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14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3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3.xml" ContentType="application/vnd.openxmlformats-officedocument.spreadsheetml.externalLink+xml"/>
  <Override PartName="/docProps/app.xml" ContentType="application/vnd.openxmlformats-officedocument.extended-properties+xml"/>
  <Override PartName="/docProps/core.xml" ContentType="application/vnd.openxmlformats-package.core-properties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externalLinks/externalLink2.xml" ContentType="application/vnd.openxmlformats-officedocument.spreadsheetml.externalLink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filterPrivacy="1"/>
  <bookViews>
    <workbookView xWindow="0" yWindow="0" windowWidth="22260" windowHeight="12650" tabRatio="890" activeTab="8"/>
  </bookViews>
  <sheets>
    <sheet name="Notes" sheetId="1" r:id="rId1"/>
    <sheet name="SIC lookup" sheetId="4" r:id="rId2"/>
    <sheet name="New BRES input" sheetId="3" r:id="rId3"/>
    <sheet name="Output A" sheetId="6" r:id="rId4"/>
    <sheet name="Jun17 class" sheetId="17" r:id="rId5"/>
    <sheet name="Inq.6 factors" sheetId="5" r:id="rId6"/>
    <sheet name="Inq6 adjusted class" sheetId="20" r:id="rId7"/>
    <sheet name="Discl output_ class" sheetId="11" r:id="rId8"/>
    <sheet name="Class output" sheetId="14" r:id="rId9"/>
    <sheet name="Inq6 adjusted group" sheetId="21" r:id="rId10"/>
    <sheet name="Discl output_ group" sheetId="12" r:id="rId11"/>
    <sheet name="Group output" sheetId="15" r:id="rId12"/>
    <sheet name="Inq6 adjusted division" sheetId="22" r:id="rId13"/>
    <sheet name="Discl output _ division" sheetId="13" r:id="rId14"/>
    <sheet name="Division output" sheetId="16" r:id="rId15"/>
    <sheet name="Inq6 adjusted section" sheetId="23" r:id="rId16"/>
  </sheets>
  <externalReferences>
    <externalReference r:id="rId17"/>
    <externalReference r:id="rId18"/>
    <externalReference r:id="rId19"/>
  </externalReferenc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20" l="1"/>
  <c r="F3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E4" i="20"/>
  <c r="F4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V4" i="20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E38" i="20"/>
  <c r="F38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V44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E52" i="20"/>
  <c r="F52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V52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V53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E57" i="20"/>
  <c r="F57" i="20"/>
  <c r="G57" i="20"/>
  <c r="H57" i="20"/>
  <c r="I57" i="20"/>
  <c r="J57" i="20"/>
  <c r="K57" i="20"/>
  <c r="L57" i="20"/>
  <c r="M57" i="20"/>
  <c r="N57" i="20"/>
  <c r="O57" i="20"/>
  <c r="P57" i="20"/>
  <c r="Q57" i="20"/>
  <c r="R57" i="20"/>
  <c r="S57" i="20"/>
  <c r="T57" i="20"/>
  <c r="U57" i="20"/>
  <c r="V57" i="20"/>
  <c r="E58" i="20"/>
  <c r="F58" i="20"/>
  <c r="G58" i="20"/>
  <c r="H58" i="20"/>
  <c r="I58" i="20"/>
  <c r="J58" i="20"/>
  <c r="K58" i="20"/>
  <c r="L58" i="20"/>
  <c r="M58" i="20"/>
  <c r="N58" i="20"/>
  <c r="O58" i="20"/>
  <c r="P58" i="20"/>
  <c r="Q58" i="20"/>
  <c r="R58" i="20"/>
  <c r="S58" i="20"/>
  <c r="T58" i="20"/>
  <c r="U58" i="20"/>
  <c r="V58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E62" i="20"/>
  <c r="F62" i="20"/>
  <c r="G62" i="20"/>
  <c r="H62" i="20"/>
  <c r="I62" i="20"/>
  <c r="J62" i="20"/>
  <c r="K62" i="20"/>
  <c r="L62" i="20"/>
  <c r="M62" i="20"/>
  <c r="N62" i="20"/>
  <c r="O62" i="20"/>
  <c r="P62" i="20"/>
  <c r="Q62" i="20"/>
  <c r="R62" i="20"/>
  <c r="S62" i="20"/>
  <c r="T62" i="20"/>
  <c r="U62" i="20"/>
  <c r="V62" i="20"/>
  <c r="E63" i="20"/>
  <c r="F63" i="20"/>
  <c r="G63" i="20"/>
  <c r="H63" i="20"/>
  <c r="I63" i="20"/>
  <c r="J63" i="20"/>
  <c r="K63" i="20"/>
  <c r="L63" i="20"/>
  <c r="M63" i="20"/>
  <c r="N63" i="20"/>
  <c r="O63" i="20"/>
  <c r="P63" i="20"/>
  <c r="Q63" i="20"/>
  <c r="R63" i="20"/>
  <c r="S63" i="20"/>
  <c r="T63" i="20"/>
  <c r="U63" i="20"/>
  <c r="V63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E67" i="20"/>
  <c r="F67" i="20"/>
  <c r="G67" i="20"/>
  <c r="H67" i="20"/>
  <c r="I67" i="20"/>
  <c r="J67" i="20"/>
  <c r="K67" i="20"/>
  <c r="L67" i="20"/>
  <c r="M67" i="20"/>
  <c r="N67" i="20"/>
  <c r="O67" i="20"/>
  <c r="P67" i="20"/>
  <c r="Q67" i="20"/>
  <c r="R67" i="20"/>
  <c r="S67" i="20"/>
  <c r="T67" i="20"/>
  <c r="U67" i="20"/>
  <c r="V67" i="20"/>
  <c r="E68" i="20"/>
  <c r="F68" i="20"/>
  <c r="G68" i="20"/>
  <c r="H68" i="20"/>
  <c r="I68" i="20"/>
  <c r="J68" i="20"/>
  <c r="K68" i="20"/>
  <c r="L68" i="20"/>
  <c r="M68" i="20"/>
  <c r="N68" i="20"/>
  <c r="O68" i="20"/>
  <c r="P68" i="20"/>
  <c r="Q68" i="20"/>
  <c r="R68" i="20"/>
  <c r="S68" i="20"/>
  <c r="T68" i="20"/>
  <c r="U68" i="20"/>
  <c r="V68" i="20"/>
  <c r="E69" i="20"/>
  <c r="F69" i="20"/>
  <c r="G69" i="20"/>
  <c r="H69" i="20"/>
  <c r="I69" i="20"/>
  <c r="J69" i="20"/>
  <c r="K69" i="20"/>
  <c r="L69" i="20"/>
  <c r="M69" i="20"/>
  <c r="N69" i="20"/>
  <c r="O69" i="20"/>
  <c r="P69" i="20"/>
  <c r="Q69" i="20"/>
  <c r="R69" i="20"/>
  <c r="S69" i="20"/>
  <c r="T69" i="20"/>
  <c r="U69" i="20"/>
  <c r="V69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E74" i="20"/>
  <c r="F74" i="20"/>
  <c r="G74" i="20"/>
  <c r="H74" i="20"/>
  <c r="I74" i="20"/>
  <c r="J74" i="20"/>
  <c r="K74" i="20"/>
  <c r="L74" i="20"/>
  <c r="M74" i="20"/>
  <c r="N74" i="20"/>
  <c r="O74" i="20"/>
  <c r="P74" i="20"/>
  <c r="Q74" i="20"/>
  <c r="R74" i="20"/>
  <c r="S74" i="20"/>
  <c r="T74" i="20"/>
  <c r="U74" i="20"/>
  <c r="V74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E83" i="20"/>
  <c r="F83" i="20"/>
  <c r="G83" i="20"/>
  <c r="H83" i="20"/>
  <c r="I83" i="20"/>
  <c r="J83" i="20"/>
  <c r="K83" i="20"/>
  <c r="L83" i="20"/>
  <c r="M83" i="20"/>
  <c r="N83" i="20"/>
  <c r="O83" i="20"/>
  <c r="P83" i="20"/>
  <c r="Q83" i="20"/>
  <c r="R83" i="20"/>
  <c r="S83" i="20"/>
  <c r="T83" i="20"/>
  <c r="U83" i="20"/>
  <c r="V83" i="20"/>
  <c r="E84" i="20"/>
  <c r="F84" i="20"/>
  <c r="G84" i="20"/>
  <c r="H84" i="20"/>
  <c r="I84" i="20"/>
  <c r="J84" i="20"/>
  <c r="K84" i="20"/>
  <c r="L84" i="20"/>
  <c r="M84" i="20"/>
  <c r="N84" i="20"/>
  <c r="O84" i="20"/>
  <c r="P84" i="20"/>
  <c r="Q84" i="20"/>
  <c r="R84" i="20"/>
  <c r="S84" i="20"/>
  <c r="T84" i="20"/>
  <c r="U84" i="20"/>
  <c r="V84" i="20"/>
  <c r="E85" i="20"/>
  <c r="F85" i="20"/>
  <c r="G85" i="20"/>
  <c r="H85" i="20"/>
  <c r="I85" i="20"/>
  <c r="J85" i="20"/>
  <c r="K85" i="20"/>
  <c r="L85" i="20"/>
  <c r="M85" i="20"/>
  <c r="N85" i="20"/>
  <c r="O85" i="20"/>
  <c r="P85" i="20"/>
  <c r="Q85" i="20"/>
  <c r="R85" i="20"/>
  <c r="S85" i="20"/>
  <c r="T85" i="20"/>
  <c r="U85" i="20"/>
  <c r="V85" i="20"/>
  <c r="E86" i="20"/>
  <c r="F86" i="20"/>
  <c r="G86" i="20"/>
  <c r="H86" i="20"/>
  <c r="I86" i="20"/>
  <c r="J86" i="20"/>
  <c r="K86" i="20"/>
  <c r="L86" i="20"/>
  <c r="M86" i="20"/>
  <c r="N86" i="20"/>
  <c r="O86" i="20"/>
  <c r="P86" i="20"/>
  <c r="Q86" i="20"/>
  <c r="R86" i="20"/>
  <c r="S86" i="20"/>
  <c r="T86" i="20"/>
  <c r="U86" i="20"/>
  <c r="V86" i="20"/>
  <c r="E87" i="20"/>
  <c r="F87" i="20"/>
  <c r="G87" i="20"/>
  <c r="H87" i="20"/>
  <c r="I87" i="20"/>
  <c r="J87" i="20"/>
  <c r="K87" i="20"/>
  <c r="L87" i="20"/>
  <c r="M87" i="20"/>
  <c r="N87" i="20"/>
  <c r="O87" i="20"/>
  <c r="P87" i="20"/>
  <c r="Q87" i="20"/>
  <c r="R87" i="20"/>
  <c r="S87" i="20"/>
  <c r="T87" i="20"/>
  <c r="U87" i="20"/>
  <c r="V87" i="20"/>
  <c r="E88" i="20"/>
  <c r="F88" i="20"/>
  <c r="G88" i="20"/>
  <c r="H88" i="20"/>
  <c r="I88" i="20"/>
  <c r="J88" i="20"/>
  <c r="K88" i="20"/>
  <c r="L88" i="20"/>
  <c r="M88" i="20"/>
  <c r="N88" i="20"/>
  <c r="O88" i="20"/>
  <c r="P88" i="20"/>
  <c r="Q88" i="20"/>
  <c r="R88" i="20"/>
  <c r="S88" i="20"/>
  <c r="T88" i="20"/>
  <c r="U88" i="20"/>
  <c r="V88" i="20"/>
  <c r="E89" i="20"/>
  <c r="F89" i="20"/>
  <c r="G89" i="20"/>
  <c r="H89" i="20"/>
  <c r="I89" i="20"/>
  <c r="J89" i="20"/>
  <c r="K89" i="20"/>
  <c r="L89" i="20"/>
  <c r="M89" i="20"/>
  <c r="N89" i="20"/>
  <c r="O89" i="20"/>
  <c r="P89" i="20"/>
  <c r="Q89" i="20"/>
  <c r="R89" i="20"/>
  <c r="S89" i="20"/>
  <c r="T89" i="20"/>
  <c r="U89" i="20"/>
  <c r="V89" i="20"/>
  <c r="E90" i="20"/>
  <c r="F90" i="20"/>
  <c r="G90" i="20"/>
  <c r="H90" i="20"/>
  <c r="I90" i="20"/>
  <c r="J90" i="20"/>
  <c r="K90" i="20"/>
  <c r="L90" i="20"/>
  <c r="M90" i="20"/>
  <c r="N90" i="20"/>
  <c r="O90" i="20"/>
  <c r="P90" i="20"/>
  <c r="Q90" i="20"/>
  <c r="R90" i="20"/>
  <c r="S90" i="20"/>
  <c r="T90" i="20"/>
  <c r="U90" i="20"/>
  <c r="V90" i="20"/>
  <c r="E91" i="20"/>
  <c r="F91" i="20"/>
  <c r="G91" i="20"/>
  <c r="H91" i="20"/>
  <c r="I91" i="20"/>
  <c r="J91" i="20"/>
  <c r="K91" i="20"/>
  <c r="L91" i="20"/>
  <c r="M91" i="20"/>
  <c r="N91" i="20"/>
  <c r="O91" i="20"/>
  <c r="P91" i="20"/>
  <c r="Q91" i="20"/>
  <c r="R91" i="20"/>
  <c r="S91" i="20"/>
  <c r="T91" i="20"/>
  <c r="U91" i="20"/>
  <c r="V91" i="20"/>
  <c r="E92" i="20"/>
  <c r="F92" i="20"/>
  <c r="G92" i="20"/>
  <c r="H92" i="20"/>
  <c r="I92" i="20"/>
  <c r="J92" i="20"/>
  <c r="K92" i="20"/>
  <c r="L92" i="20"/>
  <c r="M92" i="20"/>
  <c r="N92" i="20"/>
  <c r="O92" i="20"/>
  <c r="P92" i="20"/>
  <c r="Q92" i="20"/>
  <c r="R92" i="20"/>
  <c r="S92" i="20"/>
  <c r="T92" i="20"/>
  <c r="U92" i="20"/>
  <c r="V92" i="20"/>
  <c r="E93" i="20"/>
  <c r="F93" i="20"/>
  <c r="G93" i="20"/>
  <c r="H93" i="20"/>
  <c r="I93" i="20"/>
  <c r="J93" i="20"/>
  <c r="K93" i="20"/>
  <c r="L93" i="20"/>
  <c r="M93" i="20"/>
  <c r="N93" i="20"/>
  <c r="O93" i="20"/>
  <c r="P93" i="20"/>
  <c r="Q93" i="20"/>
  <c r="R93" i="20"/>
  <c r="S93" i="20"/>
  <c r="T93" i="20"/>
  <c r="U93" i="20"/>
  <c r="V93" i="20"/>
  <c r="E94" i="20"/>
  <c r="F94" i="20"/>
  <c r="G94" i="20"/>
  <c r="H94" i="20"/>
  <c r="I94" i="20"/>
  <c r="J94" i="20"/>
  <c r="K94" i="20"/>
  <c r="L94" i="20"/>
  <c r="M94" i="20"/>
  <c r="N94" i="20"/>
  <c r="O94" i="20"/>
  <c r="P94" i="20"/>
  <c r="Q94" i="20"/>
  <c r="R94" i="20"/>
  <c r="S94" i="20"/>
  <c r="T94" i="20"/>
  <c r="U94" i="20"/>
  <c r="V94" i="20"/>
  <c r="E95" i="20"/>
  <c r="F95" i="20"/>
  <c r="G95" i="20"/>
  <c r="H95" i="20"/>
  <c r="I95" i="20"/>
  <c r="J95" i="20"/>
  <c r="K95" i="20"/>
  <c r="L95" i="20"/>
  <c r="M95" i="20"/>
  <c r="N95" i="20"/>
  <c r="O95" i="20"/>
  <c r="P95" i="20"/>
  <c r="Q95" i="20"/>
  <c r="R95" i="20"/>
  <c r="S95" i="20"/>
  <c r="T95" i="20"/>
  <c r="U95" i="20"/>
  <c r="V95" i="20"/>
  <c r="E96" i="20"/>
  <c r="F96" i="20"/>
  <c r="G96" i="20"/>
  <c r="H96" i="20"/>
  <c r="I96" i="20"/>
  <c r="J96" i="20"/>
  <c r="K96" i="20"/>
  <c r="L96" i="20"/>
  <c r="M96" i="20"/>
  <c r="N96" i="20"/>
  <c r="O96" i="20"/>
  <c r="P96" i="20"/>
  <c r="Q96" i="20"/>
  <c r="R96" i="20"/>
  <c r="S96" i="20"/>
  <c r="T96" i="20"/>
  <c r="U96" i="20"/>
  <c r="V96" i="20"/>
  <c r="E97" i="20"/>
  <c r="F97" i="20"/>
  <c r="G97" i="20"/>
  <c r="H97" i="20"/>
  <c r="I97" i="20"/>
  <c r="J97" i="20"/>
  <c r="K97" i="20"/>
  <c r="L97" i="20"/>
  <c r="M97" i="20"/>
  <c r="N97" i="20"/>
  <c r="O97" i="20"/>
  <c r="P97" i="20"/>
  <c r="Q97" i="20"/>
  <c r="R97" i="20"/>
  <c r="S97" i="20"/>
  <c r="T97" i="20"/>
  <c r="U97" i="20"/>
  <c r="V97" i="20"/>
  <c r="E98" i="20"/>
  <c r="F98" i="20"/>
  <c r="G98" i="20"/>
  <c r="H98" i="20"/>
  <c r="I98" i="20"/>
  <c r="J98" i="20"/>
  <c r="K98" i="20"/>
  <c r="L98" i="20"/>
  <c r="M98" i="20"/>
  <c r="N98" i="20"/>
  <c r="O98" i="20"/>
  <c r="P98" i="20"/>
  <c r="Q98" i="20"/>
  <c r="R98" i="20"/>
  <c r="S98" i="20"/>
  <c r="T98" i="20"/>
  <c r="U98" i="20"/>
  <c r="V98" i="20"/>
  <c r="E99" i="20"/>
  <c r="F99" i="20"/>
  <c r="G99" i="20"/>
  <c r="H99" i="20"/>
  <c r="I99" i="20"/>
  <c r="J99" i="20"/>
  <c r="K99" i="20"/>
  <c r="L99" i="20"/>
  <c r="M99" i="20"/>
  <c r="N99" i="20"/>
  <c r="O99" i="20"/>
  <c r="P99" i="20"/>
  <c r="Q99" i="20"/>
  <c r="R99" i="20"/>
  <c r="S99" i="20"/>
  <c r="T99" i="20"/>
  <c r="U99" i="20"/>
  <c r="V99" i="20"/>
  <c r="E100" i="20"/>
  <c r="F100" i="20"/>
  <c r="G100" i="20"/>
  <c r="H100" i="20"/>
  <c r="I100" i="20"/>
  <c r="J100" i="20"/>
  <c r="K100" i="20"/>
  <c r="L100" i="20"/>
  <c r="M100" i="20"/>
  <c r="N100" i="20"/>
  <c r="O100" i="20"/>
  <c r="P100" i="20"/>
  <c r="Q100" i="20"/>
  <c r="R100" i="20"/>
  <c r="S100" i="20"/>
  <c r="T100" i="20"/>
  <c r="U100" i="20"/>
  <c r="V100" i="20"/>
  <c r="E101" i="20"/>
  <c r="F101" i="20"/>
  <c r="G101" i="20"/>
  <c r="H101" i="20"/>
  <c r="I101" i="20"/>
  <c r="J101" i="20"/>
  <c r="K101" i="20"/>
  <c r="L101" i="20"/>
  <c r="M101" i="20"/>
  <c r="N101" i="20"/>
  <c r="O101" i="20"/>
  <c r="P101" i="20"/>
  <c r="Q101" i="20"/>
  <c r="R101" i="20"/>
  <c r="S101" i="20"/>
  <c r="T101" i="20"/>
  <c r="U101" i="20"/>
  <c r="V101" i="20"/>
  <c r="E102" i="20"/>
  <c r="F102" i="20"/>
  <c r="G102" i="20"/>
  <c r="H102" i="20"/>
  <c r="I102" i="20"/>
  <c r="J102" i="20"/>
  <c r="K102" i="20"/>
  <c r="L102" i="20"/>
  <c r="M102" i="20"/>
  <c r="N102" i="20"/>
  <c r="O102" i="20"/>
  <c r="P102" i="20"/>
  <c r="Q102" i="20"/>
  <c r="R102" i="20"/>
  <c r="S102" i="20"/>
  <c r="T102" i="20"/>
  <c r="U102" i="20"/>
  <c r="V102" i="20"/>
  <c r="E103" i="20"/>
  <c r="F103" i="20"/>
  <c r="G103" i="20"/>
  <c r="H103" i="20"/>
  <c r="I103" i="20"/>
  <c r="J103" i="20"/>
  <c r="K103" i="20"/>
  <c r="L103" i="20"/>
  <c r="M103" i="20"/>
  <c r="N103" i="20"/>
  <c r="O103" i="20"/>
  <c r="P103" i="20"/>
  <c r="Q103" i="20"/>
  <c r="R103" i="20"/>
  <c r="S103" i="20"/>
  <c r="T103" i="20"/>
  <c r="U103" i="20"/>
  <c r="V103" i="20"/>
  <c r="E104" i="20"/>
  <c r="F104" i="20"/>
  <c r="G104" i="20"/>
  <c r="H104" i="20"/>
  <c r="I104" i="20"/>
  <c r="J104" i="20"/>
  <c r="K104" i="20"/>
  <c r="L104" i="20"/>
  <c r="M104" i="20"/>
  <c r="N104" i="20"/>
  <c r="O104" i="20"/>
  <c r="P104" i="20"/>
  <c r="Q104" i="20"/>
  <c r="R104" i="20"/>
  <c r="S104" i="20"/>
  <c r="T104" i="20"/>
  <c r="U104" i="20"/>
  <c r="V104" i="20"/>
  <c r="E105" i="20"/>
  <c r="F105" i="20"/>
  <c r="G105" i="20"/>
  <c r="H105" i="20"/>
  <c r="I105" i="20"/>
  <c r="J105" i="20"/>
  <c r="K105" i="20"/>
  <c r="L105" i="20"/>
  <c r="M105" i="20"/>
  <c r="N105" i="20"/>
  <c r="O105" i="20"/>
  <c r="P105" i="20"/>
  <c r="Q105" i="20"/>
  <c r="R105" i="20"/>
  <c r="S105" i="20"/>
  <c r="T105" i="20"/>
  <c r="U105" i="20"/>
  <c r="V105" i="20"/>
  <c r="E106" i="20"/>
  <c r="F106" i="20"/>
  <c r="G106" i="20"/>
  <c r="H106" i="20"/>
  <c r="I106" i="20"/>
  <c r="J106" i="20"/>
  <c r="K106" i="20"/>
  <c r="L106" i="20"/>
  <c r="M106" i="20"/>
  <c r="N106" i="20"/>
  <c r="O106" i="20"/>
  <c r="P106" i="20"/>
  <c r="Q106" i="20"/>
  <c r="R106" i="20"/>
  <c r="S106" i="20"/>
  <c r="T106" i="20"/>
  <c r="U106" i="20"/>
  <c r="V106" i="20"/>
  <c r="E107" i="20"/>
  <c r="F107" i="20"/>
  <c r="G107" i="20"/>
  <c r="H107" i="20"/>
  <c r="I107" i="20"/>
  <c r="J107" i="20"/>
  <c r="K107" i="20"/>
  <c r="L107" i="20"/>
  <c r="M107" i="20"/>
  <c r="N107" i="20"/>
  <c r="O107" i="20"/>
  <c r="P107" i="20"/>
  <c r="Q107" i="20"/>
  <c r="R107" i="20"/>
  <c r="S107" i="20"/>
  <c r="T107" i="20"/>
  <c r="U107" i="20"/>
  <c r="V107" i="20"/>
  <c r="E108" i="20"/>
  <c r="F108" i="20"/>
  <c r="G108" i="20"/>
  <c r="H108" i="20"/>
  <c r="I108" i="20"/>
  <c r="J108" i="20"/>
  <c r="K108" i="20"/>
  <c r="L108" i="20"/>
  <c r="M108" i="20"/>
  <c r="N108" i="20"/>
  <c r="O108" i="20"/>
  <c r="P108" i="20"/>
  <c r="Q108" i="20"/>
  <c r="R108" i="20"/>
  <c r="S108" i="20"/>
  <c r="T108" i="20"/>
  <c r="U108" i="20"/>
  <c r="V108" i="20"/>
  <c r="E109" i="20"/>
  <c r="F109" i="20"/>
  <c r="G109" i="20"/>
  <c r="H109" i="20"/>
  <c r="I109" i="20"/>
  <c r="J109" i="20"/>
  <c r="K109" i="20"/>
  <c r="L109" i="20"/>
  <c r="M109" i="20"/>
  <c r="N109" i="20"/>
  <c r="O109" i="20"/>
  <c r="P109" i="20"/>
  <c r="Q109" i="20"/>
  <c r="R109" i="20"/>
  <c r="S109" i="20"/>
  <c r="T109" i="20"/>
  <c r="U109" i="20"/>
  <c r="V109" i="20"/>
  <c r="E110" i="20"/>
  <c r="F110" i="20"/>
  <c r="G110" i="20"/>
  <c r="H110" i="20"/>
  <c r="I110" i="20"/>
  <c r="J110" i="20"/>
  <c r="K110" i="20"/>
  <c r="L110" i="20"/>
  <c r="M110" i="20"/>
  <c r="N110" i="20"/>
  <c r="O110" i="20"/>
  <c r="P110" i="20"/>
  <c r="Q110" i="20"/>
  <c r="R110" i="20"/>
  <c r="S110" i="20"/>
  <c r="T110" i="20"/>
  <c r="U110" i="20"/>
  <c r="V110" i="20"/>
  <c r="E111" i="20"/>
  <c r="F111" i="20"/>
  <c r="G111" i="20"/>
  <c r="H111" i="20"/>
  <c r="I111" i="20"/>
  <c r="J111" i="20"/>
  <c r="K111" i="20"/>
  <c r="L111" i="20"/>
  <c r="M111" i="20"/>
  <c r="N111" i="20"/>
  <c r="O111" i="20"/>
  <c r="P111" i="20"/>
  <c r="Q111" i="20"/>
  <c r="R111" i="20"/>
  <c r="S111" i="20"/>
  <c r="T111" i="20"/>
  <c r="U111" i="20"/>
  <c r="V111" i="20"/>
  <c r="E112" i="20"/>
  <c r="F112" i="20"/>
  <c r="G112" i="20"/>
  <c r="H112" i="20"/>
  <c r="I112" i="20"/>
  <c r="J112" i="20"/>
  <c r="K112" i="20"/>
  <c r="L112" i="20"/>
  <c r="M112" i="20"/>
  <c r="N112" i="20"/>
  <c r="O112" i="20"/>
  <c r="P112" i="20"/>
  <c r="Q112" i="20"/>
  <c r="R112" i="20"/>
  <c r="S112" i="20"/>
  <c r="T112" i="20"/>
  <c r="U112" i="20"/>
  <c r="V112" i="20"/>
  <c r="E113" i="20"/>
  <c r="F113" i="20"/>
  <c r="G113" i="20"/>
  <c r="H113" i="20"/>
  <c r="I113" i="20"/>
  <c r="J113" i="20"/>
  <c r="K113" i="20"/>
  <c r="L113" i="20"/>
  <c r="M113" i="20"/>
  <c r="N113" i="20"/>
  <c r="O113" i="20"/>
  <c r="P113" i="20"/>
  <c r="Q113" i="20"/>
  <c r="R113" i="20"/>
  <c r="S113" i="20"/>
  <c r="T113" i="20"/>
  <c r="U113" i="20"/>
  <c r="V113" i="20"/>
  <c r="E114" i="20"/>
  <c r="F114" i="20"/>
  <c r="G114" i="20"/>
  <c r="H114" i="20"/>
  <c r="I114" i="20"/>
  <c r="J114" i="20"/>
  <c r="K114" i="20"/>
  <c r="L114" i="20"/>
  <c r="M114" i="20"/>
  <c r="N114" i="20"/>
  <c r="O114" i="20"/>
  <c r="P114" i="20"/>
  <c r="Q114" i="20"/>
  <c r="R114" i="20"/>
  <c r="S114" i="20"/>
  <c r="T114" i="20"/>
  <c r="U114" i="20"/>
  <c r="V114" i="20"/>
  <c r="E115" i="20"/>
  <c r="F115" i="20"/>
  <c r="G115" i="20"/>
  <c r="H115" i="20"/>
  <c r="I115" i="20"/>
  <c r="J115" i="20"/>
  <c r="K115" i="20"/>
  <c r="L115" i="20"/>
  <c r="M115" i="20"/>
  <c r="N115" i="20"/>
  <c r="O115" i="20"/>
  <c r="P115" i="20"/>
  <c r="Q115" i="20"/>
  <c r="R115" i="20"/>
  <c r="S115" i="20"/>
  <c r="T115" i="20"/>
  <c r="U115" i="20"/>
  <c r="V115" i="20"/>
  <c r="E116" i="20"/>
  <c r="F116" i="20"/>
  <c r="G116" i="20"/>
  <c r="H116" i="20"/>
  <c r="I116" i="20"/>
  <c r="J116" i="20"/>
  <c r="K116" i="20"/>
  <c r="L116" i="20"/>
  <c r="M116" i="20"/>
  <c r="N116" i="20"/>
  <c r="O116" i="20"/>
  <c r="P116" i="20"/>
  <c r="Q116" i="20"/>
  <c r="R116" i="20"/>
  <c r="S116" i="20"/>
  <c r="T116" i="20"/>
  <c r="U116" i="20"/>
  <c r="V116" i="20"/>
  <c r="E117" i="20"/>
  <c r="F117" i="20"/>
  <c r="G117" i="20"/>
  <c r="H117" i="20"/>
  <c r="I117" i="20"/>
  <c r="J117" i="20"/>
  <c r="K117" i="20"/>
  <c r="L117" i="20"/>
  <c r="M117" i="20"/>
  <c r="N117" i="20"/>
  <c r="O117" i="20"/>
  <c r="P117" i="20"/>
  <c r="Q117" i="20"/>
  <c r="R117" i="20"/>
  <c r="S117" i="20"/>
  <c r="T117" i="20"/>
  <c r="U117" i="20"/>
  <c r="V117" i="20"/>
  <c r="E118" i="20"/>
  <c r="F118" i="20"/>
  <c r="G118" i="20"/>
  <c r="H118" i="20"/>
  <c r="I118" i="20"/>
  <c r="J118" i="20"/>
  <c r="K118" i="20"/>
  <c r="L118" i="20"/>
  <c r="M118" i="20"/>
  <c r="N118" i="20"/>
  <c r="O118" i="20"/>
  <c r="P118" i="20"/>
  <c r="Q118" i="20"/>
  <c r="R118" i="20"/>
  <c r="S118" i="20"/>
  <c r="T118" i="20"/>
  <c r="U118" i="20"/>
  <c r="V118" i="20"/>
  <c r="E119" i="20"/>
  <c r="F119" i="20"/>
  <c r="G119" i="20"/>
  <c r="H119" i="20"/>
  <c r="I119" i="20"/>
  <c r="J119" i="20"/>
  <c r="K119" i="20"/>
  <c r="L119" i="20"/>
  <c r="M119" i="20"/>
  <c r="N119" i="20"/>
  <c r="O119" i="20"/>
  <c r="P119" i="20"/>
  <c r="Q119" i="20"/>
  <c r="R119" i="20"/>
  <c r="S119" i="20"/>
  <c r="T119" i="20"/>
  <c r="U119" i="20"/>
  <c r="V119" i="20"/>
  <c r="E120" i="20"/>
  <c r="F120" i="20"/>
  <c r="G120" i="20"/>
  <c r="H120" i="20"/>
  <c r="I120" i="20"/>
  <c r="J120" i="20"/>
  <c r="K120" i="20"/>
  <c r="L120" i="20"/>
  <c r="M120" i="20"/>
  <c r="N120" i="20"/>
  <c r="O120" i="20"/>
  <c r="P120" i="20"/>
  <c r="Q120" i="20"/>
  <c r="R120" i="20"/>
  <c r="S120" i="20"/>
  <c r="T120" i="20"/>
  <c r="U120" i="20"/>
  <c r="V120" i="20"/>
  <c r="E121" i="20"/>
  <c r="F121" i="20"/>
  <c r="G121" i="20"/>
  <c r="H121" i="20"/>
  <c r="I121" i="20"/>
  <c r="J121" i="20"/>
  <c r="K121" i="20"/>
  <c r="L121" i="20"/>
  <c r="M121" i="20"/>
  <c r="N121" i="20"/>
  <c r="O121" i="20"/>
  <c r="P121" i="20"/>
  <c r="Q121" i="20"/>
  <c r="R121" i="20"/>
  <c r="S121" i="20"/>
  <c r="T121" i="20"/>
  <c r="U121" i="20"/>
  <c r="V121" i="20"/>
  <c r="E122" i="20"/>
  <c r="F122" i="20"/>
  <c r="G122" i="20"/>
  <c r="H122" i="20"/>
  <c r="I122" i="20"/>
  <c r="J122" i="20"/>
  <c r="K122" i="20"/>
  <c r="L122" i="20"/>
  <c r="M122" i="20"/>
  <c r="N122" i="20"/>
  <c r="O122" i="20"/>
  <c r="P122" i="20"/>
  <c r="Q122" i="20"/>
  <c r="R122" i="20"/>
  <c r="S122" i="20"/>
  <c r="T122" i="20"/>
  <c r="U122" i="20"/>
  <c r="V122" i="20"/>
  <c r="E123" i="20"/>
  <c r="F123" i="20"/>
  <c r="G123" i="20"/>
  <c r="H123" i="20"/>
  <c r="I123" i="20"/>
  <c r="J123" i="20"/>
  <c r="K123" i="20"/>
  <c r="L123" i="20"/>
  <c r="M123" i="20"/>
  <c r="N123" i="20"/>
  <c r="O123" i="20"/>
  <c r="P123" i="20"/>
  <c r="Q123" i="20"/>
  <c r="R123" i="20"/>
  <c r="S123" i="20"/>
  <c r="T123" i="20"/>
  <c r="U123" i="20"/>
  <c r="V123" i="20"/>
  <c r="E124" i="20"/>
  <c r="F124" i="20"/>
  <c r="G124" i="20"/>
  <c r="H124" i="20"/>
  <c r="I124" i="20"/>
  <c r="J124" i="20"/>
  <c r="K124" i="20"/>
  <c r="L124" i="20"/>
  <c r="M124" i="20"/>
  <c r="N124" i="20"/>
  <c r="O124" i="20"/>
  <c r="P124" i="20"/>
  <c r="Q124" i="20"/>
  <c r="R124" i="20"/>
  <c r="S124" i="20"/>
  <c r="T124" i="20"/>
  <c r="U124" i="20"/>
  <c r="V124" i="20"/>
  <c r="E125" i="20"/>
  <c r="F125" i="20"/>
  <c r="G125" i="20"/>
  <c r="H125" i="20"/>
  <c r="I125" i="20"/>
  <c r="J125" i="20"/>
  <c r="K125" i="20"/>
  <c r="L125" i="20"/>
  <c r="M125" i="20"/>
  <c r="N125" i="20"/>
  <c r="O125" i="20"/>
  <c r="P125" i="20"/>
  <c r="Q125" i="20"/>
  <c r="R125" i="20"/>
  <c r="S125" i="20"/>
  <c r="T125" i="20"/>
  <c r="U125" i="20"/>
  <c r="V125" i="20"/>
  <c r="E126" i="20"/>
  <c r="F126" i="20"/>
  <c r="G126" i="20"/>
  <c r="H126" i="20"/>
  <c r="I126" i="20"/>
  <c r="J126" i="20"/>
  <c r="K126" i="20"/>
  <c r="L126" i="20"/>
  <c r="M126" i="20"/>
  <c r="N126" i="20"/>
  <c r="O126" i="20"/>
  <c r="P126" i="20"/>
  <c r="Q126" i="20"/>
  <c r="R126" i="20"/>
  <c r="S126" i="20"/>
  <c r="T126" i="20"/>
  <c r="U126" i="20"/>
  <c r="V126" i="20"/>
  <c r="E127" i="20"/>
  <c r="F127" i="20"/>
  <c r="G127" i="20"/>
  <c r="H127" i="20"/>
  <c r="I127" i="20"/>
  <c r="J127" i="20"/>
  <c r="K127" i="20"/>
  <c r="L127" i="20"/>
  <c r="M127" i="20"/>
  <c r="N127" i="20"/>
  <c r="O127" i="20"/>
  <c r="P127" i="20"/>
  <c r="Q127" i="20"/>
  <c r="R127" i="20"/>
  <c r="S127" i="20"/>
  <c r="T127" i="20"/>
  <c r="U127" i="20"/>
  <c r="V127" i="20"/>
  <c r="E128" i="20"/>
  <c r="F128" i="20"/>
  <c r="G128" i="20"/>
  <c r="H128" i="20"/>
  <c r="I128" i="20"/>
  <c r="J128" i="20"/>
  <c r="K128" i="20"/>
  <c r="L128" i="20"/>
  <c r="M128" i="20"/>
  <c r="N128" i="20"/>
  <c r="O128" i="20"/>
  <c r="P128" i="20"/>
  <c r="Q128" i="20"/>
  <c r="R128" i="20"/>
  <c r="S128" i="20"/>
  <c r="T128" i="20"/>
  <c r="U128" i="20"/>
  <c r="V128" i="20"/>
  <c r="E129" i="20"/>
  <c r="F129" i="20"/>
  <c r="G129" i="20"/>
  <c r="H129" i="20"/>
  <c r="I129" i="20"/>
  <c r="J129" i="20"/>
  <c r="K129" i="20"/>
  <c r="L129" i="20"/>
  <c r="M129" i="20"/>
  <c r="N129" i="20"/>
  <c r="O129" i="20"/>
  <c r="P129" i="20"/>
  <c r="Q129" i="20"/>
  <c r="R129" i="20"/>
  <c r="S129" i="20"/>
  <c r="T129" i="20"/>
  <c r="U129" i="20"/>
  <c r="V129" i="20"/>
  <c r="E130" i="20"/>
  <c r="F130" i="20"/>
  <c r="G130" i="20"/>
  <c r="H130" i="20"/>
  <c r="I130" i="20"/>
  <c r="J130" i="20"/>
  <c r="K130" i="20"/>
  <c r="L130" i="20"/>
  <c r="M130" i="20"/>
  <c r="N130" i="20"/>
  <c r="O130" i="20"/>
  <c r="P130" i="20"/>
  <c r="Q130" i="20"/>
  <c r="R130" i="20"/>
  <c r="S130" i="20"/>
  <c r="T130" i="20"/>
  <c r="U130" i="20"/>
  <c r="V130" i="20"/>
  <c r="E131" i="20"/>
  <c r="F131" i="20"/>
  <c r="G131" i="20"/>
  <c r="H131" i="20"/>
  <c r="I131" i="20"/>
  <c r="J131" i="20"/>
  <c r="K131" i="20"/>
  <c r="L131" i="20"/>
  <c r="M131" i="20"/>
  <c r="N131" i="20"/>
  <c r="O131" i="20"/>
  <c r="P131" i="20"/>
  <c r="Q131" i="20"/>
  <c r="R131" i="20"/>
  <c r="S131" i="20"/>
  <c r="T131" i="20"/>
  <c r="U131" i="20"/>
  <c r="V131" i="20"/>
  <c r="E132" i="20"/>
  <c r="F132" i="20"/>
  <c r="G132" i="20"/>
  <c r="H132" i="20"/>
  <c r="I132" i="20"/>
  <c r="J132" i="20"/>
  <c r="K132" i="20"/>
  <c r="L132" i="20"/>
  <c r="M132" i="20"/>
  <c r="N132" i="20"/>
  <c r="O132" i="20"/>
  <c r="P132" i="20"/>
  <c r="Q132" i="20"/>
  <c r="R132" i="20"/>
  <c r="S132" i="20"/>
  <c r="T132" i="20"/>
  <c r="U132" i="20"/>
  <c r="V132" i="20"/>
  <c r="E133" i="20"/>
  <c r="F133" i="20"/>
  <c r="G133" i="20"/>
  <c r="H133" i="20"/>
  <c r="I133" i="20"/>
  <c r="J133" i="20"/>
  <c r="K133" i="20"/>
  <c r="L133" i="20"/>
  <c r="M133" i="20"/>
  <c r="N133" i="20"/>
  <c r="O133" i="20"/>
  <c r="P133" i="20"/>
  <c r="Q133" i="20"/>
  <c r="R133" i="20"/>
  <c r="S133" i="20"/>
  <c r="T133" i="20"/>
  <c r="U133" i="20"/>
  <c r="V133" i="20"/>
  <c r="E134" i="20"/>
  <c r="F134" i="20"/>
  <c r="G134" i="20"/>
  <c r="H134" i="20"/>
  <c r="I134" i="20"/>
  <c r="J134" i="20"/>
  <c r="K134" i="20"/>
  <c r="L134" i="20"/>
  <c r="M134" i="20"/>
  <c r="N134" i="20"/>
  <c r="O134" i="20"/>
  <c r="P134" i="20"/>
  <c r="Q134" i="20"/>
  <c r="R134" i="20"/>
  <c r="S134" i="20"/>
  <c r="T134" i="20"/>
  <c r="U134" i="20"/>
  <c r="V134" i="20"/>
  <c r="E135" i="20"/>
  <c r="F135" i="20"/>
  <c r="G135" i="20"/>
  <c r="H135" i="20"/>
  <c r="I135" i="20"/>
  <c r="J135" i="20"/>
  <c r="K135" i="20"/>
  <c r="L135" i="20"/>
  <c r="M135" i="20"/>
  <c r="N135" i="20"/>
  <c r="O135" i="20"/>
  <c r="P135" i="20"/>
  <c r="Q135" i="20"/>
  <c r="R135" i="20"/>
  <c r="S135" i="20"/>
  <c r="T135" i="20"/>
  <c r="U135" i="20"/>
  <c r="V135" i="20"/>
  <c r="E136" i="20"/>
  <c r="F136" i="20"/>
  <c r="G136" i="20"/>
  <c r="H136" i="20"/>
  <c r="I136" i="20"/>
  <c r="J136" i="20"/>
  <c r="K136" i="20"/>
  <c r="L136" i="20"/>
  <c r="M136" i="20"/>
  <c r="N136" i="20"/>
  <c r="O136" i="20"/>
  <c r="P136" i="20"/>
  <c r="Q136" i="20"/>
  <c r="R136" i="20"/>
  <c r="S136" i="20"/>
  <c r="T136" i="20"/>
  <c r="U136" i="20"/>
  <c r="V136" i="20"/>
  <c r="E137" i="20"/>
  <c r="F137" i="20"/>
  <c r="G137" i="20"/>
  <c r="H137" i="20"/>
  <c r="I137" i="20"/>
  <c r="J137" i="20"/>
  <c r="K137" i="20"/>
  <c r="L137" i="20"/>
  <c r="M137" i="20"/>
  <c r="N137" i="20"/>
  <c r="O137" i="20"/>
  <c r="P137" i="20"/>
  <c r="Q137" i="20"/>
  <c r="R137" i="20"/>
  <c r="S137" i="20"/>
  <c r="T137" i="20"/>
  <c r="U137" i="20"/>
  <c r="V137" i="20"/>
  <c r="E138" i="20"/>
  <c r="F138" i="20"/>
  <c r="G138" i="20"/>
  <c r="H138" i="20"/>
  <c r="I138" i="20"/>
  <c r="J138" i="20"/>
  <c r="K138" i="20"/>
  <c r="L138" i="20"/>
  <c r="M138" i="20"/>
  <c r="N138" i="20"/>
  <c r="O138" i="20"/>
  <c r="P138" i="20"/>
  <c r="Q138" i="20"/>
  <c r="R138" i="20"/>
  <c r="S138" i="20"/>
  <c r="T138" i="20"/>
  <c r="U138" i="20"/>
  <c r="V138" i="20"/>
  <c r="E139" i="20"/>
  <c r="F139" i="20"/>
  <c r="G139" i="20"/>
  <c r="H139" i="20"/>
  <c r="I139" i="20"/>
  <c r="J139" i="20"/>
  <c r="K139" i="20"/>
  <c r="L139" i="20"/>
  <c r="M139" i="20"/>
  <c r="N139" i="20"/>
  <c r="O139" i="20"/>
  <c r="P139" i="20"/>
  <c r="Q139" i="20"/>
  <c r="R139" i="20"/>
  <c r="S139" i="20"/>
  <c r="T139" i="20"/>
  <c r="U139" i="20"/>
  <c r="V139" i="20"/>
  <c r="E140" i="20"/>
  <c r="F140" i="20"/>
  <c r="G140" i="20"/>
  <c r="H140" i="20"/>
  <c r="I140" i="20"/>
  <c r="J140" i="20"/>
  <c r="K140" i="20"/>
  <c r="L140" i="20"/>
  <c r="M140" i="20"/>
  <c r="N140" i="20"/>
  <c r="O140" i="20"/>
  <c r="P140" i="20"/>
  <c r="Q140" i="20"/>
  <c r="R140" i="20"/>
  <c r="S140" i="20"/>
  <c r="T140" i="20"/>
  <c r="U140" i="20"/>
  <c r="V140" i="20"/>
  <c r="E141" i="20"/>
  <c r="F141" i="20"/>
  <c r="G141" i="20"/>
  <c r="H141" i="20"/>
  <c r="I141" i="20"/>
  <c r="J141" i="20"/>
  <c r="K141" i="20"/>
  <c r="L141" i="20"/>
  <c r="M141" i="20"/>
  <c r="N141" i="20"/>
  <c r="O141" i="20"/>
  <c r="P141" i="20"/>
  <c r="Q141" i="20"/>
  <c r="R141" i="20"/>
  <c r="S141" i="20"/>
  <c r="T141" i="20"/>
  <c r="U141" i="20"/>
  <c r="V141" i="20"/>
  <c r="E142" i="20"/>
  <c r="F142" i="20"/>
  <c r="G142" i="20"/>
  <c r="H142" i="20"/>
  <c r="I142" i="20"/>
  <c r="J142" i="20"/>
  <c r="K142" i="20"/>
  <c r="L142" i="20"/>
  <c r="M142" i="20"/>
  <c r="N142" i="20"/>
  <c r="O142" i="20"/>
  <c r="P142" i="20"/>
  <c r="Q142" i="20"/>
  <c r="R142" i="20"/>
  <c r="S142" i="20"/>
  <c r="T142" i="20"/>
  <c r="U142" i="20"/>
  <c r="V142" i="20"/>
  <c r="E143" i="20"/>
  <c r="F143" i="20"/>
  <c r="G143" i="20"/>
  <c r="H143" i="20"/>
  <c r="I143" i="20"/>
  <c r="J143" i="20"/>
  <c r="K143" i="20"/>
  <c r="L143" i="20"/>
  <c r="M143" i="20"/>
  <c r="N143" i="20"/>
  <c r="O143" i="20"/>
  <c r="P143" i="20"/>
  <c r="Q143" i="20"/>
  <c r="R143" i="20"/>
  <c r="S143" i="20"/>
  <c r="T143" i="20"/>
  <c r="U143" i="20"/>
  <c r="V143" i="20"/>
  <c r="E144" i="20"/>
  <c r="F144" i="20"/>
  <c r="G144" i="20"/>
  <c r="H144" i="20"/>
  <c r="I144" i="20"/>
  <c r="J144" i="20"/>
  <c r="K144" i="20"/>
  <c r="L144" i="20"/>
  <c r="M144" i="20"/>
  <c r="N144" i="20"/>
  <c r="O144" i="20"/>
  <c r="P144" i="20"/>
  <c r="Q144" i="20"/>
  <c r="R144" i="20"/>
  <c r="S144" i="20"/>
  <c r="T144" i="20"/>
  <c r="U144" i="20"/>
  <c r="V144" i="20"/>
  <c r="E145" i="20"/>
  <c r="F145" i="20"/>
  <c r="G145" i="20"/>
  <c r="H145" i="20"/>
  <c r="I145" i="20"/>
  <c r="J145" i="20"/>
  <c r="K145" i="20"/>
  <c r="L145" i="20"/>
  <c r="M145" i="20"/>
  <c r="N145" i="20"/>
  <c r="O145" i="20"/>
  <c r="P145" i="20"/>
  <c r="Q145" i="20"/>
  <c r="R145" i="20"/>
  <c r="S145" i="20"/>
  <c r="T145" i="20"/>
  <c r="U145" i="20"/>
  <c r="V145" i="20"/>
  <c r="E146" i="20"/>
  <c r="F146" i="20"/>
  <c r="G146" i="20"/>
  <c r="H146" i="20"/>
  <c r="I146" i="20"/>
  <c r="J146" i="20"/>
  <c r="K146" i="20"/>
  <c r="L146" i="20"/>
  <c r="M146" i="20"/>
  <c r="N146" i="20"/>
  <c r="O146" i="20"/>
  <c r="P146" i="20"/>
  <c r="Q146" i="20"/>
  <c r="R146" i="20"/>
  <c r="S146" i="20"/>
  <c r="T146" i="20"/>
  <c r="U146" i="20"/>
  <c r="V146" i="20"/>
  <c r="E147" i="20"/>
  <c r="F147" i="20"/>
  <c r="G147" i="20"/>
  <c r="H147" i="20"/>
  <c r="I147" i="20"/>
  <c r="J147" i="20"/>
  <c r="K147" i="20"/>
  <c r="L147" i="20"/>
  <c r="M147" i="20"/>
  <c r="N147" i="20"/>
  <c r="O147" i="20"/>
  <c r="P147" i="20"/>
  <c r="Q147" i="20"/>
  <c r="R147" i="20"/>
  <c r="S147" i="20"/>
  <c r="T147" i="20"/>
  <c r="U147" i="20"/>
  <c r="V147" i="20"/>
  <c r="E148" i="20"/>
  <c r="F148" i="20"/>
  <c r="G148" i="20"/>
  <c r="H148" i="20"/>
  <c r="I148" i="20"/>
  <c r="J148" i="20"/>
  <c r="K148" i="20"/>
  <c r="L148" i="20"/>
  <c r="M148" i="20"/>
  <c r="N148" i="20"/>
  <c r="O148" i="20"/>
  <c r="P148" i="20"/>
  <c r="Q148" i="20"/>
  <c r="R148" i="20"/>
  <c r="S148" i="20"/>
  <c r="T148" i="20"/>
  <c r="U148" i="20"/>
  <c r="V148" i="20"/>
  <c r="E149" i="20"/>
  <c r="F149" i="20"/>
  <c r="G149" i="20"/>
  <c r="H149" i="20"/>
  <c r="I149" i="20"/>
  <c r="J149" i="20"/>
  <c r="K149" i="20"/>
  <c r="L149" i="20"/>
  <c r="M149" i="20"/>
  <c r="N149" i="20"/>
  <c r="O149" i="20"/>
  <c r="P149" i="20"/>
  <c r="Q149" i="20"/>
  <c r="R149" i="20"/>
  <c r="S149" i="20"/>
  <c r="T149" i="20"/>
  <c r="U149" i="20"/>
  <c r="V149" i="20"/>
  <c r="E150" i="20"/>
  <c r="F150" i="20"/>
  <c r="G150" i="20"/>
  <c r="H150" i="20"/>
  <c r="I150" i="20"/>
  <c r="J150" i="20"/>
  <c r="K150" i="20"/>
  <c r="L150" i="20"/>
  <c r="M150" i="20"/>
  <c r="N150" i="20"/>
  <c r="O150" i="20"/>
  <c r="P150" i="20"/>
  <c r="Q150" i="20"/>
  <c r="R150" i="20"/>
  <c r="S150" i="20"/>
  <c r="T150" i="20"/>
  <c r="U150" i="20"/>
  <c r="V150" i="20"/>
  <c r="E151" i="20"/>
  <c r="F151" i="20"/>
  <c r="G151" i="20"/>
  <c r="H151" i="20"/>
  <c r="I151" i="20"/>
  <c r="J151" i="20"/>
  <c r="K151" i="20"/>
  <c r="L151" i="20"/>
  <c r="M151" i="20"/>
  <c r="N151" i="20"/>
  <c r="O151" i="20"/>
  <c r="P151" i="20"/>
  <c r="Q151" i="20"/>
  <c r="R151" i="20"/>
  <c r="S151" i="20"/>
  <c r="T151" i="20"/>
  <c r="U151" i="20"/>
  <c r="V151" i="20"/>
  <c r="E152" i="20"/>
  <c r="F152" i="20"/>
  <c r="G152" i="20"/>
  <c r="H152" i="20"/>
  <c r="I152" i="20"/>
  <c r="J152" i="20"/>
  <c r="K152" i="20"/>
  <c r="L152" i="20"/>
  <c r="M152" i="20"/>
  <c r="N152" i="20"/>
  <c r="O152" i="20"/>
  <c r="P152" i="20"/>
  <c r="Q152" i="20"/>
  <c r="R152" i="20"/>
  <c r="S152" i="20"/>
  <c r="T152" i="20"/>
  <c r="U152" i="20"/>
  <c r="V152" i="20"/>
  <c r="E153" i="20"/>
  <c r="F153" i="20"/>
  <c r="G153" i="20"/>
  <c r="H153" i="20"/>
  <c r="I153" i="20"/>
  <c r="J153" i="20"/>
  <c r="K153" i="20"/>
  <c r="L153" i="20"/>
  <c r="M153" i="20"/>
  <c r="N153" i="20"/>
  <c r="O153" i="20"/>
  <c r="P153" i="20"/>
  <c r="Q153" i="20"/>
  <c r="R153" i="20"/>
  <c r="S153" i="20"/>
  <c r="T153" i="20"/>
  <c r="U153" i="20"/>
  <c r="V153" i="20"/>
  <c r="E154" i="20"/>
  <c r="F154" i="20"/>
  <c r="G154" i="20"/>
  <c r="H154" i="20"/>
  <c r="I154" i="20"/>
  <c r="J154" i="20"/>
  <c r="K154" i="20"/>
  <c r="L154" i="20"/>
  <c r="M154" i="20"/>
  <c r="N154" i="20"/>
  <c r="O154" i="20"/>
  <c r="P154" i="20"/>
  <c r="Q154" i="20"/>
  <c r="R154" i="20"/>
  <c r="S154" i="20"/>
  <c r="T154" i="20"/>
  <c r="U154" i="20"/>
  <c r="V154" i="20"/>
  <c r="E155" i="20"/>
  <c r="F155" i="20"/>
  <c r="G155" i="20"/>
  <c r="H155" i="20"/>
  <c r="I155" i="20"/>
  <c r="J155" i="20"/>
  <c r="K155" i="20"/>
  <c r="L155" i="20"/>
  <c r="M155" i="20"/>
  <c r="N155" i="20"/>
  <c r="O155" i="20"/>
  <c r="P155" i="20"/>
  <c r="Q155" i="20"/>
  <c r="R155" i="20"/>
  <c r="S155" i="20"/>
  <c r="T155" i="20"/>
  <c r="U155" i="20"/>
  <c r="V155" i="20"/>
  <c r="E156" i="20"/>
  <c r="F156" i="20"/>
  <c r="G156" i="20"/>
  <c r="H156" i="20"/>
  <c r="I156" i="20"/>
  <c r="J156" i="20"/>
  <c r="K156" i="20"/>
  <c r="L156" i="20"/>
  <c r="M156" i="20"/>
  <c r="N156" i="20"/>
  <c r="O156" i="20"/>
  <c r="P156" i="20"/>
  <c r="Q156" i="20"/>
  <c r="R156" i="20"/>
  <c r="S156" i="20"/>
  <c r="T156" i="20"/>
  <c r="U156" i="20"/>
  <c r="V156" i="20"/>
  <c r="E157" i="20"/>
  <c r="F157" i="20"/>
  <c r="G157" i="20"/>
  <c r="H157" i="20"/>
  <c r="I157" i="20"/>
  <c r="J157" i="20"/>
  <c r="K157" i="20"/>
  <c r="L157" i="20"/>
  <c r="M157" i="20"/>
  <c r="N157" i="20"/>
  <c r="O157" i="20"/>
  <c r="P157" i="20"/>
  <c r="Q157" i="20"/>
  <c r="R157" i="20"/>
  <c r="S157" i="20"/>
  <c r="T157" i="20"/>
  <c r="U157" i="20"/>
  <c r="V157" i="20"/>
  <c r="E158" i="20"/>
  <c r="F158" i="20"/>
  <c r="G158" i="20"/>
  <c r="H158" i="20"/>
  <c r="I158" i="20"/>
  <c r="J158" i="20"/>
  <c r="K158" i="20"/>
  <c r="L158" i="20"/>
  <c r="M158" i="20"/>
  <c r="N158" i="20"/>
  <c r="O158" i="20"/>
  <c r="P158" i="20"/>
  <c r="Q158" i="20"/>
  <c r="R158" i="20"/>
  <c r="S158" i="20"/>
  <c r="T158" i="20"/>
  <c r="U158" i="20"/>
  <c r="V158" i="20"/>
  <c r="E159" i="20"/>
  <c r="F159" i="20"/>
  <c r="G159" i="20"/>
  <c r="H159" i="20"/>
  <c r="I159" i="20"/>
  <c r="J159" i="20"/>
  <c r="K159" i="20"/>
  <c r="L159" i="20"/>
  <c r="M159" i="20"/>
  <c r="N159" i="20"/>
  <c r="O159" i="20"/>
  <c r="P159" i="20"/>
  <c r="Q159" i="20"/>
  <c r="R159" i="20"/>
  <c r="S159" i="20"/>
  <c r="T159" i="20"/>
  <c r="U159" i="20"/>
  <c r="V159" i="20"/>
  <c r="E160" i="20"/>
  <c r="F160" i="20"/>
  <c r="G160" i="20"/>
  <c r="H160" i="20"/>
  <c r="I160" i="20"/>
  <c r="J160" i="20"/>
  <c r="K160" i="20"/>
  <c r="L160" i="20"/>
  <c r="M160" i="20"/>
  <c r="N160" i="20"/>
  <c r="O160" i="20"/>
  <c r="P160" i="20"/>
  <c r="Q160" i="20"/>
  <c r="R160" i="20"/>
  <c r="S160" i="20"/>
  <c r="T160" i="20"/>
  <c r="U160" i="20"/>
  <c r="V160" i="20"/>
  <c r="E161" i="20"/>
  <c r="F161" i="20"/>
  <c r="G161" i="20"/>
  <c r="H161" i="20"/>
  <c r="I161" i="20"/>
  <c r="J161" i="20"/>
  <c r="K161" i="20"/>
  <c r="L161" i="20"/>
  <c r="M161" i="20"/>
  <c r="N161" i="20"/>
  <c r="O161" i="20"/>
  <c r="P161" i="20"/>
  <c r="Q161" i="20"/>
  <c r="R161" i="20"/>
  <c r="S161" i="20"/>
  <c r="T161" i="20"/>
  <c r="U161" i="20"/>
  <c r="V161" i="20"/>
  <c r="E162" i="20"/>
  <c r="F162" i="20"/>
  <c r="G162" i="20"/>
  <c r="H162" i="20"/>
  <c r="I162" i="20"/>
  <c r="J162" i="20"/>
  <c r="K162" i="20"/>
  <c r="L162" i="20"/>
  <c r="M162" i="20"/>
  <c r="N162" i="20"/>
  <c r="O162" i="20"/>
  <c r="P162" i="20"/>
  <c r="Q162" i="20"/>
  <c r="R162" i="20"/>
  <c r="S162" i="20"/>
  <c r="T162" i="20"/>
  <c r="U162" i="20"/>
  <c r="V162" i="20"/>
  <c r="E163" i="20"/>
  <c r="F163" i="20"/>
  <c r="G163" i="20"/>
  <c r="H163" i="20"/>
  <c r="I163" i="20"/>
  <c r="J163" i="20"/>
  <c r="K163" i="20"/>
  <c r="L163" i="20"/>
  <c r="M163" i="20"/>
  <c r="N163" i="20"/>
  <c r="O163" i="20"/>
  <c r="P163" i="20"/>
  <c r="Q163" i="20"/>
  <c r="R163" i="20"/>
  <c r="S163" i="20"/>
  <c r="T163" i="20"/>
  <c r="U163" i="20"/>
  <c r="V163" i="20"/>
  <c r="E164" i="20"/>
  <c r="F164" i="20"/>
  <c r="G164" i="20"/>
  <c r="H164" i="20"/>
  <c r="I164" i="20"/>
  <c r="J164" i="20"/>
  <c r="K164" i="20"/>
  <c r="L164" i="20"/>
  <c r="M164" i="20"/>
  <c r="N164" i="20"/>
  <c r="O164" i="20"/>
  <c r="P164" i="20"/>
  <c r="Q164" i="20"/>
  <c r="R164" i="20"/>
  <c r="S164" i="20"/>
  <c r="T164" i="20"/>
  <c r="U164" i="20"/>
  <c r="V164" i="20"/>
  <c r="E165" i="20"/>
  <c r="F165" i="20"/>
  <c r="G165" i="20"/>
  <c r="H165" i="20"/>
  <c r="I165" i="20"/>
  <c r="J165" i="20"/>
  <c r="K165" i="20"/>
  <c r="L165" i="20"/>
  <c r="M165" i="20"/>
  <c r="N165" i="20"/>
  <c r="O165" i="20"/>
  <c r="P165" i="20"/>
  <c r="Q165" i="20"/>
  <c r="R165" i="20"/>
  <c r="S165" i="20"/>
  <c r="T165" i="20"/>
  <c r="U165" i="20"/>
  <c r="V165" i="20"/>
  <c r="E166" i="20"/>
  <c r="F166" i="20"/>
  <c r="G166" i="20"/>
  <c r="H166" i="20"/>
  <c r="I166" i="20"/>
  <c r="J166" i="20"/>
  <c r="K166" i="20"/>
  <c r="L166" i="20"/>
  <c r="M166" i="20"/>
  <c r="N166" i="20"/>
  <c r="O166" i="20"/>
  <c r="P166" i="20"/>
  <c r="Q166" i="20"/>
  <c r="R166" i="20"/>
  <c r="S166" i="20"/>
  <c r="T166" i="20"/>
  <c r="U166" i="20"/>
  <c r="V166" i="20"/>
  <c r="E167" i="20"/>
  <c r="F167" i="20"/>
  <c r="G167" i="20"/>
  <c r="H167" i="20"/>
  <c r="I167" i="20"/>
  <c r="J167" i="20"/>
  <c r="K167" i="20"/>
  <c r="L167" i="20"/>
  <c r="M167" i="20"/>
  <c r="N167" i="20"/>
  <c r="O167" i="20"/>
  <c r="P167" i="20"/>
  <c r="Q167" i="20"/>
  <c r="R167" i="20"/>
  <c r="S167" i="20"/>
  <c r="T167" i="20"/>
  <c r="U167" i="20"/>
  <c r="V167" i="20"/>
  <c r="E168" i="20"/>
  <c r="F168" i="20"/>
  <c r="G168" i="20"/>
  <c r="H168" i="20"/>
  <c r="I168" i="20"/>
  <c r="J168" i="20"/>
  <c r="K168" i="20"/>
  <c r="L168" i="20"/>
  <c r="M168" i="20"/>
  <c r="N168" i="20"/>
  <c r="O168" i="20"/>
  <c r="P168" i="20"/>
  <c r="Q168" i="20"/>
  <c r="R168" i="20"/>
  <c r="S168" i="20"/>
  <c r="T168" i="20"/>
  <c r="U168" i="20"/>
  <c r="V168" i="20"/>
  <c r="E169" i="20"/>
  <c r="F169" i="20"/>
  <c r="G169" i="20"/>
  <c r="H169" i="20"/>
  <c r="I169" i="20"/>
  <c r="J169" i="20"/>
  <c r="K169" i="20"/>
  <c r="L169" i="20"/>
  <c r="M169" i="20"/>
  <c r="N169" i="20"/>
  <c r="O169" i="20"/>
  <c r="P169" i="20"/>
  <c r="Q169" i="20"/>
  <c r="R169" i="20"/>
  <c r="S169" i="20"/>
  <c r="T169" i="20"/>
  <c r="U169" i="20"/>
  <c r="V169" i="20"/>
  <c r="E170" i="20"/>
  <c r="F170" i="20"/>
  <c r="G170" i="20"/>
  <c r="H170" i="20"/>
  <c r="I170" i="20"/>
  <c r="J170" i="20"/>
  <c r="K170" i="20"/>
  <c r="L170" i="20"/>
  <c r="M170" i="20"/>
  <c r="N170" i="20"/>
  <c r="O170" i="20"/>
  <c r="P170" i="20"/>
  <c r="Q170" i="20"/>
  <c r="R170" i="20"/>
  <c r="S170" i="20"/>
  <c r="T170" i="20"/>
  <c r="U170" i="20"/>
  <c r="V170" i="20"/>
  <c r="E171" i="20"/>
  <c r="F171" i="20"/>
  <c r="G171" i="20"/>
  <c r="H171" i="20"/>
  <c r="I171" i="20"/>
  <c r="J171" i="20"/>
  <c r="K171" i="20"/>
  <c r="L171" i="20"/>
  <c r="M171" i="20"/>
  <c r="N171" i="20"/>
  <c r="O171" i="20"/>
  <c r="P171" i="20"/>
  <c r="Q171" i="20"/>
  <c r="R171" i="20"/>
  <c r="S171" i="20"/>
  <c r="T171" i="20"/>
  <c r="U171" i="20"/>
  <c r="V171" i="20"/>
  <c r="E172" i="20"/>
  <c r="F172" i="20"/>
  <c r="G172" i="20"/>
  <c r="H172" i="20"/>
  <c r="I172" i="20"/>
  <c r="J172" i="20"/>
  <c r="K172" i="20"/>
  <c r="L172" i="20"/>
  <c r="M172" i="20"/>
  <c r="N172" i="20"/>
  <c r="O172" i="20"/>
  <c r="P172" i="20"/>
  <c r="Q172" i="20"/>
  <c r="R172" i="20"/>
  <c r="S172" i="20"/>
  <c r="T172" i="20"/>
  <c r="U172" i="20"/>
  <c r="V172" i="20"/>
  <c r="E173" i="20"/>
  <c r="F173" i="20"/>
  <c r="G173" i="20"/>
  <c r="H173" i="20"/>
  <c r="I173" i="20"/>
  <c r="J173" i="20"/>
  <c r="K173" i="20"/>
  <c r="L173" i="20"/>
  <c r="M173" i="20"/>
  <c r="N173" i="20"/>
  <c r="O173" i="20"/>
  <c r="P173" i="20"/>
  <c r="Q173" i="20"/>
  <c r="R173" i="20"/>
  <c r="S173" i="20"/>
  <c r="T173" i="20"/>
  <c r="U173" i="20"/>
  <c r="V173" i="20"/>
  <c r="E174" i="20"/>
  <c r="F174" i="20"/>
  <c r="G174" i="20"/>
  <c r="H174" i="20"/>
  <c r="I174" i="20"/>
  <c r="J174" i="20"/>
  <c r="K174" i="20"/>
  <c r="L174" i="20"/>
  <c r="M174" i="20"/>
  <c r="N174" i="20"/>
  <c r="O174" i="20"/>
  <c r="P174" i="20"/>
  <c r="Q174" i="20"/>
  <c r="R174" i="20"/>
  <c r="S174" i="20"/>
  <c r="T174" i="20"/>
  <c r="U174" i="20"/>
  <c r="V174" i="20"/>
  <c r="E175" i="20"/>
  <c r="F175" i="20"/>
  <c r="G175" i="20"/>
  <c r="H175" i="20"/>
  <c r="I175" i="20"/>
  <c r="J175" i="20"/>
  <c r="K175" i="20"/>
  <c r="L175" i="20"/>
  <c r="M175" i="20"/>
  <c r="N175" i="20"/>
  <c r="O175" i="20"/>
  <c r="P175" i="20"/>
  <c r="Q175" i="20"/>
  <c r="R175" i="20"/>
  <c r="S175" i="20"/>
  <c r="T175" i="20"/>
  <c r="U175" i="20"/>
  <c r="V175" i="20"/>
  <c r="E176" i="20"/>
  <c r="F176" i="20"/>
  <c r="G176" i="20"/>
  <c r="H176" i="20"/>
  <c r="I176" i="20"/>
  <c r="J176" i="20"/>
  <c r="K176" i="20"/>
  <c r="L176" i="20"/>
  <c r="M176" i="20"/>
  <c r="N176" i="20"/>
  <c r="O176" i="20"/>
  <c r="P176" i="20"/>
  <c r="Q176" i="20"/>
  <c r="R176" i="20"/>
  <c r="S176" i="20"/>
  <c r="T176" i="20"/>
  <c r="U176" i="20"/>
  <c r="V176" i="20"/>
  <c r="E177" i="20"/>
  <c r="F177" i="20"/>
  <c r="G177" i="20"/>
  <c r="H177" i="20"/>
  <c r="I177" i="20"/>
  <c r="J177" i="20"/>
  <c r="K177" i="20"/>
  <c r="L177" i="20"/>
  <c r="M177" i="20"/>
  <c r="N177" i="20"/>
  <c r="O177" i="20"/>
  <c r="P177" i="20"/>
  <c r="Q177" i="20"/>
  <c r="R177" i="20"/>
  <c r="S177" i="20"/>
  <c r="T177" i="20"/>
  <c r="U177" i="20"/>
  <c r="V177" i="20"/>
  <c r="E178" i="20"/>
  <c r="F178" i="20"/>
  <c r="G178" i="20"/>
  <c r="H178" i="20"/>
  <c r="I178" i="20"/>
  <c r="J178" i="20"/>
  <c r="K178" i="20"/>
  <c r="L178" i="20"/>
  <c r="M178" i="20"/>
  <c r="N178" i="20"/>
  <c r="O178" i="20"/>
  <c r="P178" i="20"/>
  <c r="Q178" i="20"/>
  <c r="R178" i="20"/>
  <c r="S178" i="20"/>
  <c r="T178" i="20"/>
  <c r="U178" i="20"/>
  <c r="V178" i="20"/>
  <c r="E179" i="20"/>
  <c r="F179" i="20"/>
  <c r="G179" i="20"/>
  <c r="H179" i="20"/>
  <c r="I179" i="20"/>
  <c r="J179" i="20"/>
  <c r="K179" i="20"/>
  <c r="L179" i="20"/>
  <c r="M179" i="20"/>
  <c r="N179" i="20"/>
  <c r="O179" i="20"/>
  <c r="P179" i="20"/>
  <c r="Q179" i="20"/>
  <c r="R179" i="20"/>
  <c r="S179" i="20"/>
  <c r="T179" i="20"/>
  <c r="U179" i="20"/>
  <c r="V179" i="20"/>
  <c r="E180" i="20"/>
  <c r="F180" i="20"/>
  <c r="G180" i="20"/>
  <c r="H180" i="20"/>
  <c r="I180" i="20"/>
  <c r="J180" i="20"/>
  <c r="K180" i="20"/>
  <c r="L180" i="20"/>
  <c r="M180" i="20"/>
  <c r="N180" i="20"/>
  <c r="O180" i="20"/>
  <c r="P180" i="20"/>
  <c r="Q180" i="20"/>
  <c r="R180" i="20"/>
  <c r="S180" i="20"/>
  <c r="T180" i="20"/>
  <c r="U180" i="20"/>
  <c r="V180" i="20"/>
  <c r="E181" i="20"/>
  <c r="F181" i="20"/>
  <c r="G181" i="20"/>
  <c r="H181" i="20"/>
  <c r="I181" i="20"/>
  <c r="J181" i="20"/>
  <c r="K181" i="20"/>
  <c r="L181" i="20"/>
  <c r="M181" i="20"/>
  <c r="N181" i="20"/>
  <c r="O181" i="20"/>
  <c r="P181" i="20"/>
  <c r="Q181" i="20"/>
  <c r="R181" i="20"/>
  <c r="S181" i="20"/>
  <c r="T181" i="20"/>
  <c r="U181" i="20"/>
  <c r="V181" i="20"/>
  <c r="E182" i="20"/>
  <c r="F182" i="20"/>
  <c r="G182" i="20"/>
  <c r="H182" i="20"/>
  <c r="I182" i="20"/>
  <c r="J182" i="20"/>
  <c r="K182" i="20"/>
  <c r="L182" i="20"/>
  <c r="M182" i="20"/>
  <c r="N182" i="20"/>
  <c r="O182" i="20"/>
  <c r="P182" i="20"/>
  <c r="Q182" i="20"/>
  <c r="R182" i="20"/>
  <c r="S182" i="20"/>
  <c r="T182" i="20"/>
  <c r="U182" i="20"/>
  <c r="V182" i="20"/>
  <c r="E183" i="20"/>
  <c r="F183" i="20"/>
  <c r="G183" i="20"/>
  <c r="H183" i="20"/>
  <c r="I183" i="20"/>
  <c r="J183" i="20"/>
  <c r="K183" i="20"/>
  <c r="L183" i="20"/>
  <c r="M183" i="20"/>
  <c r="N183" i="20"/>
  <c r="O183" i="20"/>
  <c r="P183" i="20"/>
  <c r="Q183" i="20"/>
  <c r="R183" i="20"/>
  <c r="S183" i="20"/>
  <c r="T183" i="20"/>
  <c r="U183" i="20"/>
  <c r="V183" i="20"/>
  <c r="E184" i="20"/>
  <c r="F184" i="20"/>
  <c r="G184" i="20"/>
  <c r="H184" i="20"/>
  <c r="I184" i="20"/>
  <c r="J184" i="20"/>
  <c r="K184" i="20"/>
  <c r="L184" i="20"/>
  <c r="M184" i="20"/>
  <c r="N184" i="20"/>
  <c r="O184" i="20"/>
  <c r="P184" i="20"/>
  <c r="Q184" i="20"/>
  <c r="R184" i="20"/>
  <c r="S184" i="20"/>
  <c r="T184" i="20"/>
  <c r="U184" i="20"/>
  <c r="V184" i="20"/>
  <c r="E185" i="20"/>
  <c r="F185" i="20"/>
  <c r="G185" i="20"/>
  <c r="H185" i="20"/>
  <c r="I185" i="20"/>
  <c r="J185" i="20"/>
  <c r="K185" i="20"/>
  <c r="L185" i="20"/>
  <c r="M185" i="20"/>
  <c r="N185" i="20"/>
  <c r="O185" i="20"/>
  <c r="P185" i="20"/>
  <c r="Q185" i="20"/>
  <c r="R185" i="20"/>
  <c r="S185" i="20"/>
  <c r="T185" i="20"/>
  <c r="U185" i="20"/>
  <c r="V185" i="20"/>
  <c r="E186" i="20"/>
  <c r="F186" i="20"/>
  <c r="G186" i="20"/>
  <c r="H186" i="20"/>
  <c r="I186" i="20"/>
  <c r="J186" i="20"/>
  <c r="K186" i="20"/>
  <c r="L186" i="20"/>
  <c r="M186" i="20"/>
  <c r="N186" i="20"/>
  <c r="O186" i="20"/>
  <c r="P186" i="20"/>
  <c r="Q186" i="20"/>
  <c r="R186" i="20"/>
  <c r="S186" i="20"/>
  <c r="T186" i="20"/>
  <c r="U186" i="20"/>
  <c r="V186" i="20"/>
  <c r="E187" i="20"/>
  <c r="F187" i="20"/>
  <c r="G187" i="20"/>
  <c r="H187" i="20"/>
  <c r="I187" i="20"/>
  <c r="J187" i="20"/>
  <c r="K187" i="20"/>
  <c r="L187" i="20"/>
  <c r="M187" i="20"/>
  <c r="N187" i="20"/>
  <c r="O187" i="20"/>
  <c r="P187" i="20"/>
  <c r="Q187" i="20"/>
  <c r="R187" i="20"/>
  <c r="S187" i="20"/>
  <c r="T187" i="20"/>
  <c r="U187" i="20"/>
  <c r="V187" i="20"/>
  <c r="E188" i="20"/>
  <c r="F188" i="20"/>
  <c r="G188" i="20"/>
  <c r="H188" i="20"/>
  <c r="I188" i="20"/>
  <c r="J188" i="20"/>
  <c r="K188" i="20"/>
  <c r="L188" i="20"/>
  <c r="M188" i="20"/>
  <c r="N188" i="20"/>
  <c r="O188" i="20"/>
  <c r="P188" i="20"/>
  <c r="Q188" i="20"/>
  <c r="R188" i="20"/>
  <c r="S188" i="20"/>
  <c r="T188" i="20"/>
  <c r="U188" i="20"/>
  <c r="V188" i="20"/>
  <c r="E189" i="20"/>
  <c r="F189" i="20"/>
  <c r="G189" i="20"/>
  <c r="H189" i="20"/>
  <c r="I189" i="20"/>
  <c r="J189" i="20"/>
  <c r="K189" i="20"/>
  <c r="L189" i="20"/>
  <c r="M189" i="20"/>
  <c r="N189" i="20"/>
  <c r="O189" i="20"/>
  <c r="P189" i="20"/>
  <c r="Q189" i="20"/>
  <c r="R189" i="20"/>
  <c r="S189" i="20"/>
  <c r="T189" i="20"/>
  <c r="U189" i="20"/>
  <c r="V189" i="20"/>
  <c r="E190" i="20"/>
  <c r="F190" i="20"/>
  <c r="G190" i="20"/>
  <c r="H190" i="20"/>
  <c r="I190" i="20"/>
  <c r="J190" i="20"/>
  <c r="K190" i="20"/>
  <c r="L190" i="20"/>
  <c r="M190" i="20"/>
  <c r="N190" i="20"/>
  <c r="O190" i="20"/>
  <c r="P190" i="20"/>
  <c r="Q190" i="20"/>
  <c r="R190" i="20"/>
  <c r="S190" i="20"/>
  <c r="T190" i="20"/>
  <c r="U190" i="20"/>
  <c r="V190" i="20"/>
  <c r="E191" i="20"/>
  <c r="F191" i="20"/>
  <c r="G191" i="20"/>
  <c r="H191" i="20"/>
  <c r="I191" i="20"/>
  <c r="J191" i="20"/>
  <c r="K191" i="20"/>
  <c r="L191" i="20"/>
  <c r="M191" i="20"/>
  <c r="N191" i="20"/>
  <c r="O191" i="20"/>
  <c r="P191" i="20"/>
  <c r="Q191" i="20"/>
  <c r="R191" i="20"/>
  <c r="S191" i="20"/>
  <c r="T191" i="20"/>
  <c r="U191" i="20"/>
  <c r="V191" i="20"/>
  <c r="E192" i="20"/>
  <c r="F192" i="20"/>
  <c r="G192" i="20"/>
  <c r="H192" i="20"/>
  <c r="I192" i="20"/>
  <c r="J192" i="20"/>
  <c r="K192" i="20"/>
  <c r="L192" i="20"/>
  <c r="M192" i="20"/>
  <c r="N192" i="20"/>
  <c r="O192" i="20"/>
  <c r="P192" i="20"/>
  <c r="Q192" i="20"/>
  <c r="R192" i="20"/>
  <c r="S192" i="20"/>
  <c r="T192" i="20"/>
  <c r="U192" i="20"/>
  <c r="V192" i="20"/>
  <c r="E193" i="20"/>
  <c r="F193" i="20"/>
  <c r="G193" i="20"/>
  <c r="H193" i="20"/>
  <c r="I193" i="20"/>
  <c r="J193" i="20"/>
  <c r="K193" i="20"/>
  <c r="L193" i="20"/>
  <c r="M193" i="20"/>
  <c r="N193" i="20"/>
  <c r="O193" i="20"/>
  <c r="P193" i="20"/>
  <c r="Q193" i="20"/>
  <c r="R193" i="20"/>
  <c r="S193" i="20"/>
  <c r="T193" i="20"/>
  <c r="U193" i="20"/>
  <c r="V193" i="20"/>
  <c r="E194" i="20"/>
  <c r="F194" i="20"/>
  <c r="G194" i="20"/>
  <c r="H194" i="20"/>
  <c r="I194" i="20"/>
  <c r="J194" i="20"/>
  <c r="K194" i="20"/>
  <c r="L194" i="20"/>
  <c r="M194" i="20"/>
  <c r="N194" i="20"/>
  <c r="O194" i="20"/>
  <c r="P194" i="20"/>
  <c r="Q194" i="20"/>
  <c r="R194" i="20"/>
  <c r="S194" i="20"/>
  <c r="T194" i="20"/>
  <c r="U194" i="20"/>
  <c r="V194" i="20"/>
  <c r="E195" i="20"/>
  <c r="F195" i="20"/>
  <c r="G195" i="20"/>
  <c r="H195" i="20"/>
  <c r="I195" i="20"/>
  <c r="J195" i="20"/>
  <c r="K195" i="20"/>
  <c r="L195" i="20"/>
  <c r="M195" i="20"/>
  <c r="N195" i="20"/>
  <c r="O195" i="20"/>
  <c r="P195" i="20"/>
  <c r="Q195" i="20"/>
  <c r="R195" i="20"/>
  <c r="S195" i="20"/>
  <c r="T195" i="20"/>
  <c r="U195" i="20"/>
  <c r="V195" i="20"/>
  <c r="E196" i="20"/>
  <c r="F196" i="20"/>
  <c r="G196" i="20"/>
  <c r="H196" i="20"/>
  <c r="I196" i="20"/>
  <c r="J196" i="20"/>
  <c r="K196" i="20"/>
  <c r="L196" i="20"/>
  <c r="M196" i="20"/>
  <c r="N196" i="20"/>
  <c r="O196" i="20"/>
  <c r="P196" i="20"/>
  <c r="Q196" i="20"/>
  <c r="R196" i="20"/>
  <c r="S196" i="20"/>
  <c r="T196" i="20"/>
  <c r="U196" i="20"/>
  <c r="V196" i="20"/>
  <c r="E197" i="20"/>
  <c r="F197" i="20"/>
  <c r="G197" i="20"/>
  <c r="H197" i="20"/>
  <c r="I197" i="20"/>
  <c r="J197" i="20"/>
  <c r="K197" i="20"/>
  <c r="L197" i="20"/>
  <c r="M197" i="20"/>
  <c r="N197" i="20"/>
  <c r="O197" i="20"/>
  <c r="P197" i="20"/>
  <c r="Q197" i="20"/>
  <c r="R197" i="20"/>
  <c r="S197" i="20"/>
  <c r="T197" i="20"/>
  <c r="U197" i="20"/>
  <c r="V197" i="20"/>
  <c r="E198" i="20"/>
  <c r="F198" i="20"/>
  <c r="G198" i="20"/>
  <c r="H198" i="20"/>
  <c r="I198" i="20"/>
  <c r="J198" i="20"/>
  <c r="K198" i="20"/>
  <c r="L198" i="20"/>
  <c r="M198" i="20"/>
  <c r="N198" i="20"/>
  <c r="O198" i="20"/>
  <c r="P198" i="20"/>
  <c r="Q198" i="20"/>
  <c r="R198" i="20"/>
  <c r="S198" i="20"/>
  <c r="T198" i="20"/>
  <c r="U198" i="20"/>
  <c r="V198" i="20"/>
  <c r="E199" i="20"/>
  <c r="F199" i="20"/>
  <c r="G199" i="20"/>
  <c r="H199" i="20"/>
  <c r="I199" i="20"/>
  <c r="J199" i="20"/>
  <c r="K199" i="20"/>
  <c r="L199" i="20"/>
  <c r="M199" i="20"/>
  <c r="N199" i="20"/>
  <c r="O199" i="20"/>
  <c r="P199" i="20"/>
  <c r="Q199" i="20"/>
  <c r="R199" i="20"/>
  <c r="S199" i="20"/>
  <c r="T199" i="20"/>
  <c r="U199" i="20"/>
  <c r="V199" i="20"/>
  <c r="E200" i="20"/>
  <c r="F200" i="20"/>
  <c r="G200" i="20"/>
  <c r="H200" i="20"/>
  <c r="I200" i="20"/>
  <c r="J200" i="20"/>
  <c r="K200" i="20"/>
  <c r="L200" i="20"/>
  <c r="M200" i="20"/>
  <c r="N200" i="20"/>
  <c r="O200" i="20"/>
  <c r="P200" i="20"/>
  <c r="Q200" i="20"/>
  <c r="R200" i="20"/>
  <c r="S200" i="20"/>
  <c r="T200" i="20"/>
  <c r="U200" i="20"/>
  <c r="V200" i="20"/>
  <c r="E201" i="20"/>
  <c r="F201" i="20"/>
  <c r="G201" i="20"/>
  <c r="H201" i="20"/>
  <c r="I201" i="20"/>
  <c r="J201" i="20"/>
  <c r="K201" i="20"/>
  <c r="L201" i="20"/>
  <c r="M201" i="20"/>
  <c r="N201" i="20"/>
  <c r="O201" i="20"/>
  <c r="P201" i="20"/>
  <c r="Q201" i="20"/>
  <c r="R201" i="20"/>
  <c r="S201" i="20"/>
  <c r="T201" i="20"/>
  <c r="U201" i="20"/>
  <c r="V201" i="20"/>
  <c r="E202" i="20"/>
  <c r="F202" i="20"/>
  <c r="G202" i="20"/>
  <c r="H202" i="20"/>
  <c r="I202" i="20"/>
  <c r="J202" i="20"/>
  <c r="K202" i="20"/>
  <c r="L202" i="20"/>
  <c r="M202" i="20"/>
  <c r="N202" i="20"/>
  <c r="O202" i="20"/>
  <c r="P202" i="20"/>
  <c r="Q202" i="20"/>
  <c r="R202" i="20"/>
  <c r="S202" i="20"/>
  <c r="T202" i="20"/>
  <c r="U202" i="20"/>
  <c r="V202" i="20"/>
  <c r="E203" i="20"/>
  <c r="F203" i="20"/>
  <c r="G203" i="20"/>
  <c r="H203" i="20"/>
  <c r="I203" i="20"/>
  <c r="J203" i="20"/>
  <c r="K203" i="20"/>
  <c r="L203" i="20"/>
  <c r="M203" i="20"/>
  <c r="N203" i="20"/>
  <c r="O203" i="20"/>
  <c r="P203" i="20"/>
  <c r="Q203" i="20"/>
  <c r="R203" i="20"/>
  <c r="S203" i="20"/>
  <c r="T203" i="20"/>
  <c r="U203" i="20"/>
  <c r="V203" i="20"/>
  <c r="E204" i="20"/>
  <c r="F204" i="20"/>
  <c r="G204" i="20"/>
  <c r="H204" i="20"/>
  <c r="I204" i="20"/>
  <c r="J204" i="20"/>
  <c r="K204" i="20"/>
  <c r="L204" i="20"/>
  <c r="M204" i="20"/>
  <c r="N204" i="20"/>
  <c r="O204" i="20"/>
  <c r="P204" i="20"/>
  <c r="Q204" i="20"/>
  <c r="R204" i="20"/>
  <c r="S204" i="20"/>
  <c r="T204" i="20"/>
  <c r="U204" i="20"/>
  <c r="V204" i="20"/>
  <c r="E205" i="20"/>
  <c r="F205" i="20"/>
  <c r="G205" i="20"/>
  <c r="H205" i="20"/>
  <c r="I205" i="20"/>
  <c r="J205" i="20"/>
  <c r="K205" i="20"/>
  <c r="L205" i="20"/>
  <c r="M205" i="20"/>
  <c r="N205" i="20"/>
  <c r="O205" i="20"/>
  <c r="P205" i="20"/>
  <c r="Q205" i="20"/>
  <c r="R205" i="20"/>
  <c r="S205" i="20"/>
  <c r="T205" i="20"/>
  <c r="U205" i="20"/>
  <c r="V205" i="20"/>
  <c r="E206" i="20"/>
  <c r="F206" i="20"/>
  <c r="G206" i="20"/>
  <c r="H206" i="20"/>
  <c r="I206" i="20"/>
  <c r="J206" i="20"/>
  <c r="K206" i="20"/>
  <c r="L206" i="20"/>
  <c r="M206" i="20"/>
  <c r="N206" i="20"/>
  <c r="O206" i="20"/>
  <c r="P206" i="20"/>
  <c r="Q206" i="20"/>
  <c r="R206" i="20"/>
  <c r="S206" i="20"/>
  <c r="T206" i="20"/>
  <c r="U206" i="20"/>
  <c r="V206" i="20"/>
  <c r="E207" i="20"/>
  <c r="F207" i="20"/>
  <c r="G207" i="20"/>
  <c r="H207" i="20"/>
  <c r="I207" i="20"/>
  <c r="J207" i="20"/>
  <c r="K207" i="20"/>
  <c r="L207" i="20"/>
  <c r="M207" i="20"/>
  <c r="N207" i="20"/>
  <c r="O207" i="20"/>
  <c r="P207" i="20"/>
  <c r="Q207" i="20"/>
  <c r="R207" i="20"/>
  <c r="S207" i="20"/>
  <c r="T207" i="20"/>
  <c r="U207" i="20"/>
  <c r="V207" i="20"/>
  <c r="E208" i="20"/>
  <c r="F208" i="20"/>
  <c r="G208" i="20"/>
  <c r="H208" i="20"/>
  <c r="I208" i="20"/>
  <c r="J208" i="20"/>
  <c r="K208" i="20"/>
  <c r="L208" i="20"/>
  <c r="M208" i="20"/>
  <c r="N208" i="20"/>
  <c r="O208" i="20"/>
  <c r="P208" i="20"/>
  <c r="Q208" i="20"/>
  <c r="R208" i="20"/>
  <c r="S208" i="20"/>
  <c r="T208" i="20"/>
  <c r="U208" i="20"/>
  <c r="V208" i="20"/>
  <c r="E209" i="20"/>
  <c r="F209" i="20"/>
  <c r="G209" i="20"/>
  <c r="H209" i="20"/>
  <c r="I209" i="20"/>
  <c r="J209" i="20"/>
  <c r="K209" i="20"/>
  <c r="L209" i="20"/>
  <c r="M209" i="20"/>
  <c r="N209" i="20"/>
  <c r="O209" i="20"/>
  <c r="P209" i="20"/>
  <c r="Q209" i="20"/>
  <c r="R209" i="20"/>
  <c r="S209" i="20"/>
  <c r="T209" i="20"/>
  <c r="U209" i="20"/>
  <c r="V209" i="20"/>
  <c r="E210" i="20"/>
  <c r="F210" i="20"/>
  <c r="G210" i="20"/>
  <c r="H210" i="20"/>
  <c r="I210" i="20"/>
  <c r="J210" i="20"/>
  <c r="K210" i="20"/>
  <c r="L210" i="20"/>
  <c r="M210" i="20"/>
  <c r="N210" i="20"/>
  <c r="O210" i="20"/>
  <c r="P210" i="20"/>
  <c r="Q210" i="20"/>
  <c r="R210" i="20"/>
  <c r="S210" i="20"/>
  <c r="T210" i="20"/>
  <c r="U210" i="20"/>
  <c r="V210" i="20"/>
  <c r="E211" i="20"/>
  <c r="F211" i="20"/>
  <c r="G211" i="20"/>
  <c r="H211" i="20"/>
  <c r="I211" i="20"/>
  <c r="J211" i="20"/>
  <c r="K211" i="20"/>
  <c r="L211" i="20"/>
  <c r="M211" i="20"/>
  <c r="N211" i="20"/>
  <c r="O211" i="20"/>
  <c r="P211" i="20"/>
  <c r="Q211" i="20"/>
  <c r="R211" i="20"/>
  <c r="S211" i="20"/>
  <c r="T211" i="20"/>
  <c r="U211" i="20"/>
  <c r="V211" i="20"/>
  <c r="E212" i="20"/>
  <c r="F212" i="20"/>
  <c r="G212" i="20"/>
  <c r="H212" i="20"/>
  <c r="I212" i="20"/>
  <c r="J212" i="20"/>
  <c r="K212" i="20"/>
  <c r="L212" i="20"/>
  <c r="M212" i="20"/>
  <c r="N212" i="20"/>
  <c r="O212" i="20"/>
  <c r="P212" i="20"/>
  <c r="Q212" i="20"/>
  <c r="R212" i="20"/>
  <c r="S212" i="20"/>
  <c r="T212" i="20"/>
  <c r="U212" i="20"/>
  <c r="V212" i="20"/>
  <c r="E213" i="20"/>
  <c r="F213" i="20"/>
  <c r="G213" i="20"/>
  <c r="H213" i="20"/>
  <c r="I213" i="20"/>
  <c r="J213" i="20"/>
  <c r="K213" i="20"/>
  <c r="L213" i="20"/>
  <c r="M213" i="20"/>
  <c r="N213" i="20"/>
  <c r="O213" i="20"/>
  <c r="P213" i="20"/>
  <c r="Q213" i="20"/>
  <c r="R213" i="20"/>
  <c r="S213" i="20"/>
  <c r="T213" i="20"/>
  <c r="U213" i="20"/>
  <c r="V213" i="20"/>
  <c r="E214" i="20"/>
  <c r="F214" i="20"/>
  <c r="G214" i="20"/>
  <c r="H214" i="20"/>
  <c r="I214" i="20"/>
  <c r="J214" i="20"/>
  <c r="K214" i="20"/>
  <c r="L214" i="20"/>
  <c r="M214" i="20"/>
  <c r="N214" i="20"/>
  <c r="O214" i="20"/>
  <c r="P214" i="20"/>
  <c r="Q214" i="20"/>
  <c r="R214" i="20"/>
  <c r="S214" i="20"/>
  <c r="T214" i="20"/>
  <c r="U214" i="20"/>
  <c r="V214" i="20"/>
  <c r="E215" i="20"/>
  <c r="F215" i="20"/>
  <c r="G215" i="20"/>
  <c r="H215" i="20"/>
  <c r="I215" i="20"/>
  <c r="J215" i="20"/>
  <c r="K215" i="20"/>
  <c r="L215" i="20"/>
  <c r="M215" i="20"/>
  <c r="N215" i="20"/>
  <c r="O215" i="20"/>
  <c r="P215" i="20"/>
  <c r="Q215" i="20"/>
  <c r="R215" i="20"/>
  <c r="S215" i="20"/>
  <c r="T215" i="20"/>
  <c r="U215" i="20"/>
  <c r="V215" i="20"/>
  <c r="E216" i="20"/>
  <c r="F216" i="20"/>
  <c r="G216" i="20"/>
  <c r="H216" i="20"/>
  <c r="I216" i="20"/>
  <c r="J216" i="20"/>
  <c r="K216" i="20"/>
  <c r="L216" i="20"/>
  <c r="M216" i="20"/>
  <c r="N216" i="20"/>
  <c r="O216" i="20"/>
  <c r="P216" i="20"/>
  <c r="Q216" i="20"/>
  <c r="R216" i="20"/>
  <c r="S216" i="20"/>
  <c r="T216" i="20"/>
  <c r="U216" i="20"/>
  <c r="V216" i="20"/>
  <c r="E217" i="20"/>
  <c r="F217" i="20"/>
  <c r="G217" i="20"/>
  <c r="H217" i="20"/>
  <c r="I217" i="20"/>
  <c r="J217" i="20"/>
  <c r="K217" i="20"/>
  <c r="L217" i="20"/>
  <c r="M217" i="20"/>
  <c r="N217" i="20"/>
  <c r="O217" i="20"/>
  <c r="P217" i="20"/>
  <c r="Q217" i="20"/>
  <c r="R217" i="20"/>
  <c r="S217" i="20"/>
  <c r="T217" i="20"/>
  <c r="U217" i="20"/>
  <c r="V217" i="20"/>
  <c r="E218" i="20"/>
  <c r="F218" i="20"/>
  <c r="G218" i="20"/>
  <c r="H218" i="20"/>
  <c r="I218" i="20"/>
  <c r="J218" i="20"/>
  <c r="K218" i="20"/>
  <c r="L218" i="20"/>
  <c r="M218" i="20"/>
  <c r="N218" i="20"/>
  <c r="O218" i="20"/>
  <c r="P218" i="20"/>
  <c r="Q218" i="20"/>
  <c r="R218" i="20"/>
  <c r="S218" i="20"/>
  <c r="T218" i="20"/>
  <c r="U218" i="20"/>
  <c r="V218" i="20"/>
  <c r="E219" i="20"/>
  <c r="F219" i="20"/>
  <c r="G219" i="20"/>
  <c r="H219" i="20"/>
  <c r="I219" i="20"/>
  <c r="J219" i="20"/>
  <c r="K219" i="20"/>
  <c r="L219" i="20"/>
  <c r="M219" i="20"/>
  <c r="N219" i="20"/>
  <c r="O219" i="20"/>
  <c r="P219" i="20"/>
  <c r="Q219" i="20"/>
  <c r="R219" i="20"/>
  <c r="S219" i="20"/>
  <c r="T219" i="20"/>
  <c r="U219" i="20"/>
  <c r="V219" i="20"/>
  <c r="E220" i="20"/>
  <c r="F220" i="20"/>
  <c r="G220" i="20"/>
  <c r="H220" i="20"/>
  <c r="I220" i="20"/>
  <c r="J220" i="20"/>
  <c r="K220" i="20"/>
  <c r="L220" i="20"/>
  <c r="M220" i="20"/>
  <c r="N220" i="20"/>
  <c r="O220" i="20"/>
  <c r="P220" i="20"/>
  <c r="Q220" i="20"/>
  <c r="R220" i="20"/>
  <c r="S220" i="20"/>
  <c r="T220" i="20"/>
  <c r="U220" i="20"/>
  <c r="V220" i="20"/>
  <c r="E221" i="20"/>
  <c r="F221" i="20"/>
  <c r="G221" i="20"/>
  <c r="H221" i="20"/>
  <c r="I221" i="20"/>
  <c r="J221" i="20"/>
  <c r="K221" i="20"/>
  <c r="L221" i="20"/>
  <c r="M221" i="20"/>
  <c r="N221" i="20"/>
  <c r="O221" i="20"/>
  <c r="P221" i="20"/>
  <c r="Q221" i="20"/>
  <c r="R221" i="20"/>
  <c r="S221" i="20"/>
  <c r="T221" i="20"/>
  <c r="U221" i="20"/>
  <c r="V221" i="20"/>
  <c r="E222" i="20"/>
  <c r="F222" i="20"/>
  <c r="G222" i="20"/>
  <c r="H222" i="20"/>
  <c r="I222" i="20"/>
  <c r="J222" i="20"/>
  <c r="K222" i="20"/>
  <c r="L222" i="20"/>
  <c r="M222" i="20"/>
  <c r="N222" i="20"/>
  <c r="O222" i="20"/>
  <c r="P222" i="20"/>
  <c r="Q222" i="20"/>
  <c r="R222" i="20"/>
  <c r="S222" i="20"/>
  <c r="T222" i="20"/>
  <c r="U222" i="20"/>
  <c r="V222" i="20"/>
  <c r="E223" i="20"/>
  <c r="F223" i="20"/>
  <c r="G223" i="20"/>
  <c r="H223" i="20"/>
  <c r="I223" i="20"/>
  <c r="J223" i="20"/>
  <c r="K223" i="20"/>
  <c r="L223" i="20"/>
  <c r="M223" i="20"/>
  <c r="N223" i="20"/>
  <c r="O223" i="20"/>
  <c r="P223" i="20"/>
  <c r="Q223" i="20"/>
  <c r="R223" i="20"/>
  <c r="S223" i="20"/>
  <c r="T223" i="20"/>
  <c r="U223" i="20"/>
  <c r="V223" i="20"/>
  <c r="E224" i="20"/>
  <c r="F224" i="20"/>
  <c r="G224" i="20"/>
  <c r="H224" i="20"/>
  <c r="I224" i="20"/>
  <c r="J224" i="20"/>
  <c r="K224" i="20"/>
  <c r="L224" i="20"/>
  <c r="M224" i="20"/>
  <c r="N224" i="20"/>
  <c r="O224" i="20"/>
  <c r="P224" i="20"/>
  <c r="Q224" i="20"/>
  <c r="R224" i="20"/>
  <c r="S224" i="20"/>
  <c r="T224" i="20"/>
  <c r="U224" i="20"/>
  <c r="V224" i="20"/>
  <c r="E225" i="20"/>
  <c r="F225" i="20"/>
  <c r="G225" i="20"/>
  <c r="H225" i="20"/>
  <c r="I225" i="20"/>
  <c r="J225" i="20"/>
  <c r="K225" i="20"/>
  <c r="L225" i="20"/>
  <c r="M225" i="20"/>
  <c r="N225" i="20"/>
  <c r="O225" i="20"/>
  <c r="P225" i="20"/>
  <c r="Q225" i="20"/>
  <c r="R225" i="20"/>
  <c r="S225" i="20"/>
  <c r="T225" i="20"/>
  <c r="U225" i="20"/>
  <c r="V225" i="20"/>
  <c r="E226" i="20"/>
  <c r="F226" i="20"/>
  <c r="G226" i="20"/>
  <c r="H226" i="20"/>
  <c r="I226" i="20"/>
  <c r="J226" i="20"/>
  <c r="K226" i="20"/>
  <c r="L226" i="20"/>
  <c r="M226" i="20"/>
  <c r="N226" i="20"/>
  <c r="O226" i="20"/>
  <c r="P226" i="20"/>
  <c r="Q226" i="20"/>
  <c r="R226" i="20"/>
  <c r="S226" i="20"/>
  <c r="T226" i="20"/>
  <c r="U226" i="20"/>
  <c r="V226" i="20"/>
  <c r="E227" i="20"/>
  <c r="F227" i="20"/>
  <c r="G227" i="20"/>
  <c r="H227" i="20"/>
  <c r="I227" i="20"/>
  <c r="J227" i="20"/>
  <c r="K227" i="20"/>
  <c r="L227" i="20"/>
  <c r="M227" i="20"/>
  <c r="N227" i="20"/>
  <c r="O227" i="20"/>
  <c r="P227" i="20"/>
  <c r="Q227" i="20"/>
  <c r="R227" i="20"/>
  <c r="S227" i="20"/>
  <c r="T227" i="20"/>
  <c r="U227" i="20"/>
  <c r="V227" i="20"/>
  <c r="E228" i="20"/>
  <c r="F228" i="20"/>
  <c r="G228" i="20"/>
  <c r="H228" i="20"/>
  <c r="I228" i="20"/>
  <c r="J228" i="20"/>
  <c r="K228" i="20"/>
  <c r="L228" i="20"/>
  <c r="M228" i="20"/>
  <c r="N228" i="20"/>
  <c r="O228" i="20"/>
  <c r="P228" i="20"/>
  <c r="Q228" i="20"/>
  <c r="R228" i="20"/>
  <c r="S228" i="20"/>
  <c r="T228" i="20"/>
  <c r="U228" i="20"/>
  <c r="V228" i="20"/>
  <c r="E229" i="20"/>
  <c r="F229" i="20"/>
  <c r="G229" i="20"/>
  <c r="H229" i="20"/>
  <c r="I229" i="20"/>
  <c r="J229" i="20"/>
  <c r="K229" i="20"/>
  <c r="L229" i="20"/>
  <c r="M229" i="20"/>
  <c r="N229" i="20"/>
  <c r="O229" i="20"/>
  <c r="P229" i="20"/>
  <c r="Q229" i="20"/>
  <c r="R229" i="20"/>
  <c r="S229" i="20"/>
  <c r="T229" i="20"/>
  <c r="U229" i="20"/>
  <c r="V229" i="20"/>
  <c r="E230" i="20"/>
  <c r="F230" i="20"/>
  <c r="G230" i="20"/>
  <c r="H230" i="20"/>
  <c r="I230" i="20"/>
  <c r="J230" i="20"/>
  <c r="K230" i="20"/>
  <c r="L230" i="20"/>
  <c r="M230" i="20"/>
  <c r="N230" i="20"/>
  <c r="O230" i="20"/>
  <c r="P230" i="20"/>
  <c r="Q230" i="20"/>
  <c r="R230" i="20"/>
  <c r="S230" i="20"/>
  <c r="T230" i="20"/>
  <c r="U230" i="20"/>
  <c r="V230" i="20"/>
  <c r="E231" i="20"/>
  <c r="F231" i="20"/>
  <c r="G231" i="20"/>
  <c r="H231" i="20"/>
  <c r="I231" i="20"/>
  <c r="J231" i="20"/>
  <c r="K231" i="20"/>
  <c r="L231" i="20"/>
  <c r="M231" i="20"/>
  <c r="N231" i="20"/>
  <c r="O231" i="20"/>
  <c r="P231" i="20"/>
  <c r="Q231" i="20"/>
  <c r="R231" i="20"/>
  <c r="S231" i="20"/>
  <c r="T231" i="20"/>
  <c r="U231" i="20"/>
  <c r="V231" i="20"/>
  <c r="E232" i="20"/>
  <c r="F232" i="20"/>
  <c r="G232" i="20"/>
  <c r="H232" i="20"/>
  <c r="I232" i="20"/>
  <c r="J232" i="20"/>
  <c r="K232" i="20"/>
  <c r="L232" i="20"/>
  <c r="M232" i="20"/>
  <c r="N232" i="20"/>
  <c r="O232" i="20"/>
  <c r="P232" i="20"/>
  <c r="Q232" i="20"/>
  <c r="R232" i="20"/>
  <c r="S232" i="20"/>
  <c r="T232" i="20"/>
  <c r="U232" i="20"/>
  <c r="V232" i="20"/>
  <c r="E233" i="20"/>
  <c r="F233" i="20"/>
  <c r="G233" i="20"/>
  <c r="H233" i="20"/>
  <c r="I233" i="20"/>
  <c r="J233" i="20"/>
  <c r="K233" i="20"/>
  <c r="L233" i="20"/>
  <c r="M233" i="20"/>
  <c r="N233" i="20"/>
  <c r="O233" i="20"/>
  <c r="P233" i="20"/>
  <c r="Q233" i="20"/>
  <c r="R233" i="20"/>
  <c r="S233" i="20"/>
  <c r="T233" i="20"/>
  <c r="U233" i="20"/>
  <c r="V233" i="20"/>
  <c r="E234" i="20"/>
  <c r="F234" i="20"/>
  <c r="G234" i="20"/>
  <c r="H234" i="20"/>
  <c r="I234" i="20"/>
  <c r="J234" i="20"/>
  <c r="K234" i="20"/>
  <c r="L234" i="20"/>
  <c r="M234" i="20"/>
  <c r="N234" i="20"/>
  <c r="O234" i="20"/>
  <c r="P234" i="20"/>
  <c r="Q234" i="20"/>
  <c r="R234" i="20"/>
  <c r="S234" i="20"/>
  <c r="T234" i="20"/>
  <c r="U234" i="20"/>
  <c r="V234" i="20"/>
  <c r="E235" i="20"/>
  <c r="F235" i="20"/>
  <c r="G235" i="20"/>
  <c r="H235" i="20"/>
  <c r="I235" i="20"/>
  <c r="J235" i="20"/>
  <c r="K235" i="20"/>
  <c r="L235" i="20"/>
  <c r="M235" i="20"/>
  <c r="N235" i="20"/>
  <c r="O235" i="20"/>
  <c r="P235" i="20"/>
  <c r="Q235" i="20"/>
  <c r="R235" i="20"/>
  <c r="S235" i="20"/>
  <c r="T235" i="20"/>
  <c r="U235" i="20"/>
  <c r="V235" i="20"/>
  <c r="E236" i="20"/>
  <c r="F236" i="20"/>
  <c r="G236" i="20"/>
  <c r="H236" i="20"/>
  <c r="I236" i="20"/>
  <c r="J236" i="20"/>
  <c r="K236" i="20"/>
  <c r="L236" i="20"/>
  <c r="M236" i="20"/>
  <c r="N236" i="20"/>
  <c r="O236" i="20"/>
  <c r="P236" i="20"/>
  <c r="Q236" i="20"/>
  <c r="R236" i="20"/>
  <c r="S236" i="20"/>
  <c r="T236" i="20"/>
  <c r="U236" i="20"/>
  <c r="V236" i="20"/>
  <c r="E237" i="20"/>
  <c r="F237" i="20"/>
  <c r="G237" i="20"/>
  <c r="H237" i="20"/>
  <c r="I237" i="20"/>
  <c r="J237" i="20"/>
  <c r="K237" i="20"/>
  <c r="L237" i="20"/>
  <c r="M237" i="20"/>
  <c r="N237" i="20"/>
  <c r="O237" i="20"/>
  <c r="P237" i="20"/>
  <c r="Q237" i="20"/>
  <c r="R237" i="20"/>
  <c r="S237" i="20"/>
  <c r="T237" i="20"/>
  <c r="U237" i="20"/>
  <c r="V237" i="20"/>
  <c r="E238" i="20"/>
  <c r="F238" i="20"/>
  <c r="G238" i="20"/>
  <c r="H238" i="20"/>
  <c r="I238" i="20"/>
  <c r="J238" i="20"/>
  <c r="K238" i="20"/>
  <c r="L238" i="20"/>
  <c r="M238" i="20"/>
  <c r="N238" i="20"/>
  <c r="O238" i="20"/>
  <c r="P238" i="20"/>
  <c r="Q238" i="20"/>
  <c r="R238" i="20"/>
  <c r="S238" i="20"/>
  <c r="T238" i="20"/>
  <c r="U238" i="20"/>
  <c r="V238" i="20"/>
  <c r="E239" i="20"/>
  <c r="F239" i="20"/>
  <c r="G239" i="20"/>
  <c r="H239" i="20"/>
  <c r="I239" i="20"/>
  <c r="J239" i="20"/>
  <c r="K239" i="20"/>
  <c r="L239" i="20"/>
  <c r="M239" i="20"/>
  <c r="N239" i="20"/>
  <c r="O239" i="20"/>
  <c r="P239" i="20"/>
  <c r="Q239" i="20"/>
  <c r="R239" i="20"/>
  <c r="S239" i="20"/>
  <c r="T239" i="20"/>
  <c r="U239" i="20"/>
  <c r="V239" i="20"/>
  <c r="E240" i="20"/>
  <c r="F240" i="20"/>
  <c r="G240" i="20"/>
  <c r="H240" i="20"/>
  <c r="I240" i="20"/>
  <c r="J240" i="20"/>
  <c r="K240" i="20"/>
  <c r="L240" i="20"/>
  <c r="M240" i="20"/>
  <c r="N240" i="20"/>
  <c r="O240" i="20"/>
  <c r="P240" i="20"/>
  <c r="Q240" i="20"/>
  <c r="R240" i="20"/>
  <c r="S240" i="20"/>
  <c r="T240" i="20"/>
  <c r="U240" i="20"/>
  <c r="V240" i="20"/>
  <c r="E241" i="20"/>
  <c r="F241" i="20"/>
  <c r="G241" i="20"/>
  <c r="H241" i="20"/>
  <c r="I241" i="20"/>
  <c r="J241" i="20"/>
  <c r="K241" i="20"/>
  <c r="L241" i="20"/>
  <c r="M241" i="20"/>
  <c r="N241" i="20"/>
  <c r="O241" i="20"/>
  <c r="P241" i="20"/>
  <c r="Q241" i="20"/>
  <c r="R241" i="20"/>
  <c r="S241" i="20"/>
  <c r="T241" i="20"/>
  <c r="U241" i="20"/>
  <c r="V241" i="20"/>
  <c r="E242" i="20"/>
  <c r="F242" i="20"/>
  <c r="G242" i="20"/>
  <c r="H242" i="20"/>
  <c r="I242" i="20"/>
  <c r="J242" i="20"/>
  <c r="K242" i="20"/>
  <c r="L242" i="20"/>
  <c r="M242" i="20"/>
  <c r="N242" i="20"/>
  <c r="O242" i="20"/>
  <c r="P242" i="20"/>
  <c r="Q242" i="20"/>
  <c r="R242" i="20"/>
  <c r="S242" i="20"/>
  <c r="T242" i="20"/>
  <c r="U242" i="20"/>
  <c r="V242" i="20"/>
  <c r="E243" i="20"/>
  <c r="F243" i="20"/>
  <c r="G243" i="20"/>
  <c r="H243" i="20"/>
  <c r="I243" i="20"/>
  <c r="J243" i="20"/>
  <c r="K243" i="20"/>
  <c r="L243" i="20"/>
  <c r="M243" i="20"/>
  <c r="N243" i="20"/>
  <c r="O243" i="20"/>
  <c r="P243" i="20"/>
  <c r="Q243" i="20"/>
  <c r="R243" i="20"/>
  <c r="S243" i="20"/>
  <c r="T243" i="20"/>
  <c r="U243" i="20"/>
  <c r="V243" i="20"/>
  <c r="E244" i="20"/>
  <c r="F244" i="20"/>
  <c r="G244" i="20"/>
  <c r="H244" i="20"/>
  <c r="I244" i="20"/>
  <c r="J244" i="20"/>
  <c r="K244" i="20"/>
  <c r="L244" i="20"/>
  <c r="M244" i="20"/>
  <c r="N244" i="20"/>
  <c r="O244" i="20"/>
  <c r="P244" i="20"/>
  <c r="Q244" i="20"/>
  <c r="R244" i="20"/>
  <c r="S244" i="20"/>
  <c r="T244" i="20"/>
  <c r="U244" i="20"/>
  <c r="V244" i="20"/>
  <c r="E245" i="20"/>
  <c r="F245" i="20"/>
  <c r="G245" i="20"/>
  <c r="H245" i="20"/>
  <c r="I245" i="20"/>
  <c r="J245" i="20"/>
  <c r="K245" i="20"/>
  <c r="L245" i="20"/>
  <c r="M245" i="20"/>
  <c r="N245" i="20"/>
  <c r="O245" i="20"/>
  <c r="P245" i="20"/>
  <c r="Q245" i="20"/>
  <c r="R245" i="20"/>
  <c r="S245" i="20"/>
  <c r="T245" i="20"/>
  <c r="U245" i="20"/>
  <c r="V245" i="20"/>
  <c r="E246" i="20"/>
  <c r="F246" i="20"/>
  <c r="G246" i="20"/>
  <c r="H246" i="20"/>
  <c r="I246" i="20"/>
  <c r="J246" i="20"/>
  <c r="K246" i="20"/>
  <c r="L246" i="20"/>
  <c r="M246" i="20"/>
  <c r="N246" i="20"/>
  <c r="O246" i="20"/>
  <c r="P246" i="20"/>
  <c r="Q246" i="20"/>
  <c r="R246" i="20"/>
  <c r="S246" i="20"/>
  <c r="T246" i="20"/>
  <c r="U246" i="20"/>
  <c r="V246" i="20"/>
  <c r="E247" i="20"/>
  <c r="F247" i="20"/>
  <c r="G247" i="20"/>
  <c r="H247" i="20"/>
  <c r="I247" i="20"/>
  <c r="J247" i="20"/>
  <c r="K247" i="20"/>
  <c r="L247" i="20"/>
  <c r="M247" i="20"/>
  <c r="N247" i="20"/>
  <c r="O247" i="20"/>
  <c r="P247" i="20"/>
  <c r="Q247" i="20"/>
  <c r="R247" i="20"/>
  <c r="S247" i="20"/>
  <c r="T247" i="20"/>
  <c r="U247" i="20"/>
  <c r="V247" i="20"/>
  <c r="E248" i="20"/>
  <c r="F248" i="20"/>
  <c r="G248" i="20"/>
  <c r="H248" i="20"/>
  <c r="I248" i="20"/>
  <c r="J248" i="20"/>
  <c r="K248" i="20"/>
  <c r="L248" i="20"/>
  <c r="M248" i="20"/>
  <c r="N248" i="20"/>
  <c r="O248" i="20"/>
  <c r="P248" i="20"/>
  <c r="Q248" i="20"/>
  <c r="R248" i="20"/>
  <c r="S248" i="20"/>
  <c r="T248" i="20"/>
  <c r="U248" i="20"/>
  <c r="V248" i="20"/>
  <c r="E249" i="20"/>
  <c r="F249" i="20"/>
  <c r="G249" i="20"/>
  <c r="H249" i="20"/>
  <c r="I249" i="20"/>
  <c r="J249" i="20"/>
  <c r="K249" i="20"/>
  <c r="L249" i="20"/>
  <c r="M249" i="20"/>
  <c r="N249" i="20"/>
  <c r="O249" i="20"/>
  <c r="P249" i="20"/>
  <c r="Q249" i="20"/>
  <c r="R249" i="20"/>
  <c r="S249" i="20"/>
  <c r="T249" i="20"/>
  <c r="U249" i="20"/>
  <c r="V249" i="20"/>
  <c r="E250" i="20"/>
  <c r="F250" i="20"/>
  <c r="G250" i="20"/>
  <c r="H250" i="20"/>
  <c r="I250" i="20"/>
  <c r="J250" i="20"/>
  <c r="K250" i="20"/>
  <c r="L250" i="20"/>
  <c r="M250" i="20"/>
  <c r="N250" i="20"/>
  <c r="O250" i="20"/>
  <c r="P250" i="20"/>
  <c r="Q250" i="20"/>
  <c r="R250" i="20"/>
  <c r="S250" i="20"/>
  <c r="T250" i="20"/>
  <c r="U250" i="20"/>
  <c r="V250" i="20"/>
  <c r="E251" i="20"/>
  <c r="F251" i="20"/>
  <c r="G251" i="20"/>
  <c r="H251" i="20"/>
  <c r="I251" i="20"/>
  <c r="J251" i="20"/>
  <c r="K251" i="20"/>
  <c r="L251" i="20"/>
  <c r="M251" i="20"/>
  <c r="N251" i="20"/>
  <c r="O251" i="20"/>
  <c r="P251" i="20"/>
  <c r="Q251" i="20"/>
  <c r="R251" i="20"/>
  <c r="S251" i="20"/>
  <c r="T251" i="20"/>
  <c r="U251" i="20"/>
  <c r="V251" i="20"/>
  <c r="E252" i="20"/>
  <c r="F252" i="20"/>
  <c r="G252" i="20"/>
  <c r="H252" i="20"/>
  <c r="I252" i="20"/>
  <c r="J252" i="20"/>
  <c r="K252" i="20"/>
  <c r="L252" i="20"/>
  <c r="M252" i="20"/>
  <c r="N252" i="20"/>
  <c r="O252" i="20"/>
  <c r="P252" i="20"/>
  <c r="Q252" i="20"/>
  <c r="R252" i="20"/>
  <c r="S252" i="20"/>
  <c r="T252" i="20"/>
  <c r="U252" i="20"/>
  <c r="V252" i="20"/>
  <c r="E253" i="20"/>
  <c r="F253" i="20"/>
  <c r="G253" i="20"/>
  <c r="H253" i="20"/>
  <c r="I253" i="20"/>
  <c r="J253" i="20"/>
  <c r="K253" i="20"/>
  <c r="L253" i="20"/>
  <c r="M253" i="20"/>
  <c r="N253" i="20"/>
  <c r="O253" i="20"/>
  <c r="P253" i="20"/>
  <c r="Q253" i="20"/>
  <c r="R253" i="20"/>
  <c r="S253" i="20"/>
  <c r="T253" i="20"/>
  <c r="U253" i="20"/>
  <c r="V253" i="20"/>
  <c r="E254" i="20"/>
  <c r="F254" i="20"/>
  <c r="G254" i="20"/>
  <c r="H254" i="20"/>
  <c r="I254" i="20"/>
  <c r="J254" i="20"/>
  <c r="K254" i="20"/>
  <c r="L254" i="20"/>
  <c r="M254" i="20"/>
  <c r="N254" i="20"/>
  <c r="O254" i="20"/>
  <c r="P254" i="20"/>
  <c r="Q254" i="20"/>
  <c r="R254" i="20"/>
  <c r="S254" i="20"/>
  <c r="T254" i="20"/>
  <c r="U254" i="20"/>
  <c r="V254" i="20"/>
  <c r="E255" i="20"/>
  <c r="F255" i="20"/>
  <c r="G255" i="20"/>
  <c r="H255" i="20"/>
  <c r="I255" i="20"/>
  <c r="J255" i="20"/>
  <c r="K255" i="20"/>
  <c r="L255" i="20"/>
  <c r="M255" i="20"/>
  <c r="N255" i="20"/>
  <c r="O255" i="20"/>
  <c r="P255" i="20"/>
  <c r="Q255" i="20"/>
  <c r="R255" i="20"/>
  <c r="S255" i="20"/>
  <c r="T255" i="20"/>
  <c r="U255" i="20"/>
  <c r="V255" i="20"/>
  <c r="E256" i="20"/>
  <c r="F256" i="20"/>
  <c r="G256" i="20"/>
  <c r="H256" i="20"/>
  <c r="I256" i="20"/>
  <c r="J256" i="20"/>
  <c r="K256" i="20"/>
  <c r="L256" i="20"/>
  <c r="M256" i="20"/>
  <c r="N256" i="20"/>
  <c r="O256" i="20"/>
  <c r="P256" i="20"/>
  <c r="Q256" i="20"/>
  <c r="R256" i="20"/>
  <c r="S256" i="20"/>
  <c r="T256" i="20"/>
  <c r="U256" i="20"/>
  <c r="V256" i="20"/>
  <c r="E257" i="20"/>
  <c r="F257" i="20"/>
  <c r="G257" i="20"/>
  <c r="H257" i="20"/>
  <c r="I257" i="20"/>
  <c r="J257" i="20"/>
  <c r="K257" i="20"/>
  <c r="L257" i="20"/>
  <c r="M257" i="20"/>
  <c r="N257" i="20"/>
  <c r="O257" i="20"/>
  <c r="P257" i="20"/>
  <c r="Q257" i="20"/>
  <c r="R257" i="20"/>
  <c r="S257" i="20"/>
  <c r="T257" i="20"/>
  <c r="U257" i="20"/>
  <c r="V257" i="20"/>
  <c r="E258" i="20"/>
  <c r="F258" i="20"/>
  <c r="G258" i="20"/>
  <c r="H258" i="20"/>
  <c r="I258" i="20"/>
  <c r="J258" i="20"/>
  <c r="K258" i="20"/>
  <c r="L258" i="20"/>
  <c r="M258" i="20"/>
  <c r="N258" i="20"/>
  <c r="O258" i="20"/>
  <c r="P258" i="20"/>
  <c r="Q258" i="20"/>
  <c r="R258" i="20"/>
  <c r="S258" i="20"/>
  <c r="T258" i="20"/>
  <c r="U258" i="20"/>
  <c r="V258" i="20"/>
  <c r="E259" i="20"/>
  <c r="F259" i="20"/>
  <c r="G259" i="20"/>
  <c r="H259" i="20"/>
  <c r="I259" i="20"/>
  <c r="J259" i="20"/>
  <c r="K259" i="20"/>
  <c r="L259" i="20"/>
  <c r="M259" i="20"/>
  <c r="N259" i="20"/>
  <c r="O259" i="20"/>
  <c r="P259" i="20"/>
  <c r="Q259" i="20"/>
  <c r="R259" i="20"/>
  <c r="S259" i="20"/>
  <c r="T259" i="20"/>
  <c r="U259" i="20"/>
  <c r="V259" i="20"/>
  <c r="E260" i="20"/>
  <c r="F260" i="20"/>
  <c r="G260" i="20"/>
  <c r="H260" i="20"/>
  <c r="I260" i="20"/>
  <c r="J260" i="20"/>
  <c r="K260" i="20"/>
  <c r="L260" i="20"/>
  <c r="M260" i="20"/>
  <c r="N260" i="20"/>
  <c r="O260" i="20"/>
  <c r="P260" i="20"/>
  <c r="Q260" i="20"/>
  <c r="R260" i="20"/>
  <c r="S260" i="20"/>
  <c r="T260" i="20"/>
  <c r="U260" i="20"/>
  <c r="V260" i="20"/>
  <c r="E261" i="20"/>
  <c r="F261" i="20"/>
  <c r="G261" i="20"/>
  <c r="H261" i="20"/>
  <c r="I261" i="20"/>
  <c r="J261" i="20"/>
  <c r="K261" i="20"/>
  <c r="L261" i="20"/>
  <c r="M261" i="20"/>
  <c r="N261" i="20"/>
  <c r="O261" i="20"/>
  <c r="P261" i="20"/>
  <c r="Q261" i="20"/>
  <c r="R261" i="20"/>
  <c r="S261" i="20"/>
  <c r="T261" i="20"/>
  <c r="U261" i="20"/>
  <c r="V261" i="20"/>
  <c r="E262" i="20"/>
  <c r="F262" i="20"/>
  <c r="G262" i="20"/>
  <c r="H262" i="20"/>
  <c r="I262" i="20"/>
  <c r="J262" i="20"/>
  <c r="K262" i="20"/>
  <c r="L262" i="20"/>
  <c r="M262" i="20"/>
  <c r="N262" i="20"/>
  <c r="O262" i="20"/>
  <c r="P262" i="20"/>
  <c r="Q262" i="20"/>
  <c r="R262" i="20"/>
  <c r="S262" i="20"/>
  <c r="T262" i="20"/>
  <c r="U262" i="20"/>
  <c r="V262" i="20"/>
  <c r="E263" i="20"/>
  <c r="F263" i="20"/>
  <c r="G263" i="20"/>
  <c r="H263" i="20"/>
  <c r="I263" i="20"/>
  <c r="J263" i="20"/>
  <c r="K263" i="20"/>
  <c r="L263" i="20"/>
  <c r="M263" i="20"/>
  <c r="N263" i="20"/>
  <c r="O263" i="20"/>
  <c r="P263" i="20"/>
  <c r="Q263" i="20"/>
  <c r="R263" i="20"/>
  <c r="S263" i="20"/>
  <c r="T263" i="20"/>
  <c r="U263" i="20"/>
  <c r="V263" i="20"/>
  <c r="E264" i="20"/>
  <c r="F264" i="20"/>
  <c r="G264" i="20"/>
  <c r="H264" i="20"/>
  <c r="I264" i="20"/>
  <c r="J264" i="20"/>
  <c r="K264" i="20"/>
  <c r="L264" i="20"/>
  <c r="M264" i="20"/>
  <c r="N264" i="20"/>
  <c r="O264" i="20"/>
  <c r="P264" i="20"/>
  <c r="Q264" i="20"/>
  <c r="R264" i="20"/>
  <c r="S264" i="20"/>
  <c r="T264" i="20"/>
  <c r="U264" i="20"/>
  <c r="V264" i="20"/>
  <c r="E265" i="20"/>
  <c r="F265" i="20"/>
  <c r="G265" i="20"/>
  <c r="H265" i="20"/>
  <c r="I265" i="20"/>
  <c r="J265" i="20"/>
  <c r="K265" i="20"/>
  <c r="L265" i="20"/>
  <c r="M265" i="20"/>
  <c r="N265" i="20"/>
  <c r="O265" i="20"/>
  <c r="P265" i="20"/>
  <c r="Q265" i="20"/>
  <c r="R265" i="20"/>
  <c r="S265" i="20"/>
  <c r="T265" i="20"/>
  <c r="U265" i="20"/>
  <c r="V265" i="20"/>
  <c r="E266" i="20"/>
  <c r="F266" i="20"/>
  <c r="G266" i="20"/>
  <c r="H266" i="20"/>
  <c r="I266" i="20"/>
  <c r="J266" i="20"/>
  <c r="K266" i="20"/>
  <c r="L266" i="20"/>
  <c r="M266" i="20"/>
  <c r="N266" i="20"/>
  <c r="O266" i="20"/>
  <c r="P266" i="20"/>
  <c r="Q266" i="20"/>
  <c r="R266" i="20"/>
  <c r="S266" i="20"/>
  <c r="T266" i="20"/>
  <c r="U266" i="20"/>
  <c r="V266" i="20"/>
  <c r="E267" i="20"/>
  <c r="F267" i="20"/>
  <c r="G267" i="20"/>
  <c r="H267" i="20"/>
  <c r="I267" i="20"/>
  <c r="J267" i="20"/>
  <c r="K267" i="20"/>
  <c r="L267" i="20"/>
  <c r="M267" i="20"/>
  <c r="N267" i="20"/>
  <c r="O267" i="20"/>
  <c r="P267" i="20"/>
  <c r="Q267" i="20"/>
  <c r="R267" i="20"/>
  <c r="S267" i="20"/>
  <c r="T267" i="20"/>
  <c r="U267" i="20"/>
  <c r="V267" i="20"/>
  <c r="E268" i="20"/>
  <c r="F268" i="20"/>
  <c r="G268" i="20"/>
  <c r="H268" i="20"/>
  <c r="I268" i="20"/>
  <c r="J268" i="20"/>
  <c r="K268" i="20"/>
  <c r="L268" i="20"/>
  <c r="M268" i="20"/>
  <c r="N268" i="20"/>
  <c r="O268" i="20"/>
  <c r="P268" i="20"/>
  <c r="Q268" i="20"/>
  <c r="R268" i="20"/>
  <c r="S268" i="20"/>
  <c r="T268" i="20"/>
  <c r="U268" i="20"/>
  <c r="V268" i="20"/>
  <c r="E269" i="20"/>
  <c r="F269" i="20"/>
  <c r="G269" i="20"/>
  <c r="H269" i="20"/>
  <c r="I269" i="20"/>
  <c r="J269" i="20"/>
  <c r="K269" i="20"/>
  <c r="L269" i="20"/>
  <c r="M269" i="20"/>
  <c r="N269" i="20"/>
  <c r="O269" i="20"/>
  <c r="P269" i="20"/>
  <c r="Q269" i="20"/>
  <c r="R269" i="20"/>
  <c r="S269" i="20"/>
  <c r="T269" i="20"/>
  <c r="U269" i="20"/>
  <c r="V269" i="20"/>
  <c r="E270" i="20"/>
  <c r="F270" i="20"/>
  <c r="G270" i="20"/>
  <c r="H270" i="20"/>
  <c r="I270" i="20"/>
  <c r="J270" i="20"/>
  <c r="K270" i="20"/>
  <c r="L270" i="20"/>
  <c r="M270" i="20"/>
  <c r="N270" i="20"/>
  <c r="O270" i="20"/>
  <c r="P270" i="20"/>
  <c r="Q270" i="20"/>
  <c r="R270" i="20"/>
  <c r="S270" i="20"/>
  <c r="T270" i="20"/>
  <c r="U270" i="20"/>
  <c r="V270" i="20"/>
  <c r="E271" i="20"/>
  <c r="F271" i="20"/>
  <c r="G271" i="20"/>
  <c r="H271" i="20"/>
  <c r="I271" i="20"/>
  <c r="J271" i="20"/>
  <c r="K271" i="20"/>
  <c r="L271" i="20"/>
  <c r="M271" i="20"/>
  <c r="N271" i="20"/>
  <c r="O271" i="20"/>
  <c r="P271" i="20"/>
  <c r="Q271" i="20"/>
  <c r="R271" i="20"/>
  <c r="S271" i="20"/>
  <c r="T271" i="20"/>
  <c r="U271" i="20"/>
  <c r="V271" i="20"/>
  <c r="E272" i="20"/>
  <c r="F272" i="20"/>
  <c r="G272" i="20"/>
  <c r="H272" i="20"/>
  <c r="I272" i="20"/>
  <c r="J272" i="20"/>
  <c r="K272" i="20"/>
  <c r="L272" i="20"/>
  <c r="M272" i="20"/>
  <c r="N272" i="20"/>
  <c r="O272" i="20"/>
  <c r="P272" i="20"/>
  <c r="Q272" i="20"/>
  <c r="R272" i="20"/>
  <c r="S272" i="20"/>
  <c r="T272" i="20"/>
  <c r="U272" i="20"/>
  <c r="V272" i="20"/>
  <c r="E273" i="20"/>
  <c r="F273" i="20"/>
  <c r="G273" i="20"/>
  <c r="H273" i="20"/>
  <c r="I273" i="20"/>
  <c r="J273" i="20"/>
  <c r="K273" i="20"/>
  <c r="L273" i="20"/>
  <c r="M273" i="20"/>
  <c r="N273" i="20"/>
  <c r="O273" i="20"/>
  <c r="P273" i="20"/>
  <c r="Q273" i="20"/>
  <c r="R273" i="20"/>
  <c r="S273" i="20"/>
  <c r="T273" i="20"/>
  <c r="U273" i="20"/>
  <c r="V273" i="20"/>
  <c r="E274" i="20"/>
  <c r="F274" i="20"/>
  <c r="G274" i="20"/>
  <c r="H274" i="20"/>
  <c r="I274" i="20"/>
  <c r="J274" i="20"/>
  <c r="K274" i="20"/>
  <c r="L274" i="20"/>
  <c r="M274" i="20"/>
  <c r="N274" i="20"/>
  <c r="O274" i="20"/>
  <c r="P274" i="20"/>
  <c r="Q274" i="20"/>
  <c r="R274" i="20"/>
  <c r="S274" i="20"/>
  <c r="T274" i="20"/>
  <c r="U274" i="20"/>
  <c r="V274" i="20"/>
  <c r="E275" i="20"/>
  <c r="F275" i="20"/>
  <c r="G275" i="20"/>
  <c r="H275" i="20"/>
  <c r="I275" i="20"/>
  <c r="J275" i="20"/>
  <c r="K275" i="20"/>
  <c r="L275" i="20"/>
  <c r="M275" i="20"/>
  <c r="N275" i="20"/>
  <c r="O275" i="20"/>
  <c r="P275" i="20"/>
  <c r="Q275" i="20"/>
  <c r="R275" i="20"/>
  <c r="S275" i="20"/>
  <c r="T275" i="20"/>
  <c r="U275" i="20"/>
  <c r="V275" i="20"/>
  <c r="E276" i="20"/>
  <c r="F276" i="20"/>
  <c r="G276" i="20"/>
  <c r="H276" i="20"/>
  <c r="I276" i="20"/>
  <c r="J276" i="20"/>
  <c r="K276" i="20"/>
  <c r="L276" i="20"/>
  <c r="M276" i="20"/>
  <c r="N276" i="20"/>
  <c r="O276" i="20"/>
  <c r="P276" i="20"/>
  <c r="Q276" i="20"/>
  <c r="R276" i="20"/>
  <c r="S276" i="20"/>
  <c r="T276" i="20"/>
  <c r="U276" i="20"/>
  <c r="V276" i="20"/>
  <c r="E277" i="20"/>
  <c r="F277" i="20"/>
  <c r="G277" i="20"/>
  <c r="H277" i="20"/>
  <c r="I277" i="20"/>
  <c r="J277" i="20"/>
  <c r="K277" i="20"/>
  <c r="L277" i="20"/>
  <c r="M277" i="20"/>
  <c r="N277" i="20"/>
  <c r="O277" i="20"/>
  <c r="P277" i="20"/>
  <c r="Q277" i="20"/>
  <c r="R277" i="20"/>
  <c r="S277" i="20"/>
  <c r="T277" i="20"/>
  <c r="U277" i="20"/>
  <c r="V277" i="20"/>
  <c r="E278" i="20"/>
  <c r="F278" i="20"/>
  <c r="G278" i="20"/>
  <c r="H278" i="20"/>
  <c r="I278" i="20"/>
  <c r="J278" i="20"/>
  <c r="K278" i="20"/>
  <c r="L278" i="20"/>
  <c r="M278" i="20"/>
  <c r="N278" i="20"/>
  <c r="O278" i="20"/>
  <c r="P278" i="20"/>
  <c r="Q278" i="20"/>
  <c r="R278" i="20"/>
  <c r="S278" i="20"/>
  <c r="T278" i="20"/>
  <c r="U278" i="20"/>
  <c r="V278" i="20"/>
  <c r="E279" i="20"/>
  <c r="F279" i="20"/>
  <c r="G279" i="20"/>
  <c r="H279" i="20"/>
  <c r="I279" i="20"/>
  <c r="J279" i="20"/>
  <c r="K279" i="20"/>
  <c r="L279" i="20"/>
  <c r="M279" i="20"/>
  <c r="N279" i="20"/>
  <c r="O279" i="20"/>
  <c r="P279" i="20"/>
  <c r="Q279" i="20"/>
  <c r="R279" i="20"/>
  <c r="S279" i="20"/>
  <c r="T279" i="20"/>
  <c r="U279" i="20"/>
  <c r="V279" i="20"/>
  <c r="E280" i="20"/>
  <c r="F280" i="20"/>
  <c r="G280" i="20"/>
  <c r="H280" i="20"/>
  <c r="I280" i="20"/>
  <c r="J280" i="20"/>
  <c r="K280" i="20"/>
  <c r="L280" i="20"/>
  <c r="M280" i="20"/>
  <c r="N280" i="20"/>
  <c r="O280" i="20"/>
  <c r="P280" i="20"/>
  <c r="Q280" i="20"/>
  <c r="R280" i="20"/>
  <c r="S280" i="20"/>
  <c r="T280" i="20"/>
  <c r="U280" i="20"/>
  <c r="V280" i="20"/>
  <c r="E281" i="20"/>
  <c r="F281" i="20"/>
  <c r="G281" i="20"/>
  <c r="H281" i="20"/>
  <c r="I281" i="20"/>
  <c r="J281" i="20"/>
  <c r="K281" i="20"/>
  <c r="L281" i="20"/>
  <c r="M281" i="20"/>
  <c r="N281" i="20"/>
  <c r="O281" i="20"/>
  <c r="P281" i="20"/>
  <c r="Q281" i="20"/>
  <c r="R281" i="20"/>
  <c r="S281" i="20"/>
  <c r="T281" i="20"/>
  <c r="U281" i="20"/>
  <c r="V281" i="20"/>
  <c r="E282" i="20"/>
  <c r="F282" i="20"/>
  <c r="G282" i="20"/>
  <c r="H282" i="20"/>
  <c r="I282" i="20"/>
  <c r="J282" i="20"/>
  <c r="K282" i="20"/>
  <c r="L282" i="20"/>
  <c r="M282" i="20"/>
  <c r="N282" i="20"/>
  <c r="O282" i="20"/>
  <c r="P282" i="20"/>
  <c r="Q282" i="20"/>
  <c r="R282" i="20"/>
  <c r="S282" i="20"/>
  <c r="T282" i="20"/>
  <c r="U282" i="20"/>
  <c r="V282" i="20"/>
  <c r="E283" i="20"/>
  <c r="F283" i="20"/>
  <c r="G283" i="20"/>
  <c r="H283" i="20"/>
  <c r="I283" i="20"/>
  <c r="J283" i="20"/>
  <c r="K283" i="20"/>
  <c r="L283" i="20"/>
  <c r="M283" i="20"/>
  <c r="N283" i="20"/>
  <c r="O283" i="20"/>
  <c r="P283" i="20"/>
  <c r="Q283" i="20"/>
  <c r="R283" i="20"/>
  <c r="S283" i="20"/>
  <c r="T283" i="20"/>
  <c r="U283" i="20"/>
  <c r="V283" i="20"/>
  <c r="E284" i="20"/>
  <c r="F284" i="20"/>
  <c r="G284" i="20"/>
  <c r="H284" i="20"/>
  <c r="I284" i="20"/>
  <c r="J284" i="20"/>
  <c r="K284" i="20"/>
  <c r="L284" i="20"/>
  <c r="M284" i="20"/>
  <c r="N284" i="20"/>
  <c r="O284" i="20"/>
  <c r="P284" i="20"/>
  <c r="Q284" i="20"/>
  <c r="R284" i="20"/>
  <c r="S284" i="20"/>
  <c r="T284" i="20"/>
  <c r="U284" i="20"/>
  <c r="V284" i="20"/>
  <c r="E285" i="20"/>
  <c r="F285" i="20"/>
  <c r="G285" i="20"/>
  <c r="H285" i="20"/>
  <c r="I285" i="20"/>
  <c r="J285" i="20"/>
  <c r="K285" i="20"/>
  <c r="L285" i="20"/>
  <c r="M285" i="20"/>
  <c r="N285" i="20"/>
  <c r="O285" i="20"/>
  <c r="P285" i="20"/>
  <c r="Q285" i="20"/>
  <c r="R285" i="20"/>
  <c r="S285" i="20"/>
  <c r="T285" i="20"/>
  <c r="U285" i="20"/>
  <c r="V285" i="20"/>
  <c r="E286" i="20"/>
  <c r="F286" i="20"/>
  <c r="G286" i="20"/>
  <c r="H286" i="20"/>
  <c r="I286" i="20"/>
  <c r="J286" i="20"/>
  <c r="K286" i="20"/>
  <c r="L286" i="20"/>
  <c r="M286" i="20"/>
  <c r="N286" i="20"/>
  <c r="O286" i="20"/>
  <c r="P286" i="20"/>
  <c r="Q286" i="20"/>
  <c r="R286" i="20"/>
  <c r="S286" i="20"/>
  <c r="T286" i="20"/>
  <c r="U286" i="20"/>
  <c r="V286" i="20"/>
  <c r="E287" i="20"/>
  <c r="F287" i="20"/>
  <c r="G287" i="20"/>
  <c r="H287" i="20"/>
  <c r="I287" i="20"/>
  <c r="J287" i="20"/>
  <c r="K287" i="20"/>
  <c r="L287" i="20"/>
  <c r="M287" i="20"/>
  <c r="N287" i="20"/>
  <c r="O287" i="20"/>
  <c r="P287" i="20"/>
  <c r="Q287" i="20"/>
  <c r="R287" i="20"/>
  <c r="S287" i="20"/>
  <c r="T287" i="20"/>
  <c r="U287" i="20"/>
  <c r="V287" i="20"/>
  <c r="E288" i="20"/>
  <c r="F288" i="20"/>
  <c r="G288" i="20"/>
  <c r="H288" i="20"/>
  <c r="I288" i="20"/>
  <c r="J288" i="20"/>
  <c r="K288" i="20"/>
  <c r="L288" i="20"/>
  <c r="M288" i="20"/>
  <c r="N288" i="20"/>
  <c r="O288" i="20"/>
  <c r="P288" i="20"/>
  <c r="Q288" i="20"/>
  <c r="R288" i="20"/>
  <c r="S288" i="20"/>
  <c r="T288" i="20"/>
  <c r="U288" i="20"/>
  <c r="V288" i="20"/>
  <c r="E289" i="20"/>
  <c r="F289" i="20"/>
  <c r="G289" i="20"/>
  <c r="H289" i="20"/>
  <c r="I289" i="20"/>
  <c r="J289" i="20"/>
  <c r="K289" i="20"/>
  <c r="L289" i="20"/>
  <c r="M289" i="20"/>
  <c r="N289" i="20"/>
  <c r="O289" i="20"/>
  <c r="P289" i="20"/>
  <c r="Q289" i="20"/>
  <c r="R289" i="20"/>
  <c r="S289" i="20"/>
  <c r="T289" i="20"/>
  <c r="U289" i="20"/>
  <c r="V289" i="20"/>
  <c r="E290" i="20"/>
  <c r="F290" i="20"/>
  <c r="G290" i="20"/>
  <c r="H290" i="20"/>
  <c r="I290" i="20"/>
  <c r="J290" i="20"/>
  <c r="K290" i="20"/>
  <c r="L290" i="20"/>
  <c r="M290" i="20"/>
  <c r="N290" i="20"/>
  <c r="O290" i="20"/>
  <c r="P290" i="20"/>
  <c r="Q290" i="20"/>
  <c r="R290" i="20"/>
  <c r="S290" i="20"/>
  <c r="T290" i="20"/>
  <c r="U290" i="20"/>
  <c r="V290" i="20"/>
  <c r="E291" i="20"/>
  <c r="F291" i="20"/>
  <c r="G291" i="20"/>
  <c r="H291" i="20"/>
  <c r="I291" i="20"/>
  <c r="J291" i="20"/>
  <c r="K291" i="20"/>
  <c r="L291" i="20"/>
  <c r="M291" i="20"/>
  <c r="N291" i="20"/>
  <c r="O291" i="20"/>
  <c r="P291" i="20"/>
  <c r="Q291" i="20"/>
  <c r="R291" i="20"/>
  <c r="S291" i="20"/>
  <c r="T291" i="20"/>
  <c r="U291" i="20"/>
  <c r="V291" i="20"/>
  <c r="E292" i="20"/>
  <c r="F292" i="20"/>
  <c r="G292" i="20"/>
  <c r="H292" i="20"/>
  <c r="I292" i="20"/>
  <c r="J292" i="20"/>
  <c r="K292" i="20"/>
  <c r="L292" i="20"/>
  <c r="M292" i="20"/>
  <c r="N292" i="20"/>
  <c r="O292" i="20"/>
  <c r="P292" i="20"/>
  <c r="Q292" i="20"/>
  <c r="R292" i="20"/>
  <c r="S292" i="20"/>
  <c r="T292" i="20"/>
  <c r="U292" i="20"/>
  <c r="V292" i="20"/>
  <c r="E293" i="20"/>
  <c r="F293" i="20"/>
  <c r="G293" i="20"/>
  <c r="H293" i="20"/>
  <c r="I293" i="20"/>
  <c r="J293" i="20"/>
  <c r="K293" i="20"/>
  <c r="L293" i="20"/>
  <c r="M293" i="20"/>
  <c r="N293" i="20"/>
  <c r="O293" i="20"/>
  <c r="P293" i="20"/>
  <c r="Q293" i="20"/>
  <c r="R293" i="20"/>
  <c r="S293" i="20"/>
  <c r="T293" i="20"/>
  <c r="U293" i="20"/>
  <c r="V293" i="20"/>
  <c r="E294" i="20"/>
  <c r="F294" i="20"/>
  <c r="G294" i="20"/>
  <c r="H294" i="20"/>
  <c r="I294" i="20"/>
  <c r="J294" i="20"/>
  <c r="K294" i="20"/>
  <c r="L294" i="20"/>
  <c r="M294" i="20"/>
  <c r="N294" i="20"/>
  <c r="O294" i="20"/>
  <c r="P294" i="20"/>
  <c r="Q294" i="20"/>
  <c r="R294" i="20"/>
  <c r="S294" i="20"/>
  <c r="T294" i="20"/>
  <c r="U294" i="20"/>
  <c r="V294" i="20"/>
  <c r="E295" i="20"/>
  <c r="F295" i="20"/>
  <c r="G295" i="20"/>
  <c r="H295" i="20"/>
  <c r="I295" i="20"/>
  <c r="J295" i="20"/>
  <c r="K295" i="20"/>
  <c r="L295" i="20"/>
  <c r="M295" i="20"/>
  <c r="N295" i="20"/>
  <c r="O295" i="20"/>
  <c r="P295" i="20"/>
  <c r="Q295" i="20"/>
  <c r="R295" i="20"/>
  <c r="S295" i="20"/>
  <c r="T295" i="20"/>
  <c r="U295" i="20"/>
  <c r="V295" i="20"/>
  <c r="E296" i="20"/>
  <c r="F296" i="20"/>
  <c r="G296" i="20"/>
  <c r="H296" i="20"/>
  <c r="I296" i="20"/>
  <c r="J296" i="20"/>
  <c r="K296" i="20"/>
  <c r="L296" i="20"/>
  <c r="M296" i="20"/>
  <c r="N296" i="20"/>
  <c r="O296" i="20"/>
  <c r="P296" i="20"/>
  <c r="Q296" i="20"/>
  <c r="R296" i="20"/>
  <c r="S296" i="20"/>
  <c r="T296" i="20"/>
  <c r="U296" i="20"/>
  <c r="V296" i="20"/>
  <c r="E297" i="20"/>
  <c r="F297" i="20"/>
  <c r="G297" i="20"/>
  <c r="H297" i="20"/>
  <c r="I297" i="20"/>
  <c r="J297" i="20"/>
  <c r="K297" i="20"/>
  <c r="L297" i="20"/>
  <c r="M297" i="20"/>
  <c r="N297" i="20"/>
  <c r="O297" i="20"/>
  <c r="P297" i="20"/>
  <c r="Q297" i="20"/>
  <c r="R297" i="20"/>
  <c r="S297" i="20"/>
  <c r="T297" i="20"/>
  <c r="U297" i="20"/>
  <c r="V297" i="20"/>
  <c r="E298" i="20"/>
  <c r="F298" i="20"/>
  <c r="G298" i="20"/>
  <c r="H298" i="20"/>
  <c r="I298" i="20"/>
  <c r="J298" i="20"/>
  <c r="K298" i="20"/>
  <c r="L298" i="20"/>
  <c r="M298" i="20"/>
  <c r="N298" i="20"/>
  <c r="O298" i="20"/>
  <c r="P298" i="20"/>
  <c r="Q298" i="20"/>
  <c r="R298" i="20"/>
  <c r="S298" i="20"/>
  <c r="T298" i="20"/>
  <c r="U298" i="20"/>
  <c r="V298" i="20"/>
  <c r="E299" i="20"/>
  <c r="F299" i="20"/>
  <c r="G299" i="20"/>
  <c r="H299" i="20"/>
  <c r="I299" i="20"/>
  <c r="J299" i="20"/>
  <c r="K299" i="20"/>
  <c r="L299" i="20"/>
  <c r="M299" i="20"/>
  <c r="N299" i="20"/>
  <c r="O299" i="20"/>
  <c r="P299" i="20"/>
  <c r="Q299" i="20"/>
  <c r="R299" i="20"/>
  <c r="S299" i="20"/>
  <c r="T299" i="20"/>
  <c r="U299" i="20"/>
  <c r="V299" i="20"/>
  <c r="E300" i="20"/>
  <c r="F300" i="20"/>
  <c r="G300" i="20"/>
  <c r="H300" i="20"/>
  <c r="I300" i="20"/>
  <c r="J300" i="20"/>
  <c r="K300" i="20"/>
  <c r="L300" i="20"/>
  <c r="M300" i="20"/>
  <c r="N300" i="20"/>
  <c r="O300" i="20"/>
  <c r="P300" i="20"/>
  <c r="Q300" i="20"/>
  <c r="R300" i="20"/>
  <c r="S300" i="20"/>
  <c r="T300" i="20"/>
  <c r="U300" i="20"/>
  <c r="V300" i="20"/>
  <c r="E301" i="20"/>
  <c r="F301" i="20"/>
  <c r="G301" i="20"/>
  <c r="H301" i="20"/>
  <c r="I301" i="20"/>
  <c r="J301" i="20"/>
  <c r="K301" i="20"/>
  <c r="L301" i="20"/>
  <c r="M301" i="20"/>
  <c r="N301" i="20"/>
  <c r="O301" i="20"/>
  <c r="P301" i="20"/>
  <c r="Q301" i="20"/>
  <c r="R301" i="20"/>
  <c r="S301" i="20"/>
  <c r="T301" i="20"/>
  <c r="U301" i="20"/>
  <c r="V301" i="20"/>
  <c r="E302" i="20"/>
  <c r="F302" i="20"/>
  <c r="G302" i="20"/>
  <c r="H302" i="20"/>
  <c r="I302" i="20"/>
  <c r="J302" i="20"/>
  <c r="K302" i="20"/>
  <c r="L302" i="20"/>
  <c r="M302" i="20"/>
  <c r="N302" i="20"/>
  <c r="O302" i="20"/>
  <c r="P302" i="20"/>
  <c r="Q302" i="20"/>
  <c r="R302" i="20"/>
  <c r="S302" i="20"/>
  <c r="T302" i="20"/>
  <c r="U302" i="20"/>
  <c r="V302" i="20"/>
  <c r="E303" i="20"/>
  <c r="F303" i="20"/>
  <c r="G303" i="20"/>
  <c r="H303" i="20"/>
  <c r="I303" i="20"/>
  <c r="J303" i="20"/>
  <c r="K303" i="20"/>
  <c r="L303" i="20"/>
  <c r="M303" i="20"/>
  <c r="N303" i="20"/>
  <c r="O303" i="20"/>
  <c r="P303" i="20"/>
  <c r="Q303" i="20"/>
  <c r="R303" i="20"/>
  <c r="S303" i="20"/>
  <c r="T303" i="20"/>
  <c r="U303" i="20"/>
  <c r="V303" i="20"/>
  <c r="E304" i="20"/>
  <c r="F304" i="20"/>
  <c r="G304" i="20"/>
  <c r="H304" i="20"/>
  <c r="I304" i="20"/>
  <c r="J304" i="20"/>
  <c r="K304" i="20"/>
  <c r="L304" i="20"/>
  <c r="M304" i="20"/>
  <c r="N304" i="20"/>
  <c r="O304" i="20"/>
  <c r="P304" i="20"/>
  <c r="Q304" i="20"/>
  <c r="R304" i="20"/>
  <c r="S304" i="20"/>
  <c r="T304" i="20"/>
  <c r="U304" i="20"/>
  <c r="V304" i="20"/>
  <c r="E305" i="20"/>
  <c r="F305" i="20"/>
  <c r="G305" i="20"/>
  <c r="H305" i="20"/>
  <c r="I305" i="20"/>
  <c r="J305" i="20"/>
  <c r="K305" i="20"/>
  <c r="L305" i="20"/>
  <c r="M305" i="20"/>
  <c r="N305" i="20"/>
  <c r="O305" i="20"/>
  <c r="P305" i="20"/>
  <c r="Q305" i="20"/>
  <c r="R305" i="20"/>
  <c r="S305" i="20"/>
  <c r="T305" i="20"/>
  <c r="U305" i="20"/>
  <c r="V305" i="20"/>
  <c r="E306" i="20"/>
  <c r="F306" i="20"/>
  <c r="G306" i="20"/>
  <c r="H306" i="20"/>
  <c r="I306" i="20"/>
  <c r="J306" i="20"/>
  <c r="K306" i="20"/>
  <c r="L306" i="20"/>
  <c r="M306" i="20"/>
  <c r="N306" i="20"/>
  <c r="O306" i="20"/>
  <c r="P306" i="20"/>
  <c r="Q306" i="20"/>
  <c r="R306" i="20"/>
  <c r="S306" i="20"/>
  <c r="T306" i="20"/>
  <c r="U306" i="20"/>
  <c r="V306" i="20"/>
  <c r="E307" i="20"/>
  <c r="F307" i="20"/>
  <c r="G307" i="20"/>
  <c r="H307" i="20"/>
  <c r="I307" i="20"/>
  <c r="J307" i="20"/>
  <c r="K307" i="20"/>
  <c r="L307" i="20"/>
  <c r="M307" i="20"/>
  <c r="N307" i="20"/>
  <c r="O307" i="20"/>
  <c r="P307" i="20"/>
  <c r="Q307" i="20"/>
  <c r="R307" i="20"/>
  <c r="S307" i="20"/>
  <c r="T307" i="20"/>
  <c r="U307" i="20"/>
  <c r="V307" i="20"/>
  <c r="E308" i="20"/>
  <c r="F308" i="20"/>
  <c r="G308" i="20"/>
  <c r="H308" i="20"/>
  <c r="I308" i="20"/>
  <c r="J308" i="20"/>
  <c r="K308" i="20"/>
  <c r="L308" i="20"/>
  <c r="M308" i="20"/>
  <c r="N308" i="20"/>
  <c r="O308" i="20"/>
  <c r="P308" i="20"/>
  <c r="Q308" i="20"/>
  <c r="R308" i="20"/>
  <c r="S308" i="20"/>
  <c r="T308" i="20"/>
  <c r="U308" i="20"/>
  <c r="V308" i="20"/>
  <c r="E309" i="20"/>
  <c r="F309" i="20"/>
  <c r="G309" i="20"/>
  <c r="H309" i="20"/>
  <c r="I309" i="20"/>
  <c r="J309" i="20"/>
  <c r="K309" i="20"/>
  <c r="L309" i="20"/>
  <c r="M309" i="20"/>
  <c r="N309" i="20"/>
  <c r="O309" i="20"/>
  <c r="P309" i="20"/>
  <c r="Q309" i="20"/>
  <c r="R309" i="20"/>
  <c r="S309" i="20"/>
  <c r="T309" i="20"/>
  <c r="U309" i="20"/>
  <c r="V309" i="20"/>
  <c r="E310" i="20"/>
  <c r="F310" i="20"/>
  <c r="G310" i="20"/>
  <c r="H310" i="20"/>
  <c r="I310" i="20"/>
  <c r="J310" i="20"/>
  <c r="K310" i="20"/>
  <c r="L310" i="20"/>
  <c r="M310" i="20"/>
  <c r="N310" i="20"/>
  <c r="O310" i="20"/>
  <c r="P310" i="20"/>
  <c r="Q310" i="20"/>
  <c r="R310" i="20"/>
  <c r="S310" i="20"/>
  <c r="T310" i="20"/>
  <c r="U310" i="20"/>
  <c r="V310" i="20"/>
  <c r="E311" i="20"/>
  <c r="F311" i="20"/>
  <c r="G311" i="20"/>
  <c r="H311" i="20"/>
  <c r="I311" i="20"/>
  <c r="J311" i="20"/>
  <c r="K311" i="20"/>
  <c r="L311" i="20"/>
  <c r="M311" i="20"/>
  <c r="N311" i="20"/>
  <c r="O311" i="20"/>
  <c r="P311" i="20"/>
  <c r="Q311" i="20"/>
  <c r="R311" i="20"/>
  <c r="S311" i="20"/>
  <c r="T311" i="20"/>
  <c r="U311" i="20"/>
  <c r="V311" i="20"/>
  <c r="E312" i="20"/>
  <c r="F312" i="20"/>
  <c r="G312" i="20"/>
  <c r="H312" i="20"/>
  <c r="I312" i="20"/>
  <c r="J312" i="20"/>
  <c r="K312" i="20"/>
  <c r="L312" i="20"/>
  <c r="M312" i="20"/>
  <c r="N312" i="20"/>
  <c r="O312" i="20"/>
  <c r="P312" i="20"/>
  <c r="Q312" i="20"/>
  <c r="R312" i="20"/>
  <c r="S312" i="20"/>
  <c r="T312" i="20"/>
  <c r="U312" i="20"/>
  <c r="V312" i="20"/>
  <c r="E313" i="20"/>
  <c r="F313" i="20"/>
  <c r="G313" i="20"/>
  <c r="H313" i="20"/>
  <c r="I313" i="20"/>
  <c r="J313" i="20"/>
  <c r="K313" i="20"/>
  <c r="L313" i="20"/>
  <c r="M313" i="20"/>
  <c r="N313" i="20"/>
  <c r="O313" i="20"/>
  <c r="P313" i="20"/>
  <c r="Q313" i="20"/>
  <c r="R313" i="20"/>
  <c r="S313" i="20"/>
  <c r="T313" i="20"/>
  <c r="U313" i="20"/>
  <c r="V313" i="20"/>
  <c r="E314" i="20"/>
  <c r="F314" i="20"/>
  <c r="G314" i="20"/>
  <c r="H314" i="20"/>
  <c r="I314" i="20"/>
  <c r="J314" i="20"/>
  <c r="K314" i="20"/>
  <c r="L314" i="20"/>
  <c r="M314" i="20"/>
  <c r="N314" i="20"/>
  <c r="O314" i="20"/>
  <c r="P314" i="20"/>
  <c r="Q314" i="20"/>
  <c r="R314" i="20"/>
  <c r="S314" i="20"/>
  <c r="T314" i="20"/>
  <c r="U314" i="20"/>
  <c r="V314" i="20"/>
  <c r="E315" i="20"/>
  <c r="F315" i="20"/>
  <c r="G315" i="20"/>
  <c r="H315" i="20"/>
  <c r="I315" i="20"/>
  <c r="J315" i="20"/>
  <c r="K315" i="20"/>
  <c r="L315" i="20"/>
  <c r="M315" i="20"/>
  <c r="N315" i="20"/>
  <c r="O315" i="20"/>
  <c r="P315" i="20"/>
  <c r="Q315" i="20"/>
  <c r="R315" i="20"/>
  <c r="S315" i="20"/>
  <c r="T315" i="20"/>
  <c r="U315" i="20"/>
  <c r="V315" i="20"/>
  <c r="E316" i="20"/>
  <c r="F316" i="20"/>
  <c r="G316" i="20"/>
  <c r="H316" i="20"/>
  <c r="I316" i="20"/>
  <c r="J316" i="20"/>
  <c r="K316" i="20"/>
  <c r="L316" i="20"/>
  <c r="M316" i="20"/>
  <c r="N316" i="20"/>
  <c r="O316" i="20"/>
  <c r="P316" i="20"/>
  <c r="Q316" i="20"/>
  <c r="R316" i="20"/>
  <c r="S316" i="20"/>
  <c r="T316" i="20"/>
  <c r="U316" i="20"/>
  <c r="V316" i="20"/>
  <c r="E317" i="20"/>
  <c r="F317" i="20"/>
  <c r="G317" i="20"/>
  <c r="H317" i="20"/>
  <c r="I317" i="20"/>
  <c r="J317" i="20"/>
  <c r="K317" i="20"/>
  <c r="L317" i="20"/>
  <c r="M317" i="20"/>
  <c r="N317" i="20"/>
  <c r="O317" i="20"/>
  <c r="P317" i="20"/>
  <c r="Q317" i="20"/>
  <c r="R317" i="20"/>
  <c r="S317" i="20"/>
  <c r="T317" i="20"/>
  <c r="U317" i="20"/>
  <c r="V317" i="20"/>
  <c r="E318" i="20"/>
  <c r="F318" i="20"/>
  <c r="G318" i="20"/>
  <c r="H318" i="20"/>
  <c r="I318" i="20"/>
  <c r="J318" i="20"/>
  <c r="K318" i="20"/>
  <c r="L318" i="20"/>
  <c r="M318" i="20"/>
  <c r="N318" i="20"/>
  <c r="O318" i="20"/>
  <c r="P318" i="20"/>
  <c r="Q318" i="20"/>
  <c r="R318" i="20"/>
  <c r="S318" i="20"/>
  <c r="T318" i="20"/>
  <c r="U318" i="20"/>
  <c r="V318" i="20"/>
  <c r="E319" i="20"/>
  <c r="F319" i="20"/>
  <c r="G319" i="20"/>
  <c r="H319" i="20"/>
  <c r="I319" i="20"/>
  <c r="J319" i="20"/>
  <c r="K319" i="20"/>
  <c r="L319" i="20"/>
  <c r="M319" i="20"/>
  <c r="N319" i="20"/>
  <c r="O319" i="20"/>
  <c r="P319" i="20"/>
  <c r="Q319" i="20"/>
  <c r="R319" i="20"/>
  <c r="S319" i="20"/>
  <c r="T319" i="20"/>
  <c r="U319" i="20"/>
  <c r="V319" i="20"/>
  <c r="E320" i="20"/>
  <c r="F320" i="20"/>
  <c r="G320" i="20"/>
  <c r="H320" i="20"/>
  <c r="I320" i="20"/>
  <c r="J320" i="20"/>
  <c r="K320" i="20"/>
  <c r="L320" i="20"/>
  <c r="M320" i="20"/>
  <c r="N320" i="20"/>
  <c r="O320" i="20"/>
  <c r="P320" i="20"/>
  <c r="Q320" i="20"/>
  <c r="R320" i="20"/>
  <c r="S320" i="20"/>
  <c r="T320" i="20"/>
  <c r="U320" i="20"/>
  <c r="V320" i="20"/>
  <c r="E321" i="20"/>
  <c r="F321" i="20"/>
  <c r="G321" i="20"/>
  <c r="H321" i="20"/>
  <c r="I321" i="20"/>
  <c r="J321" i="20"/>
  <c r="K321" i="20"/>
  <c r="L321" i="20"/>
  <c r="M321" i="20"/>
  <c r="N321" i="20"/>
  <c r="O321" i="20"/>
  <c r="P321" i="20"/>
  <c r="Q321" i="20"/>
  <c r="R321" i="20"/>
  <c r="S321" i="20"/>
  <c r="T321" i="20"/>
  <c r="U321" i="20"/>
  <c r="V321" i="20"/>
  <c r="E322" i="20"/>
  <c r="F322" i="20"/>
  <c r="G322" i="20"/>
  <c r="H322" i="20"/>
  <c r="I322" i="20"/>
  <c r="J322" i="20"/>
  <c r="K322" i="20"/>
  <c r="L322" i="20"/>
  <c r="M322" i="20"/>
  <c r="N322" i="20"/>
  <c r="O322" i="20"/>
  <c r="P322" i="20"/>
  <c r="Q322" i="20"/>
  <c r="R322" i="20"/>
  <c r="S322" i="20"/>
  <c r="T322" i="20"/>
  <c r="U322" i="20"/>
  <c r="V322" i="20"/>
  <c r="E323" i="20"/>
  <c r="F323" i="20"/>
  <c r="G323" i="20"/>
  <c r="H323" i="20"/>
  <c r="I323" i="20"/>
  <c r="J323" i="20"/>
  <c r="K323" i="20"/>
  <c r="L323" i="20"/>
  <c r="M323" i="20"/>
  <c r="N323" i="20"/>
  <c r="O323" i="20"/>
  <c r="P323" i="20"/>
  <c r="Q323" i="20"/>
  <c r="R323" i="20"/>
  <c r="S323" i="20"/>
  <c r="T323" i="20"/>
  <c r="U323" i="20"/>
  <c r="V323" i="20"/>
  <c r="E324" i="20"/>
  <c r="F324" i="20"/>
  <c r="G324" i="20"/>
  <c r="H324" i="20"/>
  <c r="I324" i="20"/>
  <c r="J324" i="20"/>
  <c r="K324" i="20"/>
  <c r="L324" i="20"/>
  <c r="M324" i="20"/>
  <c r="N324" i="20"/>
  <c r="O324" i="20"/>
  <c r="P324" i="20"/>
  <c r="Q324" i="20"/>
  <c r="R324" i="20"/>
  <c r="S324" i="20"/>
  <c r="T324" i="20"/>
  <c r="U324" i="20"/>
  <c r="V324" i="20"/>
  <c r="E325" i="20"/>
  <c r="F325" i="20"/>
  <c r="G325" i="20"/>
  <c r="H325" i="20"/>
  <c r="I325" i="20"/>
  <c r="J325" i="20"/>
  <c r="K325" i="20"/>
  <c r="L325" i="20"/>
  <c r="M325" i="20"/>
  <c r="N325" i="20"/>
  <c r="O325" i="20"/>
  <c r="P325" i="20"/>
  <c r="Q325" i="20"/>
  <c r="R325" i="20"/>
  <c r="S325" i="20"/>
  <c r="T325" i="20"/>
  <c r="U325" i="20"/>
  <c r="V325" i="20"/>
  <c r="E326" i="20"/>
  <c r="F326" i="20"/>
  <c r="G326" i="20"/>
  <c r="H326" i="20"/>
  <c r="I326" i="20"/>
  <c r="J326" i="20"/>
  <c r="K326" i="20"/>
  <c r="L326" i="20"/>
  <c r="M326" i="20"/>
  <c r="N326" i="20"/>
  <c r="O326" i="20"/>
  <c r="P326" i="20"/>
  <c r="Q326" i="20"/>
  <c r="R326" i="20"/>
  <c r="S326" i="20"/>
  <c r="T326" i="20"/>
  <c r="U326" i="20"/>
  <c r="V326" i="20"/>
  <c r="E327" i="20"/>
  <c r="F327" i="20"/>
  <c r="G327" i="20"/>
  <c r="H327" i="20"/>
  <c r="I327" i="20"/>
  <c r="J327" i="20"/>
  <c r="K327" i="20"/>
  <c r="L327" i="20"/>
  <c r="M327" i="20"/>
  <c r="N327" i="20"/>
  <c r="O327" i="20"/>
  <c r="P327" i="20"/>
  <c r="Q327" i="20"/>
  <c r="R327" i="20"/>
  <c r="S327" i="20"/>
  <c r="T327" i="20"/>
  <c r="U327" i="20"/>
  <c r="V327" i="20"/>
  <c r="E328" i="20"/>
  <c r="F328" i="20"/>
  <c r="G328" i="20"/>
  <c r="H328" i="20"/>
  <c r="I328" i="20"/>
  <c r="J328" i="20"/>
  <c r="K328" i="20"/>
  <c r="L328" i="20"/>
  <c r="M328" i="20"/>
  <c r="N328" i="20"/>
  <c r="O328" i="20"/>
  <c r="P328" i="20"/>
  <c r="Q328" i="20"/>
  <c r="R328" i="20"/>
  <c r="S328" i="20"/>
  <c r="T328" i="20"/>
  <c r="U328" i="20"/>
  <c r="V328" i="20"/>
  <c r="E329" i="20"/>
  <c r="F329" i="20"/>
  <c r="G329" i="20"/>
  <c r="H329" i="20"/>
  <c r="I329" i="20"/>
  <c r="J329" i="20"/>
  <c r="K329" i="20"/>
  <c r="L329" i="20"/>
  <c r="M329" i="20"/>
  <c r="N329" i="20"/>
  <c r="O329" i="20"/>
  <c r="P329" i="20"/>
  <c r="Q329" i="20"/>
  <c r="R329" i="20"/>
  <c r="S329" i="20"/>
  <c r="T329" i="20"/>
  <c r="U329" i="20"/>
  <c r="V329" i="20"/>
  <c r="E330" i="20"/>
  <c r="F330" i="20"/>
  <c r="G330" i="20"/>
  <c r="H330" i="20"/>
  <c r="I330" i="20"/>
  <c r="J330" i="20"/>
  <c r="K330" i="20"/>
  <c r="L330" i="20"/>
  <c r="M330" i="20"/>
  <c r="N330" i="20"/>
  <c r="O330" i="20"/>
  <c r="P330" i="20"/>
  <c r="Q330" i="20"/>
  <c r="R330" i="20"/>
  <c r="S330" i="20"/>
  <c r="T330" i="20"/>
  <c r="U330" i="20"/>
  <c r="V330" i="20"/>
  <c r="E331" i="20"/>
  <c r="F331" i="20"/>
  <c r="G331" i="20"/>
  <c r="H331" i="20"/>
  <c r="I331" i="20"/>
  <c r="J331" i="20"/>
  <c r="K331" i="20"/>
  <c r="L331" i="20"/>
  <c r="M331" i="20"/>
  <c r="N331" i="20"/>
  <c r="O331" i="20"/>
  <c r="P331" i="20"/>
  <c r="Q331" i="20"/>
  <c r="R331" i="20"/>
  <c r="S331" i="20"/>
  <c r="T331" i="20"/>
  <c r="U331" i="20"/>
  <c r="V331" i="20"/>
  <c r="E332" i="20"/>
  <c r="F332" i="20"/>
  <c r="G332" i="20"/>
  <c r="H332" i="20"/>
  <c r="I332" i="20"/>
  <c r="J332" i="20"/>
  <c r="K332" i="20"/>
  <c r="L332" i="20"/>
  <c r="M332" i="20"/>
  <c r="N332" i="20"/>
  <c r="O332" i="20"/>
  <c r="P332" i="20"/>
  <c r="Q332" i="20"/>
  <c r="R332" i="20"/>
  <c r="S332" i="20"/>
  <c r="T332" i="20"/>
  <c r="U332" i="20"/>
  <c r="V332" i="20"/>
  <c r="E333" i="20"/>
  <c r="F333" i="20"/>
  <c r="G333" i="20"/>
  <c r="H333" i="20"/>
  <c r="I333" i="20"/>
  <c r="J333" i="20"/>
  <c r="K333" i="20"/>
  <c r="L333" i="20"/>
  <c r="M333" i="20"/>
  <c r="N333" i="20"/>
  <c r="O333" i="20"/>
  <c r="P333" i="20"/>
  <c r="Q333" i="20"/>
  <c r="R333" i="20"/>
  <c r="S333" i="20"/>
  <c r="T333" i="20"/>
  <c r="U333" i="20"/>
  <c r="V333" i="20"/>
  <c r="E334" i="20"/>
  <c r="F334" i="20"/>
  <c r="G334" i="20"/>
  <c r="H334" i="20"/>
  <c r="I334" i="20"/>
  <c r="J334" i="20"/>
  <c r="K334" i="20"/>
  <c r="L334" i="20"/>
  <c r="M334" i="20"/>
  <c r="N334" i="20"/>
  <c r="O334" i="20"/>
  <c r="P334" i="20"/>
  <c r="Q334" i="20"/>
  <c r="R334" i="20"/>
  <c r="S334" i="20"/>
  <c r="T334" i="20"/>
  <c r="U334" i="20"/>
  <c r="V334" i="20"/>
  <c r="E335" i="20"/>
  <c r="F335" i="20"/>
  <c r="G335" i="20"/>
  <c r="H335" i="20"/>
  <c r="I335" i="20"/>
  <c r="J335" i="20"/>
  <c r="K335" i="20"/>
  <c r="L335" i="20"/>
  <c r="M335" i="20"/>
  <c r="N335" i="20"/>
  <c r="O335" i="20"/>
  <c r="P335" i="20"/>
  <c r="Q335" i="20"/>
  <c r="R335" i="20"/>
  <c r="S335" i="20"/>
  <c r="T335" i="20"/>
  <c r="U335" i="20"/>
  <c r="V335" i="20"/>
  <c r="E336" i="20"/>
  <c r="F336" i="20"/>
  <c r="G336" i="20"/>
  <c r="H336" i="20"/>
  <c r="I336" i="20"/>
  <c r="J336" i="20"/>
  <c r="K336" i="20"/>
  <c r="L336" i="20"/>
  <c r="M336" i="20"/>
  <c r="N336" i="20"/>
  <c r="O336" i="20"/>
  <c r="P336" i="20"/>
  <c r="Q336" i="20"/>
  <c r="R336" i="20"/>
  <c r="S336" i="20"/>
  <c r="T336" i="20"/>
  <c r="U336" i="20"/>
  <c r="V336" i="20"/>
  <c r="E337" i="20"/>
  <c r="F337" i="20"/>
  <c r="G337" i="20"/>
  <c r="H337" i="20"/>
  <c r="I337" i="20"/>
  <c r="J337" i="20"/>
  <c r="K337" i="20"/>
  <c r="L337" i="20"/>
  <c r="M337" i="20"/>
  <c r="N337" i="20"/>
  <c r="O337" i="20"/>
  <c r="P337" i="20"/>
  <c r="Q337" i="20"/>
  <c r="R337" i="20"/>
  <c r="S337" i="20"/>
  <c r="T337" i="20"/>
  <c r="U337" i="20"/>
  <c r="V337" i="20"/>
  <c r="E338" i="20"/>
  <c r="F338" i="20"/>
  <c r="G338" i="20"/>
  <c r="H338" i="20"/>
  <c r="I338" i="20"/>
  <c r="J338" i="20"/>
  <c r="K338" i="20"/>
  <c r="L338" i="20"/>
  <c r="M338" i="20"/>
  <c r="N338" i="20"/>
  <c r="O338" i="20"/>
  <c r="P338" i="20"/>
  <c r="Q338" i="20"/>
  <c r="R338" i="20"/>
  <c r="S338" i="20"/>
  <c r="T338" i="20"/>
  <c r="U338" i="20"/>
  <c r="V338" i="20"/>
  <c r="E339" i="20"/>
  <c r="F339" i="20"/>
  <c r="G339" i="20"/>
  <c r="H339" i="20"/>
  <c r="I339" i="20"/>
  <c r="J339" i="20"/>
  <c r="K339" i="20"/>
  <c r="L339" i="20"/>
  <c r="M339" i="20"/>
  <c r="N339" i="20"/>
  <c r="O339" i="20"/>
  <c r="P339" i="20"/>
  <c r="Q339" i="20"/>
  <c r="R339" i="20"/>
  <c r="S339" i="20"/>
  <c r="T339" i="20"/>
  <c r="U339" i="20"/>
  <c r="V339" i="20"/>
  <c r="E340" i="20"/>
  <c r="F340" i="20"/>
  <c r="G340" i="20"/>
  <c r="H340" i="20"/>
  <c r="I340" i="20"/>
  <c r="J340" i="20"/>
  <c r="K340" i="20"/>
  <c r="L340" i="20"/>
  <c r="M340" i="20"/>
  <c r="N340" i="20"/>
  <c r="O340" i="20"/>
  <c r="P340" i="20"/>
  <c r="Q340" i="20"/>
  <c r="R340" i="20"/>
  <c r="S340" i="20"/>
  <c r="T340" i="20"/>
  <c r="U340" i="20"/>
  <c r="V340" i="20"/>
  <c r="E341" i="20"/>
  <c r="F341" i="20"/>
  <c r="G341" i="20"/>
  <c r="H341" i="20"/>
  <c r="I341" i="20"/>
  <c r="J341" i="20"/>
  <c r="K341" i="20"/>
  <c r="L341" i="20"/>
  <c r="M341" i="20"/>
  <c r="N341" i="20"/>
  <c r="O341" i="20"/>
  <c r="P341" i="20"/>
  <c r="Q341" i="20"/>
  <c r="R341" i="20"/>
  <c r="S341" i="20"/>
  <c r="T341" i="20"/>
  <c r="U341" i="20"/>
  <c r="V341" i="20"/>
  <c r="E342" i="20"/>
  <c r="F342" i="20"/>
  <c r="G342" i="20"/>
  <c r="H342" i="20"/>
  <c r="I342" i="20"/>
  <c r="J342" i="20"/>
  <c r="K342" i="20"/>
  <c r="L342" i="20"/>
  <c r="M342" i="20"/>
  <c r="N342" i="20"/>
  <c r="O342" i="20"/>
  <c r="P342" i="20"/>
  <c r="Q342" i="20"/>
  <c r="R342" i="20"/>
  <c r="S342" i="20"/>
  <c r="T342" i="20"/>
  <c r="U342" i="20"/>
  <c r="V342" i="20"/>
  <c r="E343" i="20"/>
  <c r="F343" i="20"/>
  <c r="G343" i="20"/>
  <c r="H343" i="20"/>
  <c r="I343" i="20"/>
  <c r="J343" i="20"/>
  <c r="K343" i="20"/>
  <c r="L343" i="20"/>
  <c r="M343" i="20"/>
  <c r="N343" i="20"/>
  <c r="O343" i="20"/>
  <c r="P343" i="20"/>
  <c r="Q343" i="20"/>
  <c r="R343" i="20"/>
  <c r="S343" i="20"/>
  <c r="T343" i="20"/>
  <c r="U343" i="20"/>
  <c r="V343" i="20"/>
  <c r="E344" i="20"/>
  <c r="F344" i="20"/>
  <c r="G344" i="20"/>
  <c r="H344" i="20"/>
  <c r="I344" i="20"/>
  <c r="J344" i="20"/>
  <c r="K344" i="20"/>
  <c r="L344" i="20"/>
  <c r="M344" i="20"/>
  <c r="N344" i="20"/>
  <c r="O344" i="20"/>
  <c r="P344" i="20"/>
  <c r="Q344" i="20"/>
  <c r="R344" i="20"/>
  <c r="S344" i="20"/>
  <c r="T344" i="20"/>
  <c r="U344" i="20"/>
  <c r="V344" i="20"/>
  <c r="E345" i="20"/>
  <c r="F345" i="20"/>
  <c r="G345" i="20"/>
  <c r="H345" i="20"/>
  <c r="I345" i="20"/>
  <c r="J345" i="20"/>
  <c r="K345" i="20"/>
  <c r="L345" i="20"/>
  <c r="M345" i="20"/>
  <c r="N345" i="20"/>
  <c r="O345" i="20"/>
  <c r="P345" i="20"/>
  <c r="Q345" i="20"/>
  <c r="R345" i="20"/>
  <c r="S345" i="20"/>
  <c r="T345" i="20"/>
  <c r="U345" i="20"/>
  <c r="V345" i="20"/>
  <c r="E346" i="20"/>
  <c r="F346" i="20"/>
  <c r="G346" i="20"/>
  <c r="H346" i="20"/>
  <c r="I346" i="20"/>
  <c r="J346" i="20"/>
  <c r="K346" i="20"/>
  <c r="L346" i="20"/>
  <c r="M346" i="20"/>
  <c r="N346" i="20"/>
  <c r="O346" i="20"/>
  <c r="P346" i="20"/>
  <c r="Q346" i="20"/>
  <c r="R346" i="20"/>
  <c r="S346" i="20"/>
  <c r="T346" i="20"/>
  <c r="U346" i="20"/>
  <c r="V346" i="20"/>
  <c r="E347" i="20"/>
  <c r="F347" i="20"/>
  <c r="G347" i="20"/>
  <c r="H347" i="20"/>
  <c r="I347" i="20"/>
  <c r="J347" i="20"/>
  <c r="K347" i="20"/>
  <c r="L347" i="20"/>
  <c r="M347" i="20"/>
  <c r="N347" i="20"/>
  <c r="O347" i="20"/>
  <c r="P347" i="20"/>
  <c r="Q347" i="20"/>
  <c r="R347" i="20"/>
  <c r="S347" i="20"/>
  <c r="T347" i="20"/>
  <c r="U347" i="20"/>
  <c r="V347" i="20"/>
  <c r="E348" i="20"/>
  <c r="F348" i="20"/>
  <c r="G348" i="20"/>
  <c r="H348" i="20"/>
  <c r="I348" i="20"/>
  <c r="J348" i="20"/>
  <c r="K348" i="20"/>
  <c r="L348" i="20"/>
  <c r="M348" i="20"/>
  <c r="N348" i="20"/>
  <c r="O348" i="20"/>
  <c r="P348" i="20"/>
  <c r="Q348" i="20"/>
  <c r="R348" i="20"/>
  <c r="S348" i="20"/>
  <c r="T348" i="20"/>
  <c r="U348" i="20"/>
  <c r="V348" i="20"/>
  <c r="E349" i="20"/>
  <c r="F349" i="20"/>
  <c r="G349" i="20"/>
  <c r="H349" i="20"/>
  <c r="I349" i="20"/>
  <c r="J349" i="20"/>
  <c r="K349" i="20"/>
  <c r="L349" i="20"/>
  <c r="M349" i="20"/>
  <c r="N349" i="20"/>
  <c r="O349" i="20"/>
  <c r="P349" i="20"/>
  <c r="Q349" i="20"/>
  <c r="R349" i="20"/>
  <c r="S349" i="20"/>
  <c r="T349" i="20"/>
  <c r="U349" i="20"/>
  <c r="V349" i="20"/>
  <c r="E350" i="20"/>
  <c r="F350" i="20"/>
  <c r="G350" i="20"/>
  <c r="H350" i="20"/>
  <c r="I350" i="20"/>
  <c r="J350" i="20"/>
  <c r="K350" i="20"/>
  <c r="L350" i="20"/>
  <c r="M350" i="20"/>
  <c r="N350" i="20"/>
  <c r="O350" i="20"/>
  <c r="P350" i="20"/>
  <c r="Q350" i="20"/>
  <c r="R350" i="20"/>
  <c r="S350" i="20"/>
  <c r="T350" i="20"/>
  <c r="U350" i="20"/>
  <c r="V350" i="20"/>
  <c r="E351" i="20"/>
  <c r="F351" i="20"/>
  <c r="G351" i="20"/>
  <c r="H351" i="20"/>
  <c r="I351" i="20"/>
  <c r="J351" i="20"/>
  <c r="K351" i="20"/>
  <c r="L351" i="20"/>
  <c r="M351" i="20"/>
  <c r="N351" i="20"/>
  <c r="O351" i="20"/>
  <c r="P351" i="20"/>
  <c r="Q351" i="20"/>
  <c r="R351" i="20"/>
  <c r="S351" i="20"/>
  <c r="T351" i="20"/>
  <c r="U351" i="20"/>
  <c r="V351" i="20"/>
  <c r="E352" i="20"/>
  <c r="F352" i="20"/>
  <c r="G352" i="20"/>
  <c r="H352" i="20"/>
  <c r="I352" i="20"/>
  <c r="J352" i="20"/>
  <c r="K352" i="20"/>
  <c r="L352" i="20"/>
  <c r="M352" i="20"/>
  <c r="N352" i="20"/>
  <c r="O352" i="20"/>
  <c r="P352" i="20"/>
  <c r="Q352" i="20"/>
  <c r="R352" i="20"/>
  <c r="S352" i="20"/>
  <c r="T352" i="20"/>
  <c r="U352" i="20"/>
  <c r="V352" i="20"/>
  <c r="E353" i="20"/>
  <c r="F353" i="20"/>
  <c r="G353" i="20"/>
  <c r="H353" i="20"/>
  <c r="I353" i="20"/>
  <c r="J353" i="20"/>
  <c r="K353" i="20"/>
  <c r="L353" i="20"/>
  <c r="M353" i="20"/>
  <c r="N353" i="20"/>
  <c r="O353" i="20"/>
  <c r="P353" i="20"/>
  <c r="Q353" i="20"/>
  <c r="R353" i="20"/>
  <c r="S353" i="20"/>
  <c r="T353" i="20"/>
  <c r="U353" i="20"/>
  <c r="V353" i="20"/>
  <c r="E354" i="20"/>
  <c r="F354" i="20"/>
  <c r="G354" i="20"/>
  <c r="H354" i="20"/>
  <c r="I354" i="20"/>
  <c r="J354" i="20"/>
  <c r="K354" i="20"/>
  <c r="L354" i="20"/>
  <c r="M354" i="20"/>
  <c r="N354" i="20"/>
  <c r="O354" i="20"/>
  <c r="P354" i="20"/>
  <c r="Q354" i="20"/>
  <c r="R354" i="20"/>
  <c r="S354" i="20"/>
  <c r="T354" i="20"/>
  <c r="U354" i="20"/>
  <c r="V354" i="20"/>
  <c r="E355" i="20"/>
  <c r="F355" i="20"/>
  <c r="G355" i="20"/>
  <c r="H355" i="20"/>
  <c r="I355" i="20"/>
  <c r="J355" i="20"/>
  <c r="K355" i="20"/>
  <c r="L355" i="20"/>
  <c r="M355" i="20"/>
  <c r="N355" i="20"/>
  <c r="O355" i="20"/>
  <c r="P355" i="20"/>
  <c r="Q355" i="20"/>
  <c r="R355" i="20"/>
  <c r="S355" i="20"/>
  <c r="T355" i="20"/>
  <c r="U355" i="20"/>
  <c r="V355" i="20"/>
  <c r="E356" i="20"/>
  <c r="F356" i="20"/>
  <c r="G356" i="20"/>
  <c r="H356" i="20"/>
  <c r="I356" i="20"/>
  <c r="J356" i="20"/>
  <c r="K356" i="20"/>
  <c r="L356" i="20"/>
  <c r="M356" i="20"/>
  <c r="N356" i="20"/>
  <c r="O356" i="20"/>
  <c r="P356" i="20"/>
  <c r="Q356" i="20"/>
  <c r="R356" i="20"/>
  <c r="S356" i="20"/>
  <c r="T356" i="20"/>
  <c r="U356" i="20"/>
  <c r="V356" i="20"/>
  <c r="E357" i="20"/>
  <c r="F357" i="20"/>
  <c r="G357" i="20"/>
  <c r="H357" i="20"/>
  <c r="I357" i="20"/>
  <c r="J357" i="20"/>
  <c r="K357" i="20"/>
  <c r="L357" i="20"/>
  <c r="M357" i="20"/>
  <c r="N357" i="20"/>
  <c r="O357" i="20"/>
  <c r="P357" i="20"/>
  <c r="Q357" i="20"/>
  <c r="R357" i="20"/>
  <c r="S357" i="20"/>
  <c r="T357" i="20"/>
  <c r="U357" i="20"/>
  <c r="V357" i="20"/>
  <c r="E358" i="20"/>
  <c r="F358" i="20"/>
  <c r="G358" i="20"/>
  <c r="H358" i="20"/>
  <c r="I358" i="20"/>
  <c r="J358" i="20"/>
  <c r="K358" i="20"/>
  <c r="L358" i="20"/>
  <c r="M358" i="20"/>
  <c r="N358" i="20"/>
  <c r="O358" i="20"/>
  <c r="P358" i="20"/>
  <c r="Q358" i="20"/>
  <c r="R358" i="20"/>
  <c r="S358" i="20"/>
  <c r="T358" i="20"/>
  <c r="U358" i="20"/>
  <c r="V358" i="20"/>
  <c r="E359" i="20"/>
  <c r="F359" i="20"/>
  <c r="G359" i="20"/>
  <c r="H359" i="20"/>
  <c r="I359" i="20"/>
  <c r="J359" i="20"/>
  <c r="K359" i="20"/>
  <c r="L359" i="20"/>
  <c r="M359" i="20"/>
  <c r="N359" i="20"/>
  <c r="O359" i="20"/>
  <c r="P359" i="20"/>
  <c r="Q359" i="20"/>
  <c r="R359" i="20"/>
  <c r="S359" i="20"/>
  <c r="T359" i="20"/>
  <c r="U359" i="20"/>
  <c r="V359" i="20"/>
  <c r="E360" i="20"/>
  <c r="F360" i="20"/>
  <c r="G360" i="20"/>
  <c r="H360" i="20"/>
  <c r="I360" i="20"/>
  <c r="J360" i="20"/>
  <c r="K360" i="20"/>
  <c r="L360" i="20"/>
  <c r="M360" i="20"/>
  <c r="N360" i="20"/>
  <c r="O360" i="20"/>
  <c r="P360" i="20"/>
  <c r="Q360" i="20"/>
  <c r="R360" i="20"/>
  <c r="S360" i="20"/>
  <c r="T360" i="20"/>
  <c r="U360" i="20"/>
  <c r="V360" i="20"/>
  <c r="E361" i="20"/>
  <c r="F361" i="20"/>
  <c r="G361" i="20"/>
  <c r="H361" i="20"/>
  <c r="I361" i="20"/>
  <c r="J361" i="20"/>
  <c r="K361" i="20"/>
  <c r="L361" i="20"/>
  <c r="M361" i="20"/>
  <c r="N361" i="20"/>
  <c r="O361" i="20"/>
  <c r="P361" i="20"/>
  <c r="Q361" i="20"/>
  <c r="R361" i="20"/>
  <c r="S361" i="20"/>
  <c r="T361" i="20"/>
  <c r="U361" i="20"/>
  <c r="V361" i="20"/>
  <c r="E362" i="20"/>
  <c r="F362" i="20"/>
  <c r="G362" i="20"/>
  <c r="H362" i="20"/>
  <c r="I362" i="20"/>
  <c r="J362" i="20"/>
  <c r="K362" i="20"/>
  <c r="L362" i="20"/>
  <c r="M362" i="20"/>
  <c r="N362" i="20"/>
  <c r="O362" i="20"/>
  <c r="P362" i="20"/>
  <c r="Q362" i="20"/>
  <c r="R362" i="20"/>
  <c r="S362" i="20"/>
  <c r="T362" i="20"/>
  <c r="U362" i="20"/>
  <c r="V362" i="20"/>
  <c r="E363" i="20"/>
  <c r="F363" i="20"/>
  <c r="G363" i="20"/>
  <c r="H363" i="20"/>
  <c r="I363" i="20"/>
  <c r="J363" i="20"/>
  <c r="K363" i="20"/>
  <c r="L363" i="20"/>
  <c r="M363" i="20"/>
  <c r="N363" i="20"/>
  <c r="O363" i="20"/>
  <c r="P363" i="20"/>
  <c r="Q363" i="20"/>
  <c r="R363" i="20"/>
  <c r="S363" i="20"/>
  <c r="T363" i="20"/>
  <c r="U363" i="20"/>
  <c r="V363" i="20"/>
  <c r="E364" i="20"/>
  <c r="F364" i="20"/>
  <c r="G364" i="20"/>
  <c r="H364" i="20"/>
  <c r="I364" i="20"/>
  <c r="J364" i="20"/>
  <c r="K364" i="20"/>
  <c r="L364" i="20"/>
  <c r="M364" i="20"/>
  <c r="N364" i="20"/>
  <c r="O364" i="20"/>
  <c r="P364" i="20"/>
  <c r="Q364" i="20"/>
  <c r="R364" i="20"/>
  <c r="S364" i="20"/>
  <c r="T364" i="20"/>
  <c r="U364" i="20"/>
  <c r="V364" i="20"/>
  <c r="E365" i="20"/>
  <c r="F365" i="20"/>
  <c r="G365" i="20"/>
  <c r="H365" i="20"/>
  <c r="I365" i="20"/>
  <c r="J365" i="20"/>
  <c r="K365" i="20"/>
  <c r="L365" i="20"/>
  <c r="M365" i="20"/>
  <c r="N365" i="20"/>
  <c r="O365" i="20"/>
  <c r="P365" i="20"/>
  <c r="Q365" i="20"/>
  <c r="R365" i="20"/>
  <c r="S365" i="20"/>
  <c r="T365" i="20"/>
  <c r="U365" i="20"/>
  <c r="V365" i="20"/>
  <c r="E366" i="20"/>
  <c r="F366" i="20"/>
  <c r="G366" i="20"/>
  <c r="H366" i="20"/>
  <c r="I366" i="20"/>
  <c r="J366" i="20"/>
  <c r="K366" i="20"/>
  <c r="L366" i="20"/>
  <c r="M366" i="20"/>
  <c r="N366" i="20"/>
  <c r="O366" i="20"/>
  <c r="P366" i="20"/>
  <c r="Q366" i="20"/>
  <c r="R366" i="20"/>
  <c r="S366" i="20"/>
  <c r="T366" i="20"/>
  <c r="U366" i="20"/>
  <c r="V366" i="20"/>
  <c r="E367" i="20"/>
  <c r="F367" i="20"/>
  <c r="G367" i="20"/>
  <c r="H367" i="20"/>
  <c r="I367" i="20"/>
  <c r="J367" i="20"/>
  <c r="K367" i="20"/>
  <c r="L367" i="20"/>
  <c r="M367" i="20"/>
  <c r="N367" i="20"/>
  <c r="O367" i="20"/>
  <c r="P367" i="20"/>
  <c r="Q367" i="20"/>
  <c r="R367" i="20"/>
  <c r="S367" i="20"/>
  <c r="T367" i="20"/>
  <c r="U367" i="20"/>
  <c r="V367" i="20"/>
  <c r="E368" i="20"/>
  <c r="F368" i="20"/>
  <c r="G368" i="20"/>
  <c r="H368" i="20"/>
  <c r="I368" i="20"/>
  <c r="J368" i="20"/>
  <c r="K368" i="20"/>
  <c r="L368" i="20"/>
  <c r="M368" i="20"/>
  <c r="N368" i="20"/>
  <c r="O368" i="20"/>
  <c r="P368" i="20"/>
  <c r="Q368" i="20"/>
  <c r="R368" i="20"/>
  <c r="S368" i="20"/>
  <c r="T368" i="20"/>
  <c r="U368" i="20"/>
  <c r="V368" i="20"/>
  <c r="E369" i="20"/>
  <c r="F369" i="20"/>
  <c r="G369" i="20"/>
  <c r="H369" i="20"/>
  <c r="I369" i="20"/>
  <c r="J369" i="20"/>
  <c r="K369" i="20"/>
  <c r="L369" i="20"/>
  <c r="M369" i="20"/>
  <c r="N369" i="20"/>
  <c r="O369" i="20"/>
  <c r="P369" i="20"/>
  <c r="Q369" i="20"/>
  <c r="R369" i="20"/>
  <c r="S369" i="20"/>
  <c r="T369" i="20"/>
  <c r="U369" i="20"/>
  <c r="V369" i="20"/>
  <c r="E370" i="20"/>
  <c r="F370" i="20"/>
  <c r="G370" i="20"/>
  <c r="H370" i="20"/>
  <c r="I370" i="20"/>
  <c r="J370" i="20"/>
  <c r="K370" i="20"/>
  <c r="L370" i="20"/>
  <c r="M370" i="20"/>
  <c r="N370" i="20"/>
  <c r="O370" i="20"/>
  <c r="P370" i="20"/>
  <c r="Q370" i="20"/>
  <c r="R370" i="20"/>
  <c r="S370" i="20"/>
  <c r="T370" i="20"/>
  <c r="U370" i="20"/>
  <c r="V370" i="20"/>
  <c r="E371" i="20"/>
  <c r="F371" i="20"/>
  <c r="G371" i="20"/>
  <c r="H371" i="20"/>
  <c r="I371" i="20"/>
  <c r="J371" i="20"/>
  <c r="K371" i="20"/>
  <c r="L371" i="20"/>
  <c r="M371" i="20"/>
  <c r="N371" i="20"/>
  <c r="O371" i="20"/>
  <c r="P371" i="20"/>
  <c r="Q371" i="20"/>
  <c r="R371" i="20"/>
  <c r="S371" i="20"/>
  <c r="T371" i="20"/>
  <c r="U371" i="20"/>
  <c r="V371" i="20"/>
  <c r="E372" i="20"/>
  <c r="F372" i="20"/>
  <c r="G372" i="20"/>
  <c r="H372" i="20"/>
  <c r="I372" i="20"/>
  <c r="J372" i="20"/>
  <c r="K372" i="20"/>
  <c r="L372" i="20"/>
  <c r="M372" i="20"/>
  <c r="N372" i="20"/>
  <c r="O372" i="20"/>
  <c r="P372" i="20"/>
  <c r="Q372" i="20"/>
  <c r="R372" i="20"/>
  <c r="S372" i="20"/>
  <c r="T372" i="20"/>
  <c r="U372" i="20"/>
  <c r="V372" i="20"/>
  <c r="E373" i="20"/>
  <c r="F373" i="20"/>
  <c r="G373" i="20"/>
  <c r="H373" i="20"/>
  <c r="I373" i="20"/>
  <c r="J373" i="20"/>
  <c r="K373" i="20"/>
  <c r="L373" i="20"/>
  <c r="M373" i="20"/>
  <c r="N373" i="20"/>
  <c r="O373" i="20"/>
  <c r="P373" i="20"/>
  <c r="Q373" i="20"/>
  <c r="R373" i="20"/>
  <c r="S373" i="20"/>
  <c r="T373" i="20"/>
  <c r="U373" i="20"/>
  <c r="V373" i="20"/>
  <c r="E374" i="20"/>
  <c r="F374" i="20"/>
  <c r="G374" i="20"/>
  <c r="H374" i="20"/>
  <c r="I374" i="20"/>
  <c r="J374" i="20"/>
  <c r="K374" i="20"/>
  <c r="L374" i="20"/>
  <c r="M374" i="20"/>
  <c r="N374" i="20"/>
  <c r="O374" i="20"/>
  <c r="P374" i="20"/>
  <c r="Q374" i="20"/>
  <c r="R374" i="20"/>
  <c r="S374" i="20"/>
  <c r="T374" i="20"/>
  <c r="U374" i="20"/>
  <c r="V374" i="20"/>
  <c r="E375" i="20"/>
  <c r="F375" i="20"/>
  <c r="G375" i="20"/>
  <c r="H375" i="20"/>
  <c r="I375" i="20"/>
  <c r="J375" i="20"/>
  <c r="K375" i="20"/>
  <c r="L375" i="20"/>
  <c r="M375" i="20"/>
  <c r="N375" i="20"/>
  <c r="O375" i="20"/>
  <c r="P375" i="20"/>
  <c r="Q375" i="20"/>
  <c r="R375" i="20"/>
  <c r="S375" i="20"/>
  <c r="T375" i="20"/>
  <c r="U375" i="20"/>
  <c r="V375" i="20"/>
  <c r="E376" i="20"/>
  <c r="F376" i="20"/>
  <c r="G376" i="20"/>
  <c r="H376" i="20"/>
  <c r="I376" i="20"/>
  <c r="J376" i="20"/>
  <c r="K376" i="20"/>
  <c r="L376" i="20"/>
  <c r="M376" i="20"/>
  <c r="N376" i="20"/>
  <c r="O376" i="20"/>
  <c r="P376" i="20"/>
  <c r="Q376" i="20"/>
  <c r="R376" i="20"/>
  <c r="S376" i="20"/>
  <c r="T376" i="20"/>
  <c r="U376" i="20"/>
  <c r="V376" i="20"/>
  <c r="E377" i="20"/>
  <c r="F377" i="20"/>
  <c r="G377" i="20"/>
  <c r="H377" i="20"/>
  <c r="I377" i="20"/>
  <c r="J377" i="20"/>
  <c r="K377" i="20"/>
  <c r="L377" i="20"/>
  <c r="M377" i="20"/>
  <c r="N377" i="20"/>
  <c r="O377" i="20"/>
  <c r="P377" i="20"/>
  <c r="Q377" i="20"/>
  <c r="R377" i="20"/>
  <c r="S377" i="20"/>
  <c r="T377" i="20"/>
  <c r="U377" i="20"/>
  <c r="V377" i="20"/>
  <c r="E378" i="20"/>
  <c r="F378" i="20"/>
  <c r="G378" i="20"/>
  <c r="H378" i="20"/>
  <c r="I378" i="20"/>
  <c r="J378" i="20"/>
  <c r="K378" i="20"/>
  <c r="L378" i="20"/>
  <c r="M378" i="20"/>
  <c r="N378" i="20"/>
  <c r="O378" i="20"/>
  <c r="P378" i="20"/>
  <c r="Q378" i="20"/>
  <c r="R378" i="20"/>
  <c r="S378" i="20"/>
  <c r="T378" i="20"/>
  <c r="U378" i="20"/>
  <c r="V378" i="20"/>
  <c r="E379" i="20"/>
  <c r="F379" i="20"/>
  <c r="G379" i="20"/>
  <c r="H379" i="20"/>
  <c r="I379" i="20"/>
  <c r="J379" i="20"/>
  <c r="K379" i="20"/>
  <c r="L379" i="20"/>
  <c r="M379" i="20"/>
  <c r="N379" i="20"/>
  <c r="O379" i="20"/>
  <c r="P379" i="20"/>
  <c r="Q379" i="20"/>
  <c r="R379" i="20"/>
  <c r="S379" i="20"/>
  <c r="T379" i="20"/>
  <c r="U379" i="20"/>
  <c r="V379" i="20"/>
  <c r="E380" i="20"/>
  <c r="F380" i="20"/>
  <c r="G380" i="20"/>
  <c r="H380" i="20"/>
  <c r="I380" i="20"/>
  <c r="J380" i="20"/>
  <c r="K380" i="20"/>
  <c r="L380" i="20"/>
  <c r="M380" i="20"/>
  <c r="N380" i="20"/>
  <c r="O380" i="20"/>
  <c r="P380" i="20"/>
  <c r="Q380" i="20"/>
  <c r="R380" i="20"/>
  <c r="S380" i="20"/>
  <c r="T380" i="20"/>
  <c r="U380" i="20"/>
  <c r="V380" i="20"/>
  <c r="E381" i="20"/>
  <c r="F381" i="20"/>
  <c r="G381" i="20"/>
  <c r="H381" i="20"/>
  <c r="I381" i="20"/>
  <c r="J381" i="20"/>
  <c r="K381" i="20"/>
  <c r="L381" i="20"/>
  <c r="M381" i="20"/>
  <c r="N381" i="20"/>
  <c r="O381" i="20"/>
  <c r="P381" i="20"/>
  <c r="Q381" i="20"/>
  <c r="R381" i="20"/>
  <c r="S381" i="20"/>
  <c r="T381" i="20"/>
  <c r="U381" i="20"/>
  <c r="V381" i="20"/>
  <c r="E382" i="20"/>
  <c r="F382" i="20"/>
  <c r="G382" i="20"/>
  <c r="H382" i="20"/>
  <c r="I382" i="20"/>
  <c r="J382" i="20"/>
  <c r="K382" i="20"/>
  <c r="L382" i="20"/>
  <c r="M382" i="20"/>
  <c r="N382" i="20"/>
  <c r="O382" i="20"/>
  <c r="P382" i="20"/>
  <c r="Q382" i="20"/>
  <c r="R382" i="20"/>
  <c r="S382" i="20"/>
  <c r="T382" i="20"/>
  <c r="U382" i="20"/>
  <c r="V382" i="20"/>
  <c r="E383" i="20"/>
  <c r="F383" i="20"/>
  <c r="G383" i="20"/>
  <c r="H383" i="20"/>
  <c r="I383" i="20"/>
  <c r="J383" i="20"/>
  <c r="K383" i="20"/>
  <c r="L383" i="20"/>
  <c r="M383" i="20"/>
  <c r="N383" i="20"/>
  <c r="O383" i="20"/>
  <c r="P383" i="20"/>
  <c r="Q383" i="20"/>
  <c r="R383" i="20"/>
  <c r="S383" i="20"/>
  <c r="T383" i="20"/>
  <c r="U383" i="20"/>
  <c r="V383" i="20"/>
  <c r="E384" i="20"/>
  <c r="F384" i="20"/>
  <c r="G384" i="20"/>
  <c r="H384" i="20"/>
  <c r="I384" i="20"/>
  <c r="J384" i="20"/>
  <c r="K384" i="20"/>
  <c r="L384" i="20"/>
  <c r="M384" i="20"/>
  <c r="N384" i="20"/>
  <c r="O384" i="20"/>
  <c r="P384" i="20"/>
  <c r="Q384" i="20"/>
  <c r="R384" i="20"/>
  <c r="S384" i="20"/>
  <c r="T384" i="20"/>
  <c r="U384" i="20"/>
  <c r="V384" i="20"/>
  <c r="E385" i="20"/>
  <c r="F385" i="20"/>
  <c r="G385" i="20"/>
  <c r="H385" i="20"/>
  <c r="I385" i="20"/>
  <c r="J385" i="20"/>
  <c r="K385" i="20"/>
  <c r="L385" i="20"/>
  <c r="M385" i="20"/>
  <c r="N385" i="20"/>
  <c r="O385" i="20"/>
  <c r="P385" i="20"/>
  <c r="Q385" i="20"/>
  <c r="R385" i="20"/>
  <c r="S385" i="20"/>
  <c r="T385" i="20"/>
  <c r="U385" i="20"/>
  <c r="V385" i="20"/>
  <c r="E386" i="20"/>
  <c r="F386" i="20"/>
  <c r="G386" i="20"/>
  <c r="H386" i="20"/>
  <c r="I386" i="20"/>
  <c r="J386" i="20"/>
  <c r="K386" i="20"/>
  <c r="L386" i="20"/>
  <c r="M386" i="20"/>
  <c r="N386" i="20"/>
  <c r="O386" i="20"/>
  <c r="P386" i="20"/>
  <c r="Q386" i="20"/>
  <c r="R386" i="20"/>
  <c r="S386" i="20"/>
  <c r="T386" i="20"/>
  <c r="U386" i="20"/>
  <c r="V386" i="20"/>
  <c r="E387" i="20"/>
  <c r="F387" i="20"/>
  <c r="G387" i="20"/>
  <c r="H387" i="20"/>
  <c r="I387" i="20"/>
  <c r="J387" i="20"/>
  <c r="K387" i="20"/>
  <c r="L387" i="20"/>
  <c r="M387" i="20"/>
  <c r="N387" i="20"/>
  <c r="O387" i="20"/>
  <c r="P387" i="20"/>
  <c r="Q387" i="20"/>
  <c r="R387" i="20"/>
  <c r="S387" i="20"/>
  <c r="T387" i="20"/>
  <c r="U387" i="20"/>
  <c r="V387" i="20"/>
  <c r="E388" i="20"/>
  <c r="F388" i="20"/>
  <c r="G388" i="20"/>
  <c r="H388" i="20"/>
  <c r="I388" i="20"/>
  <c r="J388" i="20"/>
  <c r="K388" i="20"/>
  <c r="L388" i="20"/>
  <c r="M388" i="20"/>
  <c r="N388" i="20"/>
  <c r="O388" i="20"/>
  <c r="P388" i="20"/>
  <c r="Q388" i="20"/>
  <c r="R388" i="20"/>
  <c r="S388" i="20"/>
  <c r="T388" i="20"/>
  <c r="U388" i="20"/>
  <c r="V388" i="20"/>
  <c r="E389" i="20"/>
  <c r="F389" i="20"/>
  <c r="G389" i="20"/>
  <c r="H389" i="20"/>
  <c r="I389" i="20"/>
  <c r="J389" i="20"/>
  <c r="K389" i="20"/>
  <c r="L389" i="20"/>
  <c r="M389" i="20"/>
  <c r="N389" i="20"/>
  <c r="O389" i="20"/>
  <c r="P389" i="20"/>
  <c r="Q389" i="20"/>
  <c r="R389" i="20"/>
  <c r="S389" i="20"/>
  <c r="T389" i="20"/>
  <c r="U389" i="20"/>
  <c r="V389" i="20"/>
  <c r="E390" i="20"/>
  <c r="F390" i="20"/>
  <c r="G390" i="20"/>
  <c r="H390" i="20"/>
  <c r="I390" i="20"/>
  <c r="J390" i="20"/>
  <c r="K390" i="20"/>
  <c r="L390" i="20"/>
  <c r="M390" i="20"/>
  <c r="N390" i="20"/>
  <c r="O390" i="20"/>
  <c r="P390" i="20"/>
  <c r="Q390" i="20"/>
  <c r="R390" i="20"/>
  <c r="S390" i="20"/>
  <c r="T390" i="20"/>
  <c r="U390" i="20"/>
  <c r="V390" i="20"/>
  <c r="E391" i="20"/>
  <c r="F391" i="20"/>
  <c r="G391" i="20"/>
  <c r="H391" i="20"/>
  <c r="I391" i="20"/>
  <c r="J391" i="20"/>
  <c r="K391" i="20"/>
  <c r="L391" i="20"/>
  <c r="M391" i="20"/>
  <c r="N391" i="20"/>
  <c r="O391" i="20"/>
  <c r="P391" i="20"/>
  <c r="Q391" i="20"/>
  <c r="R391" i="20"/>
  <c r="S391" i="20"/>
  <c r="T391" i="20"/>
  <c r="U391" i="20"/>
  <c r="V391" i="20"/>
  <c r="E392" i="20"/>
  <c r="F392" i="20"/>
  <c r="G392" i="20"/>
  <c r="H392" i="20"/>
  <c r="I392" i="20"/>
  <c r="J392" i="20"/>
  <c r="K392" i="20"/>
  <c r="L392" i="20"/>
  <c r="M392" i="20"/>
  <c r="N392" i="20"/>
  <c r="O392" i="20"/>
  <c r="P392" i="20"/>
  <c r="Q392" i="20"/>
  <c r="R392" i="20"/>
  <c r="S392" i="20"/>
  <c r="T392" i="20"/>
  <c r="U392" i="20"/>
  <c r="V392" i="20"/>
  <c r="E393" i="20"/>
  <c r="F393" i="20"/>
  <c r="G393" i="20"/>
  <c r="H393" i="20"/>
  <c r="I393" i="20"/>
  <c r="J393" i="20"/>
  <c r="K393" i="20"/>
  <c r="L393" i="20"/>
  <c r="M393" i="20"/>
  <c r="N393" i="20"/>
  <c r="O393" i="20"/>
  <c r="P393" i="20"/>
  <c r="Q393" i="20"/>
  <c r="R393" i="20"/>
  <c r="S393" i="20"/>
  <c r="T393" i="20"/>
  <c r="U393" i="20"/>
  <c r="V393" i="20"/>
  <c r="E394" i="20"/>
  <c r="F394" i="20"/>
  <c r="G394" i="20"/>
  <c r="H394" i="20"/>
  <c r="I394" i="20"/>
  <c r="J394" i="20"/>
  <c r="K394" i="20"/>
  <c r="L394" i="20"/>
  <c r="M394" i="20"/>
  <c r="N394" i="20"/>
  <c r="O394" i="20"/>
  <c r="P394" i="20"/>
  <c r="Q394" i="20"/>
  <c r="R394" i="20"/>
  <c r="S394" i="20"/>
  <c r="T394" i="20"/>
  <c r="U394" i="20"/>
  <c r="V394" i="20"/>
  <c r="E395" i="20"/>
  <c r="F395" i="20"/>
  <c r="G395" i="20"/>
  <c r="H395" i="20"/>
  <c r="I395" i="20"/>
  <c r="J395" i="20"/>
  <c r="K395" i="20"/>
  <c r="L395" i="20"/>
  <c r="M395" i="20"/>
  <c r="N395" i="20"/>
  <c r="O395" i="20"/>
  <c r="P395" i="20"/>
  <c r="Q395" i="20"/>
  <c r="R395" i="20"/>
  <c r="S395" i="20"/>
  <c r="T395" i="20"/>
  <c r="U395" i="20"/>
  <c r="V395" i="20"/>
  <c r="E396" i="20"/>
  <c r="F396" i="20"/>
  <c r="G396" i="20"/>
  <c r="H396" i="20"/>
  <c r="I396" i="20"/>
  <c r="J396" i="20"/>
  <c r="K396" i="20"/>
  <c r="L396" i="20"/>
  <c r="M396" i="20"/>
  <c r="N396" i="20"/>
  <c r="O396" i="20"/>
  <c r="P396" i="20"/>
  <c r="Q396" i="20"/>
  <c r="R396" i="20"/>
  <c r="S396" i="20"/>
  <c r="T396" i="20"/>
  <c r="U396" i="20"/>
  <c r="V396" i="20"/>
  <c r="E397" i="20"/>
  <c r="F397" i="20"/>
  <c r="G397" i="20"/>
  <c r="H397" i="20"/>
  <c r="I397" i="20"/>
  <c r="J397" i="20"/>
  <c r="K397" i="20"/>
  <c r="L397" i="20"/>
  <c r="M397" i="20"/>
  <c r="N397" i="20"/>
  <c r="O397" i="20"/>
  <c r="P397" i="20"/>
  <c r="Q397" i="20"/>
  <c r="R397" i="20"/>
  <c r="S397" i="20"/>
  <c r="T397" i="20"/>
  <c r="U397" i="20"/>
  <c r="V397" i="20"/>
  <c r="E398" i="20"/>
  <c r="F398" i="20"/>
  <c r="G398" i="20"/>
  <c r="H398" i="20"/>
  <c r="I398" i="20"/>
  <c r="J398" i="20"/>
  <c r="K398" i="20"/>
  <c r="L398" i="20"/>
  <c r="M398" i="20"/>
  <c r="N398" i="20"/>
  <c r="O398" i="20"/>
  <c r="P398" i="20"/>
  <c r="Q398" i="20"/>
  <c r="R398" i="20"/>
  <c r="S398" i="20"/>
  <c r="T398" i="20"/>
  <c r="U398" i="20"/>
  <c r="V398" i="20"/>
  <c r="E399" i="20"/>
  <c r="F399" i="20"/>
  <c r="G399" i="20"/>
  <c r="H399" i="20"/>
  <c r="I399" i="20"/>
  <c r="J399" i="20"/>
  <c r="K399" i="20"/>
  <c r="L399" i="20"/>
  <c r="M399" i="20"/>
  <c r="N399" i="20"/>
  <c r="O399" i="20"/>
  <c r="P399" i="20"/>
  <c r="Q399" i="20"/>
  <c r="R399" i="20"/>
  <c r="S399" i="20"/>
  <c r="T399" i="20"/>
  <c r="U399" i="20"/>
  <c r="V399" i="20"/>
  <c r="E400" i="20"/>
  <c r="F400" i="20"/>
  <c r="G400" i="20"/>
  <c r="H400" i="20"/>
  <c r="I400" i="20"/>
  <c r="J400" i="20"/>
  <c r="K400" i="20"/>
  <c r="L400" i="20"/>
  <c r="M400" i="20"/>
  <c r="N400" i="20"/>
  <c r="O400" i="20"/>
  <c r="P400" i="20"/>
  <c r="Q400" i="20"/>
  <c r="R400" i="20"/>
  <c r="S400" i="20"/>
  <c r="T400" i="20"/>
  <c r="U400" i="20"/>
  <c r="V400" i="20"/>
  <c r="E401" i="20"/>
  <c r="F401" i="20"/>
  <c r="G401" i="20"/>
  <c r="H401" i="20"/>
  <c r="I401" i="20"/>
  <c r="J401" i="20"/>
  <c r="K401" i="20"/>
  <c r="L401" i="20"/>
  <c r="M401" i="20"/>
  <c r="N401" i="20"/>
  <c r="O401" i="20"/>
  <c r="P401" i="20"/>
  <c r="Q401" i="20"/>
  <c r="R401" i="20"/>
  <c r="S401" i="20"/>
  <c r="T401" i="20"/>
  <c r="U401" i="20"/>
  <c r="V401" i="20"/>
  <c r="E402" i="20"/>
  <c r="F402" i="20"/>
  <c r="G402" i="20"/>
  <c r="H402" i="20"/>
  <c r="I402" i="20"/>
  <c r="J402" i="20"/>
  <c r="K402" i="20"/>
  <c r="L402" i="20"/>
  <c r="M402" i="20"/>
  <c r="N402" i="20"/>
  <c r="O402" i="20"/>
  <c r="P402" i="20"/>
  <c r="Q402" i="20"/>
  <c r="R402" i="20"/>
  <c r="S402" i="20"/>
  <c r="T402" i="20"/>
  <c r="U402" i="20"/>
  <c r="V402" i="20"/>
  <c r="E403" i="20"/>
  <c r="F403" i="20"/>
  <c r="G403" i="20"/>
  <c r="H403" i="20"/>
  <c r="I403" i="20"/>
  <c r="J403" i="20"/>
  <c r="K403" i="20"/>
  <c r="L403" i="20"/>
  <c r="M403" i="20"/>
  <c r="N403" i="20"/>
  <c r="O403" i="20"/>
  <c r="P403" i="20"/>
  <c r="Q403" i="20"/>
  <c r="R403" i="20"/>
  <c r="S403" i="20"/>
  <c r="T403" i="20"/>
  <c r="U403" i="20"/>
  <c r="V403" i="20"/>
  <c r="E404" i="20"/>
  <c r="F404" i="20"/>
  <c r="G404" i="20"/>
  <c r="H404" i="20"/>
  <c r="I404" i="20"/>
  <c r="J404" i="20"/>
  <c r="K404" i="20"/>
  <c r="L404" i="20"/>
  <c r="M404" i="20"/>
  <c r="N404" i="20"/>
  <c r="O404" i="20"/>
  <c r="P404" i="20"/>
  <c r="Q404" i="20"/>
  <c r="R404" i="20"/>
  <c r="S404" i="20"/>
  <c r="T404" i="20"/>
  <c r="U404" i="20"/>
  <c r="V404" i="20"/>
  <c r="E405" i="20"/>
  <c r="F405" i="20"/>
  <c r="G405" i="20"/>
  <c r="H405" i="20"/>
  <c r="I405" i="20"/>
  <c r="J405" i="20"/>
  <c r="K405" i="20"/>
  <c r="L405" i="20"/>
  <c r="M405" i="20"/>
  <c r="N405" i="20"/>
  <c r="O405" i="20"/>
  <c r="P405" i="20"/>
  <c r="Q405" i="20"/>
  <c r="R405" i="20"/>
  <c r="S405" i="20"/>
  <c r="T405" i="20"/>
  <c r="U405" i="20"/>
  <c r="V405" i="20"/>
  <c r="E406" i="20"/>
  <c r="F406" i="20"/>
  <c r="G406" i="20"/>
  <c r="H406" i="20"/>
  <c r="I406" i="20"/>
  <c r="J406" i="20"/>
  <c r="K406" i="20"/>
  <c r="L406" i="20"/>
  <c r="M406" i="20"/>
  <c r="N406" i="20"/>
  <c r="O406" i="20"/>
  <c r="P406" i="20"/>
  <c r="Q406" i="20"/>
  <c r="R406" i="20"/>
  <c r="S406" i="20"/>
  <c r="T406" i="20"/>
  <c r="U406" i="20"/>
  <c r="V406" i="20"/>
  <c r="E407" i="20"/>
  <c r="F407" i="20"/>
  <c r="G407" i="20"/>
  <c r="H407" i="20"/>
  <c r="I407" i="20"/>
  <c r="J407" i="20"/>
  <c r="K407" i="20"/>
  <c r="L407" i="20"/>
  <c r="M407" i="20"/>
  <c r="N407" i="20"/>
  <c r="O407" i="20"/>
  <c r="P407" i="20"/>
  <c r="Q407" i="20"/>
  <c r="R407" i="20"/>
  <c r="S407" i="20"/>
  <c r="T407" i="20"/>
  <c r="U407" i="20"/>
  <c r="V407" i="20"/>
  <c r="E408" i="20"/>
  <c r="F408" i="20"/>
  <c r="G408" i="20"/>
  <c r="H408" i="20"/>
  <c r="I408" i="20"/>
  <c r="J408" i="20"/>
  <c r="K408" i="20"/>
  <c r="L408" i="20"/>
  <c r="M408" i="20"/>
  <c r="N408" i="20"/>
  <c r="O408" i="20"/>
  <c r="P408" i="20"/>
  <c r="Q408" i="20"/>
  <c r="R408" i="20"/>
  <c r="S408" i="20"/>
  <c r="T408" i="20"/>
  <c r="U408" i="20"/>
  <c r="V408" i="20"/>
  <c r="E409" i="20"/>
  <c r="F409" i="20"/>
  <c r="G409" i="20"/>
  <c r="H409" i="20"/>
  <c r="I409" i="20"/>
  <c r="J409" i="20"/>
  <c r="K409" i="20"/>
  <c r="L409" i="20"/>
  <c r="M409" i="20"/>
  <c r="N409" i="20"/>
  <c r="O409" i="20"/>
  <c r="P409" i="20"/>
  <c r="Q409" i="20"/>
  <c r="R409" i="20"/>
  <c r="S409" i="20"/>
  <c r="T409" i="20"/>
  <c r="U409" i="20"/>
  <c r="V409" i="20"/>
  <c r="E410" i="20"/>
  <c r="F410" i="20"/>
  <c r="G410" i="20"/>
  <c r="H410" i="20"/>
  <c r="I410" i="20"/>
  <c r="J410" i="20"/>
  <c r="K410" i="20"/>
  <c r="L410" i="20"/>
  <c r="M410" i="20"/>
  <c r="N410" i="20"/>
  <c r="O410" i="20"/>
  <c r="P410" i="20"/>
  <c r="Q410" i="20"/>
  <c r="R410" i="20"/>
  <c r="S410" i="20"/>
  <c r="T410" i="20"/>
  <c r="U410" i="20"/>
  <c r="V410" i="20"/>
  <c r="E411" i="20"/>
  <c r="F411" i="20"/>
  <c r="G411" i="20"/>
  <c r="H411" i="20"/>
  <c r="I411" i="20"/>
  <c r="J411" i="20"/>
  <c r="K411" i="20"/>
  <c r="L411" i="20"/>
  <c r="M411" i="20"/>
  <c r="N411" i="20"/>
  <c r="O411" i="20"/>
  <c r="P411" i="20"/>
  <c r="Q411" i="20"/>
  <c r="R411" i="20"/>
  <c r="S411" i="20"/>
  <c r="T411" i="20"/>
  <c r="U411" i="20"/>
  <c r="V411" i="20"/>
  <c r="E412" i="20"/>
  <c r="F412" i="20"/>
  <c r="G412" i="20"/>
  <c r="H412" i="20"/>
  <c r="I412" i="20"/>
  <c r="J412" i="20"/>
  <c r="K412" i="20"/>
  <c r="L412" i="20"/>
  <c r="M412" i="20"/>
  <c r="N412" i="20"/>
  <c r="O412" i="20"/>
  <c r="P412" i="20"/>
  <c r="Q412" i="20"/>
  <c r="R412" i="20"/>
  <c r="S412" i="20"/>
  <c r="T412" i="20"/>
  <c r="U412" i="20"/>
  <c r="V412" i="20"/>
  <c r="E413" i="20"/>
  <c r="F413" i="20"/>
  <c r="G413" i="20"/>
  <c r="H413" i="20"/>
  <c r="I413" i="20"/>
  <c r="J413" i="20"/>
  <c r="K413" i="20"/>
  <c r="L413" i="20"/>
  <c r="M413" i="20"/>
  <c r="N413" i="20"/>
  <c r="O413" i="20"/>
  <c r="P413" i="20"/>
  <c r="Q413" i="20"/>
  <c r="R413" i="20"/>
  <c r="S413" i="20"/>
  <c r="T413" i="20"/>
  <c r="U413" i="20"/>
  <c r="V413" i="20"/>
  <c r="E414" i="20"/>
  <c r="F414" i="20"/>
  <c r="G414" i="20"/>
  <c r="H414" i="20"/>
  <c r="I414" i="20"/>
  <c r="J414" i="20"/>
  <c r="K414" i="20"/>
  <c r="L414" i="20"/>
  <c r="M414" i="20"/>
  <c r="N414" i="20"/>
  <c r="O414" i="20"/>
  <c r="P414" i="20"/>
  <c r="Q414" i="20"/>
  <c r="R414" i="20"/>
  <c r="S414" i="20"/>
  <c r="T414" i="20"/>
  <c r="U414" i="20"/>
  <c r="V414" i="20"/>
  <c r="E415" i="20"/>
  <c r="F415" i="20"/>
  <c r="G415" i="20"/>
  <c r="H415" i="20"/>
  <c r="I415" i="20"/>
  <c r="J415" i="20"/>
  <c r="K415" i="20"/>
  <c r="L415" i="20"/>
  <c r="M415" i="20"/>
  <c r="N415" i="20"/>
  <c r="O415" i="20"/>
  <c r="P415" i="20"/>
  <c r="Q415" i="20"/>
  <c r="R415" i="20"/>
  <c r="S415" i="20"/>
  <c r="T415" i="20"/>
  <c r="U415" i="20"/>
  <c r="V415" i="20"/>
  <c r="E416" i="20"/>
  <c r="F416" i="20"/>
  <c r="G416" i="20"/>
  <c r="H416" i="20"/>
  <c r="I416" i="20"/>
  <c r="J416" i="20"/>
  <c r="K416" i="20"/>
  <c r="L416" i="20"/>
  <c r="M416" i="20"/>
  <c r="N416" i="20"/>
  <c r="O416" i="20"/>
  <c r="P416" i="20"/>
  <c r="Q416" i="20"/>
  <c r="R416" i="20"/>
  <c r="S416" i="20"/>
  <c r="T416" i="20"/>
  <c r="U416" i="20"/>
  <c r="V416" i="20"/>
  <c r="E417" i="20"/>
  <c r="F417" i="20"/>
  <c r="G417" i="20"/>
  <c r="H417" i="20"/>
  <c r="I417" i="20"/>
  <c r="J417" i="20"/>
  <c r="K417" i="20"/>
  <c r="L417" i="20"/>
  <c r="M417" i="20"/>
  <c r="N417" i="20"/>
  <c r="O417" i="20"/>
  <c r="P417" i="20"/>
  <c r="Q417" i="20"/>
  <c r="R417" i="20"/>
  <c r="S417" i="20"/>
  <c r="T417" i="20"/>
  <c r="U417" i="20"/>
  <c r="V417" i="20"/>
  <c r="E418" i="20"/>
  <c r="F418" i="20"/>
  <c r="G418" i="20"/>
  <c r="H418" i="20"/>
  <c r="I418" i="20"/>
  <c r="J418" i="20"/>
  <c r="K418" i="20"/>
  <c r="L418" i="20"/>
  <c r="M418" i="20"/>
  <c r="N418" i="20"/>
  <c r="O418" i="20"/>
  <c r="P418" i="20"/>
  <c r="Q418" i="20"/>
  <c r="R418" i="20"/>
  <c r="S418" i="20"/>
  <c r="T418" i="20"/>
  <c r="U418" i="20"/>
  <c r="V418" i="20"/>
  <c r="E419" i="20"/>
  <c r="F419" i="20"/>
  <c r="G419" i="20"/>
  <c r="H419" i="20"/>
  <c r="I419" i="20"/>
  <c r="J419" i="20"/>
  <c r="K419" i="20"/>
  <c r="L419" i="20"/>
  <c r="M419" i="20"/>
  <c r="N419" i="20"/>
  <c r="O419" i="20"/>
  <c r="P419" i="20"/>
  <c r="Q419" i="20"/>
  <c r="R419" i="20"/>
  <c r="S419" i="20"/>
  <c r="T419" i="20"/>
  <c r="U419" i="20"/>
  <c r="V419" i="20"/>
  <c r="E420" i="20"/>
  <c r="F420" i="20"/>
  <c r="G420" i="20"/>
  <c r="H420" i="20"/>
  <c r="I420" i="20"/>
  <c r="J420" i="20"/>
  <c r="K420" i="20"/>
  <c r="L420" i="20"/>
  <c r="M420" i="20"/>
  <c r="N420" i="20"/>
  <c r="O420" i="20"/>
  <c r="P420" i="20"/>
  <c r="Q420" i="20"/>
  <c r="R420" i="20"/>
  <c r="S420" i="20"/>
  <c r="T420" i="20"/>
  <c r="U420" i="20"/>
  <c r="V420" i="20"/>
  <c r="E421" i="20"/>
  <c r="F421" i="20"/>
  <c r="G421" i="20"/>
  <c r="H421" i="20"/>
  <c r="I421" i="20"/>
  <c r="J421" i="20"/>
  <c r="K421" i="20"/>
  <c r="L421" i="20"/>
  <c r="M421" i="20"/>
  <c r="N421" i="20"/>
  <c r="O421" i="20"/>
  <c r="P421" i="20"/>
  <c r="Q421" i="20"/>
  <c r="R421" i="20"/>
  <c r="S421" i="20"/>
  <c r="T421" i="20"/>
  <c r="U421" i="20"/>
  <c r="V421" i="20"/>
  <c r="E422" i="20"/>
  <c r="F422" i="20"/>
  <c r="G422" i="20"/>
  <c r="H422" i="20"/>
  <c r="I422" i="20"/>
  <c r="J422" i="20"/>
  <c r="K422" i="20"/>
  <c r="L422" i="20"/>
  <c r="M422" i="20"/>
  <c r="N422" i="20"/>
  <c r="O422" i="20"/>
  <c r="P422" i="20"/>
  <c r="Q422" i="20"/>
  <c r="R422" i="20"/>
  <c r="S422" i="20"/>
  <c r="T422" i="20"/>
  <c r="U422" i="20"/>
  <c r="V422" i="20"/>
  <c r="E423" i="20"/>
  <c r="F423" i="20"/>
  <c r="G423" i="20"/>
  <c r="H423" i="20"/>
  <c r="I423" i="20"/>
  <c r="J423" i="20"/>
  <c r="K423" i="20"/>
  <c r="L423" i="20"/>
  <c r="M423" i="20"/>
  <c r="N423" i="20"/>
  <c r="O423" i="20"/>
  <c r="P423" i="20"/>
  <c r="Q423" i="20"/>
  <c r="R423" i="20"/>
  <c r="S423" i="20"/>
  <c r="T423" i="20"/>
  <c r="U423" i="20"/>
  <c r="V423" i="20"/>
  <c r="E424" i="20"/>
  <c r="F424" i="20"/>
  <c r="G424" i="20"/>
  <c r="H424" i="20"/>
  <c r="I424" i="20"/>
  <c r="J424" i="20"/>
  <c r="K424" i="20"/>
  <c r="L424" i="20"/>
  <c r="M424" i="20"/>
  <c r="N424" i="20"/>
  <c r="O424" i="20"/>
  <c r="P424" i="20"/>
  <c r="Q424" i="20"/>
  <c r="R424" i="20"/>
  <c r="S424" i="20"/>
  <c r="T424" i="20"/>
  <c r="U424" i="20"/>
  <c r="V424" i="20"/>
  <c r="E425" i="20"/>
  <c r="F425" i="20"/>
  <c r="G425" i="20"/>
  <c r="H425" i="20"/>
  <c r="I425" i="20"/>
  <c r="J425" i="20"/>
  <c r="K425" i="20"/>
  <c r="L425" i="20"/>
  <c r="M425" i="20"/>
  <c r="N425" i="20"/>
  <c r="O425" i="20"/>
  <c r="P425" i="20"/>
  <c r="Q425" i="20"/>
  <c r="R425" i="20"/>
  <c r="S425" i="20"/>
  <c r="T425" i="20"/>
  <c r="U425" i="20"/>
  <c r="V425" i="20"/>
  <c r="E426" i="20"/>
  <c r="F426" i="20"/>
  <c r="G426" i="20"/>
  <c r="H426" i="20"/>
  <c r="I426" i="20"/>
  <c r="J426" i="20"/>
  <c r="K426" i="20"/>
  <c r="L426" i="20"/>
  <c r="M426" i="20"/>
  <c r="N426" i="20"/>
  <c r="O426" i="20"/>
  <c r="P426" i="20"/>
  <c r="Q426" i="20"/>
  <c r="R426" i="20"/>
  <c r="S426" i="20"/>
  <c r="T426" i="20"/>
  <c r="U426" i="20"/>
  <c r="V426" i="20"/>
  <c r="E427" i="20"/>
  <c r="F427" i="20"/>
  <c r="G427" i="20"/>
  <c r="H427" i="20"/>
  <c r="I427" i="20"/>
  <c r="J427" i="20"/>
  <c r="K427" i="20"/>
  <c r="L427" i="20"/>
  <c r="M427" i="20"/>
  <c r="N427" i="20"/>
  <c r="O427" i="20"/>
  <c r="P427" i="20"/>
  <c r="Q427" i="20"/>
  <c r="R427" i="20"/>
  <c r="S427" i="20"/>
  <c r="T427" i="20"/>
  <c r="U427" i="20"/>
  <c r="V427" i="20"/>
  <c r="E428" i="20"/>
  <c r="F428" i="20"/>
  <c r="G428" i="20"/>
  <c r="H428" i="20"/>
  <c r="I428" i="20"/>
  <c r="J428" i="20"/>
  <c r="K428" i="20"/>
  <c r="L428" i="20"/>
  <c r="M428" i="20"/>
  <c r="N428" i="20"/>
  <c r="O428" i="20"/>
  <c r="P428" i="20"/>
  <c r="Q428" i="20"/>
  <c r="R428" i="20"/>
  <c r="S428" i="20"/>
  <c r="T428" i="20"/>
  <c r="U428" i="20"/>
  <c r="V428" i="20"/>
  <c r="E429" i="20"/>
  <c r="F429" i="20"/>
  <c r="G429" i="20"/>
  <c r="H429" i="20"/>
  <c r="I429" i="20"/>
  <c r="J429" i="20"/>
  <c r="K429" i="20"/>
  <c r="L429" i="20"/>
  <c r="M429" i="20"/>
  <c r="N429" i="20"/>
  <c r="O429" i="20"/>
  <c r="P429" i="20"/>
  <c r="Q429" i="20"/>
  <c r="R429" i="20"/>
  <c r="S429" i="20"/>
  <c r="T429" i="20"/>
  <c r="U429" i="20"/>
  <c r="V429" i="20"/>
  <c r="E430" i="20"/>
  <c r="F430" i="20"/>
  <c r="G430" i="20"/>
  <c r="H430" i="20"/>
  <c r="I430" i="20"/>
  <c r="J430" i="20"/>
  <c r="K430" i="20"/>
  <c r="L430" i="20"/>
  <c r="M430" i="20"/>
  <c r="N430" i="20"/>
  <c r="O430" i="20"/>
  <c r="P430" i="20"/>
  <c r="Q430" i="20"/>
  <c r="R430" i="20"/>
  <c r="S430" i="20"/>
  <c r="T430" i="20"/>
  <c r="U430" i="20"/>
  <c r="V430" i="20"/>
  <c r="E431" i="20"/>
  <c r="F431" i="20"/>
  <c r="G431" i="20"/>
  <c r="H431" i="20"/>
  <c r="I431" i="20"/>
  <c r="J431" i="20"/>
  <c r="K431" i="20"/>
  <c r="L431" i="20"/>
  <c r="M431" i="20"/>
  <c r="N431" i="20"/>
  <c r="O431" i="20"/>
  <c r="P431" i="20"/>
  <c r="Q431" i="20"/>
  <c r="R431" i="20"/>
  <c r="S431" i="20"/>
  <c r="T431" i="20"/>
  <c r="U431" i="20"/>
  <c r="V431" i="20"/>
  <c r="E432" i="20"/>
  <c r="F432" i="20"/>
  <c r="G432" i="20"/>
  <c r="H432" i="20"/>
  <c r="I432" i="20"/>
  <c r="J432" i="20"/>
  <c r="K432" i="20"/>
  <c r="L432" i="20"/>
  <c r="M432" i="20"/>
  <c r="N432" i="20"/>
  <c r="O432" i="20"/>
  <c r="P432" i="20"/>
  <c r="Q432" i="20"/>
  <c r="R432" i="20"/>
  <c r="S432" i="20"/>
  <c r="T432" i="20"/>
  <c r="U432" i="20"/>
  <c r="V432" i="20"/>
  <c r="E433" i="20"/>
  <c r="F433" i="20"/>
  <c r="G433" i="20"/>
  <c r="H433" i="20"/>
  <c r="I433" i="20"/>
  <c r="J433" i="20"/>
  <c r="K433" i="20"/>
  <c r="L433" i="20"/>
  <c r="M433" i="20"/>
  <c r="N433" i="20"/>
  <c r="O433" i="20"/>
  <c r="P433" i="20"/>
  <c r="Q433" i="20"/>
  <c r="R433" i="20"/>
  <c r="S433" i="20"/>
  <c r="T433" i="20"/>
  <c r="U433" i="20"/>
  <c r="V433" i="20"/>
  <c r="E434" i="20"/>
  <c r="F434" i="20"/>
  <c r="G434" i="20"/>
  <c r="H434" i="20"/>
  <c r="I434" i="20"/>
  <c r="J434" i="20"/>
  <c r="K434" i="20"/>
  <c r="L434" i="20"/>
  <c r="M434" i="20"/>
  <c r="N434" i="20"/>
  <c r="O434" i="20"/>
  <c r="P434" i="20"/>
  <c r="Q434" i="20"/>
  <c r="R434" i="20"/>
  <c r="S434" i="20"/>
  <c r="T434" i="20"/>
  <c r="U434" i="20"/>
  <c r="V434" i="20"/>
  <c r="E435" i="20"/>
  <c r="F435" i="20"/>
  <c r="G435" i="20"/>
  <c r="H435" i="20"/>
  <c r="I435" i="20"/>
  <c r="J435" i="20"/>
  <c r="K435" i="20"/>
  <c r="L435" i="20"/>
  <c r="M435" i="20"/>
  <c r="N435" i="20"/>
  <c r="O435" i="20"/>
  <c r="P435" i="20"/>
  <c r="Q435" i="20"/>
  <c r="R435" i="20"/>
  <c r="S435" i="20"/>
  <c r="T435" i="20"/>
  <c r="U435" i="20"/>
  <c r="V435" i="20"/>
  <c r="E436" i="20"/>
  <c r="F436" i="20"/>
  <c r="G436" i="20"/>
  <c r="H436" i="20"/>
  <c r="I436" i="20"/>
  <c r="J436" i="20"/>
  <c r="K436" i="20"/>
  <c r="L436" i="20"/>
  <c r="M436" i="20"/>
  <c r="N436" i="20"/>
  <c r="O436" i="20"/>
  <c r="P436" i="20"/>
  <c r="Q436" i="20"/>
  <c r="R436" i="20"/>
  <c r="S436" i="20"/>
  <c r="T436" i="20"/>
  <c r="U436" i="20"/>
  <c r="V436" i="20"/>
  <c r="E437" i="20"/>
  <c r="F437" i="20"/>
  <c r="G437" i="20"/>
  <c r="H437" i="20"/>
  <c r="I437" i="20"/>
  <c r="J437" i="20"/>
  <c r="K437" i="20"/>
  <c r="L437" i="20"/>
  <c r="M437" i="20"/>
  <c r="N437" i="20"/>
  <c r="O437" i="20"/>
  <c r="P437" i="20"/>
  <c r="Q437" i="20"/>
  <c r="R437" i="20"/>
  <c r="S437" i="20"/>
  <c r="T437" i="20"/>
  <c r="U437" i="20"/>
  <c r="V437" i="20"/>
  <c r="E438" i="20"/>
  <c r="F438" i="20"/>
  <c r="G438" i="20"/>
  <c r="H438" i="20"/>
  <c r="I438" i="20"/>
  <c r="J438" i="20"/>
  <c r="K438" i="20"/>
  <c r="L438" i="20"/>
  <c r="M438" i="20"/>
  <c r="N438" i="20"/>
  <c r="O438" i="20"/>
  <c r="P438" i="20"/>
  <c r="Q438" i="20"/>
  <c r="R438" i="20"/>
  <c r="S438" i="20"/>
  <c r="T438" i="20"/>
  <c r="U438" i="20"/>
  <c r="V438" i="20"/>
  <c r="E439" i="20"/>
  <c r="F439" i="20"/>
  <c r="G439" i="20"/>
  <c r="H439" i="20"/>
  <c r="I439" i="20"/>
  <c r="J439" i="20"/>
  <c r="K439" i="20"/>
  <c r="L439" i="20"/>
  <c r="M439" i="20"/>
  <c r="N439" i="20"/>
  <c r="O439" i="20"/>
  <c r="P439" i="20"/>
  <c r="Q439" i="20"/>
  <c r="R439" i="20"/>
  <c r="S439" i="20"/>
  <c r="T439" i="20"/>
  <c r="U439" i="20"/>
  <c r="V439" i="20"/>
  <c r="E440" i="20"/>
  <c r="F440" i="20"/>
  <c r="G440" i="20"/>
  <c r="H440" i="20"/>
  <c r="I440" i="20"/>
  <c r="J440" i="20"/>
  <c r="K440" i="20"/>
  <c r="L440" i="20"/>
  <c r="M440" i="20"/>
  <c r="N440" i="20"/>
  <c r="O440" i="20"/>
  <c r="P440" i="20"/>
  <c r="Q440" i="20"/>
  <c r="R440" i="20"/>
  <c r="S440" i="20"/>
  <c r="T440" i="20"/>
  <c r="U440" i="20"/>
  <c r="V440" i="20"/>
  <c r="E441" i="20"/>
  <c r="F441" i="20"/>
  <c r="G441" i="20"/>
  <c r="H441" i="20"/>
  <c r="I441" i="20"/>
  <c r="J441" i="20"/>
  <c r="K441" i="20"/>
  <c r="L441" i="20"/>
  <c r="M441" i="20"/>
  <c r="N441" i="20"/>
  <c r="O441" i="20"/>
  <c r="P441" i="20"/>
  <c r="Q441" i="20"/>
  <c r="R441" i="20"/>
  <c r="S441" i="20"/>
  <c r="T441" i="20"/>
  <c r="U441" i="20"/>
  <c r="V441" i="20"/>
  <c r="E442" i="20"/>
  <c r="F442" i="20"/>
  <c r="G442" i="20"/>
  <c r="H442" i="20"/>
  <c r="I442" i="20"/>
  <c r="J442" i="20"/>
  <c r="K442" i="20"/>
  <c r="L442" i="20"/>
  <c r="M442" i="20"/>
  <c r="N442" i="20"/>
  <c r="O442" i="20"/>
  <c r="P442" i="20"/>
  <c r="Q442" i="20"/>
  <c r="R442" i="20"/>
  <c r="S442" i="20"/>
  <c r="T442" i="20"/>
  <c r="U442" i="20"/>
  <c r="V442" i="20"/>
  <c r="E443" i="20"/>
  <c r="F443" i="20"/>
  <c r="G443" i="20"/>
  <c r="H443" i="20"/>
  <c r="I443" i="20"/>
  <c r="J443" i="20"/>
  <c r="K443" i="20"/>
  <c r="L443" i="20"/>
  <c r="M443" i="20"/>
  <c r="N443" i="20"/>
  <c r="O443" i="20"/>
  <c r="P443" i="20"/>
  <c r="Q443" i="20"/>
  <c r="R443" i="20"/>
  <c r="S443" i="20"/>
  <c r="T443" i="20"/>
  <c r="U443" i="20"/>
  <c r="V443" i="20"/>
  <c r="E444" i="20"/>
  <c r="F444" i="20"/>
  <c r="G444" i="20"/>
  <c r="H444" i="20"/>
  <c r="I444" i="20"/>
  <c r="J444" i="20"/>
  <c r="K444" i="20"/>
  <c r="L444" i="20"/>
  <c r="M444" i="20"/>
  <c r="N444" i="20"/>
  <c r="O444" i="20"/>
  <c r="P444" i="20"/>
  <c r="Q444" i="20"/>
  <c r="R444" i="20"/>
  <c r="S444" i="20"/>
  <c r="T444" i="20"/>
  <c r="U444" i="20"/>
  <c r="V444" i="20"/>
  <c r="E445" i="20"/>
  <c r="F445" i="20"/>
  <c r="G445" i="20"/>
  <c r="H445" i="20"/>
  <c r="I445" i="20"/>
  <c r="J445" i="20"/>
  <c r="K445" i="20"/>
  <c r="L445" i="20"/>
  <c r="M445" i="20"/>
  <c r="N445" i="20"/>
  <c r="O445" i="20"/>
  <c r="P445" i="20"/>
  <c r="Q445" i="20"/>
  <c r="R445" i="20"/>
  <c r="S445" i="20"/>
  <c r="T445" i="20"/>
  <c r="U445" i="20"/>
  <c r="V445" i="20"/>
  <c r="E446" i="20"/>
  <c r="F446" i="20"/>
  <c r="G446" i="20"/>
  <c r="H446" i="20"/>
  <c r="I446" i="20"/>
  <c r="J446" i="20"/>
  <c r="K446" i="20"/>
  <c r="L446" i="20"/>
  <c r="M446" i="20"/>
  <c r="N446" i="20"/>
  <c r="O446" i="20"/>
  <c r="P446" i="20"/>
  <c r="Q446" i="20"/>
  <c r="R446" i="20"/>
  <c r="S446" i="20"/>
  <c r="T446" i="20"/>
  <c r="U446" i="20"/>
  <c r="V446" i="20"/>
  <c r="E447" i="20"/>
  <c r="F447" i="20"/>
  <c r="G447" i="20"/>
  <c r="H447" i="20"/>
  <c r="I447" i="20"/>
  <c r="J447" i="20"/>
  <c r="K447" i="20"/>
  <c r="L447" i="20"/>
  <c r="M447" i="20"/>
  <c r="N447" i="20"/>
  <c r="O447" i="20"/>
  <c r="P447" i="20"/>
  <c r="Q447" i="20"/>
  <c r="R447" i="20"/>
  <c r="S447" i="20"/>
  <c r="T447" i="20"/>
  <c r="U447" i="20"/>
  <c r="V447" i="20"/>
  <c r="E448" i="20"/>
  <c r="F448" i="20"/>
  <c r="G448" i="20"/>
  <c r="H448" i="20"/>
  <c r="I448" i="20"/>
  <c r="J448" i="20"/>
  <c r="K448" i="20"/>
  <c r="L448" i="20"/>
  <c r="M448" i="20"/>
  <c r="N448" i="20"/>
  <c r="O448" i="20"/>
  <c r="P448" i="20"/>
  <c r="Q448" i="20"/>
  <c r="R448" i="20"/>
  <c r="S448" i="20"/>
  <c r="T448" i="20"/>
  <c r="U448" i="20"/>
  <c r="V448" i="20"/>
  <c r="E449" i="20"/>
  <c r="F449" i="20"/>
  <c r="G449" i="20"/>
  <c r="H449" i="20"/>
  <c r="I449" i="20"/>
  <c r="J449" i="20"/>
  <c r="K449" i="20"/>
  <c r="L449" i="20"/>
  <c r="M449" i="20"/>
  <c r="N449" i="20"/>
  <c r="O449" i="20"/>
  <c r="P449" i="20"/>
  <c r="Q449" i="20"/>
  <c r="R449" i="20"/>
  <c r="S449" i="20"/>
  <c r="T449" i="20"/>
  <c r="U449" i="20"/>
  <c r="V449" i="20"/>
  <c r="E450" i="20"/>
  <c r="F450" i="20"/>
  <c r="G450" i="20"/>
  <c r="H450" i="20"/>
  <c r="I450" i="20"/>
  <c r="J450" i="20"/>
  <c r="K450" i="20"/>
  <c r="L450" i="20"/>
  <c r="M450" i="20"/>
  <c r="N450" i="20"/>
  <c r="O450" i="20"/>
  <c r="P450" i="20"/>
  <c r="Q450" i="20"/>
  <c r="R450" i="20"/>
  <c r="S450" i="20"/>
  <c r="T450" i="20"/>
  <c r="U450" i="20"/>
  <c r="V450" i="20"/>
  <c r="E451" i="20"/>
  <c r="F451" i="20"/>
  <c r="G451" i="20"/>
  <c r="H451" i="20"/>
  <c r="I451" i="20"/>
  <c r="J451" i="20"/>
  <c r="K451" i="20"/>
  <c r="L451" i="20"/>
  <c r="M451" i="20"/>
  <c r="N451" i="20"/>
  <c r="O451" i="20"/>
  <c r="P451" i="20"/>
  <c r="Q451" i="20"/>
  <c r="R451" i="20"/>
  <c r="S451" i="20"/>
  <c r="T451" i="20"/>
  <c r="U451" i="20"/>
  <c r="V451" i="20"/>
  <c r="E452" i="20"/>
  <c r="F452" i="20"/>
  <c r="G452" i="20"/>
  <c r="H452" i="20"/>
  <c r="I452" i="20"/>
  <c r="J452" i="20"/>
  <c r="K452" i="20"/>
  <c r="L452" i="20"/>
  <c r="M452" i="20"/>
  <c r="N452" i="20"/>
  <c r="O452" i="20"/>
  <c r="P452" i="20"/>
  <c r="Q452" i="20"/>
  <c r="R452" i="20"/>
  <c r="S452" i="20"/>
  <c r="T452" i="20"/>
  <c r="U452" i="20"/>
  <c r="V452" i="20"/>
  <c r="E453" i="20"/>
  <c r="F453" i="20"/>
  <c r="G453" i="20"/>
  <c r="H453" i="20"/>
  <c r="I453" i="20"/>
  <c r="J453" i="20"/>
  <c r="K453" i="20"/>
  <c r="L453" i="20"/>
  <c r="M453" i="20"/>
  <c r="N453" i="20"/>
  <c r="O453" i="20"/>
  <c r="P453" i="20"/>
  <c r="Q453" i="20"/>
  <c r="R453" i="20"/>
  <c r="S453" i="20"/>
  <c r="T453" i="20"/>
  <c r="U453" i="20"/>
  <c r="V453" i="20"/>
  <c r="E454" i="20"/>
  <c r="F454" i="20"/>
  <c r="G454" i="20"/>
  <c r="H454" i="20"/>
  <c r="I454" i="20"/>
  <c r="J454" i="20"/>
  <c r="K454" i="20"/>
  <c r="L454" i="20"/>
  <c r="M454" i="20"/>
  <c r="N454" i="20"/>
  <c r="O454" i="20"/>
  <c r="P454" i="20"/>
  <c r="Q454" i="20"/>
  <c r="R454" i="20"/>
  <c r="S454" i="20"/>
  <c r="T454" i="20"/>
  <c r="U454" i="20"/>
  <c r="V454" i="20"/>
  <c r="E455" i="20"/>
  <c r="F455" i="20"/>
  <c r="G455" i="20"/>
  <c r="H455" i="20"/>
  <c r="I455" i="20"/>
  <c r="J455" i="20"/>
  <c r="K455" i="20"/>
  <c r="L455" i="20"/>
  <c r="M455" i="20"/>
  <c r="N455" i="20"/>
  <c r="O455" i="20"/>
  <c r="P455" i="20"/>
  <c r="Q455" i="20"/>
  <c r="R455" i="20"/>
  <c r="S455" i="20"/>
  <c r="T455" i="20"/>
  <c r="U455" i="20"/>
  <c r="V455" i="20"/>
  <c r="E456" i="20"/>
  <c r="F456" i="20"/>
  <c r="G456" i="20"/>
  <c r="H456" i="20"/>
  <c r="I456" i="20"/>
  <c r="J456" i="20"/>
  <c r="K456" i="20"/>
  <c r="L456" i="20"/>
  <c r="M456" i="20"/>
  <c r="N456" i="20"/>
  <c r="O456" i="20"/>
  <c r="P456" i="20"/>
  <c r="Q456" i="20"/>
  <c r="R456" i="20"/>
  <c r="S456" i="20"/>
  <c r="T456" i="20"/>
  <c r="U456" i="20"/>
  <c r="V456" i="20"/>
  <c r="E457" i="20"/>
  <c r="F457" i="20"/>
  <c r="G457" i="20"/>
  <c r="H457" i="20"/>
  <c r="I457" i="20"/>
  <c r="J457" i="20"/>
  <c r="K457" i="20"/>
  <c r="L457" i="20"/>
  <c r="M457" i="20"/>
  <c r="N457" i="20"/>
  <c r="O457" i="20"/>
  <c r="P457" i="20"/>
  <c r="Q457" i="20"/>
  <c r="R457" i="20"/>
  <c r="S457" i="20"/>
  <c r="T457" i="20"/>
  <c r="U457" i="20"/>
  <c r="V457" i="20"/>
  <c r="E458" i="20"/>
  <c r="F458" i="20"/>
  <c r="G458" i="20"/>
  <c r="H458" i="20"/>
  <c r="I458" i="20"/>
  <c r="J458" i="20"/>
  <c r="K458" i="20"/>
  <c r="L458" i="20"/>
  <c r="M458" i="20"/>
  <c r="N458" i="20"/>
  <c r="O458" i="20"/>
  <c r="P458" i="20"/>
  <c r="Q458" i="20"/>
  <c r="R458" i="20"/>
  <c r="S458" i="20"/>
  <c r="T458" i="20"/>
  <c r="U458" i="20"/>
  <c r="V458" i="20"/>
  <c r="E459" i="20"/>
  <c r="F459" i="20"/>
  <c r="G459" i="20"/>
  <c r="H459" i="20"/>
  <c r="I459" i="20"/>
  <c r="J459" i="20"/>
  <c r="K459" i="20"/>
  <c r="L459" i="20"/>
  <c r="M459" i="20"/>
  <c r="N459" i="20"/>
  <c r="O459" i="20"/>
  <c r="P459" i="20"/>
  <c r="Q459" i="20"/>
  <c r="R459" i="20"/>
  <c r="S459" i="20"/>
  <c r="T459" i="20"/>
  <c r="U459" i="20"/>
  <c r="V459" i="20"/>
  <c r="E460" i="20"/>
  <c r="F460" i="20"/>
  <c r="G460" i="20"/>
  <c r="H460" i="20"/>
  <c r="I460" i="20"/>
  <c r="J460" i="20"/>
  <c r="K460" i="20"/>
  <c r="L460" i="20"/>
  <c r="M460" i="20"/>
  <c r="N460" i="20"/>
  <c r="O460" i="20"/>
  <c r="P460" i="20"/>
  <c r="Q460" i="20"/>
  <c r="R460" i="20"/>
  <c r="S460" i="20"/>
  <c r="T460" i="20"/>
  <c r="U460" i="20"/>
  <c r="V460" i="20"/>
  <c r="E461" i="20"/>
  <c r="F461" i="20"/>
  <c r="G461" i="20"/>
  <c r="H461" i="20"/>
  <c r="I461" i="20"/>
  <c r="J461" i="20"/>
  <c r="K461" i="20"/>
  <c r="L461" i="20"/>
  <c r="M461" i="20"/>
  <c r="N461" i="20"/>
  <c r="O461" i="20"/>
  <c r="P461" i="20"/>
  <c r="Q461" i="20"/>
  <c r="R461" i="20"/>
  <c r="S461" i="20"/>
  <c r="T461" i="20"/>
  <c r="U461" i="20"/>
  <c r="V461" i="20"/>
  <c r="E462" i="20"/>
  <c r="F462" i="20"/>
  <c r="G462" i="20"/>
  <c r="H462" i="20"/>
  <c r="I462" i="20"/>
  <c r="J462" i="20"/>
  <c r="K462" i="20"/>
  <c r="L462" i="20"/>
  <c r="M462" i="20"/>
  <c r="N462" i="20"/>
  <c r="O462" i="20"/>
  <c r="P462" i="20"/>
  <c r="Q462" i="20"/>
  <c r="R462" i="20"/>
  <c r="S462" i="20"/>
  <c r="T462" i="20"/>
  <c r="U462" i="20"/>
  <c r="V462" i="20"/>
  <c r="E463" i="20"/>
  <c r="F463" i="20"/>
  <c r="G463" i="20"/>
  <c r="H463" i="20"/>
  <c r="I463" i="20"/>
  <c r="J463" i="20"/>
  <c r="K463" i="20"/>
  <c r="L463" i="20"/>
  <c r="M463" i="20"/>
  <c r="N463" i="20"/>
  <c r="O463" i="20"/>
  <c r="P463" i="20"/>
  <c r="Q463" i="20"/>
  <c r="R463" i="20"/>
  <c r="S463" i="20"/>
  <c r="T463" i="20"/>
  <c r="U463" i="20"/>
  <c r="V463" i="20"/>
  <c r="E464" i="20"/>
  <c r="F464" i="20"/>
  <c r="G464" i="20"/>
  <c r="H464" i="20"/>
  <c r="I464" i="20"/>
  <c r="J464" i="20"/>
  <c r="K464" i="20"/>
  <c r="L464" i="20"/>
  <c r="M464" i="20"/>
  <c r="N464" i="20"/>
  <c r="O464" i="20"/>
  <c r="P464" i="20"/>
  <c r="Q464" i="20"/>
  <c r="R464" i="20"/>
  <c r="S464" i="20"/>
  <c r="T464" i="20"/>
  <c r="U464" i="20"/>
  <c r="V464" i="20"/>
  <c r="E465" i="20"/>
  <c r="F465" i="20"/>
  <c r="G465" i="20"/>
  <c r="H465" i="20"/>
  <c r="I465" i="20"/>
  <c r="J465" i="20"/>
  <c r="K465" i="20"/>
  <c r="L465" i="20"/>
  <c r="M465" i="20"/>
  <c r="N465" i="20"/>
  <c r="O465" i="20"/>
  <c r="P465" i="20"/>
  <c r="Q465" i="20"/>
  <c r="R465" i="20"/>
  <c r="S465" i="20"/>
  <c r="T465" i="20"/>
  <c r="U465" i="20"/>
  <c r="V465" i="20"/>
  <c r="E466" i="20"/>
  <c r="F466" i="20"/>
  <c r="G466" i="20"/>
  <c r="H466" i="20"/>
  <c r="I466" i="20"/>
  <c r="J466" i="20"/>
  <c r="K466" i="20"/>
  <c r="L466" i="20"/>
  <c r="M466" i="20"/>
  <c r="N466" i="20"/>
  <c r="O466" i="20"/>
  <c r="P466" i="20"/>
  <c r="Q466" i="20"/>
  <c r="R466" i="20"/>
  <c r="S466" i="20"/>
  <c r="T466" i="20"/>
  <c r="U466" i="20"/>
  <c r="V466" i="20"/>
  <c r="E467" i="20"/>
  <c r="F467" i="20"/>
  <c r="G467" i="20"/>
  <c r="H467" i="20"/>
  <c r="I467" i="20"/>
  <c r="J467" i="20"/>
  <c r="K467" i="20"/>
  <c r="L467" i="20"/>
  <c r="M467" i="20"/>
  <c r="N467" i="20"/>
  <c r="O467" i="20"/>
  <c r="P467" i="20"/>
  <c r="Q467" i="20"/>
  <c r="R467" i="20"/>
  <c r="S467" i="20"/>
  <c r="T467" i="20"/>
  <c r="U467" i="20"/>
  <c r="V467" i="20"/>
  <c r="E468" i="20"/>
  <c r="F468" i="20"/>
  <c r="G468" i="20"/>
  <c r="H468" i="20"/>
  <c r="I468" i="20"/>
  <c r="J468" i="20"/>
  <c r="K468" i="20"/>
  <c r="L468" i="20"/>
  <c r="M468" i="20"/>
  <c r="N468" i="20"/>
  <c r="O468" i="20"/>
  <c r="P468" i="20"/>
  <c r="Q468" i="20"/>
  <c r="R468" i="20"/>
  <c r="S468" i="20"/>
  <c r="T468" i="20"/>
  <c r="U468" i="20"/>
  <c r="V468" i="20"/>
  <c r="E469" i="20"/>
  <c r="F469" i="20"/>
  <c r="G469" i="20"/>
  <c r="H469" i="20"/>
  <c r="I469" i="20"/>
  <c r="J469" i="20"/>
  <c r="K469" i="20"/>
  <c r="L469" i="20"/>
  <c r="M469" i="20"/>
  <c r="N469" i="20"/>
  <c r="O469" i="20"/>
  <c r="P469" i="20"/>
  <c r="Q469" i="20"/>
  <c r="R469" i="20"/>
  <c r="S469" i="20"/>
  <c r="T469" i="20"/>
  <c r="U469" i="20"/>
  <c r="V469" i="20"/>
  <c r="E470" i="20"/>
  <c r="F470" i="20"/>
  <c r="G470" i="20"/>
  <c r="H470" i="20"/>
  <c r="I470" i="20"/>
  <c r="J470" i="20"/>
  <c r="K470" i="20"/>
  <c r="L470" i="20"/>
  <c r="M470" i="20"/>
  <c r="N470" i="20"/>
  <c r="O470" i="20"/>
  <c r="P470" i="20"/>
  <c r="Q470" i="20"/>
  <c r="R470" i="20"/>
  <c r="S470" i="20"/>
  <c r="T470" i="20"/>
  <c r="U470" i="20"/>
  <c r="V470" i="20"/>
  <c r="E471" i="20"/>
  <c r="F471" i="20"/>
  <c r="G471" i="20"/>
  <c r="H471" i="20"/>
  <c r="I471" i="20"/>
  <c r="J471" i="20"/>
  <c r="K471" i="20"/>
  <c r="L471" i="20"/>
  <c r="M471" i="20"/>
  <c r="N471" i="20"/>
  <c r="O471" i="20"/>
  <c r="P471" i="20"/>
  <c r="Q471" i="20"/>
  <c r="R471" i="20"/>
  <c r="S471" i="20"/>
  <c r="T471" i="20"/>
  <c r="U471" i="20"/>
  <c r="V471" i="20"/>
  <c r="E472" i="20"/>
  <c r="F472" i="20"/>
  <c r="G472" i="20"/>
  <c r="H472" i="20"/>
  <c r="I472" i="20"/>
  <c r="J472" i="20"/>
  <c r="K472" i="20"/>
  <c r="L472" i="20"/>
  <c r="M472" i="20"/>
  <c r="N472" i="20"/>
  <c r="O472" i="20"/>
  <c r="P472" i="20"/>
  <c r="Q472" i="20"/>
  <c r="R472" i="20"/>
  <c r="S472" i="20"/>
  <c r="T472" i="20"/>
  <c r="U472" i="20"/>
  <c r="V472" i="20"/>
  <c r="E473" i="20"/>
  <c r="F473" i="20"/>
  <c r="G473" i="20"/>
  <c r="H473" i="20"/>
  <c r="I473" i="20"/>
  <c r="J473" i="20"/>
  <c r="K473" i="20"/>
  <c r="L473" i="20"/>
  <c r="M473" i="20"/>
  <c r="N473" i="20"/>
  <c r="O473" i="20"/>
  <c r="P473" i="20"/>
  <c r="Q473" i="20"/>
  <c r="R473" i="20"/>
  <c r="S473" i="20"/>
  <c r="T473" i="20"/>
  <c r="U473" i="20"/>
  <c r="V473" i="20"/>
  <c r="E474" i="20"/>
  <c r="F474" i="20"/>
  <c r="G474" i="20"/>
  <c r="H474" i="20"/>
  <c r="I474" i="20"/>
  <c r="J474" i="20"/>
  <c r="K474" i="20"/>
  <c r="L474" i="20"/>
  <c r="M474" i="20"/>
  <c r="N474" i="20"/>
  <c r="O474" i="20"/>
  <c r="P474" i="20"/>
  <c r="Q474" i="20"/>
  <c r="R474" i="20"/>
  <c r="S474" i="20"/>
  <c r="T474" i="20"/>
  <c r="U474" i="20"/>
  <c r="V474" i="20"/>
  <c r="E475" i="20"/>
  <c r="F475" i="20"/>
  <c r="G475" i="20"/>
  <c r="H475" i="20"/>
  <c r="I475" i="20"/>
  <c r="J475" i="20"/>
  <c r="K475" i="20"/>
  <c r="L475" i="20"/>
  <c r="M475" i="20"/>
  <c r="N475" i="20"/>
  <c r="O475" i="20"/>
  <c r="P475" i="20"/>
  <c r="Q475" i="20"/>
  <c r="R475" i="20"/>
  <c r="S475" i="20"/>
  <c r="T475" i="20"/>
  <c r="U475" i="20"/>
  <c r="V475" i="20"/>
  <c r="E476" i="20"/>
  <c r="F476" i="20"/>
  <c r="G476" i="20"/>
  <c r="H476" i="20"/>
  <c r="I476" i="20"/>
  <c r="J476" i="20"/>
  <c r="K476" i="20"/>
  <c r="L476" i="20"/>
  <c r="M476" i="20"/>
  <c r="N476" i="20"/>
  <c r="O476" i="20"/>
  <c r="P476" i="20"/>
  <c r="Q476" i="20"/>
  <c r="R476" i="20"/>
  <c r="S476" i="20"/>
  <c r="T476" i="20"/>
  <c r="U476" i="20"/>
  <c r="V476" i="20"/>
  <c r="E477" i="20"/>
  <c r="F477" i="20"/>
  <c r="G477" i="20"/>
  <c r="H477" i="20"/>
  <c r="I477" i="20"/>
  <c r="J477" i="20"/>
  <c r="K477" i="20"/>
  <c r="L477" i="20"/>
  <c r="M477" i="20"/>
  <c r="N477" i="20"/>
  <c r="O477" i="20"/>
  <c r="P477" i="20"/>
  <c r="Q477" i="20"/>
  <c r="R477" i="20"/>
  <c r="S477" i="20"/>
  <c r="T477" i="20"/>
  <c r="U477" i="20"/>
  <c r="V477" i="20"/>
  <c r="E478" i="20"/>
  <c r="F478" i="20"/>
  <c r="G478" i="20"/>
  <c r="H478" i="20"/>
  <c r="I478" i="20"/>
  <c r="J478" i="20"/>
  <c r="K478" i="20"/>
  <c r="L478" i="20"/>
  <c r="M478" i="20"/>
  <c r="N478" i="20"/>
  <c r="O478" i="20"/>
  <c r="P478" i="20"/>
  <c r="Q478" i="20"/>
  <c r="R478" i="20"/>
  <c r="S478" i="20"/>
  <c r="T478" i="20"/>
  <c r="U478" i="20"/>
  <c r="V478" i="20"/>
  <c r="E479" i="20"/>
  <c r="F479" i="20"/>
  <c r="G479" i="20"/>
  <c r="H479" i="20"/>
  <c r="I479" i="20"/>
  <c r="J479" i="20"/>
  <c r="K479" i="20"/>
  <c r="L479" i="20"/>
  <c r="M479" i="20"/>
  <c r="N479" i="20"/>
  <c r="O479" i="20"/>
  <c r="P479" i="20"/>
  <c r="Q479" i="20"/>
  <c r="R479" i="20"/>
  <c r="S479" i="20"/>
  <c r="T479" i="20"/>
  <c r="U479" i="20"/>
  <c r="V479" i="20"/>
  <c r="E480" i="20"/>
  <c r="F480" i="20"/>
  <c r="G480" i="20"/>
  <c r="H480" i="20"/>
  <c r="I480" i="20"/>
  <c r="J480" i="20"/>
  <c r="K480" i="20"/>
  <c r="L480" i="20"/>
  <c r="M480" i="20"/>
  <c r="N480" i="20"/>
  <c r="O480" i="20"/>
  <c r="P480" i="20"/>
  <c r="Q480" i="20"/>
  <c r="R480" i="20"/>
  <c r="S480" i="20"/>
  <c r="T480" i="20"/>
  <c r="U480" i="20"/>
  <c r="V480" i="20"/>
  <c r="E481" i="20"/>
  <c r="F481" i="20"/>
  <c r="G481" i="20"/>
  <c r="H481" i="20"/>
  <c r="I481" i="20"/>
  <c r="J481" i="20"/>
  <c r="K481" i="20"/>
  <c r="L481" i="20"/>
  <c r="M481" i="20"/>
  <c r="N481" i="20"/>
  <c r="O481" i="20"/>
  <c r="P481" i="20"/>
  <c r="Q481" i="20"/>
  <c r="R481" i="20"/>
  <c r="S481" i="20"/>
  <c r="T481" i="20"/>
  <c r="U481" i="20"/>
  <c r="V481" i="20"/>
  <c r="E482" i="20"/>
  <c r="F482" i="20"/>
  <c r="G482" i="20"/>
  <c r="H482" i="20"/>
  <c r="I482" i="20"/>
  <c r="J482" i="20"/>
  <c r="K482" i="20"/>
  <c r="L482" i="20"/>
  <c r="M482" i="20"/>
  <c r="N482" i="20"/>
  <c r="O482" i="20"/>
  <c r="P482" i="20"/>
  <c r="Q482" i="20"/>
  <c r="R482" i="20"/>
  <c r="S482" i="20"/>
  <c r="T482" i="20"/>
  <c r="U482" i="20"/>
  <c r="V482" i="20"/>
  <c r="E483" i="20"/>
  <c r="F483" i="20"/>
  <c r="G483" i="20"/>
  <c r="H483" i="20"/>
  <c r="I483" i="20"/>
  <c r="J483" i="20"/>
  <c r="K483" i="20"/>
  <c r="L483" i="20"/>
  <c r="M483" i="20"/>
  <c r="N483" i="20"/>
  <c r="O483" i="20"/>
  <c r="P483" i="20"/>
  <c r="Q483" i="20"/>
  <c r="R483" i="20"/>
  <c r="S483" i="20"/>
  <c r="T483" i="20"/>
  <c r="U483" i="20"/>
  <c r="V483" i="20"/>
  <c r="E484" i="20"/>
  <c r="F484" i="20"/>
  <c r="G484" i="20"/>
  <c r="H484" i="20"/>
  <c r="I484" i="20"/>
  <c r="J484" i="20"/>
  <c r="K484" i="20"/>
  <c r="L484" i="20"/>
  <c r="M484" i="20"/>
  <c r="N484" i="20"/>
  <c r="O484" i="20"/>
  <c r="P484" i="20"/>
  <c r="Q484" i="20"/>
  <c r="R484" i="20"/>
  <c r="S484" i="20"/>
  <c r="T484" i="20"/>
  <c r="U484" i="20"/>
  <c r="V484" i="20"/>
  <c r="E485" i="20"/>
  <c r="F485" i="20"/>
  <c r="G485" i="20"/>
  <c r="H485" i="20"/>
  <c r="I485" i="20"/>
  <c r="J485" i="20"/>
  <c r="K485" i="20"/>
  <c r="L485" i="20"/>
  <c r="M485" i="20"/>
  <c r="N485" i="20"/>
  <c r="O485" i="20"/>
  <c r="P485" i="20"/>
  <c r="Q485" i="20"/>
  <c r="R485" i="20"/>
  <c r="S485" i="20"/>
  <c r="T485" i="20"/>
  <c r="U485" i="20"/>
  <c r="V485" i="20"/>
  <c r="E486" i="20"/>
  <c r="F486" i="20"/>
  <c r="G486" i="20"/>
  <c r="H486" i="20"/>
  <c r="I486" i="20"/>
  <c r="J486" i="20"/>
  <c r="K486" i="20"/>
  <c r="L486" i="20"/>
  <c r="M486" i="20"/>
  <c r="N486" i="20"/>
  <c r="O486" i="20"/>
  <c r="P486" i="20"/>
  <c r="Q486" i="20"/>
  <c r="R486" i="20"/>
  <c r="S486" i="20"/>
  <c r="T486" i="20"/>
  <c r="U486" i="20"/>
  <c r="V486" i="20"/>
  <c r="E487" i="20"/>
  <c r="F487" i="20"/>
  <c r="G487" i="20"/>
  <c r="H487" i="20"/>
  <c r="I487" i="20"/>
  <c r="J487" i="20"/>
  <c r="K487" i="20"/>
  <c r="L487" i="20"/>
  <c r="M487" i="20"/>
  <c r="N487" i="20"/>
  <c r="O487" i="20"/>
  <c r="P487" i="20"/>
  <c r="Q487" i="20"/>
  <c r="R487" i="20"/>
  <c r="S487" i="20"/>
  <c r="T487" i="20"/>
  <c r="U487" i="20"/>
  <c r="V487" i="20"/>
  <c r="E488" i="20"/>
  <c r="F488" i="20"/>
  <c r="G488" i="20"/>
  <c r="H488" i="20"/>
  <c r="I488" i="20"/>
  <c r="J488" i="20"/>
  <c r="K488" i="20"/>
  <c r="L488" i="20"/>
  <c r="M488" i="20"/>
  <c r="N488" i="20"/>
  <c r="O488" i="20"/>
  <c r="P488" i="20"/>
  <c r="Q488" i="20"/>
  <c r="R488" i="20"/>
  <c r="S488" i="20"/>
  <c r="T488" i="20"/>
  <c r="U488" i="20"/>
  <c r="V488" i="20"/>
  <c r="E489" i="20"/>
  <c r="F489" i="20"/>
  <c r="G489" i="20"/>
  <c r="H489" i="20"/>
  <c r="I489" i="20"/>
  <c r="J489" i="20"/>
  <c r="K489" i="20"/>
  <c r="L489" i="20"/>
  <c r="M489" i="20"/>
  <c r="N489" i="20"/>
  <c r="O489" i="20"/>
  <c r="P489" i="20"/>
  <c r="Q489" i="20"/>
  <c r="R489" i="20"/>
  <c r="S489" i="20"/>
  <c r="T489" i="20"/>
  <c r="U489" i="20"/>
  <c r="V489" i="20"/>
  <c r="E490" i="20"/>
  <c r="F490" i="20"/>
  <c r="G490" i="20"/>
  <c r="H490" i="20"/>
  <c r="I490" i="20"/>
  <c r="J490" i="20"/>
  <c r="K490" i="20"/>
  <c r="L490" i="20"/>
  <c r="M490" i="20"/>
  <c r="N490" i="20"/>
  <c r="O490" i="20"/>
  <c r="P490" i="20"/>
  <c r="Q490" i="20"/>
  <c r="R490" i="20"/>
  <c r="S490" i="20"/>
  <c r="T490" i="20"/>
  <c r="U490" i="20"/>
  <c r="V490" i="20"/>
  <c r="E491" i="20"/>
  <c r="F491" i="20"/>
  <c r="G491" i="20"/>
  <c r="H491" i="20"/>
  <c r="I491" i="20"/>
  <c r="J491" i="20"/>
  <c r="K491" i="20"/>
  <c r="L491" i="20"/>
  <c r="M491" i="20"/>
  <c r="N491" i="20"/>
  <c r="O491" i="20"/>
  <c r="P491" i="20"/>
  <c r="Q491" i="20"/>
  <c r="R491" i="20"/>
  <c r="S491" i="20"/>
  <c r="T491" i="20"/>
  <c r="U491" i="20"/>
  <c r="V491" i="20"/>
  <c r="E492" i="20"/>
  <c r="F492" i="20"/>
  <c r="G492" i="20"/>
  <c r="H492" i="20"/>
  <c r="I492" i="20"/>
  <c r="J492" i="20"/>
  <c r="K492" i="20"/>
  <c r="L492" i="20"/>
  <c r="M492" i="20"/>
  <c r="N492" i="20"/>
  <c r="O492" i="20"/>
  <c r="P492" i="20"/>
  <c r="Q492" i="20"/>
  <c r="R492" i="20"/>
  <c r="S492" i="20"/>
  <c r="T492" i="20"/>
  <c r="U492" i="20"/>
  <c r="V492" i="20"/>
  <c r="E493" i="20"/>
  <c r="F493" i="20"/>
  <c r="G493" i="20"/>
  <c r="H493" i="20"/>
  <c r="I493" i="20"/>
  <c r="J493" i="20"/>
  <c r="K493" i="20"/>
  <c r="L493" i="20"/>
  <c r="M493" i="20"/>
  <c r="N493" i="20"/>
  <c r="O493" i="20"/>
  <c r="P493" i="20"/>
  <c r="Q493" i="20"/>
  <c r="R493" i="20"/>
  <c r="S493" i="20"/>
  <c r="T493" i="20"/>
  <c r="U493" i="20"/>
  <c r="V493" i="20"/>
  <c r="E494" i="20"/>
  <c r="F494" i="20"/>
  <c r="G494" i="20"/>
  <c r="H494" i="20"/>
  <c r="I494" i="20"/>
  <c r="J494" i="20"/>
  <c r="K494" i="20"/>
  <c r="L494" i="20"/>
  <c r="M494" i="20"/>
  <c r="N494" i="20"/>
  <c r="O494" i="20"/>
  <c r="P494" i="20"/>
  <c r="Q494" i="20"/>
  <c r="R494" i="20"/>
  <c r="S494" i="20"/>
  <c r="T494" i="20"/>
  <c r="U494" i="20"/>
  <c r="V494" i="20"/>
  <c r="E495" i="20"/>
  <c r="F495" i="20"/>
  <c r="G495" i="20"/>
  <c r="H495" i="20"/>
  <c r="I495" i="20"/>
  <c r="J495" i="20"/>
  <c r="K495" i="20"/>
  <c r="L495" i="20"/>
  <c r="M495" i="20"/>
  <c r="N495" i="20"/>
  <c r="O495" i="20"/>
  <c r="P495" i="20"/>
  <c r="Q495" i="20"/>
  <c r="R495" i="20"/>
  <c r="S495" i="20"/>
  <c r="T495" i="20"/>
  <c r="U495" i="20"/>
  <c r="V495" i="20"/>
  <c r="E496" i="20"/>
  <c r="F496" i="20"/>
  <c r="G496" i="20"/>
  <c r="H496" i="20"/>
  <c r="I496" i="20"/>
  <c r="J496" i="20"/>
  <c r="K496" i="20"/>
  <c r="L496" i="20"/>
  <c r="M496" i="20"/>
  <c r="N496" i="20"/>
  <c r="O496" i="20"/>
  <c r="P496" i="20"/>
  <c r="Q496" i="20"/>
  <c r="R496" i="20"/>
  <c r="S496" i="20"/>
  <c r="T496" i="20"/>
  <c r="U496" i="20"/>
  <c r="V496" i="20"/>
  <c r="E497" i="20"/>
  <c r="F497" i="20"/>
  <c r="G497" i="20"/>
  <c r="H497" i="20"/>
  <c r="I497" i="20"/>
  <c r="J497" i="20"/>
  <c r="K497" i="20"/>
  <c r="L497" i="20"/>
  <c r="M497" i="20"/>
  <c r="N497" i="20"/>
  <c r="O497" i="20"/>
  <c r="P497" i="20"/>
  <c r="Q497" i="20"/>
  <c r="R497" i="20"/>
  <c r="S497" i="20"/>
  <c r="T497" i="20"/>
  <c r="U497" i="20"/>
  <c r="V497" i="20"/>
  <c r="E498" i="20"/>
  <c r="F498" i="20"/>
  <c r="G498" i="20"/>
  <c r="H498" i="20"/>
  <c r="I498" i="20"/>
  <c r="J498" i="20"/>
  <c r="K498" i="20"/>
  <c r="L498" i="20"/>
  <c r="M498" i="20"/>
  <c r="N498" i="20"/>
  <c r="O498" i="20"/>
  <c r="P498" i="20"/>
  <c r="Q498" i="20"/>
  <c r="R498" i="20"/>
  <c r="S498" i="20"/>
  <c r="T498" i="20"/>
  <c r="U498" i="20"/>
  <c r="V498" i="20"/>
  <c r="E499" i="20"/>
  <c r="F499" i="20"/>
  <c r="G499" i="20"/>
  <c r="H499" i="20"/>
  <c r="I499" i="20"/>
  <c r="J499" i="20"/>
  <c r="K499" i="20"/>
  <c r="L499" i="20"/>
  <c r="M499" i="20"/>
  <c r="N499" i="20"/>
  <c r="O499" i="20"/>
  <c r="P499" i="20"/>
  <c r="Q499" i="20"/>
  <c r="R499" i="20"/>
  <c r="S499" i="20"/>
  <c r="T499" i="20"/>
  <c r="U499" i="20"/>
  <c r="V499" i="20"/>
  <c r="E500" i="20"/>
  <c r="F500" i="20"/>
  <c r="G500" i="20"/>
  <c r="H500" i="20"/>
  <c r="I500" i="20"/>
  <c r="J500" i="20"/>
  <c r="K500" i="20"/>
  <c r="L500" i="20"/>
  <c r="M500" i="20"/>
  <c r="N500" i="20"/>
  <c r="O500" i="20"/>
  <c r="P500" i="20"/>
  <c r="Q500" i="20"/>
  <c r="R500" i="20"/>
  <c r="S500" i="20"/>
  <c r="T500" i="20"/>
  <c r="U500" i="20"/>
  <c r="V500" i="20"/>
  <c r="E501" i="20"/>
  <c r="F501" i="20"/>
  <c r="G501" i="20"/>
  <c r="H501" i="20"/>
  <c r="I501" i="20"/>
  <c r="J501" i="20"/>
  <c r="K501" i="20"/>
  <c r="L501" i="20"/>
  <c r="M501" i="20"/>
  <c r="N501" i="20"/>
  <c r="O501" i="20"/>
  <c r="P501" i="20"/>
  <c r="Q501" i="20"/>
  <c r="R501" i="20"/>
  <c r="S501" i="20"/>
  <c r="T501" i="20"/>
  <c r="U501" i="20"/>
  <c r="V501" i="20"/>
  <c r="E502" i="20"/>
  <c r="F502" i="20"/>
  <c r="G502" i="20"/>
  <c r="H502" i="20"/>
  <c r="I502" i="20"/>
  <c r="J502" i="20"/>
  <c r="K502" i="20"/>
  <c r="L502" i="20"/>
  <c r="M502" i="20"/>
  <c r="N502" i="20"/>
  <c r="O502" i="20"/>
  <c r="P502" i="20"/>
  <c r="Q502" i="20"/>
  <c r="R502" i="20"/>
  <c r="S502" i="20"/>
  <c r="T502" i="20"/>
  <c r="U502" i="20"/>
  <c r="V502" i="20"/>
  <c r="E503" i="20"/>
  <c r="F503" i="20"/>
  <c r="G503" i="20"/>
  <c r="H503" i="20"/>
  <c r="I503" i="20"/>
  <c r="J503" i="20"/>
  <c r="K503" i="20"/>
  <c r="L503" i="20"/>
  <c r="M503" i="20"/>
  <c r="N503" i="20"/>
  <c r="O503" i="20"/>
  <c r="P503" i="20"/>
  <c r="Q503" i="20"/>
  <c r="R503" i="20"/>
  <c r="S503" i="20"/>
  <c r="T503" i="20"/>
  <c r="U503" i="20"/>
  <c r="V503" i="20"/>
  <c r="E504" i="20"/>
  <c r="F504" i="20"/>
  <c r="G504" i="20"/>
  <c r="H504" i="20"/>
  <c r="I504" i="20"/>
  <c r="J504" i="20"/>
  <c r="K504" i="20"/>
  <c r="L504" i="20"/>
  <c r="M504" i="20"/>
  <c r="N504" i="20"/>
  <c r="O504" i="20"/>
  <c r="P504" i="20"/>
  <c r="Q504" i="20"/>
  <c r="R504" i="20"/>
  <c r="S504" i="20"/>
  <c r="T504" i="20"/>
  <c r="U504" i="20"/>
  <c r="V504" i="20"/>
  <c r="E505" i="20"/>
  <c r="F505" i="20"/>
  <c r="G505" i="20"/>
  <c r="H505" i="20"/>
  <c r="I505" i="20"/>
  <c r="J505" i="20"/>
  <c r="K505" i="20"/>
  <c r="L505" i="20"/>
  <c r="M505" i="20"/>
  <c r="N505" i="20"/>
  <c r="O505" i="20"/>
  <c r="P505" i="20"/>
  <c r="Q505" i="20"/>
  <c r="R505" i="20"/>
  <c r="S505" i="20"/>
  <c r="T505" i="20"/>
  <c r="U505" i="20"/>
  <c r="V505" i="20"/>
  <c r="E506" i="20"/>
  <c r="F506" i="20"/>
  <c r="G506" i="20"/>
  <c r="H506" i="20"/>
  <c r="I506" i="20"/>
  <c r="J506" i="20"/>
  <c r="K506" i="20"/>
  <c r="L506" i="20"/>
  <c r="M506" i="20"/>
  <c r="N506" i="20"/>
  <c r="O506" i="20"/>
  <c r="P506" i="20"/>
  <c r="Q506" i="20"/>
  <c r="R506" i="20"/>
  <c r="S506" i="20"/>
  <c r="T506" i="20"/>
  <c r="U506" i="20"/>
  <c r="V506" i="20"/>
  <c r="E507" i="20"/>
  <c r="F507" i="20"/>
  <c r="G507" i="20"/>
  <c r="H507" i="20"/>
  <c r="I507" i="20"/>
  <c r="J507" i="20"/>
  <c r="K507" i="20"/>
  <c r="L507" i="20"/>
  <c r="M507" i="20"/>
  <c r="N507" i="20"/>
  <c r="O507" i="20"/>
  <c r="P507" i="20"/>
  <c r="Q507" i="20"/>
  <c r="R507" i="20"/>
  <c r="S507" i="20"/>
  <c r="T507" i="20"/>
  <c r="U507" i="20"/>
  <c r="V507" i="20"/>
  <c r="E508" i="20"/>
  <c r="F508" i="20"/>
  <c r="G508" i="20"/>
  <c r="H508" i="20"/>
  <c r="I508" i="20"/>
  <c r="J508" i="20"/>
  <c r="K508" i="20"/>
  <c r="L508" i="20"/>
  <c r="M508" i="20"/>
  <c r="N508" i="20"/>
  <c r="O508" i="20"/>
  <c r="P508" i="20"/>
  <c r="Q508" i="20"/>
  <c r="R508" i="20"/>
  <c r="S508" i="20"/>
  <c r="T508" i="20"/>
  <c r="U508" i="20"/>
  <c r="V508" i="20"/>
  <c r="E509" i="20"/>
  <c r="F509" i="20"/>
  <c r="G509" i="20"/>
  <c r="H509" i="20"/>
  <c r="I509" i="20"/>
  <c r="J509" i="20"/>
  <c r="K509" i="20"/>
  <c r="L509" i="20"/>
  <c r="M509" i="20"/>
  <c r="N509" i="20"/>
  <c r="O509" i="20"/>
  <c r="P509" i="20"/>
  <c r="Q509" i="20"/>
  <c r="R509" i="20"/>
  <c r="S509" i="20"/>
  <c r="T509" i="20"/>
  <c r="U509" i="20"/>
  <c r="V509" i="20"/>
  <c r="E510" i="20"/>
  <c r="F510" i="20"/>
  <c r="G510" i="20"/>
  <c r="H510" i="20"/>
  <c r="I510" i="20"/>
  <c r="J510" i="20"/>
  <c r="K510" i="20"/>
  <c r="L510" i="20"/>
  <c r="M510" i="20"/>
  <c r="N510" i="20"/>
  <c r="O510" i="20"/>
  <c r="P510" i="20"/>
  <c r="Q510" i="20"/>
  <c r="R510" i="20"/>
  <c r="S510" i="20"/>
  <c r="T510" i="20"/>
  <c r="U510" i="20"/>
  <c r="V510" i="20"/>
  <c r="E511" i="20"/>
  <c r="F511" i="20"/>
  <c r="G511" i="20"/>
  <c r="H511" i="20"/>
  <c r="I511" i="20"/>
  <c r="J511" i="20"/>
  <c r="K511" i="20"/>
  <c r="L511" i="20"/>
  <c r="M511" i="20"/>
  <c r="N511" i="20"/>
  <c r="O511" i="20"/>
  <c r="P511" i="20"/>
  <c r="Q511" i="20"/>
  <c r="R511" i="20"/>
  <c r="S511" i="20"/>
  <c r="T511" i="20"/>
  <c r="U511" i="20"/>
  <c r="V511" i="20"/>
  <c r="E512" i="20"/>
  <c r="F512" i="20"/>
  <c r="G512" i="20"/>
  <c r="H512" i="20"/>
  <c r="I512" i="20"/>
  <c r="J512" i="20"/>
  <c r="K512" i="20"/>
  <c r="L512" i="20"/>
  <c r="M512" i="20"/>
  <c r="N512" i="20"/>
  <c r="O512" i="20"/>
  <c r="P512" i="20"/>
  <c r="Q512" i="20"/>
  <c r="R512" i="20"/>
  <c r="S512" i="20"/>
  <c r="T512" i="20"/>
  <c r="U512" i="20"/>
  <c r="V512" i="20"/>
  <c r="E513" i="20"/>
  <c r="F513" i="20"/>
  <c r="G513" i="20"/>
  <c r="H513" i="20"/>
  <c r="I513" i="20"/>
  <c r="J513" i="20"/>
  <c r="K513" i="20"/>
  <c r="L513" i="20"/>
  <c r="M513" i="20"/>
  <c r="N513" i="20"/>
  <c r="O513" i="20"/>
  <c r="P513" i="20"/>
  <c r="Q513" i="20"/>
  <c r="R513" i="20"/>
  <c r="S513" i="20"/>
  <c r="T513" i="20"/>
  <c r="U513" i="20"/>
  <c r="V513" i="20"/>
  <c r="E514" i="20"/>
  <c r="F514" i="20"/>
  <c r="G514" i="20"/>
  <c r="H514" i="20"/>
  <c r="I514" i="20"/>
  <c r="J514" i="20"/>
  <c r="K514" i="20"/>
  <c r="L514" i="20"/>
  <c r="M514" i="20"/>
  <c r="N514" i="20"/>
  <c r="O514" i="20"/>
  <c r="P514" i="20"/>
  <c r="Q514" i="20"/>
  <c r="R514" i="20"/>
  <c r="S514" i="20"/>
  <c r="T514" i="20"/>
  <c r="U514" i="20"/>
  <c r="V514" i="20"/>
  <c r="E515" i="20"/>
  <c r="F515" i="20"/>
  <c r="G515" i="20"/>
  <c r="H515" i="20"/>
  <c r="I515" i="20"/>
  <c r="J515" i="20"/>
  <c r="K515" i="20"/>
  <c r="L515" i="20"/>
  <c r="M515" i="20"/>
  <c r="N515" i="20"/>
  <c r="O515" i="20"/>
  <c r="P515" i="20"/>
  <c r="Q515" i="20"/>
  <c r="R515" i="20"/>
  <c r="S515" i="20"/>
  <c r="T515" i="20"/>
  <c r="U515" i="20"/>
  <c r="V515" i="20"/>
  <c r="E516" i="20"/>
  <c r="F516" i="20"/>
  <c r="G516" i="20"/>
  <c r="H516" i="20"/>
  <c r="I516" i="20"/>
  <c r="J516" i="20"/>
  <c r="K516" i="20"/>
  <c r="L516" i="20"/>
  <c r="M516" i="20"/>
  <c r="N516" i="20"/>
  <c r="O516" i="20"/>
  <c r="P516" i="20"/>
  <c r="Q516" i="20"/>
  <c r="R516" i="20"/>
  <c r="S516" i="20"/>
  <c r="T516" i="20"/>
  <c r="U516" i="20"/>
  <c r="V516" i="20"/>
  <c r="E517" i="20"/>
  <c r="F517" i="20"/>
  <c r="G517" i="20"/>
  <c r="H517" i="20"/>
  <c r="I517" i="20"/>
  <c r="J517" i="20"/>
  <c r="K517" i="20"/>
  <c r="L517" i="20"/>
  <c r="M517" i="20"/>
  <c r="N517" i="20"/>
  <c r="O517" i="20"/>
  <c r="P517" i="20"/>
  <c r="Q517" i="20"/>
  <c r="R517" i="20"/>
  <c r="S517" i="20"/>
  <c r="T517" i="20"/>
  <c r="U517" i="20"/>
  <c r="V517" i="20"/>
  <c r="E518" i="20"/>
  <c r="F518" i="20"/>
  <c r="G518" i="20"/>
  <c r="H518" i="20"/>
  <c r="I518" i="20"/>
  <c r="J518" i="20"/>
  <c r="K518" i="20"/>
  <c r="L518" i="20"/>
  <c r="M518" i="20"/>
  <c r="N518" i="20"/>
  <c r="O518" i="20"/>
  <c r="P518" i="20"/>
  <c r="Q518" i="20"/>
  <c r="R518" i="20"/>
  <c r="S518" i="20"/>
  <c r="T518" i="20"/>
  <c r="U518" i="20"/>
  <c r="V518" i="20"/>
  <c r="E519" i="20"/>
  <c r="F519" i="20"/>
  <c r="G519" i="20"/>
  <c r="H519" i="20"/>
  <c r="I519" i="20"/>
  <c r="J519" i="20"/>
  <c r="K519" i="20"/>
  <c r="L519" i="20"/>
  <c r="M519" i="20"/>
  <c r="N519" i="20"/>
  <c r="O519" i="20"/>
  <c r="P519" i="20"/>
  <c r="Q519" i="20"/>
  <c r="R519" i="20"/>
  <c r="S519" i="20"/>
  <c r="T519" i="20"/>
  <c r="U519" i="20"/>
  <c r="V519" i="20"/>
  <c r="E520" i="20"/>
  <c r="F520" i="20"/>
  <c r="G520" i="20"/>
  <c r="H520" i="20"/>
  <c r="I520" i="20"/>
  <c r="J520" i="20"/>
  <c r="K520" i="20"/>
  <c r="L520" i="20"/>
  <c r="M520" i="20"/>
  <c r="N520" i="20"/>
  <c r="O520" i="20"/>
  <c r="P520" i="20"/>
  <c r="Q520" i="20"/>
  <c r="R520" i="20"/>
  <c r="S520" i="20"/>
  <c r="T520" i="20"/>
  <c r="U520" i="20"/>
  <c r="V520" i="20"/>
  <c r="E521" i="20"/>
  <c r="F521" i="20"/>
  <c r="G521" i="20"/>
  <c r="H521" i="20"/>
  <c r="I521" i="20"/>
  <c r="J521" i="20"/>
  <c r="K521" i="20"/>
  <c r="L521" i="20"/>
  <c r="M521" i="20"/>
  <c r="N521" i="20"/>
  <c r="O521" i="20"/>
  <c r="P521" i="20"/>
  <c r="Q521" i="20"/>
  <c r="R521" i="20"/>
  <c r="S521" i="20"/>
  <c r="T521" i="20"/>
  <c r="U521" i="20"/>
  <c r="V521" i="20"/>
  <c r="E522" i="20"/>
  <c r="F522" i="20"/>
  <c r="G522" i="20"/>
  <c r="H522" i="20"/>
  <c r="I522" i="20"/>
  <c r="J522" i="20"/>
  <c r="K522" i="20"/>
  <c r="L522" i="20"/>
  <c r="M522" i="20"/>
  <c r="N522" i="20"/>
  <c r="O522" i="20"/>
  <c r="P522" i="20"/>
  <c r="Q522" i="20"/>
  <c r="R522" i="20"/>
  <c r="S522" i="20"/>
  <c r="T522" i="20"/>
  <c r="U522" i="20"/>
  <c r="V522" i="20"/>
  <c r="E523" i="20"/>
  <c r="F523" i="20"/>
  <c r="G523" i="20"/>
  <c r="H523" i="20"/>
  <c r="I523" i="20"/>
  <c r="J523" i="20"/>
  <c r="K523" i="20"/>
  <c r="L523" i="20"/>
  <c r="M523" i="20"/>
  <c r="N523" i="20"/>
  <c r="O523" i="20"/>
  <c r="P523" i="20"/>
  <c r="Q523" i="20"/>
  <c r="R523" i="20"/>
  <c r="S523" i="20"/>
  <c r="T523" i="20"/>
  <c r="U523" i="20"/>
  <c r="V523" i="20"/>
  <c r="E524" i="20"/>
  <c r="F524" i="20"/>
  <c r="G524" i="20"/>
  <c r="H524" i="20"/>
  <c r="I524" i="20"/>
  <c r="J524" i="20"/>
  <c r="K524" i="20"/>
  <c r="L524" i="20"/>
  <c r="M524" i="20"/>
  <c r="N524" i="20"/>
  <c r="O524" i="20"/>
  <c r="P524" i="20"/>
  <c r="Q524" i="20"/>
  <c r="R524" i="20"/>
  <c r="S524" i="20"/>
  <c r="T524" i="20"/>
  <c r="U524" i="20"/>
  <c r="V524" i="20"/>
  <c r="E525" i="20"/>
  <c r="F525" i="20"/>
  <c r="G525" i="20"/>
  <c r="H525" i="20"/>
  <c r="I525" i="20"/>
  <c r="J525" i="20"/>
  <c r="K525" i="20"/>
  <c r="L525" i="20"/>
  <c r="M525" i="20"/>
  <c r="N525" i="20"/>
  <c r="O525" i="20"/>
  <c r="P525" i="20"/>
  <c r="Q525" i="20"/>
  <c r="R525" i="20"/>
  <c r="S525" i="20"/>
  <c r="T525" i="20"/>
  <c r="U525" i="20"/>
  <c r="V525" i="20"/>
  <c r="E526" i="20"/>
  <c r="F526" i="20"/>
  <c r="G526" i="20"/>
  <c r="H526" i="20"/>
  <c r="I526" i="20"/>
  <c r="J526" i="20"/>
  <c r="K526" i="20"/>
  <c r="L526" i="20"/>
  <c r="M526" i="20"/>
  <c r="N526" i="20"/>
  <c r="O526" i="20"/>
  <c r="P526" i="20"/>
  <c r="Q526" i="20"/>
  <c r="R526" i="20"/>
  <c r="S526" i="20"/>
  <c r="T526" i="20"/>
  <c r="U526" i="20"/>
  <c r="V526" i="20"/>
  <c r="E527" i="20"/>
  <c r="F527" i="20"/>
  <c r="G527" i="20"/>
  <c r="H527" i="20"/>
  <c r="I527" i="20"/>
  <c r="J527" i="20"/>
  <c r="K527" i="20"/>
  <c r="L527" i="20"/>
  <c r="M527" i="20"/>
  <c r="N527" i="20"/>
  <c r="O527" i="20"/>
  <c r="P527" i="20"/>
  <c r="Q527" i="20"/>
  <c r="R527" i="20"/>
  <c r="S527" i="20"/>
  <c r="T527" i="20"/>
  <c r="U527" i="20"/>
  <c r="V527" i="20"/>
  <c r="E528" i="20"/>
  <c r="F528" i="20"/>
  <c r="G528" i="20"/>
  <c r="H528" i="20"/>
  <c r="I528" i="20"/>
  <c r="J528" i="20"/>
  <c r="K528" i="20"/>
  <c r="L528" i="20"/>
  <c r="M528" i="20"/>
  <c r="N528" i="20"/>
  <c r="O528" i="20"/>
  <c r="P528" i="20"/>
  <c r="Q528" i="20"/>
  <c r="R528" i="20"/>
  <c r="S528" i="20"/>
  <c r="T528" i="20"/>
  <c r="U528" i="20"/>
  <c r="V528" i="20"/>
  <c r="E529" i="20"/>
  <c r="F529" i="20"/>
  <c r="G529" i="20"/>
  <c r="H529" i="20"/>
  <c r="I529" i="20"/>
  <c r="J529" i="20"/>
  <c r="K529" i="20"/>
  <c r="L529" i="20"/>
  <c r="M529" i="20"/>
  <c r="N529" i="20"/>
  <c r="O529" i="20"/>
  <c r="P529" i="20"/>
  <c r="Q529" i="20"/>
  <c r="R529" i="20"/>
  <c r="S529" i="20"/>
  <c r="T529" i="20"/>
  <c r="U529" i="20"/>
  <c r="V529" i="20"/>
  <c r="E530" i="20"/>
  <c r="F530" i="20"/>
  <c r="G530" i="20"/>
  <c r="H530" i="20"/>
  <c r="I530" i="20"/>
  <c r="J530" i="20"/>
  <c r="K530" i="20"/>
  <c r="L530" i="20"/>
  <c r="M530" i="20"/>
  <c r="N530" i="20"/>
  <c r="O530" i="20"/>
  <c r="P530" i="20"/>
  <c r="Q530" i="20"/>
  <c r="R530" i="20"/>
  <c r="S530" i="20"/>
  <c r="T530" i="20"/>
  <c r="U530" i="20"/>
  <c r="V530" i="20"/>
  <c r="E531" i="20"/>
  <c r="F531" i="20"/>
  <c r="G531" i="20"/>
  <c r="H531" i="20"/>
  <c r="I531" i="20"/>
  <c r="J531" i="20"/>
  <c r="K531" i="20"/>
  <c r="L531" i="20"/>
  <c r="M531" i="20"/>
  <c r="N531" i="20"/>
  <c r="O531" i="20"/>
  <c r="P531" i="20"/>
  <c r="Q531" i="20"/>
  <c r="R531" i="20"/>
  <c r="S531" i="20"/>
  <c r="T531" i="20"/>
  <c r="U531" i="20"/>
  <c r="V531" i="20"/>
  <c r="E532" i="20"/>
  <c r="F532" i="20"/>
  <c r="G532" i="20"/>
  <c r="H532" i="20"/>
  <c r="I532" i="20"/>
  <c r="J532" i="20"/>
  <c r="K532" i="20"/>
  <c r="L532" i="20"/>
  <c r="M532" i="20"/>
  <c r="N532" i="20"/>
  <c r="O532" i="20"/>
  <c r="P532" i="20"/>
  <c r="Q532" i="20"/>
  <c r="R532" i="20"/>
  <c r="S532" i="20"/>
  <c r="T532" i="20"/>
  <c r="U532" i="20"/>
  <c r="V532" i="20"/>
  <c r="E533" i="20"/>
  <c r="F533" i="20"/>
  <c r="G533" i="20"/>
  <c r="H533" i="20"/>
  <c r="I533" i="20"/>
  <c r="J533" i="20"/>
  <c r="K533" i="20"/>
  <c r="L533" i="20"/>
  <c r="M533" i="20"/>
  <c r="N533" i="20"/>
  <c r="O533" i="20"/>
  <c r="P533" i="20"/>
  <c r="Q533" i="20"/>
  <c r="R533" i="20"/>
  <c r="S533" i="20"/>
  <c r="T533" i="20"/>
  <c r="U533" i="20"/>
  <c r="V533" i="20"/>
  <c r="E534" i="20"/>
  <c r="F534" i="20"/>
  <c r="G534" i="20"/>
  <c r="H534" i="20"/>
  <c r="I534" i="20"/>
  <c r="J534" i="20"/>
  <c r="K534" i="20"/>
  <c r="L534" i="20"/>
  <c r="M534" i="20"/>
  <c r="N534" i="20"/>
  <c r="O534" i="20"/>
  <c r="P534" i="20"/>
  <c r="Q534" i="20"/>
  <c r="R534" i="20"/>
  <c r="S534" i="20"/>
  <c r="T534" i="20"/>
  <c r="U534" i="20"/>
  <c r="V534" i="20"/>
  <c r="E535" i="20"/>
  <c r="F535" i="20"/>
  <c r="G535" i="20"/>
  <c r="H535" i="20"/>
  <c r="I535" i="20"/>
  <c r="J535" i="20"/>
  <c r="K535" i="20"/>
  <c r="L535" i="20"/>
  <c r="M535" i="20"/>
  <c r="N535" i="20"/>
  <c r="O535" i="20"/>
  <c r="P535" i="20"/>
  <c r="Q535" i="20"/>
  <c r="R535" i="20"/>
  <c r="S535" i="20"/>
  <c r="T535" i="20"/>
  <c r="U535" i="20"/>
  <c r="V535" i="20"/>
  <c r="E536" i="20"/>
  <c r="F536" i="20"/>
  <c r="G536" i="20"/>
  <c r="H536" i="20"/>
  <c r="I536" i="20"/>
  <c r="J536" i="20"/>
  <c r="K536" i="20"/>
  <c r="L536" i="20"/>
  <c r="M536" i="20"/>
  <c r="N536" i="20"/>
  <c r="O536" i="20"/>
  <c r="P536" i="20"/>
  <c r="Q536" i="20"/>
  <c r="R536" i="20"/>
  <c r="S536" i="20"/>
  <c r="T536" i="20"/>
  <c r="U536" i="20"/>
  <c r="V536" i="20"/>
  <c r="E537" i="20"/>
  <c r="F537" i="20"/>
  <c r="G537" i="20"/>
  <c r="H537" i="20"/>
  <c r="I537" i="20"/>
  <c r="J537" i="20"/>
  <c r="K537" i="20"/>
  <c r="L537" i="20"/>
  <c r="M537" i="20"/>
  <c r="N537" i="20"/>
  <c r="O537" i="20"/>
  <c r="P537" i="20"/>
  <c r="Q537" i="20"/>
  <c r="R537" i="20"/>
  <c r="S537" i="20"/>
  <c r="T537" i="20"/>
  <c r="U537" i="20"/>
  <c r="V537" i="20"/>
  <c r="E538" i="20"/>
  <c r="F538" i="20"/>
  <c r="G538" i="20"/>
  <c r="H538" i="20"/>
  <c r="I538" i="20"/>
  <c r="J538" i="20"/>
  <c r="K538" i="20"/>
  <c r="L538" i="20"/>
  <c r="M538" i="20"/>
  <c r="N538" i="20"/>
  <c r="O538" i="20"/>
  <c r="P538" i="20"/>
  <c r="Q538" i="20"/>
  <c r="R538" i="20"/>
  <c r="S538" i="20"/>
  <c r="T538" i="20"/>
  <c r="U538" i="20"/>
  <c r="V538" i="20"/>
  <c r="E539" i="20"/>
  <c r="F539" i="20"/>
  <c r="G539" i="20"/>
  <c r="H539" i="20"/>
  <c r="I539" i="20"/>
  <c r="J539" i="20"/>
  <c r="K539" i="20"/>
  <c r="L539" i="20"/>
  <c r="M539" i="20"/>
  <c r="N539" i="20"/>
  <c r="O539" i="20"/>
  <c r="P539" i="20"/>
  <c r="Q539" i="20"/>
  <c r="R539" i="20"/>
  <c r="S539" i="20"/>
  <c r="T539" i="20"/>
  <c r="U539" i="20"/>
  <c r="V539" i="20"/>
  <c r="E540" i="20"/>
  <c r="F540" i="20"/>
  <c r="G540" i="20"/>
  <c r="H540" i="20"/>
  <c r="I540" i="20"/>
  <c r="J540" i="20"/>
  <c r="K540" i="20"/>
  <c r="L540" i="20"/>
  <c r="M540" i="20"/>
  <c r="N540" i="20"/>
  <c r="O540" i="20"/>
  <c r="P540" i="20"/>
  <c r="Q540" i="20"/>
  <c r="R540" i="20"/>
  <c r="S540" i="20"/>
  <c r="T540" i="20"/>
  <c r="U540" i="20"/>
  <c r="V540" i="20"/>
  <c r="E541" i="20"/>
  <c r="F541" i="20"/>
  <c r="G541" i="20"/>
  <c r="H541" i="20"/>
  <c r="I541" i="20"/>
  <c r="J541" i="20"/>
  <c r="K541" i="20"/>
  <c r="L541" i="20"/>
  <c r="M541" i="20"/>
  <c r="N541" i="20"/>
  <c r="O541" i="20"/>
  <c r="P541" i="20"/>
  <c r="Q541" i="20"/>
  <c r="R541" i="20"/>
  <c r="S541" i="20"/>
  <c r="T541" i="20"/>
  <c r="U541" i="20"/>
  <c r="V541" i="20"/>
  <c r="E542" i="20"/>
  <c r="F542" i="20"/>
  <c r="G542" i="20"/>
  <c r="H542" i="20"/>
  <c r="I542" i="20"/>
  <c r="J542" i="20"/>
  <c r="K542" i="20"/>
  <c r="L542" i="20"/>
  <c r="M542" i="20"/>
  <c r="N542" i="20"/>
  <c r="O542" i="20"/>
  <c r="P542" i="20"/>
  <c r="Q542" i="20"/>
  <c r="R542" i="20"/>
  <c r="S542" i="20"/>
  <c r="T542" i="20"/>
  <c r="U542" i="20"/>
  <c r="V542" i="20"/>
  <c r="E543" i="20"/>
  <c r="F543" i="20"/>
  <c r="G543" i="20"/>
  <c r="H543" i="20"/>
  <c r="I543" i="20"/>
  <c r="J543" i="20"/>
  <c r="K543" i="20"/>
  <c r="L543" i="20"/>
  <c r="M543" i="20"/>
  <c r="N543" i="20"/>
  <c r="O543" i="20"/>
  <c r="P543" i="20"/>
  <c r="Q543" i="20"/>
  <c r="R543" i="20"/>
  <c r="S543" i="20"/>
  <c r="T543" i="20"/>
  <c r="U543" i="20"/>
  <c r="V543" i="20"/>
  <c r="E544" i="20"/>
  <c r="F544" i="20"/>
  <c r="G544" i="20"/>
  <c r="H544" i="20"/>
  <c r="I544" i="20"/>
  <c r="J544" i="20"/>
  <c r="K544" i="20"/>
  <c r="L544" i="20"/>
  <c r="M544" i="20"/>
  <c r="N544" i="20"/>
  <c r="O544" i="20"/>
  <c r="P544" i="20"/>
  <c r="Q544" i="20"/>
  <c r="R544" i="20"/>
  <c r="S544" i="20"/>
  <c r="T544" i="20"/>
  <c r="U544" i="20"/>
  <c r="AO2" i="20" s="1"/>
  <c r="V544" i="20"/>
  <c r="E545" i="20"/>
  <c r="F545" i="20"/>
  <c r="G545" i="20"/>
  <c r="H545" i="20"/>
  <c r="I545" i="20"/>
  <c r="AC2" i="20" s="1"/>
  <c r="J545" i="20"/>
  <c r="K545" i="20"/>
  <c r="L545" i="20"/>
  <c r="M545" i="20"/>
  <c r="AG2" i="20" s="1"/>
  <c r="N545" i="20"/>
  <c r="O545" i="20"/>
  <c r="AI2" i="20" s="1"/>
  <c r="P545" i="20"/>
  <c r="Q545" i="20"/>
  <c r="AK2" i="20" s="1"/>
  <c r="R545" i="20"/>
  <c r="S545" i="20"/>
  <c r="AM2" i="20" s="1"/>
  <c r="T545" i="20"/>
  <c r="U545" i="20"/>
  <c r="V545" i="20"/>
  <c r="E546" i="20"/>
  <c r="F546" i="20"/>
  <c r="G546" i="20"/>
  <c r="H546" i="20"/>
  <c r="I546" i="20"/>
  <c r="J546" i="20"/>
  <c r="K546" i="20"/>
  <c r="L546" i="20"/>
  <c r="M546" i="20"/>
  <c r="N546" i="20"/>
  <c r="O546" i="20"/>
  <c r="P546" i="20"/>
  <c r="Q546" i="20"/>
  <c r="R546" i="20"/>
  <c r="S546" i="20"/>
  <c r="T546" i="20"/>
  <c r="U546" i="20"/>
  <c r="V546" i="20"/>
  <c r="E547" i="20"/>
  <c r="F547" i="20"/>
  <c r="G547" i="20"/>
  <c r="H547" i="20"/>
  <c r="I547" i="20"/>
  <c r="J547" i="20"/>
  <c r="K547" i="20"/>
  <c r="L547" i="20"/>
  <c r="M547" i="20"/>
  <c r="N547" i="20"/>
  <c r="O547" i="20"/>
  <c r="P547" i="20"/>
  <c r="Q547" i="20"/>
  <c r="R547" i="20"/>
  <c r="S547" i="20"/>
  <c r="T547" i="20"/>
  <c r="U547" i="20"/>
  <c r="V547" i="20"/>
  <c r="E548" i="20"/>
  <c r="F548" i="20"/>
  <c r="G548" i="20"/>
  <c r="H548" i="20"/>
  <c r="I548" i="20"/>
  <c r="J548" i="20"/>
  <c r="K548" i="20"/>
  <c r="L548" i="20"/>
  <c r="M548" i="20"/>
  <c r="N548" i="20"/>
  <c r="O548" i="20"/>
  <c r="P548" i="20"/>
  <c r="Q548" i="20"/>
  <c r="R548" i="20"/>
  <c r="S548" i="20"/>
  <c r="T548" i="20"/>
  <c r="U548" i="20"/>
  <c r="V548" i="20"/>
  <c r="E549" i="20"/>
  <c r="F549" i="20"/>
  <c r="G549" i="20"/>
  <c r="H549" i="20"/>
  <c r="I549" i="20"/>
  <c r="J549" i="20"/>
  <c r="K549" i="20"/>
  <c r="L549" i="20"/>
  <c r="M549" i="20"/>
  <c r="N549" i="20"/>
  <c r="O549" i="20"/>
  <c r="P549" i="20"/>
  <c r="Q549" i="20"/>
  <c r="R549" i="20"/>
  <c r="S549" i="20"/>
  <c r="T549" i="20"/>
  <c r="U549" i="20"/>
  <c r="V549" i="20"/>
  <c r="E550" i="20"/>
  <c r="F550" i="20"/>
  <c r="G550" i="20"/>
  <c r="H550" i="20"/>
  <c r="I550" i="20"/>
  <c r="J550" i="20"/>
  <c r="K550" i="20"/>
  <c r="L550" i="20"/>
  <c r="M550" i="20"/>
  <c r="N550" i="20"/>
  <c r="O550" i="20"/>
  <c r="P550" i="20"/>
  <c r="Q550" i="20"/>
  <c r="R550" i="20"/>
  <c r="S550" i="20"/>
  <c r="T550" i="20"/>
  <c r="U550" i="20"/>
  <c r="V550" i="20"/>
  <c r="E551" i="20"/>
  <c r="F551" i="20"/>
  <c r="G551" i="20"/>
  <c r="H551" i="20"/>
  <c r="I551" i="20"/>
  <c r="J551" i="20"/>
  <c r="K551" i="20"/>
  <c r="L551" i="20"/>
  <c r="M551" i="20"/>
  <c r="N551" i="20"/>
  <c r="O551" i="20"/>
  <c r="P551" i="20"/>
  <c r="Q551" i="20"/>
  <c r="R551" i="20"/>
  <c r="S551" i="20"/>
  <c r="T551" i="20"/>
  <c r="U551" i="20"/>
  <c r="V551" i="20"/>
  <c r="E552" i="20"/>
  <c r="F552" i="20"/>
  <c r="G552" i="20"/>
  <c r="H552" i="20"/>
  <c r="I552" i="20"/>
  <c r="J552" i="20"/>
  <c r="K552" i="20"/>
  <c r="L552" i="20"/>
  <c r="M552" i="20"/>
  <c r="N552" i="20"/>
  <c r="O552" i="20"/>
  <c r="P552" i="20"/>
  <c r="Q552" i="20"/>
  <c r="R552" i="20"/>
  <c r="S552" i="20"/>
  <c r="T552" i="20"/>
  <c r="U552" i="20"/>
  <c r="V552" i="20"/>
  <c r="E553" i="20"/>
  <c r="F553" i="20"/>
  <c r="G553" i="20"/>
  <c r="H553" i="20"/>
  <c r="I553" i="20"/>
  <c r="J553" i="20"/>
  <c r="K553" i="20"/>
  <c r="L553" i="20"/>
  <c r="M553" i="20"/>
  <c r="N553" i="20"/>
  <c r="O553" i="20"/>
  <c r="P553" i="20"/>
  <c r="Q553" i="20"/>
  <c r="R553" i="20"/>
  <c r="S553" i="20"/>
  <c r="T553" i="20"/>
  <c r="U553" i="20"/>
  <c r="V553" i="20"/>
  <c r="E554" i="20"/>
  <c r="F554" i="20"/>
  <c r="G554" i="20"/>
  <c r="H554" i="20"/>
  <c r="I554" i="20"/>
  <c r="J554" i="20"/>
  <c r="K554" i="20"/>
  <c r="L554" i="20"/>
  <c r="M554" i="20"/>
  <c r="N554" i="20"/>
  <c r="O554" i="20"/>
  <c r="P554" i="20"/>
  <c r="Q554" i="20"/>
  <c r="R554" i="20"/>
  <c r="S554" i="20"/>
  <c r="T554" i="20"/>
  <c r="U554" i="20"/>
  <c r="V554" i="20"/>
  <c r="E555" i="20"/>
  <c r="F555" i="20"/>
  <c r="G555" i="20"/>
  <c r="H555" i="20"/>
  <c r="I555" i="20"/>
  <c r="J555" i="20"/>
  <c r="K555" i="20"/>
  <c r="L555" i="20"/>
  <c r="M555" i="20"/>
  <c r="N555" i="20"/>
  <c r="O555" i="20"/>
  <c r="P555" i="20"/>
  <c r="Q555" i="20"/>
  <c r="R555" i="20"/>
  <c r="S555" i="20"/>
  <c r="T555" i="20"/>
  <c r="U555" i="20"/>
  <c r="V555" i="20"/>
  <c r="E556" i="20"/>
  <c r="F556" i="20"/>
  <c r="G556" i="20"/>
  <c r="H556" i="20"/>
  <c r="I556" i="20"/>
  <c r="J556" i="20"/>
  <c r="K556" i="20"/>
  <c r="L556" i="20"/>
  <c r="M556" i="20"/>
  <c r="N556" i="20"/>
  <c r="O556" i="20"/>
  <c r="P556" i="20"/>
  <c r="Q556" i="20"/>
  <c r="R556" i="20"/>
  <c r="S556" i="20"/>
  <c r="T556" i="20"/>
  <c r="U556" i="20"/>
  <c r="V556" i="20"/>
  <c r="E557" i="20"/>
  <c r="F557" i="20"/>
  <c r="G557" i="20"/>
  <c r="H557" i="20"/>
  <c r="I557" i="20"/>
  <c r="J557" i="20"/>
  <c r="K557" i="20"/>
  <c r="L557" i="20"/>
  <c r="M557" i="20"/>
  <c r="N557" i="20"/>
  <c r="O557" i="20"/>
  <c r="P557" i="20"/>
  <c r="Q557" i="20"/>
  <c r="R557" i="20"/>
  <c r="S557" i="20"/>
  <c r="T557" i="20"/>
  <c r="U557" i="20"/>
  <c r="V557" i="20"/>
  <c r="E558" i="20"/>
  <c r="F558" i="20"/>
  <c r="G558" i="20"/>
  <c r="H558" i="20"/>
  <c r="I558" i="20"/>
  <c r="J558" i="20"/>
  <c r="K558" i="20"/>
  <c r="L558" i="20"/>
  <c r="M558" i="20"/>
  <c r="N558" i="20"/>
  <c r="O558" i="20"/>
  <c r="P558" i="20"/>
  <c r="Q558" i="20"/>
  <c r="R558" i="20"/>
  <c r="S558" i="20"/>
  <c r="T558" i="20"/>
  <c r="U558" i="20"/>
  <c r="V558" i="20"/>
  <c r="E559" i="20"/>
  <c r="F559" i="20"/>
  <c r="G559" i="20"/>
  <c r="H559" i="20"/>
  <c r="I559" i="20"/>
  <c r="J559" i="20"/>
  <c r="K559" i="20"/>
  <c r="L559" i="20"/>
  <c r="M559" i="20"/>
  <c r="N559" i="20"/>
  <c r="O559" i="20"/>
  <c r="P559" i="20"/>
  <c r="Q559" i="20"/>
  <c r="R559" i="20"/>
  <c r="S559" i="20"/>
  <c r="T559" i="20"/>
  <c r="U559" i="20"/>
  <c r="V559" i="20"/>
  <c r="E560" i="20"/>
  <c r="F560" i="20"/>
  <c r="G560" i="20"/>
  <c r="H560" i="20"/>
  <c r="I560" i="20"/>
  <c r="J560" i="20"/>
  <c r="K560" i="20"/>
  <c r="L560" i="20"/>
  <c r="M560" i="20"/>
  <c r="N560" i="20"/>
  <c r="O560" i="20"/>
  <c r="P560" i="20"/>
  <c r="Q560" i="20"/>
  <c r="R560" i="20"/>
  <c r="S560" i="20"/>
  <c r="T560" i="20"/>
  <c r="U560" i="20"/>
  <c r="V560" i="20"/>
  <c r="E561" i="20"/>
  <c r="F561" i="20"/>
  <c r="G561" i="20"/>
  <c r="H561" i="20"/>
  <c r="I561" i="20"/>
  <c r="J561" i="20"/>
  <c r="K561" i="20"/>
  <c r="L561" i="20"/>
  <c r="M561" i="20"/>
  <c r="N561" i="20"/>
  <c r="O561" i="20"/>
  <c r="P561" i="20"/>
  <c r="Q561" i="20"/>
  <c r="R561" i="20"/>
  <c r="S561" i="20"/>
  <c r="T561" i="20"/>
  <c r="U561" i="20"/>
  <c r="V561" i="20"/>
  <c r="E562" i="20"/>
  <c r="F562" i="20"/>
  <c r="G562" i="20"/>
  <c r="H562" i="20"/>
  <c r="I562" i="20"/>
  <c r="J562" i="20"/>
  <c r="K562" i="20"/>
  <c r="L562" i="20"/>
  <c r="M562" i="20"/>
  <c r="N562" i="20"/>
  <c r="O562" i="20"/>
  <c r="P562" i="20"/>
  <c r="Q562" i="20"/>
  <c r="R562" i="20"/>
  <c r="S562" i="20"/>
  <c r="T562" i="20"/>
  <c r="U562" i="20"/>
  <c r="V562" i="20"/>
  <c r="E563" i="20"/>
  <c r="F563" i="20"/>
  <c r="G563" i="20"/>
  <c r="H563" i="20"/>
  <c r="I563" i="20"/>
  <c r="J563" i="20"/>
  <c r="K563" i="20"/>
  <c r="L563" i="20"/>
  <c r="M563" i="20"/>
  <c r="N563" i="20"/>
  <c r="O563" i="20"/>
  <c r="P563" i="20"/>
  <c r="Q563" i="20"/>
  <c r="R563" i="20"/>
  <c r="S563" i="20"/>
  <c r="T563" i="20"/>
  <c r="U563" i="20"/>
  <c r="V563" i="20"/>
  <c r="E564" i="20"/>
  <c r="F564" i="20"/>
  <c r="G564" i="20"/>
  <c r="H564" i="20"/>
  <c r="I564" i="20"/>
  <c r="J564" i="20"/>
  <c r="K564" i="20"/>
  <c r="L564" i="20"/>
  <c r="M564" i="20"/>
  <c r="N564" i="20"/>
  <c r="O564" i="20"/>
  <c r="P564" i="20"/>
  <c r="Q564" i="20"/>
  <c r="R564" i="20"/>
  <c r="S564" i="20"/>
  <c r="T564" i="20"/>
  <c r="U564" i="20"/>
  <c r="V564" i="20"/>
  <c r="E565" i="20"/>
  <c r="F565" i="20"/>
  <c r="G565" i="20"/>
  <c r="H565" i="20"/>
  <c r="I565" i="20"/>
  <c r="J565" i="20"/>
  <c r="K565" i="20"/>
  <c r="L565" i="20"/>
  <c r="M565" i="20"/>
  <c r="N565" i="20"/>
  <c r="O565" i="20"/>
  <c r="P565" i="20"/>
  <c r="Q565" i="20"/>
  <c r="R565" i="20"/>
  <c r="S565" i="20"/>
  <c r="T565" i="20"/>
  <c r="U565" i="20"/>
  <c r="V565" i="20"/>
  <c r="E566" i="20"/>
  <c r="F566" i="20"/>
  <c r="G566" i="20"/>
  <c r="H566" i="20"/>
  <c r="I566" i="20"/>
  <c r="J566" i="20"/>
  <c r="K566" i="20"/>
  <c r="L566" i="20"/>
  <c r="M566" i="20"/>
  <c r="N566" i="20"/>
  <c r="O566" i="20"/>
  <c r="P566" i="20"/>
  <c r="Q566" i="20"/>
  <c r="R566" i="20"/>
  <c r="S566" i="20"/>
  <c r="T566" i="20"/>
  <c r="U566" i="20"/>
  <c r="V566" i="20"/>
  <c r="E567" i="20"/>
  <c r="F567" i="20"/>
  <c r="G567" i="20"/>
  <c r="H567" i="20"/>
  <c r="I567" i="20"/>
  <c r="J567" i="20"/>
  <c r="K567" i="20"/>
  <c r="L567" i="20"/>
  <c r="M567" i="20"/>
  <c r="N567" i="20"/>
  <c r="O567" i="20"/>
  <c r="P567" i="20"/>
  <c r="Q567" i="20"/>
  <c r="R567" i="20"/>
  <c r="S567" i="20"/>
  <c r="T567" i="20"/>
  <c r="U567" i="20"/>
  <c r="V567" i="20"/>
  <c r="E568" i="20"/>
  <c r="F568" i="20"/>
  <c r="G568" i="20"/>
  <c r="H568" i="20"/>
  <c r="I568" i="20"/>
  <c r="J568" i="20"/>
  <c r="K568" i="20"/>
  <c r="L568" i="20"/>
  <c r="M568" i="20"/>
  <c r="N568" i="20"/>
  <c r="O568" i="20"/>
  <c r="P568" i="20"/>
  <c r="Q568" i="20"/>
  <c r="R568" i="20"/>
  <c r="S568" i="20"/>
  <c r="T568" i="20"/>
  <c r="U568" i="20"/>
  <c r="V568" i="20"/>
  <c r="E569" i="20"/>
  <c r="F569" i="20"/>
  <c r="G569" i="20"/>
  <c r="H569" i="20"/>
  <c r="I569" i="20"/>
  <c r="J569" i="20"/>
  <c r="K569" i="20"/>
  <c r="L569" i="20"/>
  <c r="M569" i="20"/>
  <c r="N569" i="20"/>
  <c r="O569" i="20"/>
  <c r="P569" i="20"/>
  <c r="Q569" i="20"/>
  <c r="R569" i="20"/>
  <c r="S569" i="20"/>
  <c r="T569" i="20"/>
  <c r="U569" i="20"/>
  <c r="V569" i="20"/>
  <c r="E570" i="20"/>
  <c r="F570" i="20"/>
  <c r="G570" i="20"/>
  <c r="H570" i="20"/>
  <c r="I570" i="20"/>
  <c r="J570" i="20"/>
  <c r="K570" i="20"/>
  <c r="L570" i="20"/>
  <c r="M570" i="20"/>
  <c r="N570" i="20"/>
  <c r="O570" i="20"/>
  <c r="P570" i="20"/>
  <c r="Q570" i="20"/>
  <c r="R570" i="20"/>
  <c r="S570" i="20"/>
  <c r="T570" i="20"/>
  <c r="U570" i="20"/>
  <c r="V570" i="20"/>
  <c r="E571" i="20"/>
  <c r="F571" i="20"/>
  <c r="G571" i="20"/>
  <c r="H571" i="20"/>
  <c r="I571" i="20"/>
  <c r="J571" i="20"/>
  <c r="K571" i="20"/>
  <c r="L571" i="20"/>
  <c r="M571" i="20"/>
  <c r="N571" i="20"/>
  <c r="O571" i="20"/>
  <c r="P571" i="20"/>
  <c r="Q571" i="20"/>
  <c r="R571" i="20"/>
  <c r="S571" i="20"/>
  <c r="T571" i="20"/>
  <c r="U571" i="20"/>
  <c r="V571" i="20"/>
  <c r="E572" i="20"/>
  <c r="F572" i="20"/>
  <c r="G572" i="20"/>
  <c r="H572" i="20"/>
  <c r="I572" i="20"/>
  <c r="J572" i="20"/>
  <c r="K572" i="20"/>
  <c r="L572" i="20"/>
  <c r="M572" i="20"/>
  <c r="N572" i="20"/>
  <c r="O572" i="20"/>
  <c r="P572" i="20"/>
  <c r="Q572" i="20"/>
  <c r="R572" i="20"/>
  <c r="S572" i="20"/>
  <c r="T572" i="20"/>
  <c r="U572" i="20"/>
  <c r="V572" i="20"/>
  <c r="E573" i="20"/>
  <c r="F573" i="20"/>
  <c r="G573" i="20"/>
  <c r="H573" i="20"/>
  <c r="I573" i="20"/>
  <c r="J573" i="20"/>
  <c r="K573" i="20"/>
  <c r="L573" i="20"/>
  <c r="M573" i="20"/>
  <c r="N573" i="20"/>
  <c r="O573" i="20"/>
  <c r="P573" i="20"/>
  <c r="Q573" i="20"/>
  <c r="R573" i="20"/>
  <c r="S573" i="20"/>
  <c r="T573" i="20"/>
  <c r="U573" i="20"/>
  <c r="V573" i="20"/>
  <c r="E574" i="20"/>
  <c r="F574" i="20"/>
  <c r="G574" i="20"/>
  <c r="H574" i="20"/>
  <c r="I574" i="20"/>
  <c r="J574" i="20"/>
  <c r="K574" i="20"/>
  <c r="L574" i="20"/>
  <c r="M574" i="20"/>
  <c r="N574" i="20"/>
  <c r="O574" i="20"/>
  <c r="P574" i="20"/>
  <c r="Q574" i="20"/>
  <c r="R574" i="20"/>
  <c r="S574" i="20"/>
  <c r="T574" i="20"/>
  <c r="U574" i="20"/>
  <c r="V574" i="20"/>
  <c r="E575" i="20"/>
  <c r="F575" i="20"/>
  <c r="G575" i="20"/>
  <c r="H575" i="20"/>
  <c r="I575" i="20"/>
  <c r="J575" i="20"/>
  <c r="K575" i="20"/>
  <c r="L575" i="20"/>
  <c r="M575" i="20"/>
  <c r="N575" i="20"/>
  <c r="O575" i="20"/>
  <c r="P575" i="20"/>
  <c r="Q575" i="20"/>
  <c r="R575" i="20"/>
  <c r="S575" i="20"/>
  <c r="T575" i="20"/>
  <c r="U575" i="20"/>
  <c r="V575" i="20"/>
  <c r="E576" i="20"/>
  <c r="F576" i="20"/>
  <c r="G576" i="20"/>
  <c r="H576" i="20"/>
  <c r="I576" i="20"/>
  <c r="J576" i="20"/>
  <c r="K576" i="20"/>
  <c r="L576" i="20"/>
  <c r="M576" i="20"/>
  <c r="N576" i="20"/>
  <c r="O576" i="20"/>
  <c r="P576" i="20"/>
  <c r="Q576" i="20"/>
  <c r="R576" i="20"/>
  <c r="S576" i="20"/>
  <c r="T576" i="20"/>
  <c r="U576" i="20"/>
  <c r="V576" i="20"/>
  <c r="E577" i="20"/>
  <c r="F577" i="20"/>
  <c r="G577" i="20"/>
  <c r="H577" i="20"/>
  <c r="I577" i="20"/>
  <c r="J577" i="20"/>
  <c r="K577" i="20"/>
  <c r="L577" i="20"/>
  <c r="M577" i="20"/>
  <c r="N577" i="20"/>
  <c r="O577" i="20"/>
  <c r="P577" i="20"/>
  <c r="Q577" i="20"/>
  <c r="R577" i="20"/>
  <c r="S577" i="20"/>
  <c r="T577" i="20"/>
  <c r="U577" i="20"/>
  <c r="V577" i="20"/>
  <c r="E578" i="20"/>
  <c r="F578" i="20"/>
  <c r="G578" i="20"/>
  <c r="H578" i="20"/>
  <c r="I578" i="20"/>
  <c r="J578" i="20"/>
  <c r="K578" i="20"/>
  <c r="L578" i="20"/>
  <c r="M578" i="20"/>
  <c r="N578" i="20"/>
  <c r="O578" i="20"/>
  <c r="P578" i="20"/>
  <c r="Q578" i="20"/>
  <c r="R578" i="20"/>
  <c r="S578" i="20"/>
  <c r="T578" i="20"/>
  <c r="U578" i="20"/>
  <c r="V578" i="20"/>
  <c r="E579" i="20"/>
  <c r="F579" i="20"/>
  <c r="G579" i="20"/>
  <c r="H579" i="20"/>
  <c r="I579" i="20"/>
  <c r="J579" i="20"/>
  <c r="K579" i="20"/>
  <c r="L579" i="20"/>
  <c r="M579" i="20"/>
  <c r="N579" i="20"/>
  <c r="O579" i="20"/>
  <c r="P579" i="20"/>
  <c r="Q579" i="20"/>
  <c r="R579" i="20"/>
  <c r="S579" i="20"/>
  <c r="T579" i="20"/>
  <c r="U579" i="20"/>
  <c r="V579" i="20"/>
  <c r="E580" i="20"/>
  <c r="F580" i="20"/>
  <c r="G580" i="20"/>
  <c r="H580" i="20"/>
  <c r="I580" i="20"/>
  <c r="J580" i="20"/>
  <c r="K580" i="20"/>
  <c r="L580" i="20"/>
  <c r="M580" i="20"/>
  <c r="N580" i="20"/>
  <c r="O580" i="20"/>
  <c r="P580" i="20"/>
  <c r="Q580" i="20"/>
  <c r="R580" i="20"/>
  <c r="S580" i="20"/>
  <c r="T580" i="20"/>
  <c r="U580" i="20"/>
  <c r="V580" i="20"/>
  <c r="E581" i="20"/>
  <c r="F581" i="20"/>
  <c r="G581" i="20"/>
  <c r="H581" i="20"/>
  <c r="I581" i="20"/>
  <c r="J581" i="20"/>
  <c r="K581" i="20"/>
  <c r="L581" i="20"/>
  <c r="M581" i="20"/>
  <c r="N581" i="20"/>
  <c r="O581" i="20"/>
  <c r="P581" i="20"/>
  <c r="Q581" i="20"/>
  <c r="R581" i="20"/>
  <c r="S581" i="20"/>
  <c r="T581" i="20"/>
  <c r="U581" i="20"/>
  <c r="V581" i="20"/>
  <c r="E582" i="20"/>
  <c r="F582" i="20"/>
  <c r="G582" i="20"/>
  <c r="H582" i="20"/>
  <c r="I582" i="20"/>
  <c r="J582" i="20"/>
  <c r="K582" i="20"/>
  <c r="L582" i="20"/>
  <c r="M582" i="20"/>
  <c r="N582" i="20"/>
  <c r="O582" i="20"/>
  <c r="P582" i="20"/>
  <c r="Q582" i="20"/>
  <c r="R582" i="20"/>
  <c r="S582" i="20"/>
  <c r="T582" i="20"/>
  <c r="U582" i="20"/>
  <c r="V582" i="20"/>
  <c r="E583" i="20"/>
  <c r="F583" i="20"/>
  <c r="G583" i="20"/>
  <c r="H583" i="20"/>
  <c r="I583" i="20"/>
  <c r="J583" i="20"/>
  <c r="K583" i="20"/>
  <c r="L583" i="20"/>
  <c r="M583" i="20"/>
  <c r="N583" i="20"/>
  <c r="O583" i="20"/>
  <c r="P583" i="20"/>
  <c r="Q583" i="20"/>
  <c r="R583" i="20"/>
  <c r="S583" i="20"/>
  <c r="T583" i="20"/>
  <c r="U583" i="20"/>
  <c r="V583" i="20"/>
  <c r="E584" i="20"/>
  <c r="F584" i="20"/>
  <c r="G584" i="20"/>
  <c r="AA2" i="20" s="1"/>
  <c r="H584" i="20"/>
  <c r="I584" i="20"/>
  <c r="J584" i="20"/>
  <c r="K584" i="20"/>
  <c r="L584" i="20"/>
  <c r="M584" i="20"/>
  <c r="N584" i="20"/>
  <c r="O584" i="20"/>
  <c r="P584" i="20"/>
  <c r="Q584" i="20"/>
  <c r="R584" i="20"/>
  <c r="S584" i="20"/>
  <c r="T584" i="20"/>
  <c r="U584" i="20"/>
  <c r="V584" i="20"/>
  <c r="E585" i="20"/>
  <c r="F585" i="20"/>
  <c r="G585" i="20"/>
  <c r="H585" i="20"/>
  <c r="I585" i="20"/>
  <c r="J585" i="20"/>
  <c r="K585" i="20"/>
  <c r="L585" i="20"/>
  <c r="M585" i="20"/>
  <c r="N585" i="20"/>
  <c r="O585" i="20"/>
  <c r="P585" i="20"/>
  <c r="Q585" i="20"/>
  <c r="R585" i="20"/>
  <c r="S585" i="20"/>
  <c r="T585" i="20"/>
  <c r="U585" i="20"/>
  <c r="V585" i="20"/>
  <c r="E586" i="20"/>
  <c r="F586" i="20"/>
  <c r="G586" i="20"/>
  <c r="H586" i="20"/>
  <c r="I586" i="20"/>
  <c r="J586" i="20"/>
  <c r="K586" i="20"/>
  <c r="L586" i="20"/>
  <c r="M586" i="20"/>
  <c r="N586" i="20"/>
  <c r="O586" i="20"/>
  <c r="P586" i="20"/>
  <c r="Q586" i="20"/>
  <c r="R586" i="20"/>
  <c r="S586" i="20"/>
  <c r="T586" i="20"/>
  <c r="U586" i="20"/>
  <c r="V586" i="20"/>
  <c r="E587" i="20"/>
  <c r="F587" i="20"/>
  <c r="G587" i="20"/>
  <c r="H587" i="20"/>
  <c r="I587" i="20"/>
  <c r="J587" i="20"/>
  <c r="K587" i="20"/>
  <c r="L587" i="20"/>
  <c r="M587" i="20"/>
  <c r="N587" i="20"/>
  <c r="O587" i="20"/>
  <c r="P587" i="20"/>
  <c r="Q587" i="20"/>
  <c r="R587" i="20"/>
  <c r="S587" i="20"/>
  <c r="T587" i="20"/>
  <c r="U587" i="20"/>
  <c r="V587" i="20"/>
  <c r="E588" i="20"/>
  <c r="F588" i="20"/>
  <c r="G588" i="20"/>
  <c r="H588" i="20"/>
  <c r="I588" i="20"/>
  <c r="J588" i="20"/>
  <c r="K588" i="20"/>
  <c r="L588" i="20"/>
  <c r="M588" i="20"/>
  <c r="N588" i="20"/>
  <c r="O588" i="20"/>
  <c r="P588" i="20"/>
  <c r="Q588" i="20"/>
  <c r="R588" i="20"/>
  <c r="S588" i="20"/>
  <c r="T588" i="20"/>
  <c r="U588" i="20"/>
  <c r="V588" i="20"/>
  <c r="E589" i="20"/>
  <c r="F589" i="20"/>
  <c r="G589" i="20"/>
  <c r="H589" i="20"/>
  <c r="I589" i="20"/>
  <c r="J589" i="20"/>
  <c r="K589" i="20"/>
  <c r="L589" i="20"/>
  <c r="M589" i="20"/>
  <c r="N589" i="20"/>
  <c r="O589" i="20"/>
  <c r="P589" i="20"/>
  <c r="Q589" i="20"/>
  <c r="R589" i="20"/>
  <c r="S589" i="20"/>
  <c r="T589" i="20"/>
  <c r="U589" i="20"/>
  <c r="V589" i="20"/>
  <c r="E590" i="20"/>
  <c r="F590" i="20"/>
  <c r="G590" i="20"/>
  <c r="H590" i="20"/>
  <c r="I590" i="20"/>
  <c r="J590" i="20"/>
  <c r="K590" i="20"/>
  <c r="L590" i="20"/>
  <c r="M590" i="20"/>
  <c r="N590" i="20"/>
  <c r="O590" i="20"/>
  <c r="P590" i="20"/>
  <c r="Q590" i="20"/>
  <c r="R590" i="20"/>
  <c r="S590" i="20"/>
  <c r="T590" i="20"/>
  <c r="U590" i="20"/>
  <c r="V590" i="20"/>
  <c r="E591" i="20"/>
  <c r="F591" i="20"/>
  <c r="G591" i="20"/>
  <c r="H591" i="20"/>
  <c r="I591" i="20"/>
  <c r="J591" i="20"/>
  <c r="K591" i="20"/>
  <c r="L591" i="20"/>
  <c r="M591" i="20"/>
  <c r="N591" i="20"/>
  <c r="O591" i="20"/>
  <c r="P591" i="20"/>
  <c r="Q591" i="20"/>
  <c r="R591" i="20"/>
  <c r="S591" i="20"/>
  <c r="T591" i="20"/>
  <c r="U591" i="20"/>
  <c r="V591" i="20"/>
  <c r="E592" i="20"/>
  <c r="F592" i="20"/>
  <c r="G592" i="20"/>
  <c r="H592" i="20"/>
  <c r="I592" i="20"/>
  <c r="J592" i="20"/>
  <c r="K592" i="20"/>
  <c r="L592" i="20"/>
  <c r="M592" i="20"/>
  <c r="N592" i="20"/>
  <c r="O592" i="20"/>
  <c r="P592" i="20"/>
  <c r="Q592" i="20"/>
  <c r="R592" i="20"/>
  <c r="S592" i="20"/>
  <c r="T592" i="20"/>
  <c r="U592" i="20"/>
  <c r="V592" i="20"/>
  <c r="E593" i="20"/>
  <c r="F593" i="20"/>
  <c r="G593" i="20"/>
  <c r="H593" i="20"/>
  <c r="I593" i="20"/>
  <c r="J593" i="20"/>
  <c r="K593" i="20"/>
  <c r="L593" i="20"/>
  <c r="M593" i="20"/>
  <c r="N593" i="20"/>
  <c r="O593" i="20"/>
  <c r="P593" i="20"/>
  <c r="Q593" i="20"/>
  <c r="R593" i="20"/>
  <c r="S593" i="20"/>
  <c r="T593" i="20"/>
  <c r="U593" i="20"/>
  <c r="V593" i="20"/>
  <c r="E594" i="20"/>
  <c r="F594" i="20"/>
  <c r="G594" i="20"/>
  <c r="H594" i="20"/>
  <c r="I594" i="20"/>
  <c r="J594" i="20"/>
  <c r="K594" i="20"/>
  <c r="L594" i="20"/>
  <c r="M594" i="20"/>
  <c r="N594" i="20"/>
  <c r="O594" i="20"/>
  <c r="P594" i="20"/>
  <c r="Q594" i="20"/>
  <c r="R594" i="20"/>
  <c r="S594" i="20"/>
  <c r="T594" i="20"/>
  <c r="U594" i="20"/>
  <c r="V594" i="20"/>
  <c r="E595" i="20"/>
  <c r="F595" i="20"/>
  <c r="G595" i="20"/>
  <c r="H595" i="20"/>
  <c r="I595" i="20"/>
  <c r="J595" i="20"/>
  <c r="K595" i="20"/>
  <c r="L595" i="20"/>
  <c r="M595" i="20"/>
  <c r="N595" i="20"/>
  <c r="O595" i="20"/>
  <c r="P595" i="20"/>
  <c r="Q595" i="20"/>
  <c r="R595" i="20"/>
  <c r="S595" i="20"/>
  <c r="T595" i="20"/>
  <c r="U595" i="20"/>
  <c r="V595" i="20"/>
  <c r="E596" i="20"/>
  <c r="F596" i="20"/>
  <c r="G596" i="20"/>
  <c r="H596" i="20"/>
  <c r="I596" i="20"/>
  <c r="J596" i="20"/>
  <c r="K596" i="20"/>
  <c r="L596" i="20"/>
  <c r="M596" i="20"/>
  <c r="N596" i="20"/>
  <c r="O596" i="20"/>
  <c r="P596" i="20"/>
  <c r="Q596" i="20"/>
  <c r="R596" i="20"/>
  <c r="S596" i="20"/>
  <c r="T596" i="20"/>
  <c r="U596" i="20"/>
  <c r="V596" i="20"/>
  <c r="E597" i="20"/>
  <c r="F597" i="20"/>
  <c r="G597" i="20"/>
  <c r="H597" i="20"/>
  <c r="I597" i="20"/>
  <c r="J597" i="20"/>
  <c r="K597" i="20"/>
  <c r="L597" i="20"/>
  <c r="M597" i="20"/>
  <c r="N597" i="20"/>
  <c r="O597" i="20"/>
  <c r="P597" i="20"/>
  <c r="Q597" i="20"/>
  <c r="R597" i="20"/>
  <c r="S597" i="20"/>
  <c r="T597" i="20"/>
  <c r="U597" i="20"/>
  <c r="V597" i="20"/>
  <c r="E598" i="20"/>
  <c r="F598" i="20"/>
  <c r="G598" i="20"/>
  <c r="H598" i="20"/>
  <c r="I598" i="20"/>
  <c r="J598" i="20"/>
  <c r="K598" i="20"/>
  <c r="L598" i="20"/>
  <c r="M598" i="20"/>
  <c r="N598" i="20"/>
  <c r="O598" i="20"/>
  <c r="P598" i="20"/>
  <c r="Q598" i="20"/>
  <c r="R598" i="20"/>
  <c r="S598" i="20"/>
  <c r="T598" i="20"/>
  <c r="U598" i="20"/>
  <c r="V598" i="20"/>
  <c r="E599" i="20"/>
  <c r="F599" i="20"/>
  <c r="G599" i="20"/>
  <c r="H599" i="20"/>
  <c r="I599" i="20"/>
  <c r="J599" i="20"/>
  <c r="K599" i="20"/>
  <c r="L599" i="20"/>
  <c r="M599" i="20"/>
  <c r="N599" i="20"/>
  <c r="O599" i="20"/>
  <c r="P599" i="20"/>
  <c r="Q599" i="20"/>
  <c r="R599" i="20"/>
  <c r="S599" i="20"/>
  <c r="T599" i="20"/>
  <c r="U599" i="20"/>
  <c r="V599" i="20"/>
  <c r="E600" i="20"/>
  <c r="F600" i="20"/>
  <c r="G600" i="20"/>
  <c r="H600" i="20"/>
  <c r="I600" i="20"/>
  <c r="J600" i="20"/>
  <c r="K600" i="20"/>
  <c r="L600" i="20"/>
  <c r="M600" i="20"/>
  <c r="N600" i="20"/>
  <c r="O600" i="20"/>
  <c r="P600" i="20"/>
  <c r="Q600" i="20"/>
  <c r="R600" i="20"/>
  <c r="S600" i="20"/>
  <c r="T600" i="20"/>
  <c r="U600" i="20"/>
  <c r="V600" i="20"/>
  <c r="E601" i="20"/>
  <c r="F601" i="20"/>
  <c r="G601" i="20"/>
  <c r="H601" i="20"/>
  <c r="I601" i="20"/>
  <c r="J601" i="20"/>
  <c r="K601" i="20"/>
  <c r="L601" i="20"/>
  <c r="M601" i="20"/>
  <c r="N601" i="20"/>
  <c r="O601" i="20"/>
  <c r="P601" i="20"/>
  <c r="Q601" i="20"/>
  <c r="R601" i="20"/>
  <c r="S601" i="20"/>
  <c r="T601" i="20"/>
  <c r="U601" i="20"/>
  <c r="V601" i="20"/>
  <c r="E602" i="20"/>
  <c r="F602" i="20"/>
  <c r="G602" i="20"/>
  <c r="H602" i="20"/>
  <c r="I602" i="20"/>
  <c r="J602" i="20"/>
  <c r="K602" i="20"/>
  <c r="L602" i="20"/>
  <c r="M602" i="20"/>
  <c r="N602" i="20"/>
  <c r="O602" i="20"/>
  <c r="P602" i="20"/>
  <c r="Q602" i="20"/>
  <c r="R602" i="20"/>
  <c r="S602" i="20"/>
  <c r="T602" i="20"/>
  <c r="U602" i="20"/>
  <c r="V602" i="20"/>
  <c r="E603" i="20"/>
  <c r="F603" i="20"/>
  <c r="G603" i="20"/>
  <c r="H603" i="20"/>
  <c r="I603" i="20"/>
  <c r="J603" i="20"/>
  <c r="K603" i="20"/>
  <c r="L603" i="20"/>
  <c r="M603" i="20"/>
  <c r="N603" i="20"/>
  <c r="O603" i="20"/>
  <c r="P603" i="20"/>
  <c r="Q603" i="20"/>
  <c r="R603" i="20"/>
  <c r="S603" i="20"/>
  <c r="T603" i="20"/>
  <c r="U603" i="20"/>
  <c r="V603" i="20"/>
  <c r="E604" i="20"/>
  <c r="F604" i="20"/>
  <c r="G604" i="20"/>
  <c r="H604" i="20"/>
  <c r="I604" i="20"/>
  <c r="J604" i="20"/>
  <c r="K604" i="20"/>
  <c r="L604" i="20"/>
  <c r="M604" i="20"/>
  <c r="N604" i="20"/>
  <c r="O604" i="20"/>
  <c r="P604" i="20"/>
  <c r="Q604" i="20"/>
  <c r="R604" i="20"/>
  <c r="S604" i="20"/>
  <c r="T604" i="20"/>
  <c r="U604" i="20"/>
  <c r="V604" i="20"/>
  <c r="E605" i="20"/>
  <c r="F605" i="20"/>
  <c r="G605" i="20"/>
  <c r="H605" i="20"/>
  <c r="I605" i="20"/>
  <c r="J605" i="20"/>
  <c r="K605" i="20"/>
  <c r="L605" i="20"/>
  <c r="M605" i="20"/>
  <c r="N605" i="20"/>
  <c r="O605" i="20"/>
  <c r="P605" i="20"/>
  <c r="Q605" i="20"/>
  <c r="R605" i="20"/>
  <c r="S605" i="20"/>
  <c r="T605" i="20"/>
  <c r="U605" i="20"/>
  <c r="V605" i="20"/>
  <c r="E606" i="20"/>
  <c r="F606" i="20"/>
  <c r="G606" i="20"/>
  <c r="H606" i="20"/>
  <c r="I606" i="20"/>
  <c r="J606" i="20"/>
  <c r="K606" i="20"/>
  <c r="L606" i="20"/>
  <c r="M606" i="20"/>
  <c r="N606" i="20"/>
  <c r="O606" i="20"/>
  <c r="P606" i="20"/>
  <c r="Q606" i="20"/>
  <c r="R606" i="20"/>
  <c r="S606" i="20"/>
  <c r="T606" i="20"/>
  <c r="U606" i="20"/>
  <c r="V606" i="20"/>
  <c r="E607" i="20"/>
  <c r="F607" i="20"/>
  <c r="G607" i="20"/>
  <c r="H607" i="20"/>
  <c r="I607" i="20"/>
  <c r="J607" i="20"/>
  <c r="K607" i="20"/>
  <c r="L607" i="20"/>
  <c r="M607" i="20"/>
  <c r="N607" i="20"/>
  <c r="O607" i="20"/>
  <c r="P607" i="20"/>
  <c r="Q607" i="20"/>
  <c r="R607" i="20"/>
  <c r="S607" i="20"/>
  <c r="T607" i="20"/>
  <c r="U607" i="20"/>
  <c r="V607" i="20"/>
  <c r="E608" i="20"/>
  <c r="F608" i="20"/>
  <c r="G608" i="20"/>
  <c r="H608" i="20"/>
  <c r="I608" i="20"/>
  <c r="J608" i="20"/>
  <c r="K608" i="20"/>
  <c r="L608" i="20"/>
  <c r="M608" i="20"/>
  <c r="N608" i="20"/>
  <c r="O608" i="20"/>
  <c r="P608" i="20"/>
  <c r="Q608" i="20"/>
  <c r="R608" i="20"/>
  <c r="S608" i="20"/>
  <c r="T608" i="20"/>
  <c r="U608" i="20"/>
  <c r="V608" i="20"/>
  <c r="E609" i="20"/>
  <c r="F609" i="20"/>
  <c r="G609" i="20"/>
  <c r="H609" i="20"/>
  <c r="I609" i="20"/>
  <c r="J609" i="20"/>
  <c r="K609" i="20"/>
  <c r="L609" i="20"/>
  <c r="M609" i="20"/>
  <c r="N609" i="20"/>
  <c r="O609" i="20"/>
  <c r="P609" i="20"/>
  <c r="Q609" i="20"/>
  <c r="R609" i="20"/>
  <c r="S609" i="20"/>
  <c r="T609" i="20"/>
  <c r="U609" i="20"/>
  <c r="V609" i="20"/>
  <c r="E610" i="20"/>
  <c r="F610" i="20"/>
  <c r="G610" i="20"/>
  <c r="H610" i="20"/>
  <c r="I610" i="20"/>
  <c r="J610" i="20"/>
  <c r="K610" i="20"/>
  <c r="L610" i="20"/>
  <c r="M610" i="20"/>
  <c r="N610" i="20"/>
  <c r="O610" i="20"/>
  <c r="P610" i="20"/>
  <c r="Q610" i="20"/>
  <c r="R610" i="20"/>
  <c r="S610" i="20"/>
  <c r="T610" i="20"/>
  <c r="U610" i="20"/>
  <c r="V610" i="20"/>
  <c r="E611" i="20"/>
  <c r="F611" i="20"/>
  <c r="G611" i="20"/>
  <c r="H611" i="20"/>
  <c r="I611" i="20"/>
  <c r="J611" i="20"/>
  <c r="K611" i="20"/>
  <c r="L611" i="20"/>
  <c r="M611" i="20"/>
  <c r="N611" i="20"/>
  <c r="O611" i="20"/>
  <c r="P611" i="20"/>
  <c r="Q611" i="20"/>
  <c r="R611" i="20"/>
  <c r="S611" i="20"/>
  <c r="T611" i="20"/>
  <c r="U611" i="20"/>
  <c r="V611" i="20"/>
  <c r="E612" i="20"/>
  <c r="F612" i="20"/>
  <c r="G612" i="20"/>
  <c r="H612" i="20"/>
  <c r="I612" i="20"/>
  <c r="J612" i="20"/>
  <c r="K612" i="20"/>
  <c r="L612" i="20"/>
  <c r="M612" i="20"/>
  <c r="N612" i="20"/>
  <c r="O612" i="20"/>
  <c r="P612" i="20"/>
  <c r="Q612" i="20"/>
  <c r="R612" i="20"/>
  <c r="S612" i="20"/>
  <c r="T612" i="20"/>
  <c r="U612" i="20"/>
  <c r="V612" i="20"/>
  <c r="E613" i="20"/>
  <c r="F613" i="20"/>
  <c r="G613" i="20"/>
  <c r="H613" i="20"/>
  <c r="I613" i="20"/>
  <c r="J613" i="20"/>
  <c r="K613" i="20"/>
  <c r="L613" i="20"/>
  <c r="M613" i="20"/>
  <c r="N613" i="20"/>
  <c r="O613" i="20"/>
  <c r="P613" i="20"/>
  <c r="Q613" i="20"/>
  <c r="R613" i="20"/>
  <c r="S613" i="20"/>
  <c r="T613" i="20"/>
  <c r="U613" i="20"/>
  <c r="V613" i="20"/>
  <c r="E614" i="20"/>
  <c r="F614" i="20"/>
  <c r="G614" i="20"/>
  <c r="H614" i="20"/>
  <c r="I614" i="20"/>
  <c r="J614" i="20"/>
  <c r="K614" i="20"/>
  <c r="L614" i="20"/>
  <c r="M614" i="20"/>
  <c r="N614" i="20"/>
  <c r="O614" i="20"/>
  <c r="P614" i="20"/>
  <c r="Q614" i="20"/>
  <c r="R614" i="20"/>
  <c r="S614" i="20"/>
  <c r="T614" i="20"/>
  <c r="U614" i="20"/>
  <c r="V614" i="20"/>
  <c r="E615" i="20"/>
  <c r="F615" i="20"/>
  <c r="G615" i="20"/>
  <c r="H615" i="20"/>
  <c r="I615" i="20"/>
  <c r="J615" i="20"/>
  <c r="K615" i="20"/>
  <c r="L615" i="20"/>
  <c r="M615" i="20"/>
  <c r="N615" i="20"/>
  <c r="O615" i="20"/>
  <c r="P615" i="20"/>
  <c r="Q615" i="20"/>
  <c r="R615" i="20"/>
  <c r="S615" i="20"/>
  <c r="T615" i="20"/>
  <c r="U615" i="20"/>
  <c r="V615" i="20"/>
  <c r="E616" i="20"/>
  <c r="F616" i="20"/>
  <c r="G616" i="20"/>
  <c r="H616" i="20"/>
  <c r="I616" i="20"/>
  <c r="J616" i="20"/>
  <c r="K616" i="20"/>
  <c r="L616" i="20"/>
  <c r="M616" i="20"/>
  <c r="N616" i="20"/>
  <c r="O616" i="20"/>
  <c r="P616" i="20"/>
  <c r="Q616" i="20"/>
  <c r="R616" i="20"/>
  <c r="S616" i="20"/>
  <c r="T616" i="20"/>
  <c r="U616" i="20"/>
  <c r="V616" i="20"/>
  <c r="E617" i="20"/>
  <c r="F617" i="20"/>
  <c r="G617" i="20"/>
  <c r="H617" i="20"/>
  <c r="I617" i="20"/>
  <c r="J617" i="20"/>
  <c r="K617" i="20"/>
  <c r="L617" i="20"/>
  <c r="M617" i="20"/>
  <c r="N617" i="20"/>
  <c r="O617" i="20"/>
  <c r="P617" i="20"/>
  <c r="Q617" i="20"/>
  <c r="R617" i="20"/>
  <c r="S617" i="20"/>
  <c r="T617" i="20"/>
  <c r="U617" i="20"/>
  <c r="V617" i="20"/>
  <c r="F2" i="20"/>
  <c r="Z2" i="20" s="1"/>
  <c r="G2" i="20"/>
  <c r="H2" i="20"/>
  <c r="AB2" i="20" s="1"/>
  <c r="I2" i="20"/>
  <c r="J2" i="20"/>
  <c r="AD2" i="20" s="1"/>
  <c r="K2" i="20"/>
  <c r="L2" i="20"/>
  <c r="M2" i="20"/>
  <c r="N2" i="20"/>
  <c r="O2" i="20"/>
  <c r="P2" i="20"/>
  <c r="Q2" i="20"/>
  <c r="R2" i="20"/>
  <c r="S2" i="20"/>
  <c r="T2" i="20"/>
  <c r="U2" i="20"/>
  <c r="V2" i="20"/>
  <c r="AP2" i="20" s="1"/>
  <c r="E2" i="20"/>
  <c r="Y2" i="20"/>
  <c r="AF2" i="20"/>
  <c r="AH2" i="20"/>
  <c r="AJ2" i="20"/>
  <c r="AL2" i="20"/>
  <c r="AN2" i="20"/>
  <c r="V3" i="5"/>
  <c r="W3" i="5"/>
  <c r="X3" i="5"/>
  <c r="V4" i="5"/>
  <c r="W4" i="5"/>
  <c r="X4" i="5"/>
  <c r="V5" i="5"/>
  <c r="W5" i="5"/>
  <c r="X5" i="5"/>
  <c r="V6" i="5"/>
  <c r="W6" i="5"/>
  <c r="X6" i="5"/>
  <c r="V7" i="5"/>
  <c r="W7" i="5"/>
  <c r="X7" i="5"/>
  <c r="V8" i="5"/>
  <c r="W8" i="5"/>
  <c r="X8" i="5"/>
  <c r="V9" i="5"/>
  <c r="W9" i="5"/>
  <c r="X9" i="5"/>
  <c r="V10" i="5"/>
  <c r="W10" i="5"/>
  <c r="X10" i="5"/>
  <c r="V11" i="5"/>
  <c r="W11" i="5"/>
  <c r="X11" i="5"/>
  <c r="V12" i="5"/>
  <c r="W12" i="5"/>
  <c r="X12" i="5"/>
  <c r="V13" i="5"/>
  <c r="W13" i="5"/>
  <c r="X13" i="5"/>
  <c r="V14" i="5"/>
  <c r="W14" i="5"/>
  <c r="X14" i="5"/>
  <c r="V15" i="5"/>
  <c r="W15" i="5"/>
  <c r="X15" i="5"/>
  <c r="V16" i="5"/>
  <c r="W16" i="5"/>
  <c r="X16" i="5"/>
  <c r="V17" i="5"/>
  <c r="W17" i="5"/>
  <c r="X17" i="5"/>
  <c r="V18" i="5"/>
  <c r="W18" i="5"/>
  <c r="X18" i="5"/>
  <c r="V19" i="5"/>
  <c r="W19" i="5"/>
  <c r="X19" i="5"/>
  <c r="V20" i="5"/>
  <c r="W20" i="5"/>
  <c r="X20" i="5"/>
  <c r="V21" i="5"/>
  <c r="W21" i="5"/>
  <c r="X21" i="5"/>
  <c r="V22" i="5"/>
  <c r="W22" i="5"/>
  <c r="X22" i="5"/>
  <c r="V23" i="5"/>
  <c r="W23" i="5"/>
  <c r="X23" i="5"/>
  <c r="V24" i="5"/>
  <c r="W24" i="5"/>
  <c r="X24" i="5"/>
  <c r="V25" i="5"/>
  <c r="W25" i="5"/>
  <c r="X25" i="5"/>
  <c r="V26" i="5"/>
  <c r="W26" i="5"/>
  <c r="X26" i="5"/>
  <c r="V27" i="5"/>
  <c r="W27" i="5"/>
  <c r="X27" i="5"/>
  <c r="V28" i="5"/>
  <c r="W28" i="5"/>
  <c r="X28" i="5"/>
  <c r="V29" i="5"/>
  <c r="W29" i="5"/>
  <c r="X29" i="5"/>
  <c r="V30" i="5"/>
  <c r="W30" i="5"/>
  <c r="X30" i="5"/>
  <c r="V31" i="5"/>
  <c r="W31" i="5"/>
  <c r="X31" i="5"/>
  <c r="V32" i="5"/>
  <c r="W32" i="5"/>
  <c r="X32" i="5"/>
  <c r="V33" i="5"/>
  <c r="W33" i="5"/>
  <c r="X33" i="5"/>
  <c r="V34" i="5"/>
  <c r="W34" i="5"/>
  <c r="X34" i="5"/>
  <c r="V35" i="5"/>
  <c r="W35" i="5"/>
  <c r="X35" i="5"/>
  <c r="V36" i="5"/>
  <c r="W36" i="5"/>
  <c r="X36" i="5"/>
  <c r="V37" i="5"/>
  <c r="W37" i="5"/>
  <c r="X37" i="5"/>
  <c r="V38" i="5"/>
  <c r="W38" i="5"/>
  <c r="X38" i="5"/>
  <c r="V39" i="5"/>
  <c r="W39" i="5"/>
  <c r="X39" i="5"/>
  <c r="V40" i="5"/>
  <c r="W40" i="5"/>
  <c r="X40" i="5"/>
  <c r="V41" i="5"/>
  <c r="W41" i="5"/>
  <c r="X41" i="5"/>
  <c r="V42" i="5"/>
  <c r="W42" i="5"/>
  <c r="X42" i="5"/>
  <c r="V43" i="5"/>
  <c r="W43" i="5"/>
  <c r="X43" i="5"/>
  <c r="V44" i="5"/>
  <c r="W44" i="5"/>
  <c r="X44" i="5"/>
  <c r="V45" i="5"/>
  <c r="W45" i="5"/>
  <c r="X45" i="5"/>
  <c r="V46" i="5"/>
  <c r="W46" i="5"/>
  <c r="X46" i="5"/>
  <c r="V47" i="5"/>
  <c r="W47" i="5"/>
  <c r="X47" i="5"/>
  <c r="V48" i="5"/>
  <c r="W48" i="5"/>
  <c r="X48" i="5"/>
  <c r="V49" i="5"/>
  <c r="W49" i="5"/>
  <c r="X49" i="5"/>
  <c r="V50" i="5"/>
  <c r="W50" i="5"/>
  <c r="X50" i="5"/>
  <c r="V51" i="5"/>
  <c r="W51" i="5"/>
  <c r="X51" i="5"/>
  <c r="V52" i="5"/>
  <c r="W52" i="5"/>
  <c r="X52" i="5"/>
  <c r="V53" i="5"/>
  <c r="W53" i="5"/>
  <c r="X53" i="5"/>
  <c r="V54" i="5"/>
  <c r="W54" i="5"/>
  <c r="X54" i="5"/>
  <c r="V55" i="5"/>
  <c r="W55" i="5"/>
  <c r="X55" i="5"/>
  <c r="V56" i="5"/>
  <c r="W56" i="5"/>
  <c r="X56" i="5"/>
  <c r="V57" i="5"/>
  <c r="W57" i="5"/>
  <c r="X57" i="5"/>
  <c r="V58" i="5"/>
  <c r="W58" i="5"/>
  <c r="X58" i="5"/>
  <c r="V59" i="5"/>
  <c r="W59" i="5"/>
  <c r="X59" i="5"/>
  <c r="V60" i="5"/>
  <c r="W60" i="5"/>
  <c r="X60" i="5"/>
  <c r="V61" i="5"/>
  <c r="W61" i="5"/>
  <c r="X61" i="5"/>
  <c r="V62" i="5"/>
  <c r="W62" i="5"/>
  <c r="X62" i="5"/>
  <c r="V63" i="5"/>
  <c r="W63" i="5"/>
  <c r="X63" i="5"/>
  <c r="V64" i="5"/>
  <c r="W64" i="5"/>
  <c r="X64" i="5"/>
  <c r="V65" i="5"/>
  <c r="W65" i="5"/>
  <c r="X65" i="5"/>
  <c r="V66" i="5"/>
  <c r="W66" i="5"/>
  <c r="X66" i="5"/>
  <c r="V67" i="5"/>
  <c r="W67" i="5"/>
  <c r="X67" i="5"/>
  <c r="V68" i="5"/>
  <c r="W68" i="5"/>
  <c r="X68" i="5"/>
  <c r="V69" i="5"/>
  <c r="W69" i="5"/>
  <c r="X69" i="5"/>
  <c r="V70" i="5"/>
  <c r="W70" i="5"/>
  <c r="X70" i="5"/>
  <c r="V71" i="5"/>
  <c r="W71" i="5"/>
  <c r="X71" i="5"/>
  <c r="V72" i="5"/>
  <c r="W72" i="5"/>
  <c r="X72" i="5"/>
  <c r="V73" i="5"/>
  <c r="W73" i="5"/>
  <c r="X73" i="5"/>
  <c r="V74" i="5"/>
  <c r="W74" i="5"/>
  <c r="X74" i="5"/>
  <c r="V75" i="5"/>
  <c r="W75" i="5"/>
  <c r="X75" i="5"/>
  <c r="V76" i="5"/>
  <c r="W76" i="5"/>
  <c r="X76" i="5"/>
  <c r="V77" i="5"/>
  <c r="W77" i="5"/>
  <c r="X77" i="5"/>
  <c r="V78" i="5"/>
  <c r="W78" i="5"/>
  <c r="X78" i="5"/>
  <c r="V79" i="5"/>
  <c r="W79" i="5"/>
  <c r="X79" i="5"/>
  <c r="V80" i="5"/>
  <c r="W80" i="5"/>
  <c r="X80" i="5"/>
  <c r="V81" i="5"/>
  <c r="W81" i="5"/>
  <c r="X81" i="5"/>
  <c r="V82" i="5"/>
  <c r="W82" i="5"/>
  <c r="X82" i="5"/>
  <c r="V83" i="5"/>
  <c r="W83" i="5"/>
  <c r="X83" i="5"/>
  <c r="V84" i="5"/>
  <c r="W84" i="5"/>
  <c r="X84" i="5"/>
  <c r="V85" i="5"/>
  <c r="W85" i="5"/>
  <c r="X85" i="5"/>
  <c r="V86" i="5"/>
  <c r="W86" i="5"/>
  <c r="X86" i="5"/>
  <c r="V87" i="5"/>
  <c r="W87" i="5"/>
  <c r="X87" i="5"/>
  <c r="V88" i="5"/>
  <c r="W88" i="5"/>
  <c r="X88" i="5"/>
  <c r="V89" i="5"/>
  <c r="W89" i="5"/>
  <c r="X89" i="5"/>
  <c r="V90" i="5"/>
  <c r="W90" i="5"/>
  <c r="X90" i="5"/>
  <c r="V91" i="5"/>
  <c r="W91" i="5"/>
  <c r="X91" i="5"/>
  <c r="V92" i="5"/>
  <c r="W92" i="5"/>
  <c r="X92" i="5"/>
  <c r="V93" i="5"/>
  <c r="W93" i="5"/>
  <c r="X93" i="5"/>
  <c r="V94" i="5"/>
  <c r="W94" i="5"/>
  <c r="X94" i="5"/>
  <c r="V95" i="5"/>
  <c r="W95" i="5"/>
  <c r="X95" i="5"/>
  <c r="V96" i="5"/>
  <c r="W96" i="5"/>
  <c r="X96" i="5"/>
  <c r="V97" i="5"/>
  <c r="W97" i="5"/>
  <c r="X97" i="5"/>
  <c r="V98" i="5"/>
  <c r="W98" i="5"/>
  <c r="X98" i="5"/>
  <c r="V99" i="5"/>
  <c r="W99" i="5"/>
  <c r="X99" i="5"/>
  <c r="V100" i="5"/>
  <c r="W100" i="5"/>
  <c r="X100" i="5"/>
  <c r="V101" i="5"/>
  <c r="W101" i="5"/>
  <c r="X101" i="5"/>
  <c r="V102" i="5"/>
  <c r="W102" i="5"/>
  <c r="X102" i="5"/>
  <c r="V103" i="5"/>
  <c r="W103" i="5"/>
  <c r="X103" i="5"/>
  <c r="V104" i="5"/>
  <c r="W104" i="5"/>
  <c r="X104" i="5"/>
  <c r="V105" i="5"/>
  <c r="W105" i="5"/>
  <c r="X105" i="5"/>
  <c r="V106" i="5"/>
  <c r="W106" i="5"/>
  <c r="X106" i="5"/>
  <c r="V107" i="5"/>
  <c r="W107" i="5"/>
  <c r="X107" i="5"/>
  <c r="V108" i="5"/>
  <c r="W108" i="5"/>
  <c r="X108" i="5"/>
  <c r="V109" i="5"/>
  <c r="W109" i="5"/>
  <c r="X109" i="5"/>
  <c r="V110" i="5"/>
  <c r="W110" i="5"/>
  <c r="X110" i="5"/>
  <c r="V111" i="5"/>
  <c r="W111" i="5"/>
  <c r="X111" i="5"/>
  <c r="V112" i="5"/>
  <c r="W112" i="5"/>
  <c r="X112" i="5"/>
  <c r="V113" i="5"/>
  <c r="W113" i="5"/>
  <c r="X113" i="5"/>
  <c r="V114" i="5"/>
  <c r="W114" i="5"/>
  <c r="X114" i="5"/>
  <c r="V115" i="5"/>
  <c r="W115" i="5"/>
  <c r="X115" i="5"/>
  <c r="V116" i="5"/>
  <c r="W116" i="5"/>
  <c r="X116" i="5"/>
  <c r="V117" i="5"/>
  <c r="W117" i="5"/>
  <c r="X117" i="5"/>
  <c r="V118" i="5"/>
  <c r="W118" i="5"/>
  <c r="X118" i="5"/>
  <c r="V119" i="5"/>
  <c r="W119" i="5"/>
  <c r="X119" i="5"/>
  <c r="V120" i="5"/>
  <c r="W120" i="5"/>
  <c r="X120" i="5"/>
  <c r="V121" i="5"/>
  <c r="W121" i="5"/>
  <c r="X121" i="5"/>
  <c r="V122" i="5"/>
  <c r="W122" i="5"/>
  <c r="X122" i="5"/>
  <c r="V123" i="5"/>
  <c r="W123" i="5"/>
  <c r="X123" i="5"/>
  <c r="V124" i="5"/>
  <c r="W124" i="5"/>
  <c r="X124" i="5"/>
  <c r="V125" i="5"/>
  <c r="W125" i="5"/>
  <c r="X125" i="5"/>
  <c r="V126" i="5"/>
  <c r="W126" i="5"/>
  <c r="X126" i="5"/>
  <c r="V127" i="5"/>
  <c r="W127" i="5"/>
  <c r="X127" i="5"/>
  <c r="V128" i="5"/>
  <c r="W128" i="5"/>
  <c r="X128" i="5"/>
  <c r="V129" i="5"/>
  <c r="W129" i="5"/>
  <c r="X129" i="5"/>
  <c r="V130" i="5"/>
  <c r="W130" i="5"/>
  <c r="X130" i="5"/>
  <c r="V131" i="5"/>
  <c r="W131" i="5"/>
  <c r="X131" i="5"/>
  <c r="V132" i="5"/>
  <c r="W132" i="5"/>
  <c r="X132" i="5"/>
  <c r="V133" i="5"/>
  <c r="W133" i="5"/>
  <c r="X133" i="5"/>
  <c r="V134" i="5"/>
  <c r="W134" i="5"/>
  <c r="X134" i="5"/>
  <c r="V135" i="5"/>
  <c r="W135" i="5"/>
  <c r="X135" i="5"/>
  <c r="V136" i="5"/>
  <c r="W136" i="5"/>
  <c r="X136" i="5"/>
  <c r="V137" i="5"/>
  <c r="W137" i="5"/>
  <c r="X137" i="5"/>
  <c r="V138" i="5"/>
  <c r="W138" i="5"/>
  <c r="X138" i="5"/>
  <c r="V139" i="5"/>
  <c r="W139" i="5"/>
  <c r="X139" i="5"/>
  <c r="V140" i="5"/>
  <c r="W140" i="5"/>
  <c r="X140" i="5"/>
  <c r="V141" i="5"/>
  <c r="W141" i="5"/>
  <c r="X141" i="5"/>
  <c r="V142" i="5"/>
  <c r="W142" i="5"/>
  <c r="X142" i="5"/>
  <c r="V143" i="5"/>
  <c r="W143" i="5"/>
  <c r="X143" i="5"/>
  <c r="V144" i="5"/>
  <c r="W144" i="5"/>
  <c r="X144" i="5"/>
  <c r="V145" i="5"/>
  <c r="W145" i="5"/>
  <c r="X145" i="5"/>
  <c r="V146" i="5"/>
  <c r="W146" i="5"/>
  <c r="X146" i="5"/>
  <c r="V147" i="5"/>
  <c r="W147" i="5"/>
  <c r="X147" i="5"/>
  <c r="V148" i="5"/>
  <c r="W148" i="5"/>
  <c r="X148" i="5"/>
  <c r="V149" i="5"/>
  <c r="W149" i="5"/>
  <c r="X149" i="5"/>
  <c r="V150" i="5"/>
  <c r="W150" i="5"/>
  <c r="X150" i="5"/>
  <c r="V151" i="5"/>
  <c r="W151" i="5"/>
  <c r="X151" i="5"/>
  <c r="V152" i="5"/>
  <c r="W152" i="5"/>
  <c r="X152" i="5"/>
  <c r="V153" i="5"/>
  <c r="W153" i="5"/>
  <c r="X153" i="5"/>
  <c r="V154" i="5"/>
  <c r="W154" i="5"/>
  <c r="X154" i="5"/>
  <c r="V155" i="5"/>
  <c r="W155" i="5"/>
  <c r="X155" i="5"/>
  <c r="V156" i="5"/>
  <c r="W156" i="5"/>
  <c r="X156" i="5"/>
  <c r="V157" i="5"/>
  <c r="W157" i="5"/>
  <c r="X157" i="5"/>
  <c r="V158" i="5"/>
  <c r="W158" i="5"/>
  <c r="X158" i="5"/>
  <c r="V159" i="5"/>
  <c r="W159" i="5"/>
  <c r="X159" i="5"/>
  <c r="V160" i="5"/>
  <c r="W160" i="5"/>
  <c r="X160" i="5"/>
  <c r="V161" i="5"/>
  <c r="W161" i="5"/>
  <c r="X161" i="5"/>
  <c r="V162" i="5"/>
  <c r="W162" i="5"/>
  <c r="X162" i="5"/>
  <c r="V163" i="5"/>
  <c r="W163" i="5"/>
  <c r="X163" i="5"/>
  <c r="V164" i="5"/>
  <c r="W164" i="5"/>
  <c r="X164" i="5"/>
  <c r="V165" i="5"/>
  <c r="W165" i="5"/>
  <c r="X165" i="5"/>
  <c r="V166" i="5"/>
  <c r="W166" i="5"/>
  <c r="X166" i="5"/>
  <c r="V167" i="5"/>
  <c r="W167" i="5"/>
  <c r="X167" i="5"/>
  <c r="V168" i="5"/>
  <c r="W168" i="5"/>
  <c r="X168" i="5"/>
  <c r="V169" i="5"/>
  <c r="W169" i="5"/>
  <c r="X169" i="5"/>
  <c r="V170" i="5"/>
  <c r="W170" i="5"/>
  <c r="X170" i="5"/>
  <c r="V171" i="5"/>
  <c r="W171" i="5"/>
  <c r="X171" i="5"/>
  <c r="V172" i="5"/>
  <c r="W172" i="5"/>
  <c r="X172" i="5"/>
  <c r="V173" i="5"/>
  <c r="W173" i="5"/>
  <c r="X173" i="5"/>
  <c r="V174" i="5"/>
  <c r="W174" i="5"/>
  <c r="X174" i="5"/>
  <c r="V175" i="5"/>
  <c r="W175" i="5"/>
  <c r="X175" i="5"/>
  <c r="V176" i="5"/>
  <c r="W176" i="5"/>
  <c r="X176" i="5"/>
  <c r="V177" i="5"/>
  <c r="W177" i="5"/>
  <c r="X177" i="5"/>
  <c r="V178" i="5"/>
  <c r="W178" i="5"/>
  <c r="X178" i="5"/>
  <c r="V179" i="5"/>
  <c r="W179" i="5"/>
  <c r="X179" i="5"/>
  <c r="V180" i="5"/>
  <c r="W180" i="5"/>
  <c r="X180" i="5"/>
  <c r="V181" i="5"/>
  <c r="W181" i="5"/>
  <c r="X181" i="5"/>
  <c r="V182" i="5"/>
  <c r="W182" i="5"/>
  <c r="X182" i="5"/>
  <c r="V183" i="5"/>
  <c r="W183" i="5"/>
  <c r="X183" i="5"/>
  <c r="V184" i="5"/>
  <c r="W184" i="5"/>
  <c r="X184" i="5"/>
  <c r="V185" i="5"/>
  <c r="W185" i="5"/>
  <c r="X185" i="5"/>
  <c r="V186" i="5"/>
  <c r="W186" i="5"/>
  <c r="X186" i="5"/>
  <c r="V187" i="5"/>
  <c r="W187" i="5"/>
  <c r="X187" i="5"/>
  <c r="V188" i="5"/>
  <c r="W188" i="5"/>
  <c r="X188" i="5"/>
  <c r="V189" i="5"/>
  <c r="W189" i="5"/>
  <c r="X189" i="5"/>
  <c r="V190" i="5"/>
  <c r="W190" i="5"/>
  <c r="X190" i="5"/>
  <c r="V191" i="5"/>
  <c r="W191" i="5"/>
  <c r="X191" i="5"/>
  <c r="V192" i="5"/>
  <c r="W192" i="5"/>
  <c r="X192" i="5"/>
  <c r="V193" i="5"/>
  <c r="W193" i="5"/>
  <c r="X193" i="5"/>
  <c r="V194" i="5"/>
  <c r="W194" i="5"/>
  <c r="X194" i="5"/>
  <c r="V195" i="5"/>
  <c r="W195" i="5"/>
  <c r="X195" i="5"/>
  <c r="V196" i="5"/>
  <c r="W196" i="5"/>
  <c r="X196" i="5"/>
  <c r="V197" i="5"/>
  <c r="W197" i="5"/>
  <c r="X197" i="5"/>
  <c r="V198" i="5"/>
  <c r="W198" i="5"/>
  <c r="X198" i="5"/>
  <c r="V199" i="5"/>
  <c r="W199" i="5"/>
  <c r="X199" i="5"/>
  <c r="V200" i="5"/>
  <c r="W200" i="5"/>
  <c r="X200" i="5"/>
  <c r="V201" i="5"/>
  <c r="W201" i="5"/>
  <c r="X201" i="5"/>
  <c r="V202" i="5"/>
  <c r="W202" i="5"/>
  <c r="X202" i="5"/>
  <c r="V203" i="5"/>
  <c r="W203" i="5"/>
  <c r="X203" i="5"/>
  <c r="V204" i="5"/>
  <c r="W204" i="5"/>
  <c r="X204" i="5"/>
  <c r="V205" i="5"/>
  <c r="W205" i="5"/>
  <c r="X205" i="5"/>
  <c r="V206" i="5"/>
  <c r="W206" i="5"/>
  <c r="X206" i="5"/>
  <c r="V207" i="5"/>
  <c r="W207" i="5"/>
  <c r="X207" i="5"/>
  <c r="V208" i="5"/>
  <c r="W208" i="5"/>
  <c r="X208" i="5"/>
  <c r="V209" i="5"/>
  <c r="W209" i="5"/>
  <c r="X209" i="5"/>
  <c r="V210" i="5"/>
  <c r="W210" i="5"/>
  <c r="X210" i="5"/>
  <c r="V211" i="5"/>
  <c r="W211" i="5"/>
  <c r="X211" i="5"/>
  <c r="V212" i="5"/>
  <c r="W212" i="5"/>
  <c r="X212" i="5"/>
  <c r="V213" i="5"/>
  <c r="W213" i="5"/>
  <c r="X213" i="5"/>
  <c r="V214" i="5"/>
  <c r="W214" i="5"/>
  <c r="X214" i="5"/>
  <c r="V215" i="5"/>
  <c r="W215" i="5"/>
  <c r="X215" i="5"/>
  <c r="V216" i="5"/>
  <c r="W216" i="5"/>
  <c r="X216" i="5"/>
  <c r="V217" i="5"/>
  <c r="W217" i="5"/>
  <c r="X217" i="5"/>
  <c r="V218" i="5"/>
  <c r="W218" i="5"/>
  <c r="X218" i="5"/>
  <c r="V219" i="5"/>
  <c r="W219" i="5"/>
  <c r="X219" i="5"/>
  <c r="V220" i="5"/>
  <c r="W220" i="5"/>
  <c r="X220" i="5"/>
  <c r="V221" i="5"/>
  <c r="W221" i="5"/>
  <c r="X221" i="5"/>
  <c r="V222" i="5"/>
  <c r="W222" i="5"/>
  <c r="X222" i="5"/>
  <c r="V223" i="5"/>
  <c r="W223" i="5"/>
  <c r="X223" i="5"/>
  <c r="V224" i="5"/>
  <c r="W224" i="5"/>
  <c r="X224" i="5"/>
  <c r="V225" i="5"/>
  <c r="W225" i="5"/>
  <c r="X225" i="5"/>
  <c r="V226" i="5"/>
  <c r="W226" i="5"/>
  <c r="X226" i="5"/>
  <c r="V227" i="5"/>
  <c r="W227" i="5"/>
  <c r="X227" i="5"/>
  <c r="V228" i="5"/>
  <c r="W228" i="5"/>
  <c r="X228" i="5"/>
  <c r="V229" i="5"/>
  <c r="W229" i="5"/>
  <c r="X229" i="5"/>
  <c r="V230" i="5"/>
  <c r="W230" i="5"/>
  <c r="X230" i="5"/>
  <c r="V231" i="5"/>
  <c r="W231" i="5"/>
  <c r="X231" i="5"/>
  <c r="V232" i="5"/>
  <c r="W232" i="5"/>
  <c r="X232" i="5"/>
  <c r="V233" i="5"/>
  <c r="W233" i="5"/>
  <c r="X233" i="5"/>
  <c r="V234" i="5"/>
  <c r="W234" i="5"/>
  <c r="X234" i="5"/>
  <c r="V235" i="5"/>
  <c r="W235" i="5"/>
  <c r="X235" i="5"/>
  <c r="V236" i="5"/>
  <c r="W236" i="5"/>
  <c r="X236" i="5"/>
  <c r="V237" i="5"/>
  <c r="W237" i="5"/>
  <c r="X237" i="5"/>
  <c r="V238" i="5"/>
  <c r="W238" i="5"/>
  <c r="X238" i="5"/>
  <c r="V239" i="5"/>
  <c r="W239" i="5"/>
  <c r="X239" i="5"/>
  <c r="V240" i="5"/>
  <c r="W240" i="5"/>
  <c r="X240" i="5"/>
  <c r="V241" i="5"/>
  <c r="W241" i="5"/>
  <c r="X241" i="5"/>
  <c r="V242" i="5"/>
  <c r="W242" i="5"/>
  <c r="X242" i="5"/>
  <c r="V243" i="5"/>
  <c r="W243" i="5"/>
  <c r="X243" i="5"/>
  <c r="V244" i="5"/>
  <c r="W244" i="5"/>
  <c r="X244" i="5"/>
  <c r="V245" i="5"/>
  <c r="W245" i="5"/>
  <c r="X245" i="5"/>
  <c r="V246" i="5"/>
  <c r="W246" i="5"/>
  <c r="X246" i="5"/>
  <c r="V247" i="5"/>
  <c r="W247" i="5"/>
  <c r="X247" i="5"/>
  <c r="V248" i="5"/>
  <c r="W248" i="5"/>
  <c r="X248" i="5"/>
  <c r="V249" i="5"/>
  <c r="W249" i="5"/>
  <c r="X249" i="5"/>
  <c r="V250" i="5"/>
  <c r="W250" i="5"/>
  <c r="X250" i="5"/>
  <c r="V251" i="5"/>
  <c r="W251" i="5"/>
  <c r="X251" i="5"/>
  <c r="V252" i="5"/>
  <c r="W252" i="5"/>
  <c r="X252" i="5"/>
  <c r="V253" i="5"/>
  <c r="W253" i="5"/>
  <c r="X253" i="5"/>
  <c r="V254" i="5"/>
  <c r="W254" i="5"/>
  <c r="X254" i="5"/>
  <c r="V255" i="5"/>
  <c r="W255" i="5"/>
  <c r="X255" i="5"/>
  <c r="V256" i="5"/>
  <c r="W256" i="5"/>
  <c r="X256" i="5"/>
  <c r="V257" i="5"/>
  <c r="W257" i="5"/>
  <c r="X257" i="5"/>
  <c r="V258" i="5"/>
  <c r="W258" i="5"/>
  <c r="X258" i="5"/>
  <c r="V259" i="5"/>
  <c r="W259" i="5"/>
  <c r="X259" i="5"/>
  <c r="V260" i="5"/>
  <c r="W260" i="5"/>
  <c r="X260" i="5"/>
  <c r="V261" i="5"/>
  <c r="W261" i="5"/>
  <c r="X261" i="5"/>
  <c r="V262" i="5"/>
  <c r="W262" i="5"/>
  <c r="X262" i="5"/>
  <c r="V263" i="5"/>
  <c r="W263" i="5"/>
  <c r="X263" i="5"/>
  <c r="V264" i="5"/>
  <c r="W264" i="5"/>
  <c r="X264" i="5"/>
  <c r="V265" i="5"/>
  <c r="W265" i="5"/>
  <c r="X265" i="5"/>
  <c r="V266" i="5"/>
  <c r="W266" i="5"/>
  <c r="X266" i="5"/>
  <c r="V267" i="5"/>
  <c r="W267" i="5"/>
  <c r="X267" i="5"/>
  <c r="V268" i="5"/>
  <c r="W268" i="5"/>
  <c r="X268" i="5"/>
  <c r="V269" i="5"/>
  <c r="W269" i="5"/>
  <c r="X269" i="5"/>
  <c r="V270" i="5"/>
  <c r="W270" i="5"/>
  <c r="X270" i="5"/>
  <c r="V271" i="5"/>
  <c r="W271" i="5"/>
  <c r="X271" i="5"/>
  <c r="V272" i="5"/>
  <c r="W272" i="5"/>
  <c r="X272" i="5"/>
  <c r="V273" i="5"/>
  <c r="W273" i="5"/>
  <c r="X273" i="5"/>
  <c r="V274" i="5"/>
  <c r="W274" i="5"/>
  <c r="X274" i="5"/>
  <c r="V275" i="5"/>
  <c r="W275" i="5"/>
  <c r="X275" i="5"/>
  <c r="V276" i="5"/>
  <c r="W276" i="5"/>
  <c r="X276" i="5"/>
  <c r="V277" i="5"/>
  <c r="W277" i="5"/>
  <c r="X277" i="5"/>
  <c r="V278" i="5"/>
  <c r="W278" i="5"/>
  <c r="X278" i="5"/>
  <c r="V279" i="5"/>
  <c r="W279" i="5"/>
  <c r="X279" i="5"/>
  <c r="V280" i="5"/>
  <c r="W280" i="5"/>
  <c r="X280" i="5"/>
  <c r="V281" i="5"/>
  <c r="W281" i="5"/>
  <c r="X281" i="5"/>
  <c r="V282" i="5"/>
  <c r="W282" i="5"/>
  <c r="X282" i="5"/>
  <c r="V283" i="5"/>
  <c r="W283" i="5"/>
  <c r="X283" i="5"/>
  <c r="V284" i="5"/>
  <c r="W284" i="5"/>
  <c r="X284" i="5"/>
  <c r="V285" i="5"/>
  <c r="W285" i="5"/>
  <c r="X285" i="5"/>
  <c r="V286" i="5"/>
  <c r="W286" i="5"/>
  <c r="X286" i="5"/>
  <c r="V287" i="5"/>
  <c r="W287" i="5"/>
  <c r="X287" i="5"/>
  <c r="V288" i="5"/>
  <c r="W288" i="5"/>
  <c r="X288" i="5"/>
  <c r="V289" i="5"/>
  <c r="W289" i="5"/>
  <c r="X289" i="5"/>
  <c r="V290" i="5"/>
  <c r="W290" i="5"/>
  <c r="X290" i="5"/>
  <c r="V291" i="5"/>
  <c r="W291" i="5"/>
  <c r="X291" i="5"/>
  <c r="V292" i="5"/>
  <c r="W292" i="5"/>
  <c r="X292" i="5"/>
  <c r="V293" i="5"/>
  <c r="W293" i="5"/>
  <c r="X293" i="5"/>
  <c r="V294" i="5"/>
  <c r="W294" i="5"/>
  <c r="X294" i="5"/>
  <c r="V295" i="5"/>
  <c r="W295" i="5"/>
  <c r="X295" i="5"/>
  <c r="V296" i="5"/>
  <c r="W296" i="5"/>
  <c r="X296" i="5"/>
  <c r="V297" i="5"/>
  <c r="W297" i="5"/>
  <c r="X297" i="5"/>
  <c r="V298" i="5"/>
  <c r="W298" i="5"/>
  <c r="X298" i="5"/>
  <c r="V299" i="5"/>
  <c r="W299" i="5"/>
  <c r="X299" i="5"/>
  <c r="V300" i="5"/>
  <c r="W300" i="5"/>
  <c r="X300" i="5"/>
  <c r="V301" i="5"/>
  <c r="W301" i="5"/>
  <c r="X301" i="5"/>
  <c r="V302" i="5"/>
  <c r="W302" i="5"/>
  <c r="X302" i="5"/>
  <c r="V303" i="5"/>
  <c r="W303" i="5"/>
  <c r="X303" i="5"/>
  <c r="V304" i="5"/>
  <c r="W304" i="5"/>
  <c r="X304" i="5"/>
  <c r="V305" i="5"/>
  <c r="W305" i="5"/>
  <c r="X305" i="5"/>
  <c r="V306" i="5"/>
  <c r="W306" i="5"/>
  <c r="X306" i="5"/>
  <c r="V307" i="5"/>
  <c r="W307" i="5"/>
  <c r="X307" i="5"/>
  <c r="V308" i="5"/>
  <c r="W308" i="5"/>
  <c r="X308" i="5"/>
  <c r="V309" i="5"/>
  <c r="W309" i="5"/>
  <c r="X309" i="5"/>
  <c r="V310" i="5"/>
  <c r="W310" i="5"/>
  <c r="X310" i="5"/>
  <c r="V311" i="5"/>
  <c r="W311" i="5"/>
  <c r="X311" i="5"/>
  <c r="V312" i="5"/>
  <c r="W312" i="5"/>
  <c r="X312" i="5"/>
  <c r="V313" i="5"/>
  <c r="W313" i="5"/>
  <c r="X313" i="5"/>
  <c r="V314" i="5"/>
  <c r="W314" i="5"/>
  <c r="X314" i="5"/>
  <c r="V315" i="5"/>
  <c r="W315" i="5"/>
  <c r="X315" i="5"/>
  <c r="V316" i="5"/>
  <c r="W316" i="5"/>
  <c r="X316" i="5"/>
  <c r="V317" i="5"/>
  <c r="W317" i="5"/>
  <c r="X317" i="5"/>
  <c r="V318" i="5"/>
  <c r="W318" i="5"/>
  <c r="X318" i="5"/>
  <c r="V319" i="5"/>
  <c r="W319" i="5"/>
  <c r="X319" i="5"/>
  <c r="V320" i="5"/>
  <c r="W320" i="5"/>
  <c r="X320" i="5"/>
  <c r="V321" i="5"/>
  <c r="W321" i="5"/>
  <c r="X321" i="5"/>
  <c r="V322" i="5"/>
  <c r="W322" i="5"/>
  <c r="X322" i="5"/>
  <c r="V323" i="5"/>
  <c r="W323" i="5"/>
  <c r="X323" i="5"/>
  <c r="V324" i="5"/>
  <c r="W324" i="5"/>
  <c r="X324" i="5"/>
  <c r="V325" i="5"/>
  <c r="W325" i="5"/>
  <c r="X325" i="5"/>
  <c r="V326" i="5"/>
  <c r="W326" i="5"/>
  <c r="X326" i="5"/>
  <c r="V327" i="5"/>
  <c r="W327" i="5"/>
  <c r="X327" i="5"/>
  <c r="V328" i="5"/>
  <c r="W328" i="5"/>
  <c r="X328" i="5"/>
  <c r="V329" i="5"/>
  <c r="W329" i="5"/>
  <c r="X329" i="5"/>
  <c r="V330" i="5"/>
  <c r="W330" i="5"/>
  <c r="X330" i="5"/>
  <c r="V331" i="5"/>
  <c r="W331" i="5"/>
  <c r="X331" i="5"/>
  <c r="V332" i="5"/>
  <c r="W332" i="5"/>
  <c r="X332" i="5"/>
  <c r="V333" i="5"/>
  <c r="W333" i="5"/>
  <c r="X333" i="5"/>
  <c r="V334" i="5"/>
  <c r="W334" i="5"/>
  <c r="X334" i="5"/>
  <c r="V335" i="5"/>
  <c r="W335" i="5"/>
  <c r="X335" i="5"/>
  <c r="V336" i="5"/>
  <c r="W336" i="5"/>
  <c r="X336" i="5"/>
  <c r="V337" i="5"/>
  <c r="W337" i="5"/>
  <c r="X337" i="5"/>
  <c r="V338" i="5"/>
  <c r="W338" i="5"/>
  <c r="X338" i="5"/>
  <c r="V339" i="5"/>
  <c r="W339" i="5"/>
  <c r="X339" i="5"/>
  <c r="V340" i="5"/>
  <c r="W340" i="5"/>
  <c r="X340" i="5"/>
  <c r="V341" i="5"/>
  <c r="W341" i="5"/>
  <c r="X341" i="5"/>
  <c r="V342" i="5"/>
  <c r="W342" i="5"/>
  <c r="X342" i="5"/>
  <c r="V343" i="5"/>
  <c r="W343" i="5"/>
  <c r="X343" i="5"/>
  <c r="V344" i="5"/>
  <c r="W344" i="5"/>
  <c r="X344" i="5"/>
  <c r="V345" i="5"/>
  <c r="W345" i="5"/>
  <c r="X345" i="5"/>
  <c r="V346" i="5"/>
  <c r="W346" i="5"/>
  <c r="X346" i="5"/>
  <c r="V347" i="5"/>
  <c r="W347" i="5"/>
  <c r="X347" i="5"/>
  <c r="V348" i="5"/>
  <c r="W348" i="5"/>
  <c r="X348" i="5"/>
  <c r="V349" i="5"/>
  <c r="W349" i="5"/>
  <c r="X349" i="5"/>
  <c r="V350" i="5"/>
  <c r="W350" i="5"/>
  <c r="X350" i="5"/>
  <c r="V351" i="5"/>
  <c r="W351" i="5"/>
  <c r="X351" i="5"/>
  <c r="V352" i="5"/>
  <c r="W352" i="5"/>
  <c r="X352" i="5"/>
  <c r="V353" i="5"/>
  <c r="W353" i="5"/>
  <c r="X353" i="5"/>
  <c r="V354" i="5"/>
  <c r="W354" i="5"/>
  <c r="X354" i="5"/>
  <c r="V355" i="5"/>
  <c r="W355" i="5"/>
  <c r="X355" i="5"/>
  <c r="V356" i="5"/>
  <c r="W356" i="5"/>
  <c r="X356" i="5"/>
  <c r="V357" i="5"/>
  <c r="W357" i="5"/>
  <c r="X357" i="5"/>
  <c r="V358" i="5"/>
  <c r="W358" i="5"/>
  <c r="X358" i="5"/>
  <c r="V359" i="5"/>
  <c r="W359" i="5"/>
  <c r="X359" i="5"/>
  <c r="V360" i="5"/>
  <c r="W360" i="5"/>
  <c r="X360" i="5"/>
  <c r="V361" i="5"/>
  <c r="W361" i="5"/>
  <c r="X361" i="5"/>
  <c r="V362" i="5"/>
  <c r="W362" i="5"/>
  <c r="X362" i="5"/>
  <c r="V363" i="5"/>
  <c r="W363" i="5"/>
  <c r="X363" i="5"/>
  <c r="V364" i="5"/>
  <c r="W364" i="5"/>
  <c r="X364" i="5"/>
  <c r="V365" i="5"/>
  <c r="W365" i="5"/>
  <c r="X365" i="5"/>
  <c r="V366" i="5"/>
  <c r="W366" i="5"/>
  <c r="X366" i="5"/>
  <c r="V367" i="5"/>
  <c r="W367" i="5"/>
  <c r="X367" i="5"/>
  <c r="V368" i="5"/>
  <c r="W368" i="5"/>
  <c r="X368" i="5"/>
  <c r="V369" i="5"/>
  <c r="W369" i="5"/>
  <c r="X369" i="5"/>
  <c r="V370" i="5"/>
  <c r="W370" i="5"/>
  <c r="X370" i="5"/>
  <c r="V371" i="5"/>
  <c r="W371" i="5"/>
  <c r="X371" i="5"/>
  <c r="V372" i="5"/>
  <c r="W372" i="5"/>
  <c r="X372" i="5"/>
  <c r="V373" i="5"/>
  <c r="W373" i="5"/>
  <c r="X373" i="5"/>
  <c r="V374" i="5"/>
  <c r="W374" i="5"/>
  <c r="X374" i="5"/>
  <c r="V375" i="5"/>
  <c r="W375" i="5"/>
  <c r="X375" i="5"/>
  <c r="V376" i="5"/>
  <c r="W376" i="5"/>
  <c r="X376" i="5"/>
  <c r="V377" i="5"/>
  <c r="W377" i="5"/>
  <c r="X377" i="5"/>
  <c r="V378" i="5"/>
  <c r="W378" i="5"/>
  <c r="X378" i="5"/>
  <c r="V379" i="5"/>
  <c r="W379" i="5"/>
  <c r="X379" i="5"/>
  <c r="V380" i="5"/>
  <c r="W380" i="5"/>
  <c r="X380" i="5"/>
  <c r="V381" i="5"/>
  <c r="W381" i="5"/>
  <c r="X381" i="5"/>
  <c r="V382" i="5"/>
  <c r="W382" i="5"/>
  <c r="X382" i="5"/>
  <c r="V383" i="5"/>
  <c r="W383" i="5"/>
  <c r="X383" i="5"/>
  <c r="V384" i="5"/>
  <c r="W384" i="5"/>
  <c r="X384" i="5"/>
  <c r="V385" i="5"/>
  <c r="W385" i="5"/>
  <c r="X385" i="5"/>
  <c r="V386" i="5"/>
  <c r="W386" i="5"/>
  <c r="X386" i="5"/>
  <c r="V387" i="5"/>
  <c r="W387" i="5"/>
  <c r="X387" i="5"/>
  <c r="V388" i="5"/>
  <c r="W388" i="5"/>
  <c r="X388" i="5"/>
  <c r="V389" i="5"/>
  <c r="W389" i="5"/>
  <c r="X389" i="5"/>
  <c r="V390" i="5"/>
  <c r="W390" i="5"/>
  <c r="X390" i="5"/>
  <c r="V391" i="5"/>
  <c r="W391" i="5"/>
  <c r="X391" i="5"/>
  <c r="V392" i="5"/>
  <c r="W392" i="5"/>
  <c r="X392" i="5"/>
  <c r="V393" i="5"/>
  <c r="W393" i="5"/>
  <c r="X393" i="5"/>
  <c r="V394" i="5"/>
  <c r="W394" i="5"/>
  <c r="X394" i="5"/>
  <c r="V395" i="5"/>
  <c r="W395" i="5"/>
  <c r="X395" i="5"/>
  <c r="V396" i="5"/>
  <c r="W396" i="5"/>
  <c r="X396" i="5"/>
  <c r="V397" i="5"/>
  <c r="W397" i="5"/>
  <c r="X397" i="5"/>
  <c r="V398" i="5"/>
  <c r="W398" i="5"/>
  <c r="X398" i="5"/>
  <c r="V399" i="5"/>
  <c r="W399" i="5"/>
  <c r="X399" i="5"/>
  <c r="V400" i="5"/>
  <c r="W400" i="5"/>
  <c r="X400" i="5"/>
  <c r="V401" i="5"/>
  <c r="W401" i="5"/>
  <c r="X401" i="5"/>
  <c r="V402" i="5"/>
  <c r="W402" i="5"/>
  <c r="X402" i="5"/>
  <c r="V403" i="5"/>
  <c r="W403" i="5"/>
  <c r="X403" i="5"/>
  <c r="V404" i="5"/>
  <c r="W404" i="5"/>
  <c r="X404" i="5"/>
  <c r="V405" i="5"/>
  <c r="W405" i="5"/>
  <c r="X405" i="5"/>
  <c r="V406" i="5"/>
  <c r="W406" i="5"/>
  <c r="X406" i="5"/>
  <c r="V407" i="5"/>
  <c r="W407" i="5"/>
  <c r="X407" i="5"/>
  <c r="V408" i="5"/>
  <c r="W408" i="5"/>
  <c r="X408" i="5"/>
  <c r="V409" i="5"/>
  <c r="W409" i="5"/>
  <c r="X409" i="5"/>
  <c r="V410" i="5"/>
  <c r="W410" i="5"/>
  <c r="X410" i="5"/>
  <c r="V411" i="5"/>
  <c r="W411" i="5"/>
  <c r="X411" i="5"/>
  <c r="V412" i="5"/>
  <c r="W412" i="5"/>
  <c r="X412" i="5"/>
  <c r="V413" i="5"/>
  <c r="W413" i="5"/>
  <c r="X413" i="5"/>
  <c r="V414" i="5"/>
  <c r="W414" i="5"/>
  <c r="X414" i="5"/>
  <c r="V415" i="5"/>
  <c r="W415" i="5"/>
  <c r="X415" i="5"/>
  <c r="V416" i="5"/>
  <c r="W416" i="5"/>
  <c r="X416" i="5"/>
  <c r="V417" i="5"/>
  <c r="W417" i="5"/>
  <c r="X417" i="5"/>
  <c r="V418" i="5"/>
  <c r="W418" i="5"/>
  <c r="X418" i="5"/>
  <c r="V419" i="5"/>
  <c r="W419" i="5"/>
  <c r="X419" i="5"/>
  <c r="V420" i="5"/>
  <c r="W420" i="5"/>
  <c r="X420" i="5"/>
  <c r="V421" i="5"/>
  <c r="W421" i="5"/>
  <c r="X421" i="5"/>
  <c r="V422" i="5"/>
  <c r="W422" i="5"/>
  <c r="X422" i="5"/>
  <c r="V423" i="5"/>
  <c r="W423" i="5"/>
  <c r="X423" i="5"/>
  <c r="V424" i="5"/>
  <c r="W424" i="5"/>
  <c r="X424" i="5"/>
  <c r="V425" i="5"/>
  <c r="W425" i="5"/>
  <c r="X425" i="5"/>
  <c r="V426" i="5"/>
  <c r="W426" i="5"/>
  <c r="X426" i="5"/>
  <c r="V427" i="5"/>
  <c r="W427" i="5"/>
  <c r="X427" i="5"/>
  <c r="V428" i="5"/>
  <c r="W428" i="5"/>
  <c r="X428" i="5"/>
  <c r="V429" i="5"/>
  <c r="W429" i="5"/>
  <c r="X429" i="5"/>
  <c r="V430" i="5"/>
  <c r="W430" i="5"/>
  <c r="X430" i="5"/>
  <c r="V431" i="5"/>
  <c r="W431" i="5"/>
  <c r="X431" i="5"/>
  <c r="V432" i="5"/>
  <c r="W432" i="5"/>
  <c r="X432" i="5"/>
  <c r="V433" i="5"/>
  <c r="W433" i="5"/>
  <c r="X433" i="5"/>
  <c r="V434" i="5"/>
  <c r="W434" i="5"/>
  <c r="X434" i="5"/>
  <c r="V435" i="5"/>
  <c r="W435" i="5"/>
  <c r="X435" i="5"/>
  <c r="V436" i="5"/>
  <c r="W436" i="5"/>
  <c r="X436" i="5"/>
  <c r="V437" i="5"/>
  <c r="W437" i="5"/>
  <c r="X437" i="5"/>
  <c r="V438" i="5"/>
  <c r="W438" i="5"/>
  <c r="X438" i="5"/>
  <c r="V439" i="5"/>
  <c r="W439" i="5"/>
  <c r="X439" i="5"/>
  <c r="V440" i="5"/>
  <c r="W440" i="5"/>
  <c r="X440" i="5"/>
  <c r="V441" i="5"/>
  <c r="W441" i="5"/>
  <c r="X441" i="5"/>
  <c r="V442" i="5"/>
  <c r="W442" i="5"/>
  <c r="X442" i="5"/>
  <c r="V443" i="5"/>
  <c r="W443" i="5"/>
  <c r="X443" i="5"/>
  <c r="V444" i="5"/>
  <c r="W444" i="5"/>
  <c r="X444" i="5"/>
  <c r="V445" i="5"/>
  <c r="W445" i="5"/>
  <c r="X445" i="5"/>
  <c r="V446" i="5"/>
  <c r="W446" i="5"/>
  <c r="X446" i="5"/>
  <c r="V447" i="5"/>
  <c r="W447" i="5"/>
  <c r="X447" i="5"/>
  <c r="V448" i="5"/>
  <c r="W448" i="5"/>
  <c r="X448" i="5"/>
  <c r="V449" i="5"/>
  <c r="W449" i="5"/>
  <c r="X449" i="5"/>
  <c r="V450" i="5"/>
  <c r="W450" i="5"/>
  <c r="X450" i="5"/>
  <c r="V451" i="5"/>
  <c r="W451" i="5"/>
  <c r="X451" i="5"/>
  <c r="V452" i="5"/>
  <c r="W452" i="5"/>
  <c r="X452" i="5"/>
  <c r="V453" i="5"/>
  <c r="W453" i="5"/>
  <c r="X453" i="5"/>
  <c r="V454" i="5"/>
  <c r="W454" i="5"/>
  <c r="X454" i="5"/>
  <c r="V455" i="5"/>
  <c r="W455" i="5"/>
  <c r="X455" i="5"/>
  <c r="V456" i="5"/>
  <c r="W456" i="5"/>
  <c r="X456" i="5"/>
  <c r="V457" i="5"/>
  <c r="W457" i="5"/>
  <c r="X457" i="5"/>
  <c r="V458" i="5"/>
  <c r="W458" i="5"/>
  <c r="X458" i="5"/>
  <c r="V459" i="5"/>
  <c r="W459" i="5"/>
  <c r="X459" i="5"/>
  <c r="V460" i="5"/>
  <c r="W460" i="5"/>
  <c r="X460" i="5"/>
  <c r="V461" i="5"/>
  <c r="W461" i="5"/>
  <c r="X461" i="5"/>
  <c r="V462" i="5"/>
  <c r="W462" i="5"/>
  <c r="X462" i="5"/>
  <c r="V463" i="5"/>
  <c r="W463" i="5"/>
  <c r="X463" i="5"/>
  <c r="V464" i="5"/>
  <c r="W464" i="5"/>
  <c r="X464" i="5"/>
  <c r="V465" i="5"/>
  <c r="W465" i="5"/>
  <c r="X465" i="5"/>
  <c r="V466" i="5"/>
  <c r="W466" i="5"/>
  <c r="X466" i="5"/>
  <c r="V467" i="5"/>
  <c r="W467" i="5"/>
  <c r="X467" i="5"/>
  <c r="V468" i="5"/>
  <c r="W468" i="5"/>
  <c r="X468" i="5"/>
  <c r="V469" i="5"/>
  <c r="W469" i="5"/>
  <c r="X469" i="5"/>
  <c r="V470" i="5"/>
  <c r="W470" i="5"/>
  <c r="X470" i="5"/>
  <c r="V471" i="5"/>
  <c r="W471" i="5"/>
  <c r="X471" i="5"/>
  <c r="V472" i="5"/>
  <c r="W472" i="5"/>
  <c r="X472" i="5"/>
  <c r="V473" i="5"/>
  <c r="W473" i="5"/>
  <c r="X473" i="5"/>
  <c r="V474" i="5"/>
  <c r="W474" i="5"/>
  <c r="X474" i="5"/>
  <c r="V475" i="5"/>
  <c r="W475" i="5"/>
  <c r="X475" i="5"/>
  <c r="V476" i="5"/>
  <c r="W476" i="5"/>
  <c r="X476" i="5"/>
  <c r="V477" i="5"/>
  <c r="W477" i="5"/>
  <c r="X477" i="5"/>
  <c r="V478" i="5"/>
  <c r="W478" i="5"/>
  <c r="X478" i="5"/>
  <c r="V479" i="5"/>
  <c r="W479" i="5"/>
  <c r="X479" i="5"/>
  <c r="V480" i="5"/>
  <c r="W480" i="5"/>
  <c r="X480" i="5"/>
  <c r="V481" i="5"/>
  <c r="W481" i="5"/>
  <c r="X481" i="5"/>
  <c r="V482" i="5"/>
  <c r="W482" i="5"/>
  <c r="X482" i="5"/>
  <c r="V483" i="5"/>
  <c r="W483" i="5"/>
  <c r="X483" i="5"/>
  <c r="V484" i="5"/>
  <c r="W484" i="5"/>
  <c r="X484" i="5"/>
  <c r="V485" i="5"/>
  <c r="W485" i="5"/>
  <c r="X485" i="5"/>
  <c r="V486" i="5"/>
  <c r="W486" i="5"/>
  <c r="X486" i="5"/>
  <c r="V487" i="5"/>
  <c r="W487" i="5"/>
  <c r="X487" i="5"/>
  <c r="V488" i="5"/>
  <c r="W488" i="5"/>
  <c r="X488" i="5"/>
  <c r="V489" i="5"/>
  <c r="W489" i="5"/>
  <c r="X489" i="5"/>
  <c r="V490" i="5"/>
  <c r="W490" i="5"/>
  <c r="X490" i="5"/>
  <c r="V491" i="5"/>
  <c r="W491" i="5"/>
  <c r="X491" i="5"/>
  <c r="V492" i="5"/>
  <c r="W492" i="5"/>
  <c r="X492" i="5"/>
  <c r="V493" i="5"/>
  <c r="W493" i="5"/>
  <c r="X493" i="5"/>
  <c r="V494" i="5"/>
  <c r="W494" i="5"/>
  <c r="X494" i="5"/>
  <c r="V495" i="5"/>
  <c r="W495" i="5"/>
  <c r="X495" i="5"/>
  <c r="V496" i="5"/>
  <c r="W496" i="5"/>
  <c r="X496" i="5"/>
  <c r="V497" i="5"/>
  <c r="W497" i="5"/>
  <c r="X497" i="5"/>
  <c r="V498" i="5"/>
  <c r="W498" i="5"/>
  <c r="X498" i="5"/>
  <c r="V499" i="5"/>
  <c r="W499" i="5"/>
  <c r="X499" i="5"/>
  <c r="V500" i="5"/>
  <c r="W500" i="5"/>
  <c r="X500" i="5"/>
  <c r="V501" i="5"/>
  <c r="W501" i="5"/>
  <c r="X501" i="5"/>
  <c r="V502" i="5"/>
  <c r="W502" i="5"/>
  <c r="X502" i="5"/>
  <c r="V503" i="5"/>
  <c r="W503" i="5"/>
  <c r="X503" i="5"/>
  <c r="V504" i="5"/>
  <c r="W504" i="5"/>
  <c r="X504" i="5"/>
  <c r="V505" i="5"/>
  <c r="W505" i="5"/>
  <c r="X505" i="5"/>
  <c r="V506" i="5"/>
  <c r="W506" i="5"/>
  <c r="X506" i="5"/>
  <c r="V507" i="5"/>
  <c r="W507" i="5"/>
  <c r="X507" i="5"/>
  <c r="V508" i="5"/>
  <c r="W508" i="5"/>
  <c r="X508" i="5"/>
  <c r="V509" i="5"/>
  <c r="W509" i="5"/>
  <c r="X509" i="5"/>
  <c r="V510" i="5"/>
  <c r="W510" i="5"/>
  <c r="X510" i="5"/>
  <c r="V511" i="5"/>
  <c r="W511" i="5"/>
  <c r="X511" i="5"/>
  <c r="V512" i="5"/>
  <c r="W512" i="5"/>
  <c r="X512" i="5"/>
  <c r="V513" i="5"/>
  <c r="W513" i="5"/>
  <c r="X513" i="5"/>
  <c r="V514" i="5"/>
  <c r="W514" i="5"/>
  <c r="X514" i="5"/>
  <c r="V515" i="5"/>
  <c r="W515" i="5"/>
  <c r="X515" i="5"/>
  <c r="V516" i="5"/>
  <c r="W516" i="5"/>
  <c r="X516" i="5"/>
  <c r="V517" i="5"/>
  <c r="W517" i="5"/>
  <c r="X517" i="5"/>
  <c r="V518" i="5"/>
  <c r="W518" i="5"/>
  <c r="X518" i="5"/>
  <c r="V519" i="5"/>
  <c r="W519" i="5"/>
  <c r="X519" i="5"/>
  <c r="V520" i="5"/>
  <c r="W520" i="5"/>
  <c r="X520" i="5"/>
  <c r="V521" i="5"/>
  <c r="W521" i="5"/>
  <c r="X521" i="5"/>
  <c r="V522" i="5"/>
  <c r="W522" i="5"/>
  <c r="X522" i="5"/>
  <c r="V523" i="5"/>
  <c r="W523" i="5"/>
  <c r="X523" i="5"/>
  <c r="V524" i="5"/>
  <c r="W524" i="5"/>
  <c r="X524" i="5"/>
  <c r="V525" i="5"/>
  <c r="W525" i="5"/>
  <c r="X525" i="5"/>
  <c r="V526" i="5"/>
  <c r="W526" i="5"/>
  <c r="X526" i="5"/>
  <c r="V527" i="5"/>
  <c r="W527" i="5"/>
  <c r="X527" i="5"/>
  <c r="V528" i="5"/>
  <c r="W528" i="5"/>
  <c r="X528" i="5"/>
  <c r="V529" i="5"/>
  <c r="W529" i="5"/>
  <c r="X529" i="5"/>
  <c r="V530" i="5"/>
  <c r="W530" i="5"/>
  <c r="X530" i="5"/>
  <c r="V531" i="5"/>
  <c r="W531" i="5"/>
  <c r="X531" i="5"/>
  <c r="V532" i="5"/>
  <c r="W532" i="5"/>
  <c r="X532" i="5"/>
  <c r="V533" i="5"/>
  <c r="W533" i="5"/>
  <c r="X533" i="5"/>
  <c r="V534" i="5"/>
  <c r="W534" i="5"/>
  <c r="X534" i="5"/>
  <c r="V535" i="5"/>
  <c r="W535" i="5"/>
  <c r="X535" i="5"/>
  <c r="V536" i="5"/>
  <c r="W536" i="5"/>
  <c r="X536" i="5"/>
  <c r="V537" i="5"/>
  <c r="W537" i="5"/>
  <c r="X537" i="5"/>
  <c r="V538" i="5"/>
  <c r="W538" i="5"/>
  <c r="X538" i="5"/>
  <c r="V539" i="5"/>
  <c r="W539" i="5"/>
  <c r="X539" i="5"/>
  <c r="V540" i="5"/>
  <c r="W540" i="5"/>
  <c r="X540" i="5"/>
  <c r="V541" i="5"/>
  <c r="W541" i="5"/>
  <c r="X541" i="5"/>
  <c r="V542" i="5"/>
  <c r="W542" i="5"/>
  <c r="X542" i="5"/>
  <c r="V543" i="5"/>
  <c r="W543" i="5"/>
  <c r="X543" i="5"/>
  <c r="V544" i="5"/>
  <c r="W544" i="5"/>
  <c r="X544" i="5"/>
  <c r="V545" i="5"/>
  <c r="W545" i="5"/>
  <c r="X545" i="5"/>
  <c r="V546" i="5"/>
  <c r="W546" i="5"/>
  <c r="X546" i="5"/>
  <c r="V547" i="5"/>
  <c r="W547" i="5"/>
  <c r="X547" i="5"/>
  <c r="V548" i="5"/>
  <c r="W548" i="5"/>
  <c r="X548" i="5"/>
  <c r="V549" i="5"/>
  <c r="W549" i="5"/>
  <c r="X549" i="5"/>
  <c r="V550" i="5"/>
  <c r="W550" i="5"/>
  <c r="X550" i="5"/>
  <c r="V551" i="5"/>
  <c r="W551" i="5"/>
  <c r="X551" i="5"/>
  <c r="V552" i="5"/>
  <c r="W552" i="5"/>
  <c r="X552" i="5"/>
  <c r="V553" i="5"/>
  <c r="W553" i="5"/>
  <c r="X553" i="5"/>
  <c r="V554" i="5"/>
  <c r="W554" i="5"/>
  <c r="X554" i="5"/>
  <c r="V555" i="5"/>
  <c r="W555" i="5"/>
  <c r="X555" i="5"/>
  <c r="V556" i="5"/>
  <c r="W556" i="5"/>
  <c r="X556" i="5"/>
  <c r="V557" i="5"/>
  <c r="W557" i="5"/>
  <c r="X557" i="5"/>
  <c r="V558" i="5"/>
  <c r="W558" i="5"/>
  <c r="X558" i="5"/>
  <c r="V559" i="5"/>
  <c r="W559" i="5"/>
  <c r="X559" i="5"/>
  <c r="V560" i="5"/>
  <c r="W560" i="5"/>
  <c r="X560" i="5"/>
  <c r="V561" i="5"/>
  <c r="W561" i="5"/>
  <c r="X561" i="5"/>
  <c r="V562" i="5"/>
  <c r="W562" i="5"/>
  <c r="X562" i="5"/>
  <c r="V563" i="5"/>
  <c r="W563" i="5"/>
  <c r="X563" i="5"/>
  <c r="V564" i="5"/>
  <c r="W564" i="5"/>
  <c r="X564" i="5"/>
  <c r="V565" i="5"/>
  <c r="W565" i="5"/>
  <c r="X565" i="5"/>
  <c r="V566" i="5"/>
  <c r="W566" i="5"/>
  <c r="X566" i="5"/>
  <c r="V567" i="5"/>
  <c r="W567" i="5"/>
  <c r="X567" i="5"/>
  <c r="V568" i="5"/>
  <c r="W568" i="5"/>
  <c r="X568" i="5"/>
  <c r="V569" i="5"/>
  <c r="W569" i="5"/>
  <c r="X569" i="5"/>
  <c r="V570" i="5"/>
  <c r="W570" i="5"/>
  <c r="X570" i="5"/>
  <c r="V571" i="5"/>
  <c r="W571" i="5"/>
  <c r="X571" i="5"/>
  <c r="V572" i="5"/>
  <c r="W572" i="5"/>
  <c r="X572" i="5"/>
  <c r="V573" i="5"/>
  <c r="W573" i="5"/>
  <c r="X573" i="5"/>
  <c r="V574" i="5"/>
  <c r="W574" i="5"/>
  <c r="X574" i="5"/>
  <c r="V575" i="5"/>
  <c r="W575" i="5"/>
  <c r="X575" i="5"/>
  <c r="V576" i="5"/>
  <c r="W576" i="5"/>
  <c r="X576" i="5"/>
  <c r="V577" i="5"/>
  <c r="W577" i="5"/>
  <c r="X577" i="5"/>
  <c r="V578" i="5"/>
  <c r="W578" i="5"/>
  <c r="X578" i="5"/>
  <c r="V579" i="5"/>
  <c r="W579" i="5"/>
  <c r="X579" i="5"/>
  <c r="V580" i="5"/>
  <c r="W580" i="5"/>
  <c r="X580" i="5"/>
  <c r="V581" i="5"/>
  <c r="W581" i="5"/>
  <c r="X581" i="5"/>
  <c r="V582" i="5"/>
  <c r="W582" i="5"/>
  <c r="X582" i="5"/>
  <c r="V583" i="5"/>
  <c r="W583" i="5"/>
  <c r="X583" i="5"/>
  <c r="V584" i="5"/>
  <c r="W584" i="5"/>
  <c r="X584" i="5"/>
  <c r="V585" i="5"/>
  <c r="W585" i="5"/>
  <c r="X585" i="5"/>
  <c r="V586" i="5"/>
  <c r="W586" i="5"/>
  <c r="X586" i="5"/>
  <c r="V587" i="5"/>
  <c r="W587" i="5"/>
  <c r="X587" i="5"/>
  <c r="V588" i="5"/>
  <c r="W588" i="5"/>
  <c r="X588" i="5"/>
  <c r="V589" i="5"/>
  <c r="W589" i="5"/>
  <c r="X589" i="5"/>
  <c r="V590" i="5"/>
  <c r="W590" i="5"/>
  <c r="X590" i="5"/>
  <c r="V591" i="5"/>
  <c r="W591" i="5"/>
  <c r="X591" i="5"/>
  <c r="V592" i="5"/>
  <c r="W592" i="5"/>
  <c r="X592" i="5"/>
  <c r="V593" i="5"/>
  <c r="W593" i="5"/>
  <c r="X593" i="5"/>
  <c r="V594" i="5"/>
  <c r="W594" i="5"/>
  <c r="X594" i="5"/>
  <c r="V595" i="5"/>
  <c r="W595" i="5"/>
  <c r="X595" i="5"/>
  <c r="V596" i="5"/>
  <c r="W596" i="5"/>
  <c r="X596" i="5"/>
  <c r="V597" i="5"/>
  <c r="W597" i="5"/>
  <c r="X597" i="5"/>
  <c r="V598" i="5"/>
  <c r="W598" i="5"/>
  <c r="X598" i="5"/>
  <c r="V599" i="5"/>
  <c r="W599" i="5"/>
  <c r="X599" i="5"/>
  <c r="V600" i="5"/>
  <c r="W600" i="5"/>
  <c r="X600" i="5"/>
  <c r="V601" i="5"/>
  <c r="W601" i="5"/>
  <c r="X601" i="5"/>
  <c r="V602" i="5"/>
  <c r="W602" i="5"/>
  <c r="X602" i="5"/>
  <c r="V603" i="5"/>
  <c r="W603" i="5"/>
  <c r="X603" i="5"/>
  <c r="V604" i="5"/>
  <c r="W604" i="5"/>
  <c r="X604" i="5"/>
  <c r="V605" i="5"/>
  <c r="W605" i="5"/>
  <c r="X605" i="5"/>
  <c r="V606" i="5"/>
  <c r="W606" i="5"/>
  <c r="X606" i="5"/>
  <c r="V607" i="5"/>
  <c r="W607" i="5"/>
  <c r="X607" i="5"/>
  <c r="V608" i="5"/>
  <c r="W608" i="5"/>
  <c r="X608" i="5"/>
  <c r="V609" i="5"/>
  <c r="W609" i="5"/>
  <c r="X609" i="5"/>
  <c r="V610" i="5"/>
  <c r="W610" i="5"/>
  <c r="X610" i="5"/>
  <c r="V611" i="5"/>
  <c r="W611" i="5"/>
  <c r="X611" i="5"/>
  <c r="V612" i="5"/>
  <c r="W612" i="5"/>
  <c r="X612" i="5"/>
  <c r="V613" i="5"/>
  <c r="W613" i="5"/>
  <c r="X613" i="5"/>
  <c r="V614" i="5"/>
  <c r="W614" i="5"/>
  <c r="X614" i="5"/>
  <c r="V615" i="5"/>
  <c r="W615" i="5"/>
  <c r="X615" i="5"/>
  <c r="V616" i="5"/>
  <c r="W616" i="5"/>
  <c r="X616" i="5"/>
  <c r="V617" i="5"/>
  <c r="W617" i="5"/>
  <c r="X617" i="5"/>
  <c r="V618" i="5"/>
  <c r="W618" i="5"/>
  <c r="X618" i="5"/>
  <c r="AE2" i="20" l="1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58" i="4"/>
  <c r="C74" i="13" l="1"/>
  <c r="D74" i="13"/>
  <c r="E74" i="13"/>
  <c r="F74" i="13"/>
  <c r="G74" i="13"/>
  <c r="H74" i="13"/>
  <c r="I74" i="13"/>
  <c r="J74" i="13"/>
  <c r="K74" i="13"/>
  <c r="L74" i="13"/>
  <c r="M74" i="13"/>
  <c r="N74" i="13"/>
  <c r="O74" i="13"/>
  <c r="P74" i="13"/>
  <c r="Q74" i="13"/>
  <c r="R74" i="13"/>
  <c r="S74" i="13"/>
  <c r="T74" i="13"/>
  <c r="C75" i="13"/>
  <c r="D75" i="13"/>
  <c r="E75" i="13"/>
  <c r="F75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C76" i="13"/>
  <c r="D76" i="13"/>
  <c r="E76" i="13"/>
  <c r="F76" i="13"/>
  <c r="G76" i="13"/>
  <c r="H76" i="13"/>
  <c r="I76" i="13"/>
  <c r="J76" i="13"/>
  <c r="K76" i="13"/>
  <c r="L76" i="13"/>
  <c r="M76" i="13"/>
  <c r="N76" i="13"/>
  <c r="O76" i="13"/>
  <c r="P76" i="13"/>
  <c r="Q76" i="13"/>
  <c r="R76" i="13"/>
  <c r="S76" i="13"/>
  <c r="T76" i="13"/>
  <c r="C77" i="13"/>
  <c r="D77" i="13"/>
  <c r="E77" i="13"/>
  <c r="F77" i="13"/>
  <c r="G77" i="13"/>
  <c r="H77" i="13"/>
  <c r="I77" i="13"/>
  <c r="J77" i="13"/>
  <c r="K77" i="13"/>
  <c r="L77" i="13"/>
  <c r="M77" i="13"/>
  <c r="N77" i="13"/>
  <c r="O77" i="13"/>
  <c r="P77" i="13"/>
  <c r="Q77" i="13"/>
  <c r="R77" i="13"/>
  <c r="S77" i="13"/>
  <c r="T77" i="13"/>
  <c r="C78" i="13"/>
  <c r="D78" i="13"/>
  <c r="E78" i="13"/>
  <c r="F78" i="13"/>
  <c r="G78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T78" i="13"/>
  <c r="C79" i="13"/>
  <c r="D79" i="13"/>
  <c r="E79" i="13"/>
  <c r="F79" i="13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C80" i="13"/>
  <c r="D80" i="13"/>
  <c r="E80" i="13"/>
  <c r="F80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C81" i="13"/>
  <c r="D81" i="13"/>
  <c r="E81" i="13"/>
  <c r="F81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C82" i="13"/>
  <c r="D82" i="13"/>
  <c r="E82" i="13"/>
  <c r="F82" i="13"/>
  <c r="G82" i="13"/>
  <c r="H82" i="13"/>
  <c r="I82" i="13"/>
  <c r="J82" i="13"/>
  <c r="K82" i="13"/>
  <c r="L82" i="13"/>
  <c r="M82" i="13"/>
  <c r="N82" i="13"/>
  <c r="O82" i="13"/>
  <c r="P82" i="13"/>
  <c r="Q82" i="13"/>
  <c r="R82" i="13"/>
  <c r="S82" i="13"/>
  <c r="T82" i="13"/>
  <c r="C83" i="13"/>
  <c r="D83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C84" i="13"/>
  <c r="D84" i="13"/>
  <c r="E84" i="13"/>
  <c r="F84" i="13"/>
  <c r="G84" i="13"/>
  <c r="H84" i="13"/>
  <c r="I84" i="13"/>
  <c r="J84" i="13"/>
  <c r="K84" i="13"/>
  <c r="L84" i="13"/>
  <c r="M84" i="13"/>
  <c r="N84" i="13"/>
  <c r="O84" i="13"/>
  <c r="P84" i="13"/>
  <c r="Q84" i="13"/>
  <c r="R84" i="13"/>
  <c r="S84" i="13"/>
  <c r="T84" i="13"/>
  <c r="C85" i="13"/>
  <c r="D85" i="13"/>
  <c r="E85" i="13"/>
  <c r="F85" i="13"/>
  <c r="G85" i="13"/>
  <c r="H85" i="13"/>
  <c r="I85" i="13"/>
  <c r="J85" i="13"/>
  <c r="K85" i="13"/>
  <c r="L85" i="13"/>
  <c r="M85" i="13"/>
  <c r="N85" i="13"/>
  <c r="O85" i="13"/>
  <c r="P85" i="13"/>
  <c r="Q85" i="13"/>
  <c r="R85" i="13"/>
  <c r="S85" i="13"/>
  <c r="T85" i="13"/>
  <c r="C86" i="13"/>
  <c r="D86" i="13"/>
  <c r="E86" i="13"/>
  <c r="F86" i="13"/>
  <c r="G86" i="13"/>
  <c r="H86" i="13"/>
  <c r="I86" i="13"/>
  <c r="J86" i="13"/>
  <c r="K86" i="13"/>
  <c r="L86" i="13"/>
  <c r="M86" i="13"/>
  <c r="N86" i="13"/>
  <c r="O86" i="13"/>
  <c r="P86" i="13"/>
  <c r="Q86" i="13"/>
  <c r="R86" i="13"/>
  <c r="S86" i="13"/>
  <c r="T86" i="13"/>
  <c r="C87" i="13"/>
  <c r="D87" i="13"/>
  <c r="E87" i="13"/>
  <c r="F87" i="13"/>
  <c r="G87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T87" i="13"/>
  <c r="C88" i="13"/>
  <c r="D88" i="13"/>
  <c r="E88" i="13"/>
  <c r="F88" i="13"/>
  <c r="G88" i="13"/>
  <c r="H88" i="13"/>
  <c r="I88" i="13"/>
  <c r="J88" i="13"/>
  <c r="K88" i="13"/>
  <c r="L88" i="13"/>
  <c r="M88" i="13"/>
  <c r="N88" i="13"/>
  <c r="O88" i="13"/>
  <c r="P88" i="13"/>
  <c r="Q88" i="13"/>
  <c r="R88" i="13"/>
  <c r="S88" i="13"/>
  <c r="T88" i="13"/>
  <c r="C89" i="13"/>
  <c r="D89" i="13"/>
  <c r="E89" i="13"/>
  <c r="F89" i="13"/>
  <c r="G89" i="13"/>
  <c r="H89" i="13"/>
  <c r="I89" i="13"/>
  <c r="J89" i="13"/>
  <c r="K89" i="13"/>
  <c r="L89" i="13"/>
  <c r="M89" i="13"/>
  <c r="N89" i="13"/>
  <c r="O89" i="13"/>
  <c r="P89" i="13"/>
  <c r="Q89" i="13"/>
  <c r="R89" i="13"/>
  <c r="S89" i="13"/>
  <c r="T89" i="13"/>
  <c r="A74" i="13"/>
  <c r="B74" i="13" s="1"/>
  <c r="A75" i="13"/>
  <c r="B75" i="13" s="1"/>
  <c r="A76" i="13"/>
  <c r="B76" i="13" s="1"/>
  <c r="A77" i="13"/>
  <c r="B77" i="13" s="1"/>
  <c r="A78" i="13"/>
  <c r="B78" i="13" s="1"/>
  <c r="A79" i="13"/>
  <c r="B79" i="13" s="1"/>
  <c r="A80" i="13"/>
  <c r="B80" i="13" s="1"/>
  <c r="A81" i="13"/>
  <c r="B81" i="13" s="1"/>
  <c r="A82" i="13"/>
  <c r="B82" i="13" s="1"/>
  <c r="A83" i="13"/>
  <c r="B83" i="13" s="1"/>
  <c r="A84" i="13"/>
  <c r="B84" i="13" s="1"/>
  <c r="A85" i="13"/>
  <c r="B85" i="13" s="1"/>
  <c r="A86" i="13"/>
  <c r="B86" i="13" s="1"/>
  <c r="A87" i="13"/>
  <c r="B87" i="13" s="1"/>
  <c r="A88" i="13"/>
  <c r="B88" i="13" s="1"/>
  <c r="A89" i="13"/>
  <c r="B89" i="13" s="1"/>
  <c r="A1" i="15"/>
  <c r="C558" i="17" l="1"/>
  <c r="C558" i="20" s="1"/>
  <c r="C562" i="17"/>
  <c r="C562" i="20" s="1"/>
  <c r="C566" i="17"/>
  <c r="C566" i="20" s="1"/>
  <c r="C574" i="17"/>
  <c r="C574" i="20" s="1"/>
  <c r="C578" i="17"/>
  <c r="C578" i="20" s="1"/>
  <c r="C582" i="17"/>
  <c r="C582" i="20" s="1"/>
  <c r="C590" i="17"/>
  <c r="C590" i="20" s="1"/>
  <c r="C598" i="17"/>
  <c r="C598" i="20" s="1"/>
  <c r="C606" i="17"/>
  <c r="C606" i="20" s="1"/>
  <c r="C614" i="17"/>
  <c r="C614" i="20" s="1"/>
  <c r="C547" i="17"/>
  <c r="C547" i="20" s="1"/>
  <c r="C549" i="17"/>
  <c r="C549" i="20" s="1"/>
  <c r="C551" i="17"/>
  <c r="C551" i="20" s="1"/>
  <c r="C553" i="17"/>
  <c r="C553" i="20" s="1"/>
  <c r="C555" i="17"/>
  <c r="C555" i="20" s="1"/>
  <c r="C557" i="17"/>
  <c r="C557" i="20" s="1"/>
  <c r="C559" i="17"/>
  <c r="C559" i="20" s="1"/>
  <c r="C560" i="17"/>
  <c r="C560" i="20" s="1"/>
  <c r="C561" i="17"/>
  <c r="C561" i="20" s="1"/>
  <c r="C564" i="17"/>
  <c r="C564" i="20" s="1"/>
  <c r="C567" i="17"/>
  <c r="C567" i="20" s="1"/>
  <c r="C568" i="17"/>
  <c r="C568" i="20" s="1"/>
  <c r="C569" i="17"/>
  <c r="C569" i="20" s="1"/>
  <c r="C571" i="17"/>
  <c r="C571" i="20" s="1"/>
  <c r="C572" i="17"/>
  <c r="C572" i="20" s="1"/>
  <c r="C573" i="17"/>
  <c r="C573" i="20" s="1"/>
  <c r="C575" i="17"/>
  <c r="C575" i="20" s="1"/>
  <c r="C576" i="17"/>
  <c r="C576" i="20" s="1"/>
  <c r="C577" i="17"/>
  <c r="C577" i="20" s="1"/>
  <c r="C581" i="17"/>
  <c r="C581" i="20" s="1"/>
  <c r="C583" i="17"/>
  <c r="C583" i="20" s="1"/>
  <c r="C584" i="17"/>
  <c r="C584" i="20" s="1"/>
  <c r="C585" i="17"/>
  <c r="C585" i="20" s="1"/>
  <c r="C587" i="17"/>
  <c r="C587" i="20" s="1"/>
  <c r="C588" i="17"/>
  <c r="C588" i="20" s="1"/>
  <c r="C589" i="17"/>
  <c r="C589" i="20" s="1"/>
  <c r="C591" i="17"/>
  <c r="C591" i="20" s="1"/>
  <c r="C592" i="17"/>
  <c r="C592" i="20" s="1"/>
  <c r="C593" i="17"/>
  <c r="C593" i="20" s="1"/>
  <c r="C595" i="17"/>
  <c r="C595" i="20" s="1"/>
  <c r="C596" i="17"/>
  <c r="C596" i="20" s="1"/>
  <c r="C597" i="17"/>
  <c r="C597" i="20" s="1"/>
  <c r="C599" i="17"/>
  <c r="C599" i="20" s="1"/>
  <c r="C600" i="17"/>
  <c r="C600" i="20" s="1"/>
  <c r="C601" i="17"/>
  <c r="C601" i="20" s="1"/>
  <c r="C603" i="17"/>
  <c r="C603" i="20" s="1"/>
  <c r="C604" i="17"/>
  <c r="C604" i="20" s="1"/>
  <c r="C605" i="17"/>
  <c r="C605" i="20" s="1"/>
  <c r="C607" i="17"/>
  <c r="C607" i="20" s="1"/>
  <c r="C608" i="17"/>
  <c r="C608" i="20" s="1"/>
  <c r="C609" i="17"/>
  <c r="C609" i="20" s="1"/>
  <c r="C611" i="17"/>
  <c r="C611" i="20" s="1"/>
  <c r="C613" i="17"/>
  <c r="C613" i="20" s="1"/>
  <c r="C615" i="17"/>
  <c r="C615" i="20" s="1"/>
  <c r="C616" i="17"/>
  <c r="C616" i="20" s="1"/>
  <c r="C617" i="17"/>
  <c r="C617" i="20" s="1"/>
  <c r="A57" i="20"/>
  <c r="A58" i="20"/>
  <c r="A59" i="20"/>
  <c r="A60" i="20"/>
  <c r="A61" i="20"/>
  <c r="A62" i="20"/>
  <c r="A63" i="20"/>
  <c r="A64" i="20"/>
  <c r="A65" i="20"/>
  <c r="A66" i="20"/>
  <c r="A67" i="20"/>
  <c r="A68" i="20"/>
  <c r="A69" i="20"/>
  <c r="A70" i="20"/>
  <c r="A71" i="20"/>
  <c r="A72" i="20"/>
  <c r="A73" i="20"/>
  <c r="A74" i="20"/>
  <c r="A75" i="20"/>
  <c r="A76" i="20"/>
  <c r="A77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96" i="20"/>
  <c r="A97" i="20"/>
  <c r="A98" i="20"/>
  <c r="A99" i="20"/>
  <c r="A100" i="20"/>
  <c r="A101" i="20"/>
  <c r="A102" i="20"/>
  <c r="A103" i="20"/>
  <c r="A104" i="20"/>
  <c r="A105" i="20"/>
  <c r="A106" i="20"/>
  <c r="A107" i="20"/>
  <c r="A108" i="20"/>
  <c r="A109" i="20"/>
  <c r="A110" i="20"/>
  <c r="A111" i="20"/>
  <c r="A112" i="20"/>
  <c r="A113" i="20"/>
  <c r="A114" i="20"/>
  <c r="A115" i="20"/>
  <c r="A116" i="20"/>
  <c r="A117" i="20"/>
  <c r="A118" i="20"/>
  <c r="A119" i="20"/>
  <c r="A120" i="20"/>
  <c r="A121" i="20"/>
  <c r="A122" i="20"/>
  <c r="A123" i="20"/>
  <c r="A124" i="20"/>
  <c r="A125" i="20"/>
  <c r="A126" i="20"/>
  <c r="A127" i="20"/>
  <c r="A128" i="20"/>
  <c r="A129" i="20"/>
  <c r="A130" i="20"/>
  <c r="A131" i="20"/>
  <c r="A132" i="20"/>
  <c r="A133" i="20"/>
  <c r="A134" i="20"/>
  <c r="A135" i="20"/>
  <c r="A136" i="20"/>
  <c r="A137" i="20"/>
  <c r="A138" i="20"/>
  <c r="A139" i="20"/>
  <c r="A140" i="20"/>
  <c r="A141" i="20"/>
  <c r="A142" i="20"/>
  <c r="A143" i="20"/>
  <c r="A144" i="20"/>
  <c r="A145" i="20"/>
  <c r="A146" i="20"/>
  <c r="A147" i="20"/>
  <c r="A148" i="20"/>
  <c r="A149" i="20"/>
  <c r="A150" i="20"/>
  <c r="A151" i="20"/>
  <c r="A152" i="20"/>
  <c r="A153" i="20"/>
  <c r="A154" i="20"/>
  <c r="A155" i="20"/>
  <c r="A156" i="20"/>
  <c r="A157" i="20"/>
  <c r="A158" i="20"/>
  <c r="A159" i="20"/>
  <c r="A160" i="20"/>
  <c r="A161" i="20"/>
  <c r="A162" i="20"/>
  <c r="A163" i="20"/>
  <c r="A164" i="20"/>
  <c r="A165" i="20"/>
  <c r="A166" i="20"/>
  <c r="A167" i="20"/>
  <c r="A168" i="20"/>
  <c r="A169" i="20"/>
  <c r="A170" i="20"/>
  <c r="A171" i="20"/>
  <c r="A172" i="20"/>
  <c r="A173" i="20"/>
  <c r="A174" i="20"/>
  <c r="A175" i="20"/>
  <c r="A176" i="20"/>
  <c r="A177" i="20"/>
  <c r="A178" i="20"/>
  <c r="A179" i="20"/>
  <c r="A180" i="20"/>
  <c r="A181" i="20"/>
  <c r="A182" i="20"/>
  <c r="A183" i="20"/>
  <c r="A184" i="20"/>
  <c r="A185" i="20"/>
  <c r="A186" i="20"/>
  <c r="A187" i="20"/>
  <c r="A188" i="20"/>
  <c r="A189" i="20"/>
  <c r="A190" i="20"/>
  <c r="A191" i="20"/>
  <c r="A192" i="20"/>
  <c r="A193" i="20"/>
  <c r="A194" i="20"/>
  <c r="A195" i="20"/>
  <c r="A196" i="20"/>
  <c r="A197" i="20"/>
  <c r="A198" i="20"/>
  <c r="A199" i="20"/>
  <c r="A200" i="20"/>
  <c r="A201" i="20"/>
  <c r="A202" i="20"/>
  <c r="A203" i="20"/>
  <c r="A204" i="20"/>
  <c r="A205" i="20"/>
  <c r="A206" i="20"/>
  <c r="A207" i="20"/>
  <c r="A208" i="20"/>
  <c r="A209" i="20"/>
  <c r="A210" i="20"/>
  <c r="A211" i="20"/>
  <c r="A212" i="20"/>
  <c r="A213" i="20"/>
  <c r="A214" i="20"/>
  <c r="A215" i="20"/>
  <c r="A216" i="20"/>
  <c r="A217" i="20"/>
  <c r="A218" i="20"/>
  <c r="A219" i="20"/>
  <c r="A220" i="20"/>
  <c r="A221" i="20"/>
  <c r="A222" i="20"/>
  <c r="A223" i="20"/>
  <c r="A224" i="20"/>
  <c r="A225" i="20"/>
  <c r="A226" i="20"/>
  <c r="A227" i="20"/>
  <c r="A228" i="20"/>
  <c r="A229" i="20"/>
  <c r="A230" i="20"/>
  <c r="A231" i="20"/>
  <c r="A232" i="20"/>
  <c r="A233" i="20"/>
  <c r="A234" i="20"/>
  <c r="A235" i="20"/>
  <c r="A236" i="20"/>
  <c r="A237" i="20"/>
  <c r="A238" i="20"/>
  <c r="A239" i="20"/>
  <c r="A240" i="20"/>
  <c r="A241" i="20"/>
  <c r="A242" i="20"/>
  <c r="A243" i="20"/>
  <c r="A244" i="20"/>
  <c r="A245" i="20"/>
  <c r="A246" i="20"/>
  <c r="A247" i="20"/>
  <c r="A248" i="20"/>
  <c r="A249" i="20"/>
  <c r="A250" i="20"/>
  <c r="A251" i="20"/>
  <c r="A252" i="20"/>
  <c r="A253" i="20"/>
  <c r="A254" i="20"/>
  <c r="A255" i="20"/>
  <c r="A256" i="20"/>
  <c r="A257" i="20"/>
  <c r="A258" i="20"/>
  <c r="A259" i="20"/>
  <c r="A260" i="20"/>
  <c r="A261" i="20"/>
  <c r="A262" i="20"/>
  <c r="A263" i="20"/>
  <c r="A264" i="20"/>
  <c r="A265" i="20"/>
  <c r="A266" i="20"/>
  <c r="A267" i="20"/>
  <c r="A268" i="20"/>
  <c r="A269" i="20"/>
  <c r="A270" i="20"/>
  <c r="A271" i="20"/>
  <c r="A272" i="20"/>
  <c r="A273" i="20"/>
  <c r="A274" i="20"/>
  <c r="A275" i="20"/>
  <c r="A276" i="20"/>
  <c r="A277" i="20"/>
  <c r="A278" i="20"/>
  <c r="A279" i="20"/>
  <c r="A280" i="20"/>
  <c r="A281" i="20"/>
  <c r="A282" i="20"/>
  <c r="A283" i="20"/>
  <c r="A284" i="20"/>
  <c r="A285" i="20"/>
  <c r="A286" i="20"/>
  <c r="A287" i="20"/>
  <c r="A288" i="20"/>
  <c r="A289" i="20"/>
  <c r="A290" i="20"/>
  <c r="A291" i="20"/>
  <c r="A292" i="20"/>
  <c r="A293" i="20"/>
  <c r="A294" i="20"/>
  <c r="A295" i="20"/>
  <c r="A296" i="20"/>
  <c r="A297" i="20"/>
  <c r="A298" i="20"/>
  <c r="A299" i="20"/>
  <c r="A300" i="20"/>
  <c r="A301" i="20"/>
  <c r="A302" i="20"/>
  <c r="A303" i="20"/>
  <c r="A304" i="20"/>
  <c r="A305" i="20"/>
  <c r="A306" i="20"/>
  <c r="A307" i="20"/>
  <c r="A308" i="20"/>
  <c r="A309" i="20"/>
  <c r="A310" i="20"/>
  <c r="A311" i="20"/>
  <c r="A312" i="20"/>
  <c r="A313" i="20"/>
  <c r="A314" i="20"/>
  <c r="A315" i="20"/>
  <c r="A316" i="20"/>
  <c r="A317" i="20"/>
  <c r="A318" i="20"/>
  <c r="A319" i="20"/>
  <c r="A320" i="20"/>
  <c r="A321" i="20"/>
  <c r="A322" i="20"/>
  <c r="A323" i="20"/>
  <c r="A324" i="20"/>
  <c r="A325" i="20"/>
  <c r="A326" i="20"/>
  <c r="A327" i="20"/>
  <c r="A328" i="20"/>
  <c r="A329" i="20"/>
  <c r="A330" i="20"/>
  <c r="A331" i="20"/>
  <c r="A332" i="20"/>
  <c r="A333" i="20"/>
  <c r="A334" i="20"/>
  <c r="A335" i="20"/>
  <c r="A336" i="20"/>
  <c r="A337" i="20"/>
  <c r="A338" i="20"/>
  <c r="A339" i="20"/>
  <c r="A340" i="20"/>
  <c r="A341" i="20"/>
  <c r="A342" i="20"/>
  <c r="A343" i="20"/>
  <c r="A344" i="20"/>
  <c r="A345" i="20"/>
  <c r="A346" i="20"/>
  <c r="A347" i="20"/>
  <c r="A348" i="20"/>
  <c r="A349" i="20"/>
  <c r="A350" i="20"/>
  <c r="A351" i="20"/>
  <c r="A352" i="20"/>
  <c r="A353" i="20"/>
  <c r="A354" i="20"/>
  <c r="A355" i="20"/>
  <c r="A356" i="20"/>
  <c r="A357" i="20"/>
  <c r="A358" i="20"/>
  <c r="A359" i="20"/>
  <c r="A360" i="20"/>
  <c r="A361" i="20"/>
  <c r="A362" i="20"/>
  <c r="A363" i="20"/>
  <c r="A364" i="20"/>
  <c r="A365" i="20"/>
  <c r="A366" i="20"/>
  <c r="A367" i="20"/>
  <c r="A368" i="20"/>
  <c r="A369" i="20"/>
  <c r="A370" i="20"/>
  <c r="A371" i="20"/>
  <c r="A372" i="20"/>
  <c r="A373" i="20"/>
  <c r="A374" i="20"/>
  <c r="A375" i="20"/>
  <c r="A376" i="20"/>
  <c r="A377" i="20"/>
  <c r="A378" i="20"/>
  <c r="A379" i="20"/>
  <c r="A380" i="20"/>
  <c r="A381" i="20"/>
  <c r="A382" i="20"/>
  <c r="A383" i="20"/>
  <c r="A384" i="20"/>
  <c r="A385" i="20"/>
  <c r="A386" i="20"/>
  <c r="A387" i="20"/>
  <c r="A388" i="20"/>
  <c r="A389" i="20"/>
  <c r="A390" i="20"/>
  <c r="A391" i="20"/>
  <c r="A392" i="20"/>
  <c r="A393" i="20"/>
  <c r="A394" i="20"/>
  <c r="A395" i="20"/>
  <c r="A396" i="20"/>
  <c r="A397" i="20"/>
  <c r="A398" i="20"/>
  <c r="A399" i="20"/>
  <c r="A400" i="20"/>
  <c r="A401" i="20"/>
  <c r="A402" i="20"/>
  <c r="A403" i="20"/>
  <c r="A404" i="20"/>
  <c r="A405" i="20"/>
  <c r="A406" i="20"/>
  <c r="A407" i="20"/>
  <c r="A408" i="20"/>
  <c r="A409" i="20"/>
  <c r="A410" i="20"/>
  <c r="A411" i="20"/>
  <c r="A412" i="20"/>
  <c r="A413" i="20"/>
  <c r="A414" i="20"/>
  <c r="A415" i="20"/>
  <c r="A416" i="20"/>
  <c r="A417" i="20"/>
  <c r="A418" i="20"/>
  <c r="A419" i="20"/>
  <c r="A420" i="20"/>
  <c r="A421" i="20"/>
  <c r="A422" i="20"/>
  <c r="A423" i="20"/>
  <c r="A424" i="20"/>
  <c r="A425" i="20"/>
  <c r="A426" i="20"/>
  <c r="A427" i="20"/>
  <c r="A428" i="20"/>
  <c r="A429" i="20"/>
  <c r="A430" i="20"/>
  <c r="A431" i="20"/>
  <c r="A432" i="20"/>
  <c r="A433" i="20"/>
  <c r="A434" i="20"/>
  <c r="A435" i="20"/>
  <c r="A436" i="20"/>
  <c r="A437" i="20"/>
  <c r="A438" i="20"/>
  <c r="A439" i="20"/>
  <c r="A440" i="20"/>
  <c r="A441" i="20"/>
  <c r="A442" i="20"/>
  <c r="A443" i="20"/>
  <c r="A444" i="20"/>
  <c r="A445" i="20"/>
  <c r="A446" i="20"/>
  <c r="A447" i="20"/>
  <c r="A448" i="20"/>
  <c r="A449" i="20"/>
  <c r="A450" i="20"/>
  <c r="A451" i="20"/>
  <c r="A452" i="20"/>
  <c r="A453" i="20"/>
  <c r="A454" i="20"/>
  <c r="A455" i="20"/>
  <c r="A456" i="20"/>
  <c r="A457" i="20"/>
  <c r="A458" i="20"/>
  <c r="A459" i="20"/>
  <c r="A460" i="20"/>
  <c r="A461" i="20"/>
  <c r="A462" i="20"/>
  <c r="A463" i="20"/>
  <c r="A464" i="20"/>
  <c r="A465" i="20"/>
  <c r="A466" i="20"/>
  <c r="A467" i="20"/>
  <c r="A468" i="20"/>
  <c r="A469" i="20"/>
  <c r="A470" i="20"/>
  <c r="A471" i="20"/>
  <c r="A472" i="20"/>
  <c r="A473" i="20"/>
  <c r="A474" i="20"/>
  <c r="A475" i="20"/>
  <c r="A476" i="20"/>
  <c r="A477" i="20"/>
  <c r="A478" i="20"/>
  <c r="A479" i="20"/>
  <c r="A480" i="20"/>
  <c r="A481" i="20"/>
  <c r="A482" i="20"/>
  <c r="A483" i="20"/>
  <c r="A484" i="20"/>
  <c r="A485" i="20"/>
  <c r="A486" i="20"/>
  <c r="A487" i="20"/>
  <c r="A488" i="20"/>
  <c r="A489" i="20"/>
  <c r="A490" i="20"/>
  <c r="A491" i="20"/>
  <c r="A492" i="20"/>
  <c r="A493" i="20"/>
  <c r="A494" i="20"/>
  <c r="A495" i="20"/>
  <c r="A496" i="20"/>
  <c r="A497" i="20"/>
  <c r="A498" i="20"/>
  <c r="A499" i="20"/>
  <c r="A500" i="20"/>
  <c r="A501" i="20"/>
  <c r="A502" i="20"/>
  <c r="A503" i="20"/>
  <c r="A504" i="20"/>
  <c r="A505" i="20"/>
  <c r="A506" i="20"/>
  <c r="A507" i="20"/>
  <c r="A508" i="20"/>
  <c r="A509" i="20"/>
  <c r="A510" i="20"/>
  <c r="A511" i="20"/>
  <c r="A512" i="20"/>
  <c r="A513" i="20"/>
  <c r="A514" i="20"/>
  <c r="A515" i="20"/>
  <c r="A516" i="20"/>
  <c r="A517" i="20"/>
  <c r="A518" i="20"/>
  <c r="A519" i="20"/>
  <c r="A520" i="20"/>
  <c r="A521" i="20"/>
  <c r="A522" i="20"/>
  <c r="A523" i="20"/>
  <c r="A524" i="20"/>
  <c r="A525" i="20"/>
  <c r="A526" i="20"/>
  <c r="A527" i="20"/>
  <c r="A528" i="20"/>
  <c r="A529" i="20"/>
  <c r="A530" i="20"/>
  <c r="A531" i="20"/>
  <c r="A532" i="20"/>
  <c r="A533" i="20"/>
  <c r="A534" i="20"/>
  <c r="A535" i="20"/>
  <c r="A536" i="20"/>
  <c r="A537" i="20"/>
  <c r="A538" i="20"/>
  <c r="A539" i="20"/>
  <c r="A540" i="20"/>
  <c r="A541" i="20"/>
  <c r="A542" i="20"/>
  <c r="A543" i="20"/>
  <c r="A544" i="20"/>
  <c r="A545" i="20"/>
  <c r="A546" i="20"/>
  <c r="A547" i="20"/>
  <c r="A548" i="20"/>
  <c r="A549" i="20"/>
  <c r="A550" i="20"/>
  <c r="A551" i="20"/>
  <c r="A552" i="20"/>
  <c r="A553" i="20"/>
  <c r="A554" i="20"/>
  <c r="A555" i="20"/>
  <c r="A556" i="20"/>
  <c r="A557" i="20"/>
  <c r="A558" i="20"/>
  <c r="A559" i="20"/>
  <c r="A560" i="20"/>
  <c r="A561" i="20"/>
  <c r="A562" i="20"/>
  <c r="A563" i="20"/>
  <c r="A564" i="20"/>
  <c r="A565" i="20"/>
  <c r="A566" i="20"/>
  <c r="A567" i="20"/>
  <c r="A568" i="20"/>
  <c r="A569" i="20"/>
  <c r="A570" i="20"/>
  <c r="A571" i="20"/>
  <c r="A572" i="20"/>
  <c r="A573" i="20"/>
  <c r="A574" i="20"/>
  <c r="A575" i="20"/>
  <c r="A576" i="20"/>
  <c r="A577" i="20"/>
  <c r="A578" i="20"/>
  <c r="A579" i="20"/>
  <c r="A580" i="20"/>
  <c r="A581" i="20"/>
  <c r="A582" i="20"/>
  <c r="A583" i="20"/>
  <c r="A584" i="20"/>
  <c r="A585" i="20"/>
  <c r="A586" i="20"/>
  <c r="A587" i="20"/>
  <c r="A588" i="20"/>
  <c r="A589" i="20"/>
  <c r="A590" i="20"/>
  <c r="A591" i="20"/>
  <c r="A592" i="20"/>
  <c r="A593" i="20"/>
  <c r="A594" i="20"/>
  <c r="A595" i="20"/>
  <c r="A596" i="20"/>
  <c r="A597" i="20"/>
  <c r="A598" i="20"/>
  <c r="A599" i="20"/>
  <c r="A600" i="20"/>
  <c r="A601" i="20"/>
  <c r="A602" i="20"/>
  <c r="A603" i="20"/>
  <c r="A604" i="20"/>
  <c r="A605" i="20"/>
  <c r="A606" i="20"/>
  <c r="A607" i="20"/>
  <c r="A608" i="20"/>
  <c r="A609" i="20"/>
  <c r="A610" i="20"/>
  <c r="A611" i="20"/>
  <c r="A612" i="20"/>
  <c r="A613" i="20"/>
  <c r="A614" i="20"/>
  <c r="A615" i="20"/>
  <c r="A616" i="20"/>
  <c r="A617" i="20"/>
  <c r="A2" i="20"/>
  <c r="A3" i="20"/>
  <c r="A4" i="20"/>
  <c r="A5" i="20"/>
  <c r="A6" i="20"/>
  <c r="A7" i="20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/>
  <c r="A21" i="20"/>
  <c r="A22" i="20"/>
  <c r="A23" i="20"/>
  <c r="A24" i="20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B1" i="20"/>
  <c r="C1" i="20"/>
  <c r="D1" i="20"/>
  <c r="A1" i="20"/>
  <c r="C580" i="17"/>
  <c r="C580" i="20" s="1"/>
  <c r="C612" i="17"/>
  <c r="C612" i="20" s="1"/>
  <c r="D3" i="17"/>
  <c r="D3" i="20" s="1"/>
  <c r="D4" i="17"/>
  <c r="D4" i="20" s="1"/>
  <c r="D5" i="17"/>
  <c r="D5" i="20" s="1"/>
  <c r="D6" i="17"/>
  <c r="D6" i="20" s="1"/>
  <c r="D7" i="17"/>
  <c r="D7" i="20" s="1"/>
  <c r="D8" i="17"/>
  <c r="D8" i="20" s="1"/>
  <c r="D9" i="17"/>
  <c r="D9" i="20" s="1"/>
  <c r="D10" i="17"/>
  <c r="D10" i="20" s="1"/>
  <c r="D11" i="17"/>
  <c r="D11" i="20" s="1"/>
  <c r="D12" i="17"/>
  <c r="D12" i="20" s="1"/>
  <c r="D13" i="17"/>
  <c r="D13" i="20" s="1"/>
  <c r="D14" i="17"/>
  <c r="D14" i="20" s="1"/>
  <c r="D15" i="17"/>
  <c r="D15" i="20" s="1"/>
  <c r="D16" i="17"/>
  <c r="D16" i="20" s="1"/>
  <c r="D17" i="17"/>
  <c r="D17" i="20" s="1"/>
  <c r="D18" i="17"/>
  <c r="D18" i="20" s="1"/>
  <c r="D19" i="17"/>
  <c r="D19" i="20" s="1"/>
  <c r="D20" i="17"/>
  <c r="D20" i="20" s="1"/>
  <c r="D21" i="17"/>
  <c r="D21" i="20" s="1"/>
  <c r="D22" i="17"/>
  <c r="D22" i="20" s="1"/>
  <c r="D23" i="17"/>
  <c r="D23" i="20" s="1"/>
  <c r="D24" i="17"/>
  <c r="D24" i="20" s="1"/>
  <c r="D25" i="17"/>
  <c r="D25" i="20" s="1"/>
  <c r="D26" i="17"/>
  <c r="D26" i="20" s="1"/>
  <c r="D27" i="17"/>
  <c r="D27" i="20" s="1"/>
  <c r="D28" i="17"/>
  <c r="D28" i="20" s="1"/>
  <c r="D29" i="17"/>
  <c r="D29" i="20" s="1"/>
  <c r="D30" i="17"/>
  <c r="D30" i="20" s="1"/>
  <c r="D31" i="17"/>
  <c r="D31" i="20" s="1"/>
  <c r="D32" i="17"/>
  <c r="D32" i="20" s="1"/>
  <c r="D33" i="17"/>
  <c r="D33" i="20" s="1"/>
  <c r="D34" i="17"/>
  <c r="D34" i="20" s="1"/>
  <c r="D35" i="17"/>
  <c r="D35" i="20" s="1"/>
  <c r="D36" i="17"/>
  <c r="D36" i="20" s="1"/>
  <c r="D37" i="17"/>
  <c r="D37" i="20" s="1"/>
  <c r="D38" i="17"/>
  <c r="D38" i="20" s="1"/>
  <c r="D39" i="17"/>
  <c r="D39" i="20" s="1"/>
  <c r="D40" i="17"/>
  <c r="D40" i="20" s="1"/>
  <c r="D41" i="17"/>
  <c r="D41" i="20" s="1"/>
  <c r="D42" i="17"/>
  <c r="D42" i="20" s="1"/>
  <c r="D43" i="17"/>
  <c r="D43" i="20" s="1"/>
  <c r="D44" i="17"/>
  <c r="D44" i="20" s="1"/>
  <c r="D45" i="17"/>
  <c r="D45" i="20" s="1"/>
  <c r="D46" i="17"/>
  <c r="D46" i="20" s="1"/>
  <c r="D47" i="17"/>
  <c r="D47" i="20" s="1"/>
  <c r="D48" i="17"/>
  <c r="D48" i="20" s="1"/>
  <c r="D49" i="17"/>
  <c r="D49" i="20" s="1"/>
  <c r="D50" i="17"/>
  <c r="D50" i="20" s="1"/>
  <c r="D51" i="17"/>
  <c r="D51" i="20" s="1"/>
  <c r="D52" i="17"/>
  <c r="D52" i="20" s="1"/>
  <c r="D53" i="17"/>
  <c r="D53" i="20" s="1"/>
  <c r="D54" i="17"/>
  <c r="D54" i="20" s="1"/>
  <c r="D55" i="17"/>
  <c r="D55" i="20" s="1"/>
  <c r="D56" i="17"/>
  <c r="D56" i="20" s="1"/>
  <c r="D57" i="17"/>
  <c r="D57" i="20" s="1"/>
  <c r="D58" i="17"/>
  <c r="D58" i="20" s="1"/>
  <c r="D59" i="17"/>
  <c r="D59" i="20" s="1"/>
  <c r="D60" i="17"/>
  <c r="D60" i="20" s="1"/>
  <c r="D61" i="17"/>
  <c r="D61" i="20" s="1"/>
  <c r="D62" i="17"/>
  <c r="D62" i="20" s="1"/>
  <c r="D63" i="17"/>
  <c r="D63" i="20" s="1"/>
  <c r="D64" i="17"/>
  <c r="D64" i="20" s="1"/>
  <c r="D65" i="17"/>
  <c r="D65" i="20" s="1"/>
  <c r="D66" i="17"/>
  <c r="D66" i="20" s="1"/>
  <c r="D67" i="17"/>
  <c r="D67" i="20" s="1"/>
  <c r="D68" i="17"/>
  <c r="D68" i="20" s="1"/>
  <c r="D69" i="17"/>
  <c r="D69" i="20" s="1"/>
  <c r="D70" i="17"/>
  <c r="D70" i="20" s="1"/>
  <c r="D71" i="17"/>
  <c r="D71" i="20" s="1"/>
  <c r="D72" i="17"/>
  <c r="D72" i="20" s="1"/>
  <c r="D73" i="17"/>
  <c r="D73" i="20" s="1"/>
  <c r="D74" i="17"/>
  <c r="D74" i="20" s="1"/>
  <c r="D75" i="17"/>
  <c r="D75" i="20" s="1"/>
  <c r="D76" i="17"/>
  <c r="D76" i="20" s="1"/>
  <c r="D77" i="17"/>
  <c r="D77" i="20" s="1"/>
  <c r="D78" i="17"/>
  <c r="D78" i="20" s="1"/>
  <c r="D79" i="17"/>
  <c r="D79" i="20" s="1"/>
  <c r="D80" i="17"/>
  <c r="D80" i="20" s="1"/>
  <c r="D81" i="17"/>
  <c r="D81" i="20" s="1"/>
  <c r="D82" i="17"/>
  <c r="D82" i="20" s="1"/>
  <c r="D83" i="17"/>
  <c r="D83" i="20" s="1"/>
  <c r="D84" i="17"/>
  <c r="D84" i="20" s="1"/>
  <c r="D85" i="17"/>
  <c r="D85" i="20" s="1"/>
  <c r="D86" i="17"/>
  <c r="D86" i="20" s="1"/>
  <c r="D87" i="17"/>
  <c r="D87" i="20" s="1"/>
  <c r="D88" i="17"/>
  <c r="D88" i="20" s="1"/>
  <c r="D89" i="17"/>
  <c r="D89" i="20" s="1"/>
  <c r="D90" i="17"/>
  <c r="D90" i="20" s="1"/>
  <c r="D91" i="17"/>
  <c r="D91" i="20" s="1"/>
  <c r="D92" i="17"/>
  <c r="D92" i="20" s="1"/>
  <c r="D93" i="17"/>
  <c r="D93" i="20" s="1"/>
  <c r="D94" i="17"/>
  <c r="D94" i="20" s="1"/>
  <c r="D95" i="17"/>
  <c r="D95" i="20" s="1"/>
  <c r="D96" i="17"/>
  <c r="D96" i="20" s="1"/>
  <c r="D97" i="17"/>
  <c r="D97" i="20" s="1"/>
  <c r="D98" i="17"/>
  <c r="D98" i="20" s="1"/>
  <c r="D99" i="17"/>
  <c r="D99" i="20" s="1"/>
  <c r="D100" i="17"/>
  <c r="D100" i="20" s="1"/>
  <c r="D101" i="17"/>
  <c r="D101" i="20" s="1"/>
  <c r="D102" i="17"/>
  <c r="D102" i="20" s="1"/>
  <c r="D103" i="17"/>
  <c r="D103" i="20" s="1"/>
  <c r="D104" i="17"/>
  <c r="D104" i="20" s="1"/>
  <c r="D105" i="17"/>
  <c r="D105" i="20" s="1"/>
  <c r="D106" i="17"/>
  <c r="D106" i="20" s="1"/>
  <c r="D107" i="17"/>
  <c r="D107" i="20" s="1"/>
  <c r="D108" i="17"/>
  <c r="D108" i="20" s="1"/>
  <c r="D109" i="17"/>
  <c r="D109" i="20" s="1"/>
  <c r="D110" i="17"/>
  <c r="D110" i="20" s="1"/>
  <c r="D111" i="17"/>
  <c r="D111" i="20" s="1"/>
  <c r="D112" i="17"/>
  <c r="D112" i="20" s="1"/>
  <c r="D113" i="17"/>
  <c r="D113" i="20" s="1"/>
  <c r="D114" i="17"/>
  <c r="D114" i="20" s="1"/>
  <c r="D115" i="17"/>
  <c r="D115" i="20" s="1"/>
  <c r="D116" i="17"/>
  <c r="D116" i="20" s="1"/>
  <c r="D117" i="17"/>
  <c r="D117" i="20" s="1"/>
  <c r="D118" i="17"/>
  <c r="D118" i="20" s="1"/>
  <c r="D119" i="17"/>
  <c r="D119" i="20" s="1"/>
  <c r="D120" i="17"/>
  <c r="D120" i="20" s="1"/>
  <c r="D121" i="17"/>
  <c r="D121" i="20" s="1"/>
  <c r="D122" i="17"/>
  <c r="D122" i="20" s="1"/>
  <c r="D123" i="17"/>
  <c r="D123" i="20" s="1"/>
  <c r="D124" i="17"/>
  <c r="D124" i="20" s="1"/>
  <c r="D125" i="17"/>
  <c r="D125" i="20" s="1"/>
  <c r="D126" i="17"/>
  <c r="D126" i="20" s="1"/>
  <c r="D127" i="17"/>
  <c r="D127" i="20" s="1"/>
  <c r="D128" i="17"/>
  <c r="D128" i="20" s="1"/>
  <c r="D129" i="17"/>
  <c r="D129" i="20" s="1"/>
  <c r="D130" i="17"/>
  <c r="D130" i="20" s="1"/>
  <c r="D131" i="17"/>
  <c r="D131" i="20" s="1"/>
  <c r="D132" i="17"/>
  <c r="D132" i="20" s="1"/>
  <c r="D133" i="17"/>
  <c r="D133" i="20" s="1"/>
  <c r="D134" i="17"/>
  <c r="D134" i="20" s="1"/>
  <c r="D135" i="17"/>
  <c r="D135" i="20" s="1"/>
  <c r="D136" i="17"/>
  <c r="D136" i="20" s="1"/>
  <c r="D137" i="17"/>
  <c r="D137" i="20" s="1"/>
  <c r="D138" i="17"/>
  <c r="D138" i="20" s="1"/>
  <c r="D139" i="17"/>
  <c r="D139" i="20" s="1"/>
  <c r="D140" i="17"/>
  <c r="D140" i="20" s="1"/>
  <c r="D141" i="17"/>
  <c r="D141" i="20" s="1"/>
  <c r="D142" i="17"/>
  <c r="D142" i="20" s="1"/>
  <c r="D143" i="17"/>
  <c r="D143" i="20" s="1"/>
  <c r="D144" i="17"/>
  <c r="D144" i="20" s="1"/>
  <c r="D145" i="17"/>
  <c r="D145" i="20" s="1"/>
  <c r="D146" i="17"/>
  <c r="D146" i="20" s="1"/>
  <c r="D147" i="17"/>
  <c r="D147" i="20" s="1"/>
  <c r="D148" i="17"/>
  <c r="D148" i="20" s="1"/>
  <c r="D149" i="17"/>
  <c r="D149" i="20" s="1"/>
  <c r="D150" i="17"/>
  <c r="D150" i="20" s="1"/>
  <c r="D151" i="17"/>
  <c r="D151" i="20" s="1"/>
  <c r="D152" i="17"/>
  <c r="D152" i="20" s="1"/>
  <c r="D153" i="17"/>
  <c r="D153" i="20" s="1"/>
  <c r="D154" i="17"/>
  <c r="D154" i="20" s="1"/>
  <c r="D155" i="17"/>
  <c r="D155" i="20" s="1"/>
  <c r="D156" i="17"/>
  <c r="D156" i="20" s="1"/>
  <c r="D157" i="17"/>
  <c r="D157" i="20" s="1"/>
  <c r="D158" i="17"/>
  <c r="D158" i="20" s="1"/>
  <c r="D159" i="17"/>
  <c r="D159" i="20" s="1"/>
  <c r="D160" i="17"/>
  <c r="D160" i="20" s="1"/>
  <c r="D161" i="17"/>
  <c r="D161" i="20" s="1"/>
  <c r="D162" i="17"/>
  <c r="D162" i="20" s="1"/>
  <c r="D163" i="17"/>
  <c r="D163" i="20" s="1"/>
  <c r="D164" i="17"/>
  <c r="D164" i="20" s="1"/>
  <c r="D165" i="17"/>
  <c r="D165" i="20" s="1"/>
  <c r="D166" i="17"/>
  <c r="D166" i="20" s="1"/>
  <c r="D167" i="17"/>
  <c r="D167" i="20" s="1"/>
  <c r="D168" i="17"/>
  <c r="D168" i="20" s="1"/>
  <c r="D169" i="17"/>
  <c r="D169" i="20" s="1"/>
  <c r="D170" i="17"/>
  <c r="D170" i="20" s="1"/>
  <c r="D171" i="17"/>
  <c r="D171" i="20" s="1"/>
  <c r="D172" i="17"/>
  <c r="D172" i="20" s="1"/>
  <c r="D173" i="17"/>
  <c r="D173" i="20" s="1"/>
  <c r="D174" i="17"/>
  <c r="D174" i="20" s="1"/>
  <c r="D175" i="17"/>
  <c r="D175" i="20" s="1"/>
  <c r="D176" i="17"/>
  <c r="D176" i="20" s="1"/>
  <c r="D177" i="17"/>
  <c r="D177" i="20" s="1"/>
  <c r="D178" i="17"/>
  <c r="D178" i="20" s="1"/>
  <c r="D179" i="17"/>
  <c r="D179" i="20" s="1"/>
  <c r="D180" i="17"/>
  <c r="D180" i="20" s="1"/>
  <c r="D181" i="17"/>
  <c r="D181" i="20" s="1"/>
  <c r="D182" i="17"/>
  <c r="D182" i="20" s="1"/>
  <c r="D183" i="17"/>
  <c r="D183" i="20" s="1"/>
  <c r="D184" i="17"/>
  <c r="D184" i="20" s="1"/>
  <c r="D185" i="17"/>
  <c r="D185" i="20" s="1"/>
  <c r="D186" i="17"/>
  <c r="D186" i="20" s="1"/>
  <c r="D187" i="17"/>
  <c r="D187" i="20" s="1"/>
  <c r="D188" i="17"/>
  <c r="D188" i="20" s="1"/>
  <c r="D189" i="17"/>
  <c r="D189" i="20" s="1"/>
  <c r="D190" i="17"/>
  <c r="D190" i="20" s="1"/>
  <c r="D191" i="17"/>
  <c r="D191" i="20" s="1"/>
  <c r="D192" i="17"/>
  <c r="D192" i="20" s="1"/>
  <c r="D193" i="17"/>
  <c r="D193" i="20" s="1"/>
  <c r="D194" i="17"/>
  <c r="D194" i="20" s="1"/>
  <c r="D195" i="17"/>
  <c r="D195" i="20" s="1"/>
  <c r="D196" i="17"/>
  <c r="D196" i="20" s="1"/>
  <c r="D197" i="17"/>
  <c r="D197" i="20" s="1"/>
  <c r="D198" i="17"/>
  <c r="D198" i="20" s="1"/>
  <c r="D199" i="17"/>
  <c r="D199" i="20" s="1"/>
  <c r="D200" i="17"/>
  <c r="D200" i="20" s="1"/>
  <c r="D201" i="17"/>
  <c r="D201" i="20" s="1"/>
  <c r="D202" i="17"/>
  <c r="D202" i="20" s="1"/>
  <c r="D203" i="17"/>
  <c r="D203" i="20" s="1"/>
  <c r="D204" i="17"/>
  <c r="D204" i="20" s="1"/>
  <c r="D205" i="17"/>
  <c r="D205" i="20" s="1"/>
  <c r="D206" i="17"/>
  <c r="D206" i="20" s="1"/>
  <c r="D207" i="17"/>
  <c r="D207" i="20" s="1"/>
  <c r="D208" i="17"/>
  <c r="D208" i="20" s="1"/>
  <c r="D209" i="17"/>
  <c r="D209" i="20" s="1"/>
  <c r="D210" i="17"/>
  <c r="D210" i="20" s="1"/>
  <c r="D211" i="17"/>
  <c r="D211" i="20" s="1"/>
  <c r="D212" i="17"/>
  <c r="D212" i="20" s="1"/>
  <c r="D213" i="17"/>
  <c r="D213" i="20" s="1"/>
  <c r="D214" i="17"/>
  <c r="D214" i="20" s="1"/>
  <c r="D215" i="17"/>
  <c r="D215" i="20" s="1"/>
  <c r="D216" i="17"/>
  <c r="D216" i="20" s="1"/>
  <c r="D217" i="17"/>
  <c r="D217" i="20" s="1"/>
  <c r="D218" i="17"/>
  <c r="D218" i="20" s="1"/>
  <c r="D219" i="17"/>
  <c r="D219" i="20" s="1"/>
  <c r="D220" i="17"/>
  <c r="D220" i="20" s="1"/>
  <c r="D221" i="17"/>
  <c r="D221" i="20" s="1"/>
  <c r="D222" i="17"/>
  <c r="D222" i="20" s="1"/>
  <c r="D223" i="17"/>
  <c r="D223" i="20" s="1"/>
  <c r="D224" i="17"/>
  <c r="D224" i="20" s="1"/>
  <c r="D225" i="17"/>
  <c r="D225" i="20" s="1"/>
  <c r="D226" i="17"/>
  <c r="D226" i="20" s="1"/>
  <c r="D227" i="17"/>
  <c r="D227" i="20" s="1"/>
  <c r="D228" i="17"/>
  <c r="D228" i="20" s="1"/>
  <c r="D229" i="17"/>
  <c r="D229" i="20" s="1"/>
  <c r="D230" i="17"/>
  <c r="D230" i="20" s="1"/>
  <c r="D231" i="17"/>
  <c r="D231" i="20" s="1"/>
  <c r="D232" i="17"/>
  <c r="D232" i="20" s="1"/>
  <c r="D233" i="17"/>
  <c r="D233" i="20" s="1"/>
  <c r="D234" i="17"/>
  <c r="D234" i="20" s="1"/>
  <c r="D235" i="17"/>
  <c r="D235" i="20" s="1"/>
  <c r="D236" i="17"/>
  <c r="D236" i="20" s="1"/>
  <c r="D237" i="17"/>
  <c r="D237" i="20" s="1"/>
  <c r="D238" i="17"/>
  <c r="D238" i="20" s="1"/>
  <c r="D239" i="17"/>
  <c r="D239" i="20" s="1"/>
  <c r="D240" i="17"/>
  <c r="D240" i="20" s="1"/>
  <c r="D241" i="17"/>
  <c r="D241" i="20" s="1"/>
  <c r="D242" i="17"/>
  <c r="D242" i="20" s="1"/>
  <c r="D243" i="17"/>
  <c r="D243" i="20" s="1"/>
  <c r="D244" i="17"/>
  <c r="D244" i="20" s="1"/>
  <c r="D245" i="17"/>
  <c r="D245" i="20" s="1"/>
  <c r="D246" i="17"/>
  <c r="D246" i="20" s="1"/>
  <c r="D247" i="17"/>
  <c r="D247" i="20" s="1"/>
  <c r="D248" i="17"/>
  <c r="D248" i="20" s="1"/>
  <c r="D249" i="17"/>
  <c r="D249" i="20" s="1"/>
  <c r="D250" i="17"/>
  <c r="D250" i="20" s="1"/>
  <c r="D251" i="17"/>
  <c r="D251" i="20" s="1"/>
  <c r="D252" i="17"/>
  <c r="D252" i="20" s="1"/>
  <c r="D253" i="17"/>
  <c r="D253" i="20" s="1"/>
  <c r="D254" i="17"/>
  <c r="D254" i="20" s="1"/>
  <c r="D255" i="17"/>
  <c r="D255" i="20" s="1"/>
  <c r="D256" i="17"/>
  <c r="D256" i="20" s="1"/>
  <c r="D257" i="17"/>
  <c r="D257" i="20" s="1"/>
  <c r="D258" i="17"/>
  <c r="D258" i="20" s="1"/>
  <c r="D259" i="17"/>
  <c r="D259" i="20" s="1"/>
  <c r="D260" i="17"/>
  <c r="D260" i="20" s="1"/>
  <c r="D261" i="17"/>
  <c r="D261" i="20" s="1"/>
  <c r="D262" i="17"/>
  <c r="D262" i="20" s="1"/>
  <c r="D263" i="17"/>
  <c r="D263" i="20" s="1"/>
  <c r="D264" i="17"/>
  <c r="D264" i="20" s="1"/>
  <c r="D265" i="17"/>
  <c r="D265" i="20" s="1"/>
  <c r="D266" i="17"/>
  <c r="D266" i="20" s="1"/>
  <c r="D267" i="17"/>
  <c r="D267" i="20" s="1"/>
  <c r="D268" i="17"/>
  <c r="D268" i="20" s="1"/>
  <c r="D269" i="17"/>
  <c r="D269" i="20" s="1"/>
  <c r="D270" i="17"/>
  <c r="D270" i="20" s="1"/>
  <c r="D271" i="17"/>
  <c r="D271" i="20" s="1"/>
  <c r="D272" i="17"/>
  <c r="D272" i="20" s="1"/>
  <c r="D273" i="17"/>
  <c r="D273" i="20" s="1"/>
  <c r="D274" i="17"/>
  <c r="D274" i="20" s="1"/>
  <c r="D275" i="17"/>
  <c r="D275" i="20" s="1"/>
  <c r="D276" i="17"/>
  <c r="D276" i="20" s="1"/>
  <c r="D277" i="17"/>
  <c r="D277" i="20" s="1"/>
  <c r="D278" i="17"/>
  <c r="D278" i="20" s="1"/>
  <c r="D279" i="17"/>
  <c r="D279" i="20" s="1"/>
  <c r="D280" i="17"/>
  <c r="D280" i="20" s="1"/>
  <c r="D281" i="17"/>
  <c r="D281" i="20" s="1"/>
  <c r="D282" i="17"/>
  <c r="D282" i="20" s="1"/>
  <c r="D283" i="17"/>
  <c r="D283" i="20" s="1"/>
  <c r="D284" i="17"/>
  <c r="D284" i="20" s="1"/>
  <c r="D285" i="17"/>
  <c r="D285" i="20" s="1"/>
  <c r="D286" i="17"/>
  <c r="D286" i="20" s="1"/>
  <c r="D287" i="17"/>
  <c r="D287" i="20" s="1"/>
  <c r="D288" i="17"/>
  <c r="D288" i="20" s="1"/>
  <c r="D289" i="17"/>
  <c r="D289" i="20" s="1"/>
  <c r="D290" i="17"/>
  <c r="D290" i="20" s="1"/>
  <c r="D291" i="17"/>
  <c r="D291" i="20" s="1"/>
  <c r="D292" i="17"/>
  <c r="D292" i="20" s="1"/>
  <c r="D293" i="17"/>
  <c r="D293" i="20" s="1"/>
  <c r="D294" i="17"/>
  <c r="D294" i="20" s="1"/>
  <c r="D295" i="17"/>
  <c r="D295" i="20" s="1"/>
  <c r="D296" i="17"/>
  <c r="D296" i="20" s="1"/>
  <c r="D297" i="17"/>
  <c r="D297" i="20" s="1"/>
  <c r="D298" i="17"/>
  <c r="D298" i="20" s="1"/>
  <c r="D299" i="17"/>
  <c r="D299" i="20" s="1"/>
  <c r="D300" i="17"/>
  <c r="D300" i="20" s="1"/>
  <c r="D301" i="17"/>
  <c r="D301" i="20" s="1"/>
  <c r="D302" i="17"/>
  <c r="D302" i="20" s="1"/>
  <c r="D303" i="17"/>
  <c r="D303" i="20" s="1"/>
  <c r="D304" i="17"/>
  <c r="D304" i="20" s="1"/>
  <c r="D305" i="17"/>
  <c r="D305" i="20" s="1"/>
  <c r="D306" i="17"/>
  <c r="D306" i="20" s="1"/>
  <c r="D307" i="17"/>
  <c r="D307" i="20" s="1"/>
  <c r="D308" i="17"/>
  <c r="D308" i="20" s="1"/>
  <c r="D309" i="17"/>
  <c r="D309" i="20" s="1"/>
  <c r="D310" i="17"/>
  <c r="D310" i="20" s="1"/>
  <c r="D311" i="17"/>
  <c r="D311" i="20" s="1"/>
  <c r="D312" i="17"/>
  <c r="D312" i="20" s="1"/>
  <c r="D313" i="17"/>
  <c r="D313" i="20" s="1"/>
  <c r="D314" i="17"/>
  <c r="D314" i="20" s="1"/>
  <c r="D315" i="17"/>
  <c r="D315" i="20" s="1"/>
  <c r="D316" i="17"/>
  <c r="D316" i="20" s="1"/>
  <c r="D317" i="17"/>
  <c r="D317" i="20" s="1"/>
  <c r="D318" i="17"/>
  <c r="D318" i="20" s="1"/>
  <c r="D319" i="17"/>
  <c r="D319" i="20" s="1"/>
  <c r="D320" i="17"/>
  <c r="D320" i="20" s="1"/>
  <c r="D321" i="17"/>
  <c r="D321" i="20" s="1"/>
  <c r="D322" i="17"/>
  <c r="D322" i="20" s="1"/>
  <c r="D323" i="17"/>
  <c r="D323" i="20" s="1"/>
  <c r="D324" i="17"/>
  <c r="D324" i="20" s="1"/>
  <c r="D325" i="17"/>
  <c r="D325" i="20" s="1"/>
  <c r="D326" i="17"/>
  <c r="D326" i="20" s="1"/>
  <c r="D327" i="17"/>
  <c r="D327" i="20" s="1"/>
  <c r="D328" i="17"/>
  <c r="D328" i="20" s="1"/>
  <c r="D329" i="17"/>
  <c r="D329" i="20" s="1"/>
  <c r="D330" i="17"/>
  <c r="D330" i="20" s="1"/>
  <c r="D331" i="17"/>
  <c r="D331" i="20" s="1"/>
  <c r="D332" i="17"/>
  <c r="D332" i="20" s="1"/>
  <c r="D333" i="17"/>
  <c r="D333" i="20" s="1"/>
  <c r="D334" i="17"/>
  <c r="D334" i="20" s="1"/>
  <c r="D335" i="17"/>
  <c r="D335" i="20" s="1"/>
  <c r="D336" i="17"/>
  <c r="D336" i="20" s="1"/>
  <c r="D337" i="17"/>
  <c r="D337" i="20" s="1"/>
  <c r="D338" i="17"/>
  <c r="D338" i="20" s="1"/>
  <c r="D339" i="17"/>
  <c r="D339" i="20" s="1"/>
  <c r="D340" i="17"/>
  <c r="D340" i="20" s="1"/>
  <c r="D341" i="17"/>
  <c r="D341" i="20" s="1"/>
  <c r="D342" i="17"/>
  <c r="D342" i="20" s="1"/>
  <c r="D343" i="17"/>
  <c r="D343" i="20" s="1"/>
  <c r="D344" i="17"/>
  <c r="D344" i="20" s="1"/>
  <c r="D345" i="17"/>
  <c r="D345" i="20" s="1"/>
  <c r="D346" i="17"/>
  <c r="D346" i="20" s="1"/>
  <c r="D347" i="17"/>
  <c r="D347" i="20" s="1"/>
  <c r="D348" i="17"/>
  <c r="D348" i="20" s="1"/>
  <c r="D349" i="17"/>
  <c r="D349" i="20" s="1"/>
  <c r="D350" i="17"/>
  <c r="D350" i="20" s="1"/>
  <c r="D351" i="17"/>
  <c r="D351" i="20" s="1"/>
  <c r="D352" i="17"/>
  <c r="D352" i="20" s="1"/>
  <c r="D353" i="17"/>
  <c r="D353" i="20" s="1"/>
  <c r="D354" i="17"/>
  <c r="D354" i="20" s="1"/>
  <c r="D355" i="17"/>
  <c r="D355" i="20" s="1"/>
  <c r="D356" i="17"/>
  <c r="D356" i="20" s="1"/>
  <c r="D357" i="17"/>
  <c r="D357" i="20" s="1"/>
  <c r="D358" i="17"/>
  <c r="D358" i="20" s="1"/>
  <c r="D359" i="17"/>
  <c r="D359" i="20" s="1"/>
  <c r="D360" i="17"/>
  <c r="D360" i="20" s="1"/>
  <c r="D361" i="17"/>
  <c r="D361" i="20" s="1"/>
  <c r="D362" i="17"/>
  <c r="D362" i="20" s="1"/>
  <c r="D363" i="17"/>
  <c r="D363" i="20" s="1"/>
  <c r="D364" i="17"/>
  <c r="D364" i="20" s="1"/>
  <c r="D365" i="17"/>
  <c r="D365" i="20" s="1"/>
  <c r="D366" i="17"/>
  <c r="D366" i="20" s="1"/>
  <c r="D367" i="17"/>
  <c r="D367" i="20" s="1"/>
  <c r="D368" i="17"/>
  <c r="D368" i="20" s="1"/>
  <c r="D369" i="17"/>
  <c r="D369" i="20" s="1"/>
  <c r="D370" i="17"/>
  <c r="D370" i="20" s="1"/>
  <c r="D371" i="17"/>
  <c r="D371" i="20" s="1"/>
  <c r="D372" i="17"/>
  <c r="D372" i="20" s="1"/>
  <c r="D373" i="17"/>
  <c r="D373" i="20" s="1"/>
  <c r="D374" i="17"/>
  <c r="D374" i="20" s="1"/>
  <c r="D375" i="17"/>
  <c r="D375" i="20" s="1"/>
  <c r="D376" i="17"/>
  <c r="D376" i="20" s="1"/>
  <c r="D377" i="17"/>
  <c r="D377" i="20" s="1"/>
  <c r="D378" i="17"/>
  <c r="D378" i="20" s="1"/>
  <c r="D379" i="17"/>
  <c r="D379" i="20" s="1"/>
  <c r="D380" i="17"/>
  <c r="D380" i="20" s="1"/>
  <c r="D381" i="17"/>
  <c r="D381" i="20" s="1"/>
  <c r="D382" i="17"/>
  <c r="D382" i="20" s="1"/>
  <c r="D383" i="17"/>
  <c r="D383" i="20" s="1"/>
  <c r="D384" i="17"/>
  <c r="D384" i="20" s="1"/>
  <c r="D385" i="17"/>
  <c r="D385" i="20" s="1"/>
  <c r="D386" i="17"/>
  <c r="D386" i="20" s="1"/>
  <c r="D387" i="17"/>
  <c r="D387" i="20" s="1"/>
  <c r="D388" i="17"/>
  <c r="D388" i="20" s="1"/>
  <c r="D389" i="17"/>
  <c r="D389" i="20" s="1"/>
  <c r="D390" i="17"/>
  <c r="D390" i="20" s="1"/>
  <c r="D391" i="17"/>
  <c r="D391" i="20" s="1"/>
  <c r="D392" i="17"/>
  <c r="D392" i="20" s="1"/>
  <c r="D393" i="17"/>
  <c r="D393" i="20" s="1"/>
  <c r="D394" i="17"/>
  <c r="D394" i="20" s="1"/>
  <c r="D395" i="17"/>
  <c r="D395" i="20" s="1"/>
  <c r="D396" i="17"/>
  <c r="D396" i="20" s="1"/>
  <c r="D397" i="17"/>
  <c r="D397" i="20" s="1"/>
  <c r="D398" i="17"/>
  <c r="D398" i="20" s="1"/>
  <c r="D399" i="17"/>
  <c r="D399" i="20" s="1"/>
  <c r="D400" i="17"/>
  <c r="D400" i="20" s="1"/>
  <c r="D401" i="17"/>
  <c r="D401" i="20" s="1"/>
  <c r="D402" i="17"/>
  <c r="D402" i="20" s="1"/>
  <c r="D403" i="17"/>
  <c r="D403" i="20" s="1"/>
  <c r="D404" i="17"/>
  <c r="D404" i="20" s="1"/>
  <c r="D405" i="17"/>
  <c r="D405" i="20" s="1"/>
  <c r="D406" i="17"/>
  <c r="D406" i="20" s="1"/>
  <c r="D407" i="17"/>
  <c r="D407" i="20" s="1"/>
  <c r="D408" i="17"/>
  <c r="D408" i="20" s="1"/>
  <c r="D409" i="17"/>
  <c r="D409" i="20" s="1"/>
  <c r="D410" i="17"/>
  <c r="D410" i="20" s="1"/>
  <c r="D411" i="17"/>
  <c r="D411" i="20" s="1"/>
  <c r="D412" i="17"/>
  <c r="D412" i="20" s="1"/>
  <c r="D413" i="17"/>
  <c r="D413" i="20" s="1"/>
  <c r="D414" i="17"/>
  <c r="D414" i="20" s="1"/>
  <c r="D415" i="17"/>
  <c r="D415" i="20" s="1"/>
  <c r="D416" i="17"/>
  <c r="D416" i="20" s="1"/>
  <c r="D417" i="17"/>
  <c r="D417" i="20" s="1"/>
  <c r="D418" i="17"/>
  <c r="D418" i="20" s="1"/>
  <c r="D419" i="17"/>
  <c r="D419" i="20" s="1"/>
  <c r="D420" i="17"/>
  <c r="D420" i="20" s="1"/>
  <c r="D421" i="17"/>
  <c r="D421" i="20" s="1"/>
  <c r="D422" i="17"/>
  <c r="D422" i="20" s="1"/>
  <c r="D423" i="17"/>
  <c r="D423" i="20" s="1"/>
  <c r="D424" i="17"/>
  <c r="D424" i="20" s="1"/>
  <c r="D425" i="17"/>
  <c r="D425" i="20" s="1"/>
  <c r="D426" i="17"/>
  <c r="D426" i="20" s="1"/>
  <c r="D427" i="17"/>
  <c r="D427" i="20" s="1"/>
  <c r="D428" i="17"/>
  <c r="D428" i="20" s="1"/>
  <c r="D429" i="17"/>
  <c r="D429" i="20" s="1"/>
  <c r="D430" i="17"/>
  <c r="D430" i="20" s="1"/>
  <c r="D431" i="17"/>
  <c r="D431" i="20" s="1"/>
  <c r="D432" i="17"/>
  <c r="D432" i="20" s="1"/>
  <c r="D433" i="17"/>
  <c r="D433" i="20" s="1"/>
  <c r="D434" i="17"/>
  <c r="D434" i="20" s="1"/>
  <c r="D435" i="17"/>
  <c r="D435" i="20" s="1"/>
  <c r="D436" i="17"/>
  <c r="D436" i="20" s="1"/>
  <c r="D437" i="17"/>
  <c r="D437" i="20" s="1"/>
  <c r="D438" i="17"/>
  <c r="D438" i="20" s="1"/>
  <c r="D439" i="17"/>
  <c r="D439" i="20" s="1"/>
  <c r="D440" i="17"/>
  <c r="D440" i="20" s="1"/>
  <c r="D441" i="17"/>
  <c r="D441" i="20" s="1"/>
  <c r="D442" i="17"/>
  <c r="D442" i="20" s="1"/>
  <c r="D443" i="17"/>
  <c r="D443" i="20" s="1"/>
  <c r="D444" i="17"/>
  <c r="D444" i="20" s="1"/>
  <c r="D445" i="17"/>
  <c r="D445" i="20" s="1"/>
  <c r="D446" i="17"/>
  <c r="D446" i="20" s="1"/>
  <c r="D447" i="17"/>
  <c r="D447" i="20" s="1"/>
  <c r="D448" i="17"/>
  <c r="D448" i="20" s="1"/>
  <c r="D449" i="17"/>
  <c r="D449" i="20" s="1"/>
  <c r="D450" i="17"/>
  <c r="D450" i="20" s="1"/>
  <c r="D451" i="17"/>
  <c r="D451" i="20" s="1"/>
  <c r="D452" i="17"/>
  <c r="D452" i="20" s="1"/>
  <c r="D453" i="17"/>
  <c r="D453" i="20" s="1"/>
  <c r="D454" i="17"/>
  <c r="D454" i="20" s="1"/>
  <c r="D455" i="17"/>
  <c r="D455" i="20" s="1"/>
  <c r="D456" i="17"/>
  <c r="D456" i="20" s="1"/>
  <c r="D457" i="17"/>
  <c r="D457" i="20" s="1"/>
  <c r="D458" i="17"/>
  <c r="D458" i="20" s="1"/>
  <c r="D459" i="17"/>
  <c r="D459" i="20" s="1"/>
  <c r="D460" i="17"/>
  <c r="D460" i="20" s="1"/>
  <c r="D461" i="17"/>
  <c r="D461" i="20" s="1"/>
  <c r="D462" i="17"/>
  <c r="D462" i="20" s="1"/>
  <c r="D463" i="17"/>
  <c r="D463" i="20" s="1"/>
  <c r="D464" i="17"/>
  <c r="D464" i="20" s="1"/>
  <c r="D465" i="17"/>
  <c r="D465" i="20" s="1"/>
  <c r="D466" i="17"/>
  <c r="D466" i="20" s="1"/>
  <c r="D467" i="17"/>
  <c r="D467" i="20" s="1"/>
  <c r="D468" i="17"/>
  <c r="D468" i="20" s="1"/>
  <c r="D469" i="17"/>
  <c r="D469" i="20" s="1"/>
  <c r="D470" i="17"/>
  <c r="D470" i="20" s="1"/>
  <c r="D471" i="17"/>
  <c r="D471" i="20" s="1"/>
  <c r="D472" i="17"/>
  <c r="D472" i="20" s="1"/>
  <c r="D473" i="17"/>
  <c r="D473" i="20" s="1"/>
  <c r="D474" i="17"/>
  <c r="D474" i="20" s="1"/>
  <c r="D475" i="17"/>
  <c r="D475" i="20" s="1"/>
  <c r="D476" i="17"/>
  <c r="D476" i="20" s="1"/>
  <c r="D477" i="17"/>
  <c r="D477" i="20" s="1"/>
  <c r="D478" i="17"/>
  <c r="D478" i="20" s="1"/>
  <c r="D479" i="17"/>
  <c r="D479" i="20" s="1"/>
  <c r="D480" i="17"/>
  <c r="D480" i="20" s="1"/>
  <c r="D481" i="17"/>
  <c r="D481" i="20" s="1"/>
  <c r="D482" i="17"/>
  <c r="D482" i="20" s="1"/>
  <c r="D483" i="17"/>
  <c r="D483" i="20" s="1"/>
  <c r="D484" i="17"/>
  <c r="D484" i="20" s="1"/>
  <c r="D485" i="17"/>
  <c r="D485" i="20" s="1"/>
  <c r="D486" i="17"/>
  <c r="D486" i="20" s="1"/>
  <c r="D487" i="17"/>
  <c r="D487" i="20" s="1"/>
  <c r="D488" i="17"/>
  <c r="D488" i="20" s="1"/>
  <c r="D489" i="17"/>
  <c r="D489" i="20" s="1"/>
  <c r="D490" i="17"/>
  <c r="D490" i="20" s="1"/>
  <c r="D491" i="17"/>
  <c r="D491" i="20" s="1"/>
  <c r="D492" i="17"/>
  <c r="D492" i="20" s="1"/>
  <c r="D493" i="17"/>
  <c r="D493" i="20" s="1"/>
  <c r="D494" i="17"/>
  <c r="D494" i="20" s="1"/>
  <c r="D495" i="17"/>
  <c r="D495" i="20" s="1"/>
  <c r="D496" i="17"/>
  <c r="D496" i="20" s="1"/>
  <c r="D497" i="17"/>
  <c r="D497" i="20" s="1"/>
  <c r="D498" i="17"/>
  <c r="D498" i="20" s="1"/>
  <c r="D499" i="17"/>
  <c r="D499" i="20" s="1"/>
  <c r="D500" i="17"/>
  <c r="D500" i="20" s="1"/>
  <c r="D501" i="17"/>
  <c r="D501" i="20" s="1"/>
  <c r="D502" i="17"/>
  <c r="D502" i="20" s="1"/>
  <c r="D503" i="17"/>
  <c r="D503" i="20" s="1"/>
  <c r="D504" i="17"/>
  <c r="D504" i="20" s="1"/>
  <c r="D505" i="17"/>
  <c r="D505" i="20" s="1"/>
  <c r="D506" i="17"/>
  <c r="D506" i="20" s="1"/>
  <c r="D507" i="17"/>
  <c r="D507" i="20" s="1"/>
  <c r="D508" i="17"/>
  <c r="D508" i="20" s="1"/>
  <c r="D509" i="17"/>
  <c r="D509" i="20" s="1"/>
  <c r="D510" i="17"/>
  <c r="D510" i="20" s="1"/>
  <c r="D511" i="17"/>
  <c r="D511" i="20" s="1"/>
  <c r="D512" i="17"/>
  <c r="D512" i="20" s="1"/>
  <c r="D513" i="17"/>
  <c r="D513" i="20" s="1"/>
  <c r="D514" i="17"/>
  <c r="D514" i="20" s="1"/>
  <c r="D515" i="17"/>
  <c r="D515" i="20" s="1"/>
  <c r="D516" i="17"/>
  <c r="D516" i="20" s="1"/>
  <c r="D517" i="17"/>
  <c r="D517" i="20" s="1"/>
  <c r="D518" i="17"/>
  <c r="D518" i="20" s="1"/>
  <c r="D519" i="17"/>
  <c r="D519" i="20" s="1"/>
  <c r="D520" i="17"/>
  <c r="D520" i="20" s="1"/>
  <c r="D521" i="17"/>
  <c r="D521" i="20" s="1"/>
  <c r="D522" i="17"/>
  <c r="D522" i="20" s="1"/>
  <c r="D523" i="17"/>
  <c r="D523" i="20" s="1"/>
  <c r="D524" i="17"/>
  <c r="D524" i="20" s="1"/>
  <c r="D525" i="17"/>
  <c r="D525" i="20" s="1"/>
  <c r="D526" i="17"/>
  <c r="D526" i="20" s="1"/>
  <c r="D527" i="17"/>
  <c r="D527" i="20" s="1"/>
  <c r="D528" i="17"/>
  <c r="D528" i="20" s="1"/>
  <c r="D529" i="17"/>
  <c r="D529" i="20" s="1"/>
  <c r="D530" i="17"/>
  <c r="D530" i="20" s="1"/>
  <c r="D531" i="17"/>
  <c r="D531" i="20" s="1"/>
  <c r="D532" i="17"/>
  <c r="D532" i="20" s="1"/>
  <c r="D533" i="17"/>
  <c r="D533" i="20" s="1"/>
  <c r="D534" i="17"/>
  <c r="D534" i="20" s="1"/>
  <c r="D535" i="17"/>
  <c r="D535" i="20" s="1"/>
  <c r="D536" i="17"/>
  <c r="D536" i="20" s="1"/>
  <c r="D537" i="17"/>
  <c r="D537" i="20" s="1"/>
  <c r="D538" i="17"/>
  <c r="D538" i="20" s="1"/>
  <c r="D539" i="17"/>
  <c r="D539" i="20" s="1"/>
  <c r="D540" i="17"/>
  <c r="D540" i="20" s="1"/>
  <c r="D541" i="17"/>
  <c r="D541" i="20" s="1"/>
  <c r="D542" i="17"/>
  <c r="D542" i="20" s="1"/>
  <c r="D543" i="17"/>
  <c r="D543" i="20" s="1"/>
  <c r="D544" i="17"/>
  <c r="D544" i="20" s="1"/>
  <c r="D545" i="17"/>
  <c r="D545" i="20" s="1"/>
  <c r="D546" i="17"/>
  <c r="D546" i="20" s="1"/>
  <c r="D547" i="17"/>
  <c r="D547" i="20" s="1"/>
  <c r="D548" i="17"/>
  <c r="D548" i="20" s="1"/>
  <c r="D549" i="17"/>
  <c r="D549" i="20" s="1"/>
  <c r="D550" i="17"/>
  <c r="D550" i="20" s="1"/>
  <c r="D551" i="17"/>
  <c r="D551" i="20" s="1"/>
  <c r="D552" i="17"/>
  <c r="D552" i="20" s="1"/>
  <c r="D553" i="17"/>
  <c r="D553" i="20" s="1"/>
  <c r="D554" i="17"/>
  <c r="D554" i="20" s="1"/>
  <c r="D555" i="17"/>
  <c r="D555" i="20" s="1"/>
  <c r="D556" i="17"/>
  <c r="D556" i="20" s="1"/>
  <c r="D557" i="17"/>
  <c r="D557" i="20" s="1"/>
  <c r="B558" i="17"/>
  <c r="B558" i="20" s="1"/>
  <c r="D558" i="17"/>
  <c r="D558" i="20" s="1"/>
  <c r="D559" i="17"/>
  <c r="D559" i="20" s="1"/>
  <c r="B560" i="17"/>
  <c r="B560" i="20" s="1"/>
  <c r="D560" i="17"/>
  <c r="D560" i="20" s="1"/>
  <c r="D561" i="17"/>
  <c r="D561" i="20" s="1"/>
  <c r="B562" i="17"/>
  <c r="B562" i="20" s="1"/>
  <c r="D562" i="17"/>
  <c r="D562" i="20" s="1"/>
  <c r="D563" i="17"/>
  <c r="D563" i="20" s="1"/>
  <c r="B564" i="17"/>
  <c r="B564" i="20" s="1"/>
  <c r="D564" i="17"/>
  <c r="D564" i="20" s="1"/>
  <c r="D565" i="17"/>
  <c r="D565" i="20" s="1"/>
  <c r="B566" i="17"/>
  <c r="B566" i="20" s="1"/>
  <c r="D566" i="17"/>
  <c r="D566" i="20" s="1"/>
  <c r="D567" i="17"/>
  <c r="D567" i="20" s="1"/>
  <c r="B568" i="17"/>
  <c r="B568" i="20" s="1"/>
  <c r="D568" i="17"/>
  <c r="D568" i="20" s="1"/>
  <c r="D569" i="17"/>
  <c r="D569" i="20" s="1"/>
  <c r="B570" i="17"/>
  <c r="B570" i="20" s="1"/>
  <c r="C570" i="17"/>
  <c r="C570" i="20" s="1"/>
  <c r="D570" i="17"/>
  <c r="D570" i="20" s="1"/>
  <c r="B571" i="17"/>
  <c r="B571" i="20" s="1"/>
  <c r="D571" i="17"/>
  <c r="D571" i="20" s="1"/>
  <c r="B572" i="17"/>
  <c r="B572" i="20" s="1"/>
  <c r="D572" i="17"/>
  <c r="D572" i="20" s="1"/>
  <c r="B573" i="17"/>
  <c r="B573" i="20" s="1"/>
  <c r="D573" i="17"/>
  <c r="D573" i="20" s="1"/>
  <c r="B574" i="17"/>
  <c r="B574" i="20" s="1"/>
  <c r="D574" i="17"/>
  <c r="D574" i="20" s="1"/>
  <c r="D575" i="17"/>
  <c r="D575" i="20" s="1"/>
  <c r="B576" i="17"/>
  <c r="B576" i="20" s="1"/>
  <c r="D576" i="17"/>
  <c r="D576" i="20" s="1"/>
  <c r="D577" i="17"/>
  <c r="D577" i="20" s="1"/>
  <c r="B578" i="17"/>
  <c r="B578" i="20" s="1"/>
  <c r="D578" i="17"/>
  <c r="D578" i="20" s="1"/>
  <c r="D579" i="17"/>
  <c r="D579" i="20" s="1"/>
  <c r="B580" i="17"/>
  <c r="B580" i="20" s="1"/>
  <c r="D580" i="17"/>
  <c r="D580" i="20" s="1"/>
  <c r="B581" i="17"/>
  <c r="B581" i="20" s="1"/>
  <c r="D581" i="17"/>
  <c r="D581" i="20" s="1"/>
  <c r="B582" i="17"/>
  <c r="B582" i="20" s="1"/>
  <c r="D582" i="17"/>
  <c r="D582" i="20" s="1"/>
  <c r="D583" i="17"/>
  <c r="D583" i="20" s="1"/>
  <c r="B584" i="17"/>
  <c r="B584" i="20" s="1"/>
  <c r="D584" i="17"/>
  <c r="D584" i="20" s="1"/>
  <c r="D585" i="17"/>
  <c r="D585" i="20" s="1"/>
  <c r="B586" i="17"/>
  <c r="B586" i="20" s="1"/>
  <c r="C586" i="17"/>
  <c r="C586" i="20" s="1"/>
  <c r="D586" i="17"/>
  <c r="D586" i="20" s="1"/>
  <c r="B587" i="17"/>
  <c r="B587" i="20" s="1"/>
  <c r="D587" i="17"/>
  <c r="D587" i="20" s="1"/>
  <c r="B588" i="17"/>
  <c r="B588" i="20" s="1"/>
  <c r="D588" i="17"/>
  <c r="D588" i="20" s="1"/>
  <c r="B589" i="17"/>
  <c r="B589" i="20" s="1"/>
  <c r="D589" i="17"/>
  <c r="D589" i="20" s="1"/>
  <c r="B590" i="17"/>
  <c r="B590" i="20" s="1"/>
  <c r="D590" i="17"/>
  <c r="D590" i="20" s="1"/>
  <c r="D591" i="17"/>
  <c r="D591" i="20" s="1"/>
  <c r="B592" i="17"/>
  <c r="B592" i="20" s="1"/>
  <c r="D592" i="17"/>
  <c r="D592" i="20" s="1"/>
  <c r="D593" i="17"/>
  <c r="D593" i="20" s="1"/>
  <c r="B594" i="17"/>
  <c r="B594" i="20" s="1"/>
  <c r="C594" i="17"/>
  <c r="C594" i="20" s="1"/>
  <c r="D594" i="17"/>
  <c r="D594" i="20" s="1"/>
  <c r="B595" i="17"/>
  <c r="B595" i="20" s="1"/>
  <c r="D595" i="17"/>
  <c r="D595" i="20" s="1"/>
  <c r="B596" i="17"/>
  <c r="B596" i="20" s="1"/>
  <c r="D596" i="17"/>
  <c r="D596" i="20" s="1"/>
  <c r="B597" i="17"/>
  <c r="B597" i="20" s="1"/>
  <c r="D597" i="17"/>
  <c r="D597" i="20" s="1"/>
  <c r="B598" i="17"/>
  <c r="B598" i="20" s="1"/>
  <c r="D598" i="17"/>
  <c r="D598" i="20" s="1"/>
  <c r="D599" i="17"/>
  <c r="D599" i="20" s="1"/>
  <c r="B600" i="17"/>
  <c r="B600" i="20" s="1"/>
  <c r="D600" i="17"/>
  <c r="D600" i="20" s="1"/>
  <c r="D601" i="17"/>
  <c r="D601" i="20" s="1"/>
  <c r="B602" i="17"/>
  <c r="B602" i="20" s="1"/>
  <c r="C602" i="17"/>
  <c r="C602" i="20" s="1"/>
  <c r="D602" i="17"/>
  <c r="D602" i="20" s="1"/>
  <c r="B603" i="17"/>
  <c r="B603" i="20" s="1"/>
  <c r="D603" i="17"/>
  <c r="D603" i="20" s="1"/>
  <c r="B604" i="17"/>
  <c r="B604" i="20" s="1"/>
  <c r="D604" i="17"/>
  <c r="D604" i="20" s="1"/>
  <c r="B605" i="17"/>
  <c r="B605" i="20" s="1"/>
  <c r="D605" i="17"/>
  <c r="D605" i="20" s="1"/>
  <c r="B606" i="17"/>
  <c r="B606" i="20" s="1"/>
  <c r="D606" i="17"/>
  <c r="D606" i="20" s="1"/>
  <c r="D607" i="17"/>
  <c r="D607" i="20" s="1"/>
  <c r="B608" i="17"/>
  <c r="B608" i="20" s="1"/>
  <c r="D608" i="17"/>
  <c r="D608" i="20" s="1"/>
  <c r="D609" i="17"/>
  <c r="D609" i="20" s="1"/>
  <c r="B610" i="17"/>
  <c r="B610" i="20" s="1"/>
  <c r="C610" i="17"/>
  <c r="C610" i="20" s="1"/>
  <c r="D610" i="17"/>
  <c r="D610" i="20" s="1"/>
  <c r="B611" i="17"/>
  <c r="B611" i="20" s="1"/>
  <c r="D611" i="17"/>
  <c r="D611" i="20" s="1"/>
  <c r="B612" i="17"/>
  <c r="B612" i="20" s="1"/>
  <c r="D612" i="17"/>
  <c r="D612" i="20" s="1"/>
  <c r="B613" i="17"/>
  <c r="B613" i="20" s="1"/>
  <c r="D613" i="17"/>
  <c r="D613" i="20" s="1"/>
  <c r="B614" i="17"/>
  <c r="B614" i="20" s="1"/>
  <c r="D614" i="17"/>
  <c r="D614" i="20" s="1"/>
  <c r="D615" i="17"/>
  <c r="D615" i="20" s="1"/>
  <c r="B616" i="17"/>
  <c r="B616" i="20" s="1"/>
  <c r="D616" i="17"/>
  <c r="D616" i="20" s="1"/>
  <c r="D617" i="17"/>
  <c r="D617" i="20" s="1"/>
  <c r="D2" i="17"/>
  <c r="D2" i="20" s="1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E104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E105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E106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E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E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E110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E112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E113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E114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E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E116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E117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E118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E119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E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E121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E122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E123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E124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E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E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E127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E128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E129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E130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E131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E132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E133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E134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E135" i="17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E137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E138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E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E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E141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E142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E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E144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E145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E146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E147" i="17"/>
  <c r="F147" i="17"/>
  <c r="G147" i="17"/>
  <c r="H147" i="17"/>
  <c r="I147" i="17"/>
  <c r="J147" i="17"/>
  <c r="K147" i="17"/>
  <c r="L147" i="17"/>
  <c r="M147" i="17"/>
  <c r="N147" i="17"/>
  <c r="O147" i="17"/>
  <c r="P147" i="17"/>
  <c r="Q147" i="17"/>
  <c r="R147" i="17"/>
  <c r="S147" i="17"/>
  <c r="T147" i="17"/>
  <c r="U147" i="17"/>
  <c r="V147" i="17"/>
  <c r="E148" i="17"/>
  <c r="F148" i="17"/>
  <c r="G148" i="17"/>
  <c r="H148" i="17"/>
  <c r="I148" i="17"/>
  <c r="J148" i="17"/>
  <c r="K148" i="17"/>
  <c r="L148" i="17"/>
  <c r="M148" i="17"/>
  <c r="N148" i="17"/>
  <c r="O148" i="17"/>
  <c r="P148" i="17"/>
  <c r="Q148" i="17"/>
  <c r="R148" i="17"/>
  <c r="S148" i="17"/>
  <c r="T148" i="17"/>
  <c r="U148" i="17"/>
  <c r="V148" i="17"/>
  <c r="E149" i="17"/>
  <c r="F149" i="17"/>
  <c r="G149" i="17"/>
  <c r="H149" i="17"/>
  <c r="I149" i="17"/>
  <c r="J149" i="17"/>
  <c r="K149" i="17"/>
  <c r="L149" i="17"/>
  <c r="M149" i="17"/>
  <c r="N149" i="17"/>
  <c r="O149" i="17"/>
  <c r="P149" i="17"/>
  <c r="Q149" i="17"/>
  <c r="R149" i="17"/>
  <c r="S149" i="17"/>
  <c r="T149" i="17"/>
  <c r="U149" i="17"/>
  <c r="V149" i="17"/>
  <c r="E150" i="17"/>
  <c r="F150" i="17"/>
  <c r="G150" i="17"/>
  <c r="H150" i="17"/>
  <c r="I150" i="17"/>
  <c r="J150" i="17"/>
  <c r="K150" i="17"/>
  <c r="L150" i="17"/>
  <c r="M150" i="17"/>
  <c r="N150" i="17"/>
  <c r="O150" i="17"/>
  <c r="P150" i="17"/>
  <c r="Q150" i="17"/>
  <c r="R150" i="17"/>
  <c r="S150" i="17"/>
  <c r="T150" i="17"/>
  <c r="U150" i="17"/>
  <c r="V150" i="17"/>
  <c r="E151" i="17"/>
  <c r="F151" i="17"/>
  <c r="G151" i="17"/>
  <c r="H151" i="17"/>
  <c r="I151" i="17"/>
  <c r="J151" i="17"/>
  <c r="K151" i="17"/>
  <c r="L151" i="17"/>
  <c r="M151" i="17"/>
  <c r="N151" i="17"/>
  <c r="O151" i="17"/>
  <c r="P151" i="17"/>
  <c r="Q151" i="17"/>
  <c r="R151" i="17"/>
  <c r="S151" i="17"/>
  <c r="T151" i="17"/>
  <c r="U151" i="17"/>
  <c r="V151" i="17"/>
  <c r="E152" i="17"/>
  <c r="F152" i="17"/>
  <c r="G152" i="17"/>
  <c r="H152" i="17"/>
  <c r="I152" i="17"/>
  <c r="J152" i="17"/>
  <c r="K152" i="17"/>
  <c r="L152" i="17"/>
  <c r="M152" i="17"/>
  <c r="N152" i="17"/>
  <c r="O152" i="17"/>
  <c r="P152" i="17"/>
  <c r="Q152" i="17"/>
  <c r="R152" i="17"/>
  <c r="S152" i="17"/>
  <c r="T152" i="17"/>
  <c r="U152" i="17"/>
  <c r="V152" i="17"/>
  <c r="E153" i="17"/>
  <c r="F153" i="17"/>
  <c r="G153" i="17"/>
  <c r="H153" i="17"/>
  <c r="I153" i="17"/>
  <c r="J153" i="17"/>
  <c r="K153" i="17"/>
  <c r="L153" i="17"/>
  <c r="M153" i="17"/>
  <c r="N153" i="17"/>
  <c r="O153" i="17"/>
  <c r="P153" i="17"/>
  <c r="Q153" i="17"/>
  <c r="R153" i="17"/>
  <c r="S153" i="17"/>
  <c r="T153" i="17"/>
  <c r="U153" i="17"/>
  <c r="V153" i="17"/>
  <c r="E154" i="17"/>
  <c r="F154" i="17"/>
  <c r="G154" i="17"/>
  <c r="H154" i="17"/>
  <c r="I154" i="17"/>
  <c r="J154" i="17"/>
  <c r="K154" i="17"/>
  <c r="L154" i="17"/>
  <c r="M154" i="17"/>
  <c r="N154" i="17"/>
  <c r="O154" i="17"/>
  <c r="P154" i="17"/>
  <c r="Q154" i="17"/>
  <c r="R154" i="17"/>
  <c r="S154" i="17"/>
  <c r="T154" i="17"/>
  <c r="U154" i="17"/>
  <c r="V154" i="17"/>
  <c r="E155" i="17"/>
  <c r="F155" i="17"/>
  <c r="G155" i="17"/>
  <c r="H155" i="17"/>
  <c r="I155" i="17"/>
  <c r="J155" i="17"/>
  <c r="K155" i="17"/>
  <c r="L155" i="17"/>
  <c r="M155" i="17"/>
  <c r="N155" i="17"/>
  <c r="O155" i="17"/>
  <c r="P155" i="17"/>
  <c r="Q155" i="17"/>
  <c r="R155" i="17"/>
  <c r="S155" i="17"/>
  <c r="T155" i="17"/>
  <c r="U155" i="17"/>
  <c r="V155" i="17"/>
  <c r="E156" i="17"/>
  <c r="F156" i="17"/>
  <c r="G156" i="17"/>
  <c r="H156" i="17"/>
  <c r="I156" i="17"/>
  <c r="J156" i="17"/>
  <c r="K156" i="17"/>
  <c r="L156" i="17"/>
  <c r="M156" i="17"/>
  <c r="N156" i="17"/>
  <c r="O156" i="17"/>
  <c r="P156" i="17"/>
  <c r="Q156" i="17"/>
  <c r="R156" i="17"/>
  <c r="S156" i="17"/>
  <c r="T156" i="17"/>
  <c r="U156" i="17"/>
  <c r="V156" i="17"/>
  <c r="E157" i="17"/>
  <c r="F157" i="17"/>
  <c r="G157" i="17"/>
  <c r="H157" i="17"/>
  <c r="I157" i="17"/>
  <c r="J157" i="17"/>
  <c r="K157" i="17"/>
  <c r="L157" i="17"/>
  <c r="M157" i="17"/>
  <c r="N157" i="17"/>
  <c r="O157" i="17"/>
  <c r="P157" i="17"/>
  <c r="Q157" i="17"/>
  <c r="R157" i="17"/>
  <c r="S157" i="17"/>
  <c r="T157" i="17"/>
  <c r="U157" i="17"/>
  <c r="V157" i="17"/>
  <c r="E158" i="17"/>
  <c r="F158" i="17"/>
  <c r="G158" i="17"/>
  <c r="H158" i="17"/>
  <c r="I158" i="17"/>
  <c r="J158" i="17"/>
  <c r="K158" i="17"/>
  <c r="L158" i="17"/>
  <c r="M158" i="17"/>
  <c r="N158" i="17"/>
  <c r="O158" i="17"/>
  <c r="P158" i="17"/>
  <c r="Q158" i="17"/>
  <c r="R158" i="17"/>
  <c r="S158" i="17"/>
  <c r="T158" i="17"/>
  <c r="U158" i="17"/>
  <c r="V158" i="17"/>
  <c r="E159" i="17"/>
  <c r="F159" i="17"/>
  <c r="G159" i="17"/>
  <c r="H159" i="17"/>
  <c r="I159" i="17"/>
  <c r="J159" i="17"/>
  <c r="K159" i="17"/>
  <c r="L159" i="17"/>
  <c r="M159" i="17"/>
  <c r="N159" i="17"/>
  <c r="O159" i="17"/>
  <c r="P159" i="17"/>
  <c r="Q159" i="17"/>
  <c r="R159" i="17"/>
  <c r="S159" i="17"/>
  <c r="T159" i="17"/>
  <c r="U159" i="17"/>
  <c r="V159" i="17"/>
  <c r="E160" i="17"/>
  <c r="F160" i="17"/>
  <c r="G160" i="17"/>
  <c r="H160" i="17"/>
  <c r="I160" i="17"/>
  <c r="J160" i="17"/>
  <c r="K160" i="17"/>
  <c r="L160" i="17"/>
  <c r="M160" i="17"/>
  <c r="N160" i="17"/>
  <c r="O160" i="17"/>
  <c r="P160" i="17"/>
  <c r="Q160" i="17"/>
  <c r="R160" i="17"/>
  <c r="S160" i="17"/>
  <c r="T160" i="17"/>
  <c r="U160" i="17"/>
  <c r="V160" i="17"/>
  <c r="E161" i="17"/>
  <c r="F161" i="17"/>
  <c r="G161" i="17"/>
  <c r="H161" i="17"/>
  <c r="I161" i="17"/>
  <c r="J161" i="17"/>
  <c r="K161" i="17"/>
  <c r="L161" i="17"/>
  <c r="M161" i="17"/>
  <c r="N161" i="17"/>
  <c r="O161" i="17"/>
  <c r="P161" i="17"/>
  <c r="Q161" i="17"/>
  <c r="R161" i="17"/>
  <c r="S161" i="17"/>
  <c r="T161" i="17"/>
  <c r="U161" i="17"/>
  <c r="V161" i="17"/>
  <c r="E162" i="17"/>
  <c r="F162" i="17"/>
  <c r="G162" i="17"/>
  <c r="H162" i="17"/>
  <c r="I162" i="17"/>
  <c r="J162" i="17"/>
  <c r="K162" i="17"/>
  <c r="L162" i="17"/>
  <c r="M162" i="17"/>
  <c r="N162" i="17"/>
  <c r="O162" i="17"/>
  <c r="P162" i="17"/>
  <c r="Q162" i="17"/>
  <c r="R162" i="17"/>
  <c r="S162" i="17"/>
  <c r="T162" i="17"/>
  <c r="U162" i="17"/>
  <c r="V162" i="17"/>
  <c r="E163" i="17"/>
  <c r="F163" i="17"/>
  <c r="G163" i="17"/>
  <c r="H163" i="17"/>
  <c r="I163" i="17"/>
  <c r="J163" i="17"/>
  <c r="K163" i="17"/>
  <c r="L163" i="17"/>
  <c r="M163" i="17"/>
  <c r="N163" i="17"/>
  <c r="O163" i="17"/>
  <c r="P163" i="17"/>
  <c r="Q163" i="17"/>
  <c r="R163" i="17"/>
  <c r="S163" i="17"/>
  <c r="T163" i="17"/>
  <c r="U163" i="17"/>
  <c r="V163" i="17"/>
  <c r="E164" i="17"/>
  <c r="F164" i="17"/>
  <c r="G164" i="17"/>
  <c r="H164" i="17"/>
  <c r="I164" i="17"/>
  <c r="J164" i="17"/>
  <c r="K164" i="17"/>
  <c r="L164" i="17"/>
  <c r="M164" i="17"/>
  <c r="N164" i="17"/>
  <c r="O164" i="17"/>
  <c r="P164" i="17"/>
  <c r="Q164" i="17"/>
  <c r="R164" i="17"/>
  <c r="S164" i="17"/>
  <c r="T164" i="17"/>
  <c r="U164" i="17"/>
  <c r="V164" i="17"/>
  <c r="E165" i="17"/>
  <c r="F165" i="17"/>
  <c r="G165" i="17"/>
  <c r="H165" i="17"/>
  <c r="I165" i="17"/>
  <c r="J165" i="17"/>
  <c r="K165" i="17"/>
  <c r="L165" i="17"/>
  <c r="M165" i="17"/>
  <c r="N165" i="17"/>
  <c r="O165" i="17"/>
  <c r="P165" i="17"/>
  <c r="Q165" i="17"/>
  <c r="R165" i="17"/>
  <c r="S165" i="17"/>
  <c r="T165" i="17"/>
  <c r="U165" i="17"/>
  <c r="V165" i="17"/>
  <c r="E166" i="17"/>
  <c r="F166" i="17"/>
  <c r="G166" i="17"/>
  <c r="H166" i="17"/>
  <c r="I166" i="17"/>
  <c r="J166" i="17"/>
  <c r="K166" i="17"/>
  <c r="L166" i="17"/>
  <c r="M166" i="17"/>
  <c r="N166" i="17"/>
  <c r="O166" i="17"/>
  <c r="P166" i="17"/>
  <c r="Q166" i="17"/>
  <c r="R166" i="17"/>
  <c r="S166" i="17"/>
  <c r="T166" i="17"/>
  <c r="U166" i="17"/>
  <c r="V166" i="17"/>
  <c r="E167" i="17"/>
  <c r="F167" i="17"/>
  <c r="G167" i="17"/>
  <c r="H167" i="17"/>
  <c r="I167" i="17"/>
  <c r="J167" i="17"/>
  <c r="K167" i="17"/>
  <c r="L167" i="17"/>
  <c r="M167" i="17"/>
  <c r="N167" i="17"/>
  <c r="O167" i="17"/>
  <c r="P167" i="17"/>
  <c r="Q167" i="17"/>
  <c r="R167" i="17"/>
  <c r="S167" i="17"/>
  <c r="T167" i="17"/>
  <c r="U167" i="17"/>
  <c r="V167" i="17"/>
  <c r="E168" i="17"/>
  <c r="F168" i="17"/>
  <c r="G168" i="17"/>
  <c r="H168" i="17"/>
  <c r="I168" i="17"/>
  <c r="J168" i="17"/>
  <c r="K168" i="17"/>
  <c r="L168" i="17"/>
  <c r="M168" i="17"/>
  <c r="N168" i="17"/>
  <c r="O168" i="17"/>
  <c r="P168" i="17"/>
  <c r="Q168" i="17"/>
  <c r="R168" i="17"/>
  <c r="S168" i="17"/>
  <c r="T168" i="17"/>
  <c r="U168" i="17"/>
  <c r="V168" i="17"/>
  <c r="E169" i="17"/>
  <c r="F169" i="17"/>
  <c r="G169" i="17"/>
  <c r="H169" i="17"/>
  <c r="I169" i="17"/>
  <c r="J169" i="17"/>
  <c r="K169" i="17"/>
  <c r="L169" i="17"/>
  <c r="M169" i="17"/>
  <c r="N169" i="17"/>
  <c r="O169" i="17"/>
  <c r="P169" i="17"/>
  <c r="Q169" i="17"/>
  <c r="R169" i="17"/>
  <c r="S169" i="17"/>
  <c r="T169" i="17"/>
  <c r="U169" i="17"/>
  <c r="V169" i="17"/>
  <c r="E170" i="17"/>
  <c r="F170" i="17"/>
  <c r="G170" i="17"/>
  <c r="H170" i="17"/>
  <c r="I170" i="17"/>
  <c r="J170" i="17"/>
  <c r="K170" i="17"/>
  <c r="L170" i="17"/>
  <c r="M170" i="17"/>
  <c r="N170" i="17"/>
  <c r="O170" i="17"/>
  <c r="P170" i="17"/>
  <c r="Q170" i="17"/>
  <c r="R170" i="17"/>
  <c r="S170" i="17"/>
  <c r="T170" i="17"/>
  <c r="U170" i="17"/>
  <c r="V170" i="17"/>
  <c r="E171" i="17"/>
  <c r="F171" i="17"/>
  <c r="G171" i="17"/>
  <c r="H171" i="17"/>
  <c r="I171" i="17"/>
  <c r="J171" i="17"/>
  <c r="K171" i="17"/>
  <c r="L171" i="17"/>
  <c r="M171" i="17"/>
  <c r="N171" i="17"/>
  <c r="O171" i="17"/>
  <c r="P171" i="17"/>
  <c r="Q171" i="17"/>
  <c r="R171" i="17"/>
  <c r="S171" i="17"/>
  <c r="T171" i="17"/>
  <c r="U171" i="17"/>
  <c r="V171" i="17"/>
  <c r="E172" i="17"/>
  <c r="F172" i="17"/>
  <c r="G172" i="17"/>
  <c r="H172" i="17"/>
  <c r="I172" i="17"/>
  <c r="J172" i="17"/>
  <c r="K172" i="17"/>
  <c r="L172" i="17"/>
  <c r="M172" i="17"/>
  <c r="N172" i="17"/>
  <c r="O172" i="17"/>
  <c r="P172" i="17"/>
  <c r="Q172" i="17"/>
  <c r="R172" i="17"/>
  <c r="S172" i="17"/>
  <c r="T172" i="17"/>
  <c r="U172" i="17"/>
  <c r="V172" i="17"/>
  <c r="E173" i="17"/>
  <c r="F173" i="17"/>
  <c r="G173" i="17"/>
  <c r="H173" i="17"/>
  <c r="I173" i="17"/>
  <c r="J173" i="17"/>
  <c r="K173" i="17"/>
  <c r="L173" i="17"/>
  <c r="M173" i="17"/>
  <c r="N173" i="17"/>
  <c r="O173" i="17"/>
  <c r="P173" i="17"/>
  <c r="Q173" i="17"/>
  <c r="R173" i="17"/>
  <c r="S173" i="17"/>
  <c r="T173" i="17"/>
  <c r="U173" i="17"/>
  <c r="V173" i="17"/>
  <c r="E174" i="17"/>
  <c r="F174" i="17"/>
  <c r="G174" i="17"/>
  <c r="H174" i="17"/>
  <c r="I174" i="17"/>
  <c r="J174" i="17"/>
  <c r="K174" i="17"/>
  <c r="L174" i="17"/>
  <c r="M174" i="17"/>
  <c r="N174" i="17"/>
  <c r="O174" i="17"/>
  <c r="P174" i="17"/>
  <c r="Q174" i="17"/>
  <c r="R174" i="17"/>
  <c r="S174" i="17"/>
  <c r="T174" i="17"/>
  <c r="U174" i="17"/>
  <c r="V174" i="17"/>
  <c r="E175" i="17"/>
  <c r="F175" i="17"/>
  <c r="G175" i="17"/>
  <c r="H175" i="17"/>
  <c r="I175" i="17"/>
  <c r="J175" i="17"/>
  <c r="K175" i="17"/>
  <c r="L175" i="17"/>
  <c r="M175" i="17"/>
  <c r="N175" i="17"/>
  <c r="O175" i="17"/>
  <c r="P175" i="17"/>
  <c r="Q175" i="17"/>
  <c r="R175" i="17"/>
  <c r="S175" i="17"/>
  <c r="T175" i="17"/>
  <c r="U175" i="17"/>
  <c r="V175" i="17"/>
  <c r="E176" i="17"/>
  <c r="F176" i="17"/>
  <c r="G176" i="17"/>
  <c r="H176" i="17"/>
  <c r="I176" i="17"/>
  <c r="J176" i="17"/>
  <c r="K176" i="17"/>
  <c r="L176" i="17"/>
  <c r="M176" i="17"/>
  <c r="N176" i="17"/>
  <c r="O176" i="17"/>
  <c r="P176" i="17"/>
  <c r="Q176" i="17"/>
  <c r="R176" i="17"/>
  <c r="S176" i="17"/>
  <c r="T176" i="17"/>
  <c r="U176" i="17"/>
  <c r="V176" i="17"/>
  <c r="E177" i="17"/>
  <c r="F177" i="17"/>
  <c r="G177" i="17"/>
  <c r="H177" i="17"/>
  <c r="I177" i="17"/>
  <c r="J177" i="17"/>
  <c r="K177" i="17"/>
  <c r="L177" i="17"/>
  <c r="M177" i="17"/>
  <c r="N177" i="17"/>
  <c r="O177" i="17"/>
  <c r="P177" i="17"/>
  <c r="Q177" i="17"/>
  <c r="R177" i="17"/>
  <c r="S177" i="17"/>
  <c r="T177" i="17"/>
  <c r="U177" i="17"/>
  <c r="V177" i="17"/>
  <c r="E178" i="17"/>
  <c r="F178" i="17"/>
  <c r="G178" i="17"/>
  <c r="H178" i="17"/>
  <c r="I178" i="17"/>
  <c r="J178" i="17"/>
  <c r="K178" i="17"/>
  <c r="L178" i="17"/>
  <c r="M178" i="17"/>
  <c r="N178" i="17"/>
  <c r="O178" i="17"/>
  <c r="P178" i="17"/>
  <c r="Q178" i="17"/>
  <c r="R178" i="17"/>
  <c r="S178" i="17"/>
  <c r="T178" i="17"/>
  <c r="U178" i="17"/>
  <c r="V178" i="17"/>
  <c r="E179" i="17"/>
  <c r="F179" i="17"/>
  <c r="G179" i="17"/>
  <c r="H179" i="17"/>
  <c r="I179" i="17"/>
  <c r="J179" i="17"/>
  <c r="K179" i="17"/>
  <c r="L179" i="17"/>
  <c r="M179" i="17"/>
  <c r="N179" i="17"/>
  <c r="O179" i="17"/>
  <c r="P179" i="17"/>
  <c r="Q179" i="17"/>
  <c r="R179" i="17"/>
  <c r="S179" i="17"/>
  <c r="T179" i="17"/>
  <c r="U179" i="17"/>
  <c r="V179" i="17"/>
  <c r="E180" i="17"/>
  <c r="F180" i="17"/>
  <c r="G180" i="17"/>
  <c r="H180" i="17"/>
  <c r="I180" i="17"/>
  <c r="J180" i="17"/>
  <c r="K180" i="17"/>
  <c r="L180" i="17"/>
  <c r="M180" i="17"/>
  <c r="N180" i="17"/>
  <c r="O180" i="17"/>
  <c r="P180" i="17"/>
  <c r="Q180" i="17"/>
  <c r="R180" i="17"/>
  <c r="S180" i="17"/>
  <c r="T180" i="17"/>
  <c r="U180" i="17"/>
  <c r="V180" i="17"/>
  <c r="E181" i="17"/>
  <c r="F181" i="17"/>
  <c r="G181" i="17"/>
  <c r="H181" i="17"/>
  <c r="I181" i="17"/>
  <c r="J181" i="17"/>
  <c r="K181" i="17"/>
  <c r="L181" i="17"/>
  <c r="M181" i="17"/>
  <c r="N181" i="17"/>
  <c r="O181" i="17"/>
  <c r="P181" i="17"/>
  <c r="Q181" i="17"/>
  <c r="R181" i="17"/>
  <c r="S181" i="17"/>
  <c r="T181" i="17"/>
  <c r="U181" i="17"/>
  <c r="V181" i="17"/>
  <c r="E182" i="17"/>
  <c r="F182" i="17"/>
  <c r="G182" i="17"/>
  <c r="H182" i="17"/>
  <c r="I182" i="17"/>
  <c r="J182" i="17"/>
  <c r="K182" i="17"/>
  <c r="L182" i="17"/>
  <c r="M182" i="17"/>
  <c r="N182" i="17"/>
  <c r="O182" i="17"/>
  <c r="P182" i="17"/>
  <c r="Q182" i="17"/>
  <c r="R182" i="17"/>
  <c r="S182" i="17"/>
  <c r="T182" i="17"/>
  <c r="U182" i="17"/>
  <c r="V182" i="17"/>
  <c r="E183" i="17"/>
  <c r="F183" i="17"/>
  <c r="G183" i="17"/>
  <c r="H183" i="17"/>
  <c r="I183" i="17"/>
  <c r="J183" i="17"/>
  <c r="K183" i="17"/>
  <c r="L183" i="17"/>
  <c r="M183" i="17"/>
  <c r="N183" i="17"/>
  <c r="O183" i="17"/>
  <c r="P183" i="17"/>
  <c r="Q183" i="17"/>
  <c r="R183" i="17"/>
  <c r="S183" i="17"/>
  <c r="T183" i="17"/>
  <c r="U183" i="17"/>
  <c r="V183" i="17"/>
  <c r="E184" i="17"/>
  <c r="F184" i="17"/>
  <c r="G184" i="17"/>
  <c r="H184" i="17"/>
  <c r="I184" i="17"/>
  <c r="J184" i="17"/>
  <c r="K184" i="17"/>
  <c r="L184" i="17"/>
  <c r="M184" i="17"/>
  <c r="N184" i="17"/>
  <c r="O184" i="17"/>
  <c r="P184" i="17"/>
  <c r="Q184" i="17"/>
  <c r="R184" i="17"/>
  <c r="S184" i="17"/>
  <c r="T184" i="17"/>
  <c r="U184" i="17"/>
  <c r="V184" i="17"/>
  <c r="E185" i="17"/>
  <c r="F185" i="17"/>
  <c r="G185" i="17"/>
  <c r="H185" i="17"/>
  <c r="I185" i="17"/>
  <c r="J185" i="17"/>
  <c r="K185" i="17"/>
  <c r="L185" i="17"/>
  <c r="M185" i="17"/>
  <c r="N185" i="17"/>
  <c r="O185" i="17"/>
  <c r="P185" i="17"/>
  <c r="Q185" i="17"/>
  <c r="R185" i="17"/>
  <c r="S185" i="17"/>
  <c r="T185" i="17"/>
  <c r="U185" i="17"/>
  <c r="V185" i="17"/>
  <c r="E186" i="17"/>
  <c r="F186" i="17"/>
  <c r="G186" i="17"/>
  <c r="H186" i="17"/>
  <c r="I186" i="17"/>
  <c r="J186" i="17"/>
  <c r="K186" i="17"/>
  <c r="L186" i="17"/>
  <c r="M186" i="17"/>
  <c r="N186" i="17"/>
  <c r="O186" i="17"/>
  <c r="P186" i="17"/>
  <c r="Q186" i="17"/>
  <c r="R186" i="17"/>
  <c r="S186" i="17"/>
  <c r="T186" i="17"/>
  <c r="U186" i="17"/>
  <c r="V186" i="17"/>
  <c r="E187" i="17"/>
  <c r="F187" i="17"/>
  <c r="G187" i="17"/>
  <c r="H187" i="17"/>
  <c r="I187" i="17"/>
  <c r="J187" i="17"/>
  <c r="K187" i="17"/>
  <c r="L187" i="17"/>
  <c r="M187" i="17"/>
  <c r="N187" i="17"/>
  <c r="O187" i="17"/>
  <c r="P187" i="17"/>
  <c r="Q187" i="17"/>
  <c r="R187" i="17"/>
  <c r="S187" i="17"/>
  <c r="T187" i="17"/>
  <c r="U187" i="17"/>
  <c r="V187" i="17"/>
  <c r="E188" i="17"/>
  <c r="F188" i="17"/>
  <c r="G188" i="17"/>
  <c r="H188" i="17"/>
  <c r="I188" i="17"/>
  <c r="J188" i="17"/>
  <c r="K188" i="17"/>
  <c r="L188" i="17"/>
  <c r="M188" i="17"/>
  <c r="N188" i="17"/>
  <c r="O188" i="17"/>
  <c r="P188" i="17"/>
  <c r="Q188" i="17"/>
  <c r="R188" i="17"/>
  <c r="S188" i="17"/>
  <c r="T188" i="17"/>
  <c r="U188" i="17"/>
  <c r="V188" i="17"/>
  <c r="E189" i="17"/>
  <c r="F189" i="17"/>
  <c r="G189" i="17"/>
  <c r="H189" i="17"/>
  <c r="I189" i="17"/>
  <c r="J189" i="17"/>
  <c r="K189" i="17"/>
  <c r="L189" i="17"/>
  <c r="M189" i="17"/>
  <c r="N189" i="17"/>
  <c r="O189" i="17"/>
  <c r="P189" i="17"/>
  <c r="Q189" i="17"/>
  <c r="R189" i="17"/>
  <c r="S189" i="17"/>
  <c r="T189" i="17"/>
  <c r="U189" i="17"/>
  <c r="V189" i="17"/>
  <c r="E190" i="17"/>
  <c r="F190" i="17"/>
  <c r="G190" i="17"/>
  <c r="H190" i="17"/>
  <c r="I190" i="17"/>
  <c r="J190" i="17"/>
  <c r="K190" i="17"/>
  <c r="L190" i="17"/>
  <c r="M190" i="17"/>
  <c r="N190" i="17"/>
  <c r="O190" i="17"/>
  <c r="P190" i="17"/>
  <c r="Q190" i="17"/>
  <c r="R190" i="17"/>
  <c r="S190" i="17"/>
  <c r="T190" i="17"/>
  <c r="U190" i="17"/>
  <c r="V190" i="17"/>
  <c r="E191" i="17"/>
  <c r="F191" i="17"/>
  <c r="G191" i="17"/>
  <c r="H191" i="17"/>
  <c r="I191" i="17"/>
  <c r="J191" i="17"/>
  <c r="K191" i="17"/>
  <c r="L191" i="17"/>
  <c r="M191" i="17"/>
  <c r="N191" i="17"/>
  <c r="O191" i="17"/>
  <c r="P191" i="17"/>
  <c r="Q191" i="17"/>
  <c r="R191" i="17"/>
  <c r="S191" i="17"/>
  <c r="T191" i="17"/>
  <c r="U191" i="17"/>
  <c r="V191" i="17"/>
  <c r="E192" i="17"/>
  <c r="F192" i="17"/>
  <c r="G192" i="17"/>
  <c r="H192" i="17"/>
  <c r="I192" i="17"/>
  <c r="J192" i="17"/>
  <c r="K192" i="17"/>
  <c r="L192" i="17"/>
  <c r="M192" i="17"/>
  <c r="N192" i="17"/>
  <c r="O192" i="17"/>
  <c r="P192" i="17"/>
  <c r="Q192" i="17"/>
  <c r="R192" i="17"/>
  <c r="S192" i="17"/>
  <c r="T192" i="17"/>
  <c r="U192" i="17"/>
  <c r="V192" i="17"/>
  <c r="E193" i="17"/>
  <c r="F193" i="17"/>
  <c r="G193" i="17"/>
  <c r="H193" i="17"/>
  <c r="I193" i="17"/>
  <c r="J193" i="17"/>
  <c r="K193" i="17"/>
  <c r="L193" i="17"/>
  <c r="M193" i="17"/>
  <c r="N193" i="17"/>
  <c r="O193" i="17"/>
  <c r="P193" i="17"/>
  <c r="Q193" i="17"/>
  <c r="R193" i="17"/>
  <c r="S193" i="17"/>
  <c r="T193" i="17"/>
  <c r="U193" i="17"/>
  <c r="V193" i="17"/>
  <c r="E194" i="17"/>
  <c r="F194" i="17"/>
  <c r="G194" i="17"/>
  <c r="H194" i="17"/>
  <c r="I194" i="17"/>
  <c r="J194" i="17"/>
  <c r="K194" i="17"/>
  <c r="L194" i="17"/>
  <c r="M194" i="17"/>
  <c r="N194" i="17"/>
  <c r="O194" i="17"/>
  <c r="P194" i="17"/>
  <c r="Q194" i="17"/>
  <c r="R194" i="17"/>
  <c r="S194" i="17"/>
  <c r="T194" i="17"/>
  <c r="U194" i="17"/>
  <c r="V194" i="17"/>
  <c r="E195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R195" i="17"/>
  <c r="S195" i="17"/>
  <c r="T195" i="17"/>
  <c r="U195" i="17"/>
  <c r="V195" i="17"/>
  <c r="E196" i="17"/>
  <c r="F196" i="17"/>
  <c r="G196" i="17"/>
  <c r="H196" i="17"/>
  <c r="I196" i="17"/>
  <c r="J196" i="17"/>
  <c r="K196" i="17"/>
  <c r="L196" i="17"/>
  <c r="M196" i="17"/>
  <c r="N196" i="17"/>
  <c r="O196" i="17"/>
  <c r="P196" i="17"/>
  <c r="Q196" i="17"/>
  <c r="R196" i="17"/>
  <c r="S196" i="17"/>
  <c r="T196" i="17"/>
  <c r="U196" i="17"/>
  <c r="V196" i="17"/>
  <c r="E197" i="17"/>
  <c r="F197" i="17"/>
  <c r="G197" i="17"/>
  <c r="H197" i="17"/>
  <c r="I197" i="17"/>
  <c r="J197" i="17"/>
  <c r="K197" i="17"/>
  <c r="L197" i="17"/>
  <c r="M197" i="17"/>
  <c r="N197" i="17"/>
  <c r="O197" i="17"/>
  <c r="P197" i="17"/>
  <c r="Q197" i="17"/>
  <c r="R197" i="17"/>
  <c r="S197" i="17"/>
  <c r="T197" i="17"/>
  <c r="U197" i="17"/>
  <c r="V197" i="17"/>
  <c r="E198" i="17"/>
  <c r="F198" i="17"/>
  <c r="G198" i="17"/>
  <c r="H198" i="17"/>
  <c r="I198" i="17"/>
  <c r="J198" i="17"/>
  <c r="K198" i="17"/>
  <c r="L198" i="17"/>
  <c r="M198" i="17"/>
  <c r="N198" i="17"/>
  <c r="O198" i="17"/>
  <c r="P198" i="17"/>
  <c r="Q198" i="17"/>
  <c r="R198" i="17"/>
  <c r="S198" i="17"/>
  <c r="T198" i="17"/>
  <c r="U198" i="17"/>
  <c r="V198" i="17"/>
  <c r="E199" i="17"/>
  <c r="F199" i="17"/>
  <c r="G199" i="17"/>
  <c r="H199" i="17"/>
  <c r="I199" i="17"/>
  <c r="J199" i="17"/>
  <c r="K199" i="17"/>
  <c r="L199" i="17"/>
  <c r="M199" i="17"/>
  <c r="N199" i="17"/>
  <c r="O199" i="17"/>
  <c r="P199" i="17"/>
  <c r="Q199" i="17"/>
  <c r="R199" i="17"/>
  <c r="S199" i="17"/>
  <c r="T199" i="17"/>
  <c r="U199" i="17"/>
  <c r="V199" i="17"/>
  <c r="E200" i="17"/>
  <c r="F200" i="17"/>
  <c r="G200" i="17"/>
  <c r="H200" i="17"/>
  <c r="I200" i="17"/>
  <c r="J200" i="17"/>
  <c r="K200" i="17"/>
  <c r="L200" i="17"/>
  <c r="M200" i="17"/>
  <c r="N200" i="17"/>
  <c r="O200" i="17"/>
  <c r="P200" i="17"/>
  <c r="Q200" i="17"/>
  <c r="R200" i="17"/>
  <c r="S200" i="17"/>
  <c r="T200" i="17"/>
  <c r="U200" i="17"/>
  <c r="V200" i="17"/>
  <c r="E201" i="17"/>
  <c r="F201" i="17"/>
  <c r="G201" i="17"/>
  <c r="H201" i="17"/>
  <c r="I201" i="17"/>
  <c r="J201" i="17"/>
  <c r="K201" i="17"/>
  <c r="L201" i="17"/>
  <c r="M201" i="17"/>
  <c r="N201" i="17"/>
  <c r="O201" i="17"/>
  <c r="P201" i="17"/>
  <c r="Q201" i="17"/>
  <c r="R201" i="17"/>
  <c r="S201" i="17"/>
  <c r="T201" i="17"/>
  <c r="U201" i="17"/>
  <c r="V201" i="17"/>
  <c r="E202" i="17"/>
  <c r="F202" i="17"/>
  <c r="G202" i="17"/>
  <c r="H202" i="17"/>
  <c r="I202" i="17"/>
  <c r="J202" i="17"/>
  <c r="K202" i="17"/>
  <c r="L202" i="17"/>
  <c r="M202" i="17"/>
  <c r="N202" i="17"/>
  <c r="O202" i="17"/>
  <c r="P202" i="17"/>
  <c r="Q202" i="17"/>
  <c r="R202" i="17"/>
  <c r="S202" i="17"/>
  <c r="T202" i="17"/>
  <c r="U202" i="17"/>
  <c r="V202" i="17"/>
  <c r="E203" i="17"/>
  <c r="F203" i="17"/>
  <c r="G203" i="17"/>
  <c r="H203" i="17"/>
  <c r="I203" i="17"/>
  <c r="J203" i="17"/>
  <c r="K203" i="17"/>
  <c r="L203" i="17"/>
  <c r="M203" i="17"/>
  <c r="N203" i="17"/>
  <c r="O203" i="17"/>
  <c r="P203" i="17"/>
  <c r="Q203" i="17"/>
  <c r="R203" i="17"/>
  <c r="S203" i="17"/>
  <c r="T203" i="17"/>
  <c r="U203" i="17"/>
  <c r="V203" i="17"/>
  <c r="E204" i="17"/>
  <c r="F204" i="17"/>
  <c r="G204" i="17"/>
  <c r="H204" i="17"/>
  <c r="I204" i="17"/>
  <c r="J204" i="17"/>
  <c r="K204" i="17"/>
  <c r="L204" i="17"/>
  <c r="M204" i="17"/>
  <c r="N204" i="17"/>
  <c r="O204" i="17"/>
  <c r="P204" i="17"/>
  <c r="Q204" i="17"/>
  <c r="R204" i="17"/>
  <c r="S204" i="17"/>
  <c r="T204" i="17"/>
  <c r="U204" i="17"/>
  <c r="V204" i="17"/>
  <c r="E205" i="17"/>
  <c r="F205" i="17"/>
  <c r="G205" i="17"/>
  <c r="H205" i="17"/>
  <c r="I205" i="17"/>
  <c r="J205" i="17"/>
  <c r="K205" i="17"/>
  <c r="L205" i="17"/>
  <c r="M205" i="17"/>
  <c r="N205" i="17"/>
  <c r="O205" i="17"/>
  <c r="P205" i="17"/>
  <c r="Q205" i="17"/>
  <c r="R205" i="17"/>
  <c r="S205" i="17"/>
  <c r="T205" i="17"/>
  <c r="U205" i="17"/>
  <c r="V205" i="17"/>
  <c r="E206" i="17"/>
  <c r="F206" i="17"/>
  <c r="G206" i="17"/>
  <c r="H206" i="17"/>
  <c r="I206" i="17"/>
  <c r="J206" i="17"/>
  <c r="K206" i="17"/>
  <c r="L206" i="17"/>
  <c r="M206" i="17"/>
  <c r="N206" i="17"/>
  <c r="O206" i="17"/>
  <c r="P206" i="17"/>
  <c r="Q206" i="17"/>
  <c r="R206" i="17"/>
  <c r="S206" i="17"/>
  <c r="T206" i="17"/>
  <c r="U206" i="17"/>
  <c r="V206" i="17"/>
  <c r="E207" i="17"/>
  <c r="F207" i="17"/>
  <c r="G207" i="17"/>
  <c r="H207" i="17"/>
  <c r="I207" i="17"/>
  <c r="J207" i="17"/>
  <c r="K207" i="17"/>
  <c r="L207" i="17"/>
  <c r="M207" i="17"/>
  <c r="N207" i="17"/>
  <c r="O207" i="17"/>
  <c r="P207" i="17"/>
  <c r="Q207" i="17"/>
  <c r="R207" i="17"/>
  <c r="S207" i="17"/>
  <c r="T207" i="17"/>
  <c r="U207" i="17"/>
  <c r="V207" i="17"/>
  <c r="E208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R208" i="17"/>
  <c r="S208" i="17"/>
  <c r="T208" i="17"/>
  <c r="U208" i="17"/>
  <c r="V208" i="17"/>
  <c r="E209" i="17"/>
  <c r="F209" i="17"/>
  <c r="G209" i="17"/>
  <c r="H209" i="17"/>
  <c r="I209" i="17"/>
  <c r="J209" i="17"/>
  <c r="K209" i="17"/>
  <c r="L209" i="17"/>
  <c r="M209" i="17"/>
  <c r="N209" i="17"/>
  <c r="O209" i="17"/>
  <c r="P209" i="17"/>
  <c r="Q209" i="17"/>
  <c r="R209" i="17"/>
  <c r="S209" i="17"/>
  <c r="T209" i="17"/>
  <c r="U209" i="17"/>
  <c r="V209" i="17"/>
  <c r="E210" i="17"/>
  <c r="F210" i="17"/>
  <c r="G210" i="17"/>
  <c r="H210" i="17"/>
  <c r="I210" i="17"/>
  <c r="J210" i="17"/>
  <c r="K210" i="17"/>
  <c r="L210" i="17"/>
  <c r="M210" i="17"/>
  <c r="N210" i="17"/>
  <c r="O210" i="17"/>
  <c r="P210" i="17"/>
  <c r="Q210" i="17"/>
  <c r="R210" i="17"/>
  <c r="S210" i="17"/>
  <c r="T210" i="17"/>
  <c r="U210" i="17"/>
  <c r="V210" i="17"/>
  <c r="E211" i="17"/>
  <c r="F211" i="17"/>
  <c r="G211" i="17"/>
  <c r="H211" i="17"/>
  <c r="I211" i="17"/>
  <c r="J211" i="17"/>
  <c r="K211" i="17"/>
  <c r="L211" i="17"/>
  <c r="M211" i="17"/>
  <c r="N211" i="17"/>
  <c r="O211" i="17"/>
  <c r="P211" i="17"/>
  <c r="Q211" i="17"/>
  <c r="R211" i="17"/>
  <c r="S211" i="17"/>
  <c r="T211" i="17"/>
  <c r="U211" i="17"/>
  <c r="V211" i="17"/>
  <c r="E212" i="17"/>
  <c r="F212" i="17"/>
  <c r="G212" i="17"/>
  <c r="H212" i="17"/>
  <c r="I212" i="17"/>
  <c r="J212" i="17"/>
  <c r="K212" i="17"/>
  <c r="L212" i="17"/>
  <c r="M212" i="17"/>
  <c r="N212" i="17"/>
  <c r="O212" i="17"/>
  <c r="P212" i="17"/>
  <c r="Q212" i="17"/>
  <c r="R212" i="17"/>
  <c r="S212" i="17"/>
  <c r="T212" i="17"/>
  <c r="U212" i="17"/>
  <c r="V212" i="17"/>
  <c r="E213" i="17"/>
  <c r="F213" i="17"/>
  <c r="G213" i="17"/>
  <c r="H213" i="17"/>
  <c r="I213" i="17"/>
  <c r="J213" i="17"/>
  <c r="K213" i="17"/>
  <c r="L213" i="17"/>
  <c r="M213" i="17"/>
  <c r="N213" i="17"/>
  <c r="O213" i="17"/>
  <c r="P213" i="17"/>
  <c r="Q213" i="17"/>
  <c r="R213" i="17"/>
  <c r="S213" i="17"/>
  <c r="T213" i="17"/>
  <c r="U213" i="17"/>
  <c r="V213" i="17"/>
  <c r="E214" i="17"/>
  <c r="F214" i="17"/>
  <c r="G214" i="17"/>
  <c r="H214" i="17"/>
  <c r="I214" i="17"/>
  <c r="J214" i="17"/>
  <c r="K214" i="17"/>
  <c r="L214" i="17"/>
  <c r="M214" i="17"/>
  <c r="N214" i="17"/>
  <c r="O214" i="17"/>
  <c r="P214" i="17"/>
  <c r="Q214" i="17"/>
  <c r="R214" i="17"/>
  <c r="S214" i="17"/>
  <c r="T214" i="17"/>
  <c r="U214" i="17"/>
  <c r="V214" i="17"/>
  <c r="E215" i="17"/>
  <c r="F215" i="17"/>
  <c r="G215" i="17"/>
  <c r="H215" i="17"/>
  <c r="I215" i="17"/>
  <c r="J215" i="17"/>
  <c r="K215" i="17"/>
  <c r="L215" i="17"/>
  <c r="M215" i="17"/>
  <c r="N215" i="17"/>
  <c r="O215" i="17"/>
  <c r="P215" i="17"/>
  <c r="Q215" i="17"/>
  <c r="R215" i="17"/>
  <c r="S215" i="17"/>
  <c r="T215" i="17"/>
  <c r="U215" i="17"/>
  <c r="V215" i="17"/>
  <c r="E216" i="17"/>
  <c r="F216" i="17"/>
  <c r="G216" i="17"/>
  <c r="H216" i="17"/>
  <c r="I216" i="17"/>
  <c r="J216" i="17"/>
  <c r="K216" i="17"/>
  <c r="L216" i="17"/>
  <c r="M216" i="17"/>
  <c r="N216" i="17"/>
  <c r="O216" i="17"/>
  <c r="P216" i="17"/>
  <c r="Q216" i="17"/>
  <c r="R216" i="17"/>
  <c r="S216" i="17"/>
  <c r="T216" i="17"/>
  <c r="U216" i="17"/>
  <c r="V216" i="17"/>
  <c r="E217" i="17"/>
  <c r="F217" i="17"/>
  <c r="G217" i="17"/>
  <c r="H217" i="17"/>
  <c r="I217" i="17"/>
  <c r="J217" i="17"/>
  <c r="K217" i="17"/>
  <c r="L217" i="17"/>
  <c r="M217" i="17"/>
  <c r="N217" i="17"/>
  <c r="O217" i="17"/>
  <c r="P217" i="17"/>
  <c r="Q217" i="17"/>
  <c r="R217" i="17"/>
  <c r="S217" i="17"/>
  <c r="T217" i="17"/>
  <c r="U217" i="17"/>
  <c r="V217" i="17"/>
  <c r="E218" i="17"/>
  <c r="F218" i="17"/>
  <c r="G218" i="17"/>
  <c r="H218" i="17"/>
  <c r="I218" i="17"/>
  <c r="J218" i="17"/>
  <c r="K218" i="17"/>
  <c r="L218" i="17"/>
  <c r="M218" i="17"/>
  <c r="N218" i="17"/>
  <c r="O218" i="17"/>
  <c r="P218" i="17"/>
  <c r="Q218" i="17"/>
  <c r="R218" i="17"/>
  <c r="S218" i="17"/>
  <c r="T218" i="17"/>
  <c r="U218" i="17"/>
  <c r="V218" i="17"/>
  <c r="E219" i="17"/>
  <c r="F219" i="17"/>
  <c r="G219" i="17"/>
  <c r="H219" i="17"/>
  <c r="I219" i="17"/>
  <c r="J219" i="17"/>
  <c r="K219" i="17"/>
  <c r="L219" i="17"/>
  <c r="M219" i="17"/>
  <c r="N219" i="17"/>
  <c r="O219" i="17"/>
  <c r="P219" i="17"/>
  <c r="Q219" i="17"/>
  <c r="R219" i="17"/>
  <c r="S219" i="17"/>
  <c r="T219" i="17"/>
  <c r="U219" i="17"/>
  <c r="V219" i="17"/>
  <c r="E220" i="17"/>
  <c r="F220" i="17"/>
  <c r="G220" i="17"/>
  <c r="H220" i="17"/>
  <c r="I220" i="17"/>
  <c r="J220" i="17"/>
  <c r="K220" i="17"/>
  <c r="L220" i="17"/>
  <c r="M220" i="17"/>
  <c r="N220" i="17"/>
  <c r="O220" i="17"/>
  <c r="P220" i="17"/>
  <c r="Q220" i="17"/>
  <c r="R220" i="17"/>
  <c r="S220" i="17"/>
  <c r="T220" i="17"/>
  <c r="U220" i="17"/>
  <c r="V220" i="17"/>
  <c r="E221" i="17"/>
  <c r="F221" i="17"/>
  <c r="G221" i="17"/>
  <c r="H221" i="17"/>
  <c r="I221" i="17"/>
  <c r="J221" i="17"/>
  <c r="K221" i="17"/>
  <c r="L221" i="17"/>
  <c r="M221" i="17"/>
  <c r="N221" i="17"/>
  <c r="O221" i="17"/>
  <c r="P221" i="17"/>
  <c r="Q221" i="17"/>
  <c r="R221" i="17"/>
  <c r="S221" i="17"/>
  <c r="T221" i="17"/>
  <c r="U221" i="17"/>
  <c r="V221" i="17"/>
  <c r="E222" i="17"/>
  <c r="F222" i="17"/>
  <c r="G222" i="17"/>
  <c r="H222" i="17"/>
  <c r="I222" i="17"/>
  <c r="J222" i="17"/>
  <c r="K222" i="17"/>
  <c r="L222" i="17"/>
  <c r="M222" i="17"/>
  <c r="N222" i="17"/>
  <c r="O222" i="17"/>
  <c r="P222" i="17"/>
  <c r="Q222" i="17"/>
  <c r="R222" i="17"/>
  <c r="S222" i="17"/>
  <c r="T222" i="17"/>
  <c r="U222" i="17"/>
  <c r="V222" i="17"/>
  <c r="E223" i="17"/>
  <c r="F223" i="17"/>
  <c r="G223" i="17"/>
  <c r="H223" i="17"/>
  <c r="I223" i="17"/>
  <c r="J223" i="17"/>
  <c r="K223" i="17"/>
  <c r="L223" i="17"/>
  <c r="M223" i="17"/>
  <c r="N223" i="17"/>
  <c r="O223" i="17"/>
  <c r="P223" i="17"/>
  <c r="Q223" i="17"/>
  <c r="R223" i="17"/>
  <c r="S223" i="17"/>
  <c r="T223" i="17"/>
  <c r="U223" i="17"/>
  <c r="V223" i="17"/>
  <c r="E224" i="17"/>
  <c r="F224" i="17"/>
  <c r="G224" i="17"/>
  <c r="H224" i="17"/>
  <c r="I224" i="17"/>
  <c r="J224" i="17"/>
  <c r="K224" i="17"/>
  <c r="L224" i="17"/>
  <c r="M224" i="17"/>
  <c r="N224" i="17"/>
  <c r="O224" i="17"/>
  <c r="P224" i="17"/>
  <c r="Q224" i="17"/>
  <c r="R224" i="17"/>
  <c r="S224" i="17"/>
  <c r="T224" i="17"/>
  <c r="U224" i="17"/>
  <c r="V224" i="17"/>
  <c r="E225" i="17"/>
  <c r="F225" i="17"/>
  <c r="G225" i="17"/>
  <c r="H225" i="17"/>
  <c r="I225" i="17"/>
  <c r="J225" i="17"/>
  <c r="K225" i="17"/>
  <c r="L225" i="17"/>
  <c r="M225" i="17"/>
  <c r="N225" i="17"/>
  <c r="O225" i="17"/>
  <c r="P225" i="17"/>
  <c r="Q225" i="17"/>
  <c r="R225" i="17"/>
  <c r="S225" i="17"/>
  <c r="T225" i="17"/>
  <c r="U225" i="17"/>
  <c r="V225" i="17"/>
  <c r="E226" i="17"/>
  <c r="F226" i="17"/>
  <c r="G226" i="17"/>
  <c r="H226" i="17"/>
  <c r="I226" i="17"/>
  <c r="J226" i="17"/>
  <c r="K226" i="17"/>
  <c r="L226" i="17"/>
  <c r="M226" i="17"/>
  <c r="N226" i="17"/>
  <c r="O226" i="17"/>
  <c r="P226" i="17"/>
  <c r="Q226" i="17"/>
  <c r="R226" i="17"/>
  <c r="S226" i="17"/>
  <c r="T226" i="17"/>
  <c r="U226" i="17"/>
  <c r="V226" i="17"/>
  <c r="E227" i="17"/>
  <c r="F227" i="17"/>
  <c r="G227" i="17"/>
  <c r="H227" i="17"/>
  <c r="I227" i="17"/>
  <c r="J227" i="17"/>
  <c r="K227" i="17"/>
  <c r="L227" i="17"/>
  <c r="M227" i="17"/>
  <c r="N227" i="17"/>
  <c r="O227" i="17"/>
  <c r="P227" i="17"/>
  <c r="Q227" i="17"/>
  <c r="R227" i="17"/>
  <c r="S227" i="17"/>
  <c r="T227" i="17"/>
  <c r="U227" i="17"/>
  <c r="V227" i="17"/>
  <c r="E228" i="17"/>
  <c r="F228" i="17"/>
  <c r="G228" i="17"/>
  <c r="H228" i="17"/>
  <c r="I228" i="17"/>
  <c r="J228" i="17"/>
  <c r="K228" i="17"/>
  <c r="L228" i="17"/>
  <c r="M228" i="17"/>
  <c r="N228" i="17"/>
  <c r="O228" i="17"/>
  <c r="P228" i="17"/>
  <c r="Q228" i="17"/>
  <c r="R228" i="17"/>
  <c r="S228" i="17"/>
  <c r="T228" i="17"/>
  <c r="U228" i="17"/>
  <c r="V228" i="17"/>
  <c r="E229" i="17"/>
  <c r="F229" i="17"/>
  <c r="G229" i="17"/>
  <c r="H229" i="17"/>
  <c r="I229" i="17"/>
  <c r="J229" i="17"/>
  <c r="K229" i="17"/>
  <c r="L229" i="17"/>
  <c r="M229" i="17"/>
  <c r="N229" i="17"/>
  <c r="O229" i="17"/>
  <c r="P229" i="17"/>
  <c r="Q229" i="17"/>
  <c r="R229" i="17"/>
  <c r="S229" i="17"/>
  <c r="T229" i="17"/>
  <c r="U229" i="17"/>
  <c r="V229" i="17"/>
  <c r="E230" i="17"/>
  <c r="F230" i="17"/>
  <c r="G230" i="17"/>
  <c r="H230" i="17"/>
  <c r="I230" i="17"/>
  <c r="J230" i="17"/>
  <c r="K230" i="17"/>
  <c r="L230" i="17"/>
  <c r="M230" i="17"/>
  <c r="N230" i="17"/>
  <c r="O230" i="17"/>
  <c r="P230" i="17"/>
  <c r="Q230" i="17"/>
  <c r="R230" i="17"/>
  <c r="S230" i="17"/>
  <c r="T230" i="17"/>
  <c r="U230" i="17"/>
  <c r="V230" i="17"/>
  <c r="E231" i="17"/>
  <c r="F231" i="17"/>
  <c r="G231" i="17"/>
  <c r="H231" i="17"/>
  <c r="I231" i="17"/>
  <c r="J231" i="17"/>
  <c r="K231" i="17"/>
  <c r="L231" i="17"/>
  <c r="M231" i="17"/>
  <c r="N231" i="17"/>
  <c r="O231" i="17"/>
  <c r="P231" i="17"/>
  <c r="Q231" i="17"/>
  <c r="R231" i="17"/>
  <c r="S231" i="17"/>
  <c r="T231" i="17"/>
  <c r="U231" i="17"/>
  <c r="V231" i="17"/>
  <c r="E232" i="17"/>
  <c r="F232" i="17"/>
  <c r="G232" i="17"/>
  <c r="H232" i="17"/>
  <c r="I232" i="17"/>
  <c r="J232" i="17"/>
  <c r="K232" i="17"/>
  <c r="L232" i="17"/>
  <c r="M232" i="17"/>
  <c r="N232" i="17"/>
  <c r="O232" i="17"/>
  <c r="P232" i="17"/>
  <c r="Q232" i="17"/>
  <c r="R232" i="17"/>
  <c r="S232" i="17"/>
  <c r="T232" i="17"/>
  <c r="U232" i="17"/>
  <c r="V232" i="17"/>
  <c r="E233" i="17"/>
  <c r="F233" i="17"/>
  <c r="G233" i="17"/>
  <c r="H233" i="17"/>
  <c r="I233" i="17"/>
  <c r="J233" i="17"/>
  <c r="K233" i="17"/>
  <c r="L233" i="17"/>
  <c r="M233" i="17"/>
  <c r="N233" i="17"/>
  <c r="O233" i="17"/>
  <c r="P233" i="17"/>
  <c r="Q233" i="17"/>
  <c r="R233" i="17"/>
  <c r="S233" i="17"/>
  <c r="T233" i="17"/>
  <c r="U233" i="17"/>
  <c r="V233" i="17"/>
  <c r="E234" i="17"/>
  <c r="F234" i="17"/>
  <c r="G234" i="17"/>
  <c r="H234" i="17"/>
  <c r="I234" i="17"/>
  <c r="J234" i="17"/>
  <c r="K234" i="17"/>
  <c r="L234" i="17"/>
  <c r="M234" i="17"/>
  <c r="N234" i="17"/>
  <c r="O234" i="17"/>
  <c r="P234" i="17"/>
  <c r="Q234" i="17"/>
  <c r="R234" i="17"/>
  <c r="S234" i="17"/>
  <c r="T234" i="17"/>
  <c r="U234" i="17"/>
  <c r="V234" i="17"/>
  <c r="E235" i="17"/>
  <c r="F235" i="17"/>
  <c r="G235" i="17"/>
  <c r="H235" i="17"/>
  <c r="I235" i="17"/>
  <c r="J235" i="17"/>
  <c r="K235" i="17"/>
  <c r="L235" i="17"/>
  <c r="M235" i="17"/>
  <c r="N235" i="17"/>
  <c r="O235" i="17"/>
  <c r="P235" i="17"/>
  <c r="Q235" i="17"/>
  <c r="R235" i="17"/>
  <c r="S235" i="17"/>
  <c r="T235" i="17"/>
  <c r="U235" i="17"/>
  <c r="V235" i="17"/>
  <c r="E236" i="17"/>
  <c r="F236" i="17"/>
  <c r="G236" i="17"/>
  <c r="H236" i="17"/>
  <c r="I236" i="17"/>
  <c r="J236" i="17"/>
  <c r="K236" i="17"/>
  <c r="L236" i="17"/>
  <c r="M236" i="17"/>
  <c r="N236" i="17"/>
  <c r="O236" i="17"/>
  <c r="P236" i="17"/>
  <c r="Q236" i="17"/>
  <c r="R236" i="17"/>
  <c r="S236" i="17"/>
  <c r="T236" i="17"/>
  <c r="U236" i="17"/>
  <c r="V236" i="17"/>
  <c r="E237" i="17"/>
  <c r="F237" i="17"/>
  <c r="G237" i="17"/>
  <c r="H237" i="17"/>
  <c r="I237" i="17"/>
  <c r="J237" i="17"/>
  <c r="K237" i="17"/>
  <c r="L237" i="17"/>
  <c r="M237" i="17"/>
  <c r="N237" i="17"/>
  <c r="O237" i="17"/>
  <c r="P237" i="17"/>
  <c r="Q237" i="17"/>
  <c r="R237" i="17"/>
  <c r="S237" i="17"/>
  <c r="T237" i="17"/>
  <c r="U237" i="17"/>
  <c r="V237" i="17"/>
  <c r="E238" i="17"/>
  <c r="F238" i="17"/>
  <c r="G238" i="17"/>
  <c r="H238" i="17"/>
  <c r="I238" i="17"/>
  <c r="J238" i="17"/>
  <c r="K238" i="17"/>
  <c r="L238" i="17"/>
  <c r="M238" i="17"/>
  <c r="N238" i="17"/>
  <c r="O238" i="17"/>
  <c r="P238" i="17"/>
  <c r="Q238" i="17"/>
  <c r="R238" i="17"/>
  <c r="S238" i="17"/>
  <c r="T238" i="17"/>
  <c r="U238" i="17"/>
  <c r="V238" i="17"/>
  <c r="E239" i="17"/>
  <c r="F239" i="17"/>
  <c r="G239" i="17"/>
  <c r="H239" i="17"/>
  <c r="I239" i="17"/>
  <c r="J239" i="17"/>
  <c r="K239" i="17"/>
  <c r="L239" i="17"/>
  <c r="M239" i="17"/>
  <c r="N239" i="17"/>
  <c r="O239" i="17"/>
  <c r="P239" i="17"/>
  <c r="Q239" i="17"/>
  <c r="R239" i="17"/>
  <c r="S239" i="17"/>
  <c r="T239" i="17"/>
  <c r="U239" i="17"/>
  <c r="V239" i="17"/>
  <c r="E240" i="17"/>
  <c r="F240" i="17"/>
  <c r="G240" i="17"/>
  <c r="H240" i="17"/>
  <c r="I240" i="17"/>
  <c r="J240" i="17"/>
  <c r="K240" i="17"/>
  <c r="L240" i="17"/>
  <c r="M240" i="17"/>
  <c r="N240" i="17"/>
  <c r="O240" i="17"/>
  <c r="P240" i="17"/>
  <c r="Q240" i="17"/>
  <c r="R240" i="17"/>
  <c r="S240" i="17"/>
  <c r="T240" i="17"/>
  <c r="U240" i="17"/>
  <c r="V240" i="17"/>
  <c r="E241" i="17"/>
  <c r="F241" i="17"/>
  <c r="G241" i="17"/>
  <c r="H241" i="17"/>
  <c r="I241" i="17"/>
  <c r="J241" i="17"/>
  <c r="K241" i="17"/>
  <c r="L241" i="17"/>
  <c r="M241" i="17"/>
  <c r="N241" i="17"/>
  <c r="O241" i="17"/>
  <c r="P241" i="17"/>
  <c r="Q241" i="17"/>
  <c r="R241" i="17"/>
  <c r="S241" i="17"/>
  <c r="T241" i="17"/>
  <c r="U241" i="17"/>
  <c r="V241" i="17"/>
  <c r="E242" i="17"/>
  <c r="F242" i="17"/>
  <c r="G242" i="17"/>
  <c r="H242" i="17"/>
  <c r="I242" i="17"/>
  <c r="J242" i="17"/>
  <c r="K242" i="17"/>
  <c r="L242" i="17"/>
  <c r="M242" i="17"/>
  <c r="N242" i="17"/>
  <c r="O242" i="17"/>
  <c r="P242" i="17"/>
  <c r="Q242" i="17"/>
  <c r="R242" i="17"/>
  <c r="S242" i="17"/>
  <c r="T242" i="17"/>
  <c r="U242" i="17"/>
  <c r="V242" i="17"/>
  <c r="E243" i="17"/>
  <c r="F243" i="17"/>
  <c r="G243" i="17"/>
  <c r="H243" i="17"/>
  <c r="I243" i="17"/>
  <c r="J243" i="17"/>
  <c r="K243" i="17"/>
  <c r="L243" i="17"/>
  <c r="M243" i="17"/>
  <c r="N243" i="17"/>
  <c r="O243" i="17"/>
  <c r="P243" i="17"/>
  <c r="Q243" i="17"/>
  <c r="R243" i="17"/>
  <c r="S243" i="17"/>
  <c r="T243" i="17"/>
  <c r="U243" i="17"/>
  <c r="V243" i="17"/>
  <c r="E244" i="17"/>
  <c r="F244" i="17"/>
  <c r="G244" i="17"/>
  <c r="H244" i="17"/>
  <c r="I244" i="17"/>
  <c r="J244" i="17"/>
  <c r="K244" i="17"/>
  <c r="L244" i="17"/>
  <c r="M244" i="17"/>
  <c r="N244" i="17"/>
  <c r="O244" i="17"/>
  <c r="P244" i="17"/>
  <c r="Q244" i="17"/>
  <c r="R244" i="17"/>
  <c r="S244" i="17"/>
  <c r="T244" i="17"/>
  <c r="U244" i="17"/>
  <c r="V244" i="17"/>
  <c r="E245" i="17"/>
  <c r="F245" i="17"/>
  <c r="G245" i="17"/>
  <c r="H245" i="17"/>
  <c r="I245" i="17"/>
  <c r="J245" i="17"/>
  <c r="K245" i="17"/>
  <c r="L245" i="17"/>
  <c r="M245" i="17"/>
  <c r="N245" i="17"/>
  <c r="O245" i="17"/>
  <c r="P245" i="17"/>
  <c r="Q245" i="17"/>
  <c r="R245" i="17"/>
  <c r="S245" i="17"/>
  <c r="T245" i="17"/>
  <c r="U245" i="17"/>
  <c r="V245" i="17"/>
  <c r="E246" i="17"/>
  <c r="F246" i="17"/>
  <c r="G246" i="17"/>
  <c r="H246" i="17"/>
  <c r="I246" i="17"/>
  <c r="J246" i="17"/>
  <c r="K246" i="17"/>
  <c r="L246" i="17"/>
  <c r="M246" i="17"/>
  <c r="N246" i="17"/>
  <c r="O246" i="17"/>
  <c r="P246" i="17"/>
  <c r="Q246" i="17"/>
  <c r="R246" i="17"/>
  <c r="S246" i="17"/>
  <c r="T246" i="17"/>
  <c r="U246" i="17"/>
  <c r="V246" i="17"/>
  <c r="E247" i="17"/>
  <c r="F247" i="17"/>
  <c r="G247" i="17"/>
  <c r="H247" i="17"/>
  <c r="I247" i="17"/>
  <c r="J247" i="17"/>
  <c r="K247" i="17"/>
  <c r="L247" i="17"/>
  <c r="M247" i="17"/>
  <c r="N247" i="17"/>
  <c r="O247" i="17"/>
  <c r="P247" i="17"/>
  <c r="Q247" i="17"/>
  <c r="R247" i="17"/>
  <c r="S247" i="17"/>
  <c r="T247" i="17"/>
  <c r="U247" i="17"/>
  <c r="V247" i="17"/>
  <c r="E248" i="17"/>
  <c r="F248" i="17"/>
  <c r="G248" i="17"/>
  <c r="H248" i="17"/>
  <c r="I248" i="17"/>
  <c r="J248" i="17"/>
  <c r="K248" i="17"/>
  <c r="L248" i="17"/>
  <c r="M248" i="17"/>
  <c r="N248" i="17"/>
  <c r="O248" i="17"/>
  <c r="P248" i="17"/>
  <c r="Q248" i="17"/>
  <c r="R248" i="17"/>
  <c r="S248" i="17"/>
  <c r="T248" i="17"/>
  <c r="U248" i="17"/>
  <c r="V248" i="17"/>
  <c r="E249" i="17"/>
  <c r="F249" i="17"/>
  <c r="G249" i="17"/>
  <c r="H249" i="17"/>
  <c r="I249" i="17"/>
  <c r="J249" i="17"/>
  <c r="K249" i="17"/>
  <c r="L249" i="17"/>
  <c r="M249" i="17"/>
  <c r="N249" i="17"/>
  <c r="O249" i="17"/>
  <c r="P249" i="17"/>
  <c r="Q249" i="17"/>
  <c r="R249" i="17"/>
  <c r="S249" i="17"/>
  <c r="T249" i="17"/>
  <c r="U249" i="17"/>
  <c r="V249" i="17"/>
  <c r="E250" i="17"/>
  <c r="F250" i="17"/>
  <c r="G250" i="17"/>
  <c r="H250" i="17"/>
  <c r="I250" i="17"/>
  <c r="J250" i="17"/>
  <c r="K250" i="17"/>
  <c r="L250" i="17"/>
  <c r="M250" i="17"/>
  <c r="N250" i="17"/>
  <c r="O250" i="17"/>
  <c r="P250" i="17"/>
  <c r="Q250" i="17"/>
  <c r="R250" i="17"/>
  <c r="S250" i="17"/>
  <c r="T250" i="17"/>
  <c r="U250" i="17"/>
  <c r="V250" i="17"/>
  <c r="E251" i="17"/>
  <c r="F251" i="17"/>
  <c r="G251" i="17"/>
  <c r="H251" i="17"/>
  <c r="I251" i="17"/>
  <c r="J251" i="17"/>
  <c r="K251" i="17"/>
  <c r="L251" i="17"/>
  <c r="M251" i="17"/>
  <c r="N251" i="17"/>
  <c r="O251" i="17"/>
  <c r="P251" i="17"/>
  <c r="Q251" i="17"/>
  <c r="R251" i="17"/>
  <c r="S251" i="17"/>
  <c r="T251" i="17"/>
  <c r="U251" i="17"/>
  <c r="V251" i="17"/>
  <c r="E252" i="17"/>
  <c r="F252" i="17"/>
  <c r="G252" i="17"/>
  <c r="H252" i="17"/>
  <c r="I252" i="17"/>
  <c r="J252" i="17"/>
  <c r="K252" i="17"/>
  <c r="L252" i="17"/>
  <c r="M252" i="17"/>
  <c r="N252" i="17"/>
  <c r="O252" i="17"/>
  <c r="P252" i="17"/>
  <c r="Q252" i="17"/>
  <c r="R252" i="17"/>
  <c r="S252" i="17"/>
  <c r="T252" i="17"/>
  <c r="U252" i="17"/>
  <c r="V252" i="17"/>
  <c r="E253" i="17"/>
  <c r="F253" i="17"/>
  <c r="G253" i="17"/>
  <c r="H253" i="17"/>
  <c r="I253" i="17"/>
  <c r="J253" i="17"/>
  <c r="K253" i="17"/>
  <c r="L253" i="17"/>
  <c r="M253" i="17"/>
  <c r="N253" i="17"/>
  <c r="O253" i="17"/>
  <c r="P253" i="17"/>
  <c r="Q253" i="17"/>
  <c r="R253" i="17"/>
  <c r="S253" i="17"/>
  <c r="T253" i="17"/>
  <c r="U253" i="17"/>
  <c r="V253" i="17"/>
  <c r="E254" i="17"/>
  <c r="F254" i="17"/>
  <c r="G254" i="17"/>
  <c r="H254" i="17"/>
  <c r="I254" i="17"/>
  <c r="J254" i="17"/>
  <c r="K254" i="17"/>
  <c r="L254" i="17"/>
  <c r="M254" i="17"/>
  <c r="N254" i="17"/>
  <c r="O254" i="17"/>
  <c r="P254" i="17"/>
  <c r="Q254" i="17"/>
  <c r="R254" i="17"/>
  <c r="S254" i="17"/>
  <c r="T254" i="17"/>
  <c r="U254" i="17"/>
  <c r="V254" i="17"/>
  <c r="E255" i="17"/>
  <c r="F255" i="17"/>
  <c r="G255" i="17"/>
  <c r="H255" i="17"/>
  <c r="I255" i="17"/>
  <c r="J255" i="17"/>
  <c r="K255" i="17"/>
  <c r="L255" i="17"/>
  <c r="M255" i="17"/>
  <c r="N255" i="17"/>
  <c r="O255" i="17"/>
  <c r="P255" i="17"/>
  <c r="Q255" i="17"/>
  <c r="R255" i="17"/>
  <c r="S255" i="17"/>
  <c r="T255" i="17"/>
  <c r="U255" i="17"/>
  <c r="V255" i="17"/>
  <c r="E256" i="17"/>
  <c r="F256" i="17"/>
  <c r="G256" i="17"/>
  <c r="H256" i="17"/>
  <c r="I256" i="17"/>
  <c r="J256" i="17"/>
  <c r="K256" i="17"/>
  <c r="L256" i="17"/>
  <c r="M256" i="17"/>
  <c r="N256" i="17"/>
  <c r="O256" i="17"/>
  <c r="P256" i="17"/>
  <c r="Q256" i="17"/>
  <c r="R256" i="17"/>
  <c r="S256" i="17"/>
  <c r="T256" i="17"/>
  <c r="U256" i="17"/>
  <c r="V256" i="17"/>
  <c r="E257" i="17"/>
  <c r="F257" i="17"/>
  <c r="G257" i="17"/>
  <c r="H257" i="17"/>
  <c r="I257" i="17"/>
  <c r="J257" i="17"/>
  <c r="K257" i="17"/>
  <c r="L257" i="17"/>
  <c r="M257" i="17"/>
  <c r="N257" i="17"/>
  <c r="O257" i="17"/>
  <c r="P257" i="17"/>
  <c r="Q257" i="17"/>
  <c r="R257" i="17"/>
  <c r="S257" i="17"/>
  <c r="T257" i="17"/>
  <c r="U257" i="17"/>
  <c r="V257" i="17"/>
  <c r="E258" i="17"/>
  <c r="F258" i="17"/>
  <c r="G258" i="17"/>
  <c r="H258" i="17"/>
  <c r="I258" i="17"/>
  <c r="J258" i="17"/>
  <c r="K258" i="17"/>
  <c r="L258" i="17"/>
  <c r="M258" i="17"/>
  <c r="N258" i="17"/>
  <c r="O258" i="17"/>
  <c r="P258" i="17"/>
  <c r="Q258" i="17"/>
  <c r="R258" i="17"/>
  <c r="S258" i="17"/>
  <c r="T258" i="17"/>
  <c r="U258" i="17"/>
  <c r="V258" i="17"/>
  <c r="E259" i="17"/>
  <c r="F259" i="17"/>
  <c r="G259" i="17"/>
  <c r="H259" i="17"/>
  <c r="I259" i="17"/>
  <c r="J259" i="17"/>
  <c r="K259" i="17"/>
  <c r="L259" i="17"/>
  <c r="M259" i="17"/>
  <c r="N259" i="17"/>
  <c r="O259" i="17"/>
  <c r="P259" i="17"/>
  <c r="Q259" i="17"/>
  <c r="R259" i="17"/>
  <c r="S259" i="17"/>
  <c r="T259" i="17"/>
  <c r="U259" i="17"/>
  <c r="V259" i="17"/>
  <c r="E260" i="17"/>
  <c r="F260" i="17"/>
  <c r="G260" i="17"/>
  <c r="H260" i="17"/>
  <c r="I260" i="17"/>
  <c r="J260" i="17"/>
  <c r="K260" i="17"/>
  <c r="L260" i="17"/>
  <c r="M260" i="17"/>
  <c r="N260" i="17"/>
  <c r="O260" i="17"/>
  <c r="P260" i="17"/>
  <c r="Q260" i="17"/>
  <c r="R260" i="17"/>
  <c r="S260" i="17"/>
  <c r="T260" i="17"/>
  <c r="U260" i="17"/>
  <c r="V260" i="17"/>
  <c r="E261" i="17"/>
  <c r="F261" i="17"/>
  <c r="G261" i="17"/>
  <c r="H261" i="17"/>
  <c r="I261" i="17"/>
  <c r="J261" i="17"/>
  <c r="K261" i="17"/>
  <c r="L261" i="17"/>
  <c r="M261" i="17"/>
  <c r="N261" i="17"/>
  <c r="O261" i="17"/>
  <c r="P261" i="17"/>
  <c r="Q261" i="17"/>
  <c r="R261" i="17"/>
  <c r="S261" i="17"/>
  <c r="T261" i="17"/>
  <c r="U261" i="17"/>
  <c r="V261" i="17"/>
  <c r="E262" i="17"/>
  <c r="F262" i="17"/>
  <c r="G262" i="17"/>
  <c r="H262" i="17"/>
  <c r="I262" i="17"/>
  <c r="J262" i="17"/>
  <c r="K262" i="17"/>
  <c r="L262" i="17"/>
  <c r="M262" i="17"/>
  <c r="N262" i="17"/>
  <c r="O262" i="17"/>
  <c r="P262" i="17"/>
  <c r="Q262" i="17"/>
  <c r="R262" i="17"/>
  <c r="S262" i="17"/>
  <c r="T262" i="17"/>
  <c r="U262" i="17"/>
  <c r="V262" i="17"/>
  <c r="E263" i="17"/>
  <c r="F263" i="17"/>
  <c r="G263" i="17"/>
  <c r="H263" i="17"/>
  <c r="I263" i="17"/>
  <c r="J263" i="17"/>
  <c r="K263" i="17"/>
  <c r="L263" i="17"/>
  <c r="M263" i="17"/>
  <c r="N263" i="17"/>
  <c r="O263" i="17"/>
  <c r="P263" i="17"/>
  <c r="Q263" i="17"/>
  <c r="R263" i="17"/>
  <c r="S263" i="17"/>
  <c r="T263" i="17"/>
  <c r="U263" i="17"/>
  <c r="V263" i="17"/>
  <c r="E264" i="17"/>
  <c r="F264" i="17"/>
  <c r="G264" i="17"/>
  <c r="H264" i="17"/>
  <c r="I264" i="17"/>
  <c r="J264" i="17"/>
  <c r="K264" i="17"/>
  <c r="L264" i="17"/>
  <c r="M264" i="17"/>
  <c r="N264" i="17"/>
  <c r="O264" i="17"/>
  <c r="P264" i="17"/>
  <c r="Q264" i="17"/>
  <c r="R264" i="17"/>
  <c r="S264" i="17"/>
  <c r="T264" i="17"/>
  <c r="U264" i="17"/>
  <c r="V264" i="17"/>
  <c r="E265" i="17"/>
  <c r="F265" i="17"/>
  <c r="G265" i="17"/>
  <c r="H265" i="17"/>
  <c r="I265" i="17"/>
  <c r="J265" i="17"/>
  <c r="K265" i="17"/>
  <c r="L265" i="17"/>
  <c r="M265" i="17"/>
  <c r="N265" i="17"/>
  <c r="O265" i="17"/>
  <c r="P265" i="17"/>
  <c r="Q265" i="17"/>
  <c r="R265" i="17"/>
  <c r="S265" i="17"/>
  <c r="T265" i="17"/>
  <c r="U265" i="17"/>
  <c r="V265" i="17"/>
  <c r="E266" i="17"/>
  <c r="F266" i="17"/>
  <c r="G266" i="17"/>
  <c r="H266" i="17"/>
  <c r="I266" i="17"/>
  <c r="J266" i="17"/>
  <c r="K266" i="17"/>
  <c r="L266" i="17"/>
  <c r="M266" i="17"/>
  <c r="N266" i="17"/>
  <c r="O266" i="17"/>
  <c r="P266" i="17"/>
  <c r="Q266" i="17"/>
  <c r="R266" i="17"/>
  <c r="S266" i="17"/>
  <c r="T266" i="17"/>
  <c r="U266" i="17"/>
  <c r="V266" i="17"/>
  <c r="E267" i="17"/>
  <c r="F267" i="17"/>
  <c r="G267" i="17"/>
  <c r="H267" i="17"/>
  <c r="I267" i="17"/>
  <c r="J267" i="17"/>
  <c r="K267" i="17"/>
  <c r="L267" i="17"/>
  <c r="M267" i="17"/>
  <c r="N267" i="17"/>
  <c r="O267" i="17"/>
  <c r="P267" i="17"/>
  <c r="Q267" i="17"/>
  <c r="R267" i="17"/>
  <c r="S267" i="17"/>
  <c r="T267" i="17"/>
  <c r="U267" i="17"/>
  <c r="V267" i="17"/>
  <c r="E268" i="17"/>
  <c r="F268" i="17"/>
  <c r="G268" i="17"/>
  <c r="H268" i="17"/>
  <c r="I268" i="17"/>
  <c r="J268" i="17"/>
  <c r="K268" i="17"/>
  <c r="L268" i="17"/>
  <c r="M268" i="17"/>
  <c r="N268" i="17"/>
  <c r="O268" i="17"/>
  <c r="P268" i="17"/>
  <c r="Q268" i="17"/>
  <c r="R268" i="17"/>
  <c r="S268" i="17"/>
  <c r="T268" i="17"/>
  <c r="U268" i="17"/>
  <c r="V268" i="17"/>
  <c r="E269" i="17"/>
  <c r="F269" i="17"/>
  <c r="G269" i="17"/>
  <c r="H269" i="17"/>
  <c r="I269" i="17"/>
  <c r="J269" i="17"/>
  <c r="K269" i="17"/>
  <c r="L269" i="17"/>
  <c r="M269" i="17"/>
  <c r="N269" i="17"/>
  <c r="O269" i="17"/>
  <c r="P269" i="17"/>
  <c r="Q269" i="17"/>
  <c r="R269" i="17"/>
  <c r="S269" i="17"/>
  <c r="T269" i="17"/>
  <c r="U269" i="17"/>
  <c r="V269" i="17"/>
  <c r="E270" i="17"/>
  <c r="F270" i="17"/>
  <c r="G270" i="17"/>
  <c r="H270" i="17"/>
  <c r="I270" i="17"/>
  <c r="J270" i="17"/>
  <c r="K270" i="17"/>
  <c r="L270" i="17"/>
  <c r="M270" i="17"/>
  <c r="N270" i="17"/>
  <c r="O270" i="17"/>
  <c r="P270" i="17"/>
  <c r="Q270" i="17"/>
  <c r="R270" i="17"/>
  <c r="S270" i="17"/>
  <c r="T270" i="17"/>
  <c r="U270" i="17"/>
  <c r="V270" i="17"/>
  <c r="E271" i="17"/>
  <c r="F271" i="17"/>
  <c r="G271" i="17"/>
  <c r="H271" i="17"/>
  <c r="I271" i="17"/>
  <c r="J271" i="17"/>
  <c r="K271" i="17"/>
  <c r="L271" i="17"/>
  <c r="M271" i="17"/>
  <c r="N271" i="17"/>
  <c r="O271" i="17"/>
  <c r="P271" i="17"/>
  <c r="Q271" i="17"/>
  <c r="R271" i="17"/>
  <c r="S271" i="17"/>
  <c r="T271" i="17"/>
  <c r="U271" i="17"/>
  <c r="V271" i="17"/>
  <c r="E272" i="17"/>
  <c r="F272" i="17"/>
  <c r="G272" i="17"/>
  <c r="H272" i="17"/>
  <c r="I272" i="17"/>
  <c r="J272" i="17"/>
  <c r="K272" i="17"/>
  <c r="L272" i="17"/>
  <c r="M272" i="17"/>
  <c r="N272" i="17"/>
  <c r="O272" i="17"/>
  <c r="P272" i="17"/>
  <c r="Q272" i="17"/>
  <c r="R272" i="17"/>
  <c r="S272" i="17"/>
  <c r="T272" i="17"/>
  <c r="U272" i="17"/>
  <c r="V272" i="17"/>
  <c r="E273" i="17"/>
  <c r="F273" i="17"/>
  <c r="G273" i="17"/>
  <c r="H273" i="17"/>
  <c r="I273" i="17"/>
  <c r="J273" i="17"/>
  <c r="K273" i="17"/>
  <c r="L273" i="17"/>
  <c r="M273" i="17"/>
  <c r="N273" i="17"/>
  <c r="O273" i="17"/>
  <c r="P273" i="17"/>
  <c r="Q273" i="17"/>
  <c r="R273" i="17"/>
  <c r="S273" i="17"/>
  <c r="T273" i="17"/>
  <c r="U273" i="17"/>
  <c r="V273" i="17"/>
  <c r="E274" i="17"/>
  <c r="F274" i="17"/>
  <c r="G274" i="17"/>
  <c r="H274" i="17"/>
  <c r="I274" i="17"/>
  <c r="J274" i="17"/>
  <c r="K274" i="17"/>
  <c r="L274" i="17"/>
  <c r="M274" i="17"/>
  <c r="N274" i="17"/>
  <c r="O274" i="17"/>
  <c r="P274" i="17"/>
  <c r="Q274" i="17"/>
  <c r="R274" i="17"/>
  <c r="S274" i="17"/>
  <c r="T274" i="17"/>
  <c r="U274" i="17"/>
  <c r="V274" i="17"/>
  <c r="E275" i="17"/>
  <c r="F275" i="17"/>
  <c r="G275" i="17"/>
  <c r="H275" i="17"/>
  <c r="I275" i="17"/>
  <c r="J275" i="17"/>
  <c r="K275" i="17"/>
  <c r="L275" i="17"/>
  <c r="M275" i="17"/>
  <c r="N275" i="17"/>
  <c r="O275" i="17"/>
  <c r="P275" i="17"/>
  <c r="Q275" i="17"/>
  <c r="R275" i="17"/>
  <c r="S275" i="17"/>
  <c r="T275" i="17"/>
  <c r="U275" i="17"/>
  <c r="V275" i="17"/>
  <c r="E276" i="17"/>
  <c r="F276" i="17"/>
  <c r="G276" i="17"/>
  <c r="H276" i="17"/>
  <c r="I276" i="17"/>
  <c r="J276" i="17"/>
  <c r="K276" i="17"/>
  <c r="L276" i="17"/>
  <c r="M276" i="17"/>
  <c r="N276" i="17"/>
  <c r="O276" i="17"/>
  <c r="P276" i="17"/>
  <c r="Q276" i="17"/>
  <c r="R276" i="17"/>
  <c r="S276" i="17"/>
  <c r="T276" i="17"/>
  <c r="U276" i="17"/>
  <c r="V276" i="17"/>
  <c r="E277" i="17"/>
  <c r="F277" i="17"/>
  <c r="G277" i="17"/>
  <c r="H277" i="17"/>
  <c r="I277" i="17"/>
  <c r="J277" i="17"/>
  <c r="K277" i="17"/>
  <c r="L277" i="17"/>
  <c r="M277" i="17"/>
  <c r="N277" i="17"/>
  <c r="O277" i="17"/>
  <c r="P277" i="17"/>
  <c r="Q277" i="17"/>
  <c r="R277" i="17"/>
  <c r="S277" i="17"/>
  <c r="T277" i="17"/>
  <c r="U277" i="17"/>
  <c r="V277" i="17"/>
  <c r="E278" i="17"/>
  <c r="F278" i="17"/>
  <c r="G278" i="17"/>
  <c r="H278" i="17"/>
  <c r="I278" i="17"/>
  <c r="J278" i="17"/>
  <c r="K278" i="17"/>
  <c r="L278" i="17"/>
  <c r="M278" i="17"/>
  <c r="N278" i="17"/>
  <c r="O278" i="17"/>
  <c r="P278" i="17"/>
  <c r="Q278" i="17"/>
  <c r="R278" i="17"/>
  <c r="S278" i="17"/>
  <c r="T278" i="17"/>
  <c r="U278" i="17"/>
  <c r="V278" i="17"/>
  <c r="E279" i="17"/>
  <c r="F279" i="17"/>
  <c r="G279" i="17"/>
  <c r="H279" i="17"/>
  <c r="I279" i="17"/>
  <c r="J279" i="17"/>
  <c r="K279" i="17"/>
  <c r="L279" i="17"/>
  <c r="M279" i="17"/>
  <c r="N279" i="17"/>
  <c r="O279" i="17"/>
  <c r="P279" i="17"/>
  <c r="Q279" i="17"/>
  <c r="R279" i="17"/>
  <c r="S279" i="17"/>
  <c r="T279" i="17"/>
  <c r="U279" i="17"/>
  <c r="V279" i="17"/>
  <c r="E280" i="17"/>
  <c r="F280" i="17"/>
  <c r="G280" i="17"/>
  <c r="H280" i="17"/>
  <c r="I280" i="17"/>
  <c r="J280" i="17"/>
  <c r="K280" i="17"/>
  <c r="L280" i="17"/>
  <c r="M280" i="17"/>
  <c r="N280" i="17"/>
  <c r="O280" i="17"/>
  <c r="P280" i="17"/>
  <c r="Q280" i="17"/>
  <c r="R280" i="17"/>
  <c r="S280" i="17"/>
  <c r="T280" i="17"/>
  <c r="U280" i="17"/>
  <c r="V280" i="17"/>
  <c r="E281" i="17"/>
  <c r="F281" i="17"/>
  <c r="G281" i="17"/>
  <c r="H281" i="17"/>
  <c r="I281" i="17"/>
  <c r="J281" i="17"/>
  <c r="K281" i="17"/>
  <c r="L281" i="17"/>
  <c r="M281" i="17"/>
  <c r="N281" i="17"/>
  <c r="O281" i="17"/>
  <c r="P281" i="17"/>
  <c r="Q281" i="17"/>
  <c r="R281" i="17"/>
  <c r="S281" i="17"/>
  <c r="T281" i="17"/>
  <c r="U281" i="17"/>
  <c r="V281" i="17"/>
  <c r="E282" i="17"/>
  <c r="F282" i="17"/>
  <c r="G282" i="17"/>
  <c r="H282" i="17"/>
  <c r="I282" i="17"/>
  <c r="J282" i="17"/>
  <c r="K282" i="17"/>
  <c r="L282" i="17"/>
  <c r="M282" i="17"/>
  <c r="N282" i="17"/>
  <c r="O282" i="17"/>
  <c r="P282" i="17"/>
  <c r="Q282" i="17"/>
  <c r="R282" i="17"/>
  <c r="S282" i="17"/>
  <c r="T282" i="17"/>
  <c r="U282" i="17"/>
  <c r="V282" i="17"/>
  <c r="E283" i="17"/>
  <c r="F283" i="17"/>
  <c r="G283" i="17"/>
  <c r="H283" i="17"/>
  <c r="I283" i="17"/>
  <c r="J283" i="17"/>
  <c r="K283" i="17"/>
  <c r="L283" i="17"/>
  <c r="M283" i="17"/>
  <c r="N283" i="17"/>
  <c r="O283" i="17"/>
  <c r="P283" i="17"/>
  <c r="Q283" i="17"/>
  <c r="R283" i="17"/>
  <c r="S283" i="17"/>
  <c r="T283" i="17"/>
  <c r="U283" i="17"/>
  <c r="V283" i="17"/>
  <c r="E284" i="17"/>
  <c r="F284" i="17"/>
  <c r="G284" i="17"/>
  <c r="H284" i="17"/>
  <c r="I284" i="17"/>
  <c r="J284" i="17"/>
  <c r="K284" i="17"/>
  <c r="L284" i="17"/>
  <c r="M284" i="17"/>
  <c r="N284" i="17"/>
  <c r="O284" i="17"/>
  <c r="P284" i="17"/>
  <c r="Q284" i="17"/>
  <c r="R284" i="17"/>
  <c r="S284" i="17"/>
  <c r="T284" i="17"/>
  <c r="U284" i="17"/>
  <c r="V284" i="17"/>
  <c r="E285" i="17"/>
  <c r="F285" i="17"/>
  <c r="G285" i="17"/>
  <c r="H285" i="17"/>
  <c r="I285" i="17"/>
  <c r="J285" i="17"/>
  <c r="K285" i="17"/>
  <c r="L285" i="17"/>
  <c r="M285" i="17"/>
  <c r="N285" i="17"/>
  <c r="O285" i="17"/>
  <c r="P285" i="17"/>
  <c r="Q285" i="17"/>
  <c r="R285" i="17"/>
  <c r="S285" i="17"/>
  <c r="T285" i="17"/>
  <c r="U285" i="17"/>
  <c r="V285" i="17"/>
  <c r="E286" i="17"/>
  <c r="F286" i="17"/>
  <c r="G286" i="17"/>
  <c r="H286" i="17"/>
  <c r="I286" i="17"/>
  <c r="J286" i="17"/>
  <c r="K286" i="17"/>
  <c r="L286" i="17"/>
  <c r="M286" i="17"/>
  <c r="N286" i="17"/>
  <c r="O286" i="17"/>
  <c r="P286" i="17"/>
  <c r="Q286" i="17"/>
  <c r="R286" i="17"/>
  <c r="S286" i="17"/>
  <c r="T286" i="17"/>
  <c r="U286" i="17"/>
  <c r="V286" i="17"/>
  <c r="E287" i="17"/>
  <c r="F287" i="17"/>
  <c r="G287" i="17"/>
  <c r="H287" i="17"/>
  <c r="I287" i="17"/>
  <c r="J287" i="17"/>
  <c r="K287" i="17"/>
  <c r="L287" i="17"/>
  <c r="M287" i="17"/>
  <c r="N287" i="17"/>
  <c r="O287" i="17"/>
  <c r="P287" i="17"/>
  <c r="Q287" i="17"/>
  <c r="R287" i="17"/>
  <c r="S287" i="17"/>
  <c r="T287" i="17"/>
  <c r="U287" i="17"/>
  <c r="V287" i="17"/>
  <c r="E288" i="17"/>
  <c r="F288" i="17"/>
  <c r="G288" i="17"/>
  <c r="H288" i="17"/>
  <c r="I288" i="17"/>
  <c r="J288" i="17"/>
  <c r="K288" i="17"/>
  <c r="L288" i="17"/>
  <c r="M288" i="17"/>
  <c r="N288" i="17"/>
  <c r="O288" i="17"/>
  <c r="P288" i="17"/>
  <c r="Q288" i="17"/>
  <c r="R288" i="17"/>
  <c r="S288" i="17"/>
  <c r="T288" i="17"/>
  <c r="U288" i="17"/>
  <c r="V288" i="17"/>
  <c r="E289" i="17"/>
  <c r="F289" i="17"/>
  <c r="G289" i="17"/>
  <c r="H289" i="17"/>
  <c r="I289" i="17"/>
  <c r="J289" i="17"/>
  <c r="K289" i="17"/>
  <c r="L289" i="17"/>
  <c r="M289" i="17"/>
  <c r="N289" i="17"/>
  <c r="O289" i="17"/>
  <c r="P289" i="17"/>
  <c r="Q289" i="17"/>
  <c r="R289" i="17"/>
  <c r="S289" i="17"/>
  <c r="T289" i="17"/>
  <c r="U289" i="17"/>
  <c r="V289" i="17"/>
  <c r="E290" i="17"/>
  <c r="F290" i="17"/>
  <c r="G290" i="17"/>
  <c r="H290" i="17"/>
  <c r="I290" i="17"/>
  <c r="J290" i="17"/>
  <c r="K290" i="17"/>
  <c r="L290" i="17"/>
  <c r="M290" i="17"/>
  <c r="N290" i="17"/>
  <c r="O290" i="17"/>
  <c r="P290" i="17"/>
  <c r="Q290" i="17"/>
  <c r="R290" i="17"/>
  <c r="S290" i="17"/>
  <c r="T290" i="17"/>
  <c r="U290" i="17"/>
  <c r="V290" i="17"/>
  <c r="E291" i="17"/>
  <c r="F291" i="17"/>
  <c r="G291" i="17"/>
  <c r="H291" i="17"/>
  <c r="I291" i="17"/>
  <c r="J291" i="17"/>
  <c r="K291" i="17"/>
  <c r="L291" i="17"/>
  <c r="M291" i="17"/>
  <c r="N291" i="17"/>
  <c r="O291" i="17"/>
  <c r="P291" i="17"/>
  <c r="Q291" i="17"/>
  <c r="R291" i="17"/>
  <c r="S291" i="17"/>
  <c r="T291" i="17"/>
  <c r="U291" i="17"/>
  <c r="V291" i="17"/>
  <c r="E292" i="17"/>
  <c r="F292" i="17"/>
  <c r="G292" i="17"/>
  <c r="H292" i="17"/>
  <c r="I292" i="17"/>
  <c r="J292" i="17"/>
  <c r="K292" i="17"/>
  <c r="L292" i="17"/>
  <c r="M292" i="17"/>
  <c r="N292" i="17"/>
  <c r="O292" i="17"/>
  <c r="P292" i="17"/>
  <c r="Q292" i="17"/>
  <c r="R292" i="17"/>
  <c r="S292" i="17"/>
  <c r="T292" i="17"/>
  <c r="U292" i="17"/>
  <c r="V292" i="17"/>
  <c r="E293" i="17"/>
  <c r="F293" i="17"/>
  <c r="G293" i="17"/>
  <c r="H293" i="17"/>
  <c r="I293" i="17"/>
  <c r="J293" i="17"/>
  <c r="K293" i="17"/>
  <c r="L293" i="17"/>
  <c r="M293" i="17"/>
  <c r="N293" i="17"/>
  <c r="O293" i="17"/>
  <c r="P293" i="17"/>
  <c r="Q293" i="17"/>
  <c r="R293" i="17"/>
  <c r="S293" i="17"/>
  <c r="T293" i="17"/>
  <c r="U293" i="17"/>
  <c r="V293" i="17"/>
  <c r="E294" i="17"/>
  <c r="F294" i="17"/>
  <c r="G294" i="17"/>
  <c r="H294" i="17"/>
  <c r="I294" i="17"/>
  <c r="J294" i="17"/>
  <c r="K294" i="17"/>
  <c r="L294" i="17"/>
  <c r="M294" i="17"/>
  <c r="N294" i="17"/>
  <c r="O294" i="17"/>
  <c r="P294" i="17"/>
  <c r="Q294" i="17"/>
  <c r="R294" i="17"/>
  <c r="S294" i="17"/>
  <c r="T294" i="17"/>
  <c r="U294" i="17"/>
  <c r="V294" i="17"/>
  <c r="E295" i="17"/>
  <c r="F295" i="17"/>
  <c r="G295" i="17"/>
  <c r="H295" i="17"/>
  <c r="I295" i="17"/>
  <c r="J295" i="17"/>
  <c r="K295" i="17"/>
  <c r="L295" i="17"/>
  <c r="M295" i="17"/>
  <c r="N295" i="17"/>
  <c r="O295" i="17"/>
  <c r="P295" i="17"/>
  <c r="Q295" i="17"/>
  <c r="R295" i="17"/>
  <c r="S295" i="17"/>
  <c r="T295" i="17"/>
  <c r="U295" i="17"/>
  <c r="V295" i="17"/>
  <c r="E296" i="17"/>
  <c r="F296" i="17"/>
  <c r="G296" i="17"/>
  <c r="H296" i="17"/>
  <c r="I296" i="17"/>
  <c r="J296" i="17"/>
  <c r="K296" i="17"/>
  <c r="L296" i="17"/>
  <c r="M296" i="17"/>
  <c r="N296" i="17"/>
  <c r="O296" i="17"/>
  <c r="P296" i="17"/>
  <c r="Q296" i="17"/>
  <c r="R296" i="17"/>
  <c r="S296" i="17"/>
  <c r="T296" i="17"/>
  <c r="U296" i="17"/>
  <c r="V296" i="17"/>
  <c r="E297" i="17"/>
  <c r="F297" i="17"/>
  <c r="G297" i="17"/>
  <c r="H297" i="17"/>
  <c r="I297" i="17"/>
  <c r="J297" i="17"/>
  <c r="K297" i="17"/>
  <c r="L297" i="17"/>
  <c r="M297" i="17"/>
  <c r="N297" i="17"/>
  <c r="O297" i="17"/>
  <c r="P297" i="17"/>
  <c r="Q297" i="17"/>
  <c r="R297" i="17"/>
  <c r="S297" i="17"/>
  <c r="T297" i="17"/>
  <c r="U297" i="17"/>
  <c r="V297" i="17"/>
  <c r="E298" i="17"/>
  <c r="F298" i="17"/>
  <c r="G298" i="17"/>
  <c r="H298" i="17"/>
  <c r="I298" i="17"/>
  <c r="J298" i="17"/>
  <c r="K298" i="17"/>
  <c r="L298" i="17"/>
  <c r="M298" i="17"/>
  <c r="N298" i="17"/>
  <c r="O298" i="17"/>
  <c r="P298" i="17"/>
  <c r="Q298" i="17"/>
  <c r="R298" i="17"/>
  <c r="S298" i="17"/>
  <c r="T298" i="17"/>
  <c r="U298" i="17"/>
  <c r="V298" i="17"/>
  <c r="E299" i="17"/>
  <c r="F299" i="17"/>
  <c r="G299" i="17"/>
  <c r="H299" i="17"/>
  <c r="I299" i="17"/>
  <c r="J299" i="17"/>
  <c r="K299" i="17"/>
  <c r="L299" i="17"/>
  <c r="M299" i="17"/>
  <c r="N299" i="17"/>
  <c r="O299" i="17"/>
  <c r="P299" i="17"/>
  <c r="Q299" i="17"/>
  <c r="R299" i="17"/>
  <c r="S299" i="17"/>
  <c r="T299" i="17"/>
  <c r="U299" i="17"/>
  <c r="V299" i="17"/>
  <c r="E300" i="17"/>
  <c r="F300" i="17"/>
  <c r="G300" i="17"/>
  <c r="H300" i="17"/>
  <c r="I300" i="17"/>
  <c r="J300" i="17"/>
  <c r="K300" i="17"/>
  <c r="L300" i="17"/>
  <c r="M300" i="17"/>
  <c r="N300" i="17"/>
  <c r="O300" i="17"/>
  <c r="P300" i="17"/>
  <c r="Q300" i="17"/>
  <c r="R300" i="17"/>
  <c r="S300" i="17"/>
  <c r="T300" i="17"/>
  <c r="U300" i="17"/>
  <c r="V300" i="17"/>
  <c r="E301" i="17"/>
  <c r="F301" i="17"/>
  <c r="G301" i="17"/>
  <c r="H301" i="17"/>
  <c r="I301" i="17"/>
  <c r="J301" i="17"/>
  <c r="K301" i="17"/>
  <c r="L301" i="17"/>
  <c r="M301" i="17"/>
  <c r="N301" i="17"/>
  <c r="O301" i="17"/>
  <c r="P301" i="17"/>
  <c r="Q301" i="17"/>
  <c r="R301" i="17"/>
  <c r="S301" i="17"/>
  <c r="T301" i="17"/>
  <c r="U301" i="17"/>
  <c r="V301" i="17"/>
  <c r="E302" i="17"/>
  <c r="F302" i="17"/>
  <c r="G302" i="17"/>
  <c r="H302" i="17"/>
  <c r="I302" i="17"/>
  <c r="J302" i="17"/>
  <c r="K302" i="17"/>
  <c r="L302" i="17"/>
  <c r="M302" i="17"/>
  <c r="N302" i="17"/>
  <c r="O302" i="17"/>
  <c r="P302" i="17"/>
  <c r="Q302" i="17"/>
  <c r="R302" i="17"/>
  <c r="S302" i="17"/>
  <c r="T302" i="17"/>
  <c r="U302" i="17"/>
  <c r="V302" i="17"/>
  <c r="E303" i="17"/>
  <c r="F303" i="17"/>
  <c r="G303" i="17"/>
  <c r="H303" i="17"/>
  <c r="I303" i="17"/>
  <c r="J303" i="17"/>
  <c r="K303" i="17"/>
  <c r="L303" i="17"/>
  <c r="M303" i="17"/>
  <c r="N303" i="17"/>
  <c r="O303" i="17"/>
  <c r="P303" i="17"/>
  <c r="Q303" i="17"/>
  <c r="R303" i="17"/>
  <c r="S303" i="17"/>
  <c r="T303" i="17"/>
  <c r="U303" i="17"/>
  <c r="V303" i="17"/>
  <c r="E304" i="17"/>
  <c r="F304" i="17"/>
  <c r="G304" i="17"/>
  <c r="H304" i="17"/>
  <c r="I304" i="17"/>
  <c r="J304" i="17"/>
  <c r="K304" i="17"/>
  <c r="L304" i="17"/>
  <c r="M304" i="17"/>
  <c r="N304" i="17"/>
  <c r="O304" i="17"/>
  <c r="P304" i="17"/>
  <c r="Q304" i="17"/>
  <c r="R304" i="17"/>
  <c r="S304" i="17"/>
  <c r="T304" i="17"/>
  <c r="U304" i="17"/>
  <c r="V304" i="17"/>
  <c r="E305" i="17"/>
  <c r="F305" i="17"/>
  <c r="G305" i="17"/>
  <c r="H305" i="17"/>
  <c r="I305" i="17"/>
  <c r="J305" i="17"/>
  <c r="K305" i="17"/>
  <c r="L305" i="17"/>
  <c r="M305" i="17"/>
  <c r="N305" i="17"/>
  <c r="O305" i="17"/>
  <c r="P305" i="17"/>
  <c r="Q305" i="17"/>
  <c r="R305" i="17"/>
  <c r="S305" i="17"/>
  <c r="T305" i="17"/>
  <c r="U305" i="17"/>
  <c r="V305" i="17"/>
  <c r="E306" i="17"/>
  <c r="F306" i="17"/>
  <c r="G306" i="17"/>
  <c r="H306" i="17"/>
  <c r="I306" i="17"/>
  <c r="J306" i="17"/>
  <c r="K306" i="17"/>
  <c r="L306" i="17"/>
  <c r="M306" i="17"/>
  <c r="N306" i="17"/>
  <c r="O306" i="17"/>
  <c r="P306" i="17"/>
  <c r="Q306" i="17"/>
  <c r="R306" i="17"/>
  <c r="S306" i="17"/>
  <c r="T306" i="17"/>
  <c r="U306" i="17"/>
  <c r="V306" i="17"/>
  <c r="E307" i="17"/>
  <c r="F307" i="17"/>
  <c r="G307" i="17"/>
  <c r="H307" i="17"/>
  <c r="I307" i="17"/>
  <c r="J307" i="17"/>
  <c r="K307" i="17"/>
  <c r="L307" i="17"/>
  <c r="M307" i="17"/>
  <c r="N307" i="17"/>
  <c r="O307" i="17"/>
  <c r="P307" i="17"/>
  <c r="Q307" i="17"/>
  <c r="R307" i="17"/>
  <c r="S307" i="17"/>
  <c r="T307" i="17"/>
  <c r="U307" i="17"/>
  <c r="V307" i="17"/>
  <c r="E308" i="17"/>
  <c r="F308" i="17"/>
  <c r="G308" i="17"/>
  <c r="H308" i="17"/>
  <c r="I308" i="17"/>
  <c r="J308" i="17"/>
  <c r="K308" i="17"/>
  <c r="L308" i="17"/>
  <c r="M308" i="17"/>
  <c r="N308" i="17"/>
  <c r="O308" i="17"/>
  <c r="P308" i="17"/>
  <c r="Q308" i="17"/>
  <c r="R308" i="17"/>
  <c r="S308" i="17"/>
  <c r="T308" i="17"/>
  <c r="U308" i="17"/>
  <c r="V308" i="17"/>
  <c r="E309" i="17"/>
  <c r="F309" i="17"/>
  <c r="G309" i="17"/>
  <c r="H309" i="17"/>
  <c r="I309" i="17"/>
  <c r="J309" i="17"/>
  <c r="K309" i="17"/>
  <c r="L309" i="17"/>
  <c r="M309" i="17"/>
  <c r="N309" i="17"/>
  <c r="O309" i="17"/>
  <c r="P309" i="17"/>
  <c r="Q309" i="17"/>
  <c r="R309" i="17"/>
  <c r="S309" i="17"/>
  <c r="T309" i="17"/>
  <c r="U309" i="17"/>
  <c r="V309" i="17"/>
  <c r="E310" i="17"/>
  <c r="F310" i="17"/>
  <c r="G310" i="17"/>
  <c r="H310" i="17"/>
  <c r="I310" i="17"/>
  <c r="J310" i="17"/>
  <c r="K310" i="17"/>
  <c r="L310" i="17"/>
  <c r="M310" i="17"/>
  <c r="N310" i="17"/>
  <c r="O310" i="17"/>
  <c r="P310" i="17"/>
  <c r="Q310" i="17"/>
  <c r="R310" i="17"/>
  <c r="S310" i="17"/>
  <c r="T310" i="17"/>
  <c r="U310" i="17"/>
  <c r="V310" i="17"/>
  <c r="E311" i="17"/>
  <c r="F311" i="17"/>
  <c r="G311" i="17"/>
  <c r="H311" i="17"/>
  <c r="I311" i="17"/>
  <c r="J311" i="17"/>
  <c r="K311" i="17"/>
  <c r="L311" i="17"/>
  <c r="M311" i="17"/>
  <c r="N311" i="17"/>
  <c r="O311" i="17"/>
  <c r="P311" i="17"/>
  <c r="Q311" i="17"/>
  <c r="R311" i="17"/>
  <c r="S311" i="17"/>
  <c r="T311" i="17"/>
  <c r="U311" i="17"/>
  <c r="V311" i="17"/>
  <c r="E312" i="17"/>
  <c r="F312" i="17"/>
  <c r="G312" i="17"/>
  <c r="H312" i="17"/>
  <c r="I312" i="17"/>
  <c r="J312" i="17"/>
  <c r="K312" i="17"/>
  <c r="L312" i="17"/>
  <c r="M312" i="17"/>
  <c r="N312" i="17"/>
  <c r="O312" i="17"/>
  <c r="P312" i="17"/>
  <c r="Q312" i="17"/>
  <c r="R312" i="17"/>
  <c r="S312" i="17"/>
  <c r="T312" i="17"/>
  <c r="U312" i="17"/>
  <c r="V312" i="17"/>
  <c r="E313" i="17"/>
  <c r="F313" i="17"/>
  <c r="G313" i="17"/>
  <c r="H313" i="17"/>
  <c r="I313" i="17"/>
  <c r="J313" i="17"/>
  <c r="K313" i="17"/>
  <c r="L313" i="17"/>
  <c r="M313" i="17"/>
  <c r="N313" i="17"/>
  <c r="O313" i="17"/>
  <c r="P313" i="17"/>
  <c r="Q313" i="17"/>
  <c r="R313" i="17"/>
  <c r="S313" i="17"/>
  <c r="T313" i="17"/>
  <c r="U313" i="17"/>
  <c r="V313" i="17"/>
  <c r="E314" i="17"/>
  <c r="F314" i="17"/>
  <c r="G314" i="17"/>
  <c r="H314" i="17"/>
  <c r="I314" i="17"/>
  <c r="J314" i="17"/>
  <c r="K314" i="17"/>
  <c r="L314" i="17"/>
  <c r="M314" i="17"/>
  <c r="N314" i="17"/>
  <c r="O314" i="17"/>
  <c r="P314" i="17"/>
  <c r="Q314" i="17"/>
  <c r="R314" i="17"/>
  <c r="S314" i="17"/>
  <c r="T314" i="17"/>
  <c r="U314" i="17"/>
  <c r="V314" i="17"/>
  <c r="E315" i="17"/>
  <c r="F315" i="17"/>
  <c r="G315" i="17"/>
  <c r="H315" i="17"/>
  <c r="I315" i="17"/>
  <c r="J315" i="17"/>
  <c r="K315" i="17"/>
  <c r="L315" i="17"/>
  <c r="M315" i="17"/>
  <c r="N315" i="17"/>
  <c r="O315" i="17"/>
  <c r="P315" i="17"/>
  <c r="Q315" i="17"/>
  <c r="R315" i="17"/>
  <c r="S315" i="17"/>
  <c r="T315" i="17"/>
  <c r="U315" i="17"/>
  <c r="V315" i="17"/>
  <c r="E316" i="17"/>
  <c r="F316" i="17"/>
  <c r="G316" i="17"/>
  <c r="H316" i="17"/>
  <c r="I316" i="17"/>
  <c r="J316" i="17"/>
  <c r="K316" i="17"/>
  <c r="L316" i="17"/>
  <c r="M316" i="17"/>
  <c r="N316" i="17"/>
  <c r="O316" i="17"/>
  <c r="P316" i="17"/>
  <c r="Q316" i="17"/>
  <c r="R316" i="17"/>
  <c r="S316" i="17"/>
  <c r="T316" i="17"/>
  <c r="U316" i="17"/>
  <c r="V316" i="17"/>
  <c r="E317" i="17"/>
  <c r="F317" i="17"/>
  <c r="G317" i="17"/>
  <c r="H317" i="17"/>
  <c r="I317" i="17"/>
  <c r="J317" i="17"/>
  <c r="K317" i="17"/>
  <c r="L317" i="17"/>
  <c r="M317" i="17"/>
  <c r="N317" i="17"/>
  <c r="O317" i="17"/>
  <c r="P317" i="17"/>
  <c r="Q317" i="17"/>
  <c r="R317" i="17"/>
  <c r="S317" i="17"/>
  <c r="T317" i="17"/>
  <c r="U317" i="17"/>
  <c r="V317" i="17"/>
  <c r="E318" i="17"/>
  <c r="F318" i="17"/>
  <c r="G318" i="17"/>
  <c r="H318" i="17"/>
  <c r="I318" i="17"/>
  <c r="J318" i="17"/>
  <c r="K318" i="17"/>
  <c r="L318" i="17"/>
  <c r="M318" i="17"/>
  <c r="N318" i="17"/>
  <c r="O318" i="17"/>
  <c r="P318" i="17"/>
  <c r="Q318" i="17"/>
  <c r="R318" i="17"/>
  <c r="S318" i="17"/>
  <c r="T318" i="17"/>
  <c r="U318" i="17"/>
  <c r="V318" i="17"/>
  <c r="E319" i="17"/>
  <c r="F319" i="17"/>
  <c r="G319" i="17"/>
  <c r="H319" i="17"/>
  <c r="I319" i="17"/>
  <c r="J319" i="17"/>
  <c r="K319" i="17"/>
  <c r="L319" i="17"/>
  <c r="M319" i="17"/>
  <c r="N319" i="17"/>
  <c r="O319" i="17"/>
  <c r="P319" i="17"/>
  <c r="Q319" i="17"/>
  <c r="R319" i="17"/>
  <c r="S319" i="17"/>
  <c r="T319" i="17"/>
  <c r="U319" i="17"/>
  <c r="V319" i="17"/>
  <c r="E320" i="17"/>
  <c r="F320" i="17"/>
  <c r="G320" i="17"/>
  <c r="H320" i="17"/>
  <c r="I320" i="17"/>
  <c r="J320" i="17"/>
  <c r="K320" i="17"/>
  <c r="L320" i="17"/>
  <c r="M320" i="17"/>
  <c r="N320" i="17"/>
  <c r="O320" i="17"/>
  <c r="P320" i="17"/>
  <c r="Q320" i="17"/>
  <c r="R320" i="17"/>
  <c r="S320" i="17"/>
  <c r="T320" i="17"/>
  <c r="U320" i="17"/>
  <c r="V320" i="17"/>
  <c r="E321" i="17"/>
  <c r="F321" i="17"/>
  <c r="G321" i="17"/>
  <c r="H321" i="17"/>
  <c r="I321" i="17"/>
  <c r="J321" i="17"/>
  <c r="K321" i="17"/>
  <c r="L321" i="17"/>
  <c r="M321" i="17"/>
  <c r="N321" i="17"/>
  <c r="O321" i="17"/>
  <c r="P321" i="17"/>
  <c r="Q321" i="17"/>
  <c r="R321" i="17"/>
  <c r="S321" i="17"/>
  <c r="T321" i="17"/>
  <c r="U321" i="17"/>
  <c r="V321" i="17"/>
  <c r="E322" i="17"/>
  <c r="F322" i="17"/>
  <c r="G322" i="17"/>
  <c r="H322" i="17"/>
  <c r="I322" i="17"/>
  <c r="J322" i="17"/>
  <c r="K322" i="17"/>
  <c r="L322" i="17"/>
  <c r="M322" i="17"/>
  <c r="N322" i="17"/>
  <c r="O322" i="17"/>
  <c r="P322" i="17"/>
  <c r="Q322" i="17"/>
  <c r="R322" i="17"/>
  <c r="S322" i="17"/>
  <c r="T322" i="17"/>
  <c r="U322" i="17"/>
  <c r="V322" i="17"/>
  <c r="E323" i="17"/>
  <c r="F323" i="17"/>
  <c r="G323" i="17"/>
  <c r="H323" i="17"/>
  <c r="I323" i="17"/>
  <c r="J323" i="17"/>
  <c r="K323" i="17"/>
  <c r="L323" i="17"/>
  <c r="M323" i="17"/>
  <c r="N323" i="17"/>
  <c r="O323" i="17"/>
  <c r="P323" i="17"/>
  <c r="Q323" i="17"/>
  <c r="R323" i="17"/>
  <c r="S323" i="17"/>
  <c r="T323" i="17"/>
  <c r="U323" i="17"/>
  <c r="V323" i="17"/>
  <c r="E324" i="17"/>
  <c r="F324" i="17"/>
  <c r="G324" i="17"/>
  <c r="H324" i="17"/>
  <c r="I324" i="17"/>
  <c r="J324" i="17"/>
  <c r="K324" i="17"/>
  <c r="L324" i="17"/>
  <c r="M324" i="17"/>
  <c r="N324" i="17"/>
  <c r="O324" i="17"/>
  <c r="P324" i="17"/>
  <c r="Q324" i="17"/>
  <c r="R324" i="17"/>
  <c r="S324" i="17"/>
  <c r="T324" i="17"/>
  <c r="U324" i="17"/>
  <c r="V324" i="17"/>
  <c r="E325" i="17"/>
  <c r="F325" i="17"/>
  <c r="G325" i="17"/>
  <c r="H325" i="17"/>
  <c r="I325" i="17"/>
  <c r="J325" i="17"/>
  <c r="K325" i="17"/>
  <c r="L325" i="17"/>
  <c r="M325" i="17"/>
  <c r="N325" i="17"/>
  <c r="O325" i="17"/>
  <c r="P325" i="17"/>
  <c r="Q325" i="17"/>
  <c r="R325" i="17"/>
  <c r="S325" i="17"/>
  <c r="T325" i="17"/>
  <c r="U325" i="17"/>
  <c r="V325" i="17"/>
  <c r="E326" i="17"/>
  <c r="F326" i="17"/>
  <c r="G326" i="17"/>
  <c r="H326" i="17"/>
  <c r="I326" i="17"/>
  <c r="J326" i="17"/>
  <c r="K326" i="17"/>
  <c r="L326" i="17"/>
  <c r="M326" i="17"/>
  <c r="N326" i="17"/>
  <c r="O326" i="17"/>
  <c r="P326" i="17"/>
  <c r="Q326" i="17"/>
  <c r="R326" i="17"/>
  <c r="S326" i="17"/>
  <c r="T326" i="17"/>
  <c r="U326" i="17"/>
  <c r="V326" i="17"/>
  <c r="E327" i="17"/>
  <c r="F327" i="17"/>
  <c r="G327" i="17"/>
  <c r="H327" i="17"/>
  <c r="I327" i="17"/>
  <c r="J327" i="17"/>
  <c r="K327" i="17"/>
  <c r="L327" i="17"/>
  <c r="M327" i="17"/>
  <c r="N327" i="17"/>
  <c r="O327" i="17"/>
  <c r="P327" i="17"/>
  <c r="Q327" i="17"/>
  <c r="R327" i="17"/>
  <c r="S327" i="17"/>
  <c r="T327" i="17"/>
  <c r="U327" i="17"/>
  <c r="V327" i="17"/>
  <c r="E328" i="17"/>
  <c r="F328" i="17"/>
  <c r="G328" i="17"/>
  <c r="H328" i="17"/>
  <c r="I328" i="17"/>
  <c r="J328" i="17"/>
  <c r="K328" i="17"/>
  <c r="L328" i="17"/>
  <c r="M328" i="17"/>
  <c r="N328" i="17"/>
  <c r="O328" i="17"/>
  <c r="P328" i="17"/>
  <c r="Q328" i="17"/>
  <c r="R328" i="17"/>
  <c r="S328" i="17"/>
  <c r="T328" i="17"/>
  <c r="U328" i="17"/>
  <c r="V328" i="17"/>
  <c r="E329" i="17"/>
  <c r="F329" i="17"/>
  <c r="G329" i="17"/>
  <c r="H329" i="17"/>
  <c r="I329" i="17"/>
  <c r="J329" i="17"/>
  <c r="K329" i="17"/>
  <c r="L329" i="17"/>
  <c r="M329" i="17"/>
  <c r="N329" i="17"/>
  <c r="O329" i="17"/>
  <c r="P329" i="17"/>
  <c r="Q329" i="17"/>
  <c r="R329" i="17"/>
  <c r="S329" i="17"/>
  <c r="T329" i="17"/>
  <c r="U329" i="17"/>
  <c r="V329" i="17"/>
  <c r="E330" i="17"/>
  <c r="F330" i="17"/>
  <c r="G330" i="17"/>
  <c r="H330" i="17"/>
  <c r="I330" i="17"/>
  <c r="J330" i="17"/>
  <c r="K330" i="17"/>
  <c r="L330" i="17"/>
  <c r="M330" i="17"/>
  <c r="N330" i="17"/>
  <c r="O330" i="17"/>
  <c r="P330" i="17"/>
  <c r="Q330" i="17"/>
  <c r="R330" i="17"/>
  <c r="S330" i="17"/>
  <c r="T330" i="17"/>
  <c r="U330" i="17"/>
  <c r="V330" i="17"/>
  <c r="E331" i="17"/>
  <c r="F331" i="17"/>
  <c r="G331" i="17"/>
  <c r="H331" i="17"/>
  <c r="I331" i="17"/>
  <c r="J331" i="17"/>
  <c r="K331" i="17"/>
  <c r="L331" i="17"/>
  <c r="M331" i="17"/>
  <c r="N331" i="17"/>
  <c r="O331" i="17"/>
  <c r="P331" i="17"/>
  <c r="Q331" i="17"/>
  <c r="R331" i="17"/>
  <c r="S331" i="17"/>
  <c r="T331" i="17"/>
  <c r="U331" i="17"/>
  <c r="V331" i="17"/>
  <c r="E332" i="17"/>
  <c r="F332" i="17"/>
  <c r="G332" i="17"/>
  <c r="H332" i="17"/>
  <c r="I332" i="17"/>
  <c r="J332" i="17"/>
  <c r="K332" i="17"/>
  <c r="L332" i="17"/>
  <c r="M332" i="17"/>
  <c r="N332" i="17"/>
  <c r="O332" i="17"/>
  <c r="P332" i="17"/>
  <c r="Q332" i="17"/>
  <c r="R332" i="17"/>
  <c r="S332" i="17"/>
  <c r="T332" i="17"/>
  <c r="U332" i="17"/>
  <c r="V332" i="17"/>
  <c r="E333" i="17"/>
  <c r="F333" i="17"/>
  <c r="G333" i="17"/>
  <c r="H333" i="17"/>
  <c r="I333" i="17"/>
  <c r="J333" i="17"/>
  <c r="K333" i="17"/>
  <c r="L333" i="17"/>
  <c r="M333" i="17"/>
  <c r="N333" i="17"/>
  <c r="O333" i="17"/>
  <c r="P333" i="17"/>
  <c r="Q333" i="17"/>
  <c r="R333" i="17"/>
  <c r="S333" i="17"/>
  <c r="T333" i="17"/>
  <c r="U333" i="17"/>
  <c r="V333" i="17"/>
  <c r="E334" i="17"/>
  <c r="F334" i="17"/>
  <c r="G334" i="17"/>
  <c r="H334" i="17"/>
  <c r="I334" i="17"/>
  <c r="J334" i="17"/>
  <c r="K334" i="17"/>
  <c r="L334" i="17"/>
  <c r="M334" i="17"/>
  <c r="N334" i="17"/>
  <c r="O334" i="17"/>
  <c r="P334" i="17"/>
  <c r="Q334" i="17"/>
  <c r="R334" i="17"/>
  <c r="S334" i="17"/>
  <c r="T334" i="17"/>
  <c r="U334" i="17"/>
  <c r="V334" i="17"/>
  <c r="E335" i="17"/>
  <c r="F335" i="17"/>
  <c r="G335" i="17"/>
  <c r="H335" i="17"/>
  <c r="I335" i="17"/>
  <c r="J335" i="17"/>
  <c r="K335" i="17"/>
  <c r="L335" i="17"/>
  <c r="M335" i="17"/>
  <c r="N335" i="17"/>
  <c r="O335" i="17"/>
  <c r="P335" i="17"/>
  <c r="Q335" i="17"/>
  <c r="R335" i="17"/>
  <c r="S335" i="17"/>
  <c r="T335" i="17"/>
  <c r="U335" i="17"/>
  <c r="V335" i="17"/>
  <c r="E336" i="17"/>
  <c r="F336" i="17"/>
  <c r="G336" i="17"/>
  <c r="H336" i="17"/>
  <c r="I336" i="17"/>
  <c r="J336" i="17"/>
  <c r="K336" i="17"/>
  <c r="L336" i="17"/>
  <c r="M336" i="17"/>
  <c r="N336" i="17"/>
  <c r="O336" i="17"/>
  <c r="P336" i="17"/>
  <c r="Q336" i="17"/>
  <c r="R336" i="17"/>
  <c r="S336" i="17"/>
  <c r="T336" i="17"/>
  <c r="U336" i="17"/>
  <c r="V336" i="17"/>
  <c r="E337" i="17"/>
  <c r="F337" i="17"/>
  <c r="G337" i="17"/>
  <c r="H337" i="17"/>
  <c r="I337" i="17"/>
  <c r="J337" i="17"/>
  <c r="K337" i="17"/>
  <c r="L337" i="17"/>
  <c r="M337" i="17"/>
  <c r="N337" i="17"/>
  <c r="O337" i="17"/>
  <c r="P337" i="17"/>
  <c r="Q337" i="17"/>
  <c r="R337" i="17"/>
  <c r="S337" i="17"/>
  <c r="T337" i="17"/>
  <c r="U337" i="17"/>
  <c r="V337" i="17"/>
  <c r="E338" i="17"/>
  <c r="F338" i="17"/>
  <c r="G338" i="17"/>
  <c r="H338" i="17"/>
  <c r="I338" i="17"/>
  <c r="J338" i="17"/>
  <c r="K338" i="17"/>
  <c r="L338" i="17"/>
  <c r="M338" i="17"/>
  <c r="N338" i="17"/>
  <c r="O338" i="17"/>
  <c r="P338" i="17"/>
  <c r="Q338" i="17"/>
  <c r="R338" i="17"/>
  <c r="S338" i="17"/>
  <c r="T338" i="17"/>
  <c r="U338" i="17"/>
  <c r="V338" i="17"/>
  <c r="E339" i="17"/>
  <c r="F339" i="17"/>
  <c r="G339" i="17"/>
  <c r="H339" i="17"/>
  <c r="I339" i="17"/>
  <c r="J339" i="17"/>
  <c r="K339" i="17"/>
  <c r="L339" i="17"/>
  <c r="M339" i="17"/>
  <c r="N339" i="17"/>
  <c r="O339" i="17"/>
  <c r="P339" i="17"/>
  <c r="Q339" i="17"/>
  <c r="R339" i="17"/>
  <c r="S339" i="17"/>
  <c r="T339" i="17"/>
  <c r="U339" i="17"/>
  <c r="V339" i="17"/>
  <c r="E340" i="17"/>
  <c r="F340" i="17"/>
  <c r="G340" i="17"/>
  <c r="H340" i="17"/>
  <c r="I340" i="17"/>
  <c r="J340" i="17"/>
  <c r="K340" i="17"/>
  <c r="L340" i="17"/>
  <c r="M340" i="17"/>
  <c r="N340" i="17"/>
  <c r="O340" i="17"/>
  <c r="P340" i="17"/>
  <c r="Q340" i="17"/>
  <c r="R340" i="17"/>
  <c r="S340" i="17"/>
  <c r="T340" i="17"/>
  <c r="U340" i="17"/>
  <c r="V340" i="17"/>
  <c r="E341" i="17"/>
  <c r="F341" i="17"/>
  <c r="G341" i="17"/>
  <c r="H341" i="17"/>
  <c r="I341" i="17"/>
  <c r="J341" i="17"/>
  <c r="K341" i="17"/>
  <c r="L341" i="17"/>
  <c r="M341" i="17"/>
  <c r="N341" i="17"/>
  <c r="O341" i="17"/>
  <c r="P341" i="17"/>
  <c r="Q341" i="17"/>
  <c r="R341" i="17"/>
  <c r="S341" i="17"/>
  <c r="T341" i="17"/>
  <c r="U341" i="17"/>
  <c r="V341" i="17"/>
  <c r="E342" i="17"/>
  <c r="F342" i="17"/>
  <c r="G342" i="17"/>
  <c r="H342" i="17"/>
  <c r="I342" i="17"/>
  <c r="J342" i="17"/>
  <c r="K342" i="17"/>
  <c r="L342" i="17"/>
  <c r="M342" i="17"/>
  <c r="N342" i="17"/>
  <c r="O342" i="17"/>
  <c r="P342" i="17"/>
  <c r="Q342" i="17"/>
  <c r="R342" i="17"/>
  <c r="S342" i="17"/>
  <c r="T342" i="17"/>
  <c r="U342" i="17"/>
  <c r="V342" i="17"/>
  <c r="E343" i="17"/>
  <c r="F343" i="17"/>
  <c r="G343" i="17"/>
  <c r="H343" i="17"/>
  <c r="I343" i="17"/>
  <c r="J343" i="17"/>
  <c r="K343" i="17"/>
  <c r="L343" i="17"/>
  <c r="M343" i="17"/>
  <c r="N343" i="17"/>
  <c r="O343" i="17"/>
  <c r="P343" i="17"/>
  <c r="Q343" i="17"/>
  <c r="R343" i="17"/>
  <c r="S343" i="17"/>
  <c r="T343" i="17"/>
  <c r="U343" i="17"/>
  <c r="V343" i="17"/>
  <c r="E344" i="17"/>
  <c r="F344" i="17"/>
  <c r="G344" i="17"/>
  <c r="H344" i="17"/>
  <c r="I344" i="17"/>
  <c r="J344" i="17"/>
  <c r="K344" i="17"/>
  <c r="L344" i="17"/>
  <c r="M344" i="17"/>
  <c r="N344" i="17"/>
  <c r="O344" i="17"/>
  <c r="P344" i="17"/>
  <c r="Q344" i="17"/>
  <c r="R344" i="17"/>
  <c r="S344" i="17"/>
  <c r="T344" i="17"/>
  <c r="U344" i="17"/>
  <c r="V344" i="17"/>
  <c r="E345" i="17"/>
  <c r="F345" i="17"/>
  <c r="G345" i="17"/>
  <c r="H345" i="17"/>
  <c r="I345" i="17"/>
  <c r="J345" i="17"/>
  <c r="K345" i="17"/>
  <c r="L345" i="17"/>
  <c r="M345" i="17"/>
  <c r="N345" i="17"/>
  <c r="O345" i="17"/>
  <c r="P345" i="17"/>
  <c r="Q345" i="17"/>
  <c r="R345" i="17"/>
  <c r="S345" i="17"/>
  <c r="T345" i="17"/>
  <c r="U345" i="17"/>
  <c r="V345" i="17"/>
  <c r="E346" i="17"/>
  <c r="F346" i="17"/>
  <c r="G346" i="17"/>
  <c r="H346" i="17"/>
  <c r="I346" i="17"/>
  <c r="J346" i="17"/>
  <c r="K346" i="17"/>
  <c r="L346" i="17"/>
  <c r="M346" i="17"/>
  <c r="N346" i="17"/>
  <c r="O346" i="17"/>
  <c r="P346" i="17"/>
  <c r="Q346" i="17"/>
  <c r="R346" i="17"/>
  <c r="S346" i="17"/>
  <c r="T346" i="17"/>
  <c r="U346" i="17"/>
  <c r="V346" i="17"/>
  <c r="E347" i="17"/>
  <c r="F347" i="17"/>
  <c r="G347" i="17"/>
  <c r="H347" i="17"/>
  <c r="I347" i="17"/>
  <c r="J347" i="17"/>
  <c r="K347" i="17"/>
  <c r="L347" i="17"/>
  <c r="M347" i="17"/>
  <c r="N347" i="17"/>
  <c r="O347" i="17"/>
  <c r="P347" i="17"/>
  <c r="Q347" i="17"/>
  <c r="R347" i="17"/>
  <c r="S347" i="17"/>
  <c r="T347" i="17"/>
  <c r="U347" i="17"/>
  <c r="V347" i="17"/>
  <c r="E348" i="17"/>
  <c r="F348" i="17"/>
  <c r="G348" i="17"/>
  <c r="H348" i="17"/>
  <c r="I348" i="17"/>
  <c r="J348" i="17"/>
  <c r="K348" i="17"/>
  <c r="L348" i="17"/>
  <c r="M348" i="17"/>
  <c r="N348" i="17"/>
  <c r="O348" i="17"/>
  <c r="P348" i="17"/>
  <c r="Q348" i="17"/>
  <c r="R348" i="17"/>
  <c r="S348" i="17"/>
  <c r="T348" i="17"/>
  <c r="U348" i="17"/>
  <c r="V348" i="17"/>
  <c r="E349" i="17"/>
  <c r="F349" i="17"/>
  <c r="G349" i="17"/>
  <c r="H349" i="17"/>
  <c r="I349" i="17"/>
  <c r="J349" i="17"/>
  <c r="K349" i="17"/>
  <c r="L349" i="17"/>
  <c r="M349" i="17"/>
  <c r="N349" i="17"/>
  <c r="O349" i="17"/>
  <c r="P349" i="17"/>
  <c r="Q349" i="17"/>
  <c r="R349" i="17"/>
  <c r="S349" i="17"/>
  <c r="T349" i="17"/>
  <c r="U349" i="17"/>
  <c r="V349" i="17"/>
  <c r="E350" i="17"/>
  <c r="F350" i="17"/>
  <c r="G350" i="17"/>
  <c r="H350" i="17"/>
  <c r="I350" i="17"/>
  <c r="J350" i="17"/>
  <c r="K350" i="17"/>
  <c r="L350" i="17"/>
  <c r="M350" i="17"/>
  <c r="N350" i="17"/>
  <c r="O350" i="17"/>
  <c r="P350" i="17"/>
  <c r="Q350" i="17"/>
  <c r="R350" i="17"/>
  <c r="S350" i="17"/>
  <c r="T350" i="17"/>
  <c r="U350" i="17"/>
  <c r="V350" i="17"/>
  <c r="E351" i="17"/>
  <c r="F351" i="17"/>
  <c r="G351" i="17"/>
  <c r="H351" i="17"/>
  <c r="I351" i="17"/>
  <c r="J351" i="17"/>
  <c r="K351" i="17"/>
  <c r="L351" i="17"/>
  <c r="M351" i="17"/>
  <c r="N351" i="17"/>
  <c r="O351" i="17"/>
  <c r="P351" i="17"/>
  <c r="Q351" i="17"/>
  <c r="R351" i="17"/>
  <c r="S351" i="17"/>
  <c r="T351" i="17"/>
  <c r="U351" i="17"/>
  <c r="V351" i="17"/>
  <c r="E352" i="17"/>
  <c r="F352" i="17"/>
  <c r="G352" i="17"/>
  <c r="H352" i="17"/>
  <c r="I352" i="17"/>
  <c r="J352" i="17"/>
  <c r="K352" i="17"/>
  <c r="L352" i="17"/>
  <c r="M352" i="17"/>
  <c r="N352" i="17"/>
  <c r="O352" i="17"/>
  <c r="P352" i="17"/>
  <c r="Q352" i="17"/>
  <c r="R352" i="17"/>
  <c r="S352" i="17"/>
  <c r="T352" i="17"/>
  <c r="U352" i="17"/>
  <c r="V352" i="17"/>
  <c r="E353" i="17"/>
  <c r="F353" i="17"/>
  <c r="G353" i="17"/>
  <c r="H353" i="17"/>
  <c r="I353" i="17"/>
  <c r="J353" i="17"/>
  <c r="K353" i="17"/>
  <c r="L353" i="17"/>
  <c r="M353" i="17"/>
  <c r="N353" i="17"/>
  <c r="O353" i="17"/>
  <c r="P353" i="17"/>
  <c r="Q353" i="17"/>
  <c r="R353" i="17"/>
  <c r="S353" i="17"/>
  <c r="T353" i="17"/>
  <c r="U353" i="17"/>
  <c r="V353" i="17"/>
  <c r="E354" i="17"/>
  <c r="F354" i="17"/>
  <c r="G354" i="17"/>
  <c r="H354" i="17"/>
  <c r="I354" i="17"/>
  <c r="J354" i="17"/>
  <c r="K354" i="17"/>
  <c r="L354" i="17"/>
  <c r="M354" i="17"/>
  <c r="N354" i="17"/>
  <c r="O354" i="17"/>
  <c r="P354" i="17"/>
  <c r="Q354" i="17"/>
  <c r="R354" i="17"/>
  <c r="S354" i="17"/>
  <c r="T354" i="17"/>
  <c r="U354" i="17"/>
  <c r="V354" i="17"/>
  <c r="E355" i="17"/>
  <c r="F355" i="17"/>
  <c r="G355" i="17"/>
  <c r="H355" i="17"/>
  <c r="I355" i="17"/>
  <c r="J355" i="17"/>
  <c r="K355" i="17"/>
  <c r="L355" i="17"/>
  <c r="M355" i="17"/>
  <c r="N355" i="17"/>
  <c r="O355" i="17"/>
  <c r="P355" i="17"/>
  <c r="Q355" i="17"/>
  <c r="R355" i="17"/>
  <c r="S355" i="17"/>
  <c r="T355" i="17"/>
  <c r="U355" i="17"/>
  <c r="V355" i="17"/>
  <c r="E356" i="17"/>
  <c r="F356" i="17"/>
  <c r="G356" i="17"/>
  <c r="H356" i="17"/>
  <c r="I356" i="17"/>
  <c r="J356" i="17"/>
  <c r="K356" i="17"/>
  <c r="L356" i="17"/>
  <c r="M356" i="17"/>
  <c r="N356" i="17"/>
  <c r="O356" i="17"/>
  <c r="P356" i="17"/>
  <c r="Q356" i="17"/>
  <c r="R356" i="17"/>
  <c r="S356" i="17"/>
  <c r="T356" i="17"/>
  <c r="U356" i="17"/>
  <c r="V356" i="17"/>
  <c r="E357" i="17"/>
  <c r="F357" i="17"/>
  <c r="G357" i="17"/>
  <c r="H357" i="17"/>
  <c r="I357" i="17"/>
  <c r="J357" i="17"/>
  <c r="K357" i="17"/>
  <c r="L357" i="17"/>
  <c r="M357" i="17"/>
  <c r="N357" i="17"/>
  <c r="O357" i="17"/>
  <c r="P357" i="17"/>
  <c r="Q357" i="17"/>
  <c r="R357" i="17"/>
  <c r="S357" i="17"/>
  <c r="T357" i="17"/>
  <c r="U357" i="17"/>
  <c r="V357" i="17"/>
  <c r="E358" i="17"/>
  <c r="F358" i="17"/>
  <c r="G358" i="17"/>
  <c r="H358" i="17"/>
  <c r="I358" i="17"/>
  <c r="J358" i="17"/>
  <c r="K358" i="17"/>
  <c r="L358" i="17"/>
  <c r="M358" i="17"/>
  <c r="N358" i="17"/>
  <c r="O358" i="17"/>
  <c r="P358" i="17"/>
  <c r="Q358" i="17"/>
  <c r="R358" i="17"/>
  <c r="S358" i="17"/>
  <c r="T358" i="17"/>
  <c r="U358" i="17"/>
  <c r="V358" i="17"/>
  <c r="E359" i="17"/>
  <c r="F359" i="17"/>
  <c r="G359" i="17"/>
  <c r="H359" i="17"/>
  <c r="I359" i="17"/>
  <c r="J359" i="17"/>
  <c r="K359" i="17"/>
  <c r="L359" i="17"/>
  <c r="M359" i="17"/>
  <c r="N359" i="17"/>
  <c r="O359" i="17"/>
  <c r="P359" i="17"/>
  <c r="Q359" i="17"/>
  <c r="R359" i="17"/>
  <c r="S359" i="17"/>
  <c r="T359" i="17"/>
  <c r="U359" i="17"/>
  <c r="V359" i="17"/>
  <c r="E360" i="17"/>
  <c r="F360" i="17"/>
  <c r="G360" i="17"/>
  <c r="H360" i="17"/>
  <c r="I360" i="17"/>
  <c r="J360" i="17"/>
  <c r="K360" i="17"/>
  <c r="L360" i="17"/>
  <c r="M360" i="17"/>
  <c r="N360" i="17"/>
  <c r="O360" i="17"/>
  <c r="P360" i="17"/>
  <c r="Q360" i="17"/>
  <c r="R360" i="17"/>
  <c r="S360" i="17"/>
  <c r="T360" i="17"/>
  <c r="U360" i="17"/>
  <c r="V360" i="17"/>
  <c r="E361" i="17"/>
  <c r="F361" i="17"/>
  <c r="G361" i="17"/>
  <c r="H361" i="17"/>
  <c r="I361" i="17"/>
  <c r="J361" i="17"/>
  <c r="K361" i="17"/>
  <c r="L361" i="17"/>
  <c r="M361" i="17"/>
  <c r="N361" i="17"/>
  <c r="O361" i="17"/>
  <c r="P361" i="17"/>
  <c r="Q361" i="17"/>
  <c r="R361" i="17"/>
  <c r="S361" i="17"/>
  <c r="T361" i="17"/>
  <c r="U361" i="17"/>
  <c r="V361" i="17"/>
  <c r="E362" i="17"/>
  <c r="F362" i="17"/>
  <c r="G362" i="17"/>
  <c r="H362" i="17"/>
  <c r="I362" i="17"/>
  <c r="J362" i="17"/>
  <c r="K362" i="17"/>
  <c r="L362" i="17"/>
  <c r="M362" i="17"/>
  <c r="N362" i="17"/>
  <c r="O362" i="17"/>
  <c r="P362" i="17"/>
  <c r="Q362" i="17"/>
  <c r="R362" i="17"/>
  <c r="S362" i="17"/>
  <c r="T362" i="17"/>
  <c r="U362" i="17"/>
  <c r="V362" i="17"/>
  <c r="E363" i="17"/>
  <c r="F363" i="17"/>
  <c r="G363" i="17"/>
  <c r="H363" i="17"/>
  <c r="I363" i="17"/>
  <c r="J363" i="17"/>
  <c r="K363" i="17"/>
  <c r="L363" i="17"/>
  <c r="M363" i="17"/>
  <c r="N363" i="17"/>
  <c r="O363" i="17"/>
  <c r="P363" i="17"/>
  <c r="Q363" i="17"/>
  <c r="R363" i="17"/>
  <c r="S363" i="17"/>
  <c r="T363" i="17"/>
  <c r="U363" i="17"/>
  <c r="V363" i="17"/>
  <c r="E364" i="17"/>
  <c r="F364" i="17"/>
  <c r="G364" i="17"/>
  <c r="H364" i="17"/>
  <c r="I364" i="17"/>
  <c r="J364" i="17"/>
  <c r="K364" i="17"/>
  <c r="L364" i="17"/>
  <c r="M364" i="17"/>
  <c r="N364" i="17"/>
  <c r="O364" i="17"/>
  <c r="P364" i="17"/>
  <c r="Q364" i="17"/>
  <c r="R364" i="17"/>
  <c r="S364" i="17"/>
  <c r="T364" i="17"/>
  <c r="U364" i="17"/>
  <c r="V364" i="17"/>
  <c r="E365" i="17"/>
  <c r="F365" i="17"/>
  <c r="G365" i="17"/>
  <c r="H365" i="17"/>
  <c r="I365" i="17"/>
  <c r="J365" i="17"/>
  <c r="K365" i="17"/>
  <c r="L365" i="17"/>
  <c r="M365" i="17"/>
  <c r="N365" i="17"/>
  <c r="O365" i="17"/>
  <c r="P365" i="17"/>
  <c r="Q365" i="17"/>
  <c r="R365" i="17"/>
  <c r="S365" i="17"/>
  <c r="T365" i="17"/>
  <c r="U365" i="17"/>
  <c r="V365" i="17"/>
  <c r="E366" i="17"/>
  <c r="F366" i="17"/>
  <c r="G366" i="17"/>
  <c r="H366" i="17"/>
  <c r="I366" i="17"/>
  <c r="J366" i="17"/>
  <c r="K366" i="17"/>
  <c r="L366" i="17"/>
  <c r="M366" i="17"/>
  <c r="N366" i="17"/>
  <c r="O366" i="17"/>
  <c r="P366" i="17"/>
  <c r="Q366" i="17"/>
  <c r="R366" i="17"/>
  <c r="S366" i="17"/>
  <c r="T366" i="17"/>
  <c r="U366" i="17"/>
  <c r="V366" i="17"/>
  <c r="E367" i="17"/>
  <c r="F367" i="17"/>
  <c r="G367" i="17"/>
  <c r="H367" i="17"/>
  <c r="I367" i="17"/>
  <c r="J367" i="17"/>
  <c r="K367" i="17"/>
  <c r="L367" i="17"/>
  <c r="M367" i="17"/>
  <c r="N367" i="17"/>
  <c r="O367" i="17"/>
  <c r="P367" i="17"/>
  <c r="Q367" i="17"/>
  <c r="R367" i="17"/>
  <c r="S367" i="17"/>
  <c r="T367" i="17"/>
  <c r="U367" i="17"/>
  <c r="V367" i="17"/>
  <c r="E368" i="17"/>
  <c r="F368" i="17"/>
  <c r="G368" i="17"/>
  <c r="H368" i="17"/>
  <c r="I368" i="17"/>
  <c r="J368" i="17"/>
  <c r="K368" i="17"/>
  <c r="L368" i="17"/>
  <c r="M368" i="17"/>
  <c r="N368" i="17"/>
  <c r="O368" i="17"/>
  <c r="P368" i="17"/>
  <c r="Q368" i="17"/>
  <c r="R368" i="17"/>
  <c r="S368" i="17"/>
  <c r="T368" i="17"/>
  <c r="U368" i="17"/>
  <c r="V368" i="17"/>
  <c r="E369" i="17"/>
  <c r="F369" i="17"/>
  <c r="G369" i="17"/>
  <c r="H369" i="17"/>
  <c r="I369" i="17"/>
  <c r="J369" i="17"/>
  <c r="K369" i="17"/>
  <c r="L369" i="17"/>
  <c r="M369" i="17"/>
  <c r="N369" i="17"/>
  <c r="O369" i="17"/>
  <c r="P369" i="17"/>
  <c r="Q369" i="17"/>
  <c r="R369" i="17"/>
  <c r="S369" i="17"/>
  <c r="T369" i="17"/>
  <c r="U369" i="17"/>
  <c r="V369" i="17"/>
  <c r="E370" i="17"/>
  <c r="F370" i="17"/>
  <c r="G370" i="17"/>
  <c r="H370" i="17"/>
  <c r="I370" i="17"/>
  <c r="J370" i="17"/>
  <c r="K370" i="17"/>
  <c r="L370" i="17"/>
  <c r="M370" i="17"/>
  <c r="N370" i="17"/>
  <c r="O370" i="17"/>
  <c r="P370" i="17"/>
  <c r="Q370" i="17"/>
  <c r="R370" i="17"/>
  <c r="S370" i="17"/>
  <c r="T370" i="17"/>
  <c r="U370" i="17"/>
  <c r="V370" i="17"/>
  <c r="E371" i="17"/>
  <c r="F371" i="17"/>
  <c r="G371" i="17"/>
  <c r="H371" i="17"/>
  <c r="I371" i="17"/>
  <c r="J371" i="17"/>
  <c r="K371" i="17"/>
  <c r="L371" i="17"/>
  <c r="M371" i="17"/>
  <c r="N371" i="17"/>
  <c r="O371" i="17"/>
  <c r="P371" i="17"/>
  <c r="Q371" i="17"/>
  <c r="R371" i="17"/>
  <c r="S371" i="17"/>
  <c r="T371" i="17"/>
  <c r="U371" i="17"/>
  <c r="V371" i="17"/>
  <c r="E372" i="17"/>
  <c r="F372" i="17"/>
  <c r="G372" i="17"/>
  <c r="H372" i="17"/>
  <c r="I372" i="17"/>
  <c r="J372" i="17"/>
  <c r="K372" i="17"/>
  <c r="L372" i="17"/>
  <c r="M372" i="17"/>
  <c r="N372" i="17"/>
  <c r="O372" i="17"/>
  <c r="P372" i="17"/>
  <c r="Q372" i="17"/>
  <c r="R372" i="17"/>
  <c r="S372" i="17"/>
  <c r="T372" i="17"/>
  <c r="U372" i="17"/>
  <c r="V372" i="17"/>
  <c r="E373" i="17"/>
  <c r="F373" i="17"/>
  <c r="G373" i="17"/>
  <c r="H373" i="17"/>
  <c r="I373" i="17"/>
  <c r="J373" i="17"/>
  <c r="K373" i="17"/>
  <c r="L373" i="17"/>
  <c r="M373" i="17"/>
  <c r="N373" i="17"/>
  <c r="O373" i="17"/>
  <c r="P373" i="17"/>
  <c r="Q373" i="17"/>
  <c r="R373" i="17"/>
  <c r="S373" i="17"/>
  <c r="T373" i="17"/>
  <c r="U373" i="17"/>
  <c r="V373" i="17"/>
  <c r="E374" i="17"/>
  <c r="F374" i="17"/>
  <c r="G374" i="17"/>
  <c r="H374" i="17"/>
  <c r="I374" i="17"/>
  <c r="J374" i="17"/>
  <c r="K374" i="17"/>
  <c r="L374" i="17"/>
  <c r="M374" i="17"/>
  <c r="N374" i="17"/>
  <c r="O374" i="17"/>
  <c r="P374" i="17"/>
  <c r="Q374" i="17"/>
  <c r="R374" i="17"/>
  <c r="S374" i="17"/>
  <c r="T374" i="17"/>
  <c r="U374" i="17"/>
  <c r="V374" i="17"/>
  <c r="E375" i="17"/>
  <c r="F375" i="17"/>
  <c r="G375" i="17"/>
  <c r="H375" i="17"/>
  <c r="I375" i="17"/>
  <c r="J375" i="17"/>
  <c r="K375" i="17"/>
  <c r="L375" i="17"/>
  <c r="M375" i="17"/>
  <c r="N375" i="17"/>
  <c r="O375" i="17"/>
  <c r="P375" i="17"/>
  <c r="Q375" i="17"/>
  <c r="R375" i="17"/>
  <c r="S375" i="17"/>
  <c r="T375" i="17"/>
  <c r="U375" i="17"/>
  <c r="V375" i="17"/>
  <c r="E376" i="17"/>
  <c r="F376" i="17"/>
  <c r="G376" i="17"/>
  <c r="H376" i="17"/>
  <c r="I376" i="17"/>
  <c r="J376" i="17"/>
  <c r="K376" i="17"/>
  <c r="L376" i="17"/>
  <c r="M376" i="17"/>
  <c r="N376" i="17"/>
  <c r="O376" i="17"/>
  <c r="P376" i="17"/>
  <c r="Q376" i="17"/>
  <c r="R376" i="17"/>
  <c r="S376" i="17"/>
  <c r="T376" i="17"/>
  <c r="U376" i="17"/>
  <c r="V376" i="17"/>
  <c r="E377" i="17"/>
  <c r="F377" i="17"/>
  <c r="G377" i="17"/>
  <c r="H377" i="17"/>
  <c r="I377" i="17"/>
  <c r="J377" i="17"/>
  <c r="K377" i="17"/>
  <c r="L377" i="17"/>
  <c r="M377" i="17"/>
  <c r="N377" i="17"/>
  <c r="O377" i="17"/>
  <c r="P377" i="17"/>
  <c r="Q377" i="17"/>
  <c r="R377" i="17"/>
  <c r="S377" i="17"/>
  <c r="T377" i="17"/>
  <c r="U377" i="17"/>
  <c r="V377" i="17"/>
  <c r="E378" i="17"/>
  <c r="F378" i="17"/>
  <c r="G378" i="17"/>
  <c r="H378" i="17"/>
  <c r="I378" i="17"/>
  <c r="J378" i="17"/>
  <c r="K378" i="17"/>
  <c r="L378" i="17"/>
  <c r="M378" i="17"/>
  <c r="N378" i="17"/>
  <c r="O378" i="17"/>
  <c r="P378" i="17"/>
  <c r="Q378" i="17"/>
  <c r="R378" i="17"/>
  <c r="S378" i="17"/>
  <c r="T378" i="17"/>
  <c r="U378" i="17"/>
  <c r="V378" i="17"/>
  <c r="E379" i="17"/>
  <c r="F379" i="17"/>
  <c r="G379" i="17"/>
  <c r="H379" i="17"/>
  <c r="I379" i="17"/>
  <c r="J379" i="17"/>
  <c r="K379" i="17"/>
  <c r="L379" i="17"/>
  <c r="M379" i="17"/>
  <c r="N379" i="17"/>
  <c r="O379" i="17"/>
  <c r="P379" i="17"/>
  <c r="Q379" i="17"/>
  <c r="R379" i="17"/>
  <c r="S379" i="17"/>
  <c r="T379" i="17"/>
  <c r="U379" i="17"/>
  <c r="V379" i="17"/>
  <c r="E380" i="17"/>
  <c r="F380" i="17"/>
  <c r="G380" i="17"/>
  <c r="H380" i="17"/>
  <c r="I380" i="17"/>
  <c r="J380" i="17"/>
  <c r="K380" i="17"/>
  <c r="L380" i="17"/>
  <c r="M380" i="17"/>
  <c r="N380" i="17"/>
  <c r="O380" i="17"/>
  <c r="P380" i="17"/>
  <c r="Q380" i="17"/>
  <c r="R380" i="17"/>
  <c r="S380" i="17"/>
  <c r="T380" i="17"/>
  <c r="U380" i="17"/>
  <c r="V380" i="17"/>
  <c r="E381" i="17"/>
  <c r="F381" i="17"/>
  <c r="G381" i="17"/>
  <c r="H381" i="17"/>
  <c r="I381" i="17"/>
  <c r="J381" i="17"/>
  <c r="K381" i="17"/>
  <c r="L381" i="17"/>
  <c r="M381" i="17"/>
  <c r="N381" i="17"/>
  <c r="O381" i="17"/>
  <c r="P381" i="17"/>
  <c r="Q381" i="17"/>
  <c r="R381" i="17"/>
  <c r="S381" i="17"/>
  <c r="T381" i="17"/>
  <c r="U381" i="17"/>
  <c r="V381" i="17"/>
  <c r="E382" i="17"/>
  <c r="F382" i="17"/>
  <c r="G382" i="17"/>
  <c r="H382" i="17"/>
  <c r="I382" i="17"/>
  <c r="J382" i="17"/>
  <c r="K382" i="17"/>
  <c r="L382" i="17"/>
  <c r="M382" i="17"/>
  <c r="N382" i="17"/>
  <c r="O382" i="17"/>
  <c r="P382" i="17"/>
  <c r="Q382" i="17"/>
  <c r="R382" i="17"/>
  <c r="S382" i="17"/>
  <c r="T382" i="17"/>
  <c r="U382" i="17"/>
  <c r="V382" i="17"/>
  <c r="E383" i="17"/>
  <c r="F383" i="17"/>
  <c r="G383" i="17"/>
  <c r="H383" i="17"/>
  <c r="I383" i="17"/>
  <c r="J383" i="17"/>
  <c r="K383" i="17"/>
  <c r="L383" i="17"/>
  <c r="M383" i="17"/>
  <c r="N383" i="17"/>
  <c r="O383" i="17"/>
  <c r="P383" i="17"/>
  <c r="Q383" i="17"/>
  <c r="R383" i="17"/>
  <c r="S383" i="17"/>
  <c r="T383" i="17"/>
  <c r="U383" i="17"/>
  <c r="V383" i="17"/>
  <c r="E384" i="17"/>
  <c r="F384" i="17"/>
  <c r="G384" i="17"/>
  <c r="H384" i="17"/>
  <c r="I384" i="17"/>
  <c r="J384" i="17"/>
  <c r="K384" i="17"/>
  <c r="L384" i="17"/>
  <c r="M384" i="17"/>
  <c r="N384" i="17"/>
  <c r="O384" i="17"/>
  <c r="P384" i="17"/>
  <c r="Q384" i="17"/>
  <c r="R384" i="17"/>
  <c r="S384" i="17"/>
  <c r="T384" i="17"/>
  <c r="U384" i="17"/>
  <c r="V384" i="17"/>
  <c r="E385" i="17"/>
  <c r="F385" i="17"/>
  <c r="G385" i="17"/>
  <c r="H385" i="17"/>
  <c r="I385" i="17"/>
  <c r="J385" i="17"/>
  <c r="K385" i="17"/>
  <c r="L385" i="17"/>
  <c r="M385" i="17"/>
  <c r="N385" i="17"/>
  <c r="O385" i="17"/>
  <c r="P385" i="17"/>
  <c r="Q385" i="17"/>
  <c r="R385" i="17"/>
  <c r="S385" i="17"/>
  <c r="T385" i="17"/>
  <c r="U385" i="17"/>
  <c r="V385" i="17"/>
  <c r="E386" i="17"/>
  <c r="F386" i="17"/>
  <c r="G386" i="17"/>
  <c r="H386" i="17"/>
  <c r="I386" i="17"/>
  <c r="J386" i="17"/>
  <c r="K386" i="17"/>
  <c r="L386" i="17"/>
  <c r="M386" i="17"/>
  <c r="N386" i="17"/>
  <c r="O386" i="17"/>
  <c r="P386" i="17"/>
  <c r="Q386" i="17"/>
  <c r="R386" i="17"/>
  <c r="S386" i="17"/>
  <c r="T386" i="17"/>
  <c r="U386" i="17"/>
  <c r="V386" i="17"/>
  <c r="E387" i="17"/>
  <c r="F387" i="17"/>
  <c r="G387" i="17"/>
  <c r="H387" i="17"/>
  <c r="I387" i="17"/>
  <c r="J387" i="17"/>
  <c r="K387" i="17"/>
  <c r="L387" i="17"/>
  <c r="M387" i="17"/>
  <c r="N387" i="17"/>
  <c r="O387" i="17"/>
  <c r="P387" i="17"/>
  <c r="Q387" i="17"/>
  <c r="R387" i="17"/>
  <c r="S387" i="17"/>
  <c r="T387" i="17"/>
  <c r="U387" i="17"/>
  <c r="V387" i="17"/>
  <c r="E388" i="17"/>
  <c r="F388" i="17"/>
  <c r="G388" i="17"/>
  <c r="H388" i="17"/>
  <c r="I388" i="17"/>
  <c r="J388" i="17"/>
  <c r="K388" i="17"/>
  <c r="L388" i="17"/>
  <c r="M388" i="17"/>
  <c r="N388" i="17"/>
  <c r="O388" i="17"/>
  <c r="P388" i="17"/>
  <c r="Q388" i="17"/>
  <c r="R388" i="17"/>
  <c r="S388" i="17"/>
  <c r="T388" i="17"/>
  <c r="U388" i="17"/>
  <c r="V388" i="17"/>
  <c r="E389" i="17"/>
  <c r="F389" i="17"/>
  <c r="G389" i="17"/>
  <c r="H389" i="17"/>
  <c r="I389" i="17"/>
  <c r="J389" i="17"/>
  <c r="K389" i="17"/>
  <c r="L389" i="17"/>
  <c r="M389" i="17"/>
  <c r="N389" i="17"/>
  <c r="O389" i="17"/>
  <c r="P389" i="17"/>
  <c r="Q389" i="17"/>
  <c r="R389" i="17"/>
  <c r="S389" i="17"/>
  <c r="T389" i="17"/>
  <c r="U389" i="17"/>
  <c r="V389" i="17"/>
  <c r="E390" i="17"/>
  <c r="F390" i="17"/>
  <c r="G390" i="17"/>
  <c r="H390" i="17"/>
  <c r="I390" i="17"/>
  <c r="J390" i="17"/>
  <c r="K390" i="17"/>
  <c r="L390" i="17"/>
  <c r="M390" i="17"/>
  <c r="N390" i="17"/>
  <c r="O390" i="17"/>
  <c r="P390" i="17"/>
  <c r="Q390" i="17"/>
  <c r="R390" i="17"/>
  <c r="S390" i="17"/>
  <c r="T390" i="17"/>
  <c r="U390" i="17"/>
  <c r="V390" i="17"/>
  <c r="E391" i="17"/>
  <c r="F391" i="17"/>
  <c r="G391" i="17"/>
  <c r="H391" i="17"/>
  <c r="I391" i="17"/>
  <c r="J391" i="17"/>
  <c r="K391" i="17"/>
  <c r="L391" i="17"/>
  <c r="M391" i="17"/>
  <c r="N391" i="17"/>
  <c r="O391" i="17"/>
  <c r="P391" i="17"/>
  <c r="Q391" i="17"/>
  <c r="R391" i="17"/>
  <c r="S391" i="17"/>
  <c r="T391" i="17"/>
  <c r="U391" i="17"/>
  <c r="V391" i="17"/>
  <c r="E392" i="17"/>
  <c r="F392" i="17"/>
  <c r="G392" i="17"/>
  <c r="H392" i="17"/>
  <c r="I392" i="17"/>
  <c r="J392" i="17"/>
  <c r="K392" i="17"/>
  <c r="L392" i="17"/>
  <c r="M392" i="17"/>
  <c r="N392" i="17"/>
  <c r="O392" i="17"/>
  <c r="P392" i="17"/>
  <c r="Q392" i="17"/>
  <c r="R392" i="17"/>
  <c r="S392" i="17"/>
  <c r="T392" i="17"/>
  <c r="U392" i="17"/>
  <c r="V392" i="17"/>
  <c r="E393" i="17"/>
  <c r="F393" i="17"/>
  <c r="G393" i="17"/>
  <c r="H393" i="17"/>
  <c r="I393" i="17"/>
  <c r="J393" i="17"/>
  <c r="K393" i="17"/>
  <c r="L393" i="17"/>
  <c r="M393" i="17"/>
  <c r="N393" i="17"/>
  <c r="O393" i="17"/>
  <c r="P393" i="17"/>
  <c r="Q393" i="17"/>
  <c r="R393" i="17"/>
  <c r="S393" i="17"/>
  <c r="T393" i="17"/>
  <c r="U393" i="17"/>
  <c r="V393" i="17"/>
  <c r="E394" i="17"/>
  <c r="F394" i="17"/>
  <c r="G394" i="17"/>
  <c r="H394" i="17"/>
  <c r="I394" i="17"/>
  <c r="J394" i="17"/>
  <c r="K394" i="17"/>
  <c r="L394" i="17"/>
  <c r="M394" i="17"/>
  <c r="N394" i="17"/>
  <c r="O394" i="17"/>
  <c r="P394" i="17"/>
  <c r="Q394" i="17"/>
  <c r="R394" i="17"/>
  <c r="S394" i="17"/>
  <c r="T394" i="17"/>
  <c r="U394" i="17"/>
  <c r="V394" i="17"/>
  <c r="E395" i="17"/>
  <c r="F395" i="17"/>
  <c r="G395" i="17"/>
  <c r="H395" i="17"/>
  <c r="I395" i="17"/>
  <c r="J395" i="17"/>
  <c r="K395" i="17"/>
  <c r="L395" i="17"/>
  <c r="M395" i="17"/>
  <c r="N395" i="17"/>
  <c r="O395" i="17"/>
  <c r="P395" i="17"/>
  <c r="Q395" i="17"/>
  <c r="R395" i="17"/>
  <c r="S395" i="17"/>
  <c r="T395" i="17"/>
  <c r="U395" i="17"/>
  <c r="V395" i="17"/>
  <c r="E396" i="17"/>
  <c r="F396" i="17"/>
  <c r="G396" i="17"/>
  <c r="H396" i="17"/>
  <c r="I396" i="17"/>
  <c r="J396" i="17"/>
  <c r="K396" i="17"/>
  <c r="L396" i="17"/>
  <c r="M396" i="17"/>
  <c r="N396" i="17"/>
  <c r="O396" i="17"/>
  <c r="P396" i="17"/>
  <c r="Q396" i="17"/>
  <c r="R396" i="17"/>
  <c r="S396" i="17"/>
  <c r="T396" i="17"/>
  <c r="U396" i="17"/>
  <c r="V396" i="17"/>
  <c r="E397" i="17"/>
  <c r="F397" i="17"/>
  <c r="G397" i="17"/>
  <c r="H397" i="17"/>
  <c r="I397" i="17"/>
  <c r="J397" i="17"/>
  <c r="K397" i="17"/>
  <c r="L397" i="17"/>
  <c r="M397" i="17"/>
  <c r="N397" i="17"/>
  <c r="O397" i="17"/>
  <c r="P397" i="17"/>
  <c r="Q397" i="17"/>
  <c r="R397" i="17"/>
  <c r="S397" i="17"/>
  <c r="T397" i="17"/>
  <c r="U397" i="17"/>
  <c r="V397" i="17"/>
  <c r="E398" i="17"/>
  <c r="F398" i="17"/>
  <c r="G398" i="17"/>
  <c r="H398" i="17"/>
  <c r="I398" i="17"/>
  <c r="J398" i="17"/>
  <c r="K398" i="17"/>
  <c r="L398" i="17"/>
  <c r="M398" i="17"/>
  <c r="N398" i="17"/>
  <c r="O398" i="17"/>
  <c r="P398" i="17"/>
  <c r="Q398" i="17"/>
  <c r="R398" i="17"/>
  <c r="S398" i="17"/>
  <c r="T398" i="17"/>
  <c r="U398" i="17"/>
  <c r="V398" i="17"/>
  <c r="E399" i="17"/>
  <c r="F399" i="17"/>
  <c r="G399" i="17"/>
  <c r="H399" i="17"/>
  <c r="I399" i="17"/>
  <c r="J399" i="17"/>
  <c r="K399" i="17"/>
  <c r="L399" i="17"/>
  <c r="M399" i="17"/>
  <c r="N399" i="17"/>
  <c r="O399" i="17"/>
  <c r="P399" i="17"/>
  <c r="Q399" i="17"/>
  <c r="R399" i="17"/>
  <c r="S399" i="17"/>
  <c r="T399" i="17"/>
  <c r="U399" i="17"/>
  <c r="V399" i="17"/>
  <c r="E400" i="17"/>
  <c r="F400" i="17"/>
  <c r="G400" i="17"/>
  <c r="H400" i="17"/>
  <c r="I400" i="17"/>
  <c r="J400" i="17"/>
  <c r="K400" i="17"/>
  <c r="L400" i="17"/>
  <c r="M400" i="17"/>
  <c r="N400" i="17"/>
  <c r="O400" i="17"/>
  <c r="P400" i="17"/>
  <c r="Q400" i="17"/>
  <c r="R400" i="17"/>
  <c r="S400" i="17"/>
  <c r="T400" i="17"/>
  <c r="U400" i="17"/>
  <c r="V400" i="17"/>
  <c r="E401" i="17"/>
  <c r="F401" i="17"/>
  <c r="G401" i="17"/>
  <c r="H401" i="17"/>
  <c r="I401" i="17"/>
  <c r="J401" i="17"/>
  <c r="K401" i="17"/>
  <c r="L401" i="17"/>
  <c r="M401" i="17"/>
  <c r="N401" i="17"/>
  <c r="O401" i="17"/>
  <c r="P401" i="17"/>
  <c r="Q401" i="17"/>
  <c r="R401" i="17"/>
  <c r="S401" i="17"/>
  <c r="T401" i="17"/>
  <c r="U401" i="17"/>
  <c r="V401" i="17"/>
  <c r="E402" i="17"/>
  <c r="F402" i="17"/>
  <c r="G402" i="17"/>
  <c r="H402" i="17"/>
  <c r="I402" i="17"/>
  <c r="J402" i="17"/>
  <c r="K402" i="17"/>
  <c r="L402" i="17"/>
  <c r="M402" i="17"/>
  <c r="N402" i="17"/>
  <c r="O402" i="17"/>
  <c r="P402" i="17"/>
  <c r="Q402" i="17"/>
  <c r="R402" i="17"/>
  <c r="S402" i="17"/>
  <c r="T402" i="17"/>
  <c r="U402" i="17"/>
  <c r="V402" i="17"/>
  <c r="E403" i="17"/>
  <c r="F403" i="17"/>
  <c r="G403" i="17"/>
  <c r="H403" i="17"/>
  <c r="I403" i="17"/>
  <c r="J403" i="17"/>
  <c r="K403" i="17"/>
  <c r="L403" i="17"/>
  <c r="M403" i="17"/>
  <c r="N403" i="17"/>
  <c r="O403" i="17"/>
  <c r="P403" i="17"/>
  <c r="Q403" i="17"/>
  <c r="R403" i="17"/>
  <c r="S403" i="17"/>
  <c r="T403" i="17"/>
  <c r="U403" i="17"/>
  <c r="V403" i="17"/>
  <c r="E404" i="17"/>
  <c r="F404" i="17"/>
  <c r="G404" i="17"/>
  <c r="H404" i="17"/>
  <c r="I404" i="17"/>
  <c r="J404" i="17"/>
  <c r="K404" i="17"/>
  <c r="L404" i="17"/>
  <c r="M404" i="17"/>
  <c r="N404" i="17"/>
  <c r="O404" i="17"/>
  <c r="P404" i="17"/>
  <c r="Q404" i="17"/>
  <c r="R404" i="17"/>
  <c r="S404" i="17"/>
  <c r="T404" i="17"/>
  <c r="U404" i="17"/>
  <c r="V404" i="17"/>
  <c r="E405" i="17"/>
  <c r="F405" i="17"/>
  <c r="G405" i="17"/>
  <c r="H405" i="17"/>
  <c r="I405" i="17"/>
  <c r="J405" i="17"/>
  <c r="K405" i="17"/>
  <c r="L405" i="17"/>
  <c r="M405" i="17"/>
  <c r="N405" i="17"/>
  <c r="O405" i="17"/>
  <c r="P405" i="17"/>
  <c r="Q405" i="17"/>
  <c r="R405" i="17"/>
  <c r="S405" i="17"/>
  <c r="T405" i="17"/>
  <c r="U405" i="17"/>
  <c r="V405" i="17"/>
  <c r="E406" i="17"/>
  <c r="F406" i="17"/>
  <c r="G406" i="17"/>
  <c r="H406" i="17"/>
  <c r="I406" i="17"/>
  <c r="J406" i="17"/>
  <c r="K406" i="17"/>
  <c r="L406" i="17"/>
  <c r="M406" i="17"/>
  <c r="N406" i="17"/>
  <c r="O406" i="17"/>
  <c r="P406" i="17"/>
  <c r="Q406" i="17"/>
  <c r="R406" i="17"/>
  <c r="S406" i="17"/>
  <c r="T406" i="17"/>
  <c r="U406" i="17"/>
  <c r="V406" i="17"/>
  <c r="E407" i="17"/>
  <c r="F407" i="17"/>
  <c r="G407" i="17"/>
  <c r="H407" i="17"/>
  <c r="I407" i="17"/>
  <c r="J407" i="17"/>
  <c r="K407" i="17"/>
  <c r="L407" i="17"/>
  <c r="M407" i="17"/>
  <c r="N407" i="17"/>
  <c r="O407" i="17"/>
  <c r="P407" i="17"/>
  <c r="Q407" i="17"/>
  <c r="R407" i="17"/>
  <c r="S407" i="17"/>
  <c r="T407" i="17"/>
  <c r="U407" i="17"/>
  <c r="V407" i="17"/>
  <c r="E408" i="17"/>
  <c r="F408" i="17"/>
  <c r="G408" i="17"/>
  <c r="H408" i="17"/>
  <c r="I408" i="17"/>
  <c r="J408" i="17"/>
  <c r="K408" i="17"/>
  <c r="L408" i="17"/>
  <c r="M408" i="17"/>
  <c r="N408" i="17"/>
  <c r="O408" i="17"/>
  <c r="P408" i="17"/>
  <c r="Q408" i="17"/>
  <c r="R408" i="17"/>
  <c r="S408" i="17"/>
  <c r="T408" i="17"/>
  <c r="U408" i="17"/>
  <c r="V408" i="17"/>
  <c r="E409" i="17"/>
  <c r="F409" i="17"/>
  <c r="G409" i="17"/>
  <c r="H409" i="17"/>
  <c r="I409" i="17"/>
  <c r="J409" i="17"/>
  <c r="K409" i="17"/>
  <c r="L409" i="17"/>
  <c r="M409" i="17"/>
  <c r="N409" i="17"/>
  <c r="O409" i="17"/>
  <c r="P409" i="17"/>
  <c r="Q409" i="17"/>
  <c r="R409" i="17"/>
  <c r="S409" i="17"/>
  <c r="T409" i="17"/>
  <c r="U409" i="17"/>
  <c r="V409" i="17"/>
  <c r="E410" i="17"/>
  <c r="F410" i="17"/>
  <c r="G410" i="17"/>
  <c r="H410" i="17"/>
  <c r="I410" i="17"/>
  <c r="J410" i="17"/>
  <c r="K410" i="17"/>
  <c r="L410" i="17"/>
  <c r="M410" i="17"/>
  <c r="N410" i="17"/>
  <c r="O410" i="17"/>
  <c r="P410" i="17"/>
  <c r="Q410" i="17"/>
  <c r="R410" i="17"/>
  <c r="S410" i="17"/>
  <c r="T410" i="17"/>
  <c r="U410" i="17"/>
  <c r="V410" i="17"/>
  <c r="E411" i="17"/>
  <c r="F411" i="17"/>
  <c r="G411" i="17"/>
  <c r="H411" i="17"/>
  <c r="I411" i="17"/>
  <c r="J411" i="17"/>
  <c r="K411" i="17"/>
  <c r="L411" i="17"/>
  <c r="M411" i="17"/>
  <c r="N411" i="17"/>
  <c r="O411" i="17"/>
  <c r="P411" i="17"/>
  <c r="Q411" i="17"/>
  <c r="R411" i="17"/>
  <c r="S411" i="17"/>
  <c r="T411" i="17"/>
  <c r="U411" i="17"/>
  <c r="V411" i="17"/>
  <c r="E412" i="17"/>
  <c r="F412" i="17"/>
  <c r="G412" i="17"/>
  <c r="H412" i="17"/>
  <c r="I412" i="17"/>
  <c r="J412" i="17"/>
  <c r="K412" i="17"/>
  <c r="L412" i="17"/>
  <c r="M412" i="17"/>
  <c r="N412" i="17"/>
  <c r="O412" i="17"/>
  <c r="P412" i="17"/>
  <c r="Q412" i="17"/>
  <c r="R412" i="17"/>
  <c r="S412" i="17"/>
  <c r="T412" i="17"/>
  <c r="U412" i="17"/>
  <c r="V412" i="17"/>
  <c r="E413" i="17"/>
  <c r="F413" i="17"/>
  <c r="G413" i="17"/>
  <c r="H413" i="17"/>
  <c r="I413" i="17"/>
  <c r="J413" i="17"/>
  <c r="K413" i="17"/>
  <c r="L413" i="17"/>
  <c r="M413" i="17"/>
  <c r="N413" i="17"/>
  <c r="O413" i="17"/>
  <c r="P413" i="17"/>
  <c r="Q413" i="17"/>
  <c r="R413" i="17"/>
  <c r="S413" i="17"/>
  <c r="T413" i="17"/>
  <c r="U413" i="17"/>
  <c r="V413" i="17"/>
  <c r="E414" i="17"/>
  <c r="F414" i="17"/>
  <c r="G414" i="17"/>
  <c r="H414" i="17"/>
  <c r="I414" i="17"/>
  <c r="J414" i="17"/>
  <c r="K414" i="17"/>
  <c r="L414" i="17"/>
  <c r="M414" i="17"/>
  <c r="N414" i="17"/>
  <c r="O414" i="17"/>
  <c r="P414" i="17"/>
  <c r="Q414" i="17"/>
  <c r="R414" i="17"/>
  <c r="S414" i="17"/>
  <c r="T414" i="17"/>
  <c r="U414" i="17"/>
  <c r="V414" i="17"/>
  <c r="E415" i="17"/>
  <c r="F415" i="17"/>
  <c r="G415" i="17"/>
  <c r="H415" i="17"/>
  <c r="I415" i="17"/>
  <c r="J415" i="17"/>
  <c r="K415" i="17"/>
  <c r="L415" i="17"/>
  <c r="M415" i="17"/>
  <c r="N415" i="17"/>
  <c r="O415" i="17"/>
  <c r="P415" i="17"/>
  <c r="Q415" i="17"/>
  <c r="R415" i="17"/>
  <c r="S415" i="17"/>
  <c r="T415" i="17"/>
  <c r="U415" i="17"/>
  <c r="V415" i="17"/>
  <c r="E416" i="17"/>
  <c r="F416" i="17"/>
  <c r="G416" i="17"/>
  <c r="H416" i="17"/>
  <c r="I416" i="17"/>
  <c r="J416" i="17"/>
  <c r="K416" i="17"/>
  <c r="L416" i="17"/>
  <c r="M416" i="17"/>
  <c r="N416" i="17"/>
  <c r="O416" i="17"/>
  <c r="P416" i="17"/>
  <c r="Q416" i="17"/>
  <c r="R416" i="17"/>
  <c r="S416" i="17"/>
  <c r="T416" i="17"/>
  <c r="U416" i="17"/>
  <c r="V416" i="17"/>
  <c r="E417" i="17"/>
  <c r="F417" i="17"/>
  <c r="G417" i="17"/>
  <c r="H417" i="17"/>
  <c r="I417" i="17"/>
  <c r="J417" i="17"/>
  <c r="K417" i="17"/>
  <c r="L417" i="17"/>
  <c r="M417" i="17"/>
  <c r="N417" i="17"/>
  <c r="O417" i="17"/>
  <c r="P417" i="17"/>
  <c r="Q417" i="17"/>
  <c r="R417" i="17"/>
  <c r="S417" i="17"/>
  <c r="T417" i="17"/>
  <c r="U417" i="17"/>
  <c r="V417" i="17"/>
  <c r="E418" i="17"/>
  <c r="F418" i="17"/>
  <c r="G418" i="17"/>
  <c r="H418" i="17"/>
  <c r="I418" i="17"/>
  <c r="J418" i="17"/>
  <c r="K418" i="17"/>
  <c r="L418" i="17"/>
  <c r="M418" i="17"/>
  <c r="N418" i="17"/>
  <c r="O418" i="17"/>
  <c r="P418" i="17"/>
  <c r="Q418" i="17"/>
  <c r="R418" i="17"/>
  <c r="S418" i="17"/>
  <c r="T418" i="17"/>
  <c r="U418" i="17"/>
  <c r="V418" i="17"/>
  <c r="E419" i="17"/>
  <c r="F419" i="17"/>
  <c r="G419" i="17"/>
  <c r="H419" i="17"/>
  <c r="I419" i="17"/>
  <c r="J419" i="17"/>
  <c r="K419" i="17"/>
  <c r="L419" i="17"/>
  <c r="M419" i="17"/>
  <c r="N419" i="17"/>
  <c r="O419" i="17"/>
  <c r="P419" i="17"/>
  <c r="Q419" i="17"/>
  <c r="R419" i="17"/>
  <c r="S419" i="17"/>
  <c r="T419" i="17"/>
  <c r="U419" i="17"/>
  <c r="V419" i="17"/>
  <c r="E420" i="17"/>
  <c r="F420" i="17"/>
  <c r="G420" i="17"/>
  <c r="H420" i="17"/>
  <c r="I420" i="17"/>
  <c r="J420" i="17"/>
  <c r="K420" i="17"/>
  <c r="L420" i="17"/>
  <c r="M420" i="17"/>
  <c r="N420" i="17"/>
  <c r="O420" i="17"/>
  <c r="P420" i="17"/>
  <c r="Q420" i="17"/>
  <c r="R420" i="17"/>
  <c r="S420" i="17"/>
  <c r="T420" i="17"/>
  <c r="U420" i="17"/>
  <c r="V420" i="17"/>
  <c r="E421" i="17"/>
  <c r="F421" i="17"/>
  <c r="G421" i="17"/>
  <c r="H421" i="17"/>
  <c r="I421" i="17"/>
  <c r="J421" i="17"/>
  <c r="K421" i="17"/>
  <c r="L421" i="17"/>
  <c r="M421" i="17"/>
  <c r="N421" i="17"/>
  <c r="O421" i="17"/>
  <c r="P421" i="17"/>
  <c r="Q421" i="17"/>
  <c r="R421" i="17"/>
  <c r="S421" i="17"/>
  <c r="T421" i="17"/>
  <c r="U421" i="17"/>
  <c r="V421" i="17"/>
  <c r="E422" i="17"/>
  <c r="F422" i="17"/>
  <c r="G422" i="17"/>
  <c r="H422" i="17"/>
  <c r="I422" i="17"/>
  <c r="J422" i="17"/>
  <c r="K422" i="17"/>
  <c r="L422" i="17"/>
  <c r="M422" i="17"/>
  <c r="N422" i="17"/>
  <c r="O422" i="17"/>
  <c r="P422" i="17"/>
  <c r="Q422" i="17"/>
  <c r="R422" i="17"/>
  <c r="S422" i="17"/>
  <c r="T422" i="17"/>
  <c r="U422" i="17"/>
  <c r="V422" i="17"/>
  <c r="E423" i="17"/>
  <c r="F423" i="17"/>
  <c r="G423" i="17"/>
  <c r="H423" i="17"/>
  <c r="I423" i="17"/>
  <c r="J423" i="17"/>
  <c r="K423" i="17"/>
  <c r="L423" i="17"/>
  <c r="M423" i="17"/>
  <c r="N423" i="17"/>
  <c r="O423" i="17"/>
  <c r="P423" i="17"/>
  <c r="Q423" i="17"/>
  <c r="R423" i="17"/>
  <c r="S423" i="17"/>
  <c r="T423" i="17"/>
  <c r="U423" i="17"/>
  <c r="V423" i="17"/>
  <c r="E424" i="17"/>
  <c r="F424" i="17"/>
  <c r="G424" i="17"/>
  <c r="H424" i="17"/>
  <c r="I424" i="17"/>
  <c r="J424" i="17"/>
  <c r="K424" i="17"/>
  <c r="L424" i="17"/>
  <c r="M424" i="17"/>
  <c r="N424" i="17"/>
  <c r="O424" i="17"/>
  <c r="P424" i="17"/>
  <c r="Q424" i="17"/>
  <c r="R424" i="17"/>
  <c r="S424" i="17"/>
  <c r="T424" i="17"/>
  <c r="U424" i="17"/>
  <c r="V424" i="17"/>
  <c r="E425" i="17"/>
  <c r="F425" i="17"/>
  <c r="G425" i="17"/>
  <c r="H425" i="17"/>
  <c r="I425" i="17"/>
  <c r="J425" i="17"/>
  <c r="K425" i="17"/>
  <c r="L425" i="17"/>
  <c r="M425" i="17"/>
  <c r="N425" i="17"/>
  <c r="O425" i="17"/>
  <c r="P425" i="17"/>
  <c r="Q425" i="17"/>
  <c r="R425" i="17"/>
  <c r="S425" i="17"/>
  <c r="T425" i="17"/>
  <c r="U425" i="17"/>
  <c r="V425" i="17"/>
  <c r="E426" i="17"/>
  <c r="F426" i="17"/>
  <c r="G426" i="17"/>
  <c r="H426" i="17"/>
  <c r="I426" i="17"/>
  <c r="J426" i="17"/>
  <c r="K426" i="17"/>
  <c r="L426" i="17"/>
  <c r="M426" i="17"/>
  <c r="N426" i="17"/>
  <c r="O426" i="17"/>
  <c r="P426" i="17"/>
  <c r="Q426" i="17"/>
  <c r="R426" i="17"/>
  <c r="S426" i="17"/>
  <c r="T426" i="17"/>
  <c r="U426" i="17"/>
  <c r="V426" i="17"/>
  <c r="E427" i="17"/>
  <c r="F427" i="17"/>
  <c r="G427" i="17"/>
  <c r="H427" i="17"/>
  <c r="I427" i="17"/>
  <c r="J427" i="17"/>
  <c r="K427" i="17"/>
  <c r="L427" i="17"/>
  <c r="M427" i="17"/>
  <c r="N427" i="17"/>
  <c r="O427" i="17"/>
  <c r="P427" i="17"/>
  <c r="Q427" i="17"/>
  <c r="R427" i="17"/>
  <c r="S427" i="17"/>
  <c r="T427" i="17"/>
  <c r="U427" i="17"/>
  <c r="V427" i="17"/>
  <c r="E428" i="17"/>
  <c r="F428" i="17"/>
  <c r="G428" i="17"/>
  <c r="H428" i="17"/>
  <c r="I428" i="17"/>
  <c r="J428" i="17"/>
  <c r="K428" i="17"/>
  <c r="L428" i="17"/>
  <c r="M428" i="17"/>
  <c r="N428" i="17"/>
  <c r="O428" i="17"/>
  <c r="P428" i="17"/>
  <c r="Q428" i="17"/>
  <c r="R428" i="17"/>
  <c r="S428" i="17"/>
  <c r="T428" i="17"/>
  <c r="U428" i="17"/>
  <c r="V428" i="17"/>
  <c r="E429" i="17"/>
  <c r="F429" i="17"/>
  <c r="G429" i="17"/>
  <c r="H429" i="17"/>
  <c r="I429" i="17"/>
  <c r="J429" i="17"/>
  <c r="K429" i="17"/>
  <c r="L429" i="17"/>
  <c r="M429" i="17"/>
  <c r="N429" i="17"/>
  <c r="O429" i="17"/>
  <c r="P429" i="17"/>
  <c r="Q429" i="17"/>
  <c r="R429" i="17"/>
  <c r="S429" i="17"/>
  <c r="T429" i="17"/>
  <c r="U429" i="17"/>
  <c r="V429" i="17"/>
  <c r="E430" i="17"/>
  <c r="F430" i="17"/>
  <c r="G430" i="17"/>
  <c r="H430" i="17"/>
  <c r="I430" i="17"/>
  <c r="J430" i="17"/>
  <c r="K430" i="17"/>
  <c r="L430" i="17"/>
  <c r="M430" i="17"/>
  <c r="N430" i="17"/>
  <c r="O430" i="17"/>
  <c r="P430" i="17"/>
  <c r="Q430" i="17"/>
  <c r="R430" i="17"/>
  <c r="S430" i="17"/>
  <c r="T430" i="17"/>
  <c r="U430" i="17"/>
  <c r="V430" i="17"/>
  <c r="E431" i="17"/>
  <c r="F431" i="17"/>
  <c r="G431" i="17"/>
  <c r="H431" i="17"/>
  <c r="I431" i="17"/>
  <c r="J431" i="17"/>
  <c r="K431" i="17"/>
  <c r="L431" i="17"/>
  <c r="M431" i="17"/>
  <c r="N431" i="17"/>
  <c r="O431" i="17"/>
  <c r="P431" i="17"/>
  <c r="Q431" i="17"/>
  <c r="R431" i="17"/>
  <c r="S431" i="17"/>
  <c r="T431" i="17"/>
  <c r="U431" i="17"/>
  <c r="V431" i="17"/>
  <c r="E432" i="17"/>
  <c r="F432" i="17"/>
  <c r="G432" i="17"/>
  <c r="H432" i="17"/>
  <c r="I432" i="17"/>
  <c r="J432" i="17"/>
  <c r="K432" i="17"/>
  <c r="L432" i="17"/>
  <c r="M432" i="17"/>
  <c r="N432" i="17"/>
  <c r="O432" i="17"/>
  <c r="P432" i="17"/>
  <c r="Q432" i="17"/>
  <c r="R432" i="17"/>
  <c r="S432" i="17"/>
  <c r="T432" i="17"/>
  <c r="U432" i="17"/>
  <c r="V432" i="17"/>
  <c r="E433" i="17"/>
  <c r="F433" i="17"/>
  <c r="G433" i="17"/>
  <c r="H433" i="17"/>
  <c r="I433" i="17"/>
  <c r="J433" i="17"/>
  <c r="K433" i="17"/>
  <c r="L433" i="17"/>
  <c r="M433" i="17"/>
  <c r="N433" i="17"/>
  <c r="O433" i="17"/>
  <c r="P433" i="17"/>
  <c r="Q433" i="17"/>
  <c r="R433" i="17"/>
  <c r="S433" i="17"/>
  <c r="T433" i="17"/>
  <c r="U433" i="17"/>
  <c r="V433" i="17"/>
  <c r="E434" i="17"/>
  <c r="F434" i="17"/>
  <c r="G434" i="17"/>
  <c r="H434" i="17"/>
  <c r="I434" i="17"/>
  <c r="J434" i="17"/>
  <c r="K434" i="17"/>
  <c r="L434" i="17"/>
  <c r="M434" i="17"/>
  <c r="N434" i="17"/>
  <c r="O434" i="17"/>
  <c r="P434" i="17"/>
  <c r="Q434" i="17"/>
  <c r="R434" i="17"/>
  <c r="S434" i="17"/>
  <c r="T434" i="17"/>
  <c r="U434" i="17"/>
  <c r="V434" i="17"/>
  <c r="E435" i="17"/>
  <c r="F435" i="17"/>
  <c r="G435" i="17"/>
  <c r="H435" i="17"/>
  <c r="I435" i="17"/>
  <c r="J435" i="17"/>
  <c r="K435" i="17"/>
  <c r="L435" i="17"/>
  <c r="M435" i="17"/>
  <c r="N435" i="17"/>
  <c r="O435" i="17"/>
  <c r="P435" i="17"/>
  <c r="Q435" i="17"/>
  <c r="R435" i="17"/>
  <c r="S435" i="17"/>
  <c r="T435" i="17"/>
  <c r="U435" i="17"/>
  <c r="V435" i="17"/>
  <c r="E436" i="17"/>
  <c r="F436" i="17"/>
  <c r="G436" i="17"/>
  <c r="H436" i="17"/>
  <c r="I436" i="17"/>
  <c r="J436" i="17"/>
  <c r="K436" i="17"/>
  <c r="L436" i="17"/>
  <c r="M436" i="17"/>
  <c r="N436" i="17"/>
  <c r="O436" i="17"/>
  <c r="P436" i="17"/>
  <c r="Q436" i="17"/>
  <c r="R436" i="17"/>
  <c r="S436" i="17"/>
  <c r="T436" i="17"/>
  <c r="U436" i="17"/>
  <c r="V436" i="17"/>
  <c r="E437" i="17"/>
  <c r="F437" i="17"/>
  <c r="G437" i="17"/>
  <c r="H437" i="17"/>
  <c r="I437" i="17"/>
  <c r="J437" i="17"/>
  <c r="K437" i="17"/>
  <c r="L437" i="17"/>
  <c r="M437" i="17"/>
  <c r="N437" i="17"/>
  <c r="O437" i="17"/>
  <c r="P437" i="17"/>
  <c r="Q437" i="17"/>
  <c r="R437" i="17"/>
  <c r="S437" i="17"/>
  <c r="T437" i="17"/>
  <c r="U437" i="17"/>
  <c r="V437" i="17"/>
  <c r="E438" i="17"/>
  <c r="F438" i="17"/>
  <c r="G438" i="17"/>
  <c r="H438" i="17"/>
  <c r="I438" i="17"/>
  <c r="J438" i="17"/>
  <c r="K438" i="17"/>
  <c r="L438" i="17"/>
  <c r="M438" i="17"/>
  <c r="N438" i="17"/>
  <c r="O438" i="17"/>
  <c r="P438" i="17"/>
  <c r="Q438" i="17"/>
  <c r="R438" i="17"/>
  <c r="S438" i="17"/>
  <c r="T438" i="17"/>
  <c r="U438" i="17"/>
  <c r="V438" i="17"/>
  <c r="E439" i="17"/>
  <c r="F439" i="17"/>
  <c r="G439" i="17"/>
  <c r="H439" i="17"/>
  <c r="I439" i="17"/>
  <c r="J439" i="17"/>
  <c r="K439" i="17"/>
  <c r="L439" i="17"/>
  <c r="M439" i="17"/>
  <c r="N439" i="17"/>
  <c r="O439" i="17"/>
  <c r="P439" i="17"/>
  <c r="Q439" i="17"/>
  <c r="R439" i="17"/>
  <c r="S439" i="17"/>
  <c r="T439" i="17"/>
  <c r="U439" i="17"/>
  <c r="V439" i="17"/>
  <c r="E440" i="17"/>
  <c r="F440" i="17"/>
  <c r="G440" i="17"/>
  <c r="H440" i="17"/>
  <c r="I440" i="17"/>
  <c r="J440" i="17"/>
  <c r="K440" i="17"/>
  <c r="L440" i="17"/>
  <c r="M440" i="17"/>
  <c r="N440" i="17"/>
  <c r="O440" i="17"/>
  <c r="P440" i="17"/>
  <c r="Q440" i="17"/>
  <c r="R440" i="17"/>
  <c r="S440" i="17"/>
  <c r="T440" i="17"/>
  <c r="U440" i="17"/>
  <c r="V440" i="17"/>
  <c r="E441" i="17"/>
  <c r="F441" i="17"/>
  <c r="G441" i="17"/>
  <c r="H441" i="17"/>
  <c r="I441" i="17"/>
  <c r="J441" i="17"/>
  <c r="K441" i="17"/>
  <c r="L441" i="17"/>
  <c r="M441" i="17"/>
  <c r="N441" i="17"/>
  <c r="O441" i="17"/>
  <c r="P441" i="17"/>
  <c r="Q441" i="17"/>
  <c r="R441" i="17"/>
  <c r="S441" i="17"/>
  <c r="T441" i="17"/>
  <c r="U441" i="17"/>
  <c r="V441" i="17"/>
  <c r="E442" i="17"/>
  <c r="F442" i="17"/>
  <c r="G442" i="17"/>
  <c r="H442" i="17"/>
  <c r="I442" i="17"/>
  <c r="J442" i="17"/>
  <c r="K442" i="17"/>
  <c r="L442" i="17"/>
  <c r="M442" i="17"/>
  <c r="N442" i="17"/>
  <c r="O442" i="17"/>
  <c r="P442" i="17"/>
  <c r="Q442" i="17"/>
  <c r="R442" i="17"/>
  <c r="S442" i="17"/>
  <c r="T442" i="17"/>
  <c r="U442" i="17"/>
  <c r="V442" i="17"/>
  <c r="E443" i="17"/>
  <c r="F443" i="17"/>
  <c r="G443" i="17"/>
  <c r="H443" i="17"/>
  <c r="I443" i="17"/>
  <c r="J443" i="17"/>
  <c r="K443" i="17"/>
  <c r="L443" i="17"/>
  <c r="M443" i="17"/>
  <c r="N443" i="17"/>
  <c r="O443" i="17"/>
  <c r="P443" i="17"/>
  <c r="Q443" i="17"/>
  <c r="R443" i="17"/>
  <c r="S443" i="17"/>
  <c r="T443" i="17"/>
  <c r="U443" i="17"/>
  <c r="V443" i="17"/>
  <c r="E444" i="17"/>
  <c r="F444" i="17"/>
  <c r="G444" i="17"/>
  <c r="H444" i="17"/>
  <c r="I444" i="17"/>
  <c r="J444" i="17"/>
  <c r="K444" i="17"/>
  <c r="L444" i="17"/>
  <c r="M444" i="17"/>
  <c r="N444" i="17"/>
  <c r="O444" i="17"/>
  <c r="P444" i="17"/>
  <c r="Q444" i="17"/>
  <c r="R444" i="17"/>
  <c r="S444" i="17"/>
  <c r="T444" i="17"/>
  <c r="U444" i="17"/>
  <c r="V444" i="17"/>
  <c r="E445" i="17"/>
  <c r="F445" i="17"/>
  <c r="G445" i="17"/>
  <c r="H445" i="17"/>
  <c r="I445" i="17"/>
  <c r="J445" i="17"/>
  <c r="K445" i="17"/>
  <c r="L445" i="17"/>
  <c r="M445" i="17"/>
  <c r="N445" i="17"/>
  <c r="O445" i="17"/>
  <c r="P445" i="17"/>
  <c r="Q445" i="17"/>
  <c r="R445" i="17"/>
  <c r="S445" i="17"/>
  <c r="T445" i="17"/>
  <c r="U445" i="17"/>
  <c r="V445" i="17"/>
  <c r="E446" i="17"/>
  <c r="F446" i="17"/>
  <c r="G446" i="17"/>
  <c r="H446" i="17"/>
  <c r="I446" i="17"/>
  <c r="J446" i="17"/>
  <c r="K446" i="17"/>
  <c r="L446" i="17"/>
  <c r="M446" i="17"/>
  <c r="N446" i="17"/>
  <c r="O446" i="17"/>
  <c r="P446" i="17"/>
  <c r="Q446" i="17"/>
  <c r="R446" i="17"/>
  <c r="S446" i="17"/>
  <c r="T446" i="17"/>
  <c r="U446" i="17"/>
  <c r="V446" i="17"/>
  <c r="E447" i="17"/>
  <c r="F447" i="17"/>
  <c r="G447" i="17"/>
  <c r="H447" i="17"/>
  <c r="I447" i="17"/>
  <c r="J447" i="17"/>
  <c r="K447" i="17"/>
  <c r="L447" i="17"/>
  <c r="M447" i="17"/>
  <c r="N447" i="17"/>
  <c r="O447" i="17"/>
  <c r="P447" i="17"/>
  <c r="Q447" i="17"/>
  <c r="R447" i="17"/>
  <c r="S447" i="17"/>
  <c r="T447" i="17"/>
  <c r="U447" i="17"/>
  <c r="V447" i="17"/>
  <c r="E448" i="17"/>
  <c r="F448" i="17"/>
  <c r="G448" i="17"/>
  <c r="H448" i="17"/>
  <c r="I448" i="17"/>
  <c r="J448" i="17"/>
  <c r="K448" i="17"/>
  <c r="L448" i="17"/>
  <c r="M448" i="17"/>
  <c r="N448" i="17"/>
  <c r="O448" i="17"/>
  <c r="P448" i="17"/>
  <c r="Q448" i="17"/>
  <c r="R448" i="17"/>
  <c r="S448" i="17"/>
  <c r="T448" i="17"/>
  <c r="U448" i="17"/>
  <c r="V448" i="17"/>
  <c r="E449" i="17"/>
  <c r="F449" i="17"/>
  <c r="G449" i="17"/>
  <c r="H449" i="17"/>
  <c r="I449" i="17"/>
  <c r="J449" i="17"/>
  <c r="K449" i="17"/>
  <c r="L449" i="17"/>
  <c r="M449" i="17"/>
  <c r="N449" i="17"/>
  <c r="O449" i="17"/>
  <c r="P449" i="17"/>
  <c r="Q449" i="17"/>
  <c r="R449" i="17"/>
  <c r="S449" i="17"/>
  <c r="T449" i="17"/>
  <c r="U449" i="17"/>
  <c r="V449" i="17"/>
  <c r="E450" i="17"/>
  <c r="F450" i="17"/>
  <c r="G450" i="17"/>
  <c r="H450" i="17"/>
  <c r="I450" i="17"/>
  <c r="J450" i="17"/>
  <c r="K450" i="17"/>
  <c r="L450" i="17"/>
  <c r="M450" i="17"/>
  <c r="N450" i="17"/>
  <c r="O450" i="17"/>
  <c r="P450" i="17"/>
  <c r="Q450" i="17"/>
  <c r="R450" i="17"/>
  <c r="S450" i="17"/>
  <c r="T450" i="17"/>
  <c r="U450" i="17"/>
  <c r="V450" i="17"/>
  <c r="E451" i="17"/>
  <c r="F451" i="17"/>
  <c r="G451" i="17"/>
  <c r="H451" i="17"/>
  <c r="I451" i="17"/>
  <c r="J451" i="17"/>
  <c r="K451" i="17"/>
  <c r="L451" i="17"/>
  <c r="M451" i="17"/>
  <c r="N451" i="17"/>
  <c r="O451" i="17"/>
  <c r="P451" i="17"/>
  <c r="Q451" i="17"/>
  <c r="R451" i="17"/>
  <c r="S451" i="17"/>
  <c r="T451" i="17"/>
  <c r="U451" i="17"/>
  <c r="V451" i="17"/>
  <c r="E452" i="17"/>
  <c r="F452" i="17"/>
  <c r="G452" i="17"/>
  <c r="H452" i="17"/>
  <c r="I452" i="17"/>
  <c r="J452" i="17"/>
  <c r="K452" i="17"/>
  <c r="L452" i="17"/>
  <c r="M452" i="17"/>
  <c r="N452" i="17"/>
  <c r="O452" i="17"/>
  <c r="P452" i="17"/>
  <c r="Q452" i="17"/>
  <c r="R452" i="17"/>
  <c r="S452" i="17"/>
  <c r="T452" i="17"/>
  <c r="U452" i="17"/>
  <c r="V452" i="17"/>
  <c r="E453" i="17"/>
  <c r="F453" i="17"/>
  <c r="G453" i="17"/>
  <c r="H453" i="17"/>
  <c r="I453" i="17"/>
  <c r="J453" i="17"/>
  <c r="K453" i="17"/>
  <c r="L453" i="17"/>
  <c r="M453" i="17"/>
  <c r="N453" i="17"/>
  <c r="O453" i="17"/>
  <c r="P453" i="17"/>
  <c r="Q453" i="17"/>
  <c r="R453" i="17"/>
  <c r="S453" i="17"/>
  <c r="T453" i="17"/>
  <c r="U453" i="17"/>
  <c r="V453" i="17"/>
  <c r="E454" i="17"/>
  <c r="F454" i="17"/>
  <c r="G454" i="17"/>
  <c r="H454" i="17"/>
  <c r="I454" i="17"/>
  <c r="J454" i="17"/>
  <c r="K454" i="17"/>
  <c r="L454" i="17"/>
  <c r="M454" i="17"/>
  <c r="N454" i="17"/>
  <c r="O454" i="17"/>
  <c r="P454" i="17"/>
  <c r="Q454" i="17"/>
  <c r="R454" i="17"/>
  <c r="S454" i="17"/>
  <c r="T454" i="17"/>
  <c r="U454" i="17"/>
  <c r="V454" i="17"/>
  <c r="E455" i="17"/>
  <c r="F455" i="17"/>
  <c r="G455" i="17"/>
  <c r="H455" i="17"/>
  <c r="I455" i="17"/>
  <c r="J455" i="17"/>
  <c r="K455" i="17"/>
  <c r="L455" i="17"/>
  <c r="M455" i="17"/>
  <c r="N455" i="17"/>
  <c r="O455" i="17"/>
  <c r="P455" i="17"/>
  <c r="Q455" i="17"/>
  <c r="R455" i="17"/>
  <c r="S455" i="17"/>
  <c r="T455" i="17"/>
  <c r="U455" i="17"/>
  <c r="V455" i="17"/>
  <c r="E456" i="17"/>
  <c r="F456" i="17"/>
  <c r="G456" i="17"/>
  <c r="H456" i="17"/>
  <c r="I456" i="17"/>
  <c r="J456" i="17"/>
  <c r="K456" i="17"/>
  <c r="L456" i="17"/>
  <c r="M456" i="17"/>
  <c r="N456" i="17"/>
  <c r="O456" i="17"/>
  <c r="P456" i="17"/>
  <c r="Q456" i="17"/>
  <c r="R456" i="17"/>
  <c r="S456" i="17"/>
  <c r="T456" i="17"/>
  <c r="U456" i="17"/>
  <c r="V456" i="17"/>
  <c r="E457" i="17"/>
  <c r="F457" i="17"/>
  <c r="G457" i="17"/>
  <c r="H457" i="17"/>
  <c r="I457" i="17"/>
  <c r="J457" i="17"/>
  <c r="K457" i="17"/>
  <c r="L457" i="17"/>
  <c r="M457" i="17"/>
  <c r="N457" i="17"/>
  <c r="O457" i="17"/>
  <c r="P457" i="17"/>
  <c r="Q457" i="17"/>
  <c r="R457" i="17"/>
  <c r="S457" i="17"/>
  <c r="T457" i="17"/>
  <c r="U457" i="17"/>
  <c r="V457" i="17"/>
  <c r="E458" i="17"/>
  <c r="F458" i="17"/>
  <c r="G458" i="17"/>
  <c r="H458" i="17"/>
  <c r="I458" i="17"/>
  <c r="J458" i="17"/>
  <c r="K458" i="17"/>
  <c r="L458" i="17"/>
  <c r="M458" i="17"/>
  <c r="N458" i="17"/>
  <c r="O458" i="17"/>
  <c r="P458" i="17"/>
  <c r="Q458" i="17"/>
  <c r="R458" i="17"/>
  <c r="S458" i="17"/>
  <c r="T458" i="17"/>
  <c r="U458" i="17"/>
  <c r="V458" i="17"/>
  <c r="E459" i="17"/>
  <c r="F459" i="17"/>
  <c r="G459" i="17"/>
  <c r="H459" i="17"/>
  <c r="I459" i="17"/>
  <c r="J459" i="17"/>
  <c r="K459" i="17"/>
  <c r="L459" i="17"/>
  <c r="M459" i="17"/>
  <c r="N459" i="17"/>
  <c r="O459" i="17"/>
  <c r="P459" i="17"/>
  <c r="Q459" i="17"/>
  <c r="R459" i="17"/>
  <c r="S459" i="17"/>
  <c r="T459" i="17"/>
  <c r="U459" i="17"/>
  <c r="V459" i="17"/>
  <c r="E460" i="17"/>
  <c r="F460" i="17"/>
  <c r="G460" i="17"/>
  <c r="H460" i="17"/>
  <c r="I460" i="17"/>
  <c r="J460" i="17"/>
  <c r="K460" i="17"/>
  <c r="L460" i="17"/>
  <c r="M460" i="17"/>
  <c r="N460" i="17"/>
  <c r="O460" i="17"/>
  <c r="P460" i="17"/>
  <c r="Q460" i="17"/>
  <c r="R460" i="17"/>
  <c r="S460" i="17"/>
  <c r="T460" i="17"/>
  <c r="U460" i="17"/>
  <c r="V460" i="17"/>
  <c r="E461" i="17"/>
  <c r="F461" i="17"/>
  <c r="G461" i="17"/>
  <c r="H461" i="17"/>
  <c r="I461" i="17"/>
  <c r="J461" i="17"/>
  <c r="K461" i="17"/>
  <c r="L461" i="17"/>
  <c r="M461" i="17"/>
  <c r="N461" i="17"/>
  <c r="O461" i="17"/>
  <c r="P461" i="17"/>
  <c r="Q461" i="17"/>
  <c r="R461" i="17"/>
  <c r="S461" i="17"/>
  <c r="T461" i="17"/>
  <c r="U461" i="17"/>
  <c r="V461" i="17"/>
  <c r="E462" i="17"/>
  <c r="F462" i="17"/>
  <c r="G462" i="17"/>
  <c r="H462" i="17"/>
  <c r="I462" i="17"/>
  <c r="J462" i="17"/>
  <c r="K462" i="17"/>
  <c r="L462" i="17"/>
  <c r="M462" i="17"/>
  <c r="N462" i="17"/>
  <c r="O462" i="17"/>
  <c r="P462" i="17"/>
  <c r="Q462" i="17"/>
  <c r="R462" i="17"/>
  <c r="S462" i="17"/>
  <c r="T462" i="17"/>
  <c r="U462" i="17"/>
  <c r="V462" i="17"/>
  <c r="E463" i="17"/>
  <c r="F463" i="17"/>
  <c r="G463" i="17"/>
  <c r="H463" i="17"/>
  <c r="I463" i="17"/>
  <c r="J463" i="17"/>
  <c r="K463" i="17"/>
  <c r="L463" i="17"/>
  <c r="M463" i="17"/>
  <c r="N463" i="17"/>
  <c r="O463" i="17"/>
  <c r="P463" i="17"/>
  <c r="Q463" i="17"/>
  <c r="R463" i="17"/>
  <c r="S463" i="17"/>
  <c r="T463" i="17"/>
  <c r="U463" i="17"/>
  <c r="V463" i="17"/>
  <c r="E464" i="17"/>
  <c r="F464" i="17"/>
  <c r="G464" i="17"/>
  <c r="H464" i="17"/>
  <c r="I464" i="17"/>
  <c r="J464" i="17"/>
  <c r="K464" i="17"/>
  <c r="L464" i="17"/>
  <c r="M464" i="17"/>
  <c r="N464" i="17"/>
  <c r="O464" i="17"/>
  <c r="P464" i="17"/>
  <c r="Q464" i="17"/>
  <c r="R464" i="17"/>
  <c r="S464" i="17"/>
  <c r="T464" i="17"/>
  <c r="U464" i="17"/>
  <c r="V464" i="17"/>
  <c r="E465" i="17"/>
  <c r="F465" i="17"/>
  <c r="G465" i="17"/>
  <c r="H465" i="17"/>
  <c r="I465" i="17"/>
  <c r="J465" i="17"/>
  <c r="K465" i="17"/>
  <c r="L465" i="17"/>
  <c r="M465" i="17"/>
  <c r="N465" i="17"/>
  <c r="O465" i="17"/>
  <c r="P465" i="17"/>
  <c r="Q465" i="17"/>
  <c r="R465" i="17"/>
  <c r="S465" i="17"/>
  <c r="T465" i="17"/>
  <c r="U465" i="17"/>
  <c r="V465" i="17"/>
  <c r="E466" i="17"/>
  <c r="F466" i="17"/>
  <c r="G466" i="17"/>
  <c r="H466" i="17"/>
  <c r="I466" i="17"/>
  <c r="J466" i="17"/>
  <c r="K466" i="17"/>
  <c r="L466" i="17"/>
  <c r="M466" i="17"/>
  <c r="N466" i="17"/>
  <c r="O466" i="17"/>
  <c r="P466" i="17"/>
  <c r="Q466" i="17"/>
  <c r="R466" i="17"/>
  <c r="S466" i="17"/>
  <c r="T466" i="17"/>
  <c r="U466" i="17"/>
  <c r="V466" i="17"/>
  <c r="E467" i="17"/>
  <c r="F467" i="17"/>
  <c r="G467" i="17"/>
  <c r="H467" i="17"/>
  <c r="I467" i="17"/>
  <c r="J467" i="17"/>
  <c r="K467" i="17"/>
  <c r="L467" i="17"/>
  <c r="M467" i="17"/>
  <c r="N467" i="17"/>
  <c r="O467" i="17"/>
  <c r="P467" i="17"/>
  <c r="Q467" i="17"/>
  <c r="R467" i="17"/>
  <c r="S467" i="17"/>
  <c r="T467" i="17"/>
  <c r="U467" i="17"/>
  <c r="V467" i="17"/>
  <c r="E468" i="17"/>
  <c r="F468" i="17"/>
  <c r="G468" i="17"/>
  <c r="H468" i="17"/>
  <c r="I468" i="17"/>
  <c r="J468" i="17"/>
  <c r="K468" i="17"/>
  <c r="L468" i="17"/>
  <c r="M468" i="17"/>
  <c r="N468" i="17"/>
  <c r="O468" i="17"/>
  <c r="P468" i="17"/>
  <c r="Q468" i="17"/>
  <c r="R468" i="17"/>
  <c r="S468" i="17"/>
  <c r="T468" i="17"/>
  <c r="U468" i="17"/>
  <c r="V468" i="17"/>
  <c r="E469" i="17"/>
  <c r="F469" i="17"/>
  <c r="G469" i="17"/>
  <c r="H469" i="17"/>
  <c r="I469" i="17"/>
  <c r="J469" i="17"/>
  <c r="K469" i="17"/>
  <c r="L469" i="17"/>
  <c r="M469" i="17"/>
  <c r="N469" i="17"/>
  <c r="O469" i="17"/>
  <c r="P469" i="17"/>
  <c r="Q469" i="17"/>
  <c r="R469" i="17"/>
  <c r="S469" i="17"/>
  <c r="T469" i="17"/>
  <c r="U469" i="17"/>
  <c r="V469" i="17"/>
  <c r="E470" i="17"/>
  <c r="F470" i="17"/>
  <c r="G470" i="17"/>
  <c r="H470" i="17"/>
  <c r="I470" i="17"/>
  <c r="J470" i="17"/>
  <c r="K470" i="17"/>
  <c r="L470" i="17"/>
  <c r="M470" i="17"/>
  <c r="N470" i="17"/>
  <c r="O470" i="17"/>
  <c r="P470" i="17"/>
  <c r="Q470" i="17"/>
  <c r="R470" i="17"/>
  <c r="S470" i="17"/>
  <c r="T470" i="17"/>
  <c r="U470" i="17"/>
  <c r="V470" i="17"/>
  <c r="E471" i="17"/>
  <c r="F471" i="17"/>
  <c r="G471" i="17"/>
  <c r="H471" i="17"/>
  <c r="I471" i="17"/>
  <c r="J471" i="17"/>
  <c r="K471" i="17"/>
  <c r="L471" i="17"/>
  <c r="M471" i="17"/>
  <c r="N471" i="17"/>
  <c r="O471" i="17"/>
  <c r="P471" i="17"/>
  <c r="Q471" i="17"/>
  <c r="R471" i="17"/>
  <c r="S471" i="17"/>
  <c r="T471" i="17"/>
  <c r="U471" i="17"/>
  <c r="V471" i="17"/>
  <c r="E472" i="17"/>
  <c r="F472" i="17"/>
  <c r="G472" i="17"/>
  <c r="H472" i="17"/>
  <c r="I472" i="17"/>
  <c r="J472" i="17"/>
  <c r="K472" i="17"/>
  <c r="L472" i="17"/>
  <c r="M472" i="17"/>
  <c r="N472" i="17"/>
  <c r="O472" i="17"/>
  <c r="P472" i="17"/>
  <c r="Q472" i="17"/>
  <c r="R472" i="17"/>
  <c r="S472" i="17"/>
  <c r="T472" i="17"/>
  <c r="U472" i="17"/>
  <c r="V472" i="17"/>
  <c r="E473" i="17"/>
  <c r="F473" i="17"/>
  <c r="G473" i="17"/>
  <c r="H473" i="17"/>
  <c r="I473" i="17"/>
  <c r="J473" i="17"/>
  <c r="K473" i="17"/>
  <c r="L473" i="17"/>
  <c r="M473" i="17"/>
  <c r="N473" i="17"/>
  <c r="O473" i="17"/>
  <c r="P473" i="17"/>
  <c r="Q473" i="17"/>
  <c r="R473" i="17"/>
  <c r="S473" i="17"/>
  <c r="T473" i="17"/>
  <c r="U473" i="17"/>
  <c r="V473" i="17"/>
  <c r="E474" i="17"/>
  <c r="F474" i="17"/>
  <c r="G474" i="17"/>
  <c r="H474" i="17"/>
  <c r="I474" i="17"/>
  <c r="J474" i="17"/>
  <c r="K474" i="17"/>
  <c r="L474" i="17"/>
  <c r="M474" i="17"/>
  <c r="N474" i="17"/>
  <c r="O474" i="17"/>
  <c r="P474" i="17"/>
  <c r="Q474" i="17"/>
  <c r="R474" i="17"/>
  <c r="S474" i="17"/>
  <c r="T474" i="17"/>
  <c r="U474" i="17"/>
  <c r="V474" i="17"/>
  <c r="E475" i="17"/>
  <c r="F475" i="17"/>
  <c r="G475" i="17"/>
  <c r="H475" i="17"/>
  <c r="I475" i="17"/>
  <c r="J475" i="17"/>
  <c r="K475" i="17"/>
  <c r="L475" i="17"/>
  <c r="M475" i="17"/>
  <c r="N475" i="17"/>
  <c r="O475" i="17"/>
  <c r="P475" i="17"/>
  <c r="Q475" i="17"/>
  <c r="R475" i="17"/>
  <c r="S475" i="17"/>
  <c r="T475" i="17"/>
  <c r="U475" i="17"/>
  <c r="V475" i="17"/>
  <c r="E476" i="17"/>
  <c r="F476" i="17"/>
  <c r="G476" i="17"/>
  <c r="H476" i="17"/>
  <c r="I476" i="17"/>
  <c r="J476" i="17"/>
  <c r="K476" i="17"/>
  <c r="L476" i="17"/>
  <c r="M476" i="17"/>
  <c r="N476" i="17"/>
  <c r="O476" i="17"/>
  <c r="P476" i="17"/>
  <c r="Q476" i="17"/>
  <c r="R476" i="17"/>
  <c r="S476" i="17"/>
  <c r="T476" i="17"/>
  <c r="U476" i="17"/>
  <c r="V476" i="17"/>
  <c r="E477" i="17"/>
  <c r="F477" i="17"/>
  <c r="G477" i="17"/>
  <c r="H477" i="17"/>
  <c r="I477" i="17"/>
  <c r="J477" i="17"/>
  <c r="K477" i="17"/>
  <c r="L477" i="17"/>
  <c r="M477" i="17"/>
  <c r="N477" i="17"/>
  <c r="O477" i="17"/>
  <c r="P477" i="17"/>
  <c r="Q477" i="17"/>
  <c r="R477" i="17"/>
  <c r="S477" i="17"/>
  <c r="T477" i="17"/>
  <c r="U477" i="17"/>
  <c r="V477" i="17"/>
  <c r="E478" i="17"/>
  <c r="F478" i="17"/>
  <c r="G478" i="17"/>
  <c r="H478" i="17"/>
  <c r="I478" i="17"/>
  <c r="J478" i="17"/>
  <c r="K478" i="17"/>
  <c r="L478" i="17"/>
  <c r="M478" i="17"/>
  <c r="N478" i="17"/>
  <c r="O478" i="17"/>
  <c r="P478" i="17"/>
  <c r="Q478" i="17"/>
  <c r="R478" i="17"/>
  <c r="S478" i="17"/>
  <c r="T478" i="17"/>
  <c r="U478" i="17"/>
  <c r="V478" i="17"/>
  <c r="E479" i="17"/>
  <c r="F479" i="17"/>
  <c r="G479" i="17"/>
  <c r="H479" i="17"/>
  <c r="I479" i="17"/>
  <c r="J479" i="17"/>
  <c r="K479" i="17"/>
  <c r="L479" i="17"/>
  <c r="M479" i="17"/>
  <c r="N479" i="17"/>
  <c r="O479" i="17"/>
  <c r="P479" i="17"/>
  <c r="Q479" i="17"/>
  <c r="R479" i="17"/>
  <c r="S479" i="17"/>
  <c r="T479" i="17"/>
  <c r="U479" i="17"/>
  <c r="V479" i="17"/>
  <c r="E480" i="17"/>
  <c r="F480" i="17"/>
  <c r="G480" i="17"/>
  <c r="H480" i="17"/>
  <c r="I480" i="17"/>
  <c r="J480" i="17"/>
  <c r="K480" i="17"/>
  <c r="L480" i="17"/>
  <c r="M480" i="17"/>
  <c r="N480" i="17"/>
  <c r="O480" i="17"/>
  <c r="P480" i="17"/>
  <c r="Q480" i="17"/>
  <c r="R480" i="17"/>
  <c r="S480" i="17"/>
  <c r="T480" i="17"/>
  <c r="U480" i="17"/>
  <c r="V480" i="17"/>
  <c r="E481" i="17"/>
  <c r="F481" i="17"/>
  <c r="G481" i="17"/>
  <c r="H481" i="17"/>
  <c r="I481" i="17"/>
  <c r="J481" i="17"/>
  <c r="K481" i="17"/>
  <c r="L481" i="17"/>
  <c r="M481" i="17"/>
  <c r="N481" i="17"/>
  <c r="O481" i="17"/>
  <c r="P481" i="17"/>
  <c r="Q481" i="17"/>
  <c r="R481" i="17"/>
  <c r="S481" i="17"/>
  <c r="T481" i="17"/>
  <c r="U481" i="17"/>
  <c r="V481" i="17"/>
  <c r="E482" i="17"/>
  <c r="F482" i="17"/>
  <c r="G482" i="17"/>
  <c r="H482" i="17"/>
  <c r="I482" i="17"/>
  <c r="J482" i="17"/>
  <c r="K482" i="17"/>
  <c r="L482" i="17"/>
  <c r="M482" i="17"/>
  <c r="N482" i="17"/>
  <c r="O482" i="17"/>
  <c r="P482" i="17"/>
  <c r="Q482" i="17"/>
  <c r="R482" i="17"/>
  <c r="S482" i="17"/>
  <c r="T482" i="17"/>
  <c r="U482" i="17"/>
  <c r="V482" i="17"/>
  <c r="E483" i="17"/>
  <c r="F483" i="17"/>
  <c r="G483" i="17"/>
  <c r="H483" i="17"/>
  <c r="I483" i="17"/>
  <c r="J483" i="17"/>
  <c r="K483" i="17"/>
  <c r="L483" i="17"/>
  <c r="M483" i="17"/>
  <c r="N483" i="17"/>
  <c r="O483" i="17"/>
  <c r="P483" i="17"/>
  <c r="Q483" i="17"/>
  <c r="R483" i="17"/>
  <c r="S483" i="17"/>
  <c r="T483" i="17"/>
  <c r="U483" i="17"/>
  <c r="V483" i="17"/>
  <c r="E484" i="17"/>
  <c r="F484" i="17"/>
  <c r="G484" i="17"/>
  <c r="H484" i="17"/>
  <c r="I484" i="17"/>
  <c r="J484" i="17"/>
  <c r="K484" i="17"/>
  <c r="L484" i="17"/>
  <c r="M484" i="17"/>
  <c r="N484" i="17"/>
  <c r="O484" i="17"/>
  <c r="P484" i="17"/>
  <c r="Q484" i="17"/>
  <c r="R484" i="17"/>
  <c r="S484" i="17"/>
  <c r="T484" i="17"/>
  <c r="U484" i="17"/>
  <c r="V484" i="17"/>
  <c r="E485" i="17"/>
  <c r="F485" i="17"/>
  <c r="G485" i="17"/>
  <c r="H485" i="17"/>
  <c r="I485" i="17"/>
  <c r="J485" i="17"/>
  <c r="K485" i="17"/>
  <c r="L485" i="17"/>
  <c r="M485" i="17"/>
  <c r="N485" i="17"/>
  <c r="O485" i="17"/>
  <c r="P485" i="17"/>
  <c r="Q485" i="17"/>
  <c r="R485" i="17"/>
  <c r="S485" i="17"/>
  <c r="T485" i="17"/>
  <c r="U485" i="17"/>
  <c r="V485" i="17"/>
  <c r="E486" i="17"/>
  <c r="F486" i="17"/>
  <c r="G486" i="17"/>
  <c r="H486" i="17"/>
  <c r="I486" i="17"/>
  <c r="J486" i="17"/>
  <c r="K486" i="17"/>
  <c r="L486" i="17"/>
  <c r="M486" i="17"/>
  <c r="N486" i="17"/>
  <c r="O486" i="17"/>
  <c r="P486" i="17"/>
  <c r="Q486" i="17"/>
  <c r="R486" i="17"/>
  <c r="S486" i="17"/>
  <c r="T486" i="17"/>
  <c r="U486" i="17"/>
  <c r="V486" i="17"/>
  <c r="E487" i="17"/>
  <c r="F487" i="17"/>
  <c r="G487" i="17"/>
  <c r="H487" i="17"/>
  <c r="I487" i="17"/>
  <c r="J487" i="17"/>
  <c r="K487" i="17"/>
  <c r="L487" i="17"/>
  <c r="M487" i="17"/>
  <c r="N487" i="17"/>
  <c r="O487" i="17"/>
  <c r="P487" i="17"/>
  <c r="Q487" i="17"/>
  <c r="R487" i="17"/>
  <c r="S487" i="17"/>
  <c r="T487" i="17"/>
  <c r="U487" i="17"/>
  <c r="V487" i="17"/>
  <c r="E488" i="17"/>
  <c r="F488" i="17"/>
  <c r="G488" i="17"/>
  <c r="H488" i="17"/>
  <c r="I488" i="17"/>
  <c r="J488" i="17"/>
  <c r="K488" i="17"/>
  <c r="L488" i="17"/>
  <c r="M488" i="17"/>
  <c r="N488" i="17"/>
  <c r="O488" i="17"/>
  <c r="P488" i="17"/>
  <c r="Q488" i="17"/>
  <c r="R488" i="17"/>
  <c r="S488" i="17"/>
  <c r="T488" i="17"/>
  <c r="U488" i="17"/>
  <c r="V488" i="17"/>
  <c r="E489" i="17"/>
  <c r="F489" i="17"/>
  <c r="G489" i="17"/>
  <c r="H489" i="17"/>
  <c r="I489" i="17"/>
  <c r="J489" i="17"/>
  <c r="K489" i="17"/>
  <c r="L489" i="17"/>
  <c r="M489" i="17"/>
  <c r="N489" i="17"/>
  <c r="O489" i="17"/>
  <c r="P489" i="17"/>
  <c r="Q489" i="17"/>
  <c r="R489" i="17"/>
  <c r="S489" i="17"/>
  <c r="T489" i="17"/>
  <c r="U489" i="17"/>
  <c r="V489" i="17"/>
  <c r="E490" i="17"/>
  <c r="F490" i="17"/>
  <c r="G490" i="17"/>
  <c r="H490" i="17"/>
  <c r="I490" i="17"/>
  <c r="J490" i="17"/>
  <c r="K490" i="17"/>
  <c r="L490" i="17"/>
  <c r="M490" i="17"/>
  <c r="N490" i="17"/>
  <c r="O490" i="17"/>
  <c r="P490" i="17"/>
  <c r="Q490" i="17"/>
  <c r="R490" i="17"/>
  <c r="S490" i="17"/>
  <c r="T490" i="17"/>
  <c r="U490" i="17"/>
  <c r="V490" i="17"/>
  <c r="E491" i="17"/>
  <c r="F491" i="17"/>
  <c r="G491" i="17"/>
  <c r="H491" i="17"/>
  <c r="I491" i="17"/>
  <c r="J491" i="17"/>
  <c r="K491" i="17"/>
  <c r="L491" i="17"/>
  <c r="M491" i="17"/>
  <c r="N491" i="17"/>
  <c r="O491" i="17"/>
  <c r="P491" i="17"/>
  <c r="Q491" i="17"/>
  <c r="R491" i="17"/>
  <c r="S491" i="17"/>
  <c r="T491" i="17"/>
  <c r="U491" i="17"/>
  <c r="V491" i="17"/>
  <c r="E492" i="17"/>
  <c r="F492" i="17"/>
  <c r="G492" i="17"/>
  <c r="H492" i="17"/>
  <c r="I492" i="17"/>
  <c r="J492" i="17"/>
  <c r="K492" i="17"/>
  <c r="L492" i="17"/>
  <c r="M492" i="17"/>
  <c r="N492" i="17"/>
  <c r="O492" i="17"/>
  <c r="P492" i="17"/>
  <c r="Q492" i="17"/>
  <c r="R492" i="17"/>
  <c r="S492" i="17"/>
  <c r="T492" i="17"/>
  <c r="U492" i="17"/>
  <c r="V492" i="17"/>
  <c r="E493" i="17"/>
  <c r="F493" i="17"/>
  <c r="G493" i="17"/>
  <c r="H493" i="17"/>
  <c r="I493" i="17"/>
  <c r="J493" i="17"/>
  <c r="K493" i="17"/>
  <c r="L493" i="17"/>
  <c r="M493" i="17"/>
  <c r="N493" i="17"/>
  <c r="O493" i="17"/>
  <c r="P493" i="17"/>
  <c r="Q493" i="17"/>
  <c r="R493" i="17"/>
  <c r="S493" i="17"/>
  <c r="T493" i="17"/>
  <c r="U493" i="17"/>
  <c r="V493" i="17"/>
  <c r="E494" i="17"/>
  <c r="F494" i="17"/>
  <c r="G494" i="17"/>
  <c r="H494" i="17"/>
  <c r="I494" i="17"/>
  <c r="J494" i="17"/>
  <c r="K494" i="17"/>
  <c r="L494" i="17"/>
  <c r="M494" i="17"/>
  <c r="N494" i="17"/>
  <c r="O494" i="17"/>
  <c r="P494" i="17"/>
  <c r="Q494" i="17"/>
  <c r="R494" i="17"/>
  <c r="S494" i="17"/>
  <c r="T494" i="17"/>
  <c r="U494" i="17"/>
  <c r="V494" i="17"/>
  <c r="E495" i="17"/>
  <c r="F495" i="17"/>
  <c r="G495" i="17"/>
  <c r="H495" i="17"/>
  <c r="I495" i="17"/>
  <c r="J495" i="17"/>
  <c r="K495" i="17"/>
  <c r="L495" i="17"/>
  <c r="M495" i="17"/>
  <c r="N495" i="17"/>
  <c r="O495" i="17"/>
  <c r="P495" i="17"/>
  <c r="Q495" i="17"/>
  <c r="R495" i="17"/>
  <c r="S495" i="17"/>
  <c r="T495" i="17"/>
  <c r="U495" i="17"/>
  <c r="V495" i="17"/>
  <c r="E496" i="17"/>
  <c r="F496" i="17"/>
  <c r="G496" i="17"/>
  <c r="H496" i="17"/>
  <c r="I496" i="17"/>
  <c r="J496" i="17"/>
  <c r="K496" i="17"/>
  <c r="L496" i="17"/>
  <c r="M496" i="17"/>
  <c r="N496" i="17"/>
  <c r="O496" i="17"/>
  <c r="P496" i="17"/>
  <c r="Q496" i="17"/>
  <c r="R496" i="17"/>
  <c r="S496" i="17"/>
  <c r="T496" i="17"/>
  <c r="U496" i="17"/>
  <c r="V496" i="17"/>
  <c r="E497" i="17"/>
  <c r="F497" i="17"/>
  <c r="G497" i="17"/>
  <c r="H497" i="17"/>
  <c r="I497" i="17"/>
  <c r="J497" i="17"/>
  <c r="K497" i="17"/>
  <c r="L497" i="17"/>
  <c r="M497" i="17"/>
  <c r="N497" i="17"/>
  <c r="O497" i="17"/>
  <c r="P497" i="17"/>
  <c r="Q497" i="17"/>
  <c r="R497" i="17"/>
  <c r="S497" i="17"/>
  <c r="T497" i="17"/>
  <c r="U497" i="17"/>
  <c r="V497" i="17"/>
  <c r="E498" i="17"/>
  <c r="F498" i="17"/>
  <c r="G498" i="17"/>
  <c r="H498" i="17"/>
  <c r="I498" i="17"/>
  <c r="J498" i="17"/>
  <c r="K498" i="17"/>
  <c r="L498" i="17"/>
  <c r="M498" i="17"/>
  <c r="N498" i="17"/>
  <c r="O498" i="17"/>
  <c r="P498" i="17"/>
  <c r="Q498" i="17"/>
  <c r="R498" i="17"/>
  <c r="S498" i="17"/>
  <c r="T498" i="17"/>
  <c r="U498" i="17"/>
  <c r="V498" i="17"/>
  <c r="E499" i="17"/>
  <c r="F499" i="17"/>
  <c r="G499" i="17"/>
  <c r="H499" i="17"/>
  <c r="I499" i="17"/>
  <c r="J499" i="17"/>
  <c r="K499" i="17"/>
  <c r="L499" i="17"/>
  <c r="M499" i="17"/>
  <c r="N499" i="17"/>
  <c r="O499" i="17"/>
  <c r="P499" i="17"/>
  <c r="Q499" i="17"/>
  <c r="R499" i="17"/>
  <c r="S499" i="17"/>
  <c r="T499" i="17"/>
  <c r="U499" i="17"/>
  <c r="V499" i="17"/>
  <c r="E500" i="17"/>
  <c r="F500" i="17"/>
  <c r="G500" i="17"/>
  <c r="H500" i="17"/>
  <c r="I500" i="17"/>
  <c r="J500" i="17"/>
  <c r="K500" i="17"/>
  <c r="L500" i="17"/>
  <c r="M500" i="17"/>
  <c r="N500" i="17"/>
  <c r="O500" i="17"/>
  <c r="P500" i="17"/>
  <c r="Q500" i="17"/>
  <c r="R500" i="17"/>
  <c r="S500" i="17"/>
  <c r="T500" i="17"/>
  <c r="U500" i="17"/>
  <c r="V500" i="17"/>
  <c r="E501" i="17"/>
  <c r="F501" i="17"/>
  <c r="G501" i="17"/>
  <c r="H501" i="17"/>
  <c r="I501" i="17"/>
  <c r="J501" i="17"/>
  <c r="K501" i="17"/>
  <c r="L501" i="17"/>
  <c r="M501" i="17"/>
  <c r="N501" i="17"/>
  <c r="O501" i="17"/>
  <c r="P501" i="17"/>
  <c r="Q501" i="17"/>
  <c r="R501" i="17"/>
  <c r="S501" i="17"/>
  <c r="T501" i="17"/>
  <c r="U501" i="17"/>
  <c r="V501" i="17"/>
  <c r="E502" i="17"/>
  <c r="F502" i="17"/>
  <c r="G502" i="17"/>
  <c r="H502" i="17"/>
  <c r="I502" i="17"/>
  <c r="J502" i="17"/>
  <c r="K502" i="17"/>
  <c r="L502" i="17"/>
  <c r="M502" i="17"/>
  <c r="N502" i="17"/>
  <c r="O502" i="17"/>
  <c r="P502" i="17"/>
  <c r="Q502" i="17"/>
  <c r="R502" i="17"/>
  <c r="S502" i="17"/>
  <c r="T502" i="17"/>
  <c r="U502" i="17"/>
  <c r="V502" i="17"/>
  <c r="E503" i="17"/>
  <c r="F503" i="17"/>
  <c r="G503" i="17"/>
  <c r="H503" i="17"/>
  <c r="I503" i="17"/>
  <c r="J503" i="17"/>
  <c r="K503" i="17"/>
  <c r="L503" i="17"/>
  <c r="M503" i="17"/>
  <c r="N503" i="17"/>
  <c r="O503" i="17"/>
  <c r="P503" i="17"/>
  <c r="Q503" i="17"/>
  <c r="R503" i="17"/>
  <c r="S503" i="17"/>
  <c r="T503" i="17"/>
  <c r="U503" i="17"/>
  <c r="V503" i="17"/>
  <c r="E504" i="17"/>
  <c r="F504" i="17"/>
  <c r="G504" i="17"/>
  <c r="H504" i="17"/>
  <c r="I504" i="17"/>
  <c r="J504" i="17"/>
  <c r="K504" i="17"/>
  <c r="L504" i="17"/>
  <c r="M504" i="17"/>
  <c r="N504" i="17"/>
  <c r="O504" i="17"/>
  <c r="P504" i="17"/>
  <c r="Q504" i="17"/>
  <c r="R504" i="17"/>
  <c r="S504" i="17"/>
  <c r="T504" i="17"/>
  <c r="U504" i="17"/>
  <c r="V504" i="17"/>
  <c r="E505" i="17"/>
  <c r="F505" i="17"/>
  <c r="G505" i="17"/>
  <c r="H505" i="17"/>
  <c r="I505" i="17"/>
  <c r="J505" i="17"/>
  <c r="K505" i="17"/>
  <c r="L505" i="17"/>
  <c r="M505" i="17"/>
  <c r="N505" i="17"/>
  <c r="O505" i="17"/>
  <c r="P505" i="17"/>
  <c r="Q505" i="17"/>
  <c r="R505" i="17"/>
  <c r="S505" i="17"/>
  <c r="T505" i="17"/>
  <c r="U505" i="17"/>
  <c r="V505" i="17"/>
  <c r="E506" i="17"/>
  <c r="F506" i="17"/>
  <c r="G506" i="17"/>
  <c r="H506" i="17"/>
  <c r="I506" i="17"/>
  <c r="J506" i="17"/>
  <c r="K506" i="17"/>
  <c r="L506" i="17"/>
  <c r="M506" i="17"/>
  <c r="N506" i="17"/>
  <c r="O506" i="17"/>
  <c r="P506" i="17"/>
  <c r="Q506" i="17"/>
  <c r="R506" i="17"/>
  <c r="S506" i="17"/>
  <c r="T506" i="17"/>
  <c r="U506" i="17"/>
  <c r="V506" i="17"/>
  <c r="E507" i="17"/>
  <c r="F507" i="17"/>
  <c r="G507" i="17"/>
  <c r="H507" i="17"/>
  <c r="I507" i="17"/>
  <c r="J507" i="17"/>
  <c r="K507" i="17"/>
  <c r="L507" i="17"/>
  <c r="M507" i="17"/>
  <c r="N507" i="17"/>
  <c r="O507" i="17"/>
  <c r="P507" i="17"/>
  <c r="Q507" i="17"/>
  <c r="R507" i="17"/>
  <c r="S507" i="17"/>
  <c r="T507" i="17"/>
  <c r="U507" i="17"/>
  <c r="V507" i="17"/>
  <c r="E508" i="17"/>
  <c r="F508" i="17"/>
  <c r="G508" i="17"/>
  <c r="H508" i="17"/>
  <c r="I508" i="17"/>
  <c r="J508" i="17"/>
  <c r="K508" i="17"/>
  <c r="L508" i="17"/>
  <c r="M508" i="17"/>
  <c r="N508" i="17"/>
  <c r="O508" i="17"/>
  <c r="P508" i="17"/>
  <c r="Q508" i="17"/>
  <c r="R508" i="17"/>
  <c r="S508" i="17"/>
  <c r="T508" i="17"/>
  <c r="U508" i="17"/>
  <c r="V508" i="17"/>
  <c r="E509" i="17"/>
  <c r="F509" i="17"/>
  <c r="G509" i="17"/>
  <c r="H509" i="17"/>
  <c r="I509" i="17"/>
  <c r="J509" i="17"/>
  <c r="K509" i="17"/>
  <c r="L509" i="17"/>
  <c r="M509" i="17"/>
  <c r="N509" i="17"/>
  <c r="O509" i="17"/>
  <c r="P509" i="17"/>
  <c r="Q509" i="17"/>
  <c r="R509" i="17"/>
  <c r="S509" i="17"/>
  <c r="T509" i="17"/>
  <c r="U509" i="17"/>
  <c r="V509" i="17"/>
  <c r="E510" i="17"/>
  <c r="F510" i="17"/>
  <c r="G510" i="17"/>
  <c r="H510" i="17"/>
  <c r="I510" i="17"/>
  <c r="J510" i="17"/>
  <c r="K510" i="17"/>
  <c r="L510" i="17"/>
  <c r="M510" i="17"/>
  <c r="N510" i="17"/>
  <c r="O510" i="17"/>
  <c r="P510" i="17"/>
  <c r="Q510" i="17"/>
  <c r="R510" i="17"/>
  <c r="S510" i="17"/>
  <c r="T510" i="17"/>
  <c r="U510" i="17"/>
  <c r="V510" i="17"/>
  <c r="E511" i="17"/>
  <c r="F511" i="17"/>
  <c r="G511" i="17"/>
  <c r="H511" i="17"/>
  <c r="I511" i="17"/>
  <c r="J511" i="17"/>
  <c r="K511" i="17"/>
  <c r="L511" i="17"/>
  <c r="M511" i="17"/>
  <c r="N511" i="17"/>
  <c r="O511" i="17"/>
  <c r="P511" i="17"/>
  <c r="Q511" i="17"/>
  <c r="R511" i="17"/>
  <c r="S511" i="17"/>
  <c r="T511" i="17"/>
  <c r="U511" i="17"/>
  <c r="V511" i="17"/>
  <c r="E512" i="17"/>
  <c r="F512" i="17"/>
  <c r="G512" i="17"/>
  <c r="H512" i="17"/>
  <c r="I512" i="17"/>
  <c r="J512" i="17"/>
  <c r="K512" i="17"/>
  <c r="L512" i="17"/>
  <c r="M512" i="17"/>
  <c r="N512" i="17"/>
  <c r="O512" i="17"/>
  <c r="P512" i="17"/>
  <c r="Q512" i="17"/>
  <c r="R512" i="17"/>
  <c r="S512" i="17"/>
  <c r="T512" i="17"/>
  <c r="U512" i="17"/>
  <c r="V512" i="17"/>
  <c r="E513" i="17"/>
  <c r="F513" i="17"/>
  <c r="G513" i="17"/>
  <c r="H513" i="17"/>
  <c r="I513" i="17"/>
  <c r="J513" i="17"/>
  <c r="K513" i="17"/>
  <c r="L513" i="17"/>
  <c r="M513" i="17"/>
  <c r="N513" i="17"/>
  <c r="O513" i="17"/>
  <c r="P513" i="17"/>
  <c r="Q513" i="17"/>
  <c r="R513" i="17"/>
  <c r="S513" i="17"/>
  <c r="T513" i="17"/>
  <c r="U513" i="17"/>
  <c r="V513" i="17"/>
  <c r="E514" i="17"/>
  <c r="F514" i="17"/>
  <c r="G514" i="17"/>
  <c r="H514" i="17"/>
  <c r="I514" i="17"/>
  <c r="J514" i="17"/>
  <c r="K514" i="17"/>
  <c r="L514" i="17"/>
  <c r="M514" i="17"/>
  <c r="N514" i="17"/>
  <c r="O514" i="17"/>
  <c r="P514" i="17"/>
  <c r="Q514" i="17"/>
  <c r="R514" i="17"/>
  <c r="S514" i="17"/>
  <c r="T514" i="17"/>
  <c r="U514" i="17"/>
  <c r="V514" i="17"/>
  <c r="E515" i="17"/>
  <c r="F515" i="17"/>
  <c r="G515" i="17"/>
  <c r="H515" i="17"/>
  <c r="I515" i="17"/>
  <c r="J515" i="17"/>
  <c r="K515" i="17"/>
  <c r="L515" i="17"/>
  <c r="M515" i="17"/>
  <c r="N515" i="17"/>
  <c r="O515" i="17"/>
  <c r="P515" i="17"/>
  <c r="Q515" i="17"/>
  <c r="R515" i="17"/>
  <c r="S515" i="17"/>
  <c r="T515" i="17"/>
  <c r="U515" i="17"/>
  <c r="V515" i="17"/>
  <c r="E516" i="17"/>
  <c r="F516" i="17"/>
  <c r="G516" i="17"/>
  <c r="H516" i="17"/>
  <c r="I516" i="17"/>
  <c r="J516" i="17"/>
  <c r="K516" i="17"/>
  <c r="L516" i="17"/>
  <c r="M516" i="17"/>
  <c r="N516" i="17"/>
  <c r="O516" i="17"/>
  <c r="P516" i="17"/>
  <c r="Q516" i="17"/>
  <c r="R516" i="17"/>
  <c r="S516" i="17"/>
  <c r="T516" i="17"/>
  <c r="U516" i="17"/>
  <c r="V516" i="17"/>
  <c r="E517" i="17"/>
  <c r="F517" i="17"/>
  <c r="G517" i="17"/>
  <c r="H517" i="17"/>
  <c r="I517" i="17"/>
  <c r="J517" i="17"/>
  <c r="K517" i="17"/>
  <c r="L517" i="17"/>
  <c r="M517" i="17"/>
  <c r="N517" i="17"/>
  <c r="O517" i="17"/>
  <c r="P517" i="17"/>
  <c r="Q517" i="17"/>
  <c r="R517" i="17"/>
  <c r="S517" i="17"/>
  <c r="T517" i="17"/>
  <c r="U517" i="17"/>
  <c r="V517" i="17"/>
  <c r="E518" i="17"/>
  <c r="F518" i="17"/>
  <c r="G518" i="17"/>
  <c r="H518" i="17"/>
  <c r="I518" i="17"/>
  <c r="J518" i="17"/>
  <c r="K518" i="17"/>
  <c r="L518" i="17"/>
  <c r="M518" i="17"/>
  <c r="N518" i="17"/>
  <c r="O518" i="17"/>
  <c r="P518" i="17"/>
  <c r="Q518" i="17"/>
  <c r="R518" i="17"/>
  <c r="S518" i="17"/>
  <c r="T518" i="17"/>
  <c r="U518" i="17"/>
  <c r="V518" i="17"/>
  <c r="E519" i="17"/>
  <c r="F519" i="17"/>
  <c r="G519" i="17"/>
  <c r="H519" i="17"/>
  <c r="I519" i="17"/>
  <c r="J519" i="17"/>
  <c r="K519" i="17"/>
  <c r="L519" i="17"/>
  <c r="M519" i="17"/>
  <c r="N519" i="17"/>
  <c r="O519" i="17"/>
  <c r="P519" i="17"/>
  <c r="Q519" i="17"/>
  <c r="R519" i="17"/>
  <c r="S519" i="17"/>
  <c r="T519" i="17"/>
  <c r="U519" i="17"/>
  <c r="V519" i="17"/>
  <c r="E520" i="17"/>
  <c r="F520" i="17"/>
  <c r="G520" i="17"/>
  <c r="H520" i="17"/>
  <c r="I520" i="17"/>
  <c r="J520" i="17"/>
  <c r="K520" i="17"/>
  <c r="L520" i="17"/>
  <c r="M520" i="17"/>
  <c r="N520" i="17"/>
  <c r="O520" i="17"/>
  <c r="P520" i="17"/>
  <c r="Q520" i="17"/>
  <c r="R520" i="17"/>
  <c r="S520" i="17"/>
  <c r="T520" i="17"/>
  <c r="U520" i="17"/>
  <c r="V520" i="17"/>
  <c r="E521" i="17"/>
  <c r="F521" i="17"/>
  <c r="G521" i="17"/>
  <c r="H521" i="17"/>
  <c r="I521" i="17"/>
  <c r="J521" i="17"/>
  <c r="K521" i="17"/>
  <c r="L521" i="17"/>
  <c r="M521" i="17"/>
  <c r="N521" i="17"/>
  <c r="O521" i="17"/>
  <c r="P521" i="17"/>
  <c r="Q521" i="17"/>
  <c r="R521" i="17"/>
  <c r="S521" i="17"/>
  <c r="T521" i="17"/>
  <c r="U521" i="17"/>
  <c r="V521" i="17"/>
  <c r="E522" i="17"/>
  <c r="F522" i="17"/>
  <c r="G522" i="17"/>
  <c r="H522" i="17"/>
  <c r="I522" i="17"/>
  <c r="J522" i="17"/>
  <c r="K522" i="17"/>
  <c r="L522" i="17"/>
  <c r="M522" i="17"/>
  <c r="N522" i="17"/>
  <c r="O522" i="17"/>
  <c r="P522" i="17"/>
  <c r="Q522" i="17"/>
  <c r="R522" i="17"/>
  <c r="S522" i="17"/>
  <c r="T522" i="17"/>
  <c r="U522" i="17"/>
  <c r="V522" i="17"/>
  <c r="E523" i="17"/>
  <c r="F523" i="17"/>
  <c r="G523" i="17"/>
  <c r="H523" i="17"/>
  <c r="I523" i="17"/>
  <c r="J523" i="17"/>
  <c r="K523" i="17"/>
  <c r="L523" i="17"/>
  <c r="M523" i="17"/>
  <c r="N523" i="17"/>
  <c r="O523" i="17"/>
  <c r="P523" i="17"/>
  <c r="Q523" i="17"/>
  <c r="R523" i="17"/>
  <c r="S523" i="17"/>
  <c r="T523" i="17"/>
  <c r="U523" i="17"/>
  <c r="V523" i="17"/>
  <c r="E524" i="17"/>
  <c r="F524" i="17"/>
  <c r="G524" i="17"/>
  <c r="H524" i="17"/>
  <c r="I524" i="17"/>
  <c r="J524" i="17"/>
  <c r="K524" i="17"/>
  <c r="L524" i="17"/>
  <c r="M524" i="17"/>
  <c r="N524" i="17"/>
  <c r="O524" i="17"/>
  <c r="P524" i="17"/>
  <c r="Q524" i="17"/>
  <c r="R524" i="17"/>
  <c r="S524" i="17"/>
  <c r="T524" i="17"/>
  <c r="U524" i="17"/>
  <c r="V524" i="17"/>
  <c r="E525" i="17"/>
  <c r="F525" i="17"/>
  <c r="G525" i="17"/>
  <c r="H525" i="17"/>
  <c r="I525" i="17"/>
  <c r="J525" i="17"/>
  <c r="K525" i="17"/>
  <c r="L525" i="17"/>
  <c r="M525" i="17"/>
  <c r="N525" i="17"/>
  <c r="O525" i="17"/>
  <c r="P525" i="17"/>
  <c r="Q525" i="17"/>
  <c r="R525" i="17"/>
  <c r="S525" i="17"/>
  <c r="T525" i="17"/>
  <c r="U525" i="17"/>
  <c r="V525" i="17"/>
  <c r="E526" i="17"/>
  <c r="F526" i="17"/>
  <c r="G526" i="17"/>
  <c r="H526" i="17"/>
  <c r="I526" i="17"/>
  <c r="J526" i="17"/>
  <c r="K526" i="17"/>
  <c r="L526" i="17"/>
  <c r="M526" i="17"/>
  <c r="N526" i="17"/>
  <c r="O526" i="17"/>
  <c r="P526" i="17"/>
  <c r="Q526" i="17"/>
  <c r="R526" i="17"/>
  <c r="S526" i="17"/>
  <c r="T526" i="17"/>
  <c r="U526" i="17"/>
  <c r="V526" i="17"/>
  <c r="E527" i="17"/>
  <c r="F527" i="17"/>
  <c r="G527" i="17"/>
  <c r="H527" i="17"/>
  <c r="I527" i="17"/>
  <c r="J527" i="17"/>
  <c r="K527" i="17"/>
  <c r="L527" i="17"/>
  <c r="M527" i="17"/>
  <c r="N527" i="17"/>
  <c r="O527" i="17"/>
  <c r="P527" i="17"/>
  <c r="Q527" i="17"/>
  <c r="R527" i="17"/>
  <c r="S527" i="17"/>
  <c r="T527" i="17"/>
  <c r="U527" i="17"/>
  <c r="V527" i="17"/>
  <c r="E528" i="17"/>
  <c r="F528" i="17"/>
  <c r="G528" i="17"/>
  <c r="H528" i="17"/>
  <c r="I528" i="17"/>
  <c r="J528" i="17"/>
  <c r="K528" i="17"/>
  <c r="L528" i="17"/>
  <c r="M528" i="17"/>
  <c r="N528" i="17"/>
  <c r="O528" i="17"/>
  <c r="P528" i="17"/>
  <c r="Q528" i="17"/>
  <c r="R528" i="17"/>
  <c r="S528" i="17"/>
  <c r="T528" i="17"/>
  <c r="U528" i="17"/>
  <c r="V528" i="17"/>
  <c r="E529" i="17"/>
  <c r="F529" i="17"/>
  <c r="G529" i="17"/>
  <c r="H529" i="17"/>
  <c r="I529" i="17"/>
  <c r="J529" i="17"/>
  <c r="K529" i="17"/>
  <c r="L529" i="17"/>
  <c r="M529" i="17"/>
  <c r="N529" i="17"/>
  <c r="O529" i="17"/>
  <c r="P529" i="17"/>
  <c r="Q529" i="17"/>
  <c r="R529" i="17"/>
  <c r="S529" i="17"/>
  <c r="T529" i="17"/>
  <c r="U529" i="17"/>
  <c r="V529" i="17"/>
  <c r="E530" i="17"/>
  <c r="F530" i="17"/>
  <c r="G530" i="17"/>
  <c r="H530" i="17"/>
  <c r="I530" i="17"/>
  <c r="J530" i="17"/>
  <c r="K530" i="17"/>
  <c r="L530" i="17"/>
  <c r="M530" i="17"/>
  <c r="N530" i="17"/>
  <c r="O530" i="17"/>
  <c r="P530" i="17"/>
  <c r="Q530" i="17"/>
  <c r="R530" i="17"/>
  <c r="S530" i="17"/>
  <c r="T530" i="17"/>
  <c r="U530" i="17"/>
  <c r="V530" i="17"/>
  <c r="E531" i="17"/>
  <c r="F531" i="17"/>
  <c r="G531" i="17"/>
  <c r="H531" i="17"/>
  <c r="I531" i="17"/>
  <c r="J531" i="17"/>
  <c r="K531" i="17"/>
  <c r="L531" i="17"/>
  <c r="M531" i="17"/>
  <c r="N531" i="17"/>
  <c r="O531" i="17"/>
  <c r="P531" i="17"/>
  <c r="Q531" i="17"/>
  <c r="R531" i="17"/>
  <c r="S531" i="17"/>
  <c r="T531" i="17"/>
  <c r="U531" i="17"/>
  <c r="V531" i="17"/>
  <c r="E532" i="17"/>
  <c r="F532" i="17"/>
  <c r="G532" i="17"/>
  <c r="H532" i="17"/>
  <c r="I532" i="17"/>
  <c r="J532" i="17"/>
  <c r="K532" i="17"/>
  <c r="L532" i="17"/>
  <c r="M532" i="17"/>
  <c r="N532" i="17"/>
  <c r="O532" i="17"/>
  <c r="P532" i="17"/>
  <c r="Q532" i="17"/>
  <c r="R532" i="17"/>
  <c r="S532" i="17"/>
  <c r="T532" i="17"/>
  <c r="U532" i="17"/>
  <c r="V532" i="17"/>
  <c r="E533" i="17"/>
  <c r="F533" i="17"/>
  <c r="G533" i="17"/>
  <c r="H533" i="17"/>
  <c r="I533" i="17"/>
  <c r="J533" i="17"/>
  <c r="K533" i="17"/>
  <c r="L533" i="17"/>
  <c r="M533" i="17"/>
  <c r="N533" i="17"/>
  <c r="O533" i="17"/>
  <c r="P533" i="17"/>
  <c r="Q533" i="17"/>
  <c r="R533" i="17"/>
  <c r="S533" i="17"/>
  <c r="T533" i="17"/>
  <c r="U533" i="17"/>
  <c r="V533" i="17"/>
  <c r="E534" i="17"/>
  <c r="F534" i="17"/>
  <c r="G534" i="17"/>
  <c r="H534" i="17"/>
  <c r="I534" i="17"/>
  <c r="J534" i="17"/>
  <c r="K534" i="17"/>
  <c r="L534" i="17"/>
  <c r="M534" i="17"/>
  <c r="N534" i="17"/>
  <c r="O534" i="17"/>
  <c r="P534" i="17"/>
  <c r="Q534" i="17"/>
  <c r="R534" i="17"/>
  <c r="S534" i="17"/>
  <c r="T534" i="17"/>
  <c r="U534" i="17"/>
  <c r="V534" i="17"/>
  <c r="E535" i="17"/>
  <c r="F535" i="17"/>
  <c r="G535" i="17"/>
  <c r="H535" i="17"/>
  <c r="I535" i="17"/>
  <c r="J535" i="17"/>
  <c r="K535" i="17"/>
  <c r="L535" i="17"/>
  <c r="M535" i="17"/>
  <c r="N535" i="17"/>
  <c r="O535" i="17"/>
  <c r="P535" i="17"/>
  <c r="Q535" i="17"/>
  <c r="R535" i="17"/>
  <c r="S535" i="17"/>
  <c r="T535" i="17"/>
  <c r="U535" i="17"/>
  <c r="V535" i="17"/>
  <c r="E536" i="17"/>
  <c r="F536" i="17"/>
  <c r="G536" i="17"/>
  <c r="H536" i="17"/>
  <c r="I536" i="17"/>
  <c r="J536" i="17"/>
  <c r="K536" i="17"/>
  <c r="L536" i="17"/>
  <c r="M536" i="17"/>
  <c r="N536" i="17"/>
  <c r="O536" i="17"/>
  <c r="P536" i="17"/>
  <c r="Q536" i="17"/>
  <c r="R536" i="17"/>
  <c r="S536" i="17"/>
  <c r="T536" i="17"/>
  <c r="U536" i="17"/>
  <c r="V536" i="17"/>
  <c r="E537" i="17"/>
  <c r="F537" i="17"/>
  <c r="G537" i="17"/>
  <c r="H537" i="17"/>
  <c r="I537" i="17"/>
  <c r="J537" i="17"/>
  <c r="K537" i="17"/>
  <c r="L537" i="17"/>
  <c r="M537" i="17"/>
  <c r="N537" i="17"/>
  <c r="O537" i="17"/>
  <c r="P537" i="17"/>
  <c r="Q537" i="17"/>
  <c r="R537" i="17"/>
  <c r="S537" i="17"/>
  <c r="T537" i="17"/>
  <c r="U537" i="17"/>
  <c r="V537" i="17"/>
  <c r="E538" i="17"/>
  <c r="F538" i="17"/>
  <c r="G538" i="17"/>
  <c r="H538" i="17"/>
  <c r="I538" i="17"/>
  <c r="J538" i="17"/>
  <c r="K538" i="17"/>
  <c r="L538" i="17"/>
  <c r="M538" i="17"/>
  <c r="N538" i="17"/>
  <c r="O538" i="17"/>
  <c r="P538" i="17"/>
  <c r="Q538" i="17"/>
  <c r="R538" i="17"/>
  <c r="S538" i="17"/>
  <c r="T538" i="17"/>
  <c r="U538" i="17"/>
  <c r="V538" i="17"/>
  <c r="E539" i="17"/>
  <c r="F539" i="17"/>
  <c r="G539" i="17"/>
  <c r="H539" i="17"/>
  <c r="I539" i="17"/>
  <c r="J539" i="17"/>
  <c r="K539" i="17"/>
  <c r="L539" i="17"/>
  <c r="M539" i="17"/>
  <c r="N539" i="17"/>
  <c r="O539" i="17"/>
  <c r="P539" i="17"/>
  <c r="Q539" i="17"/>
  <c r="R539" i="17"/>
  <c r="S539" i="17"/>
  <c r="T539" i="17"/>
  <c r="U539" i="17"/>
  <c r="V539" i="17"/>
  <c r="E540" i="17"/>
  <c r="F540" i="17"/>
  <c r="G540" i="17"/>
  <c r="H540" i="17"/>
  <c r="I540" i="17"/>
  <c r="J540" i="17"/>
  <c r="K540" i="17"/>
  <c r="L540" i="17"/>
  <c r="M540" i="17"/>
  <c r="N540" i="17"/>
  <c r="O540" i="17"/>
  <c r="P540" i="17"/>
  <c r="Q540" i="17"/>
  <c r="R540" i="17"/>
  <c r="S540" i="17"/>
  <c r="T540" i="17"/>
  <c r="U540" i="17"/>
  <c r="V540" i="17"/>
  <c r="E541" i="17"/>
  <c r="F541" i="17"/>
  <c r="G541" i="17"/>
  <c r="H541" i="17"/>
  <c r="I541" i="17"/>
  <c r="J541" i="17"/>
  <c r="K541" i="17"/>
  <c r="L541" i="17"/>
  <c r="M541" i="17"/>
  <c r="N541" i="17"/>
  <c r="O541" i="17"/>
  <c r="P541" i="17"/>
  <c r="Q541" i="17"/>
  <c r="R541" i="17"/>
  <c r="S541" i="17"/>
  <c r="T541" i="17"/>
  <c r="U541" i="17"/>
  <c r="V541" i="17"/>
  <c r="E542" i="17"/>
  <c r="F542" i="17"/>
  <c r="G542" i="17"/>
  <c r="H542" i="17"/>
  <c r="I542" i="17"/>
  <c r="J542" i="17"/>
  <c r="K542" i="17"/>
  <c r="L542" i="17"/>
  <c r="M542" i="17"/>
  <c r="N542" i="17"/>
  <c r="O542" i="17"/>
  <c r="P542" i="17"/>
  <c r="Q542" i="17"/>
  <c r="R542" i="17"/>
  <c r="S542" i="17"/>
  <c r="T542" i="17"/>
  <c r="U542" i="17"/>
  <c r="V542" i="17"/>
  <c r="E543" i="17"/>
  <c r="F543" i="17"/>
  <c r="G543" i="17"/>
  <c r="H543" i="17"/>
  <c r="I543" i="17"/>
  <c r="J543" i="17"/>
  <c r="K543" i="17"/>
  <c r="L543" i="17"/>
  <c r="M543" i="17"/>
  <c r="N543" i="17"/>
  <c r="O543" i="17"/>
  <c r="P543" i="17"/>
  <c r="Q543" i="17"/>
  <c r="R543" i="17"/>
  <c r="S543" i="17"/>
  <c r="T543" i="17"/>
  <c r="U543" i="17"/>
  <c r="V543" i="17"/>
  <c r="E544" i="17"/>
  <c r="F544" i="17"/>
  <c r="G544" i="17"/>
  <c r="H544" i="17"/>
  <c r="I544" i="17"/>
  <c r="J544" i="17"/>
  <c r="K544" i="17"/>
  <c r="L544" i="17"/>
  <c r="M544" i="17"/>
  <c r="N544" i="17"/>
  <c r="O544" i="17"/>
  <c r="P544" i="17"/>
  <c r="Q544" i="17"/>
  <c r="R544" i="17"/>
  <c r="S544" i="17"/>
  <c r="T544" i="17"/>
  <c r="U544" i="17"/>
  <c r="V544" i="17"/>
  <c r="E545" i="17"/>
  <c r="F545" i="17"/>
  <c r="G545" i="17"/>
  <c r="H545" i="17"/>
  <c r="I545" i="17"/>
  <c r="J545" i="17"/>
  <c r="K545" i="17"/>
  <c r="L545" i="17"/>
  <c r="M545" i="17"/>
  <c r="N545" i="17"/>
  <c r="O545" i="17"/>
  <c r="P545" i="17"/>
  <c r="Q545" i="17"/>
  <c r="R545" i="17"/>
  <c r="S545" i="17"/>
  <c r="T545" i="17"/>
  <c r="U545" i="17"/>
  <c r="V545" i="17"/>
  <c r="E546" i="17"/>
  <c r="F546" i="17"/>
  <c r="G546" i="17"/>
  <c r="H546" i="17"/>
  <c r="I546" i="17"/>
  <c r="J546" i="17"/>
  <c r="K546" i="17"/>
  <c r="L546" i="17"/>
  <c r="M546" i="17"/>
  <c r="N546" i="17"/>
  <c r="O546" i="17"/>
  <c r="P546" i="17"/>
  <c r="Q546" i="17"/>
  <c r="R546" i="17"/>
  <c r="S546" i="17"/>
  <c r="T546" i="17"/>
  <c r="U546" i="17"/>
  <c r="V546" i="17"/>
  <c r="E547" i="17"/>
  <c r="F547" i="17"/>
  <c r="G547" i="17"/>
  <c r="H547" i="17"/>
  <c r="I547" i="17"/>
  <c r="J547" i="17"/>
  <c r="K547" i="17"/>
  <c r="L547" i="17"/>
  <c r="M547" i="17"/>
  <c r="N547" i="17"/>
  <c r="O547" i="17"/>
  <c r="P547" i="17"/>
  <c r="Q547" i="17"/>
  <c r="R547" i="17"/>
  <c r="S547" i="17"/>
  <c r="T547" i="17"/>
  <c r="U547" i="17"/>
  <c r="V547" i="17"/>
  <c r="E548" i="17"/>
  <c r="F548" i="17"/>
  <c r="G548" i="17"/>
  <c r="H548" i="17"/>
  <c r="I548" i="17"/>
  <c r="J548" i="17"/>
  <c r="K548" i="17"/>
  <c r="L548" i="17"/>
  <c r="M548" i="17"/>
  <c r="N548" i="17"/>
  <c r="O548" i="17"/>
  <c r="P548" i="17"/>
  <c r="Q548" i="17"/>
  <c r="R548" i="17"/>
  <c r="S548" i="17"/>
  <c r="T548" i="17"/>
  <c r="U548" i="17"/>
  <c r="V548" i="17"/>
  <c r="E549" i="17"/>
  <c r="F549" i="17"/>
  <c r="G549" i="17"/>
  <c r="H549" i="17"/>
  <c r="I549" i="17"/>
  <c r="J549" i="17"/>
  <c r="K549" i="17"/>
  <c r="L549" i="17"/>
  <c r="M549" i="17"/>
  <c r="N549" i="17"/>
  <c r="O549" i="17"/>
  <c r="P549" i="17"/>
  <c r="Q549" i="17"/>
  <c r="R549" i="17"/>
  <c r="S549" i="17"/>
  <c r="T549" i="17"/>
  <c r="U549" i="17"/>
  <c r="V549" i="17"/>
  <c r="E550" i="17"/>
  <c r="F550" i="17"/>
  <c r="G550" i="17"/>
  <c r="H550" i="17"/>
  <c r="I550" i="17"/>
  <c r="J550" i="17"/>
  <c r="K550" i="17"/>
  <c r="L550" i="17"/>
  <c r="M550" i="17"/>
  <c r="N550" i="17"/>
  <c r="O550" i="17"/>
  <c r="P550" i="17"/>
  <c r="Q550" i="17"/>
  <c r="R550" i="17"/>
  <c r="S550" i="17"/>
  <c r="T550" i="17"/>
  <c r="U550" i="17"/>
  <c r="V550" i="17"/>
  <c r="E551" i="17"/>
  <c r="F551" i="17"/>
  <c r="G551" i="17"/>
  <c r="H551" i="17"/>
  <c r="I551" i="17"/>
  <c r="J551" i="17"/>
  <c r="K551" i="17"/>
  <c r="L551" i="17"/>
  <c r="M551" i="17"/>
  <c r="N551" i="17"/>
  <c r="O551" i="17"/>
  <c r="P551" i="17"/>
  <c r="Q551" i="17"/>
  <c r="R551" i="17"/>
  <c r="S551" i="17"/>
  <c r="T551" i="17"/>
  <c r="U551" i="17"/>
  <c r="V551" i="17"/>
  <c r="E552" i="17"/>
  <c r="F552" i="17"/>
  <c r="G552" i="17"/>
  <c r="H552" i="17"/>
  <c r="I552" i="17"/>
  <c r="J552" i="17"/>
  <c r="K552" i="17"/>
  <c r="L552" i="17"/>
  <c r="M552" i="17"/>
  <c r="N552" i="17"/>
  <c r="O552" i="17"/>
  <c r="P552" i="17"/>
  <c r="Q552" i="17"/>
  <c r="R552" i="17"/>
  <c r="S552" i="17"/>
  <c r="T552" i="17"/>
  <c r="U552" i="17"/>
  <c r="V552" i="17"/>
  <c r="E553" i="17"/>
  <c r="F553" i="17"/>
  <c r="G553" i="17"/>
  <c r="H553" i="17"/>
  <c r="I553" i="17"/>
  <c r="J553" i="17"/>
  <c r="K553" i="17"/>
  <c r="L553" i="17"/>
  <c r="M553" i="17"/>
  <c r="N553" i="17"/>
  <c r="O553" i="17"/>
  <c r="P553" i="17"/>
  <c r="Q553" i="17"/>
  <c r="R553" i="17"/>
  <c r="S553" i="17"/>
  <c r="T553" i="17"/>
  <c r="U553" i="17"/>
  <c r="V553" i="17"/>
  <c r="E554" i="17"/>
  <c r="F554" i="17"/>
  <c r="G554" i="17"/>
  <c r="H554" i="17"/>
  <c r="I554" i="17"/>
  <c r="J554" i="17"/>
  <c r="K554" i="17"/>
  <c r="L554" i="17"/>
  <c r="M554" i="17"/>
  <c r="N554" i="17"/>
  <c r="O554" i="17"/>
  <c r="P554" i="17"/>
  <c r="Q554" i="17"/>
  <c r="R554" i="17"/>
  <c r="S554" i="17"/>
  <c r="T554" i="17"/>
  <c r="U554" i="17"/>
  <c r="V554" i="17"/>
  <c r="E555" i="17"/>
  <c r="F555" i="17"/>
  <c r="G555" i="17"/>
  <c r="H555" i="17"/>
  <c r="I555" i="17"/>
  <c r="J555" i="17"/>
  <c r="K555" i="17"/>
  <c r="L555" i="17"/>
  <c r="M555" i="17"/>
  <c r="N555" i="17"/>
  <c r="O555" i="17"/>
  <c r="P555" i="17"/>
  <c r="Q555" i="17"/>
  <c r="R555" i="17"/>
  <c r="S555" i="17"/>
  <c r="T555" i="17"/>
  <c r="U555" i="17"/>
  <c r="V555" i="17"/>
  <c r="E556" i="17"/>
  <c r="F556" i="17"/>
  <c r="G556" i="17"/>
  <c r="H556" i="17"/>
  <c r="I556" i="17"/>
  <c r="J556" i="17"/>
  <c r="K556" i="17"/>
  <c r="L556" i="17"/>
  <c r="M556" i="17"/>
  <c r="N556" i="17"/>
  <c r="O556" i="17"/>
  <c r="P556" i="17"/>
  <c r="Q556" i="17"/>
  <c r="R556" i="17"/>
  <c r="S556" i="17"/>
  <c r="T556" i="17"/>
  <c r="U556" i="17"/>
  <c r="V556" i="17"/>
  <c r="E557" i="17"/>
  <c r="F557" i="17"/>
  <c r="G557" i="17"/>
  <c r="H557" i="17"/>
  <c r="I557" i="17"/>
  <c r="J557" i="17"/>
  <c r="K557" i="17"/>
  <c r="L557" i="17"/>
  <c r="M557" i="17"/>
  <c r="N557" i="17"/>
  <c r="O557" i="17"/>
  <c r="P557" i="17"/>
  <c r="Q557" i="17"/>
  <c r="R557" i="17"/>
  <c r="S557" i="17"/>
  <c r="T557" i="17"/>
  <c r="U557" i="17"/>
  <c r="V557" i="17"/>
  <c r="E558" i="17"/>
  <c r="F558" i="17"/>
  <c r="G558" i="17"/>
  <c r="H558" i="17"/>
  <c r="I558" i="17"/>
  <c r="J558" i="17"/>
  <c r="K558" i="17"/>
  <c r="L558" i="17"/>
  <c r="M558" i="17"/>
  <c r="N558" i="17"/>
  <c r="O558" i="17"/>
  <c r="P558" i="17"/>
  <c r="Q558" i="17"/>
  <c r="R558" i="17"/>
  <c r="S558" i="17"/>
  <c r="T558" i="17"/>
  <c r="U558" i="17"/>
  <c r="V558" i="17"/>
  <c r="E559" i="17"/>
  <c r="F559" i="17"/>
  <c r="G559" i="17"/>
  <c r="H559" i="17"/>
  <c r="I559" i="17"/>
  <c r="J559" i="17"/>
  <c r="K559" i="17"/>
  <c r="L559" i="17"/>
  <c r="M559" i="17"/>
  <c r="N559" i="17"/>
  <c r="O559" i="17"/>
  <c r="P559" i="17"/>
  <c r="Q559" i="17"/>
  <c r="R559" i="17"/>
  <c r="S559" i="17"/>
  <c r="T559" i="17"/>
  <c r="U559" i="17"/>
  <c r="V559" i="17"/>
  <c r="E560" i="17"/>
  <c r="F560" i="17"/>
  <c r="G560" i="17"/>
  <c r="H560" i="17"/>
  <c r="I560" i="17"/>
  <c r="J560" i="17"/>
  <c r="K560" i="17"/>
  <c r="L560" i="17"/>
  <c r="M560" i="17"/>
  <c r="N560" i="17"/>
  <c r="O560" i="17"/>
  <c r="P560" i="17"/>
  <c r="Q560" i="17"/>
  <c r="R560" i="17"/>
  <c r="S560" i="17"/>
  <c r="T560" i="17"/>
  <c r="U560" i="17"/>
  <c r="V560" i="17"/>
  <c r="E561" i="17"/>
  <c r="F561" i="17"/>
  <c r="G561" i="17"/>
  <c r="H561" i="17"/>
  <c r="I561" i="17"/>
  <c r="J561" i="17"/>
  <c r="K561" i="17"/>
  <c r="L561" i="17"/>
  <c r="M561" i="17"/>
  <c r="N561" i="17"/>
  <c r="O561" i="17"/>
  <c r="P561" i="17"/>
  <c r="Q561" i="17"/>
  <c r="R561" i="17"/>
  <c r="S561" i="17"/>
  <c r="T561" i="17"/>
  <c r="U561" i="17"/>
  <c r="V561" i="17"/>
  <c r="E562" i="17"/>
  <c r="F562" i="17"/>
  <c r="G562" i="17"/>
  <c r="H562" i="17"/>
  <c r="I562" i="17"/>
  <c r="J562" i="17"/>
  <c r="K562" i="17"/>
  <c r="L562" i="17"/>
  <c r="M562" i="17"/>
  <c r="N562" i="17"/>
  <c r="O562" i="17"/>
  <c r="P562" i="17"/>
  <c r="Q562" i="17"/>
  <c r="R562" i="17"/>
  <c r="S562" i="17"/>
  <c r="T562" i="17"/>
  <c r="U562" i="17"/>
  <c r="V562" i="17"/>
  <c r="E563" i="17"/>
  <c r="F563" i="17"/>
  <c r="G563" i="17"/>
  <c r="H563" i="17"/>
  <c r="I563" i="17"/>
  <c r="J563" i="17"/>
  <c r="K563" i="17"/>
  <c r="L563" i="17"/>
  <c r="M563" i="17"/>
  <c r="N563" i="17"/>
  <c r="O563" i="17"/>
  <c r="P563" i="17"/>
  <c r="Q563" i="17"/>
  <c r="R563" i="17"/>
  <c r="S563" i="17"/>
  <c r="T563" i="17"/>
  <c r="U563" i="17"/>
  <c r="V563" i="17"/>
  <c r="E564" i="17"/>
  <c r="F564" i="17"/>
  <c r="G564" i="17"/>
  <c r="H564" i="17"/>
  <c r="I564" i="17"/>
  <c r="J564" i="17"/>
  <c r="K564" i="17"/>
  <c r="L564" i="17"/>
  <c r="M564" i="17"/>
  <c r="N564" i="17"/>
  <c r="O564" i="17"/>
  <c r="P564" i="17"/>
  <c r="Q564" i="17"/>
  <c r="R564" i="17"/>
  <c r="S564" i="17"/>
  <c r="T564" i="17"/>
  <c r="U564" i="17"/>
  <c r="V564" i="17"/>
  <c r="E565" i="17"/>
  <c r="F565" i="17"/>
  <c r="G565" i="17"/>
  <c r="H565" i="17"/>
  <c r="I565" i="17"/>
  <c r="J565" i="17"/>
  <c r="K565" i="17"/>
  <c r="L565" i="17"/>
  <c r="M565" i="17"/>
  <c r="N565" i="17"/>
  <c r="O565" i="17"/>
  <c r="P565" i="17"/>
  <c r="Q565" i="17"/>
  <c r="R565" i="17"/>
  <c r="S565" i="17"/>
  <c r="T565" i="17"/>
  <c r="U565" i="17"/>
  <c r="V565" i="17"/>
  <c r="E566" i="17"/>
  <c r="F566" i="17"/>
  <c r="G566" i="17"/>
  <c r="H566" i="17"/>
  <c r="I566" i="17"/>
  <c r="J566" i="17"/>
  <c r="K566" i="17"/>
  <c r="L566" i="17"/>
  <c r="M566" i="17"/>
  <c r="N566" i="17"/>
  <c r="O566" i="17"/>
  <c r="P566" i="17"/>
  <c r="Q566" i="17"/>
  <c r="R566" i="17"/>
  <c r="S566" i="17"/>
  <c r="T566" i="17"/>
  <c r="U566" i="17"/>
  <c r="V566" i="17"/>
  <c r="E567" i="17"/>
  <c r="F567" i="17"/>
  <c r="G567" i="17"/>
  <c r="H567" i="17"/>
  <c r="I567" i="17"/>
  <c r="J567" i="17"/>
  <c r="K567" i="17"/>
  <c r="L567" i="17"/>
  <c r="M567" i="17"/>
  <c r="N567" i="17"/>
  <c r="O567" i="17"/>
  <c r="P567" i="17"/>
  <c r="Q567" i="17"/>
  <c r="R567" i="17"/>
  <c r="S567" i="17"/>
  <c r="T567" i="17"/>
  <c r="U567" i="17"/>
  <c r="V567" i="17"/>
  <c r="E568" i="17"/>
  <c r="F568" i="17"/>
  <c r="G568" i="17"/>
  <c r="H568" i="17"/>
  <c r="I568" i="17"/>
  <c r="J568" i="17"/>
  <c r="K568" i="17"/>
  <c r="L568" i="17"/>
  <c r="M568" i="17"/>
  <c r="N568" i="17"/>
  <c r="O568" i="17"/>
  <c r="P568" i="17"/>
  <c r="Q568" i="17"/>
  <c r="R568" i="17"/>
  <c r="S568" i="17"/>
  <c r="T568" i="17"/>
  <c r="U568" i="17"/>
  <c r="V568" i="17"/>
  <c r="E569" i="17"/>
  <c r="F569" i="17"/>
  <c r="G569" i="17"/>
  <c r="H569" i="17"/>
  <c r="I569" i="17"/>
  <c r="J569" i="17"/>
  <c r="K569" i="17"/>
  <c r="L569" i="17"/>
  <c r="M569" i="17"/>
  <c r="N569" i="17"/>
  <c r="O569" i="17"/>
  <c r="P569" i="17"/>
  <c r="Q569" i="17"/>
  <c r="R569" i="17"/>
  <c r="S569" i="17"/>
  <c r="T569" i="17"/>
  <c r="U569" i="17"/>
  <c r="V569" i="17"/>
  <c r="E570" i="17"/>
  <c r="F570" i="17"/>
  <c r="G570" i="17"/>
  <c r="H570" i="17"/>
  <c r="I570" i="17"/>
  <c r="J570" i="17"/>
  <c r="K570" i="17"/>
  <c r="L570" i="17"/>
  <c r="M570" i="17"/>
  <c r="N570" i="17"/>
  <c r="O570" i="17"/>
  <c r="P570" i="17"/>
  <c r="Q570" i="17"/>
  <c r="R570" i="17"/>
  <c r="S570" i="17"/>
  <c r="T570" i="17"/>
  <c r="U570" i="17"/>
  <c r="V570" i="17"/>
  <c r="E571" i="17"/>
  <c r="F571" i="17"/>
  <c r="G571" i="17"/>
  <c r="H571" i="17"/>
  <c r="I571" i="17"/>
  <c r="J571" i="17"/>
  <c r="K571" i="17"/>
  <c r="L571" i="17"/>
  <c r="M571" i="17"/>
  <c r="N571" i="17"/>
  <c r="O571" i="17"/>
  <c r="P571" i="17"/>
  <c r="Q571" i="17"/>
  <c r="R571" i="17"/>
  <c r="S571" i="17"/>
  <c r="T571" i="17"/>
  <c r="U571" i="17"/>
  <c r="V571" i="17"/>
  <c r="E572" i="17"/>
  <c r="F572" i="17"/>
  <c r="G572" i="17"/>
  <c r="H572" i="17"/>
  <c r="I572" i="17"/>
  <c r="J572" i="17"/>
  <c r="K572" i="17"/>
  <c r="L572" i="17"/>
  <c r="M572" i="17"/>
  <c r="N572" i="17"/>
  <c r="O572" i="17"/>
  <c r="P572" i="17"/>
  <c r="Q572" i="17"/>
  <c r="R572" i="17"/>
  <c r="S572" i="17"/>
  <c r="T572" i="17"/>
  <c r="U572" i="17"/>
  <c r="V572" i="17"/>
  <c r="E573" i="17"/>
  <c r="F573" i="17"/>
  <c r="G573" i="17"/>
  <c r="H573" i="17"/>
  <c r="I573" i="17"/>
  <c r="J573" i="17"/>
  <c r="K573" i="17"/>
  <c r="L573" i="17"/>
  <c r="M573" i="17"/>
  <c r="N573" i="17"/>
  <c r="O573" i="17"/>
  <c r="P573" i="17"/>
  <c r="Q573" i="17"/>
  <c r="R573" i="17"/>
  <c r="S573" i="17"/>
  <c r="T573" i="17"/>
  <c r="U573" i="17"/>
  <c r="V573" i="17"/>
  <c r="E574" i="17"/>
  <c r="F574" i="17"/>
  <c r="G574" i="17"/>
  <c r="H574" i="17"/>
  <c r="I574" i="17"/>
  <c r="J574" i="17"/>
  <c r="K574" i="17"/>
  <c r="L574" i="17"/>
  <c r="M574" i="17"/>
  <c r="N574" i="17"/>
  <c r="O574" i="17"/>
  <c r="P574" i="17"/>
  <c r="Q574" i="17"/>
  <c r="R574" i="17"/>
  <c r="S574" i="17"/>
  <c r="T574" i="17"/>
  <c r="U574" i="17"/>
  <c r="V574" i="17"/>
  <c r="E575" i="17"/>
  <c r="F575" i="17"/>
  <c r="G575" i="17"/>
  <c r="H575" i="17"/>
  <c r="I575" i="17"/>
  <c r="J575" i="17"/>
  <c r="K575" i="17"/>
  <c r="L575" i="17"/>
  <c r="M575" i="17"/>
  <c r="N575" i="17"/>
  <c r="O575" i="17"/>
  <c r="P575" i="17"/>
  <c r="Q575" i="17"/>
  <c r="R575" i="17"/>
  <c r="S575" i="17"/>
  <c r="T575" i="17"/>
  <c r="U575" i="17"/>
  <c r="V575" i="17"/>
  <c r="E576" i="17"/>
  <c r="F576" i="17"/>
  <c r="G576" i="17"/>
  <c r="H576" i="17"/>
  <c r="I576" i="17"/>
  <c r="J576" i="17"/>
  <c r="K576" i="17"/>
  <c r="L576" i="17"/>
  <c r="M576" i="17"/>
  <c r="N576" i="17"/>
  <c r="O576" i="17"/>
  <c r="P576" i="17"/>
  <c r="Q576" i="17"/>
  <c r="R576" i="17"/>
  <c r="S576" i="17"/>
  <c r="T576" i="17"/>
  <c r="U576" i="17"/>
  <c r="V576" i="17"/>
  <c r="E577" i="17"/>
  <c r="F577" i="17"/>
  <c r="G577" i="17"/>
  <c r="H577" i="17"/>
  <c r="I577" i="17"/>
  <c r="J577" i="17"/>
  <c r="K577" i="17"/>
  <c r="L577" i="17"/>
  <c r="M577" i="17"/>
  <c r="N577" i="17"/>
  <c r="O577" i="17"/>
  <c r="P577" i="17"/>
  <c r="Q577" i="17"/>
  <c r="R577" i="17"/>
  <c r="S577" i="17"/>
  <c r="T577" i="17"/>
  <c r="U577" i="17"/>
  <c r="V577" i="17"/>
  <c r="E578" i="17"/>
  <c r="F578" i="17"/>
  <c r="G578" i="17"/>
  <c r="H578" i="17"/>
  <c r="I578" i="17"/>
  <c r="J578" i="17"/>
  <c r="K578" i="17"/>
  <c r="L578" i="17"/>
  <c r="M578" i="17"/>
  <c r="N578" i="17"/>
  <c r="O578" i="17"/>
  <c r="P578" i="17"/>
  <c r="Q578" i="17"/>
  <c r="R578" i="17"/>
  <c r="S578" i="17"/>
  <c r="T578" i="17"/>
  <c r="U578" i="17"/>
  <c r="V578" i="17"/>
  <c r="E579" i="17"/>
  <c r="F579" i="17"/>
  <c r="G579" i="17"/>
  <c r="H579" i="17"/>
  <c r="I579" i="17"/>
  <c r="J579" i="17"/>
  <c r="K579" i="17"/>
  <c r="L579" i="17"/>
  <c r="M579" i="17"/>
  <c r="N579" i="17"/>
  <c r="O579" i="17"/>
  <c r="P579" i="17"/>
  <c r="Q579" i="17"/>
  <c r="R579" i="17"/>
  <c r="S579" i="17"/>
  <c r="T579" i="17"/>
  <c r="U579" i="17"/>
  <c r="V579" i="17"/>
  <c r="E580" i="17"/>
  <c r="F580" i="17"/>
  <c r="G580" i="17"/>
  <c r="H580" i="17"/>
  <c r="I580" i="17"/>
  <c r="J580" i="17"/>
  <c r="K580" i="17"/>
  <c r="L580" i="17"/>
  <c r="M580" i="17"/>
  <c r="N580" i="17"/>
  <c r="O580" i="17"/>
  <c r="P580" i="17"/>
  <c r="Q580" i="17"/>
  <c r="R580" i="17"/>
  <c r="S580" i="17"/>
  <c r="T580" i="17"/>
  <c r="U580" i="17"/>
  <c r="V580" i="17"/>
  <c r="E581" i="17"/>
  <c r="F581" i="17"/>
  <c r="G581" i="17"/>
  <c r="H581" i="17"/>
  <c r="I581" i="17"/>
  <c r="J581" i="17"/>
  <c r="K581" i="17"/>
  <c r="L581" i="17"/>
  <c r="M581" i="17"/>
  <c r="N581" i="17"/>
  <c r="O581" i="17"/>
  <c r="P581" i="17"/>
  <c r="Q581" i="17"/>
  <c r="R581" i="17"/>
  <c r="S581" i="17"/>
  <c r="T581" i="17"/>
  <c r="U581" i="17"/>
  <c r="V581" i="17"/>
  <c r="E582" i="17"/>
  <c r="F582" i="17"/>
  <c r="G582" i="17"/>
  <c r="H582" i="17"/>
  <c r="I582" i="17"/>
  <c r="J582" i="17"/>
  <c r="K582" i="17"/>
  <c r="L582" i="17"/>
  <c r="M582" i="17"/>
  <c r="N582" i="17"/>
  <c r="O582" i="17"/>
  <c r="P582" i="17"/>
  <c r="Q582" i="17"/>
  <c r="R582" i="17"/>
  <c r="S582" i="17"/>
  <c r="T582" i="17"/>
  <c r="U582" i="17"/>
  <c r="V582" i="17"/>
  <c r="E583" i="17"/>
  <c r="F583" i="17"/>
  <c r="G583" i="17"/>
  <c r="H583" i="17"/>
  <c r="I583" i="17"/>
  <c r="J583" i="17"/>
  <c r="K583" i="17"/>
  <c r="L583" i="17"/>
  <c r="M583" i="17"/>
  <c r="N583" i="17"/>
  <c r="O583" i="17"/>
  <c r="P583" i="17"/>
  <c r="Q583" i="17"/>
  <c r="R583" i="17"/>
  <c r="S583" i="17"/>
  <c r="T583" i="17"/>
  <c r="U583" i="17"/>
  <c r="V583" i="17"/>
  <c r="E584" i="17"/>
  <c r="F584" i="17"/>
  <c r="G584" i="17"/>
  <c r="H584" i="17"/>
  <c r="I584" i="17"/>
  <c r="J584" i="17"/>
  <c r="K584" i="17"/>
  <c r="L584" i="17"/>
  <c r="M584" i="17"/>
  <c r="N584" i="17"/>
  <c r="O584" i="17"/>
  <c r="P584" i="17"/>
  <c r="Q584" i="17"/>
  <c r="R584" i="17"/>
  <c r="S584" i="17"/>
  <c r="T584" i="17"/>
  <c r="U584" i="17"/>
  <c r="V584" i="17"/>
  <c r="E585" i="17"/>
  <c r="F585" i="17"/>
  <c r="G585" i="17"/>
  <c r="H585" i="17"/>
  <c r="I585" i="17"/>
  <c r="J585" i="17"/>
  <c r="K585" i="17"/>
  <c r="L585" i="17"/>
  <c r="M585" i="17"/>
  <c r="N585" i="17"/>
  <c r="O585" i="17"/>
  <c r="P585" i="17"/>
  <c r="Q585" i="17"/>
  <c r="R585" i="17"/>
  <c r="S585" i="17"/>
  <c r="T585" i="17"/>
  <c r="U585" i="17"/>
  <c r="V585" i="17"/>
  <c r="E586" i="17"/>
  <c r="F586" i="17"/>
  <c r="G586" i="17"/>
  <c r="H586" i="17"/>
  <c r="I586" i="17"/>
  <c r="J586" i="17"/>
  <c r="K586" i="17"/>
  <c r="L586" i="17"/>
  <c r="M586" i="17"/>
  <c r="N586" i="17"/>
  <c r="O586" i="17"/>
  <c r="P586" i="17"/>
  <c r="Q586" i="17"/>
  <c r="R586" i="17"/>
  <c r="S586" i="17"/>
  <c r="T586" i="17"/>
  <c r="U586" i="17"/>
  <c r="V586" i="17"/>
  <c r="E587" i="17"/>
  <c r="F587" i="17"/>
  <c r="G587" i="17"/>
  <c r="H587" i="17"/>
  <c r="I587" i="17"/>
  <c r="J587" i="17"/>
  <c r="K587" i="17"/>
  <c r="L587" i="17"/>
  <c r="M587" i="17"/>
  <c r="N587" i="17"/>
  <c r="O587" i="17"/>
  <c r="P587" i="17"/>
  <c r="Q587" i="17"/>
  <c r="R587" i="17"/>
  <c r="S587" i="17"/>
  <c r="T587" i="17"/>
  <c r="U587" i="17"/>
  <c r="V587" i="17"/>
  <c r="E588" i="17"/>
  <c r="F588" i="17"/>
  <c r="G588" i="17"/>
  <c r="H588" i="17"/>
  <c r="I588" i="17"/>
  <c r="J588" i="17"/>
  <c r="K588" i="17"/>
  <c r="L588" i="17"/>
  <c r="M588" i="17"/>
  <c r="N588" i="17"/>
  <c r="O588" i="17"/>
  <c r="P588" i="17"/>
  <c r="Q588" i="17"/>
  <c r="R588" i="17"/>
  <c r="S588" i="17"/>
  <c r="T588" i="17"/>
  <c r="U588" i="17"/>
  <c r="V588" i="17"/>
  <c r="E589" i="17"/>
  <c r="F589" i="17"/>
  <c r="G589" i="17"/>
  <c r="H589" i="17"/>
  <c r="I589" i="17"/>
  <c r="J589" i="17"/>
  <c r="K589" i="17"/>
  <c r="L589" i="17"/>
  <c r="M589" i="17"/>
  <c r="N589" i="17"/>
  <c r="O589" i="17"/>
  <c r="P589" i="17"/>
  <c r="Q589" i="17"/>
  <c r="R589" i="17"/>
  <c r="S589" i="17"/>
  <c r="T589" i="17"/>
  <c r="U589" i="17"/>
  <c r="V589" i="17"/>
  <c r="E590" i="17"/>
  <c r="F590" i="17"/>
  <c r="G590" i="17"/>
  <c r="H590" i="17"/>
  <c r="I590" i="17"/>
  <c r="J590" i="17"/>
  <c r="K590" i="17"/>
  <c r="L590" i="17"/>
  <c r="M590" i="17"/>
  <c r="N590" i="17"/>
  <c r="O590" i="17"/>
  <c r="P590" i="17"/>
  <c r="Q590" i="17"/>
  <c r="R590" i="17"/>
  <c r="S590" i="17"/>
  <c r="T590" i="17"/>
  <c r="U590" i="17"/>
  <c r="V590" i="17"/>
  <c r="E591" i="17"/>
  <c r="F591" i="17"/>
  <c r="G591" i="17"/>
  <c r="H591" i="17"/>
  <c r="I591" i="17"/>
  <c r="J591" i="17"/>
  <c r="K591" i="17"/>
  <c r="L591" i="17"/>
  <c r="M591" i="17"/>
  <c r="N591" i="17"/>
  <c r="O591" i="17"/>
  <c r="P591" i="17"/>
  <c r="Q591" i="17"/>
  <c r="R591" i="17"/>
  <c r="S591" i="17"/>
  <c r="T591" i="17"/>
  <c r="U591" i="17"/>
  <c r="V591" i="17"/>
  <c r="E592" i="17"/>
  <c r="F592" i="17"/>
  <c r="G592" i="17"/>
  <c r="H592" i="17"/>
  <c r="I592" i="17"/>
  <c r="J592" i="17"/>
  <c r="K592" i="17"/>
  <c r="L592" i="17"/>
  <c r="M592" i="17"/>
  <c r="N592" i="17"/>
  <c r="O592" i="17"/>
  <c r="P592" i="17"/>
  <c r="Q592" i="17"/>
  <c r="R592" i="17"/>
  <c r="S592" i="17"/>
  <c r="T592" i="17"/>
  <c r="U592" i="17"/>
  <c r="V592" i="17"/>
  <c r="E593" i="17"/>
  <c r="F593" i="17"/>
  <c r="G593" i="17"/>
  <c r="H593" i="17"/>
  <c r="I593" i="17"/>
  <c r="J593" i="17"/>
  <c r="K593" i="17"/>
  <c r="L593" i="17"/>
  <c r="M593" i="17"/>
  <c r="N593" i="17"/>
  <c r="O593" i="17"/>
  <c r="P593" i="17"/>
  <c r="Q593" i="17"/>
  <c r="R593" i="17"/>
  <c r="S593" i="17"/>
  <c r="T593" i="17"/>
  <c r="U593" i="17"/>
  <c r="V593" i="17"/>
  <c r="E594" i="17"/>
  <c r="F594" i="17"/>
  <c r="G594" i="17"/>
  <c r="H594" i="17"/>
  <c r="I594" i="17"/>
  <c r="J594" i="17"/>
  <c r="K594" i="17"/>
  <c r="L594" i="17"/>
  <c r="M594" i="17"/>
  <c r="N594" i="17"/>
  <c r="O594" i="17"/>
  <c r="P594" i="17"/>
  <c r="Q594" i="17"/>
  <c r="R594" i="17"/>
  <c r="S594" i="17"/>
  <c r="T594" i="17"/>
  <c r="U594" i="17"/>
  <c r="V594" i="17"/>
  <c r="E595" i="17"/>
  <c r="F595" i="17"/>
  <c r="G595" i="17"/>
  <c r="H595" i="17"/>
  <c r="I595" i="17"/>
  <c r="J595" i="17"/>
  <c r="K595" i="17"/>
  <c r="L595" i="17"/>
  <c r="M595" i="17"/>
  <c r="N595" i="17"/>
  <c r="O595" i="17"/>
  <c r="P595" i="17"/>
  <c r="Q595" i="17"/>
  <c r="R595" i="17"/>
  <c r="S595" i="17"/>
  <c r="T595" i="17"/>
  <c r="U595" i="17"/>
  <c r="V595" i="17"/>
  <c r="E596" i="17"/>
  <c r="F596" i="17"/>
  <c r="G596" i="17"/>
  <c r="H596" i="17"/>
  <c r="I596" i="17"/>
  <c r="J596" i="17"/>
  <c r="K596" i="17"/>
  <c r="L596" i="17"/>
  <c r="M596" i="17"/>
  <c r="N596" i="17"/>
  <c r="O596" i="17"/>
  <c r="P596" i="17"/>
  <c r="Q596" i="17"/>
  <c r="R596" i="17"/>
  <c r="S596" i="17"/>
  <c r="T596" i="17"/>
  <c r="U596" i="17"/>
  <c r="V596" i="17"/>
  <c r="E597" i="17"/>
  <c r="F597" i="17"/>
  <c r="G597" i="17"/>
  <c r="H597" i="17"/>
  <c r="I597" i="17"/>
  <c r="J597" i="17"/>
  <c r="K597" i="17"/>
  <c r="L597" i="17"/>
  <c r="M597" i="17"/>
  <c r="N597" i="17"/>
  <c r="O597" i="17"/>
  <c r="P597" i="17"/>
  <c r="Q597" i="17"/>
  <c r="R597" i="17"/>
  <c r="S597" i="17"/>
  <c r="T597" i="17"/>
  <c r="U597" i="17"/>
  <c r="V597" i="17"/>
  <c r="E598" i="17"/>
  <c r="F598" i="17"/>
  <c r="G598" i="17"/>
  <c r="H598" i="17"/>
  <c r="I598" i="17"/>
  <c r="J598" i="17"/>
  <c r="K598" i="17"/>
  <c r="L598" i="17"/>
  <c r="M598" i="17"/>
  <c r="N598" i="17"/>
  <c r="O598" i="17"/>
  <c r="P598" i="17"/>
  <c r="Q598" i="17"/>
  <c r="R598" i="17"/>
  <c r="S598" i="17"/>
  <c r="T598" i="17"/>
  <c r="U598" i="17"/>
  <c r="V598" i="17"/>
  <c r="E599" i="17"/>
  <c r="F599" i="17"/>
  <c r="G599" i="17"/>
  <c r="H599" i="17"/>
  <c r="I599" i="17"/>
  <c r="J599" i="17"/>
  <c r="K599" i="17"/>
  <c r="L599" i="17"/>
  <c r="M599" i="17"/>
  <c r="N599" i="17"/>
  <c r="O599" i="17"/>
  <c r="P599" i="17"/>
  <c r="Q599" i="17"/>
  <c r="R599" i="17"/>
  <c r="S599" i="17"/>
  <c r="T599" i="17"/>
  <c r="U599" i="17"/>
  <c r="V599" i="17"/>
  <c r="E600" i="17"/>
  <c r="F600" i="17"/>
  <c r="G600" i="17"/>
  <c r="H600" i="17"/>
  <c r="I600" i="17"/>
  <c r="J600" i="17"/>
  <c r="K600" i="17"/>
  <c r="L600" i="17"/>
  <c r="M600" i="17"/>
  <c r="N600" i="17"/>
  <c r="O600" i="17"/>
  <c r="P600" i="17"/>
  <c r="Q600" i="17"/>
  <c r="R600" i="17"/>
  <c r="S600" i="17"/>
  <c r="T600" i="17"/>
  <c r="U600" i="17"/>
  <c r="V600" i="17"/>
  <c r="E601" i="17"/>
  <c r="F601" i="17"/>
  <c r="G601" i="17"/>
  <c r="H601" i="17"/>
  <c r="I601" i="17"/>
  <c r="J601" i="17"/>
  <c r="K601" i="17"/>
  <c r="L601" i="17"/>
  <c r="M601" i="17"/>
  <c r="N601" i="17"/>
  <c r="O601" i="17"/>
  <c r="P601" i="17"/>
  <c r="Q601" i="17"/>
  <c r="R601" i="17"/>
  <c r="S601" i="17"/>
  <c r="T601" i="17"/>
  <c r="U601" i="17"/>
  <c r="V601" i="17"/>
  <c r="E602" i="17"/>
  <c r="F602" i="17"/>
  <c r="G602" i="17"/>
  <c r="H602" i="17"/>
  <c r="I602" i="17"/>
  <c r="J602" i="17"/>
  <c r="K602" i="17"/>
  <c r="L602" i="17"/>
  <c r="M602" i="17"/>
  <c r="N602" i="17"/>
  <c r="O602" i="17"/>
  <c r="P602" i="17"/>
  <c r="Q602" i="17"/>
  <c r="R602" i="17"/>
  <c r="S602" i="17"/>
  <c r="T602" i="17"/>
  <c r="U602" i="17"/>
  <c r="V602" i="17"/>
  <c r="E603" i="17"/>
  <c r="F603" i="17"/>
  <c r="G603" i="17"/>
  <c r="H603" i="17"/>
  <c r="I603" i="17"/>
  <c r="J603" i="17"/>
  <c r="K603" i="17"/>
  <c r="L603" i="17"/>
  <c r="M603" i="17"/>
  <c r="N603" i="17"/>
  <c r="O603" i="17"/>
  <c r="P603" i="17"/>
  <c r="Q603" i="17"/>
  <c r="R603" i="17"/>
  <c r="S603" i="17"/>
  <c r="T603" i="17"/>
  <c r="U603" i="17"/>
  <c r="V603" i="17"/>
  <c r="E604" i="17"/>
  <c r="F604" i="17"/>
  <c r="G604" i="17"/>
  <c r="H604" i="17"/>
  <c r="I604" i="17"/>
  <c r="J604" i="17"/>
  <c r="K604" i="17"/>
  <c r="L604" i="17"/>
  <c r="M604" i="17"/>
  <c r="N604" i="17"/>
  <c r="O604" i="17"/>
  <c r="P604" i="17"/>
  <c r="Q604" i="17"/>
  <c r="R604" i="17"/>
  <c r="S604" i="17"/>
  <c r="T604" i="17"/>
  <c r="U604" i="17"/>
  <c r="V604" i="17"/>
  <c r="E605" i="17"/>
  <c r="F605" i="17"/>
  <c r="G605" i="17"/>
  <c r="H605" i="17"/>
  <c r="I605" i="17"/>
  <c r="J605" i="17"/>
  <c r="K605" i="17"/>
  <c r="L605" i="17"/>
  <c r="M605" i="17"/>
  <c r="N605" i="17"/>
  <c r="O605" i="17"/>
  <c r="P605" i="17"/>
  <c r="Q605" i="17"/>
  <c r="R605" i="17"/>
  <c r="S605" i="17"/>
  <c r="T605" i="17"/>
  <c r="U605" i="17"/>
  <c r="V605" i="17"/>
  <c r="E606" i="17"/>
  <c r="F606" i="17"/>
  <c r="G606" i="17"/>
  <c r="H606" i="17"/>
  <c r="I606" i="17"/>
  <c r="J606" i="17"/>
  <c r="K606" i="17"/>
  <c r="L606" i="17"/>
  <c r="M606" i="17"/>
  <c r="N606" i="17"/>
  <c r="O606" i="17"/>
  <c r="P606" i="17"/>
  <c r="Q606" i="17"/>
  <c r="R606" i="17"/>
  <c r="S606" i="17"/>
  <c r="T606" i="17"/>
  <c r="U606" i="17"/>
  <c r="V606" i="17"/>
  <c r="E607" i="17"/>
  <c r="F607" i="17"/>
  <c r="G607" i="17"/>
  <c r="H607" i="17"/>
  <c r="I607" i="17"/>
  <c r="J607" i="17"/>
  <c r="K607" i="17"/>
  <c r="L607" i="17"/>
  <c r="M607" i="17"/>
  <c r="N607" i="17"/>
  <c r="O607" i="17"/>
  <c r="P607" i="17"/>
  <c r="Q607" i="17"/>
  <c r="R607" i="17"/>
  <c r="S607" i="17"/>
  <c r="T607" i="17"/>
  <c r="U607" i="17"/>
  <c r="V607" i="17"/>
  <c r="E608" i="17"/>
  <c r="F608" i="17"/>
  <c r="G608" i="17"/>
  <c r="H608" i="17"/>
  <c r="I608" i="17"/>
  <c r="J608" i="17"/>
  <c r="K608" i="17"/>
  <c r="L608" i="17"/>
  <c r="M608" i="17"/>
  <c r="N608" i="17"/>
  <c r="O608" i="17"/>
  <c r="P608" i="17"/>
  <c r="Q608" i="17"/>
  <c r="R608" i="17"/>
  <c r="S608" i="17"/>
  <c r="T608" i="17"/>
  <c r="U608" i="17"/>
  <c r="V608" i="17"/>
  <c r="E609" i="17"/>
  <c r="F609" i="17"/>
  <c r="G609" i="17"/>
  <c r="H609" i="17"/>
  <c r="I609" i="17"/>
  <c r="J609" i="17"/>
  <c r="K609" i="17"/>
  <c r="L609" i="17"/>
  <c r="M609" i="17"/>
  <c r="N609" i="17"/>
  <c r="O609" i="17"/>
  <c r="P609" i="17"/>
  <c r="Q609" i="17"/>
  <c r="R609" i="17"/>
  <c r="S609" i="17"/>
  <c r="T609" i="17"/>
  <c r="U609" i="17"/>
  <c r="V609" i="17"/>
  <c r="E610" i="17"/>
  <c r="F610" i="17"/>
  <c r="G610" i="17"/>
  <c r="H610" i="17"/>
  <c r="I610" i="17"/>
  <c r="J610" i="17"/>
  <c r="K610" i="17"/>
  <c r="L610" i="17"/>
  <c r="M610" i="17"/>
  <c r="N610" i="17"/>
  <c r="O610" i="17"/>
  <c r="P610" i="17"/>
  <c r="Q610" i="17"/>
  <c r="R610" i="17"/>
  <c r="S610" i="17"/>
  <c r="T610" i="17"/>
  <c r="U610" i="17"/>
  <c r="V610" i="17"/>
  <c r="E611" i="17"/>
  <c r="F611" i="17"/>
  <c r="G611" i="17"/>
  <c r="H611" i="17"/>
  <c r="I611" i="17"/>
  <c r="J611" i="17"/>
  <c r="K611" i="17"/>
  <c r="L611" i="17"/>
  <c r="M611" i="17"/>
  <c r="N611" i="17"/>
  <c r="O611" i="17"/>
  <c r="P611" i="17"/>
  <c r="Q611" i="17"/>
  <c r="R611" i="17"/>
  <c r="S611" i="17"/>
  <c r="T611" i="17"/>
  <c r="U611" i="17"/>
  <c r="V611" i="17"/>
  <c r="E612" i="17"/>
  <c r="F612" i="17"/>
  <c r="G612" i="17"/>
  <c r="H612" i="17"/>
  <c r="I612" i="17"/>
  <c r="J612" i="17"/>
  <c r="K612" i="17"/>
  <c r="L612" i="17"/>
  <c r="M612" i="17"/>
  <c r="N612" i="17"/>
  <c r="O612" i="17"/>
  <c r="P612" i="17"/>
  <c r="Q612" i="17"/>
  <c r="R612" i="17"/>
  <c r="S612" i="17"/>
  <c r="T612" i="17"/>
  <c r="U612" i="17"/>
  <c r="V612" i="17"/>
  <c r="E613" i="17"/>
  <c r="F613" i="17"/>
  <c r="G613" i="17"/>
  <c r="H613" i="17"/>
  <c r="I613" i="17"/>
  <c r="J613" i="17"/>
  <c r="K613" i="17"/>
  <c r="L613" i="17"/>
  <c r="M613" i="17"/>
  <c r="N613" i="17"/>
  <c r="O613" i="17"/>
  <c r="P613" i="17"/>
  <c r="Q613" i="17"/>
  <c r="R613" i="17"/>
  <c r="S613" i="17"/>
  <c r="T613" i="17"/>
  <c r="U613" i="17"/>
  <c r="V613" i="17"/>
  <c r="E614" i="17"/>
  <c r="F614" i="17"/>
  <c r="G614" i="17"/>
  <c r="H614" i="17"/>
  <c r="I614" i="17"/>
  <c r="J614" i="17"/>
  <c r="K614" i="17"/>
  <c r="L614" i="17"/>
  <c r="M614" i="17"/>
  <c r="N614" i="17"/>
  <c r="O614" i="17"/>
  <c r="P614" i="17"/>
  <c r="Q614" i="17"/>
  <c r="R614" i="17"/>
  <c r="S614" i="17"/>
  <c r="T614" i="17"/>
  <c r="U614" i="17"/>
  <c r="V614" i="17"/>
  <c r="E615" i="17"/>
  <c r="F615" i="17"/>
  <c r="G615" i="17"/>
  <c r="H615" i="17"/>
  <c r="I615" i="17"/>
  <c r="J615" i="17"/>
  <c r="K615" i="17"/>
  <c r="L615" i="17"/>
  <c r="M615" i="17"/>
  <c r="N615" i="17"/>
  <c r="O615" i="17"/>
  <c r="P615" i="17"/>
  <c r="Q615" i="17"/>
  <c r="R615" i="17"/>
  <c r="S615" i="17"/>
  <c r="T615" i="17"/>
  <c r="U615" i="17"/>
  <c r="V615" i="17"/>
  <c r="E616" i="17"/>
  <c r="F616" i="17"/>
  <c r="G616" i="17"/>
  <c r="H616" i="17"/>
  <c r="I616" i="17"/>
  <c r="J616" i="17"/>
  <c r="K616" i="17"/>
  <c r="L616" i="17"/>
  <c r="M616" i="17"/>
  <c r="N616" i="17"/>
  <c r="O616" i="17"/>
  <c r="P616" i="17"/>
  <c r="Q616" i="17"/>
  <c r="R616" i="17"/>
  <c r="S616" i="17"/>
  <c r="T616" i="17"/>
  <c r="U616" i="17"/>
  <c r="V616" i="17"/>
  <c r="E617" i="17"/>
  <c r="F617" i="17"/>
  <c r="G617" i="17"/>
  <c r="H617" i="17"/>
  <c r="I617" i="17"/>
  <c r="J617" i="17"/>
  <c r="K617" i="17"/>
  <c r="L617" i="17"/>
  <c r="M617" i="17"/>
  <c r="N617" i="17"/>
  <c r="O617" i="17"/>
  <c r="P617" i="17"/>
  <c r="Q617" i="17"/>
  <c r="R617" i="17"/>
  <c r="S617" i="17"/>
  <c r="T617" i="17"/>
  <c r="U617" i="17"/>
  <c r="V617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E2" i="17"/>
  <c r="Y3" i="20" l="1"/>
  <c r="AO3" i="20"/>
  <c r="AM3" i="20"/>
  <c r="AK3" i="20"/>
  <c r="AI3" i="20"/>
  <c r="AG3" i="20"/>
  <c r="AE3" i="20"/>
  <c r="AC3" i="20"/>
  <c r="AA3" i="20"/>
  <c r="C579" i="17"/>
  <c r="C579" i="20" s="1"/>
  <c r="B579" i="17"/>
  <c r="B579" i="20" s="1"/>
  <c r="C565" i="17"/>
  <c r="C565" i="20" s="1"/>
  <c r="B565" i="17"/>
  <c r="B565" i="20" s="1"/>
  <c r="C563" i="17"/>
  <c r="C563" i="20" s="1"/>
  <c r="B563" i="17"/>
  <c r="B563" i="20" s="1"/>
  <c r="B617" i="17"/>
  <c r="B617" i="20" s="1"/>
  <c r="B615" i="17"/>
  <c r="B615" i="20" s="1"/>
  <c r="B609" i="17"/>
  <c r="B609" i="20" s="1"/>
  <c r="B607" i="17"/>
  <c r="B607" i="20" s="1"/>
  <c r="B601" i="17"/>
  <c r="B601" i="20" s="1"/>
  <c r="B599" i="17"/>
  <c r="B599" i="20" s="1"/>
  <c r="B593" i="17"/>
  <c r="B593" i="20" s="1"/>
  <c r="B591" i="17"/>
  <c r="B591" i="20" s="1"/>
  <c r="B585" i="17"/>
  <c r="B585" i="20" s="1"/>
  <c r="B583" i="17"/>
  <c r="B583" i="20" s="1"/>
  <c r="B577" i="17"/>
  <c r="B577" i="20" s="1"/>
  <c r="B575" i="17"/>
  <c r="B575" i="20" s="1"/>
  <c r="B569" i="17"/>
  <c r="B569" i="20" s="1"/>
  <c r="B567" i="17"/>
  <c r="B567" i="20" s="1"/>
  <c r="B561" i="17"/>
  <c r="B561" i="20" s="1"/>
  <c r="B559" i="17"/>
  <c r="B559" i="20" s="1"/>
  <c r="AP3" i="20"/>
  <c r="AN3" i="20"/>
  <c r="AL3" i="20"/>
  <c r="AJ3" i="20"/>
  <c r="AH3" i="20"/>
  <c r="AF3" i="20"/>
  <c r="AD3" i="20"/>
  <c r="AB3" i="20"/>
  <c r="Z3" i="20"/>
  <c r="B557" i="17"/>
  <c r="B557" i="20" s="1"/>
  <c r="B555" i="17"/>
  <c r="B555" i="20" s="1"/>
  <c r="B553" i="17"/>
  <c r="B553" i="20" s="1"/>
  <c r="B551" i="17"/>
  <c r="B551" i="20" s="1"/>
  <c r="B549" i="17"/>
  <c r="B549" i="20" s="1"/>
  <c r="B547" i="17"/>
  <c r="B547" i="20" s="1"/>
  <c r="C556" i="17"/>
  <c r="C556" i="20" s="1"/>
  <c r="B556" i="17"/>
  <c r="B556" i="20" s="1"/>
  <c r="C554" i="17"/>
  <c r="C554" i="20" s="1"/>
  <c r="B554" i="17"/>
  <c r="B554" i="20" s="1"/>
  <c r="C552" i="17"/>
  <c r="C552" i="20" s="1"/>
  <c r="B552" i="17"/>
  <c r="B552" i="20" s="1"/>
  <c r="C550" i="17"/>
  <c r="C550" i="20" s="1"/>
  <c r="B550" i="17"/>
  <c r="B550" i="20" s="1"/>
  <c r="C548" i="17"/>
  <c r="C548" i="20" s="1"/>
  <c r="B548" i="17"/>
  <c r="B548" i="20" s="1"/>
  <c r="C546" i="17"/>
  <c r="C546" i="20" s="1"/>
  <c r="B546" i="17"/>
  <c r="B546" i="20" s="1"/>
  <c r="C9" i="17"/>
  <c r="C9" i="20" s="1"/>
  <c r="B9" i="17"/>
  <c r="B9" i="20" s="1"/>
  <c r="T621" i="14"/>
  <c r="C2" i="11" l="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P614" i="11"/>
  <c r="Q614" i="11"/>
  <c r="R614" i="11"/>
  <c r="S614" i="11"/>
  <c r="T614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P615" i="11"/>
  <c r="Q615" i="11"/>
  <c r="R615" i="11"/>
  <c r="S615" i="11"/>
  <c r="T615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P616" i="11"/>
  <c r="Q616" i="11"/>
  <c r="R616" i="11"/>
  <c r="S616" i="11"/>
  <c r="T616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P617" i="11"/>
  <c r="Q617" i="11"/>
  <c r="R617" i="11"/>
  <c r="S617" i="11"/>
  <c r="T617" i="11"/>
  <c r="A121" i="14"/>
  <c r="A240" i="14"/>
  <c r="A244" i="14"/>
  <c r="A291" i="14"/>
  <c r="A472" i="14"/>
  <c r="A541" i="14"/>
  <c r="A545" i="14"/>
  <c r="A1" i="14"/>
  <c r="B10" i="17"/>
  <c r="B10" i="20" s="1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3" i="5"/>
  <c r="N85" i="5"/>
  <c r="S85" i="5"/>
  <c r="N86" i="5"/>
  <c r="S86" i="5"/>
  <c r="N87" i="5"/>
  <c r="S87" i="5"/>
  <c r="N88" i="5"/>
  <c r="S88" i="5"/>
  <c r="N89" i="5"/>
  <c r="S89" i="5"/>
  <c r="N90" i="5"/>
  <c r="S90" i="5"/>
  <c r="N91" i="5"/>
  <c r="S91" i="5"/>
  <c r="N92" i="5"/>
  <c r="S92" i="5"/>
  <c r="N93" i="5"/>
  <c r="S93" i="5"/>
  <c r="N94" i="5"/>
  <c r="S94" i="5"/>
  <c r="N95" i="5"/>
  <c r="S95" i="5"/>
  <c r="N96" i="5"/>
  <c r="S96" i="5"/>
  <c r="N97" i="5"/>
  <c r="S97" i="5"/>
  <c r="N98" i="5"/>
  <c r="S98" i="5"/>
  <c r="N99" i="5"/>
  <c r="S99" i="5"/>
  <c r="N100" i="5"/>
  <c r="S100" i="5"/>
  <c r="N101" i="5"/>
  <c r="S101" i="5"/>
  <c r="N102" i="5"/>
  <c r="S102" i="5"/>
  <c r="N103" i="5"/>
  <c r="S103" i="5"/>
  <c r="N104" i="5"/>
  <c r="S104" i="5"/>
  <c r="N105" i="5"/>
  <c r="S105" i="5"/>
  <c r="N106" i="5"/>
  <c r="S106" i="5"/>
  <c r="N107" i="5"/>
  <c r="S107" i="5"/>
  <c r="N108" i="5"/>
  <c r="S108" i="5"/>
  <c r="N109" i="5"/>
  <c r="S109" i="5"/>
  <c r="N110" i="5"/>
  <c r="S110" i="5"/>
  <c r="N111" i="5"/>
  <c r="S111" i="5"/>
  <c r="N112" i="5"/>
  <c r="S112" i="5"/>
  <c r="N113" i="5"/>
  <c r="S113" i="5"/>
  <c r="N114" i="5"/>
  <c r="S114" i="5"/>
  <c r="N115" i="5"/>
  <c r="S115" i="5"/>
  <c r="N116" i="5"/>
  <c r="S116" i="5"/>
  <c r="N117" i="5"/>
  <c r="S117" i="5"/>
  <c r="N118" i="5"/>
  <c r="S118" i="5"/>
  <c r="N119" i="5"/>
  <c r="S119" i="5"/>
  <c r="N120" i="5"/>
  <c r="S120" i="5"/>
  <c r="N121" i="5"/>
  <c r="S121" i="5"/>
  <c r="N122" i="5"/>
  <c r="S122" i="5"/>
  <c r="N123" i="5"/>
  <c r="S123" i="5"/>
  <c r="N124" i="5"/>
  <c r="S124" i="5"/>
  <c r="N125" i="5"/>
  <c r="S125" i="5"/>
  <c r="N126" i="5"/>
  <c r="S126" i="5"/>
  <c r="N127" i="5"/>
  <c r="S127" i="5"/>
  <c r="N128" i="5"/>
  <c r="S128" i="5"/>
  <c r="N129" i="5"/>
  <c r="S129" i="5"/>
  <c r="N130" i="5"/>
  <c r="S130" i="5"/>
  <c r="N131" i="5"/>
  <c r="S131" i="5"/>
  <c r="N132" i="5"/>
  <c r="S132" i="5"/>
  <c r="N133" i="5"/>
  <c r="S133" i="5"/>
  <c r="N134" i="5"/>
  <c r="S134" i="5"/>
  <c r="N135" i="5"/>
  <c r="S135" i="5"/>
  <c r="N136" i="5"/>
  <c r="S136" i="5"/>
  <c r="N137" i="5"/>
  <c r="S137" i="5"/>
  <c r="N138" i="5"/>
  <c r="S138" i="5"/>
  <c r="N139" i="5"/>
  <c r="S139" i="5"/>
  <c r="N140" i="5"/>
  <c r="S140" i="5"/>
  <c r="N141" i="5"/>
  <c r="S141" i="5"/>
  <c r="N142" i="5"/>
  <c r="S142" i="5"/>
  <c r="N143" i="5"/>
  <c r="S143" i="5"/>
  <c r="N144" i="5"/>
  <c r="S144" i="5"/>
  <c r="N145" i="5"/>
  <c r="S145" i="5"/>
  <c r="N146" i="5"/>
  <c r="S146" i="5"/>
  <c r="N147" i="5"/>
  <c r="S147" i="5"/>
  <c r="N148" i="5"/>
  <c r="S148" i="5"/>
  <c r="N149" i="5"/>
  <c r="S149" i="5"/>
  <c r="N150" i="5"/>
  <c r="S150" i="5"/>
  <c r="N151" i="5"/>
  <c r="S151" i="5"/>
  <c r="N152" i="5"/>
  <c r="S152" i="5"/>
  <c r="N153" i="5"/>
  <c r="S153" i="5"/>
  <c r="N154" i="5"/>
  <c r="S154" i="5"/>
  <c r="N155" i="5"/>
  <c r="S155" i="5"/>
  <c r="N156" i="5"/>
  <c r="S156" i="5"/>
  <c r="N157" i="5"/>
  <c r="S157" i="5"/>
  <c r="N158" i="5"/>
  <c r="S158" i="5"/>
  <c r="N159" i="5"/>
  <c r="S159" i="5"/>
  <c r="N160" i="5"/>
  <c r="S160" i="5"/>
  <c r="N161" i="5"/>
  <c r="S161" i="5"/>
  <c r="N162" i="5"/>
  <c r="S162" i="5"/>
  <c r="N163" i="5"/>
  <c r="S163" i="5"/>
  <c r="N164" i="5"/>
  <c r="S164" i="5"/>
  <c r="N165" i="5"/>
  <c r="S165" i="5"/>
  <c r="N166" i="5"/>
  <c r="S166" i="5"/>
  <c r="N167" i="5"/>
  <c r="S167" i="5"/>
  <c r="N168" i="5"/>
  <c r="S168" i="5"/>
  <c r="N169" i="5"/>
  <c r="S169" i="5"/>
  <c r="N170" i="5"/>
  <c r="S170" i="5"/>
  <c r="N171" i="5"/>
  <c r="S171" i="5"/>
  <c r="N172" i="5"/>
  <c r="S172" i="5"/>
  <c r="N173" i="5"/>
  <c r="S173" i="5"/>
  <c r="N174" i="5"/>
  <c r="S174" i="5"/>
  <c r="N175" i="5"/>
  <c r="S175" i="5"/>
  <c r="N176" i="5"/>
  <c r="S176" i="5"/>
  <c r="N177" i="5"/>
  <c r="S177" i="5"/>
  <c r="N178" i="5"/>
  <c r="S178" i="5"/>
  <c r="N179" i="5"/>
  <c r="S179" i="5"/>
  <c r="N180" i="5"/>
  <c r="S180" i="5"/>
  <c r="N181" i="5"/>
  <c r="S181" i="5"/>
  <c r="N182" i="5"/>
  <c r="S182" i="5"/>
  <c r="N183" i="5"/>
  <c r="S183" i="5"/>
  <c r="N184" i="5"/>
  <c r="S184" i="5"/>
  <c r="N185" i="5"/>
  <c r="S185" i="5"/>
  <c r="N186" i="5"/>
  <c r="S186" i="5"/>
  <c r="N187" i="5"/>
  <c r="S187" i="5"/>
  <c r="N188" i="5"/>
  <c r="S188" i="5"/>
  <c r="N189" i="5"/>
  <c r="S189" i="5"/>
  <c r="N190" i="5"/>
  <c r="S190" i="5"/>
  <c r="N191" i="5"/>
  <c r="S191" i="5"/>
  <c r="N192" i="5"/>
  <c r="S192" i="5"/>
  <c r="N193" i="5"/>
  <c r="S193" i="5"/>
  <c r="N194" i="5"/>
  <c r="S194" i="5"/>
  <c r="N195" i="5"/>
  <c r="S195" i="5"/>
  <c r="N196" i="5"/>
  <c r="S196" i="5"/>
  <c r="N197" i="5"/>
  <c r="S197" i="5"/>
  <c r="N198" i="5"/>
  <c r="S198" i="5"/>
  <c r="N199" i="5"/>
  <c r="S199" i="5"/>
  <c r="N200" i="5"/>
  <c r="S200" i="5"/>
  <c r="N201" i="5"/>
  <c r="S201" i="5"/>
  <c r="N202" i="5"/>
  <c r="S202" i="5"/>
  <c r="N203" i="5"/>
  <c r="S203" i="5"/>
  <c r="N204" i="5"/>
  <c r="S204" i="5"/>
  <c r="N205" i="5"/>
  <c r="S205" i="5"/>
  <c r="N206" i="5"/>
  <c r="S206" i="5"/>
  <c r="N207" i="5"/>
  <c r="S207" i="5"/>
  <c r="N208" i="5"/>
  <c r="S208" i="5"/>
  <c r="N209" i="5"/>
  <c r="S209" i="5"/>
  <c r="N210" i="5"/>
  <c r="S210" i="5"/>
  <c r="N211" i="5"/>
  <c r="S211" i="5"/>
  <c r="N212" i="5"/>
  <c r="S212" i="5"/>
  <c r="N213" i="5"/>
  <c r="S213" i="5"/>
  <c r="N214" i="5"/>
  <c r="S214" i="5"/>
  <c r="N215" i="5"/>
  <c r="S215" i="5"/>
  <c r="N216" i="5"/>
  <c r="S216" i="5"/>
  <c r="N217" i="5"/>
  <c r="S217" i="5"/>
  <c r="N218" i="5"/>
  <c r="S218" i="5"/>
  <c r="N219" i="5"/>
  <c r="S219" i="5"/>
  <c r="N220" i="5"/>
  <c r="S220" i="5"/>
  <c r="N221" i="5"/>
  <c r="S221" i="5"/>
  <c r="N222" i="5"/>
  <c r="S222" i="5"/>
  <c r="N223" i="5"/>
  <c r="S223" i="5"/>
  <c r="N224" i="5"/>
  <c r="S224" i="5"/>
  <c r="N225" i="5"/>
  <c r="S225" i="5"/>
  <c r="N226" i="5"/>
  <c r="S226" i="5"/>
  <c r="N227" i="5"/>
  <c r="S227" i="5"/>
  <c r="N228" i="5"/>
  <c r="S228" i="5"/>
  <c r="N229" i="5"/>
  <c r="S229" i="5"/>
  <c r="N230" i="5"/>
  <c r="S230" i="5"/>
  <c r="N231" i="5"/>
  <c r="S231" i="5"/>
  <c r="N232" i="5"/>
  <c r="S232" i="5"/>
  <c r="N233" i="5"/>
  <c r="S233" i="5"/>
  <c r="N234" i="5"/>
  <c r="S234" i="5"/>
  <c r="N235" i="5"/>
  <c r="S235" i="5"/>
  <c r="N236" i="5"/>
  <c r="S236" i="5"/>
  <c r="N237" i="5"/>
  <c r="S237" i="5"/>
  <c r="N238" i="5"/>
  <c r="S238" i="5"/>
  <c r="N239" i="5"/>
  <c r="S239" i="5"/>
  <c r="N240" i="5"/>
  <c r="S240" i="5"/>
  <c r="N241" i="5"/>
  <c r="S241" i="5"/>
  <c r="N242" i="5"/>
  <c r="S242" i="5"/>
  <c r="N243" i="5"/>
  <c r="S243" i="5"/>
  <c r="N244" i="5"/>
  <c r="S244" i="5"/>
  <c r="N245" i="5"/>
  <c r="S245" i="5"/>
  <c r="N246" i="5"/>
  <c r="S246" i="5"/>
  <c r="N247" i="5"/>
  <c r="S247" i="5"/>
  <c r="N248" i="5"/>
  <c r="S248" i="5"/>
  <c r="N249" i="5"/>
  <c r="S249" i="5"/>
  <c r="N250" i="5"/>
  <c r="S250" i="5"/>
  <c r="N251" i="5"/>
  <c r="S251" i="5"/>
  <c r="N252" i="5"/>
  <c r="S252" i="5"/>
  <c r="N253" i="5"/>
  <c r="S253" i="5"/>
  <c r="N254" i="5"/>
  <c r="S254" i="5"/>
  <c r="N255" i="5"/>
  <c r="S255" i="5"/>
  <c r="N256" i="5"/>
  <c r="S256" i="5"/>
  <c r="N257" i="5"/>
  <c r="S257" i="5"/>
  <c r="I258" i="5"/>
  <c r="N258" i="5"/>
  <c r="S258" i="5"/>
  <c r="I259" i="5"/>
  <c r="N259" i="5"/>
  <c r="S259" i="5"/>
  <c r="I260" i="5"/>
  <c r="N260" i="5"/>
  <c r="S260" i="5"/>
  <c r="I261" i="5"/>
  <c r="N261" i="5"/>
  <c r="S261" i="5"/>
  <c r="I262" i="5"/>
  <c r="N262" i="5"/>
  <c r="S262" i="5"/>
  <c r="I263" i="5"/>
  <c r="N263" i="5"/>
  <c r="S263" i="5"/>
  <c r="I264" i="5"/>
  <c r="N264" i="5"/>
  <c r="S264" i="5"/>
  <c r="I265" i="5"/>
  <c r="N265" i="5"/>
  <c r="S265" i="5"/>
  <c r="I266" i="5"/>
  <c r="N266" i="5"/>
  <c r="S266" i="5"/>
  <c r="I267" i="5"/>
  <c r="N267" i="5"/>
  <c r="S267" i="5"/>
  <c r="I268" i="5"/>
  <c r="N268" i="5"/>
  <c r="S268" i="5"/>
  <c r="I269" i="5"/>
  <c r="N269" i="5"/>
  <c r="S269" i="5"/>
  <c r="I270" i="5"/>
  <c r="N270" i="5"/>
  <c r="S270" i="5"/>
  <c r="I271" i="5"/>
  <c r="N271" i="5"/>
  <c r="S271" i="5"/>
  <c r="I272" i="5"/>
  <c r="N272" i="5"/>
  <c r="S272" i="5"/>
  <c r="I273" i="5"/>
  <c r="N273" i="5"/>
  <c r="S273" i="5"/>
  <c r="I274" i="5"/>
  <c r="N274" i="5"/>
  <c r="S274" i="5"/>
  <c r="I275" i="5"/>
  <c r="N275" i="5"/>
  <c r="S275" i="5"/>
  <c r="I276" i="5"/>
  <c r="N276" i="5"/>
  <c r="S276" i="5"/>
  <c r="I277" i="5"/>
  <c r="N277" i="5"/>
  <c r="S277" i="5"/>
  <c r="I278" i="5"/>
  <c r="N278" i="5"/>
  <c r="S278" i="5"/>
  <c r="I279" i="5"/>
  <c r="N279" i="5"/>
  <c r="S279" i="5"/>
  <c r="I280" i="5"/>
  <c r="N280" i="5"/>
  <c r="S280" i="5"/>
  <c r="I281" i="5"/>
  <c r="N281" i="5"/>
  <c r="S281" i="5"/>
  <c r="I282" i="5"/>
  <c r="N282" i="5"/>
  <c r="S282" i="5"/>
  <c r="I283" i="5"/>
  <c r="N283" i="5"/>
  <c r="S283" i="5"/>
  <c r="I284" i="5"/>
  <c r="N284" i="5"/>
  <c r="S284" i="5"/>
  <c r="I285" i="5"/>
  <c r="N285" i="5"/>
  <c r="S285" i="5"/>
  <c r="I286" i="5"/>
  <c r="N286" i="5"/>
  <c r="S286" i="5"/>
  <c r="I287" i="5"/>
  <c r="N287" i="5"/>
  <c r="S287" i="5"/>
  <c r="I288" i="5"/>
  <c r="N288" i="5"/>
  <c r="S288" i="5"/>
  <c r="I289" i="5"/>
  <c r="N289" i="5"/>
  <c r="S289" i="5"/>
  <c r="I290" i="5"/>
  <c r="N290" i="5"/>
  <c r="S290" i="5"/>
  <c r="I291" i="5"/>
  <c r="N291" i="5"/>
  <c r="S291" i="5"/>
  <c r="I292" i="5"/>
  <c r="N292" i="5"/>
  <c r="S292" i="5"/>
  <c r="I293" i="5"/>
  <c r="N293" i="5"/>
  <c r="S293" i="5"/>
  <c r="I294" i="5"/>
  <c r="N294" i="5"/>
  <c r="S294" i="5"/>
  <c r="I295" i="5"/>
  <c r="N295" i="5"/>
  <c r="S295" i="5"/>
  <c r="I296" i="5"/>
  <c r="N296" i="5"/>
  <c r="S296" i="5"/>
  <c r="I297" i="5"/>
  <c r="N297" i="5"/>
  <c r="S297" i="5"/>
  <c r="I298" i="5"/>
  <c r="N298" i="5"/>
  <c r="S298" i="5"/>
  <c r="I299" i="5"/>
  <c r="N299" i="5"/>
  <c r="S299" i="5"/>
  <c r="I300" i="5"/>
  <c r="N300" i="5"/>
  <c r="S300" i="5"/>
  <c r="I301" i="5"/>
  <c r="N301" i="5"/>
  <c r="S301" i="5"/>
  <c r="I302" i="5"/>
  <c r="N302" i="5"/>
  <c r="S302" i="5"/>
  <c r="I303" i="5"/>
  <c r="N303" i="5"/>
  <c r="S303" i="5"/>
  <c r="I304" i="5"/>
  <c r="N304" i="5"/>
  <c r="S304" i="5"/>
  <c r="I305" i="5"/>
  <c r="N305" i="5"/>
  <c r="S305" i="5"/>
  <c r="I306" i="5"/>
  <c r="N306" i="5"/>
  <c r="S306" i="5"/>
  <c r="I307" i="5"/>
  <c r="N307" i="5"/>
  <c r="S307" i="5"/>
  <c r="I308" i="5"/>
  <c r="N308" i="5"/>
  <c r="S308" i="5"/>
  <c r="I309" i="5"/>
  <c r="N309" i="5"/>
  <c r="S309" i="5"/>
  <c r="I310" i="5"/>
  <c r="N310" i="5"/>
  <c r="S310" i="5"/>
  <c r="I311" i="5"/>
  <c r="N311" i="5"/>
  <c r="S311" i="5"/>
  <c r="I312" i="5"/>
  <c r="N312" i="5"/>
  <c r="S312" i="5"/>
  <c r="I313" i="5"/>
  <c r="N313" i="5"/>
  <c r="S313" i="5"/>
  <c r="I314" i="5"/>
  <c r="N314" i="5"/>
  <c r="S314" i="5"/>
  <c r="I315" i="5"/>
  <c r="N315" i="5"/>
  <c r="S315" i="5"/>
  <c r="I316" i="5"/>
  <c r="N316" i="5"/>
  <c r="S316" i="5"/>
  <c r="I317" i="5"/>
  <c r="N317" i="5"/>
  <c r="S317" i="5"/>
  <c r="I318" i="5"/>
  <c r="N318" i="5"/>
  <c r="S318" i="5"/>
  <c r="I319" i="5"/>
  <c r="N319" i="5"/>
  <c r="S319" i="5"/>
  <c r="I320" i="5"/>
  <c r="N320" i="5"/>
  <c r="S320" i="5"/>
  <c r="I321" i="5"/>
  <c r="N321" i="5"/>
  <c r="S321" i="5"/>
  <c r="I322" i="5"/>
  <c r="N322" i="5"/>
  <c r="S322" i="5"/>
  <c r="I323" i="5"/>
  <c r="N323" i="5"/>
  <c r="S323" i="5"/>
  <c r="I324" i="5"/>
  <c r="N324" i="5"/>
  <c r="S324" i="5"/>
  <c r="I325" i="5"/>
  <c r="N325" i="5"/>
  <c r="S325" i="5"/>
  <c r="I326" i="5"/>
  <c r="N326" i="5"/>
  <c r="S326" i="5"/>
  <c r="I327" i="5"/>
  <c r="N327" i="5"/>
  <c r="S327" i="5"/>
  <c r="I328" i="5"/>
  <c r="N328" i="5"/>
  <c r="S328" i="5"/>
  <c r="I329" i="5"/>
  <c r="N329" i="5"/>
  <c r="S329" i="5"/>
  <c r="I330" i="5"/>
  <c r="N330" i="5"/>
  <c r="S330" i="5"/>
  <c r="I331" i="5"/>
  <c r="N331" i="5"/>
  <c r="S331" i="5"/>
  <c r="I332" i="5"/>
  <c r="N332" i="5"/>
  <c r="S332" i="5"/>
  <c r="I333" i="5"/>
  <c r="N333" i="5"/>
  <c r="S333" i="5"/>
  <c r="I334" i="5"/>
  <c r="N334" i="5"/>
  <c r="S334" i="5"/>
  <c r="I335" i="5"/>
  <c r="N335" i="5"/>
  <c r="S335" i="5"/>
  <c r="I336" i="5"/>
  <c r="N336" i="5"/>
  <c r="S336" i="5"/>
  <c r="I337" i="5"/>
  <c r="N337" i="5"/>
  <c r="S337" i="5"/>
  <c r="I338" i="5"/>
  <c r="N338" i="5"/>
  <c r="S338" i="5"/>
  <c r="I339" i="5"/>
  <c r="N339" i="5"/>
  <c r="S339" i="5"/>
  <c r="I340" i="5"/>
  <c r="N340" i="5"/>
  <c r="S340" i="5"/>
  <c r="I341" i="5"/>
  <c r="N341" i="5"/>
  <c r="S341" i="5"/>
  <c r="I342" i="5"/>
  <c r="N342" i="5"/>
  <c r="S342" i="5"/>
  <c r="I343" i="5"/>
  <c r="N343" i="5"/>
  <c r="S343" i="5"/>
  <c r="I344" i="5"/>
  <c r="N344" i="5"/>
  <c r="S344" i="5"/>
  <c r="I345" i="5"/>
  <c r="N345" i="5"/>
  <c r="S345" i="5"/>
  <c r="I346" i="5"/>
  <c r="N346" i="5"/>
  <c r="S346" i="5"/>
  <c r="I347" i="5"/>
  <c r="N347" i="5"/>
  <c r="S347" i="5"/>
  <c r="I348" i="5"/>
  <c r="N348" i="5"/>
  <c r="S348" i="5"/>
  <c r="I349" i="5"/>
  <c r="N349" i="5"/>
  <c r="S349" i="5"/>
  <c r="I350" i="5"/>
  <c r="N350" i="5"/>
  <c r="S350" i="5"/>
  <c r="I351" i="5"/>
  <c r="N351" i="5"/>
  <c r="S351" i="5"/>
  <c r="I352" i="5"/>
  <c r="N352" i="5"/>
  <c r="S352" i="5"/>
  <c r="I353" i="5"/>
  <c r="N353" i="5"/>
  <c r="S353" i="5"/>
  <c r="I354" i="5"/>
  <c r="N354" i="5"/>
  <c r="S354" i="5"/>
  <c r="I355" i="5"/>
  <c r="N355" i="5"/>
  <c r="S355" i="5"/>
  <c r="I356" i="5"/>
  <c r="N356" i="5"/>
  <c r="S356" i="5"/>
  <c r="I357" i="5"/>
  <c r="N357" i="5"/>
  <c r="S357" i="5"/>
  <c r="I358" i="5"/>
  <c r="N358" i="5"/>
  <c r="S358" i="5"/>
  <c r="I359" i="5"/>
  <c r="N359" i="5"/>
  <c r="S359" i="5"/>
  <c r="I360" i="5"/>
  <c r="N360" i="5"/>
  <c r="S360" i="5"/>
  <c r="I361" i="5"/>
  <c r="N361" i="5"/>
  <c r="S361" i="5"/>
  <c r="I362" i="5"/>
  <c r="N362" i="5"/>
  <c r="S362" i="5"/>
  <c r="I363" i="5"/>
  <c r="N363" i="5"/>
  <c r="S363" i="5"/>
  <c r="I364" i="5"/>
  <c r="N364" i="5"/>
  <c r="S364" i="5"/>
  <c r="I365" i="5"/>
  <c r="N365" i="5"/>
  <c r="S365" i="5"/>
  <c r="I366" i="5"/>
  <c r="N366" i="5"/>
  <c r="S366" i="5"/>
  <c r="I367" i="5"/>
  <c r="N367" i="5"/>
  <c r="S367" i="5"/>
  <c r="I368" i="5"/>
  <c r="N368" i="5"/>
  <c r="S368" i="5"/>
  <c r="I369" i="5"/>
  <c r="N369" i="5"/>
  <c r="S369" i="5"/>
  <c r="I370" i="5"/>
  <c r="N370" i="5"/>
  <c r="S370" i="5"/>
  <c r="I371" i="5"/>
  <c r="N371" i="5"/>
  <c r="S371" i="5"/>
  <c r="I372" i="5"/>
  <c r="N372" i="5"/>
  <c r="S372" i="5"/>
  <c r="I373" i="5"/>
  <c r="N373" i="5"/>
  <c r="S373" i="5"/>
  <c r="I374" i="5"/>
  <c r="N374" i="5"/>
  <c r="S374" i="5"/>
  <c r="I375" i="5"/>
  <c r="N375" i="5"/>
  <c r="S375" i="5"/>
  <c r="I376" i="5"/>
  <c r="N376" i="5"/>
  <c r="S376" i="5"/>
  <c r="I377" i="5"/>
  <c r="N377" i="5"/>
  <c r="S377" i="5"/>
  <c r="I378" i="5"/>
  <c r="N378" i="5"/>
  <c r="S378" i="5"/>
  <c r="I379" i="5"/>
  <c r="N379" i="5"/>
  <c r="S379" i="5"/>
  <c r="I380" i="5"/>
  <c r="N380" i="5"/>
  <c r="S380" i="5"/>
  <c r="I381" i="5"/>
  <c r="N381" i="5"/>
  <c r="S381" i="5"/>
  <c r="I382" i="5"/>
  <c r="N382" i="5"/>
  <c r="S382" i="5"/>
  <c r="I383" i="5"/>
  <c r="N383" i="5"/>
  <c r="S383" i="5"/>
  <c r="I384" i="5"/>
  <c r="N384" i="5"/>
  <c r="S384" i="5"/>
  <c r="I385" i="5"/>
  <c r="N385" i="5"/>
  <c r="S385" i="5"/>
  <c r="I386" i="5"/>
  <c r="N386" i="5"/>
  <c r="S386" i="5"/>
  <c r="I387" i="5"/>
  <c r="N387" i="5"/>
  <c r="S387" i="5"/>
  <c r="I388" i="5"/>
  <c r="N388" i="5"/>
  <c r="S388" i="5"/>
  <c r="I389" i="5"/>
  <c r="N389" i="5"/>
  <c r="S389" i="5"/>
  <c r="I390" i="5"/>
  <c r="N390" i="5"/>
  <c r="S390" i="5"/>
  <c r="I391" i="5"/>
  <c r="N391" i="5"/>
  <c r="S391" i="5"/>
  <c r="I392" i="5"/>
  <c r="N392" i="5"/>
  <c r="S392" i="5"/>
  <c r="I393" i="5"/>
  <c r="N393" i="5"/>
  <c r="S393" i="5"/>
  <c r="I394" i="5"/>
  <c r="N394" i="5"/>
  <c r="S394" i="5"/>
  <c r="I395" i="5"/>
  <c r="N395" i="5"/>
  <c r="S395" i="5"/>
  <c r="I396" i="5"/>
  <c r="N396" i="5"/>
  <c r="S396" i="5"/>
  <c r="I397" i="5"/>
  <c r="N397" i="5"/>
  <c r="S397" i="5"/>
  <c r="I398" i="5"/>
  <c r="N398" i="5"/>
  <c r="S398" i="5"/>
  <c r="I399" i="5"/>
  <c r="N399" i="5"/>
  <c r="S399" i="5"/>
  <c r="I400" i="5"/>
  <c r="N400" i="5"/>
  <c r="S400" i="5"/>
  <c r="I401" i="5"/>
  <c r="N401" i="5"/>
  <c r="S401" i="5"/>
  <c r="I402" i="5"/>
  <c r="N402" i="5"/>
  <c r="S402" i="5"/>
  <c r="I403" i="5"/>
  <c r="N403" i="5"/>
  <c r="S403" i="5"/>
  <c r="I404" i="5"/>
  <c r="N404" i="5"/>
  <c r="S404" i="5"/>
  <c r="I405" i="5"/>
  <c r="N405" i="5"/>
  <c r="S405" i="5"/>
  <c r="I406" i="5"/>
  <c r="N406" i="5"/>
  <c r="S406" i="5"/>
  <c r="I407" i="5"/>
  <c r="N407" i="5"/>
  <c r="S407" i="5"/>
  <c r="I408" i="5"/>
  <c r="N408" i="5"/>
  <c r="S408" i="5"/>
  <c r="I409" i="5"/>
  <c r="N409" i="5"/>
  <c r="S409" i="5"/>
  <c r="I410" i="5"/>
  <c r="N410" i="5"/>
  <c r="S410" i="5"/>
  <c r="I411" i="5"/>
  <c r="N411" i="5"/>
  <c r="S411" i="5"/>
  <c r="I412" i="5"/>
  <c r="N412" i="5"/>
  <c r="S412" i="5"/>
  <c r="I413" i="5"/>
  <c r="N413" i="5"/>
  <c r="S413" i="5"/>
  <c r="I414" i="5"/>
  <c r="N414" i="5"/>
  <c r="S414" i="5"/>
  <c r="I415" i="5"/>
  <c r="N415" i="5"/>
  <c r="S415" i="5"/>
  <c r="I416" i="5"/>
  <c r="N416" i="5"/>
  <c r="S416" i="5"/>
  <c r="I417" i="5"/>
  <c r="N417" i="5"/>
  <c r="S417" i="5"/>
  <c r="I418" i="5"/>
  <c r="N418" i="5"/>
  <c r="S418" i="5"/>
  <c r="I419" i="5"/>
  <c r="N419" i="5"/>
  <c r="S419" i="5"/>
  <c r="I420" i="5"/>
  <c r="N420" i="5"/>
  <c r="S420" i="5"/>
  <c r="I421" i="5"/>
  <c r="N421" i="5"/>
  <c r="S421" i="5"/>
  <c r="I422" i="5"/>
  <c r="N422" i="5"/>
  <c r="S422" i="5"/>
  <c r="I423" i="5"/>
  <c r="N423" i="5"/>
  <c r="S423" i="5"/>
  <c r="I424" i="5"/>
  <c r="N424" i="5"/>
  <c r="S424" i="5"/>
  <c r="I425" i="5"/>
  <c r="N425" i="5"/>
  <c r="S425" i="5"/>
  <c r="I426" i="5"/>
  <c r="N426" i="5"/>
  <c r="S426" i="5"/>
  <c r="I427" i="5"/>
  <c r="N427" i="5"/>
  <c r="S427" i="5"/>
  <c r="I428" i="5"/>
  <c r="N428" i="5"/>
  <c r="S428" i="5"/>
  <c r="I429" i="5"/>
  <c r="N429" i="5"/>
  <c r="S429" i="5"/>
  <c r="I430" i="5"/>
  <c r="N430" i="5"/>
  <c r="S430" i="5"/>
  <c r="I431" i="5"/>
  <c r="N431" i="5"/>
  <c r="S431" i="5"/>
  <c r="I432" i="5"/>
  <c r="N432" i="5"/>
  <c r="S432" i="5"/>
  <c r="I433" i="5"/>
  <c r="N433" i="5"/>
  <c r="S433" i="5"/>
  <c r="I434" i="5"/>
  <c r="N434" i="5"/>
  <c r="S434" i="5"/>
  <c r="I435" i="5"/>
  <c r="N435" i="5"/>
  <c r="S435" i="5"/>
  <c r="I436" i="5"/>
  <c r="N436" i="5"/>
  <c r="S436" i="5"/>
  <c r="I437" i="5"/>
  <c r="N437" i="5"/>
  <c r="S437" i="5"/>
  <c r="I438" i="5"/>
  <c r="N438" i="5"/>
  <c r="S438" i="5"/>
  <c r="I439" i="5"/>
  <c r="N439" i="5"/>
  <c r="S439" i="5"/>
  <c r="I440" i="5"/>
  <c r="N440" i="5"/>
  <c r="S440" i="5"/>
  <c r="I441" i="5"/>
  <c r="N441" i="5"/>
  <c r="S441" i="5"/>
  <c r="I442" i="5"/>
  <c r="N442" i="5"/>
  <c r="S442" i="5"/>
  <c r="I443" i="5"/>
  <c r="N443" i="5"/>
  <c r="S443" i="5"/>
  <c r="I444" i="5"/>
  <c r="N444" i="5"/>
  <c r="S444" i="5"/>
  <c r="I445" i="5"/>
  <c r="N445" i="5"/>
  <c r="S445" i="5"/>
  <c r="I446" i="5"/>
  <c r="N446" i="5"/>
  <c r="S446" i="5"/>
  <c r="I447" i="5"/>
  <c r="N447" i="5"/>
  <c r="S447" i="5"/>
  <c r="I448" i="5"/>
  <c r="N448" i="5"/>
  <c r="S448" i="5"/>
  <c r="I449" i="5"/>
  <c r="N449" i="5"/>
  <c r="S449" i="5"/>
  <c r="I450" i="5"/>
  <c r="N450" i="5"/>
  <c r="S450" i="5"/>
  <c r="I451" i="5"/>
  <c r="N451" i="5"/>
  <c r="S451" i="5"/>
  <c r="I452" i="5"/>
  <c r="N452" i="5"/>
  <c r="S452" i="5"/>
  <c r="I453" i="5"/>
  <c r="N453" i="5"/>
  <c r="S453" i="5"/>
  <c r="I454" i="5"/>
  <c r="N454" i="5"/>
  <c r="S454" i="5"/>
  <c r="I455" i="5"/>
  <c r="N455" i="5"/>
  <c r="S455" i="5"/>
  <c r="I456" i="5"/>
  <c r="N456" i="5"/>
  <c r="S456" i="5"/>
  <c r="I457" i="5"/>
  <c r="N457" i="5"/>
  <c r="S457" i="5"/>
  <c r="I458" i="5"/>
  <c r="N458" i="5"/>
  <c r="S458" i="5"/>
  <c r="I459" i="5"/>
  <c r="N459" i="5"/>
  <c r="S459" i="5"/>
  <c r="I460" i="5"/>
  <c r="N460" i="5"/>
  <c r="S460" i="5"/>
  <c r="I461" i="5"/>
  <c r="N461" i="5"/>
  <c r="S461" i="5"/>
  <c r="I462" i="5"/>
  <c r="N462" i="5"/>
  <c r="S462" i="5"/>
  <c r="I463" i="5"/>
  <c r="N463" i="5"/>
  <c r="S463" i="5"/>
  <c r="I464" i="5"/>
  <c r="N464" i="5"/>
  <c r="S464" i="5"/>
  <c r="I465" i="5"/>
  <c r="N465" i="5"/>
  <c r="S465" i="5"/>
  <c r="I466" i="5"/>
  <c r="N466" i="5"/>
  <c r="S466" i="5"/>
  <c r="I467" i="5"/>
  <c r="N467" i="5"/>
  <c r="S467" i="5"/>
  <c r="I468" i="5"/>
  <c r="N468" i="5"/>
  <c r="S468" i="5"/>
  <c r="I469" i="5"/>
  <c r="N469" i="5"/>
  <c r="S469" i="5"/>
  <c r="I470" i="5"/>
  <c r="N470" i="5"/>
  <c r="S470" i="5"/>
  <c r="I471" i="5"/>
  <c r="N471" i="5"/>
  <c r="S471" i="5"/>
  <c r="I472" i="5"/>
  <c r="N472" i="5"/>
  <c r="S472" i="5"/>
  <c r="I473" i="5"/>
  <c r="N473" i="5"/>
  <c r="S473" i="5"/>
  <c r="I474" i="5"/>
  <c r="N474" i="5"/>
  <c r="S474" i="5"/>
  <c r="I475" i="5"/>
  <c r="N475" i="5"/>
  <c r="S475" i="5"/>
  <c r="I476" i="5"/>
  <c r="N476" i="5"/>
  <c r="S476" i="5"/>
  <c r="I477" i="5"/>
  <c r="N477" i="5"/>
  <c r="S477" i="5"/>
  <c r="I478" i="5"/>
  <c r="N478" i="5"/>
  <c r="S478" i="5"/>
  <c r="I479" i="5"/>
  <c r="N479" i="5"/>
  <c r="S479" i="5"/>
  <c r="I480" i="5"/>
  <c r="N480" i="5"/>
  <c r="S480" i="5"/>
  <c r="I481" i="5"/>
  <c r="N481" i="5"/>
  <c r="S481" i="5"/>
  <c r="I482" i="5"/>
  <c r="N482" i="5"/>
  <c r="S482" i="5"/>
  <c r="I483" i="5"/>
  <c r="N483" i="5"/>
  <c r="S483" i="5"/>
  <c r="I484" i="5"/>
  <c r="N484" i="5"/>
  <c r="S484" i="5"/>
  <c r="I485" i="5"/>
  <c r="N485" i="5"/>
  <c r="S485" i="5"/>
  <c r="I486" i="5"/>
  <c r="N486" i="5"/>
  <c r="S486" i="5"/>
  <c r="I487" i="5"/>
  <c r="N487" i="5"/>
  <c r="S487" i="5"/>
  <c r="I488" i="5"/>
  <c r="N488" i="5"/>
  <c r="S488" i="5"/>
  <c r="I489" i="5"/>
  <c r="N489" i="5"/>
  <c r="S489" i="5"/>
  <c r="I490" i="5"/>
  <c r="N490" i="5"/>
  <c r="S490" i="5"/>
  <c r="I491" i="5"/>
  <c r="N491" i="5"/>
  <c r="S491" i="5"/>
  <c r="I492" i="5"/>
  <c r="N492" i="5"/>
  <c r="S492" i="5"/>
  <c r="I493" i="5"/>
  <c r="N493" i="5"/>
  <c r="S493" i="5"/>
  <c r="I494" i="5"/>
  <c r="N494" i="5"/>
  <c r="S494" i="5"/>
  <c r="I495" i="5"/>
  <c r="N495" i="5"/>
  <c r="S495" i="5"/>
  <c r="I496" i="5"/>
  <c r="N496" i="5"/>
  <c r="S496" i="5"/>
  <c r="I497" i="5"/>
  <c r="N497" i="5"/>
  <c r="S497" i="5"/>
  <c r="I498" i="5"/>
  <c r="N498" i="5"/>
  <c r="S498" i="5"/>
  <c r="I499" i="5"/>
  <c r="N499" i="5"/>
  <c r="S499" i="5"/>
  <c r="I500" i="5"/>
  <c r="N500" i="5"/>
  <c r="S500" i="5"/>
  <c r="I501" i="5"/>
  <c r="N501" i="5"/>
  <c r="S501" i="5"/>
  <c r="I502" i="5"/>
  <c r="N502" i="5"/>
  <c r="S502" i="5"/>
  <c r="I503" i="5"/>
  <c r="N503" i="5"/>
  <c r="S503" i="5"/>
  <c r="I504" i="5"/>
  <c r="N504" i="5"/>
  <c r="S504" i="5"/>
  <c r="I505" i="5"/>
  <c r="N505" i="5"/>
  <c r="S505" i="5"/>
  <c r="I506" i="5"/>
  <c r="N506" i="5"/>
  <c r="S506" i="5"/>
  <c r="I507" i="5"/>
  <c r="N507" i="5"/>
  <c r="S507" i="5"/>
  <c r="I508" i="5"/>
  <c r="N508" i="5"/>
  <c r="S508" i="5"/>
  <c r="I509" i="5"/>
  <c r="N509" i="5"/>
  <c r="S509" i="5"/>
  <c r="I510" i="5"/>
  <c r="N510" i="5"/>
  <c r="S510" i="5"/>
  <c r="I511" i="5"/>
  <c r="N511" i="5"/>
  <c r="S511" i="5"/>
  <c r="I512" i="5"/>
  <c r="N512" i="5"/>
  <c r="S512" i="5"/>
  <c r="I513" i="5"/>
  <c r="N513" i="5"/>
  <c r="S513" i="5"/>
  <c r="I514" i="5"/>
  <c r="N514" i="5"/>
  <c r="S514" i="5"/>
  <c r="I515" i="5"/>
  <c r="N515" i="5"/>
  <c r="S515" i="5"/>
  <c r="I516" i="5"/>
  <c r="N516" i="5"/>
  <c r="S516" i="5"/>
  <c r="I517" i="5"/>
  <c r="N517" i="5"/>
  <c r="S517" i="5"/>
  <c r="I518" i="5"/>
  <c r="N518" i="5"/>
  <c r="S518" i="5"/>
  <c r="I519" i="5"/>
  <c r="N519" i="5"/>
  <c r="S519" i="5"/>
  <c r="I520" i="5"/>
  <c r="N520" i="5"/>
  <c r="S520" i="5"/>
  <c r="I521" i="5"/>
  <c r="N521" i="5"/>
  <c r="S521" i="5"/>
  <c r="I522" i="5"/>
  <c r="N522" i="5"/>
  <c r="S522" i="5"/>
  <c r="I523" i="5"/>
  <c r="N523" i="5"/>
  <c r="S523" i="5"/>
  <c r="I524" i="5"/>
  <c r="N524" i="5"/>
  <c r="S524" i="5"/>
  <c r="I525" i="5"/>
  <c r="N525" i="5"/>
  <c r="S525" i="5"/>
  <c r="I526" i="5"/>
  <c r="N526" i="5"/>
  <c r="S526" i="5"/>
  <c r="I527" i="5"/>
  <c r="N527" i="5"/>
  <c r="S527" i="5"/>
  <c r="I528" i="5"/>
  <c r="N528" i="5"/>
  <c r="S528" i="5"/>
  <c r="I529" i="5"/>
  <c r="N529" i="5"/>
  <c r="S529" i="5"/>
  <c r="I530" i="5"/>
  <c r="N530" i="5"/>
  <c r="S530" i="5"/>
  <c r="I531" i="5"/>
  <c r="N531" i="5"/>
  <c r="S531" i="5"/>
  <c r="I532" i="5"/>
  <c r="N532" i="5"/>
  <c r="S532" i="5"/>
  <c r="I533" i="5"/>
  <c r="N533" i="5"/>
  <c r="S533" i="5"/>
  <c r="I534" i="5"/>
  <c r="N534" i="5"/>
  <c r="S534" i="5"/>
  <c r="I535" i="5"/>
  <c r="N535" i="5"/>
  <c r="S535" i="5"/>
  <c r="I536" i="5"/>
  <c r="N536" i="5"/>
  <c r="S536" i="5"/>
  <c r="I537" i="5"/>
  <c r="N537" i="5"/>
  <c r="S537" i="5"/>
  <c r="I538" i="5"/>
  <c r="N538" i="5"/>
  <c r="S538" i="5"/>
  <c r="I539" i="5"/>
  <c r="N539" i="5"/>
  <c r="S539" i="5"/>
  <c r="I540" i="5"/>
  <c r="N540" i="5"/>
  <c r="S540" i="5"/>
  <c r="I541" i="5"/>
  <c r="N541" i="5"/>
  <c r="S541" i="5"/>
  <c r="I542" i="5"/>
  <c r="N542" i="5"/>
  <c r="S542" i="5"/>
  <c r="I543" i="5"/>
  <c r="N543" i="5"/>
  <c r="S543" i="5"/>
  <c r="I544" i="5"/>
  <c r="N544" i="5"/>
  <c r="S544" i="5"/>
  <c r="I545" i="5"/>
  <c r="N545" i="5"/>
  <c r="S545" i="5"/>
  <c r="C2" i="17" l="1"/>
  <c r="C2" i="20" s="1"/>
  <c r="B2" i="17"/>
  <c r="B2" i="20" s="1"/>
  <c r="C7" i="17"/>
  <c r="C7" i="20" s="1"/>
  <c r="B7" i="17"/>
  <c r="B7" i="20" s="1"/>
  <c r="C5" i="17"/>
  <c r="C5" i="20" s="1"/>
  <c r="B5" i="17"/>
  <c r="B5" i="20" s="1"/>
  <c r="C3" i="17"/>
  <c r="C3" i="20" s="1"/>
  <c r="B3" i="17"/>
  <c r="B3" i="20" s="1"/>
  <c r="C545" i="17"/>
  <c r="C545" i="20" s="1"/>
  <c r="B545" i="17"/>
  <c r="B545" i="20" s="1"/>
  <c r="C543" i="17"/>
  <c r="C543" i="20" s="1"/>
  <c r="B543" i="17"/>
  <c r="B543" i="20" s="1"/>
  <c r="C541" i="17"/>
  <c r="C541" i="20" s="1"/>
  <c r="B541" i="17"/>
  <c r="B541" i="20" s="1"/>
  <c r="C539" i="17"/>
  <c r="C539" i="20" s="1"/>
  <c r="B539" i="17"/>
  <c r="B539" i="20" s="1"/>
  <c r="C537" i="17"/>
  <c r="C537" i="20" s="1"/>
  <c r="B537" i="17"/>
  <c r="B537" i="20" s="1"/>
  <c r="C535" i="17"/>
  <c r="C535" i="20" s="1"/>
  <c r="B535" i="17"/>
  <c r="B535" i="20" s="1"/>
  <c r="C533" i="17"/>
  <c r="C533" i="20" s="1"/>
  <c r="B533" i="17"/>
  <c r="B533" i="20" s="1"/>
  <c r="C531" i="17"/>
  <c r="C531" i="20" s="1"/>
  <c r="B531" i="17"/>
  <c r="B531" i="20" s="1"/>
  <c r="C529" i="17"/>
  <c r="C529" i="20" s="1"/>
  <c r="B529" i="17"/>
  <c r="B529" i="20" s="1"/>
  <c r="C527" i="17"/>
  <c r="C527" i="20" s="1"/>
  <c r="B527" i="17"/>
  <c r="B527" i="20" s="1"/>
  <c r="C525" i="17"/>
  <c r="C525" i="20" s="1"/>
  <c r="B525" i="17"/>
  <c r="B525" i="20" s="1"/>
  <c r="C523" i="17"/>
  <c r="C523" i="20" s="1"/>
  <c r="B523" i="17"/>
  <c r="B523" i="20" s="1"/>
  <c r="C521" i="17"/>
  <c r="C521" i="20" s="1"/>
  <c r="B521" i="17"/>
  <c r="B521" i="20" s="1"/>
  <c r="C519" i="17"/>
  <c r="C519" i="20" s="1"/>
  <c r="B519" i="17"/>
  <c r="B519" i="20" s="1"/>
  <c r="C517" i="17"/>
  <c r="C517" i="20" s="1"/>
  <c r="B517" i="17"/>
  <c r="B517" i="20" s="1"/>
  <c r="C515" i="17"/>
  <c r="C515" i="20" s="1"/>
  <c r="B515" i="17"/>
  <c r="B515" i="20" s="1"/>
  <c r="C513" i="17"/>
  <c r="C513" i="20" s="1"/>
  <c r="B513" i="17"/>
  <c r="B513" i="20" s="1"/>
  <c r="C511" i="17"/>
  <c r="C511" i="20" s="1"/>
  <c r="B511" i="17"/>
  <c r="B511" i="20" s="1"/>
  <c r="C509" i="17"/>
  <c r="C509" i="20" s="1"/>
  <c r="B509" i="17"/>
  <c r="B509" i="20" s="1"/>
  <c r="C507" i="17"/>
  <c r="C507" i="20" s="1"/>
  <c r="B507" i="17"/>
  <c r="B507" i="20" s="1"/>
  <c r="C505" i="17"/>
  <c r="C505" i="20" s="1"/>
  <c r="B505" i="17"/>
  <c r="B505" i="20" s="1"/>
  <c r="C503" i="17"/>
  <c r="C503" i="20" s="1"/>
  <c r="B503" i="17"/>
  <c r="B503" i="20" s="1"/>
  <c r="C501" i="17"/>
  <c r="C501" i="20" s="1"/>
  <c r="B501" i="17"/>
  <c r="B501" i="20" s="1"/>
  <c r="C499" i="17"/>
  <c r="C499" i="20" s="1"/>
  <c r="B499" i="17"/>
  <c r="B499" i="20" s="1"/>
  <c r="C497" i="17"/>
  <c r="C497" i="20" s="1"/>
  <c r="B497" i="17"/>
  <c r="B497" i="20" s="1"/>
  <c r="C495" i="17"/>
  <c r="C495" i="20" s="1"/>
  <c r="B495" i="17"/>
  <c r="B495" i="20" s="1"/>
  <c r="C493" i="17"/>
  <c r="C493" i="20" s="1"/>
  <c r="B493" i="17"/>
  <c r="B493" i="20" s="1"/>
  <c r="C491" i="17"/>
  <c r="C491" i="20" s="1"/>
  <c r="B491" i="17"/>
  <c r="B491" i="20" s="1"/>
  <c r="C489" i="17"/>
  <c r="C489" i="20" s="1"/>
  <c r="B489" i="17"/>
  <c r="B489" i="20" s="1"/>
  <c r="C487" i="17"/>
  <c r="C487" i="20" s="1"/>
  <c r="B487" i="17"/>
  <c r="B487" i="20" s="1"/>
  <c r="C485" i="17"/>
  <c r="C485" i="20" s="1"/>
  <c r="B485" i="17"/>
  <c r="B485" i="20" s="1"/>
  <c r="C483" i="17"/>
  <c r="C483" i="20" s="1"/>
  <c r="B483" i="17"/>
  <c r="B483" i="20" s="1"/>
  <c r="C481" i="17"/>
  <c r="C481" i="20" s="1"/>
  <c r="B481" i="17"/>
  <c r="B481" i="20" s="1"/>
  <c r="C479" i="17"/>
  <c r="C479" i="20" s="1"/>
  <c r="B479" i="17"/>
  <c r="B479" i="20" s="1"/>
  <c r="C477" i="17"/>
  <c r="C477" i="20" s="1"/>
  <c r="B477" i="17"/>
  <c r="B477" i="20" s="1"/>
  <c r="C475" i="17"/>
  <c r="C475" i="20" s="1"/>
  <c r="B475" i="17"/>
  <c r="B475" i="20" s="1"/>
  <c r="C473" i="17"/>
  <c r="C473" i="20" s="1"/>
  <c r="B473" i="17"/>
  <c r="B473" i="20" s="1"/>
  <c r="C471" i="17"/>
  <c r="C471" i="20" s="1"/>
  <c r="B471" i="17"/>
  <c r="B471" i="20" s="1"/>
  <c r="C469" i="17"/>
  <c r="C469" i="20" s="1"/>
  <c r="B469" i="17"/>
  <c r="B469" i="20" s="1"/>
  <c r="C467" i="17"/>
  <c r="C467" i="20" s="1"/>
  <c r="B467" i="17"/>
  <c r="B467" i="20" s="1"/>
  <c r="C465" i="17"/>
  <c r="C465" i="20" s="1"/>
  <c r="B465" i="17"/>
  <c r="B465" i="20" s="1"/>
  <c r="C463" i="17"/>
  <c r="C463" i="20" s="1"/>
  <c r="B463" i="17"/>
  <c r="B463" i="20" s="1"/>
  <c r="C461" i="17"/>
  <c r="C461" i="20" s="1"/>
  <c r="B461" i="17"/>
  <c r="B461" i="20" s="1"/>
  <c r="C459" i="17"/>
  <c r="C459" i="20" s="1"/>
  <c r="B459" i="17"/>
  <c r="B459" i="20" s="1"/>
  <c r="C457" i="17"/>
  <c r="C457" i="20" s="1"/>
  <c r="B457" i="17"/>
  <c r="B457" i="20" s="1"/>
  <c r="C455" i="17"/>
  <c r="C455" i="20" s="1"/>
  <c r="B455" i="17"/>
  <c r="B455" i="20" s="1"/>
  <c r="C453" i="17"/>
  <c r="C453" i="20" s="1"/>
  <c r="B453" i="17"/>
  <c r="B453" i="20" s="1"/>
  <c r="C451" i="17"/>
  <c r="C451" i="20" s="1"/>
  <c r="B451" i="17"/>
  <c r="B451" i="20" s="1"/>
  <c r="C449" i="17"/>
  <c r="C449" i="20" s="1"/>
  <c r="B449" i="17"/>
  <c r="B449" i="20" s="1"/>
  <c r="C447" i="17"/>
  <c r="C447" i="20" s="1"/>
  <c r="B447" i="17"/>
  <c r="B447" i="20" s="1"/>
  <c r="C445" i="17"/>
  <c r="C445" i="20" s="1"/>
  <c r="B445" i="17"/>
  <c r="B445" i="20" s="1"/>
  <c r="C443" i="17"/>
  <c r="C443" i="20" s="1"/>
  <c r="B443" i="17"/>
  <c r="B443" i="20" s="1"/>
  <c r="C441" i="17"/>
  <c r="C441" i="20" s="1"/>
  <c r="B441" i="17"/>
  <c r="B441" i="20" s="1"/>
  <c r="C439" i="17"/>
  <c r="C439" i="20" s="1"/>
  <c r="B439" i="17"/>
  <c r="B439" i="20" s="1"/>
  <c r="C437" i="17"/>
  <c r="C437" i="20" s="1"/>
  <c r="B437" i="17"/>
  <c r="B437" i="20" s="1"/>
  <c r="C435" i="17"/>
  <c r="C435" i="20" s="1"/>
  <c r="B435" i="17"/>
  <c r="B435" i="20" s="1"/>
  <c r="C433" i="17"/>
  <c r="C433" i="20" s="1"/>
  <c r="B433" i="17"/>
  <c r="B433" i="20" s="1"/>
  <c r="C431" i="17"/>
  <c r="C431" i="20" s="1"/>
  <c r="B431" i="17"/>
  <c r="B431" i="20" s="1"/>
  <c r="C429" i="17"/>
  <c r="C429" i="20" s="1"/>
  <c r="B429" i="17"/>
  <c r="B429" i="20" s="1"/>
  <c r="C427" i="17"/>
  <c r="C427" i="20" s="1"/>
  <c r="B427" i="17"/>
  <c r="B427" i="20" s="1"/>
  <c r="C425" i="17"/>
  <c r="C425" i="20" s="1"/>
  <c r="B425" i="17"/>
  <c r="B425" i="20" s="1"/>
  <c r="C423" i="17"/>
  <c r="C423" i="20" s="1"/>
  <c r="B423" i="17"/>
  <c r="B423" i="20" s="1"/>
  <c r="C421" i="17"/>
  <c r="C421" i="20" s="1"/>
  <c r="B421" i="17"/>
  <c r="B421" i="20" s="1"/>
  <c r="C419" i="17"/>
  <c r="C419" i="20" s="1"/>
  <c r="B419" i="17"/>
  <c r="B419" i="20" s="1"/>
  <c r="C417" i="17"/>
  <c r="C417" i="20" s="1"/>
  <c r="B417" i="17"/>
  <c r="B417" i="20" s="1"/>
  <c r="C415" i="17"/>
  <c r="C415" i="20" s="1"/>
  <c r="B415" i="17"/>
  <c r="B415" i="20" s="1"/>
  <c r="C413" i="17"/>
  <c r="C413" i="20" s="1"/>
  <c r="B413" i="17"/>
  <c r="B413" i="20" s="1"/>
  <c r="C411" i="17"/>
  <c r="C411" i="20" s="1"/>
  <c r="B411" i="17"/>
  <c r="B411" i="20" s="1"/>
  <c r="C409" i="17"/>
  <c r="C409" i="20" s="1"/>
  <c r="B409" i="17"/>
  <c r="B409" i="20" s="1"/>
  <c r="C407" i="17"/>
  <c r="C407" i="20" s="1"/>
  <c r="B407" i="17"/>
  <c r="B407" i="20" s="1"/>
  <c r="C405" i="17"/>
  <c r="C405" i="20" s="1"/>
  <c r="B405" i="17"/>
  <c r="B405" i="20" s="1"/>
  <c r="C403" i="17"/>
  <c r="C403" i="20" s="1"/>
  <c r="B403" i="17"/>
  <c r="B403" i="20" s="1"/>
  <c r="C401" i="17"/>
  <c r="C401" i="20" s="1"/>
  <c r="B401" i="17"/>
  <c r="B401" i="20" s="1"/>
  <c r="C399" i="17"/>
  <c r="C399" i="20" s="1"/>
  <c r="B399" i="17"/>
  <c r="B399" i="20" s="1"/>
  <c r="C397" i="17"/>
  <c r="C397" i="20" s="1"/>
  <c r="B397" i="17"/>
  <c r="B397" i="20" s="1"/>
  <c r="C395" i="17"/>
  <c r="C395" i="20" s="1"/>
  <c r="B395" i="17"/>
  <c r="B395" i="20" s="1"/>
  <c r="C393" i="17"/>
  <c r="C393" i="20" s="1"/>
  <c r="B393" i="17"/>
  <c r="B393" i="20" s="1"/>
  <c r="C391" i="17"/>
  <c r="C391" i="20" s="1"/>
  <c r="B391" i="17"/>
  <c r="B391" i="20" s="1"/>
  <c r="C389" i="17"/>
  <c r="C389" i="20" s="1"/>
  <c r="B389" i="17"/>
  <c r="B389" i="20" s="1"/>
  <c r="C387" i="17"/>
  <c r="C387" i="20" s="1"/>
  <c r="B387" i="17"/>
  <c r="B387" i="20" s="1"/>
  <c r="C385" i="17"/>
  <c r="C385" i="20" s="1"/>
  <c r="B385" i="17"/>
  <c r="B385" i="20" s="1"/>
  <c r="C383" i="17"/>
  <c r="C383" i="20" s="1"/>
  <c r="B383" i="17"/>
  <c r="B383" i="20" s="1"/>
  <c r="C381" i="17"/>
  <c r="C381" i="20" s="1"/>
  <c r="B381" i="17"/>
  <c r="B381" i="20" s="1"/>
  <c r="C379" i="17"/>
  <c r="C379" i="20" s="1"/>
  <c r="B379" i="17"/>
  <c r="B379" i="20" s="1"/>
  <c r="C377" i="17"/>
  <c r="C377" i="20" s="1"/>
  <c r="B377" i="17"/>
  <c r="B377" i="20" s="1"/>
  <c r="C375" i="17"/>
  <c r="C375" i="20" s="1"/>
  <c r="B375" i="17"/>
  <c r="B375" i="20" s="1"/>
  <c r="C373" i="17"/>
  <c r="C373" i="20" s="1"/>
  <c r="B373" i="17"/>
  <c r="B373" i="20" s="1"/>
  <c r="C371" i="17"/>
  <c r="C371" i="20" s="1"/>
  <c r="B371" i="17"/>
  <c r="B371" i="20" s="1"/>
  <c r="C369" i="17"/>
  <c r="C369" i="20" s="1"/>
  <c r="B369" i="17"/>
  <c r="B369" i="20" s="1"/>
  <c r="C367" i="17"/>
  <c r="C367" i="20" s="1"/>
  <c r="B367" i="17"/>
  <c r="B367" i="20" s="1"/>
  <c r="C365" i="17"/>
  <c r="C365" i="20" s="1"/>
  <c r="B365" i="17"/>
  <c r="B365" i="20" s="1"/>
  <c r="C363" i="17"/>
  <c r="C363" i="20" s="1"/>
  <c r="B363" i="17"/>
  <c r="B363" i="20" s="1"/>
  <c r="C361" i="17"/>
  <c r="C361" i="20" s="1"/>
  <c r="B361" i="17"/>
  <c r="B361" i="20" s="1"/>
  <c r="C359" i="17"/>
  <c r="C359" i="20" s="1"/>
  <c r="B359" i="17"/>
  <c r="B359" i="20" s="1"/>
  <c r="C357" i="17"/>
  <c r="C357" i="20" s="1"/>
  <c r="B357" i="17"/>
  <c r="B357" i="20" s="1"/>
  <c r="C355" i="17"/>
  <c r="C355" i="20" s="1"/>
  <c r="B355" i="17"/>
  <c r="B355" i="20" s="1"/>
  <c r="C353" i="17"/>
  <c r="C353" i="20" s="1"/>
  <c r="B353" i="17"/>
  <c r="B353" i="20" s="1"/>
  <c r="C351" i="17"/>
  <c r="C351" i="20" s="1"/>
  <c r="B351" i="17"/>
  <c r="B351" i="20" s="1"/>
  <c r="C349" i="17"/>
  <c r="C349" i="20" s="1"/>
  <c r="B349" i="17"/>
  <c r="B349" i="20" s="1"/>
  <c r="C347" i="17"/>
  <c r="C347" i="20" s="1"/>
  <c r="B347" i="17"/>
  <c r="B347" i="20" s="1"/>
  <c r="C345" i="17"/>
  <c r="C345" i="20" s="1"/>
  <c r="B345" i="17"/>
  <c r="B345" i="20" s="1"/>
  <c r="C343" i="17"/>
  <c r="C343" i="20" s="1"/>
  <c r="B343" i="17"/>
  <c r="B343" i="20" s="1"/>
  <c r="C341" i="17"/>
  <c r="C341" i="20" s="1"/>
  <c r="B341" i="17"/>
  <c r="B341" i="20" s="1"/>
  <c r="C339" i="17"/>
  <c r="C339" i="20" s="1"/>
  <c r="B339" i="17"/>
  <c r="B339" i="20" s="1"/>
  <c r="C337" i="17"/>
  <c r="C337" i="20" s="1"/>
  <c r="B337" i="17"/>
  <c r="B337" i="20" s="1"/>
  <c r="C335" i="17"/>
  <c r="C335" i="20" s="1"/>
  <c r="B335" i="17"/>
  <c r="B335" i="20" s="1"/>
  <c r="C333" i="17"/>
  <c r="C333" i="20" s="1"/>
  <c r="B333" i="17"/>
  <c r="B333" i="20" s="1"/>
  <c r="C331" i="17"/>
  <c r="C331" i="20" s="1"/>
  <c r="B331" i="17"/>
  <c r="B331" i="20" s="1"/>
  <c r="C329" i="17"/>
  <c r="C329" i="20" s="1"/>
  <c r="B329" i="17"/>
  <c r="B329" i="20" s="1"/>
  <c r="C327" i="17"/>
  <c r="C327" i="20" s="1"/>
  <c r="B327" i="17"/>
  <c r="B327" i="20" s="1"/>
  <c r="C325" i="17"/>
  <c r="C325" i="20" s="1"/>
  <c r="B325" i="17"/>
  <c r="B325" i="20" s="1"/>
  <c r="C323" i="17"/>
  <c r="C323" i="20" s="1"/>
  <c r="B323" i="17"/>
  <c r="B323" i="20" s="1"/>
  <c r="C321" i="17"/>
  <c r="C321" i="20" s="1"/>
  <c r="B321" i="17"/>
  <c r="B321" i="20" s="1"/>
  <c r="C319" i="17"/>
  <c r="C319" i="20" s="1"/>
  <c r="B319" i="17"/>
  <c r="B319" i="20" s="1"/>
  <c r="C317" i="17"/>
  <c r="C317" i="20" s="1"/>
  <c r="B317" i="17"/>
  <c r="B317" i="20" s="1"/>
  <c r="C315" i="17"/>
  <c r="C315" i="20" s="1"/>
  <c r="B315" i="17"/>
  <c r="B315" i="20" s="1"/>
  <c r="C313" i="17"/>
  <c r="C313" i="20" s="1"/>
  <c r="B313" i="17"/>
  <c r="B313" i="20" s="1"/>
  <c r="C311" i="17"/>
  <c r="C311" i="20" s="1"/>
  <c r="B311" i="17"/>
  <c r="B311" i="20" s="1"/>
  <c r="C309" i="17"/>
  <c r="C309" i="20" s="1"/>
  <c r="B309" i="17"/>
  <c r="B309" i="20" s="1"/>
  <c r="C307" i="17"/>
  <c r="C307" i="20" s="1"/>
  <c r="B307" i="17"/>
  <c r="B307" i="20" s="1"/>
  <c r="C305" i="17"/>
  <c r="C305" i="20" s="1"/>
  <c r="B305" i="17"/>
  <c r="B305" i="20" s="1"/>
  <c r="C303" i="17"/>
  <c r="C303" i="20" s="1"/>
  <c r="B303" i="17"/>
  <c r="B303" i="20" s="1"/>
  <c r="C301" i="17"/>
  <c r="C301" i="20" s="1"/>
  <c r="B301" i="17"/>
  <c r="B301" i="20" s="1"/>
  <c r="C299" i="17"/>
  <c r="C299" i="20" s="1"/>
  <c r="B299" i="17"/>
  <c r="B299" i="20" s="1"/>
  <c r="C297" i="17"/>
  <c r="C297" i="20" s="1"/>
  <c r="B297" i="17"/>
  <c r="B297" i="20" s="1"/>
  <c r="C295" i="17"/>
  <c r="C295" i="20" s="1"/>
  <c r="B295" i="17"/>
  <c r="B295" i="20" s="1"/>
  <c r="C293" i="17"/>
  <c r="C293" i="20" s="1"/>
  <c r="B293" i="17"/>
  <c r="B293" i="20" s="1"/>
  <c r="C291" i="17"/>
  <c r="C291" i="20" s="1"/>
  <c r="B291" i="17"/>
  <c r="B291" i="20" s="1"/>
  <c r="C289" i="17"/>
  <c r="C289" i="20" s="1"/>
  <c r="B289" i="17"/>
  <c r="B289" i="20" s="1"/>
  <c r="C287" i="17"/>
  <c r="C287" i="20" s="1"/>
  <c r="B287" i="17"/>
  <c r="B287" i="20" s="1"/>
  <c r="C285" i="17"/>
  <c r="C285" i="20" s="1"/>
  <c r="B285" i="17"/>
  <c r="B285" i="20" s="1"/>
  <c r="C283" i="17"/>
  <c r="C283" i="20" s="1"/>
  <c r="B283" i="17"/>
  <c r="B283" i="20" s="1"/>
  <c r="C281" i="17"/>
  <c r="C281" i="20" s="1"/>
  <c r="B281" i="17"/>
  <c r="B281" i="20" s="1"/>
  <c r="C279" i="17"/>
  <c r="C279" i="20" s="1"/>
  <c r="B279" i="17"/>
  <c r="B279" i="20" s="1"/>
  <c r="C277" i="17"/>
  <c r="C277" i="20" s="1"/>
  <c r="B277" i="17"/>
  <c r="B277" i="20" s="1"/>
  <c r="C275" i="17"/>
  <c r="C275" i="20" s="1"/>
  <c r="B275" i="17"/>
  <c r="B275" i="20" s="1"/>
  <c r="C273" i="17"/>
  <c r="C273" i="20" s="1"/>
  <c r="B273" i="17"/>
  <c r="B273" i="20" s="1"/>
  <c r="C271" i="17"/>
  <c r="C271" i="20" s="1"/>
  <c r="B271" i="17"/>
  <c r="B271" i="20" s="1"/>
  <c r="C269" i="17"/>
  <c r="C269" i="20" s="1"/>
  <c r="B269" i="17"/>
  <c r="B269" i="20" s="1"/>
  <c r="C267" i="17"/>
  <c r="C267" i="20" s="1"/>
  <c r="B267" i="17"/>
  <c r="B267" i="20" s="1"/>
  <c r="C265" i="17"/>
  <c r="C265" i="20" s="1"/>
  <c r="B265" i="17"/>
  <c r="B265" i="20" s="1"/>
  <c r="C263" i="17"/>
  <c r="C263" i="20" s="1"/>
  <c r="B263" i="17"/>
  <c r="B263" i="20" s="1"/>
  <c r="C261" i="17"/>
  <c r="C261" i="20" s="1"/>
  <c r="B261" i="17"/>
  <c r="B261" i="20" s="1"/>
  <c r="C259" i="17"/>
  <c r="C259" i="20" s="1"/>
  <c r="B259" i="17"/>
  <c r="B259" i="20" s="1"/>
  <c r="C257" i="17"/>
  <c r="C257" i="20" s="1"/>
  <c r="B257" i="17"/>
  <c r="B257" i="20" s="1"/>
  <c r="C255" i="17"/>
  <c r="C255" i="20" s="1"/>
  <c r="B255" i="17"/>
  <c r="B255" i="20" s="1"/>
  <c r="C253" i="17"/>
  <c r="C253" i="20" s="1"/>
  <c r="B253" i="17"/>
  <c r="B253" i="20" s="1"/>
  <c r="C251" i="17"/>
  <c r="C251" i="20" s="1"/>
  <c r="B251" i="17"/>
  <c r="B251" i="20" s="1"/>
  <c r="C249" i="17"/>
  <c r="C249" i="20" s="1"/>
  <c r="B249" i="17"/>
  <c r="B249" i="20" s="1"/>
  <c r="C247" i="17"/>
  <c r="C247" i="20" s="1"/>
  <c r="B247" i="17"/>
  <c r="B247" i="20" s="1"/>
  <c r="C245" i="17"/>
  <c r="C245" i="20" s="1"/>
  <c r="B245" i="17"/>
  <c r="B245" i="20" s="1"/>
  <c r="C243" i="17"/>
  <c r="C243" i="20" s="1"/>
  <c r="B243" i="17"/>
  <c r="B243" i="20" s="1"/>
  <c r="C241" i="17"/>
  <c r="C241" i="20" s="1"/>
  <c r="B241" i="17"/>
  <c r="B241" i="20" s="1"/>
  <c r="C239" i="17"/>
  <c r="C239" i="20" s="1"/>
  <c r="B239" i="17"/>
  <c r="B239" i="20" s="1"/>
  <c r="C237" i="17"/>
  <c r="C237" i="20" s="1"/>
  <c r="B237" i="17"/>
  <c r="B237" i="20" s="1"/>
  <c r="C235" i="17"/>
  <c r="C235" i="20" s="1"/>
  <c r="B235" i="17"/>
  <c r="B235" i="20" s="1"/>
  <c r="C233" i="17"/>
  <c r="C233" i="20" s="1"/>
  <c r="B233" i="17"/>
  <c r="B233" i="20" s="1"/>
  <c r="C231" i="17"/>
  <c r="C231" i="20" s="1"/>
  <c r="B231" i="17"/>
  <c r="B231" i="20" s="1"/>
  <c r="C229" i="17"/>
  <c r="C229" i="20" s="1"/>
  <c r="B229" i="17"/>
  <c r="B229" i="20" s="1"/>
  <c r="C227" i="17"/>
  <c r="C227" i="20" s="1"/>
  <c r="B227" i="17"/>
  <c r="B227" i="20" s="1"/>
  <c r="C225" i="17"/>
  <c r="C225" i="20" s="1"/>
  <c r="B225" i="17"/>
  <c r="B225" i="20" s="1"/>
  <c r="C223" i="17"/>
  <c r="C223" i="20" s="1"/>
  <c r="B223" i="17"/>
  <c r="B223" i="20" s="1"/>
  <c r="C221" i="17"/>
  <c r="C221" i="20" s="1"/>
  <c r="B221" i="17"/>
  <c r="B221" i="20" s="1"/>
  <c r="C219" i="17"/>
  <c r="C219" i="20" s="1"/>
  <c r="B219" i="17"/>
  <c r="B219" i="20" s="1"/>
  <c r="C217" i="17"/>
  <c r="C217" i="20" s="1"/>
  <c r="B217" i="17"/>
  <c r="B217" i="20" s="1"/>
  <c r="C215" i="17"/>
  <c r="C215" i="20" s="1"/>
  <c r="B215" i="17"/>
  <c r="B215" i="20" s="1"/>
  <c r="C213" i="17"/>
  <c r="C213" i="20" s="1"/>
  <c r="B213" i="17"/>
  <c r="B213" i="20" s="1"/>
  <c r="C211" i="17"/>
  <c r="C211" i="20" s="1"/>
  <c r="B211" i="17"/>
  <c r="B211" i="20" s="1"/>
  <c r="C209" i="17"/>
  <c r="C209" i="20" s="1"/>
  <c r="B209" i="17"/>
  <c r="B209" i="20" s="1"/>
  <c r="C207" i="17"/>
  <c r="C207" i="20" s="1"/>
  <c r="B207" i="17"/>
  <c r="B207" i="20" s="1"/>
  <c r="C205" i="17"/>
  <c r="C205" i="20" s="1"/>
  <c r="B205" i="17"/>
  <c r="B205" i="20" s="1"/>
  <c r="C203" i="17"/>
  <c r="C203" i="20" s="1"/>
  <c r="B203" i="17"/>
  <c r="B203" i="20" s="1"/>
  <c r="C201" i="17"/>
  <c r="C201" i="20" s="1"/>
  <c r="B201" i="17"/>
  <c r="B201" i="20" s="1"/>
  <c r="C199" i="17"/>
  <c r="C199" i="20" s="1"/>
  <c r="B199" i="17"/>
  <c r="B199" i="20" s="1"/>
  <c r="C197" i="17"/>
  <c r="C197" i="20" s="1"/>
  <c r="B197" i="17"/>
  <c r="B197" i="20" s="1"/>
  <c r="C195" i="17"/>
  <c r="C195" i="20" s="1"/>
  <c r="B195" i="17"/>
  <c r="B195" i="20" s="1"/>
  <c r="C193" i="17"/>
  <c r="C193" i="20" s="1"/>
  <c r="B193" i="17"/>
  <c r="B193" i="20" s="1"/>
  <c r="C191" i="17"/>
  <c r="C191" i="20" s="1"/>
  <c r="B191" i="17"/>
  <c r="B191" i="20" s="1"/>
  <c r="C189" i="17"/>
  <c r="C189" i="20" s="1"/>
  <c r="B189" i="17"/>
  <c r="B189" i="20" s="1"/>
  <c r="C187" i="17"/>
  <c r="C187" i="20" s="1"/>
  <c r="B187" i="17"/>
  <c r="B187" i="20" s="1"/>
  <c r="C185" i="17"/>
  <c r="C185" i="20" s="1"/>
  <c r="B185" i="17"/>
  <c r="B185" i="20" s="1"/>
  <c r="C183" i="17"/>
  <c r="C183" i="20" s="1"/>
  <c r="B183" i="17"/>
  <c r="B183" i="20" s="1"/>
  <c r="C181" i="17"/>
  <c r="C181" i="20" s="1"/>
  <c r="B181" i="17"/>
  <c r="B181" i="20" s="1"/>
  <c r="C179" i="17"/>
  <c r="C179" i="20" s="1"/>
  <c r="B179" i="17"/>
  <c r="B179" i="20" s="1"/>
  <c r="C177" i="17"/>
  <c r="C177" i="20" s="1"/>
  <c r="B177" i="17"/>
  <c r="B177" i="20" s="1"/>
  <c r="C175" i="17"/>
  <c r="C175" i="20" s="1"/>
  <c r="B175" i="17"/>
  <c r="B175" i="20" s="1"/>
  <c r="C173" i="17"/>
  <c r="C173" i="20" s="1"/>
  <c r="B173" i="17"/>
  <c r="B173" i="20" s="1"/>
  <c r="C171" i="17"/>
  <c r="C171" i="20" s="1"/>
  <c r="B171" i="17"/>
  <c r="B171" i="20" s="1"/>
  <c r="C169" i="17"/>
  <c r="C169" i="20" s="1"/>
  <c r="B169" i="17"/>
  <c r="B169" i="20" s="1"/>
  <c r="C167" i="17"/>
  <c r="C167" i="20" s="1"/>
  <c r="B167" i="17"/>
  <c r="B167" i="20" s="1"/>
  <c r="C165" i="17"/>
  <c r="C165" i="20" s="1"/>
  <c r="B165" i="17"/>
  <c r="B165" i="20" s="1"/>
  <c r="C163" i="17"/>
  <c r="C163" i="20" s="1"/>
  <c r="B163" i="17"/>
  <c r="B163" i="20" s="1"/>
  <c r="C161" i="17"/>
  <c r="C161" i="20" s="1"/>
  <c r="B161" i="17"/>
  <c r="B161" i="20" s="1"/>
  <c r="C159" i="17"/>
  <c r="C159" i="20" s="1"/>
  <c r="B159" i="17"/>
  <c r="B159" i="20" s="1"/>
  <c r="C157" i="17"/>
  <c r="C157" i="20" s="1"/>
  <c r="B157" i="17"/>
  <c r="B157" i="20" s="1"/>
  <c r="C155" i="17"/>
  <c r="C155" i="20" s="1"/>
  <c r="B155" i="17"/>
  <c r="B155" i="20" s="1"/>
  <c r="C153" i="17"/>
  <c r="C153" i="20" s="1"/>
  <c r="B153" i="17"/>
  <c r="B153" i="20" s="1"/>
  <c r="C151" i="17"/>
  <c r="C151" i="20" s="1"/>
  <c r="B151" i="17"/>
  <c r="B151" i="20" s="1"/>
  <c r="C149" i="17"/>
  <c r="C149" i="20" s="1"/>
  <c r="B149" i="17"/>
  <c r="B149" i="20" s="1"/>
  <c r="C147" i="17"/>
  <c r="C147" i="20" s="1"/>
  <c r="B147" i="17"/>
  <c r="B147" i="20" s="1"/>
  <c r="C145" i="17"/>
  <c r="C145" i="20" s="1"/>
  <c r="B145" i="17"/>
  <c r="B145" i="20" s="1"/>
  <c r="C143" i="17"/>
  <c r="C143" i="20" s="1"/>
  <c r="B143" i="17"/>
  <c r="B143" i="20" s="1"/>
  <c r="C141" i="17"/>
  <c r="C141" i="20" s="1"/>
  <c r="B141" i="17"/>
  <c r="B141" i="20" s="1"/>
  <c r="C139" i="17"/>
  <c r="C139" i="20" s="1"/>
  <c r="B139" i="17"/>
  <c r="B139" i="20" s="1"/>
  <c r="C137" i="17"/>
  <c r="C137" i="20" s="1"/>
  <c r="B137" i="17"/>
  <c r="B137" i="20" s="1"/>
  <c r="C135" i="17"/>
  <c r="C135" i="20" s="1"/>
  <c r="B135" i="17"/>
  <c r="B135" i="20" s="1"/>
  <c r="C133" i="17"/>
  <c r="C133" i="20" s="1"/>
  <c r="B133" i="17"/>
  <c r="B133" i="20" s="1"/>
  <c r="C131" i="17"/>
  <c r="C131" i="20" s="1"/>
  <c r="B131" i="17"/>
  <c r="B131" i="20" s="1"/>
  <c r="C129" i="17"/>
  <c r="C129" i="20" s="1"/>
  <c r="B129" i="17"/>
  <c r="B129" i="20" s="1"/>
  <c r="C127" i="17"/>
  <c r="C127" i="20" s="1"/>
  <c r="B127" i="17"/>
  <c r="B127" i="20" s="1"/>
  <c r="C125" i="17"/>
  <c r="C125" i="20" s="1"/>
  <c r="B125" i="17"/>
  <c r="B125" i="20" s="1"/>
  <c r="C123" i="17"/>
  <c r="C123" i="20" s="1"/>
  <c r="B123" i="17"/>
  <c r="B123" i="20" s="1"/>
  <c r="C121" i="17"/>
  <c r="C121" i="20" s="1"/>
  <c r="B121" i="17"/>
  <c r="B121" i="20" s="1"/>
  <c r="C119" i="17"/>
  <c r="C119" i="20" s="1"/>
  <c r="B119" i="17"/>
  <c r="B119" i="20" s="1"/>
  <c r="C117" i="17"/>
  <c r="C117" i="20" s="1"/>
  <c r="B117" i="17"/>
  <c r="B117" i="20" s="1"/>
  <c r="C115" i="17"/>
  <c r="C115" i="20" s="1"/>
  <c r="B115" i="17"/>
  <c r="B115" i="20" s="1"/>
  <c r="C113" i="17"/>
  <c r="C113" i="20" s="1"/>
  <c r="B113" i="17"/>
  <c r="B113" i="20" s="1"/>
  <c r="C111" i="17"/>
  <c r="C111" i="20" s="1"/>
  <c r="B111" i="17"/>
  <c r="B111" i="20" s="1"/>
  <c r="C109" i="17"/>
  <c r="C109" i="20" s="1"/>
  <c r="B109" i="17"/>
  <c r="B109" i="20" s="1"/>
  <c r="C107" i="17"/>
  <c r="C107" i="20" s="1"/>
  <c r="B107" i="17"/>
  <c r="B107" i="20" s="1"/>
  <c r="C105" i="17"/>
  <c r="C105" i="20" s="1"/>
  <c r="B105" i="17"/>
  <c r="B105" i="20" s="1"/>
  <c r="C103" i="17"/>
  <c r="C103" i="20" s="1"/>
  <c r="B103" i="17"/>
  <c r="B103" i="20" s="1"/>
  <c r="C101" i="17"/>
  <c r="C101" i="20" s="1"/>
  <c r="B101" i="17"/>
  <c r="B101" i="20" s="1"/>
  <c r="C99" i="17"/>
  <c r="C99" i="20" s="1"/>
  <c r="B99" i="17"/>
  <c r="B99" i="20" s="1"/>
  <c r="C97" i="17"/>
  <c r="C97" i="20" s="1"/>
  <c r="B97" i="17"/>
  <c r="B97" i="20" s="1"/>
  <c r="C95" i="17"/>
  <c r="C95" i="20" s="1"/>
  <c r="B95" i="17"/>
  <c r="B95" i="20" s="1"/>
  <c r="C93" i="17"/>
  <c r="C93" i="20" s="1"/>
  <c r="B93" i="17"/>
  <c r="B93" i="20" s="1"/>
  <c r="C91" i="17"/>
  <c r="C91" i="20" s="1"/>
  <c r="B91" i="17"/>
  <c r="B91" i="20" s="1"/>
  <c r="C89" i="17"/>
  <c r="C89" i="20" s="1"/>
  <c r="B89" i="17"/>
  <c r="B89" i="20" s="1"/>
  <c r="C87" i="17"/>
  <c r="C87" i="20" s="1"/>
  <c r="B87" i="17"/>
  <c r="B87" i="20" s="1"/>
  <c r="C85" i="17"/>
  <c r="C85" i="20" s="1"/>
  <c r="B85" i="17"/>
  <c r="B85" i="20" s="1"/>
  <c r="C83" i="17"/>
  <c r="C83" i="20" s="1"/>
  <c r="B83" i="17"/>
  <c r="B83" i="20" s="1"/>
  <c r="C81" i="17"/>
  <c r="C81" i="20" s="1"/>
  <c r="B81" i="17"/>
  <c r="B81" i="20" s="1"/>
  <c r="C79" i="17"/>
  <c r="C79" i="20" s="1"/>
  <c r="B79" i="17"/>
  <c r="B79" i="20" s="1"/>
  <c r="C77" i="17"/>
  <c r="C77" i="20" s="1"/>
  <c r="B77" i="17"/>
  <c r="B77" i="20" s="1"/>
  <c r="C75" i="17"/>
  <c r="C75" i="20" s="1"/>
  <c r="B75" i="17"/>
  <c r="B75" i="20" s="1"/>
  <c r="C73" i="17"/>
  <c r="C73" i="20" s="1"/>
  <c r="B73" i="17"/>
  <c r="B73" i="20" s="1"/>
  <c r="C71" i="17"/>
  <c r="C71" i="20" s="1"/>
  <c r="B71" i="17"/>
  <c r="B71" i="20" s="1"/>
  <c r="C69" i="17"/>
  <c r="C69" i="20" s="1"/>
  <c r="B69" i="17"/>
  <c r="B69" i="20" s="1"/>
  <c r="C67" i="17"/>
  <c r="C67" i="20" s="1"/>
  <c r="B67" i="17"/>
  <c r="B67" i="20" s="1"/>
  <c r="C65" i="17"/>
  <c r="C65" i="20" s="1"/>
  <c r="B65" i="17"/>
  <c r="B65" i="20" s="1"/>
  <c r="C63" i="17"/>
  <c r="C63" i="20" s="1"/>
  <c r="B63" i="17"/>
  <c r="B63" i="20" s="1"/>
  <c r="C61" i="17"/>
  <c r="C61" i="20" s="1"/>
  <c r="B61" i="17"/>
  <c r="B61" i="20" s="1"/>
  <c r="C59" i="17"/>
  <c r="C59" i="20" s="1"/>
  <c r="B59" i="17"/>
  <c r="B59" i="20" s="1"/>
  <c r="C57" i="17"/>
  <c r="C57" i="20" s="1"/>
  <c r="B57" i="17"/>
  <c r="B57" i="20" s="1"/>
  <c r="C55" i="17"/>
  <c r="C55" i="20" s="1"/>
  <c r="B55" i="17"/>
  <c r="B55" i="20" s="1"/>
  <c r="C53" i="17"/>
  <c r="C53" i="20" s="1"/>
  <c r="B53" i="17"/>
  <c r="B53" i="20" s="1"/>
  <c r="C51" i="17"/>
  <c r="C51" i="20" s="1"/>
  <c r="B51" i="17"/>
  <c r="B51" i="20" s="1"/>
  <c r="C49" i="17"/>
  <c r="C49" i="20" s="1"/>
  <c r="B49" i="17"/>
  <c r="B49" i="20" s="1"/>
  <c r="C47" i="17"/>
  <c r="C47" i="20" s="1"/>
  <c r="B47" i="17"/>
  <c r="B47" i="20" s="1"/>
  <c r="C45" i="17"/>
  <c r="C45" i="20" s="1"/>
  <c r="B45" i="17"/>
  <c r="B45" i="20" s="1"/>
  <c r="C43" i="17"/>
  <c r="C43" i="20" s="1"/>
  <c r="B43" i="17"/>
  <c r="B43" i="20" s="1"/>
  <c r="C41" i="17"/>
  <c r="C41" i="20" s="1"/>
  <c r="B41" i="17"/>
  <c r="B41" i="20" s="1"/>
  <c r="C39" i="17"/>
  <c r="C39" i="20" s="1"/>
  <c r="B39" i="17"/>
  <c r="B39" i="20" s="1"/>
  <c r="C37" i="17"/>
  <c r="C37" i="20" s="1"/>
  <c r="B37" i="17"/>
  <c r="B37" i="20" s="1"/>
  <c r="C35" i="17"/>
  <c r="C35" i="20" s="1"/>
  <c r="B35" i="17"/>
  <c r="B35" i="20" s="1"/>
  <c r="C33" i="17"/>
  <c r="C33" i="20" s="1"/>
  <c r="B33" i="17"/>
  <c r="B33" i="20" s="1"/>
  <c r="C31" i="17"/>
  <c r="C31" i="20" s="1"/>
  <c r="B31" i="17"/>
  <c r="B31" i="20" s="1"/>
  <c r="B8" i="17"/>
  <c r="B8" i="20" s="1"/>
  <c r="B6" i="17"/>
  <c r="B6" i="20" s="1"/>
  <c r="B4" i="17"/>
  <c r="B4" i="20" s="1"/>
  <c r="B29" i="17"/>
  <c r="B29" i="20" s="1"/>
  <c r="C544" i="17"/>
  <c r="C544" i="20" s="1"/>
  <c r="B544" i="17"/>
  <c r="B544" i="20" s="1"/>
  <c r="C542" i="17"/>
  <c r="C542" i="20" s="1"/>
  <c r="B542" i="17"/>
  <c r="B542" i="20" s="1"/>
  <c r="C540" i="17"/>
  <c r="C540" i="20" s="1"/>
  <c r="B540" i="17"/>
  <c r="B540" i="20" s="1"/>
  <c r="C538" i="17"/>
  <c r="C538" i="20" s="1"/>
  <c r="B538" i="17"/>
  <c r="B538" i="20" s="1"/>
  <c r="C536" i="17"/>
  <c r="C536" i="20" s="1"/>
  <c r="B536" i="17"/>
  <c r="B536" i="20" s="1"/>
  <c r="C534" i="17"/>
  <c r="C534" i="20" s="1"/>
  <c r="B534" i="17"/>
  <c r="B534" i="20" s="1"/>
  <c r="C532" i="17"/>
  <c r="C532" i="20" s="1"/>
  <c r="B532" i="17"/>
  <c r="B532" i="20" s="1"/>
  <c r="C530" i="17"/>
  <c r="C530" i="20" s="1"/>
  <c r="B530" i="17"/>
  <c r="B530" i="20" s="1"/>
  <c r="C528" i="17"/>
  <c r="C528" i="20" s="1"/>
  <c r="B528" i="17"/>
  <c r="B528" i="20" s="1"/>
  <c r="C526" i="17"/>
  <c r="C526" i="20" s="1"/>
  <c r="B526" i="17"/>
  <c r="B526" i="20" s="1"/>
  <c r="C524" i="17"/>
  <c r="C524" i="20" s="1"/>
  <c r="B524" i="17"/>
  <c r="B524" i="20" s="1"/>
  <c r="C522" i="17"/>
  <c r="C522" i="20" s="1"/>
  <c r="B522" i="17"/>
  <c r="B522" i="20" s="1"/>
  <c r="C520" i="17"/>
  <c r="C520" i="20" s="1"/>
  <c r="B520" i="17"/>
  <c r="B520" i="20" s="1"/>
  <c r="C518" i="17"/>
  <c r="C518" i="20" s="1"/>
  <c r="B518" i="17"/>
  <c r="B518" i="20" s="1"/>
  <c r="C516" i="17"/>
  <c r="C516" i="20" s="1"/>
  <c r="B516" i="17"/>
  <c r="B516" i="20" s="1"/>
  <c r="C514" i="17"/>
  <c r="C514" i="20" s="1"/>
  <c r="B514" i="17"/>
  <c r="B514" i="20" s="1"/>
  <c r="C512" i="17"/>
  <c r="C512" i="20" s="1"/>
  <c r="B512" i="17"/>
  <c r="B512" i="20" s="1"/>
  <c r="C510" i="17"/>
  <c r="C510" i="20" s="1"/>
  <c r="B510" i="17"/>
  <c r="B510" i="20" s="1"/>
  <c r="C508" i="17"/>
  <c r="C508" i="20" s="1"/>
  <c r="B508" i="17"/>
  <c r="B508" i="20" s="1"/>
  <c r="C506" i="17"/>
  <c r="C506" i="20" s="1"/>
  <c r="B506" i="17"/>
  <c r="B506" i="20" s="1"/>
  <c r="C504" i="17"/>
  <c r="C504" i="20" s="1"/>
  <c r="B504" i="17"/>
  <c r="B504" i="20" s="1"/>
  <c r="C502" i="17"/>
  <c r="C502" i="20" s="1"/>
  <c r="B502" i="17"/>
  <c r="B502" i="20" s="1"/>
  <c r="C500" i="17"/>
  <c r="C500" i="20" s="1"/>
  <c r="B500" i="17"/>
  <c r="B500" i="20" s="1"/>
  <c r="C498" i="17"/>
  <c r="C498" i="20" s="1"/>
  <c r="B498" i="17"/>
  <c r="B498" i="20" s="1"/>
  <c r="C496" i="17"/>
  <c r="C496" i="20" s="1"/>
  <c r="B496" i="17"/>
  <c r="B496" i="20" s="1"/>
  <c r="C494" i="17"/>
  <c r="C494" i="20" s="1"/>
  <c r="B494" i="17"/>
  <c r="B494" i="20" s="1"/>
  <c r="C492" i="17"/>
  <c r="C492" i="20" s="1"/>
  <c r="B492" i="17"/>
  <c r="B492" i="20" s="1"/>
  <c r="C490" i="17"/>
  <c r="C490" i="20" s="1"/>
  <c r="B490" i="17"/>
  <c r="B490" i="20" s="1"/>
  <c r="C488" i="17"/>
  <c r="C488" i="20" s="1"/>
  <c r="B488" i="17"/>
  <c r="B488" i="20" s="1"/>
  <c r="C486" i="17"/>
  <c r="C486" i="20" s="1"/>
  <c r="B486" i="17"/>
  <c r="B486" i="20" s="1"/>
  <c r="C484" i="17"/>
  <c r="C484" i="20" s="1"/>
  <c r="B484" i="17"/>
  <c r="B484" i="20" s="1"/>
  <c r="C482" i="17"/>
  <c r="C482" i="20" s="1"/>
  <c r="B482" i="17"/>
  <c r="B482" i="20" s="1"/>
  <c r="C480" i="17"/>
  <c r="C480" i="20" s="1"/>
  <c r="B480" i="17"/>
  <c r="B480" i="20" s="1"/>
  <c r="C478" i="17"/>
  <c r="C478" i="20" s="1"/>
  <c r="B478" i="17"/>
  <c r="B478" i="20" s="1"/>
  <c r="C476" i="17"/>
  <c r="C476" i="20" s="1"/>
  <c r="B476" i="17"/>
  <c r="B476" i="20" s="1"/>
  <c r="C474" i="17"/>
  <c r="C474" i="20" s="1"/>
  <c r="B474" i="17"/>
  <c r="B474" i="20" s="1"/>
  <c r="C472" i="17"/>
  <c r="C472" i="20" s="1"/>
  <c r="B472" i="17"/>
  <c r="B472" i="20" s="1"/>
  <c r="C470" i="17"/>
  <c r="C470" i="20" s="1"/>
  <c r="B470" i="17"/>
  <c r="B470" i="20" s="1"/>
  <c r="C468" i="17"/>
  <c r="C468" i="20" s="1"/>
  <c r="B468" i="17"/>
  <c r="B468" i="20" s="1"/>
  <c r="C466" i="17"/>
  <c r="C466" i="20" s="1"/>
  <c r="B466" i="17"/>
  <c r="B466" i="20" s="1"/>
  <c r="C464" i="17"/>
  <c r="C464" i="20" s="1"/>
  <c r="B464" i="17"/>
  <c r="B464" i="20" s="1"/>
  <c r="C462" i="17"/>
  <c r="C462" i="20" s="1"/>
  <c r="B462" i="17"/>
  <c r="B462" i="20" s="1"/>
  <c r="C460" i="17"/>
  <c r="C460" i="20" s="1"/>
  <c r="B460" i="17"/>
  <c r="B460" i="20" s="1"/>
  <c r="C458" i="17"/>
  <c r="C458" i="20" s="1"/>
  <c r="B458" i="17"/>
  <c r="B458" i="20" s="1"/>
  <c r="C456" i="17"/>
  <c r="C456" i="20" s="1"/>
  <c r="B456" i="17"/>
  <c r="B456" i="20" s="1"/>
  <c r="C454" i="17"/>
  <c r="C454" i="20" s="1"/>
  <c r="B454" i="17"/>
  <c r="B454" i="20" s="1"/>
  <c r="C452" i="17"/>
  <c r="C452" i="20" s="1"/>
  <c r="B452" i="17"/>
  <c r="B452" i="20" s="1"/>
  <c r="C450" i="17"/>
  <c r="C450" i="20" s="1"/>
  <c r="B450" i="17"/>
  <c r="B450" i="20" s="1"/>
  <c r="C448" i="17"/>
  <c r="C448" i="20" s="1"/>
  <c r="B448" i="17"/>
  <c r="B448" i="20" s="1"/>
  <c r="C446" i="17"/>
  <c r="C446" i="20" s="1"/>
  <c r="B446" i="17"/>
  <c r="B446" i="20" s="1"/>
  <c r="C444" i="17"/>
  <c r="C444" i="20" s="1"/>
  <c r="B444" i="17"/>
  <c r="B444" i="20" s="1"/>
  <c r="C442" i="17"/>
  <c r="C442" i="20" s="1"/>
  <c r="B442" i="17"/>
  <c r="B442" i="20" s="1"/>
  <c r="C440" i="17"/>
  <c r="C440" i="20" s="1"/>
  <c r="B440" i="17"/>
  <c r="B440" i="20" s="1"/>
  <c r="C438" i="17"/>
  <c r="C438" i="20" s="1"/>
  <c r="B438" i="17"/>
  <c r="B438" i="20" s="1"/>
  <c r="C436" i="17"/>
  <c r="C436" i="20" s="1"/>
  <c r="B436" i="17"/>
  <c r="B436" i="20" s="1"/>
  <c r="C434" i="17"/>
  <c r="C434" i="20" s="1"/>
  <c r="B434" i="17"/>
  <c r="B434" i="20" s="1"/>
  <c r="C432" i="17"/>
  <c r="C432" i="20" s="1"/>
  <c r="B432" i="17"/>
  <c r="B432" i="20" s="1"/>
  <c r="C430" i="17"/>
  <c r="C430" i="20" s="1"/>
  <c r="B430" i="17"/>
  <c r="B430" i="20" s="1"/>
  <c r="C428" i="17"/>
  <c r="C428" i="20" s="1"/>
  <c r="B428" i="17"/>
  <c r="B428" i="20" s="1"/>
  <c r="C426" i="17"/>
  <c r="C426" i="20" s="1"/>
  <c r="B426" i="17"/>
  <c r="B426" i="20" s="1"/>
  <c r="C424" i="17"/>
  <c r="C424" i="20" s="1"/>
  <c r="B424" i="17"/>
  <c r="B424" i="20" s="1"/>
  <c r="C422" i="17"/>
  <c r="C422" i="20" s="1"/>
  <c r="B422" i="17"/>
  <c r="B422" i="20" s="1"/>
  <c r="C420" i="17"/>
  <c r="C420" i="20" s="1"/>
  <c r="B420" i="17"/>
  <c r="B420" i="20" s="1"/>
  <c r="C418" i="17"/>
  <c r="C418" i="20" s="1"/>
  <c r="B418" i="17"/>
  <c r="B418" i="20" s="1"/>
  <c r="C416" i="17"/>
  <c r="C416" i="20" s="1"/>
  <c r="B416" i="17"/>
  <c r="B416" i="20" s="1"/>
  <c r="C414" i="17"/>
  <c r="C414" i="20" s="1"/>
  <c r="B414" i="17"/>
  <c r="B414" i="20" s="1"/>
  <c r="C412" i="17"/>
  <c r="C412" i="20" s="1"/>
  <c r="B412" i="17"/>
  <c r="B412" i="20" s="1"/>
  <c r="C410" i="17"/>
  <c r="C410" i="20" s="1"/>
  <c r="B410" i="17"/>
  <c r="B410" i="20" s="1"/>
  <c r="C408" i="17"/>
  <c r="C408" i="20" s="1"/>
  <c r="B408" i="17"/>
  <c r="B408" i="20" s="1"/>
  <c r="C406" i="17"/>
  <c r="C406" i="20" s="1"/>
  <c r="B406" i="17"/>
  <c r="B406" i="20" s="1"/>
  <c r="C404" i="17"/>
  <c r="C404" i="20" s="1"/>
  <c r="B404" i="17"/>
  <c r="B404" i="20" s="1"/>
  <c r="C402" i="17"/>
  <c r="C402" i="20" s="1"/>
  <c r="B402" i="17"/>
  <c r="B402" i="20" s="1"/>
  <c r="C400" i="17"/>
  <c r="C400" i="20" s="1"/>
  <c r="B400" i="17"/>
  <c r="B400" i="20" s="1"/>
  <c r="C398" i="17"/>
  <c r="C398" i="20" s="1"/>
  <c r="B398" i="17"/>
  <c r="B398" i="20" s="1"/>
  <c r="C396" i="17"/>
  <c r="C396" i="20" s="1"/>
  <c r="B396" i="17"/>
  <c r="B396" i="20" s="1"/>
  <c r="C394" i="17"/>
  <c r="C394" i="20" s="1"/>
  <c r="B394" i="17"/>
  <c r="B394" i="20" s="1"/>
  <c r="C392" i="17"/>
  <c r="C392" i="20" s="1"/>
  <c r="B392" i="17"/>
  <c r="B392" i="20" s="1"/>
  <c r="C390" i="17"/>
  <c r="C390" i="20" s="1"/>
  <c r="B390" i="17"/>
  <c r="B390" i="20" s="1"/>
  <c r="C388" i="17"/>
  <c r="C388" i="20" s="1"/>
  <c r="B388" i="17"/>
  <c r="B388" i="20" s="1"/>
  <c r="C386" i="17"/>
  <c r="C386" i="20" s="1"/>
  <c r="B386" i="17"/>
  <c r="B386" i="20" s="1"/>
  <c r="C384" i="17"/>
  <c r="C384" i="20" s="1"/>
  <c r="B384" i="17"/>
  <c r="B384" i="20" s="1"/>
  <c r="C382" i="17"/>
  <c r="C382" i="20" s="1"/>
  <c r="B382" i="17"/>
  <c r="B382" i="20" s="1"/>
  <c r="C380" i="17"/>
  <c r="C380" i="20" s="1"/>
  <c r="B380" i="17"/>
  <c r="B380" i="20" s="1"/>
  <c r="C378" i="17"/>
  <c r="C378" i="20" s="1"/>
  <c r="B378" i="17"/>
  <c r="B378" i="20" s="1"/>
  <c r="C376" i="17"/>
  <c r="C376" i="20" s="1"/>
  <c r="B376" i="17"/>
  <c r="B376" i="20" s="1"/>
  <c r="C374" i="17"/>
  <c r="C374" i="20" s="1"/>
  <c r="B374" i="17"/>
  <c r="B374" i="20" s="1"/>
  <c r="C372" i="17"/>
  <c r="C372" i="20" s="1"/>
  <c r="B372" i="17"/>
  <c r="B372" i="20" s="1"/>
  <c r="C370" i="17"/>
  <c r="C370" i="20" s="1"/>
  <c r="B370" i="17"/>
  <c r="B370" i="20" s="1"/>
  <c r="C368" i="17"/>
  <c r="C368" i="20" s="1"/>
  <c r="B368" i="17"/>
  <c r="B368" i="20" s="1"/>
  <c r="C366" i="17"/>
  <c r="C366" i="20" s="1"/>
  <c r="B366" i="17"/>
  <c r="B366" i="20" s="1"/>
  <c r="C364" i="17"/>
  <c r="C364" i="20" s="1"/>
  <c r="B364" i="17"/>
  <c r="B364" i="20" s="1"/>
  <c r="C362" i="17"/>
  <c r="C362" i="20" s="1"/>
  <c r="B362" i="17"/>
  <c r="B362" i="20" s="1"/>
  <c r="C360" i="17"/>
  <c r="C360" i="20" s="1"/>
  <c r="B360" i="17"/>
  <c r="B360" i="20" s="1"/>
  <c r="C358" i="17"/>
  <c r="C358" i="20" s="1"/>
  <c r="B358" i="17"/>
  <c r="B358" i="20" s="1"/>
  <c r="C356" i="17"/>
  <c r="C356" i="20" s="1"/>
  <c r="B356" i="17"/>
  <c r="B356" i="20" s="1"/>
  <c r="C354" i="17"/>
  <c r="C354" i="20" s="1"/>
  <c r="B354" i="17"/>
  <c r="B354" i="20" s="1"/>
  <c r="C352" i="17"/>
  <c r="C352" i="20" s="1"/>
  <c r="B352" i="17"/>
  <c r="B352" i="20" s="1"/>
  <c r="C350" i="17"/>
  <c r="C350" i="20" s="1"/>
  <c r="B350" i="17"/>
  <c r="B350" i="20" s="1"/>
  <c r="C348" i="17"/>
  <c r="C348" i="20" s="1"/>
  <c r="B348" i="17"/>
  <c r="B348" i="20" s="1"/>
  <c r="C346" i="17"/>
  <c r="C346" i="20" s="1"/>
  <c r="B346" i="17"/>
  <c r="B346" i="20" s="1"/>
  <c r="C344" i="17"/>
  <c r="C344" i="20" s="1"/>
  <c r="B344" i="17"/>
  <c r="B344" i="20" s="1"/>
  <c r="C342" i="17"/>
  <c r="C342" i="20" s="1"/>
  <c r="B342" i="17"/>
  <c r="B342" i="20" s="1"/>
  <c r="C340" i="17"/>
  <c r="C340" i="20" s="1"/>
  <c r="B340" i="17"/>
  <c r="B340" i="20" s="1"/>
  <c r="C338" i="17"/>
  <c r="C338" i="20" s="1"/>
  <c r="B338" i="17"/>
  <c r="B338" i="20" s="1"/>
  <c r="C336" i="17"/>
  <c r="C336" i="20" s="1"/>
  <c r="B336" i="17"/>
  <c r="B336" i="20" s="1"/>
  <c r="C334" i="17"/>
  <c r="C334" i="20" s="1"/>
  <c r="B334" i="17"/>
  <c r="B334" i="20" s="1"/>
  <c r="C332" i="17"/>
  <c r="C332" i="20" s="1"/>
  <c r="B332" i="17"/>
  <c r="B332" i="20" s="1"/>
  <c r="C330" i="17"/>
  <c r="C330" i="20" s="1"/>
  <c r="B330" i="17"/>
  <c r="B330" i="20" s="1"/>
  <c r="C328" i="17"/>
  <c r="C328" i="20" s="1"/>
  <c r="B328" i="17"/>
  <c r="B328" i="20" s="1"/>
  <c r="C326" i="17"/>
  <c r="C326" i="20" s="1"/>
  <c r="B326" i="17"/>
  <c r="B326" i="20" s="1"/>
  <c r="C324" i="17"/>
  <c r="C324" i="20" s="1"/>
  <c r="B324" i="17"/>
  <c r="B324" i="20" s="1"/>
  <c r="C322" i="17"/>
  <c r="C322" i="20" s="1"/>
  <c r="B322" i="17"/>
  <c r="B322" i="20" s="1"/>
  <c r="C320" i="17"/>
  <c r="C320" i="20" s="1"/>
  <c r="B320" i="17"/>
  <c r="B320" i="20" s="1"/>
  <c r="C318" i="17"/>
  <c r="C318" i="20" s="1"/>
  <c r="B318" i="17"/>
  <c r="B318" i="20" s="1"/>
  <c r="C316" i="17"/>
  <c r="C316" i="20" s="1"/>
  <c r="B316" i="17"/>
  <c r="B316" i="20" s="1"/>
  <c r="C314" i="17"/>
  <c r="C314" i="20" s="1"/>
  <c r="B314" i="17"/>
  <c r="B314" i="20" s="1"/>
  <c r="C312" i="17"/>
  <c r="C312" i="20" s="1"/>
  <c r="B312" i="17"/>
  <c r="B312" i="20" s="1"/>
  <c r="C310" i="17"/>
  <c r="C310" i="20" s="1"/>
  <c r="B310" i="17"/>
  <c r="B310" i="20" s="1"/>
  <c r="C308" i="17"/>
  <c r="C308" i="20" s="1"/>
  <c r="B308" i="17"/>
  <c r="B308" i="20" s="1"/>
  <c r="C306" i="17"/>
  <c r="C306" i="20" s="1"/>
  <c r="B306" i="17"/>
  <c r="B306" i="20" s="1"/>
  <c r="C304" i="17"/>
  <c r="C304" i="20" s="1"/>
  <c r="B304" i="17"/>
  <c r="B304" i="20" s="1"/>
  <c r="C302" i="17"/>
  <c r="C302" i="20" s="1"/>
  <c r="B302" i="17"/>
  <c r="B302" i="20" s="1"/>
  <c r="C300" i="17"/>
  <c r="C300" i="20" s="1"/>
  <c r="B300" i="17"/>
  <c r="B300" i="20" s="1"/>
  <c r="C298" i="17"/>
  <c r="C298" i="20" s="1"/>
  <c r="B298" i="17"/>
  <c r="B298" i="20" s="1"/>
  <c r="C296" i="17"/>
  <c r="C296" i="20" s="1"/>
  <c r="B296" i="17"/>
  <c r="B296" i="20" s="1"/>
  <c r="C294" i="17"/>
  <c r="C294" i="20" s="1"/>
  <c r="B294" i="17"/>
  <c r="B294" i="20" s="1"/>
  <c r="C292" i="17"/>
  <c r="C292" i="20" s="1"/>
  <c r="B292" i="17"/>
  <c r="B292" i="20" s="1"/>
  <c r="C290" i="17"/>
  <c r="C290" i="20" s="1"/>
  <c r="B290" i="17"/>
  <c r="B290" i="20" s="1"/>
  <c r="C288" i="17"/>
  <c r="C288" i="20" s="1"/>
  <c r="B288" i="17"/>
  <c r="B288" i="20" s="1"/>
  <c r="C286" i="17"/>
  <c r="C286" i="20" s="1"/>
  <c r="B286" i="17"/>
  <c r="B286" i="20" s="1"/>
  <c r="C284" i="17"/>
  <c r="C284" i="20" s="1"/>
  <c r="B284" i="17"/>
  <c r="B284" i="20" s="1"/>
  <c r="C282" i="17"/>
  <c r="C282" i="20" s="1"/>
  <c r="B282" i="17"/>
  <c r="B282" i="20" s="1"/>
  <c r="C280" i="17"/>
  <c r="C280" i="20" s="1"/>
  <c r="B280" i="17"/>
  <c r="B280" i="20" s="1"/>
  <c r="C278" i="17"/>
  <c r="C278" i="20" s="1"/>
  <c r="B278" i="17"/>
  <c r="B278" i="20" s="1"/>
  <c r="C276" i="17"/>
  <c r="C276" i="20" s="1"/>
  <c r="B276" i="17"/>
  <c r="B276" i="20" s="1"/>
  <c r="C274" i="17"/>
  <c r="C274" i="20" s="1"/>
  <c r="B274" i="17"/>
  <c r="B274" i="20" s="1"/>
  <c r="C272" i="17"/>
  <c r="C272" i="20" s="1"/>
  <c r="B272" i="17"/>
  <c r="B272" i="20" s="1"/>
  <c r="C270" i="17"/>
  <c r="C270" i="20" s="1"/>
  <c r="B270" i="17"/>
  <c r="B270" i="20" s="1"/>
  <c r="C268" i="17"/>
  <c r="C268" i="20" s="1"/>
  <c r="B268" i="17"/>
  <c r="B268" i="20" s="1"/>
  <c r="C266" i="17"/>
  <c r="C266" i="20" s="1"/>
  <c r="B266" i="17"/>
  <c r="B266" i="20" s="1"/>
  <c r="C264" i="17"/>
  <c r="C264" i="20" s="1"/>
  <c r="B264" i="17"/>
  <c r="B264" i="20" s="1"/>
  <c r="C262" i="17"/>
  <c r="C262" i="20" s="1"/>
  <c r="B262" i="17"/>
  <c r="B262" i="20" s="1"/>
  <c r="C260" i="17"/>
  <c r="C260" i="20" s="1"/>
  <c r="B260" i="17"/>
  <c r="B260" i="20" s="1"/>
  <c r="C258" i="17"/>
  <c r="C258" i="20" s="1"/>
  <c r="B258" i="17"/>
  <c r="B258" i="20" s="1"/>
  <c r="C256" i="17"/>
  <c r="C256" i="20" s="1"/>
  <c r="B256" i="17"/>
  <c r="B256" i="20" s="1"/>
  <c r="C254" i="17"/>
  <c r="C254" i="20" s="1"/>
  <c r="B254" i="17"/>
  <c r="B254" i="20" s="1"/>
  <c r="C252" i="17"/>
  <c r="C252" i="20" s="1"/>
  <c r="B252" i="17"/>
  <c r="B252" i="20" s="1"/>
  <c r="C250" i="17"/>
  <c r="C250" i="20" s="1"/>
  <c r="B250" i="17"/>
  <c r="B250" i="20" s="1"/>
  <c r="C248" i="17"/>
  <c r="C248" i="20" s="1"/>
  <c r="B248" i="17"/>
  <c r="B248" i="20" s="1"/>
  <c r="C246" i="17"/>
  <c r="C246" i="20" s="1"/>
  <c r="B246" i="17"/>
  <c r="B246" i="20" s="1"/>
  <c r="C244" i="17"/>
  <c r="C244" i="20" s="1"/>
  <c r="B244" i="17"/>
  <c r="B244" i="20" s="1"/>
  <c r="C242" i="17"/>
  <c r="C242" i="20" s="1"/>
  <c r="B242" i="17"/>
  <c r="B242" i="20" s="1"/>
  <c r="C240" i="17"/>
  <c r="C240" i="20" s="1"/>
  <c r="B240" i="17"/>
  <c r="B240" i="20" s="1"/>
  <c r="C238" i="17"/>
  <c r="C238" i="20" s="1"/>
  <c r="B238" i="17"/>
  <c r="B238" i="20" s="1"/>
  <c r="C236" i="17"/>
  <c r="C236" i="20" s="1"/>
  <c r="B236" i="17"/>
  <c r="B236" i="20" s="1"/>
  <c r="C234" i="17"/>
  <c r="C234" i="20" s="1"/>
  <c r="B234" i="17"/>
  <c r="B234" i="20" s="1"/>
  <c r="C232" i="17"/>
  <c r="C232" i="20" s="1"/>
  <c r="B232" i="17"/>
  <c r="B232" i="20" s="1"/>
  <c r="C230" i="17"/>
  <c r="C230" i="20" s="1"/>
  <c r="B230" i="17"/>
  <c r="B230" i="20" s="1"/>
  <c r="C228" i="17"/>
  <c r="C228" i="20" s="1"/>
  <c r="B228" i="17"/>
  <c r="B228" i="20" s="1"/>
  <c r="C226" i="17"/>
  <c r="C226" i="20" s="1"/>
  <c r="B226" i="17"/>
  <c r="B226" i="20" s="1"/>
  <c r="C224" i="17"/>
  <c r="C224" i="20" s="1"/>
  <c r="B224" i="17"/>
  <c r="B224" i="20" s="1"/>
  <c r="C222" i="17"/>
  <c r="C222" i="20" s="1"/>
  <c r="B222" i="17"/>
  <c r="B222" i="20" s="1"/>
  <c r="C220" i="17"/>
  <c r="C220" i="20" s="1"/>
  <c r="B220" i="17"/>
  <c r="B220" i="20" s="1"/>
  <c r="C218" i="17"/>
  <c r="C218" i="20" s="1"/>
  <c r="B218" i="17"/>
  <c r="B218" i="20" s="1"/>
  <c r="C216" i="17"/>
  <c r="C216" i="20" s="1"/>
  <c r="B216" i="17"/>
  <c r="B216" i="20" s="1"/>
  <c r="C214" i="17"/>
  <c r="C214" i="20" s="1"/>
  <c r="B214" i="17"/>
  <c r="B214" i="20" s="1"/>
  <c r="C212" i="17"/>
  <c r="C212" i="20" s="1"/>
  <c r="B212" i="17"/>
  <c r="B212" i="20" s="1"/>
  <c r="C210" i="17"/>
  <c r="C210" i="20" s="1"/>
  <c r="B210" i="17"/>
  <c r="B210" i="20" s="1"/>
  <c r="C208" i="17"/>
  <c r="C208" i="20" s="1"/>
  <c r="B208" i="17"/>
  <c r="B208" i="20" s="1"/>
  <c r="C206" i="17"/>
  <c r="C206" i="20" s="1"/>
  <c r="B206" i="17"/>
  <c r="B206" i="20" s="1"/>
  <c r="C204" i="17"/>
  <c r="C204" i="20" s="1"/>
  <c r="B204" i="17"/>
  <c r="B204" i="20" s="1"/>
  <c r="C202" i="17"/>
  <c r="C202" i="20" s="1"/>
  <c r="B202" i="17"/>
  <c r="B202" i="20" s="1"/>
  <c r="C200" i="17"/>
  <c r="C200" i="20" s="1"/>
  <c r="B200" i="17"/>
  <c r="B200" i="20" s="1"/>
  <c r="C198" i="17"/>
  <c r="C198" i="20" s="1"/>
  <c r="B198" i="17"/>
  <c r="B198" i="20" s="1"/>
  <c r="C196" i="17"/>
  <c r="C196" i="20" s="1"/>
  <c r="B196" i="17"/>
  <c r="B196" i="20" s="1"/>
  <c r="C194" i="17"/>
  <c r="C194" i="20" s="1"/>
  <c r="B194" i="17"/>
  <c r="B194" i="20" s="1"/>
  <c r="C192" i="17"/>
  <c r="C192" i="20" s="1"/>
  <c r="B192" i="17"/>
  <c r="B192" i="20" s="1"/>
  <c r="C190" i="17"/>
  <c r="C190" i="20" s="1"/>
  <c r="B190" i="17"/>
  <c r="B190" i="20" s="1"/>
  <c r="C188" i="17"/>
  <c r="C188" i="20" s="1"/>
  <c r="B188" i="17"/>
  <c r="B188" i="20" s="1"/>
  <c r="C186" i="17"/>
  <c r="C186" i="20" s="1"/>
  <c r="B186" i="17"/>
  <c r="B186" i="20" s="1"/>
  <c r="C184" i="17"/>
  <c r="C184" i="20" s="1"/>
  <c r="B184" i="17"/>
  <c r="B184" i="20" s="1"/>
  <c r="C182" i="17"/>
  <c r="C182" i="20" s="1"/>
  <c r="B182" i="17"/>
  <c r="B182" i="20" s="1"/>
  <c r="C180" i="17"/>
  <c r="C180" i="20" s="1"/>
  <c r="B180" i="17"/>
  <c r="B180" i="20" s="1"/>
  <c r="C178" i="17"/>
  <c r="C178" i="20" s="1"/>
  <c r="B178" i="17"/>
  <c r="B178" i="20" s="1"/>
  <c r="C176" i="17"/>
  <c r="C176" i="20" s="1"/>
  <c r="B176" i="17"/>
  <c r="B176" i="20" s="1"/>
  <c r="C174" i="17"/>
  <c r="C174" i="20" s="1"/>
  <c r="B174" i="17"/>
  <c r="B174" i="20" s="1"/>
  <c r="C172" i="17"/>
  <c r="C172" i="20" s="1"/>
  <c r="B172" i="17"/>
  <c r="B172" i="20" s="1"/>
  <c r="C170" i="17"/>
  <c r="C170" i="20" s="1"/>
  <c r="B170" i="17"/>
  <c r="B170" i="20" s="1"/>
  <c r="C168" i="17"/>
  <c r="C168" i="20" s="1"/>
  <c r="B168" i="17"/>
  <c r="B168" i="20" s="1"/>
  <c r="C166" i="17"/>
  <c r="C166" i="20" s="1"/>
  <c r="B166" i="17"/>
  <c r="B166" i="20" s="1"/>
  <c r="C164" i="17"/>
  <c r="C164" i="20" s="1"/>
  <c r="B164" i="17"/>
  <c r="B164" i="20" s="1"/>
  <c r="C162" i="17"/>
  <c r="C162" i="20" s="1"/>
  <c r="B162" i="17"/>
  <c r="B162" i="20" s="1"/>
  <c r="C160" i="17"/>
  <c r="C160" i="20" s="1"/>
  <c r="B160" i="17"/>
  <c r="B160" i="20" s="1"/>
  <c r="C158" i="17"/>
  <c r="C158" i="20" s="1"/>
  <c r="B158" i="17"/>
  <c r="B158" i="20" s="1"/>
  <c r="C156" i="17"/>
  <c r="C156" i="20" s="1"/>
  <c r="B156" i="17"/>
  <c r="B156" i="20" s="1"/>
  <c r="C154" i="17"/>
  <c r="C154" i="20" s="1"/>
  <c r="B154" i="17"/>
  <c r="B154" i="20" s="1"/>
  <c r="C152" i="17"/>
  <c r="C152" i="20" s="1"/>
  <c r="B152" i="17"/>
  <c r="B152" i="20" s="1"/>
  <c r="C150" i="17"/>
  <c r="C150" i="20" s="1"/>
  <c r="B150" i="17"/>
  <c r="B150" i="20" s="1"/>
  <c r="C148" i="17"/>
  <c r="C148" i="20" s="1"/>
  <c r="B148" i="17"/>
  <c r="B148" i="20" s="1"/>
  <c r="C146" i="17"/>
  <c r="C146" i="20" s="1"/>
  <c r="B146" i="17"/>
  <c r="B146" i="20" s="1"/>
  <c r="C144" i="17"/>
  <c r="C144" i="20" s="1"/>
  <c r="B144" i="17"/>
  <c r="B144" i="20" s="1"/>
  <c r="C142" i="17"/>
  <c r="C142" i="20" s="1"/>
  <c r="B142" i="17"/>
  <c r="B142" i="20" s="1"/>
  <c r="C140" i="17"/>
  <c r="C140" i="20" s="1"/>
  <c r="B140" i="17"/>
  <c r="B140" i="20" s="1"/>
  <c r="C138" i="17"/>
  <c r="C138" i="20" s="1"/>
  <c r="B138" i="17"/>
  <c r="B138" i="20" s="1"/>
  <c r="C136" i="17"/>
  <c r="C136" i="20" s="1"/>
  <c r="B136" i="17"/>
  <c r="B136" i="20" s="1"/>
  <c r="C134" i="17"/>
  <c r="C134" i="20" s="1"/>
  <c r="B134" i="17"/>
  <c r="B134" i="20" s="1"/>
  <c r="C132" i="17"/>
  <c r="C132" i="20" s="1"/>
  <c r="B132" i="17"/>
  <c r="B132" i="20" s="1"/>
  <c r="C130" i="17"/>
  <c r="C130" i="20" s="1"/>
  <c r="B130" i="17"/>
  <c r="B130" i="20" s="1"/>
  <c r="C128" i="17"/>
  <c r="C128" i="20" s="1"/>
  <c r="B128" i="17"/>
  <c r="B128" i="20" s="1"/>
  <c r="C126" i="17"/>
  <c r="C126" i="20" s="1"/>
  <c r="B126" i="17"/>
  <c r="B126" i="20" s="1"/>
  <c r="C124" i="17"/>
  <c r="C124" i="20" s="1"/>
  <c r="B124" i="17"/>
  <c r="B124" i="20" s="1"/>
  <c r="C122" i="17"/>
  <c r="C122" i="20" s="1"/>
  <c r="B122" i="17"/>
  <c r="B122" i="20" s="1"/>
  <c r="C120" i="17"/>
  <c r="C120" i="20" s="1"/>
  <c r="B120" i="17"/>
  <c r="B120" i="20" s="1"/>
  <c r="C118" i="17"/>
  <c r="C118" i="20" s="1"/>
  <c r="B118" i="17"/>
  <c r="B118" i="20" s="1"/>
  <c r="C116" i="17"/>
  <c r="C116" i="20" s="1"/>
  <c r="B116" i="17"/>
  <c r="B116" i="20" s="1"/>
  <c r="C114" i="17"/>
  <c r="C114" i="20" s="1"/>
  <c r="B114" i="17"/>
  <c r="B114" i="20" s="1"/>
  <c r="C112" i="17"/>
  <c r="C112" i="20" s="1"/>
  <c r="B112" i="17"/>
  <c r="B112" i="20" s="1"/>
  <c r="C110" i="17"/>
  <c r="C110" i="20" s="1"/>
  <c r="B110" i="17"/>
  <c r="B110" i="20" s="1"/>
  <c r="C108" i="17"/>
  <c r="C108" i="20" s="1"/>
  <c r="B108" i="17"/>
  <c r="B108" i="20" s="1"/>
  <c r="C106" i="17"/>
  <c r="C106" i="20" s="1"/>
  <c r="B106" i="17"/>
  <c r="B106" i="20" s="1"/>
  <c r="C104" i="17"/>
  <c r="C104" i="20" s="1"/>
  <c r="B104" i="17"/>
  <c r="B104" i="20" s="1"/>
  <c r="C102" i="17"/>
  <c r="C102" i="20" s="1"/>
  <c r="B102" i="17"/>
  <c r="B102" i="20" s="1"/>
  <c r="C100" i="17"/>
  <c r="C100" i="20" s="1"/>
  <c r="B100" i="17"/>
  <c r="B100" i="20" s="1"/>
  <c r="C98" i="17"/>
  <c r="C98" i="20" s="1"/>
  <c r="B98" i="17"/>
  <c r="B98" i="20" s="1"/>
  <c r="C96" i="17"/>
  <c r="C96" i="20" s="1"/>
  <c r="B96" i="17"/>
  <c r="B96" i="20" s="1"/>
  <c r="C94" i="17"/>
  <c r="C94" i="20" s="1"/>
  <c r="B94" i="17"/>
  <c r="B94" i="20" s="1"/>
  <c r="C92" i="17"/>
  <c r="C92" i="20" s="1"/>
  <c r="B92" i="17"/>
  <c r="B92" i="20" s="1"/>
  <c r="C90" i="17"/>
  <c r="C90" i="20" s="1"/>
  <c r="B90" i="17"/>
  <c r="B90" i="20" s="1"/>
  <c r="C88" i="17"/>
  <c r="C88" i="20" s="1"/>
  <c r="B88" i="17"/>
  <c r="B88" i="20" s="1"/>
  <c r="C86" i="17"/>
  <c r="C86" i="20" s="1"/>
  <c r="B86" i="17"/>
  <c r="B86" i="20" s="1"/>
  <c r="C84" i="17"/>
  <c r="C84" i="20" s="1"/>
  <c r="B84" i="17"/>
  <c r="B84" i="20" s="1"/>
  <c r="C82" i="17"/>
  <c r="C82" i="20" s="1"/>
  <c r="B82" i="17"/>
  <c r="B82" i="20" s="1"/>
  <c r="C80" i="17"/>
  <c r="C80" i="20" s="1"/>
  <c r="B80" i="17"/>
  <c r="B80" i="20" s="1"/>
  <c r="C78" i="17"/>
  <c r="C78" i="20" s="1"/>
  <c r="B78" i="17"/>
  <c r="B78" i="20" s="1"/>
  <c r="C76" i="17"/>
  <c r="C76" i="20" s="1"/>
  <c r="B76" i="17"/>
  <c r="B76" i="20" s="1"/>
  <c r="C74" i="17"/>
  <c r="C74" i="20" s="1"/>
  <c r="B74" i="17"/>
  <c r="B74" i="20" s="1"/>
  <c r="C72" i="17"/>
  <c r="C72" i="20" s="1"/>
  <c r="B72" i="17"/>
  <c r="B72" i="20" s="1"/>
  <c r="C70" i="17"/>
  <c r="C70" i="20" s="1"/>
  <c r="B70" i="17"/>
  <c r="B70" i="20" s="1"/>
  <c r="C68" i="17"/>
  <c r="C68" i="20" s="1"/>
  <c r="B68" i="17"/>
  <c r="B68" i="20" s="1"/>
  <c r="C66" i="17"/>
  <c r="C66" i="20" s="1"/>
  <c r="B66" i="17"/>
  <c r="B66" i="20" s="1"/>
  <c r="C64" i="17"/>
  <c r="C64" i="20" s="1"/>
  <c r="B64" i="17"/>
  <c r="B64" i="20" s="1"/>
  <c r="C62" i="17"/>
  <c r="C62" i="20" s="1"/>
  <c r="B62" i="17"/>
  <c r="B62" i="20" s="1"/>
  <c r="C60" i="17"/>
  <c r="C60" i="20" s="1"/>
  <c r="B60" i="17"/>
  <c r="B60" i="20" s="1"/>
  <c r="C58" i="17"/>
  <c r="C58" i="20" s="1"/>
  <c r="B58" i="17"/>
  <c r="B58" i="20" s="1"/>
  <c r="C56" i="17"/>
  <c r="C56" i="20" s="1"/>
  <c r="B56" i="17"/>
  <c r="B56" i="20" s="1"/>
  <c r="C54" i="17"/>
  <c r="C54" i="20" s="1"/>
  <c r="B54" i="17"/>
  <c r="B54" i="20" s="1"/>
  <c r="C52" i="17"/>
  <c r="C52" i="20" s="1"/>
  <c r="B52" i="17"/>
  <c r="B52" i="20" s="1"/>
  <c r="C50" i="17"/>
  <c r="C50" i="20" s="1"/>
  <c r="B50" i="17"/>
  <c r="B50" i="20" s="1"/>
  <c r="C48" i="17"/>
  <c r="C48" i="20" s="1"/>
  <c r="B48" i="17"/>
  <c r="B48" i="20" s="1"/>
  <c r="C46" i="17"/>
  <c r="C46" i="20" s="1"/>
  <c r="B46" i="17"/>
  <c r="B46" i="20" s="1"/>
  <c r="C44" i="17"/>
  <c r="C44" i="20" s="1"/>
  <c r="B44" i="17"/>
  <c r="B44" i="20" s="1"/>
  <c r="C42" i="17"/>
  <c r="C42" i="20" s="1"/>
  <c r="B42" i="17"/>
  <c r="B42" i="20" s="1"/>
  <c r="C40" i="17"/>
  <c r="C40" i="20" s="1"/>
  <c r="B40" i="17"/>
  <c r="B40" i="20" s="1"/>
  <c r="C38" i="17"/>
  <c r="C38" i="20" s="1"/>
  <c r="B38" i="17"/>
  <c r="B38" i="20" s="1"/>
  <c r="C36" i="17"/>
  <c r="C36" i="20" s="1"/>
  <c r="B36" i="17"/>
  <c r="B36" i="20" s="1"/>
  <c r="C34" i="17"/>
  <c r="C34" i="20" s="1"/>
  <c r="B34" i="17"/>
  <c r="B34" i="20" s="1"/>
  <c r="C32" i="17"/>
  <c r="C32" i="20" s="1"/>
  <c r="B32" i="17"/>
  <c r="B32" i="20" s="1"/>
  <c r="C30" i="17"/>
  <c r="C30" i="20" s="1"/>
  <c r="B30" i="17"/>
  <c r="B30" i="20" s="1"/>
  <c r="C8" i="17"/>
  <c r="C8" i="20" s="1"/>
  <c r="C6" i="17"/>
  <c r="C6" i="20" s="1"/>
  <c r="C4" i="17"/>
  <c r="C4" i="20" s="1"/>
  <c r="C29" i="17"/>
  <c r="C29" i="20" s="1"/>
  <c r="A2" i="13"/>
  <c r="B2" i="13" s="1"/>
  <c r="C2" i="13"/>
  <c r="D2" i="13"/>
  <c r="E2" i="13"/>
  <c r="F2" i="13"/>
  <c r="G2" i="13"/>
  <c r="H2" i="13"/>
  <c r="I2" i="13"/>
  <c r="J2" i="13"/>
  <c r="K2" i="13"/>
  <c r="L2" i="13"/>
  <c r="M2" i="13"/>
  <c r="N2" i="13"/>
  <c r="O2" i="13"/>
  <c r="P2" i="13"/>
  <c r="Q2" i="13"/>
  <c r="R2" i="13"/>
  <c r="S2" i="13"/>
  <c r="T2" i="13"/>
  <c r="A3" i="13"/>
  <c r="B3" i="13" s="1"/>
  <c r="C3" i="13"/>
  <c r="D3" i="13"/>
  <c r="E3" i="13"/>
  <c r="F3" i="13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A4" i="13"/>
  <c r="B4" i="13" s="1"/>
  <c r="C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A5" i="13"/>
  <c r="B5" i="13" s="1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A6" i="13"/>
  <c r="B6" i="13" s="1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A7" i="13"/>
  <c r="B7" i="13" s="1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A8" i="13"/>
  <c r="B8" i="13" s="1"/>
  <c r="C8" i="13"/>
  <c r="D8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A9" i="13"/>
  <c r="B9" i="13" s="1"/>
  <c r="C9" i="13"/>
  <c r="D9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A10" i="13"/>
  <c r="B10" i="13" s="1"/>
  <c r="C10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A11" i="13"/>
  <c r="B11" i="13" s="1"/>
  <c r="C11" i="13"/>
  <c r="D11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A12" i="13"/>
  <c r="B12" i="13" s="1"/>
  <c r="C12" i="13"/>
  <c r="D12" i="13"/>
  <c r="E12" i="13"/>
  <c r="F12" i="13"/>
  <c r="G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A13" i="13"/>
  <c r="B13" i="13" s="1"/>
  <c r="C13" i="13"/>
  <c r="D13" i="13"/>
  <c r="E13" i="13"/>
  <c r="F13" i="13"/>
  <c r="G13" i="13"/>
  <c r="H13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A14" i="13"/>
  <c r="B14" i="13" s="1"/>
  <c r="C14" i="13"/>
  <c r="D14" i="13"/>
  <c r="E14" i="13"/>
  <c r="F14" i="13"/>
  <c r="G14" i="13"/>
  <c r="H14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A15" i="13"/>
  <c r="B15" i="13" s="1"/>
  <c r="C15" i="13"/>
  <c r="D15" i="13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A16" i="13"/>
  <c r="B16" i="13" s="1"/>
  <c r="C16" i="13"/>
  <c r="D16" i="13"/>
  <c r="E16" i="13"/>
  <c r="F16" i="13"/>
  <c r="G16" i="13"/>
  <c r="H16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A17" i="13"/>
  <c r="B17" i="13" s="1"/>
  <c r="C17" i="13"/>
  <c r="D17" i="13"/>
  <c r="E17" i="13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A18" i="13"/>
  <c r="B18" i="13" s="1"/>
  <c r="C18" i="13"/>
  <c r="D18" i="13"/>
  <c r="E18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A19" i="13"/>
  <c r="B19" i="13" s="1"/>
  <c r="C19" i="13"/>
  <c r="D19" i="13"/>
  <c r="E19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A20" i="13"/>
  <c r="B20" i="13" s="1"/>
  <c r="C20" i="13"/>
  <c r="D20" i="13"/>
  <c r="E20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A21" i="13"/>
  <c r="B21" i="13" s="1"/>
  <c r="C21" i="13"/>
  <c r="D21" i="13"/>
  <c r="E21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A22" i="13"/>
  <c r="B22" i="13" s="1"/>
  <c r="C22" i="13"/>
  <c r="D22" i="13"/>
  <c r="E22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A23" i="13"/>
  <c r="B23" i="13" s="1"/>
  <c r="C23" i="13"/>
  <c r="D23" i="13"/>
  <c r="E23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A24" i="13"/>
  <c r="B24" i="13" s="1"/>
  <c r="C24" i="13"/>
  <c r="D24" i="13"/>
  <c r="E24" i="13"/>
  <c r="F24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A25" i="13"/>
  <c r="B25" i="13" s="1"/>
  <c r="C25" i="13"/>
  <c r="D25" i="13"/>
  <c r="E25" i="13"/>
  <c r="F25" i="13"/>
  <c r="G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A26" i="13"/>
  <c r="B26" i="13" s="1"/>
  <c r="C26" i="13"/>
  <c r="D26" i="13"/>
  <c r="E26" i="13"/>
  <c r="F26" i="13"/>
  <c r="G26" i="13"/>
  <c r="H26" i="13"/>
  <c r="I26" i="13"/>
  <c r="J26" i="13"/>
  <c r="K26" i="13"/>
  <c r="L26" i="13"/>
  <c r="M26" i="13"/>
  <c r="N26" i="13"/>
  <c r="O26" i="13"/>
  <c r="P26" i="13"/>
  <c r="Q26" i="13"/>
  <c r="R26" i="13"/>
  <c r="S26" i="13"/>
  <c r="T26" i="13"/>
  <c r="A27" i="13"/>
  <c r="B27" i="13" s="1"/>
  <c r="C27" i="13"/>
  <c r="D27" i="13"/>
  <c r="E27" i="13"/>
  <c r="F27" i="13"/>
  <c r="G27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A28" i="13"/>
  <c r="B28" i="13" s="1"/>
  <c r="C28" i="13"/>
  <c r="D28" i="13"/>
  <c r="E28" i="13"/>
  <c r="F28" i="13"/>
  <c r="G28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A29" i="13"/>
  <c r="B29" i="13" s="1"/>
  <c r="C29" i="13"/>
  <c r="D29" i="13"/>
  <c r="E29" i="13"/>
  <c r="F29" i="13"/>
  <c r="G29" i="13"/>
  <c r="H29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A30" i="13"/>
  <c r="B30" i="13" s="1"/>
  <c r="C30" i="13"/>
  <c r="D30" i="13"/>
  <c r="E30" i="13"/>
  <c r="F30" i="13"/>
  <c r="G30" i="13"/>
  <c r="H30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A31" i="13"/>
  <c r="B31" i="13" s="1"/>
  <c r="C31" i="13"/>
  <c r="D31" i="13"/>
  <c r="E31" i="13"/>
  <c r="F31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A32" i="13"/>
  <c r="B32" i="13" s="1"/>
  <c r="C32" i="13"/>
  <c r="D32" i="13"/>
  <c r="E32" i="13"/>
  <c r="F32" i="13"/>
  <c r="G32" i="13"/>
  <c r="H32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A33" i="13"/>
  <c r="B33" i="13" s="1"/>
  <c r="C33" i="13"/>
  <c r="D33" i="13"/>
  <c r="E33" i="13"/>
  <c r="F33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A34" i="13"/>
  <c r="B34" i="13" s="1"/>
  <c r="C34" i="13"/>
  <c r="D34" i="13"/>
  <c r="E34" i="13"/>
  <c r="F34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A35" i="13"/>
  <c r="B35" i="13" s="1"/>
  <c r="C35" i="13"/>
  <c r="D35" i="13"/>
  <c r="E35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A36" i="13"/>
  <c r="B36" i="13" s="1"/>
  <c r="C36" i="13"/>
  <c r="D36" i="13"/>
  <c r="E36" i="13"/>
  <c r="F36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A37" i="13"/>
  <c r="B37" i="13" s="1"/>
  <c r="C37" i="13"/>
  <c r="D37" i="13"/>
  <c r="E37" i="13"/>
  <c r="F3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A38" i="13"/>
  <c r="B38" i="13" s="1"/>
  <c r="C38" i="13"/>
  <c r="D38" i="13"/>
  <c r="E38" i="13"/>
  <c r="F38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A39" i="13"/>
  <c r="B39" i="13" s="1"/>
  <c r="C39" i="13"/>
  <c r="D39" i="13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A40" i="13"/>
  <c r="B40" i="13" s="1"/>
  <c r="C40" i="13"/>
  <c r="D40" i="13"/>
  <c r="E40" i="13"/>
  <c r="F40" i="13"/>
  <c r="G40" i="13"/>
  <c r="H40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A41" i="13"/>
  <c r="B41" i="13" s="1"/>
  <c r="C41" i="13"/>
  <c r="D41" i="13"/>
  <c r="E41" i="13"/>
  <c r="F41" i="13"/>
  <c r="G41" i="13"/>
  <c r="H41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A42" i="13"/>
  <c r="B42" i="13" s="1"/>
  <c r="C42" i="13"/>
  <c r="D42" i="13"/>
  <c r="E42" i="13"/>
  <c r="F42" i="13"/>
  <c r="G42" i="13"/>
  <c r="H42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A43" i="13"/>
  <c r="B43" i="13" s="1"/>
  <c r="C43" i="13"/>
  <c r="D43" i="13"/>
  <c r="E43" i="13"/>
  <c r="F43" i="13"/>
  <c r="G43" i="13"/>
  <c r="H43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A44" i="13"/>
  <c r="B44" i="13" s="1"/>
  <c r="C44" i="13"/>
  <c r="D44" i="13"/>
  <c r="E44" i="13"/>
  <c r="F44" i="13"/>
  <c r="G44" i="13"/>
  <c r="H44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A45" i="13"/>
  <c r="B45" i="13" s="1"/>
  <c r="C45" i="13"/>
  <c r="D45" i="13"/>
  <c r="E45" i="13"/>
  <c r="F45" i="13"/>
  <c r="G45" i="13"/>
  <c r="H45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A46" i="13"/>
  <c r="B46" i="13" s="1"/>
  <c r="C46" i="13"/>
  <c r="D46" i="13"/>
  <c r="E46" i="13"/>
  <c r="F46" i="13"/>
  <c r="G46" i="13"/>
  <c r="H46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A47" i="13"/>
  <c r="B47" i="13" s="1"/>
  <c r="C47" i="13"/>
  <c r="D47" i="13"/>
  <c r="E47" i="13"/>
  <c r="F47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A48" i="13"/>
  <c r="B48" i="13" s="1"/>
  <c r="C48" i="13"/>
  <c r="D48" i="13"/>
  <c r="E48" i="13"/>
  <c r="F48" i="13"/>
  <c r="G48" i="13"/>
  <c r="H48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A49" i="13"/>
  <c r="B49" i="13" s="1"/>
  <c r="C49" i="13"/>
  <c r="D49" i="13"/>
  <c r="E49" i="13"/>
  <c r="F49" i="13"/>
  <c r="G49" i="13"/>
  <c r="H49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A50" i="13"/>
  <c r="B50" i="13" s="1"/>
  <c r="C50" i="13"/>
  <c r="D50" i="13"/>
  <c r="E50" i="13"/>
  <c r="F50" i="13"/>
  <c r="G50" i="13"/>
  <c r="H50" i="13"/>
  <c r="I50" i="13"/>
  <c r="J50" i="13"/>
  <c r="K50" i="13"/>
  <c r="L50" i="13"/>
  <c r="M50" i="13"/>
  <c r="N50" i="13"/>
  <c r="O50" i="13"/>
  <c r="P50" i="13"/>
  <c r="Q50" i="13"/>
  <c r="R50" i="13"/>
  <c r="S50" i="13"/>
  <c r="T50" i="13"/>
  <c r="A51" i="13"/>
  <c r="B51" i="13" s="1"/>
  <c r="C51" i="13"/>
  <c r="D51" i="13"/>
  <c r="E51" i="13"/>
  <c r="F51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A52" i="13"/>
  <c r="B52" i="13" s="1"/>
  <c r="C52" i="13"/>
  <c r="D52" i="13"/>
  <c r="E52" i="13"/>
  <c r="F52" i="13"/>
  <c r="G52" i="13"/>
  <c r="H52" i="13"/>
  <c r="I52" i="13"/>
  <c r="J52" i="13"/>
  <c r="K52" i="13"/>
  <c r="L52" i="13"/>
  <c r="M52" i="13"/>
  <c r="N52" i="13"/>
  <c r="O52" i="13"/>
  <c r="P52" i="13"/>
  <c r="Q52" i="13"/>
  <c r="R52" i="13"/>
  <c r="S52" i="13"/>
  <c r="T52" i="13"/>
  <c r="A53" i="13"/>
  <c r="B53" i="13" s="1"/>
  <c r="C53" i="13"/>
  <c r="D53" i="13"/>
  <c r="E53" i="13"/>
  <c r="F53" i="13"/>
  <c r="G53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T53" i="13"/>
  <c r="A54" i="13"/>
  <c r="B54" i="13" s="1"/>
  <c r="C54" i="13"/>
  <c r="D54" i="13"/>
  <c r="E54" i="13"/>
  <c r="F54" i="13"/>
  <c r="G54" i="13"/>
  <c r="H54" i="13"/>
  <c r="I54" i="13"/>
  <c r="J54" i="13"/>
  <c r="K54" i="13"/>
  <c r="L54" i="13"/>
  <c r="M54" i="13"/>
  <c r="N54" i="13"/>
  <c r="O54" i="13"/>
  <c r="P54" i="13"/>
  <c r="Q54" i="13"/>
  <c r="R54" i="13"/>
  <c r="S54" i="13"/>
  <c r="T54" i="13"/>
  <c r="A55" i="13"/>
  <c r="B55" i="13" s="1"/>
  <c r="C55" i="13"/>
  <c r="D55" i="13"/>
  <c r="E55" i="13"/>
  <c r="F55" i="13"/>
  <c r="G55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T55" i="13"/>
  <c r="A56" i="13"/>
  <c r="B56" i="13" s="1"/>
  <c r="C56" i="13"/>
  <c r="D56" i="13"/>
  <c r="E56" i="13"/>
  <c r="F56" i="13"/>
  <c r="G56" i="13"/>
  <c r="H56" i="13"/>
  <c r="I56" i="13"/>
  <c r="J56" i="13"/>
  <c r="K56" i="13"/>
  <c r="L56" i="13"/>
  <c r="M56" i="13"/>
  <c r="N56" i="13"/>
  <c r="O56" i="13"/>
  <c r="P56" i="13"/>
  <c r="Q56" i="13"/>
  <c r="R56" i="13"/>
  <c r="S56" i="13"/>
  <c r="T56" i="13"/>
  <c r="A57" i="13"/>
  <c r="B57" i="13" s="1"/>
  <c r="C57" i="13"/>
  <c r="D57" i="13"/>
  <c r="E57" i="13"/>
  <c r="F57" i="13"/>
  <c r="G57" i="13"/>
  <c r="H57" i="13"/>
  <c r="I57" i="13"/>
  <c r="J57" i="13"/>
  <c r="K57" i="13"/>
  <c r="L57" i="13"/>
  <c r="M57" i="13"/>
  <c r="N57" i="13"/>
  <c r="O57" i="13"/>
  <c r="P57" i="13"/>
  <c r="Q57" i="13"/>
  <c r="R57" i="13"/>
  <c r="S57" i="13"/>
  <c r="T57" i="13"/>
  <c r="A58" i="13"/>
  <c r="B58" i="13" s="1"/>
  <c r="C58" i="13"/>
  <c r="D58" i="13"/>
  <c r="E58" i="13"/>
  <c r="F58" i="13"/>
  <c r="G58" i="13"/>
  <c r="H58" i="13"/>
  <c r="I58" i="13"/>
  <c r="J58" i="13"/>
  <c r="K58" i="13"/>
  <c r="L58" i="13"/>
  <c r="M58" i="13"/>
  <c r="N58" i="13"/>
  <c r="O58" i="13"/>
  <c r="P58" i="13"/>
  <c r="Q58" i="13"/>
  <c r="R58" i="13"/>
  <c r="S58" i="13"/>
  <c r="T58" i="13"/>
  <c r="A59" i="13"/>
  <c r="B59" i="13" s="1"/>
  <c r="C59" i="13"/>
  <c r="D59" i="13"/>
  <c r="E59" i="13"/>
  <c r="F59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A60" i="13"/>
  <c r="B60" i="13" s="1"/>
  <c r="C60" i="13"/>
  <c r="D60" i="13"/>
  <c r="E60" i="13"/>
  <c r="F60" i="13"/>
  <c r="G60" i="13"/>
  <c r="H60" i="13"/>
  <c r="I60" i="13"/>
  <c r="J60" i="13"/>
  <c r="K60" i="13"/>
  <c r="L60" i="13"/>
  <c r="M60" i="13"/>
  <c r="N60" i="13"/>
  <c r="O60" i="13"/>
  <c r="P60" i="13"/>
  <c r="Q60" i="13"/>
  <c r="R60" i="13"/>
  <c r="S60" i="13"/>
  <c r="T60" i="13"/>
  <c r="A61" i="13"/>
  <c r="B61" i="13" s="1"/>
  <c r="C61" i="13"/>
  <c r="D61" i="13"/>
  <c r="E61" i="13"/>
  <c r="F61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A62" i="13"/>
  <c r="B62" i="13" s="1"/>
  <c r="C62" i="13"/>
  <c r="D62" i="13"/>
  <c r="E62" i="13"/>
  <c r="F62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A63" i="13"/>
  <c r="B63" i="13" s="1"/>
  <c r="C63" i="13"/>
  <c r="D63" i="13"/>
  <c r="E63" i="13"/>
  <c r="F63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A64" i="13"/>
  <c r="B64" i="13" s="1"/>
  <c r="C64" i="13"/>
  <c r="D64" i="13"/>
  <c r="E64" i="13"/>
  <c r="F64" i="13"/>
  <c r="G64" i="13"/>
  <c r="H64" i="13"/>
  <c r="I64" i="13"/>
  <c r="J64" i="13"/>
  <c r="K64" i="13"/>
  <c r="L64" i="13"/>
  <c r="M64" i="13"/>
  <c r="N64" i="13"/>
  <c r="O64" i="13"/>
  <c r="P64" i="13"/>
  <c r="Q64" i="13"/>
  <c r="R64" i="13"/>
  <c r="S64" i="13"/>
  <c r="T64" i="13"/>
  <c r="A65" i="13"/>
  <c r="B65" i="13" s="1"/>
  <c r="C65" i="13"/>
  <c r="D65" i="13"/>
  <c r="E65" i="13"/>
  <c r="F65" i="13"/>
  <c r="G65" i="13"/>
  <c r="H65" i="13"/>
  <c r="I65" i="13"/>
  <c r="J65" i="13"/>
  <c r="K65" i="13"/>
  <c r="L65" i="13"/>
  <c r="M65" i="13"/>
  <c r="N65" i="13"/>
  <c r="O65" i="13"/>
  <c r="P65" i="13"/>
  <c r="Q65" i="13"/>
  <c r="R65" i="13"/>
  <c r="S65" i="13"/>
  <c r="T65" i="13"/>
  <c r="A66" i="13"/>
  <c r="B66" i="13" s="1"/>
  <c r="C66" i="13"/>
  <c r="D66" i="13"/>
  <c r="E66" i="13"/>
  <c r="F66" i="13"/>
  <c r="G66" i="13"/>
  <c r="H66" i="13"/>
  <c r="I66" i="13"/>
  <c r="J66" i="13"/>
  <c r="K66" i="13"/>
  <c r="L66" i="13"/>
  <c r="M66" i="13"/>
  <c r="N66" i="13"/>
  <c r="O66" i="13"/>
  <c r="P66" i="13"/>
  <c r="Q66" i="13"/>
  <c r="R66" i="13"/>
  <c r="S66" i="13"/>
  <c r="T66" i="13"/>
  <c r="A67" i="13"/>
  <c r="B67" i="13" s="1"/>
  <c r="C67" i="13"/>
  <c r="D67" i="13"/>
  <c r="E67" i="13"/>
  <c r="F67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A68" i="13"/>
  <c r="B68" i="13" s="1"/>
  <c r="C68" i="13"/>
  <c r="D68" i="13"/>
  <c r="E68" i="13"/>
  <c r="F68" i="13"/>
  <c r="G68" i="13"/>
  <c r="H68" i="13"/>
  <c r="I68" i="13"/>
  <c r="J68" i="13"/>
  <c r="K68" i="13"/>
  <c r="L68" i="13"/>
  <c r="M68" i="13"/>
  <c r="N68" i="13"/>
  <c r="O68" i="13"/>
  <c r="P68" i="13"/>
  <c r="Q68" i="13"/>
  <c r="R68" i="13"/>
  <c r="S68" i="13"/>
  <c r="T68" i="13"/>
  <c r="A69" i="13"/>
  <c r="B69" i="13" s="1"/>
  <c r="C69" i="13"/>
  <c r="D69" i="13"/>
  <c r="E69" i="13"/>
  <c r="F69" i="13"/>
  <c r="G69" i="13"/>
  <c r="H69" i="13"/>
  <c r="I69" i="13"/>
  <c r="J69" i="13"/>
  <c r="K69" i="13"/>
  <c r="L69" i="13"/>
  <c r="M69" i="13"/>
  <c r="N69" i="13"/>
  <c r="O69" i="13"/>
  <c r="P69" i="13"/>
  <c r="Q69" i="13"/>
  <c r="R69" i="13"/>
  <c r="S69" i="13"/>
  <c r="T69" i="13"/>
  <c r="A70" i="13"/>
  <c r="B70" i="13" s="1"/>
  <c r="C70" i="13"/>
  <c r="D70" i="13"/>
  <c r="E70" i="13"/>
  <c r="F70" i="13"/>
  <c r="G70" i="13"/>
  <c r="H70" i="13"/>
  <c r="I70" i="13"/>
  <c r="J70" i="13"/>
  <c r="K70" i="13"/>
  <c r="L70" i="13"/>
  <c r="M70" i="13"/>
  <c r="N70" i="13"/>
  <c r="O70" i="13"/>
  <c r="P70" i="13"/>
  <c r="Q70" i="13"/>
  <c r="R70" i="13"/>
  <c r="S70" i="13"/>
  <c r="T70" i="13"/>
  <c r="A71" i="13"/>
  <c r="B71" i="13" s="1"/>
  <c r="C71" i="13"/>
  <c r="D71" i="13"/>
  <c r="E71" i="13"/>
  <c r="F71" i="13"/>
  <c r="G71" i="13"/>
  <c r="H71" i="13"/>
  <c r="I71" i="13"/>
  <c r="J71" i="13"/>
  <c r="K71" i="13"/>
  <c r="L71" i="13"/>
  <c r="M71" i="13"/>
  <c r="N71" i="13"/>
  <c r="O71" i="13"/>
  <c r="P71" i="13"/>
  <c r="Q71" i="13"/>
  <c r="R71" i="13"/>
  <c r="S71" i="13"/>
  <c r="T71" i="13"/>
  <c r="A72" i="13"/>
  <c r="B72" i="13" s="1"/>
  <c r="C72" i="13"/>
  <c r="D72" i="13"/>
  <c r="E72" i="13"/>
  <c r="F72" i="13"/>
  <c r="G72" i="13"/>
  <c r="H72" i="13"/>
  <c r="I72" i="13"/>
  <c r="J72" i="13"/>
  <c r="K72" i="13"/>
  <c r="L72" i="13"/>
  <c r="M72" i="13"/>
  <c r="N72" i="13"/>
  <c r="O72" i="13"/>
  <c r="P72" i="13"/>
  <c r="Q72" i="13"/>
  <c r="R72" i="13"/>
  <c r="S72" i="13"/>
  <c r="T72" i="13"/>
  <c r="A73" i="13"/>
  <c r="B73" i="13" s="1"/>
  <c r="C73" i="13"/>
  <c r="D73" i="13"/>
  <c r="E73" i="13"/>
  <c r="F73" i="13"/>
  <c r="G73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T73" i="13"/>
  <c r="C1" i="13"/>
  <c r="D1" i="13"/>
  <c r="E1" i="13"/>
  <c r="F1" i="13"/>
  <c r="G1" i="13"/>
  <c r="H1" i="13"/>
  <c r="I1" i="13"/>
  <c r="J1" i="13"/>
  <c r="K1" i="13"/>
  <c r="L1" i="13"/>
  <c r="M1" i="13"/>
  <c r="N1" i="13"/>
  <c r="O1" i="13"/>
  <c r="P1" i="13"/>
  <c r="Q1" i="13"/>
  <c r="R1" i="13"/>
  <c r="S1" i="13"/>
  <c r="T1" i="13"/>
  <c r="A1" i="13"/>
  <c r="A2" i="12"/>
  <c r="B2" i="12" s="1"/>
  <c r="C2" i="12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A3" i="12"/>
  <c r="B3" i="12" s="1"/>
  <c r="C3" i="12"/>
  <c r="D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A4" i="12"/>
  <c r="B4" i="12" s="1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A5" i="12"/>
  <c r="B5" i="12" s="1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A6" i="12"/>
  <c r="B6" i="12" s="1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A7" i="12"/>
  <c r="B7" i="12" s="1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A8" i="12"/>
  <c r="B8" i="12" s="1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A9" i="12"/>
  <c r="B9" i="12" s="1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A10" i="12"/>
  <c r="B10" i="12" s="1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A11" i="12"/>
  <c r="B11" i="12" s="1"/>
  <c r="C11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A12" i="12"/>
  <c r="B12" i="12" s="1"/>
  <c r="C12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A13" i="12"/>
  <c r="B13" i="12" s="1"/>
  <c r="C13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A14" i="12"/>
  <c r="B14" i="12" s="1"/>
  <c r="C14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A15" i="12"/>
  <c r="B15" i="12" s="1"/>
  <c r="C15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A16" i="12"/>
  <c r="B16" i="12" s="1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A17" i="12"/>
  <c r="B17" i="12" s="1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A18" i="12"/>
  <c r="B18" i="12" s="1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A19" i="12"/>
  <c r="B19" i="12" s="1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A20" i="12"/>
  <c r="B20" i="12" s="1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A21" i="12"/>
  <c r="B21" i="12" s="1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A22" i="12"/>
  <c r="B22" i="12" s="1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A23" i="12"/>
  <c r="B23" i="12" s="1"/>
  <c r="C23" i="12"/>
  <c r="D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A24" i="12"/>
  <c r="B24" i="12" s="1"/>
  <c r="C24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A25" i="12"/>
  <c r="B25" i="12" s="1"/>
  <c r="C25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A26" i="12"/>
  <c r="B26" i="12" s="1"/>
  <c r="C26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A27" i="12"/>
  <c r="B27" i="12" s="1"/>
  <c r="C27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A28" i="12"/>
  <c r="B28" i="12" s="1"/>
  <c r="C28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A29" i="12"/>
  <c r="B29" i="12" s="1"/>
  <c r="C29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A30" i="12"/>
  <c r="B30" i="12" s="1"/>
  <c r="C30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A31" i="12"/>
  <c r="B31" i="12" s="1"/>
  <c r="C31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A32" i="12"/>
  <c r="B32" i="12" s="1"/>
  <c r="C32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A33" i="12"/>
  <c r="B33" i="12" s="1"/>
  <c r="C33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A34" i="12"/>
  <c r="B34" i="12" s="1"/>
  <c r="C34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A35" i="12"/>
  <c r="B35" i="12" s="1"/>
  <c r="C35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A36" i="12"/>
  <c r="B36" i="12" s="1"/>
  <c r="C36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A37" i="12"/>
  <c r="B37" i="12" s="1"/>
  <c r="C37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A38" i="12"/>
  <c r="B38" i="12" s="1"/>
  <c r="C38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A39" i="12"/>
  <c r="B39" i="12" s="1"/>
  <c r="C39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A40" i="12"/>
  <c r="B40" i="12" s="1"/>
  <c r="C40" i="12"/>
  <c r="D40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A41" i="12"/>
  <c r="B41" i="12" s="1"/>
  <c r="C41" i="12"/>
  <c r="D41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A42" i="12"/>
  <c r="B42" i="12" s="1"/>
  <c r="C42" i="12"/>
  <c r="D42" i="12"/>
  <c r="E42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A43" i="12"/>
  <c r="B43" i="12" s="1"/>
  <c r="C43" i="12"/>
  <c r="D43" i="12"/>
  <c r="E43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A44" i="12"/>
  <c r="B44" i="12" s="1"/>
  <c r="C44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A45" i="12"/>
  <c r="B45" i="12" s="1"/>
  <c r="C45" i="12"/>
  <c r="D45" i="12"/>
  <c r="E45" i="12"/>
  <c r="F45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A46" i="12"/>
  <c r="B46" i="12" s="1"/>
  <c r="C46" i="12"/>
  <c r="D46" i="12"/>
  <c r="E46" i="12"/>
  <c r="F46" i="12"/>
  <c r="G46" i="12"/>
  <c r="H46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A47" i="12"/>
  <c r="B47" i="12" s="1"/>
  <c r="C47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A48" i="12"/>
  <c r="B48" i="12" s="1"/>
  <c r="C48" i="12"/>
  <c r="D48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A49" i="12"/>
  <c r="B49" i="12" s="1"/>
  <c r="C49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A50" i="12"/>
  <c r="B50" i="12" s="1"/>
  <c r="C50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A51" i="12"/>
  <c r="B51" i="12" s="1"/>
  <c r="C51" i="12"/>
  <c r="D51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A52" i="12"/>
  <c r="B52" i="12" s="1"/>
  <c r="C52" i="12"/>
  <c r="D52" i="12"/>
  <c r="E52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A53" i="12"/>
  <c r="B53" i="12" s="1"/>
  <c r="C53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A54" i="12"/>
  <c r="B54" i="12" s="1"/>
  <c r="C54" i="12"/>
  <c r="D54" i="12"/>
  <c r="E54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A55" i="12"/>
  <c r="B55" i="12" s="1"/>
  <c r="C55" i="12"/>
  <c r="D55" i="12"/>
  <c r="E55" i="12"/>
  <c r="F55" i="12"/>
  <c r="G55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A56" i="12"/>
  <c r="B56" i="12" s="1"/>
  <c r="C56" i="12"/>
  <c r="D56" i="12"/>
  <c r="E56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A57" i="12"/>
  <c r="B57" i="12" s="1"/>
  <c r="C57" i="12"/>
  <c r="D57" i="12"/>
  <c r="E57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A58" i="12"/>
  <c r="B58" i="12" s="1"/>
  <c r="C58" i="12"/>
  <c r="D58" i="12"/>
  <c r="E58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A59" i="12"/>
  <c r="B59" i="12" s="1"/>
  <c r="C59" i="12"/>
  <c r="D59" i="12"/>
  <c r="E59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A60" i="12"/>
  <c r="B60" i="12" s="1"/>
  <c r="C60" i="12"/>
  <c r="D60" i="12"/>
  <c r="E60" i="12"/>
  <c r="F60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A61" i="12"/>
  <c r="B61" i="12" s="1"/>
  <c r="C61" i="12"/>
  <c r="D61" i="12"/>
  <c r="E61" i="12"/>
  <c r="F61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A62" i="12"/>
  <c r="B62" i="12" s="1"/>
  <c r="C62" i="12"/>
  <c r="D62" i="12"/>
  <c r="E62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A63" i="12"/>
  <c r="B63" i="12" s="1"/>
  <c r="C63" i="12"/>
  <c r="D63" i="12"/>
  <c r="E63" i="12"/>
  <c r="F63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A64" i="12"/>
  <c r="B64" i="12" s="1"/>
  <c r="C64" i="12"/>
  <c r="D64" i="12"/>
  <c r="E64" i="12"/>
  <c r="F64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A65" i="12"/>
  <c r="B65" i="12" s="1"/>
  <c r="C65" i="12"/>
  <c r="D65" i="12"/>
  <c r="E65" i="12"/>
  <c r="F6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A66" i="12"/>
  <c r="B66" i="12" s="1"/>
  <c r="C66" i="12"/>
  <c r="D66" i="12"/>
  <c r="E66" i="12"/>
  <c r="F66" i="12"/>
  <c r="G66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A67" i="12"/>
  <c r="B67" i="12" s="1"/>
  <c r="C67" i="12"/>
  <c r="D67" i="12"/>
  <c r="E67" i="12"/>
  <c r="F67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A68" i="12"/>
  <c r="B68" i="12" s="1"/>
  <c r="C68" i="12"/>
  <c r="D68" i="12"/>
  <c r="E68" i="12"/>
  <c r="F68" i="12"/>
  <c r="G68" i="12"/>
  <c r="H68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A69" i="12"/>
  <c r="B69" i="12" s="1"/>
  <c r="C69" i="12"/>
  <c r="D69" i="12"/>
  <c r="E69" i="12"/>
  <c r="F69" i="12"/>
  <c r="G69" i="12"/>
  <c r="H69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A70" i="12"/>
  <c r="B70" i="12" s="1"/>
  <c r="C70" i="12"/>
  <c r="D70" i="12"/>
  <c r="E70" i="12"/>
  <c r="F70" i="12"/>
  <c r="G70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A71" i="12"/>
  <c r="B71" i="12" s="1"/>
  <c r="C71" i="12"/>
  <c r="D71" i="12"/>
  <c r="E71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A72" i="12"/>
  <c r="B72" i="12" s="1"/>
  <c r="C72" i="12"/>
  <c r="D72" i="12"/>
  <c r="E72" i="12"/>
  <c r="F72" i="12"/>
  <c r="G72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A73" i="12"/>
  <c r="B73" i="12" s="1"/>
  <c r="C73" i="12"/>
  <c r="D73" i="12"/>
  <c r="E73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A74" i="12"/>
  <c r="B74" i="12" s="1"/>
  <c r="C74" i="12"/>
  <c r="D74" i="12"/>
  <c r="E74" i="12"/>
  <c r="F74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A75" i="12"/>
  <c r="B75" i="12" s="1"/>
  <c r="C75" i="12"/>
  <c r="D75" i="12"/>
  <c r="E75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A76" i="12"/>
  <c r="B76" i="12" s="1"/>
  <c r="C76" i="12"/>
  <c r="D76" i="12"/>
  <c r="E76" i="12"/>
  <c r="F76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A77" i="12"/>
  <c r="B77" i="12" s="1"/>
  <c r="C77" i="12"/>
  <c r="D77" i="12"/>
  <c r="E77" i="12"/>
  <c r="F77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A78" i="12"/>
  <c r="B78" i="12" s="1"/>
  <c r="C78" i="12"/>
  <c r="D78" i="12"/>
  <c r="E78" i="12"/>
  <c r="F78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A79" i="12"/>
  <c r="B79" i="12" s="1"/>
  <c r="C79" i="12"/>
  <c r="D79" i="12"/>
  <c r="E79" i="12"/>
  <c r="F79" i="12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A80" i="12"/>
  <c r="B80" i="12" s="1"/>
  <c r="C80" i="12"/>
  <c r="D80" i="12"/>
  <c r="E80" i="12"/>
  <c r="F80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A81" i="12"/>
  <c r="B81" i="12" s="1"/>
  <c r="C81" i="12"/>
  <c r="D81" i="12"/>
  <c r="E81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A82" i="12"/>
  <c r="B82" i="12" s="1"/>
  <c r="C82" i="12"/>
  <c r="D82" i="12"/>
  <c r="E82" i="12"/>
  <c r="F82" i="12"/>
  <c r="G82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A83" i="12"/>
  <c r="B83" i="12" s="1"/>
  <c r="C83" i="12"/>
  <c r="D83" i="12"/>
  <c r="E83" i="12"/>
  <c r="F83" i="12"/>
  <c r="G83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A84" i="12"/>
  <c r="B84" i="12" s="1"/>
  <c r="C84" i="12"/>
  <c r="D84" i="12"/>
  <c r="E84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A85" i="12"/>
  <c r="B85" i="12" s="1"/>
  <c r="C85" i="12"/>
  <c r="D85" i="12"/>
  <c r="E85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A86" i="12"/>
  <c r="B86" i="12" s="1"/>
  <c r="C86" i="12"/>
  <c r="D86" i="12"/>
  <c r="E86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A87" i="12"/>
  <c r="B87" i="12" s="1"/>
  <c r="C87" i="12"/>
  <c r="D87" i="12"/>
  <c r="E87" i="12"/>
  <c r="F87" i="12"/>
  <c r="G87" i="12"/>
  <c r="H87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A88" i="12"/>
  <c r="B88" i="12" s="1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A89" i="12"/>
  <c r="B89" i="12" s="1"/>
  <c r="C89" i="12"/>
  <c r="D89" i="12"/>
  <c r="E89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A90" i="12"/>
  <c r="B90" i="12" s="1"/>
  <c r="C90" i="12"/>
  <c r="D90" i="12"/>
  <c r="E90" i="12"/>
  <c r="F90" i="12"/>
  <c r="G90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A91" i="12"/>
  <c r="B91" i="12" s="1"/>
  <c r="C91" i="12"/>
  <c r="D91" i="12"/>
  <c r="E91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A92" i="12"/>
  <c r="B92" i="12" s="1"/>
  <c r="C92" i="12"/>
  <c r="D92" i="12"/>
  <c r="E92" i="12"/>
  <c r="F92" i="12"/>
  <c r="G92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A93" i="12"/>
  <c r="B93" i="12" s="1"/>
  <c r="C93" i="12"/>
  <c r="D93" i="12"/>
  <c r="E93" i="12"/>
  <c r="F93" i="12"/>
  <c r="G93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A94" i="12"/>
  <c r="B94" i="12" s="1"/>
  <c r="C94" i="12"/>
  <c r="D94" i="12"/>
  <c r="E94" i="12"/>
  <c r="F94" i="12"/>
  <c r="G94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A95" i="12"/>
  <c r="B95" i="12" s="1"/>
  <c r="C95" i="12"/>
  <c r="D95" i="12"/>
  <c r="E95" i="12"/>
  <c r="F95" i="12"/>
  <c r="G95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A96" i="12"/>
  <c r="B96" i="12" s="1"/>
  <c r="C96" i="12"/>
  <c r="D96" i="12"/>
  <c r="E96" i="12"/>
  <c r="F96" i="12"/>
  <c r="G96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A97" i="12"/>
  <c r="B97" i="12" s="1"/>
  <c r="C97" i="12"/>
  <c r="D97" i="12"/>
  <c r="E97" i="12"/>
  <c r="F97" i="12"/>
  <c r="G97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A98" i="12"/>
  <c r="B98" i="12" s="1"/>
  <c r="C98" i="12"/>
  <c r="D98" i="12"/>
  <c r="E98" i="12"/>
  <c r="F98" i="12"/>
  <c r="G98" i="12"/>
  <c r="H98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A99" i="12"/>
  <c r="B99" i="12" s="1"/>
  <c r="C99" i="12"/>
  <c r="D99" i="12"/>
  <c r="E99" i="12"/>
  <c r="F99" i="12"/>
  <c r="G99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A100" i="12"/>
  <c r="B100" i="12" s="1"/>
  <c r="C100" i="12"/>
  <c r="D100" i="12"/>
  <c r="E100" i="12"/>
  <c r="F100" i="12"/>
  <c r="G100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A101" i="12"/>
  <c r="B101" i="12" s="1"/>
  <c r="C101" i="12"/>
  <c r="D101" i="12"/>
  <c r="E101" i="12"/>
  <c r="F101" i="12"/>
  <c r="G101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A102" i="12"/>
  <c r="B102" i="12" s="1"/>
  <c r="C102" i="12"/>
  <c r="D102" i="12"/>
  <c r="E102" i="12"/>
  <c r="F102" i="12"/>
  <c r="G102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A103" i="12"/>
  <c r="B103" i="12" s="1"/>
  <c r="C103" i="12"/>
  <c r="D103" i="12"/>
  <c r="E103" i="12"/>
  <c r="F103" i="12"/>
  <c r="G103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A104" i="12"/>
  <c r="B104" i="12" s="1"/>
  <c r="C104" i="12"/>
  <c r="D104" i="12"/>
  <c r="E104" i="12"/>
  <c r="F104" i="12"/>
  <c r="G104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A105" i="12"/>
  <c r="B105" i="12" s="1"/>
  <c r="C105" i="12"/>
  <c r="D105" i="12"/>
  <c r="E105" i="12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A106" i="12"/>
  <c r="B106" i="12" s="1"/>
  <c r="C106" i="12"/>
  <c r="D106" i="12"/>
  <c r="E106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A107" i="12"/>
  <c r="B107" i="12" s="1"/>
  <c r="C107" i="12"/>
  <c r="D107" i="12"/>
  <c r="E107" i="12"/>
  <c r="F107" i="12"/>
  <c r="G107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A108" i="12"/>
  <c r="B108" i="12" s="1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A109" i="12"/>
  <c r="B109" i="12" s="1"/>
  <c r="C109" i="12"/>
  <c r="D109" i="12"/>
  <c r="E109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A110" i="12"/>
  <c r="B110" i="12" s="1"/>
  <c r="C110" i="12"/>
  <c r="D110" i="12"/>
  <c r="E110" i="12"/>
  <c r="F110" i="12"/>
  <c r="G110" i="12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A111" i="12"/>
  <c r="B111" i="12" s="1"/>
  <c r="C111" i="12"/>
  <c r="D111" i="12"/>
  <c r="E111" i="12"/>
  <c r="F111" i="12"/>
  <c r="G111" i="12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A112" i="12"/>
  <c r="B112" i="12" s="1"/>
  <c r="C112" i="12"/>
  <c r="D112" i="12"/>
  <c r="E112" i="12"/>
  <c r="F112" i="12"/>
  <c r="G112" i="12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A113" i="12"/>
  <c r="B113" i="12" s="1"/>
  <c r="C113" i="12"/>
  <c r="D113" i="12"/>
  <c r="E113" i="12"/>
  <c r="F113" i="12"/>
  <c r="G113" i="12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A114" i="12"/>
  <c r="B114" i="12" s="1"/>
  <c r="C114" i="12"/>
  <c r="D114" i="12"/>
  <c r="E114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A115" i="12"/>
  <c r="B115" i="12" s="1"/>
  <c r="C115" i="12"/>
  <c r="D115" i="12"/>
  <c r="E115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A116" i="12"/>
  <c r="B116" i="12" s="1"/>
  <c r="C116" i="12"/>
  <c r="D116" i="12"/>
  <c r="E116" i="12"/>
  <c r="F116" i="12"/>
  <c r="G116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A117" i="12"/>
  <c r="B117" i="12" s="1"/>
  <c r="C117" i="12"/>
  <c r="D117" i="12"/>
  <c r="E117" i="12"/>
  <c r="F117" i="12"/>
  <c r="G117" i="12"/>
  <c r="H117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A118" i="12"/>
  <c r="B118" i="12" s="1"/>
  <c r="C118" i="12"/>
  <c r="D118" i="12"/>
  <c r="E118" i="12"/>
  <c r="F118" i="12"/>
  <c r="G118" i="12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A119" i="12"/>
  <c r="B119" i="12" s="1"/>
  <c r="C119" i="12"/>
  <c r="D119" i="12"/>
  <c r="E119" i="12"/>
  <c r="F119" i="12"/>
  <c r="G119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A120" i="12"/>
  <c r="B120" i="12" s="1"/>
  <c r="C120" i="12"/>
  <c r="D120" i="12"/>
  <c r="E120" i="12"/>
  <c r="F120" i="12"/>
  <c r="G120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A121" i="12"/>
  <c r="B121" i="12" s="1"/>
  <c r="C121" i="12"/>
  <c r="D121" i="12"/>
  <c r="E121" i="12"/>
  <c r="F121" i="12"/>
  <c r="G121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A122" i="12"/>
  <c r="B122" i="12" s="1"/>
  <c r="C122" i="12"/>
  <c r="D122" i="12"/>
  <c r="E122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A123" i="12"/>
  <c r="B123" i="12" s="1"/>
  <c r="C123" i="12"/>
  <c r="D123" i="12"/>
  <c r="E123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A124" i="12"/>
  <c r="B124" i="12" s="1"/>
  <c r="C124" i="12"/>
  <c r="D124" i="12"/>
  <c r="E124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A125" i="12"/>
  <c r="B125" i="12" s="1"/>
  <c r="C125" i="12"/>
  <c r="D125" i="12"/>
  <c r="E125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A126" i="12"/>
  <c r="B126" i="12" s="1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A127" i="12"/>
  <c r="B127" i="12" s="1"/>
  <c r="C127" i="12"/>
  <c r="D127" i="12"/>
  <c r="E127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A128" i="12"/>
  <c r="B128" i="12" s="1"/>
  <c r="C128" i="12"/>
  <c r="D128" i="12"/>
  <c r="E128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A129" i="12"/>
  <c r="B129" i="12" s="1"/>
  <c r="C129" i="12"/>
  <c r="D129" i="12"/>
  <c r="E129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A130" i="12"/>
  <c r="B130" i="12" s="1"/>
  <c r="C130" i="12"/>
  <c r="D130" i="12"/>
  <c r="E130" i="12"/>
  <c r="F130" i="12"/>
  <c r="G130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A131" i="12"/>
  <c r="B131" i="12" s="1"/>
  <c r="C131" i="12"/>
  <c r="D131" i="12"/>
  <c r="E131" i="12"/>
  <c r="F131" i="12"/>
  <c r="G131" i="12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A132" i="12"/>
  <c r="B132" i="12" s="1"/>
  <c r="C132" i="12"/>
  <c r="D132" i="12"/>
  <c r="E132" i="12"/>
  <c r="F132" i="12"/>
  <c r="G132" i="12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A133" i="12"/>
  <c r="B133" i="12" s="1"/>
  <c r="C133" i="12"/>
  <c r="D133" i="12"/>
  <c r="E133" i="12"/>
  <c r="F133" i="12"/>
  <c r="G133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A134" i="12"/>
  <c r="B134" i="12" s="1"/>
  <c r="C134" i="12"/>
  <c r="D134" i="12"/>
  <c r="E134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A135" i="12"/>
  <c r="B135" i="12" s="1"/>
  <c r="C135" i="12"/>
  <c r="D135" i="12"/>
  <c r="E135" i="12"/>
  <c r="F135" i="12"/>
  <c r="G135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A136" i="12"/>
  <c r="B136" i="12" s="1"/>
  <c r="C136" i="12"/>
  <c r="D136" i="12"/>
  <c r="E136" i="12"/>
  <c r="F136" i="12"/>
  <c r="G136" i="12"/>
  <c r="H136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A137" i="12"/>
  <c r="B137" i="12" s="1"/>
  <c r="C137" i="12"/>
  <c r="D137" i="12"/>
  <c r="E137" i="12"/>
  <c r="F137" i="12"/>
  <c r="G137" i="12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A138" i="12"/>
  <c r="B138" i="12" s="1"/>
  <c r="C138" i="12"/>
  <c r="D138" i="12"/>
  <c r="E138" i="12"/>
  <c r="F138" i="12"/>
  <c r="G138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A139" i="12"/>
  <c r="B139" i="12" s="1"/>
  <c r="C139" i="12"/>
  <c r="D139" i="12"/>
  <c r="E139" i="12"/>
  <c r="F139" i="12"/>
  <c r="G139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A140" i="12"/>
  <c r="B140" i="12" s="1"/>
  <c r="C140" i="12"/>
  <c r="D140" i="12"/>
  <c r="E140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A141" i="12"/>
  <c r="B141" i="12" s="1"/>
  <c r="C141" i="12"/>
  <c r="D141" i="12"/>
  <c r="E141" i="12"/>
  <c r="F141" i="12"/>
  <c r="G141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A142" i="12"/>
  <c r="B142" i="12" s="1"/>
  <c r="C142" i="12"/>
  <c r="D142" i="12"/>
  <c r="E142" i="12"/>
  <c r="F142" i="12"/>
  <c r="G142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A143" i="12"/>
  <c r="B143" i="12" s="1"/>
  <c r="C143" i="12"/>
  <c r="D143" i="12"/>
  <c r="E143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A144" i="12"/>
  <c r="B144" i="12" s="1"/>
  <c r="C144" i="12"/>
  <c r="D144" i="12"/>
  <c r="E144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A145" i="12"/>
  <c r="B145" i="12" s="1"/>
  <c r="C145" i="12"/>
  <c r="D145" i="12"/>
  <c r="E145" i="12"/>
  <c r="F145" i="12"/>
  <c r="G145" i="12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A146" i="12"/>
  <c r="B146" i="12" s="1"/>
  <c r="C146" i="12"/>
  <c r="D146" i="12"/>
  <c r="E146" i="12"/>
  <c r="F146" i="12"/>
  <c r="G146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T146" i="12"/>
  <c r="A147" i="12"/>
  <c r="B147" i="12" s="1"/>
  <c r="C147" i="12"/>
  <c r="D147" i="12"/>
  <c r="E147" i="12"/>
  <c r="F147" i="12"/>
  <c r="G147" i="12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T147" i="12"/>
  <c r="A148" i="12"/>
  <c r="B148" i="12" s="1"/>
  <c r="C148" i="12"/>
  <c r="D148" i="12"/>
  <c r="E148" i="12"/>
  <c r="F148" i="12"/>
  <c r="G148" i="12"/>
  <c r="H148" i="12"/>
  <c r="I148" i="12"/>
  <c r="J148" i="12"/>
  <c r="K148" i="12"/>
  <c r="L148" i="12"/>
  <c r="M148" i="12"/>
  <c r="N148" i="12"/>
  <c r="O148" i="12"/>
  <c r="P148" i="12"/>
  <c r="Q148" i="12"/>
  <c r="R148" i="12"/>
  <c r="S148" i="12"/>
  <c r="T148" i="12"/>
  <c r="A149" i="12"/>
  <c r="B149" i="12" s="1"/>
  <c r="C149" i="12"/>
  <c r="D149" i="12"/>
  <c r="E149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T149" i="12"/>
  <c r="A150" i="12"/>
  <c r="B150" i="12" s="1"/>
  <c r="C150" i="12"/>
  <c r="D150" i="12"/>
  <c r="E150" i="12"/>
  <c r="F150" i="12"/>
  <c r="G150" i="12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T150" i="12"/>
  <c r="A151" i="12"/>
  <c r="B151" i="12" s="1"/>
  <c r="C151" i="12"/>
  <c r="D151" i="12"/>
  <c r="E151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T151" i="12"/>
  <c r="A152" i="12"/>
  <c r="B152" i="12" s="1"/>
  <c r="C152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T152" i="12"/>
  <c r="A153" i="12"/>
  <c r="B153" i="12" s="1"/>
  <c r="C153" i="12"/>
  <c r="D153" i="12"/>
  <c r="E153" i="12"/>
  <c r="F153" i="12"/>
  <c r="G153" i="12"/>
  <c r="H153" i="12"/>
  <c r="I153" i="12"/>
  <c r="J153" i="12"/>
  <c r="K153" i="12"/>
  <c r="L153" i="12"/>
  <c r="M153" i="12"/>
  <c r="N153" i="12"/>
  <c r="O153" i="12"/>
  <c r="P153" i="12"/>
  <c r="Q153" i="12"/>
  <c r="R153" i="12"/>
  <c r="S153" i="12"/>
  <c r="T153" i="12"/>
  <c r="A154" i="12"/>
  <c r="B154" i="12" s="1"/>
  <c r="C154" i="12"/>
  <c r="D154" i="12"/>
  <c r="E154" i="12"/>
  <c r="F154" i="12"/>
  <c r="G154" i="12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T154" i="12"/>
  <c r="A155" i="12"/>
  <c r="B155" i="12" s="1"/>
  <c r="C155" i="12"/>
  <c r="D155" i="12"/>
  <c r="E155" i="12"/>
  <c r="F155" i="12"/>
  <c r="G155" i="12"/>
  <c r="H155" i="12"/>
  <c r="I155" i="12"/>
  <c r="J155" i="12"/>
  <c r="K155" i="12"/>
  <c r="L155" i="12"/>
  <c r="M155" i="12"/>
  <c r="N155" i="12"/>
  <c r="O155" i="12"/>
  <c r="P155" i="12"/>
  <c r="Q155" i="12"/>
  <c r="R155" i="12"/>
  <c r="S155" i="12"/>
  <c r="T155" i="12"/>
  <c r="A156" i="12"/>
  <c r="B156" i="12" s="1"/>
  <c r="C156" i="12"/>
  <c r="D156" i="12"/>
  <c r="E156" i="12"/>
  <c r="F156" i="12"/>
  <c r="G156" i="12"/>
  <c r="H156" i="12"/>
  <c r="I156" i="12"/>
  <c r="J156" i="12"/>
  <c r="K156" i="12"/>
  <c r="L156" i="12"/>
  <c r="M156" i="12"/>
  <c r="N156" i="12"/>
  <c r="O156" i="12"/>
  <c r="P156" i="12"/>
  <c r="Q156" i="12"/>
  <c r="R156" i="12"/>
  <c r="S156" i="12"/>
  <c r="T156" i="12"/>
  <c r="A157" i="12"/>
  <c r="B157" i="12" s="1"/>
  <c r="C157" i="12"/>
  <c r="D157" i="12"/>
  <c r="E157" i="12"/>
  <c r="F157" i="12"/>
  <c r="G157" i="12"/>
  <c r="H157" i="12"/>
  <c r="I157" i="12"/>
  <c r="J157" i="12"/>
  <c r="K157" i="12"/>
  <c r="L157" i="12"/>
  <c r="M157" i="12"/>
  <c r="N157" i="12"/>
  <c r="O157" i="12"/>
  <c r="P157" i="12"/>
  <c r="Q157" i="12"/>
  <c r="R157" i="12"/>
  <c r="S157" i="12"/>
  <c r="T157" i="12"/>
  <c r="A158" i="12"/>
  <c r="B158" i="12" s="1"/>
  <c r="C158" i="12"/>
  <c r="D158" i="12"/>
  <c r="E158" i="12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T158" i="12"/>
  <c r="A159" i="12"/>
  <c r="B159" i="12" s="1"/>
  <c r="C159" i="12"/>
  <c r="D159" i="12"/>
  <c r="E159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T159" i="12"/>
  <c r="A160" i="12"/>
  <c r="B160" i="12" s="1"/>
  <c r="C160" i="12"/>
  <c r="D160" i="12"/>
  <c r="E160" i="12"/>
  <c r="F160" i="12"/>
  <c r="G160" i="12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T160" i="12"/>
  <c r="A161" i="12"/>
  <c r="B161" i="12" s="1"/>
  <c r="C161" i="12"/>
  <c r="D161" i="12"/>
  <c r="E161" i="12"/>
  <c r="F161" i="12"/>
  <c r="G161" i="12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T161" i="12"/>
  <c r="A162" i="12"/>
  <c r="B162" i="12" s="1"/>
  <c r="C162" i="12"/>
  <c r="D162" i="12"/>
  <c r="E162" i="12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T162" i="12"/>
  <c r="A163" i="12"/>
  <c r="B163" i="12" s="1"/>
  <c r="C163" i="12"/>
  <c r="D163" i="12"/>
  <c r="E163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T163" i="12"/>
  <c r="A164" i="12"/>
  <c r="B164" i="12" s="1"/>
  <c r="C164" i="12"/>
  <c r="D164" i="12"/>
  <c r="E164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T164" i="12"/>
  <c r="A165" i="12"/>
  <c r="B165" i="12" s="1"/>
  <c r="C165" i="12"/>
  <c r="D165" i="12"/>
  <c r="E165" i="12"/>
  <c r="F165" i="12"/>
  <c r="G165" i="12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T165" i="12"/>
  <c r="A166" i="12"/>
  <c r="B166" i="12" s="1"/>
  <c r="C166" i="12"/>
  <c r="D166" i="12"/>
  <c r="E166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T166" i="12"/>
  <c r="A167" i="12"/>
  <c r="B167" i="12" s="1"/>
  <c r="C167" i="12"/>
  <c r="D167" i="12"/>
  <c r="E167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T167" i="12"/>
  <c r="A168" i="12"/>
  <c r="B168" i="12" s="1"/>
  <c r="C168" i="12"/>
  <c r="D168" i="12"/>
  <c r="E168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T168" i="12"/>
  <c r="A169" i="12"/>
  <c r="B169" i="12" s="1"/>
  <c r="C169" i="12"/>
  <c r="D169" i="12"/>
  <c r="E169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T169" i="12"/>
  <c r="A170" i="12"/>
  <c r="B170" i="12" s="1"/>
  <c r="C170" i="12"/>
  <c r="D170" i="12"/>
  <c r="E170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T170" i="12"/>
  <c r="A171" i="12"/>
  <c r="B171" i="12" s="1"/>
  <c r="C171" i="12"/>
  <c r="D171" i="12"/>
  <c r="E171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T171" i="12"/>
  <c r="A172" i="12"/>
  <c r="B172" i="12" s="1"/>
  <c r="C172" i="12"/>
  <c r="D172" i="12"/>
  <c r="E172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T172" i="12"/>
  <c r="A173" i="12"/>
  <c r="B173" i="12" s="1"/>
  <c r="C173" i="12"/>
  <c r="D173" i="12"/>
  <c r="E173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T173" i="12"/>
  <c r="A174" i="12"/>
  <c r="B174" i="12" s="1"/>
  <c r="C174" i="12"/>
  <c r="D174" i="12"/>
  <c r="E174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T174" i="12"/>
  <c r="A175" i="12"/>
  <c r="B175" i="12" s="1"/>
  <c r="C175" i="12"/>
  <c r="D175" i="12"/>
  <c r="E175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T175" i="12"/>
  <c r="A176" i="12"/>
  <c r="B176" i="12" s="1"/>
  <c r="C176" i="12"/>
  <c r="D176" i="12"/>
  <c r="E176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T176" i="12"/>
  <c r="A177" i="12"/>
  <c r="B177" i="12" s="1"/>
  <c r="C177" i="12"/>
  <c r="D177" i="12"/>
  <c r="E177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T177" i="12"/>
  <c r="A178" i="12"/>
  <c r="B178" i="12" s="1"/>
  <c r="C178" i="12"/>
  <c r="D178" i="12"/>
  <c r="E178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T178" i="12"/>
  <c r="A179" i="12"/>
  <c r="B179" i="12" s="1"/>
  <c r="C179" i="12"/>
  <c r="D179" i="12"/>
  <c r="E179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T179" i="12"/>
  <c r="A180" i="12"/>
  <c r="B180" i="12" s="1"/>
  <c r="C180" i="12"/>
  <c r="D180" i="12"/>
  <c r="E180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T180" i="12"/>
  <c r="A181" i="12"/>
  <c r="B181" i="12" s="1"/>
  <c r="C181" i="12"/>
  <c r="D181" i="12"/>
  <c r="E181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T181" i="12"/>
  <c r="A182" i="12"/>
  <c r="B182" i="12" s="1"/>
  <c r="C182" i="12"/>
  <c r="D182" i="12"/>
  <c r="E182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T182" i="12"/>
  <c r="A183" i="12"/>
  <c r="B183" i="12" s="1"/>
  <c r="C183" i="12"/>
  <c r="D183" i="12"/>
  <c r="E183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T183" i="12"/>
  <c r="A184" i="12"/>
  <c r="B184" i="12" s="1"/>
  <c r="C184" i="12"/>
  <c r="D184" i="12"/>
  <c r="E184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A185" i="12"/>
  <c r="B185" i="12" s="1"/>
  <c r="C185" i="12"/>
  <c r="D185" i="12"/>
  <c r="E185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T185" i="12"/>
  <c r="A186" i="12"/>
  <c r="B186" i="12" s="1"/>
  <c r="C186" i="12"/>
  <c r="D186" i="12"/>
  <c r="E186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A187" i="12"/>
  <c r="B187" i="12" s="1"/>
  <c r="C187" i="12"/>
  <c r="D187" i="12"/>
  <c r="E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A188" i="12"/>
  <c r="B188" i="12" s="1"/>
  <c r="C188" i="12"/>
  <c r="D188" i="12"/>
  <c r="E188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A189" i="12"/>
  <c r="B189" i="12" s="1"/>
  <c r="C189" i="12"/>
  <c r="D189" i="12"/>
  <c r="E189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T189" i="12"/>
  <c r="A190" i="12"/>
  <c r="B190" i="12" s="1"/>
  <c r="C190" i="12"/>
  <c r="D190" i="12"/>
  <c r="E190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T190" i="12"/>
  <c r="A191" i="12"/>
  <c r="B191" i="12" s="1"/>
  <c r="C191" i="12"/>
  <c r="D191" i="12"/>
  <c r="E191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T191" i="12"/>
  <c r="A192" i="12"/>
  <c r="B192" i="12" s="1"/>
  <c r="C192" i="12"/>
  <c r="D192" i="12"/>
  <c r="E192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T192" i="12"/>
  <c r="A193" i="12"/>
  <c r="B193" i="12" s="1"/>
  <c r="C193" i="12"/>
  <c r="D193" i="12"/>
  <c r="E193" i="12"/>
  <c r="F193" i="12"/>
  <c r="G193" i="12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T193" i="12"/>
  <c r="A194" i="12"/>
  <c r="B194" i="12" s="1"/>
  <c r="C194" i="12"/>
  <c r="D194" i="12"/>
  <c r="E194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T194" i="12"/>
  <c r="A195" i="12"/>
  <c r="B195" i="12" s="1"/>
  <c r="C195" i="12"/>
  <c r="D195" i="12"/>
  <c r="E195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T195" i="12"/>
  <c r="A196" i="12"/>
  <c r="B196" i="12" s="1"/>
  <c r="C196" i="12"/>
  <c r="D196" i="12"/>
  <c r="E196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T196" i="12"/>
  <c r="A197" i="12"/>
  <c r="B197" i="12" s="1"/>
  <c r="C197" i="12"/>
  <c r="D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T197" i="12"/>
  <c r="A198" i="12"/>
  <c r="B198" i="12" s="1"/>
  <c r="C198" i="12"/>
  <c r="D198" i="12"/>
  <c r="E198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T198" i="12"/>
  <c r="A199" i="12"/>
  <c r="B199" i="12" s="1"/>
  <c r="C199" i="12"/>
  <c r="D199" i="12"/>
  <c r="E199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T199" i="12"/>
  <c r="A200" i="12"/>
  <c r="B200" i="12" s="1"/>
  <c r="C200" i="12"/>
  <c r="D200" i="12"/>
  <c r="E200" i="12"/>
  <c r="F200" i="12"/>
  <c r="G200" i="12"/>
  <c r="H200" i="12"/>
  <c r="I200" i="12"/>
  <c r="J200" i="12"/>
  <c r="K200" i="12"/>
  <c r="L200" i="12"/>
  <c r="M200" i="12"/>
  <c r="N200" i="12"/>
  <c r="O200" i="12"/>
  <c r="P200" i="12"/>
  <c r="Q200" i="12"/>
  <c r="R200" i="12"/>
  <c r="S200" i="12"/>
  <c r="T200" i="12"/>
  <c r="A201" i="12"/>
  <c r="B201" i="12" s="1"/>
  <c r="C201" i="12"/>
  <c r="D201" i="12"/>
  <c r="E201" i="12"/>
  <c r="F201" i="12"/>
  <c r="G201" i="12"/>
  <c r="H201" i="12"/>
  <c r="I201" i="12"/>
  <c r="J201" i="12"/>
  <c r="K201" i="12"/>
  <c r="L201" i="12"/>
  <c r="M201" i="12"/>
  <c r="N201" i="12"/>
  <c r="O201" i="12"/>
  <c r="P201" i="12"/>
  <c r="Q201" i="12"/>
  <c r="R201" i="12"/>
  <c r="S201" i="12"/>
  <c r="T201" i="12"/>
  <c r="A202" i="12"/>
  <c r="B202" i="12" s="1"/>
  <c r="C202" i="12"/>
  <c r="D202" i="12"/>
  <c r="E202" i="12"/>
  <c r="F202" i="12"/>
  <c r="G202" i="12"/>
  <c r="H202" i="12"/>
  <c r="I202" i="12"/>
  <c r="J202" i="12"/>
  <c r="K202" i="12"/>
  <c r="L202" i="12"/>
  <c r="M202" i="12"/>
  <c r="N202" i="12"/>
  <c r="O202" i="12"/>
  <c r="P202" i="12"/>
  <c r="Q202" i="12"/>
  <c r="R202" i="12"/>
  <c r="S202" i="12"/>
  <c r="T202" i="12"/>
  <c r="A203" i="12"/>
  <c r="B203" i="12" s="1"/>
  <c r="C203" i="12"/>
  <c r="D203" i="12"/>
  <c r="E203" i="12"/>
  <c r="F203" i="12"/>
  <c r="G203" i="12"/>
  <c r="H203" i="12"/>
  <c r="I203" i="12"/>
  <c r="J203" i="12"/>
  <c r="K203" i="12"/>
  <c r="L203" i="12"/>
  <c r="M203" i="12"/>
  <c r="N203" i="12"/>
  <c r="O203" i="12"/>
  <c r="P203" i="12"/>
  <c r="Q203" i="12"/>
  <c r="R203" i="12"/>
  <c r="S203" i="12"/>
  <c r="T203" i="12"/>
  <c r="A204" i="12"/>
  <c r="B204" i="12" s="1"/>
  <c r="C204" i="12"/>
  <c r="D204" i="12"/>
  <c r="E204" i="12"/>
  <c r="F204" i="12"/>
  <c r="G204" i="12"/>
  <c r="H204" i="12"/>
  <c r="I204" i="12"/>
  <c r="J204" i="12"/>
  <c r="K204" i="12"/>
  <c r="L204" i="12"/>
  <c r="M204" i="12"/>
  <c r="N204" i="12"/>
  <c r="O204" i="12"/>
  <c r="P204" i="12"/>
  <c r="Q204" i="12"/>
  <c r="R204" i="12"/>
  <c r="S204" i="12"/>
  <c r="T204" i="12"/>
  <c r="A205" i="12"/>
  <c r="B205" i="12" s="1"/>
  <c r="C205" i="12"/>
  <c r="D205" i="12"/>
  <c r="E205" i="12"/>
  <c r="F205" i="12"/>
  <c r="G205" i="12"/>
  <c r="H205" i="12"/>
  <c r="I205" i="12"/>
  <c r="J205" i="12"/>
  <c r="K205" i="12"/>
  <c r="L205" i="12"/>
  <c r="M205" i="12"/>
  <c r="N205" i="12"/>
  <c r="O205" i="12"/>
  <c r="P205" i="12"/>
  <c r="Q205" i="12"/>
  <c r="R205" i="12"/>
  <c r="S205" i="12"/>
  <c r="T205" i="12"/>
  <c r="A206" i="12"/>
  <c r="B206" i="12" s="1"/>
  <c r="C206" i="12"/>
  <c r="D206" i="12"/>
  <c r="E206" i="12"/>
  <c r="F206" i="12"/>
  <c r="G206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T206" i="12"/>
  <c r="A207" i="12"/>
  <c r="B207" i="12" s="1"/>
  <c r="C207" i="12"/>
  <c r="D207" i="12"/>
  <c r="E207" i="12"/>
  <c r="F207" i="12"/>
  <c r="G207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T207" i="12"/>
  <c r="A208" i="12"/>
  <c r="B208" i="12" s="1"/>
  <c r="C208" i="12"/>
  <c r="D208" i="12"/>
  <c r="E208" i="12"/>
  <c r="F208" i="12"/>
  <c r="G208" i="12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T208" i="12"/>
  <c r="A209" i="12"/>
  <c r="B209" i="12" s="1"/>
  <c r="C209" i="12"/>
  <c r="D209" i="12"/>
  <c r="E209" i="12"/>
  <c r="F209" i="12"/>
  <c r="G209" i="12"/>
  <c r="H209" i="12"/>
  <c r="I209" i="12"/>
  <c r="J209" i="12"/>
  <c r="K209" i="12"/>
  <c r="L209" i="12"/>
  <c r="M209" i="12"/>
  <c r="N209" i="12"/>
  <c r="O209" i="12"/>
  <c r="P209" i="12"/>
  <c r="Q209" i="12"/>
  <c r="R209" i="12"/>
  <c r="S209" i="12"/>
  <c r="T209" i="12"/>
  <c r="A210" i="12"/>
  <c r="B210" i="12" s="1"/>
  <c r="C210" i="12"/>
  <c r="D210" i="12"/>
  <c r="E210" i="12"/>
  <c r="F210" i="12"/>
  <c r="G210" i="12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T210" i="12"/>
  <c r="A211" i="12"/>
  <c r="B211" i="12" s="1"/>
  <c r="C211" i="12"/>
  <c r="D211" i="12"/>
  <c r="E211" i="12"/>
  <c r="F211" i="12"/>
  <c r="G211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T211" i="12"/>
  <c r="A212" i="12"/>
  <c r="B212" i="12" s="1"/>
  <c r="C212" i="12"/>
  <c r="D212" i="12"/>
  <c r="E212" i="12"/>
  <c r="F212" i="12"/>
  <c r="G212" i="12"/>
  <c r="H212" i="12"/>
  <c r="I212" i="12"/>
  <c r="J212" i="12"/>
  <c r="K212" i="12"/>
  <c r="L212" i="12"/>
  <c r="M212" i="12"/>
  <c r="N212" i="12"/>
  <c r="O212" i="12"/>
  <c r="P212" i="12"/>
  <c r="Q212" i="12"/>
  <c r="R212" i="12"/>
  <c r="S212" i="12"/>
  <c r="T212" i="12"/>
  <c r="A213" i="12"/>
  <c r="B213" i="12" s="1"/>
  <c r="C213" i="12"/>
  <c r="D213" i="12"/>
  <c r="E213" i="12"/>
  <c r="F213" i="12"/>
  <c r="G213" i="12"/>
  <c r="H213" i="12"/>
  <c r="I213" i="12"/>
  <c r="J213" i="12"/>
  <c r="K213" i="12"/>
  <c r="L213" i="12"/>
  <c r="M213" i="12"/>
  <c r="N213" i="12"/>
  <c r="O213" i="12"/>
  <c r="P213" i="12"/>
  <c r="Q213" i="12"/>
  <c r="R213" i="12"/>
  <c r="S213" i="12"/>
  <c r="T213" i="12"/>
  <c r="A214" i="12"/>
  <c r="B214" i="12" s="1"/>
  <c r="C214" i="12"/>
  <c r="D214" i="12"/>
  <c r="E214" i="12"/>
  <c r="F214" i="12"/>
  <c r="G214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T214" i="12"/>
  <c r="A215" i="12"/>
  <c r="B215" i="12" s="1"/>
  <c r="C215" i="12"/>
  <c r="D215" i="12"/>
  <c r="E215" i="12"/>
  <c r="F215" i="12"/>
  <c r="G215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T215" i="12"/>
  <c r="A216" i="12"/>
  <c r="B216" i="12" s="1"/>
  <c r="C216" i="12"/>
  <c r="D216" i="12"/>
  <c r="E216" i="12"/>
  <c r="F216" i="12"/>
  <c r="G216" i="12"/>
  <c r="H216" i="12"/>
  <c r="I216" i="12"/>
  <c r="J216" i="12"/>
  <c r="K216" i="12"/>
  <c r="L216" i="12"/>
  <c r="M216" i="12"/>
  <c r="N216" i="12"/>
  <c r="O216" i="12"/>
  <c r="P216" i="12"/>
  <c r="Q216" i="12"/>
  <c r="R216" i="12"/>
  <c r="S216" i="12"/>
  <c r="T216" i="12"/>
  <c r="A217" i="12"/>
  <c r="B217" i="12" s="1"/>
  <c r="C217" i="12"/>
  <c r="D217" i="12"/>
  <c r="E217" i="12"/>
  <c r="F217" i="12"/>
  <c r="G217" i="12"/>
  <c r="H217" i="12"/>
  <c r="I217" i="12"/>
  <c r="J217" i="12"/>
  <c r="K217" i="12"/>
  <c r="L217" i="12"/>
  <c r="M217" i="12"/>
  <c r="N217" i="12"/>
  <c r="O217" i="12"/>
  <c r="P217" i="12"/>
  <c r="Q217" i="12"/>
  <c r="R217" i="12"/>
  <c r="S217" i="12"/>
  <c r="T217" i="12"/>
  <c r="A218" i="12"/>
  <c r="B218" i="12" s="1"/>
  <c r="C218" i="12"/>
  <c r="D218" i="12"/>
  <c r="E218" i="12"/>
  <c r="F218" i="12"/>
  <c r="G218" i="12"/>
  <c r="H218" i="12"/>
  <c r="I218" i="12"/>
  <c r="J218" i="12"/>
  <c r="K218" i="12"/>
  <c r="L218" i="12"/>
  <c r="M218" i="12"/>
  <c r="N218" i="12"/>
  <c r="O218" i="12"/>
  <c r="P218" i="12"/>
  <c r="Q218" i="12"/>
  <c r="R218" i="12"/>
  <c r="S218" i="12"/>
  <c r="T218" i="12"/>
  <c r="A219" i="12"/>
  <c r="B219" i="12" s="1"/>
  <c r="C219" i="12"/>
  <c r="D219" i="12"/>
  <c r="E219" i="12"/>
  <c r="F219" i="12"/>
  <c r="G219" i="12"/>
  <c r="H219" i="12"/>
  <c r="I219" i="12"/>
  <c r="J219" i="12"/>
  <c r="K219" i="12"/>
  <c r="L219" i="12"/>
  <c r="M219" i="12"/>
  <c r="N219" i="12"/>
  <c r="O219" i="12"/>
  <c r="P219" i="12"/>
  <c r="Q219" i="12"/>
  <c r="R219" i="12"/>
  <c r="S219" i="12"/>
  <c r="T219" i="12"/>
  <c r="A220" i="12"/>
  <c r="B220" i="12" s="1"/>
  <c r="C220" i="12"/>
  <c r="D220" i="12"/>
  <c r="E220" i="12"/>
  <c r="F220" i="12"/>
  <c r="G220" i="12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T220" i="12"/>
  <c r="A221" i="12"/>
  <c r="B221" i="12" s="1"/>
  <c r="C221" i="12"/>
  <c r="D221" i="12"/>
  <c r="E221" i="12"/>
  <c r="F221" i="12"/>
  <c r="G221" i="12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T221" i="12"/>
  <c r="A222" i="12"/>
  <c r="B222" i="12" s="1"/>
  <c r="C222" i="12"/>
  <c r="D222" i="12"/>
  <c r="E222" i="12"/>
  <c r="F222" i="12"/>
  <c r="G222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T222" i="12"/>
  <c r="A223" i="12"/>
  <c r="B223" i="12" s="1"/>
  <c r="C223" i="12"/>
  <c r="D223" i="12"/>
  <c r="E223" i="12"/>
  <c r="F223" i="12"/>
  <c r="G223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T223" i="12"/>
  <c r="A224" i="12"/>
  <c r="B224" i="12" s="1"/>
  <c r="C224" i="12"/>
  <c r="D224" i="12"/>
  <c r="E224" i="12"/>
  <c r="F224" i="12"/>
  <c r="G224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T224" i="12"/>
  <c r="A225" i="12"/>
  <c r="B225" i="12" s="1"/>
  <c r="C225" i="12"/>
  <c r="D225" i="12"/>
  <c r="E225" i="12"/>
  <c r="F225" i="12"/>
  <c r="G225" i="12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T225" i="12"/>
  <c r="A226" i="12"/>
  <c r="B226" i="12" s="1"/>
  <c r="C226" i="12"/>
  <c r="D226" i="12"/>
  <c r="E226" i="12"/>
  <c r="F226" i="12"/>
  <c r="G226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T226" i="12"/>
  <c r="A227" i="12"/>
  <c r="B227" i="12" s="1"/>
  <c r="C227" i="12"/>
  <c r="D227" i="12"/>
  <c r="E227" i="12"/>
  <c r="F227" i="12"/>
  <c r="G227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T227" i="12"/>
  <c r="A228" i="12"/>
  <c r="B228" i="12" s="1"/>
  <c r="C228" i="12"/>
  <c r="D228" i="12"/>
  <c r="E228" i="12"/>
  <c r="F228" i="12"/>
  <c r="G228" i="12"/>
  <c r="H228" i="12"/>
  <c r="I228" i="12"/>
  <c r="J228" i="12"/>
  <c r="K228" i="12"/>
  <c r="L228" i="12"/>
  <c r="M228" i="12"/>
  <c r="N228" i="12"/>
  <c r="O228" i="12"/>
  <c r="P228" i="12"/>
  <c r="Q228" i="12"/>
  <c r="R228" i="12"/>
  <c r="S228" i="12"/>
  <c r="T228" i="12"/>
  <c r="A229" i="12"/>
  <c r="B229" i="12" s="1"/>
  <c r="C229" i="12"/>
  <c r="D229" i="12"/>
  <c r="E229" i="12"/>
  <c r="F229" i="12"/>
  <c r="G229" i="12"/>
  <c r="H229" i="12"/>
  <c r="I229" i="12"/>
  <c r="J229" i="12"/>
  <c r="K229" i="12"/>
  <c r="L229" i="12"/>
  <c r="M229" i="12"/>
  <c r="N229" i="12"/>
  <c r="O229" i="12"/>
  <c r="P229" i="12"/>
  <c r="Q229" i="12"/>
  <c r="R229" i="12"/>
  <c r="S229" i="12"/>
  <c r="T229" i="12"/>
  <c r="A230" i="12"/>
  <c r="B230" i="12" s="1"/>
  <c r="C230" i="12"/>
  <c r="D230" i="12"/>
  <c r="E230" i="12"/>
  <c r="F230" i="12"/>
  <c r="G230" i="12"/>
  <c r="H230" i="12"/>
  <c r="I230" i="12"/>
  <c r="J230" i="12"/>
  <c r="K230" i="12"/>
  <c r="L230" i="12"/>
  <c r="M230" i="12"/>
  <c r="N230" i="12"/>
  <c r="O230" i="12"/>
  <c r="P230" i="12"/>
  <c r="Q230" i="12"/>
  <c r="R230" i="12"/>
  <c r="S230" i="12"/>
  <c r="T230" i="12"/>
  <c r="A231" i="12"/>
  <c r="B231" i="12" s="1"/>
  <c r="C231" i="12"/>
  <c r="D231" i="12"/>
  <c r="E231" i="12"/>
  <c r="F231" i="12"/>
  <c r="G231" i="12"/>
  <c r="H231" i="12"/>
  <c r="I231" i="12"/>
  <c r="J231" i="12"/>
  <c r="K231" i="12"/>
  <c r="L231" i="12"/>
  <c r="M231" i="12"/>
  <c r="N231" i="12"/>
  <c r="O231" i="12"/>
  <c r="P231" i="12"/>
  <c r="Q231" i="12"/>
  <c r="R231" i="12"/>
  <c r="S231" i="12"/>
  <c r="T231" i="12"/>
  <c r="A232" i="12"/>
  <c r="B232" i="12" s="1"/>
  <c r="C232" i="12"/>
  <c r="D232" i="12"/>
  <c r="E232" i="12"/>
  <c r="F232" i="12"/>
  <c r="G232" i="12"/>
  <c r="H232" i="12"/>
  <c r="I232" i="12"/>
  <c r="J232" i="12"/>
  <c r="K232" i="12"/>
  <c r="L232" i="12"/>
  <c r="M232" i="12"/>
  <c r="N232" i="12"/>
  <c r="O232" i="12"/>
  <c r="P232" i="12"/>
  <c r="Q232" i="12"/>
  <c r="R232" i="12"/>
  <c r="S232" i="12"/>
  <c r="T232" i="12"/>
  <c r="A233" i="12"/>
  <c r="B233" i="12" s="1"/>
  <c r="C233" i="12"/>
  <c r="D233" i="12"/>
  <c r="E233" i="12"/>
  <c r="F233" i="12"/>
  <c r="G233" i="12"/>
  <c r="H233" i="12"/>
  <c r="I233" i="12"/>
  <c r="J233" i="12"/>
  <c r="K233" i="12"/>
  <c r="L233" i="12"/>
  <c r="M233" i="12"/>
  <c r="N233" i="12"/>
  <c r="O233" i="12"/>
  <c r="P233" i="12"/>
  <c r="Q233" i="12"/>
  <c r="R233" i="12"/>
  <c r="S233" i="12"/>
  <c r="T233" i="12"/>
  <c r="A234" i="12"/>
  <c r="B234" i="12" s="1"/>
  <c r="C234" i="12"/>
  <c r="D234" i="12"/>
  <c r="E234" i="12"/>
  <c r="F234" i="12"/>
  <c r="G234" i="12"/>
  <c r="H234" i="12"/>
  <c r="I234" i="12"/>
  <c r="J234" i="12"/>
  <c r="K234" i="12"/>
  <c r="L234" i="12"/>
  <c r="M234" i="12"/>
  <c r="N234" i="12"/>
  <c r="O234" i="12"/>
  <c r="P234" i="12"/>
  <c r="Q234" i="12"/>
  <c r="R234" i="12"/>
  <c r="S234" i="12"/>
  <c r="T234" i="12"/>
  <c r="A235" i="12"/>
  <c r="B235" i="12" s="1"/>
  <c r="C235" i="12"/>
  <c r="D235" i="12"/>
  <c r="E235" i="12"/>
  <c r="F235" i="12"/>
  <c r="G235" i="12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T235" i="12"/>
  <c r="A236" i="12"/>
  <c r="B236" i="12" s="1"/>
  <c r="C236" i="12"/>
  <c r="D236" i="12"/>
  <c r="E236" i="12"/>
  <c r="F236" i="12"/>
  <c r="G236" i="12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T236" i="12"/>
  <c r="A237" i="12"/>
  <c r="B237" i="12" s="1"/>
  <c r="C237" i="12"/>
  <c r="D237" i="12"/>
  <c r="E237" i="12"/>
  <c r="F237" i="12"/>
  <c r="G237" i="12"/>
  <c r="H237" i="12"/>
  <c r="I237" i="12"/>
  <c r="J237" i="12"/>
  <c r="K237" i="12"/>
  <c r="L237" i="12"/>
  <c r="M237" i="12"/>
  <c r="N237" i="12"/>
  <c r="O237" i="12"/>
  <c r="P237" i="12"/>
  <c r="Q237" i="12"/>
  <c r="R237" i="12"/>
  <c r="S237" i="12"/>
  <c r="T237" i="12"/>
  <c r="A238" i="12"/>
  <c r="B238" i="12" s="1"/>
  <c r="C238" i="12"/>
  <c r="D238" i="12"/>
  <c r="E238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T238" i="12"/>
  <c r="A239" i="12"/>
  <c r="B239" i="12" s="1"/>
  <c r="C239" i="12"/>
  <c r="D239" i="12"/>
  <c r="E239" i="12"/>
  <c r="F239" i="12"/>
  <c r="G239" i="12"/>
  <c r="H239" i="12"/>
  <c r="I239" i="12"/>
  <c r="J239" i="12"/>
  <c r="K239" i="12"/>
  <c r="L239" i="12"/>
  <c r="M239" i="12"/>
  <c r="N239" i="12"/>
  <c r="O239" i="12"/>
  <c r="P239" i="12"/>
  <c r="Q239" i="12"/>
  <c r="R239" i="12"/>
  <c r="S239" i="12"/>
  <c r="T239" i="12"/>
  <c r="A240" i="12"/>
  <c r="B240" i="12" s="1"/>
  <c r="C240" i="12"/>
  <c r="D240" i="12"/>
  <c r="E240" i="12"/>
  <c r="F240" i="12"/>
  <c r="G240" i="12"/>
  <c r="H240" i="12"/>
  <c r="I240" i="12"/>
  <c r="J240" i="12"/>
  <c r="K240" i="12"/>
  <c r="L240" i="12"/>
  <c r="M240" i="12"/>
  <c r="N240" i="12"/>
  <c r="O240" i="12"/>
  <c r="P240" i="12"/>
  <c r="Q240" i="12"/>
  <c r="R240" i="12"/>
  <c r="S240" i="12"/>
  <c r="T240" i="12"/>
  <c r="A241" i="12"/>
  <c r="B241" i="12" s="1"/>
  <c r="C241" i="12"/>
  <c r="D241" i="12"/>
  <c r="E241" i="12"/>
  <c r="F241" i="12"/>
  <c r="G241" i="12"/>
  <c r="H241" i="12"/>
  <c r="I241" i="12"/>
  <c r="J241" i="12"/>
  <c r="K241" i="12"/>
  <c r="L241" i="12"/>
  <c r="M241" i="12"/>
  <c r="N241" i="12"/>
  <c r="O241" i="12"/>
  <c r="P241" i="12"/>
  <c r="Q241" i="12"/>
  <c r="R241" i="12"/>
  <c r="S241" i="12"/>
  <c r="T241" i="12"/>
  <c r="A242" i="12"/>
  <c r="B242" i="12" s="1"/>
  <c r="C242" i="12"/>
  <c r="D242" i="12"/>
  <c r="E242" i="12"/>
  <c r="F242" i="12"/>
  <c r="G242" i="12"/>
  <c r="H242" i="12"/>
  <c r="I242" i="12"/>
  <c r="J242" i="12"/>
  <c r="K242" i="12"/>
  <c r="L242" i="12"/>
  <c r="M242" i="12"/>
  <c r="N242" i="12"/>
  <c r="O242" i="12"/>
  <c r="P242" i="12"/>
  <c r="Q242" i="12"/>
  <c r="R242" i="12"/>
  <c r="S242" i="12"/>
  <c r="T242" i="12"/>
  <c r="A243" i="12"/>
  <c r="B243" i="12" s="1"/>
  <c r="C243" i="12"/>
  <c r="D243" i="12"/>
  <c r="E243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T243" i="12"/>
  <c r="A244" i="12"/>
  <c r="B244" i="12" s="1"/>
  <c r="C244" i="12"/>
  <c r="D244" i="12"/>
  <c r="E244" i="12"/>
  <c r="F244" i="12"/>
  <c r="G244" i="12"/>
  <c r="H244" i="12"/>
  <c r="I244" i="12"/>
  <c r="J244" i="12"/>
  <c r="K244" i="12"/>
  <c r="L244" i="12"/>
  <c r="M244" i="12"/>
  <c r="N244" i="12"/>
  <c r="O244" i="12"/>
  <c r="P244" i="12"/>
  <c r="Q244" i="12"/>
  <c r="R244" i="12"/>
  <c r="S244" i="12"/>
  <c r="T244" i="12"/>
  <c r="A245" i="12"/>
  <c r="B245" i="12" s="1"/>
  <c r="C245" i="12"/>
  <c r="D245" i="12"/>
  <c r="E245" i="12"/>
  <c r="F245" i="12"/>
  <c r="G245" i="12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T245" i="12"/>
  <c r="A246" i="12"/>
  <c r="B246" i="12" s="1"/>
  <c r="C246" i="12"/>
  <c r="D246" i="12"/>
  <c r="E246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T246" i="12"/>
  <c r="A247" i="12"/>
  <c r="B247" i="12" s="1"/>
  <c r="C247" i="12"/>
  <c r="D247" i="12"/>
  <c r="E247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T247" i="12"/>
  <c r="A248" i="12"/>
  <c r="B248" i="12" s="1"/>
  <c r="C248" i="12"/>
  <c r="D248" i="12"/>
  <c r="E248" i="12"/>
  <c r="F248" i="12"/>
  <c r="G248" i="12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T248" i="12"/>
  <c r="A249" i="12"/>
  <c r="B249" i="12" s="1"/>
  <c r="C249" i="12"/>
  <c r="D249" i="12"/>
  <c r="E249" i="12"/>
  <c r="F249" i="12"/>
  <c r="G249" i="12"/>
  <c r="H249" i="12"/>
  <c r="I249" i="12"/>
  <c r="J249" i="12"/>
  <c r="K249" i="12"/>
  <c r="L249" i="12"/>
  <c r="M249" i="12"/>
  <c r="N249" i="12"/>
  <c r="O249" i="12"/>
  <c r="P249" i="12"/>
  <c r="Q249" i="12"/>
  <c r="R249" i="12"/>
  <c r="S249" i="12"/>
  <c r="T249" i="12"/>
  <c r="A250" i="12"/>
  <c r="B250" i="12" s="1"/>
  <c r="C250" i="12"/>
  <c r="D250" i="12"/>
  <c r="E250" i="12"/>
  <c r="F250" i="12"/>
  <c r="G250" i="12"/>
  <c r="H250" i="12"/>
  <c r="I250" i="12"/>
  <c r="J250" i="12"/>
  <c r="K250" i="12"/>
  <c r="L250" i="12"/>
  <c r="M250" i="12"/>
  <c r="N250" i="12"/>
  <c r="O250" i="12"/>
  <c r="P250" i="12"/>
  <c r="Q250" i="12"/>
  <c r="R250" i="12"/>
  <c r="S250" i="12"/>
  <c r="T250" i="12"/>
  <c r="A251" i="12"/>
  <c r="B251" i="12" s="1"/>
  <c r="C251" i="12"/>
  <c r="D251" i="12"/>
  <c r="E251" i="12"/>
  <c r="F251" i="12"/>
  <c r="G251" i="12"/>
  <c r="H251" i="12"/>
  <c r="I251" i="12"/>
  <c r="J251" i="12"/>
  <c r="K251" i="12"/>
  <c r="L251" i="12"/>
  <c r="M251" i="12"/>
  <c r="N251" i="12"/>
  <c r="O251" i="12"/>
  <c r="P251" i="12"/>
  <c r="Q251" i="12"/>
  <c r="R251" i="12"/>
  <c r="S251" i="12"/>
  <c r="T251" i="12"/>
  <c r="A252" i="12"/>
  <c r="B252" i="12" s="1"/>
  <c r="C252" i="12"/>
  <c r="D252" i="12"/>
  <c r="E252" i="12"/>
  <c r="F252" i="12"/>
  <c r="G252" i="12"/>
  <c r="H252" i="12"/>
  <c r="I252" i="12"/>
  <c r="J252" i="12"/>
  <c r="K252" i="12"/>
  <c r="L252" i="12"/>
  <c r="M252" i="12"/>
  <c r="N252" i="12"/>
  <c r="O252" i="12"/>
  <c r="P252" i="12"/>
  <c r="Q252" i="12"/>
  <c r="R252" i="12"/>
  <c r="S252" i="12"/>
  <c r="T252" i="12"/>
  <c r="A253" i="12"/>
  <c r="B253" i="12" s="1"/>
  <c r="C253" i="12"/>
  <c r="D253" i="12"/>
  <c r="E253" i="12"/>
  <c r="F253" i="12"/>
  <c r="G253" i="12"/>
  <c r="H253" i="12"/>
  <c r="I253" i="12"/>
  <c r="J253" i="12"/>
  <c r="K253" i="12"/>
  <c r="L253" i="12"/>
  <c r="M253" i="12"/>
  <c r="N253" i="12"/>
  <c r="O253" i="12"/>
  <c r="P253" i="12"/>
  <c r="Q253" i="12"/>
  <c r="R253" i="12"/>
  <c r="S253" i="12"/>
  <c r="T253" i="12"/>
  <c r="A254" i="12"/>
  <c r="B254" i="12" s="1"/>
  <c r="C254" i="12"/>
  <c r="D254" i="12"/>
  <c r="E254" i="12"/>
  <c r="F254" i="12"/>
  <c r="G254" i="12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T254" i="12"/>
  <c r="A255" i="12"/>
  <c r="B255" i="12" s="1"/>
  <c r="C255" i="12"/>
  <c r="D255" i="12"/>
  <c r="E255" i="12"/>
  <c r="F255" i="12"/>
  <c r="G255" i="12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T255" i="12"/>
  <c r="A256" i="12"/>
  <c r="B256" i="12" s="1"/>
  <c r="C256" i="12"/>
  <c r="D256" i="12"/>
  <c r="E256" i="12"/>
  <c r="F256" i="12"/>
  <c r="G256" i="12"/>
  <c r="H256" i="12"/>
  <c r="I256" i="12"/>
  <c r="J256" i="12"/>
  <c r="K256" i="12"/>
  <c r="L256" i="12"/>
  <c r="M256" i="12"/>
  <c r="N256" i="12"/>
  <c r="O256" i="12"/>
  <c r="P256" i="12"/>
  <c r="Q256" i="12"/>
  <c r="R256" i="12"/>
  <c r="S256" i="12"/>
  <c r="T256" i="12"/>
  <c r="A257" i="12"/>
  <c r="B257" i="12" s="1"/>
  <c r="C257" i="12"/>
  <c r="D257" i="12"/>
  <c r="E257" i="12"/>
  <c r="F257" i="12"/>
  <c r="G257" i="12"/>
  <c r="H257" i="12"/>
  <c r="I257" i="12"/>
  <c r="J257" i="12"/>
  <c r="K257" i="12"/>
  <c r="L257" i="12"/>
  <c r="M257" i="12"/>
  <c r="N257" i="12"/>
  <c r="O257" i="12"/>
  <c r="P257" i="12"/>
  <c r="Q257" i="12"/>
  <c r="R257" i="12"/>
  <c r="S257" i="12"/>
  <c r="T257" i="12"/>
  <c r="A258" i="12"/>
  <c r="B258" i="12" s="1"/>
  <c r="C258" i="12"/>
  <c r="D258" i="12"/>
  <c r="E258" i="12"/>
  <c r="F258" i="12"/>
  <c r="G258" i="12"/>
  <c r="H258" i="12"/>
  <c r="I258" i="12"/>
  <c r="J258" i="12"/>
  <c r="K258" i="12"/>
  <c r="L258" i="12"/>
  <c r="M258" i="12"/>
  <c r="N258" i="12"/>
  <c r="O258" i="12"/>
  <c r="P258" i="12"/>
  <c r="Q258" i="12"/>
  <c r="R258" i="12"/>
  <c r="S258" i="12"/>
  <c r="T258" i="12"/>
  <c r="A259" i="12"/>
  <c r="B259" i="12" s="1"/>
  <c r="C259" i="12"/>
  <c r="D259" i="12"/>
  <c r="E259" i="12"/>
  <c r="F259" i="12"/>
  <c r="G259" i="12"/>
  <c r="H259" i="12"/>
  <c r="I259" i="12"/>
  <c r="J259" i="12"/>
  <c r="K259" i="12"/>
  <c r="L259" i="12"/>
  <c r="M259" i="12"/>
  <c r="N259" i="12"/>
  <c r="O259" i="12"/>
  <c r="P259" i="12"/>
  <c r="Q259" i="12"/>
  <c r="R259" i="12"/>
  <c r="S259" i="12"/>
  <c r="T259" i="12"/>
  <c r="A260" i="12"/>
  <c r="B260" i="12" s="1"/>
  <c r="C260" i="12"/>
  <c r="D260" i="12"/>
  <c r="E260" i="12"/>
  <c r="F260" i="12"/>
  <c r="G260" i="12"/>
  <c r="H260" i="12"/>
  <c r="I260" i="12"/>
  <c r="J260" i="12"/>
  <c r="K260" i="12"/>
  <c r="L260" i="12"/>
  <c r="M260" i="12"/>
  <c r="N260" i="12"/>
  <c r="O260" i="12"/>
  <c r="P260" i="12"/>
  <c r="Q260" i="12"/>
  <c r="R260" i="12"/>
  <c r="S260" i="12"/>
  <c r="T260" i="12"/>
  <c r="A261" i="12"/>
  <c r="B261" i="12" s="1"/>
  <c r="C261" i="12"/>
  <c r="D261" i="12"/>
  <c r="E261" i="12"/>
  <c r="F261" i="12"/>
  <c r="G261" i="12"/>
  <c r="H261" i="12"/>
  <c r="I261" i="12"/>
  <c r="J261" i="12"/>
  <c r="K261" i="12"/>
  <c r="L261" i="12"/>
  <c r="M261" i="12"/>
  <c r="N261" i="12"/>
  <c r="O261" i="12"/>
  <c r="P261" i="12"/>
  <c r="Q261" i="12"/>
  <c r="R261" i="12"/>
  <c r="S261" i="12"/>
  <c r="T261" i="12"/>
  <c r="A262" i="12"/>
  <c r="B262" i="12" s="1"/>
  <c r="C262" i="12"/>
  <c r="D262" i="12"/>
  <c r="E262" i="12"/>
  <c r="F262" i="12"/>
  <c r="G262" i="12"/>
  <c r="H262" i="12"/>
  <c r="I262" i="12"/>
  <c r="J262" i="12"/>
  <c r="K262" i="12"/>
  <c r="L262" i="12"/>
  <c r="M262" i="12"/>
  <c r="N262" i="12"/>
  <c r="O262" i="12"/>
  <c r="P262" i="12"/>
  <c r="Q262" i="12"/>
  <c r="R262" i="12"/>
  <c r="S262" i="12"/>
  <c r="T262" i="12"/>
  <c r="A263" i="12"/>
  <c r="B263" i="12" s="1"/>
  <c r="C263" i="12"/>
  <c r="D263" i="12"/>
  <c r="E263" i="12"/>
  <c r="F263" i="12"/>
  <c r="G263" i="12"/>
  <c r="H263" i="12"/>
  <c r="I263" i="12"/>
  <c r="J263" i="12"/>
  <c r="K263" i="12"/>
  <c r="L263" i="12"/>
  <c r="M263" i="12"/>
  <c r="N263" i="12"/>
  <c r="O263" i="12"/>
  <c r="P263" i="12"/>
  <c r="Q263" i="12"/>
  <c r="R263" i="12"/>
  <c r="S263" i="12"/>
  <c r="T263" i="12"/>
  <c r="A264" i="12"/>
  <c r="B264" i="12" s="1"/>
  <c r="C264" i="12"/>
  <c r="D264" i="12"/>
  <c r="E264" i="12"/>
  <c r="F264" i="12"/>
  <c r="G264" i="12"/>
  <c r="H264" i="12"/>
  <c r="I264" i="12"/>
  <c r="J264" i="12"/>
  <c r="K264" i="12"/>
  <c r="L264" i="12"/>
  <c r="M264" i="12"/>
  <c r="N264" i="12"/>
  <c r="O264" i="12"/>
  <c r="P264" i="12"/>
  <c r="Q264" i="12"/>
  <c r="R264" i="12"/>
  <c r="S264" i="12"/>
  <c r="T264" i="12"/>
  <c r="A265" i="12"/>
  <c r="B265" i="12" s="1"/>
  <c r="C265" i="12"/>
  <c r="D265" i="12"/>
  <c r="E265" i="12"/>
  <c r="F265" i="12"/>
  <c r="G265" i="12"/>
  <c r="H265" i="12"/>
  <c r="I265" i="12"/>
  <c r="J265" i="12"/>
  <c r="K265" i="12"/>
  <c r="L265" i="12"/>
  <c r="M265" i="12"/>
  <c r="N265" i="12"/>
  <c r="O265" i="12"/>
  <c r="P265" i="12"/>
  <c r="Q265" i="12"/>
  <c r="R265" i="12"/>
  <c r="S265" i="12"/>
  <c r="T265" i="12"/>
  <c r="A266" i="12"/>
  <c r="B266" i="12" s="1"/>
  <c r="C266" i="12"/>
  <c r="D266" i="12"/>
  <c r="E266" i="12"/>
  <c r="F266" i="12"/>
  <c r="G266" i="12"/>
  <c r="H266" i="12"/>
  <c r="I266" i="12"/>
  <c r="J266" i="12"/>
  <c r="K266" i="12"/>
  <c r="L266" i="12"/>
  <c r="M266" i="12"/>
  <c r="N266" i="12"/>
  <c r="O266" i="12"/>
  <c r="P266" i="12"/>
  <c r="Q266" i="12"/>
  <c r="R266" i="12"/>
  <c r="S266" i="12"/>
  <c r="T266" i="12"/>
  <c r="A267" i="12"/>
  <c r="B267" i="12" s="1"/>
  <c r="C267" i="12"/>
  <c r="D267" i="12"/>
  <c r="E267" i="12"/>
  <c r="F267" i="12"/>
  <c r="G267" i="12"/>
  <c r="H267" i="12"/>
  <c r="I267" i="12"/>
  <c r="J267" i="12"/>
  <c r="K267" i="12"/>
  <c r="L267" i="12"/>
  <c r="M267" i="12"/>
  <c r="N267" i="12"/>
  <c r="O267" i="12"/>
  <c r="P267" i="12"/>
  <c r="Q267" i="12"/>
  <c r="R267" i="12"/>
  <c r="S267" i="12"/>
  <c r="T267" i="12"/>
  <c r="A268" i="12"/>
  <c r="B268" i="12" s="1"/>
  <c r="C268" i="12"/>
  <c r="D268" i="12"/>
  <c r="E268" i="12"/>
  <c r="F268" i="12"/>
  <c r="G268" i="12"/>
  <c r="H268" i="12"/>
  <c r="I268" i="12"/>
  <c r="J268" i="12"/>
  <c r="K268" i="12"/>
  <c r="L268" i="12"/>
  <c r="M268" i="12"/>
  <c r="N268" i="12"/>
  <c r="O268" i="12"/>
  <c r="P268" i="12"/>
  <c r="Q268" i="12"/>
  <c r="R268" i="12"/>
  <c r="S268" i="12"/>
  <c r="T268" i="12"/>
  <c r="A269" i="12"/>
  <c r="B269" i="12" s="1"/>
  <c r="C269" i="12"/>
  <c r="D269" i="12"/>
  <c r="E269" i="12"/>
  <c r="F269" i="12"/>
  <c r="G269" i="12"/>
  <c r="H269" i="12"/>
  <c r="I269" i="12"/>
  <c r="J269" i="12"/>
  <c r="K269" i="12"/>
  <c r="L269" i="12"/>
  <c r="M269" i="12"/>
  <c r="N269" i="12"/>
  <c r="O269" i="12"/>
  <c r="P269" i="12"/>
  <c r="Q269" i="12"/>
  <c r="R269" i="12"/>
  <c r="S269" i="12"/>
  <c r="T269" i="12"/>
  <c r="A270" i="12"/>
  <c r="B270" i="12" s="1"/>
  <c r="C270" i="12"/>
  <c r="D270" i="12"/>
  <c r="E270" i="12"/>
  <c r="F270" i="12"/>
  <c r="G270" i="12"/>
  <c r="H270" i="12"/>
  <c r="I270" i="12"/>
  <c r="J270" i="12"/>
  <c r="K270" i="12"/>
  <c r="L270" i="12"/>
  <c r="M270" i="12"/>
  <c r="N270" i="12"/>
  <c r="O270" i="12"/>
  <c r="P270" i="12"/>
  <c r="Q270" i="12"/>
  <c r="R270" i="12"/>
  <c r="S270" i="12"/>
  <c r="T270" i="12"/>
  <c r="A271" i="12"/>
  <c r="B271" i="12" s="1"/>
  <c r="C271" i="12"/>
  <c r="D271" i="12"/>
  <c r="E271" i="12"/>
  <c r="F271" i="12"/>
  <c r="G271" i="12"/>
  <c r="H271" i="12"/>
  <c r="I271" i="12"/>
  <c r="J271" i="12"/>
  <c r="K271" i="12"/>
  <c r="L271" i="12"/>
  <c r="M271" i="12"/>
  <c r="N271" i="12"/>
  <c r="O271" i="12"/>
  <c r="P271" i="12"/>
  <c r="Q271" i="12"/>
  <c r="R271" i="12"/>
  <c r="S271" i="12"/>
  <c r="T271" i="12"/>
  <c r="A272" i="12"/>
  <c r="B272" i="12" s="1"/>
  <c r="C272" i="12"/>
  <c r="D272" i="12"/>
  <c r="E272" i="12"/>
  <c r="F272" i="12"/>
  <c r="G272" i="12"/>
  <c r="H272" i="12"/>
  <c r="I272" i="12"/>
  <c r="J272" i="12"/>
  <c r="K272" i="12"/>
  <c r="L272" i="12"/>
  <c r="M272" i="12"/>
  <c r="N272" i="12"/>
  <c r="O272" i="12"/>
  <c r="P272" i="12"/>
  <c r="Q272" i="12"/>
  <c r="R272" i="12"/>
  <c r="S272" i="12"/>
  <c r="T272" i="12"/>
  <c r="A273" i="12"/>
  <c r="B273" i="12" s="1"/>
  <c r="C273" i="12"/>
  <c r="D273" i="12"/>
  <c r="E273" i="12"/>
  <c r="F273" i="12"/>
  <c r="G273" i="12"/>
  <c r="H273" i="12"/>
  <c r="I273" i="12"/>
  <c r="J273" i="12"/>
  <c r="K273" i="12"/>
  <c r="L273" i="12"/>
  <c r="M273" i="12"/>
  <c r="N273" i="12"/>
  <c r="O273" i="12"/>
  <c r="P273" i="12"/>
  <c r="Q273" i="12"/>
  <c r="R273" i="12"/>
  <c r="S273" i="12"/>
  <c r="T273" i="12"/>
  <c r="A274" i="12"/>
  <c r="B274" i="12" s="1"/>
  <c r="C274" i="12"/>
  <c r="D274" i="12"/>
  <c r="E274" i="12"/>
  <c r="F274" i="12"/>
  <c r="G274" i="12"/>
  <c r="H274" i="12"/>
  <c r="I274" i="12"/>
  <c r="J274" i="12"/>
  <c r="K274" i="12"/>
  <c r="L274" i="12"/>
  <c r="M274" i="12"/>
  <c r="N274" i="12"/>
  <c r="O274" i="12"/>
  <c r="P274" i="12"/>
  <c r="Q274" i="12"/>
  <c r="R274" i="12"/>
  <c r="S274" i="12"/>
  <c r="T274" i="12"/>
  <c r="A275" i="12"/>
  <c r="B275" i="12" s="1"/>
  <c r="C275" i="12"/>
  <c r="D275" i="12"/>
  <c r="E275" i="12"/>
  <c r="F275" i="12"/>
  <c r="G275" i="12"/>
  <c r="H275" i="12"/>
  <c r="I275" i="12"/>
  <c r="J275" i="12"/>
  <c r="K275" i="12"/>
  <c r="L275" i="12"/>
  <c r="M275" i="12"/>
  <c r="N275" i="12"/>
  <c r="O275" i="12"/>
  <c r="P275" i="12"/>
  <c r="Q275" i="12"/>
  <c r="R275" i="12"/>
  <c r="S275" i="12"/>
  <c r="T275" i="12"/>
  <c r="S1" i="12"/>
  <c r="T1" i="12"/>
  <c r="C1" i="12"/>
  <c r="D1" i="12"/>
  <c r="E1" i="12"/>
  <c r="F1" i="12"/>
  <c r="G1" i="12"/>
  <c r="H1" i="12"/>
  <c r="I1" i="12"/>
  <c r="J1" i="12"/>
  <c r="K1" i="12"/>
  <c r="L1" i="12"/>
  <c r="M1" i="12"/>
  <c r="N1" i="12"/>
  <c r="O1" i="12"/>
  <c r="P1" i="12"/>
  <c r="Q1" i="12"/>
  <c r="R1" i="12"/>
  <c r="A1" i="12"/>
  <c r="A2" i="11"/>
  <c r="B2" i="11" s="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A3" i="11"/>
  <c r="B3" i="11" s="1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A4" i="11"/>
  <c r="B4" i="11" s="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A5" i="11"/>
  <c r="B5" i="11" s="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A6" i="11"/>
  <c r="B6" i="11" s="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A7" i="11"/>
  <c r="B7" i="11" s="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A8" i="11"/>
  <c r="B8" i="11" s="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A9" i="11"/>
  <c r="B9" i="11" s="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A10" i="11"/>
  <c r="B10" i="11" s="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A11" i="11"/>
  <c r="B11" i="11" s="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A12" i="11"/>
  <c r="B12" i="11" s="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A13" i="11"/>
  <c r="B13" i="11" s="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A14" i="11"/>
  <c r="B14" i="11" s="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A15" i="11"/>
  <c r="B15" i="11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A16" i="11"/>
  <c r="B16" i="11" s="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A17" i="11"/>
  <c r="B17" i="11" s="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A18" i="11"/>
  <c r="B18" i="11" s="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A19" i="11"/>
  <c r="B19" i="11" s="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A20" i="11"/>
  <c r="B20" i="11" s="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A21" i="11"/>
  <c r="B21" i="11" s="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A22" i="11"/>
  <c r="B22" i="11" s="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A23" i="11"/>
  <c r="B23" i="11" s="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A24" i="11"/>
  <c r="B24" i="11" s="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A25" i="11"/>
  <c r="B25" i="11" s="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A26" i="11"/>
  <c r="B26" i="11" s="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A27" i="11"/>
  <c r="B27" i="11" s="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A28" i="11"/>
  <c r="B28" i="11" s="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A29" i="11"/>
  <c r="B29" i="11" s="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A30" i="11"/>
  <c r="B30" i="11" s="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A31" i="11"/>
  <c r="B31" i="11" s="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A32" i="11"/>
  <c r="B32" i="11" s="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A33" i="11"/>
  <c r="B33" i="11" s="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A34" i="11"/>
  <c r="B34" i="11" s="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A35" i="11"/>
  <c r="B35" i="11" s="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 s="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A37" i="11"/>
  <c r="B37" i="11" s="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A38" i="11"/>
  <c r="B38" i="11" s="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 s="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A40" i="11"/>
  <c r="B40" i="11" s="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A41" i="11"/>
  <c r="B41" i="11" s="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A42" i="11"/>
  <c r="B42" i="11" s="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A43" i="11"/>
  <c r="B43" i="11" s="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A44" i="11"/>
  <c r="B44" i="11" s="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A45" i="11"/>
  <c r="B45" i="11" s="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A46" i="11"/>
  <c r="B46" i="11" s="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A47" i="11"/>
  <c r="B47" i="11" s="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A48" i="11"/>
  <c r="B48" i="11" s="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A49" i="11"/>
  <c r="B49" i="11" s="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A50" i="11"/>
  <c r="B50" i="11" s="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A51" i="11"/>
  <c r="B51" i="11" s="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A52" i="11"/>
  <c r="B52" i="11" s="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A53" i="11"/>
  <c r="B53" i="11" s="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A54" i="11"/>
  <c r="B54" i="11" s="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A55" i="11"/>
  <c r="B55" i="11" s="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A56" i="11"/>
  <c r="B56" i="11" s="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A57" i="11"/>
  <c r="B57" i="11" s="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A58" i="11"/>
  <c r="B58" i="11" s="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A59" i="11"/>
  <c r="B59" i="11" s="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A60" i="11"/>
  <c r="B60" i="11" s="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A61" i="11"/>
  <c r="B61" i="11" s="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A62" i="11"/>
  <c r="B62" i="11" s="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A63" i="11"/>
  <c r="B63" i="11" s="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A64" i="11"/>
  <c r="B64" i="11" s="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A65" i="11"/>
  <c r="B65" i="11" s="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A66" i="11"/>
  <c r="B66" i="11" s="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A67" i="11"/>
  <c r="B67" i="11" s="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A68" i="11"/>
  <c r="B68" i="11" s="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A69" i="11"/>
  <c r="B69" i="11" s="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A70" i="11"/>
  <c r="B70" i="11" s="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A71" i="11"/>
  <c r="B71" i="11" s="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A72" i="11"/>
  <c r="B72" i="11" s="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A73" i="11"/>
  <c r="B73" i="11" s="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A74" i="11"/>
  <c r="B74" i="11" s="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A75" i="11"/>
  <c r="B75" i="11" s="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A76" i="11"/>
  <c r="B76" i="11" s="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A77" i="11"/>
  <c r="B77" i="11" s="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A78" i="11"/>
  <c r="B78" i="11" s="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A79" i="11"/>
  <c r="B79" i="11" s="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A80" i="11"/>
  <c r="B80" i="11" s="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A81" i="11"/>
  <c r="B81" i="11" s="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A82" i="11"/>
  <c r="B82" i="11" s="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A83" i="11"/>
  <c r="B83" i="11" s="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A84" i="11"/>
  <c r="B84" i="11" s="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A85" i="11"/>
  <c r="B85" i="11" s="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A86" i="11"/>
  <c r="B86" i="11" s="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A87" i="11"/>
  <c r="B87" i="11" s="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A88" i="11"/>
  <c r="B88" i="11" s="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A89" i="11"/>
  <c r="B89" i="11" s="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A90" i="11"/>
  <c r="B90" i="11" s="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A91" i="11"/>
  <c r="B91" i="11" s="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A92" i="11"/>
  <c r="B92" i="11" s="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A93" i="11"/>
  <c r="B93" i="11" s="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 s="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 s="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A96" i="11"/>
  <c r="B96" i="11" s="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A97" i="11"/>
  <c r="B97" i="11" s="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A98" i="11"/>
  <c r="B98" i="11" s="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A99" i="11"/>
  <c r="B99" i="11" s="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A100" i="11"/>
  <c r="B100" i="11" s="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A101" i="11"/>
  <c r="B101" i="11" s="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A102" i="11"/>
  <c r="B102" i="11" s="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A103" i="11"/>
  <c r="B103" i="11" s="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A104" i="11"/>
  <c r="B104" i="11" s="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A105" i="11"/>
  <c r="B105" i="11" s="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A106" i="11"/>
  <c r="B106" i="11" s="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A107" i="11"/>
  <c r="B107" i="11" s="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A108" i="11"/>
  <c r="B108" i="11" s="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A109" i="11"/>
  <c r="B109" i="11" s="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 s="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 s="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A112" i="11"/>
  <c r="B112" i="11" s="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A113" i="11"/>
  <c r="B113" i="11" s="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A114" i="11"/>
  <c r="B114" i="11" s="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A115" i="11"/>
  <c r="B115" i="11" s="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A116" i="11"/>
  <c r="B116" i="11" s="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A117" i="11"/>
  <c r="B117" i="11" s="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A118" i="11"/>
  <c r="B118" i="11" s="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A119" i="11"/>
  <c r="B119" i="11" s="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A120" i="11"/>
  <c r="B120" i="11" s="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A121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A122" i="11"/>
  <c r="B122" i="11" s="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A123" i="11"/>
  <c r="B123" i="11" s="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A124" i="11"/>
  <c r="B124" i="11" s="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A125" i="11"/>
  <c r="B125" i="11" s="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A126" i="11"/>
  <c r="B126" i="11" s="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A127" i="11"/>
  <c r="B127" i="11" s="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A128" i="11"/>
  <c r="B128" i="11" s="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A129" i="11"/>
  <c r="B129" i="11" s="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A130" i="11"/>
  <c r="B130" i="11" s="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A131" i="11"/>
  <c r="B131" i="11" s="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A132" i="11"/>
  <c r="B132" i="11" s="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A133" i="11"/>
  <c r="B133" i="11" s="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A134" i="11"/>
  <c r="B134" i="11" s="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A135" i="11"/>
  <c r="B135" i="11" s="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A136" i="11"/>
  <c r="B136" i="11" s="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A137" i="11"/>
  <c r="B137" i="11" s="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A138" i="11"/>
  <c r="B138" i="11" s="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A139" i="11"/>
  <c r="B139" i="11" s="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A140" i="11"/>
  <c r="B140" i="11" s="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A141" i="11"/>
  <c r="B141" i="11" s="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A142" i="11"/>
  <c r="B142" i="11" s="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A143" i="11"/>
  <c r="B143" i="11" s="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A144" i="11"/>
  <c r="B144" i="11" s="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A145" i="11"/>
  <c r="B145" i="11" s="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A146" i="11"/>
  <c r="B146" i="11" s="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A147" i="11"/>
  <c r="B147" i="11" s="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A148" i="11"/>
  <c r="B148" i="11" s="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A149" i="11"/>
  <c r="B149" i="11" s="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A150" i="11"/>
  <c r="B150" i="11" s="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A151" i="11"/>
  <c r="B151" i="11" s="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A152" i="11"/>
  <c r="B152" i="11" s="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A153" i="11"/>
  <c r="B153" i="11" s="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A154" i="11"/>
  <c r="B154" i="11" s="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A155" i="11"/>
  <c r="B155" i="11" s="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A156" i="11"/>
  <c r="B156" i="11" s="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A157" i="11"/>
  <c r="B157" i="11" s="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A158" i="11"/>
  <c r="B158" i="11" s="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A159" i="11"/>
  <c r="B159" i="11" s="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A160" i="11"/>
  <c r="B160" i="11" s="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A161" i="11"/>
  <c r="B161" i="11" s="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A162" i="11"/>
  <c r="B162" i="11" s="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A163" i="11"/>
  <c r="B163" i="11" s="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A164" i="11"/>
  <c r="B164" i="11" s="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A165" i="11"/>
  <c r="B165" i="11" s="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A166" i="11"/>
  <c r="B166" i="11" s="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A167" i="11"/>
  <c r="B167" i="11" s="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A168" i="11"/>
  <c r="B168" i="11" s="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A169" i="11"/>
  <c r="B169" i="11" s="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A170" i="11"/>
  <c r="B170" i="11" s="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A171" i="11"/>
  <c r="B171" i="11" s="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A172" i="11"/>
  <c r="B172" i="11" s="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A173" i="11"/>
  <c r="B173" i="11" s="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A174" i="11"/>
  <c r="B174" i="11" s="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A175" i="11"/>
  <c r="B175" i="11" s="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A176" i="11"/>
  <c r="B176" i="11" s="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A177" i="11"/>
  <c r="B177" i="11" s="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A178" i="11"/>
  <c r="B178" i="11" s="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A179" i="11"/>
  <c r="B179" i="11" s="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A180" i="11"/>
  <c r="B180" i="11" s="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A181" i="11"/>
  <c r="B181" i="11" s="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A182" i="11"/>
  <c r="B182" i="11" s="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A183" i="11"/>
  <c r="B183" i="11" s="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A184" i="11"/>
  <c r="B184" i="11" s="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A185" i="11"/>
  <c r="B185" i="11" s="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A186" i="11"/>
  <c r="B186" i="11" s="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A187" i="11"/>
  <c r="B187" i="11" s="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A188" i="11"/>
  <c r="B188" i="11" s="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A189" i="11"/>
  <c r="B189" i="11" s="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A190" i="11"/>
  <c r="B190" i="11" s="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A191" i="11"/>
  <c r="B191" i="11" s="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A192" i="11"/>
  <c r="B192" i="11" s="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A193" i="11"/>
  <c r="B193" i="11" s="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A194" i="11"/>
  <c r="B194" i="11" s="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A195" i="11"/>
  <c r="B195" i="11" s="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A196" i="11"/>
  <c r="B196" i="11" s="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A197" i="11"/>
  <c r="B197" i="11" s="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A198" i="11"/>
  <c r="B198" i="11" s="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A199" i="11"/>
  <c r="B199" i="11" s="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A200" i="11"/>
  <c r="B200" i="11" s="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A201" i="11"/>
  <c r="B201" i="11" s="1"/>
  <c r="C201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A202" i="11"/>
  <c r="B202" i="11" s="1"/>
  <c r="C202" i="11"/>
  <c r="D202" i="11"/>
  <c r="E202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S202" i="11"/>
  <c r="T202" i="11"/>
  <c r="A203" i="11"/>
  <c r="B203" i="11" s="1"/>
  <c r="C203" i="11"/>
  <c r="D203" i="11"/>
  <c r="E203" i="11"/>
  <c r="F203" i="11"/>
  <c r="G203" i="11"/>
  <c r="H203" i="11"/>
  <c r="I203" i="11"/>
  <c r="J203" i="11"/>
  <c r="K203" i="11"/>
  <c r="L203" i="11"/>
  <c r="M203" i="11"/>
  <c r="N203" i="11"/>
  <c r="O203" i="11"/>
  <c r="P203" i="11"/>
  <c r="Q203" i="11"/>
  <c r="R203" i="11"/>
  <c r="S203" i="11"/>
  <c r="T203" i="11"/>
  <c r="A204" i="11"/>
  <c r="B204" i="11" s="1"/>
  <c r="C204" i="11"/>
  <c r="D204" i="11"/>
  <c r="E204" i="11"/>
  <c r="F204" i="11"/>
  <c r="G204" i="11"/>
  <c r="H204" i="11"/>
  <c r="I204" i="11"/>
  <c r="J204" i="11"/>
  <c r="K204" i="11"/>
  <c r="L204" i="11"/>
  <c r="M204" i="11"/>
  <c r="N204" i="11"/>
  <c r="O204" i="11"/>
  <c r="P204" i="11"/>
  <c r="Q204" i="11"/>
  <c r="R204" i="11"/>
  <c r="S204" i="11"/>
  <c r="T204" i="11"/>
  <c r="A205" i="11"/>
  <c r="B205" i="11" s="1"/>
  <c r="C205" i="11"/>
  <c r="D205" i="11"/>
  <c r="E205" i="11"/>
  <c r="F205" i="11"/>
  <c r="G205" i="11"/>
  <c r="H205" i="11"/>
  <c r="I205" i="11"/>
  <c r="J205" i="11"/>
  <c r="K205" i="11"/>
  <c r="L205" i="11"/>
  <c r="M205" i="11"/>
  <c r="N205" i="11"/>
  <c r="O205" i="11"/>
  <c r="P205" i="11"/>
  <c r="Q205" i="11"/>
  <c r="R205" i="11"/>
  <c r="S205" i="11"/>
  <c r="T205" i="11"/>
  <c r="A206" i="11"/>
  <c r="B206" i="11" s="1"/>
  <c r="C206" i="11"/>
  <c r="D206" i="11"/>
  <c r="E206" i="11"/>
  <c r="F206" i="11"/>
  <c r="G206" i="11"/>
  <c r="H206" i="11"/>
  <c r="I206" i="11"/>
  <c r="J206" i="11"/>
  <c r="K206" i="11"/>
  <c r="L206" i="11"/>
  <c r="M206" i="11"/>
  <c r="N206" i="11"/>
  <c r="O206" i="11"/>
  <c r="P206" i="11"/>
  <c r="Q206" i="11"/>
  <c r="R206" i="11"/>
  <c r="S206" i="11"/>
  <c r="T206" i="11"/>
  <c r="A207" i="11"/>
  <c r="B207" i="11" s="1"/>
  <c r="C207" i="11"/>
  <c r="D207" i="11"/>
  <c r="E207" i="11"/>
  <c r="F207" i="11"/>
  <c r="G207" i="11"/>
  <c r="H207" i="11"/>
  <c r="I207" i="11"/>
  <c r="J207" i="11"/>
  <c r="K207" i="11"/>
  <c r="L207" i="11"/>
  <c r="M207" i="11"/>
  <c r="N207" i="11"/>
  <c r="O207" i="11"/>
  <c r="P207" i="11"/>
  <c r="Q207" i="11"/>
  <c r="R207" i="11"/>
  <c r="S207" i="11"/>
  <c r="T207" i="11"/>
  <c r="A208" i="11"/>
  <c r="B208" i="11" s="1"/>
  <c r="C208" i="11"/>
  <c r="D208" i="11"/>
  <c r="E208" i="11"/>
  <c r="F208" i="11"/>
  <c r="G208" i="11"/>
  <c r="H208" i="11"/>
  <c r="I208" i="11"/>
  <c r="J208" i="11"/>
  <c r="K208" i="11"/>
  <c r="L208" i="11"/>
  <c r="M208" i="11"/>
  <c r="N208" i="11"/>
  <c r="O208" i="11"/>
  <c r="P208" i="11"/>
  <c r="Q208" i="11"/>
  <c r="R208" i="11"/>
  <c r="S208" i="11"/>
  <c r="T208" i="11"/>
  <c r="A209" i="11"/>
  <c r="B209" i="11" s="1"/>
  <c r="C209" i="11"/>
  <c r="D209" i="11"/>
  <c r="E209" i="11"/>
  <c r="F209" i="11"/>
  <c r="G209" i="11"/>
  <c r="H209" i="11"/>
  <c r="I209" i="11"/>
  <c r="J209" i="11"/>
  <c r="K209" i="11"/>
  <c r="L209" i="11"/>
  <c r="M209" i="11"/>
  <c r="N209" i="11"/>
  <c r="O209" i="11"/>
  <c r="P209" i="11"/>
  <c r="Q209" i="11"/>
  <c r="R209" i="11"/>
  <c r="S209" i="11"/>
  <c r="T209" i="11"/>
  <c r="A210" i="11"/>
  <c r="B210" i="11" s="1"/>
  <c r="C210" i="11"/>
  <c r="D210" i="11"/>
  <c r="E210" i="11"/>
  <c r="F210" i="11"/>
  <c r="G210" i="11"/>
  <c r="H210" i="11"/>
  <c r="I210" i="11"/>
  <c r="J210" i="11"/>
  <c r="K210" i="11"/>
  <c r="L210" i="11"/>
  <c r="M210" i="11"/>
  <c r="N210" i="11"/>
  <c r="O210" i="11"/>
  <c r="P210" i="11"/>
  <c r="Q210" i="11"/>
  <c r="R210" i="11"/>
  <c r="S210" i="11"/>
  <c r="T210" i="11"/>
  <c r="A211" i="11"/>
  <c r="B211" i="11" s="1"/>
  <c r="C211" i="11"/>
  <c r="D211" i="11"/>
  <c r="E211" i="11"/>
  <c r="F211" i="11"/>
  <c r="G211" i="11"/>
  <c r="H211" i="11"/>
  <c r="I211" i="11"/>
  <c r="J211" i="11"/>
  <c r="K211" i="11"/>
  <c r="L211" i="11"/>
  <c r="M211" i="11"/>
  <c r="N211" i="11"/>
  <c r="O211" i="11"/>
  <c r="P211" i="11"/>
  <c r="Q211" i="11"/>
  <c r="R211" i="11"/>
  <c r="S211" i="11"/>
  <c r="T211" i="11"/>
  <c r="A212" i="11"/>
  <c r="B212" i="11" s="1"/>
  <c r="C212" i="11"/>
  <c r="D212" i="11"/>
  <c r="E212" i="11"/>
  <c r="F212" i="11"/>
  <c r="G212" i="11"/>
  <c r="H212" i="11"/>
  <c r="I212" i="11"/>
  <c r="J212" i="11"/>
  <c r="K212" i="11"/>
  <c r="L212" i="11"/>
  <c r="M212" i="11"/>
  <c r="N212" i="11"/>
  <c r="O212" i="11"/>
  <c r="P212" i="11"/>
  <c r="Q212" i="11"/>
  <c r="R212" i="11"/>
  <c r="S212" i="11"/>
  <c r="T212" i="11"/>
  <c r="A213" i="11"/>
  <c r="B213" i="11" s="1"/>
  <c r="C213" i="11"/>
  <c r="D213" i="11"/>
  <c r="E213" i="11"/>
  <c r="F213" i="11"/>
  <c r="G213" i="11"/>
  <c r="H213" i="11"/>
  <c r="I213" i="11"/>
  <c r="J213" i="11"/>
  <c r="K213" i="11"/>
  <c r="L213" i="11"/>
  <c r="M213" i="11"/>
  <c r="N213" i="11"/>
  <c r="O213" i="11"/>
  <c r="P213" i="11"/>
  <c r="Q213" i="11"/>
  <c r="R213" i="11"/>
  <c r="S213" i="11"/>
  <c r="T213" i="11"/>
  <c r="A214" i="11"/>
  <c r="B214" i="11" s="1"/>
  <c r="C214" i="11"/>
  <c r="D214" i="11"/>
  <c r="E214" i="11"/>
  <c r="F214" i="11"/>
  <c r="G214" i="11"/>
  <c r="H214" i="11"/>
  <c r="I214" i="11"/>
  <c r="J214" i="11"/>
  <c r="K214" i="11"/>
  <c r="L214" i="11"/>
  <c r="M214" i="11"/>
  <c r="N214" i="11"/>
  <c r="O214" i="11"/>
  <c r="P214" i="11"/>
  <c r="Q214" i="11"/>
  <c r="R214" i="11"/>
  <c r="S214" i="11"/>
  <c r="T214" i="11"/>
  <c r="A215" i="11"/>
  <c r="B215" i="11" s="1"/>
  <c r="C215" i="11"/>
  <c r="D215" i="11"/>
  <c r="E215" i="11"/>
  <c r="F215" i="11"/>
  <c r="G215" i="11"/>
  <c r="H215" i="11"/>
  <c r="I215" i="11"/>
  <c r="J215" i="11"/>
  <c r="K215" i="11"/>
  <c r="L215" i="11"/>
  <c r="M215" i="11"/>
  <c r="N215" i="11"/>
  <c r="O215" i="11"/>
  <c r="P215" i="11"/>
  <c r="Q215" i="11"/>
  <c r="R215" i="11"/>
  <c r="S215" i="11"/>
  <c r="T215" i="11"/>
  <c r="A216" i="11"/>
  <c r="B216" i="11" s="1"/>
  <c r="C216" i="11"/>
  <c r="D216" i="11"/>
  <c r="E216" i="11"/>
  <c r="F216" i="11"/>
  <c r="G216" i="11"/>
  <c r="H216" i="11"/>
  <c r="I216" i="11"/>
  <c r="J216" i="11"/>
  <c r="K216" i="11"/>
  <c r="L216" i="11"/>
  <c r="M216" i="11"/>
  <c r="N216" i="11"/>
  <c r="O216" i="11"/>
  <c r="P216" i="11"/>
  <c r="Q216" i="11"/>
  <c r="R216" i="11"/>
  <c r="S216" i="11"/>
  <c r="T216" i="11"/>
  <c r="A217" i="11"/>
  <c r="B217" i="11" s="1"/>
  <c r="C217" i="11"/>
  <c r="D217" i="11"/>
  <c r="E217" i="11"/>
  <c r="F217" i="11"/>
  <c r="G217" i="11"/>
  <c r="H217" i="11"/>
  <c r="I217" i="11"/>
  <c r="J217" i="11"/>
  <c r="K217" i="11"/>
  <c r="L217" i="11"/>
  <c r="M217" i="11"/>
  <c r="N217" i="11"/>
  <c r="O217" i="11"/>
  <c r="P217" i="11"/>
  <c r="Q217" i="11"/>
  <c r="R217" i="11"/>
  <c r="S217" i="11"/>
  <c r="T217" i="11"/>
  <c r="A218" i="11"/>
  <c r="B218" i="11" s="1"/>
  <c r="C218" i="11"/>
  <c r="D218" i="11"/>
  <c r="E218" i="11"/>
  <c r="F218" i="11"/>
  <c r="G218" i="11"/>
  <c r="H218" i="11"/>
  <c r="I218" i="11"/>
  <c r="J218" i="11"/>
  <c r="K218" i="11"/>
  <c r="L218" i="11"/>
  <c r="M218" i="11"/>
  <c r="N218" i="11"/>
  <c r="O218" i="11"/>
  <c r="P218" i="11"/>
  <c r="Q218" i="11"/>
  <c r="R218" i="11"/>
  <c r="S218" i="11"/>
  <c r="T218" i="11"/>
  <c r="A219" i="11"/>
  <c r="B219" i="11" s="1"/>
  <c r="C219" i="11"/>
  <c r="D219" i="11"/>
  <c r="E219" i="11"/>
  <c r="F219" i="11"/>
  <c r="G219" i="11"/>
  <c r="H219" i="11"/>
  <c r="I219" i="11"/>
  <c r="J219" i="11"/>
  <c r="K219" i="11"/>
  <c r="L219" i="11"/>
  <c r="M219" i="11"/>
  <c r="N219" i="11"/>
  <c r="O219" i="11"/>
  <c r="P219" i="11"/>
  <c r="Q219" i="11"/>
  <c r="R219" i="11"/>
  <c r="S219" i="11"/>
  <c r="T219" i="11"/>
  <c r="A220" i="11"/>
  <c r="B220" i="11" s="1"/>
  <c r="C220" i="11"/>
  <c r="D220" i="11"/>
  <c r="E220" i="11"/>
  <c r="F220" i="11"/>
  <c r="G220" i="11"/>
  <c r="H220" i="11"/>
  <c r="I220" i="11"/>
  <c r="J220" i="11"/>
  <c r="K220" i="11"/>
  <c r="L220" i="11"/>
  <c r="M220" i="11"/>
  <c r="N220" i="11"/>
  <c r="O220" i="11"/>
  <c r="P220" i="11"/>
  <c r="Q220" i="11"/>
  <c r="R220" i="11"/>
  <c r="S220" i="11"/>
  <c r="T220" i="11"/>
  <c r="A221" i="11"/>
  <c r="B221" i="11" s="1"/>
  <c r="C221" i="11"/>
  <c r="D221" i="11"/>
  <c r="E221" i="11"/>
  <c r="F221" i="11"/>
  <c r="G221" i="11"/>
  <c r="H221" i="11"/>
  <c r="I221" i="11"/>
  <c r="J221" i="11"/>
  <c r="K221" i="11"/>
  <c r="L221" i="11"/>
  <c r="M221" i="11"/>
  <c r="N221" i="11"/>
  <c r="O221" i="11"/>
  <c r="P221" i="11"/>
  <c r="Q221" i="11"/>
  <c r="R221" i="11"/>
  <c r="S221" i="11"/>
  <c r="T221" i="11"/>
  <c r="A222" i="11"/>
  <c r="B222" i="11" s="1"/>
  <c r="C222" i="11"/>
  <c r="D222" i="11"/>
  <c r="E222" i="11"/>
  <c r="F222" i="11"/>
  <c r="G222" i="11"/>
  <c r="H222" i="11"/>
  <c r="I222" i="11"/>
  <c r="J222" i="11"/>
  <c r="K222" i="11"/>
  <c r="L222" i="11"/>
  <c r="M222" i="11"/>
  <c r="N222" i="11"/>
  <c r="O222" i="11"/>
  <c r="P222" i="11"/>
  <c r="Q222" i="11"/>
  <c r="R222" i="11"/>
  <c r="S222" i="11"/>
  <c r="T222" i="11"/>
  <c r="A223" i="11"/>
  <c r="B223" i="11" s="1"/>
  <c r="C223" i="11"/>
  <c r="D223" i="11"/>
  <c r="E223" i="11"/>
  <c r="F223" i="11"/>
  <c r="G223" i="11"/>
  <c r="H223" i="11"/>
  <c r="I223" i="11"/>
  <c r="J223" i="11"/>
  <c r="K223" i="11"/>
  <c r="L223" i="11"/>
  <c r="M223" i="11"/>
  <c r="N223" i="11"/>
  <c r="O223" i="11"/>
  <c r="P223" i="11"/>
  <c r="Q223" i="11"/>
  <c r="R223" i="11"/>
  <c r="S223" i="11"/>
  <c r="T223" i="11"/>
  <c r="A224" i="11"/>
  <c r="B224" i="11" s="1"/>
  <c r="C224" i="11"/>
  <c r="D224" i="11"/>
  <c r="E224" i="11"/>
  <c r="F224" i="11"/>
  <c r="G224" i="11"/>
  <c r="H224" i="11"/>
  <c r="I224" i="11"/>
  <c r="J224" i="11"/>
  <c r="K224" i="11"/>
  <c r="L224" i="11"/>
  <c r="M224" i="11"/>
  <c r="N224" i="11"/>
  <c r="O224" i="11"/>
  <c r="P224" i="11"/>
  <c r="Q224" i="11"/>
  <c r="R224" i="11"/>
  <c r="S224" i="11"/>
  <c r="T224" i="11"/>
  <c r="A225" i="11"/>
  <c r="B225" i="11" s="1"/>
  <c r="C225" i="11"/>
  <c r="D225" i="11"/>
  <c r="E225" i="11"/>
  <c r="F225" i="11"/>
  <c r="G225" i="11"/>
  <c r="H225" i="11"/>
  <c r="I225" i="11"/>
  <c r="J225" i="11"/>
  <c r="K225" i="11"/>
  <c r="L225" i="11"/>
  <c r="M225" i="11"/>
  <c r="N225" i="11"/>
  <c r="O225" i="11"/>
  <c r="P225" i="11"/>
  <c r="Q225" i="11"/>
  <c r="R225" i="11"/>
  <c r="S225" i="11"/>
  <c r="T225" i="11"/>
  <c r="A226" i="11"/>
  <c r="B226" i="11" s="1"/>
  <c r="C226" i="11"/>
  <c r="D226" i="11"/>
  <c r="E226" i="11"/>
  <c r="F226" i="11"/>
  <c r="G226" i="11"/>
  <c r="H226" i="11"/>
  <c r="I226" i="11"/>
  <c r="J226" i="11"/>
  <c r="K226" i="11"/>
  <c r="L226" i="11"/>
  <c r="M226" i="11"/>
  <c r="N226" i="11"/>
  <c r="O226" i="11"/>
  <c r="P226" i="11"/>
  <c r="Q226" i="11"/>
  <c r="R226" i="11"/>
  <c r="S226" i="11"/>
  <c r="T226" i="11"/>
  <c r="A227" i="11"/>
  <c r="B227" i="11" s="1"/>
  <c r="C227" i="11"/>
  <c r="D227" i="11"/>
  <c r="E227" i="11"/>
  <c r="F227" i="11"/>
  <c r="G227" i="11"/>
  <c r="H227" i="11"/>
  <c r="I227" i="11"/>
  <c r="J227" i="11"/>
  <c r="K227" i="11"/>
  <c r="L227" i="11"/>
  <c r="M227" i="11"/>
  <c r="N227" i="11"/>
  <c r="O227" i="11"/>
  <c r="P227" i="11"/>
  <c r="Q227" i="11"/>
  <c r="R227" i="11"/>
  <c r="S227" i="11"/>
  <c r="T227" i="11"/>
  <c r="A228" i="11"/>
  <c r="B228" i="11" s="1"/>
  <c r="C228" i="11"/>
  <c r="D228" i="11"/>
  <c r="E228" i="11"/>
  <c r="F228" i="11"/>
  <c r="G228" i="11"/>
  <c r="H228" i="11"/>
  <c r="I228" i="11"/>
  <c r="J228" i="11"/>
  <c r="K228" i="11"/>
  <c r="L228" i="11"/>
  <c r="M228" i="11"/>
  <c r="N228" i="11"/>
  <c r="O228" i="11"/>
  <c r="P228" i="11"/>
  <c r="Q228" i="11"/>
  <c r="R228" i="11"/>
  <c r="S228" i="11"/>
  <c r="T228" i="11"/>
  <c r="A229" i="11"/>
  <c r="B229" i="11" s="1"/>
  <c r="C229" i="11"/>
  <c r="D229" i="11"/>
  <c r="E229" i="11"/>
  <c r="F229" i="11"/>
  <c r="G229" i="11"/>
  <c r="H229" i="11"/>
  <c r="I229" i="11"/>
  <c r="J229" i="11"/>
  <c r="K229" i="11"/>
  <c r="L229" i="11"/>
  <c r="M229" i="11"/>
  <c r="N229" i="11"/>
  <c r="O229" i="11"/>
  <c r="P229" i="11"/>
  <c r="Q229" i="11"/>
  <c r="R229" i="11"/>
  <c r="S229" i="11"/>
  <c r="T229" i="11"/>
  <c r="A230" i="11"/>
  <c r="B230" i="11" s="1"/>
  <c r="C230" i="11"/>
  <c r="D230" i="11"/>
  <c r="E230" i="11"/>
  <c r="F230" i="11"/>
  <c r="G230" i="11"/>
  <c r="H230" i="11"/>
  <c r="I230" i="11"/>
  <c r="J230" i="11"/>
  <c r="K230" i="11"/>
  <c r="L230" i="11"/>
  <c r="M230" i="11"/>
  <c r="N230" i="11"/>
  <c r="O230" i="11"/>
  <c r="P230" i="11"/>
  <c r="Q230" i="11"/>
  <c r="R230" i="11"/>
  <c r="S230" i="11"/>
  <c r="T230" i="11"/>
  <c r="A231" i="11"/>
  <c r="B231" i="11" s="1"/>
  <c r="C231" i="11"/>
  <c r="D231" i="11"/>
  <c r="E231" i="11"/>
  <c r="F231" i="11"/>
  <c r="G231" i="11"/>
  <c r="H231" i="11"/>
  <c r="I231" i="11"/>
  <c r="J231" i="11"/>
  <c r="K231" i="11"/>
  <c r="L231" i="11"/>
  <c r="M231" i="11"/>
  <c r="N231" i="11"/>
  <c r="O231" i="11"/>
  <c r="P231" i="11"/>
  <c r="Q231" i="11"/>
  <c r="R231" i="11"/>
  <c r="S231" i="11"/>
  <c r="T231" i="11"/>
  <c r="A232" i="11"/>
  <c r="B232" i="11" s="1"/>
  <c r="C232" i="11"/>
  <c r="D232" i="11"/>
  <c r="E232" i="11"/>
  <c r="F232" i="11"/>
  <c r="G232" i="11"/>
  <c r="H232" i="11"/>
  <c r="I232" i="11"/>
  <c r="J232" i="11"/>
  <c r="K232" i="11"/>
  <c r="L232" i="11"/>
  <c r="M232" i="11"/>
  <c r="N232" i="11"/>
  <c r="O232" i="11"/>
  <c r="P232" i="11"/>
  <c r="Q232" i="11"/>
  <c r="R232" i="11"/>
  <c r="S232" i="11"/>
  <c r="T232" i="11"/>
  <c r="A233" i="11"/>
  <c r="B233" i="11" s="1"/>
  <c r="C233" i="11"/>
  <c r="D233" i="11"/>
  <c r="E233" i="11"/>
  <c r="F233" i="11"/>
  <c r="G233" i="11"/>
  <c r="H233" i="11"/>
  <c r="I233" i="11"/>
  <c r="J233" i="11"/>
  <c r="K233" i="11"/>
  <c r="L233" i="11"/>
  <c r="M233" i="11"/>
  <c r="N233" i="11"/>
  <c r="O233" i="11"/>
  <c r="P233" i="11"/>
  <c r="Q233" i="11"/>
  <c r="R233" i="11"/>
  <c r="S233" i="11"/>
  <c r="T233" i="11"/>
  <c r="A234" i="11"/>
  <c r="B234" i="11" s="1"/>
  <c r="C234" i="11"/>
  <c r="D234" i="11"/>
  <c r="E234" i="11"/>
  <c r="F234" i="11"/>
  <c r="G234" i="11"/>
  <c r="H234" i="11"/>
  <c r="I234" i="11"/>
  <c r="J234" i="11"/>
  <c r="K234" i="11"/>
  <c r="L234" i="11"/>
  <c r="M234" i="11"/>
  <c r="N234" i="11"/>
  <c r="O234" i="11"/>
  <c r="P234" i="11"/>
  <c r="Q234" i="11"/>
  <c r="R234" i="11"/>
  <c r="S234" i="11"/>
  <c r="T234" i="11"/>
  <c r="A235" i="11"/>
  <c r="B235" i="11" s="1"/>
  <c r="C235" i="11"/>
  <c r="D235" i="11"/>
  <c r="E235" i="11"/>
  <c r="F235" i="11"/>
  <c r="G235" i="11"/>
  <c r="H235" i="11"/>
  <c r="I235" i="11"/>
  <c r="J235" i="11"/>
  <c r="K235" i="11"/>
  <c r="L235" i="11"/>
  <c r="M235" i="11"/>
  <c r="N235" i="11"/>
  <c r="O235" i="11"/>
  <c r="P235" i="11"/>
  <c r="Q235" i="11"/>
  <c r="R235" i="11"/>
  <c r="S235" i="11"/>
  <c r="T235" i="11"/>
  <c r="A236" i="11"/>
  <c r="B236" i="11" s="1"/>
  <c r="C236" i="11"/>
  <c r="D236" i="11"/>
  <c r="E236" i="11"/>
  <c r="F236" i="11"/>
  <c r="G236" i="11"/>
  <c r="H236" i="11"/>
  <c r="I236" i="11"/>
  <c r="J236" i="11"/>
  <c r="K236" i="11"/>
  <c r="L236" i="11"/>
  <c r="M236" i="11"/>
  <c r="N236" i="11"/>
  <c r="O236" i="11"/>
  <c r="P236" i="11"/>
  <c r="Q236" i="11"/>
  <c r="R236" i="11"/>
  <c r="S236" i="11"/>
  <c r="T236" i="11"/>
  <c r="A237" i="11"/>
  <c r="B237" i="11" s="1"/>
  <c r="C237" i="11"/>
  <c r="D237" i="11"/>
  <c r="E237" i="11"/>
  <c r="F237" i="11"/>
  <c r="G237" i="11"/>
  <c r="H237" i="11"/>
  <c r="I237" i="11"/>
  <c r="J237" i="11"/>
  <c r="K237" i="11"/>
  <c r="L237" i="11"/>
  <c r="M237" i="11"/>
  <c r="N237" i="11"/>
  <c r="O237" i="11"/>
  <c r="P237" i="11"/>
  <c r="Q237" i="11"/>
  <c r="R237" i="11"/>
  <c r="S237" i="11"/>
  <c r="T237" i="11"/>
  <c r="A238" i="11"/>
  <c r="B238" i="11" s="1"/>
  <c r="C238" i="11"/>
  <c r="D238" i="11"/>
  <c r="E238" i="11"/>
  <c r="F238" i="11"/>
  <c r="G238" i="11"/>
  <c r="H238" i="11"/>
  <c r="I238" i="11"/>
  <c r="J238" i="11"/>
  <c r="K238" i="11"/>
  <c r="L238" i="11"/>
  <c r="M238" i="11"/>
  <c r="N238" i="11"/>
  <c r="O238" i="11"/>
  <c r="P238" i="11"/>
  <c r="Q238" i="11"/>
  <c r="R238" i="11"/>
  <c r="S238" i="11"/>
  <c r="T238" i="11"/>
  <c r="A239" i="11"/>
  <c r="B239" i="11" s="1"/>
  <c r="C239" i="11"/>
  <c r="D239" i="11"/>
  <c r="E239" i="11"/>
  <c r="F239" i="11"/>
  <c r="G239" i="11"/>
  <c r="H239" i="11"/>
  <c r="I239" i="11"/>
  <c r="J239" i="11"/>
  <c r="K239" i="11"/>
  <c r="L239" i="11"/>
  <c r="M239" i="11"/>
  <c r="N239" i="11"/>
  <c r="O239" i="11"/>
  <c r="P239" i="11"/>
  <c r="Q239" i="11"/>
  <c r="R239" i="11"/>
  <c r="S239" i="11"/>
  <c r="T239" i="11"/>
  <c r="A240" i="11"/>
  <c r="C240" i="11"/>
  <c r="D240" i="11"/>
  <c r="E240" i="11"/>
  <c r="F240" i="11"/>
  <c r="G240" i="11"/>
  <c r="H240" i="11"/>
  <c r="I240" i="11"/>
  <c r="J240" i="11"/>
  <c r="K240" i="11"/>
  <c r="L240" i="11"/>
  <c r="M240" i="11"/>
  <c r="N240" i="11"/>
  <c r="O240" i="11"/>
  <c r="P240" i="11"/>
  <c r="Q240" i="11"/>
  <c r="R240" i="11"/>
  <c r="S240" i="11"/>
  <c r="T240" i="11"/>
  <c r="A241" i="11"/>
  <c r="B241" i="11" s="1"/>
  <c r="C241" i="11"/>
  <c r="D241" i="11"/>
  <c r="E241" i="11"/>
  <c r="F241" i="11"/>
  <c r="G241" i="11"/>
  <c r="H241" i="11"/>
  <c r="I241" i="11"/>
  <c r="J241" i="11"/>
  <c r="K241" i="11"/>
  <c r="L241" i="11"/>
  <c r="M241" i="11"/>
  <c r="N241" i="11"/>
  <c r="O241" i="11"/>
  <c r="P241" i="11"/>
  <c r="Q241" i="11"/>
  <c r="R241" i="11"/>
  <c r="S241" i="11"/>
  <c r="T241" i="11"/>
  <c r="A242" i="11"/>
  <c r="B242" i="11" s="1"/>
  <c r="C242" i="11"/>
  <c r="D242" i="11"/>
  <c r="E242" i="11"/>
  <c r="F242" i="11"/>
  <c r="G242" i="11"/>
  <c r="H242" i="11"/>
  <c r="I242" i="11"/>
  <c r="J242" i="11"/>
  <c r="K242" i="11"/>
  <c r="L242" i="11"/>
  <c r="M242" i="11"/>
  <c r="N242" i="11"/>
  <c r="O242" i="11"/>
  <c r="P242" i="11"/>
  <c r="Q242" i="11"/>
  <c r="R242" i="11"/>
  <c r="S242" i="11"/>
  <c r="T242" i="11"/>
  <c r="A243" i="11"/>
  <c r="B243" i="11" s="1"/>
  <c r="C243" i="11"/>
  <c r="D243" i="11"/>
  <c r="E243" i="11"/>
  <c r="F243" i="11"/>
  <c r="G243" i="11"/>
  <c r="H243" i="11"/>
  <c r="I243" i="11"/>
  <c r="J243" i="11"/>
  <c r="K243" i="11"/>
  <c r="L243" i="11"/>
  <c r="M243" i="11"/>
  <c r="N243" i="11"/>
  <c r="O243" i="11"/>
  <c r="P243" i="11"/>
  <c r="Q243" i="11"/>
  <c r="R243" i="11"/>
  <c r="S243" i="11"/>
  <c r="T243" i="11"/>
  <c r="A244" i="11"/>
  <c r="C244" i="11"/>
  <c r="D244" i="11"/>
  <c r="E244" i="11"/>
  <c r="F244" i="11"/>
  <c r="G244" i="11"/>
  <c r="H244" i="11"/>
  <c r="I244" i="11"/>
  <c r="J244" i="11"/>
  <c r="K244" i="11"/>
  <c r="L244" i="11"/>
  <c r="M244" i="11"/>
  <c r="N244" i="11"/>
  <c r="O244" i="11"/>
  <c r="P244" i="11"/>
  <c r="Q244" i="11"/>
  <c r="R244" i="11"/>
  <c r="S244" i="11"/>
  <c r="T244" i="11"/>
  <c r="A245" i="11"/>
  <c r="B245" i="11" s="1"/>
  <c r="C245" i="11"/>
  <c r="D245" i="11"/>
  <c r="E245" i="11"/>
  <c r="F245" i="11"/>
  <c r="G245" i="11"/>
  <c r="H245" i="11"/>
  <c r="I245" i="11"/>
  <c r="J245" i="11"/>
  <c r="K245" i="11"/>
  <c r="L245" i="11"/>
  <c r="M245" i="11"/>
  <c r="N245" i="11"/>
  <c r="O245" i="11"/>
  <c r="P245" i="11"/>
  <c r="Q245" i="11"/>
  <c r="R245" i="11"/>
  <c r="S245" i="11"/>
  <c r="T245" i="11"/>
  <c r="A246" i="11"/>
  <c r="B246" i="11" s="1"/>
  <c r="C246" i="11"/>
  <c r="D246" i="11"/>
  <c r="E246" i="11"/>
  <c r="F246" i="11"/>
  <c r="G246" i="11"/>
  <c r="H246" i="11"/>
  <c r="I246" i="11"/>
  <c r="J246" i="11"/>
  <c r="K246" i="11"/>
  <c r="L246" i="11"/>
  <c r="M246" i="11"/>
  <c r="N246" i="11"/>
  <c r="O246" i="11"/>
  <c r="P246" i="11"/>
  <c r="Q246" i="11"/>
  <c r="R246" i="11"/>
  <c r="S246" i="11"/>
  <c r="T246" i="11"/>
  <c r="A247" i="11"/>
  <c r="B247" i="11" s="1"/>
  <c r="C247" i="11"/>
  <c r="D247" i="11"/>
  <c r="E247" i="11"/>
  <c r="F247" i="11"/>
  <c r="G247" i="11"/>
  <c r="H247" i="11"/>
  <c r="I247" i="11"/>
  <c r="J247" i="11"/>
  <c r="K247" i="11"/>
  <c r="L247" i="11"/>
  <c r="M247" i="11"/>
  <c r="N247" i="11"/>
  <c r="O247" i="11"/>
  <c r="P247" i="11"/>
  <c r="Q247" i="11"/>
  <c r="R247" i="11"/>
  <c r="S247" i="11"/>
  <c r="T247" i="11"/>
  <c r="A248" i="11"/>
  <c r="B248" i="11" s="1"/>
  <c r="C248" i="11"/>
  <c r="D248" i="11"/>
  <c r="E248" i="11"/>
  <c r="F248" i="11"/>
  <c r="G248" i="11"/>
  <c r="H248" i="11"/>
  <c r="I248" i="11"/>
  <c r="J248" i="11"/>
  <c r="K248" i="11"/>
  <c r="L248" i="11"/>
  <c r="M248" i="11"/>
  <c r="N248" i="11"/>
  <c r="O248" i="11"/>
  <c r="P248" i="11"/>
  <c r="Q248" i="11"/>
  <c r="R248" i="11"/>
  <c r="S248" i="11"/>
  <c r="T248" i="11"/>
  <c r="A249" i="11"/>
  <c r="B249" i="11" s="1"/>
  <c r="C249" i="11"/>
  <c r="D249" i="11"/>
  <c r="E249" i="11"/>
  <c r="F249" i="11"/>
  <c r="G249" i="11"/>
  <c r="H249" i="11"/>
  <c r="I249" i="11"/>
  <c r="J249" i="11"/>
  <c r="K249" i="11"/>
  <c r="L249" i="11"/>
  <c r="M249" i="11"/>
  <c r="N249" i="11"/>
  <c r="O249" i="11"/>
  <c r="P249" i="11"/>
  <c r="Q249" i="11"/>
  <c r="R249" i="11"/>
  <c r="S249" i="11"/>
  <c r="T249" i="11"/>
  <c r="A250" i="11"/>
  <c r="B250" i="11" s="1"/>
  <c r="C250" i="11"/>
  <c r="D250" i="11"/>
  <c r="E250" i="11"/>
  <c r="F250" i="11"/>
  <c r="G250" i="11"/>
  <c r="H250" i="11"/>
  <c r="I250" i="11"/>
  <c r="J250" i="11"/>
  <c r="K250" i="11"/>
  <c r="L250" i="11"/>
  <c r="M250" i="11"/>
  <c r="N250" i="11"/>
  <c r="O250" i="11"/>
  <c r="P250" i="11"/>
  <c r="Q250" i="11"/>
  <c r="R250" i="11"/>
  <c r="S250" i="11"/>
  <c r="T250" i="11"/>
  <c r="A251" i="11"/>
  <c r="B251" i="11" s="1"/>
  <c r="C251" i="11"/>
  <c r="D251" i="11"/>
  <c r="E251" i="11"/>
  <c r="F251" i="11"/>
  <c r="G251" i="11"/>
  <c r="H251" i="11"/>
  <c r="I251" i="11"/>
  <c r="J251" i="11"/>
  <c r="K251" i="11"/>
  <c r="L251" i="11"/>
  <c r="M251" i="11"/>
  <c r="N251" i="11"/>
  <c r="O251" i="11"/>
  <c r="P251" i="11"/>
  <c r="Q251" i="11"/>
  <c r="R251" i="11"/>
  <c r="S251" i="11"/>
  <c r="T251" i="11"/>
  <c r="A252" i="11"/>
  <c r="B252" i="11" s="1"/>
  <c r="C252" i="11"/>
  <c r="D252" i="11"/>
  <c r="E252" i="11"/>
  <c r="F252" i="11"/>
  <c r="G252" i="11"/>
  <c r="H252" i="11"/>
  <c r="I252" i="11"/>
  <c r="J252" i="11"/>
  <c r="K252" i="11"/>
  <c r="L252" i="11"/>
  <c r="M252" i="11"/>
  <c r="N252" i="11"/>
  <c r="O252" i="11"/>
  <c r="P252" i="11"/>
  <c r="Q252" i="11"/>
  <c r="R252" i="11"/>
  <c r="S252" i="11"/>
  <c r="T252" i="11"/>
  <c r="A253" i="11"/>
  <c r="B253" i="11" s="1"/>
  <c r="C253" i="11"/>
  <c r="D253" i="11"/>
  <c r="E253" i="11"/>
  <c r="F253" i="11"/>
  <c r="G253" i="11"/>
  <c r="H253" i="11"/>
  <c r="I253" i="11"/>
  <c r="J253" i="11"/>
  <c r="K253" i="11"/>
  <c r="L253" i="11"/>
  <c r="M253" i="11"/>
  <c r="N253" i="11"/>
  <c r="O253" i="11"/>
  <c r="P253" i="11"/>
  <c r="Q253" i="11"/>
  <c r="R253" i="11"/>
  <c r="S253" i="11"/>
  <c r="T253" i="11"/>
  <c r="A254" i="11"/>
  <c r="B254" i="11" s="1"/>
  <c r="C254" i="11"/>
  <c r="D254" i="11"/>
  <c r="E254" i="11"/>
  <c r="F254" i="11"/>
  <c r="G254" i="11"/>
  <c r="H254" i="11"/>
  <c r="I254" i="11"/>
  <c r="J254" i="11"/>
  <c r="K254" i="11"/>
  <c r="L254" i="11"/>
  <c r="M254" i="11"/>
  <c r="N254" i="11"/>
  <c r="O254" i="11"/>
  <c r="P254" i="11"/>
  <c r="Q254" i="11"/>
  <c r="R254" i="11"/>
  <c r="S254" i="11"/>
  <c r="T254" i="11"/>
  <c r="A255" i="11"/>
  <c r="B255" i="11" s="1"/>
  <c r="C255" i="11"/>
  <c r="D255" i="11"/>
  <c r="E255" i="11"/>
  <c r="F255" i="11"/>
  <c r="G255" i="11"/>
  <c r="H255" i="11"/>
  <c r="I255" i="11"/>
  <c r="J255" i="11"/>
  <c r="K255" i="11"/>
  <c r="L255" i="11"/>
  <c r="M255" i="11"/>
  <c r="N255" i="11"/>
  <c r="O255" i="11"/>
  <c r="P255" i="11"/>
  <c r="Q255" i="11"/>
  <c r="R255" i="11"/>
  <c r="S255" i="11"/>
  <c r="T255" i="11"/>
  <c r="A256" i="11"/>
  <c r="B256" i="11" s="1"/>
  <c r="C256" i="11"/>
  <c r="D256" i="11"/>
  <c r="E256" i="11"/>
  <c r="F256" i="11"/>
  <c r="G256" i="11"/>
  <c r="H256" i="11"/>
  <c r="I256" i="11"/>
  <c r="J256" i="11"/>
  <c r="K256" i="11"/>
  <c r="L256" i="11"/>
  <c r="M256" i="11"/>
  <c r="N256" i="11"/>
  <c r="O256" i="11"/>
  <c r="P256" i="11"/>
  <c r="Q256" i="11"/>
  <c r="R256" i="11"/>
  <c r="S256" i="11"/>
  <c r="T256" i="11"/>
  <c r="A257" i="11"/>
  <c r="B257" i="11" s="1"/>
  <c r="C257" i="11"/>
  <c r="D257" i="11"/>
  <c r="E257" i="11"/>
  <c r="F257" i="11"/>
  <c r="G257" i="11"/>
  <c r="H257" i="11"/>
  <c r="I257" i="11"/>
  <c r="J257" i="11"/>
  <c r="K257" i="11"/>
  <c r="L257" i="11"/>
  <c r="M257" i="11"/>
  <c r="N257" i="11"/>
  <c r="O257" i="11"/>
  <c r="P257" i="11"/>
  <c r="Q257" i="11"/>
  <c r="R257" i="11"/>
  <c r="S257" i="11"/>
  <c r="T257" i="11"/>
  <c r="A258" i="11"/>
  <c r="B258" i="11" s="1"/>
  <c r="C258" i="11"/>
  <c r="D258" i="11"/>
  <c r="E258" i="11"/>
  <c r="F258" i="11"/>
  <c r="G258" i="11"/>
  <c r="H258" i="11"/>
  <c r="I258" i="11"/>
  <c r="J258" i="11"/>
  <c r="K258" i="11"/>
  <c r="L258" i="11"/>
  <c r="M258" i="11"/>
  <c r="N258" i="11"/>
  <c r="O258" i="11"/>
  <c r="P258" i="11"/>
  <c r="Q258" i="11"/>
  <c r="R258" i="11"/>
  <c r="S258" i="11"/>
  <c r="T258" i="11"/>
  <c r="A259" i="11"/>
  <c r="B259" i="11" s="1"/>
  <c r="C259" i="11"/>
  <c r="D259" i="11"/>
  <c r="E259" i="11"/>
  <c r="F259" i="11"/>
  <c r="G259" i="11"/>
  <c r="H259" i="11"/>
  <c r="I259" i="11"/>
  <c r="J259" i="11"/>
  <c r="K259" i="11"/>
  <c r="L259" i="11"/>
  <c r="M259" i="11"/>
  <c r="N259" i="11"/>
  <c r="O259" i="11"/>
  <c r="P259" i="11"/>
  <c r="Q259" i="11"/>
  <c r="R259" i="11"/>
  <c r="S259" i="11"/>
  <c r="T259" i="11"/>
  <c r="A260" i="11"/>
  <c r="B260" i="11" s="1"/>
  <c r="C260" i="11"/>
  <c r="D260" i="11"/>
  <c r="E260" i="11"/>
  <c r="F260" i="11"/>
  <c r="G260" i="11"/>
  <c r="H260" i="11"/>
  <c r="I260" i="11"/>
  <c r="J260" i="11"/>
  <c r="K260" i="11"/>
  <c r="L260" i="11"/>
  <c r="M260" i="11"/>
  <c r="N260" i="11"/>
  <c r="O260" i="11"/>
  <c r="P260" i="11"/>
  <c r="Q260" i="11"/>
  <c r="R260" i="11"/>
  <c r="S260" i="11"/>
  <c r="T260" i="11"/>
  <c r="A261" i="11"/>
  <c r="B261" i="11" s="1"/>
  <c r="C261" i="11"/>
  <c r="D261" i="11"/>
  <c r="E261" i="11"/>
  <c r="F261" i="11"/>
  <c r="G261" i="11"/>
  <c r="H261" i="11"/>
  <c r="I261" i="11"/>
  <c r="J261" i="11"/>
  <c r="K261" i="11"/>
  <c r="L261" i="11"/>
  <c r="M261" i="11"/>
  <c r="N261" i="11"/>
  <c r="O261" i="11"/>
  <c r="P261" i="11"/>
  <c r="Q261" i="11"/>
  <c r="R261" i="11"/>
  <c r="S261" i="11"/>
  <c r="T261" i="11"/>
  <c r="A262" i="11"/>
  <c r="B262" i="11" s="1"/>
  <c r="C262" i="11"/>
  <c r="D262" i="11"/>
  <c r="E262" i="11"/>
  <c r="F262" i="11"/>
  <c r="G262" i="11"/>
  <c r="H262" i="11"/>
  <c r="I262" i="11"/>
  <c r="J262" i="11"/>
  <c r="K262" i="11"/>
  <c r="L262" i="11"/>
  <c r="M262" i="11"/>
  <c r="N262" i="11"/>
  <c r="O262" i="11"/>
  <c r="P262" i="11"/>
  <c r="Q262" i="11"/>
  <c r="R262" i="11"/>
  <c r="S262" i="11"/>
  <c r="T262" i="11"/>
  <c r="A263" i="11"/>
  <c r="B263" i="11" s="1"/>
  <c r="C263" i="11"/>
  <c r="D263" i="11"/>
  <c r="E263" i="11"/>
  <c r="F263" i="11"/>
  <c r="G263" i="11"/>
  <c r="H263" i="11"/>
  <c r="I263" i="11"/>
  <c r="J263" i="11"/>
  <c r="K263" i="11"/>
  <c r="L263" i="11"/>
  <c r="M263" i="11"/>
  <c r="N263" i="11"/>
  <c r="O263" i="11"/>
  <c r="P263" i="11"/>
  <c r="Q263" i="11"/>
  <c r="R263" i="11"/>
  <c r="S263" i="11"/>
  <c r="T263" i="11"/>
  <c r="A264" i="11"/>
  <c r="B264" i="11" s="1"/>
  <c r="C264" i="11"/>
  <c r="D264" i="11"/>
  <c r="E264" i="11"/>
  <c r="F264" i="11"/>
  <c r="G264" i="11"/>
  <c r="H264" i="11"/>
  <c r="I264" i="11"/>
  <c r="J264" i="11"/>
  <c r="K264" i="11"/>
  <c r="L264" i="11"/>
  <c r="M264" i="11"/>
  <c r="N264" i="11"/>
  <c r="O264" i="11"/>
  <c r="P264" i="11"/>
  <c r="Q264" i="11"/>
  <c r="R264" i="11"/>
  <c r="S264" i="11"/>
  <c r="T264" i="11"/>
  <c r="A265" i="11"/>
  <c r="B265" i="11" s="1"/>
  <c r="C265" i="11"/>
  <c r="D265" i="11"/>
  <c r="E265" i="11"/>
  <c r="F265" i="11"/>
  <c r="G265" i="11"/>
  <c r="H265" i="11"/>
  <c r="I265" i="11"/>
  <c r="J265" i="11"/>
  <c r="K265" i="11"/>
  <c r="L265" i="11"/>
  <c r="M265" i="11"/>
  <c r="N265" i="11"/>
  <c r="O265" i="11"/>
  <c r="P265" i="11"/>
  <c r="Q265" i="11"/>
  <c r="R265" i="11"/>
  <c r="S265" i="11"/>
  <c r="T265" i="11"/>
  <c r="A266" i="11"/>
  <c r="B266" i="11" s="1"/>
  <c r="C266" i="11"/>
  <c r="D266" i="11"/>
  <c r="E266" i="11"/>
  <c r="F266" i="11"/>
  <c r="G266" i="11"/>
  <c r="H266" i="11"/>
  <c r="I266" i="11"/>
  <c r="J266" i="11"/>
  <c r="K266" i="11"/>
  <c r="L266" i="11"/>
  <c r="M266" i="11"/>
  <c r="N266" i="11"/>
  <c r="O266" i="11"/>
  <c r="P266" i="11"/>
  <c r="Q266" i="11"/>
  <c r="R266" i="11"/>
  <c r="S266" i="11"/>
  <c r="T266" i="11"/>
  <c r="A267" i="11"/>
  <c r="B267" i="11" s="1"/>
  <c r="C267" i="11"/>
  <c r="D267" i="11"/>
  <c r="E267" i="11"/>
  <c r="F267" i="11"/>
  <c r="G267" i="11"/>
  <c r="H267" i="11"/>
  <c r="I267" i="11"/>
  <c r="J267" i="11"/>
  <c r="K267" i="11"/>
  <c r="L267" i="11"/>
  <c r="M267" i="11"/>
  <c r="N267" i="11"/>
  <c r="O267" i="11"/>
  <c r="P267" i="11"/>
  <c r="Q267" i="11"/>
  <c r="R267" i="11"/>
  <c r="S267" i="11"/>
  <c r="T267" i="11"/>
  <c r="A268" i="11"/>
  <c r="B268" i="11" s="1"/>
  <c r="C268" i="11"/>
  <c r="D268" i="11"/>
  <c r="E268" i="11"/>
  <c r="F268" i="11"/>
  <c r="G268" i="11"/>
  <c r="H268" i="11"/>
  <c r="I268" i="11"/>
  <c r="J268" i="11"/>
  <c r="K268" i="11"/>
  <c r="L268" i="11"/>
  <c r="M268" i="11"/>
  <c r="N268" i="11"/>
  <c r="O268" i="11"/>
  <c r="P268" i="11"/>
  <c r="Q268" i="11"/>
  <c r="R268" i="11"/>
  <c r="S268" i="11"/>
  <c r="T268" i="11"/>
  <c r="A269" i="11"/>
  <c r="B269" i="11" s="1"/>
  <c r="C269" i="11"/>
  <c r="D269" i="11"/>
  <c r="E269" i="11"/>
  <c r="F269" i="11"/>
  <c r="G269" i="11"/>
  <c r="H269" i="11"/>
  <c r="I269" i="11"/>
  <c r="J269" i="11"/>
  <c r="K269" i="11"/>
  <c r="L269" i="11"/>
  <c r="M269" i="11"/>
  <c r="N269" i="11"/>
  <c r="O269" i="11"/>
  <c r="P269" i="11"/>
  <c r="Q269" i="11"/>
  <c r="R269" i="11"/>
  <c r="S269" i="11"/>
  <c r="T269" i="11"/>
  <c r="A270" i="11"/>
  <c r="B270" i="11" s="1"/>
  <c r="C270" i="11"/>
  <c r="D270" i="11"/>
  <c r="E270" i="11"/>
  <c r="F270" i="11"/>
  <c r="G270" i="11"/>
  <c r="H270" i="11"/>
  <c r="I270" i="11"/>
  <c r="J270" i="11"/>
  <c r="K270" i="11"/>
  <c r="L270" i="11"/>
  <c r="M270" i="11"/>
  <c r="N270" i="11"/>
  <c r="O270" i="11"/>
  <c r="P270" i="11"/>
  <c r="Q270" i="11"/>
  <c r="R270" i="11"/>
  <c r="S270" i="11"/>
  <c r="T270" i="11"/>
  <c r="A271" i="11"/>
  <c r="B271" i="11" s="1"/>
  <c r="C271" i="11"/>
  <c r="D271" i="11"/>
  <c r="E271" i="11"/>
  <c r="F271" i="11"/>
  <c r="G271" i="11"/>
  <c r="H271" i="11"/>
  <c r="I271" i="11"/>
  <c r="J271" i="11"/>
  <c r="K271" i="11"/>
  <c r="L271" i="11"/>
  <c r="M271" i="11"/>
  <c r="N271" i="11"/>
  <c r="O271" i="11"/>
  <c r="P271" i="11"/>
  <c r="Q271" i="11"/>
  <c r="R271" i="11"/>
  <c r="S271" i="11"/>
  <c r="T271" i="11"/>
  <c r="A272" i="11"/>
  <c r="B272" i="11" s="1"/>
  <c r="C272" i="11"/>
  <c r="D272" i="11"/>
  <c r="E272" i="11"/>
  <c r="F272" i="11"/>
  <c r="G272" i="11"/>
  <c r="H272" i="11"/>
  <c r="I272" i="11"/>
  <c r="J272" i="11"/>
  <c r="K272" i="11"/>
  <c r="L272" i="11"/>
  <c r="M272" i="11"/>
  <c r="N272" i="11"/>
  <c r="O272" i="11"/>
  <c r="P272" i="11"/>
  <c r="Q272" i="11"/>
  <c r="R272" i="11"/>
  <c r="S272" i="11"/>
  <c r="T272" i="11"/>
  <c r="A273" i="11"/>
  <c r="B273" i="11" s="1"/>
  <c r="C273" i="11"/>
  <c r="D273" i="11"/>
  <c r="E273" i="11"/>
  <c r="F273" i="11"/>
  <c r="G273" i="11"/>
  <c r="H273" i="11"/>
  <c r="I273" i="11"/>
  <c r="J273" i="11"/>
  <c r="K273" i="11"/>
  <c r="L273" i="11"/>
  <c r="M273" i="11"/>
  <c r="N273" i="11"/>
  <c r="O273" i="11"/>
  <c r="P273" i="11"/>
  <c r="Q273" i="11"/>
  <c r="R273" i="11"/>
  <c r="S273" i="11"/>
  <c r="T273" i="11"/>
  <c r="A274" i="11"/>
  <c r="B274" i="11" s="1"/>
  <c r="C274" i="11"/>
  <c r="D274" i="11"/>
  <c r="E274" i="11"/>
  <c r="F274" i="11"/>
  <c r="G274" i="11"/>
  <c r="H274" i="11"/>
  <c r="I274" i="11"/>
  <c r="J274" i="11"/>
  <c r="K274" i="11"/>
  <c r="L274" i="11"/>
  <c r="M274" i="11"/>
  <c r="N274" i="11"/>
  <c r="O274" i="11"/>
  <c r="P274" i="11"/>
  <c r="Q274" i="11"/>
  <c r="R274" i="11"/>
  <c r="S274" i="11"/>
  <c r="T274" i="11"/>
  <c r="A275" i="11"/>
  <c r="B275" i="11" s="1"/>
  <c r="C275" i="11"/>
  <c r="D275" i="11"/>
  <c r="E275" i="11"/>
  <c r="F275" i="11"/>
  <c r="G275" i="11"/>
  <c r="H275" i="11"/>
  <c r="I275" i="11"/>
  <c r="J275" i="11"/>
  <c r="K275" i="11"/>
  <c r="L275" i="11"/>
  <c r="M275" i="11"/>
  <c r="N275" i="11"/>
  <c r="O275" i="11"/>
  <c r="P275" i="11"/>
  <c r="Q275" i="11"/>
  <c r="R275" i="11"/>
  <c r="S275" i="11"/>
  <c r="T275" i="11"/>
  <c r="A276" i="11"/>
  <c r="B276" i="11" s="1"/>
  <c r="C276" i="11"/>
  <c r="D276" i="11"/>
  <c r="E276" i="11"/>
  <c r="F276" i="11"/>
  <c r="G276" i="11"/>
  <c r="H276" i="11"/>
  <c r="I276" i="11"/>
  <c r="J276" i="11"/>
  <c r="K276" i="11"/>
  <c r="L276" i="11"/>
  <c r="M276" i="11"/>
  <c r="N276" i="11"/>
  <c r="O276" i="11"/>
  <c r="P276" i="11"/>
  <c r="Q276" i="11"/>
  <c r="R276" i="11"/>
  <c r="S276" i="11"/>
  <c r="T276" i="11"/>
  <c r="A277" i="11"/>
  <c r="B277" i="11" s="1"/>
  <c r="C277" i="11"/>
  <c r="D277" i="11"/>
  <c r="E277" i="11"/>
  <c r="F277" i="11"/>
  <c r="G277" i="11"/>
  <c r="H277" i="11"/>
  <c r="I277" i="11"/>
  <c r="J277" i="11"/>
  <c r="K277" i="11"/>
  <c r="L277" i="11"/>
  <c r="M277" i="11"/>
  <c r="N277" i="11"/>
  <c r="O277" i="11"/>
  <c r="P277" i="11"/>
  <c r="Q277" i="11"/>
  <c r="R277" i="11"/>
  <c r="S277" i="11"/>
  <c r="T277" i="11"/>
  <c r="A278" i="11"/>
  <c r="B278" i="11" s="1"/>
  <c r="C278" i="11"/>
  <c r="D278" i="11"/>
  <c r="E278" i="11"/>
  <c r="F278" i="11"/>
  <c r="G278" i="11"/>
  <c r="H278" i="11"/>
  <c r="I278" i="11"/>
  <c r="J278" i="11"/>
  <c r="K278" i="11"/>
  <c r="L278" i="11"/>
  <c r="M278" i="11"/>
  <c r="N278" i="11"/>
  <c r="O278" i="11"/>
  <c r="P278" i="11"/>
  <c r="Q278" i="11"/>
  <c r="R278" i="11"/>
  <c r="S278" i="11"/>
  <c r="T278" i="11"/>
  <c r="A279" i="11"/>
  <c r="B279" i="11" s="1"/>
  <c r="C279" i="11"/>
  <c r="D279" i="11"/>
  <c r="E279" i="11"/>
  <c r="F279" i="11"/>
  <c r="G279" i="11"/>
  <c r="H279" i="11"/>
  <c r="I279" i="11"/>
  <c r="J279" i="11"/>
  <c r="K279" i="11"/>
  <c r="L279" i="11"/>
  <c r="M279" i="11"/>
  <c r="N279" i="11"/>
  <c r="O279" i="11"/>
  <c r="P279" i="11"/>
  <c r="Q279" i="11"/>
  <c r="R279" i="11"/>
  <c r="S279" i="11"/>
  <c r="T279" i="11"/>
  <c r="A280" i="11"/>
  <c r="B280" i="11" s="1"/>
  <c r="C280" i="11"/>
  <c r="D280" i="11"/>
  <c r="E280" i="11"/>
  <c r="F280" i="11"/>
  <c r="G280" i="11"/>
  <c r="H280" i="11"/>
  <c r="I280" i="11"/>
  <c r="J280" i="11"/>
  <c r="K280" i="11"/>
  <c r="L280" i="11"/>
  <c r="M280" i="11"/>
  <c r="N280" i="11"/>
  <c r="O280" i="11"/>
  <c r="P280" i="11"/>
  <c r="Q280" i="11"/>
  <c r="R280" i="11"/>
  <c r="S280" i="11"/>
  <c r="T280" i="11"/>
  <c r="A281" i="11"/>
  <c r="B281" i="11" s="1"/>
  <c r="C281" i="11"/>
  <c r="D281" i="11"/>
  <c r="E281" i="11"/>
  <c r="F281" i="11"/>
  <c r="G281" i="11"/>
  <c r="H281" i="11"/>
  <c r="I281" i="11"/>
  <c r="J281" i="11"/>
  <c r="K281" i="11"/>
  <c r="L281" i="11"/>
  <c r="M281" i="11"/>
  <c r="N281" i="11"/>
  <c r="O281" i="11"/>
  <c r="P281" i="11"/>
  <c r="Q281" i="11"/>
  <c r="R281" i="11"/>
  <c r="S281" i="11"/>
  <c r="T281" i="11"/>
  <c r="A282" i="11"/>
  <c r="B282" i="11" s="1"/>
  <c r="C282" i="11"/>
  <c r="D282" i="11"/>
  <c r="E282" i="11"/>
  <c r="F282" i="11"/>
  <c r="G282" i="11"/>
  <c r="H282" i="11"/>
  <c r="I282" i="11"/>
  <c r="J282" i="11"/>
  <c r="K282" i="11"/>
  <c r="L282" i="11"/>
  <c r="M282" i="11"/>
  <c r="N282" i="11"/>
  <c r="O282" i="11"/>
  <c r="P282" i="11"/>
  <c r="Q282" i="11"/>
  <c r="R282" i="11"/>
  <c r="S282" i="11"/>
  <c r="T282" i="11"/>
  <c r="A283" i="11"/>
  <c r="B283" i="11" s="1"/>
  <c r="C283" i="11"/>
  <c r="D283" i="11"/>
  <c r="E283" i="11"/>
  <c r="F283" i="11"/>
  <c r="G283" i="11"/>
  <c r="H283" i="11"/>
  <c r="I283" i="11"/>
  <c r="J283" i="11"/>
  <c r="K283" i="11"/>
  <c r="L283" i="11"/>
  <c r="M283" i="11"/>
  <c r="N283" i="11"/>
  <c r="O283" i="11"/>
  <c r="P283" i="11"/>
  <c r="Q283" i="11"/>
  <c r="R283" i="11"/>
  <c r="S283" i="11"/>
  <c r="T283" i="11"/>
  <c r="A284" i="11"/>
  <c r="B284" i="11" s="1"/>
  <c r="C284" i="11"/>
  <c r="D284" i="11"/>
  <c r="E284" i="11"/>
  <c r="F284" i="11"/>
  <c r="G284" i="11"/>
  <c r="H284" i="11"/>
  <c r="I284" i="11"/>
  <c r="J284" i="11"/>
  <c r="K284" i="11"/>
  <c r="L284" i="11"/>
  <c r="M284" i="11"/>
  <c r="N284" i="11"/>
  <c r="O284" i="11"/>
  <c r="P284" i="11"/>
  <c r="Q284" i="11"/>
  <c r="R284" i="11"/>
  <c r="S284" i="11"/>
  <c r="T284" i="11"/>
  <c r="A285" i="11"/>
  <c r="B285" i="11" s="1"/>
  <c r="C285" i="11"/>
  <c r="D285" i="11"/>
  <c r="E285" i="11"/>
  <c r="F285" i="11"/>
  <c r="G285" i="11"/>
  <c r="H285" i="11"/>
  <c r="I285" i="11"/>
  <c r="J285" i="11"/>
  <c r="K285" i="11"/>
  <c r="L285" i="11"/>
  <c r="M285" i="11"/>
  <c r="N285" i="11"/>
  <c r="O285" i="11"/>
  <c r="P285" i="11"/>
  <c r="Q285" i="11"/>
  <c r="R285" i="11"/>
  <c r="S285" i="11"/>
  <c r="T285" i="11"/>
  <c r="A286" i="11"/>
  <c r="B286" i="11" s="1"/>
  <c r="C286" i="11"/>
  <c r="D286" i="11"/>
  <c r="E286" i="11"/>
  <c r="F286" i="11"/>
  <c r="G286" i="11"/>
  <c r="H286" i="11"/>
  <c r="I286" i="11"/>
  <c r="J286" i="11"/>
  <c r="K286" i="11"/>
  <c r="L286" i="11"/>
  <c r="M286" i="11"/>
  <c r="N286" i="11"/>
  <c r="O286" i="11"/>
  <c r="P286" i="11"/>
  <c r="Q286" i="11"/>
  <c r="R286" i="11"/>
  <c r="S286" i="11"/>
  <c r="T286" i="11"/>
  <c r="A287" i="11"/>
  <c r="B287" i="11" s="1"/>
  <c r="C287" i="11"/>
  <c r="D287" i="11"/>
  <c r="E287" i="11"/>
  <c r="F287" i="11"/>
  <c r="G287" i="11"/>
  <c r="H287" i="11"/>
  <c r="I287" i="11"/>
  <c r="J287" i="11"/>
  <c r="K287" i="11"/>
  <c r="L287" i="11"/>
  <c r="M287" i="11"/>
  <c r="N287" i="11"/>
  <c r="O287" i="11"/>
  <c r="P287" i="11"/>
  <c r="Q287" i="11"/>
  <c r="R287" i="11"/>
  <c r="S287" i="11"/>
  <c r="T287" i="11"/>
  <c r="A288" i="11"/>
  <c r="B288" i="11" s="1"/>
  <c r="C288" i="11"/>
  <c r="D288" i="11"/>
  <c r="E288" i="11"/>
  <c r="F288" i="11"/>
  <c r="G288" i="11"/>
  <c r="H288" i="11"/>
  <c r="I288" i="11"/>
  <c r="J288" i="11"/>
  <c r="K288" i="11"/>
  <c r="L288" i="11"/>
  <c r="M288" i="11"/>
  <c r="N288" i="11"/>
  <c r="O288" i="11"/>
  <c r="P288" i="11"/>
  <c r="Q288" i="11"/>
  <c r="R288" i="11"/>
  <c r="S288" i="11"/>
  <c r="T288" i="11"/>
  <c r="A289" i="11"/>
  <c r="B289" i="11" s="1"/>
  <c r="C289" i="11"/>
  <c r="D289" i="11"/>
  <c r="E289" i="11"/>
  <c r="F289" i="11"/>
  <c r="G289" i="11"/>
  <c r="H289" i="11"/>
  <c r="I289" i="11"/>
  <c r="J289" i="11"/>
  <c r="K289" i="11"/>
  <c r="L289" i="11"/>
  <c r="M289" i="11"/>
  <c r="N289" i="11"/>
  <c r="O289" i="11"/>
  <c r="P289" i="11"/>
  <c r="Q289" i="11"/>
  <c r="R289" i="11"/>
  <c r="S289" i="11"/>
  <c r="T289" i="11"/>
  <c r="A290" i="11"/>
  <c r="B290" i="11" s="1"/>
  <c r="C290" i="11"/>
  <c r="D290" i="11"/>
  <c r="E290" i="11"/>
  <c r="F290" i="11"/>
  <c r="G290" i="11"/>
  <c r="H290" i="11"/>
  <c r="I290" i="11"/>
  <c r="J290" i="11"/>
  <c r="K290" i="11"/>
  <c r="L290" i="11"/>
  <c r="M290" i="11"/>
  <c r="N290" i="11"/>
  <c r="O290" i="11"/>
  <c r="P290" i="11"/>
  <c r="Q290" i="11"/>
  <c r="R290" i="11"/>
  <c r="S290" i="11"/>
  <c r="T290" i="11"/>
  <c r="A291" i="11"/>
  <c r="C291" i="11"/>
  <c r="D291" i="11"/>
  <c r="E291" i="11"/>
  <c r="F291" i="11"/>
  <c r="G291" i="11"/>
  <c r="H291" i="11"/>
  <c r="I291" i="11"/>
  <c r="J291" i="11"/>
  <c r="K291" i="11"/>
  <c r="L291" i="11"/>
  <c r="M291" i="11"/>
  <c r="N291" i="11"/>
  <c r="O291" i="11"/>
  <c r="P291" i="11"/>
  <c r="Q291" i="11"/>
  <c r="R291" i="11"/>
  <c r="S291" i="11"/>
  <c r="T291" i="11"/>
  <c r="A292" i="11"/>
  <c r="B292" i="11" s="1"/>
  <c r="C292" i="11"/>
  <c r="D292" i="11"/>
  <c r="E292" i="11"/>
  <c r="F292" i="11"/>
  <c r="G292" i="11"/>
  <c r="H292" i="11"/>
  <c r="I292" i="11"/>
  <c r="J292" i="11"/>
  <c r="K292" i="11"/>
  <c r="L292" i="11"/>
  <c r="M292" i="11"/>
  <c r="N292" i="11"/>
  <c r="O292" i="11"/>
  <c r="P292" i="11"/>
  <c r="Q292" i="11"/>
  <c r="R292" i="11"/>
  <c r="S292" i="11"/>
  <c r="T292" i="11"/>
  <c r="A293" i="11"/>
  <c r="B293" i="11" s="1"/>
  <c r="C293" i="11"/>
  <c r="D293" i="11"/>
  <c r="E293" i="11"/>
  <c r="F293" i="11"/>
  <c r="G293" i="11"/>
  <c r="H293" i="11"/>
  <c r="I293" i="11"/>
  <c r="J293" i="11"/>
  <c r="K293" i="11"/>
  <c r="L293" i="11"/>
  <c r="M293" i="11"/>
  <c r="N293" i="11"/>
  <c r="O293" i="11"/>
  <c r="P293" i="11"/>
  <c r="Q293" i="11"/>
  <c r="R293" i="11"/>
  <c r="S293" i="11"/>
  <c r="T293" i="11"/>
  <c r="A294" i="11"/>
  <c r="B294" i="11" s="1"/>
  <c r="C294" i="11"/>
  <c r="D294" i="11"/>
  <c r="E294" i="11"/>
  <c r="F294" i="11"/>
  <c r="G294" i="11"/>
  <c r="H294" i="11"/>
  <c r="I294" i="11"/>
  <c r="J294" i="11"/>
  <c r="K294" i="11"/>
  <c r="L294" i="11"/>
  <c r="M294" i="11"/>
  <c r="N294" i="11"/>
  <c r="O294" i="11"/>
  <c r="P294" i="11"/>
  <c r="Q294" i="11"/>
  <c r="R294" i="11"/>
  <c r="S294" i="11"/>
  <c r="T294" i="11"/>
  <c r="A295" i="11"/>
  <c r="B295" i="11" s="1"/>
  <c r="C295" i="11"/>
  <c r="D295" i="11"/>
  <c r="E295" i="11"/>
  <c r="F295" i="11"/>
  <c r="G295" i="11"/>
  <c r="H295" i="11"/>
  <c r="I295" i="11"/>
  <c r="J295" i="11"/>
  <c r="K295" i="11"/>
  <c r="L295" i="11"/>
  <c r="M295" i="11"/>
  <c r="N295" i="11"/>
  <c r="O295" i="11"/>
  <c r="P295" i="11"/>
  <c r="Q295" i="11"/>
  <c r="R295" i="11"/>
  <c r="S295" i="11"/>
  <c r="T295" i="11"/>
  <c r="A296" i="11"/>
  <c r="B296" i="11" s="1"/>
  <c r="C296" i="11"/>
  <c r="D296" i="11"/>
  <c r="E296" i="11"/>
  <c r="F296" i="11"/>
  <c r="G296" i="11"/>
  <c r="H296" i="11"/>
  <c r="I296" i="11"/>
  <c r="J296" i="11"/>
  <c r="K296" i="11"/>
  <c r="L296" i="11"/>
  <c r="M296" i="11"/>
  <c r="N296" i="11"/>
  <c r="O296" i="11"/>
  <c r="P296" i="11"/>
  <c r="Q296" i="11"/>
  <c r="R296" i="11"/>
  <c r="S296" i="11"/>
  <c r="T296" i="11"/>
  <c r="A297" i="11"/>
  <c r="B297" i="11" s="1"/>
  <c r="C297" i="11"/>
  <c r="D297" i="11"/>
  <c r="E297" i="11"/>
  <c r="F297" i="11"/>
  <c r="G297" i="11"/>
  <c r="H297" i="11"/>
  <c r="I297" i="11"/>
  <c r="J297" i="11"/>
  <c r="K297" i="11"/>
  <c r="L297" i="11"/>
  <c r="M297" i="11"/>
  <c r="N297" i="11"/>
  <c r="O297" i="11"/>
  <c r="P297" i="11"/>
  <c r="Q297" i="11"/>
  <c r="R297" i="11"/>
  <c r="S297" i="11"/>
  <c r="T297" i="11"/>
  <c r="A298" i="11"/>
  <c r="B298" i="11" s="1"/>
  <c r="C298" i="11"/>
  <c r="D298" i="11"/>
  <c r="E298" i="11"/>
  <c r="F298" i="11"/>
  <c r="G298" i="11"/>
  <c r="H298" i="11"/>
  <c r="I298" i="11"/>
  <c r="J298" i="11"/>
  <c r="K298" i="11"/>
  <c r="L298" i="11"/>
  <c r="M298" i="11"/>
  <c r="N298" i="11"/>
  <c r="O298" i="11"/>
  <c r="P298" i="11"/>
  <c r="Q298" i="11"/>
  <c r="R298" i="11"/>
  <c r="S298" i="11"/>
  <c r="T298" i="11"/>
  <c r="A299" i="11"/>
  <c r="B299" i="11" s="1"/>
  <c r="C299" i="11"/>
  <c r="D299" i="11"/>
  <c r="E299" i="11"/>
  <c r="F299" i="11"/>
  <c r="G299" i="11"/>
  <c r="H299" i="11"/>
  <c r="I299" i="11"/>
  <c r="J299" i="11"/>
  <c r="K299" i="11"/>
  <c r="L299" i="11"/>
  <c r="M299" i="11"/>
  <c r="N299" i="11"/>
  <c r="O299" i="11"/>
  <c r="P299" i="11"/>
  <c r="Q299" i="11"/>
  <c r="R299" i="11"/>
  <c r="S299" i="11"/>
  <c r="T299" i="11"/>
  <c r="A300" i="11"/>
  <c r="B300" i="11" s="1"/>
  <c r="C300" i="11"/>
  <c r="D300" i="11"/>
  <c r="E300" i="11"/>
  <c r="F300" i="11"/>
  <c r="G300" i="11"/>
  <c r="H300" i="11"/>
  <c r="I300" i="11"/>
  <c r="J300" i="11"/>
  <c r="K300" i="11"/>
  <c r="L300" i="11"/>
  <c r="M300" i="11"/>
  <c r="N300" i="11"/>
  <c r="O300" i="11"/>
  <c r="P300" i="11"/>
  <c r="Q300" i="11"/>
  <c r="R300" i="11"/>
  <c r="S300" i="11"/>
  <c r="T300" i="11"/>
  <c r="A301" i="11"/>
  <c r="B301" i="11" s="1"/>
  <c r="C301" i="11"/>
  <c r="D301" i="11"/>
  <c r="E301" i="11"/>
  <c r="F301" i="11"/>
  <c r="G301" i="11"/>
  <c r="H301" i="11"/>
  <c r="I301" i="11"/>
  <c r="J301" i="11"/>
  <c r="K301" i="11"/>
  <c r="L301" i="11"/>
  <c r="M301" i="11"/>
  <c r="N301" i="11"/>
  <c r="O301" i="11"/>
  <c r="P301" i="11"/>
  <c r="Q301" i="11"/>
  <c r="R301" i="11"/>
  <c r="S301" i="11"/>
  <c r="T301" i="11"/>
  <c r="A302" i="11"/>
  <c r="B302" i="11" s="1"/>
  <c r="C302" i="11"/>
  <c r="D302" i="11"/>
  <c r="E302" i="11"/>
  <c r="F302" i="11"/>
  <c r="G302" i="11"/>
  <c r="H302" i="11"/>
  <c r="I302" i="11"/>
  <c r="J302" i="11"/>
  <c r="K302" i="11"/>
  <c r="L302" i="11"/>
  <c r="M302" i="11"/>
  <c r="N302" i="11"/>
  <c r="O302" i="11"/>
  <c r="P302" i="11"/>
  <c r="Q302" i="11"/>
  <c r="R302" i="11"/>
  <c r="S302" i="11"/>
  <c r="T302" i="11"/>
  <c r="A303" i="11"/>
  <c r="B303" i="11" s="1"/>
  <c r="C303" i="11"/>
  <c r="D303" i="11"/>
  <c r="E303" i="11"/>
  <c r="F303" i="11"/>
  <c r="G303" i="11"/>
  <c r="H303" i="11"/>
  <c r="I303" i="11"/>
  <c r="J303" i="11"/>
  <c r="K303" i="11"/>
  <c r="L303" i="11"/>
  <c r="M303" i="11"/>
  <c r="N303" i="11"/>
  <c r="O303" i="11"/>
  <c r="P303" i="11"/>
  <c r="Q303" i="11"/>
  <c r="R303" i="11"/>
  <c r="S303" i="11"/>
  <c r="T303" i="11"/>
  <c r="A304" i="11"/>
  <c r="B304" i="11" s="1"/>
  <c r="C304" i="11"/>
  <c r="D304" i="11"/>
  <c r="E304" i="11"/>
  <c r="F304" i="11"/>
  <c r="G304" i="11"/>
  <c r="H304" i="11"/>
  <c r="I304" i="11"/>
  <c r="J304" i="11"/>
  <c r="K304" i="11"/>
  <c r="L304" i="11"/>
  <c r="M304" i="11"/>
  <c r="N304" i="11"/>
  <c r="O304" i="11"/>
  <c r="P304" i="11"/>
  <c r="Q304" i="11"/>
  <c r="R304" i="11"/>
  <c r="S304" i="11"/>
  <c r="T304" i="11"/>
  <c r="A305" i="11"/>
  <c r="B305" i="11" s="1"/>
  <c r="C305" i="11"/>
  <c r="D305" i="11"/>
  <c r="E305" i="11"/>
  <c r="F305" i="11"/>
  <c r="G305" i="11"/>
  <c r="H305" i="11"/>
  <c r="I305" i="11"/>
  <c r="J305" i="11"/>
  <c r="K305" i="11"/>
  <c r="L305" i="11"/>
  <c r="M305" i="11"/>
  <c r="N305" i="11"/>
  <c r="O305" i="11"/>
  <c r="P305" i="11"/>
  <c r="Q305" i="11"/>
  <c r="R305" i="11"/>
  <c r="S305" i="11"/>
  <c r="T305" i="11"/>
  <c r="A306" i="11"/>
  <c r="B306" i="11" s="1"/>
  <c r="C306" i="11"/>
  <c r="D306" i="11"/>
  <c r="E306" i="11"/>
  <c r="F306" i="11"/>
  <c r="G306" i="11"/>
  <c r="H306" i="11"/>
  <c r="I306" i="11"/>
  <c r="J306" i="11"/>
  <c r="K306" i="11"/>
  <c r="L306" i="11"/>
  <c r="M306" i="11"/>
  <c r="N306" i="11"/>
  <c r="O306" i="11"/>
  <c r="P306" i="11"/>
  <c r="Q306" i="11"/>
  <c r="R306" i="11"/>
  <c r="S306" i="11"/>
  <c r="T306" i="11"/>
  <c r="A307" i="11"/>
  <c r="B307" i="11" s="1"/>
  <c r="C307" i="11"/>
  <c r="D307" i="11"/>
  <c r="E307" i="11"/>
  <c r="F307" i="11"/>
  <c r="G307" i="11"/>
  <c r="H307" i="11"/>
  <c r="I307" i="11"/>
  <c r="J307" i="11"/>
  <c r="K307" i="11"/>
  <c r="L307" i="11"/>
  <c r="M307" i="11"/>
  <c r="N307" i="11"/>
  <c r="O307" i="11"/>
  <c r="P307" i="11"/>
  <c r="Q307" i="11"/>
  <c r="R307" i="11"/>
  <c r="S307" i="11"/>
  <c r="T307" i="11"/>
  <c r="A308" i="11"/>
  <c r="B308" i="11" s="1"/>
  <c r="C308" i="11"/>
  <c r="D308" i="11"/>
  <c r="E308" i="11"/>
  <c r="F308" i="11"/>
  <c r="G308" i="11"/>
  <c r="H308" i="11"/>
  <c r="I308" i="11"/>
  <c r="J308" i="11"/>
  <c r="K308" i="11"/>
  <c r="L308" i="11"/>
  <c r="M308" i="11"/>
  <c r="N308" i="11"/>
  <c r="O308" i="11"/>
  <c r="P308" i="11"/>
  <c r="Q308" i="11"/>
  <c r="R308" i="11"/>
  <c r="S308" i="11"/>
  <c r="T308" i="11"/>
  <c r="A309" i="11"/>
  <c r="B309" i="11" s="1"/>
  <c r="C309" i="11"/>
  <c r="D309" i="11"/>
  <c r="E309" i="11"/>
  <c r="F309" i="11"/>
  <c r="G309" i="11"/>
  <c r="H309" i="11"/>
  <c r="I309" i="11"/>
  <c r="J309" i="11"/>
  <c r="K309" i="11"/>
  <c r="L309" i="11"/>
  <c r="M309" i="11"/>
  <c r="N309" i="11"/>
  <c r="O309" i="11"/>
  <c r="P309" i="11"/>
  <c r="Q309" i="11"/>
  <c r="R309" i="11"/>
  <c r="S309" i="11"/>
  <c r="T309" i="11"/>
  <c r="A310" i="11"/>
  <c r="B310" i="11" s="1"/>
  <c r="C310" i="11"/>
  <c r="D310" i="11"/>
  <c r="E310" i="11"/>
  <c r="F310" i="11"/>
  <c r="G310" i="11"/>
  <c r="H310" i="11"/>
  <c r="I310" i="11"/>
  <c r="J310" i="11"/>
  <c r="K310" i="11"/>
  <c r="L310" i="11"/>
  <c r="M310" i="11"/>
  <c r="N310" i="11"/>
  <c r="O310" i="11"/>
  <c r="P310" i="11"/>
  <c r="Q310" i="11"/>
  <c r="R310" i="11"/>
  <c r="S310" i="11"/>
  <c r="T310" i="11"/>
  <c r="A311" i="11"/>
  <c r="B311" i="11" s="1"/>
  <c r="C311" i="11"/>
  <c r="D311" i="11"/>
  <c r="E311" i="11"/>
  <c r="F311" i="11"/>
  <c r="G311" i="11"/>
  <c r="H311" i="11"/>
  <c r="I311" i="11"/>
  <c r="J311" i="11"/>
  <c r="K311" i="11"/>
  <c r="L311" i="11"/>
  <c r="M311" i="11"/>
  <c r="N311" i="11"/>
  <c r="O311" i="11"/>
  <c r="P311" i="11"/>
  <c r="Q311" i="11"/>
  <c r="R311" i="11"/>
  <c r="S311" i="11"/>
  <c r="T311" i="11"/>
  <c r="A312" i="11"/>
  <c r="B312" i="11" s="1"/>
  <c r="C312" i="11"/>
  <c r="D312" i="11"/>
  <c r="E312" i="11"/>
  <c r="F312" i="11"/>
  <c r="G312" i="11"/>
  <c r="H312" i="11"/>
  <c r="I312" i="11"/>
  <c r="J312" i="11"/>
  <c r="K312" i="11"/>
  <c r="L312" i="11"/>
  <c r="M312" i="11"/>
  <c r="N312" i="11"/>
  <c r="O312" i="11"/>
  <c r="P312" i="11"/>
  <c r="Q312" i="11"/>
  <c r="R312" i="11"/>
  <c r="S312" i="11"/>
  <c r="T312" i="11"/>
  <c r="A313" i="11"/>
  <c r="B313" i="11" s="1"/>
  <c r="C313" i="11"/>
  <c r="D313" i="11"/>
  <c r="E313" i="11"/>
  <c r="F313" i="11"/>
  <c r="G313" i="11"/>
  <c r="H313" i="11"/>
  <c r="I313" i="11"/>
  <c r="J313" i="11"/>
  <c r="K313" i="11"/>
  <c r="L313" i="11"/>
  <c r="M313" i="11"/>
  <c r="N313" i="11"/>
  <c r="O313" i="11"/>
  <c r="P313" i="11"/>
  <c r="Q313" i="11"/>
  <c r="R313" i="11"/>
  <c r="S313" i="11"/>
  <c r="T313" i="11"/>
  <c r="A314" i="11"/>
  <c r="B314" i="11" s="1"/>
  <c r="C314" i="11"/>
  <c r="D314" i="11"/>
  <c r="E314" i="11"/>
  <c r="F314" i="11"/>
  <c r="G314" i="11"/>
  <c r="H314" i="11"/>
  <c r="I314" i="11"/>
  <c r="J314" i="11"/>
  <c r="K314" i="11"/>
  <c r="L314" i="11"/>
  <c r="M314" i="11"/>
  <c r="N314" i="11"/>
  <c r="O314" i="11"/>
  <c r="P314" i="11"/>
  <c r="Q314" i="11"/>
  <c r="R314" i="11"/>
  <c r="S314" i="11"/>
  <c r="T314" i="11"/>
  <c r="A315" i="11"/>
  <c r="B315" i="11" s="1"/>
  <c r="C315" i="11"/>
  <c r="D315" i="11"/>
  <c r="E315" i="11"/>
  <c r="F315" i="11"/>
  <c r="G315" i="11"/>
  <c r="H315" i="11"/>
  <c r="I315" i="11"/>
  <c r="J315" i="11"/>
  <c r="K315" i="11"/>
  <c r="L315" i="11"/>
  <c r="M315" i="11"/>
  <c r="N315" i="11"/>
  <c r="O315" i="11"/>
  <c r="P315" i="11"/>
  <c r="Q315" i="11"/>
  <c r="R315" i="11"/>
  <c r="S315" i="11"/>
  <c r="T315" i="11"/>
  <c r="A316" i="11"/>
  <c r="B316" i="11" s="1"/>
  <c r="C316" i="11"/>
  <c r="D316" i="11"/>
  <c r="E316" i="11"/>
  <c r="F316" i="11"/>
  <c r="G316" i="11"/>
  <c r="H316" i="11"/>
  <c r="I316" i="11"/>
  <c r="J316" i="11"/>
  <c r="K316" i="11"/>
  <c r="L316" i="11"/>
  <c r="M316" i="11"/>
  <c r="N316" i="11"/>
  <c r="O316" i="11"/>
  <c r="P316" i="11"/>
  <c r="Q316" i="11"/>
  <c r="R316" i="11"/>
  <c r="S316" i="11"/>
  <c r="T316" i="11"/>
  <c r="A317" i="11"/>
  <c r="B317" i="11" s="1"/>
  <c r="C317" i="11"/>
  <c r="D317" i="11"/>
  <c r="E317" i="11"/>
  <c r="F317" i="11"/>
  <c r="G317" i="11"/>
  <c r="H317" i="11"/>
  <c r="I317" i="11"/>
  <c r="J317" i="11"/>
  <c r="K317" i="11"/>
  <c r="L317" i="11"/>
  <c r="M317" i="11"/>
  <c r="N317" i="11"/>
  <c r="O317" i="11"/>
  <c r="P317" i="11"/>
  <c r="Q317" i="11"/>
  <c r="R317" i="11"/>
  <c r="S317" i="11"/>
  <c r="T317" i="11"/>
  <c r="A318" i="11"/>
  <c r="B318" i="11" s="1"/>
  <c r="C318" i="11"/>
  <c r="D318" i="11"/>
  <c r="E318" i="11"/>
  <c r="F318" i="11"/>
  <c r="G318" i="11"/>
  <c r="H318" i="11"/>
  <c r="I318" i="11"/>
  <c r="J318" i="11"/>
  <c r="K318" i="11"/>
  <c r="L318" i="11"/>
  <c r="M318" i="11"/>
  <c r="N318" i="11"/>
  <c r="O318" i="11"/>
  <c r="P318" i="11"/>
  <c r="Q318" i="11"/>
  <c r="R318" i="11"/>
  <c r="S318" i="11"/>
  <c r="T318" i="11"/>
  <c r="A319" i="11"/>
  <c r="B319" i="11" s="1"/>
  <c r="C319" i="11"/>
  <c r="D319" i="11"/>
  <c r="E319" i="11"/>
  <c r="F319" i="11"/>
  <c r="G319" i="11"/>
  <c r="H319" i="11"/>
  <c r="I319" i="11"/>
  <c r="J319" i="11"/>
  <c r="K319" i="11"/>
  <c r="L319" i="11"/>
  <c r="M319" i="11"/>
  <c r="N319" i="11"/>
  <c r="O319" i="11"/>
  <c r="P319" i="11"/>
  <c r="Q319" i="11"/>
  <c r="R319" i="11"/>
  <c r="S319" i="11"/>
  <c r="T319" i="11"/>
  <c r="A320" i="11"/>
  <c r="B320" i="11" s="1"/>
  <c r="C320" i="11"/>
  <c r="D320" i="11"/>
  <c r="E320" i="11"/>
  <c r="F320" i="11"/>
  <c r="G320" i="11"/>
  <c r="H320" i="11"/>
  <c r="I320" i="11"/>
  <c r="J320" i="11"/>
  <c r="K320" i="11"/>
  <c r="L320" i="11"/>
  <c r="M320" i="11"/>
  <c r="N320" i="11"/>
  <c r="O320" i="11"/>
  <c r="P320" i="11"/>
  <c r="Q320" i="11"/>
  <c r="R320" i="11"/>
  <c r="S320" i="11"/>
  <c r="T320" i="11"/>
  <c r="A321" i="11"/>
  <c r="B321" i="11" s="1"/>
  <c r="C321" i="11"/>
  <c r="D321" i="11"/>
  <c r="E321" i="11"/>
  <c r="F321" i="11"/>
  <c r="G321" i="11"/>
  <c r="H321" i="11"/>
  <c r="I321" i="11"/>
  <c r="J321" i="11"/>
  <c r="K321" i="11"/>
  <c r="L321" i="11"/>
  <c r="M321" i="11"/>
  <c r="N321" i="11"/>
  <c r="O321" i="11"/>
  <c r="P321" i="11"/>
  <c r="Q321" i="11"/>
  <c r="R321" i="11"/>
  <c r="S321" i="11"/>
  <c r="T321" i="11"/>
  <c r="A322" i="11"/>
  <c r="B322" i="11" s="1"/>
  <c r="C322" i="11"/>
  <c r="D322" i="11"/>
  <c r="E322" i="11"/>
  <c r="F322" i="11"/>
  <c r="G322" i="11"/>
  <c r="H322" i="11"/>
  <c r="I322" i="11"/>
  <c r="J322" i="11"/>
  <c r="K322" i="11"/>
  <c r="L322" i="11"/>
  <c r="M322" i="11"/>
  <c r="N322" i="11"/>
  <c r="O322" i="11"/>
  <c r="P322" i="11"/>
  <c r="Q322" i="11"/>
  <c r="R322" i="11"/>
  <c r="S322" i="11"/>
  <c r="T322" i="11"/>
  <c r="A323" i="11"/>
  <c r="B323" i="11" s="1"/>
  <c r="C323" i="11"/>
  <c r="D323" i="11"/>
  <c r="E323" i="11"/>
  <c r="F323" i="11"/>
  <c r="G323" i="11"/>
  <c r="H323" i="11"/>
  <c r="I323" i="11"/>
  <c r="J323" i="11"/>
  <c r="K323" i="11"/>
  <c r="L323" i="11"/>
  <c r="M323" i="11"/>
  <c r="N323" i="11"/>
  <c r="O323" i="11"/>
  <c r="P323" i="11"/>
  <c r="Q323" i="11"/>
  <c r="R323" i="11"/>
  <c r="S323" i="11"/>
  <c r="T323" i="11"/>
  <c r="A324" i="11"/>
  <c r="B324" i="11" s="1"/>
  <c r="C324" i="11"/>
  <c r="D324" i="11"/>
  <c r="E324" i="11"/>
  <c r="F324" i="11"/>
  <c r="G324" i="11"/>
  <c r="H324" i="11"/>
  <c r="I324" i="11"/>
  <c r="J324" i="11"/>
  <c r="K324" i="11"/>
  <c r="L324" i="11"/>
  <c r="M324" i="11"/>
  <c r="N324" i="11"/>
  <c r="O324" i="11"/>
  <c r="P324" i="11"/>
  <c r="Q324" i="11"/>
  <c r="R324" i="11"/>
  <c r="S324" i="11"/>
  <c r="T324" i="11"/>
  <c r="A325" i="11"/>
  <c r="B325" i="11" s="1"/>
  <c r="C325" i="11"/>
  <c r="D325" i="11"/>
  <c r="E325" i="11"/>
  <c r="F325" i="11"/>
  <c r="G325" i="11"/>
  <c r="H325" i="11"/>
  <c r="I325" i="11"/>
  <c r="J325" i="11"/>
  <c r="K325" i="11"/>
  <c r="L325" i="11"/>
  <c r="M325" i="11"/>
  <c r="N325" i="11"/>
  <c r="O325" i="11"/>
  <c r="P325" i="11"/>
  <c r="Q325" i="11"/>
  <c r="R325" i="11"/>
  <c r="S325" i="11"/>
  <c r="T325" i="11"/>
  <c r="A326" i="11"/>
  <c r="B326" i="11" s="1"/>
  <c r="C326" i="11"/>
  <c r="D326" i="11"/>
  <c r="E326" i="11"/>
  <c r="F326" i="11"/>
  <c r="G326" i="11"/>
  <c r="H326" i="11"/>
  <c r="I326" i="11"/>
  <c r="J326" i="11"/>
  <c r="K326" i="11"/>
  <c r="L326" i="11"/>
  <c r="M326" i="11"/>
  <c r="N326" i="11"/>
  <c r="O326" i="11"/>
  <c r="P326" i="11"/>
  <c r="Q326" i="11"/>
  <c r="R326" i="11"/>
  <c r="S326" i="11"/>
  <c r="T326" i="11"/>
  <c r="A327" i="11"/>
  <c r="B327" i="11" s="1"/>
  <c r="C327" i="11"/>
  <c r="D327" i="11"/>
  <c r="E327" i="11"/>
  <c r="F327" i="11"/>
  <c r="G327" i="11"/>
  <c r="H327" i="11"/>
  <c r="I327" i="11"/>
  <c r="J327" i="11"/>
  <c r="K327" i="11"/>
  <c r="L327" i="11"/>
  <c r="M327" i="11"/>
  <c r="N327" i="11"/>
  <c r="O327" i="11"/>
  <c r="P327" i="11"/>
  <c r="Q327" i="11"/>
  <c r="R327" i="11"/>
  <c r="S327" i="11"/>
  <c r="T327" i="11"/>
  <c r="A328" i="11"/>
  <c r="B328" i="11" s="1"/>
  <c r="C328" i="11"/>
  <c r="D328" i="11"/>
  <c r="E328" i="11"/>
  <c r="F328" i="11"/>
  <c r="G328" i="11"/>
  <c r="H328" i="11"/>
  <c r="I328" i="11"/>
  <c r="J328" i="11"/>
  <c r="K328" i="11"/>
  <c r="L328" i="11"/>
  <c r="M328" i="11"/>
  <c r="N328" i="11"/>
  <c r="O328" i="11"/>
  <c r="P328" i="11"/>
  <c r="Q328" i="11"/>
  <c r="R328" i="11"/>
  <c r="S328" i="11"/>
  <c r="T328" i="11"/>
  <c r="A329" i="11"/>
  <c r="B329" i="11" s="1"/>
  <c r="C329" i="11"/>
  <c r="D329" i="11"/>
  <c r="E329" i="11"/>
  <c r="F329" i="11"/>
  <c r="G329" i="11"/>
  <c r="H329" i="11"/>
  <c r="I329" i="11"/>
  <c r="J329" i="11"/>
  <c r="K329" i="11"/>
  <c r="L329" i="11"/>
  <c r="M329" i="11"/>
  <c r="N329" i="11"/>
  <c r="O329" i="11"/>
  <c r="P329" i="11"/>
  <c r="Q329" i="11"/>
  <c r="R329" i="11"/>
  <c r="S329" i="11"/>
  <c r="T329" i="11"/>
  <c r="A330" i="11"/>
  <c r="B330" i="11" s="1"/>
  <c r="C330" i="11"/>
  <c r="D330" i="11"/>
  <c r="E330" i="11"/>
  <c r="F330" i="11"/>
  <c r="G330" i="11"/>
  <c r="H330" i="11"/>
  <c r="I330" i="11"/>
  <c r="J330" i="11"/>
  <c r="K330" i="11"/>
  <c r="L330" i="11"/>
  <c r="M330" i="11"/>
  <c r="N330" i="11"/>
  <c r="O330" i="11"/>
  <c r="P330" i="11"/>
  <c r="Q330" i="11"/>
  <c r="R330" i="11"/>
  <c r="S330" i="11"/>
  <c r="T330" i="11"/>
  <c r="A331" i="11"/>
  <c r="B331" i="11" s="1"/>
  <c r="C331" i="11"/>
  <c r="D331" i="11"/>
  <c r="E331" i="11"/>
  <c r="F331" i="11"/>
  <c r="G331" i="11"/>
  <c r="H331" i="11"/>
  <c r="I331" i="11"/>
  <c r="J331" i="11"/>
  <c r="K331" i="11"/>
  <c r="L331" i="11"/>
  <c r="M331" i="11"/>
  <c r="N331" i="11"/>
  <c r="O331" i="11"/>
  <c r="P331" i="11"/>
  <c r="Q331" i="11"/>
  <c r="R331" i="11"/>
  <c r="S331" i="11"/>
  <c r="T331" i="11"/>
  <c r="A332" i="11"/>
  <c r="B332" i="11" s="1"/>
  <c r="C332" i="11"/>
  <c r="D332" i="11"/>
  <c r="E332" i="11"/>
  <c r="F332" i="11"/>
  <c r="G332" i="11"/>
  <c r="H332" i="11"/>
  <c r="I332" i="11"/>
  <c r="J332" i="11"/>
  <c r="K332" i="11"/>
  <c r="L332" i="11"/>
  <c r="M332" i="11"/>
  <c r="N332" i="11"/>
  <c r="O332" i="11"/>
  <c r="P332" i="11"/>
  <c r="Q332" i="11"/>
  <c r="R332" i="11"/>
  <c r="S332" i="11"/>
  <c r="T332" i="11"/>
  <c r="A333" i="11"/>
  <c r="B333" i="11" s="1"/>
  <c r="C333" i="11"/>
  <c r="D333" i="11"/>
  <c r="E333" i="11"/>
  <c r="F333" i="11"/>
  <c r="G333" i="11"/>
  <c r="H333" i="11"/>
  <c r="I333" i="11"/>
  <c r="J333" i="11"/>
  <c r="K333" i="11"/>
  <c r="L333" i="11"/>
  <c r="M333" i="11"/>
  <c r="N333" i="11"/>
  <c r="O333" i="11"/>
  <c r="P333" i="11"/>
  <c r="Q333" i="11"/>
  <c r="R333" i="11"/>
  <c r="S333" i="11"/>
  <c r="T333" i="11"/>
  <c r="A334" i="11"/>
  <c r="B334" i="11" s="1"/>
  <c r="C334" i="11"/>
  <c r="D334" i="11"/>
  <c r="E334" i="11"/>
  <c r="F334" i="11"/>
  <c r="G334" i="11"/>
  <c r="H334" i="11"/>
  <c r="I334" i="11"/>
  <c r="J334" i="11"/>
  <c r="K334" i="11"/>
  <c r="L334" i="11"/>
  <c r="M334" i="11"/>
  <c r="N334" i="11"/>
  <c r="O334" i="11"/>
  <c r="P334" i="11"/>
  <c r="Q334" i="11"/>
  <c r="R334" i="11"/>
  <c r="S334" i="11"/>
  <c r="T334" i="11"/>
  <c r="A335" i="11"/>
  <c r="B335" i="11" s="1"/>
  <c r="C335" i="11"/>
  <c r="D335" i="11"/>
  <c r="E335" i="11"/>
  <c r="F335" i="11"/>
  <c r="G335" i="11"/>
  <c r="H335" i="11"/>
  <c r="I335" i="11"/>
  <c r="J335" i="11"/>
  <c r="K335" i="11"/>
  <c r="L335" i="11"/>
  <c r="M335" i="11"/>
  <c r="N335" i="11"/>
  <c r="O335" i="11"/>
  <c r="P335" i="11"/>
  <c r="Q335" i="11"/>
  <c r="R335" i="11"/>
  <c r="S335" i="11"/>
  <c r="T335" i="11"/>
  <c r="A336" i="11"/>
  <c r="B336" i="11" s="1"/>
  <c r="C336" i="11"/>
  <c r="D336" i="11"/>
  <c r="E336" i="11"/>
  <c r="F336" i="11"/>
  <c r="G336" i="11"/>
  <c r="H336" i="11"/>
  <c r="I336" i="11"/>
  <c r="J336" i="11"/>
  <c r="K336" i="11"/>
  <c r="L336" i="11"/>
  <c r="M336" i="11"/>
  <c r="N336" i="11"/>
  <c r="O336" i="11"/>
  <c r="P336" i="11"/>
  <c r="Q336" i="11"/>
  <c r="R336" i="11"/>
  <c r="S336" i="11"/>
  <c r="T336" i="11"/>
  <c r="A337" i="11"/>
  <c r="B337" i="11" s="1"/>
  <c r="C337" i="11"/>
  <c r="D337" i="11"/>
  <c r="E337" i="11"/>
  <c r="F337" i="11"/>
  <c r="G337" i="11"/>
  <c r="H337" i="11"/>
  <c r="I337" i="11"/>
  <c r="J337" i="11"/>
  <c r="K337" i="11"/>
  <c r="L337" i="11"/>
  <c r="M337" i="11"/>
  <c r="N337" i="11"/>
  <c r="O337" i="11"/>
  <c r="P337" i="11"/>
  <c r="Q337" i="11"/>
  <c r="R337" i="11"/>
  <c r="S337" i="11"/>
  <c r="T337" i="11"/>
  <c r="A338" i="11"/>
  <c r="B338" i="11" s="1"/>
  <c r="C338" i="11"/>
  <c r="D338" i="11"/>
  <c r="E338" i="11"/>
  <c r="F338" i="11"/>
  <c r="G338" i="11"/>
  <c r="H338" i="11"/>
  <c r="I338" i="11"/>
  <c r="J338" i="11"/>
  <c r="K338" i="11"/>
  <c r="L338" i="11"/>
  <c r="M338" i="11"/>
  <c r="N338" i="11"/>
  <c r="O338" i="11"/>
  <c r="P338" i="11"/>
  <c r="Q338" i="11"/>
  <c r="R338" i="11"/>
  <c r="S338" i="11"/>
  <c r="T338" i="11"/>
  <c r="A339" i="11"/>
  <c r="B339" i="11" s="1"/>
  <c r="C339" i="11"/>
  <c r="D339" i="11"/>
  <c r="E339" i="11"/>
  <c r="F339" i="11"/>
  <c r="G339" i="11"/>
  <c r="H339" i="11"/>
  <c r="I339" i="11"/>
  <c r="J339" i="11"/>
  <c r="K339" i="11"/>
  <c r="L339" i="11"/>
  <c r="M339" i="11"/>
  <c r="N339" i="11"/>
  <c r="O339" i="11"/>
  <c r="P339" i="11"/>
  <c r="Q339" i="11"/>
  <c r="R339" i="11"/>
  <c r="S339" i="11"/>
  <c r="T339" i="11"/>
  <c r="A340" i="11"/>
  <c r="B340" i="11" s="1"/>
  <c r="C340" i="11"/>
  <c r="D340" i="11"/>
  <c r="E340" i="11"/>
  <c r="F340" i="11"/>
  <c r="G340" i="11"/>
  <c r="H340" i="11"/>
  <c r="I340" i="11"/>
  <c r="J340" i="11"/>
  <c r="K340" i="11"/>
  <c r="L340" i="11"/>
  <c r="M340" i="11"/>
  <c r="N340" i="11"/>
  <c r="O340" i="11"/>
  <c r="P340" i="11"/>
  <c r="Q340" i="11"/>
  <c r="R340" i="11"/>
  <c r="S340" i="11"/>
  <c r="T340" i="11"/>
  <c r="A341" i="11"/>
  <c r="B341" i="11" s="1"/>
  <c r="C341" i="11"/>
  <c r="D341" i="11"/>
  <c r="E341" i="11"/>
  <c r="F341" i="11"/>
  <c r="G341" i="11"/>
  <c r="H341" i="11"/>
  <c r="I341" i="11"/>
  <c r="J341" i="11"/>
  <c r="K341" i="11"/>
  <c r="L341" i="11"/>
  <c r="M341" i="11"/>
  <c r="N341" i="11"/>
  <c r="O341" i="11"/>
  <c r="P341" i="11"/>
  <c r="Q341" i="11"/>
  <c r="R341" i="11"/>
  <c r="S341" i="11"/>
  <c r="T341" i="11"/>
  <c r="A342" i="11"/>
  <c r="B342" i="11" s="1"/>
  <c r="C342" i="11"/>
  <c r="D342" i="11"/>
  <c r="E342" i="11"/>
  <c r="F342" i="11"/>
  <c r="G342" i="11"/>
  <c r="H342" i="11"/>
  <c r="I342" i="11"/>
  <c r="J342" i="11"/>
  <c r="K342" i="11"/>
  <c r="L342" i="11"/>
  <c r="M342" i="11"/>
  <c r="N342" i="11"/>
  <c r="O342" i="11"/>
  <c r="P342" i="11"/>
  <c r="Q342" i="11"/>
  <c r="R342" i="11"/>
  <c r="S342" i="11"/>
  <c r="T342" i="11"/>
  <c r="A343" i="11"/>
  <c r="B343" i="11" s="1"/>
  <c r="C343" i="11"/>
  <c r="D343" i="11"/>
  <c r="E343" i="11"/>
  <c r="F343" i="11"/>
  <c r="G343" i="11"/>
  <c r="H343" i="11"/>
  <c r="I343" i="11"/>
  <c r="J343" i="11"/>
  <c r="K343" i="11"/>
  <c r="L343" i="11"/>
  <c r="M343" i="11"/>
  <c r="N343" i="11"/>
  <c r="O343" i="11"/>
  <c r="P343" i="11"/>
  <c r="Q343" i="11"/>
  <c r="R343" i="11"/>
  <c r="S343" i="11"/>
  <c r="T343" i="11"/>
  <c r="A344" i="11"/>
  <c r="B344" i="11" s="1"/>
  <c r="C344" i="11"/>
  <c r="D344" i="11"/>
  <c r="E344" i="11"/>
  <c r="F344" i="11"/>
  <c r="G344" i="11"/>
  <c r="H344" i="11"/>
  <c r="I344" i="11"/>
  <c r="J344" i="11"/>
  <c r="K344" i="11"/>
  <c r="L344" i="11"/>
  <c r="M344" i="11"/>
  <c r="N344" i="11"/>
  <c r="O344" i="11"/>
  <c r="P344" i="11"/>
  <c r="Q344" i="11"/>
  <c r="R344" i="11"/>
  <c r="S344" i="11"/>
  <c r="T344" i="11"/>
  <c r="A345" i="11"/>
  <c r="B345" i="11" s="1"/>
  <c r="C345" i="11"/>
  <c r="D345" i="11"/>
  <c r="E345" i="11"/>
  <c r="F345" i="11"/>
  <c r="G345" i="11"/>
  <c r="H345" i="11"/>
  <c r="I345" i="11"/>
  <c r="J345" i="11"/>
  <c r="K345" i="11"/>
  <c r="L345" i="11"/>
  <c r="M345" i="11"/>
  <c r="N345" i="11"/>
  <c r="O345" i="11"/>
  <c r="P345" i="11"/>
  <c r="Q345" i="11"/>
  <c r="R345" i="11"/>
  <c r="S345" i="11"/>
  <c r="T345" i="11"/>
  <c r="A346" i="11"/>
  <c r="B346" i="11" s="1"/>
  <c r="C346" i="11"/>
  <c r="D346" i="11"/>
  <c r="E346" i="11"/>
  <c r="F346" i="11"/>
  <c r="G346" i="11"/>
  <c r="H346" i="11"/>
  <c r="I346" i="11"/>
  <c r="J346" i="11"/>
  <c r="K346" i="11"/>
  <c r="L346" i="11"/>
  <c r="M346" i="11"/>
  <c r="N346" i="11"/>
  <c r="O346" i="11"/>
  <c r="P346" i="11"/>
  <c r="Q346" i="11"/>
  <c r="R346" i="11"/>
  <c r="S346" i="11"/>
  <c r="T346" i="11"/>
  <c r="A347" i="11"/>
  <c r="B347" i="11" s="1"/>
  <c r="C347" i="11"/>
  <c r="D347" i="11"/>
  <c r="E347" i="11"/>
  <c r="F347" i="11"/>
  <c r="G347" i="11"/>
  <c r="H347" i="11"/>
  <c r="I347" i="11"/>
  <c r="J347" i="11"/>
  <c r="K347" i="11"/>
  <c r="L347" i="11"/>
  <c r="M347" i="11"/>
  <c r="N347" i="11"/>
  <c r="O347" i="11"/>
  <c r="P347" i="11"/>
  <c r="Q347" i="11"/>
  <c r="R347" i="11"/>
  <c r="S347" i="11"/>
  <c r="T347" i="11"/>
  <c r="A348" i="11"/>
  <c r="B348" i="11" s="1"/>
  <c r="C348" i="11"/>
  <c r="D348" i="11"/>
  <c r="E348" i="11"/>
  <c r="F348" i="11"/>
  <c r="G348" i="11"/>
  <c r="H348" i="11"/>
  <c r="I348" i="11"/>
  <c r="J348" i="11"/>
  <c r="K348" i="11"/>
  <c r="L348" i="11"/>
  <c r="M348" i="11"/>
  <c r="N348" i="11"/>
  <c r="O348" i="11"/>
  <c r="P348" i="11"/>
  <c r="Q348" i="11"/>
  <c r="R348" i="11"/>
  <c r="S348" i="11"/>
  <c r="T348" i="11"/>
  <c r="A349" i="11"/>
  <c r="B349" i="11" s="1"/>
  <c r="C349" i="11"/>
  <c r="D349" i="11"/>
  <c r="E349" i="11"/>
  <c r="F349" i="11"/>
  <c r="G349" i="11"/>
  <c r="H349" i="11"/>
  <c r="I349" i="11"/>
  <c r="J349" i="11"/>
  <c r="K349" i="11"/>
  <c r="L349" i="11"/>
  <c r="M349" i="11"/>
  <c r="N349" i="11"/>
  <c r="O349" i="11"/>
  <c r="P349" i="11"/>
  <c r="Q349" i="11"/>
  <c r="R349" i="11"/>
  <c r="S349" i="11"/>
  <c r="T349" i="11"/>
  <c r="A350" i="11"/>
  <c r="B350" i="11" s="1"/>
  <c r="C350" i="11"/>
  <c r="D350" i="11"/>
  <c r="E350" i="11"/>
  <c r="F350" i="11"/>
  <c r="G350" i="11"/>
  <c r="H350" i="11"/>
  <c r="I350" i="11"/>
  <c r="J350" i="11"/>
  <c r="K350" i="11"/>
  <c r="L350" i="11"/>
  <c r="M350" i="11"/>
  <c r="N350" i="11"/>
  <c r="O350" i="11"/>
  <c r="P350" i="11"/>
  <c r="Q350" i="11"/>
  <c r="R350" i="11"/>
  <c r="S350" i="11"/>
  <c r="T350" i="11"/>
  <c r="A351" i="11"/>
  <c r="B351" i="11" s="1"/>
  <c r="C351" i="11"/>
  <c r="D351" i="11"/>
  <c r="E351" i="11"/>
  <c r="F351" i="11"/>
  <c r="G351" i="11"/>
  <c r="H351" i="11"/>
  <c r="I351" i="11"/>
  <c r="J351" i="11"/>
  <c r="K351" i="11"/>
  <c r="L351" i="11"/>
  <c r="M351" i="11"/>
  <c r="N351" i="11"/>
  <c r="O351" i="11"/>
  <c r="P351" i="11"/>
  <c r="Q351" i="11"/>
  <c r="R351" i="11"/>
  <c r="S351" i="11"/>
  <c r="T351" i="11"/>
  <c r="A352" i="11"/>
  <c r="B352" i="11" s="1"/>
  <c r="C352" i="11"/>
  <c r="D352" i="11"/>
  <c r="E352" i="11"/>
  <c r="F352" i="11"/>
  <c r="G352" i="11"/>
  <c r="H352" i="11"/>
  <c r="I352" i="11"/>
  <c r="J352" i="11"/>
  <c r="K352" i="11"/>
  <c r="L352" i="11"/>
  <c r="M352" i="11"/>
  <c r="N352" i="11"/>
  <c r="O352" i="11"/>
  <c r="P352" i="11"/>
  <c r="Q352" i="11"/>
  <c r="R352" i="11"/>
  <c r="S352" i="11"/>
  <c r="T352" i="11"/>
  <c r="A353" i="11"/>
  <c r="B353" i="11" s="1"/>
  <c r="C353" i="11"/>
  <c r="D353" i="11"/>
  <c r="E353" i="11"/>
  <c r="F353" i="11"/>
  <c r="G353" i="11"/>
  <c r="H353" i="11"/>
  <c r="I353" i="11"/>
  <c r="J353" i="11"/>
  <c r="K353" i="11"/>
  <c r="L353" i="11"/>
  <c r="M353" i="11"/>
  <c r="N353" i="11"/>
  <c r="O353" i="11"/>
  <c r="P353" i="11"/>
  <c r="Q353" i="11"/>
  <c r="R353" i="11"/>
  <c r="S353" i="11"/>
  <c r="T353" i="11"/>
  <c r="A354" i="11"/>
  <c r="B354" i="11" s="1"/>
  <c r="C354" i="11"/>
  <c r="D354" i="11"/>
  <c r="E354" i="11"/>
  <c r="F354" i="11"/>
  <c r="G354" i="11"/>
  <c r="H354" i="11"/>
  <c r="I354" i="11"/>
  <c r="J354" i="11"/>
  <c r="K354" i="11"/>
  <c r="L354" i="11"/>
  <c r="M354" i="11"/>
  <c r="N354" i="11"/>
  <c r="O354" i="11"/>
  <c r="P354" i="11"/>
  <c r="Q354" i="11"/>
  <c r="R354" i="11"/>
  <c r="S354" i="11"/>
  <c r="T354" i="11"/>
  <c r="A355" i="11"/>
  <c r="B355" i="11" s="1"/>
  <c r="C355" i="11"/>
  <c r="D355" i="11"/>
  <c r="E355" i="11"/>
  <c r="F355" i="11"/>
  <c r="G355" i="11"/>
  <c r="H355" i="11"/>
  <c r="I355" i="11"/>
  <c r="J355" i="11"/>
  <c r="K355" i="11"/>
  <c r="L355" i="11"/>
  <c r="M355" i="11"/>
  <c r="N355" i="11"/>
  <c r="O355" i="11"/>
  <c r="P355" i="11"/>
  <c r="Q355" i="11"/>
  <c r="R355" i="11"/>
  <c r="S355" i="11"/>
  <c r="T355" i="11"/>
  <c r="A356" i="11"/>
  <c r="B356" i="11" s="1"/>
  <c r="C356" i="11"/>
  <c r="D356" i="11"/>
  <c r="E356" i="11"/>
  <c r="F356" i="11"/>
  <c r="G356" i="11"/>
  <c r="H356" i="11"/>
  <c r="I356" i="11"/>
  <c r="J356" i="11"/>
  <c r="K356" i="11"/>
  <c r="L356" i="11"/>
  <c r="M356" i="11"/>
  <c r="N356" i="11"/>
  <c r="O356" i="11"/>
  <c r="P356" i="11"/>
  <c r="Q356" i="11"/>
  <c r="R356" i="11"/>
  <c r="S356" i="11"/>
  <c r="T356" i="11"/>
  <c r="A357" i="11"/>
  <c r="B357" i="11" s="1"/>
  <c r="C357" i="11"/>
  <c r="D357" i="11"/>
  <c r="E357" i="11"/>
  <c r="F357" i="11"/>
  <c r="G357" i="11"/>
  <c r="H357" i="11"/>
  <c r="I357" i="11"/>
  <c r="J357" i="11"/>
  <c r="K357" i="11"/>
  <c r="L357" i="11"/>
  <c r="M357" i="11"/>
  <c r="N357" i="11"/>
  <c r="O357" i="11"/>
  <c r="P357" i="11"/>
  <c r="Q357" i="11"/>
  <c r="R357" i="11"/>
  <c r="S357" i="11"/>
  <c r="T357" i="11"/>
  <c r="A358" i="11"/>
  <c r="B358" i="11" s="1"/>
  <c r="C358" i="11"/>
  <c r="D358" i="11"/>
  <c r="E358" i="11"/>
  <c r="F358" i="11"/>
  <c r="G358" i="11"/>
  <c r="H358" i="11"/>
  <c r="I358" i="11"/>
  <c r="J358" i="11"/>
  <c r="K358" i="11"/>
  <c r="L358" i="11"/>
  <c r="M358" i="11"/>
  <c r="N358" i="11"/>
  <c r="O358" i="11"/>
  <c r="P358" i="11"/>
  <c r="Q358" i="11"/>
  <c r="R358" i="11"/>
  <c r="S358" i="11"/>
  <c r="T358" i="11"/>
  <c r="A359" i="11"/>
  <c r="B359" i="11" s="1"/>
  <c r="C359" i="11"/>
  <c r="D359" i="11"/>
  <c r="E359" i="11"/>
  <c r="F359" i="11"/>
  <c r="G359" i="11"/>
  <c r="H359" i="11"/>
  <c r="I359" i="11"/>
  <c r="J359" i="11"/>
  <c r="K359" i="11"/>
  <c r="L359" i="11"/>
  <c r="M359" i="11"/>
  <c r="N359" i="11"/>
  <c r="O359" i="11"/>
  <c r="P359" i="11"/>
  <c r="Q359" i="11"/>
  <c r="R359" i="11"/>
  <c r="S359" i="11"/>
  <c r="T359" i="11"/>
  <c r="A360" i="11"/>
  <c r="B360" i="11" s="1"/>
  <c r="C360" i="11"/>
  <c r="D360" i="11"/>
  <c r="E360" i="11"/>
  <c r="F360" i="11"/>
  <c r="G360" i="11"/>
  <c r="H360" i="11"/>
  <c r="I360" i="11"/>
  <c r="J360" i="11"/>
  <c r="K360" i="11"/>
  <c r="L360" i="11"/>
  <c r="M360" i="11"/>
  <c r="N360" i="11"/>
  <c r="O360" i="11"/>
  <c r="P360" i="11"/>
  <c r="Q360" i="11"/>
  <c r="R360" i="11"/>
  <c r="S360" i="11"/>
  <c r="T360" i="11"/>
  <c r="A361" i="11"/>
  <c r="B361" i="11" s="1"/>
  <c r="C361" i="11"/>
  <c r="D361" i="11"/>
  <c r="E361" i="11"/>
  <c r="F361" i="11"/>
  <c r="G361" i="11"/>
  <c r="H361" i="11"/>
  <c r="I361" i="11"/>
  <c r="J361" i="11"/>
  <c r="K361" i="11"/>
  <c r="L361" i="11"/>
  <c r="M361" i="11"/>
  <c r="N361" i="11"/>
  <c r="O361" i="11"/>
  <c r="P361" i="11"/>
  <c r="Q361" i="11"/>
  <c r="R361" i="11"/>
  <c r="S361" i="11"/>
  <c r="T361" i="11"/>
  <c r="A362" i="11"/>
  <c r="B362" i="11" s="1"/>
  <c r="C362" i="11"/>
  <c r="D362" i="11"/>
  <c r="E362" i="11"/>
  <c r="F362" i="11"/>
  <c r="G362" i="11"/>
  <c r="H362" i="11"/>
  <c r="I362" i="11"/>
  <c r="J362" i="11"/>
  <c r="K362" i="11"/>
  <c r="L362" i="11"/>
  <c r="M362" i="11"/>
  <c r="N362" i="11"/>
  <c r="O362" i="11"/>
  <c r="P362" i="11"/>
  <c r="Q362" i="11"/>
  <c r="R362" i="11"/>
  <c r="S362" i="11"/>
  <c r="T362" i="11"/>
  <c r="A363" i="11"/>
  <c r="B363" i="11" s="1"/>
  <c r="C363" i="11"/>
  <c r="D363" i="11"/>
  <c r="E363" i="11"/>
  <c r="F363" i="11"/>
  <c r="G363" i="11"/>
  <c r="H363" i="11"/>
  <c r="I363" i="11"/>
  <c r="J363" i="11"/>
  <c r="K363" i="11"/>
  <c r="L363" i="11"/>
  <c r="M363" i="11"/>
  <c r="N363" i="11"/>
  <c r="O363" i="11"/>
  <c r="P363" i="11"/>
  <c r="Q363" i="11"/>
  <c r="R363" i="11"/>
  <c r="S363" i="11"/>
  <c r="T363" i="11"/>
  <c r="A364" i="11"/>
  <c r="B364" i="11" s="1"/>
  <c r="C364" i="11"/>
  <c r="D364" i="11"/>
  <c r="E364" i="11"/>
  <c r="F364" i="11"/>
  <c r="G364" i="11"/>
  <c r="H364" i="11"/>
  <c r="I364" i="11"/>
  <c r="J364" i="11"/>
  <c r="K364" i="11"/>
  <c r="L364" i="11"/>
  <c r="M364" i="11"/>
  <c r="N364" i="11"/>
  <c r="O364" i="11"/>
  <c r="P364" i="11"/>
  <c r="Q364" i="11"/>
  <c r="R364" i="11"/>
  <c r="S364" i="11"/>
  <c r="T364" i="11"/>
  <c r="A365" i="11"/>
  <c r="B365" i="11" s="1"/>
  <c r="C365" i="11"/>
  <c r="D365" i="11"/>
  <c r="E365" i="11"/>
  <c r="F365" i="11"/>
  <c r="G365" i="11"/>
  <c r="H365" i="11"/>
  <c r="I365" i="11"/>
  <c r="J365" i="11"/>
  <c r="K365" i="11"/>
  <c r="L365" i="11"/>
  <c r="M365" i="11"/>
  <c r="N365" i="11"/>
  <c r="O365" i="11"/>
  <c r="P365" i="11"/>
  <c r="Q365" i="11"/>
  <c r="R365" i="11"/>
  <c r="S365" i="11"/>
  <c r="T365" i="11"/>
  <c r="A366" i="11"/>
  <c r="B366" i="11" s="1"/>
  <c r="C366" i="11"/>
  <c r="D366" i="11"/>
  <c r="E366" i="11"/>
  <c r="F366" i="11"/>
  <c r="G366" i="11"/>
  <c r="H366" i="11"/>
  <c r="I366" i="11"/>
  <c r="J366" i="11"/>
  <c r="K366" i="11"/>
  <c r="L366" i="11"/>
  <c r="M366" i="11"/>
  <c r="N366" i="11"/>
  <c r="O366" i="11"/>
  <c r="P366" i="11"/>
  <c r="Q366" i="11"/>
  <c r="R366" i="11"/>
  <c r="S366" i="11"/>
  <c r="T366" i="11"/>
  <c r="A367" i="11"/>
  <c r="B367" i="11" s="1"/>
  <c r="C367" i="11"/>
  <c r="D367" i="11"/>
  <c r="E367" i="11"/>
  <c r="F367" i="11"/>
  <c r="G367" i="11"/>
  <c r="H367" i="11"/>
  <c r="I367" i="11"/>
  <c r="J367" i="11"/>
  <c r="K367" i="11"/>
  <c r="L367" i="11"/>
  <c r="M367" i="11"/>
  <c r="N367" i="11"/>
  <c r="O367" i="11"/>
  <c r="P367" i="11"/>
  <c r="Q367" i="11"/>
  <c r="R367" i="11"/>
  <c r="S367" i="11"/>
  <c r="T367" i="11"/>
  <c r="A368" i="11"/>
  <c r="B368" i="11" s="1"/>
  <c r="C368" i="11"/>
  <c r="D368" i="11"/>
  <c r="E368" i="11"/>
  <c r="F368" i="11"/>
  <c r="G368" i="11"/>
  <c r="H368" i="11"/>
  <c r="I368" i="11"/>
  <c r="J368" i="11"/>
  <c r="K368" i="11"/>
  <c r="L368" i="11"/>
  <c r="M368" i="11"/>
  <c r="N368" i="11"/>
  <c r="O368" i="11"/>
  <c r="P368" i="11"/>
  <c r="Q368" i="11"/>
  <c r="R368" i="11"/>
  <c r="S368" i="11"/>
  <c r="T368" i="11"/>
  <c r="A369" i="11"/>
  <c r="B369" i="11" s="1"/>
  <c r="C369" i="11"/>
  <c r="D369" i="11"/>
  <c r="E369" i="11"/>
  <c r="F369" i="11"/>
  <c r="G369" i="11"/>
  <c r="H369" i="11"/>
  <c r="I369" i="11"/>
  <c r="J369" i="11"/>
  <c r="K369" i="11"/>
  <c r="L369" i="11"/>
  <c r="M369" i="11"/>
  <c r="N369" i="11"/>
  <c r="O369" i="11"/>
  <c r="P369" i="11"/>
  <c r="Q369" i="11"/>
  <c r="R369" i="11"/>
  <c r="S369" i="11"/>
  <c r="T369" i="11"/>
  <c r="A370" i="11"/>
  <c r="B370" i="11" s="1"/>
  <c r="C370" i="11"/>
  <c r="D370" i="11"/>
  <c r="E370" i="11"/>
  <c r="F370" i="11"/>
  <c r="G370" i="11"/>
  <c r="H370" i="11"/>
  <c r="I370" i="11"/>
  <c r="J370" i="11"/>
  <c r="K370" i="11"/>
  <c r="L370" i="11"/>
  <c r="M370" i="11"/>
  <c r="N370" i="11"/>
  <c r="O370" i="11"/>
  <c r="P370" i="11"/>
  <c r="Q370" i="11"/>
  <c r="R370" i="11"/>
  <c r="S370" i="11"/>
  <c r="T370" i="11"/>
  <c r="A371" i="11"/>
  <c r="B371" i="11" s="1"/>
  <c r="C371" i="11"/>
  <c r="D371" i="11"/>
  <c r="E371" i="11"/>
  <c r="F371" i="11"/>
  <c r="G371" i="11"/>
  <c r="H371" i="11"/>
  <c r="I371" i="11"/>
  <c r="J371" i="11"/>
  <c r="K371" i="11"/>
  <c r="L371" i="11"/>
  <c r="M371" i="11"/>
  <c r="N371" i="11"/>
  <c r="O371" i="11"/>
  <c r="P371" i="11"/>
  <c r="Q371" i="11"/>
  <c r="R371" i="11"/>
  <c r="S371" i="11"/>
  <c r="T371" i="11"/>
  <c r="A372" i="11"/>
  <c r="B372" i="11" s="1"/>
  <c r="C372" i="11"/>
  <c r="D372" i="11"/>
  <c r="E372" i="11"/>
  <c r="F372" i="11"/>
  <c r="G372" i="11"/>
  <c r="H372" i="11"/>
  <c r="I372" i="11"/>
  <c r="J372" i="11"/>
  <c r="K372" i="11"/>
  <c r="L372" i="11"/>
  <c r="M372" i="11"/>
  <c r="N372" i="11"/>
  <c r="O372" i="11"/>
  <c r="P372" i="11"/>
  <c r="Q372" i="11"/>
  <c r="R372" i="11"/>
  <c r="S372" i="11"/>
  <c r="T372" i="11"/>
  <c r="A373" i="11"/>
  <c r="B373" i="11" s="1"/>
  <c r="C373" i="11"/>
  <c r="D373" i="11"/>
  <c r="E373" i="11"/>
  <c r="F373" i="11"/>
  <c r="G373" i="11"/>
  <c r="H373" i="11"/>
  <c r="I373" i="11"/>
  <c r="J373" i="11"/>
  <c r="K373" i="11"/>
  <c r="L373" i="11"/>
  <c r="M373" i="11"/>
  <c r="N373" i="11"/>
  <c r="O373" i="11"/>
  <c r="P373" i="11"/>
  <c r="Q373" i="11"/>
  <c r="R373" i="11"/>
  <c r="S373" i="11"/>
  <c r="T373" i="11"/>
  <c r="A374" i="11"/>
  <c r="B374" i="11" s="1"/>
  <c r="C374" i="11"/>
  <c r="D374" i="11"/>
  <c r="E374" i="11"/>
  <c r="F374" i="11"/>
  <c r="G374" i="11"/>
  <c r="H374" i="11"/>
  <c r="I374" i="11"/>
  <c r="J374" i="11"/>
  <c r="K374" i="11"/>
  <c r="L374" i="11"/>
  <c r="M374" i="11"/>
  <c r="N374" i="11"/>
  <c r="O374" i="11"/>
  <c r="P374" i="11"/>
  <c r="Q374" i="11"/>
  <c r="R374" i="11"/>
  <c r="S374" i="11"/>
  <c r="T374" i="11"/>
  <c r="A375" i="11"/>
  <c r="B375" i="11" s="1"/>
  <c r="C375" i="11"/>
  <c r="D375" i="11"/>
  <c r="E375" i="11"/>
  <c r="F375" i="11"/>
  <c r="G375" i="11"/>
  <c r="H375" i="11"/>
  <c r="I375" i="11"/>
  <c r="J375" i="11"/>
  <c r="K375" i="11"/>
  <c r="L375" i="11"/>
  <c r="M375" i="11"/>
  <c r="N375" i="11"/>
  <c r="O375" i="11"/>
  <c r="P375" i="11"/>
  <c r="Q375" i="11"/>
  <c r="R375" i="11"/>
  <c r="S375" i="11"/>
  <c r="T375" i="11"/>
  <c r="A376" i="11"/>
  <c r="B376" i="11" s="1"/>
  <c r="C376" i="11"/>
  <c r="D376" i="11"/>
  <c r="E376" i="11"/>
  <c r="F376" i="11"/>
  <c r="G376" i="11"/>
  <c r="H376" i="11"/>
  <c r="I376" i="11"/>
  <c r="J376" i="11"/>
  <c r="K376" i="11"/>
  <c r="L376" i="11"/>
  <c r="M376" i="11"/>
  <c r="N376" i="11"/>
  <c r="O376" i="11"/>
  <c r="P376" i="11"/>
  <c r="Q376" i="11"/>
  <c r="R376" i="11"/>
  <c r="S376" i="11"/>
  <c r="T376" i="11"/>
  <c r="A377" i="11"/>
  <c r="B377" i="11" s="1"/>
  <c r="C377" i="11"/>
  <c r="D377" i="11"/>
  <c r="E377" i="11"/>
  <c r="F377" i="11"/>
  <c r="G377" i="11"/>
  <c r="H377" i="11"/>
  <c r="I377" i="11"/>
  <c r="J377" i="11"/>
  <c r="K377" i="11"/>
  <c r="L377" i="11"/>
  <c r="M377" i="11"/>
  <c r="N377" i="11"/>
  <c r="O377" i="11"/>
  <c r="P377" i="11"/>
  <c r="Q377" i="11"/>
  <c r="R377" i="11"/>
  <c r="S377" i="11"/>
  <c r="T377" i="11"/>
  <c r="A378" i="11"/>
  <c r="B378" i="11" s="1"/>
  <c r="C378" i="11"/>
  <c r="D378" i="11"/>
  <c r="E378" i="11"/>
  <c r="F378" i="11"/>
  <c r="G378" i="11"/>
  <c r="H378" i="11"/>
  <c r="I378" i="11"/>
  <c r="J378" i="11"/>
  <c r="K378" i="11"/>
  <c r="L378" i="11"/>
  <c r="M378" i="11"/>
  <c r="N378" i="11"/>
  <c r="O378" i="11"/>
  <c r="P378" i="11"/>
  <c r="Q378" i="11"/>
  <c r="R378" i="11"/>
  <c r="S378" i="11"/>
  <c r="T378" i="11"/>
  <c r="A379" i="11"/>
  <c r="B379" i="11" s="1"/>
  <c r="C379" i="11"/>
  <c r="D379" i="11"/>
  <c r="E379" i="11"/>
  <c r="F379" i="11"/>
  <c r="G379" i="11"/>
  <c r="H379" i="11"/>
  <c r="I379" i="11"/>
  <c r="J379" i="11"/>
  <c r="K379" i="11"/>
  <c r="L379" i="11"/>
  <c r="M379" i="11"/>
  <c r="N379" i="11"/>
  <c r="O379" i="11"/>
  <c r="P379" i="11"/>
  <c r="Q379" i="11"/>
  <c r="R379" i="11"/>
  <c r="S379" i="11"/>
  <c r="T379" i="11"/>
  <c r="A380" i="11"/>
  <c r="B380" i="11" s="1"/>
  <c r="C380" i="11"/>
  <c r="D380" i="11"/>
  <c r="E380" i="11"/>
  <c r="F380" i="11"/>
  <c r="G380" i="11"/>
  <c r="H380" i="11"/>
  <c r="I380" i="11"/>
  <c r="J380" i="11"/>
  <c r="K380" i="11"/>
  <c r="L380" i="11"/>
  <c r="M380" i="11"/>
  <c r="N380" i="11"/>
  <c r="O380" i="11"/>
  <c r="P380" i="11"/>
  <c r="Q380" i="11"/>
  <c r="R380" i="11"/>
  <c r="S380" i="11"/>
  <c r="T380" i="11"/>
  <c r="A381" i="11"/>
  <c r="B381" i="11" s="1"/>
  <c r="C381" i="11"/>
  <c r="D381" i="11"/>
  <c r="E381" i="11"/>
  <c r="F381" i="11"/>
  <c r="G381" i="11"/>
  <c r="H381" i="11"/>
  <c r="I381" i="11"/>
  <c r="J381" i="11"/>
  <c r="K381" i="11"/>
  <c r="L381" i="11"/>
  <c r="M381" i="11"/>
  <c r="N381" i="11"/>
  <c r="O381" i="11"/>
  <c r="P381" i="11"/>
  <c r="Q381" i="11"/>
  <c r="R381" i="11"/>
  <c r="S381" i="11"/>
  <c r="T381" i="11"/>
  <c r="A382" i="11"/>
  <c r="B382" i="11" s="1"/>
  <c r="C382" i="11"/>
  <c r="D382" i="11"/>
  <c r="E382" i="11"/>
  <c r="F382" i="11"/>
  <c r="G382" i="11"/>
  <c r="H382" i="11"/>
  <c r="I382" i="11"/>
  <c r="J382" i="11"/>
  <c r="K382" i="11"/>
  <c r="L382" i="11"/>
  <c r="M382" i="11"/>
  <c r="N382" i="11"/>
  <c r="O382" i="11"/>
  <c r="P382" i="11"/>
  <c r="Q382" i="11"/>
  <c r="R382" i="11"/>
  <c r="S382" i="11"/>
  <c r="T382" i="11"/>
  <c r="A383" i="11"/>
  <c r="B383" i="11" s="1"/>
  <c r="C383" i="11"/>
  <c r="D383" i="11"/>
  <c r="E383" i="11"/>
  <c r="F383" i="11"/>
  <c r="G383" i="11"/>
  <c r="H383" i="11"/>
  <c r="I383" i="11"/>
  <c r="J383" i="11"/>
  <c r="K383" i="11"/>
  <c r="L383" i="11"/>
  <c r="M383" i="11"/>
  <c r="N383" i="11"/>
  <c r="O383" i="11"/>
  <c r="P383" i="11"/>
  <c r="Q383" i="11"/>
  <c r="R383" i="11"/>
  <c r="S383" i="11"/>
  <c r="T383" i="11"/>
  <c r="A384" i="11"/>
  <c r="B384" i="11" s="1"/>
  <c r="C384" i="11"/>
  <c r="D384" i="11"/>
  <c r="E384" i="11"/>
  <c r="F384" i="11"/>
  <c r="G384" i="11"/>
  <c r="H384" i="11"/>
  <c r="I384" i="11"/>
  <c r="J384" i="11"/>
  <c r="K384" i="11"/>
  <c r="L384" i="11"/>
  <c r="M384" i="11"/>
  <c r="N384" i="11"/>
  <c r="O384" i="11"/>
  <c r="P384" i="11"/>
  <c r="Q384" i="11"/>
  <c r="R384" i="11"/>
  <c r="S384" i="11"/>
  <c r="T384" i="11"/>
  <c r="A385" i="11"/>
  <c r="B385" i="11" s="1"/>
  <c r="C385" i="11"/>
  <c r="D385" i="11"/>
  <c r="E385" i="11"/>
  <c r="F385" i="11"/>
  <c r="G385" i="11"/>
  <c r="H385" i="11"/>
  <c r="I385" i="11"/>
  <c r="J385" i="11"/>
  <c r="K385" i="11"/>
  <c r="L385" i="11"/>
  <c r="M385" i="11"/>
  <c r="N385" i="11"/>
  <c r="O385" i="11"/>
  <c r="P385" i="11"/>
  <c r="Q385" i="11"/>
  <c r="R385" i="11"/>
  <c r="S385" i="11"/>
  <c r="T385" i="11"/>
  <c r="A386" i="11"/>
  <c r="B386" i="11" s="1"/>
  <c r="C386" i="11"/>
  <c r="D386" i="11"/>
  <c r="E386" i="11"/>
  <c r="F386" i="11"/>
  <c r="G386" i="11"/>
  <c r="H386" i="11"/>
  <c r="I386" i="11"/>
  <c r="J386" i="11"/>
  <c r="K386" i="11"/>
  <c r="L386" i="11"/>
  <c r="M386" i="11"/>
  <c r="N386" i="11"/>
  <c r="O386" i="11"/>
  <c r="P386" i="11"/>
  <c r="Q386" i="11"/>
  <c r="R386" i="11"/>
  <c r="S386" i="11"/>
  <c r="T386" i="11"/>
  <c r="A387" i="11"/>
  <c r="B387" i="11" s="1"/>
  <c r="C387" i="11"/>
  <c r="D387" i="11"/>
  <c r="E387" i="11"/>
  <c r="F387" i="11"/>
  <c r="G387" i="11"/>
  <c r="H387" i="11"/>
  <c r="I387" i="11"/>
  <c r="J387" i="11"/>
  <c r="K387" i="11"/>
  <c r="L387" i="11"/>
  <c r="M387" i="11"/>
  <c r="N387" i="11"/>
  <c r="O387" i="11"/>
  <c r="P387" i="11"/>
  <c r="Q387" i="11"/>
  <c r="R387" i="11"/>
  <c r="S387" i="11"/>
  <c r="T387" i="11"/>
  <c r="A388" i="11"/>
  <c r="B388" i="11" s="1"/>
  <c r="C388" i="11"/>
  <c r="D388" i="11"/>
  <c r="E388" i="11"/>
  <c r="F388" i="11"/>
  <c r="G388" i="11"/>
  <c r="H388" i="11"/>
  <c r="I388" i="11"/>
  <c r="J388" i="11"/>
  <c r="K388" i="11"/>
  <c r="L388" i="11"/>
  <c r="M388" i="11"/>
  <c r="N388" i="11"/>
  <c r="O388" i="11"/>
  <c r="P388" i="11"/>
  <c r="Q388" i="11"/>
  <c r="R388" i="11"/>
  <c r="S388" i="11"/>
  <c r="T388" i="11"/>
  <c r="A389" i="11"/>
  <c r="B389" i="11" s="1"/>
  <c r="C389" i="11"/>
  <c r="D389" i="11"/>
  <c r="E389" i="11"/>
  <c r="F389" i="11"/>
  <c r="G389" i="11"/>
  <c r="H389" i="11"/>
  <c r="I389" i="11"/>
  <c r="J389" i="11"/>
  <c r="K389" i="11"/>
  <c r="L389" i="11"/>
  <c r="M389" i="11"/>
  <c r="N389" i="11"/>
  <c r="O389" i="11"/>
  <c r="P389" i="11"/>
  <c r="Q389" i="11"/>
  <c r="R389" i="11"/>
  <c r="S389" i="11"/>
  <c r="T389" i="11"/>
  <c r="A390" i="11"/>
  <c r="B390" i="11" s="1"/>
  <c r="C390" i="11"/>
  <c r="D390" i="11"/>
  <c r="E390" i="11"/>
  <c r="F390" i="11"/>
  <c r="G390" i="11"/>
  <c r="H390" i="11"/>
  <c r="I390" i="11"/>
  <c r="J390" i="11"/>
  <c r="K390" i="11"/>
  <c r="L390" i="11"/>
  <c r="M390" i="11"/>
  <c r="N390" i="11"/>
  <c r="O390" i="11"/>
  <c r="P390" i="11"/>
  <c r="Q390" i="11"/>
  <c r="R390" i="11"/>
  <c r="S390" i="11"/>
  <c r="T390" i="11"/>
  <c r="A391" i="11"/>
  <c r="B391" i="11" s="1"/>
  <c r="C391" i="11"/>
  <c r="D391" i="11"/>
  <c r="E391" i="11"/>
  <c r="F391" i="11"/>
  <c r="G391" i="11"/>
  <c r="H391" i="11"/>
  <c r="I391" i="11"/>
  <c r="J391" i="11"/>
  <c r="K391" i="11"/>
  <c r="L391" i="11"/>
  <c r="M391" i="11"/>
  <c r="N391" i="11"/>
  <c r="O391" i="11"/>
  <c r="P391" i="11"/>
  <c r="Q391" i="11"/>
  <c r="R391" i="11"/>
  <c r="S391" i="11"/>
  <c r="T391" i="11"/>
  <c r="A392" i="11"/>
  <c r="B392" i="11" s="1"/>
  <c r="C392" i="11"/>
  <c r="D392" i="11"/>
  <c r="E392" i="11"/>
  <c r="F392" i="11"/>
  <c r="G392" i="11"/>
  <c r="H392" i="11"/>
  <c r="I392" i="11"/>
  <c r="J392" i="11"/>
  <c r="K392" i="11"/>
  <c r="L392" i="11"/>
  <c r="M392" i="11"/>
  <c r="N392" i="11"/>
  <c r="O392" i="11"/>
  <c r="P392" i="11"/>
  <c r="Q392" i="11"/>
  <c r="R392" i="11"/>
  <c r="S392" i="11"/>
  <c r="T392" i="11"/>
  <c r="A393" i="11"/>
  <c r="B393" i="11" s="1"/>
  <c r="C393" i="11"/>
  <c r="D393" i="11"/>
  <c r="E393" i="11"/>
  <c r="F393" i="11"/>
  <c r="G393" i="11"/>
  <c r="H393" i="11"/>
  <c r="I393" i="11"/>
  <c r="J393" i="11"/>
  <c r="K393" i="11"/>
  <c r="L393" i="11"/>
  <c r="M393" i="11"/>
  <c r="N393" i="11"/>
  <c r="O393" i="11"/>
  <c r="P393" i="11"/>
  <c r="Q393" i="11"/>
  <c r="R393" i="11"/>
  <c r="S393" i="11"/>
  <c r="T393" i="11"/>
  <c r="A394" i="11"/>
  <c r="B394" i="11" s="1"/>
  <c r="C394" i="11"/>
  <c r="D394" i="11"/>
  <c r="E394" i="11"/>
  <c r="F394" i="11"/>
  <c r="G394" i="11"/>
  <c r="H394" i="11"/>
  <c r="I394" i="11"/>
  <c r="J394" i="11"/>
  <c r="K394" i="11"/>
  <c r="L394" i="11"/>
  <c r="M394" i="11"/>
  <c r="N394" i="11"/>
  <c r="O394" i="11"/>
  <c r="P394" i="11"/>
  <c r="Q394" i="11"/>
  <c r="R394" i="11"/>
  <c r="S394" i="11"/>
  <c r="T394" i="11"/>
  <c r="A395" i="11"/>
  <c r="B395" i="11" s="1"/>
  <c r="C395" i="11"/>
  <c r="D395" i="11"/>
  <c r="E395" i="11"/>
  <c r="F395" i="11"/>
  <c r="G395" i="11"/>
  <c r="H395" i="11"/>
  <c r="I395" i="11"/>
  <c r="J395" i="11"/>
  <c r="K395" i="11"/>
  <c r="L395" i="11"/>
  <c r="M395" i="11"/>
  <c r="N395" i="11"/>
  <c r="O395" i="11"/>
  <c r="P395" i="11"/>
  <c r="Q395" i="11"/>
  <c r="R395" i="11"/>
  <c r="S395" i="11"/>
  <c r="T395" i="11"/>
  <c r="A396" i="11"/>
  <c r="B396" i="11" s="1"/>
  <c r="C396" i="11"/>
  <c r="D396" i="11"/>
  <c r="E396" i="11"/>
  <c r="F396" i="11"/>
  <c r="G396" i="11"/>
  <c r="H396" i="11"/>
  <c r="I396" i="11"/>
  <c r="J396" i="11"/>
  <c r="K396" i="11"/>
  <c r="L396" i="11"/>
  <c r="M396" i="11"/>
  <c r="N396" i="11"/>
  <c r="O396" i="11"/>
  <c r="P396" i="11"/>
  <c r="Q396" i="11"/>
  <c r="R396" i="11"/>
  <c r="S396" i="11"/>
  <c r="T396" i="11"/>
  <c r="A397" i="11"/>
  <c r="B397" i="11" s="1"/>
  <c r="C397" i="11"/>
  <c r="D397" i="11"/>
  <c r="E397" i="11"/>
  <c r="F397" i="11"/>
  <c r="G397" i="11"/>
  <c r="H397" i="11"/>
  <c r="I397" i="11"/>
  <c r="J397" i="11"/>
  <c r="K397" i="11"/>
  <c r="L397" i="11"/>
  <c r="M397" i="11"/>
  <c r="N397" i="11"/>
  <c r="O397" i="11"/>
  <c r="P397" i="11"/>
  <c r="Q397" i="11"/>
  <c r="R397" i="11"/>
  <c r="S397" i="11"/>
  <c r="T397" i="11"/>
  <c r="A398" i="11"/>
  <c r="B398" i="11" s="1"/>
  <c r="C398" i="11"/>
  <c r="D398" i="11"/>
  <c r="E398" i="11"/>
  <c r="F398" i="11"/>
  <c r="G398" i="11"/>
  <c r="H398" i="11"/>
  <c r="I398" i="11"/>
  <c r="J398" i="11"/>
  <c r="K398" i="11"/>
  <c r="L398" i="11"/>
  <c r="M398" i="11"/>
  <c r="N398" i="11"/>
  <c r="O398" i="11"/>
  <c r="P398" i="11"/>
  <c r="Q398" i="11"/>
  <c r="R398" i="11"/>
  <c r="S398" i="11"/>
  <c r="T398" i="11"/>
  <c r="A399" i="11"/>
  <c r="B399" i="11" s="1"/>
  <c r="C399" i="11"/>
  <c r="D399" i="11"/>
  <c r="E399" i="11"/>
  <c r="F399" i="11"/>
  <c r="G399" i="11"/>
  <c r="H399" i="11"/>
  <c r="I399" i="11"/>
  <c r="J399" i="11"/>
  <c r="K399" i="11"/>
  <c r="L399" i="11"/>
  <c r="M399" i="11"/>
  <c r="N399" i="11"/>
  <c r="O399" i="11"/>
  <c r="P399" i="11"/>
  <c r="Q399" i="11"/>
  <c r="R399" i="11"/>
  <c r="S399" i="11"/>
  <c r="T399" i="11"/>
  <c r="A400" i="11"/>
  <c r="B400" i="11" s="1"/>
  <c r="C400" i="11"/>
  <c r="D400" i="11"/>
  <c r="E400" i="11"/>
  <c r="F400" i="11"/>
  <c r="G400" i="11"/>
  <c r="H400" i="11"/>
  <c r="I400" i="11"/>
  <c r="J400" i="11"/>
  <c r="K400" i="11"/>
  <c r="L400" i="11"/>
  <c r="M400" i="11"/>
  <c r="N400" i="11"/>
  <c r="O400" i="11"/>
  <c r="P400" i="11"/>
  <c r="Q400" i="11"/>
  <c r="R400" i="11"/>
  <c r="S400" i="11"/>
  <c r="T400" i="11"/>
  <c r="A401" i="11"/>
  <c r="B401" i="11" s="1"/>
  <c r="C401" i="11"/>
  <c r="D401" i="11"/>
  <c r="E401" i="11"/>
  <c r="F401" i="11"/>
  <c r="G401" i="11"/>
  <c r="H401" i="11"/>
  <c r="I401" i="11"/>
  <c r="J401" i="11"/>
  <c r="K401" i="11"/>
  <c r="L401" i="11"/>
  <c r="M401" i="11"/>
  <c r="N401" i="11"/>
  <c r="O401" i="11"/>
  <c r="P401" i="11"/>
  <c r="Q401" i="11"/>
  <c r="R401" i="11"/>
  <c r="S401" i="11"/>
  <c r="T401" i="11"/>
  <c r="A402" i="11"/>
  <c r="B402" i="11" s="1"/>
  <c r="C402" i="11"/>
  <c r="D402" i="11"/>
  <c r="E402" i="11"/>
  <c r="F402" i="11"/>
  <c r="G402" i="11"/>
  <c r="H402" i="11"/>
  <c r="I402" i="11"/>
  <c r="J402" i="11"/>
  <c r="K402" i="11"/>
  <c r="L402" i="11"/>
  <c r="M402" i="11"/>
  <c r="N402" i="11"/>
  <c r="O402" i="11"/>
  <c r="P402" i="11"/>
  <c r="Q402" i="11"/>
  <c r="R402" i="11"/>
  <c r="S402" i="11"/>
  <c r="T402" i="11"/>
  <c r="A403" i="11"/>
  <c r="B403" i="11" s="1"/>
  <c r="C403" i="11"/>
  <c r="D403" i="11"/>
  <c r="E403" i="11"/>
  <c r="F403" i="11"/>
  <c r="G403" i="11"/>
  <c r="H403" i="11"/>
  <c r="I403" i="11"/>
  <c r="J403" i="11"/>
  <c r="K403" i="11"/>
  <c r="L403" i="11"/>
  <c r="M403" i="11"/>
  <c r="N403" i="11"/>
  <c r="O403" i="11"/>
  <c r="P403" i="11"/>
  <c r="Q403" i="11"/>
  <c r="R403" i="11"/>
  <c r="S403" i="11"/>
  <c r="T403" i="11"/>
  <c r="A404" i="11"/>
  <c r="B404" i="11" s="1"/>
  <c r="C404" i="11"/>
  <c r="D404" i="11"/>
  <c r="E404" i="11"/>
  <c r="F404" i="11"/>
  <c r="G404" i="11"/>
  <c r="H404" i="11"/>
  <c r="I404" i="11"/>
  <c r="J404" i="11"/>
  <c r="K404" i="11"/>
  <c r="L404" i="11"/>
  <c r="M404" i="11"/>
  <c r="N404" i="11"/>
  <c r="O404" i="11"/>
  <c r="P404" i="11"/>
  <c r="Q404" i="11"/>
  <c r="R404" i="11"/>
  <c r="S404" i="11"/>
  <c r="T404" i="11"/>
  <c r="A405" i="11"/>
  <c r="B405" i="11" s="1"/>
  <c r="C405" i="11"/>
  <c r="D405" i="11"/>
  <c r="E405" i="11"/>
  <c r="F405" i="11"/>
  <c r="G405" i="11"/>
  <c r="H405" i="11"/>
  <c r="I405" i="11"/>
  <c r="J405" i="11"/>
  <c r="K405" i="11"/>
  <c r="L405" i="11"/>
  <c r="M405" i="11"/>
  <c r="N405" i="11"/>
  <c r="O405" i="11"/>
  <c r="P405" i="11"/>
  <c r="Q405" i="11"/>
  <c r="R405" i="11"/>
  <c r="S405" i="11"/>
  <c r="T405" i="11"/>
  <c r="A406" i="11"/>
  <c r="B406" i="11" s="1"/>
  <c r="C406" i="11"/>
  <c r="D406" i="11"/>
  <c r="E406" i="11"/>
  <c r="F406" i="11"/>
  <c r="G406" i="11"/>
  <c r="H406" i="11"/>
  <c r="I406" i="11"/>
  <c r="J406" i="11"/>
  <c r="K406" i="11"/>
  <c r="L406" i="11"/>
  <c r="M406" i="11"/>
  <c r="N406" i="11"/>
  <c r="O406" i="11"/>
  <c r="P406" i="11"/>
  <c r="Q406" i="11"/>
  <c r="R406" i="11"/>
  <c r="S406" i="11"/>
  <c r="T406" i="11"/>
  <c r="A407" i="11"/>
  <c r="B407" i="11" s="1"/>
  <c r="C407" i="11"/>
  <c r="D407" i="11"/>
  <c r="E407" i="11"/>
  <c r="F407" i="11"/>
  <c r="G407" i="11"/>
  <c r="H407" i="11"/>
  <c r="I407" i="11"/>
  <c r="J407" i="11"/>
  <c r="K407" i="11"/>
  <c r="L407" i="11"/>
  <c r="M407" i="11"/>
  <c r="N407" i="11"/>
  <c r="O407" i="11"/>
  <c r="P407" i="11"/>
  <c r="Q407" i="11"/>
  <c r="R407" i="11"/>
  <c r="S407" i="11"/>
  <c r="T407" i="11"/>
  <c r="A408" i="11"/>
  <c r="B408" i="11" s="1"/>
  <c r="C408" i="11"/>
  <c r="D408" i="11"/>
  <c r="E408" i="11"/>
  <c r="F408" i="11"/>
  <c r="G408" i="11"/>
  <c r="H408" i="11"/>
  <c r="I408" i="11"/>
  <c r="J408" i="11"/>
  <c r="K408" i="11"/>
  <c r="L408" i="11"/>
  <c r="M408" i="11"/>
  <c r="N408" i="11"/>
  <c r="O408" i="11"/>
  <c r="P408" i="11"/>
  <c r="Q408" i="11"/>
  <c r="R408" i="11"/>
  <c r="S408" i="11"/>
  <c r="T408" i="11"/>
  <c r="A409" i="11"/>
  <c r="B409" i="11" s="1"/>
  <c r="C409" i="11"/>
  <c r="D409" i="11"/>
  <c r="E409" i="11"/>
  <c r="F409" i="11"/>
  <c r="G409" i="11"/>
  <c r="H409" i="11"/>
  <c r="I409" i="11"/>
  <c r="J409" i="11"/>
  <c r="K409" i="11"/>
  <c r="L409" i="11"/>
  <c r="M409" i="11"/>
  <c r="N409" i="11"/>
  <c r="O409" i="11"/>
  <c r="P409" i="11"/>
  <c r="Q409" i="11"/>
  <c r="R409" i="11"/>
  <c r="S409" i="11"/>
  <c r="T409" i="11"/>
  <c r="A410" i="11"/>
  <c r="B410" i="11" s="1"/>
  <c r="C410" i="11"/>
  <c r="D410" i="11"/>
  <c r="E410" i="11"/>
  <c r="F410" i="11"/>
  <c r="G410" i="11"/>
  <c r="H410" i="11"/>
  <c r="I410" i="11"/>
  <c r="J410" i="11"/>
  <c r="K410" i="11"/>
  <c r="L410" i="11"/>
  <c r="M410" i="11"/>
  <c r="N410" i="11"/>
  <c r="O410" i="11"/>
  <c r="P410" i="11"/>
  <c r="Q410" i="11"/>
  <c r="R410" i="11"/>
  <c r="S410" i="11"/>
  <c r="T410" i="11"/>
  <c r="A411" i="11"/>
  <c r="B411" i="11" s="1"/>
  <c r="C411" i="11"/>
  <c r="D411" i="11"/>
  <c r="E411" i="11"/>
  <c r="F411" i="11"/>
  <c r="G411" i="11"/>
  <c r="H411" i="11"/>
  <c r="I411" i="11"/>
  <c r="J411" i="11"/>
  <c r="K411" i="11"/>
  <c r="L411" i="11"/>
  <c r="M411" i="11"/>
  <c r="N411" i="11"/>
  <c r="O411" i="11"/>
  <c r="P411" i="11"/>
  <c r="Q411" i="11"/>
  <c r="R411" i="11"/>
  <c r="S411" i="11"/>
  <c r="T411" i="11"/>
  <c r="A412" i="11"/>
  <c r="B412" i="11" s="1"/>
  <c r="C412" i="11"/>
  <c r="D412" i="11"/>
  <c r="E412" i="11"/>
  <c r="F412" i="11"/>
  <c r="G412" i="11"/>
  <c r="H412" i="11"/>
  <c r="I412" i="11"/>
  <c r="J412" i="11"/>
  <c r="K412" i="11"/>
  <c r="L412" i="11"/>
  <c r="M412" i="11"/>
  <c r="N412" i="11"/>
  <c r="O412" i="11"/>
  <c r="P412" i="11"/>
  <c r="Q412" i="11"/>
  <c r="R412" i="11"/>
  <c r="S412" i="11"/>
  <c r="T412" i="11"/>
  <c r="A413" i="11"/>
  <c r="B413" i="11" s="1"/>
  <c r="C413" i="11"/>
  <c r="D413" i="11"/>
  <c r="E413" i="11"/>
  <c r="F413" i="11"/>
  <c r="G413" i="11"/>
  <c r="H413" i="11"/>
  <c r="I413" i="11"/>
  <c r="J413" i="11"/>
  <c r="K413" i="11"/>
  <c r="L413" i="11"/>
  <c r="M413" i="11"/>
  <c r="N413" i="11"/>
  <c r="O413" i="11"/>
  <c r="P413" i="11"/>
  <c r="Q413" i="11"/>
  <c r="R413" i="11"/>
  <c r="S413" i="11"/>
  <c r="T413" i="11"/>
  <c r="A414" i="11"/>
  <c r="B414" i="11" s="1"/>
  <c r="C414" i="11"/>
  <c r="D414" i="11"/>
  <c r="E414" i="11"/>
  <c r="F414" i="11"/>
  <c r="G414" i="11"/>
  <c r="H414" i="11"/>
  <c r="I414" i="11"/>
  <c r="J414" i="11"/>
  <c r="K414" i="11"/>
  <c r="L414" i="11"/>
  <c r="M414" i="11"/>
  <c r="N414" i="11"/>
  <c r="O414" i="11"/>
  <c r="P414" i="11"/>
  <c r="Q414" i="11"/>
  <c r="R414" i="11"/>
  <c r="S414" i="11"/>
  <c r="T414" i="11"/>
  <c r="A415" i="11"/>
  <c r="B415" i="11" s="1"/>
  <c r="C415" i="11"/>
  <c r="D415" i="11"/>
  <c r="E415" i="11"/>
  <c r="F415" i="11"/>
  <c r="G415" i="11"/>
  <c r="H415" i="11"/>
  <c r="I415" i="11"/>
  <c r="J415" i="11"/>
  <c r="K415" i="11"/>
  <c r="L415" i="11"/>
  <c r="M415" i="11"/>
  <c r="N415" i="11"/>
  <c r="O415" i="11"/>
  <c r="P415" i="11"/>
  <c r="Q415" i="11"/>
  <c r="R415" i="11"/>
  <c r="S415" i="11"/>
  <c r="T415" i="11"/>
  <c r="A416" i="11"/>
  <c r="B416" i="11" s="1"/>
  <c r="C416" i="11"/>
  <c r="D416" i="11"/>
  <c r="E416" i="11"/>
  <c r="F416" i="11"/>
  <c r="G416" i="11"/>
  <c r="H416" i="11"/>
  <c r="I416" i="11"/>
  <c r="J416" i="11"/>
  <c r="K416" i="11"/>
  <c r="L416" i="11"/>
  <c r="M416" i="11"/>
  <c r="N416" i="11"/>
  <c r="O416" i="11"/>
  <c r="P416" i="11"/>
  <c r="Q416" i="11"/>
  <c r="R416" i="11"/>
  <c r="S416" i="11"/>
  <c r="T416" i="11"/>
  <c r="A417" i="11"/>
  <c r="B417" i="11" s="1"/>
  <c r="C417" i="11"/>
  <c r="D417" i="11"/>
  <c r="E417" i="11"/>
  <c r="F417" i="11"/>
  <c r="G417" i="11"/>
  <c r="H417" i="11"/>
  <c r="I417" i="11"/>
  <c r="J417" i="11"/>
  <c r="K417" i="11"/>
  <c r="L417" i="11"/>
  <c r="M417" i="11"/>
  <c r="N417" i="11"/>
  <c r="O417" i="11"/>
  <c r="P417" i="11"/>
  <c r="Q417" i="11"/>
  <c r="R417" i="11"/>
  <c r="S417" i="11"/>
  <c r="T417" i="11"/>
  <c r="A418" i="11"/>
  <c r="B418" i="11" s="1"/>
  <c r="C418" i="11"/>
  <c r="D418" i="11"/>
  <c r="E418" i="11"/>
  <c r="F418" i="11"/>
  <c r="G418" i="11"/>
  <c r="H418" i="11"/>
  <c r="I418" i="11"/>
  <c r="J418" i="11"/>
  <c r="K418" i="11"/>
  <c r="L418" i="11"/>
  <c r="M418" i="11"/>
  <c r="N418" i="11"/>
  <c r="O418" i="11"/>
  <c r="P418" i="11"/>
  <c r="Q418" i="11"/>
  <c r="R418" i="11"/>
  <c r="S418" i="11"/>
  <c r="T418" i="11"/>
  <c r="A419" i="11"/>
  <c r="B419" i="11" s="1"/>
  <c r="C419" i="11"/>
  <c r="D419" i="11"/>
  <c r="E419" i="11"/>
  <c r="F419" i="11"/>
  <c r="G419" i="11"/>
  <c r="H419" i="11"/>
  <c r="I419" i="11"/>
  <c r="J419" i="11"/>
  <c r="K419" i="11"/>
  <c r="L419" i="11"/>
  <c r="M419" i="11"/>
  <c r="N419" i="11"/>
  <c r="O419" i="11"/>
  <c r="P419" i="11"/>
  <c r="Q419" i="11"/>
  <c r="R419" i="11"/>
  <c r="S419" i="11"/>
  <c r="T419" i="11"/>
  <c r="A420" i="11"/>
  <c r="B420" i="11" s="1"/>
  <c r="C420" i="11"/>
  <c r="D420" i="11"/>
  <c r="E420" i="11"/>
  <c r="F420" i="11"/>
  <c r="G420" i="11"/>
  <c r="H420" i="11"/>
  <c r="I420" i="11"/>
  <c r="J420" i="11"/>
  <c r="K420" i="11"/>
  <c r="L420" i="11"/>
  <c r="M420" i="11"/>
  <c r="N420" i="11"/>
  <c r="O420" i="11"/>
  <c r="P420" i="11"/>
  <c r="Q420" i="11"/>
  <c r="R420" i="11"/>
  <c r="S420" i="11"/>
  <c r="T420" i="11"/>
  <c r="A421" i="11"/>
  <c r="B421" i="11" s="1"/>
  <c r="C421" i="11"/>
  <c r="D421" i="11"/>
  <c r="E421" i="11"/>
  <c r="F421" i="11"/>
  <c r="G421" i="11"/>
  <c r="H421" i="11"/>
  <c r="I421" i="11"/>
  <c r="J421" i="11"/>
  <c r="K421" i="11"/>
  <c r="L421" i="11"/>
  <c r="M421" i="11"/>
  <c r="N421" i="11"/>
  <c r="O421" i="11"/>
  <c r="P421" i="11"/>
  <c r="Q421" i="11"/>
  <c r="R421" i="11"/>
  <c r="S421" i="11"/>
  <c r="T421" i="11"/>
  <c r="A422" i="11"/>
  <c r="B422" i="11" s="1"/>
  <c r="C422" i="11"/>
  <c r="D422" i="11"/>
  <c r="E422" i="11"/>
  <c r="F422" i="11"/>
  <c r="G422" i="11"/>
  <c r="H422" i="11"/>
  <c r="I422" i="11"/>
  <c r="J422" i="11"/>
  <c r="K422" i="11"/>
  <c r="L422" i="11"/>
  <c r="M422" i="11"/>
  <c r="N422" i="11"/>
  <c r="O422" i="11"/>
  <c r="P422" i="11"/>
  <c r="Q422" i="11"/>
  <c r="R422" i="11"/>
  <c r="S422" i="11"/>
  <c r="T422" i="11"/>
  <c r="A423" i="11"/>
  <c r="B423" i="11" s="1"/>
  <c r="C423" i="11"/>
  <c r="D423" i="11"/>
  <c r="E423" i="11"/>
  <c r="F423" i="11"/>
  <c r="G423" i="11"/>
  <c r="H423" i="11"/>
  <c r="I423" i="11"/>
  <c r="J423" i="11"/>
  <c r="K423" i="11"/>
  <c r="L423" i="11"/>
  <c r="M423" i="11"/>
  <c r="N423" i="11"/>
  <c r="O423" i="11"/>
  <c r="P423" i="11"/>
  <c r="Q423" i="11"/>
  <c r="R423" i="11"/>
  <c r="S423" i="11"/>
  <c r="T423" i="11"/>
  <c r="A424" i="11"/>
  <c r="B424" i="11" s="1"/>
  <c r="C424" i="11"/>
  <c r="D424" i="11"/>
  <c r="E424" i="11"/>
  <c r="F424" i="11"/>
  <c r="G424" i="11"/>
  <c r="H424" i="11"/>
  <c r="I424" i="11"/>
  <c r="J424" i="11"/>
  <c r="K424" i="11"/>
  <c r="L424" i="11"/>
  <c r="M424" i="11"/>
  <c r="N424" i="11"/>
  <c r="O424" i="11"/>
  <c r="P424" i="11"/>
  <c r="Q424" i="11"/>
  <c r="R424" i="11"/>
  <c r="S424" i="11"/>
  <c r="T424" i="11"/>
  <c r="A425" i="11"/>
  <c r="B425" i="11" s="1"/>
  <c r="C425" i="11"/>
  <c r="D425" i="11"/>
  <c r="E425" i="11"/>
  <c r="F425" i="11"/>
  <c r="G425" i="11"/>
  <c r="H425" i="11"/>
  <c r="I425" i="11"/>
  <c r="J425" i="11"/>
  <c r="K425" i="11"/>
  <c r="L425" i="11"/>
  <c r="M425" i="11"/>
  <c r="N425" i="11"/>
  <c r="O425" i="11"/>
  <c r="P425" i="11"/>
  <c r="Q425" i="11"/>
  <c r="R425" i="11"/>
  <c r="S425" i="11"/>
  <c r="T425" i="11"/>
  <c r="A426" i="11"/>
  <c r="B426" i="11" s="1"/>
  <c r="C426" i="11"/>
  <c r="D426" i="11"/>
  <c r="E426" i="11"/>
  <c r="F426" i="11"/>
  <c r="G426" i="11"/>
  <c r="H426" i="11"/>
  <c r="I426" i="11"/>
  <c r="J426" i="11"/>
  <c r="K426" i="11"/>
  <c r="L426" i="11"/>
  <c r="M426" i="11"/>
  <c r="N426" i="11"/>
  <c r="O426" i="11"/>
  <c r="P426" i="11"/>
  <c r="Q426" i="11"/>
  <c r="R426" i="11"/>
  <c r="S426" i="11"/>
  <c r="T426" i="11"/>
  <c r="A427" i="11"/>
  <c r="B427" i="11" s="1"/>
  <c r="C427" i="11"/>
  <c r="D427" i="11"/>
  <c r="E427" i="11"/>
  <c r="F427" i="11"/>
  <c r="G427" i="11"/>
  <c r="H427" i="11"/>
  <c r="I427" i="11"/>
  <c r="J427" i="11"/>
  <c r="K427" i="11"/>
  <c r="L427" i="11"/>
  <c r="M427" i="11"/>
  <c r="N427" i="11"/>
  <c r="O427" i="11"/>
  <c r="P427" i="11"/>
  <c r="Q427" i="11"/>
  <c r="R427" i="11"/>
  <c r="S427" i="11"/>
  <c r="T427" i="11"/>
  <c r="A428" i="11"/>
  <c r="B428" i="11" s="1"/>
  <c r="C428" i="11"/>
  <c r="D428" i="11"/>
  <c r="E428" i="11"/>
  <c r="F428" i="11"/>
  <c r="G428" i="11"/>
  <c r="H428" i="11"/>
  <c r="I428" i="11"/>
  <c r="J428" i="11"/>
  <c r="K428" i="11"/>
  <c r="L428" i="11"/>
  <c r="M428" i="11"/>
  <c r="N428" i="11"/>
  <c r="O428" i="11"/>
  <c r="P428" i="11"/>
  <c r="Q428" i="11"/>
  <c r="R428" i="11"/>
  <c r="S428" i="11"/>
  <c r="T428" i="11"/>
  <c r="A429" i="11"/>
  <c r="B429" i="11" s="1"/>
  <c r="C429" i="11"/>
  <c r="D429" i="11"/>
  <c r="E429" i="11"/>
  <c r="F429" i="11"/>
  <c r="G429" i="11"/>
  <c r="H429" i="11"/>
  <c r="I429" i="11"/>
  <c r="J429" i="11"/>
  <c r="K429" i="11"/>
  <c r="L429" i="11"/>
  <c r="M429" i="11"/>
  <c r="N429" i="11"/>
  <c r="O429" i="11"/>
  <c r="P429" i="11"/>
  <c r="Q429" i="11"/>
  <c r="R429" i="11"/>
  <c r="S429" i="11"/>
  <c r="T429" i="11"/>
  <c r="A430" i="11"/>
  <c r="B430" i="11" s="1"/>
  <c r="C430" i="11"/>
  <c r="D430" i="11"/>
  <c r="E430" i="11"/>
  <c r="F430" i="11"/>
  <c r="G430" i="11"/>
  <c r="H430" i="11"/>
  <c r="I430" i="11"/>
  <c r="J430" i="11"/>
  <c r="K430" i="11"/>
  <c r="L430" i="11"/>
  <c r="M430" i="11"/>
  <c r="N430" i="11"/>
  <c r="O430" i="11"/>
  <c r="P430" i="11"/>
  <c r="Q430" i="11"/>
  <c r="R430" i="11"/>
  <c r="S430" i="11"/>
  <c r="T430" i="11"/>
  <c r="A431" i="11"/>
  <c r="B431" i="11" s="1"/>
  <c r="C431" i="11"/>
  <c r="D431" i="11"/>
  <c r="E431" i="11"/>
  <c r="F431" i="11"/>
  <c r="G431" i="11"/>
  <c r="H431" i="11"/>
  <c r="I431" i="11"/>
  <c r="J431" i="11"/>
  <c r="K431" i="11"/>
  <c r="L431" i="11"/>
  <c r="M431" i="11"/>
  <c r="N431" i="11"/>
  <c r="O431" i="11"/>
  <c r="P431" i="11"/>
  <c r="Q431" i="11"/>
  <c r="R431" i="11"/>
  <c r="S431" i="11"/>
  <c r="T431" i="11"/>
  <c r="A432" i="11"/>
  <c r="B432" i="11" s="1"/>
  <c r="C432" i="11"/>
  <c r="D432" i="11"/>
  <c r="E432" i="11"/>
  <c r="F432" i="11"/>
  <c r="G432" i="11"/>
  <c r="H432" i="11"/>
  <c r="I432" i="11"/>
  <c r="J432" i="11"/>
  <c r="K432" i="11"/>
  <c r="L432" i="11"/>
  <c r="M432" i="11"/>
  <c r="N432" i="11"/>
  <c r="O432" i="11"/>
  <c r="P432" i="11"/>
  <c r="Q432" i="11"/>
  <c r="R432" i="11"/>
  <c r="S432" i="11"/>
  <c r="T432" i="11"/>
  <c r="A433" i="11"/>
  <c r="B433" i="11" s="1"/>
  <c r="C433" i="11"/>
  <c r="D433" i="11"/>
  <c r="E433" i="11"/>
  <c r="F433" i="11"/>
  <c r="G433" i="11"/>
  <c r="H433" i="11"/>
  <c r="I433" i="11"/>
  <c r="J433" i="11"/>
  <c r="K433" i="11"/>
  <c r="L433" i="11"/>
  <c r="M433" i="11"/>
  <c r="N433" i="11"/>
  <c r="O433" i="11"/>
  <c r="P433" i="11"/>
  <c r="Q433" i="11"/>
  <c r="R433" i="11"/>
  <c r="S433" i="11"/>
  <c r="T433" i="11"/>
  <c r="A434" i="11"/>
  <c r="B434" i="11" s="1"/>
  <c r="C434" i="11"/>
  <c r="D434" i="11"/>
  <c r="E434" i="11"/>
  <c r="F434" i="11"/>
  <c r="G434" i="11"/>
  <c r="H434" i="11"/>
  <c r="I434" i="11"/>
  <c r="J434" i="11"/>
  <c r="K434" i="11"/>
  <c r="L434" i="11"/>
  <c r="M434" i="11"/>
  <c r="N434" i="11"/>
  <c r="O434" i="11"/>
  <c r="P434" i="11"/>
  <c r="Q434" i="11"/>
  <c r="R434" i="11"/>
  <c r="S434" i="11"/>
  <c r="T434" i="11"/>
  <c r="A435" i="11"/>
  <c r="B435" i="11" s="1"/>
  <c r="C435" i="11"/>
  <c r="D435" i="11"/>
  <c r="E435" i="11"/>
  <c r="F435" i="11"/>
  <c r="G435" i="11"/>
  <c r="H435" i="11"/>
  <c r="I435" i="11"/>
  <c r="J435" i="11"/>
  <c r="K435" i="11"/>
  <c r="L435" i="11"/>
  <c r="M435" i="11"/>
  <c r="N435" i="11"/>
  <c r="O435" i="11"/>
  <c r="P435" i="11"/>
  <c r="Q435" i="11"/>
  <c r="R435" i="11"/>
  <c r="S435" i="11"/>
  <c r="T435" i="11"/>
  <c r="A436" i="11"/>
  <c r="B436" i="11" s="1"/>
  <c r="C436" i="11"/>
  <c r="D436" i="11"/>
  <c r="E436" i="11"/>
  <c r="F436" i="11"/>
  <c r="G436" i="11"/>
  <c r="H436" i="11"/>
  <c r="I436" i="11"/>
  <c r="J436" i="11"/>
  <c r="K436" i="11"/>
  <c r="L436" i="11"/>
  <c r="M436" i="11"/>
  <c r="N436" i="11"/>
  <c r="O436" i="11"/>
  <c r="P436" i="11"/>
  <c r="Q436" i="11"/>
  <c r="R436" i="11"/>
  <c r="S436" i="11"/>
  <c r="T436" i="11"/>
  <c r="A437" i="11"/>
  <c r="B437" i="11" s="1"/>
  <c r="C437" i="11"/>
  <c r="D437" i="11"/>
  <c r="E437" i="11"/>
  <c r="F437" i="11"/>
  <c r="G437" i="11"/>
  <c r="H437" i="11"/>
  <c r="I437" i="11"/>
  <c r="J437" i="11"/>
  <c r="K437" i="11"/>
  <c r="L437" i="11"/>
  <c r="M437" i="11"/>
  <c r="N437" i="11"/>
  <c r="O437" i="11"/>
  <c r="P437" i="11"/>
  <c r="Q437" i="11"/>
  <c r="R437" i="11"/>
  <c r="S437" i="11"/>
  <c r="T437" i="11"/>
  <c r="A438" i="11"/>
  <c r="B438" i="11" s="1"/>
  <c r="C438" i="11"/>
  <c r="D438" i="11"/>
  <c r="E438" i="11"/>
  <c r="F438" i="11"/>
  <c r="G438" i="11"/>
  <c r="H438" i="11"/>
  <c r="I438" i="11"/>
  <c r="J438" i="11"/>
  <c r="K438" i="11"/>
  <c r="L438" i="11"/>
  <c r="M438" i="11"/>
  <c r="N438" i="11"/>
  <c r="O438" i="11"/>
  <c r="P438" i="11"/>
  <c r="Q438" i="11"/>
  <c r="R438" i="11"/>
  <c r="S438" i="11"/>
  <c r="T438" i="11"/>
  <c r="A439" i="11"/>
  <c r="B439" i="11" s="1"/>
  <c r="C439" i="11"/>
  <c r="D439" i="11"/>
  <c r="E439" i="11"/>
  <c r="F439" i="11"/>
  <c r="G439" i="11"/>
  <c r="H439" i="11"/>
  <c r="I439" i="11"/>
  <c r="J439" i="11"/>
  <c r="K439" i="11"/>
  <c r="L439" i="11"/>
  <c r="M439" i="11"/>
  <c r="N439" i="11"/>
  <c r="O439" i="11"/>
  <c r="P439" i="11"/>
  <c r="Q439" i="11"/>
  <c r="R439" i="11"/>
  <c r="S439" i="11"/>
  <c r="T439" i="11"/>
  <c r="A440" i="11"/>
  <c r="B440" i="11" s="1"/>
  <c r="C440" i="11"/>
  <c r="D440" i="11"/>
  <c r="E440" i="11"/>
  <c r="F440" i="11"/>
  <c r="G440" i="11"/>
  <c r="H440" i="11"/>
  <c r="I440" i="11"/>
  <c r="J440" i="11"/>
  <c r="K440" i="11"/>
  <c r="L440" i="11"/>
  <c r="M440" i="11"/>
  <c r="N440" i="11"/>
  <c r="O440" i="11"/>
  <c r="P440" i="11"/>
  <c r="Q440" i="11"/>
  <c r="R440" i="11"/>
  <c r="S440" i="11"/>
  <c r="T440" i="11"/>
  <c r="A441" i="11"/>
  <c r="B441" i="11" s="1"/>
  <c r="C441" i="11"/>
  <c r="D441" i="11"/>
  <c r="E441" i="11"/>
  <c r="F441" i="11"/>
  <c r="G441" i="11"/>
  <c r="H441" i="11"/>
  <c r="I441" i="11"/>
  <c r="J441" i="11"/>
  <c r="K441" i="11"/>
  <c r="L441" i="11"/>
  <c r="M441" i="11"/>
  <c r="N441" i="11"/>
  <c r="O441" i="11"/>
  <c r="P441" i="11"/>
  <c r="Q441" i="11"/>
  <c r="R441" i="11"/>
  <c r="S441" i="11"/>
  <c r="T441" i="11"/>
  <c r="A442" i="11"/>
  <c r="B442" i="11" s="1"/>
  <c r="C442" i="11"/>
  <c r="D442" i="11"/>
  <c r="E442" i="11"/>
  <c r="F442" i="11"/>
  <c r="G442" i="11"/>
  <c r="H442" i="11"/>
  <c r="I442" i="11"/>
  <c r="J442" i="11"/>
  <c r="K442" i="11"/>
  <c r="L442" i="11"/>
  <c r="M442" i="11"/>
  <c r="N442" i="11"/>
  <c r="O442" i="11"/>
  <c r="P442" i="11"/>
  <c r="Q442" i="11"/>
  <c r="R442" i="11"/>
  <c r="S442" i="11"/>
  <c r="T442" i="11"/>
  <c r="A443" i="11"/>
  <c r="B443" i="11" s="1"/>
  <c r="C443" i="11"/>
  <c r="D443" i="11"/>
  <c r="E443" i="11"/>
  <c r="F443" i="11"/>
  <c r="G443" i="11"/>
  <c r="H443" i="11"/>
  <c r="I443" i="11"/>
  <c r="J443" i="11"/>
  <c r="K443" i="11"/>
  <c r="L443" i="11"/>
  <c r="M443" i="11"/>
  <c r="N443" i="11"/>
  <c r="O443" i="11"/>
  <c r="P443" i="11"/>
  <c r="Q443" i="11"/>
  <c r="R443" i="11"/>
  <c r="S443" i="11"/>
  <c r="T443" i="11"/>
  <c r="A444" i="11"/>
  <c r="B444" i="11" s="1"/>
  <c r="C444" i="11"/>
  <c r="D444" i="11"/>
  <c r="E444" i="11"/>
  <c r="F444" i="11"/>
  <c r="G444" i="11"/>
  <c r="H444" i="11"/>
  <c r="I444" i="11"/>
  <c r="J444" i="11"/>
  <c r="K444" i="11"/>
  <c r="L444" i="11"/>
  <c r="M444" i="11"/>
  <c r="N444" i="11"/>
  <c r="O444" i="11"/>
  <c r="P444" i="11"/>
  <c r="Q444" i="11"/>
  <c r="R444" i="11"/>
  <c r="S444" i="11"/>
  <c r="T444" i="11"/>
  <c r="A445" i="11"/>
  <c r="B445" i="11" s="1"/>
  <c r="C445" i="11"/>
  <c r="D445" i="11"/>
  <c r="E445" i="11"/>
  <c r="F445" i="11"/>
  <c r="G445" i="11"/>
  <c r="H445" i="11"/>
  <c r="I445" i="11"/>
  <c r="J445" i="11"/>
  <c r="K445" i="11"/>
  <c r="L445" i="11"/>
  <c r="M445" i="11"/>
  <c r="N445" i="11"/>
  <c r="O445" i="11"/>
  <c r="P445" i="11"/>
  <c r="Q445" i="11"/>
  <c r="R445" i="11"/>
  <c r="S445" i="11"/>
  <c r="T445" i="11"/>
  <c r="A446" i="11"/>
  <c r="B446" i="11" s="1"/>
  <c r="C446" i="11"/>
  <c r="D446" i="11"/>
  <c r="E446" i="11"/>
  <c r="F446" i="11"/>
  <c r="G446" i="11"/>
  <c r="H446" i="11"/>
  <c r="I446" i="11"/>
  <c r="J446" i="11"/>
  <c r="K446" i="11"/>
  <c r="L446" i="11"/>
  <c r="M446" i="11"/>
  <c r="N446" i="11"/>
  <c r="O446" i="11"/>
  <c r="P446" i="11"/>
  <c r="Q446" i="11"/>
  <c r="R446" i="11"/>
  <c r="S446" i="11"/>
  <c r="T446" i="11"/>
  <c r="A447" i="11"/>
  <c r="B447" i="11" s="1"/>
  <c r="C447" i="11"/>
  <c r="D447" i="11"/>
  <c r="E447" i="11"/>
  <c r="F447" i="11"/>
  <c r="G447" i="11"/>
  <c r="H447" i="11"/>
  <c r="I447" i="11"/>
  <c r="J447" i="11"/>
  <c r="K447" i="11"/>
  <c r="L447" i="11"/>
  <c r="M447" i="11"/>
  <c r="N447" i="11"/>
  <c r="O447" i="11"/>
  <c r="P447" i="11"/>
  <c r="Q447" i="11"/>
  <c r="R447" i="11"/>
  <c r="S447" i="11"/>
  <c r="T447" i="11"/>
  <c r="A448" i="11"/>
  <c r="B448" i="11" s="1"/>
  <c r="C448" i="11"/>
  <c r="D448" i="11"/>
  <c r="E448" i="11"/>
  <c r="F448" i="11"/>
  <c r="G448" i="11"/>
  <c r="H448" i="11"/>
  <c r="I448" i="11"/>
  <c r="J448" i="11"/>
  <c r="K448" i="11"/>
  <c r="L448" i="11"/>
  <c r="M448" i="11"/>
  <c r="N448" i="11"/>
  <c r="O448" i="11"/>
  <c r="P448" i="11"/>
  <c r="Q448" i="11"/>
  <c r="R448" i="11"/>
  <c r="S448" i="11"/>
  <c r="T448" i="11"/>
  <c r="A449" i="11"/>
  <c r="B449" i="11" s="1"/>
  <c r="C449" i="11"/>
  <c r="D449" i="11"/>
  <c r="E449" i="11"/>
  <c r="F449" i="11"/>
  <c r="G449" i="11"/>
  <c r="H449" i="11"/>
  <c r="I449" i="11"/>
  <c r="J449" i="11"/>
  <c r="K449" i="11"/>
  <c r="L449" i="11"/>
  <c r="M449" i="11"/>
  <c r="N449" i="11"/>
  <c r="O449" i="11"/>
  <c r="P449" i="11"/>
  <c r="Q449" i="11"/>
  <c r="R449" i="11"/>
  <c r="S449" i="11"/>
  <c r="T449" i="11"/>
  <c r="A450" i="11"/>
  <c r="B450" i="11" s="1"/>
  <c r="C450" i="11"/>
  <c r="D450" i="11"/>
  <c r="E450" i="11"/>
  <c r="F450" i="11"/>
  <c r="G450" i="11"/>
  <c r="H450" i="11"/>
  <c r="I450" i="11"/>
  <c r="J450" i="11"/>
  <c r="K450" i="11"/>
  <c r="L450" i="11"/>
  <c r="M450" i="11"/>
  <c r="N450" i="11"/>
  <c r="O450" i="11"/>
  <c r="P450" i="11"/>
  <c r="Q450" i="11"/>
  <c r="R450" i="11"/>
  <c r="S450" i="11"/>
  <c r="T450" i="11"/>
  <c r="A451" i="11"/>
  <c r="B451" i="11" s="1"/>
  <c r="C451" i="11"/>
  <c r="D451" i="11"/>
  <c r="E451" i="11"/>
  <c r="F451" i="11"/>
  <c r="G451" i="11"/>
  <c r="H451" i="11"/>
  <c r="I451" i="11"/>
  <c r="J451" i="11"/>
  <c r="K451" i="11"/>
  <c r="L451" i="11"/>
  <c r="M451" i="11"/>
  <c r="N451" i="11"/>
  <c r="O451" i="11"/>
  <c r="P451" i="11"/>
  <c r="Q451" i="11"/>
  <c r="R451" i="11"/>
  <c r="S451" i="11"/>
  <c r="T451" i="11"/>
  <c r="A452" i="11"/>
  <c r="B452" i="11" s="1"/>
  <c r="C452" i="11"/>
  <c r="D452" i="11"/>
  <c r="E452" i="11"/>
  <c r="F452" i="11"/>
  <c r="G452" i="11"/>
  <c r="H452" i="11"/>
  <c r="I452" i="11"/>
  <c r="J452" i="11"/>
  <c r="K452" i="11"/>
  <c r="L452" i="11"/>
  <c r="M452" i="11"/>
  <c r="N452" i="11"/>
  <c r="O452" i="11"/>
  <c r="P452" i="11"/>
  <c r="Q452" i="11"/>
  <c r="R452" i="11"/>
  <c r="S452" i="11"/>
  <c r="T452" i="11"/>
  <c r="A453" i="11"/>
  <c r="B453" i="11" s="1"/>
  <c r="C453" i="11"/>
  <c r="D453" i="11"/>
  <c r="E453" i="11"/>
  <c r="F453" i="11"/>
  <c r="G453" i="11"/>
  <c r="H453" i="11"/>
  <c r="I453" i="11"/>
  <c r="J453" i="11"/>
  <c r="K453" i="11"/>
  <c r="L453" i="11"/>
  <c r="M453" i="11"/>
  <c r="N453" i="11"/>
  <c r="O453" i="11"/>
  <c r="P453" i="11"/>
  <c r="Q453" i="11"/>
  <c r="R453" i="11"/>
  <c r="S453" i="11"/>
  <c r="T453" i="11"/>
  <c r="A454" i="11"/>
  <c r="B454" i="11" s="1"/>
  <c r="C454" i="11"/>
  <c r="D454" i="11"/>
  <c r="E454" i="11"/>
  <c r="F454" i="11"/>
  <c r="G454" i="11"/>
  <c r="H454" i="11"/>
  <c r="I454" i="11"/>
  <c r="J454" i="11"/>
  <c r="K454" i="11"/>
  <c r="L454" i="11"/>
  <c r="M454" i="11"/>
  <c r="N454" i="11"/>
  <c r="O454" i="11"/>
  <c r="P454" i="11"/>
  <c r="Q454" i="11"/>
  <c r="R454" i="11"/>
  <c r="S454" i="11"/>
  <c r="T454" i="11"/>
  <c r="A455" i="11"/>
  <c r="B455" i="11" s="1"/>
  <c r="C455" i="11"/>
  <c r="D455" i="11"/>
  <c r="E455" i="11"/>
  <c r="F455" i="11"/>
  <c r="G455" i="11"/>
  <c r="H455" i="11"/>
  <c r="I455" i="11"/>
  <c r="J455" i="11"/>
  <c r="K455" i="11"/>
  <c r="L455" i="11"/>
  <c r="M455" i="11"/>
  <c r="N455" i="11"/>
  <c r="O455" i="11"/>
  <c r="P455" i="11"/>
  <c r="Q455" i="11"/>
  <c r="R455" i="11"/>
  <c r="S455" i="11"/>
  <c r="T455" i="11"/>
  <c r="A456" i="11"/>
  <c r="B456" i="11" s="1"/>
  <c r="C456" i="11"/>
  <c r="D456" i="11"/>
  <c r="E456" i="11"/>
  <c r="F456" i="11"/>
  <c r="G456" i="11"/>
  <c r="H456" i="11"/>
  <c r="I456" i="11"/>
  <c r="J456" i="11"/>
  <c r="K456" i="11"/>
  <c r="L456" i="11"/>
  <c r="M456" i="11"/>
  <c r="N456" i="11"/>
  <c r="O456" i="11"/>
  <c r="P456" i="11"/>
  <c r="Q456" i="11"/>
  <c r="R456" i="11"/>
  <c r="S456" i="11"/>
  <c r="T456" i="11"/>
  <c r="A457" i="11"/>
  <c r="B457" i="11" s="1"/>
  <c r="C457" i="11"/>
  <c r="D457" i="11"/>
  <c r="E457" i="11"/>
  <c r="F457" i="11"/>
  <c r="G457" i="11"/>
  <c r="H457" i="11"/>
  <c r="I457" i="11"/>
  <c r="J457" i="11"/>
  <c r="K457" i="11"/>
  <c r="L457" i="11"/>
  <c r="M457" i="11"/>
  <c r="N457" i="11"/>
  <c r="O457" i="11"/>
  <c r="P457" i="11"/>
  <c r="Q457" i="11"/>
  <c r="R457" i="11"/>
  <c r="S457" i="11"/>
  <c r="T457" i="11"/>
  <c r="A458" i="11"/>
  <c r="B458" i="11" s="1"/>
  <c r="C458" i="11"/>
  <c r="D458" i="11"/>
  <c r="E458" i="11"/>
  <c r="F458" i="11"/>
  <c r="G458" i="11"/>
  <c r="H458" i="11"/>
  <c r="I458" i="11"/>
  <c r="J458" i="11"/>
  <c r="K458" i="11"/>
  <c r="L458" i="11"/>
  <c r="M458" i="11"/>
  <c r="N458" i="11"/>
  <c r="O458" i="11"/>
  <c r="P458" i="11"/>
  <c r="Q458" i="11"/>
  <c r="R458" i="11"/>
  <c r="S458" i="11"/>
  <c r="T458" i="11"/>
  <c r="A459" i="11"/>
  <c r="B459" i="11" s="1"/>
  <c r="C459" i="11"/>
  <c r="D459" i="11"/>
  <c r="E459" i="11"/>
  <c r="F459" i="11"/>
  <c r="G459" i="11"/>
  <c r="H459" i="11"/>
  <c r="I459" i="11"/>
  <c r="J459" i="11"/>
  <c r="K459" i="11"/>
  <c r="L459" i="11"/>
  <c r="M459" i="11"/>
  <c r="N459" i="11"/>
  <c r="O459" i="11"/>
  <c r="P459" i="11"/>
  <c r="Q459" i="11"/>
  <c r="R459" i="11"/>
  <c r="S459" i="11"/>
  <c r="T459" i="11"/>
  <c r="A460" i="11"/>
  <c r="B460" i="11" s="1"/>
  <c r="C460" i="11"/>
  <c r="D460" i="11"/>
  <c r="E460" i="11"/>
  <c r="F460" i="11"/>
  <c r="G460" i="11"/>
  <c r="H460" i="11"/>
  <c r="I460" i="11"/>
  <c r="J460" i="11"/>
  <c r="K460" i="11"/>
  <c r="L460" i="11"/>
  <c r="M460" i="11"/>
  <c r="N460" i="11"/>
  <c r="O460" i="11"/>
  <c r="P460" i="11"/>
  <c r="Q460" i="11"/>
  <c r="R460" i="11"/>
  <c r="S460" i="11"/>
  <c r="T460" i="11"/>
  <c r="A461" i="11"/>
  <c r="B461" i="11" s="1"/>
  <c r="C461" i="11"/>
  <c r="D461" i="11"/>
  <c r="E461" i="11"/>
  <c r="F461" i="11"/>
  <c r="G461" i="11"/>
  <c r="H461" i="11"/>
  <c r="I461" i="11"/>
  <c r="J461" i="11"/>
  <c r="K461" i="11"/>
  <c r="L461" i="11"/>
  <c r="M461" i="11"/>
  <c r="N461" i="11"/>
  <c r="O461" i="11"/>
  <c r="P461" i="11"/>
  <c r="Q461" i="11"/>
  <c r="R461" i="11"/>
  <c r="S461" i="11"/>
  <c r="T461" i="11"/>
  <c r="A462" i="11"/>
  <c r="B462" i="11" s="1"/>
  <c r="C462" i="11"/>
  <c r="D462" i="11"/>
  <c r="E462" i="11"/>
  <c r="F462" i="11"/>
  <c r="G462" i="11"/>
  <c r="H462" i="11"/>
  <c r="I462" i="11"/>
  <c r="J462" i="11"/>
  <c r="K462" i="11"/>
  <c r="L462" i="11"/>
  <c r="M462" i="11"/>
  <c r="N462" i="11"/>
  <c r="O462" i="11"/>
  <c r="P462" i="11"/>
  <c r="Q462" i="11"/>
  <c r="R462" i="11"/>
  <c r="S462" i="11"/>
  <c r="T462" i="11"/>
  <c r="A463" i="11"/>
  <c r="B463" i="11" s="1"/>
  <c r="C463" i="11"/>
  <c r="D463" i="11"/>
  <c r="E463" i="11"/>
  <c r="F463" i="11"/>
  <c r="G463" i="11"/>
  <c r="H463" i="11"/>
  <c r="I463" i="11"/>
  <c r="J463" i="11"/>
  <c r="K463" i="11"/>
  <c r="L463" i="11"/>
  <c r="M463" i="11"/>
  <c r="N463" i="11"/>
  <c r="O463" i="11"/>
  <c r="P463" i="11"/>
  <c r="Q463" i="11"/>
  <c r="R463" i="11"/>
  <c r="S463" i="11"/>
  <c r="T463" i="11"/>
  <c r="A464" i="11"/>
  <c r="B464" i="11" s="1"/>
  <c r="C464" i="11"/>
  <c r="D464" i="11"/>
  <c r="E464" i="11"/>
  <c r="F464" i="11"/>
  <c r="G464" i="11"/>
  <c r="H464" i="11"/>
  <c r="I464" i="11"/>
  <c r="J464" i="11"/>
  <c r="K464" i="11"/>
  <c r="L464" i="11"/>
  <c r="M464" i="11"/>
  <c r="N464" i="11"/>
  <c r="O464" i="11"/>
  <c r="P464" i="11"/>
  <c r="Q464" i="11"/>
  <c r="R464" i="11"/>
  <c r="S464" i="11"/>
  <c r="T464" i="11"/>
  <c r="A465" i="11"/>
  <c r="B465" i="11" s="1"/>
  <c r="C465" i="11"/>
  <c r="D465" i="11"/>
  <c r="E465" i="11"/>
  <c r="F465" i="11"/>
  <c r="G465" i="11"/>
  <c r="H465" i="11"/>
  <c r="I465" i="11"/>
  <c r="J465" i="11"/>
  <c r="K465" i="11"/>
  <c r="L465" i="11"/>
  <c r="M465" i="11"/>
  <c r="N465" i="11"/>
  <c r="O465" i="11"/>
  <c r="P465" i="11"/>
  <c r="Q465" i="11"/>
  <c r="R465" i="11"/>
  <c r="S465" i="11"/>
  <c r="T465" i="11"/>
  <c r="A466" i="11"/>
  <c r="B466" i="11" s="1"/>
  <c r="C466" i="11"/>
  <c r="D466" i="11"/>
  <c r="E466" i="11"/>
  <c r="F466" i="11"/>
  <c r="G466" i="11"/>
  <c r="H466" i="11"/>
  <c r="I466" i="11"/>
  <c r="J466" i="11"/>
  <c r="K466" i="11"/>
  <c r="L466" i="11"/>
  <c r="M466" i="11"/>
  <c r="N466" i="11"/>
  <c r="O466" i="11"/>
  <c r="P466" i="11"/>
  <c r="Q466" i="11"/>
  <c r="R466" i="11"/>
  <c r="S466" i="11"/>
  <c r="T466" i="11"/>
  <c r="A467" i="11"/>
  <c r="B467" i="11" s="1"/>
  <c r="C467" i="11"/>
  <c r="D467" i="11"/>
  <c r="E467" i="11"/>
  <c r="F467" i="11"/>
  <c r="G467" i="11"/>
  <c r="H467" i="11"/>
  <c r="I467" i="11"/>
  <c r="J467" i="11"/>
  <c r="K467" i="11"/>
  <c r="L467" i="11"/>
  <c r="M467" i="11"/>
  <c r="N467" i="11"/>
  <c r="O467" i="11"/>
  <c r="P467" i="11"/>
  <c r="Q467" i="11"/>
  <c r="R467" i="11"/>
  <c r="S467" i="11"/>
  <c r="T467" i="11"/>
  <c r="A468" i="11"/>
  <c r="B468" i="11" s="1"/>
  <c r="C468" i="11"/>
  <c r="D468" i="11"/>
  <c r="E468" i="11"/>
  <c r="F468" i="11"/>
  <c r="G468" i="11"/>
  <c r="H468" i="11"/>
  <c r="I468" i="11"/>
  <c r="J468" i="11"/>
  <c r="K468" i="11"/>
  <c r="L468" i="11"/>
  <c r="M468" i="11"/>
  <c r="N468" i="11"/>
  <c r="O468" i="11"/>
  <c r="P468" i="11"/>
  <c r="Q468" i="11"/>
  <c r="R468" i="11"/>
  <c r="S468" i="11"/>
  <c r="T468" i="11"/>
  <c r="A469" i="11"/>
  <c r="B469" i="11" s="1"/>
  <c r="C469" i="11"/>
  <c r="D469" i="11"/>
  <c r="E469" i="11"/>
  <c r="F469" i="11"/>
  <c r="G469" i="11"/>
  <c r="H469" i="11"/>
  <c r="I469" i="11"/>
  <c r="J469" i="11"/>
  <c r="K469" i="11"/>
  <c r="L469" i="11"/>
  <c r="M469" i="11"/>
  <c r="N469" i="11"/>
  <c r="O469" i="11"/>
  <c r="P469" i="11"/>
  <c r="Q469" i="11"/>
  <c r="R469" i="11"/>
  <c r="S469" i="11"/>
  <c r="T469" i="11"/>
  <c r="A470" i="11"/>
  <c r="B470" i="11" s="1"/>
  <c r="C470" i="11"/>
  <c r="D470" i="11"/>
  <c r="E470" i="11"/>
  <c r="F470" i="11"/>
  <c r="G470" i="11"/>
  <c r="H470" i="11"/>
  <c r="I470" i="11"/>
  <c r="J470" i="11"/>
  <c r="K470" i="11"/>
  <c r="L470" i="11"/>
  <c r="M470" i="11"/>
  <c r="N470" i="11"/>
  <c r="O470" i="11"/>
  <c r="P470" i="11"/>
  <c r="Q470" i="11"/>
  <c r="R470" i="11"/>
  <c r="S470" i="11"/>
  <c r="T470" i="11"/>
  <c r="A471" i="11"/>
  <c r="B471" i="11" s="1"/>
  <c r="C471" i="11"/>
  <c r="D471" i="11"/>
  <c r="E471" i="11"/>
  <c r="F471" i="11"/>
  <c r="G471" i="11"/>
  <c r="H471" i="11"/>
  <c r="I471" i="11"/>
  <c r="J471" i="11"/>
  <c r="K471" i="11"/>
  <c r="L471" i="11"/>
  <c r="M471" i="11"/>
  <c r="N471" i="11"/>
  <c r="O471" i="11"/>
  <c r="P471" i="11"/>
  <c r="Q471" i="11"/>
  <c r="R471" i="11"/>
  <c r="S471" i="11"/>
  <c r="T471" i="11"/>
  <c r="A472" i="11"/>
  <c r="C472" i="11"/>
  <c r="D472" i="11"/>
  <c r="E472" i="11"/>
  <c r="F472" i="11"/>
  <c r="G472" i="11"/>
  <c r="H472" i="11"/>
  <c r="I472" i="11"/>
  <c r="J472" i="11"/>
  <c r="K472" i="11"/>
  <c r="L472" i="11"/>
  <c r="M472" i="11"/>
  <c r="N472" i="11"/>
  <c r="O472" i="11"/>
  <c r="P472" i="11"/>
  <c r="Q472" i="11"/>
  <c r="R472" i="11"/>
  <c r="S472" i="11"/>
  <c r="T472" i="11"/>
  <c r="A473" i="11"/>
  <c r="B473" i="11" s="1"/>
  <c r="C473" i="11"/>
  <c r="D473" i="11"/>
  <c r="E473" i="11"/>
  <c r="F473" i="11"/>
  <c r="G473" i="11"/>
  <c r="H473" i="11"/>
  <c r="I473" i="11"/>
  <c r="J473" i="11"/>
  <c r="K473" i="11"/>
  <c r="L473" i="11"/>
  <c r="M473" i="11"/>
  <c r="N473" i="11"/>
  <c r="O473" i="11"/>
  <c r="P473" i="11"/>
  <c r="Q473" i="11"/>
  <c r="R473" i="11"/>
  <c r="S473" i="11"/>
  <c r="T473" i="11"/>
  <c r="A474" i="11"/>
  <c r="B474" i="11" s="1"/>
  <c r="C474" i="11"/>
  <c r="D474" i="11"/>
  <c r="E474" i="11"/>
  <c r="F474" i="11"/>
  <c r="G474" i="11"/>
  <c r="H474" i="11"/>
  <c r="I474" i="11"/>
  <c r="J474" i="11"/>
  <c r="K474" i="11"/>
  <c r="L474" i="11"/>
  <c r="M474" i="11"/>
  <c r="N474" i="11"/>
  <c r="O474" i="11"/>
  <c r="P474" i="11"/>
  <c r="Q474" i="11"/>
  <c r="R474" i="11"/>
  <c r="S474" i="11"/>
  <c r="T474" i="11"/>
  <c r="A475" i="11"/>
  <c r="B475" i="11" s="1"/>
  <c r="C475" i="11"/>
  <c r="D475" i="11"/>
  <c r="E475" i="11"/>
  <c r="F475" i="11"/>
  <c r="G475" i="11"/>
  <c r="H475" i="11"/>
  <c r="I475" i="11"/>
  <c r="J475" i="11"/>
  <c r="K475" i="11"/>
  <c r="L475" i="11"/>
  <c r="M475" i="11"/>
  <c r="N475" i="11"/>
  <c r="O475" i="11"/>
  <c r="P475" i="11"/>
  <c r="Q475" i="11"/>
  <c r="R475" i="11"/>
  <c r="S475" i="11"/>
  <c r="T475" i="11"/>
  <c r="A476" i="11"/>
  <c r="B476" i="11" s="1"/>
  <c r="C476" i="11"/>
  <c r="D476" i="11"/>
  <c r="E476" i="11"/>
  <c r="F476" i="11"/>
  <c r="G476" i="11"/>
  <c r="H476" i="11"/>
  <c r="I476" i="11"/>
  <c r="J476" i="11"/>
  <c r="K476" i="11"/>
  <c r="L476" i="11"/>
  <c r="M476" i="11"/>
  <c r="N476" i="11"/>
  <c r="O476" i="11"/>
  <c r="P476" i="11"/>
  <c r="Q476" i="11"/>
  <c r="R476" i="11"/>
  <c r="S476" i="11"/>
  <c r="T476" i="11"/>
  <c r="A477" i="11"/>
  <c r="B477" i="11" s="1"/>
  <c r="C477" i="11"/>
  <c r="D477" i="11"/>
  <c r="E477" i="11"/>
  <c r="F477" i="11"/>
  <c r="G477" i="11"/>
  <c r="H477" i="11"/>
  <c r="I477" i="11"/>
  <c r="J477" i="11"/>
  <c r="K477" i="11"/>
  <c r="L477" i="11"/>
  <c r="M477" i="11"/>
  <c r="N477" i="11"/>
  <c r="O477" i="11"/>
  <c r="P477" i="11"/>
  <c r="Q477" i="11"/>
  <c r="R477" i="11"/>
  <c r="S477" i="11"/>
  <c r="T477" i="11"/>
  <c r="A478" i="11"/>
  <c r="B478" i="11" s="1"/>
  <c r="C478" i="11"/>
  <c r="D478" i="11"/>
  <c r="E478" i="11"/>
  <c r="F478" i="11"/>
  <c r="G478" i="11"/>
  <c r="H478" i="11"/>
  <c r="I478" i="11"/>
  <c r="J478" i="11"/>
  <c r="K478" i="11"/>
  <c r="L478" i="11"/>
  <c r="M478" i="11"/>
  <c r="N478" i="11"/>
  <c r="O478" i="11"/>
  <c r="P478" i="11"/>
  <c r="Q478" i="11"/>
  <c r="R478" i="11"/>
  <c r="S478" i="11"/>
  <c r="T478" i="11"/>
  <c r="A479" i="11"/>
  <c r="B479" i="11" s="1"/>
  <c r="C479" i="11"/>
  <c r="D479" i="11"/>
  <c r="E479" i="11"/>
  <c r="F479" i="11"/>
  <c r="G479" i="11"/>
  <c r="H479" i="11"/>
  <c r="I479" i="11"/>
  <c r="J479" i="11"/>
  <c r="K479" i="11"/>
  <c r="L479" i="11"/>
  <c r="M479" i="11"/>
  <c r="N479" i="11"/>
  <c r="O479" i="11"/>
  <c r="P479" i="11"/>
  <c r="Q479" i="11"/>
  <c r="R479" i="11"/>
  <c r="S479" i="11"/>
  <c r="T479" i="11"/>
  <c r="A480" i="11"/>
  <c r="B480" i="11" s="1"/>
  <c r="C480" i="11"/>
  <c r="D480" i="11"/>
  <c r="E480" i="11"/>
  <c r="F480" i="11"/>
  <c r="G480" i="11"/>
  <c r="H480" i="11"/>
  <c r="I480" i="11"/>
  <c r="J480" i="11"/>
  <c r="K480" i="11"/>
  <c r="L480" i="11"/>
  <c r="M480" i="11"/>
  <c r="N480" i="11"/>
  <c r="O480" i="11"/>
  <c r="P480" i="11"/>
  <c r="Q480" i="11"/>
  <c r="R480" i="11"/>
  <c r="S480" i="11"/>
  <c r="T480" i="11"/>
  <c r="A481" i="11"/>
  <c r="B481" i="11" s="1"/>
  <c r="C481" i="11"/>
  <c r="D481" i="11"/>
  <c r="E481" i="11"/>
  <c r="F481" i="11"/>
  <c r="G481" i="11"/>
  <c r="H481" i="11"/>
  <c r="I481" i="11"/>
  <c r="J481" i="11"/>
  <c r="K481" i="11"/>
  <c r="L481" i="11"/>
  <c r="M481" i="11"/>
  <c r="N481" i="11"/>
  <c r="O481" i="11"/>
  <c r="P481" i="11"/>
  <c r="Q481" i="11"/>
  <c r="R481" i="11"/>
  <c r="S481" i="11"/>
  <c r="T481" i="11"/>
  <c r="A482" i="11"/>
  <c r="B482" i="11" s="1"/>
  <c r="C482" i="11"/>
  <c r="D482" i="11"/>
  <c r="E482" i="11"/>
  <c r="F482" i="11"/>
  <c r="G482" i="11"/>
  <c r="H482" i="11"/>
  <c r="I482" i="11"/>
  <c r="J482" i="11"/>
  <c r="K482" i="11"/>
  <c r="L482" i="11"/>
  <c r="M482" i="11"/>
  <c r="N482" i="11"/>
  <c r="O482" i="11"/>
  <c r="P482" i="11"/>
  <c r="Q482" i="11"/>
  <c r="R482" i="11"/>
  <c r="S482" i="11"/>
  <c r="T482" i="11"/>
  <c r="A483" i="11"/>
  <c r="B483" i="11" s="1"/>
  <c r="C483" i="11"/>
  <c r="D483" i="11"/>
  <c r="E483" i="11"/>
  <c r="F483" i="11"/>
  <c r="G483" i="11"/>
  <c r="H483" i="11"/>
  <c r="I483" i="11"/>
  <c r="J483" i="11"/>
  <c r="K483" i="11"/>
  <c r="L483" i="11"/>
  <c r="M483" i="11"/>
  <c r="N483" i="11"/>
  <c r="O483" i="11"/>
  <c r="P483" i="11"/>
  <c r="Q483" i="11"/>
  <c r="R483" i="11"/>
  <c r="S483" i="11"/>
  <c r="T483" i="11"/>
  <c r="A484" i="11"/>
  <c r="B484" i="11" s="1"/>
  <c r="C484" i="11"/>
  <c r="D484" i="11"/>
  <c r="E484" i="11"/>
  <c r="F484" i="11"/>
  <c r="G484" i="11"/>
  <c r="H484" i="11"/>
  <c r="I484" i="11"/>
  <c r="J484" i="11"/>
  <c r="K484" i="11"/>
  <c r="L484" i="11"/>
  <c r="M484" i="11"/>
  <c r="N484" i="11"/>
  <c r="O484" i="11"/>
  <c r="P484" i="11"/>
  <c r="Q484" i="11"/>
  <c r="R484" i="11"/>
  <c r="S484" i="11"/>
  <c r="T484" i="11"/>
  <c r="A485" i="11"/>
  <c r="B485" i="11" s="1"/>
  <c r="C485" i="11"/>
  <c r="D485" i="11"/>
  <c r="E485" i="11"/>
  <c r="F485" i="11"/>
  <c r="G485" i="11"/>
  <c r="H485" i="11"/>
  <c r="I485" i="11"/>
  <c r="J485" i="11"/>
  <c r="K485" i="11"/>
  <c r="L485" i="11"/>
  <c r="M485" i="11"/>
  <c r="N485" i="11"/>
  <c r="O485" i="11"/>
  <c r="P485" i="11"/>
  <c r="Q485" i="11"/>
  <c r="R485" i="11"/>
  <c r="S485" i="11"/>
  <c r="T485" i="11"/>
  <c r="A486" i="11"/>
  <c r="B486" i="11" s="1"/>
  <c r="C486" i="11"/>
  <c r="D486" i="11"/>
  <c r="E486" i="11"/>
  <c r="F486" i="11"/>
  <c r="G486" i="11"/>
  <c r="H486" i="11"/>
  <c r="I486" i="11"/>
  <c r="J486" i="11"/>
  <c r="K486" i="11"/>
  <c r="L486" i="11"/>
  <c r="M486" i="11"/>
  <c r="N486" i="11"/>
  <c r="O486" i="11"/>
  <c r="P486" i="11"/>
  <c r="Q486" i="11"/>
  <c r="R486" i="11"/>
  <c r="S486" i="11"/>
  <c r="T486" i="11"/>
  <c r="A487" i="11"/>
  <c r="B487" i="11" s="1"/>
  <c r="C487" i="11"/>
  <c r="D487" i="11"/>
  <c r="E487" i="11"/>
  <c r="F487" i="11"/>
  <c r="G487" i="11"/>
  <c r="H487" i="11"/>
  <c r="I487" i="11"/>
  <c r="J487" i="11"/>
  <c r="K487" i="11"/>
  <c r="L487" i="11"/>
  <c r="M487" i="11"/>
  <c r="N487" i="11"/>
  <c r="O487" i="11"/>
  <c r="P487" i="11"/>
  <c r="Q487" i="11"/>
  <c r="R487" i="11"/>
  <c r="S487" i="11"/>
  <c r="T487" i="11"/>
  <c r="A488" i="11"/>
  <c r="B488" i="11" s="1"/>
  <c r="C488" i="11"/>
  <c r="D488" i="11"/>
  <c r="E488" i="11"/>
  <c r="F488" i="11"/>
  <c r="G488" i="11"/>
  <c r="H488" i="11"/>
  <c r="I488" i="11"/>
  <c r="J488" i="11"/>
  <c r="K488" i="11"/>
  <c r="L488" i="11"/>
  <c r="M488" i="11"/>
  <c r="N488" i="11"/>
  <c r="O488" i="11"/>
  <c r="P488" i="11"/>
  <c r="Q488" i="11"/>
  <c r="R488" i="11"/>
  <c r="S488" i="11"/>
  <c r="T488" i="11"/>
  <c r="A489" i="11"/>
  <c r="B489" i="11" s="1"/>
  <c r="C489" i="11"/>
  <c r="D489" i="11"/>
  <c r="E489" i="11"/>
  <c r="F489" i="11"/>
  <c r="G489" i="11"/>
  <c r="H489" i="11"/>
  <c r="I489" i="11"/>
  <c r="J489" i="11"/>
  <c r="K489" i="11"/>
  <c r="L489" i="11"/>
  <c r="M489" i="11"/>
  <c r="N489" i="11"/>
  <c r="O489" i="11"/>
  <c r="P489" i="11"/>
  <c r="Q489" i="11"/>
  <c r="R489" i="11"/>
  <c r="S489" i="11"/>
  <c r="T489" i="11"/>
  <c r="A490" i="11"/>
  <c r="B490" i="11" s="1"/>
  <c r="C490" i="11"/>
  <c r="D490" i="11"/>
  <c r="E490" i="11"/>
  <c r="F490" i="11"/>
  <c r="G490" i="11"/>
  <c r="H490" i="11"/>
  <c r="I490" i="11"/>
  <c r="J490" i="11"/>
  <c r="K490" i="11"/>
  <c r="L490" i="11"/>
  <c r="M490" i="11"/>
  <c r="N490" i="11"/>
  <c r="O490" i="11"/>
  <c r="P490" i="11"/>
  <c r="Q490" i="11"/>
  <c r="R490" i="11"/>
  <c r="S490" i="11"/>
  <c r="T490" i="11"/>
  <c r="A491" i="11"/>
  <c r="B491" i="11" s="1"/>
  <c r="C491" i="11"/>
  <c r="D491" i="11"/>
  <c r="E491" i="11"/>
  <c r="F491" i="11"/>
  <c r="G491" i="11"/>
  <c r="H491" i="11"/>
  <c r="I491" i="11"/>
  <c r="J491" i="11"/>
  <c r="K491" i="11"/>
  <c r="L491" i="11"/>
  <c r="M491" i="11"/>
  <c r="N491" i="11"/>
  <c r="O491" i="11"/>
  <c r="P491" i="11"/>
  <c r="Q491" i="11"/>
  <c r="R491" i="11"/>
  <c r="S491" i="11"/>
  <c r="T491" i="11"/>
  <c r="A492" i="11"/>
  <c r="B492" i="11" s="1"/>
  <c r="C492" i="11"/>
  <c r="D492" i="11"/>
  <c r="E492" i="11"/>
  <c r="F492" i="11"/>
  <c r="G492" i="11"/>
  <c r="H492" i="11"/>
  <c r="I492" i="11"/>
  <c r="J492" i="11"/>
  <c r="K492" i="11"/>
  <c r="L492" i="11"/>
  <c r="M492" i="11"/>
  <c r="N492" i="11"/>
  <c r="O492" i="11"/>
  <c r="P492" i="11"/>
  <c r="Q492" i="11"/>
  <c r="R492" i="11"/>
  <c r="S492" i="11"/>
  <c r="T492" i="11"/>
  <c r="A493" i="11"/>
  <c r="B493" i="11" s="1"/>
  <c r="C493" i="11"/>
  <c r="D493" i="11"/>
  <c r="E493" i="11"/>
  <c r="F493" i="11"/>
  <c r="G493" i="11"/>
  <c r="H493" i="11"/>
  <c r="I493" i="11"/>
  <c r="J493" i="11"/>
  <c r="K493" i="11"/>
  <c r="L493" i="11"/>
  <c r="M493" i="11"/>
  <c r="N493" i="11"/>
  <c r="O493" i="11"/>
  <c r="P493" i="11"/>
  <c r="Q493" i="11"/>
  <c r="R493" i="11"/>
  <c r="S493" i="11"/>
  <c r="T493" i="11"/>
  <c r="A494" i="11"/>
  <c r="B494" i="11" s="1"/>
  <c r="C494" i="11"/>
  <c r="D494" i="11"/>
  <c r="E494" i="11"/>
  <c r="F494" i="11"/>
  <c r="G494" i="11"/>
  <c r="H494" i="11"/>
  <c r="I494" i="11"/>
  <c r="J494" i="11"/>
  <c r="K494" i="11"/>
  <c r="L494" i="11"/>
  <c r="M494" i="11"/>
  <c r="N494" i="11"/>
  <c r="O494" i="11"/>
  <c r="P494" i="11"/>
  <c r="Q494" i="11"/>
  <c r="R494" i="11"/>
  <c r="S494" i="11"/>
  <c r="T494" i="11"/>
  <c r="A495" i="11"/>
  <c r="B495" i="11" s="1"/>
  <c r="C495" i="11"/>
  <c r="D495" i="11"/>
  <c r="E495" i="11"/>
  <c r="F495" i="11"/>
  <c r="G495" i="11"/>
  <c r="H495" i="11"/>
  <c r="I495" i="11"/>
  <c r="J495" i="11"/>
  <c r="K495" i="11"/>
  <c r="L495" i="11"/>
  <c r="M495" i="11"/>
  <c r="N495" i="11"/>
  <c r="O495" i="11"/>
  <c r="P495" i="11"/>
  <c r="Q495" i="11"/>
  <c r="R495" i="11"/>
  <c r="S495" i="11"/>
  <c r="T495" i="11"/>
  <c r="A496" i="11"/>
  <c r="B496" i="11" s="1"/>
  <c r="C496" i="11"/>
  <c r="D496" i="11"/>
  <c r="E496" i="11"/>
  <c r="F496" i="11"/>
  <c r="G496" i="11"/>
  <c r="H496" i="11"/>
  <c r="I496" i="11"/>
  <c r="J496" i="11"/>
  <c r="K496" i="11"/>
  <c r="L496" i="11"/>
  <c r="M496" i="11"/>
  <c r="N496" i="11"/>
  <c r="O496" i="11"/>
  <c r="P496" i="11"/>
  <c r="Q496" i="11"/>
  <c r="R496" i="11"/>
  <c r="S496" i="11"/>
  <c r="T496" i="11"/>
  <c r="A497" i="11"/>
  <c r="B497" i="11" s="1"/>
  <c r="C497" i="11"/>
  <c r="D497" i="11"/>
  <c r="E497" i="11"/>
  <c r="F497" i="11"/>
  <c r="G497" i="11"/>
  <c r="H497" i="11"/>
  <c r="I497" i="11"/>
  <c r="J497" i="11"/>
  <c r="K497" i="11"/>
  <c r="L497" i="11"/>
  <c r="M497" i="11"/>
  <c r="N497" i="11"/>
  <c r="O497" i="11"/>
  <c r="P497" i="11"/>
  <c r="Q497" i="11"/>
  <c r="R497" i="11"/>
  <c r="S497" i="11"/>
  <c r="T497" i="11"/>
  <c r="A498" i="11"/>
  <c r="B498" i="11" s="1"/>
  <c r="C498" i="11"/>
  <c r="D498" i="11"/>
  <c r="E498" i="11"/>
  <c r="F498" i="11"/>
  <c r="G498" i="11"/>
  <c r="H498" i="11"/>
  <c r="I498" i="11"/>
  <c r="J498" i="11"/>
  <c r="K498" i="11"/>
  <c r="L498" i="11"/>
  <c r="M498" i="11"/>
  <c r="N498" i="11"/>
  <c r="O498" i="11"/>
  <c r="P498" i="11"/>
  <c r="Q498" i="11"/>
  <c r="R498" i="11"/>
  <c r="S498" i="11"/>
  <c r="T498" i="11"/>
  <c r="A499" i="11"/>
  <c r="B499" i="11" s="1"/>
  <c r="C499" i="11"/>
  <c r="D499" i="11"/>
  <c r="E499" i="11"/>
  <c r="F499" i="11"/>
  <c r="G499" i="11"/>
  <c r="H499" i="11"/>
  <c r="I499" i="11"/>
  <c r="J499" i="11"/>
  <c r="K499" i="11"/>
  <c r="L499" i="11"/>
  <c r="M499" i="11"/>
  <c r="N499" i="11"/>
  <c r="O499" i="11"/>
  <c r="P499" i="11"/>
  <c r="Q499" i="11"/>
  <c r="R499" i="11"/>
  <c r="S499" i="11"/>
  <c r="T499" i="11"/>
  <c r="A500" i="11"/>
  <c r="B500" i="11" s="1"/>
  <c r="C500" i="11"/>
  <c r="D500" i="11"/>
  <c r="E500" i="11"/>
  <c r="F500" i="11"/>
  <c r="G500" i="11"/>
  <c r="H500" i="11"/>
  <c r="I500" i="11"/>
  <c r="J500" i="11"/>
  <c r="K500" i="11"/>
  <c r="L500" i="11"/>
  <c r="M500" i="11"/>
  <c r="N500" i="11"/>
  <c r="O500" i="11"/>
  <c r="P500" i="11"/>
  <c r="Q500" i="11"/>
  <c r="R500" i="11"/>
  <c r="S500" i="11"/>
  <c r="T500" i="11"/>
  <c r="A501" i="11"/>
  <c r="B501" i="11" s="1"/>
  <c r="C501" i="11"/>
  <c r="D501" i="11"/>
  <c r="E501" i="11"/>
  <c r="F501" i="11"/>
  <c r="G501" i="11"/>
  <c r="H501" i="11"/>
  <c r="I501" i="11"/>
  <c r="J501" i="11"/>
  <c r="K501" i="11"/>
  <c r="L501" i="11"/>
  <c r="M501" i="11"/>
  <c r="N501" i="11"/>
  <c r="O501" i="11"/>
  <c r="P501" i="11"/>
  <c r="Q501" i="11"/>
  <c r="R501" i="11"/>
  <c r="S501" i="11"/>
  <c r="T501" i="11"/>
  <c r="A502" i="11"/>
  <c r="B502" i="11" s="1"/>
  <c r="C502" i="11"/>
  <c r="D502" i="11"/>
  <c r="E502" i="11"/>
  <c r="F502" i="11"/>
  <c r="G502" i="11"/>
  <c r="H502" i="11"/>
  <c r="I502" i="11"/>
  <c r="J502" i="11"/>
  <c r="K502" i="11"/>
  <c r="L502" i="11"/>
  <c r="M502" i="11"/>
  <c r="N502" i="11"/>
  <c r="O502" i="11"/>
  <c r="P502" i="11"/>
  <c r="Q502" i="11"/>
  <c r="R502" i="11"/>
  <c r="S502" i="11"/>
  <c r="T502" i="11"/>
  <c r="A503" i="11"/>
  <c r="B503" i="11" s="1"/>
  <c r="C503" i="11"/>
  <c r="D503" i="11"/>
  <c r="E503" i="11"/>
  <c r="F503" i="11"/>
  <c r="G503" i="11"/>
  <c r="H503" i="11"/>
  <c r="I503" i="11"/>
  <c r="J503" i="11"/>
  <c r="K503" i="11"/>
  <c r="L503" i="11"/>
  <c r="M503" i="11"/>
  <c r="N503" i="11"/>
  <c r="O503" i="11"/>
  <c r="P503" i="11"/>
  <c r="Q503" i="11"/>
  <c r="R503" i="11"/>
  <c r="S503" i="11"/>
  <c r="T503" i="11"/>
  <c r="A504" i="11"/>
  <c r="B504" i="11" s="1"/>
  <c r="C504" i="11"/>
  <c r="D504" i="11"/>
  <c r="E504" i="11"/>
  <c r="F504" i="11"/>
  <c r="G504" i="11"/>
  <c r="H504" i="11"/>
  <c r="I504" i="11"/>
  <c r="J504" i="11"/>
  <c r="K504" i="11"/>
  <c r="L504" i="11"/>
  <c r="M504" i="11"/>
  <c r="N504" i="11"/>
  <c r="O504" i="11"/>
  <c r="P504" i="11"/>
  <c r="Q504" i="11"/>
  <c r="R504" i="11"/>
  <c r="S504" i="11"/>
  <c r="T504" i="11"/>
  <c r="A505" i="11"/>
  <c r="B505" i="11" s="1"/>
  <c r="C505" i="11"/>
  <c r="D505" i="11"/>
  <c r="E505" i="11"/>
  <c r="F505" i="11"/>
  <c r="G505" i="11"/>
  <c r="H505" i="11"/>
  <c r="I505" i="11"/>
  <c r="J505" i="11"/>
  <c r="K505" i="11"/>
  <c r="L505" i="11"/>
  <c r="M505" i="11"/>
  <c r="N505" i="11"/>
  <c r="O505" i="11"/>
  <c r="P505" i="11"/>
  <c r="Q505" i="11"/>
  <c r="R505" i="11"/>
  <c r="S505" i="11"/>
  <c r="T505" i="11"/>
  <c r="A506" i="11"/>
  <c r="B506" i="11" s="1"/>
  <c r="C506" i="11"/>
  <c r="D506" i="11"/>
  <c r="E506" i="11"/>
  <c r="F506" i="11"/>
  <c r="G506" i="11"/>
  <c r="H506" i="11"/>
  <c r="I506" i="11"/>
  <c r="J506" i="11"/>
  <c r="K506" i="11"/>
  <c r="L506" i="11"/>
  <c r="M506" i="11"/>
  <c r="N506" i="11"/>
  <c r="O506" i="11"/>
  <c r="P506" i="11"/>
  <c r="Q506" i="11"/>
  <c r="R506" i="11"/>
  <c r="S506" i="11"/>
  <c r="T506" i="11"/>
  <c r="A507" i="11"/>
  <c r="B507" i="11" s="1"/>
  <c r="C507" i="11"/>
  <c r="D507" i="11"/>
  <c r="E507" i="11"/>
  <c r="F507" i="11"/>
  <c r="G507" i="11"/>
  <c r="H507" i="11"/>
  <c r="I507" i="11"/>
  <c r="J507" i="11"/>
  <c r="K507" i="11"/>
  <c r="L507" i="11"/>
  <c r="M507" i="11"/>
  <c r="N507" i="11"/>
  <c r="O507" i="11"/>
  <c r="P507" i="11"/>
  <c r="Q507" i="11"/>
  <c r="R507" i="11"/>
  <c r="S507" i="11"/>
  <c r="T507" i="11"/>
  <c r="A508" i="11"/>
  <c r="B508" i="11" s="1"/>
  <c r="C508" i="11"/>
  <c r="D508" i="11"/>
  <c r="E508" i="11"/>
  <c r="F508" i="11"/>
  <c r="G508" i="11"/>
  <c r="H508" i="11"/>
  <c r="I508" i="11"/>
  <c r="J508" i="11"/>
  <c r="K508" i="11"/>
  <c r="L508" i="11"/>
  <c r="M508" i="11"/>
  <c r="N508" i="11"/>
  <c r="O508" i="11"/>
  <c r="P508" i="11"/>
  <c r="Q508" i="11"/>
  <c r="R508" i="11"/>
  <c r="S508" i="11"/>
  <c r="T508" i="11"/>
  <c r="A509" i="11"/>
  <c r="B509" i="11" s="1"/>
  <c r="C509" i="11"/>
  <c r="D509" i="11"/>
  <c r="E509" i="11"/>
  <c r="F509" i="11"/>
  <c r="G509" i="11"/>
  <c r="H509" i="11"/>
  <c r="I509" i="11"/>
  <c r="J509" i="11"/>
  <c r="K509" i="11"/>
  <c r="L509" i="11"/>
  <c r="M509" i="11"/>
  <c r="N509" i="11"/>
  <c r="O509" i="11"/>
  <c r="P509" i="11"/>
  <c r="Q509" i="11"/>
  <c r="R509" i="11"/>
  <c r="S509" i="11"/>
  <c r="T509" i="11"/>
  <c r="A510" i="11"/>
  <c r="B510" i="11" s="1"/>
  <c r="C510" i="11"/>
  <c r="D510" i="11"/>
  <c r="E510" i="11"/>
  <c r="F510" i="11"/>
  <c r="G510" i="11"/>
  <c r="H510" i="11"/>
  <c r="I510" i="11"/>
  <c r="J510" i="11"/>
  <c r="K510" i="11"/>
  <c r="L510" i="11"/>
  <c r="M510" i="11"/>
  <c r="N510" i="11"/>
  <c r="O510" i="11"/>
  <c r="P510" i="11"/>
  <c r="Q510" i="11"/>
  <c r="R510" i="11"/>
  <c r="S510" i="11"/>
  <c r="T510" i="11"/>
  <c r="A511" i="11"/>
  <c r="B511" i="11" s="1"/>
  <c r="C511" i="11"/>
  <c r="D511" i="11"/>
  <c r="E511" i="11"/>
  <c r="F511" i="11"/>
  <c r="G511" i="11"/>
  <c r="H511" i="11"/>
  <c r="I511" i="11"/>
  <c r="J511" i="11"/>
  <c r="K511" i="11"/>
  <c r="L511" i="11"/>
  <c r="M511" i="11"/>
  <c r="N511" i="11"/>
  <c r="O511" i="11"/>
  <c r="P511" i="11"/>
  <c r="Q511" i="11"/>
  <c r="R511" i="11"/>
  <c r="S511" i="11"/>
  <c r="T511" i="11"/>
  <c r="A512" i="11"/>
  <c r="B512" i="11" s="1"/>
  <c r="C512" i="11"/>
  <c r="D512" i="11"/>
  <c r="E512" i="11"/>
  <c r="F512" i="11"/>
  <c r="G512" i="11"/>
  <c r="H512" i="11"/>
  <c r="I512" i="11"/>
  <c r="J512" i="11"/>
  <c r="K512" i="11"/>
  <c r="L512" i="11"/>
  <c r="M512" i="11"/>
  <c r="N512" i="11"/>
  <c r="O512" i="11"/>
  <c r="P512" i="11"/>
  <c r="Q512" i="11"/>
  <c r="R512" i="11"/>
  <c r="S512" i="11"/>
  <c r="T512" i="11"/>
  <c r="A513" i="11"/>
  <c r="B513" i="11" s="1"/>
  <c r="C513" i="11"/>
  <c r="D513" i="11"/>
  <c r="E513" i="11"/>
  <c r="F513" i="11"/>
  <c r="G513" i="11"/>
  <c r="H513" i="11"/>
  <c r="I513" i="11"/>
  <c r="J513" i="11"/>
  <c r="K513" i="11"/>
  <c r="L513" i="11"/>
  <c r="M513" i="11"/>
  <c r="N513" i="11"/>
  <c r="O513" i="11"/>
  <c r="P513" i="11"/>
  <c r="Q513" i="11"/>
  <c r="R513" i="11"/>
  <c r="S513" i="11"/>
  <c r="T513" i="11"/>
  <c r="A514" i="11"/>
  <c r="B514" i="11" s="1"/>
  <c r="C514" i="11"/>
  <c r="D514" i="11"/>
  <c r="E514" i="11"/>
  <c r="F514" i="11"/>
  <c r="G514" i="11"/>
  <c r="H514" i="11"/>
  <c r="I514" i="11"/>
  <c r="J514" i="11"/>
  <c r="K514" i="11"/>
  <c r="L514" i="11"/>
  <c r="M514" i="11"/>
  <c r="N514" i="11"/>
  <c r="O514" i="11"/>
  <c r="P514" i="11"/>
  <c r="Q514" i="11"/>
  <c r="R514" i="11"/>
  <c r="S514" i="11"/>
  <c r="T514" i="11"/>
  <c r="A515" i="11"/>
  <c r="B515" i="11" s="1"/>
  <c r="C515" i="11"/>
  <c r="D515" i="11"/>
  <c r="E515" i="11"/>
  <c r="F515" i="11"/>
  <c r="G515" i="11"/>
  <c r="H515" i="11"/>
  <c r="I515" i="11"/>
  <c r="J515" i="11"/>
  <c r="K515" i="11"/>
  <c r="L515" i="11"/>
  <c r="M515" i="11"/>
  <c r="N515" i="11"/>
  <c r="O515" i="11"/>
  <c r="P515" i="11"/>
  <c r="Q515" i="11"/>
  <c r="R515" i="11"/>
  <c r="S515" i="11"/>
  <c r="T515" i="11"/>
  <c r="A516" i="11"/>
  <c r="B516" i="11" s="1"/>
  <c r="C516" i="11"/>
  <c r="D516" i="11"/>
  <c r="E516" i="11"/>
  <c r="F516" i="11"/>
  <c r="G516" i="11"/>
  <c r="H516" i="11"/>
  <c r="I516" i="11"/>
  <c r="J516" i="11"/>
  <c r="K516" i="11"/>
  <c r="L516" i="11"/>
  <c r="M516" i="11"/>
  <c r="N516" i="11"/>
  <c r="O516" i="11"/>
  <c r="P516" i="11"/>
  <c r="Q516" i="11"/>
  <c r="R516" i="11"/>
  <c r="S516" i="11"/>
  <c r="T516" i="11"/>
  <c r="A517" i="11"/>
  <c r="B517" i="11" s="1"/>
  <c r="C517" i="11"/>
  <c r="D517" i="11"/>
  <c r="E517" i="11"/>
  <c r="F517" i="11"/>
  <c r="G517" i="11"/>
  <c r="H517" i="11"/>
  <c r="I517" i="11"/>
  <c r="J517" i="11"/>
  <c r="K517" i="11"/>
  <c r="L517" i="11"/>
  <c r="M517" i="11"/>
  <c r="N517" i="11"/>
  <c r="O517" i="11"/>
  <c r="P517" i="11"/>
  <c r="Q517" i="11"/>
  <c r="R517" i="11"/>
  <c r="S517" i="11"/>
  <c r="T517" i="11"/>
  <c r="A518" i="11"/>
  <c r="B518" i="11" s="1"/>
  <c r="C518" i="11"/>
  <c r="D518" i="11"/>
  <c r="E518" i="11"/>
  <c r="F518" i="11"/>
  <c r="G518" i="11"/>
  <c r="H518" i="11"/>
  <c r="I518" i="11"/>
  <c r="J518" i="11"/>
  <c r="K518" i="11"/>
  <c r="L518" i="11"/>
  <c r="M518" i="11"/>
  <c r="N518" i="11"/>
  <c r="O518" i="11"/>
  <c r="P518" i="11"/>
  <c r="Q518" i="11"/>
  <c r="R518" i="11"/>
  <c r="S518" i="11"/>
  <c r="T518" i="11"/>
  <c r="A519" i="11"/>
  <c r="B519" i="11" s="1"/>
  <c r="C519" i="11"/>
  <c r="D519" i="11"/>
  <c r="E519" i="11"/>
  <c r="F519" i="11"/>
  <c r="G519" i="11"/>
  <c r="H519" i="11"/>
  <c r="I519" i="11"/>
  <c r="J519" i="11"/>
  <c r="K519" i="11"/>
  <c r="L519" i="11"/>
  <c r="M519" i="11"/>
  <c r="N519" i="11"/>
  <c r="O519" i="11"/>
  <c r="P519" i="11"/>
  <c r="Q519" i="11"/>
  <c r="R519" i="11"/>
  <c r="S519" i="11"/>
  <c r="T519" i="11"/>
  <c r="A520" i="11"/>
  <c r="B520" i="11" s="1"/>
  <c r="C520" i="11"/>
  <c r="D520" i="11"/>
  <c r="E520" i="11"/>
  <c r="F520" i="11"/>
  <c r="G520" i="11"/>
  <c r="H520" i="11"/>
  <c r="I520" i="11"/>
  <c r="J520" i="11"/>
  <c r="K520" i="11"/>
  <c r="L520" i="11"/>
  <c r="M520" i="11"/>
  <c r="N520" i="11"/>
  <c r="O520" i="11"/>
  <c r="P520" i="11"/>
  <c r="Q520" i="11"/>
  <c r="R520" i="11"/>
  <c r="S520" i="11"/>
  <c r="T520" i="11"/>
  <c r="A521" i="11"/>
  <c r="B521" i="11" s="1"/>
  <c r="C521" i="11"/>
  <c r="D521" i="11"/>
  <c r="E521" i="11"/>
  <c r="F521" i="11"/>
  <c r="G521" i="11"/>
  <c r="H521" i="11"/>
  <c r="I521" i="11"/>
  <c r="J521" i="11"/>
  <c r="K521" i="11"/>
  <c r="L521" i="11"/>
  <c r="M521" i="11"/>
  <c r="N521" i="11"/>
  <c r="O521" i="11"/>
  <c r="P521" i="11"/>
  <c r="Q521" i="11"/>
  <c r="R521" i="11"/>
  <c r="S521" i="11"/>
  <c r="T521" i="11"/>
  <c r="A522" i="11"/>
  <c r="B522" i="11" s="1"/>
  <c r="C522" i="11"/>
  <c r="D522" i="11"/>
  <c r="E522" i="11"/>
  <c r="F522" i="11"/>
  <c r="G522" i="11"/>
  <c r="H522" i="11"/>
  <c r="I522" i="11"/>
  <c r="J522" i="11"/>
  <c r="K522" i="11"/>
  <c r="L522" i="11"/>
  <c r="M522" i="11"/>
  <c r="N522" i="11"/>
  <c r="O522" i="11"/>
  <c r="P522" i="11"/>
  <c r="Q522" i="11"/>
  <c r="R522" i="11"/>
  <c r="S522" i="11"/>
  <c r="T522" i="11"/>
  <c r="A523" i="11"/>
  <c r="B523" i="11" s="1"/>
  <c r="C523" i="11"/>
  <c r="D523" i="11"/>
  <c r="E523" i="11"/>
  <c r="F523" i="11"/>
  <c r="G523" i="11"/>
  <c r="H523" i="11"/>
  <c r="I523" i="11"/>
  <c r="J523" i="11"/>
  <c r="K523" i="11"/>
  <c r="L523" i="11"/>
  <c r="M523" i="11"/>
  <c r="N523" i="11"/>
  <c r="O523" i="11"/>
  <c r="P523" i="11"/>
  <c r="Q523" i="11"/>
  <c r="R523" i="11"/>
  <c r="S523" i="11"/>
  <c r="T523" i="11"/>
  <c r="A524" i="11"/>
  <c r="B524" i="11" s="1"/>
  <c r="C524" i="11"/>
  <c r="D524" i="11"/>
  <c r="E524" i="11"/>
  <c r="F524" i="11"/>
  <c r="G524" i="11"/>
  <c r="H524" i="11"/>
  <c r="I524" i="11"/>
  <c r="J524" i="11"/>
  <c r="K524" i="11"/>
  <c r="L524" i="11"/>
  <c r="M524" i="11"/>
  <c r="N524" i="11"/>
  <c r="O524" i="11"/>
  <c r="P524" i="11"/>
  <c r="Q524" i="11"/>
  <c r="R524" i="11"/>
  <c r="S524" i="11"/>
  <c r="T524" i="11"/>
  <c r="A525" i="11"/>
  <c r="B525" i="11" s="1"/>
  <c r="C525" i="11"/>
  <c r="D525" i="11"/>
  <c r="E525" i="11"/>
  <c r="F525" i="11"/>
  <c r="G525" i="11"/>
  <c r="H525" i="11"/>
  <c r="I525" i="11"/>
  <c r="J525" i="11"/>
  <c r="K525" i="11"/>
  <c r="L525" i="11"/>
  <c r="M525" i="11"/>
  <c r="N525" i="11"/>
  <c r="O525" i="11"/>
  <c r="P525" i="11"/>
  <c r="Q525" i="11"/>
  <c r="R525" i="11"/>
  <c r="S525" i="11"/>
  <c r="T525" i="11"/>
  <c r="A526" i="11"/>
  <c r="B526" i="11" s="1"/>
  <c r="C526" i="11"/>
  <c r="D526" i="11"/>
  <c r="E526" i="11"/>
  <c r="F526" i="11"/>
  <c r="G526" i="11"/>
  <c r="H526" i="11"/>
  <c r="I526" i="11"/>
  <c r="J526" i="11"/>
  <c r="K526" i="11"/>
  <c r="L526" i="11"/>
  <c r="M526" i="11"/>
  <c r="N526" i="11"/>
  <c r="O526" i="11"/>
  <c r="P526" i="11"/>
  <c r="Q526" i="11"/>
  <c r="R526" i="11"/>
  <c r="S526" i="11"/>
  <c r="T526" i="11"/>
  <c r="A527" i="11"/>
  <c r="B527" i="11" s="1"/>
  <c r="C527" i="11"/>
  <c r="D527" i="11"/>
  <c r="E527" i="11"/>
  <c r="F527" i="11"/>
  <c r="G527" i="11"/>
  <c r="H527" i="11"/>
  <c r="I527" i="11"/>
  <c r="J527" i="11"/>
  <c r="K527" i="11"/>
  <c r="L527" i="11"/>
  <c r="M527" i="11"/>
  <c r="N527" i="11"/>
  <c r="O527" i="11"/>
  <c r="P527" i="11"/>
  <c r="Q527" i="11"/>
  <c r="R527" i="11"/>
  <c r="S527" i="11"/>
  <c r="T527" i="11"/>
  <c r="A528" i="11"/>
  <c r="B528" i="11" s="1"/>
  <c r="C528" i="11"/>
  <c r="D528" i="11"/>
  <c r="E528" i="11"/>
  <c r="F528" i="11"/>
  <c r="G528" i="11"/>
  <c r="H528" i="11"/>
  <c r="I528" i="11"/>
  <c r="J528" i="11"/>
  <c r="K528" i="11"/>
  <c r="L528" i="11"/>
  <c r="M528" i="11"/>
  <c r="N528" i="11"/>
  <c r="O528" i="11"/>
  <c r="P528" i="11"/>
  <c r="Q528" i="11"/>
  <c r="R528" i="11"/>
  <c r="S528" i="11"/>
  <c r="T528" i="11"/>
  <c r="A529" i="11"/>
  <c r="B529" i="11" s="1"/>
  <c r="C529" i="11"/>
  <c r="D529" i="11"/>
  <c r="E529" i="11"/>
  <c r="F529" i="11"/>
  <c r="G529" i="11"/>
  <c r="H529" i="11"/>
  <c r="I529" i="11"/>
  <c r="J529" i="11"/>
  <c r="K529" i="11"/>
  <c r="L529" i="11"/>
  <c r="M529" i="11"/>
  <c r="N529" i="11"/>
  <c r="O529" i="11"/>
  <c r="P529" i="11"/>
  <c r="Q529" i="11"/>
  <c r="R529" i="11"/>
  <c r="S529" i="11"/>
  <c r="T529" i="11"/>
  <c r="A530" i="11"/>
  <c r="B530" i="11" s="1"/>
  <c r="C530" i="11"/>
  <c r="D530" i="11"/>
  <c r="E530" i="11"/>
  <c r="F530" i="11"/>
  <c r="G530" i="11"/>
  <c r="H530" i="11"/>
  <c r="I530" i="11"/>
  <c r="J530" i="11"/>
  <c r="K530" i="11"/>
  <c r="L530" i="11"/>
  <c r="M530" i="11"/>
  <c r="N530" i="11"/>
  <c r="O530" i="11"/>
  <c r="P530" i="11"/>
  <c r="Q530" i="11"/>
  <c r="R530" i="11"/>
  <c r="S530" i="11"/>
  <c r="T530" i="11"/>
  <c r="A531" i="11"/>
  <c r="B531" i="11" s="1"/>
  <c r="C531" i="11"/>
  <c r="D531" i="11"/>
  <c r="E531" i="11"/>
  <c r="F531" i="11"/>
  <c r="G531" i="11"/>
  <c r="H531" i="11"/>
  <c r="I531" i="11"/>
  <c r="J531" i="11"/>
  <c r="K531" i="11"/>
  <c r="L531" i="11"/>
  <c r="M531" i="11"/>
  <c r="N531" i="11"/>
  <c r="O531" i="11"/>
  <c r="P531" i="11"/>
  <c r="Q531" i="11"/>
  <c r="R531" i="11"/>
  <c r="S531" i="11"/>
  <c r="T531" i="11"/>
  <c r="A532" i="11"/>
  <c r="B532" i="11" s="1"/>
  <c r="C532" i="11"/>
  <c r="D532" i="11"/>
  <c r="E532" i="11"/>
  <c r="F532" i="11"/>
  <c r="G532" i="11"/>
  <c r="H532" i="11"/>
  <c r="I532" i="11"/>
  <c r="J532" i="11"/>
  <c r="K532" i="11"/>
  <c r="L532" i="11"/>
  <c r="M532" i="11"/>
  <c r="N532" i="11"/>
  <c r="O532" i="11"/>
  <c r="P532" i="11"/>
  <c r="Q532" i="11"/>
  <c r="R532" i="11"/>
  <c r="S532" i="11"/>
  <c r="T532" i="11"/>
  <c r="A533" i="11"/>
  <c r="B533" i="11" s="1"/>
  <c r="C533" i="11"/>
  <c r="D533" i="11"/>
  <c r="E533" i="11"/>
  <c r="F533" i="11"/>
  <c r="G533" i="11"/>
  <c r="H533" i="11"/>
  <c r="I533" i="11"/>
  <c r="J533" i="11"/>
  <c r="K533" i="11"/>
  <c r="L533" i="11"/>
  <c r="M533" i="11"/>
  <c r="N533" i="11"/>
  <c r="O533" i="11"/>
  <c r="P533" i="11"/>
  <c r="Q533" i="11"/>
  <c r="R533" i="11"/>
  <c r="S533" i="11"/>
  <c r="T533" i="11"/>
  <c r="A534" i="11"/>
  <c r="B534" i="11" s="1"/>
  <c r="C534" i="11"/>
  <c r="D534" i="11"/>
  <c r="E534" i="11"/>
  <c r="F534" i="11"/>
  <c r="G534" i="11"/>
  <c r="H534" i="11"/>
  <c r="I534" i="11"/>
  <c r="J534" i="11"/>
  <c r="K534" i="11"/>
  <c r="L534" i="11"/>
  <c r="M534" i="11"/>
  <c r="N534" i="11"/>
  <c r="O534" i="11"/>
  <c r="P534" i="11"/>
  <c r="Q534" i="11"/>
  <c r="R534" i="11"/>
  <c r="S534" i="11"/>
  <c r="T534" i="11"/>
  <c r="A535" i="11"/>
  <c r="B535" i="11" s="1"/>
  <c r="C535" i="11"/>
  <c r="D535" i="11"/>
  <c r="E535" i="11"/>
  <c r="F535" i="11"/>
  <c r="G535" i="11"/>
  <c r="H535" i="11"/>
  <c r="I535" i="11"/>
  <c r="J535" i="11"/>
  <c r="K535" i="11"/>
  <c r="L535" i="11"/>
  <c r="M535" i="11"/>
  <c r="N535" i="11"/>
  <c r="O535" i="11"/>
  <c r="P535" i="11"/>
  <c r="Q535" i="11"/>
  <c r="R535" i="11"/>
  <c r="S535" i="11"/>
  <c r="T535" i="11"/>
  <c r="A536" i="11"/>
  <c r="B536" i="11" s="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P536" i="11"/>
  <c r="Q536" i="11"/>
  <c r="R536" i="11"/>
  <c r="S536" i="11"/>
  <c r="T536" i="11"/>
  <c r="A537" i="11"/>
  <c r="B537" i="11" s="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P537" i="11"/>
  <c r="Q537" i="11"/>
  <c r="R537" i="11"/>
  <c r="S537" i="11"/>
  <c r="T537" i="11"/>
  <c r="A538" i="11"/>
  <c r="B538" i="11" s="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P538" i="11"/>
  <c r="Q538" i="11"/>
  <c r="R538" i="11"/>
  <c r="S538" i="11"/>
  <c r="T538" i="11"/>
  <c r="A539" i="11"/>
  <c r="B539" i="11" s="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P539" i="11"/>
  <c r="Q539" i="11"/>
  <c r="R539" i="11"/>
  <c r="S539" i="11"/>
  <c r="T539" i="11"/>
  <c r="A540" i="11"/>
  <c r="B540" i="11" s="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P540" i="11"/>
  <c r="Q540" i="11"/>
  <c r="R540" i="11"/>
  <c r="S540" i="11"/>
  <c r="T540" i="11"/>
  <c r="A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P541" i="11"/>
  <c r="Q541" i="11"/>
  <c r="R541" i="11"/>
  <c r="S541" i="11"/>
  <c r="T541" i="11"/>
  <c r="A542" i="11"/>
  <c r="B542" i="11" s="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P542" i="11"/>
  <c r="Q542" i="11"/>
  <c r="R542" i="11"/>
  <c r="S542" i="11"/>
  <c r="T542" i="11"/>
  <c r="A543" i="11"/>
  <c r="B543" i="11" s="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P543" i="11"/>
  <c r="Q543" i="11"/>
  <c r="R543" i="11"/>
  <c r="S543" i="11"/>
  <c r="T543" i="11"/>
  <c r="A544" i="11"/>
  <c r="B544" i="11" s="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P544" i="11"/>
  <c r="Q544" i="11"/>
  <c r="R544" i="11"/>
  <c r="S544" i="11"/>
  <c r="T544" i="11"/>
  <c r="A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P545" i="11"/>
  <c r="Q545" i="11"/>
  <c r="R545" i="11"/>
  <c r="S545" i="11"/>
  <c r="T545" i="11"/>
  <c r="A546" i="11"/>
  <c r="B546" i="11" s="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P546" i="11"/>
  <c r="Q546" i="11"/>
  <c r="R546" i="11"/>
  <c r="S546" i="11"/>
  <c r="T546" i="11"/>
  <c r="A547" i="11"/>
  <c r="B547" i="11" s="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P547" i="11"/>
  <c r="Q547" i="11"/>
  <c r="R547" i="11"/>
  <c r="S547" i="11"/>
  <c r="T547" i="11"/>
  <c r="A548" i="11"/>
  <c r="B548" i="11" s="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P548" i="11"/>
  <c r="Q548" i="11"/>
  <c r="R548" i="11"/>
  <c r="S548" i="11"/>
  <c r="T548" i="11"/>
  <c r="A549" i="11"/>
  <c r="B549" i="11" s="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P549" i="11"/>
  <c r="Q549" i="11"/>
  <c r="R549" i="11"/>
  <c r="S549" i="11"/>
  <c r="T549" i="11"/>
  <c r="A550" i="11"/>
  <c r="B550" i="11" s="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P550" i="11"/>
  <c r="Q550" i="11"/>
  <c r="R550" i="11"/>
  <c r="S550" i="11"/>
  <c r="T550" i="11"/>
  <c r="A551" i="11"/>
  <c r="B551" i="11" s="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P551" i="11"/>
  <c r="Q551" i="11"/>
  <c r="R551" i="11"/>
  <c r="S551" i="11"/>
  <c r="T551" i="11"/>
  <c r="A552" i="11"/>
  <c r="B552" i="11" s="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P552" i="11"/>
  <c r="Q552" i="11"/>
  <c r="R552" i="11"/>
  <c r="S552" i="11"/>
  <c r="T552" i="11"/>
  <c r="A553" i="11"/>
  <c r="B553" i="11" s="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P553" i="11"/>
  <c r="Q553" i="11"/>
  <c r="R553" i="11"/>
  <c r="S553" i="11"/>
  <c r="T553" i="11"/>
  <c r="A554" i="11"/>
  <c r="B554" i="11" s="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P554" i="11"/>
  <c r="Q554" i="11"/>
  <c r="R554" i="11"/>
  <c r="S554" i="11"/>
  <c r="T554" i="11"/>
  <c r="A555" i="11"/>
  <c r="B555" i="11" s="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P555" i="11"/>
  <c r="Q555" i="11"/>
  <c r="R555" i="11"/>
  <c r="S555" i="11"/>
  <c r="T555" i="11"/>
  <c r="A556" i="11"/>
  <c r="B556" i="11" s="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P556" i="11"/>
  <c r="Q556" i="11"/>
  <c r="R556" i="11"/>
  <c r="S556" i="11"/>
  <c r="T556" i="11"/>
  <c r="A557" i="11"/>
  <c r="B557" i="11" s="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P557" i="11"/>
  <c r="Q557" i="11"/>
  <c r="R557" i="11"/>
  <c r="S557" i="11"/>
  <c r="T557" i="11"/>
  <c r="A558" i="11"/>
  <c r="B558" i="11" s="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P558" i="11"/>
  <c r="Q558" i="11"/>
  <c r="R558" i="11"/>
  <c r="S558" i="11"/>
  <c r="T558" i="11"/>
  <c r="A559" i="11"/>
  <c r="B559" i="11" s="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P559" i="11"/>
  <c r="Q559" i="11"/>
  <c r="R559" i="11"/>
  <c r="S559" i="11"/>
  <c r="T559" i="11"/>
  <c r="A560" i="11"/>
  <c r="B560" i="11" s="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P560" i="11"/>
  <c r="Q560" i="11"/>
  <c r="R560" i="11"/>
  <c r="S560" i="11"/>
  <c r="T560" i="11"/>
  <c r="A561" i="11"/>
  <c r="B561" i="11" s="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P561" i="11"/>
  <c r="Q561" i="11"/>
  <c r="R561" i="11"/>
  <c r="S561" i="11"/>
  <c r="T561" i="11"/>
  <c r="A562" i="11"/>
  <c r="B562" i="11" s="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P562" i="11"/>
  <c r="Q562" i="11"/>
  <c r="R562" i="11"/>
  <c r="S562" i="11"/>
  <c r="T562" i="11"/>
  <c r="A563" i="11"/>
  <c r="B563" i="11" s="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P563" i="11"/>
  <c r="Q563" i="11"/>
  <c r="R563" i="11"/>
  <c r="S563" i="11"/>
  <c r="T563" i="11"/>
  <c r="A564" i="11"/>
  <c r="B564" i="11" s="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P564" i="11"/>
  <c r="Q564" i="11"/>
  <c r="R564" i="11"/>
  <c r="S564" i="11"/>
  <c r="T564" i="11"/>
  <c r="A565" i="11"/>
  <c r="B565" i="11" s="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P565" i="11"/>
  <c r="Q565" i="11"/>
  <c r="R565" i="11"/>
  <c r="S565" i="11"/>
  <c r="T565" i="11"/>
  <c r="A566" i="11"/>
  <c r="B566" i="11" s="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P566" i="11"/>
  <c r="Q566" i="11"/>
  <c r="R566" i="11"/>
  <c r="S566" i="11"/>
  <c r="T566" i="11"/>
  <c r="A567" i="11"/>
  <c r="B567" i="11" s="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P567" i="11"/>
  <c r="Q567" i="11"/>
  <c r="R567" i="11"/>
  <c r="S567" i="11"/>
  <c r="T567" i="11"/>
  <c r="A568" i="11"/>
  <c r="B568" i="11" s="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P568" i="11"/>
  <c r="Q568" i="11"/>
  <c r="R568" i="11"/>
  <c r="S568" i="11"/>
  <c r="T568" i="11"/>
  <c r="A569" i="11"/>
  <c r="B569" i="11" s="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P569" i="11"/>
  <c r="Q569" i="11"/>
  <c r="R569" i="11"/>
  <c r="S569" i="11"/>
  <c r="T569" i="11"/>
  <c r="A570" i="11"/>
  <c r="B570" i="11" s="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P570" i="11"/>
  <c r="Q570" i="11"/>
  <c r="R570" i="11"/>
  <c r="S570" i="11"/>
  <c r="T570" i="11"/>
  <c r="A571" i="11"/>
  <c r="B571" i="11" s="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P571" i="11"/>
  <c r="Q571" i="11"/>
  <c r="R571" i="11"/>
  <c r="S571" i="11"/>
  <c r="T571" i="11"/>
  <c r="A572" i="11"/>
  <c r="B572" i="11" s="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P572" i="11"/>
  <c r="Q572" i="11"/>
  <c r="R572" i="11"/>
  <c r="S572" i="11"/>
  <c r="T572" i="11"/>
  <c r="A573" i="11"/>
  <c r="B573" i="11" s="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P573" i="11"/>
  <c r="Q573" i="11"/>
  <c r="R573" i="11"/>
  <c r="S573" i="11"/>
  <c r="T573" i="11"/>
  <c r="A574" i="11"/>
  <c r="B574" i="11" s="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P574" i="11"/>
  <c r="Q574" i="11"/>
  <c r="R574" i="11"/>
  <c r="S574" i="11"/>
  <c r="T574" i="11"/>
  <c r="A575" i="11"/>
  <c r="B575" i="11" s="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P575" i="11"/>
  <c r="Q575" i="11"/>
  <c r="R575" i="11"/>
  <c r="S575" i="11"/>
  <c r="T575" i="11"/>
  <c r="A576" i="11"/>
  <c r="B576" i="11" s="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P576" i="11"/>
  <c r="Q576" i="11"/>
  <c r="R576" i="11"/>
  <c r="S576" i="11"/>
  <c r="T576" i="11"/>
  <c r="A577" i="11"/>
  <c r="B577" i="11" s="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P577" i="11"/>
  <c r="Q577" i="11"/>
  <c r="R577" i="11"/>
  <c r="S577" i="11"/>
  <c r="T577" i="11"/>
  <c r="A578" i="11"/>
  <c r="B578" i="11" s="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P578" i="11"/>
  <c r="Q578" i="11"/>
  <c r="R578" i="11"/>
  <c r="S578" i="11"/>
  <c r="T578" i="11"/>
  <c r="A579" i="11"/>
  <c r="B579" i="11" s="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P579" i="11"/>
  <c r="Q579" i="11"/>
  <c r="R579" i="11"/>
  <c r="S579" i="11"/>
  <c r="T579" i="11"/>
  <c r="A580" i="11"/>
  <c r="B580" i="11" s="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P580" i="11"/>
  <c r="Q580" i="11"/>
  <c r="R580" i="11"/>
  <c r="S580" i="11"/>
  <c r="T580" i="11"/>
  <c r="A581" i="11"/>
  <c r="B581" i="11" s="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P581" i="11"/>
  <c r="Q581" i="11"/>
  <c r="R581" i="11"/>
  <c r="S581" i="11"/>
  <c r="T581" i="11"/>
  <c r="A582" i="11"/>
  <c r="B582" i="11" s="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P582" i="11"/>
  <c r="Q582" i="11"/>
  <c r="R582" i="11"/>
  <c r="S582" i="11"/>
  <c r="T582" i="11"/>
  <c r="A583" i="11"/>
  <c r="B583" i="11" s="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P583" i="11"/>
  <c r="Q583" i="11"/>
  <c r="R583" i="11"/>
  <c r="S583" i="11"/>
  <c r="T583" i="11"/>
  <c r="A584" i="11"/>
  <c r="B584" i="11" s="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P584" i="11"/>
  <c r="Q584" i="11"/>
  <c r="R584" i="11"/>
  <c r="S584" i="11"/>
  <c r="T584" i="11"/>
  <c r="A585" i="11"/>
  <c r="B585" i="11" s="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P585" i="11"/>
  <c r="Q585" i="11"/>
  <c r="R585" i="11"/>
  <c r="S585" i="11"/>
  <c r="T585" i="11"/>
  <c r="A586" i="11"/>
  <c r="B586" i="11" s="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P586" i="11"/>
  <c r="Q586" i="11"/>
  <c r="R586" i="11"/>
  <c r="S586" i="11"/>
  <c r="T586" i="11"/>
  <c r="A587" i="11"/>
  <c r="B587" i="11" s="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P587" i="11"/>
  <c r="Q587" i="11"/>
  <c r="R587" i="11"/>
  <c r="S587" i="11"/>
  <c r="T587" i="11"/>
  <c r="A588" i="11"/>
  <c r="B588" i="11" s="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P588" i="11"/>
  <c r="Q588" i="11"/>
  <c r="R588" i="11"/>
  <c r="S588" i="11"/>
  <c r="T588" i="11"/>
  <c r="A589" i="11"/>
  <c r="B589" i="11" s="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P589" i="11"/>
  <c r="Q589" i="11"/>
  <c r="R589" i="11"/>
  <c r="S589" i="11"/>
  <c r="T589" i="11"/>
  <c r="A590" i="11"/>
  <c r="B590" i="11" s="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P590" i="11"/>
  <c r="Q590" i="11"/>
  <c r="R590" i="11"/>
  <c r="S590" i="11"/>
  <c r="T590" i="11"/>
  <c r="A591" i="11"/>
  <c r="B591" i="11" s="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P591" i="11"/>
  <c r="Q591" i="11"/>
  <c r="R591" i="11"/>
  <c r="S591" i="11"/>
  <c r="T591" i="11"/>
  <c r="A592" i="11"/>
  <c r="B592" i="11" s="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P592" i="11"/>
  <c r="Q592" i="11"/>
  <c r="R592" i="11"/>
  <c r="S592" i="11"/>
  <c r="T592" i="11"/>
  <c r="A593" i="11"/>
  <c r="B593" i="11" s="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P593" i="11"/>
  <c r="Q593" i="11"/>
  <c r="R593" i="11"/>
  <c r="S593" i="11"/>
  <c r="T593" i="11"/>
  <c r="A594" i="11"/>
  <c r="B594" i="11" s="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P594" i="11"/>
  <c r="Q594" i="11"/>
  <c r="R594" i="11"/>
  <c r="S594" i="11"/>
  <c r="T594" i="11"/>
  <c r="A595" i="11"/>
  <c r="B595" i="11" s="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P595" i="11"/>
  <c r="Q595" i="11"/>
  <c r="R595" i="11"/>
  <c r="S595" i="11"/>
  <c r="T595" i="11"/>
  <c r="A596" i="11"/>
  <c r="B596" i="11" s="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P596" i="11"/>
  <c r="Q596" i="11"/>
  <c r="R596" i="11"/>
  <c r="S596" i="11"/>
  <c r="T596" i="11"/>
  <c r="A597" i="11"/>
  <c r="B597" i="11" s="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P597" i="11"/>
  <c r="Q597" i="11"/>
  <c r="R597" i="11"/>
  <c r="S597" i="11"/>
  <c r="T597" i="11"/>
  <c r="A598" i="11"/>
  <c r="B598" i="11" s="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P598" i="11"/>
  <c r="Q598" i="11"/>
  <c r="R598" i="11"/>
  <c r="S598" i="11"/>
  <c r="T598" i="11"/>
  <c r="A599" i="11"/>
  <c r="B599" i="11" s="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P599" i="11"/>
  <c r="Q599" i="11"/>
  <c r="R599" i="11"/>
  <c r="S599" i="11"/>
  <c r="T599" i="11"/>
  <c r="A600" i="11"/>
  <c r="B600" i="11" s="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P600" i="11"/>
  <c r="Q600" i="11"/>
  <c r="R600" i="11"/>
  <c r="S600" i="11"/>
  <c r="T600" i="11"/>
  <c r="A601" i="11"/>
  <c r="B601" i="11" s="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P601" i="11"/>
  <c r="Q601" i="11"/>
  <c r="R601" i="11"/>
  <c r="S601" i="11"/>
  <c r="T601" i="11"/>
  <c r="A602" i="11"/>
  <c r="B602" i="11" s="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P602" i="11"/>
  <c r="Q602" i="11"/>
  <c r="R602" i="11"/>
  <c r="S602" i="11"/>
  <c r="T602" i="11"/>
  <c r="A603" i="11"/>
  <c r="B603" i="11" s="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P603" i="11"/>
  <c r="Q603" i="11"/>
  <c r="R603" i="11"/>
  <c r="S603" i="11"/>
  <c r="T603" i="11"/>
  <c r="A604" i="11"/>
  <c r="B604" i="11" s="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P604" i="11"/>
  <c r="Q604" i="11"/>
  <c r="R604" i="11"/>
  <c r="S604" i="11"/>
  <c r="T604" i="11"/>
  <c r="A605" i="11"/>
  <c r="B605" i="11" s="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P605" i="11"/>
  <c r="Q605" i="11"/>
  <c r="R605" i="11"/>
  <c r="S605" i="11"/>
  <c r="T605" i="11"/>
  <c r="A606" i="11"/>
  <c r="B606" i="11" s="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P606" i="11"/>
  <c r="Q606" i="11"/>
  <c r="R606" i="11"/>
  <c r="S606" i="11"/>
  <c r="T606" i="11"/>
  <c r="A607" i="11"/>
  <c r="B607" i="11" s="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P607" i="11"/>
  <c r="Q607" i="11"/>
  <c r="R607" i="11"/>
  <c r="S607" i="11"/>
  <c r="T607" i="11"/>
  <c r="A608" i="11"/>
  <c r="B608" i="11" s="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P608" i="11"/>
  <c r="Q608" i="11"/>
  <c r="R608" i="11"/>
  <c r="S608" i="11"/>
  <c r="T608" i="11"/>
  <c r="A609" i="11"/>
  <c r="B609" i="11" s="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P609" i="11"/>
  <c r="Q609" i="11"/>
  <c r="R609" i="11"/>
  <c r="S609" i="11"/>
  <c r="T609" i="11"/>
  <c r="A610" i="11"/>
  <c r="B610" i="11" s="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P610" i="11"/>
  <c r="Q610" i="11"/>
  <c r="R610" i="11"/>
  <c r="S610" i="11"/>
  <c r="T610" i="11"/>
  <c r="A611" i="11"/>
  <c r="B611" i="11" s="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P611" i="11"/>
  <c r="Q611" i="11"/>
  <c r="R611" i="11"/>
  <c r="S611" i="11"/>
  <c r="T611" i="11"/>
  <c r="A612" i="11"/>
  <c r="B612" i="11" s="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P612" i="11"/>
  <c r="Q612" i="11"/>
  <c r="R612" i="11"/>
  <c r="S612" i="11"/>
  <c r="T612" i="11"/>
  <c r="A613" i="11"/>
  <c r="B613" i="11" s="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P613" i="11"/>
  <c r="Q613" i="11"/>
  <c r="R613" i="11"/>
  <c r="S613" i="11"/>
  <c r="T613" i="11"/>
  <c r="A614" i="11"/>
  <c r="B614" i="11" s="1"/>
  <c r="A615" i="11"/>
  <c r="B615" i="11" s="1"/>
  <c r="A616" i="11"/>
  <c r="B616" i="11" s="1"/>
  <c r="A617" i="11"/>
  <c r="B617" i="11" s="1"/>
  <c r="A618" i="11"/>
  <c r="B618" i="11" s="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P618" i="11"/>
  <c r="Q618" i="11"/>
  <c r="R618" i="11"/>
  <c r="S618" i="11"/>
  <c r="T618" i="11"/>
  <c r="C1" i="11"/>
  <c r="D1" i="11"/>
  <c r="E1" i="11"/>
  <c r="F1" i="11"/>
  <c r="G1" i="11"/>
  <c r="H1" i="11"/>
  <c r="I1" i="11"/>
  <c r="J1" i="11"/>
  <c r="K1" i="11"/>
  <c r="L1" i="11"/>
  <c r="M1" i="11"/>
  <c r="N1" i="11"/>
  <c r="O1" i="11"/>
  <c r="P1" i="11"/>
  <c r="Q1" i="11"/>
  <c r="R1" i="11"/>
  <c r="S1" i="11"/>
  <c r="T1" i="11"/>
  <c r="A1" i="11"/>
  <c r="V8" i="3"/>
  <c r="Q4" i="5" s="1"/>
  <c r="W8" i="3"/>
  <c r="R4" i="5" s="1"/>
  <c r="X8" i="3"/>
  <c r="V9" i="3"/>
  <c r="Q5" i="5" s="1"/>
  <c r="W9" i="3"/>
  <c r="R5" i="5" s="1"/>
  <c r="S5" i="5" s="1"/>
  <c r="X9" i="3"/>
  <c r="V10" i="3"/>
  <c r="Q6" i="5" s="1"/>
  <c r="W10" i="3"/>
  <c r="R6" i="5" s="1"/>
  <c r="X10" i="3"/>
  <c r="V11" i="3"/>
  <c r="Q7" i="5" s="1"/>
  <c r="W11" i="3"/>
  <c r="R7" i="5" s="1"/>
  <c r="S7" i="5" s="1"/>
  <c r="X11" i="3"/>
  <c r="V12" i="3"/>
  <c r="Q8" i="5" s="1"/>
  <c r="W12" i="3"/>
  <c r="R8" i="5" s="1"/>
  <c r="X12" i="3"/>
  <c r="V13" i="3"/>
  <c r="Q9" i="5" s="1"/>
  <c r="W13" i="3"/>
  <c r="R9" i="5" s="1"/>
  <c r="S9" i="5" s="1"/>
  <c r="X13" i="3"/>
  <c r="V14" i="3"/>
  <c r="Q10" i="5" s="1"/>
  <c r="W14" i="3"/>
  <c r="R10" i="5" s="1"/>
  <c r="X14" i="3"/>
  <c r="V15" i="3"/>
  <c r="Q11" i="5" s="1"/>
  <c r="W15" i="3"/>
  <c r="R11" i="5" s="1"/>
  <c r="S11" i="5" s="1"/>
  <c r="X15" i="3"/>
  <c r="V16" i="3"/>
  <c r="Q12" i="5" s="1"/>
  <c r="W16" i="3"/>
  <c r="R12" i="5" s="1"/>
  <c r="X16" i="3"/>
  <c r="V17" i="3"/>
  <c r="Q13" i="5" s="1"/>
  <c r="W17" i="3"/>
  <c r="R13" i="5" s="1"/>
  <c r="S13" i="5" s="1"/>
  <c r="X17" i="3"/>
  <c r="V18" i="3"/>
  <c r="Q14" i="5" s="1"/>
  <c r="W18" i="3"/>
  <c r="R14" i="5" s="1"/>
  <c r="X18" i="3"/>
  <c r="V19" i="3"/>
  <c r="Q15" i="5" s="1"/>
  <c r="W19" i="3"/>
  <c r="R15" i="5" s="1"/>
  <c r="S15" i="5" s="1"/>
  <c r="X19" i="3"/>
  <c r="V20" i="3"/>
  <c r="Q16" i="5" s="1"/>
  <c r="W20" i="3"/>
  <c r="R16" i="5" s="1"/>
  <c r="X20" i="3"/>
  <c r="V21" i="3"/>
  <c r="Q17" i="5" s="1"/>
  <c r="W21" i="3"/>
  <c r="R17" i="5" s="1"/>
  <c r="S17" i="5" s="1"/>
  <c r="X21" i="3"/>
  <c r="V22" i="3"/>
  <c r="Q18" i="5" s="1"/>
  <c r="W22" i="3"/>
  <c r="R18" i="5" s="1"/>
  <c r="X22" i="3"/>
  <c r="V23" i="3"/>
  <c r="Q19" i="5" s="1"/>
  <c r="W23" i="3"/>
  <c r="R19" i="5" s="1"/>
  <c r="S19" i="5" s="1"/>
  <c r="X23" i="3"/>
  <c r="V24" i="3"/>
  <c r="Q20" i="5" s="1"/>
  <c r="W24" i="3"/>
  <c r="R20" i="5" s="1"/>
  <c r="X24" i="3"/>
  <c r="V25" i="3"/>
  <c r="Q21" i="5" s="1"/>
  <c r="W25" i="3"/>
  <c r="R21" i="5" s="1"/>
  <c r="S21" i="5" s="1"/>
  <c r="X25" i="3"/>
  <c r="W7" i="3"/>
  <c r="R3" i="5" s="1"/>
  <c r="X7" i="3"/>
  <c r="V7" i="3"/>
  <c r="Q3" i="5" s="1"/>
  <c r="T8" i="3"/>
  <c r="U8" i="3" s="1"/>
  <c r="P4" i="5" s="1"/>
  <c r="T9" i="3"/>
  <c r="U9" i="3" s="1"/>
  <c r="P5" i="5" s="1"/>
  <c r="T10" i="3"/>
  <c r="U10" i="3" s="1"/>
  <c r="P6" i="5" s="1"/>
  <c r="T11" i="3"/>
  <c r="U11" i="3" s="1"/>
  <c r="P7" i="5" s="1"/>
  <c r="T12" i="3"/>
  <c r="U12" i="3" s="1"/>
  <c r="P8" i="5" s="1"/>
  <c r="T13" i="3"/>
  <c r="U13" i="3" s="1"/>
  <c r="P9" i="5" s="1"/>
  <c r="T14" i="3"/>
  <c r="U14" i="3" s="1"/>
  <c r="P10" i="5" s="1"/>
  <c r="T15" i="3"/>
  <c r="U15" i="3" s="1"/>
  <c r="P11" i="5" s="1"/>
  <c r="T16" i="3"/>
  <c r="U16" i="3" s="1"/>
  <c r="P12" i="5" s="1"/>
  <c r="T17" i="3"/>
  <c r="U17" i="3" s="1"/>
  <c r="P13" i="5" s="1"/>
  <c r="T18" i="3"/>
  <c r="U18" i="3" s="1"/>
  <c r="P14" i="5" s="1"/>
  <c r="T19" i="3"/>
  <c r="U19" i="3" s="1"/>
  <c r="P15" i="5" s="1"/>
  <c r="T20" i="3"/>
  <c r="U20" i="3" s="1"/>
  <c r="P16" i="5" s="1"/>
  <c r="T21" i="3"/>
  <c r="U21" i="3" s="1"/>
  <c r="P17" i="5" s="1"/>
  <c r="T22" i="3"/>
  <c r="U22" i="3" s="1"/>
  <c r="P18" i="5" s="1"/>
  <c r="T23" i="3"/>
  <c r="U23" i="3" s="1"/>
  <c r="P19" i="5" s="1"/>
  <c r="T24" i="3"/>
  <c r="U24" i="3" s="1"/>
  <c r="P20" i="5" s="1"/>
  <c r="T25" i="3"/>
  <c r="U25" i="3" s="1"/>
  <c r="P21" i="5" s="1"/>
  <c r="T7" i="3"/>
  <c r="U7" i="3" s="1"/>
  <c r="P3" i="5" s="1"/>
  <c r="P8" i="3"/>
  <c r="L4" i="5" s="1"/>
  <c r="Q8" i="3"/>
  <c r="M4" i="5" s="1"/>
  <c r="R8" i="3"/>
  <c r="P9" i="3"/>
  <c r="L5" i="5" s="1"/>
  <c r="Q9" i="3"/>
  <c r="M5" i="5" s="1"/>
  <c r="R9" i="3"/>
  <c r="P10" i="3"/>
  <c r="L6" i="5" s="1"/>
  <c r="Q10" i="3"/>
  <c r="M6" i="5" s="1"/>
  <c r="R10" i="3"/>
  <c r="P11" i="3"/>
  <c r="L7" i="5" s="1"/>
  <c r="Q11" i="3"/>
  <c r="M7" i="5" s="1"/>
  <c r="R11" i="3"/>
  <c r="P12" i="3"/>
  <c r="L8" i="5" s="1"/>
  <c r="Q12" i="3"/>
  <c r="M8" i="5" s="1"/>
  <c r="R12" i="3"/>
  <c r="P13" i="3"/>
  <c r="L9" i="5" s="1"/>
  <c r="Q13" i="3"/>
  <c r="M9" i="5" s="1"/>
  <c r="N9" i="5" s="1"/>
  <c r="R13" i="3"/>
  <c r="P14" i="3"/>
  <c r="L10" i="5" s="1"/>
  <c r="Q14" i="3"/>
  <c r="M10" i="5" s="1"/>
  <c r="R14" i="3"/>
  <c r="P15" i="3"/>
  <c r="L11" i="5" s="1"/>
  <c r="Q15" i="3"/>
  <c r="M11" i="5" s="1"/>
  <c r="N11" i="5" s="1"/>
  <c r="R15" i="3"/>
  <c r="P16" i="3"/>
  <c r="L12" i="5" s="1"/>
  <c r="Q16" i="3"/>
  <c r="M12" i="5" s="1"/>
  <c r="R16" i="3"/>
  <c r="P17" i="3"/>
  <c r="L13" i="5" s="1"/>
  <c r="Q17" i="3"/>
  <c r="M13" i="5" s="1"/>
  <c r="N13" i="5" s="1"/>
  <c r="R17" i="3"/>
  <c r="P18" i="3"/>
  <c r="L14" i="5" s="1"/>
  <c r="Q18" i="3"/>
  <c r="M14" i="5" s="1"/>
  <c r="R18" i="3"/>
  <c r="P19" i="3"/>
  <c r="L15" i="5" s="1"/>
  <c r="Q19" i="3"/>
  <c r="M15" i="5" s="1"/>
  <c r="N15" i="5" s="1"/>
  <c r="R19" i="3"/>
  <c r="P20" i="3"/>
  <c r="L16" i="5" s="1"/>
  <c r="Q20" i="3"/>
  <c r="M16" i="5" s="1"/>
  <c r="R20" i="3"/>
  <c r="P21" i="3"/>
  <c r="L17" i="5" s="1"/>
  <c r="Q21" i="3"/>
  <c r="M17" i="5" s="1"/>
  <c r="N17" i="5" s="1"/>
  <c r="R21" i="3"/>
  <c r="P22" i="3"/>
  <c r="L18" i="5" s="1"/>
  <c r="Q22" i="3"/>
  <c r="M18" i="5" s="1"/>
  <c r="R22" i="3"/>
  <c r="P23" i="3"/>
  <c r="L19" i="5" s="1"/>
  <c r="Q23" i="3"/>
  <c r="M19" i="5" s="1"/>
  <c r="N19" i="5" s="1"/>
  <c r="R23" i="3"/>
  <c r="P24" i="3"/>
  <c r="L20" i="5" s="1"/>
  <c r="Q24" i="3"/>
  <c r="M20" i="5" s="1"/>
  <c r="R24" i="3"/>
  <c r="P25" i="3"/>
  <c r="L21" i="5" s="1"/>
  <c r="Q25" i="3"/>
  <c r="M21" i="5" s="1"/>
  <c r="N21" i="5" s="1"/>
  <c r="R25" i="3"/>
  <c r="P26" i="3"/>
  <c r="L22" i="5" s="1"/>
  <c r="Q26" i="3"/>
  <c r="M22" i="5" s="1"/>
  <c r="R26" i="3"/>
  <c r="P27" i="3"/>
  <c r="L23" i="5" s="1"/>
  <c r="Q27" i="3"/>
  <c r="M23" i="5" s="1"/>
  <c r="N23" i="5" s="1"/>
  <c r="R27" i="3"/>
  <c r="P28" i="3"/>
  <c r="L24" i="5" s="1"/>
  <c r="Q28" i="3"/>
  <c r="M24" i="5" s="1"/>
  <c r="R28" i="3"/>
  <c r="P29" i="3"/>
  <c r="L25" i="5" s="1"/>
  <c r="Q29" i="3"/>
  <c r="M25" i="5" s="1"/>
  <c r="N25" i="5" s="1"/>
  <c r="R29" i="3"/>
  <c r="P30" i="3"/>
  <c r="L26" i="5" s="1"/>
  <c r="Q30" i="3"/>
  <c r="M26" i="5" s="1"/>
  <c r="R30" i="3"/>
  <c r="P31" i="3"/>
  <c r="L27" i="5" s="1"/>
  <c r="Q31" i="3"/>
  <c r="M27" i="5" s="1"/>
  <c r="N27" i="5" s="1"/>
  <c r="R31" i="3"/>
  <c r="P32" i="3"/>
  <c r="L28" i="5" s="1"/>
  <c r="Q32" i="3"/>
  <c r="M28" i="5" s="1"/>
  <c r="R32" i="3"/>
  <c r="P33" i="3"/>
  <c r="L29" i="5" s="1"/>
  <c r="Q33" i="3"/>
  <c r="M29" i="5" s="1"/>
  <c r="N29" i="5" s="1"/>
  <c r="R33" i="3"/>
  <c r="P34" i="3"/>
  <c r="L30" i="5" s="1"/>
  <c r="Q34" i="3"/>
  <c r="M30" i="5" s="1"/>
  <c r="R34" i="3"/>
  <c r="P35" i="3"/>
  <c r="L31" i="5" s="1"/>
  <c r="Q35" i="3"/>
  <c r="M31" i="5" s="1"/>
  <c r="N31" i="5" s="1"/>
  <c r="R35" i="3"/>
  <c r="P36" i="3"/>
  <c r="L32" i="5" s="1"/>
  <c r="Q36" i="3"/>
  <c r="M32" i="5" s="1"/>
  <c r="R36" i="3"/>
  <c r="P37" i="3"/>
  <c r="L33" i="5" s="1"/>
  <c r="Q37" i="3"/>
  <c r="M33" i="5" s="1"/>
  <c r="N33" i="5" s="1"/>
  <c r="R37" i="3"/>
  <c r="P38" i="3"/>
  <c r="L34" i="5" s="1"/>
  <c r="Q38" i="3"/>
  <c r="M34" i="5" s="1"/>
  <c r="R38" i="3"/>
  <c r="P39" i="3"/>
  <c r="L35" i="5" s="1"/>
  <c r="Q39" i="3"/>
  <c r="M35" i="5" s="1"/>
  <c r="N35" i="5" s="1"/>
  <c r="R39" i="3"/>
  <c r="P40" i="3"/>
  <c r="L36" i="5" s="1"/>
  <c r="Q40" i="3"/>
  <c r="M36" i="5" s="1"/>
  <c r="R40" i="3"/>
  <c r="P41" i="3"/>
  <c r="L37" i="5" s="1"/>
  <c r="Q41" i="3"/>
  <c r="M37" i="5" s="1"/>
  <c r="N37" i="5" s="1"/>
  <c r="R41" i="3"/>
  <c r="P42" i="3"/>
  <c r="L38" i="5" s="1"/>
  <c r="Q42" i="3"/>
  <c r="M38" i="5" s="1"/>
  <c r="R42" i="3"/>
  <c r="P43" i="3"/>
  <c r="L39" i="5" s="1"/>
  <c r="Q43" i="3"/>
  <c r="M39" i="5" s="1"/>
  <c r="N39" i="5" s="1"/>
  <c r="R43" i="3"/>
  <c r="P44" i="3"/>
  <c r="L40" i="5" s="1"/>
  <c r="Q44" i="3"/>
  <c r="M40" i="5" s="1"/>
  <c r="R44" i="3"/>
  <c r="P45" i="3"/>
  <c r="L41" i="5" s="1"/>
  <c r="Q45" i="3"/>
  <c r="M41" i="5" s="1"/>
  <c r="N41" i="5" s="1"/>
  <c r="R45" i="3"/>
  <c r="P46" i="3"/>
  <c r="L42" i="5" s="1"/>
  <c r="Q46" i="3"/>
  <c r="M42" i="5" s="1"/>
  <c r="R46" i="3"/>
  <c r="P47" i="3"/>
  <c r="L43" i="5" s="1"/>
  <c r="Q47" i="3"/>
  <c r="M43" i="5" s="1"/>
  <c r="N43" i="5" s="1"/>
  <c r="R47" i="3"/>
  <c r="P48" i="3"/>
  <c r="L44" i="5" s="1"/>
  <c r="Q48" i="3"/>
  <c r="M44" i="5" s="1"/>
  <c r="R48" i="3"/>
  <c r="P49" i="3"/>
  <c r="L45" i="5" s="1"/>
  <c r="Q49" i="3"/>
  <c r="M45" i="5" s="1"/>
  <c r="N45" i="5" s="1"/>
  <c r="R49" i="3"/>
  <c r="P50" i="3"/>
  <c r="L46" i="5" s="1"/>
  <c r="Q50" i="3"/>
  <c r="M46" i="5" s="1"/>
  <c r="R50" i="3"/>
  <c r="P51" i="3"/>
  <c r="L47" i="5" s="1"/>
  <c r="Q51" i="3"/>
  <c r="M47" i="5" s="1"/>
  <c r="N47" i="5" s="1"/>
  <c r="R51" i="3"/>
  <c r="P52" i="3"/>
  <c r="L48" i="5" s="1"/>
  <c r="Q52" i="3"/>
  <c r="M48" i="5" s="1"/>
  <c r="R52" i="3"/>
  <c r="P53" i="3"/>
  <c r="L49" i="5" s="1"/>
  <c r="Q53" i="3"/>
  <c r="M49" i="5" s="1"/>
  <c r="N49" i="5" s="1"/>
  <c r="R53" i="3"/>
  <c r="P54" i="3"/>
  <c r="L50" i="5" s="1"/>
  <c r="Q54" i="3"/>
  <c r="M50" i="5" s="1"/>
  <c r="R54" i="3"/>
  <c r="P55" i="3"/>
  <c r="L51" i="5" s="1"/>
  <c r="Q55" i="3"/>
  <c r="M51" i="5" s="1"/>
  <c r="N51" i="5" s="1"/>
  <c r="R55" i="3"/>
  <c r="P56" i="3"/>
  <c r="L52" i="5" s="1"/>
  <c r="Q56" i="3"/>
  <c r="M52" i="5" s="1"/>
  <c r="R56" i="3"/>
  <c r="P57" i="3"/>
  <c r="L53" i="5" s="1"/>
  <c r="Q57" i="3"/>
  <c r="M53" i="5" s="1"/>
  <c r="N53" i="5" s="1"/>
  <c r="R57" i="3"/>
  <c r="P58" i="3"/>
  <c r="L54" i="5" s="1"/>
  <c r="Q58" i="3"/>
  <c r="M54" i="5" s="1"/>
  <c r="R58" i="3"/>
  <c r="P59" i="3"/>
  <c r="L55" i="5" s="1"/>
  <c r="Q59" i="3"/>
  <c r="M55" i="5" s="1"/>
  <c r="N55" i="5" s="1"/>
  <c r="R59" i="3"/>
  <c r="P60" i="3"/>
  <c r="L56" i="5" s="1"/>
  <c r="Q60" i="3"/>
  <c r="M56" i="5" s="1"/>
  <c r="R60" i="3"/>
  <c r="P61" i="3"/>
  <c r="L57" i="5" s="1"/>
  <c r="Q61" i="3"/>
  <c r="M57" i="5" s="1"/>
  <c r="N57" i="5" s="1"/>
  <c r="R61" i="3"/>
  <c r="P62" i="3"/>
  <c r="L58" i="5" s="1"/>
  <c r="Q62" i="3"/>
  <c r="M58" i="5" s="1"/>
  <c r="R62" i="3"/>
  <c r="P63" i="3"/>
  <c r="L59" i="5" s="1"/>
  <c r="Q63" i="3"/>
  <c r="M59" i="5" s="1"/>
  <c r="N59" i="5" s="1"/>
  <c r="R63" i="3"/>
  <c r="P64" i="3"/>
  <c r="L60" i="5" s="1"/>
  <c r="Q64" i="3"/>
  <c r="M60" i="5" s="1"/>
  <c r="R64" i="3"/>
  <c r="P65" i="3"/>
  <c r="L61" i="5" s="1"/>
  <c r="Q65" i="3"/>
  <c r="M61" i="5" s="1"/>
  <c r="N61" i="5" s="1"/>
  <c r="R65" i="3"/>
  <c r="P66" i="3"/>
  <c r="L62" i="5" s="1"/>
  <c r="Q66" i="3"/>
  <c r="M62" i="5" s="1"/>
  <c r="R66" i="3"/>
  <c r="P67" i="3"/>
  <c r="L63" i="5" s="1"/>
  <c r="Q67" i="3"/>
  <c r="M63" i="5" s="1"/>
  <c r="N63" i="5" s="1"/>
  <c r="R67" i="3"/>
  <c r="P68" i="3"/>
  <c r="L64" i="5" s="1"/>
  <c r="Q68" i="3"/>
  <c r="M64" i="5" s="1"/>
  <c r="R68" i="3"/>
  <c r="P69" i="3"/>
  <c r="L65" i="5" s="1"/>
  <c r="Q69" i="3"/>
  <c r="M65" i="5" s="1"/>
  <c r="N65" i="5" s="1"/>
  <c r="R69" i="3"/>
  <c r="P70" i="3"/>
  <c r="L66" i="5" s="1"/>
  <c r="Q70" i="3"/>
  <c r="M66" i="5" s="1"/>
  <c r="R70" i="3"/>
  <c r="P71" i="3"/>
  <c r="L67" i="5" s="1"/>
  <c r="Q71" i="3"/>
  <c r="M67" i="5" s="1"/>
  <c r="N67" i="5" s="1"/>
  <c r="R71" i="3"/>
  <c r="P72" i="3"/>
  <c r="L68" i="5" s="1"/>
  <c r="Q72" i="3"/>
  <c r="M68" i="5" s="1"/>
  <c r="R72" i="3"/>
  <c r="P73" i="3"/>
  <c r="L69" i="5" s="1"/>
  <c r="Q73" i="3"/>
  <c r="M69" i="5" s="1"/>
  <c r="N69" i="5" s="1"/>
  <c r="R73" i="3"/>
  <c r="P74" i="3"/>
  <c r="L70" i="5" s="1"/>
  <c r="Q74" i="3"/>
  <c r="M70" i="5" s="1"/>
  <c r="R74" i="3"/>
  <c r="P75" i="3"/>
  <c r="L71" i="5" s="1"/>
  <c r="Q75" i="3"/>
  <c r="M71" i="5" s="1"/>
  <c r="N71" i="5" s="1"/>
  <c r="R75" i="3"/>
  <c r="P76" i="3"/>
  <c r="L72" i="5" s="1"/>
  <c r="Q76" i="3"/>
  <c r="M72" i="5" s="1"/>
  <c r="R76" i="3"/>
  <c r="P77" i="3"/>
  <c r="L73" i="5" s="1"/>
  <c r="Q77" i="3"/>
  <c r="M73" i="5" s="1"/>
  <c r="N73" i="5" s="1"/>
  <c r="R77" i="3"/>
  <c r="P78" i="3"/>
  <c r="L74" i="5" s="1"/>
  <c r="Q78" i="3"/>
  <c r="M74" i="5" s="1"/>
  <c r="R78" i="3"/>
  <c r="P79" i="3"/>
  <c r="L75" i="5" s="1"/>
  <c r="Q79" i="3"/>
  <c r="M75" i="5" s="1"/>
  <c r="N75" i="5" s="1"/>
  <c r="R79" i="3"/>
  <c r="P80" i="3"/>
  <c r="L76" i="5" s="1"/>
  <c r="Q80" i="3"/>
  <c r="M76" i="5" s="1"/>
  <c r="R80" i="3"/>
  <c r="P81" i="3"/>
  <c r="L77" i="5" s="1"/>
  <c r="Q81" i="3"/>
  <c r="M77" i="5" s="1"/>
  <c r="N77" i="5" s="1"/>
  <c r="R81" i="3"/>
  <c r="P82" i="3"/>
  <c r="L78" i="5" s="1"/>
  <c r="Q82" i="3"/>
  <c r="M78" i="5" s="1"/>
  <c r="R82" i="3"/>
  <c r="P83" i="3"/>
  <c r="L79" i="5" s="1"/>
  <c r="Q83" i="3"/>
  <c r="M79" i="5" s="1"/>
  <c r="N79" i="5" s="1"/>
  <c r="R83" i="3"/>
  <c r="P84" i="3"/>
  <c r="L80" i="5" s="1"/>
  <c r="Q84" i="3"/>
  <c r="M80" i="5" s="1"/>
  <c r="R84" i="3"/>
  <c r="P85" i="3"/>
  <c r="L81" i="5" s="1"/>
  <c r="Q85" i="3"/>
  <c r="M81" i="5" s="1"/>
  <c r="N81" i="5" s="1"/>
  <c r="R85" i="3"/>
  <c r="P86" i="3"/>
  <c r="L82" i="5" s="1"/>
  <c r="Q86" i="3"/>
  <c r="M82" i="5" s="1"/>
  <c r="R86" i="3"/>
  <c r="P87" i="3"/>
  <c r="L83" i="5" s="1"/>
  <c r="Q87" i="3"/>
  <c r="M83" i="5" s="1"/>
  <c r="N83" i="5" s="1"/>
  <c r="R87" i="3"/>
  <c r="P88" i="3"/>
  <c r="L84" i="5" s="1"/>
  <c r="Q88" i="3"/>
  <c r="M84" i="5" s="1"/>
  <c r="R88" i="3"/>
  <c r="P89" i="3"/>
  <c r="Q89" i="3"/>
  <c r="R89" i="3"/>
  <c r="P90" i="3"/>
  <c r="Q90" i="3"/>
  <c r="R90" i="3"/>
  <c r="P91" i="3"/>
  <c r="Q91" i="3"/>
  <c r="R91" i="3"/>
  <c r="P92" i="3"/>
  <c r="Q92" i="3"/>
  <c r="R92" i="3"/>
  <c r="Q7" i="3"/>
  <c r="M3" i="5" s="1"/>
  <c r="R7" i="3"/>
  <c r="P7" i="3"/>
  <c r="L3" i="5" s="1"/>
  <c r="N8" i="3"/>
  <c r="O8" i="3" s="1"/>
  <c r="K4" i="5" s="1"/>
  <c r="N9" i="3"/>
  <c r="O9" i="3" s="1"/>
  <c r="K5" i="5" s="1"/>
  <c r="N10" i="3"/>
  <c r="O10" i="3" s="1"/>
  <c r="K6" i="5" s="1"/>
  <c r="N11" i="3"/>
  <c r="O11" i="3" s="1"/>
  <c r="K7" i="5" s="1"/>
  <c r="N12" i="3"/>
  <c r="O12" i="3" s="1"/>
  <c r="K8" i="5" s="1"/>
  <c r="N13" i="3"/>
  <c r="O13" i="3" s="1"/>
  <c r="K9" i="5" s="1"/>
  <c r="N14" i="3"/>
  <c r="O14" i="3" s="1"/>
  <c r="K10" i="5" s="1"/>
  <c r="N15" i="3"/>
  <c r="O15" i="3" s="1"/>
  <c r="K11" i="5" s="1"/>
  <c r="N16" i="3"/>
  <c r="O16" i="3" s="1"/>
  <c r="K12" i="5" s="1"/>
  <c r="N17" i="3"/>
  <c r="O17" i="3" s="1"/>
  <c r="K13" i="5" s="1"/>
  <c r="N18" i="3"/>
  <c r="O18" i="3" s="1"/>
  <c r="K14" i="5" s="1"/>
  <c r="N19" i="3"/>
  <c r="O19" i="3" s="1"/>
  <c r="K15" i="5" s="1"/>
  <c r="N20" i="3"/>
  <c r="O20" i="3" s="1"/>
  <c r="K16" i="5" s="1"/>
  <c r="N21" i="3"/>
  <c r="O21" i="3" s="1"/>
  <c r="K17" i="5" s="1"/>
  <c r="N22" i="3"/>
  <c r="O22" i="3" s="1"/>
  <c r="K18" i="5" s="1"/>
  <c r="N23" i="3"/>
  <c r="O23" i="3" s="1"/>
  <c r="K19" i="5" s="1"/>
  <c r="N24" i="3"/>
  <c r="O24" i="3" s="1"/>
  <c r="K20" i="5" s="1"/>
  <c r="N25" i="3"/>
  <c r="O25" i="3" s="1"/>
  <c r="K21" i="5" s="1"/>
  <c r="N26" i="3"/>
  <c r="O26" i="3" s="1"/>
  <c r="K22" i="5" s="1"/>
  <c r="N27" i="3"/>
  <c r="O27" i="3" s="1"/>
  <c r="K23" i="5" s="1"/>
  <c r="N28" i="3"/>
  <c r="O28" i="3" s="1"/>
  <c r="K24" i="5" s="1"/>
  <c r="N29" i="3"/>
  <c r="O29" i="3" s="1"/>
  <c r="K25" i="5" s="1"/>
  <c r="N30" i="3"/>
  <c r="O30" i="3" s="1"/>
  <c r="K26" i="5" s="1"/>
  <c r="N31" i="3"/>
  <c r="O31" i="3" s="1"/>
  <c r="K27" i="5" s="1"/>
  <c r="N32" i="3"/>
  <c r="O32" i="3" s="1"/>
  <c r="K28" i="5" s="1"/>
  <c r="N33" i="3"/>
  <c r="O33" i="3" s="1"/>
  <c r="K29" i="5" s="1"/>
  <c r="N34" i="3"/>
  <c r="O34" i="3" s="1"/>
  <c r="K30" i="5" s="1"/>
  <c r="N35" i="3"/>
  <c r="O35" i="3" s="1"/>
  <c r="K31" i="5" s="1"/>
  <c r="N36" i="3"/>
  <c r="O36" i="3" s="1"/>
  <c r="K32" i="5" s="1"/>
  <c r="N37" i="3"/>
  <c r="O37" i="3" s="1"/>
  <c r="K33" i="5" s="1"/>
  <c r="N38" i="3"/>
  <c r="O38" i="3" s="1"/>
  <c r="K34" i="5" s="1"/>
  <c r="N39" i="3"/>
  <c r="O39" i="3" s="1"/>
  <c r="K35" i="5" s="1"/>
  <c r="N40" i="3"/>
  <c r="O40" i="3" s="1"/>
  <c r="K36" i="5" s="1"/>
  <c r="N41" i="3"/>
  <c r="O41" i="3" s="1"/>
  <c r="K37" i="5" s="1"/>
  <c r="N42" i="3"/>
  <c r="O42" i="3" s="1"/>
  <c r="K38" i="5" s="1"/>
  <c r="N43" i="3"/>
  <c r="O43" i="3" s="1"/>
  <c r="K39" i="5" s="1"/>
  <c r="N44" i="3"/>
  <c r="O44" i="3" s="1"/>
  <c r="K40" i="5" s="1"/>
  <c r="N45" i="3"/>
  <c r="O45" i="3" s="1"/>
  <c r="K41" i="5" s="1"/>
  <c r="N46" i="3"/>
  <c r="O46" i="3" s="1"/>
  <c r="K42" i="5" s="1"/>
  <c r="N47" i="3"/>
  <c r="O47" i="3" s="1"/>
  <c r="K43" i="5" s="1"/>
  <c r="N48" i="3"/>
  <c r="O48" i="3" s="1"/>
  <c r="K44" i="5" s="1"/>
  <c r="N49" i="3"/>
  <c r="O49" i="3" s="1"/>
  <c r="K45" i="5" s="1"/>
  <c r="N50" i="3"/>
  <c r="O50" i="3" s="1"/>
  <c r="K46" i="5" s="1"/>
  <c r="N51" i="3"/>
  <c r="O51" i="3" s="1"/>
  <c r="K47" i="5" s="1"/>
  <c r="N52" i="3"/>
  <c r="O52" i="3" s="1"/>
  <c r="K48" i="5" s="1"/>
  <c r="N53" i="3"/>
  <c r="O53" i="3" s="1"/>
  <c r="K49" i="5" s="1"/>
  <c r="N54" i="3"/>
  <c r="O54" i="3" s="1"/>
  <c r="K50" i="5" s="1"/>
  <c r="N55" i="3"/>
  <c r="O55" i="3" s="1"/>
  <c r="K51" i="5" s="1"/>
  <c r="N56" i="3"/>
  <c r="O56" i="3" s="1"/>
  <c r="K52" i="5" s="1"/>
  <c r="N57" i="3"/>
  <c r="O57" i="3" s="1"/>
  <c r="K53" i="5" s="1"/>
  <c r="N58" i="3"/>
  <c r="O58" i="3" s="1"/>
  <c r="K54" i="5" s="1"/>
  <c r="N59" i="3"/>
  <c r="O59" i="3" s="1"/>
  <c r="K55" i="5" s="1"/>
  <c r="N60" i="3"/>
  <c r="O60" i="3" s="1"/>
  <c r="K56" i="5" s="1"/>
  <c r="N61" i="3"/>
  <c r="O61" i="3" s="1"/>
  <c r="K57" i="5" s="1"/>
  <c r="N62" i="3"/>
  <c r="O62" i="3" s="1"/>
  <c r="K58" i="5" s="1"/>
  <c r="N63" i="3"/>
  <c r="O63" i="3" s="1"/>
  <c r="K59" i="5" s="1"/>
  <c r="N64" i="3"/>
  <c r="O64" i="3" s="1"/>
  <c r="K60" i="5" s="1"/>
  <c r="N65" i="3"/>
  <c r="O65" i="3" s="1"/>
  <c r="K61" i="5" s="1"/>
  <c r="N66" i="3"/>
  <c r="O66" i="3" s="1"/>
  <c r="K62" i="5" s="1"/>
  <c r="N67" i="3"/>
  <c r="O67" i="3" s="1"/>
  <c r="K63" i="5" s="1"/>
  <c r="N68" i="3"/>
  <c r="O68" i="3" s="1"/>
  <c r="K64" i="5" s="1"/>
  <c r="N69" i="3"/>
  <c r="O69" i="3" s="1"/>
  <c r="K65" i="5" s="1"/>
  <c r="N70" i="3"/>
  <c r="O70" i="3" s="1"/>
  <c r="K66" i="5" s="1"/>
  <c r="N71" i="3"/>
  <c r="O71" i="3" s="1"/>
  <c r="K67" i="5" s="1"/>
  <c r="N72" i="3"/>
  <c r="O72" i="3" s="1"/>
  <c r="K68" i="5" s="1"/>
  <c r="N73" i="3"/>
  <c r="O73" i="3" s="1"/>
  <c r="K69" i="5" s="1"/>
  <c r="N74" i="3"/>
  <c r="O74" i="3" s="1"/>
  <c r="K70" i="5" s="1"/>
  <c r="N75" i="3"/>
  <c r="O75" i="3" s="1"/>
  <c r="K71" i="5" s="1"/>
  <c r="N76" i="3"/>
  <c r="O76" i="3" s="1"/>
  <c r="K72" i="5" s="1"/>
  <c r="N77" i="3"/>
  <c r="O77" i="3" s="1"/>
  <c r="K73" i="5" s="1"/>
  <c r="N78" i="3"/>
  <c r="O78" i="3" s="1"/>
  <c r="K74" i="5" s="1"/>
  <c r="N79" i="3"/>
  <c r="O79" i="3" s="1"/>
  <c r="K75" i="5" s="1"/>
  <c r="N80" i="3"/>
  <c r="O80" i="3" s="1"/>
  <c r="K76" i="5" s="1"/>
  <c r="N81" i="3"/>
  <c r="O81" i="3" s="1"/>
  <c r="K77" i="5" s="1"/>
  <c r="N82" i="3"/>
  <c r="O82" i="3" s="1"/>
  <c r="K78" i="5" s="1"/>
  <c r="N83" i="3"/>
  <c r="O83" i="3" s="1"/>
  <c r="K79" i="5" s="1"/>
  <c r="N84" i="3"/>
  <c r="O84" i="3" s="1"/>
  <c r="K80" i="5" s="1"/>
  <c r="N85" i="3"/>
  <c r="O85" i="3" s="1"/>
  <c r="K81" i="5" s="1"/>
  <c r="N86" i="3"/>
  <c r="O86" i="3" s="1"/>
  <c r="K82" i="5" s="1"/>
  <c r="N87" i="3"/>
  <c r="O87" i="3" s="1"/>
  <c r="K83" i="5" s="1"/>
  <c r="N88" i="3"/>
  <c r="O88" i="3" s="1"/>
  <c r="K84" i="5" s="1"/>
  <c r="N89" i="3"/>
  <c r="O89" i="3" s="1"/>
  <c r="N90" i="3"/>
  <c r="O90" i="3" s="1"/>
  <c r="N91" i="3"/>
  <c r="O91" i="3" s="1"/>
  <c r="N92" i="3"/>
  <c r="O92" i="3" s="1"/>
  <c r="N7" i="3"/>
  <c r="O7" i="3" s="1"/>
  <c r="J8" i="3"/>
  <c r="G4" i="5" s="1"/>
  <c r="K8" i="3"/>
  <c r="H4" i="5" s="1"/>
  <c r="L8" i="3"/>
  <c r="J9" i="3"/>
  <c r="G5" i="5" s="1"/>
  <c r="K9" i="3"/>
  <c r="H5" i="5" s="1"/>
  <c r="I5" i="5" s="1"/>
  <c r="L9" i="3"/>
  <c r="J10" i="3"/>
  <c r="G6" i="5" s="1"/>
  <c r="K10" i="3"/>
  <c r="H6" i="5" s="1"/>
  <c r="L10" i="3"/>
  <c r="J11" i="3"/>
  <c r="G7" i="5" s="1"/>
  <c r="K11" i="3"/>
  <c r="H7" i="5" s="1"/>
  <c r="I7" i="5" s="1"/>
  <c r="L11" i="3"/>
  <c r="J12" i="3"/>
  <c r="G8" i="5" s="1"/>
  <c r="K12" i="3"/>
  <c r="H8" i="5" s="1"/>
  <c r="L12" i="3"/>
  <c r="J13" i="3"/>
  <c r="G9" i="5" s="1"/>
  <c r="K13" i="3"/>
  <c r="H9" i="5" s="1"/>
  <c r="I9" i="5" s="1"/>
  <c r="L13" i="3"/>
  <c r="J14" i="3"/>
  <c r="G10" i="5" s="1"/>
  <c r="K14" i="3"/>
  <c r="H10" i="5" s="1"/>
  <c r="L14" i="3"/>
  <c r="J15" i="3"/>
  <c r="G11" i="5" s="1"/>
  <c r="K15" i="3"/>
  <c r="H11" i="5" s="1"/>
  <c r="I11" i="5" s="1"/>
  <c r="L15" i="3"/>
  <c r="J16" i="3"/>
  <c r="G12" i="5" s="1"/>
  <c r="K16" i="3"/>
  <c r="H12" i="5" s="1"/>
  <c r="L16" i="3"/>
  <c r="J17" i="3"/>
  <c r="G13" i="5" s="1"/>
  <c r="K17" i="3"/>
  <c r="H13" i="5" s="1"/>
  <c r="L17" i="3"/>
  <c r="J18" i="3"/>
  <c r="G14" i="5" s="1"/>
  <c r="I14" i="5" s="1"/>
  <c r="K18" i="3"/>
  <c r="H14" i="5" s="1"/>
  <c r="L18" i="3"/>
  <c r="J19" i="3"/>
  <c r="G15" i="5" s="1"/>
  <c r="K19" i="3"/>
  <c r="H15" i="5" s="1"/>
  <c r="L19" i="3"/>
  <c r="J20" i="3"/>
  <c r="G16" i="5" s="1"/>
  <c r="I16" i="5" s="1"/>
  <c r="K20" i="3"/>
  <c r="H16" i="5" s="1"/>
  <c r="L20" i="3"/>
  <c r="J21" i="3"/>
  <c r="G17" i="5" s="1"/>
  <c r="K21" i="3"/>
  <c r="H17" i="5" s="1"/>
  <c r="L21" i="3"/>
  <c r="J22" i="3"/>
  <c r="G18" i="5" s="1"/>
  <c r="I18" i="5" s="1"/>
  <c r="K22" i="3"/>
  <c r="H18" i="5" s="1"/>
  <c r="L22" i="3"/>
  <c r="J23" i="3"/>
  <c r="G19" i="5" s="1"/>
  <c r="K23" i="3"/>
  <c r="H19" i="5" s="1"/>
  <c r="L23" i="3"/>
  <c r="J24" i="3"/>
  <c r="G20" i="5" s="1"/>
  <c r="I20" i="5" s="1"/>
  <c r="K24" i="3"/>
  <c r="H20" i="5" s="1"/>
  <c r="L24" i="3"/>
  <c r="J25" i="3"/>
  <c r="G21" i="5" s="1"/>
  <c r="K25" i="3"/>
  <c r="H21" i="5" s="1"/>
  <c r="L25" i="3"/>
  <c r="J26" i="3"/>
  <c r="G22" i="5" s="1"/>
  <c r="I22" i="5" s="1"/>
  <c r="K26" i="3"/>
  <c r="H22" i="5" s="1"/>
  <c r="L26" i="3"/>
  <c r="J27" i="3"/>
  <c r="G23" i="5" s="1"/>
  <c r="K27" i="3"/>
  <c r="H23" i="5" s="1"/>
  <c r="L27" i="3"/>
  <c r="J28" i="3"/>
  <c r="G24" i="5" s="1"/>
  <c r="I24" i="5" s="1"/>
  <c r="K28" i="3"/>
  <c r="H24" i="5" s="1"/>
  <c r="L28" i="3"/>
  <c r="J29" i="3"/>
  <c r="G25" i="5" s="1"/>
  <c r="K29" i="3"/>
  <c r="H25" i="5" s="1"/>
  <c r="L29" i="3"/>
  <c r="J30" i="3"/>
  <c r="G26" i="5" s="1"/>
  <c r="I26" i="5" s="1"/>
  <c r="K30" i="3"/>
  <c r="H26" i="5" s="1"/>
  <c r="L30" i="3"/>
  <c r="J31" i="3"/>
  <c r="G27" i="5" s="1"/>
  <c r="K31" i="3"/>
  <c r="H27" i="5" s="1"/>
  <c r="L31" i="3"/>
  <c r="J32" i="3"/>
  <c r="G28" i="5" s="1"/>
  <c r="I28" i="5" s="1"/>
  <c r="K32" i="3"/>
  <c r="H28" i="5" s="1"/>
  <c r="L32" i="3"/>
  <c r="J33" i="3"/>
  <c r="G29" i="5" s="1"/>
  <c r="K33" i="3"/>
  <c r="H29" i="5" s="1"/>
  <c r="L33" i="3"/>
  <c r="J34" i="3"/>
  <c r="G30" i="5" s="1"/>
  <c r="I30" i="5" s="1"/>
  <c r="K34" i="3"/>
  <c r="H30" i="5" s="1"/>
  <c r="L34" i="3"/>
  <c r="J35" i="3"/>
  <c r="G31" i="5" s="1"/>
  <c r="K35" i="3"/>
  <c r="H31" i="5" s="1"/>
  <c r="L35" i="3"/>
  <c r="J36" i="3"/>
  <c r="G32" i="5" s="1"/>
  <c r="I32" i="5" s="1"/>
  <c r="K36" i="3"/>
  <c r="H32" i="5" s="1"/>
  <c r="L36" i="3"/>
  <c r="J37" i="3"/>
  <c r="G33" i="5" s="1"/>
  <c r="K37" i="3"/>
  <c r="H33" i="5" s="1"/>
  <c r="L37" i="3"/>
  <c r="J38" i="3"/>
  <c r="G34" i="5" s="1"/>
  <c r="I34" i="5" s="1"/>
  <c r="K38" i="3"/>
  <c r="H34" i="5" s="1"/>
  <c r="L38" i="3"/>
  <c r="J39" i="3"/>
  <c r="G35" i="5" s="1"/>
  <c r="K39" i="3"/>
  <c r="H35" i="5" s="1"/>
  <c r="L39" i="3"/>
  <c r="J40" i="3"/>
  <c r="G36" i="5" s="1"/>
  <c r="I36" i="5" s="1"/>
  <c r="K40" i="3"/>
  <c r="H36" i="5" s="1"/>
  <c r="L40" i="3"/>
  <c r="J41" i="3"/>
  <c r="G37" i="5" s="1"/>
  <c r="K41" i="3"/>
  <c r="H37" i="5" s="1"/>
  <c r="L41" i="3"/>
  <c r="J42" i="3"/>
  <c r="G38" i="5" s="1"/>
  <c r="I38" i="5" s="1"/>
  <c r="K42" i="3"/>
  <c r="H38" i="5" s="1"/>
  <c r="L42" i="3"/>
  <c r="J43" i="3"/>
  <c r="G39" i="5" s="1"/>
  <c r="K43" i="3"/>
  <c r="H39" i="5" s="1"/>
  <c r="L43" i="3"/>
  <c r="J44" i="3"/>
  <c r="G40" i="5" s="1"/>
  <c r="I40" i="5" s="1"/>
  <c r="K44" i="3"/>
  <c r="H40" i="5" s="1"/>
  <c r="L44" i="3"/>
  <c r="J45" i="3"/>
  <c r="G41" i="5" s="1"/>
  <c r="K45" i="3"/>
  <c r="H41" i="5" s="1"/>
  <c r="L45" i="3"/>
  <c r="J46" i="3"/>
  <c r="G42" i="5" s="1"/>
  <c r="I42" i="5" s="1"/>
  <c r="K46" i="3"/>
  <c r="H42" i="5" s="1"/>
  <c r="L46" i="3"/>
  <c r="J47" i="3"/>
  <c r="G43" i="5" s="1"/>
  <c r="K47" i="3"/>
  <c r="H43" i="5" s="1"/>
  <c r="L47" i="3"/>
  <c r="J48" i="3"/>
  <c r="G44" i="5" s="1"/>
  <c r="I44" i="5" s="1"/>
  <c r="K48" i="3"/>
  <c r="H44" i="5" s="1"/>
  <c r="L48" i="3"/>
  <c r="J49" i="3"/>
  <c r="G45" i="5" s="1"/>
  <c r="K49" i="3"/>
  <c r="H45" i="5" s="1"/>
  <c r="L49" i="3"/>
  <c r="J50" i="3"/>
  <c r="G46" i="5" s="1"/>
  <c r="I46" i="5" s="1"/>
  <c r="K50" i="3"/>
  <c r="H46" i="5" s="1"/>
  <c r="L50" i="3"/>
  <c r="J51" i="3"/>
  <c r="G47" i="5" s="1"/>
  <c r="K51" i="3"/>
  <c r="H47" i="5" s="1"/>
  <c r="L51" i="3"/>
  <c r="J52" i="3"/>
  <c r="G48" i="5" s="1"/>
  <c r="I48" i="5" s="1"/>
  <c r="K52" i="3"/>
  <c r="H48" i="5" s="1"/>
  <c r="L52" i="3"/>
  <c r="J53" i="3"/>
  <c r="G49" i="5" s="1"/>
  <c r="K53" i="3"/>
  <c r="H49" i="5" s="1"/>
  <c r="L53" i="3"/>
  <c r="J54" i="3"/>
  <c r="G50" i="5" s="1"/>
  <c r="I50" i="5" s="1"/>
  <c r="K54" i="3"/>
  <c r="H50" i="5" s="1"/>
  <c r="L54" i="3"/>
  <c r="J55" i="3"/>
  <c r="G51" i="5" s="1"/>
  <c r="K55" i="3"/>
  <c r="H51" i="5" s="1"/>
  <c r="L55" i="3"/>
  <c r="J56" i="3"/>
  <c r="G52" i="5" s="1"/>
  <c r="I52" i="5" s="1"/>
  <c r="K56" i="3"/>
  <c r="H52" i="5" s="1"/>
  <c r="L56" i="3"/>
  <c r="J57" i="3"/>
  <c r="G53" i="5" s="1"/>
  <c r="K57" i="3"/>
  <c r="H53" i="5" s="1"/>
  <c r="L57" i="3"/>
  <c r="J58" i="3"/>
  <c r="G54" i="5" s="1"/>
  <c r="I54" i="5" s="1"/>
  <c r="K58" i="3"/>
  <c r="H54" i="5" s="1"/>
  <c r="L58" i="3"/>
  <c r="J59" i="3"/>
  <c r="G55" i="5" s="1"/>
  <c r="K59" i="3"/>
  <c r="H55" i="5" s="1"/>
  <c r="L59" i="3"/>
  <c r="J60" i="3"/>
  <c r="G56" i="5" s="1"/>
  <c r="I56" i="5" s="1"/>
  <c r="K60" i="3"/>
  <c r="H56" i="5" s="1"/>
  <c r="L60" i="3"/>
  <c r="J61" i="3"/>
  <c r="G57" i="5" s="1"/>
  <c r="K61" i="3"/>
  <c r="H57" i="5" s="1"/>
  <c r="L61" i="3"/>
  <c r="J62" i="3"/>
  <c r="G58" i="5" s="1"/>
  <c r="I58" i="5" s="1"/>
  <c r="K62" i="3"/>
  <c r="H58" i="5" s="1"/>
  <c r="L62" i="3"/>
  <c r="J63" i="3"/>
  <c r="G59" i="5" s="1"/>
  <c r="K63" i="3"/>
  <c r="H59" i="5" s="1"/>
  <c r="L63" i="3"/>
  <c r="J64" i="3"/>
  <c r="G60" i="5" s="1"/>
  <c r="I60" i="5" s="1"/>
  <c r="K64" i="3"/>
  <c r="H60" i="5" s="1"/>
  <c r="L64" i="3"/>
  <c r="J65" i="3"/>
  <c r="G61" i="5" s="1"/>
  <c r="K65" i="3"/>
  <c r="H61" i="5" s="1"/>
  <c r="L65" i="3"/>
  <c r="J66" i="3"/>
  <c r="G62" i="5" s="1"/>
  <c r="I62" i="5" s="1"/>
  <c r="K66" i="3"/>
  <c r="H62" i="5" s="1"/>
  <c r="L66" i="3"/>
  <c r="J67" i="3"/>
  <c r="G63" i="5" s="1"/>
  <c r="K67" i="3"/>
  <c r="H63" i="5" s="1"/>
  <c r="L67" i="3"/>
  <c r="J68" i="3"/>
  <c r="G64" i="5" s="1"/>
  <c r="I64" i="5" s="1"/>
  <c r="K68" i="3"/>
  <c r="H64" i="5" s="1"/>
  <c r="L68" i="3"/>
  <c r="J69" i="3"/>
  <c r="G65" i="5" s="1"/>
  <c r="K69" i="3"/>
  <c r="H65" i="5" s="1"/>
  <c r="L69" i="3"/>
  <c r="J70" i="3"/>
  <c r="G66" i="5" s="1"/>
  <c r="I66" i="5" s="1"/>
  <c r="K70" i="3"/>
  <c r="H66" i="5" s="1"/>
  <c r="L70" i="3"/>
  <c r="J71" i="3"/>
  <c r="G67" i="5" s="1"/>
  <c r="K71" i="3"/>
  <c r="H67" i="5" s="1"/>
  <c r="L71" i="3"/>
  <c r="J72" i="3"/>
  <c r="G68" i="5" s="1"/>
  <c r="I68" i="5" s="1"/>
  <c r="K72" i="3"/>
  <c r="H68" i="5" s="1"/>
  <c r="L72" i="3"/>
  <c r="J73" i="3"/>
  <c r="G69" i="5" s="1"/>
  <c r="K73" i="3"/>
  <c r="H69" i="5" s="1"/>
  <c r="L73" i="3"/>
  <c r="J74" i="3"/>
  <c r="G70" i="5" s="1"/>
  <c r="I70" i="5" s="1"/>
  <c r="K74" i="3"/>
  <c r="H70" i="5" s="1"/>
  <c r="L74" i="3"/>
  <c r="J75" i="3"/>
  <c r="G71" i="5" s="1"/>
  <c r="K75" i="3"/>
  <c r="H71" i="5" s="1"/>
  <c r="L75" i="3"/>
  <c r="J76" i="3"/>
  <c r="G72" i="5" s="1"/>
  <c r="I72" i="5" s="1"/>
  <c r="K76" i="3"/>
  <c r="H72" i="5" s="1"/>
  <c r="L76" i="3"/>
  <c r="J77" i="3"/>
  <c r="G73" i="5" s="1"/>
  <c r="K77" i="3"/>
  <c r="H73" i="5" s="1"/>
  <c r="L77" i="3"/>
  <c r="J78" i="3"/>
  <c r="G74" i="5" s="1"/>
  <c r="I74" i="5" s="1"/>
  <c r="K78" i="3"/>
  <c r="H74" i="5" s="1"/>
  <c r="L78" i="3"/>
  <c r="J79" i="3"/>
  <c r="G75" i="5" s="1"/>
  <c r="K79" i="3"/>
  <c r="H75" i="5" s="1"/>
  <c r="L79" i="3"/>
  <c r="J80" i="3"/>
  <c r="G76" i="5" s="1"/>
  <c r="I76" i="5" s="1"/>
  <c r="K80" i="3"/>
  <c r="H76" i="5" s="1"/>
  <c r="L80" i="3"/>
  <c r="J81" i="3"/>
  <c r="G77" i="5" s="1"/>
  <c r="K81" i="3"/>
  <c r="H77" i="5" s="1"/>
  <c r="L81" i="3"/>
  <c r="J82" i="3"/>
  <c r="G78" i="5" s="1"/>
  <c r="I78" i="5" s="1"/>
  <c r="K82" i="3"/>
  <c r="H78" i="5" s="1"/>
  <c r="L82" i="3"/>
  <c r="J83" i="3"/>
  <c r="G79" i="5" s="1"/>
  <c r="K83" i="3"/>
  <c r="H79" i="5" s="1"/>
  <c r="L83" i="3"/>
  <c r="J84" i="3"/>
  <c r="G80" i="5" s="1"/>
  <c r="I80" i="5" s="1"/>
  <c r="K84" i="3"/>
  <c r="H80" i="5" s="1"/>
  <c r="L84" i="3"/>
  <c r="J85" i="3"/>
  <c r="G81" i="5" s="1"/>
  <c r="K85" i="3"/>
  <c r="H81" i="5" s="1"/>
  <c r="L85" i="3"/>
  <c r="J86" i="3"/>
  <c r="G82" i="5" s="1"/>
  <c r="I82" i="5" s="1"/>
  <c r="K86" i="3"/>
  <c r="H82" i="5" s="1"/>
  <c r="L86" i="3"/>
  <c r="J87" i="3"/>
  <c r="G83" i="5" s="1"/>
  <c r="K87" i="3"/>
  <c r="H83" i="5" s="1"/>
  <c r="L87" i="3"/>
  <c r="J88" i="3"/>
  <c r="G84" i="5" s="1"/>
  <c r="I84" i="5" s="1"/>
  <c r="K88" i="3"/>
  <c r="H84" i="5" s="1"/>
  <c r="L88" i="3"/>
  <c r="J89" i="3"/>
  <c r="G85" i="5" s="1"/>
  <c r="K89" i="3"/>
  <c r="H85" i="5" s="1"/>
  <c r="L89" i="3"/>
  <c r="J90" i="3"/>
  <c r="G86" i="5" s="1"/>
  <c r="I86" i="5" s="1"/>
  <c r="K90" i="3"/>
  <c r="H86" i="5" s="1"/>
  <c r="L90" i="3"/>
  <c r="J91" i="3"/>
  <c r="G87" i="5" s="1"/>
  <c r="K91" i="3"/>
  <c r="H87" i="5" s="1"/>
  <c r="L91" i="3"/>
  <c r="J92" i="3"/>
  <c r="G88" i="5" s="1"/>
  <c r="I88" i="5" s="1"/>
  <c r="K92" i="3"/>
  <c r="H88" i="5" s="1"/>
  <c r="L92" i="3"/>
  <c r="J93" i="3"/>
  <c r="G89" i="5" s="1"/>
  <c r="K93" i="3"/>
  <c r="H89" i="5" s="1"/>
  <c r="L93" i="3"/>
  <c r="J94" i="3"/>
  <c r="G90" i="5" s="1"/>
  <c r="I90" i="5" s="1"/>
  <c r="K94" i="3"/>
  <c r="H90" i="5" s="1"/>
  <c r="L94" i="3"/>
  <c r="J95" i="3"/>
  <c r="G91" i="5" s="1"/>
  <c r="K95" i="3"/>
  <c r="H91" i="5" s="1"/>
  <c r="L95" i="3"/>
  <c r="J96" i="3"/>
  <c r="G92" i="5" s="1"/>
  <c r="I92" i="5" s="1"/>
  <c r="K96" i="3"/>
  <c r="H92" i="5" s="1"/>
  <c r="L96" i="3"/>
  <c r="J97" i="3"/>
  <c r="G93" i="5" s="1"/>
  <c r="K97" i="3"/>
  <c r="H93" i="5" s="1"/>
  <c r="L97" i="3"/>
  <c r="J98" i="3"/>
  <c r="G94" i="5" s="1"/>
  <c r="I94" i="5" s="1"/>
  <c r="K98" i="3"/>
  <c r="H94" i="5" s="1"/>
  <c r="L98" i="3"/>
  <c r="J99" i="3"/>
  <c r="G95" i="5" s="1"/>
  <c r="K99" i="3"/>
  <c r="H95" i="5" s="1"/>
  <c r="L99" i="3"/>
  <c r="J100" i="3"/>
  <c r="G96" i="5" s="1"/>
  <c r="I96" i="5" s="1"/>
  <c r="K100" i="3"/>
  <c r="H96" i="5" s="1"/>
  <c r="L100" i="3"/>
  <c r="J101" i="3"/>
  <c r="G97" i="5" s="1"/>
  <c r="K101" i="3"/>
  <c r="H97" i="5" s="1"/>
  <c r="L101" i="3"/>
  <c r="J102" i="3"/>
  <c r="G98" i="5" s="1"/>
  <c r="I98" i="5" s="1"/>
  <c r="K102" i="3"/>
  <c r="H98" i="5" s="1"/>
  <c r="L102" i="3"/>
  <c r="J103" i="3"/>
  <c r="G99" i="5" s="1"/>
  <c r="K103" i="3"/>
  <c r="H99" i="5" s="1"/>
  <c r="L103" i="3"/>
  <c r="J104" i="3"/>
  <c r="G100" i="5" s="1"/>
  <c r="I100" i="5" s="1"/>
  <c r="K104" i="3"/>
  <c r="H100" i="5" s="1"/>
  <c r="L104" i="3"/>
  <c r="J105" i="3"/>
  <c r="G101" i="5" s="1"/>
  <c r="K105" i="3"/>
  <c r="H101" i="5" s="1"/>
  <c r="L105" i="3"/>
  <c r="J106" i="3"/>
  <c r="G102" i="5" s="1"/>
  <c r="I102" i="5" s="1"/>
  <c r="K106" i="3"/>
  <c r="H102" i="5" s="1"/>
  <c r="L106" i="3"/>
  <c r="J107" i="3"/>
  <c r="G103" i="5" s="1"/>
  <c r="K107" i="3"/>
  <c r="H103" i="5" s="1"/>
  <c r="L107" i="3"/>
  <c r="J108" i="3"/>
  <c r="G104" i="5" s="1"/>
  <c r="I104" i="5" s="1"/>
  <c r="K108" i="3"/>
  <c r="H104" i="5" s="1"/>
  <c r="L108" i="3"/>
  <c r="J109" i="3"/>
  <c r="G105" i="5" s="1"/>
  <c r="K109" i="3"/>
  <c r="H105" i="5" s="1"/>
  <c r="L109" i="3"/>
  <c r="J110" i="3"/>
  <c r="G106" i="5" s="1"/>
  <c r="I106" i="5" s="1"/>
  <c r="K110" i="3"/>
  <c r="H106" i="5" s="1"/>
  <c r="L110" i="3"/>
  <c r="J111" i="3"/>
  <c r="G107" i="5" s="1"/>
  <c r="K111" i="3"/>
  <c r="H107" i="5" s="1"/>
  <c r="L111" i="3"/>
  <c r="J112" i="3"/>
  <c r="G108" i="5" s="1"/>
  <c r="I108" i="5" s="1"/>
  <c r="K112" i="3"/>
  <c r="H108" i="5" s="1"/>
  <c r="L112" i="3"/>
  <c r="J113" i="3"/>
  <c r="G109" i="5" s="1"/>
  <c r="K113" i="3"/>
  <c r="H109" i="5" s="1"/>
  <c r="L113" i="3"/>
  <c r="J114" i="3"/>
  <c r="G110" i="5" s="1"/>
  <c r="I110" i="5" s="1"/>
  <c r="K114" i="3"/>
  <c r="H110" i="5" s="1"/>
  <c r="L114" i="3"/>
  <c r="J115" i="3"/>
  <c r="G111" i="5" s="1"/>
  <c r="K115" i="3"/>
  <c r="H111" i="5" s="1"/>
  <c r="L115" i="3"/>
  <c r="J116" i="3"/>
  <c r="G112" i="5" s="1"/>
  <c r="I112" i="5" s="1"/>
  <c r="K116" i="3"/>
  <c r="H112" i="5" s="1"/>
  <c r="L116" i="3"/>
  <c r="J117" i="3"/>
  <c r="G113" i="5" s="1"/>
  <c r="K117" i="3"/>
  <c r="H113" i="5" s="1"/>
  <c r="L117" i="3"/>
  <c r="J118" i="3"/>
  <c r="G114" i="5" s="1"/>
  <c r="I114" i="5" s="1"/>
  <c r="K118" i="3"/>
  <c r="H114" i="5" s="1"/>
  <c r="L118" i="3"/>
  <c r="J119" i="3"/>
  <c r="G115" i="5" s="1"/>
  <c r="K119" i="3"/>
  <c r="H115" i="5" s="1"/>
  <c r="L119" i="3"/>
  <c r="J120" i="3"/>
  <c r="G116" i="5" s="1"/>
  <c r="I116" i="5" s="1"/>
  <c r="K120" i="3"/>
  <c r="H116" i="5" s="1"/>
  <c r="L120" i="3"/>
  <c r="J121" i="3"/>
  <c r="G117" i="5" s="1"/>
  <c r="K121" i="3"/>
  <c r="H117" i="5" s="1"/>
  <c r="L121" i="3"/>
  <c r="J122" i="3"/>
  <c r="G118" i="5" s="1"/>
  <c r="I118" i="5" s="1"/>
  <c r="K122" i="3"/>
  <c r="H118" i="5" s="1"/>
  <c r="L122" i="3"/>
  <c r="J123" i="3"/>
  <c r="G119" i="5" s="1"/>
  <c r="K123" i="3"/>
  <c r="H119" i="5" s="1"/>
  <c r="L123" i="3"/>
  <c r="J124" i="3"/>
  <c r="G120" i="5" s="1"/>
  <c r="I120" i="5" s="1"/>
  <c r="K124" i="3"/>
  <c r="H120" i="5" s="1"/>
  <c r="L124" i="3"/>
  <c r="J125" i="3"/>
  <c r="G121" i="5" s="1"/>
  <c r="K125" i="3"/>
  <c r="H121" i="5" s="1"/>
  <c r="L125" i="3"/>
  <c r="J126" i="3"/>
  <c r="G122" i="5" s="1"/>
  <c r="I122" i="5" s="1"/>
  <c r="K126" i="3"/>
  <c r="H122" i="5" s="1"/>
  <c r="L126" i="3"/>
  <c r="J127" i="3"/>
  <c r="G123" i="5" s="1"/>
  <c r="K127" i="3"/>
  <c r="H123" i="5" s="1"/>
  <c r="L127" i="3"/>
  <c r="J128" i="3"/>
  <c r="G124" i="5" s="1"/>
  <c r="I124" i="5" s="1"/>
  <c r="K128" i="3"/>
  <c r="H124" i="5" s="1"/>
  <c r="L128" i="3"/>
  <c r="J129" i="3"/>
  <c r="G125" i="5" s="1"/>
  <c r="K129" i="3"/>
  <c r="H125" i="5" s="1"/>
  <c r="L129" i="3"/>
  <c r="J130" i="3"/>
  <c r="G126" i="5" s="1"/>
  <c r="I126" i="5" s="1"/>
  <c r="K130" i="3"/>
  <c r="H126" i="5" s="1"/>
  <c r="L130" i="3"/>
  <c r="J131" i="3"/>
  <c r="G127" i="5" s="1"/>
  <c r="K131" i="3"/>
  <c r="H127" i="5" s="1"/>
  <c r="L131" i="3"/>
  <c r="J132" i="3"/>
  <c r="G128" i="5" s="1"/>
  <c r="I128" i="5" s="1"/>
  <c r="K132" i="3"/>
  <c r="H128" i="5" s="1"/>
  <c r="L132" i="3"/>
  <c r="J133" i="3"/>
  <c r="G129" i="5" s="1"/>
  <c r="K133" i="3"/>
  <c r="H129" i="5" s="1"/>
  <c r="L133" i="3"/>
  <c r="J134" i="3"/>
  <c r="G130" i="5" s="1"/>
  <c r="I130" i="5" s="1"/>
  <c r="K134" i="3"/>
  <c r="H130" i="5" s="1"/>
  <c r="L134" i="3"/>
  <c r="J135" i="3"/>
  <c r="G131" i="5" s="1"/>
  <c r="K135" i="3"/>
  <c r="H131" i="5" s="1"/>
  <c r="L135" i="3"/>
  <c r="J136" i="3"/>
  <c r="G132" i="5" s="1"/>
  <c r="I132" i="5" s="1"/>
  <c r="K136" i="3"/>
  <c r="H132" i="5" s="1"/>
  <c r="L136" i="3"/>
  <c r="J137" i="3"/>
  <c r="G133" i="5" s="1"/>
  <c r="K137" i="3"/>
  <c r="H133" i="5" s="1"/>
  <c r="L137" i="3"/>
  <c r="J138" i="3"/>
  <c r="G134" i="5" s="1"/>
  <c r="I134" i="5" s="1"/>
  <c r="K138" i="3"/>
  <c r="H134" i="5" s="1"/>
  <c r="L138" i="3"/>
  <c r="J139" i="3"/>
  <c r="G135" i="5" s="1"/>
  <c r="K139" i="3"/>
  <c r="H135" i="5" s="1"/>
  <c r="L139" i="3"/>
  <c r="J140" i="3"/>
  <c r="G136" i="5" s="1"/>
  <c r="I136" i="5" s="1"/>
  <c r="K140" i="3"/>
  <c r="H136" i="5" s="1"/>
  <c r="L140" i="3"/>
  <c r="J141" i="3"/>
  <c r="G137" i="5" s="1"/>
  <c r="K141" i="3"/>
  <c r="H137" i="5" s="1"/>
  <c r="L141" i="3"/>
  <c r="J142" i="3"/>
  <c r="G138" i="5" s="1"/>
  <c r="I138" i="5" s="1"/>
  <c r="K142" i="3"/>
  <c r="H138" i="5" s="1"/>
  <c r="L142" i="3"/>
  <c r="J143" i="3"/>
  <c r="G139" i="5" s="1"/>
  <c r="K143" i="3"/>
  <c r="H139" i="5" s="1"/>
  <c r="L143" i="3"/>
  <c r="J144" i="3"/>
  <c r="G140" i="5" s="1"/>
  <c r="I140" i="5" s="1"/>
  <c r="K144" i="3"/>
  <c r="H140" i="5" s="1"/>
  <c r="L144" i="3"/>
  <c r="J145" i="3"/>
  <c r="G141" i="5" s="1"/>
  <c r="K145" i="3"/>
  <c r="H141" i="5" s="1"/>
  <c r="L145" i="3"/>
  <c r="J146" i="3"/>
  <c r="G142" i="5" s="1"/>
  <c r="I142" i="5" s="1"/>
  <c r="K146" i="3"/>
  <c r="H142" i="5" s="1"/>
  <c r="L146" i="3"/>
  <c r="J147" i="3"/>
  <c r="G143" i="5" s="1"/>
  <c r="K147" i="3"/>
  <c r="H143" i="5" s="1"/>
  <c r="L147" i="3"/>
  <c r="J148" i="3"/>
  <c r="G144" i="5" s="1"/>
  <c r="I144" i="5" s="1"/>
  <c r="K148" i="3"/>
  <c r="H144" i="5" s="1"/>
  <c r="L148" i="3"/>
  <c r="J149" i="3"/>
  <c r="G145" i="5" s="1"/>
  <c r="K149" i="3"/>
  <c r="H145" i="5" s="1"/>
  <c r="L149" i="3"/>
  <c r="J150" i="3"/>
  <c r="G146" i="5" s="1"/>
  <c r="I146" i="5" s="1"/>
  <c r="K150" i="3"/>
  <c r="H146" i="5" s="1"/>
  <c r="L150" i="3"/>
  <c r="J151" i="3"/>
  <c r="G147" i="5" s="1"/>
  <c r="K151" i="3"/>
  <c r="H147" i="5" s="1"/>
  <c r="L151" i="3"/>
  <c r="J152" i="3"/>
  <c r="G148" i="5" s="1"/>
  <c r="I148" i="5" s="1"/>
  <c r="K152" i="3"/>
  <c r="H148" i="5" s="1"/>
  <c r="L152" i="3"/>
  <c r="J153" i="3"/>
  <c r="G149" i="5" s="1"/>
  <c r="K153" i="3"/>
  <c r="H149" i="5" s="1"/>
  <c r="L153" i="3"/>
  <c r="J154" i="3"/>
  <c r="G150" i="5" s="1"/>
  <c r="I150" i="5" s="1"/>
  <c r="K154" i="3"/>
  <c r="H150" i="5" s="1"/>
  <c r="L154" i="3"/>
  <c r="J155" i="3"/>
  <c r="G151" i="5" s="1"/>
  <c r="K155" i="3"/>
  <c r="H151" i="5" s="1"/>
  <c r="L155" i="3"/>
  <c r="J156" i="3"/>
  <c r="G152" i="5" s="1"/>
  <c r="I152" i="5" s="1"/>
  <c r="K156" i="3"/>
  <c r="H152" i="5" s="1"/>
  <c r="L156" i="3"/>
  <c r="J157" i="3"/>
  <c r="G153" i="5" s="1"/>
  <c r="K157" i="3"/>
  <c r="H153" i="5" s="1"/>
  <c r="L157" i="3"/>
  <c r="J158" i="3"/>
  <c r="G154" i="5" s="1"/>
  <c r="I154" i="5" s="1"/>
  <c r="K158" i="3"/>
  <c r="H154" i="5" s="1"/>
  <c r="L158" i="3"/>
  <c r="J159" i="3"/>
  <c r="G155" i="5" s="1"/>
  <c r="K159" i="3"/>
  <c r="H155" i="5" s="1"/>
  <c r="L159" i="3"/>
  <c r="J160" i="3"/>
  <c r="G156" i="5" s="1"/>
  <c r="I156" i="5" s="1"/>
  <c r="K160" i="3"/>
  <c r="H156" i="5" s="1"/>
  <c r="L160" i="3"/>
  <c r="J161" i="3"/>
  <c r="G157" i="5" s="1"/>
  <c r="K161" i="3"/>
  <c r="H157" i="5" s="1"/>
  <c r="L161" i="3"/>
  <c r="J162" i="3"/>
  <c r="G158" i="5" s="1"/>
  <c r="I158" i="5" s="1"/>
  <c r="K162" i="3"/>
  <c r="H158" i="5" s="1"/>
  <c r="L162" i="3"/>
  <c r="J163" i="3"/>
  <c r="G159" i="5" s="1"/>
  <c r="K163" i="3"/>
  <c r="H159" i="5" s="1"/>
  <c r="L163" i="3"/>
  <c r="J164" i="3"/>
  <c r="G160" i="5" s="1"/>
  <c r="I160" i="5" s="1"/>
  <c r="K164" i="3"/>
  <c r="H160" i="5" s="1"/>
  <c r="L164" i="3"/>
  <c r="J165" i="3"/>
  <c r="G161" i="5" s="1"/>
  <c r="K165" i="3"/>
  <c r="H161" i="5" s="1"/>
  <c r="L165" i="3"/>
  <c r="J166" i="3"/>
  <c r="G162" i="5" s="1"/>
  <c r="I162" i="5" s="1"/>
  <c r="K166" i="3"/>
  <c r="H162" i="5" s="1"/>
  <c r="L166" i="3"/>
  <c r="J167" i="3"/>
  <c r="G163" i="5" s="1"/>
  <c r="K167" i="3"/>
  <c r="H163" i="5" s="1"/>
  <c r="L167" i="3"/>
  <c r="J168" i="3"/>
  <c r="G164" i="5" s="1"/>
  <c r="I164" i="5" s="1"/>
  <c r="K168" i="3"/>
  <c r="H164" i="5" s="1"/>
  <c r="L168" i="3"/>
  <c r="J169" i="3"/>
  <c r="G165" i="5" s="1"/>
  <c r="K169" i="3"/>
  <c r="H165" i="5" s="1"/>
  <c r="L169" i="3"/>
  <c r="J170" i="3"/>
  <c r="G166" i="5" s="1"/>
  <c r="I166" i="5" s="1"/>
  <c r="K170" i="3"/>
  <c r="H166" i="5" s="1"/>
  <c r="L170" i="3"/>
  <c r="J171" i="3"/>
  <c r="G167" i="5" s="1"/>
  <c r="K171" i="3"/>
  <c r="H167" i="5" s="1"/>
  <c r="L171" i="3"/>
  <c r="J172" i="3"/>
  <c r="G168" i="5" s="1"/>
  <c r="I168" i="5" s="1"/>
  <c r="K172" i="3"/>
  <c r="H168" i="5" s="1"/>
  <c r="L172" i="3"/>
  <c r="J173" i="3"/>
  <c r="G169" i="5" s="1"/>
  <c r="K173" i="3"/>
  <c r="H169" i="5" s="1"/>
  <c r="L173" i="3"/>
  <c r="J174" i="3"/>
  <c r="G170" i="5" s="1"/>
  <c r="I170" i="5" s="1"/>
  <c r="K174" i="3"/>
  <c r="H170" i="5" s="1"/>
  <c r="L174" i="3"/>
  <c r="J175" i="3"/>
  <c r="G171" i="5" s="1"/>
  <c r="K175" i="3"/>
  <c r="H171" i="5" s="1"/>
  <c r="L175" i="3"/>
  <c r="J176" i="3"/>
  <c r="G172" i="5" s="1"/>
  <c r="I172" i="5" s="1"/>
  <c r="K176" i="3"/>
  <c r="H172" i="5" s="1"/>
  <c r="L176" i="3"/>
  <c r="J177" i="3"/>
  <c r="G173" i="5" s="1"/>
  <c r="K177" i="3"/>
  <c r="H173" i="5" s="1"/>
  <c r="L177" i="3"/>
  <c r="J178" i="3"/>
  <c r="G174" i="5" s="1"/>
  <c r="I174" i="5" s="1"/>
  <c r="K178" i="3"/>
  <c r="H174" i="5" s="1"/>
  <c r="L178" i="3"/>
  <c r="J179" i="3"/>
  <c r="G175" i="5" s="1"/>
  <c r="K179" i="3"/>
  <c r="H175" i="5" s="1"/>
  <c r="L179" i="3"/>
  <c r="J180" i="3"/>
  <c r="G176" i="5" s="1"/>
  <c r="I176" i="5" s="1"/>
  <c r="K180" i="3"/>
  <c r="H176" i="5" s="1"/>
  <c r="L180" i="3"/>
  <c r="J181" i="3"/>
  <c r="G177" i="5" s="1"/>
  <c r="K181" i="3"/>
  <c r="H177" i="5" s="1"/>
  <c r="L181" i="3"/>
  <c r="J182" i="3"/>
  <c r="G178" i="5" s="1"/>
  <c r="I178" i="5" s="1"/>
  <c r="K182" i="3"/>
  <c r="H178" i="5" s="1"/>
  <c r="L182" i="3"/>
  <c r="J183" i="3"/>
  <c r="G179" i="5" s="1"/>
  <c r="K183" i="3"/>
  <c r="H179" i="5" s="1"/>
  <c r="L183" i="3"/>
  <c r="J184" i="3"/>
  <c r="G180" i="5" s="1"/>
  <c r="I180" i="5" s="1"/>
  <c r="K184" i="3"/>
  <c r="H180" i="5" s="1"/>
  <c r="L184" i="3"/>
  <c r="J185" i="3"/>
  <c r="G181" i="5" s="1"/>
  <c r="K185" i="3"/>
  <c r="H181" i="5" s="1"/>
  <c r="L185" i="3"/>
  <c r="J186" i="3"/>
  <c r="G182" i="5" s="1"/>
  <c r="I182" i="5" s="1"/>
  <c r="K186" i="3"/>
  <c r="H182" i="5" s="1"/>
  <c r="L186" i="3"/>
  <c r="J187" i="3"/>
  <c r="G183" i="5" s="1"/>
  <c r="K187" i="3"/>
  <c r="H183" i="5" s="1"/>
  <c r="L187" i="3"/>
  <c r="J188" i="3"/>
  <c r="G184" i="5" s="1"/>
  <c r="I184" i="5" s="1"/>
  <c r="K188" i="3"/>
  <c r="H184" i="5" s="1"/>
  <c r="L188" i="3"/>
  <c r="J189" i="3"/>
  <c r="G185" i="5" s="1"/>
  <c r="K189" i="3"/>
  <c r="H185" i="5" s="1"/>
  <c r="L189" i="3"/>
  <c r="J190" i="3"/>
  <c r="G186" i="5" s="1"/>
  <c r="I186" i="5" s="1"/>
  <c r="K190" i="3"/>
  <c r="H186" i="5" s="1"/>
  <c r="L190" i="3"/>
  <c r="J191" i="3"/>
  <c r="G187" i="5" s="1"/>
  <c r="K191" i="3"/>
  <c r="H187" i="5" s="1"/>
  <c r="L191" i="3"/>
  <c r="J192" i="3"/>
  <c r="G188" i="5" s="1"/>
  <c r="I188" i="5" s="1"/>
  <c r="K192" i="3"/>
  <c r="H188" i="5" s="1"/>
  <c r="L192" i="3"/>
  <c r="J193" i="3"/>
  <c r="G189" i="5" s="1"/>
  <c r="K193" i="3"/>
  <c r="H189" i="5" s="1"/>
  <c r="L193" i="3"/>
  <c r="J194" i="3"/>
  <c r="G190" i="5" s="1"/>
  <c r="I190" i="5" s="1"/>
  <c r="K194" i="3"/>
  <c r="H190" i="5" s="1"/>
  <c r="L194" i="3"/>
  <c r="J195" i="3"/>
  <c r="G191" i="5" s="1"/>
  <c r="K195" i="3"/>
  <c r="H191" i="5" s="1"/>
  <c r="L195" i="3"/>
  <c r="J196" i="3"/>
  <c r="G192" i="5" s="1"/>
  <c r="I192" i="5" s="1"/>
  <c r="K196" i="3"/>
  <c r="H192" i="5" s="1"/>
  <c r="L196" i="3"/>
  <c r="J197" i="3"/>
  <c r="G193" i="5" s="1"/>
  <c r="K197" i="3"/>
  <c r="H193" i="5" s="1"/>
  <c r="L197" i="3"/>
  <c r="J198" i="3"/>
  <c r="G194" i="5" s="1"/>
  <c r="I194" i="5" s="1"/>
  <c r="K198" i="3"/>
  <c r="H194" i="5" s="1"/>
  <c r="L198" i="3"/>
  <c r="J199" i="3"/>
  <c r="G195" i="5" s="1"/>
  <c r="K199" i="3"/>
  <c r="H195" i="5" s="1"/>
  <c r="L199" i="3"/>
  <c r="J200" i="3"/>
  <c r="G196" i="5" s="1"/>
  <c r="I196" i="5" s="1"/>
  <c r="K200" i="3"/>
  <c r="H196" i="5" s="1"/>
  <c r="L200" i="3"/>
  <c r="J201" i="3"/>
  <c r="G197" i="5" s="1"/>
  <c r="K201" i="3"/>
  <c r="H197" i="5" s="1"/>
  <c r="L201" i="3"/>
  <c r="J202" i="3"/>
  <c r="G198" i="5" s="1"/>
  <c r="I198" i="5" s="1"/>
  <c r="K202" i="3"/>
  <c r="H198" i="5" s="1"/>
  <c r="L202" i="3"/>
  <c r="J203" i="3"/>
  <c r="G199" i="5" s="1"/>
  <c r="K203" i="3"/>
  <c r="H199" i="5" s="1"/>
  <c r="L203" i="3"/>
  <c r="J204" i="3"/>
  <c r="G200" i="5" s="1"/>
  <c r="I200" i="5" s="1"/>
  <c r="K204" i="3"/>
  <c r="H200" i="5" s="1"/>
  <c r="L204" i="3"/>
  <c r="J205" i="3"/>
  <c r="G201" i="5" s="1"/>
  <c r="K205" i="3"/>
  <c r="H201" i="5" s="1"/>
  <c r="L205" i="3"/>
  <c r="J206" i="3"/>
  <c r="G202" i="5" s="1"/>
  <c r="I202" i="5" s="1"/>
  <c r="K206" i="3"/>
  <c r="H202" i="5" s="1"/>
  <c r="L206" i="3"/>
  <c r="J207" i="3"/>
  <c r="G203" i="5" s="1"/>
  <c r="K207" i="3"/>
  <c r="H203" i="5" s="1"/>
  <c r="L207" i="3"/>
  <c r="J208" i="3"/>
  <c r="G204" i="5" s="1"/>
  <c r="I204" i="5" s="1"/>
  <c r="K208" i="3"/>
  <c r="H204" i="5" s="1"/>
  <c r="L208" i="3"/>
  <c r="J209" i="3"/>
  <c r="G205" i="5" s="1"/>
  <c r="K209" i="3"/>
  <c r="H205" i="5" s="1"/>
  <c r="L209" i="3"/>
  <c r="J210" i="3"/>
  <c r="G206" i="5" s="1"/>
  <c r="I206" i="5" s="1"/>
  <c r="K210" i="3"/>
  <c r="H206" i="5" s="1"/>
  <c r="L210" i="3"/>
  <c r="J211" i="3"/>
  <c r="G207" i="5" s="1"/>
  <c r="K211" i="3"/>
  <c r="H207" i="5" s="1"/>
  <c r="L211" i="3"/>
  <c r="J212" i="3"/>
  <c r="G208" i="5" s="1"/>
  <c r="I208" i="5" s="1"/>
  <c r="K212" i="3"/>
  <c r="H208" i="5" s="1"/>
  <c r="L212" i="3"/>
  <c r="J213" i="3"/>
  <c r="G209" i="5" s="1"/>
  <c r="K213" i="3"/>
  <c r="H209" i="5" s="1"/>
  <c r="L213" i="3"/>
  <c r="J214" i="3"/>
  <c r="G210" i="5" s="1"/>
  <c r="I210" i="5" s="1"/>
  <c r="K214" i="3"/>
  <c r="H210" i="5" s="1"/>
  <c r="L214" i="3"/>
  <c r="J215" i="3"/>
  <c r="G211" i="5" s="1"/>
  <c r="K215" i="3"/>
  <c r="H211" i="5" s="1"/>
  <c r="I211" i="5" s="1"/>
  <c r="L215" i="3"/>
  <c r="J216" i="3"/>
  <c r="G212" i="5" s="1"/>
  <c r="K216" i="3"/>
  <c r="H212" i="5" s="1"/>
  <c r="L216" i="3"/>
  <c r="J217" i="3"/>
  <c r="G213" i="5" s="1"/>
  <c r="K217" i="3"/>
  <c r="H213" i="5" s="1"/>
  <c r="I213" i="5" s="1"/>
  <c r="L217" i="3"/>
  <c r="J218" i="3"/>
  <c r="G214" i="5" s="1"/>
  <c r="K218" i="3"/>
  <c r="H214" i="5" s="1"/>
  <c r="L218" i="3"/>
  <c r="J219" i="3"/>
  <c r="G215" i="5" s="1"/>
  <c r="K219" i="3"/>
  <c r="H215" i="5" s="1"/>
  <c r="I215" i="5" s="1"/>
  <c r="L219" i="3"/>
  <c r="J220" i="3"/>
  <c r="G216" i="5" s="1"/>
  <c r="K220" i="3"/>
  <c r="H216" i="5" s="1"/>
  <c r="L220" i="3"/>
  <c r="J221" i="3"/>
  <c r="G217" i="5" s="1"/>
  <c r="K221" i="3"/>
  <c r="H217" i="5" s="1"/>
  <c r="I217" i="5" s="1"/>
  <c r="L221" i="3"/>
  <c r="J222" i="3"/>
  <c r="G218" i="5" s="1"/>
  <c r="K222" i="3"/>
  <c r="H218" i="5" s="1"/>
  <c r="L222" i="3"/>
  <c r="J223" i="3"/>
  <c r="G219" i="5" s="1"/>
  <c r="K223" i="3"/>
  <c r="H219" i="5" s="1"/>
  <c r="I219" i="5" s="1"/>
  <c r="L223" i="3"/>
  <c r="J224" i="3"/>
  <c r="G220" i="5" s="1"/>
  <c r="K224" i="3"/>
  <c r="H220" i="5" s="1"/>
  <c r="L224" i="3"/>
  <c r="J225" i="3"/>
  <c r="G221" i="5" s="1"/>
  <c r="K225" i="3"/>
  <c r="H221" i="5" s="1"/>
  <c r="I221" i="5" s="1"/>
  <c r="L225" i="3"/>
  <c r="J226" i="3"/>
  <c r="G222" i="5" s="1"/>
  <c r="K226" i="3"/>
  <c r="H222" i="5" s="1"/>
  <c r="L226" i="3"/>
  <c r="J227" i="3"/>
  <c r="G223" i="5" s="1"/>
  <c r="K227" i="3"/>
  <c r="H223" i="5" s="1"/>
  <c r="I223" i="5" s="1"/>
  <c r="L227" i="3"/>
  <c r="J228" i="3"/>
  <c r="G224" i="5" s="1"/>
  <c r="K228" i="3"/>
  <c r="H224" i="5" s="1"/>
  <c r="L228" i="3"/>
  <c r="J229" i="3"/>
  <c r="G225" i="5" s="1"/>
  <c r="K229" i="3"/>
  <c r="H225" i="5" s="1"/>
  <c r="I225" i="5" s="1"/>
  <c r="L229" i="3"/>
  <c r="J230" i="3"/>
  <c r="G226" i="5" s="1"/>
  <c r="K230" i="3"/>
  <c r="H226" i="5" s="1"/>
  <c r="L230" i="3"/>
  <c r="J231" i="3"/>
  <c r="G227" i="5" s="1"/>
  <c r="K231" i="3"/>
  <c r="H227" i="5" s="1"/>
  <c r="I227" i="5" s="1"/>
  <c r="L231" i="3"/>
  <c r="J232" i="3"/>
  <c r="G228" i="5" s="1"/>
  <c r="K232" i="3"/>
  <c r="H228" i="5" s="1"/>
  <c r="L232" i="3"/>
  <c r="J233" i="3"/>
  <c r="G229" i="5" s="1"/>
  <c r="K233" i="3"/>
  <c r="H229" i="5" s="1"/>
  <c r="I229" i="5" s="1"/>
  <c r="L233" i="3"/>
  <c r="J234" i="3"/>
  <c r="G230" i="5" s="1"/>
  <c r="K234" i="3"/>
  <c r="H230" i="5" s="1"/>
  <c r="L234" i="3"/>
  <c r="J235" i="3"/>
  <c r="G231" i="5" s="1"/>
  <c r="K235" i="3"/>
  <c r="H231" i="5" s="1"/>
  <c r="I231" i="5" s="1"/>
  <c r="L235" i="3"/>
  <c r="J236" i="3"/>
  <c r="G232" i="5" s="1"/>
  <c r="K236" i="3"/>
  <c r="H232" i="5" s="1"/>
  <c r="L236" i="3"/>
  <c r="J237" i="3"/>
  <c r="G233" i="5" s="1"/>
  <c r="K237" i="3"/>
  <c r="H233" i="5" s="1"/>
  <c r="I233" i="5" s="1"/>
  <c r="L237" i="3"/>
  <c r="J238" i="3"/>
  <c r="G234" i="5" s="1"/>
  <c r="K238" i="3"/>
  <c r="H234" i="5" s="1"/>
  <c r="L238" i="3"/>
  <c r="J239" i="3"/>
  <c r="G235" i="5" s="1"/>
  <c r="K239" i="3"/>
  <c r="H235" i="5" s="1"/>
  <c r="I235" i="5" s="1"/>
  <c r="L239" i="3"/>
  <c r="J240" i="3"/>
  <c r="G236" i="5" s="1"/>
  <c r="K240" i="3"/>
  <c r="H236" i="5" s="1"/>
  <c r="L240" i="3"/>
  <c r="J241" i="3"/>
  <c r="G237" i="5" s="1"/>
  <c r="K241" i="3"/>
  <c r="H237" i="5" s="1"/>
  <c r="I237" i="5" s="1"/>
  <c r="L241" i="3"/>
  <c r="J242" i="3"/>
  <c r="G238" i="5" s="1"/>
  <c r="K242" i="3"/>
  <c r="H238" i="5" s="1"/>
  <c r="L242" i="3"/>
  <c r="J243" i="3"/>
  <c r="G239" i="5" s="1"/>
  <c r="K243" i="3"/>
  <c r="H239" i="5" s="1"/>
  <c r="I239" i="5" s="1"/>
  <c r="L243" i="3"/>
  <c r="J244" i="3"/>
  <c r="G240" i="5" s="1"/>
  <c r="K244" i="3"/>
  <c r="H240" i="5" s="1"/>
  <c r="L244" i="3"/>
  <c r="J245" i="3"/>
  <c r="G241" i="5" s="1"/>
  <c r="K245" i="3"/>
  <c r="H241" i="5" s="1"/>
  <c r="I241" i="5" s="1"/>
  <c r="L245" i="3"/>
  <c r="J246" i="3"/>
  <c r="G242" i="5" s="1"/>
  <c r="K246" i="3"/>
  <c r="H242" i="5" s="1"/>
  <c r="L246" i="3"/>
  <c r="J247" i="3"/>
  <c r="G243" i="5" s="1"/>
  <c r="K247" i="3"/>
  <c r="H243" i="5" s="1"/>
  <c r="I243" i="5" s="1"/>
  <c r="L247" i="3"/>
  <c r="J248" i="3"/>
  <c r="G244" i="5" s="1"/>
  <c r="K248" i="3"/>
  <c r="H244" i="5" s="1"/>
  <c r="L248" i="3"/>
  <c r="J249" i="3"/>
  <c r="G245" i="5" s="1"/>
  <c r="K249" i="3"/>
  <c r="H245" i="5" s="1"/>
  <c r="I245" i="5" s="1"/>
  <c r="L249" i="3"/>
  <c r="J250" i="3"/>
  <c r="G246" i="5" s="1"/>
  <c r="K250" i="3"/>
  <c r="H246" i="5" s="1"/>
  <c r="L250" i="3"/>
  <c r="J251" i="3"/>
  <c r="G247" i="5" s="1"/>
  <c r="K251" i="3"/>
  <c r="H247" i="5" s="1"/>
  <c r="I247" i="5" s="1"/>
  <c r="L251" i="3"/>
  <c r="J252" i="3"/>
  <c r="G248" i="5" s="1"/>
  <c r="K252" i="3"/>
  <c r="H248" i="5" s="1"/>
  <c r="L252" i="3"/>
  <c r="J253" i="3"/>
  <c r="G249" i="5" s="1"/>
  <c r="K253" i="3"/>
  <c r="H249" i="5" s="1"/>
  <c r="I249" i="5" s="1"/>
  <c r="L253" i="3"/>
  <c r="J254" i="3"/>
  <c r="G250" i="5" s="1"/>
  <c r="K254" i="3"/>
  <c r="H250" i="5" s="1"/>
  <c r="L254" i="3"/>
  <c r="J255" i="3"/>
  <c r="G251" i="5" s="1"/>
  <c r="K255" i="3"/>
  <c r="H251" i="5" s="1"/>
  <c r="I251" i="5" s="1"/>
  <c r="L255" i="3"/>
  <c r="J256" i="3"/>
  <c r="G252" i="5" s="1"/>
  <c r="K256" i="3"/>
  <c r="H252" i="5" s="1"/>
  <c r="L256" i="3"/>
  <c r="J257" i="3"/>
  <c r="G253" i="5" s="1"/>
  <c r="K257" i="3"/>
  <c r="H253" i="5" s="1"/>
  <c r="I253" i="5" s="1"/>
  <c r="L257" i="3"/>
  <c r="J258" i="3"/>
  <c r="G254" i="5" s="1"/>
  <c r="K258" i="3"/>
  <c r="H254" i="5" s="1"/>
  <c r="L258" i="3"/>
  <c r="J259" i="3"/>
  <c r="G255" i="5" s="1"/>
  <c r="K259" i="3"/>
  <c r="H255" i="5" s="1"/>
  <c r="I255" i="5" s="1"/>
  <c r="L259" i="3"/>
  <c r="J260" i="3"/>
  <c r="G256" i="5" s="1"/>
  <c r="K260" i="3"/>
  <c r="H256" i="5" s="1"/>
  <c r="L260" i="3"/>
  <c r="J261" i="3"/>
  <c r="G257" i="5" s="1"/>
  <c r="K261" i="3"/>
  <c r="H257" i="5" s="1"/>
  <c r="I257" i="5" s="1"/>
  <c r="L261" i="3"/>
  <c r="K7" i="3"/>
  <c r="H3" i="5" s="1"/>
  <c r="L7" i="3"/>
  <c r="J7" i="3"/>
  <c r="G3" i="5" s="1"/>
  <c r="B8" i="3"/>
  <c r="C8" i="3" s="1"/>
  <c r="B9" i="3"/>
  <c r="C9" i="3" s="1"/>
  <c r="B10" i="3"/>
  <c r="C10" i="3" s="1"/>
  <c r="B11" i="3"/>
  <c r="C11" i="3" s="1"/>
  <c r="B12" i="3"/>
  <c r="C12" i="3" s="1"/>
  <c r="B13" i="3"/>
  <c r="C13" i="3" s="1"/>
  <c r="B14" i="3"/>
  <c r="C14" i="3" s="1"/>
  <c r="B15" i="3"/>
  <c r="C15" i="3" s="1"/>
  <c r="B16" i="3"/>
  <c r="C16" i="3" s="1"/>
  <c r="B17" i="3"/>
  <c r="C17" i="3" s="1"/>
  <c r="B18" i="3"/>
  <c r="C18" i="3" s="1"/>
  <c r="B19" i="3"/>
  <c r="C19" i="3" s="1"/>
  <c r="B20" i="3"/>
  <c r="C20" i="3" s="1"/>
  <c r="B21" i="3"/>
  <c r="C21" i="3" s="1"/>
  <c r="B22" i="3"/>
  <c r="C22" i="3" s="1"/>
  <c r="B23" i="3"/>
  <c r="C23" i="3" s="1"/>
  <c r="B24" i="3"/>
  <c r="C24" i="3" s="1"/>
  <c r="B25" i="3"/>
  <c r="C25" i="3" s="1"/>
  <c r="B26" i="3"/>
  <c r="C26" i="3" s="1"/>
  <c r="B27" i="3"/>
  <c r="C27" i="3" s="1"/>
  <c r="B28" i="3"/>
  <c r="C28" i="3" s="1"/>
  <c r="B29" i="3"/>
  <c r="C29" i="3" s="1"/>
  <c r="B30" i="3"/>
  <c r="C30" i="3" s="1"/>
  <c r="B31" i="3"/>
  <c r="C31" i="3" s="1"/>
  <c r="B32" i="3"/>
  <c r="C32" i="3" s="1"/>
  <c r="B33" i="3"/>
  <c r="C33" i="3" s="1"/>
  <c r="B34" i="3"/>
  <c r="C34" i="3" s="1"/>
  <c r="B35" i="3"/>
  <c r="C35" i="3" s="1"/>
  <c r="B36" i="3"/>
  <c r="C36" i="3" s="1"/>
  <c r="B37" i="3"/>
  <c r="C37" i="3" s="1"/>
  <c r="B38" i="3"/>
  <c r="C38" i="3" s="1"/>
  <c r="B39" i="3"/>
  <c r="C39" i="3" s="1"/>
  <c r="B40" i="3"/>
  <c r="C40" i="3" s="1"/>
  <c r="B41" i="3"/>
  <c r="C41" i="3" s="1"/>
  <c r="B42" i="3"/>
  <c r="C42" i="3" s="1"/>
  <c r="B43" i="3"/>
  <c r="C43" i="3" s="1"/>
  <c r="B44" i="3"/>
  <c r="C44" i="3" s="1"/>
  <c r="B45" i="3"/>
  <c r="C45" i="3" s="1"/>
  <c r="B46" i="3"/>
  <c r="C46" i="3" s="1"/>
  <c r="B47" i="3"/>
  <c r="C47" i="3" s="1"/>
  <c r="B48" i="3"/>
  <c r="C48" i="3" s="1"/>
  <c r="B49" i="3"/>
  <c r="C49" i="3" s="1"/>
  <c r="B50" i="3"/>
  <c r="C50" i="3" s="1"/>
  <c r="B51" i="3"/>
  <c r="C51" i="3" s="1"/>
  <c r="B52" i="3"/>
  <c r="C52" i="3" s="1"/>
  <c r="B53" i="3"/>
  <c r="C53" i="3" s="1"/>
  <c r="B54" i="3"/>
  <c r="C54" i="3" s="1"/>
  <c r="B55" i="3"/>
  <c r="C55" i="3" s="1"/>
  <c r="B56" i="3"/>
  <c r="C56" i="3" s="1"/>
  <c r="B57" i="3"/>
  <c r="C57" i="3" s="1"/>
  <c r="B58" i="3"/>
  <c r="C58" i="3" s="1"/>
  <c r="B59" i="3"/>
  <c r="C59" i="3" s="1"/>
  <c r="B60" i="3"/>
  <c r="C60" i="3" s="1"/>
  <c r="B61" i="3"/>
  <c r="C61" i="3" s="1"/>
  <c r="B62" i="3"/>
  <c r="C62" i="3" s="1"/>
  <c r="B63" i="3"/>
  <c r="C63" i="3" s="1"/>
  <c r="B64" i="3"/>
  <c r="C64" i="3" s="1"/>
  <c r="B65" i="3"/>
  <c r="C65" i="3" s="1"/>
  <c r="B66" i="3"/>
  <c r="C66" i="3" s="1"/>
  <c r="B67" i="3"/>
  <c r="C67" i="3" s="1"/>
  <c r="B68" i="3"/>
  <c r="C68" i="3" s="1"/>
  <c r="B69" i="3"/>
  <c r="C69" i="3" s="1"/>
  <c r="B70" i="3"/>
  <c r="C70" i="3" s="1"/>
  <c r="B71" i="3"/>
  <c r="C71" i="3" s="1"/>
  <c r="B72" i="3"/>
  <c r="C72" i="3" s="1"/>
  <c r="B73" i="3"/>
  <c r="C73" i="3" s="1"/>
  <c r="B74" i="3"/>
  <c r="C74" i="3" s="1"/>
  <c r="B75" i="3"/>
  <c r="C75" i="3" s="1"/>
  <c r="B76" i="3"/>
  <c r="C76" i="3" s="1"/>
  <c r="B77" i="3"/>
  <c r="C77" i="3" s="1"/>
  <c r="B78" i="3"/>
  <c r="C78" i="3" s="1"/>
  <c r="B79" i="3"/>
  <c r="C79" i="3" s="1"/>
  <c r="B80" i="3"/>
  <c r="C80" i="3" s="1"/>
  <c r="B81" i="3"/>
  <c r="C81" i="3" s="1"/>
  <c r="B82" i="3"/>
  <c r="C82" i="3" s="1"/>
  <c r="B83" i="3"/>
  <c r="C83" i="3" s="1"/>
  <c r="B84" i="3"/>
  <c r="C84" i="3" s="1"/>
  <c r="B85" i="3"/>
  <c r="C85" i="3" s="1"/>
  <c r="B86" i="3"/>
  <c r="C86" i="3" s="1"/>
  <c r="B87" i="3"/>
  <c r="C87" i="3" s="1"/>
  <c r="B88" i="3"/>
  <c r="C88" i="3" s="1"/>
  <c r="B89" i="3"/>
  <c r="C89" i="3" s="1"/>
  <c r="B90" i="3"/>
  <c r="C90" i="3" s="1"/>
  <c r="B91" i="3"/>
  <c r="C91" i="3" s="1"/>
  <c r="B92" i="3"/>
  <c r="C92" i="3" s="1"/>
  <c r="B93" i="3"/>
  <c r="C93" i="3" s="1"/>
  <c r="B94" i="3"/>
  <c r="C94" i="3" s="1"/>
  <c r="B95" i="3"/>
  <c r="C95" i="3" s="1"/>
  <c r="B96" i="3"/>
  <c r="C96" i="3" s="1"/>
  <c r="B97" i="3"/>
  <c r="C97" i="3" s="1"/>
  <c r="B98" i="3"/>
  <c r="C98" i="3" s="1"/>
  <c r="B99" i="3"/>
  <c r="C99" i="3" s="1"/>
  <c r="B100" i="3"/>
  <c r="C100" i="3" s="1"/>
  <c r="B101" i="3"/>
  <c r="C101" i="3" s="1"/>
  <c r="B102" i="3"/>
  <c r="C102" i="3" s="1"/>
  <c r="B103" i="3"/>
  <c r="C103" i="3" s="1"/>
  <c r="B104" i="3"/>
  <c r="C104" i="3" s="1"/>
  <c r="B105" i="3"/>
  <c r="C105" i="3" s="1"/>
  <c r="B106" i="3"/>
  <c r="C106" i="3" s="1"/>
  <c r="B107" i="3"/>
  <c r="C107" i="3" s="1"/>
  <c r="B108" i="3"/>
  <c r="C108" i="3" s="1"/>
  <c r="B109" i="3"/>
  <c r="C109" i="3" s="1"/>
  <c r="B110" i="3"/>
  <c r="C110" i="3" s="1"/>
  <c r="B111" i="3"/>
  <c r="C111" i="3" s="1"/>
  <c r="B112" i="3"/>
  <c r="C112" i="3" s="1"/>
  <c r="B113" i="3"/>
  <c r="C113" i="3" s="1"/>
  <c r="B114" i="3"/>
  <c r="C114" i="3" s="1"/>
  <c r="B115" i="3"/>
  <c r="C115" i="3" s="1"/>
  <c r="B116" i="3"/>
  <c r="C116" i="3" s="1"/>
  <c r="B117" i="3"/>
  <c r="C117" i="3" s="1"/>
  <c r="B118" i="3"/>
  <c r="C118" i="3" s="1"/>
  <c r="B119" i="3"/>
  <c r="C119" i="3" s="1"/>
  <c r="B120" i="3"/>
  <c r="C120" i="3" s="1"/>
  <c r="B121" i="3"/>
  <c r="C121" i="3" s="1"/>
  <c r="B122" i="3"/>
  <c r="C122" i="3" s="1"/>
  <c r="B123" i="3"/>
  <c r="C123" i="3" s="1"/>
  <c r="B124" i="3"/>
  <c r="C124" i="3" s="1"/>
  <c r="B125" i="3"/>
  <c r="C125" i="3" s="1"/>
  <c r="B126" i="3"/>
  <c r="C126" i="3" s="1"/>
  <c r="B127" i="3"/>
  <c r="C127" i="3" s="1"/>
  <c r="B128" i="3"/>
  <c r="C128" i="3" s="1"/>
  <c r="B129" i="3"/>
  <c r="C129" i="3" s="1"/>
  <c r="B130" i="3"/>
  <c r="C130" i="3" s="1"/>
  <c r="B131" i="3"/>
  <c r="C131" i="3" s="1"/>
  <c r="B132" i="3"/>
  <c r="C132" i="3" s="1"/>
  <c r="B133" i="3"/>
  <c r="C133" i="3" s="1"/>
  <c r="B134" i="3"/>
  <c r="C134" i="3" s="1"/>
  <c r="B135" i="3"/>
  <c r="C135" i="3" s="1"/>
  <c r="B136" i="3"/>
  <c r="C136" i="3" s="1"/>
  <c r="B137" i="3"/>
  <c r="C137" i="3" s="1"/>
  <c r="B138" i="3"/>
  <c r="C138" i="3" s="1"/>
  <c r="B139" i="3"/>
  <c r="C139" i="3" s="1"/>
  <c r="B140" i="3"/>
  <c r="C140" i="3" s="1"/>
  <c r="B141" i="3"/>
  <c r="C141" i="3" s="1"/>
  <c r="B142" i="3"/>
  <c r="C142" i="3" s="1"/>
  <c r="B143" i="3"/>
  <c r="C143" i="3" s="1"/>
  <c r="B144" i="3"/>
  <c r="C144" i="3" s="1"/>
  <c r="B145" i="3"/>
  <c r="C145" i="3" s="1"/>
  <c r="B146" i="3"/>
  <c r="C146" i="3" s="1"/>
  <c r="B147" i="3"/>
  <c r="C147" i="3" s="1"/>
  <c r="B148" i="3"/>
  <c r="C148" i="3" s="1"/>
  <c r="B149" i="3"/>
  <c r="C149" i="3" s="1"/>
  <c r="B150" i="3"/>
  <c r="C150" i="3" s="1"/>
  <c r="B151" i="3"/>
  <c r="C151" i="3" s="1"/>
  <c r="B152" i="3"/>
  <c r="C152" i="3" s="1"/>
  <c r="B153" i="3"/>
  <c r="C153" i="3" s="1"/>
  <c r="B154" i="3"/>
  <c r="C154" i="3" s="1"/>
  <c r="B155" i="3"/>
  <c r="C155" i="3" s="1"/>
  <c r="B156" i="3"/>
  <c r="C156" i="3" s="1"/>
  <c r="B157" i="3"/>
  <c r="C157" i="3" s="1"/>
  <c r="B158" i="3"/>
  <c r="C158" i="3" s="1"/>
  <c r="B159" i="3"/>
  <c r="C159" i="3" s="1"/>
  <c r="B160" i="3"/>
  <c r="C160" i="3" s="1"/>
  <c r="B161" i="3"/>
  <c r="C161" i="3" s="1"/>
  <c r="B162" i="3"/>
  <c r="C162" i="3" s="1"/>
  <c r="B163" i="3"/>
  <c r="C163" i="3" s="1"/>
  <c r="B164" i="3"/>
  <c r="C164" i="3" s="1"/>
  <c r="B165" i="3"/>
  <c r="C165" i="3" s="1"/>
  <c r="B166" i="3"/>
  <c r="C166" i="3" s="1"/>
  <c r="B167" i="3"/>
  <c r="C167" i="3" s="1"/>
  <c r="B168" i="3"/>
  <c r="C168" i="3" s="1"/>
  <c r="B169" i="3"/>
  <c r="C169" i="3" s="1"/>
  <c r="B170" i="3"/>
  <c r="C170" i="3" s="1"/>
  <c r="B171" i="3"/>
  <c r="C171" i="3" s="1"/>
  <c r="B172" i="3"/>
  <c r="C172" i="3" s="1"/>
  <c r="B173" i="3"/>
  <c r="C173" i="3" s="1"/>
  <c r="B174" i="3"/>
  <c r="C174" i="3" s="1"/>
  <c r="B175" i="3"/>
  <c r="C175" i="3" s="1"/>
  <c r="B176" i="3"/>
  <c r="C176" i="3" s="1"/>
  <c r="B177" i="3"/>
  <c r="C177" i="3" s="1"/>
  <c r="B178" i="3"/>
  <c r="C178" i="3" s="1"/>
  <c r="B179" i="3"/>
  <c r="C179" i="3" s="1"/>
  <c r="B180" i="3"/>
  <c r="C180" i="3" s="1"/>
  <c r="B181" i="3"/>
  <c r="C181" i="3" s="1"/>
  <c r="B182" i="3"/>
  <c r="C182" i="3" s="1"/>
  <c r="B183" i="3"/>
  <c r="C183" i="3" s="1"/>
  <c r="B184" i="3"/>
  <c r="C184" i="3" s="1"/>
  <c r="B185" i="3"/>
  <c r="C185" i="3" s="1"/>
  <c r="B186" i="3"/>
  <c r="C186" i="3" s="1"/>
  <c r="B187" i="3"/>
  <c r="C187" i="3" s="1"/>
  <c r="B188" i="3"/>
  <c r="C188" i="3" s="1"/>
  <c r="B189" i="3"/>
  <c r="C189" i="3" s="1"/>
  <c r="B190" i="3"/>
  <c r="C190" i="3" s="1"/>
  <c r="B191" i="3"/>
  <c r="C191" i="3" s="1"/>
  <c r="B192" i="3"/>
  <c r="C192" i="3" s="1"/>
  <c r="B193" i="3"/>
  <c r="C193" i="3" s="1"/>
  <c r="B194" i="3"/>
  <c r="C194" i="3" s="1"/>
  <c r="B195" i="3"/>
  <c r="C195" i="3" s="1"/>
  <c r="B196" i="3"/>
  <c r="C196" i="3" s="1"/>
  <c r="B197" i="3"/>
  <c r="C197" i="3" s="1"/>
  <c r="B198" i="3"/>
  <c r="C198" i="3" s="1"/>
  <c r="B199" i="3"/>
  <c r="C199" i="3" s="1"/>
  <c r="B200" i="3"/>
  <c r="C200" i="3" s="1"/>
  <c r="B201" i="3"/>
  <c r="C201" i="3" s="1"/>
  <c r="B202" i="3"/>
  <c r="C202" i="3" s="1"/>
  <c r="B203" i="3"/>
  <c r="C203" i="3" s="1"/>
  <c r="B204" i="3"/>
  <c r="C204" i="3" s="1"/>
  <c r="B205" i="3"/>
  <c r="C205" i="3" s="1"/>
  <c r="B206" i="3"/>
  <c r="C206" i="3" s="1"/>
  <c r="B207" i="3"/>
  <c r="C207" i="3" s="1"/>
  <c r="B208" i="3"/>
  <c r="C208" i="3" s="1"/>
  <c r="B209" i="3"/>
  <c r="C209" i="3" s="1"/>
  <c r="B210" i="3"/>
  <c r="C210" i="3" s="1"/>
  <c r="B211" i="3"/>
  <c r="C211" i="3" s="1"/>
  <c r="B212" i="3"/>
  <c r="C212" i="3" s="1"/>
  <c r="B213" i="3"/>
  <c r="C213" i="3" s="1"/>
  <c r="B214" i="3"/>
  <c r="C214" i="3" s="1"/>
  <c r="B215" i="3"/>
  <c r="C215" i="3" s="1"/>
  <c r="B216" i="3"/>
  <c r="C216" i="3" s="1"/>
  <c r="B217" i="3"/>
  <c r="C217" i="3" s="1"/>
  <c r="B218" i="3"/>
  <c r="C218" i="3" s="1"/>
  <c r="B219" i="3"/>
  <c r="C219" i="3" s="1"/>
  <c r="B220" i="3"/>
  <c r="C220" i="3" s="1"/>
  <c r="B221" i="3"/>
  <c r="C221" i="3" s="1"/>
  <c r="B222" i="3"/>
  <c r="C222" i="3" s="1"/>
  <c r="B223" i="3"/>
  <c r="C223" i="3" s="1"/>
  <c r="B224" i="3"/>
  <c r="C224" i="3" s="1"/>
  <c r="B225" i="3"/>
  <c r="C225" i="3" s="1"/>
  <c r="B226" i="3"/>
  <c r="C226" i="3" s="1"/>
  <c r="B227" i="3"/>
  <c r="C227" i="3" s="1"/>
  <c r="B228" i="3"/>
  <c r="C228" i="3" s="1"/>
  <c r="B229" i="3"/>
  <c r="C229" i="3" s="1"/>
  <c r="B230" i="3"/>
  <c r="C230" i="3" s="1"/>
  <c r="B231" i="3"/>
  <c r="C231" i="3" s="1"/>
  <c r="B232" i="3"/>
  <c r="C232" i="3" s="1"/>
  <c r="B233" i="3"/>
  <c r="C233" i="3" s="1"/>
  <c r="B234" i="3"/>
  <c r="C234" i="3" s="1"/>
  <c r="B235" i="3"/>
  <c r="C235" i="3" s="1"/>
  <c r="B236" i="3"/>
  <c r="C236" i="3" s="1"/>
  <c r="B237" i="3"/>
  <c r="C237" i="3" s="1"/>
  <c r="B238" i="3"/>
  <c r="C238" i="3" s="1"/>
  <c r="B239" i="3"/>
  <c r="C239" i="3" s="1"/>
  <c r="B240" i="3"/>
  <c r="C240" i="3" s="1"/>
  <c r="B241" i="3"/>
  <c r="C241" i="3" s="1"/>
  <c r="B242" i="3"/>
  <c r="C242" i="3" s="1"/>
  <c r="B243" i="3"/>
  <c r="C243" i="3" s="1"/>
  <c r="B244" i="3"/>
  <c r="C244" i="3" s="1"/>
  <c r="B245" i="3"/>
  <c r="C245" i="3" s="1"/>
  <c r="B246" i="3"/>
  <c r="C246" i="3" s="1"/>
  <c r="B247" i="3"/>
  <c r="C247" i="3" s="1"/>
  <c r="B248" i="3"/>
  <c r="C248" i="3" s="1"/>
  <c r="B249" i="3"/>
  <c r="C249" i="3" s="1"/>
  <c r="B250" i="3"/>
  <c r="C250" i="3" s="1"/>
  <c r="B251" i="3"/>
  <c r="C251" i="3" s="1"/>
  <c r="B252" i="3"/>
  <c r="C252" i="3" s="1"/>
  <c r="B253" i="3"/>
  <c r="C253" i="3" s="1"/>
  <c r="B254" i="3"/>
  <c r="C254" i="3" s="1"/>
  <c r="B255" i="3"/>
  <c r="C255" i="3" s="1"/>
  <c r="B256" i="3"/>
  <c r="C256" i="3" s="1"/>
  <c r="B257" i="3"/>
  <c r="C257" i="3" s="1"/>
  <c r="B258" i="3"/>
  <c r="C258" i="3" s="1"/>
  <c r="B259" i="3"/>
  <c r="C259" i="3" s="1"/>
  <c r="B260" i="3"/>
  <c r="C260" i="3" s="1"/>
  <c r="B261" i="3"/>
  <c r="C261" i="3" s="1"/>
  <c r="B262" i="3"/>
  <c r="C262" i="3" s="1"/>
  <c r="B263" i="3"/>
  <c r="C263" i="3" s="1"/>
  <c r="B264" i="3"/>
  <c r="C264" i="3" s="1"/>
  <c r="B265" i="3"/>
  <c r="C265" i="3" s="1"/>
  <c r="B266" i="3"/>
  <c r="C266" i="3" s="1"/>
  <c r="B267" i="3"/>
  <c r="C267" i="3" s="1"/>
  <c r="B268" i="3"/>
  <c r="C268" i="3" s="1"/>
  <c r="B269" i="3"/>
  <c r="C269" i="3" s="1"/>
  <c r="B270" i="3"/>
  <c r="C270" i="3" s="1"/>
  <c r="B271" i="3"/>
  <c r="C271" i="3" s="1"/>
  <c r="B272" i="3"/>
  <c r="C272" i="3" s="1"/>
  <c r="B273" i="3"/>
  <c r="C273" i="3" s="1"/>
  <c r="B274" i="3"/>
  <c r="C274" i="3" s="1"/>
  <c r="B275" i="3"/>
  <c r="C275" i="3" s="1"/>
  <c r="B276" i="3"/>
  <c r="C276" i="3" s="1"/>
  <c r="B277" i="3"/>
  <c r="C277" i="3" s="1"/>
  <c r="B278" i="3"/>
  <c r="C278" i="3" s="1"/>
  <c r="B279" i="3"/>
  <c r="C279" i="3" s="1"/>
  <c r="B280" i="3"/>
  <c r="C280" i="3" s="1"/>
  <c r="B281" i="3"/>
  <c r="C281" i="3" s="1"/>
  <c r="B282" i="3"/>
  <c r="C282" i="3" s="1"/>
  <c r="B283" i="3"/>
  <c r="C283" i="3" s="1"/>
  <c r="B284" i="3"/>
  <c r="C284" i="3" s="1"/>
  <c r="B285" i="3"/>
  <c r="C285" i="3" s="1"/>
  <c r="B286" i="3"/>
  <c r="C286" i="3" s="1"/>
  <c r="B287" i="3"/>
  <c r="C287" i="3" s="1"/>
  <c r="B288" i="3"/>
  <c r="C288" i="3" s="1"/>
  <c r="B289" i="3"/>
  <c r="C289" i="3" s="1"/>
  <c r="B290" i="3"/>
  <c r="C290" i="3" s="1"/>
  <c r="B291" i="3"/>
  <c r="C291" i="3" s="1"/>
  <c r="B292" i="3"/>
  <c r="C292" i="3" s="1"/>
  <c r="B293" i="3"/>
  <c r="C293" i="3" s="1"/>
  <c r="B294" i="3"/>
  <c r="C294" i="3" s="1"/>
  <c r="B295" i="3"/>
  <c r="C295" i="3" s="1"/>
  <c r="B296" i="3"/>
  <c r="C296" i="3" s="1"/>
  <c r="B297" i="3"/>
  <c r="C297" i="3" s="1"/>
  <c r="B298" i="3"/>
  <c r="C298" i="3" s="1"/>
  <c r="B299" i="3"/>
  <c r="C299" i="3" s="1"/>
  <c r="B300" i="3"/>
  <c r="C300" i="3" s="1"/>
  <c r="B301" i="3"/>
  <c r="C301" i="3" s="1"/>
  <c r="B302" i="3"/>
  <c r="C302" i="3" s="1"/>
  <c r="B303" i="3"/>
  <c r="C303" i="3" s="1"/>
  <c r="B304" i="3"/>
  <c r="C304" i="3" s="1"/>
  <c r="B305" i="3"/>
  <c r="C305" i="3" s="1"/>
  <c r="B306" i="3"/>
  <c r="C306" i="3" s="1"/>
  <c r="B307" i="3"/>
  <c r="C307" i="3" s="1"/>
  <c r="B308" i="3"/>
  <c r="C308" i="3" s="1"/>
  <c r="B309" i="3"/>
  <c r="C309" i="3" s="1"/>
  <c r="B310" i="3"/>
  <c r="C310" i="3" s="1"/>
  <c r="B311" i="3"/>
  <c r="C311" i="3" s="1"/>
  <c r="B312" i="3"/>
  <c r="C312" i="3" s="1"/>
  <c r="B313" i="3"/>
  <c r="C313" i="3" s="1"/>
  <c r="B314" i="3"/>
  <c r="C314" i="3" s="1"/>
  <c r="B315" i="3"/>
  <c r="C315" i="3" s="1"/>
  <c r="B316" i="3"/>
  <c r="C316" i="3" s="1"/>
  <c r="B317" i="3"/>
  <c r="C317" i="3" s="1"/>
  <c r="B318" i="3"/>
  <c r="C318" i="3" s="1"/>
  <c r="B319" i="3"/>
  <c r="C319" i="3" s="1"/>
  <c r="B320" i="3"/>
  <c r="C320" i="3" s="1"/>
  <c r="B321" i="3"/>
  <c r="C321" i="3" s="1"/>
  <c r="B322" i="3"/>
  <c r="C322" i="3" s="1"/>
  <c r="B323" i="3"/>
  <c r="C323" i="3" s="1"/>
  <c r="B324" i="3"/>
  <c r="C324" i="3" s="1"/>
  <c r="B325" i="3"/>
  <c r="C325" i="3" s="1"/>
  <c r="B326" i="3"/>
  <c r="C326" i="3" s="1"/>
  <c r="B327" i="3"/>
  <c r="C327" i="3" s="1"/>
  <c r="B328" i="3"/>
  <c r="C328" i="3" s="1"/>
  <c r="B329" i="3"/>
  <c r="C329" i="3" s="1"/>
  <c r="B330" i="3"/>
  <c r="C330" i="3" s="1"/>
  <c r="B331" i="3"/>
  <c r="C331" i="3" s="1"/>
  <c r="B332" i="3"/>
  <c r="C332" i="3" s="1"/>
  <c r="B333" i="3"/>
  <c r="C333" i="3" s="1"/>
  <c r="B334" i="3"/>
  <c r="C334" i="3" s="1"/>
  <c r="B335" i="3"/>
  <c r="C335" i="3" s="1"/>
  <c r="B336" i="3"/>
  <c r="C336" i="3" s="1"/>
  <c r="B337" i="3"/>
  <c r="C337" i="3" s="1"/>
  <c r="B338" i="3"/>
  <c r="C338" i="3" s="1"/>
  <c r="B339" i="3"/>
  <c r="C339" i="3" s="1"/>
  <c r="B340" i="3"/>
  <c r="C340" i="3" s="1"/>
  <c r="B341" i="3"/>
  <c r="C341" i="3" s="1"/>
  <c r="B342" i="3"/>
  <c r="C342" i="3" s="1"/>
  <c r="B343" i="3"/>
  <c r="C343" i="3" s="1"/>
  <c r="B344" i="3"/>
  <c r="C344" i="3" s="1"/>
  <c r="B345" i="3"/>
  <c r="C345" i="3" s="1"/>
  <c r="B346" i="3"/>
  <c r="C346" i="3" s="1"/>
  <c r="B347" i="3"/>
  <c r="C347" i="3" s="1"/>
  <c r="B348" i="3"/>
  <c r="C348" i="3" s="1"/>
  <c r="B349" i="3"/>
  <c r="C349" i="3" s="1"/>
  <c r="B350" i="3"/>
  <c r="C350" i="3" s="1"/>
  <c r="B351" i="3"/>
  <c r="C351" i="3" s="1"/>
  <c r="B352" i="3"/>
  <c r="C352" i="3" s="1"/>
  <c r="B353" i="3"/>
  <c r="C353" i="3" s="1"/>
  <c r="B354" i="3"/>
  <c r="C354" i="3" s="1"/>
  <c r="B355" i="3"/>
  <c r="C355" i="3" s="1"/>
  <c r="B356" i="3"/>
  <c r="C356" i="3" s="1"/>
  <c r="B357" i="3"/>
  <c r="C357" i="3" s="1"/>
  <c r="B358" i="3"/>
  <c r="C358" i="3" s="1"/>
  <c r="B359" i="3"/>
  <c r="C359" i="3" s="1"/>
  <c r="B360" i="3"/>
  <c r="C360" i="3" s="1"/>
  <c r="B361" i="3"/>
  <c r="C361" i="3" s="1"/>
  <c r="B362" i="3"/>
  <c r="C362" i="3" s="1"/>
  <c r="B363" i="3"/>
  <c r="C363" i="3" s="1"/>
  <c r="B364" i="3"/>
  <c r="C364" i="3" s="1"/>
  <c r="B365" i="3"/>
  <c r="C365" i="3" s="1"/>
  <c r="B366" i="3"/>
  <c r="C366" i="3" s="1"/>
  <c r="B367" i="3"/>
  <c r="C367" i="3" s="1"/>
  <c r="B368" i="3"/>
  <c r="C368" i="3" s="1"/>
  <c r="B369" i="3"/>
  <c r="C369" i="3" s="1"/>
  <c r="B370" i="3"/>
  <c r="C370" i="3" s="1"/>
  <c r="B371" i="3"/>
  <c r="C371" i="3" s="1"/>
  <c r="B372" i="3"/>
  <c r="C372" i="3" s="1"/>
  <c r="B373" i="3"/>
  <c r="C373" i="3" s="1"/>
  <c r="B374" i="3"/>
  <c r="C374" i="3" s="1"/>
  <c r="B375" i="3"/>
  <c r="C375" i="3" s="1"/>
  <c r="B376" i="3"/>
  <c r="C376" i="3" s="1"/>
  <c r="B377" i="3"/>
  <c r="C377" i="3" s="1"/>
  <c r="B378" i="3"/>
  <c r="C378" i="3" s="1"/>
  <c r="B379" i="3"/>
  <c r="C379" i="3" s="1"/>
  <c r="B380" i="3"/>
  <c r="C380" i="3" s="1"/>
  <c r="B381" i="3"/>
  <c r="C381" i="3" s="1"/>
  <c r="B382" i="3"/>
  <c r="C382" i="3" s="1"/>
  <c r="B383" i="3"/>
  <c r="C383" i="3" s="1"/>
  <c r="B384" i="3"/>
  <c r="C384" i="3" s="1"/>
  <c r="B385" i="3"/>
  <c r="C385" i="3" s="1"/>
  <c r="B386" i="3"/>
  <c r="C386" i="3" s="1"/>
  <c r="B387" i="3"/>
  <c r="C387" i="3" s="1"/>
  <c r="B388" i="3"/>
  <c r="C388" i="3" s="1"/>
  <c r="B389" i="3"/>
  <c r="C389" i="3" s="1"/>
  <c r="B390" i="3"/>
  <c r="C390" i="3" s="1"/>
  <c r="B391" i="3"/>
  <c r="C391" i="3" s="1"/>
  <c r="B392" i="3"/>
  <c r="C392" i="3" s="1"/>
  <c r="B393" i="3"/>
  <c r="C393" i="3" s="1"/>
  <c r="B394" i="3"/>
  <c r="C394" i="3" s="1"/>
  <c r="B395" i="3"/>
  <c r="C395" i="3" s="1"/>
  <c r="B396" i="3"/>
  <c r="C396" i="3" s="1"/>
  <c r="B397" i="3"/>
  <c r="C397" i="3" s="1"/>
  <c r="B398" i="3"/>
  <c r="C398" i="3" s="1"/>
  <c r="B399" i="3"/>
  <c r="C399" i="3" s="1"/>
  <c r="B400" i="3"/>
  <c r="C400" i="3" s="1"/>
  <c r="B401" i="3"/>
  <c r="C401" i="3" s="1"/>
  <c r="B402" i="3"/>
  <c r="C402" i="3" s="1"/>
  <c r="B403" i="3"/>
  <c r="C403" i="3" s="1"/>
  <c r="B404" i="3"/>
  <c r="C404" i="3" s="1"/>
  <c r="B405" i="3"/>
  <c r="C405" i="3" s="1"/>
  <c r="B406" i="3"/>
  <c r="C406" i="3" s="1"/>
  <c r="B407" i="3"/>
  <c r="C407" i="3" s="1"/>
  <c r="B408" i="3"/>
  <c r="C408" i="3" s="1"/>
  <c r="B409" i="3"/>
  <c r="C409" i="3" s="1"/>
  <c r="B410" i="3"/>
  <c r="C410" i="3" s="1"/>
  <c r="B411" i="3"/>
  <c r="C411" i="3" s="1"/>
  <c r="B412" i="3"/>
  <c r="C412" i="3" s="1"/>
  <c r="B413" i="3"/>
  <c r="C413" i="3" s="1"/>
  <c r="B414" i="3"/>
  <c r="C414" i="3" s="1"/>
  <c r="B415" i="3"/>
  <c r="C415" i="3" s="1"/>
  <c r="B416" i="3"/>
  <c r="C416" i="3" s="1"/>
  <c r="B417" i="3"/>
  <c r="C417" i="3" s="1"/>
  <c r="B418" i="3"/>
  <c r="C418" i="3" s="1"/>
  <c r="B419" i="3"/>
  <c r="C419" i="3" s="1"/>
  <c r="B420" i="3"/>
  <c r="C420" i="3" s="1"/>
  <c r="B421" i="3"/>
  <c r="C421" i="3" s="1"/>
  <c r="B422" i="3"/>
  <c r="C422" i="3" s="1"/>
  <c r="B423" i="3"/>
  <c r="C423" i="3" s="1"/>
  <c r="B424" i="3"/>
  <c r="C424" i="3" s="1"/>
  <c r="B425" i="3"/>
  <c r="C425" i="3" s="1"/>
  <c r="B426" i="3"/>
  <c r="C426" i="3" s="1"/>
  <c r="B427" i="3"/>
  <c r="C427" i="3" s="1"/>
  <c r="B428" i="3"/>
  <c r="C428" i="3" s="1"/>
  <c r="B429" i="3"/>
  <c r="C429" i="3" s="1"/>
  <c r="B430" i="3"/>
  <c r="C430" i="3" s="1"/>
  <c r="B431" i="3"/>
  <c r="C431" i="3" s="1"/>
  <c r="B432" i="3"/>
  <c r="C432" i="3" s="1"/>
  <c r="B433" i="3"/>
  <c r="C433" i="3" s="1"/>
  <c r="B434" i="3"/>
  <c r="C434" i="3" s="1"/>
  <c r="B435" i="3"/>
  <c r="C435" i="3" s="1"/>
  <c r="B436" i="3"/>
  <c r="C436" i="3" s="1"/>
  <c r="B437" i="3"/>
  <c r="C437" i="3" s="1"/>
  <c r="B438" i="3"/>
  <c r="C438" i="3" s="1"/>
  <c r="B439" i="3"/>
  <c r="C439" i="3" s="1"/>
  <c r="B440" i="3"/>
  <c r="C440" i="3" s="1"/>
  <c r="B441" i="3"/>
  <c r="C441" i="3" s="1"/>
  <c r="B442" i="3"/>
  <c r="C442" i="3" s="1"/>
  <c r="B443" i="3"/>
  <c r="C443" i="3" s="1"/>
  <c r="B444" i="3"/>
  <c r="C444" i="3" s="1"/>
  <c r="B445" i="3"/>
  <c r="C445" i="3" s="1"/>
  <c r="B446" i="3"/>
  <c r="C446" i="3" s="1"/>
  <c r="B447" i="3"/>
  <c r="C447" i="3" s="1"/>
  <c r="B448" i="3"/>
  <c r="C448" i="3" s="1"/>
  <c r="B449" i="3"/>
  <c r="C449" i="3" s="1"/>
  <c r="B450" i="3"/>
  <c r="C450" i="3" s="1"/>
  <c r="B451" i="3"/>
  <c r="C451" i="3" s="1"/>
  <c r="B452" i="3"/>
  <c r="C452" i="3" s="1"/>
  <c r="B453" i="3"/>
  <c r="C453" i="3" s="1"/>
  <c r="B454" i="3"/>
  <c r="C454" i="3" s="1"/>
  <c r="B455" i="3"/>
  <c r="C455" i="3" s="1"/>
  <c r="B456" i="3"/>
  <c r="C456" i="3" s="1"/>
  <c r="B457" i="3"/>
  <c r="C457" i="3" s="1"/>
  <c r="B458" i="3"/>
  <c r="C458" i="3" s="1"/>
  <c r="B459" i="3"/>
  <c r="C459" i="3" s="1"/>
  <c r="B460" i="3"/>
  <c r="C460" i="3" s="1"/>
  <c r="B461" i="3"/>
  <c r="C461" i="3" s="1"/>
  <c r="B462" i="3"/>
  <c r="C462" i="3" s="1"/>
  <c r="B463" i="3"/>
  <c r="C463" i="3" s="1"/>
  <c r="B464" i="3"/>
  <c r="C464" i="3" s="1"/>
  <c r="B465" i="3"/>
  <c r="C465" i="3" s="1"/>
  <c r="B466" i="3"/>
  <c r="C466" i="3" s="1"/>
  <c r="B467" i="3"/>
  <c r="C467" i="3" s="1"/>
  <c r="B468" i="3"/>
  <c r="C468" i="3" s="1"/>
  <c r="B469" i="3"/>
  <c r="C469" i="3" s="1"/>
  <c r="B470" i="3"/>
  <c r="C470" i="3" s="1"/>
  <c r="B471" i="3"/>
  <c r="C471" i="3" s="1"/>
  <c r="B472" i="3"/>
  <c r="C472" i="3" s="1"/>
  <c r="B473" i="3"/>
  <c r="C473" i="3" s="1"/>
  <c r="B474" i="3"/>
  <c r="C474" i="3" s="1"/>
  <c r="B475" i="3"/>
  <c r="C475" i="3" s="1"/>
  <c r="B476" i="3"/>
  <c r="C476" i="3" s="1"/>
  <c r="B477" i="3"/>
  <c r="C477" i="3" s="1"/>
  <c r="B478" i="3"/>
  <c r="C478" i="3" s="1"/>
  <c r="B479" i="3"/>
  <c r="C479" i="3" s="1"/>
  <c r="B480" i="3"/>
  <c r="C480" i="3" s="1"/>
  <c r="B481" i="3"/>
  <c r="C481" i="3" s="1"/>
  <c r="B482" i="3"/>
  <c r="C482" i="3" s="1"/>
  <c r="B483" i="3"/>
  <c r="C483" i="3" s="1"/>
  <c r="B484" i="3"/>
  <c r="C484" i="3" s="1"/>
  <c r="B485" i="3"/>
  <c r="C485" i="3" s="1"/>
  <c r="B486" i="3"/>
  <c r="C486" i="3" s="1"/>
  <c r="B487" i="3"/>
  <c r="C487" i="3" s="1"/>
  <c r="B488" i="3"/>
  <c r="C488" i="3" s="1"/>
  <c r="B489" i="3"/>
  <c r="C489" i="3" s="1"/>
  <c r="B490" i="3"/>
  <c r="C490" i="3" s="1"/>
  <c r="B491" i="3"/>
  <c r="C491" i="3" s="1"/>
  <c r="B492" i="3"/>
  <c r="C492" i="3" s="1"/>
  <c r="B493" i="3"/>
  <c r="C493" i="3" s="1"/>
  <c r="B494" i="3"/>
  <c r="C494" i="3" s="1"/>
  <c r="B495" i="3"/>
  <c r="C495" i="3" s="1"/>
  <c r="B496" i="3"/>
  <c r="C496" i="3" s="1"/>
  <c r="B497" i="3"/>
  <c r="C497" i="3" s="1"/>
  <c r="B498" i="3"/>
  <c r="C498" i="3" s="1"/>
  <c r="B499" i="3"/>
  <c r="C499" i="3" s="1"/>
  <c r="B500" i="3"/>
  <c r="C500" i="3" s="1"/>
  <c r="B501" i="3"/>
  <c r="C501" i="3" s="1"/>
  <c r="B502" i="3"/>
  <c r="C502" i="3" s="1"/>
  <c r="B503" i="3"/>
  <c r="C503" i="3" s="1"/>
  <c r="B504" i="3"/>
  <c r="C504" i="3" s="1"/>
  <c r="B505" i="3"/>
  <c r="C505" i="3" s="1"/>
  <c r="B506" i="3"/>
  <c r="C506" i="3" s="1"/>
  <c r="B507" i="3"/>
  <c r="C507" i="3" s="1"/>
  <c r="B508" i="3"/>
  <c r="C508" i="3" s="1"/>
  <c r="B509" i="3"/>
  <c r="C509" i="3" s="1"/>
  <c r="B510" i="3"/>
  <c r="C510" i="3" s="1"/>
  <c r="B511" i="3"/>
  <c r="C511" i="3" s="1"/>
  <c r="B512" i="3"/>
  <c r="C512" i="3" s="1"/>
  <c r="B513" i="3"/>
  <c r="C513" i="3" s="1"/>
  <c r="B514" i="3"/>
  <c r="C514" i="3" s="1"/>
  <c r="B515" i="3"/>
  <c r="C515" i="3" s="1"/>
  <c r="B516" i="3"/>
  <c r="C516" i="3" s="1"/>
  <c r="B517" i="3"/>
  <c r="C517" i="3" s="1"/>
  <c r="B518" i="3"/>
  <c r="C518" i="3" s="1"/>
  <c r="B519" i="3"/>
  <c r="C519" i="3" s="1"/>
  <c r="B520" i="3"/>
  <c r="C520" i="3" s="1"/>
  <c r="B521" i="3"/>
  <c r="C521" i="3" s="1"/>
  <c r="B522" i="3"/>
  <c r="C522" i="3" s="1"/>
  <c r="B523" i="3"/>
  <c r="C523" i="3" s="1"/>
  <c r="B524" i="3"/>
  <c r="C524" i="3" s="1"/>
  <c r="B525" i="3"/>
  <c r="C525" i="3" s="1"/>
  <c r="B526" i="3"/>
  <c r="C526" i="3" s="1"/>
  <c r="B527" i="3"/>
  <c r="C527" i="3" s="1"/>
  <c r="B528" i="3"/>
  <c r="C528" i="3" s="1"/>
  <c r="B529" i="3"/>
  <c r="C529" i="3" s="1"/>
  <c r="B530" i="3"/>
  <c r="C530" i="3" s="1"/>
  <c r="B531" i="3"/>
  <c r="C531" i="3" s="1"/>
  <c r="B532" i="3"/>
  <c r="C532" i="3" s="1"/>
  <c r="B533" i="3"/>
  <c r="C533" i="3" s="1"/>
  <c r="B534" i="3"/>
  <c r="C534" i="3" s="1"/>
  <c r="B535" i="3"/>
  <c r="C535" i="3" s="1"/>
  <c r="B536" i="3"/>
  <c r="C536" i="3" s="1"/>
  <c r="B537" i="3"/>
  <c r="C537" i="3" s="1"/>
  <c r="B538" i="3"/>
  <c r="C538" i="3" s="1"/>
  <c r="B539" i="3"/>
  <c r="C539" i="3" s="1"/>
  <c r="B540" i="3"/>
  <c r="C540" i="3" s="1"/>
  <c r="B541" i="3"/>
  <c r="C541" i="3" s="1"/>
  <c r="B542" i="3"/>
  <c r="C542" i="3" s="1"/>
  <c r="B543" i="3"/>
  <c r="C543" i="3" s="1"/>
  <c r="B544" i="3"/>
  <c r="C544" i="3" s="1"/>
  <c r="B545" i="3"/>
  <c r="C545" i="3" s="1"/>
  <c r="B546" i="3"/>
  <c r="C546" i="3" s="1"/>
  <c r="B547" i="3"/>
  <c r="C547" i="3" s="1"/>
  <c r="B548" i="3"/>
  <c r="C548" i="3" s="1"/>
  <c r="B549" i="3"/>
  <c r="C549" i="3" s="1"/>
  <c r="B550" i="3"/>
  <c r="C550" i="3" s="1"/>
  <c r="B551" i="3"/>
  <c r="C551" i="3" s="1"/>
  <c r="B552" i="3"/>
  <c r="C552" i="3" s="1"/>
  <c r="B553" i="3"/>
  <c r="C553" i="3" s="1"/>
  <c r="B554" i="3"/>
  <c r="C554" i="3" s="1"/>
  <c r="B555" i="3"/>
  <c r="C555" i="3" s="1"/>
  <c r="B556" i="3"/>
  <c r="C556" i="3" s="1"/>
  <c r="B557" i="3"/>
  <c r="C557" i="3" s="1"/>
  <c r="B7" i="3"/>
  <c r="H8" i="3"/>
  <c r="I8" i="3" s="1"/>
  <c r="F4" i="5" s="1"/>
  <c r="H9" i="3"/>
  <c r="I9" i="3" s="1"/>
  <c r="F5" i="5" s="1"/>
  <c r="H10" i="3"/>
  <c r="I10" i="3" s="1"/>
  <c r="F6" i="5" s="1"/>
  <c r="H11" i="3"/>
  <c r="I11" i="3" s="1"/>
  <c r="F7" i="5" s="1"/>
  <c r="H12" i="3"/>
  <c r="I12" i="3" s="1"/>
  <c r="F8" i="5" s="1"/>
  <c r="H13" i="3"/>
  <c r="I13" i="3" s="1"/>
  <c r="F9" i="5" s="1"/>
  <c r="H14" i="3"/>
  <c r="I14" i="3" s="1"/>
  <c r="F10" i="5" s="1"/>
  <c r="H15" i="3"/>
  <c r="I15" i="3" s="1"/>
  <c r="F11" i="5" s="1"/>
  <c r="H16" i="3"/>
  <c r="I16" i="3" s="1"/>
  <c r="F12" i="5" s="1"/>
  <c r="H17" i="3"/>
  <c r="I17" i="3" s="1"/>
  <c r="F13" i="5" s="1"/>
  <c r="H18" i="3"/>
  <c r="I18" i="3" s="1"/>
  <c r="F14" i="5" s="1"/>
  <c r="H19" i="3"/>
  <c r="I19" i="3" s="1"/>
  <c r="F15" i="5" s="1"/>
  <c r="H20" i="3"/>
  <c r="I20" i="3" s="1"/>
  <c r="F16" i="5" s="1"/>
  <c r="H21" i="3"/>
  <c r="I21" i="3" s="1"/>
  <c r="F17" i="5" s="1"/>
  <c r="H22" i="3"/>
  <c r="I22" i="3" s="1"/>
  <c r="F18" i="5" s="1"/>
  <c r="H23" i="3"/>
  <c r="I23" i="3" s="1"/>
  <c r="F19" i="5" s="1"/>
  <c r="H24" i="3"/>
  <c r="I24" i="3" s="1"/>
  <c r="F20" i="5" s="1"/>
  <c r="H25" i="3"/>
  <c r="I25" i="3" s="1"/>
  <c r="F21" i="5" s="1"/>
  <c r="H26" i="3"/>
  <c r="I26" i="3" s="1"/>
  <c r="F22" i="5" s="1"/>
  <c r="H27" i="3"/>
  <c r="I27" i="3" s="1"/>
  <c r="F23" i="5" s="1"/>
  <c r="H28" i="3"/>
  <c r="I28" i="3" s="1"/>
  <c r="F24" i="5" s="1"/>
  <c r="H29" i="3"/>
  <c r="I29" i="3" s="1"/>
  <c r="F25" i="5" s="1"/>
  <c r="H30" i="3"/>
  <c r="I30" i="3" s="1"/>
  <c r="F26" i="5" s="1"/>
  <c r="H31" i="3"/>
  <c r="I31" i="3" s="1"/>
  <c r="F27" i="5" s="1"/>
  <c r="H32" i="3"/>
  <c r="I32" i="3" s="1"/>
  <c r="F28" i="5" s="1"/>
  <c r="H33" i="3"/>
  <c r="I33" i="3" s="1"/>
  <c r="F29" i="5" s="1"/>
  <c r="H34" i="3"/>
  <c r="I34" i="3" s="1"/>
  <c r="F30" i="5" s="1"/>
  <c r="H35" i="3"/>
  <c r="I35" i="3" s="1"/>
  <c r="F31" i="5" s="1"/>
  <c r="H36" i="3"/>
  <c r="I36" i="3" s="1"/>
  <c r="F32" i="5" s="1"/>
  <c r="H37" i="3"/>
  <c r="I37" i="3" s="1"/>
  <c r="F33" i="5" s="1"/>
  <c r="H38" i="3"/>
  <c r="I38" i="3" s="1"/>
  <c r="F34" i="5" s="1"/>
  <c r="H39" i="3"/>
  <c r="I39" i="3" s="1"/>
  <c r="F35" i="5" s="1"/>
  <c r="H40" i="3"/>
  <c r="I40" i="3" s="1"/>
  <c r="F36" i="5" s="1"/>
  <c r="H41" i="3"/>
  <c r="I41" i="3" s="1"/>
  <c r="F37" i="5" s="1"/>
  <c r="H42" i="3"/>
  <c r="I42" i="3" s="1"/>
  <c r="F38" i="5" s="1"/>
  <c r="H43" i="3"/>
  <c r="I43" i="3" s="1"/>
  <c r="F39" i="5" s="1"/>
  <c r="H44" i="3"/>
  <c r="I44" i="3" s="1"/>
  <c r="F40" i="5" s="1"/>
  <c r="H45" i="3"/>
  <c r="I45" i="3" s="1"/>
  <c r="F41" i="5" s="1"/>
  <c r="H46" i="3"/>
  <c r="I46" i="3" s="1"/>
  <c r="F42" i="5" s="1"/>
  <c r="H47" i="3"/>
  <c r="I47" i="3" s="1"/>
  <c r="F43" i="5" s="1"/>
  <c r="H48" i="3"/>
  <c r="I48" i="3" s="1"/>
  <c r="F44" i="5" s="1"/>
  <c r="H49" i="3"/>
  <c r="I49" i="3" s="1"/>
  <c r="F45" i="5" s="1"/>
  <c r="H50" i="3"/>
  <c r="I50" i="3" s="1"/>
  <c r="F46" i="5" s="1"/>
  <c r="H51" i="3"/>
  <c r="I51" i="3" s="1"/>
  <c r="F47" i="5" s="1"/>
  <c r="H52" i="3"/>
  <c r="I52" i="3" s="1"/>
  <c r="F48" i="5" s="1"/>
  <c r="H53" i="3"/>
  <c r="I53" i="3" s="1"/>
  <c r="F49" i="5" s="1"/>
  <c r="H54" i="3"/>
  <c r="I54" i="3" s="1"/>
  <c r="F50" i="5" s="1"/>
  <c r="H55" i="3"/>
  <c r="I55" i="3" s="1"/>
  <c r="F51" i="5" s="1"/>
  <c r="H56" i="3"/>
  <c r="I56" i="3" s="1"/>
  <c r="F52" i="5" s="1"/>
  <c r="H57" i="3"/>
  <c r="I57" i="3" s="1"/>
  <c r="F53" i="5" s="1"/>
  <c r="H58" i="3"/>
  <c r="I58" i="3" s="1"/>
  <c r="F54" i="5" s="1"/>
  <c r="H59" i="3"/>
  <c r="I59" i="3" s="1"/>
  <c r="F55" i="5" s="1"/>
  <c r="H60" i="3"/>
  <c r="I60" i="3" s="1"/>
  <c r="F56" i="5" s="1"/>
  <c r="H61" i="3"/>
  <c r="I61" i="3" s="1"/>
  <c r="F57" i="5" s="1"/>
  <c r="H62" i="3"/>
  <c r="I62" i="3" s="1"/>
  <c r="F58" i="5" s="1"/>
  <c r="H63" i="3"/>
  <c r="I63" i="3" s="1"/>
  <c r="F59" i="5" s="1"/>
  <c r="H64" i="3"/>
  <c r="I64" i="3" s="1"/>
  <c r="F60" i="5" s="1"/>
  <c r="H65" i="3"/>
  <c r="I65" i="3" s="1"/>
  <c r="F61" i="5" s="1"/>
  <c r="H66" i="3"/>
  <c r="I66" i="3" s="1"/>
  <c r="F62" i="5" s="1"/>
  <c r="H67" i="3"/>
  <c r="I67" i="3" s="1"/>
  <c r="F63" i="5" s="1"/>
  <c r="H68" i="3"/>
  <c r="I68" i="3" s="1"/>
  <c r="F64" i="5" s="1"/>
  <c r="H69" i="3"/>
  <c r="I69" i="3" s="1"/>
  <c r="F65" i="5" s="1"/>
  <c r="H70" i="3"/>
  <c r="I70" i="3" s="1"/>
  <c r="F66" i="5" s="1"/>
  <c r="H71" i="3"/>
  <c r="I71" i="3" s="1"/>
  <c r="F67" i="5" s="1"/>
  <c r="H72" i="3"/>
  <c r="I72" i="3" s="1"/>
  <c r="F68" i="5" s="1"/>
  <c r="H73" i="3"/>
  <c r="I73" i="3" s="1"/>
  <c r="F69" i="5" s="1"/>
  <c r="H74" i="3"/>
  <c r="I74" i="3" s="1"/>
  <c r="F70" i="5" s="1"/>
  <c r="H75" i="3"/>
  <c r="I75" i="3" s="1"/>
  <c r="F71" i="5" s="1"/>
  <c r="H76" i="3"/>
  <c r="I76" i="3" s="1"/>
  <c r="F72" i="5" s="1"/>
  <c r="H77" i="3"/>
  <c r="I77" i="3" s="1"/>
  <c r="F73" i="5" s="1"/>
  <c r="H78" i="3"/>
  <c r="I78" i="3" s="1"/>
  <c r="F74" i="5" s="1"/>
  <c r="H79" i="3"/>
  <c r="I79" i="3" s="1"/>
  <c r="F75" i="5" s="1"/>
  <c r="H80" i="3"/>
  <c r="I80" i="3" s="1"/>
  <c r="F76" i="5" s="1"/>
  <c r="H81" i="3"/>
  <c r="I81" i="3" s="1"/>
  <c r="F77" i="5" s="1"/>
  <c r="H82" i="3"/>
  <c r="I82" i="3" s="1"/>
  <c r="F78" i="5" s="1"/>
  <c r="H83" i="3"/>
  <c r="I83" i="3" s="1"/>
  <c r="F79" i="5" s="1"/>
  <c r="H84" i="3"/>
  <c r="I84" i="3" s="1"/>
  <c r="F80" i="5" s="1"/>
  <c r="H85" i="3"/>
  <c r="I85" i="3" s="1"/>
  <c r="F81" i="5" s="1"/>
  <c r="H86" i="3"/>
  <c r="I86" i="3" s="1"/>
  <c r="F82" i="5" s="1"/>
  <c r="H87" i="3"/>
  <c r="I87" i="3" s="1"/>
  <c r="F83" i="5" s="1"/>
  <c r="H88" i="3"/>
  <c r="I88" i="3" s="1"/>
  <c r="F84" i="5" s="1"/>
  <c r="H89" i="3"/>
  <c r="I89" i="3" s="1"/>
  <c r="F85" i="5" s="1"/>
  <c r="H90" i="3"/>
  <c r="I90" i="3" s="1"/>
  <c r="F86" i="5" s="1"/>
  <c r="H91" i="3"/>
  <c r="I91" i="3" s="1"/>
  <c r="F87" i="5" s="1"/>
  <c r="H92" i="3"/>
  <c r="I92" i="3" s="1"/>
  <c r="F88" i="5" s="1"/>
  <c r="H93" i="3"/>
  <c r="I93" i="3" s="1"/>
  <c r="F89" i="5" s="1"/>
  <c r="H94" i="3"/>
  <c r="I94" i="3" s="1"/>
  <c r="F90" i="5" s="1"/>
  <c r="H95" i="3"/>
  <c r="I95" i="3" s="1"/>
  <c r="F91" i="5" s="1"/>
  <c r="H96" i="3"/>
  <c r="I96" i="3" s="1"/>
  <c r="F92" i="5" s="1"/>
  <c r="H97" i="3"/>
  <c r="I97" i="3" s="1"/>
  <c r="F93" i="5" s="1"/>
  <c r="H98" i="3"/>
  <c r="I98" i="3" s="1"/>
  <c r="F94" i="5" s="1"/>
  <c r="H99" i="3"/>
  <c r="I99" i="3" s="1"/>
  <c r="F95" i="5" s="1"/>
  <c r="H100" i="3"/>
  <c r="I100" i="3" s="1"/>
  <c r="F96" i="5" s="1"/>
  <c r="H101" i="3"/>
  <c r="I101" i="3" s="1"/>
  <c r="F97" i="5" s="1"/>
  <c r="H102" i="3"/>
  <c r="I102" i="3" s="1"/>
  <c r="F98" i="5" s="1"/>
  <c r="H103" i="3"/>
  <c r="I103" i="3" s="1"/>
  <c r="F99" i="5" s="1"/>
  <c r="H104" i="3"/>
  <c r="I104" i="3" s="1"/>
  <c r="F100" i="5" s="1"/>
  <c r="H105" i="3"/>
  <c r="I105" i="3" s="1"/>
  <c r="F101" i="5" s="1"/>
  <c r="H106" i="3"/>
  <c r="I106" i="3" s="1"/>
  <c r="F102" i="5" s="1"/>
  <c r="H107" i="3"/>
  <c r="I107" i="3" s="1"/>
  <c r="F103" i="5" s="1"/>
  <c r="H108" i="3"/>
  <c r="I108" i="3" s="1"/>
  <c r="F104" i="5" s="1"/>
  <c r="H109" i="3"/>
  <c r="I109" i="3" s="1"/>
  <c r="F105" i="5" s="1"/>
  <c r="H110" i="3"/>
  <c r="I110" i="3" s="1"/>
  <c r="F106" i="5" s="1"/>
  <c r="H111" i="3"/>
  <c r="I111" i="3" s="1"/>
  <c r="F107" i="5" s="1"/>
  <c r="H112" i="3"/>
  <c r="I112" i="3" s="1"/>
  <c r="F108" i="5" s="1"/>
  <c r="H113" i="3"/>
  <c r="I113" i="3" s="1"/>
  <c r="F109" i="5" s="1"/>
  <c r="H114" i="3"/>
  <c r="I114" i="3" s="1"/>
  <c r="F110" i="5" s="1"/>
  <c r="H115" i="3"/>
  <c r="I115" i="3" s="1"/>
  <c r="F111" i="5" s="1"/>
  <c r="H116" i="3"/>
  <c r="I116" i="3" s="1"/>
  <c r="F112" i="5" s="1"/>
  <c r="H117" i="3"/>
  <c r="I117" i="3" s="1"/>
  <c r="F113" i="5" s="1"/>
  <c r="H118" i="3"/>
  <c r="I118" i="3" s="1"/>
  <c r="F114" i="5" s="1"/>
  <c r="H119" i="3"/>
  <c r="I119" i="3" s="1"/>
  <c r="F115" i="5" s="1"/>
  <c r="H120" i="3"/>
  <c r="I120" i="3" s="1"/>
  <c r="F116" i="5" s="1"/>
  <c r="H121" i="3"/>
  <c r="I121" i="3" s="1"/>
  <c r="F117" i="5" s="1"/>
  <c r="H122" i="3"/>
  <c r="I122" i="3" s="1"/>
  <c r="F118" i="5" s="1"/>
  <c r="H123" i="3"/>
  <c r="I123" i="3" s="1"/>
  <c r="F119" i="5" s="1"/>
  <c r="H124" i="3"/>
  <c r="I124" i="3" s="1"/>
  <c r="F120" i="5" s="1"/>
  <c r="H125" i="3"/>
  <c r="I125" i="3" s="1"/>
  <c r="F121" i="5" s="1"/>
  <c r="H126" i="3"/>
  <c r="I126" i="3" s="1"/>
  <c r="F122" i="5" s="1"/>
  <c r="H127" i="3"/>
  <c r="I127" i="3" s="1"/>
  <c r="F123" i="5" s="1"/>
  <c r="H128" i="3"/>
  <c r="I128" i="3" s="1"/>
  <c r="F124" i="5" s="1"/>
  <c r="H129" i="3"/>
  <c r="I129" i="3" s="1"/>
  <c r="F125" i="5" s="1"/>
  <c r="H130" i="3"/>
  <c r="I130" i="3" s="1"/>
  <c r="F126" i="5" s="1"/>
  <c r="H131" i="3"/>
  <c r="I131" i="3" s="1"/>
  <c r="F127" i="5" s="1"/>
  <c r="H132" i="3"/>
  <c r="I132" i="3" s="1"/>
  <c r="F128" i="5" s="1"/>
  <c r="H133" i="3"/>
  <c r="I133" i="3" s="1"/>
  <c r="F129" i="5" s="1"/>
  <c r="H134" i="3"/>
  <c r="I134" i="3" s="1"/>
  <c r="F130" i="5" s="1"/>
  <c r="H135" i="3"/>
  <c r="I135" i="3" s="1"/>
  <c r="F131" i="5" s="1"/>
  <c r="H136" i="3"/>
  <c r="I136" i="3" s="1"/>
  <c r="F132" i="5" s="1"/>
  <c r="H137" i="3"/>
  <c r="I137" i="3" s="1"/>
  <c r="F133" i="5" s="1"/>
  <c r="H138" i="3"/>
  <c r="I138" i="3" s="1"/>
  <c r="F134" i="5" s="1"/>
  <c r="H139" i="3"/>
  <c r="I139" i="3" s="1"/>
  <c r="F135" i="5" s="1"/>
  <c r="H140" i="3"/>
  <c r="I140" i="3" s="1"/>
  <c r="F136" i="5" s="1"/>
  <c r="H141" i="3"/>
  <c r="I141" i="3" s="1"/>
  <c r="F137" i="5" s="1"/>
  <c r="H142" i="3"/>
  <c r="I142" i="3" s="1"/>
  <c r="F138" i="5" s="1"/>
  <c r="H143" i="3"/>
  <c r="I143" i="3" s="1"/>
  <c r="F139" i="5" s="1"/>
  <c r="H144" i="3"/>
  <c r="I144" i="3" s="1"/>
  <c r="F140" i="5" s="1"/>
  <c r="H145" i="3"/>
  <c r="I145" i="3" s="1"/>
  <c r="F141" i="5" s="1"/>
  <c r="H146" i="3"/>
  <c r="I146" i="3" s="1"/>
  <c r="F142" i="5" s="1"/>
  <c r="H147" i="3"/>
  <c r="I147" i="3" s="1"/>
  <c r="F143" i="5" s="1"/>
  <c r="H148" i="3"/>
  <c r="I148" i="3" s="1"/>
  <c r="F144" i="5" s="1"/>
  <c r="H149" i="3"/>
  <c r="I149" i="3" s="1"/>
  <c r="F145" i="5" s="1"/>
  <c r="H150" i="3"/>
  <c r="I150" i="3" s="1"/>
  <c r="F146" i="5" s="1"/>
  <c r="H151" i="3"/>
  <c r="I151" i="3" s="1"/>
  <c r="F147" i="5" s="1"/>
  <c r="H152" i="3"/>
  <c r="I152" i="3" s="1"/>
  <c r="F148" i="5" s="1"/>
  <c r="H153" i="3"/>
  <c r="I153" i="3" s="1"/>
  <c r="F149" i="5" s="1"/>
  <c r="H154" i="3"/>
  <c r="I154" i="3" s="1"/>
  <c r="F150" i="5" s="1"/>
  <c r="H155" i="3"/>
  <c r="I155" i="3" s="1"/>
  <c r="F151" i="5" s="1"/>
  <c r="H156" i="3"/>
  <c r="I156" i="3" s="1"/>
  <c r="F152" i="5" s="1"/>
  <c r="H157" i="3"/>
  <c r="I157" i="3" s="1"/>
  <c r="F153" i="5" s="1"/>
  <c r="H158" i="3"/>
  <c r="I158" i="3" s="1"/>
  <c r="F154" i="5" s="1"/>
  <c r="H159" i="3"/>
  <c r="I159" i="3" s="1"/>
  <c r="F155" i="5" s="1"/>
  <c r="H160" i="3"/>
  <c r="I160" i="3" s="1"/>
  <c r="F156" i="5" s="1"/>
  <c r="H161" i="3"/>
  <c r="I161" i="3" s="1"/>
  <c r="F157" i="5" s="1"/>
  <c r="H162" i="3"/>
  <c r="I162" i="3" s="1"/>
  <c r="F158" i="5" s="1"/>
  <c r="H163" i="3"/>
  <c r="I163" i="3" s="1"/>
  <c r="F159" i="5" s="1"/>
  <c r="H164" i="3"/>
  <c r="I164" i="3" s="1"/>
  <c r="F160" i="5" s="1"/>
  <c r="H165" i="3"/>
  <c r="I165" i="3" s="1"/>
  <c r="F161" i="5" s="1"/>
  <c r="H166" i="3"/>
  <c r="I166" i="3" s="1"/>
  <c r="F162" i="5" s="1"/>
  <c r="H167" i="3"/>
  <c r="I167" i="3" s="1"/>
  <c r="F163" i="5" s="1"/>
  <c r="H168" i="3"/>
  <c r="I168" i="3" s="1"/>
  <c r="F164" i="5" s="1"/>
  <c r="H169" i="3"/>
  <c r="I169" i="3" s="1"/>
  <c r="F165" i="5" s="1"/>
  <c r="H170" i="3"/>
  <c r="I170" i="3" s="1"/>
  <c r="F166" i="5" s="1"/>
  <c r="H171" i="3"/>
  <c r="I171" i="3" s="1"/>
  <c r="F167" i="5" s="1"/>
  <c r="H172" i="3"/>
  <c r="I172" i="3" s="1"/>
  <c r="F168" i="5" s="1"/>
  <c r="H173" i="3"/>
  <c r="I173" i="3" s="1"/>
  <c r="F169" i="5" s="1"/>
  <c r="H174" i="3"/>
  <c r="I174" i="3" s="1"/>
  <c r="F170" i="5" s="1"/>
  <c r="H175" i="3"/>
  <c r="I175" i="3" s="1"/>
  <c r="F171" i="5" s="1"/>
  <c r="H176" i="3"/>
  <c r="I176" i="3" s="1"/>
  <c r="F172" i="5" s="1"/>
  <c r="H177" i="3"/>
  <c r="I177" i="3" s="1"/>
  <c r="F173" i="5" s="1"/>
  <c r="H178" i="3"/>
  <c r="I178" i="3" s="1"/>
  <c r="F174" i="5" s="1"/>
  <c r="H179" i="3"/>
  <c r="I179" i="3" s="1"/>
  <c r="F175" i="5" s="1"/>
  <c r="H180" i="3"/>
  <c r="I180" i="3" s="1"/>
  <c r="F176" i="5" s="1"/>
  <c r="H181" i="3"/>
  <c r="I181" i="3" s="1"/>
  <c r="F177" i="5" s="1"/>
  <c r="H182" i="3"/>
  <c r="I182" i="3" s="1"/>
  <c r="F178" i="5" s="1"/>
  <c r="H183" i="3"/>
  <c r="I183" i="3" s="1"/>
  <c r="F179" i="5" s="1"/>
  <c r="H184" i="3"/>
  <c r="I184" i="3" s="1"/>
  <c r="F180" i="5" s="1"/>
  <c r="H185" i="3"/>
  <c r="I185" i="3" s="1"/>
  <c r="F181" i="5" s="1"/>
  <c r="H186" i="3"/>
  <c r="I186" i="3" s="1"/>
  <c r="F182" i="5" s="1"/>
  <c r="H187" i="3"/>
  <c r="I187" i="3" s="1"/>
  <c r="F183" i="5" s="1"/>
  <c r="H188" i="3"/>
  <c r="I188" i="3" s="1"/>
  <c r="F184" i="5" s="1"/>
  <c r="H189" i="3"/>
  <c r="I189" i="3" s="1"/>
  <c r="F185" i="5" s="1"/>
  <c r="H190" i="3"/>
  <c r="I190" i="3" s="1"/>
  <c r="F186" i="5" s="1"/>
  <c r="H191" i="3"/>
  <c r="I191" i="3" s="1"/>
  <c r="F187" i="5" s="1"/>
  <c r="H192" i="3"/>
  <c r="I192" i="3" s="1"/>
  <c r="F188" i="5" s="1"/>
  <c r="H193" i="3"/>
  <c r="I193" i="3" s="1"/>
  <c r="F189" i="5" s="1"/>
  <c r="H194" i="3"/>
  <c r="I194" i="3" s="1"/>
  <c r="F190" i="5" s="1"/>
  <c r="H195" i="3"/>
  <c r="I195" i="3" s="1"/>
  <c r="F191" i="5" s="1"/>
  <c r="H196" i="3"/>
  <c r="I196" i="3" s="1"/>
  <c r="F192" i="5" s="1"/>
  <c r="H197" i="3"/>
  <c r="I197" i="3" s="1"/>
  <c r="F193" i="5" s="1"/>
  <c r="H198" i="3"/>
  <c r="I198" i="3" s="1"/>
  <c r="F194" i="5" s="1"/>
  <c r="H199" i="3"/>
  <c r="I199" i="3" s="1"/>
  <c r="F195" i="5" s="1"/>
  <c r="H200" i="3"/>
  <c r="I200" i="3" s="1"/>
  <c r="F196" i="5" s="1"/>
  <c r="H201" i="3"/>
  <c r="I201" i="3" s="1"/>
  <c r="F197" i="5" s="1"/>
  <c r="H202" i="3"/>
  <c r="I202" i="3" s="1"/>
  <c r="F198" i="5" s="1"/>
  <c r="H203" i="3"/>
  <c r="I203" i="3" s="1"/>
  <c r="F199" i="5" s="1"/>
  <c r="H204" i="3"/>
  <c r="I204" i="3" s="1"/>
  <c r="F200" i="5" s="1"/>
  <c r="H205" i="3"/>
  <c r="I205" i="3" s="1"/>
  <c r="F201" i="5" s="1"/>
  <c r="H206" i="3"/>
  <c r="I206" i="3" s="1"/>
  <c r="F202" i="5" s="1"/>
  <c r="H207" i="3"/>
  <c r="I207" i="3" s="1"/>
  <c r="F203" i="5" s="1"/>
  <c r="H208" i="3"/>
  <c r="I208" i="3" s="1"/>
  <c r="F204" i="5" s="1"/>
  <c r="H209" i="3"/>
  <c r="I209" i="3" s="1"/>
  <c r="F205" i="5" s="1"/>
  <c r="H210" i="3"/>
  <c r="I210" i="3" s="1"/>
  <c r="F206" i="5" s="1"/>
  <c r="H211" i="3"/>
  <c r="I211" i="3" s="1"/>
  <c r="F207" i="5" s="1"/>
  <c r="H212" i="3"/>
  <c r="I212" i="3" s="1"/>
  <c r="F208" i="5" s="1"/>
  <c r="H213" i="3"/>
  <c r="I213" i="3" s="1"/>
  <c r="F209" i="5" s="1"/>
  <c r="H214" i="3"/>
  <c r="I214" i="3" s="1"/>
  <c r="F210" i="5" s="1"/>
  <c r="H215" i="3"/>
  <c r="I215" i="3" s="1"/>
  <c r="F211" i="5" s="1"/>
  <c r="H216" i="3"/>
  <c r="I216" i="3" s="1"/>
  <c r="F212" i="5" s="1"/>
  <c r="H217" i="3"/>
  <c r="I217" i="3" s="1"/>
  <c r="F213" i="5" s="1"/>
  <c r="H218" i="3"/>
  <c r="I218" i="3" s="1"/>
  <c r="F214" i="5" s="1"/>
  <c r="H219" i="3"/>
  <c r="I219" i="3" s="1"/>
  <c r="F215" i="5" s="1"/>
  <c r="H220" i="3"/>
  <c r="I220" i="3" s="1"/>
  <c r="F216" i="5" s="1"/>
  <c r="H221" i="3"/>
  <c r="I221" i="3" s="1"/>
  <c r="F217" i="5" s="1"/>
  <c r="H222" i="3"/>
  <c r="I222" i="3" s="1"/>
  <c r="F218" i="5" s="1"/>
  <c r="H223" i="3"/>
  <c r="I223" i="3" s="1"/>
  <c r="F219" i="5" s="1"/>
  <c r="H224" i="3"/>
  <c r="I224" i="3" s="1"/>
  <c r="F220" i="5" s="1"/>
  <c r="H225" i="3"/>
  <c r="I225" i="3" s="1"/>
  <c r="F221" i="5" s="1"/>
  <c r="H226" i="3"/>
  <c r="I226" i="3" s="1"/>
  <c r="F222" i="5" s="1"/>
  <c r="H227" i="3"/>
  <c r="I227" i="3" s="1"/>
  <c r="F223" i="5" s="1"/>
  <c r="H228" i="3"/>
  <c r="I228" i="3" s="1"/>
  <c r="F224" i="5" s="1"/>
  <c r="H229" i="3"/>
  <c r="I229" i="3" s="1"/>
  <c r="F225" i="5" s="1"/>
  <c r="H230" i="3"/>
  <c r="I230" i="3" s="1"/>
  <c r="F226" i="5" s="1"/>
  <c r="H231" i="3"/>
  <c r="I231" i="3" s="1"/>
  <c r="F227" i="5" s="1"/>
  <c r="H232" i="3"/>
  <c r="I232" i="3" s="1"/>
  <c r="F228" i="5" s="1"/>
  <c r="H233" i="3"/>
  <c r="I233" i="3" s="1"/>
  <c r="F229" i="5" s="1"/>
  <c r="H234" i="3"/>
  <c r="I234" i="3" s="1"/>
  <c r="F230" i="5" s="1"/>
  <c r="H235" i="3"/>
  <c r="I235" i="3" s="1"/>
  <c r="F231" i="5" s="1"/>
  <c r="H236" i="3"/>
  <c r="I236" i="3" s="1"/>
  <c r="F232" i="5" s="1"/>
  <c r="H237" i="3"/>
  <c r="I237" i="3" s="1"/>
  <c r="F233" i="5" s="1"/>
  <c r="H238" i="3"/>
  <c r="I238" i="3" s="1"/>
  <c r="F234" i="5" s="1"/>
  <c r="H239" i="3"/>
  <c r="I239" i="3" s="1"/>
  <c r="F235" i="5" s="1"/>
  <c r="H240" i="3"/>
  <c r="I240" i="3" s="1"/>
  <c r="F236" i="5" s="1"/>
  <c r="H241" i="3"/>
  <c r="I241" i="3" s="1"/>
  <c r="F237" i="5" s="1"/>
  <c r="H242" i="3"/>
  <c r="I242" i="3" s="1"/>
  <c r="F238" i="5" s="1"/>
  <c r="H243" i="3"/>
  <c r="I243" i="3" s="1"/>
  <c r="F239" i="5" s="1"/>
  <c r="H244" i="3"/>
  <c r="I244" i="3" s="1"/>
  <c r="F240" i="5" s="1"/>
  <c r="H245" i="3"/>
  <c r="I245" i="3" s="1"/>
  <c r="F241" i="5" s="1"/>
  <c r="H246" i="3"/>
  <c r="I246" i="3" s="1"/>
  <c r="F242" i="5" s="1"/>
  <c r="H247" i="3"/>
  <c r="I247" i="3" s="1"/>
  <c r="F243" i="5" s="1"/>
  <c r="H248" i="3"/>
  <c r="I248" i="3" s="1"/>
  <c r="F244" i="5" s="1"/>
  <c r="H249" i="3"/>
  <c r="I249" i="3" s="1"/>
  <c r="F245" i="5" s="1"/>
  <c r="H250" i="3"/>
  <c r="I250" i="3" s="1"/>
  <c r="F246" i="5" s="1"/>
  <c r="H251" i="3"/>
  <c r="I251" i="3" s="1"/>
  <c r="F247" i="5" s="1"/>
  <c r="H252" i="3"/>
  <c r="I252" i="3" s="1"/>
  <c r="F248" i="5" s="1"/>
  <c r="H253" i="3"/>
  <c r="I253" i="3" s="1"/>
  <c r="F249" i="5" s="1"/>
  <c r="H254" i="3"/>
  <c r="I254" i="3" s="1"/>
  <c r="F250" i="5" s="1"/>
  <c r="H255" i="3"/>
  <c r="I255" i="3" s="1"/>
  <c r="F251" i="5" s="1"/>
  <c r="H256" i="3"/>
  <c r="I256" i="3" s="1"/>
  <c r="F252" i="5" s="1"/>
  <c r="H257" i="3"/>
  <c r="I257" i="3" s="1"/>
  <c r="F253" i="5" s="1"/>
  <c r="H258" i="3"/>
  <c r="I258" i="3" s="1"/>
  <c r="F254" i="5" s="1"/>
  <c r="H259" i="3"/>
  <c r="I259" i="3" s="1"/>
  <c r="F255" i="5" s="1"/>
  <c r="H260" i="3"/>
  <c r="I260" i="3" s="1"/>
  <c r="F256" i="5" s="1"/>
  <c r="H261" i="3"/>
  <c r="I261" i="3" s="1"/>
  <c r="F257" i="5" s="1"/>
  <c r="H7" i="3"/>
  <c r="I7" i="3" s="1"/>
  <c r="F3" i="5" s="1"/>
  <c r="D8" i="3"/>
  <c r="E8" i="3"/>
  <c r="F8" i="3"/>
  <c r="D9" i="3"/>
  <c r="E9" i="3"/>
  <c r="F9" i="3"/>
  <c r="D10" i="3"/>
  <c r="E10" i="3"/>
  <c r="F10" i="3"/>
  <c r="D11" i="3"/>
  <c r="E11" i="3"/>
  <c r="F11" i="3"/>
  <c r="D12" i="3"/>
  <c r="E12" i="3"/>
  <c r="F12" i="3"/>
  <c r="D13" i="3"/>
  <c r="E13" i="3"/>
  <c r="F13" i="3"/>
  <c r="D14" i="3"/>
  <c r="E14" i="3"/>
  <c r="F14" i="3"/>
  <c r="D15" i="3"/>
  <c r="E15" i="3"/>
  <c r="F15" i="3"/>
  <c r="D16" i="3"/>
  <c r="E16" i="3"/>
  <c r="F16" i="3"/>
  <c r="D17" i="3"/>
  <c r="E17" i="3"/>
  <c r="F17" i="3"/>
  <c r="D18" i="3"/>
  <c r="E18" i="3"/>
  <c r="F18" i="3"/>
  <c r="D19" i="3"/>
  <c r="E19" i="3"/>
  <c r="F19" i="3"/>
  <c r="D20" i="3"/>
  <c r="E20" i="3"/>
  <c r="F20" i="3"/>
  <c r="D21" i="3"/>
  <c r="E21" i="3"/>
  <c r="F21" i="3"/>
  <c r="D22" i="3"/>
  <c r="E22" i="3"/>
  <c r="F22" i="3"/>
  <c r="D23" i="3"/>
  <c r="E23" i="3"/>
  <c r="F23" i="3"/>
  <c r="D24" i="3"/>
  <c r="E24" i="3"/>
  <c r="F24" i="3"/>
  <c r="D25" i="3"/>
  <c r="E25" i="3"/>
  <c r="F25" i="3"/>
  <c r="D26" i="3"/>
  <c r="E26" i="3"/>
  <c r="F26" i="3"/>
  <c r="D27" i="3"/>
  <c r="E27" i="3"/>
  <c r="F27" i="3"/>
  <c r="D28" i="3"/>
  <c r="E28" i="3"/>
  <c r="F28" i="3"/>
  <c r="D29" i="3"/>
  <c r="E29" i="3"/>
  <c r="F29" i="3"/>
  <c r="D30" i="3"/>
  <c r="E30" i="3"/>
  <c r="F30" i="3"/>
  <c r="D31" i="3"/>
  <c r="E31" i="3"/>
  <c r="F31" i="3"/>
  <c r="D32" i="3"/>
  <c r="E32" i="3"/>
  <c r="F32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D38" i="3"/>
  <c r="E38" i="3"/>
  <c r="F38" i="3"/>
  <c r="D39" i="3"/>
  <c r="E39" i="3"/>
  <c r="F39" i="3"/>
  <c r="D40" i="3"/>
  <c r="E40" i="3"/>
  <c r="F40" i="3"/>
  <c r="D41" i="3"/>
  <c r="E41" i="3"/>
  <c r="F41" i="3"/>
  <c r="D42" i="3"/>
  <c r="E42" i="3"/>
  <c r="F42" i="3"/>
  <c r="D43" i="3"/>
  <c r="E43" i="3"/>
  <c r="F43" i="3"/>
  <c r="D44" i="3"/>
  <c r="E44" i="3"/>
  <c r="F44" i="3"/>
  <c r="D45" i="3"/>
  <c r="E45" i="3"/>
  <c r="F45" i="3"/>
  <c r="D46" i="3"/>
  <c r="E46" i="3"/>
  <c r="F46" i="3"/>
  <c r="D47" i="3"/>
  <c r="E47" i="3"/>
  <c r="F47" i="3"/>
  <c r="D48" i="3"/>
  <c r="E48" i="3"/>
  <c r="F48" i="3"/>
  <c r="D49" i="3"/>
  <c r="E49" i="3"/>
  <c r="F49" i="3"/>
  <c r="D50" i="3"/>
  <c r="E50" i="3"/>
  <c r="F50" i="3"/>
  <c r="D51" i="3"/>
  <c r="E51" i="3"/>
  <c r="F51" i="3"/>
  <c r="D52" i="3"/>
  <c r="E52" i="3"/>
  <c r="F52" i="3"/>
  <c r="D53" i="3"/>
  <c r="E53" i="3"/>
  <c r="F53" i="3"/>
  <c r="D54" i="3"/>
  <c r="E54" i="3"/>
  <c r="F54" i="3"/>
  <c r="D55" i="3"/>
  <c r="E55" i="3"/>
  <c r="F55" i="3"/>
  <c r="D56" i="3"/>
  <c r="E56" i="3"/>
  <c r="F56" i="3"/>
  <c r="D57" i="3"/>
  <c r="E57" i="3"/>
  <c r="F57" i="3"/>
  <c r="D58" i="3"/>
  <c r="E58" i="3"/>
  <c r="F58" i="3"/>
  <c r="D59" i="3"/>
  <c r="E59" i="3"/>
  <c r="F59" i="3"/>
  <c r="D60" i="3"/>
  <c r="E60" i="3"/>
  <c r="F60" i="3"/>
  <c r="D61" i="3"/>
  <c r="E61" i="3"/>
  <c r="F61" i="3"/>
  <c r="D62" i="3"/>
  <c r="E62" i="3"/>
  <c r="F62" i="3"/>
  <c r="D63" i="3"/>
  <c r="E63" i="3"/>
  <c r="F63" i="3"/>
  <c r="D64" i="3"/>
  <c r="E64" i="3"/>
  <c r="F64" i="3"/>
  <c r="D65" i="3"/>
  <c r="E65" i="3"/>
  <c r="F65" i="3"/>
  <c r="D66" i="3"/>
  <c r="E66" i="3"/>
  <c r="F66" i="3"/>
  <c r="D67" i="3"/>
  <c r="E67" i="3"/>
  <c r="F67" i="3"/>
  <c r="D68" i="3"/>
  <c r="E68" i="3"/>
  <c r="F68" i="3"/>
  <c r="D69" i="3"/>
  <c r="E69" i="3"/>
  <c r="F69" i="3"/>
  <c r="D70" i="3"/>
  <c r="E70" i="3"/>
  <c r="F70" i="3"/>
  <c r="D71" i="3"/>
  <c r="E71" i="3"/>
  <c r="F71" i="3"/>
  <c r="D72" i="3"/>
  <c r="E72" i="3"/>
  <c r="F72" i="3"/>
  <c r="D73" i="3"/>
  <c r="E73" i="3"/>
  <c r="F73" i="3"/>
  <c r="D74" i="3"/>
  <c r="E74" i="3"/>
  <c r="F74" i="3"/>
  <c r="D75" i="3"/>
  <c r="E75" i="3"/>
  <c r="F75" i="3"/>
  <c r="D76" i="3"/>
  <c r="E76" i="3"/>
  <c r="F76" i="3"/>
  <c r="D77" i="3"/>
  <c r="E77" i="3"/>
  <c r="F77" i="3"/>
  <c r="D78" i="3"/>
  <c r="E78" i="3"/>
  <c r="F78" i="3"/>
  <c r="D79" i="3"/>
  <c r="E79" i="3"/>
  <c r="F79" i="3"/>
  <c r="D80" i="3"/>
  <c r="E80" i="3"/>
  <c r="F80" i="3"/>
  <c r="D81" i="3"/>
  <c r="E81" i="3"/>
  <c r="F81" i="3"/>
  <c r="D82" i="3"/>
  <c r="E82" i="3"/>
  <c r="F82" i="3"/>
  <c r="D83" i="3"/>
  <c r="E83" i="3"/>
  <c r="F83" i="3"/>
  <c r="D84" i="3"/>
  <c r="E84" i="3"/>
  <c r="F84" i="3"/>
  <c r="D85" i="3"/>
  <c r="E85" i="3"/>
  <c r="F85" i="3"/>
  <c r="D86" i="3"/>
  <c r="E86" i="3"/>
  <c r="F86" i="3"/>
  <c r="D87" i="3"/>
  <c r="E87" i="3"/>
  <c r="F87" i="3"/>
  <c r="D88" i="3"/>
  <c r="E88" i="3"/>
  <c r="F88" i="3"/>
  <c r="D89" i="3"/>
  <c r="E89" i="3"/>
  <c r="F89" i="3"/>
  <c r="D90" i="3"/>
  <c r="E90" i="3"/>
  <c r="F90" i="3"/>
  <c r="D91" i="3"/>
  <c r="E91" i="3"/>
  <c r="F91" i="3"/>
  <c r="D92" i="3"/>
  <c r="E92" i="3"/>
  <c r="F92" i="3"/>
  <c r="D93" i="3"/>
  <c r="E93" i="3"/>
  <c r="F93" i="3"/>
  <c r="D94" i="3"/>
  <c r="E94" i="3"/>
  <c r="F94" i="3"/>
  <c r="D95" i="3"/>
  <c r="E95" i="3"/>
  <c r="F95" i="3"/>
  <c r="D96" i="3"/>
  <c r="E96" i="3"/>
  <c r="F96" i="3"/>
  <c r="D97" i="3"/>
  <c r="E97" i="3"/>
  <c r="F97" i="3"/>
  <c r="D98" i="3"/>
  <c r="E98" i="3"/>
  <c r="F98" i="3"/>
  <c r="D99" i="3"/>
  <c r="E99" i="3"/>
  <c r="F99" i="3"/>
  <c r="D100" i="3"/>
  <c r="E100" i="3"/>
  <c r="F100" i="3"/>
  <c r="D101" i="3"/>
  <c r="E101" i="3"/>
  <c r="F101" i="3"/>
  <c r="D102" i="3"/>
  <c r="E102" i="3"/>
  <c r="F102" i="3"/>
  <c r="D103" i="3"/>
  <c r="E103" i="3"/>
  <c r="F103" i="3"/>
  <c r="D104" i="3"/>
  <c r="E104" i="3"/>
  <c r="F104" i="3"/>
  <c r="D105" i="3"/>
  <c r="E105" i="3"/>
  <c r="F105" i="3"/>
  <c r="D106" i="3"/>
  <c r="E106" i="3"/>
  <c r="F106" i="3"/>
  <c r="D107" i="3"/>
  <c r="E107" i="3"/>
  <c r="F107" i="3"/>
  <c r="D108" i="3"/>
  <c r="E108" i="3"/>
  <c r="F108" i="3"/>
  <c r="D109" i="3"/>
  <c r="E109" i="3"/>
  <c r="F109" i="3"/>
  <c r="D110" i="3"/>
  <c r="E110" i="3"/>
  <c r="F110" i="3"/>
  <c r="D111" i="3"/>
  <c r="E111" i="3"/>
  <c r="F111" i="3"/>
  <c r="D112" i="3"/>
  <c r="E112" i="3"/>
  <c r="F112" i="3"/>
  <c r="D113" i="3"/>
  <c r="E113" i="3"/>
  <c r="F113" i="3"/>
  <c r="D114" i="3"/>
  <c r="E114" i="3"/>
  <c r="F114" i="3"/>
  <c r="D115" i="3"/>
  <c r="E115" i="3"/>
  <c r="F115" i="3"/>
  <c r="D116" i="3"/>
  <c r="E116" i="3"/>
  <c r="F116" i="3"/>
  <c r="D117" i="3"/>
  <c r="E117" i="3"/>
  <c r="F117" i="3"/>
  <c r="D118" i="3"/>
  <c r="E118" i="3"/>
  <c r="F118" i="3"/>
  <c r="D119" i="3"/>
  <c r="E119" i="3"/>
  <c r="F119" i="3"/>
  <c r="D120" i="3"/>
  <c r="E120" i="3"/>
  <c r="F120" i="3"/>
  <c r="D121" i="3"/>
  <c r="E121" i="3"/>
  <c r="F121" i="3"/>
  <c r="D122" i="3"/>
  <c r="E122" i="3"/>
  <c r="F122" i="3"/>
  <c r="D123" i="3"/>
  <c r="E123" i="3"/>
  <c r="F123" i="3"/>
  <c r="D124" i="3"/>
  <c r="E124" i="3"/>
  <c r="F124" i="3"/>
  <c r="D125" i="3"/>
  <c r="E125" i="3"/>
  <c r="F125" i="3"/>
  <c r="D126" i="3"/>
  <c r="E126" i="3"/>
  <c r="F126" i="3"/>
  <c r="D127" i="3"/>
  <c r="E127" i="3"/>
  <c r="F127" i="3"/>
  <c r="D128" i="3"/>
  <c r="E128" i="3"/>
  <c r="F128" i="3"/>
  <c r="D129" i="3"/>
  <c r="E129" i="3"/>
  <c r="F129" i="3"/>
  <c r="D130" i="3"/>
  <c r="E130" i="3"/>
  <c r="F130" i="3"/>
  <c r="D131" i="3"/>
  <c r="E131" i="3"/>
  <c r="F131" i="3"/>
  <c r="D132" i="3"/>
  <c r="E132" i="3"/>
  <c r="F132" i="3"/>
  <c r="D133" i="3"/>
  <c r="E133" i="3"/>
  <c r="F133" i="3"/>
  <c r="D134" i="3"/>
  <c r="E134" i="3"/>
  <c r="F134" i="3"/>
  <c r="D135" i="3"/>
  <c r="E135" i="3"/>
  <c r="F135" i="3"/>
  <c r="D136" i="3"/>
  <c r="E136" i="3"/>
  <c r="F136" i="3"/>
  <c r="D137" i="3"/>
  <c r="E137" i="3"/>
  <c r="F137" i="3"/>
  <c r="D138" i="3"/>
  <c r="E138" i="3"/>
  <c r="F138" i="3"/>
  <c r="D139" i="3"/>
  <c r="E139" i="3"/>
  <c r="F139" i="3"/>
  <c r="D140" i="3"/>
  <c r="E140" i="3"/>
  <c r="F140" i="3"/>
  <c r="D141" i="3"/>
  <c r="E141" i="3"/>
  <c r="F141" i="3"/>
  <c r="D142" i="3"/>
  <c r="E142" i="3"/>
  <c r="F142" i="3"/>
  <c r="D143" i="3"/>
  <c r="E143" i="3"/>
  <c r="F143" i="3"/>
  <c r="D144" i="3"/>
  <c r="E144" i="3"/>
  <c r="F144" i="3"/>
  <c r="D145" i="3"/>
  <c r="E145" i="3"/>
  <c r="F145" i="3"/>
  <c r="D146" i="3"/>
  <c r="E146" i="3"/>
  <c r="F146" i="3"/>
  <c r="D147" i="3"/>
  <c r="E147" i="3"/>
  <c r="F147" i="3"/>
  <c r="D148" i="3"/>
  <c r="E148" i="3"/>
  <c r="F148" i="3"/>
  <c r="D149" i="3"/>
  <c r="E149" i="3"/>
  <c r="F149" i="3"/>
  <c r="D150" i="3"/>
  <c r="E150" i="3"/>
  <c r="F150" i="3"/>
  <c r="D151" i="3"/>
  <c r="E151" i="3"/>
  <c r="F151" i="3"/>
  <c r="D152" i="3"/>
  <c r="E152" i="3"/>
  <c r="F152" i="3"/>
  <c r="D153" i="3"/>
  <c r="E153" i="3"/>
  <c r="F153" i="3"/>
  <c r="D154" i="3"/>
  <c r="E154" i="3"/>
  <c r="F154" i="3"/>
  <c r="D155" i="3"/>
  <c r="E155" i="3"/>
  <c r="F155" i="3"/>
  <c r="D156" i="3"/>
  <c r="E156" i="3"/>
  <c r="F156" i="3"/>
  <c r="D157" i="3"/>
  <c r="E157" i="3"/>
  <c r="F157" i="3"/>
  <c r="D158" i="3"/>
  <c r="E158" i="3"/>
  <c r="F158" i="3"/>
  <c r="D159" i="3"/>
  <c r="E159" i="3"/>
  <c r="F159" i="3"/>
  <c r="D160" i="3"/>
  <c r="E160" i="3"/>
  <c r="F160" i="3"/>
  <c r="D161" i="3"/>
  <c r="E161" i="3"/>
  <c r="F161" i="3"/>
  <c r="D162" i="3"/>
  <c r="E162" i="3"/>
  <c r="F162" i="3"/>
  <c r="D163" i="3"/>
  <c r="E163" i="3"/>
  <c r="F163" i="3"/>
  <c r="D164" i="3"/>
  <c r="E164" i="3"/>
  <c r="F164" i="3"/>
  <c r="D165" i="3"/>
  <c r="E165" i="3"/>
  <c r="F165" i="3"/>
  <c r="D166" i="3"/>
  <c r="E166" i="3"/>
  <c r="F166" i="3"/>
  <c r="D167" i="3"/>
  <c r="E167" i="3"/>
  <c r="F167" i="3"/>
  <c r="D168" i="3"/>
  <c r="E168" i="3"/>
  <c r="F168" i="3"/>
  <c r="D169" i="3"/>
  <c r="E169" i="3"/>
  <c r="F169" i="3"/>
  <c r="D170" i="3"/>
  <c r="E170" i="3"/>
  <c r="F170" i="3"/>
  <c r="D171" i="3"/>
  <c r="E171" i="3"/>
  <c r="F171" i="3"/>
  <c r="D172" i="3"/>
  <c r="E172" i="3"/>
  <c r="F172" i="3"/>
  <c r="D173" i="3"/>
  <c r="E173" i="3"/>
  <c r="F173" i="3"/>
  <c r="D174" i="3"/>
  <c r="E174" i="3"/>
  <c r="F174" i="3"/>
  <c r="D175" i="3"/>
  <c r="E175" i="3"/>
  <c r="F175" i="3"/>
  <c r="D176" i="3"/>
  <c r="E176" i="3"/>
  <c r="F176" i="3"/>
  <c r="D177" i="3"/>
  <c r="E177" i="3"/>
  <c r="F177" i="3"/>
  <c r="D178" i="3"/>
  <c r="E178" i="3"/>
  <c r="F178" i="3"/>
  <c r="D179" i="3"/>
  <c r="E179" i="3"/>
  <c r="F179" i="3"/>
  <c r="D180" i="3"/>
  <c r="E180" i="3"/>
  <c r="F180" i="3"/>
  <c r="D181" i="3"/>
  <c r="E181" i="3"/>
  <c r="F181" i="3"/>
  <c r="D182" i="3"/>
  <c r="E182" i="3"/>
  <c r="F182" i="3"/>
  <c r="D183" i="3"/>
  <c r="E183" i="3"/>
  <c r="F183" i="3"/>
  <c r="D184" i="3"/>
  <c r="E184" i="3"/>
  <c r="F184" i="3"/>
  <c r="D185" i="3"/>
  <c r="E185" i="3"/>
  <c r="F185" i="3"/>
  <c r="D186" i="3"/>
  <c r="E186" i="3"/>
  <c r="F186" i="3"/>
  <c r="D187" i="3"/>
  <c r="E187" i="3"/>
  <c r="F187" i="3"/>
  <c r="D188" i="3"/>
  <c r="E188" i="3"/>
  <c r="F188" i="3"/>
  <c r="D189" i="3"/>
  <c r="E189" i="3"/>
  <c r="F189" i="3"/>
  <c r="D190" i="3"/>
  <c r="E190" i="3"/>
  <c r="F190" i="3"/>
  <c r="D191" i="3"/>
  <c r="E191" i="3"/>
  <c r="F191" i="3"/>
  <c r="D192" i="3"/>
  <c r="E192" i="3"/>
  <c r="F192" i="3"/>
  <c r="D193" i="3"/>
  <c r="E193" i="3"/>
  <c r="F193" i="3"/>
  <c r="D194" i="3"/>
  <c r="E194" i="3"/>
  <c r="F194" i="3"/>
  <c r="D195" i="3"/>
  <c r="E195" i="3"/>
  <c r="F195" i="3"/>
  <c r="D196" i="3"/>
  <c r="E196" i="3"/>
  <c r="F196" i="3"/>
  <c r="D197" i="3"/>
  <c r="E197" i="3"/>
  <c r="F197" i="3"/>
  <c r="D198" i="3"/>
  <c r="E198" i="3"/>
  <c r="F198" i="3"/>
  <c r="D199" i="3"/>
  <c r="E199" i="3"/>
  <c r="F199" i="3"/>
  <c r="D200" i="3"/>
  <c r="E200" i="3"/>
  <c r="F200" i="3"/>
  <c r="D201" i="3"/>
  <c r="E201" i="3"/>
  <c r="F201" i="3"/>
  <c r="D202" i="3"/>
  <c r="E202" i="3"/>
  <c r="F202" i="3"/>
  <c r="D203" i="3"/>
  <c r="E203" i="3"/>
  <c r="F203" i="3"/>
  <c r="D204" i="3"/>
  <c r="E204" i="3"/>
  <c r="F204" i="3"/>
  <c r="D205" i="3"/>
  <c r="E205" i="3"/>
  <c r="F205" i="3"/>
  <c r="D206" i="3"/>
  <c r="E206" i="3"/>
  <c r="F206" i="3"/>
  <c r="D207" i="3"/>
  <c r="E207" i="3"/>
  <c r="F207" i="3"/>
  <c r="D208" i="3"/>
  <c r="E208" i="3"/>
  <c r="F208" i="3"/>
  <c r="D209" i="3"/>
  <c r="E209" i="3"/>
  <c r="F209" i="3"/>
  <c r="D210" i="3"/>
  <c r="E210" i="3"/>
  <c r="F210" i="3"/>
  <c r="D211" i="3"/>
  <c r="E211" i="3"/>
  <c r="F211" i="3"/>
  <c r="D212" i="3"/>
  <c r="E212" i="3"/>
  <c r="F212" i="3"/>
  <c r="D213" i="3"/>
  <c r="E213" i="3"/>
  <c r="F213" i="3"/>
  <c r="D214" i="3"/>
  <c r="E214" i="3"/>
  <c r="F214" i="3"/>
  <c r="D215" i="3"/>
  <c r="E215" i="3"/>
  <c r="F215" i="3"/>
  <c r="D216" i="3"/>
  <c r="E216" i="3"/>
  <c r="F216" i="3"/>
  <c r="D217" i="3"/>
  <c r="E217" i="3"/>
  <c r="F217" i="3"/>
  <c r="D218" i="3"/>
  <c r="E218" i="3"/>
  <c r="F218" i="3"/>
  <c r="D219" i="3"/>
  <c r="E219" i="3"/>
  <c r="F219" i="3"/>
  <c r="D220" i="3"/>
  <c r="E220" i="3"/>
  <c r="F220" i="3"/>
  <c r="D221" i="3"/>
  <c r="E221" i="3"/>
  <c r="F221" i="3"/>
  <c r="D222" i="3"/>
  <c r="E222" i="3"/>
  <c r="F222" i="3"/>
  <c r="D223" i="3"/>
  <c r="E223" i="3"/>
  <c r="F223" i="3"/>
  <c r="D224" i="3"/>
  <c r="E224" i="3"/>
  <c r="F224" i="3"/>
  <c r="D225" i="3"/>
  <c r="E225" i="3"/>
  <c r="F225" i="3"/>
  <c r="D226" i="3"/>
  <c r="E226" i="3"/>
  <c r="F226" i="3"/>
  <c r="D227" i="3"/>
  <c r="E227" i="3"/>
  <c r="F227" i="3"/>
  <c r="D228" i="3"/>
  <c r="E228" i="3"/>
  <c r="F228" i="3"/>
  <c r="D229" i="3"/>
  <c r="E229" i="3"/>
  <c r="F229" i="3"/>
  <c r="D230" i="3"/>
  <c r="E230" i="3"/>
  <c r="F230" i="3"/>
  <c r="D231" i="3"/>
  <c r="E231" i="3"/>
  <c r="F231" i="3"/>
  <c r="D232" i="3"/>
  <c r="E232" i="3"/>
  <c r="F232" i="3"/>
  <c r="D233" i="3"/>
  <c r="E233" i="3"/>
  <c r="F233" i="3"/>
  <c r="D234" i="3"/>
  <c r="E234" i="3"/>
  <c r="F234" i="3"/>
  <c r="D235" i="3"/>
  <c r="E235" i="3"/>
  <c r="F235" i="3"/>
  <c r="D236" i="3"/>
  <c r="E236" i="3"/>
  <c r="F236" i="3"/>
  <c r="D237" i="3"/>
  <c r="E237" i="3"/>
  <c r="F237" i="3"/>
  <c r="D238" i="3"/>
  <c r="E238" i="3"/>
  <c r="F238" i="3"/>
  <c r="D239" i="3"/>
  <c r="E239" i="3"/>
  <c r="F239" i="3"/>
  <c r="D240" i="3"/>
  <c r="E240" i="3"/>
  <c r="F240" i="3"/>
  <c r="D241" i="3"/>
  <c r="E241" i="3"/>
  <c r="F241" i="3"/>
  <c r="D242" i="3"/>
  <c r="E242" i="3"/>
  <c r="F242" i="3"/>
  <c r="D243" i="3"/>
  <c r="E243" i="3"/>
  <c r="F243" i="3"/>
  <c r="D244" i="3"/>
  <c r="E244" i="3"/>
  <c r="F244" i="3"/>
  <c r="D245" i="3"/>
  <c r="E245" i="3"/>
  <c r="F245" i="3"/>
  <c r="D246" i="3"/>
  <c r="E246" i="3"/>
  <c r="F246" i="3"/>
  <c r="D247" i="3"/>
  <c r="E247" i="3"/>
  <c r="F247" i="3"/>
  <c r="D248" i="3"/>
  <c r="E248" i="3"/>
  <c r="F248" i="3"/>
  <c r="D249" i="3"/>
  <c r="E249" i="3"/>
  <c r="F249" i="3"/>
  <c r="D250" i="3"/>
  <c r="E250" i="3"/>
  <c r="F250" i="3"/>
  <c r="D251" i="3"/>
  <c r="E251" i="3"/>
  <c r="F251" i="3"/>
  <c r="D252" i="3"/>
  <c r="E252" i="3"/>
  <c r="F252" i="3"/>
  <c r="D253" i="3"/>
  <c r="E253" i="3"/>
  <c r="F253" i="3"/>
  <c r="D254" i="3"/>
  <c r="E254" i="3"/>
  <c r="F254" i="3"/>
  <c r="D255" i="3"/>
  <c r="E255" i="3"/>
  <c r="F255" i="3"/>
  <c r="D256" i="3"/>
  <c r="E256" i="3"/>
  <c r="F256" i="3"/>
  <c r="D257" i="3"/>
  <c r="E257" i="3"/>
  <c r="F257" i="3"/>
  <c r="D258" i="3"/>
  <c r="E258" i="3"/>
  <c r="F258" i="3"/>
  <c r="D259" i="3"/>
  <c r="E259" i="3"/>
  <c r="F259" i="3"/>
  <c r="D260" i="3"/>
  <c r="E260" i="3"/>
  <c r="F260" i="3"/>
  <c r="D261" i="3"/>
  <c r="E261" i="3"/>
  <c r="F261" i="3"/>
  <c r="D262" i="3"/>
  <c r="E262" i="3"/>
  <c r="F262" i="3"/>
  <c r="D263" i="3"/>
  <c r="E263" i="3"/>
  <c r="F263" i="3"/>
  <c r="D264" i="3"/>
  <c r="E264" i="3"/>
  <c r="F264" i="3"/>
  <c r="D265" i="3"/>
  <c r="E265" i="3"/>
  <c r="F265" i="3"/>
  <c r="D266" i="3"/>
  <c r="E266" i="3"/>
  <c r="F266" i="3"/>
  <c r="D267" i="3"/>
  <c r="E267" i="3"/>
  <c r="F267" i="3"/>
  <c r="D268" i="3"/>
  <c r="E268" i="3"/>
  <c r="F268" i="3"/>
  <c r="D269" i="3"/>
  <c r="E269" i="3"/>
  <c r="F269" i="3"/>
  <c r="D270" i="3"/>
  <c r="E270" i="3"/>
  <c r="F270" i="3"/>
  <c r="D271" i="3"/>
  <c r="E271" i="3"/>
  <c r="F271" i="3"/>
  <c r="D272" i="3"/>
  <c r="E272" i="3"/>
  <c r="F272" i="3"/>
  <c r="D273" i="3"/>
  <c r="E273" i="3"/>
  <c r="F273" i="3"/>
  <c r="D274" i="3"/>
  <c r="E274" i="3"/>
  <c r="F274" i="3"/>
  <c r="D275" i="3"/>
  <c r="E275" i="3"/>
  <c r="F275" i="3"/>
  <c r="D276" i="3"/>
  <c r="E276" i="3"/>
  <c r="F276" i="3"/>
  <c r="D277" i="3"/>
  <c r="E277" i="3"/>
  <c r="F277" i="3"/>
  <c r="D278" i="3"/>
  <c r="E278" i="3"/>
  <c r="F278" i="3"/>
  <c r="D279" i="3"/>
  <c r="E279" i="3"/>
  <c r="F279" i="3"/>
  <c r="D280" i="3"/>
  <c r="E280" i="3"/>
  <c r="F280" i="3"/>
  <c r="D281" i="3"/>
  <c r="E281" i="3"/>
  <c r="F281" i="3"/>
  <c r="D282" i="3"/>
  <c r="E282" i="3"/>
  <c r="F282" i="3"/>
  <c r="D283" i="3"/>
  <c r="E283" i="3"/>
  <c r="F283" i="3"/>
  <c r="D284" i="3"/>
  <c r="E284" i="3"/>
  <c r="F284" i="3"/>
  <c r="D285" i="3"/>
  <c r="E285" i="3"/>
  <c r="F285" i="3"/>
  <c r="D286" i="3"/>
  <c r="E286" i="3"/>
  <c r="F286" i="3"/>
  <c r="D287" i="3"/>
  <c r="E287" i="3"/>
  <c r="F287" i="3"/>
  <c r="D288" i="3"/>
  <c r="E288" i="3"/>
  <c r="F288" i="3"/>
  <c r="D289" i="3"/>
  <c r="E289" i="3"/>
  <c r="F289" i="3"/>
  <c r="D290" i="3"/>
  <c r="E290" i="3"/>
  <c r="F290" i="3"/>
  <c r="D291" i="3"/>
  <c r="E291" i="3"/>
  <c r="F291" i="3"/>
  <c r="D292" i="3"/>
  <c r="E292" i="3"/>
  <c r="F292" i="3"/>
  <c r="D293" i="3"/>
  <c r="E293" i="3"/>
  <c r="F293" i="3"/>
  <c r="D294" i="3"/>
  <c r="E294" i="3"/>
  <c r="F294" i="3"/>
  <c r="D295" i="3"/>
  <c r="E295" i="3"/>
  <c r="F295" i="3"/>
  <c r="D296" i="3"/>
  <c r="E296" i="3"/>
  <c r="F296" i="3"/>
  <c r="D297" i="3"/>
  <c r="E297" i="3"/>
  <c r="F297" i="3"/>
  <c r="D298" i="3"/>
  <c r="E298" i="3"/>
  <c r="F298" i="3"/>
  <c r="D299" i="3"/>
  <c r="E299" i="3"/>
  <c r="F299" i="3"/>
  <c r="D300" i="3"/>
  <c r="E300" i="3"/>
  <c r="F300" i="3"/>
  <c r="D301" i="3"/>
  <c r="E301" i="3"/>
  <c r="F301" i="3"/>
  <c r="D302" i="3"/>
  <c r="E302" i="3"/>
  <c r="F302" i="3"/>
  <c r="D303" i="3"/>
  <c r="E303" i="3"/>
  <c r="F303" i="3"/>
  <c r="D304" i="3"/>
  <c r="E304" i="3"/>
  <c r="F304" i="3"/>
  <c r="D305" i="3"/>
  <c r="E305" i="3"/>
  <c r="F305" i="3"/>
  <c r="D306" i="3"/>
  <c r="E306" i="3"/>
  <c r="F306" i="3"/>
  <c r="D307" i="3"/>
  <c r="E307" i="3"/>
  <c r="F307" i="3"/>
  <c r="D308" i="3"/>
  <c r="E308" i="3"/>
  <c r="F308" i="3"/>
  <c r="D309" i="3"/>
  <c r="E309" i="3"/>
  <c r="F309" i="3"/>
  <c r="D310" i="3"/>
  <c r="E310" i="3"/>
  <c r="F310" i="3"/>
  <c r="D311" i="3"/>
  <c r="E311" i="3"/>
  <c r="F311" i="3"/>
  <c r="D312" i="3"/>
  <c r="E312" i="3"/>
  <c r="F312" i="3"/>
  <c r="D313" i="3"/>
  <c r="E313" i="3"/>
  <c r="F313" i="3"/>
  <c r="D314" i="3"/>
  <c r="E314" i="3"/>
  <c r="F314" i="3"/>
  <c r="D315" i="3"/>
  <c r="E315" i="3"/>
  <c r="F315" i="3"/>
  <c r="D316" i="3"/>
  <c r="E316" i="3"/>
  <c r="F316" i="3"/>
  <c r="D317" i="3"/>
  <c r="E317" i="3"/>
  <c r="F317" i="3"/>
  <c r="D318" i="3"/>
  <c r="E318" i="3"/>
  <c r="F318" i="3"/>
  <c r="D319" i="3"/>
  <c r="E319" i="3"/>
  <c r="F319" i="3"/>
  <c r="D320" i="3"/>
  <c r="E320" i="3"/>
  <c r="F320" i="3"/>
  <c r="D321" i="3"/>
  <c r="E321" i="3"/>
  <c r="F321" i="3"/>
  <c r="D322" i="3"/>
  <c r="E322" i="3"/>
  <c r="F322" i="3"/>
  <c r="D323" i="3"/>
  <c r="E323" i="3"/>
  <c r="F323" i="3"/>
  <c r="D324" i="3"/>
  <c r="E324" i="3"/>
  <c r="F324" i="3"/>
  <c r="D325" i="3"/>
  <c r="E325" i="3"/>
  <c r="F325" i="3"/>
  <c r="D326" i="3"/>
  <c r="E326" i="3"/>
  <c r="F326" i="3"/>
  <c r="D327" i="3"/>
  <c r="E327" i="3"/>
  <c r="F327" i="3"/>
  <c r="D328" i="3"/>
  <c r="E328" i="3"/>
  <c r="F328" i="3"/>
  <c r="D329" i="3"/>
  <c r="E329" i="3"/>
  <c r="F329" i="3"/>
  <c r="D330" i="3"/>
  <c r="E330" i="3"/>
  <c r="F330" i="3"/>
  <c r="D331" i="3"/>
  <c r="E331" i="3"/>
  <c r="F331" i="3"/>
  <c r="D332" i="3"/>
  <c r="E332" i="3"/>
  <c r="F332" i="3"/>
  <c r="D333" i="3"/>
  <c r="E333" i="3"/>
  <c r="F333" i="3"/>
  <c r="D334" i="3"/>
  <c r="E334" i="3"/>
  <c r="F334" i="3"/>
  <c r="D335" i="3"/>
  <c r="E335" i="3"/>
  <c r="F335" i="3"/>
  <c r="D336" i="3"/>
  <c r="E336" i="3"/>
  <c r="F336" i="3"/>
  <c r="D337" i="3"/>
  <c r="E337" i="3"/>
  <c r="F337" i="3"/>
  <c r="D338" i="3"/>
  <c r="E338" i="3"/>
  <c r="F338" i="3"/>
  <c r="D339" i="3"/>
  <c r="E339" i="3"/>
  <c r="F339" i="3"/>
  <c r="D340" i="3"/>
  <c r="E340" i="3"/>
  <c r="F340" i="3"/>
  <c r="D341" i="3"/>
  <c r="E341" i="3"/>
  <c r="F341" i="3"/>
  <c r="D342" i="3"/>
  <c r="E342" i="3"/>
  <c r="F342" i="3"/>
  <c r="D343" i="3"/>
  <c r="E343" i="3"/>
  <c r="F343" i="3"/>
  <c r="D344" i="3"/>
  <c r="E344" i="3"/>
  <c r="F344" i="3"/>
  <c r="D345" i="3"/>
  <c r="E345" i="3"/>
  <c r="F345" i="3"/>
  <c r="D346" i="3"/>
  <c r="E346" i="3"/>
  <c r="F346" i="3"/>
  <c r="D347" i="3"/>
  <c r="E347" i="3"/>
  <c r="F347" i="3"/>
  <c r="D348" i="3"/>
  <c r="E348" i="3"/>
  <c r="F348" i="3"/>
  <c r="D349" i="3"/>
  <c r="E349" i="3"/>
  <c r="F349" i="3"/>
  <c r="D350" i="3"/>
  <c r="E350" i="3"/>
  <c r="F350" i="3"/>
  <c r="D351" i="3"/>
  <c r="E351" i="3"/>
  <c r="F351" i="3"/>
  <c r="D352" i="3"/>
  <c r="E352" i="3"/>
  <c r="F352" i="3"/>
  <c r="D353" i="3"/>
  <c r="E353" i="3"/>
  <c r="F353" i="3"/>
  <c r="D354" i="3"/>
  <c r="E354" i="3"/>
  <c r="F354" i="3"/>
  <c r="D355" i="3"/>
  <c r="E355" i="3"/>
  <c r="F355" i="3"/>
  <c r="D356" i="3"/>
  <c r="E356" i="3"/>
  <c r="F356" i="3"/>
  <c r="D357" i="3"/>
  <c r="E357" i="3"/>
  <c r="F357" i="3"/>
  <c r="D358" i="3"/>
  <c r="E358" i="3"/>
  <c r="F358" i="3"/>
  <c r="D359" i="3"/>
  <c r="E359" i="3"/>
  <c r="F359" i="3"/>
  <c r="D360" i="3"/>
  <c r="E360" i="3"/>
  <c r="F360" i="3"/>
  <c r="D361" i="3"/>
  <c r="E361" i="3"/>
  <c r="F361" i="3"/>
  <c r="D362" i="3"/>
  <c r="E362" i="3"/>
  <c r="F362" i="3"/>
  <c r="D363" i="3"/>
  <c r="E363" i="3"/>
  <c r="F363" i="3"/>
  <c r="D364" i="3"/>
  <c r="E364" i="3"/>
  <c r="F364" i="3"/>
  <c r="D365" i="3"/>
  <c r="E365" i="3"/>
  <c r="F365" i="3"/>
  <c r="D366" i="3"/>
  <c r="E366" i="3"/>
  <c r="F366" i="3"/>
  <c r="D367" i="3"/>
  <c r="E367" i="3"/>
  <c r="F367" i="3"/>
  <c r="D368" i="3"/>
  <c r="E368" i="3"/>
  <c r="F368" i="3"/>
  <c r="D369" i="3"/>
  <c r="E369" i="3"/>
  <c r="F369" i="3"/>
  <c r="D370" i="3"/>
  <c r="E370" i="3"/>
  <c r="F370" i="3"/>
  <c r="D371" i="3"/>
  <c r="E371" i="3"/>
  <c r="F371" i="3"/>
  <c r="D372" i="3"/>
  <c r="E372" i="3"/>
  <c r="F372" i="3"/>
  <c r="D373" i="3"/>
  <c r="E373" i="3"/>
  <c r="F373" i="3"/>
  <c r="D374" i="3"/>
  <c r="E374" i="3"/>
  <c r="F374" i="3"/>
  <c r="D375" i="3"/>
  <c r="E375" i="3"/>
  <c r="F375" i="3"/>
  <c r="D376" i="3"/>
  <c r="E376" i="3"/>
  <c r="F376" i="3"/>
  <c r="D377" i="3"/>
  <c r="E377" i="3"/>
  <c r="F377" i="3"/>
  <c r="D378" i="3"/>
  <c r="E378" i="3"/>
  <c r="F378" i="3"/>
  <c r="D379" i="3"/>
  <c r="E379" i="3"/>
  <c r="F379" i="3"/>
  <c r="D380" i="3"/>
  <c r="E380" i="3"/>
  <c r="F380" i="3"/>
  <c r="D381" i="3"/>
  <c r="E381" i="3"/>
  <c r="F381" i="3"/>
  <c r="D382" i="3"/>
  <c r="E382" i="3"/>
  <c r="F382" i="3"/>
  <c r="D383" i="3"/>
  <c r="E383" i="3"/>
  <c r="F383" i="3"/>
  <c r="D384" i="3"/>
  <c r="E384" i="3"/>
  <c r="F384" i="3"/>
  <c r="D385" i="3"/>
  <c r="E385" i="3"/>
  <c r="F385" i="3"/>
  <c r="D386" i="3"/>
  <c r="E386" i="3"/>
  <c r="F386" i="3"/>
  <c r="D387" i="3"/>
  <c r="E387" i="3"/>
  <c r="F387" i="3"/>
  <c r="D388" i="3"/>
  <c r="E388" i="3"/>
  <c r="F388" i="3"/>
  <c r="D389" i="3"/>
  <c r="E389" i="3"/>
  <c r="F389" i="3"/>
  <c r="D390" i="3"/>
  <c r="E390" i="3"/>
  <c r="F390" i="3"/>
  <c r="D391" i="3"/>
  <c r="E391" i="3"/>
  <c r="F391" i="3"/>
  <c r="D392" i="3"/>
  <c r="E392" i="3"/>
  <c r="F392" i="3"/>
  <c r="D393" i="3"/>
  <c r="E393" i="3"/>
  <c r="F393" i="3"/>
  <c r="D394" i="3"/>
  <c r="E394" i="3"/>
  <c r="F394" i="3"/>
  <c r="D395" i="3"/>
  <c r="E395" i="3"/>
  <c r="F395" i="3"/>
  <c r="D396" i="3"/>
  <c r="E396" i="3"/>
  <c r="F396" i="3"/>
  <c r="D397" i="3"/>
  <c r="E397" i="3"/>
  <c r="F397" i="3"/>
  <c r="D398" i="3"/>
  <c r="E398" i="3"/>
  <c r="F398" i="3"/>
  <c r="D399" i="3"/>
  <c r="E399" i="3"/>
  <c r="F399" i="3"/>
  <c r="D400" i="3"/>
  <c r="E400" i="3"/>
  <c r="F400" i="3"/>
  <c r="D401" i="3"/>
  <c r="E401" i="3"/>
  <c r="F401" i="3"/>
  <c r="D402" i="3"/>
  <c r="E402" i="3"/>
  <c r="F402" i="3"/>
  <c r="D403" i="3"/>
  <c r="E403" i="3"/>
  <c r="F403" i="3"/>
  <c r="D404" i="3"/>
  <c r="E404" i="3"/>
  <c r="F404" i="3"/>
  <c r="D405" i="3"/>
  <c r="E405" i="3"/>
  <c r="F405" i="3"/>
  <c r="D406" i="3"/>
  <c r="E406" i="3"/>
  <c r="F406" i="3"/>
  <c r="D407" i="3"/>
  <c r="E407" i="3"/>
  <c r="F407" i="3"/>
  <c r="D408" i="3"/>
  <c r="E408" i="3"/>
  <c r="F408" i="3"/>
  <c r="D409" i="3"/>
  <c r="E409" i="3"/>
  <c r="F409" i="3"/>
  <c r="D410" i="3"/>
  <c r="E410" i="3"/>
  <c r="F410" i="3"/>
  <c r="D411" i="3"/>
  <c r="E411" i="3"/>
  <c r="F411" i="3"/>
  <c r="D412" i="3"/>
  <c r="E412" i="3"/>
  <c r="F412" i="3"/>
  <c r="D413" i="3"/>
  <c r="E413" i="3"/>
  <c r="F413" i="3"/>
  <c r="D414" i="3"/>
  <c r="E414" i="3"/>
  <c r="F414" i="3"/>
  <c r="D415" i="3"/>
  <c r="E415" i="3"/>
  <c r="F415" i="3"/>
  <c r="D416" i="3"/>
  <c r="E416" i="3"/>
  <c r="F416" i="3"/>
  <c r="D417" i="3"/>
  <c r="E417" i="3"/>
  <c r="F417" i="3"/>
  <c r="D418" i="3"/>
  <c r="E418" i="3"/>
  <c r="F418" i="3"/>
  <c r="D419" i="3"/>
  <c r="E419" i="3"/>
  <c r="F419" i="3"/>
  <c r="D420" i="3"/>
  <c r="E420" i="3"/>
  <c r="F420" i="3"/>
  <c r="D421" i="3"/>
  <c r="E421" i="3"/>
  <c r="F421" i="3"/>
  <c r="D422" i="3"/>
  <c r="E422" i="3"/>
  <c r="F422" i="3"/>
  <c r="D423" i="3"/>
  <c r="E423" i="3"/>
  <c r="F423" i="3"/>
  <c r="D424" i="3"/>
  <c r="E424" i="3"/>
  <c r="F424" i="3"/>
  <c r="D425" i="3"/>
  <c r="E425" i="3"/>
  <c r="F425" i="3"/>
  <c r="D426" i="3"/>
  <c r="E426" i="3"/>
  <c r="F426" i="3"/>
  <c r="D427" i="3"/>
  <c r="E427" i="3"/>
  <c r="F427" i="3"/>
  <c r="D428" i="3"/>
  <c r="E428" i="3"/>
  <c r="F428" i="3"/>
  <c r="D429" i="3"/>
  <c r="E429" i="3"/>
  <c r="F429" i="3"/>
  <c r="D430" i="3"/>
  <c r="E430" i="3"/>
  <c r="F430" i="3"/>
  <c r="D431" i="3"/>
  <c r="E431" i="3"/>
  <c r="F431" i="3"/>
  <c r="D432" i="3"/>
  <c r="E432" i="3"/>
  <c r="F432" i="3"/>
  <c r="D433" i="3"/>
  <c r="E433" i="3"/>
  <c r="F433" i="3"/>
  <c r="D434" i="3"/>
  <c r="E434" i="3"/>
  <c r="F434" i="3"/>
  <c r="D435" i="3"/>
  <c r="E435" i="3"/>
  <c r="F435" i="3"/>
  <c r="D436" i="3"/>
  <c r="E436" i="3"/>
  <c r="F436" i="3"/>
  <c r="D437" i="3"/>
  <c r="E437" i="3"/>
  <c r="F437" i="3"/>
  <c r="D438" i="3"/>
  <c r="E438" i="3"/>
  <c r="F438" i="3"/>
  <c r="D439" i="3"/>
  <c r="E439" i="3"/>
  <c r="F439" i="3"/>
  <c r="D440" i="3"/>
  <c r="E440" i="3"/>
  <c r="F440" i="3"/>
  <c r="D441" i="3"/>
  <c r="E441" i="3"/>
  <c r="F441" i="3"/>
  <c r="D442" i="3"/>
  <c r="E442" i="3"/>
  <c r="F442" i="3"/>
  <c r="D443" i="3"/>
  <c r="E443" i="3"/>
  <c r="F443" i="3"/>
  <c r="D444" i="3"/>
  <c r="E444" i="3"/>
  <c r="F444" i="3"/>
  <c r="D445" i="3"/>
  <c r="E445" i="3"/>
  <c r="F445" i="3"/>
  <c r="D446" i="3"/>
  <c r="E446" i="3"/>
  <c r="F446" i="3"/>
  <c r="D447" i="3"/>
  <c r="E447" i="3"/>
  <c r="F447" i="3"/>
  <c r="D448" i="3"/>
  <c r="E448" i="3"/>
  <c r="F448" i="3"/>
  <c r="D449" i="3"/>
  <c r="E449" i="3"/>
  <c r="F449" i="3"/>
  <c r="D450" i="3"/>
  <c r="E450" i="3"/>
  <c r="F450" i="3"/>
  <c r="D451" i="3"/>
  <c r="E451" i="3"/>
  <c r="F451" i="3"/>
  <c r="D452" i="3"/>
  <c r="E452" i="3"/>
  <c r="F452" i="3"/>
  <c r="D453" i="3"/>
  <c r="E453" i="3"/>
  <c r="F453" i="3"/>
  <c r="D454" i="3"/>
  <c r="E454" i="3"/>
  <c r="F454" i="3"/>
  <c r="D455" i="3"/>
  <c r="E455" i="3"/>
  <c r="F455" i="3"/>
  <c r="D456" i="3"/>
  <c r="E456" i="3"/>
  <c r="F456" i="3"/>
  <c r="D457" i="3"/>
  <c r="E457" i="3"/>
  <c r="F457" i="3"/>
  <c r="D458" i="3"/>
  <c r="E458" i="3"/>
  <c r="F458" i="3"/>
  <c r="D459" i="3"/>
  <c r="E459" i="3"/>
  <c r="F459" i="3"/>
  <c r="D460" i="3"/>
  <c r="E460" i="3"/>
  <c r="F460" i="3"/>
  <c r="D461" i="3"/>
  <c r="E461" i="3"/>
  <c r="F461" i="3"/>
  <c r="D462" i="3"/>
  <c r="E462" i="3"/>
  <c r="F462" i="3"/>
  <c r="D463" i="3"/>
  <c r="E463" i="3"/>
  <c r="F463" i="3"/>
  <c r="D464" i="3"/>
  <c r="E464" i="3"/>
  <c r="F464" i="3"/>
  <c r="D465" i="3"/>
  <c r="E465" i="3"/>
  <c r="F465" i="3"/>
  <c r="D466" i="3"/>
  <c r="E466" i="3"/>
  <c r="F466" i="3"/>
  <c r="D467" i="3"/>
  <c r="E467" i="3"/>
  <c r="F467" i="3"/>
  <c r="D468" i="3"/>
  <c r="E468" i="3"/>
  <c r="F468" i="3"/>
  <c r="D469" i="3"/>
  <c r="E469" i="3"/>
  <c r="F469" i="3"/>
  <c r="D470" i="3"/>
  <c r="E470" i="3"/>
  <c r="F470" i="3"/>
  <c r="D471" i="3"/>
  <c r="E471" i="3"/>
  <c r="F471" i="3"/>
  <c r="D472" i="3"/>
  <c r="E472" i="3"/>
  <c r="F472" i="3"/>
  <c r="D473" i="3"/>
  <c r="E473" i="3"/>
  <c r="F473" i="3"/>
  <c r="D474" i="3"/>
  <c r="E474" i="3"/>
  <c r="F474" i="3"/>
  <c r="D475" i="3"/>
  <c r="E475" i="3"/>
  <c r="F475" i="3"/>
  <c r="D476" i="3"/>
  <c r="E476" i="3"/>
  <c r="F476" i="3"/>
  <c r="D477" i="3"/>
  <c r="E477" i="3"/>
  <c r="F477" i="3"/>
  <c r="D478" i="3"/>
  <c r="E478" i="3"/>
  <c r="F478" i="3"/>
  <c r="D479" i="3"/>
  <c r="E479" i="3"/>
  <c r="F479" i="3"/>
  <c r="D480" i="3"/>
  <c r="E480" i="3"/>
  <c r="F480" i="3"/>
  <c r="D481" i="3"/>
  <c r="E481" i="3"/>
  <c r="F481" i="3"/>
  <c r="D482" i="3"/>
  <c r="E482" i="3"/>
  <c r="F482" i="3"/>
  <c r="D483" i="3"/>
  <c r="E483" i="3"/>
  <c r="F483" i="3"/>
  <c r="D484" i="3"/>
  <c r="E484" i="3"/>
  <c r="F484" i="3"/>
  <c r="D485" i="3"/>
  <c r="E485" i="3"/>
  <c r="F485" i="3"/>
  <c r="D486" i="3"/>
  <c r="E486" i="3"/>
  <c r="F486" i="3"/>
  <c r="D487" i="3"/>
  <c r="E487" i="3"/>
  <c r="F487" i="3"/>
  <c r="D488" i="3"/>
  <c r="E488" i="3"/>
  <c r="F488" i="3"/>
  <c r="D489" i="3"/>
  <c r="E489" i="3"/>
  <c r="F489" i="3"/>
  <c r="D490" i="3"/>
  <c r="E490" i="3"/>
  <c r="F490" i="3"/>
  <c r="D491" i="3"/>
  <c r="E491" i="3"/>
  <c r="F491" i="3"/>
  <c r="D492" i="3"/>
  <c r="E492" i="3"/>
  <c r="F492" i="3"/>
  <c r="D493" i="3"/>
  <c r="E493" i="3"/>
  <c r="F493" i="3"/>
  <c r="D494" i="3"/>
  <c r="E494" i="3"/>
  <c r="F494" i="3"/>
  <c r="D495" i="3"/>
  <c r="E495" i="3"/>
  <c r="F495" i="3"/>
  <c r="D496" i="3"/>
  <c r="E496" i="3"/>
  <c r="F496" i="3"/>
  <c r="D497" i="3"/>
  <c r="E497" i="3"/>
  <c r="F497" i="3"/>
  <c r="D498" i="3"/>
  <c r="E498" i="3"/>
  <c r="F498" i="3"/>
  <c r="D499" i="3"/>
  <c r="E499" i="3"/>
  <c r="F499" i="3"/>
  <c r="D500" i="3"/>
  <c r="E500" i="3"/>
  <c r="F500" i="3"/>
  <c r="D501" i="3"/>
  <c r="E501" i="3"/>
  <c r="F501" i="3"/>
  <c r="D502" i="3"/>
  <c r="E502" i="3"/>
  <c r="F502" i="3"/>
  <c r="D503" i="3"/>
  <c r="E503" i="3"/>
  <c r="F503" i="3"/>
  <c r="D504" i="3"/>
  <c r="E504" i="3"/>
  <c r="F504" i="3"/>
  <c r="D505" i="3"/>
  <c r="E505" i="3"/>
  <c r="F505" i="3"/>
  <c r="D506" i="3"/>
  <c r="E506" i="3"/>
  <c r="F506" i="3"/>
  <c r="D507" i="3"/>
  <c r="E507" i="3"/>
  <c r="F507" i="3"/>
  <c r="D508" i="3"/>
  <c r="E508" i="3"/>
  <c r="F508" i="3"/>
  <c r="D509" i="3"/>
  <c r="E509" i="3"/>
  <c r="F509" i="3"/>
  <c r="D510" i="3"/>
  <c r="E510" i="3"/>
  <c r="F510" i="3"/>
  <c r="D511" i="3"/>
  <c r="E511" i="3"/>
  <c r="F511" i="3"/>
  <c r="D512" i="3"/>
  <c r="E512" i="3"/>
  <c r="F512" i="3"/>
  <c r="D513" i="3"/>
  <c r="E513" i="3"/>
  <c r="F513" i="3"/>
  <c r="D514" i="3"/>
  <c r="E514" i="3"/>
  <c r="F514" i="3"/>
  <c r="D515" i="3"/>
  <c r="E515" i="3"/>
  <c r="F515" i="3"/>
  <c r="D516" i="3"/>
  <c r="E516" i="3"/>
  <c r="F516" i="3"/>
  <c r="D517" i="3"/>
  <c r="E517" i="3"/>
  <c r="F517" i="3"/>
  <c r="D518" i="3"/>
  <c r="E518" i="3"/>
  <c r="F518" i="3"/>
  <c r="D519" i="3"/>
  <c r="E519" i="3"/>
  <c r="F519" i="3"/>
  <c r="D520" i="3"/>
  <c r="E520" i="3"/>
  <c r="F520" i="3"/>
  <c r="D521" i="3"/>
  <c r="E521" i="3"/>
  <c r="F521" i="3"/>
  <c r="D522" i="3"/>
  <c r="E522" i="3"/>
  <c r="F522" i="3"/>
  <c r="D523" i="3"/>
  <c r="E523" i="3"/>
  <c r="F523" i="3"/>
  <c r="D524" i="3"/>
  <c r="E524" i="3"/>
  <c r="F524" i="3"/>
  <c r="D525" i="3"/>
  <c r="E525" i="3"/>
  <c r="F525" i="3"/>
  <c r="D526" i="3"/>
  <c r="E526" i="3"/>
  <c r="F526" i="3"/>
  <c r="D527" i="3"/>
  <c r="E527" i="3"/>
  <c r="F527" i="3"/>
  <c r="D528" i="3"/>
  <c r="E528" i="3"/>
  <c r="F528" i="3"/>
  <c r="D529" i="3"/>
  <c r="E529" i="3"/>
  <c r="F529" i="3"/>
  <c r="D530" i="3"/>
  <c r="E530" i="3"/>
  <c r="F530" i="3"/>
  <c r="D531" i="3"/>
  <c r="E531" i="3"/>
  <c r="F531" i="3"/>
  <c r="D532" i="3"/>
  <c r="E532" i="3"/>
  <c r="F532" i="3"/>
  <c r="D533" i="3"/>
  <c r="E533" i="3"/>
  <c r="F533" i="3"/>
  <c r="D534" i="3"/>
  <c r="E534" i="3"/>
  <c r="F534" i="3"/>
  <c r="D535" i="3"/>
  <c r="E535" i="3"/>
  <c r="F535" i="3"/>
  <c r="D536" i="3"/>
  <c r="E536" i="3"/>
  <c r="F536" i="3"/>
  <c r="D537" i="3"/>
  <c r="E537" i="3"/>
  <c r="F537" i="3"/>
  <c r="D538" i="3"/>
  <c r="E538" i="3"/>
  <c r="F538" i="3"/>
  <c r="D539" i="3"/>
  <c r="E539" i="3"/>
  <c r="F539" i="3"/>
  <c r="D540" i="3"/>
  <c r="E540" i="3"/>
  <c r="F540" i="3"/>
  <c r="D541" i="3"/>
  <c r="E541" i="3"/>
  <c r="F541" i="3"/>
  <c r="D542" i="3"/>
  <c r="E542" i="3"/>
  <c r="F542" i="3"/>
  <c r="D543" i="3"/>
  <c r="E543" i="3"/>
  <c r="F543" i="3"/>
  <c r="D544" i="3"/>
  <c r="E544" i="3"/>
  <c r="F544" i="3"/>
  <c r="D545" i="3"/>
  <c r="E545" i="3"/>
  <c r="F545" i="3"/>
  <c r="D546" i="3"/>
  <c r="E546" i="3"/>
  <c r="F546" i="3"/>
  <c r="D547" i="3"/>
  <c r="E547" i="3"/>
  <c r="F547" i="3"/>
  <c r="D548" i="3"/>
  <c r="E548" i="3"/>
  <c r="F548" i="3"/>
  <c r="D549" i="3"/>
  <c r="E549" i="3"/>
  <c r="F549" i="3"/>
  <c r="D550" i="3"/>
  <c r="E550" i="3"/>
  <c r="F550" i="3"/>
  <c r="D551" i="3"/>
  <c r="E551" i="3"/>
  <c r="F551" i="3"/>
  <c r="D552" i="3"/>
  <c r="E552" i="3"/>
  <c r="F552" i="3"/>
  <c r="D553" i="3"/>
  <c r="E553" i="3"/>
  <c r="F553" i="3"/>
  <c r="D554" i="3"/>
  <c r="E554" i="3"/>
  <c r="F554" i="3"/>
  <c r="D555" i="3"/>
  <c r="E555" i="3"/>
  <c r="F555" i="3"/>
  <c r="D556" i="3"/>
  <c r="E556" i="3"/>
  <c r="F556" i="3"/>
  <c r="D557" i="3"/>
  <c r="E557" i="3"/>
  <c r="F557" i="3"/>
  <c r="E7" i="3"/>
  <c r="F7" i="3"/>
  <c r="D7" i="3"/>
  <c r="Y243" i="5" l="1"/>
  <c r="Y156" i="5"/>
  <c r="N7" i="5"/>
  <c r="Y246" i="5"/>
  <c r="Y474" i="5"/>
  <c r="Y159" i="5"/>
  <c r="Y543" i="5"/>
  <c r="Y432" i="5"/>
  <c r="Y124" i="5"/>
  <c r="X3" i="14"/>
  <c r="AO3" i="14"/>
  <c r="AM3" i="14"/>
  <c r="AK3" i="14"/>
  <c r="AI3" i="14"/>
  <c r="AG3" i="14"/>
  <c r="AE3" i="14"/>
  <c r="AC3" i="14"/>
  <c r="AA3" i="14"/>
  <c r="Y3" i="14"/>
  <c r="A274" i="15"/>
  <c r="A272" i="15"/>
  <c r="A270" i="15"/>
  <c r="A268" i="15"/>
  <c r="A266" i="15"/>
  <c r="A264" i="15"/>
  <c r="A262" i="15"/>
  <c r="A260" i="15"/>
  <c r="A258" i="15"/>
  <c r="A256" i="15"/>
  <c r="A254" i="15"/>
  <c r="A252" i="15"/>
  <c r="A250" i="15"/>
  <c r="A248" i="15"/>
  <c r="A246" i="15"/>
  <c r="A244" i="15"/>
  <c r="A242" i="15"/>
  <c r="A240" i="15"/>
  <c r="A238" i="15"/>
  <c r="A236" i="15"/>
  <c r="A234" i="15"/>
  <c r="A232" i="15"/>
  <c r="A230" i="15"/>
  <c r="A228" i="15"/>
  <c r="A226" i="15"/>
  <c r="A224" i="15"/>
  <c r="A222" i="15"/>
  <c r="A220" i="15"/>
  <c r="A218" i="15"/>
  <c r="A216" i="15"/>
  <c r="A214" i="15"/>
  <c r="A212" i="15"/>
  <c r="A210" i="15"/>
  <c r="A208" i="15"/>
  <c r="A206" i="15"/>
  <c r="A204" i="15"/>
  <c r="A202" i="15"/>
  <c r="A200" i="15"/>
  <c r="A198" i="15"/>
  <c r="A196" i="15"/>
  <c r="A194" i="15"/>
  <c r="A192" i="15"/>
  <c r="A190" i="15"/>
  <c r="A188" i="15"/>
  <c r="A186" i="15"/>
  <c r="A184" i="15"/>
  <c r="A182" i="15"/>
  <c r="A180" i="15"/>
  <c r="A178" i="15"/>
  <c r="A176" i="15"/>
  <c r="A174" i="15"/>
  <c r="A172" i="15"/>
  <c r="A170" i="15"/>
  <c r="A168" i="15"/>
  <c r="A166" i="15"/>
  <c r="A164" i="15"/>
  <c r="A162" i="15"/>
  <c r="A160" i="15"/>
  <c r="A158" i="15"/>
  <c r="A156" i="15"/>
  <c r="A154" i="15"/>
  <c r="A152" i="15"/>
  <c r="A150" i="15"/>
  <c r="A148" i="15"/>
  <c r="A146" i="15"/>
  <c r="A144" i="15"/>
  <c r="A142" i="15"/>
  <c r="A140" i="15"/>
  <c r="A138" i="15"/>
  <c r="A136" i="15"/>
  <c r="A134" i="15"/>
  <c r="A132" i="15"/>
  <c r="A130" i="15"/>
  <c r="A128" i="15"/>
  <c r="A126" i="15"/>
  <c r="A124" i="15"/>
  <c r="A122" i="15"/>
  <c r="A120" i="15"/>
  <c r="A118" i="15"/>
  <c r="A116" i="15"/>
  <c r="A114" i="15"/>
  <c r="A112" i="15"/>
  <c r="A110" i="15"/>
  <c r="A108" i="15"/>
  <c r="A106" i="15"/>
  <c r="A104" i="15"/>
  <c r="A102" i="15"/>
  <c r="A100" i="15"/>
  <c r="A98" i="15"/>
  <c r="A96" i="15"/>
  <c r="A94" i="15"/>
  <c r="A92" i="15"/>
  <c r="A90" i="15"/>
  <c r="A88" i="15"/>
  <c r="A86" i="15"/>
  <c r="A84" i="15"/>
  <c r="A82" i="15"/>
  <c r="A80" i="15"/>
  <c r="A78" i="15"/>
  <c r="A76" i="15"/>
  <c r="A74" i="15"/>
  <c r="A72" i="15"/>
  <c r="A70" i="15"/>
  <c r="A68" i="15"/>
  <c r="A66" i="15"/>
  <c r="A64" i="15"/>
  <c r="A62" i="15"/>
  <c r="A60" i="15"/>
  <c r="A58" i="15"/>
  <c r="A56" i="15"/>
  <c r="A54" i="15"/>
  <c r="A52" i="15"/>
  <c r="A50" i="15"/>
  <c r="A48" i="15"/>
  <c r="A46" i="15"/>
  <c r="A44" i="15"/>
  <c r="A42" i="15"/>
  <c r="A40" i="15"/>
  <c r="A38" i="15"/>
  <c r="A36" i="15"/>
  <c r="A34" i="15"/>
  <c r="A32" i="15"/>
  <c r="A30" i="15"/>
  <c r="A28" i="15"/>
  <c r="A26" i="15"/>
  <c r="A24" i="15"/>
  <c r="A22" i="15"/>
  <c r="A20" i="15"/>
  <c r="A18" i="15"/>
  <c r="A16" i="15"/>
  <c r="A14" i="15"/>
  <c r="A12" i="15"/>
  <c r="A10" i="15"/>
  <c r="A8" i="15"/>
  <c r="A6" i="15"/>
  <c r="A4" i="15"/>
  <c r="AO3" i="15"/>
  <c r="AM3" i="15"/>
  <c r="AK3" i="15"/>
  <c r="AI3" i="15"/>
  <c r="AG3" i="15"/>
  <c r="AE3" i="15"/>
  <c r="AC3" i="15"/>
  <c r="AA3" i="15"/>
  <c r="Y3" i="15"/>
  <c r="A2" i="15"/>
  <c r="AN3" i="16"/>
  <c r="AL3" i="16"/>
  <c r="AJ3" i="16"/>
  <c r="AH3" i="16"/>
  <c r="AF3" i="16"/>
  <c r="AD3" i="16"/>
  <c r="AB3" i="16"/>
  <c r="Z3" i="16"/>
  <c r="X3" i="16"/>
  <c r="K3" i="5"/>
  <c r="Y4" i="5" s="1"/>
  <c r="Z4" i="5" s="1"/>
  <c r="T74" i="16"/>
  <c r="T76" i="16"/>
  <c r="T75" i="16"/>
  <c r="T79" i="16"/>
  <c r="T81" i="16"/>
  <c r="T83" i="16"/>
  <c r="T85" i="16"/>
  <c r="T87" i="16"/>
  <c r="T89" i="16"/>
  <c r="T77" i="16"/>
  <c r="T78" i="16"/>
  <c r="T82" i="16"/>
  <c r="T86" i="16"/>
  <c r="T11" i="16"/>
  <c r="T13" i="16"/>
  <c r="T15" i="16"/>
  <c r="T17" i="16"/>
  <c r="T19" i="16"/>
  <c r="T21" i="16"/>
  <c r="T23" i="16"/>
  <c r="T25" i="16"/>
  <c r="T27" i="16"/>
  <c r="T29" i="16"/>
  <c r="T31" i="16"/>
  <c r="T33" i="16"/>
  <c r="T35" i="16"/>
  <c r="T37" i="16"/>
  <c r="T39" i="16"/>
  <c r="T41" i="16"/>
  <c r="T43" i="16"/>
  <c r="T45" i="16"/>
  <c r="T47" i="16"/>
  <c r="T49" i="16"/>
  <c r="T51" i="16"/>
  <c r="T53" i="16"/>
  <c r="T55" i="16"/>
  <c r="T57" i="16"/>
  <c r="T59" i="16"/>
  <c r="T61" i="16"/>
  <c r="T63" i="16"/>
  <c r="T65" i="16"/>
  <c r="T67" i="16"/>
  <c r="T69" i="16"/>
  <c r="T71" i="16"/>
  <c r="T73" i="16"/>
  <c r="T3" i="16"/>
  <c r="T5" i="16"/>
  <c r="T7" i="16"/>
  <c r="T9" i="16"/>
  <c r="T84" i="16"/>
  <c r="T14" i="16"/>
  <c r="T18" i="16"/>
  <c r="T22" i="16"/>
  <c r="T26" i="16"/>
  <c r="T30" i="16"/>
  <c r="T34" i="16"/>
  <c r="T38" i="16"/>
  <c r="T42" i="16"/>
  <c r="T46" i="16"/>
  <c r="T50" i="16"/>
  <c r="T54" i="16"/>
  <c r="T58" i="16"/>
  <c r="T62" i="16"/>
  <c r="T66" i="16"/>
  <c r="T70" i="16"/>
  <c r="T10" i="16"/>
  <c r="T6" i="16"/>
  <c r="T2" i="16"/>
  <c r="T80" i="16"/>
  <c r="T16" i="16"/>
  <c r="T24" i="16"/>
  <c r="T32" i="16"/>
  <c r="T40" i="16"/>
  <c r="T48" i="16"/>
  <c r="T56" i="16"/>
  <c r="T64" i="16"/>
  <c r="T72" i="16"/>
  <c r="T8" i="16"/>
  <c r="T12" i="16"/>
  <c r="T28" i="16"/>
  <c r="T44" i="16"/>
  <c r="T60" i="16"/>
  <c r="T4" i="16"/>
  <c r="T88" i="16"/>
  <c r="T20" i="16"/>
  <c r="T36" i="16"/>
  <c r="T52" i="16"/>
  <c r="T68" i="16"/>
  <c r="AN3" i="14"/>
  <c r="AL3" i="14"/>
  <c r="AJ3" i="14"/>
  <c r="AH3" i="14"/>
  <c r="AF3" i="14"/>
  <c r="AD3" i="14"/>
  <c r="AB3" i="14"/>
  <c r="Z3" i="14"/>
  <c r="C121" i="14"/>
  <c r="E121" i="14"/>
  <c r="G121" i="14"/>
  <c r="I121" i="14"/>
  <c r="K121" i="14"/>
  <c r="M121" i="14"/>
  <c r="O121" i="14"/>
  <c r="Q121" i="14"/>
  <c r="S121" i="14"/>
  <c r="B240" i="14"/>
  <c r="D240" i="14"/>
  <c r="F240" i="14"/>
  <c r="H240" i="14"/>
  <c r="J240" i="14"/>
  <c r="L240" i="14"/>
  <c r="L244" i="14"/>
  <c r="N244" i="14"/>
  <c r="P244" i="14"/>
  <c r="R244" i="14"/>
  <c r="C291" i="14"/>
  <c r="E291" i="14"/>
  <c r="G291" i="14"/>
  <c r="I291" i="14"/>
  <c r="K291" i="14"/>
  <c r="M291" i="14"/>
  <c r="O291" i="14"/>
  <c r="Q291" i="14"/>
  <c r="S291" i="14"/>
  <c r="B121" i="14"/>
  <c r="D121" i="14"/>
  <c r="F121" i="14"/>
  <c r="H121" i="14"/>
  <c r="J121" i="14"/>
  <c r="L121" i="14"/>
  <c r="N121" i="14"/>
  <c r="P121" i="14"/>
  <c r="R121" i="14"/>
  <c r="C240" i="14"/>
  <c r="E240" i="14"/>
  <c r="G240" i="14"/>
  <c r="I240" i="14"/>
  <c r="K240" i="14"/>
  <c r="K244" i="14"/>
  <c r="M244" i="14"/>
  <c r="O244" i="14"/>
  <c r="Q244" i="14"/>
  <c r="S244" i="14"/>
  <c r="B291" i="14"/>
  <c r="D291" i="14"/>
  <c r="F291" i="14"/>
  <c r="H291" i="14"/>
  <c r="J291" i="14"/>
  <c r="L291" i="14"/>
  <c r="N291" i="14"/>
  <c r="P291" i="14"/>
  <c r="R291" i="14"/>
  <c r="A273" i="15"/>
  <c r="A271" i="15"/>
  <c r="A269" i="15"/>
  <c r="A267" i="15"/>
  <c r="A265" i="15"/>
  <c r="A263" i="15"/>
  <c r="A261" i="15"/>
  <c r="A259" i="15"/>
  <c r="A257" i="15"/>
  <c r="A255" i="15"/>
  <c r="A253" i="15"/>
  <c r="A251" i="15"/>
  <c r="A249" i="15"/>
  <c r="A247" i="15"/>
  <c r="A245" i="15"/>
  <c r="A243" i="15"/>
  <c r="A241" i="15"/>
  <c r="A239" i="15"/>
  <c r="A237" i="15"/>
  <c r="A235" i="15"/>
  <c r="A233" i="15"/>
  <c r="A231" i="15"/>
  <c r="A229" i="15"/>
  <c r="A227" i="15"/>
  <c r="A225" i="15"/>
  <c r="A223" i="15"/>
  <c r="A221" i="15"/>
  <c r="A219" i="15"/>
  <c r="A217" i="15"/>
  <c r="A215" i="15"/>
  <c r="A213" i="15"/>
  <c r="A211" i="15"/>
  <c r="A209" i="15"/>
  <c r="A207" i="15"/>
  <c r="A205" i="15"/>
  <c r="A203" i="15"/>
  <c r="A201" i="15"/>
  <c r="A199" i="15"/>
  <c r="A197" i="15"/>
  <c r="A195" i="15"/>
  <c r="A193" i="15"/>
  <c r="A191" i="15"/>
  <c r="A189" i="15"/>
  <c r="A187" i="15"/>
  <c r="A185" i="15"/>
  <c r="A183" i="15"/>
  <c r="A181" i="15"/>
  <c r="A179" i="15"/>
  <c r="A177" i="15"/>
  <c r="A175" i="15"/>
  <c r="A173" i="15"/>
  <c r="A171" i="15"/>
  <c r="A169" i="15"/>
  <c r="A167" i="15"/>
  <c r="A165" i="15"/>
  <c r="A163" i="15"/>
  <c r="A161" i="15"/>
  <c r="A159" i="15"/>
  <c r="A157" i="15"/>
  <c r="A155" i="15"/>
  <c r="A153" i="15"/>
  <c r="A151" i="15"/>
  <c r="A149" i="15"/>
  <c r="A147" i="15"/>
  <c r="A145" i="15"/>
  <c r="A143" i="15"/>
  <c r="A141" i="15"/>
  <c r="A139" i="15"/>
  <c r="A137" i="15"/>
  <c r="A135" i="15"/>
  <c r="A133" i="15"/>
  <c r="A131" i="15"/>
  <c r="A129" i="15"/>
  <c r="A127" i="15"/>
  <c r="A125" i="15"/>
  <c r="A123" i="15"/>
  <c r="A121" i="15"/>
  <c r="A119" i="15"/>
  <c r="A117" i="15"/>
  <c r="A115" i="15"/>
  <c r="A113" i="15"/>
  <c r="A111" i="15"/>
  <c r="A109" i="15"/>
  <c r="A107" i="15"/>
  <c r="A105" i="15"/>
  <c r="A103" i="15"/>
  <c r="A101" i="15"/>
  <c r="A99" i="15"/>
  <c r="A97" i="15"/>
  <c r="A95" i="15"/>
  <c r="A93" i="15"/>
  <c r="A91" i="15"/>
  <c r="A89" i="15"/>
  <c r="A87" i="15"/>
  <c r="A85" i="15"/>
  <c r="A83" i="15"/>
  <c r="A81" i="15"/>
  <c r="A79" i="15"/>
  <c r="A77" i="15"/>
  <c r="A75" i="15"/>
  <c r="A73" i="15"/>
  <c r="A71" i="15"/>
  <c r="A69" i="15"/>
  <c r="A67" i="15"/>
  <c r="A65" i="15"/>
  <c r="A63" i="15"/>
  <c r="A61" i="15"/>
  <c r="A59" i="15"/>
  <c r="A57" i="15"/>
  <c r="A55" i="15"/>
  <c r="A53" i="15"/>
  <c r="A51" i="15"/>
  <c r="A49" i="15"/>
  <c r="A47" i="15"/>
  <c r="A45" i="15"/>
  <c r="A43" i="15"/>
  <c r="A41" i="15"/>
  <c r="A39" i="15"/>
  <c r="A37" i="15"/>
  <c r="A35" i="15"/>
  <c r="A33" i="15"/>
  <c r="A31" i="15"/>
  <c r="A29" i="15"/>
  <c r="A27" i="15"/>
  <c r="A25" i="15"/>
  <c r="A23" i="15"/>
  <c r="A21" i="15"/>
  <c r="A19" i="15"/>
  <c r="A17" i="15"/>
  <c r="A15" i="15"/>
  <c r="A13" i="15"/>
  <c r="A11" i="15"/>
  <c r="A9" i="15"/>
  <c r="A7" i="15"/>
  <c r="A5" i="15"/>
  <c r="A3" i="15"/>
  <c r="AN3" i="15"/>
  <c r="AL3" i="15"/>
  <c r="AJ3" i="15"/>
  <c r="AH3" i="15"/>
  <c r="AF3" i="15"/>
  <c r="AD3" i="15"/>
  <c r="AB3" i="15"/>
  <c r="Z3" i="15"/>
  <c r="X3" i="15"/>
  <c r="AO3" i="16"/>
  <c r="AM3" i="16"/>
  <c r="AK3" i="16"/>
  <c r="AI3" i="16"/>
  <c r="AG3" i="16"/>
  <c r="AE3" i="16"/>
  <c r="AC3" i="16"/>
  <c r="AA3" i="16"/>
  <c r="Y3" i="16"/>
  <c r="B87" i="16"/>
  <c r="D87" i="16"/>
  <c r="F87" i="16"/>
  <c r="H87" i="16"/>
  <c r="J87" i="16"/>
  <c r="L87" i="16"/>
  <c r="N87" i="16"/>
  <c r="P87" i="16"/>
  <c r="R87" i="16"/>
  <c r="C88" i="16"/>
  <c r="E88" i="16"/>
  <c r="G88" i="16"/>
  <c r="I88" i="16"/>
  <c r="K88" i="16"/>
  <c r="M88" i="16"/>
  <c r="O88" i="16"/>
  <c r="Q88" i="16"/>
  <c r="S88" i="16"/>
  <c r="B89" i="16"/>
  <c r="D89" i="16"/>
  <c r="F89" i="16"/>
  <c r="H89" i="16"/>
  <c r="J89" i="16"/>
  <c r="L89" i="16"/>
  <c r="N89" i="16"/>
  <c r="P89" i="16"/>
  <c r="R89" i="16"/>
  <c r="E87" i="16"/>
  <c r="I87" i="16"/>
  <c r="M87" i="16"/>
  <c r="Q87" i="16"/>
  <c r="B88" i="16"/>
  <c r="F88" i="16"/>
  <c r="J88" i="16"/>
  <c r="N88" i="16"/>
  <c r="R88" i="16"/>
  <c r="C89" i="16"/>
  <c r="G89" i="16"/>
  <c r="K89" i="16"/>
  <c r="O89" i="16"/>
  <c r="S89" i="16"/>
  <c r="B3" i="16"/>
  <c r="D3" i="16"/>
  <c r="F3" i="16"/>
  <c r="H3" i="16"/>
  <c r="J3" i="16"/>
  <c r="L3" i="16"/>
  <c r="N3" i="16"/>
  <c r="P3" i="16"/>
  <c r="R3" i="16"/>
  <c r="B4" i="16"/>
  <c r="D4" i="16"/>
  <c r="F4" i="16"/>
  <c r="H4" i="16"/>
  <c r="J4" i="16"/>
  <c r="L4" i="16"/>
  <c r="N4" i="16"/>
  <c r="P4" i="16"/>
  <c r="R4" i="16"/>
  <c r="B5" i="16"/>
  <c r="D5" i="16"/>
  <c r="F5" i="16"/>
  <c r="H5" i="16"/>
  <c r="J5" i="16"/>
  <c r="L5" i="16"/>
  <c r="N5" i="16"/>
  <c r="P5" i="16"/>
  <c r="R5" i="16"/>
  <c r="B7" i="16"/>
  <c r="D7" i="16"/>
  <c r="F7" i="16"/>
  <c r="H7" i="16"/>
  <c r="J7" i="16"/>
  <c r="L7" i="16"/>
  <c r="N7" i="16"/>
  <c r="P7" i="16"/>
  <c r="R7" i="16"/>
  <c r="B8" i="16"/>
  <c r="D8" i="16"/>
  <c r="F8" i="16"/>
  <c r="H8" i="16"/>
  <c r="J8" i="16"/>
  <c r="L8" i="16"/>
  <c r="N8" i="16"/>
  <c r="P8" i="16"/>
  <c r="R8" i="16"/>
  <c r="B11" i="16"/>
  <c r="D11" i="16"/>
  <c r="F11" i="16"/>
  <c r="H11" i="16"/>
  <c r="J11" i="16"/>
  <c r="L11" i="16"/>
  <c r="N11" i="16"/>
  <c r="P11" i="16"/>
  <c r="R11" i="16"/>
  <c r="B12" i="16"/>
  <c r="D12" i="16"/>
  <c r="F12" i="16"/>
  <c r="H12" i="16"/>
  <c r="J12" i="16"/>
  <c r="L12" i="16"/>
  <c r="N12" i="16"/>
  <c r="P12" i="16"/>
  <c r="R12" i="16"/>
  <c r="B13" i="16"/>
  <c r="D13" i="16"/>
  <c r="F13" i="16"/>
  <c r="H13" i="16"/>
  <c r="J13" i="16"/>
  <c r="L13" i="16"/>
  <c r="N13" i="16"/>
  <c r="P13" i="16"/>
  <c r="R13" i="16"/>
  <c r="N19" i="16"/>
  <c r="P19" i="16"/>
  <c r="R19" i="16"/>
  <c r="C87" i="16"/>
  <c r="K87" i="16"/>
  <c r="S87" i="16"/>
  <c r="H88" i="16"/>
  <c r="P88" i="16"/>
  <c r="E89" i="16"/>
  <c r="M89" i="16"/>
  <c r="E3" i="16"/>
  <c r="I3" i="16"/>
  <c r="M3" i="16"/>
  <c r="Q3" i="16"/>
  <c r="C4" i="16"/>
  <c r="G4" i="16"/>
  <c r="K4" i="16"/>
  <c r="O4" i="16"/>
  <c r="S4" i="16"/>
  <c r="E5" i="16"/>
  <c r="I5" i="16"/>
  <c r="M5" i="16"/>
  <c r="Q5" i="16"/>
  <c r="E7" i="16"/>
  <c r="I7" i="16"/>
  <c r="M7" i="16"/>
  <c r="Q7" i="16"/>
  <c r="C8" i="16"/>
  <c r="G8" i="16"/>
  <c r="K8" i="16"/>
  <c r="O8" i="16"/>
  <c r="S8" i="16"/>
  <c r="E11" i="16"/>
  <c r="I11" i="16"/>
  <c r="M11" i="16"/>
  <c r="Q11" i="16"/>
  <c r="C12" i="16"/>
  <c r="G12" i="16"/>
  <c r="K12" i="16"/>
  <c r="O12" i="16"/>
  <c r="S12" i="16"/>
  <c r="E13" i="16"/>
  <c r="I13" i="16"/>
  <c r="M13" i="16"/>
  <c r="Q13" i="16"/>
  <c r="M19" i="16"/>
  <c r="Q19" i="16"/>
  <c r="C35" i="16"/>
  <c r="E35" i="16"/>
  <c r="G35" i="16"/>
  <c r="I35" i="16"/>
  <c r="K35" i="16"/>
  <c r="O35" i="16"/>
  <c r="G36" i="16"/>
  <c r="I36" i="16"/>
  <c r="K36" i="16"/>
  <c r="C38" i="16"/>
  <c r="E38" i="16"/>
  <c r="G38" i="16"/>
  <c r="I38" i="16"/>
  <c r="K38" i="16"/>
  <c r="O87" i="16"/>
  <c r="L88" i="16"/>
  <c r="I89" i="16"/>
  <c r="G3" i="16"/>
  <c r="O3" i="16"/>
  <c r="E4" i="16"/>
  <c r="M4" i="16"/>
  <c r="C5" i="16"/>
  <c r="K5" i="16"/>
  <c r="S5" i="16"/>
  <c r="G7" i="16"/>
  <c r="O7" i="16"/>
  <c r="E8" i="16"/>
  <c r="M8" i="16"/>
  <c r="G11" i="16"/>
  <c r="O11" i="16"/>
  <c r="E12" i="16"/>
  <c r="M12" i="16"/>
  <c r="C13" i="16"/>
  <c r="K13" i="16"/>
  <c r="S13" i="16"/>
  <c r="B35" i="16"/>
  <c r="F35" i="16"/>
  <c r="J35" i="16"/>
  <c r="H36" i="16"/>
  <c r="L36" i="16"/>
  <c r="D38" i="16"/>
  <c r="H38" i="16"/>
  <c r="L38" i="16"/>
  <c r="D88" i="16"/>
  <c r="Q89" i="16"/>
  <c r="K3" i="16"/>
  <c r="I4" i="16"/>
  <c r="G5" i="16"/>
  <c r="C7" i="16"/>
  <c r="S7" i="16"/>
  <c r="Q8" i="16"/>
  <c r="K11" i="16"/>
  <c r="I12" i="16"/>
  <c r="G13" i="16"/>
  <c r="H35" i="16"/>
  <c r="F36" i="16"/>
  <c r="B38" i="16"/>
  <c r="J38" i="16"/>
  <c r="G87" i="16"/>
  <c r="C3" i="16"/>
  <c r="S3" i="16"/>
  <c r="Q4" i="16"/>
  <c r="O5" i="16"/>
  <c r="K7" i="16"/>
  <c r="I8" i="16"/>
  <c r="C11" i="16"/>
  <c r="S11" i="16"/>
  <c r="Q12" i="16"/>
  <c r="O13" i="16"/>
  <c r="S19" i="16"/>
  <c r="D35" i="16"/>
  <c r="L35" i="16"/>
  <c r="J36" i="16"/>
  <c r="F38" i="16"/>
  <c r="N5" i="5"/>
  <c r="B621" i="14"/>
  <c r="R621" i="14"/>
  <c r="P621" i="14"/>
  <c r="N621" i="14"/>
  <c r="L621" i="14"/>
  <c r="J621" i="14"/>
  <c r="H621" i="14"/>
  <c r="F621" i="14"/>
  <c r="D621" i="14"/>
  <c r="S621" i="14"/>
  <c r="Q621" i="14"/>
  <c r="O621" i="14"/>
  <c r="M621" i="14"/>
  <c r="K621" i="14"/>
  <c r="I621" i="14"/>
  <c r="G621" i="14"/>
  <c r="E621" i="14"/>
  <c r="C621" i="14"/>
  <c r="I3" i="5"/>
  <c r="Y33" i="5" s="1"/>
  <c r="Z33" i="5" s="1"/>
  <c r="S3" i="5"/>
  <c r="I256" i="5"/>
  <c r="I254" i="5"/>
  <c r="I252" i="5"/>
  <c r="I250" i="5"/>
  <c r="I248" i="5"/>
  <c r="I246" i="5"/>
  <c r="I244" i="5"/>
  <c r="I242" i="5"/>
  <c r="I240" i="5"/>
  <c r="I238" i="5"/>
  <c r="I236" i="5"/>
  <c r="I234" i="5"/>
  <c r="I232" i="5"/>
  <c r="I230" i="5"/>
  <c r="I228" i="5"/>
  <c r="Y547" i="5" s="1"/>
  <c r="I226" i="5"/>
  <c r="I224" i="5"/>
  <c r="I222" i="5"/>
  <c r="I220" i="5"/>
  <c r="I218" i="5"/>
  <c r="I216" i="5"/>
  <c r="I214" i="5"/>
  <c r="I212" i="5"/>
  <c r="I209" i="5"/>
  <c r="I207" i="5"/>
  <c r="I205" i="5"/>
  <c r="I203" i="5"/>
  <c r="I201" i="5"/>
  <c r="I199" i="5"/>
  <c r="I197" i="5"/>
  <c r="I195" i="5"/>
  <c r="I193" i="5"/>
  <c r="I191" i="5"/>
  <c r="I189" i="5"/>
  <c r="I187" i="5"/>
  <c r="I185" i="5"/>
  <c r="I183" i="5"/>
  <c r="I181" i="5"/>
  <c r="I179" i="5"/>
  <c r="I177" i="5"/>
  <c r="I175" i="5"/>
  <c r="I173" i="5"/>
  <c r="I171" i="5"/>
  <c r="I169" i="5"/>
  <c r="I167" i="5"/>
  <c r="I165" i="5"/>
  <c r="I163" i="5"/>
  <c r="I161" i="5"/>
  <c r="I159" i="5"/>
  <c r="I157" i="5"/>
  <c r="I155" i="5"/>
  <c r="I153" i="5"/>
  <c r="I151" i="5"/>
  <c r="I149" i="5"/>
  <c r="I147" i="5"/>
  <c r="I145" i="5"/>
  <c r="I143" i="5"/>
  <c r="I141" i="5"/>
  <c r="I139" i="5"/>
  <c r="I137" i="5"/>
  <c r="I135" i="5"/>
  <c r="I133" i="5"/>
  <c r="I131" i="5"/>
  <c r="I129" i="5"/>
  <c r="I127" i="5"/>
  <c r="I125" i="5"/>
  <c r="I123" i="5"/>
  <c r="I121" i="5"/>
  <c r="I119" i="5"/>
  <c r="I117" i="5"/>
  <c r="I115" i="5"/>
  <c r="I113" i="5"/>
  <c r="I111" i="5"/>
  <c r="I109" i="5"/>
  <c r="I107" i="5"/>
  <c r="I105" i="5"/>
  <c r="I103" i="5"/>
  <c r="I101" i="5"/>
  <c r="Y270" i="5" s="1"/>
  <c r="I99" i="5"/>
  <c r="I97" i="5"/>
  <c r="I95" i="5"/>
  <c r="I93" i="5"/>
  <c r="I91" i="5"/>
  <c r="Y251" i="5" s="1"/>
  <c r="I89" i="5"/>
  <c r="I87" i="5"/>
  <c r="I85" i="5"/>
  <c r="I83" i="5"/>
  <c r="I81" i="5"/>
  <c r="I79" i="5"/>
  <c r="I77" i="5"/>
  <c r="I75" i="5"/>
  <c r="I73" i="5"/>
  <c r="I71" i="5"/>
  <c r="I69" i="5"/>
  <c r="I67" i="5"/>
  <c r="I65" i="5"/>
  <c r="I63" i="5"/>
  <c r="Y191" i="5" s="1"/>
  <c r="I61" i="5"/>
  <c r="I59" i="5"/>
  <c r="I57" i="5"/>
  <c r="Y174" i="5" s="1"/>
  <c r="I55" i="5"/>
  <c r="Y166" i="5" s="1"/>
  <c r="I53" i="5"/>
  <c r="I51" i="5"/>
  <c r="I49" i="5"/>
  <c r="I47" i="5"/>
  <c r="I45" i="5"/>
  <c r="I43" i="5"/>
  <c r="I41" i="5"/>
  <c r="I39" i="5"/>
  <c r="I37" i="5"/>
  <c r="Y118" i="5" s="1"/>
  <c r="I35" i="5"/>
  <c r="I33" i="5"/>
  <c r="Y109" i="5" s="1"/>
  <c r="I31" i="5"/>
  <c r="I29" i="5"/>
  <c r="Y98" i="5" s="1"/>
  <c r="I27" i="5"/>
  <c r="I25" i="5"/>
  <c r="Y86" i="5" s="1"/>
  <c r="I23" i="5"/>
  <c r="I21" i="5"/>
  <c r="Y70" i="5" s="1"/>
  <c r="I19" i="5"/>
  <c r="I17" i="5"/>
  <c r="I15" i="5"/>
  <c r="I13" i="5"/>
  <c r="Y53" i="5" s="1"/>
  <c r="Z53" i="5" s="1"/>
  <c r="I12" i="5"/>
  <c r="I10" i="5"/>
  <c r="I8" i="5"/>
  <c r="I6" i="5"/>
  <c r="I4" i="5"/>
  <c r="N3" i="5"/>
  <c r="Y12" i="5" s="1"/>
  <c r="Z12" i="5" s="1"/>
  <c r="N84" i="5"/>
  <c r="N82" i="5"/>
  <c r="N80" i="5"/>
  <c r="N78" i="5"/>
  <c r="N76" i="5"/>
  <c r="N74" i="5"/>
  <c r="N72" i="5"/>
  <c r="N70" i="5"/>
  <c r="N68" i="5"/>
  <c r="N66" i="5"/>
  <c r="N64" i="5"/>
  <c r="N62" i="5"/>
  <c r="N60" i="5"/>
  <c r="N58" i="5"/>
  <c r="N56" i="5"/>
  <c r="N54" i="5"/>
  <c r="N52" i="5"/>
  <c r="N50" i="5"/>
  <c r="N48" i="5"/>
  <c r="N46" i="5"/>
  <c r="N44" i="5"/>
  <c r="N42" i="5"/>
  <c r="N40" i="5"/>
  <c r="N38" i="5"/>
  <c r="N36" i="5"/>
  <c r="N34" i="5"/>
  <c r="N32" i="5"/>
  <c r="N30" i="5"/>
  <c r="N28" i="5"/>
  <c r="N26" i="5"/>
  <c r="N24" i="5"/>
  <c r="N22" i="5"/>
  <c r="N20" i="5"/>
  <c r="N18" i="5"/>
  <c r="N16" i="5"/>
  <c r="N14" i="5"/>
  <c r="N12" i="5"/>
  <c r="N10" i="5"/>
  <c r="N8" i="5"/>
  <c r="N6" i="5"/>
  <c r="N4" i="5"/>
  <c r="S20" i="5"/>
  <c r="S18" i="5"/>
  <c r="S16" i="5"/>
  <c r="S14" i="5"/>
  <c r="S12" i="5"/>
  <c r="S10" i="5"/>
  <c r="S8" i="5"/>
  <c r="S6" i="5"/>
  <c r="S4" i="5"/>
  <c r="A617" i="14"/>
  <c r="A615" i="14"/>
  <c r="A613" i="14"/>
  <c r="A611" i="14"/>
  <c r="A609" i="14"/>
  <c r="A603" i="14"/>
  <c r="A599" i="14"/>
  <c r="A595" i="14"/>
  <c r="A591" i="14"/>
  <c r="A587" i="14"/>
  <c r="A583" i="14"/>
  <c r="A579" i="14"/>
  <c r="A575" i="14"/>
  <c r="A571" i="14"/>
  <c r="A569" i="14"/>
  <c r="A565" i="14"/>
  <c r="A561" i="14"/>
  <c r="A559" i="14"/>
  <c r="A555" i="14"/>
  <c r="A553" i="14"/>
  <c r="A547" i="14"/>
  <c r="A543" i="14"/>
  <c r="A537" i="14"/>
  <c r="A533" i="14"/>
  <c r="A527" i="14"/>
  <c r="A523" i="14"/>
  <c r="A519" i="14"/>
  <c r="A515" i="14"/>
  <c r="A511" i="14"/>
  <c r="A509" i="14"/>
  <c r="A505" i="14"/>
  <c r="A501" i="14"/>
  <c r="A499" i="14"/>
  <c r="A495" i="14"/>
  <c r="A491" i="14"/>
  <c r="A487" i="14"/>
  <c r="A485" i="14"/>
  <c r="A483" i="14"/>
  <c r="A479" i="14"/>
  <c r="A475" i="14"/>
  <c r="A469" i="14"/>
  <c r="A467" i="14"/>
  <c r="A461" i="14"/>
  <c r="A457" i="14"/>
  <c r="A455" i="14"/>
  <c r="A451" i="14"/>
  <c r="A447" i="14"/>
  <c r="A443" i="14"/>
  <c r="A439" i="14"/>
  <c r="A435" i="14"/>
  <c r="A431" i="14"/>
  <c r="A425" i="14"/>
  <c r="A421" i="14"/>
  <c r="A417" i="14"/>
  <c r="A413" i="14"/>
  <c r="A409" i="14"/>
  <c r="A405" i="14"/>
  <c r="A401" i="14"/>
  <c r="A397" i="14"/>
  <c r="A393" i="14"/>
  <c r="A389" i="14"/>
  <c r="A387" i="14"/>
  <c r="A383" i="14"/>
  <c r="A379" i="14"/>
  <c r="A377" i="14"/>
  <c r="A373" i="14"/>
  <c r="A369" i="14"/>
  <c r="A365" i="14"/>
  <c r="A361" i="14"/>
  <c r="A357" i="14"/>
  <c r="A351" i="14"/>
  <c r="A347" i="14"/>
  <c r="A616" i="14"/>
  <c r="A614" i="14"/>
  <c r="A612" i="14"/>
  <c r="A610" i="14"/>
  <c r="A608" i="14"/>
  <c r="A606" i="14"/>
  <c r="A604" i="14"/>
  <c r="A602" i="14"/>
  <c r="A600" i="14"/>
  <c r="A598" i="14"/>
  <c r="A596" i="14"/>
  <c r="A594" i="14"/>
  <c r="A592" i="14"/>
  <c r="A590" i="14"/>
  <c r="A588" i="14"/>
  <c r="A586" i="14"/>
  <c r="A584" i="14"/>
  <c r="A582" i="14"/>
  <c r="A580" i="14"/>
  <c r="A578" i="14"/>
  <c r="A576" i="14"/>
  <c r="A574" i="14"/>
  <c r="A572" i="14"/>
  <c r="A570" i="14"/>
  <c r="A568" i="14"/>
  <c r="A566" i="14"/>
  <c r="A564" i="14"/>
  <c r="A562" i="14"/>
  <c r="A560" i="14"/>
  <c r="A558" i="14"/>
  <c r="A556" i="14"/>
  <c r="A554" i="14"/>
  <c r="A552" i="14"/>
  <c r="A550" i="14"/>
  <c r="A548" i="14"/>
  <c r="A546" i="14"/>
  <c r="A544" i="14"/>
  <c r="A542" i="14"/>
  <c r="A540" i="14"/>
  <c r="A538" i="14"/>
  <c r="A536" i="14"/>
  <c r="A534" i="14"/>
  <c r="A532" i="14"/>
  <c r="A530" i="14"/>
  <c r="A528" i="14"/>
  <c r="A526" i="14"/>
  <c r="A524" i="14"/>
  <c r="A522" i="14"/>
  <c r="A520" i="14"/>
  <c r="A518" i="14"/>
  <c r="A516" i="14"/>
  <c r="A514" i="14"/>
  <c r="A512" i="14"/>
  <c r="A510" i="14"/>
  <c r="A508" i="14"/>
  <c r="A506" i="14"/>
  <c r="A504" i="14"/>
  <c r="A502" i="14"/>
  <c r="A500" i="14"/>
  <c r="A498" i="14"/>
  <c r="A496" i="14"/>
  <c r="A494" i="14"/>
  <c r="A492" i="14"/>
  <c r="A490" i="14"/>
  <c r="A488" i="14"/>
  <c r="A486" i="14"/>
  <c r="A484" i="14"/>
  <c r="A482" i="14"/>
  <c r="A480" i="14"/>
  <c r="A478" i="14"/>
  <c r="A476" i="14"/>
  <c r="A474" i="14"/>
  <c r="A470" i="14"/>
  <c r="A468" i="14"/>
  <c r="K468" i="14" s="1"/>
  <c r="A466" i="14"/>
  <c r="A464" i="14"/>
  <c r="A462" i="14"/>
  <c r="A460" i="14"/>
  <c r="A458" i="14"/>
  <c r="A456" i="14"/>
  <c r="A454" i="14"/>
  <c r="A452" i="14"/>
  <c r="A450" i="14"/>
  <c r="A448" i="14"/>
  <c r="A446" i="14"/>
  <c r="A444" i="14"/>
  <c r="A442" i="14"/>
  <c r="A440" i="14"/>
  <c r="A438" i="14"/>
  <c r="A436" i="14"/>
  <c r="A434" i="14"/>
  <c r="A432" i="14"/>
  <c r="A430" i="14"/>
  <c r="A428" i="14"/>
  <c r="A426" i="14"/>
  <c r="A424" i="14"/>
  <c r="A422" i="14"/>
  <c r="A420" i="14"/>
  <c r="A418" i="14"/>
  <c r="A416" i="14"/>
  <c r="A414" i="14"/>
  <c r="A412" i="14"/>
  <c r="A410" i="14"/>
  <c r="A408" i="14"/>
  <c r="A406" i="14"/>
  <c r="A404" i="14"/>
  <c r="A402" i="14"/>
  <c r="A400" i="14"/>
  <c r="A398" i="14"/>
  <c r="A396" i="14"/>
  <c r="A394" i="14"/>
  <c r="A392" i="14"/>
  <c r="A390" i="14"/>
  <c r="A388" i="14"/>
  <c r="A386" i="14"/>
  <c r="A384" i="14"/>
  <c r="A382" i="14"/>
  <c r="A380" i="14"/>
  <c r="A378" i="14"/>
  <c r="A376" i="14"/>
  <c r="A374" i="14"/>
  <c r="A372" i="14"/>
  <c r="A370" i="14"/>
  <c r="A368" i="14"/>
  <c r="A366" i="14"/>
  <c r="A364" i="14"/>
  <c r="A362" i="14"/>
  <c r="A360" i="14"/>
  <c r="A358" i="14"/>
  <c r="A356" i="14"/>
  <c r="A354" i="14"/>
  <c r="A352" i="14"/>
  <c r="A350" i="14"/>
  <c r="A348" i="14"/>
  <c r="A346" i="14"/>
  <c r="A344" i="14"/>
  <c r="A342" i="14"/>
  <c r="A340" i="14"/>
  <c r="A338" i="14"/>
  <c r="A336" i="14"/>
  <c r="A334" i="14"/>
  <c r="A332" i="14"/>
  <c r="A330" i="14"/>
  <c r="A328" i="14"/>
  <c r="A326" i="14"/>
  <c r="A324" i="14"/>
  <c r="A322" i="14"/>
  <c r="A320" i="14"/>
  <c r="A318" i="14"/>
  <c r="A316" i="14"/>
  <c r="A314" i="14"/>
  <c r="A312" i="14"/>
  <c r="A310" i="14"/>
  <c r="A308" i="14"/>
  <c r="A306" i="14"/>
  <c r="A304" i="14"/>
  <c r="A302" i="14"/>
  <c r="A300" i="14"/>
  <c r="A298" i="14"/>
  <c r="A296" i="14"/>
  <c r="A294" i="14"/>
  <c r="A292" i="14"/>
  <c r="A290" i="14"/>
  <c r="A288" i="14"/>
  <c r="A286" i="14"/>
  <c r="A284" i="14"/>
  <c r="A282" i="14"/>
  <c r="A280" i="14"/>
  <c r="A278" i="14"/>
  <c r="A276" i="14"/>
  <c r="A274" i="14"/>
  <c r="A272" i="14"/>
  <c r="Q272" i="14" s="1"/>
  <c r="A270" i="14"/>
  <c r="A268" i="14"/>
  <c r="A266" i="14"/>
  <c r="A264" i="14"/>
  <c r="A262" i="14"/>
  <c r="A260" i="14"/>
  <c r="A258" i="14"/>
  <c r="A256" i="14"/>
  <c r="A254" i="14"/>
  <c r="A252" i="14"/>
  <c r="A250" i="14"/>
  <c r="A248" i="14"/>
  <c r="A246" i="14"/>
  <c r="A242" i="14"/>
  <c r="A238" i="14"/>
  <c r="A236" i="14"/>
  <c r="A234" i="14"/>
  <c r="A232" i="14"/>
  <c r="A230" i="14"/>
  <c r="A228" i="14"/>
  <c r="A226" i="14"/>
  <c r="A224" i="14"/>
  <c r="A222" i="14"/>
  <c r="A220" i="14"/>
  <c r="A218" i="14"/>
  <c r="A216" i="14"/>
  <c r="A214" i="14"/>
  <c r="A212" i="14"/>
  <c r="A210" i="14"/>
  <c r="A208" i="14"/>
  <c r="A206" i="14"/>
  <c r="A204" i="14"/>
  <c r="A202" i="14"/>
  <c r="A200" i="14"/>
  <c r="A198" i="14"/>
  <c r="A196" i="14"/>
  <c r="A194" i="14"/>
  <c r="A192" i="14"/>
  <c r="A190" i="14"/>
  <c r="A188" i="14"/>
  <c r="A186" i="14"/>
  <c r="A184" i="14"/>
  <c r="A182" i="14"/>
  <c r="A180" i="14"/>
  <c r="A178" i="14"/>
  <c r="A176" i="14"/>
  <c r="A174" i="14"/>
  <c r="A172" i="14"/>
  <c r="A170" i="14"/>
  <c r="A168" i="14"/>
  <c r="A166" i="14"/>
  <c r="A164" i="14"/>
  <c r="A162" i="14"/>
  <c r="A160" i="14"/>
  <c r="A158" i="14"/>
  <c r="A156" i="14"/>
  <c r="A154" i="14"/>
  <c r="A152" i="14"/>
  <c r="A150" i="14"/>
  <c r="A148" i="14"/>
  <c r="A146" i="14"/>
  <c r="A144" i="14"/>
  <c r="A142" i="14"/>
  <c r="A140" i="14"/>
  <c r="A138" i="14"/>
  <c r="A136" i="14"/>
  <c r="A134" i="14"/>
  <c r="A132" i="14"/>
  <c r="A130" i="14"/>
  <c r="A128" i="14"/>
  <c r="A126" i="14"/>
  <c r="A124" i="14"/>
  <c r="A122" i="14"/>
  <c r="A120" i="14"/>
  <c r="A118" i="14"/>
  <c r="A116" i="14"/>
  <c r="A114" i="14"/>
  <c r="A112" i="14"/>
  <c r="A110" i="14"/>
  <c r="A108" i="14"/>
  <c r="A106" i="14"/>
  <c r="A104" i="14"/>
  <c r="A102" i="14"/>
  <c r="A100" i="14"/>
  <c r="A98" i="14"/>
  <c r="A96" i="14"/>
  <c r="A94" i="14"/>
  <c r="A92" i="14"/>
  <c r="A90" i="14"/>
  <c r="A88" i="14"/>
  <c r="A86" i="14"/>
  <c r="A84" i="14"/>
  <c r="A82" i="14"/>
  <c r="A80" i="14"/>
  <c r="A78" i="14"/>
  <c r="A76" i="14"/>
  <c r="A74" i="14"/>
  <c r="A72" i="14"/>
  <c r="A70" i="14"/>
  <c r="A68" i="14"/>
  <c r="A66" i="14"/>
  <c r="A64" i="14"/>
  <c r="A62" i="14"/>
  <c r="A60" i="14"/>
  <c r="A58" i="14"/>
  <c r="A56" i="14"/>
  <c r="A54" i="14"/>
  <c r="A52" i="14"/>
  <c r="A50" i="14"/>
  <c r="A48" i="14"/>
  <c r="A46" i="14"/>
  <c r="A44" i="14"/>
  <c r="A42" i="14"/>
  <c r="A40" i="14"/>
  <c r="A38" i="14"/>
  <c r="A36" i="14"/>
  <c r="A34" i="14"/>
  <c r="A32" i="14"/>
  <c r="A30" i="14"/>
  <c r="A28" i="14"/>
  <c r="A26" i="14"/>
  <c r="A24" i="14"/>
  <c r="A22" i="14"/>
  <c r="A20" i="14"/>
  <c r="A18" i="14"/>
  <c r="A16" i="14"/>
  <c r="A14" i="14"/>
  <c r="A12" i="14"/>
  <c r="A10" i="14"/>
  <c r="A8" i="14"/>
  <c r="A6" i="14"/>
  <c r="A4" i="14"/>
  <c r="A607" i="14"/>
  <c r="A605" i="14"/>
  <c r="A601" i="14"/>
  <c r="A597" i="14"/>
  <c r="A593" i="14"/>
  <c r="A589" i="14"/>
  <c r="A585" i="14"/>
  <c r="A581" i="14"/>
  <c r="A577" i="14"/>
  <c r="A573" i="14"/>
  <c r="A567" i="14"/>
  <c r="A563" i="14"/>
  <c r="A557" i="14"/>
  <c r="A551" i="14"/>
  <c r="A549" i="14"/>
  <c r="A539" i="14"/>
  <c r="A535" i="14"/>
  <c r="A531" i="14"/>
  <c r="A529" i="14"/>
  <c r="A525" i="14"/>
  <c r="A521" i="14"/>
  <c r="A517" i="14"/>
  <c r="A513" i="14"/>
  <c r="A507" i="14"/>
  <c r="A503" i="14"/>
  <c r="A497" i="14"/>
  <c r="A493" i="14"/>
  <c r="A489" i="14"/>
  <c r="A481" i="14"/>
  <c r="A477" i="14"/>
  <c r="A473" i="14"/>
  <c r="A471" i="14"/>
  <c r="A465" i="14"/>
  <c r="A463" i="14"/>
  <c r="A459" i="14"/>
  <c r="A453" i="14"/>
  <c r="A449" i="14"/>
  <c r="A445" i="14"/>
  <c r="A441" i="14"/>
  <c r="A437" i="14"/>
  <c r="A433" i="14"/>
  <c r="A429" i="14"/>
  <c r="A427" i="14"/>
  <c r="A423" i="14"/>
  <c r="A419" i="14"/>
  <c r="A415" i="14"/>
  <c r="A411" i="14"/>
  <c r="A407" i="14"/>
  <c r="A403" i="14"/>
  <c r="A399" i="14"/>
  <c r="A395" i="14"/>
  <c r="A391" i="14"/>
  <c r="A385" i="14"/>
  <c r="A381" i="14"/>
  <c r="A375" i="14"/>
  <c r="A371" i="14"/>
  <c r="A367" i="14"/>
  <c r="A363" i="14"/>
  <c r="A359" i="14"/>
  <c r="A355" i="14"/>
  <c r="A353" i="14"/>
  <c r="A349" i="14"/>
  <c r="A345" i="14"/>
  <c r="A343" i="14"/>
  <c r="A341" i="14"/>
  <c r="A339" i="14"/>
  <c r="A337" i="14"/>
  <c r="A335" i="14"/>
  <c r="A333" i="14"/>
  <c r="A331" i="14"/>
  <c r="A329" i="14"/>
  <c r="A327" i="14"/>
  <c r="A325" i="14"/>
  <c r="A323" i="14"/>
  <c r="A321" i="14"/>
  <c r="A319" i="14"/>
  <c r="A317" i="14"/>
  <c r="A315" i="14"/>
  <c r="A313" i="14"/>
  <c r="A311" i="14"/>
  <c r="A309" i="14"/>
  <c r="A307" i="14"/>
  <c r="A305" i="14"/>
  <c r="A303" i="14"/>
  <c r="A301" i="14"/>
  <c r="A299" i="14"/>
  <c r="A297" i="14"/>
  <c r="A295" i="14"/>
  <c r="A293" i="14"/>
  <c r="A289" i="14"/>
  <c r="A287" i="14"/>
  <c r="A285" i="14"/>
  <c r="A283" i="14"/>
  <c r="A281" i="14"/>
  <c r="A279" i="14"/>
  <c r="A277" i="14"/>
  <c r="A275" i="14"/>
  <c r="A273" i="14"/>
  <c r="Q273" i="14" s="1"/>
  <c r="A271" i="14"/>
  <c r="A269" i="14"/>
  <c r="A267" i="14"/>
  <c r="A265" i="14"/>
  <c r="A263" i="14"/>
  <c r="A261" i="14"/>
  <c r="A259" i="14"/>
  <c r="A257" i="14"/>
  <c r="A255" i="14"/>
  <c r="A253" i="14"/>
  <c r="A251" i="14"/>
  <c r="A249" i="14"/>
  <c r="A247" i="14"/>
  <c r="A245" i="14"/>
  <c r="A243" i="14"/>
  <c r="A241" i="14"/>
  <c r="A239" i="14"/>
  <c r="A237" i="14"/>
  <c r="A235" i="14"/>
  <c r="A233" i="14"/>
  <c r="A231" i="14"/>
  <c r="A229" i="14"/>
  <c r="A227" i="14"/>
  <c r="A225" i="14"/>
  <c r="A223" i="14"/>
  <c r="A221" i="14"/>
  <c r="A219" i="14"/>
  <c r="A217" i="14"/>
  <c r="A215" i="14"/>
  <c r="A213" i="14"/>
  <c r="A211" i="14"/>
  <c r="A209" i="14"/>
  <c r="A207" i="14"/>
  <c r="A205" i="14"/>
  <c r="A203" i="14"/>
  <c r="A201" i="14"/>
  <c r="A199" i="14"/>
  <c r="A197" i="14"/>
  <c r="A195" i="14"/>
  <c r="A193" i="14"/>
  <c r="A191" i="14"/>
  <c r="A189" i="14"/>
  <c r="A187" i="14"/>
  <c r="A185" i="14"/>
  <c r="A183" i="14"/>
  <c r="A181" i="14"/>
  <c r="A179" i="14"/>
  <c r="A177" i="14"/>
  <c r="A175" i="14"/>
  <c r="A173" i="14"/>
  <c r="A171" i="14"/>
  <c r="A169" i="14"/>
  <c r="A167" i="14"/>
  <c r="A165" i="14"/>
  <c r="A163" i="14"/>
  <c r="A161" i="14"/>
  <c r="A159" i="14"/>
  <c r="A157" i="14"/>
  <c r="A155" i="14"/>
  <c r="A153" i="14"/>
  <c r="A151" i="14"/>
  <c r="A149" i="14"/>
  <c r="A147" i="14"/>
  <c r="A145" i="14"/>
  <c r="A143" i="14"/>
  <c r="A141" i="14"/>
  <c r="A139" i="14"/>
  <c r="A137" i="14"/>
  <c r="A135" i="14"/>
  <c r="A133" i="14"/>
  <c r="A131" i="14"/>
  <c r="A129" i="14"/>
  <c r="A127" i="14"/>
  <c r="M127" i="14" s="1"/>
  <c r="A125" i="14"/>
  <c r="A123" i="14"/>
  <c r="A119" i="14"/>
  <c r="A117" i="14"/>
  <c r="A115" i="14"/>
  <c r="A113" i="14"/>
  <c r="A111" i="14"/>
  <c r="A109" i="14"/>
  <c r="A107" i="14"/>
  <c r="A105" i="14"/>
  <c r="A103" i="14"/>
  <c r="A101" i="14"/>
  <c r="A99" i="14"/>
  <c r="A97" i="14"/>
  <c r="A95" i="14"/>
  <c r="A93" i="14"/>
  <c r="A91" i="14"/>
  <c r="A89" i="14"/>
  <c r="A87" i="14"/>
  <c r="A85" i="14"/>
  <c r="A83" i="14"/>
  <c r="A81" i="14"/>
  <c r="A79" i="14"/>
  <c r="A77" i="14"/>
  <c r="A75" i="14"/>
  <c r="A73" i="14"/>
  <c r="A71" i="14"/>
  <c r="A69" i="14"/>
  <c r="A67" i="14"/>
  <c r="A65" i="14"/>
  <c r="A63" i="14"/>
  <c r="A61" i="14"/>
  <c r="A59" i="14"/>
  <c r="A57" i="14"/>
  <c r="A55" i="14"/>
  <c r="A53" i="14"/>
  <c r="A51" i="14"/>
  <c r="A49" i="14"/>
  <c r="A47" i="14"/>
  <c r="A45" i="14"/>
  <c r="A43" i="14"/>
  <c r="A41" i="14"/>
  <c r="A39" i="14"/>
  <c r="A37" i="14"/>
  <c r="A35" i="14"/>
  <c r="A33" i="14"/>
  <c r="A31" i="14"/>
  <c r="A29" i="14"/>
  <c r="A27" i="14"/>
  <c r="A25" i="14"/>
  <c r="A23" i="14"/>
  <c r="A21" i="14"/>
  <c r="A19" i="14"/>
  <c r="A17" i="14"/>
  <c r="A15" i="14"/>
  <c r="A13" i="14"/>
  <c r="A11" i="14"/>
  <c r="A9" i="14"/>
  <c r="A7" i="14"/>
  <c r="A5" i="14"/>
  <c r="A3" i="14"/>
  <c r="A2" i="14"/>
  <c r="Z70" i="5" l="1"/>
  <c r="Z86" i="5"/>
  <c r="Z98" i="5"/>
  <c r="Z109" i="5"/>
  <c r="Z118" i="5"/>
  <c r="Z174" i="5"/>
  <c r="Z270" i="5"/>
  <c r="Z166" i="5"/>
  <c r="Z191" i="5"/>
  <c r="Z251" i="5"/>
  <c r="Z547" i="5"/>
  <c r="Y8" i="5"/>
  <c r="Z8" i="5" s="1"/>
  <c r="Y16" i="5"/>
  <c r="Z16" i="5" s="1"/>
  <c r="Y24" i="5"/>
  <c r="Z24" i="5" s="1"/>
  <c r="Y47" i="5"/>
  <c r="Z47" i="5" s="1"/>
  <c r="Y88" i="5"/>
  <c r="Y17" i="5"/>
  <c r="Z17" i="5" s="1"/>
  <c r="Z124" i="5"/>
  <c r="Y169" i="5"/>
  <c r="Y23" i="5"/>
  <c r="Z23" i="5" s="1"/>
  <c r="Y183" i="5"/>
  <c r="Z543" i="5"/>
  <c r="Y11" i="5"/>
  <c r="Z11" i="5" s="1"/>
  <c r="Z159" i="5"/>
  <c r="Z474" i="5"/>
  <c r="Z246" i="5"/>
  <c r="Y10" i="5"/>
  <c r="Z10" i="5" s="1"/>
  <c r="Y18" i="5"/>
  <c r="Z18" i="5" s="1"/>
  <c r="Y26" i="5"/>
  <c r="Z26" i="5" s="1"/>
  <c r="Y54" i="5"/>
  <c r="Z54" i="5" s="1"/>
  <c r="Y90" i="5"/>
  <c r="Y5" i="5"/>
  <c r="Z5" i="5" s="1"/>
  <c r="Y21" i="5"/>
  <c r="Z21" i="5" s="1"/>
  <c r="Y37" i="5"/>
  <c r="Z37" i="5" s="1"/>
  <c r="Y130" i="5"/>
  <c r="Y182" i="5"/>
  <c r="Y293" i="5"/>
  <c r="Y44" i="5"/>
  <c r="Z44" i="5" s="1"/>
  <c r="Y548" i="5"/>
  <c r="Y19" i="5"/>
  <c r="Z19" i="5" s="1"/>
  <c r="Y167" i="5"/>
  <c r="Y294" i="5"/>
  <c r="Y20" i="5"/>
  <c r="Z20" i="5" s="1"/>
  <c r="Y28" i="5"/>
  <c r="Z28" i="5" s="1"/>
  <c r="Y9" i="5"/>
  <c r="Z9" i="5" s="1"/>
  <c r="Y25" i="5"/>
  <c r="Z25" i="5" s="1"/>
  <c r="Y48" i="5"/>
  <c r="Z48" i="5" s="1"/>
  <c r="Y138" i="5"/>
  <c r="Y247" i="5"/>
  <c r="Y7" i="5"/>
  <c r="Z7" i="5" s="1"/>
  <c r="Y49" i="5"/>
  <c r="Z49" i="5" s="1"/>
  <c r="Z432" i="5"/>
  <c r="Y616" i="5"/>
  <c r="Y27" i="5"/>
  <c r="Z27" i="5" s="1"/>
  <c r="Y184" i="5"/>
  <c r="Y615" i="5"/>
  <c r="Y617" i="5"/>
  <c r="Y6" i="5"/>
  <c r="Z6" i="5" s="1"/>
  <c r="Y14" i="5"/>
  <c r="Z14" i="5" s="1"/>
  <c r="Y22" i="5"/>
  <c r="Z22" i="5" s="1"/>
  <c r="Y43" i="5"/>
  <c r="Z43" i="5" s="1"/>
  <c r="Y13" i="5"/>
  <c r="Z13" i="5" s="1"/>
  <c r="Y29" i="5"/>
  <c r="Z29" i="5" s="1"/>
  <c r="Y15" i="5"/>
  <c r="Z15" i="5" s="1"/>
  <c r="Y485" i="5"/>
  <c r="Y618" i="5"/>
  <c r="Z156" i="5"/>
  <c r="Z243" i="5"/>
  <c r="Y3" i="5"/>
  <c r="Z3" i="5" s="1"/>
  <c r="T546" i="14"/>
  <c r="B546" i="14"/>
  <c r="D546" i="14"/>
  <c r="F546" i="14"/>
  <c r="H546" i="14"/>
  <c r="J546" i="14"/>
  <c r="L546" i="14"/>
  <c r="N546" i="14"/>
  <c r="P546" i="14"/>
  <c r="R546" i="14"/>
  <c r="C546" i="14"/>
  <c r="E546" i="14"/>
  <c r="G546" i="14"/>
  <c r="I546" i="14"/>
  <c r="K546" i="14"/>
  <c r="M546" i="14"/>
  <c r="O546" i="14"/>
  <c r="Q546" i="14"/>
  <c r="S546" i="14"/>
  <c r="B552" i="14"/>
  <c r="D552" i="14"/>
  <c r="F552" i="14"/>
  <c r="H552" i="14"/>
  <c r="J552" i="14"/>
  <c r="L552" i="14"/>
  <c r="N552" i="14"/>
  <c r="P552" i="14"/>
  <c r="R552" i="14"/>
  <c r="C552" i="14"/>
  <c r="E552" i="14"/>
  <c r="G552" i="14"/>
  <c r="I552" i="14"/>
  <c r="K552" i="14"/>
  <c r="M552" i="14"/>
  <c r="O552" i="14"/>
  <c r="Q552" i="14"/>
  <c r="S552" i="14"/>
  <c r="N554" i="14"/>
  <c r="P554" i="14"/>
  <c r="R554" i="14"/>
  <c r="M554" i="14"/>
  <c r="O554" i="14"/>
  <c r="Q554" i="14"/>
  <c r="S554" i="14"/>
  <c r="M556" i="14"/>
  <c r="O556" i="14"/>
  <c r="Q556" i="14"/>
  <c r="S556" i="14"/>
  <c r="N556" i="14"/>
  <c r="P556" i="14"/>
  <c r="R556" i="14"/>
  <c r="C586" i="14"/>
  <c r="E586" i="14"/>
  <c r="G586" i="14"/>
  <c r="I586" i="14"/>
  <c r="K586" i="14"/>
  <c r="B586" i="14"/>
  <c r="D586" i="14"/>
  <c r="F586" i="14"/>
  <c r="H586" i="14"/>
  <c r="J586" i="14"/>
  <c r="L586" i="14"/>
  <c r="B594" i="14"/>
  <c r="D594" i="14"/>
  <c r="F594" i="14"/>
  <c r="H594" i="14"/>
  <c r="J594" i="14"/>
  <c r="L594" i="14"/>
  <c r="N594" i="14"/>
  <c r="P594" i="14"/>
  <c r="R594" i="14"/>
  <c r="C594" i="14"/>
  <c r="E594" i="14"/>
  <c r="G594" i="14"/>
  <c r="I594" i="14"/>
  <c r="K594" i="14"/>
  <c r="M594" i="14"/>
  <c r="O594" i="14"/>
  <c r="Q594" i="14"/>
  <c r="T614" i="14"/>
  <c r="C614" i="14"/>
  <c r="E614" i="14"/>
  <c r="G614" i="14"/>
  <c r="I614" i="14"/>
  <c r="K614" i="14"/>
  <c r="M614" i="14"/>
  <c r="O614" i="14"/>
  <c r="Q614" i="14"/>
  <c r="S614" i="14"/>
  <c r="B614" i="14"/>
  <c r="D614" i="14"/>
  <c r="F614" i="14"/>
  <c r="H614" i="14"/>
  <c r="J614" i="14"/>
  <c r="L614" i="14"/>
  <c r="N614" i="14"/>
  <c r="P614" i="14"/>
  <c r="R614" i="14"/>
  <c r="T616" i="14"/>
  <c r="C616" i="14"/>
  <c r="E616" i="14"/>
  <c r="G616" i="14"/>
  <c r="I616" i="14"/>
  <c r="K616" i="14"/>
  <c r="M616" i="14"/>
  <c r="O616" i="14"/>
  <c r="Q616" i="14"/>
  <c r="S616" i="14"/>
  <c r="B616" i="14"/>
  <c r="D616" i="14"/>
  <c r="F616" i="14"/>
  <c r="H616" i="14"/>
  <c r="J616" i="14"/>
  <c r="L616" i="14"/>
  <c r="N616" i="14"/>
  <c r="P616" i="14"/>
  <c r="R616" i="14"/>
  <c r="B4" i="15"/>
  <c r="D4" i="15"/>
  <c r="F4" i="15"/>
  <c r="H4" i="15"/>
  <c r="J4" i="15"/>
  <c r="L4" i="15"/>
  <c r="N4" i="15"/>
  <c r="P4" i="15"/>
  <c r="R4" i="15"/>
  <c r="C4" i="15"/>
  <c r="G4" i="15"/>
  <c r="K4" i="15"/>
  <c r="O4" i="15"/>
  <c r="S4" i="15"/>
  <c r="T4" i="15"/>
  <c r="E4" i="15"/>
  <c r="I4" i="15"/>
  <c r="M4" i="15"/>
  <c r="Q4" i="15"/>
  <c r="B6" i="15"/>
  <c r="D6" i="15"/>
  <c r="F6" i="15"/>
  <c r="H6" i="15"/>
  <c r="J6" i="15"/>
  <c r="L6" i="15"/>
  <c r="N6" i="15"/>
  <c r="P6" i="15"/>
  <c r="R6" i="15"/>
  <c r="T6" i="15"/>
  <c r="C6" i="15"/>
  <c r="G6" i="15"/>
  <c r="K6" i="15"/>
  <c r="O6" i="15"/>
  <c r="S6" i="15"/>
  <c r="E6" i="15"/>
  <c r="I6" i="15"/>
  <c r="M6" i="15"/>
  <c r="Q6" i="15"/>
  <c r="B8" i="15"/>
  <c r="D8" i="15"/>
  <c r="F8" i="15"/>
  <c r="H8" i="15"/>
  <c r="J8" i="15"/>
  <c r="L8" i="15"/>
  <c r="N8" i="15"/>
  <c r="P8" i="15"/>
  <c r="R8" i="15"/>
  <c r="C8" i="15"/>
  <c r="G8" i="15"/>
  <c r="K8" i="15"/>
  <c r="O8" i="15"/>
  <c r="S8" i="15"/>
  <c r="T8" i="15"/>
  <c r="E8" i="15"/>
  <c r="I8" i="15"/>
  <c r="M8" i="15"/>
  <c r="Q8" i="15"/>
  <c r="B10" i="15"/>
  <c r="D10" i="15"/>
  <c r="F10" i="15"/>
  <c r="H10" i="15"/>
  <c r="J10" i="15"/>
  <c r="L10" i="15"/>
  <c r="N10" i="15"/>
  <c r="P10" i="15"/>
  <c r="R10" i="15"/>
  <c r="T10" i="15"/>
  <c r="C10" i="15"/>
  <c r="G10" i="15"/>
  <c r="K10" i="15"/>
  <c r="O10" i="15"/>
  <c r="S10" i="15"/>
  <c r="E10" i="15"/>
  <c r="I10" i="15"/>
  <c r="M10" i="15"/>
  <c r="Q10" i="15"/>
  <c r="B12" i="15"/>
  <c r="D12" i="15"/>
  <c r="F12" i="15"/>
  <c r="H12" i="15"/>
  <c r="J12" i="15"/>
  <c r="L12" i="15"/>
  <c r="N12" i="15"/>
  <c r="P12" i="15"/>
  <c r="R12" i="15"/>
  <c r="C12" i="15"/>
  <c r="G12" i="15"/>
  <c r="K12" i="15"/>
  <c r="O12" i="15"/>
  <c r="S12" i="15"/>
  <c r="T12" i="15"/>
  <c r="E12" i="15"/>
  <c r="I12" i="15"/>
  <c r="M12" i="15"/>
  <c r="Q12" i="15"/>
  <c r="B14" i="15"/>
  <c r="D14" i="15"/>
  <c r="F14" i="15"/>
  <c r="H14" i="15"/>
  <c r="J14" i="15"/>
  <c r="L14" i="15"/>
  <c r="N14" i="15"/>
  <c r="P14" i="15"/>
  <c r="R14" i="15"/>
  <c r="T14" i="15"/>
  <c r="C14" i="15"/>
  <c r="G14" i="15"/>
  <c r="K14" i="15"/>
  <c r="O14" i="15"/>
  <c r="S14" i="15"/>
  <c r="E14" i="15"/>
  <c r="I14" i="15"/>
  <c r="M14" i="15"/>
  <c r="Q14" i="15"/>
  <c r="B16" i="15"/>
  <c r="D16" i="15"/>
  <c r="F16" i="15"/>
  <c r="H16" i="15"/>
  <c r="J16" i="15"/>
  <c r="L16" i="15"/>
  <c r="N16" i="15"/>
  <c r="P16" i="15"/>
  <c r="R16" i="15"/>
  <c r="C16" i="15"/>
  <c r="G16" i="15"/>
  <c r="K16" i="15"/>
  <c r="O16" i="15"/>
  <c r="S16" i="15"/>
  <c r="T16" i="15"/>
  <c r="E16" i="15"/>
  <c r="I16" i="15"/>
  <c r="M16" i="15"/>
  <c r="Q16" i="15"/>
  <c r="B18" i="15"/>
  <c r="D18" i="15"/>
  <c r="F18" i="15"/>
  <c r="H18" i="15"/>
  <c r="J18" i="15"/>
  <c r="L18" i="15"/>
  <c r="N18" i="15"/>
  <c r="P18" i="15"/>
  <c r="R18" i="15"/>
  <c r="T18" i="15"/>
  <c r="C18" i="15"/>
  <c r="G18" i="15"/>
  <c r="K18" i="15"/>
  <c r="O18" i="15"/>
  <c r="S18" i="15"/>
  <c r="E18" i="15"/>
  <c r="I18" i="15"/>
  <c r="M18" i="15"/>
  <c r="Q18" i="15"/>
  <c r="B20" i="15"/>
  <c r="D20" i="15"/>
  <c r="F20" i="15"/>
  <c r="H20" i="15"/>
  <c r="J20" i="15"/>
  <c r="L20" i="15"/>
  <c r="N20" i="15"/>
  <c r="P20" i="15"/>
  <c r="R20" i="15"/>
  <c r="C20" i="15"/>
  <c r="G20" i="15"/>
  <c r="K20" i="15"/>
  <c r="O20" i="15"/>
  <c r="S20" i="15"/>
  <c r="T20" i="15"/>
  <c r="E20" i="15"/>
  <c r="I20" i="15"/>
  <c r="M20" i="15"/>
  <c r="Q20" i="15"/>
  <c r="B22" i="15"/>
  <c r="D22" i="15"/>
  <c r="F22" i="15"/>
  <c r="H22" i="15"/>
  <c r="J22" i="15"/>
  <c r="L22" i="15"/>
  <c r="N22" i="15"/>
  <c r="P22" i="15"/>
  <c r="R22" i="15"/>
  <c r="T22" i="15"/>
  <c r="C22" i="15"/>
  <c r="G22" i="15"/>
  <c r="K22" i="15"/>
  <c r="O22" i="15"/>
  <c r="S22" i="15"/>
  <c r="E22" i="15"/>
  <c r="I22" i="15"/>
  <c r="M22" i="15"/>
  <c r="Q22" i="15"/>
  <c r="B24" i="15"/>
  <c r="D24" i="15"/>
  <c r="F24" i="15"/>
  <c r="H24" i="15"/>
  <c r="J24" i="15"/>
  <c r="L24" i="15"/>
  <c r="N24" i="15"/>
  <c r="P24" i="15"/>
  <c r="R24" i="15"/>
  <c r="C24" i="15"/>
  <c r="G24" i="15"/>
  <c r="K24" i="15"/>
  <c r="O24" i="15"/>
  <c r="S24" i="15"/>
  <c r="T24" i="15"/>
  <c r="E24" i="15"/>
  <c r="I24" i="15"/>
  <c r="M24" i="15"/>
  <c r="Q24" i="15"/>
  <c r="T26" i="15"/>
  <c r="T28" i="15"/>
  <c r="T30" i="15"/>
  <c r="T32" i="15"/>
  <c r="T34" i="15"/>
  <c r="B34" i="15"/>
  <c r="D34" i="15"/>
  <c r="F34" i="15"/>
  <c r="H34" i="15"/>
  <c r="J34" i="15"/>
  <c r="L34" i="15"/>
  <c r="N34" i="15"/>
  <c r="P34" i="15"/>
  <c r="R34" i="15"/>
  <c r="C34" i="15"/>
  <c r="G34" i="15"/>
  <c r="K34" i="15"/>
  <c r="O34" i="15"/>
  <c r="S34" i="15"/>
  <c r="E34" i="15"/>
  <c r="I34" i="15"/>
  <c r="M34" i="15"/>
  <c r="Q34" i="15"/>
  <c r="T36" i="15"/>
  <c r="B36" i="15"/>
  <c r="D36" i="15"/>
  <c r="F36" i="15"/>
  <c r="H36" i="15"/>
  <c r="J36" i="15"/>
  <c r="L36" i="15"/>
  <c r="N36" i="15"/>
  <c r="P36" i="15"/>
  <c r="R36" i="15"/>
  <c r="C36" i="15"/>
  <c r="G36" i="15"/>
  <c r="K36" i="15"/>
  <c r="O36" i="15"/>
  <c r="S36" i="15"/>
  <c r="E36" i="15"/>
  <c r="I36" i="15"/>
  <c r="M36" i="15"/>
  <c r="Q36" i="15"/>
  <c r="T38" i="15"/>
  <c r="B38" i="15"/>
  <c r="D38" i="15"/>
  <c r="F38" i="15"/>
  <c r="H38" i="15"/>
  <c r="J38" i="15"/>
  <c r="L38" i="15"/>
  <c r="N38" i="15"/>
  <c r="P38" i="15"/>
  <c r="R38" i="15"/>
  <c r="C38" i="15"/>
  <c r="G38" i="15"/>
  <c r="K38" i="15"/>
  <c r="O38" i="15"/>
  <c r="S38" i="15"/>
  <c r="E38" i="15"/>
  <c r="I38" i="15"/>
  <c r="M38" i="15"/>
  <c r="Q38" i="15"/>
  <c r="T40" i="15"/>
  <c r="B40" i="15"/>
  <c r="D40" i="15"/>
  <c r="F40" i="15"/>
  <c r="H40" i="15"/>
  <c r="J40" i="15"/>
  <c r="L40" i="15"/>
  <c r="N40" i="15"/>
  <c r="P40" i="15"/>
  <c r="R40" i="15"/>
  <c r="C40" i="15"/>
  <c r="G40" i="15"/>
  <c r="K40" i="15"/>
  <c r="O40" i="15"/>
  <c r="S40" i="15"/>
  <c r="E40" i="15"/>
  <c r="I40" i="15"/>
  <c r="M40" i="15"/>
  <c r="Q40" i="15"/>
  <c r="T42" i="15"/>
  <c r="B42" i="15"/>
  <c r="D42" i="15"/>
  <c r="F42" i="15"/>
  <c r="H42" i="15"/>
  <c r="J42" i="15"/>
  <c r="L42" i="15"/>
  <c r="N42" i="15"/>
  <c r="P42" i="15"/>
  <c r="R42" i="15"/>
  <c r="C42" i="15"/>
  <c r="G42" i="15"/>
  <c r="K42" i="15"/>
  <c r="O42" i="15"/>
  <c r="S42" i="15"/>
  <c r="E42" i="15"/>
  <c r="I42" i="15"/>
  <c r="M42" i="15"/>
  <c r="Q42" i="15"/>
  <c r="T44" i="15"/>
  <c r="B44" i="15"/>
  <c r="D44" i="15"/>
  <c r="F44" i="15"/>
  <c r="H44" i="15"/>
  <c r="J44" i="15"/>
  <c r="L44" i="15"/>
  <c r="N44" i="15"/>
  <c r="P44" i="15"/>
  <c r="R44" i="15"/>
  <c r="C44" i="15"/>
  <c r="G44" i="15"/>
  <c r="K44" i="15"/>
  <c r="O44" i="15"/>
  <c r="S44" i="15"/>
  <c r="E44" i="15"/>
  <c r="I44" i="15"/>
  <c r="M44" i="15"/>
  <c r="Q44" i="15"/>
  <c r="T46" i="15"/>
  <c r="B46" i="15"/>
  <c r="D46" i="15"/>
  <c r="F46" i="15"/>
  <c r="H46" i="15"/>
  <c r="J46" i="15"/>
  <c r="L46" i="15"/>
  <c r="N46" i="15"/>
  <c r="P46" i="15"/>
  <c r="R46" i="15"/>
  <c r="C46" i="15"/>
  <c r="G46" i="15"/>
  <c r="K46" i="15"/>
  <c r="O46" i="15"/>
  <c r="S46" i="15"/>
  <c r="E46" i="15"/>
  <c r="I46" i="15"/>
  <c r="M46" i="15"/>
  <c r="Q46" i="15"/>
  <c r="T48" i="15"/>
  <c r="N48" i="15"/>
  <c r="S48" i="15"/>
  <c r="T50" i="15"/>
  <c r="T52" i="15"/>
  <c r="B52" i="15"/>
  <c r="D52" i="15"/>
  <c r="F52" i="15"/>
  <c r="H52" i="15"/>
  <c r="J52" i="15"/>
  <c r="L52" i="15"/>
  <c r="N52" i="15"/>
  <c r="P52" i="15"/>
  <c r="R52" i="15"/>
  <c r="C52" i="15"/>
  <c r="G52" i="15"/>
  <c r="K52" i="15"/>
  <c r="O52" i="15"/>
  <c r="S52" i="15"/>
  <c r="E52" i="15"/>
  <c r="M52" i="15"/>
  <c r="I52" i="15"/>
  <c r="Q52" i="15"/>
  <c r="T54" i="15"/>
  <c r="B54" i="15"/>
  <c r="D54" i="15"/>
  <c r="F54" i="15"/>
  <c r="H54" i="15"/>
  <c r="J54" i="15"/>
  <c r="L54" i="15"/>
  <c r="N54" i="15"/>
  <c r="P54" i="15"/>
  <c r="R54" i="15"/>
  <c r="C54" i="15"/>
  <c r="G54" i="15"/>
  <c r="K54" i="15"/>
  <c r="O54" i="15"/>
  <c r="S54" i="15"/>
  <c r="I54" i="15"/>
  <c r="Q54" i="15"/>
  <c r="E54" i="15"/>
  <c r="M54" i="15"/>
  <c r="T56" i="15"/>
  <c r="T58" i="15"/>
  <c r="B58" i="15"/>
  <c r="D58" i="15"/>
  <c r="F58" i="15"/>
  <c r="H58" i="15"/>
  <c r="J58" i="15"/>
  <c r="L58" i="15"/>
  <c r="C58" i="15"/>
  <c r="G58" i="15"/>
  <c r="K58" i="15"/>
  <c r="I58" i="15"/>
  <c r="E58" i="15"/>
  <c r="T60" i="15"/>
  <c r="L60" i="15"/>
  <c r="R60" i="15"/>
  <c r="M60" i="15"/>
  <c r="T62" i="15"/>
  <c r="T64" i="15"/>
  <c r="T66" i="15"/>
  <c r="B66" i="15"/>
  <c r="D66" i="15"/>
  <c r="F66" i="15"/>
  <c r="H66" i="15"/>
  <c r="J66" i="15"/>
  <c r="L66" i="15"/>
  <c r="N66" i="15"/>
  <c r="P66" i="15"/>
  <c r="R66" i="15"/>
  <c r="C66" i="15"/>
  <c r="G66" i="15"/>
  <c r="K66" i="15"/>
  <c r="O66" i="15"/>
  <c r="S66" i="15"/>
  <c r="I66" i="15"/>
  <c r="Q66" i="15"/>
  <c r="E66" i="15"/>
  <c r="M66" i="15"/>
  <c r="T68" i="15"/>
  <c r="B68" i="15"/>
  <c r="D68" i="15"/>
  <c r="F68" i="15"/>
  <c r="H68" i="15"/>
  <c r="J68" i="15"/>
  <c r="L68" i="15"/>
  <c r="N68" i="15"/>
  <c r="P68" i="15"/>
  <c r="R68" i="15"/>
  <c r="C68" i="15"/>
  <c r="G68" i="15"/>
  <c r="K68" i="15"/>
  <c r="O68" i="15"/>
  <c r="S68" i="15"/>
  <c r="E68" i="15"/>
  <c r="M68" i="15"/>
  <c r="I68" i="15"/>
  <c r="Q68" i="15"/>
  <c r="T70" i="15"/>
  <c r="T72" i="15"/>
  <c r="B72" i="15"/>
  <c r="D72" i="15"/>
  <c r="F72" i="15"/>
  <c r="H72" i="15"/>
  <c r="J72" i="15"/>
  <c r="L72" i="15"/>
  <c r="N72" i="15"/>
  <c r="P72" i="15"/>
  <c r="R72" i="15"/>
  <c r="C72" i="15"/>
  <c r="G72" i="15"/>
  <c r="K72" i="15"/>
  <c r="O72" i="15"/>
  <c r="S72" i="15"/>
  <c r="E72" i="15"/>
  <c r="M72" i="15"/>
  <c r="I72" i="15"/>
  <c r="Q72" i="15"/>
  <c r="T74" i="15"/>
  <c r="B74" i="15"/>
  <c r="D74" i="15"/>
  <c r="F74" i="15"/>
  <c r="H74" i="15"/>
  <c r="J74" i="15"/>
  <c r="L74" i="15"/>
  <c r="N74" i="15"/>
  <c r="P74" i="15"/>
  <c r="R74" i="15"/>
  <c r="C74" i="15"/>
  <c r="G74" i="15"/>
  <c r="K74" i="15"/>
  <c r="O74" i="15"/>
  <c r="S74" i="15"/>
  <c r="I74" i="15"/>
  <c r="Q74" i="15"/>
  <c r="E74" i="15"/>
  <c r="M74" i="15"/>
  <c r="T76" i="15"/>
  <c r="B76" i="15"/>
  <c r="D76" i="15"/>
  <c r="F76" i="15"/>
  <c r="H76" i="15"/>
  <c r="J76" i="15"/>
  <c r="L76" i="15"/>
  <c r="N76" i="15"/>
  <c r="P76" i="15"/>
  <c r="R76" i="15"/>
  <c r="C76" i="15"/>
  <c r="G76" i="15"/>
  <c r="K76" i="15"/>
  <c r="O76" i="15"/>
  <c r="S76" i="15"/>
  <c r="E76" i="15"/>
  <c r="M76" i="15"/>
  <c r="I76" i="15"/>
  <c r="Q76" i="15"/>
  <c r="T78" i="15"/>
  <c r="B78" i="15"/>
  <c r="D78" i="15"/>
  <c r="F78" i="15"/>
  <c r="H78" i="15"/>
  <c r="J78" i="15"/>
  <c r="L78" i="15"/>
  <c r="N78" i="15"/>
  <c r="P78" i="15"/>
  <c r="R78" i="15"/>
  <c r="C78" i="15"/>
  <c r="G78" i="15"/>
  <c r="K78" i="15"/>
  <c r="O78" i="15"/>
  <c r="S78" i="15"/>
  <c r="I78" i="15"/>
  <c r="Q78" i="15"/>
  <c r="E78" i="15"/>
  <c r="M78" i="15"/>
  <c r="T80" i="15"/>
  <c r="B80" i="15"/>
  <c r="D80" i="15"/>
  <c r="F80" i="15"/>
  <c r="H80" i="15"/>
  <c r="J80" i="15"/>
  <c r="L80" i="15"/>
  <c r="N80" i="15"/>
  <c r="P80" i="15"/>
  <c r="R80" i="15"/>
  <c r="C80" i="15"/>
  <c r="G80" i="15"/>
  <c r="K80" i="15"/>
  <c r="O80" i="15"/>
  <c r="S80" i="15"/>
  <c r="E80" i="15"/>
  <c r="M80" i="15"/>
  <c r="I80" i="15"/>
  <c r="Q80" i="15"/>
  <c r="T82" i="15"/>
  <c r="T84" i="15"/>
  <c r="T86" i="15"/>
  <c r="T88" i="15"/>
  <c r="B88" i="15"/>
  <c r="D88" i="15"/>
  <c r="F88" i="15"/>
  <c r="H88" i="15"/>
  <c r="J88" i="15"/>
  <c r="L88" i="15"/>
  <c r="N88" i="15"/>
  <c r="P88" i="15"/>
  <c r="C88" i="15"/>
  <c r="G88" i="15"/>
  <c r="K88" i="15"/>
  <c r="O88" i="15"/>
  <c r="E88" i="15"/>
  <c r="M88" i="15"/>
  <c r="I88" i="15"/>
  <c r="Q88" i="15"/>
  <c r="T90" i="15"/>
  <c r="B90" i="15"/>
  <c r="D90" i="15"/>
  <c r="F90" i="15"/>
  <c r="H90" i="15"/>
  <c r="J90" i="15"/>
  <c r="L90" i="15"/>
  <c r="N90" i="15"/>
  <c r="P90" i="15"/>
  <c r="C90" i="15"/>
  <c r="G90" i="15"/>
  <c r="K90" i="15"/>
  <c r="O90" i="15"/>
  <c r="I90" i="15"/>
  <c r="Q90" i="15"/>
  <c r="E90" i="15"/>
  <c r="M90" i="15"/>
  <c r="T92" i="15"/>
  <c r="B92" i="15"/>
  <c r="D92" i="15"/>
  <c r="F92" i="15"/>
  <c r="H92" i="15"/>
  <c r="J92" i="15"/>
  <c r="L92" i="15"/>
  <c r="N92" i="15"/>
  <c r="P92" i="15"/>
  <c r="R92" i="15"/>
  <c r="C92" i="15"/>
  <c r="G92" i="15"/>
  <c r="K92" i="15"/>
  <c r="O92" i="15"/>
  <c r="S92" i="15"/>
  <c r="E92" i="15"/>
  <c r="M92" i="15"/>
  <c r="I92" i="15"/>
  <c r="Q92" i="15"/>
  <c r="T94" i="15"/>
  <c r="B94" i="15"/>
  <c r="D94" i="15"/>
  <c r="F94" i="15"/>
  <c r="H94" i="15"/>
  <c r="J94" i="15"/>
  <c r="L94" i="15"/>
  <c r="N94" i="15"/>
  <c r="P94" i="15"/>
  <c r="C94" i="15"/>
  <c r="G94" i="15"/>
  <c r="K94" i="15"/>
  <c r="O94" i="15"/>
  <c r="S94" i="15"/>
  <c r="I94" i="15"/>
  <c r="Q94" i="15"/>
  <c r="E94" i="15"/>
  <c r="M94" i="15"/>
  <c r="T96" i="15"/>
  <c r="B96" i="15"/>
  <c r="D96" i="15"/>
  <c r="F96" i="15"/>
  <c r="H96" i="15"/>
  <c r="J96" i="15"/>
  <c r="L96" i="15"/>
  <c r="C96" i="15"/>
  <c r="G96" i="15"/>
  <c r="K96" i="15"/>
  <c r="E96" i="15"/>
  <c r="I96" i="15"/>
  <c r="T98" i="15"/>
  <c r="T100" i="15"/>
  <c r="T102" i="15"/>
  <c r="L102" i="15"/>
  <c r="N102" i="15"/>
  <c r="P102" i="15"/>
  <c r="R102" i="15"/>
  <c r="K102" i="15"/>
  <c r="O102" i="15"/>
  <c r="S102" i="15"/>
  <c r="Q102" i="15"/>
  <c r="M102" i="15"/>
  <c r="T104" i="15"/>
  <c r="L104" i="15"/>
  <c r="N104" i="15"/>
  <c r="P104" i="15"/>
  <c r="K104" i="15"/>
  <c r="O104" i="15"/>
  <c r="M104" i="15"/>
  <c r="Q104" i="15"/>
  <c r="T106" i="15"/>
  <c r="L106" i="15"/>
  <c r="N106" i="15"/>
  <c r="P106" i="15"/>
  <c r="K106" i="15"/>
  <c r="O106" i="15"/>
  <c r="M106" i="15"/>
  <c r="T108" i="15"/>
  <c r="B108" i="15"/>
  <c r="D108" i="15"/>
  <c r="F108" i="15"/>
  <c r="H108" i="15"/>
  <c r="J108" i="15"/>
  <c r="L108" i="15"/>
  <c r="N108" i="15"/>
  <c r="P108" i="15"/>
  <c r="R108" i="15"/>
  <c r="C108" i="15"/>
  <c r="G108" i="15"/>
  <c r="K108" i="15"/>
  <c r="O108" i="15"/>
  <c r="S108" i="15"/>
  <c r="E108" i="15"/>
  <c r="M108" i="15"/>
  <c r="I108" i="15"/>
  <c r="Q108" i="15"/>
  <c r="T110" i="15"/>
  <c r="C110" i="15"/>
  <c r="E110" i="15"/>
  <c r="G110" i="15"/>
  <c r="I110" i="15"/>
  <c r="K110" i="15"/>
  <c r="M110" i="15"/>
  <c r="O110" i="15"/>
  <c r="Q110" i="15"/>
  <c r="S110" i="15"/>
  <c r="D110" i="15"/>
  <c r="H110" i="15"/>
  <c r="L110" i="15"/>
  <c r="P110" i="15"/>
  <c r="B110" i="15"/>
  <c r="F110" i="15"/>
  <c r="J110" i="15"/>
  <c r="N110" i="15"/>
  <c r="R110" i="15"/>
  <c r="T112" i="15"/>
  <c r="T114" i="15"/>
  <c r="Q114" i="15"/>
  <c r="T116" i="15"/>
  <c r="T118" i="15"/>
  <c r="T120" i="15"/>
  <c r="T122" i="15"/>
  <c r="C122" i="15"/>
  <c r="E122" i="15"/>
  <c r="G122" i="15"/>
  <c r="I122" i="15"/>
  <c r="K122" i="15"/>
  <c r="M122" i="15"/>
  <c r="O122" i="15"/>
  <c r="Q122" i="15"/>
  <c r="S122" i="15"/>
  <c r="D122" i="15"/>
  <c r="H122" i="15"/>
  <c r="L122" i="15"/>
  <c r="P122" i="15"/>
  <c r="B122" i="15"/>
  <c r="F122" i="15"/>
  <c r="J122" i="15"/>
  <c r="N122" i="15"/>
  <c r="R122" i="15"/>
  <c r="T124" i="15"/>
  <c r="C124" i="15"/>
  <c r="E124" i="15"/>
  <c r="G124" i="15"/>
  <c r="I124" i="15"/>
  <c r="K124" i="15"/>
  <c r="O124" i="15"/>
  <c r="D124" i="15"/>
  <c r="H124" i="15"/>
  <c r="L124" i="15"/>
  <c r="B124" i="15"/>
  <c r="F124" i="15"/>
  <c r="J124" i="15"/>
  <c r="T126" i="15"/>
  <c r="T128" i="15"/>
  <c r="G128" i="15"/>
  <c r="I128" i="15"/>
  <c r="K128" i="15"/>
  <c r="H128" i="15"/>
  <c r="L128" i="15"/>
  <c r="F128" i="15"/>
  <c r="J128" i="15"/>
  <c r="T130" i="15"/>
  <c r="T132" i="15"/>
  <c r="K132" i="15"/>
  <c r="Q132" i="15"/>
  <c r="L132" i="15"/>
  <c r="T134" i="15"/>
  <c r="K134" i="15"/>
  <c r="L134" i="15"/>
  <c r="T136" i="15"/>
  <c r="T138" i="15"/>
  <c r="T140" i="15"/>
  <c r="T142" i="15"/>
  <c r="T144" i="15"/>
  <c r="T146" i="15"/>
  <c r="T148" i="15"/>
  <c r="T150" i="15"/>
  <c r="T152" i="15"/>
  <c r="T154" i="15"/>
  <c r="T156" i="15"/>
  <c r="T158" i="15"/>
  <c r="T160" i="15"/>
  <c r="T162" i="15"/>
  <c r="T164" i="15"/>
  <c r="C164" i="15"/>
  <c r="E164" i="15"/>
  <c r="G164" i="15"/>
  <c r="I164" i="15"/>
  <c r="K164" i="15"/>
  <c r="M164" i="15"/>
  <c r="O164" i="15"/>
  <c r="Q164" i="15"/>
  <c r="S164" i="15"/>
  <c r="D164" i="15"/>
  <c r="H164" i="15"/>
  <c r="L164" i="15"/>
  <c r="P164" i="15"/>
  <c r="B164" i="15"/>
  <c r="F164" i="15"/>
  <c r="J164" i="15"/>
  <c r="N164" i="15"/>
  <c r="R164" i="15"/>
  <c r="T166" i="15"/>
  <c r="T168" i="15"/>
  <c r="C168" i="15"/>
  <c r="E168" i="15"/>
  <c r="G168" i="15"/>
  <c r="I168" i="15"/>
  <c r="K168" i="15"/>
  <c r="M168" i="15"/>
  <c r="O168" i="15"/>
  <c r="Q168" i="15"/>
  <c r="D168" i="15"/>
  <c r="H168" i="15"/>
  <c r="L168" i="15"/>
  <c r="P168" i="15"/>
  <c r="B168" i="15"/>
  <c r="F168" i="15"/>
  <c r="J168" i="15"/>
  <c r="N168" i="15"/>
  <c r="R168" i="15"/>
  <c r="T170" i="15"/>
  <c r="T172" i="15"/>
  <c r="T174" i="15"/>
  <c r="T176" i="15"/>
  <c r="T178" i="15"/>
  <c r="C178" i="15"/>
  <c r="E178" i="15"/>
  <c r="G178" i="15"/>
  <c r="I178" i="15"/>
  <c r="K178" i="15"/>
  <c r="D178" i="15"/>
  <c r="H178" i="15"/>
  <c r="L178" i="15"/>
  <c r="B178" i="15"/>
  <c r="F178" i="15"/>
  <c r="J178" i="15"/>
  <c r="T180" i="15"/>
  <c r="T182" i="15"/>
  <c r="T184" i="15"/>
  <c r="T186" i="15"/>
  <c r="T188" i="15"/>
  <c r="T190" i="15"/>
  <c r="T192" i="15"/>
  <c r="T194" i="15"/>
  <c r="T196" i="15"/>
  <c r="T198" i="15"/>
  <c r="T200" i="15"/>
  <c r="T202" i="15"/>
  <c r="T204" i="15"/>
  <c r="T206" i="15"/>
  <c r="T208" i="15"/>
  <c r="T210" i="15"/>
  <c r="T212" i="15"/>
  <c r="T214" i="15"/>
  <c r="T216" i="15"/>
  <c r="T218" i="15"/>
  <c r="T220" i="15"/>
  <c r="T222" i="15"/>
  <c r="T224" i="15"/>
  <c r="T226" i="15"/>
  <c r="T228" i="15"/>
  <c r="T230" i="15"/>
  <c r="T232" i="15"/>
  <c r="T234" i="15"/>
  <c r="T236" i="15"/>
  <c r="T238" i="15"/>
  <c r="T240" i="15"/>
  <c r="T242" i="15"/>
  <c r="T244" i="15"/>
  <c r="M244" i="15"/>
  <c r="O244" i="15"/>
  <c r="Q244" i="15"/>
  <c r="S244" i="15"/>
  <c r="P244" i="15"/>
  <c r="N244" i="15"/>
  <c r="R244" i="15"/>
  <c r="T246" i="15"/>
  <c r="T248" i="15"/>
  <c r="T250" i="15"/>
  <c r="T252" i="15"/>
  <c r="T254" i="15"/>
  <c r="T256" i="15"/>
  <c r="T258" i="15"/>
  <c r="T260" i="15"/>
  <c r="T262" i="15"/>
  <c r="T264" i="15"/>
  <c r="T266" i="15"/>
  <c r="T268" i="15"/>
  <c r="T270" i="15"/>
  <c r="T272" i="15"/>
  <c r="C272" i="15"/>
  <c r="E272" i="15"/>
  <c r="G272" i="15"/>
  <c r="I272" i="15"/>
  <c r="K272" i="15"/>
  <c r="M272" i="15"/>
  <c r="O272" i="15"/>
  <c r="Q272" i="15"/>
  <c r="S272" i="15"/>
  <c r="D272" i="15"/>
  <c r="H272" i="15"/>
  <c r="L272" i="15"/>
  <c r="P272" i="15"/>
  <c r="B272" i="15"/>
  <c r="F272" i="15"/>
  <c r="J272" i="15"/>
  <c r="N272" i="15"/>
  <c r="R272" i="15"/>
  <c r="T274" i="15"/>
  <c r="C274" i="15"/>
  <c r="E274" i="15"/>
  <c r="G274" i="15"/>
  <c r="I274" i="15"/>
  <c r="K274" i="15"/>
  <c r="M274" i="15"/>
  <c r="O274" i="15"/>
  <c r="Q274" i="15"/>
  <c r="S274" i="15"/>
  <c r="D274" i="15"/>
  <c r="H274" i="15"/>
  <c r="L274" i="15"/>
  <c r="P274" i="15"/>
  <c r="B274" i="15"/>
  <c r="F274" i="15"/>
  <c r="J274" i="15"/>
  <c r="N274" i="15"/>
  <c r="R274" i="15"/>
  <c r="T2" i="14"/>
  <c r="D2" i="14"/>
  <c r="F2" i="14"/>
  <c r="H2" i="14"/>
  <c r="J2" i="14"/>
  <c r="L2" i="14"/>
  <c r="N2" i="14"/>
  <c r="P2" i="14"/>
  <c r="R2" i="14"/>
  <c r="B2" i="14"/>
  <c r="C2" i="14"/>
  <c r="E2" i="14"/>
  <c r="G2" i="14"/>
  <c r="I2" i="14"/>
  <c r="K2" i="14"/>
  <c r="M2" i="14"/>
  <c r="O2" i="14"/>
  <c r="Q2" i="14"/>
  <c r="S2" i="14"/>
  <c r="T3" i="14"/>
  <c r="C3" i="14"/>
  <c r="E3" i="14"/>
  <c r="G3" i="14"/>
  <c r="I3" i="14"/>
  <c r="K3" i="14"/>
  <c r="M3" i="14"/>
  <c r="O3" i="14"/>
  <c r="Q3" i="14"/>
  <c r="S3" i="14"/>
  <c r="B3" i="14"/>
  <c r="D3" i="14"/>
  <c r="F3" i="14"/>
  <c r="H3" i="14"/>
  <c r="J3" i="14"/>
  <c r="L3" i="14"/>
  <c r="N3" i="14"/>
  <c r="P3" i="14"/>
  <c r="R3" i="14"/>
  <c r="T5" i="14"/>
  <c r="C5" i="14"/>
  <c r="E5" i="14"/>
  <c r="G5" i="14"/>
  <c r="I5" i="14"/>
  <c r="K5" i="14"/>
  <c r="M5" i="14"/>
  <c r="O5" i="14"/>
  <c r="Q5" i="14"/>
  <c r="S5" i="14"/>
  <c r="B5" i="14"/>
  <c r="D5" i="14"/>
  <c r="F5" i="14"/>
  <c r="H5" i="14"/>
  <c r="J5" i="14"/>
  <c r="L5" i="14"/>
  <c r="N5" i="14"/>
  <c r="P5" i="14"/>
  <c r="R5" i="14"/>
  <c r="T7" i="14"/>
  <c r="C7" i="14"/>
  <c r="E7" i="14"/>
  <c r="G7" i="14"/>
  <c r="I7" i="14"/>
  <c r="K7" i="14"/>
  <c r="M7" i="14"/>
  <c r="O7" i="14"/>
  <c r="Q7" i="14"/>
  <c r="S7" i="14"/>
  <c r="B7" i="14"/>
  <c r="D7" i="14"/>
  <c r="F7" i="14"/>
  <c r="H7" i="14"/>
  <c r="J7" i="14"/>
  <c r="L7" i="14"/>
  <c r="N7" i="14"/>
  <c r="P7" i="14"/>
  <c r="R7" i="14"/>
  <c r="T9" i="14"/>
  <c r="C9" i="14"/>
  <c r="E9" i="14"/>
  <c r="G9" i="14"/>
  <c r="I9" i="14"/>
  <c r="K9" i="14"/>
  <c r="M9" i="14"/>
  <c r="O9" i="14"/>
  <c r="Q9" i="14"/>
  <c r="S9" i="14"/>
  <c r="B9" i="14"/>
  <c r="D9" i="14"/>
  <c r="F9" i="14"/>
  <c r="H9" i="14"/>
  <c r="J9" i="14"/>
  <c r="L9" i="14"/>
  <c r="N9" i="14"/>
  <c r="P9" i="14"/>
  <c r="R9" i="14"/>
  <c r="T11" i="14"/>
  <c r="C11" i="14"/>
  <c r="E11" i="14"/>
  <c r="G11" i="14"/>
  <c r="I11" i="14"/>
  <c r="K11" i="14"/>
  <c r="M11" i="14"/>
  <c r="O11" i="14"/>
  <c r="Q11" i="14"/>
  <c r="S11" i="14"/>
  <c r="B11" i="14"/>
  <c r="D11" i="14"/>
  <c r="F11" i="14"/>
  <c r="H11" i="14"/>
  <c r="J11" i="14"/>
  <c r="L11" i="14"/>
  <c r="N11" i="14"/>
  <c r="P11" i="14"/>
  <c r="R11" i="14"/>
  <c r="T13" i="14"/>
  <c r="C13" i="14"/>
  <c r="E13" i="14"/>
  <c r="G13" i="14"/>
  <c r="I13" i="14"/>
  <c r="K13" i="14"/>
  <c r="M13" i="14"/>
  <c r="O13" i="14"/>
  <c r="Q13" i="14"/>
  <c r="S13" i="14"/>
  <c r="B13" i="14"/>
  <c r="D13" i="14"/>
  <c r="F13" i="14"/>
  <c r="H13" i="14"/>
  <c r="J13" i="14"/>
  <c r="L13" i="14"/>
  <c r="N13" i="14"/>
  <c r="P13" i="14"/>
  <c r="R13" i="14"/>
  <c r="T15" i="14"/>
  <c r="C15" i="14"/>
  <c r="E15" i="14"/>
  <c r="G15" i="14"/>
  <c r="I15" i="14"/>
  <c r="K15" i="14"/>
  <c r="M15" i="14"/>
  <c r="O15" i="14"/>
  <c r="Q15" i="14"/>
  <c r="S15" i="14"/>
  <c r="B15" i="14"/>
  <c r="D15" i="14"/>
  <c r="F15" i="14"/>
  <c r="H15" i="14"/>
  <c r="J15" i="14"/>
  <c r="L15" i="14"/>
  <c r="N15" i="14"/>
  <c r="P15" i="14"/>
  <c r="R15" i="14"/>
  <c r="T17" i="14"/>
  <c r="C17" i="14"/>
  <c r="E17" i="14"/>
  <c r="G17" i="14"/>
  <c r="I17" i="14"/>
  <c r="K17" i="14"/>
  <c r="M17" i="14"/>
  <c r="O17" i="14"/>
  <c r="Q17" i="14"/>
  <c r="S17" i="14"/>
  <c r="B17" i="14"/>
  <c r="D17" i="14"/>
  <c r="F17" i="14"/>
  <c r="H17" i="14"/>
  <c r="J17" i="14"/>
  <c r="L17" i="14"/>
  <c r="N17" i="14"/>
  <c r="P17" i="14"/>
  <c r="R17" i="14"/>
  <c r="T19" i="14"/>
  <c r="C19" i="14"/>
  <c r="E19" i="14"/>
  <c r="G19" i="14"/>
  <c r="I19" i="14"/>
  <c r="K19" i="14"/>
  <c r="M19" i="14"/>
  <c r="O19" i="14"/>
  <c r="Q19" i="14"/>
  <c r="S19" i="14"/>
  <c r="B19" i="14"/>
  <c r="D19" i="14"/>
  <c r="F19" i="14"/>
  <c r="H19" i="14"/>
  <c r="J19" i="14"/>
  <c r="L19" i="14"/>
  <c r="N19" i="14"/>
  <c r="P19" i="14"/>
  <c r="R19" i="14"/>
  <c r="T21" i="14"/>
  <c r="C21" i="14"/>
  <c r="E21" i="14"/>
  <c r="G21" i="14"/>
  <c r="I21" i="14"/>
  <c r="K21" i="14"/>
  <c r="M21" i="14"/>
  <c r="O21" i="14"/>
  <c r="Q21" i="14"/>
  <c r="S21" i="14"/>
  <c r="B21" i="14"/>
  <c r="D21" i="14"/>
  <c r="F21" i="14"/>
  <c r="H21" i="14"/>
  <c r="J21" i="14"/>
  <c r="L21" i="14"/>
  <c r="N21" i="14"/>
  <c r="P21" i="14"/>
  <c r="R21" i="14"/>
  <c r="T23" i="14"/>
  <c r="C23" i="14"/>
  <c r="E23" i="14"/>
  <c r="G23" i="14"/>
  <c r="I23" i="14"/>
  <c r="K23" i="14"/>
  <c r="M23" i="14"/>
  <c r="O23" i="14"/>
  <c r="Q23" i="14"/>
  <c r="S23" i="14"/>
  <c r="B23" i="14"/>
  <c r="D23" i="14"/>
  <c r="F23" i="14"/>
  <c r="H23" i="14"/>
  <c r="J23" i="14"/>
  <c r="L23" i="14"/>
  <c r="N23" i="14"/>
  <c r="P23" i="14"/>
  <c r="R23" i="14"/>
  <c r="T25" i="14"/>
  <c r="C25" i="14"/>
  <c r="E25" i="14"/>
  <c r="G25" i="14"/>
  <c r="I25" i="14"/>
  <c r="K25" i="14"/>
  <c r="M25" i="14"/>
  <c r="O25" i="14"/>
  <c r="Q25" i="14"/>
  <c r="S25" i="14"/>
  <c r="B25" i="14"/>
  <c r="D25" i="14"/>
  <c r="F25" i="14"/>
  <c r="H25" i="14"/>
  <c r="J25" i="14"/>
  <c r="L25" i="14"/>
  <c r="N25" i="14"/>
  <c r="P25" i="14"/>
  <c r="R25" i="14"/>
  <c r="T27" i="14"/>
  <c r="C27" i="14"/>
  <c r="E27" i="14"/>
  <c r="G27" i="14"/>
  <c r="I27" i="14"/>
  <c r="K27" i="14"/>
  <c r="M27" i="14"/>
  <c r="O27" i="14"/>
  <c r="Q27" i="14"/>
  <c r="S27" i="14"/>
  <c r="B27" i="14"/>
  <c r="D27" i="14"/>
  <c r="F27" i="14"/>
  <c r="H27" i="14"/>
  <c r="J27" i="14"/>
  <c r="L27" i="14"/>
  <c r="N27" i="14"/>
  <c r="P27" i="14"/>
  <c r="R27" i="14"/>
  <c r="C29" i="14"/>
  <c r="E29" i="14"/>
  <c r="G29" i="14"/>
  <c r="I29" i="14"/>
  <c r="K29" i="14"/>
  <c r="M29" i="14"/>
  <c r="O29" i="14"/>
  <c r="Q29" i="14"/>
  <c r="S29" i="14"/>
  <c r="B29" i="14"/>
  <c r="D29" i="14"/>
  <c r="F29" i="14"/>
  <c r="H29" i="14"/>
  <c r="J29" i="14"/>
  <c r="L29" i="14"/>
  <c r="N29" i="14"/>
  <c r="P29" i="14"/>
  <c r="R29" i="14"/>
  <c r="C31" i="14"/>
  <c r="E31" i="14"/>
  <c r="G31" i="14"/>
  <c r="I31" i="14"/>
  <c r="K31" i="14"/>
  <c r="M31" i="14"/>
  <c r="O31" i="14"/>
  <c r="Q31" i="14"/>
  <c r="S31" i="14"/>
  <c r="B31" i="14"/>
  <c r="D31" i="14"/>
  <c r="F31" i="14"/>
  <c r="H31" i="14"/>
  <c r="J31" i="14"/>
  <c r="L31" i="14"/>
  <c r="N31" i="14"/>
  <c r="P31" i="14"/>
  <c r="R31" i="14"/>
  <c r="C33" i="14"/>
  <c r="E33" i="14"/>
  <c r="G33" i="14"/>
  <c r="I33" i="14"/>
  <c r="K33" i="14"/>
  <c r="M33" i="14"/>
  <c r="O33" i="14"/>
  <c r="Q33" i="14"/>
  <c r="S33" i="14"/>
  <c r="B33" i="14"/>
  <c r="D33" i="14"/>
  <c r="F33" i="14"/>
  <c r="H33" i="14"/>
  <c r="J33" i="14"/>
  <c r="L33" i="14"/>
  <c r="N33" i="14"/>
  <c r="P33" i="14"/>
  <c r="R33" i="14"/>
  <c r="C35" i="14"/>
  <c r="E35" i="14"/>
  <c r="G35" i="14"/>
  <c r="I35" i="14"/>
  <c r="K35" i="14"/>
  <c r="M35" i="14"/>
  <c r="O35" i="14"/>
  <c r="Q35" i="14"/>
  <c r="S35" i="14"/>
  <c r="B35" i="14"/>
  <c r="D35" i="14"/>
  <c r="F35" i="14"/>
  <c r="H35" i="14"/>
  <c r="J35" i="14"/>
  <c r="L35" i="14"/>
  <c r="N35" i="14"/>
  <c r="P35" i="14"/>
  <c r="R35" i="14"/>
  <c r="C37" i="14"/>
  <c r="E37" i="14"/>
  <c r="G37" i="14"/>
  <c r="I37" i="14"/>
  <c r="K37" i="14"/>
  <c r="M37" i="14"/>
  <c r="O37" i="14"/>
  <c r="Q37" i="14"/>
  <c r="S37" i="14"/>
  <c r="B37" i="14"/>
  <c r="D37" i="14"/>
  <c r="F37" i="14"/>
  <c r="H37" i="14"/>
  <c r="J37" i="14"/>
  <c r="L37" i="14"/>
  <c r="N37" i="14"/>
  <c r="P37" i="14"/>
  <c r="R37" i="14"/>
  <c r="C39" i="14"/>
  <c r="E39" i="14"/>
  <c r="G39" i="14"/>
  <c r="I39" i="14"/>
  <c r="K39" i="14"/>
  <c r="M39" i="14"/>
  <c r="O39" i="14"/>
  <c r="Q39" i="14"/>
  <c r="S39" i="14"/>
  <c r="B39" i="14"/>
  <c r="D39" i="14"/>
  <c r="F39" i="14"/>
  <c r="H39" i="14"/>
  <c r="J39" i="14"/>
  <c r="L39" i="14"/>
  <c r="N39" i="14"/>
  <c r="P39" i="14"/>
  <c r="R39" i="14"/>
  <c r="C41" i="14"/>
  <c r="E41" i="14"/>
  <c r="G41" i="14"/>
  <c r="I41" i="14"/>
  <c r="K41" i="14"/>
  <c r="M41" i="14"/>
  <c r="O41" i="14"/>
  <c r="Q41" i="14"/>
  <c r="S41" i="14"/>
  <c r="B41" i="14"/>
  <c r="D41" i="14"/>
  <c r="F41" i="14"/>
  <c r="H41" i="14"/>
  <c r="J41" i="14"/>
  <c r="L41" i="14"/>
  <c r="N41" i="14"/>
  <c r="P41" i="14"/>
  <c r="R41" i="14"/>
  <c r="C43" i="14"/>
  <c r="E43" i="14"/>
  <c r="G43" i="14"/>
  <c r="I43" i="14"/>
  <c r="K43" i="14"/>
  <c r="M43" i="14"/>
  <c r="O43" i="14"/>
  <c r="Q43" i="14"/>
  <c r="S43" i="14"/>
  <c r="T43" i="14"/>
  <c r="B43" i="14"/>
  <c r="D43" i="14"/>
  <c r="F43" i="14"/>
  <c r="H43" i="14"/>
  <c r="J43" i="14"/>
  <c r="L43" i="14"/>
  <c r="N43" i="14"/>
  <c r="P43" i="14"/>
  <c r="R43" i="14"/>
  <c r="C45" i="14"/>
  <c r="E45" i="14"/>
  <c r="G45" i="14"/>
  <c r="I45" i="14"/>
  <c r="K45" i="14"/>
  <c r="M45" i="14"/>
  <c r="O45" i="14"/>
  <c r="Q45" i="14"/>
  <c r="S45" i="14"/>
  <c r="B45" i="14"/>
  <c r="D45" i="14"/>
  <c r="F45" i="14"/>
  <c r="H45" i="14"/>
  <c r="J45" i="14"/>
  <c r="L45" i="14"/>
  <c r="N45" i="14"/>
  <c r="P45" i="14"/>
  <c r="R45" i="14"/>
  <c r="C47" i="14"/>
  <c r="E47" i="14"/>
  <c r="G47" i="14"/>
  <c r="I47" i="14"/>
  <c r="K47" i="14"/>
  <c r="M47" i="14"/>
  <c r="O47" i="14"/>
  <c r="Q47" i="14"/>
  <c r="S47" i="14"/>
  <c r="T47" i="14"/>
  <c r="B47" i="14"/>
  <c r="D47" i="14"/>
  <c r="F47" i="14"/>
  <c r="H47" i="14"/>
  <c r="J47" i="14"/>
  <c r="L47" i="14"/>
  <c r="N47" i="14"/>
  <c r="P47" i="14"/>
  <c r="R47" i="14"/>
  <c r="C49" i="14"/>
  <c r="E49" i="14"/>
  <c r="G49" i="14"/>
  <c r="I49" i="14"/>
  <c r="K49" i="14"/>
  <c r="M49" i="14"/>
  <c r="O49" i="14"/>
  <c r="Q49" i="14"/>
  <c r="S49" i="14"/>
  <c r="B49" i="14"/>
  <c r="D49" i="14"/>
  <c r="F49" i="14"/>
  <c r="H49" i="14"/>
  <c r="J49" i="14"/>
  <c r="L49" i="14"/>
  <c r="N49" i="14"/>
  <c r="P49" i="14"/>
  <c r="R49" i="14"/>
  <c r="C51" i="14"/>
  <c r="E51" i="14"/>
  <c r="G51" i="14"/>
  <c r="I51" i="14"/>
  <c r="K51" i="14"/>
  <c r="M51" i="14"/>
  <c r="O51" i="14"/>
  <c r="Q51" i="14"/>
  <c r="S51" i="14"/>
  <c r="B51" i="14"/>
  <c r="D51" i="14"/>
  <c r="F51" i="14"/>
  <c r="H51" i="14"/>
  <c r="J51" i="14"/>
  <c r="L51" i="14"/>
  <c r="N51" i="14"/>
  <c r="P51" i="14"/>
  <c r="R51" i="14"/>
  <c r="T53" i="14"/>
  <c r="C53" i="14"/>
  <c r="E53" i="14"/>
  <c r="G53" i="14"/>
  <c r="I53" i="14"/>
  <c r="K53" i="14"/>
  <c r="M53" i="14"/>
  <c r="O53" i="14"/>
  <c r="Q53" i="14"/>
  <c r="S53" i="14"/>
  <c r="B53" i="14"/>
  <c r="D53" i="14"/>
  <c r="F53" i="14"/>
  <c r="H53" i="14"/>
  <c r="J53" i="14"/>
  <c r="L53" i="14"/>
  <c r="N53" i="14"/>
  <c r="P53" i="14"/>
  <c r="R53" i="14"/>
  <c r="C55" i="14"/>
  <c r="E55" i="14"/>
  <c r="G55" i="14"/>
  <c r="I55" i="14"/>
  <c r="K55" i="14"/>
  <c r="M55" i="14"/>
  <c r="O55" i="14"/>
  <c r="Q55" i="14"/>
  <c r="S55" i="14"/>
  <c r="B55" i="14"/>
  <c r="D55" i="14"/>
  <c r="F55" i="14"/>
  <c r="H55" i="14"/>
  <c r="J55" i="14"/>
  <c r="L55" i="14"/>
  <c r="N55" i="14"/>
  <c r="P55" i="14"/>
  <c r="R55" i="14"/>
  <c r="C57" i="14"/>
  <c r="E57" i="14"/>
  <c r="G57" i="14"/>
  <c r="I57" i="14"/>
  <c r="K57" i="14"/>
  <c r="M57" i="14"/>
  <c r="O57" i="14"/>
  <c r="Q57" i="14"/>
  <c r="S57" i="14"/>
  <c r="B57" i="14"/>
  <c r="D57" i="14"/>
  <c r="F57" i="14"/>
  <c r="H57" i="14"/>
  <c r="J57" i="14"/>
  <c r="L57" i="14"/>
  <c r="N57" i="14"/>
  <c r="P57" i="14"/>
  <c r="R57" i="14"/>
  <c r="C59" i="14"/>
  <c r="E59" i="14"/>
  <c r="G59" i="14"/>
  <c r="I59" i="14"/>
  <c r="K59" i="14"/>
  <c r="M59" i="14"/>
  <c r="O59" i="14"/>
  <c r="Q59" i="14"/>
  <c r="S59" i="14"/>
  <c r="B59" i="14"/>
  <c r="D59" i="14"/>
  <c r="F59" i="14"/>
  <c r="H59" i="14"/>
  <c r="J59" i="14"/>
  <c r="L59" i="14"/>
  <c r="N59" i="14"/>
  <c r="P59" i="14"/>
  <c r="R59" i="14"/>
  <c r="C61" i="14"/>
  <c r="E61" i="14"/>
  <c r="G61" i="14"/>
  <c r="I61" i="14"/>
  <c r="K61" i="14"/>
  <c r="M61" i="14"/>
  <c r="O61" i="14"/>
  <c r="Q61" i="14"/>
  <c r="S61" i="14"/>
  <c r="B61" i="14"/>
  <c r="D61" i="14"/>
  <c r="F61" i="14"/>
  <c r="H61" i="14"/>
  <c r="J61" i="14"/>
  <c r="L61" i="14"/>
  <c r="N61" i="14"/>
  <c r="P61" i="14"/>
  <c r="R61" i="14"/>
  <c r="C63" i="14"/>
  <c r="E63" i="14"/>
  <c r="G63" i="14"/>
  <c r="I63" i="14"/>
  <c r="K63" i="14"/>
  <c r="M63" i="14"/>
  <c r="O63" i="14"/>
  <c r="Q63" i="14"/>
  <c r="S63" i="14"/>
  <c r="B63" i="14"/>
  <c r="D63" i="14"/>
  <c r="F63" i="14"/>
  <c r="H63" i="14"/>
  <c r="J63" i="14"/>
  <c r="L63" i="14"/>
  <c r="N63" i="14"/>
  <c r="P63" i="14"/>
  <c r="R63" i="14"/>
  <c r="C65" i="14"/>
  <c r="E65" i="14"/>
  <c r="G65" i="14"/>
  <c r="I65" i="14"/>
  <c r="K65" i="14"/>
  <c r="M65" i="14"/>
  <c r="O65" i="14"/>
  <c r="Q65" i="14"/>
  <c r="S65" i="14"/>
  <c r="B65" i="14"/>
  <c r="D65" i="14"/>
  <c r="F65" i="14"/>
  <c r="H65" i="14"/>
  <c r="J65" i="14"/>
  <c r="L65" i="14"/>
  <c r="N65" i="14"/>
  <c r="P65" i="14"/>
  <c r="R65" i="14"/>
  <c r="C67" i="14"/>
  <c r="E67" i="14"/>
  <c r="G67" i="14"/>
  <c r="I67" i="14"/>
  <c r="K67" i="14"/>
  <c r="M67" i="14"/>
  <c r="O67" i="14"/>
  <c r="Q67" i="14"/>
  <c r="S67" i="14"/>
  <c r="B67" i="14"/>
  <c r="D67" i="14"/>
  <c r="F67" i="14"/>
  <c r="H67" i="14"/>
  <c r="J67" i="14"/>
  <c r="L67" i="14"/>
  <c r="N67" i="14"/>
  <c r="P67" i="14"/>
  <c r="R67" i="14"/>
  <c r="C69" i="14"/>
  <c r="E69" i="14"/>
  <c r="G69" i="14"/>
  <c r="I69" i="14"/>
  <c r="K69" i="14"/>
  <c r="M69" i="14"/>
  <c r="O69" i="14"/>
  <c r="Q69" i="14"/>
  <c r="S69" i="14"/>
  <c r="T69" i="14"/>
  <c r="B69" i="14"/>
  <c r="D69" i="14"/>
  <c r="F69" i="14"/>
  <c r="H69" i="14"/>
  <c r="J69" i="14"/>
  <c r="L69" i="14"/>
  <c r="N69" i="14"/>
  <c r="P69" i="14"/>
  <c r="R69" i="14"/>
  <c r="C71" i="14"/>
  <c r="E71" i="14"/>
  <c r="G71" i="14"/>
  <c r="I71" i="14"/>
  <c r="K71" i="14"/>
  <c r="M71" i="14"/>
  <c r="O71" i="14"/>
  <c r="Q71" i="14"/>
  <c r="S71" i="14"/>
  <c r="B71" i="14"/>
  <c r="D71" i="14"/>
  <c r="F71" i="14"/>
  <c r="H71" i="14"/>
  <c r="J71" i="14"/>
  <c r="L71" i="14"/>
  <c r="N71" i="14"/>
  <c r="P71" i="14"/>
  <c r="R71" i="14"/>
  <c r="C73" i="14"/>
  <c r="E73" i="14"/>
  <c r="G73" i="14"/>
  <c r="I73" i="14"/>
  <c r="K73" i="14"/>
  <c r="M73" i="14"/>
  <c r="O73" i="14"/>
  <c r="Q73" i="14"/>
  <c r="S73" i="14"/>
  <c r="B73" i="14"/>
  <c r="D73" i="14"/>
  <c r="F73" i="14"/>
  <c r="H73" i="14"/>
  <c r="J73" i="14"/>
  <c r="L73" i="14"/>
  <c r="N73" i="14"/>
  <c r="P73" i="14"/>
  <c r="R73" i="14"/>
  <c r="C75" i="14"/>
  <c r="E75" i="14"/>
  <c r="G75" i="14"/>
  <c r="I75" i="14"/>
  <c r="K75" i="14"/>
  <c r="M75" i="14"/>
  <c r="O75" i="14"/>
  <c r="Q75" i="14"/>
  <c r="S75" i="14"/>
  <c r="B75" i="14"/>
  <c r="D75" i="14"/>
  <c r="F75" i="14"/>
  <c r="H75" i="14"/>
  <c r="J75" i="14"/>
  <c r="L75" i="14"/>
  <c r="N75" i="14"/>
  <c r="P75" i="14"/>
  <c r="R75" i="14"/>
  <c r="C77" i="14"/>
  <c r="E77" i="14"/>
  <c r="G77" i="14"/>
  <c r="I77" i="14"/>
  <c r="K77" i="14"/>
  <c r="M77" i="14"/>
  <c r="O77" i="14"/>
  <c r="Q77" i="14"/>
  <c r="S77" i="14"/>
  <c r="B77" i="14"/>
  <c r="D77" i="14"/>
  <c r="F77" i="14"/>
  <c r="H77" i="14"/>
  <c r="J77" i="14"/>
  <c r="L77" i="14"/>
  <c r="N77" i="14"/>
  <c r="P77" i="14"/>
  <c r="R77" i="14"/>
  <c r="C79" i="14"/>
  <c r="E79" i="14"/>
  <c r="G79" i="14"/>
  <c r="I79" i="14"/>
  <c r="K79" i="14"/>
  <c r="M79" i="14"/>
  <c r="O79" i="14"/>
  <c r="Q79" i="14"/>
  <c r="S79" i="14"/>
  <c r="B79" i="14"/>
  <c r="D79" i="14"/>
  <c r="F79" i="14"/>
  <c r="H79" i="14"/>
  <c r="J79" i="14"/>
  <c r="L79" i="14"/>
  <c r="N79" i="14"/>
  <c r="P79" i="14"/>
  <c r="R79" i="14"/>
  <c r="C81" i="14"/>
  <c r="E81" i="14"/>
  <c r="G81" i="14"/>
  <c r="I81" i="14"/>
  <c r="K81" i="14"/>
  <c r="M81" i="14"/>
  <c r="O81" i="14"/>
  <c r="Q81" i="14"/>
  <c r="S81" i="14"/>
  <c r="B81" i="14"/>
  <c r="D81" i="14"/>
  <c r="F81" i="14"/>
  <c r="H81" i="14"/>
  <c r="J81" i="14"/>
  <c r="L81" i="14"/>
  <c r="N81" i="14"/>
  <c r="P81" i="14"/>
  <c r="R81" i="14"/>
  <c r="C83" i="14"/>
  <c r="E83" i="14"/>
  <c r="G83" i="14"/>
  <c r="I83" i="14"/>
  <c r="K83" i="14"/>
  <c r="M83" i="14"/>
  <c r="O83" i="14"/>
  <c r="Q83" i="14"/>
  <c r="S83" i="14"/>
  <c r="B83" i="14"/>
  <c r="D83" i="14"/>
  <c r="F83" i="14"/>
  <c r="H83" i="14"/>
  <c r="J83" i="14"/>
  <c r="L83" i="14"/>
  <c r="N83" i="14"/>
  <c r="P83" i="14"/>
  <c r="R83" i="14"/>
  <c r="T85" i="14"/>
  <c r="C85" i="14"/>
  <c r="E85" i="14"/>
  <c r="G85" i="14"/>
  <c r="I85" i="14"/>
  <c r="K85" i="14"/>
  <c r="M85" i="14"/>
  <c r="O85" i="14"/>
  <c r="Q85" i="14"/>
  <c r="S85" i="14"/>
  <c r="B85" i="14"/>
  <c r="D85" i="14"/>
  <c r="F85" i="14"/>
  <c r="H85" i="14"/>
  <c r="J85" i="14"/>
  <c r="L85" i="14"/>
  <c r="N85" i="14"/>
  <c r="P85" i="14"/>
  <c r="R85" i="14"/>
  <c r="C87" i="14"/>
  <c r="E87" i="14"/>
  <c r="G87" i="14"/>
  <c r="I87" i="14"/>
  <c r="K87" i="14"/>
  <c r="M87" i="14"/>
  <c r="O87" i="14"/>
  <c r="Q87" i="14"/>
  <c r="S87" i="14"/>
  <c r="T87" i="14"/>
  <c r="B87" i="14"/>
  <c r="D87" i="14"/>
  <c r="F87" i="14"/>
  <c r="H87" i="14"/>
  <c r="J87" i="14"/>
  <c r="L87" i="14"/>
  <c r="N87" i="14"/>
  <c r="P87" i="14"/>
  <c r="R87" i="14"/>
  <c r="T89" i="14"/>
  <c r="C89" i="14"/>
  <c r="E89" i="14"/>
  <c r="G89" i="14"/>
  <c r="I89" i="14"/>
  <c r="K89" i="14"/>
  <c r="M89" i="14"/>
  <c r="O89" i="14"/>
  <c r="Q89" i="14"/>
  <c r="S89" i="14"/>
  <c r="B89" i="14"/>
  <c r="D89" i="14"/>
  <c r="F89" i="14"/>
  <c r="H89" i="14"/>
  <c r="J89" i="14"/>
  <c r="L89" i="14"/>
  <c r="N89" i="14"/>
  <c r="P89" i="14"/>
  <c r="R89" i="14"/>
  <c r="C91" i="14"/>
  <c r="E91" i="14"/>
  <c r="G91" i="14"/>
  <c r="I91" i="14"/>
  <c r="K91" i="14"/>
  <c r="M91" i="14"/>
  <c r="O91" i="14"/>
  <c r="Q91" i="14"/>
  <c r="S91" i="14"/>
  <c r="B91" i="14"/>
  <c r="D91" i="14"/>
  <c r="F91" i="14"/>
  <c r="H91" i="14"/>
  <c r="J91" i="14"/>
  <c r="L91" i="14"/>
  <c r="N91" i="14"/>
  <c r="P91" i="14"/>
  <c r="R91" i="14"/>
  <c r="C93" i="14"/>
  <c r="E93" i="14"/>
  <c r="G93" i="14"/>
  <c r="I93" i="14"/>
  <c r="K93" i="14"/>
  <c r="M93" i="14"/>
  <c r="O93" i="14"/>
  <c r="Q93" i="14"/>
  <c r="S93" i="14"/>
  <c r="B93" i="14"/>
  <c r="D93" i="14"/>
  <c r="F93" i="14"/>
  <c r="H93" i="14"/>
  <c r="J93" i="14"/>
  <c r="L93" i="14"/>
  <c r="N93" i="14"/>
  <c r="P93" i="14"/>
  <c r="R93" i="14"/>
  <c r="C95" i="14"/>
  <c r="E95" i="14"/>
  <c r="G95" i="14"/>
  <c r="I95" i="14"/>
  <c r="K95" i="14"/>
  <c r="M95" i="14"/>
  <c r="O95" i="14"/>
  <c r="Q95" i="14"/>
  <c r="S95" i="14"/>
  <c r="B95" i="14"/>
  <c r="D95" i="14"/>
  <c r="F95" i="14"/>
  <c r="H95" i="14"/>
  <c r="J95" i="14"/>
  <c r="L95" i="14"/>
  <c r="N95" i="14"/>
  <c r="P95" i="14"/>
  <c r="R95" i="14"/>
  <c r="C97" i="14"/>
  <c r="E97" i="14"/>
  <c r="G97" i="14"/>
  <c r="I97" i="14"/>
  <c r="K97" i="14"/>
  <c r="M97" i="14"/>
  <c r="O97" i="14"/>
  <c r="Q97" i="14"/>
  <c r="S97" i="14"/>
  <c r="T97" i="14"/>
  <c r="B97" i="14"/>
  <c r="D97" i="14"/>
  <c r="F97" i="14"/>
  <c r="H97" i="14"/>
  <c r="J97" i="14"/>
  <c r="L97" i="14"/>
  <c r="N97" i="14"/>
  <c r="P97" i="14"/>
  <c r="R97" i="14"/>
  <c r="C99" i="14"/>
  <c r="E99" i="14"/>
  <c r="G99" i="14"/>
  <c r="I99" i="14"/>
  <c r="K99" i="14"/>
  <c r="M99" i="14"/>
  <c r="O99" i="14"/>
  <c r="Q99" i="14"/>
  <c r="S99" i="14"/>
  <c r="B99" i="14"/>
  <c r="D99" i="14"/>
  <c r="F99" i="14"/>
  <c r="H99" i="14"/>
  <c r="J99" i="14"/>
  <c r="L99" i="14"/>
  <c r="N99" i="14"/>
  <c r="P99" i="14"/>
  <c r="R99" i="14"/>
  <c r="C101" i="14"/>
  <c r="E101" i="14"/>
  <c r="G101" i="14"/>
  <c r="I101" i="14"/>
  <c r="K101" i="14"/>
  <c r="M101" i="14"/>
  <c r="O101" i="14"/>
  <c r="Q101" i="14"/>
  <c r="S101" i="14"/>
  <c r="B101" i="14"/>
  <c r="D101" i="14"/>
  <c r="F101" i="14"/>
  <c r="H101" i="14"/>
  <c r="J101" i="14"/>
  <c r="L101" i="14"/>
  <c r="N101" i="14"/>
  <c r="P101" i="14"/>
  <c r="R101" i="14"/>
  <c r="C103" i="14"/>
  <c r="E103" i="14"/>
  <c r="G103" i="14"/>
  <c r="I103" i="14"/>
  <c r="K103" i="14"/>
  <c r="M103" i="14"/>
  <c r="O103" i="14"/>
  <c r="Q103" i="14"/>
  <c r="S103" i="14"/>
  <c r="B103" i="14"/>
  <c r="D103" i="14"/>
  <c r="F103" i="14"/>
  <c r="H103" i="14"/>
  <c r="J103" i="14"/>
  <c r="L103" i="14"/>
  <c r="N103" i="14"/>
  <c r="P103" i="14"/>
  <c r="R103" i="14"/>
  <c r="C105" i="14"/>
  <c r="E105" i="14"/>
  <c r="G105" i="14"/>
  <c r="I105" i="14"/>
  <c r="K105" i="14"/>
  <c r="M105" i="14"/>
  <c r="O105" i="14"/>
  <c r="Q105" i="14"/>
  <c r="S105" i="14"/>
  <c r="B105" i="14"/>
  <c r="D105" i="14"/>
  <c r="F105" i="14"/>
  <c r="H105" i="14"/>
  <c r="J105" i="14"/>
  <c r="L105" i="14"/>
  <c r="N105" i="14"/>
  <c r="P105" i="14"/>
  <c r="R105" i="14"/>
  <c r="C107" i="14"/>
  <c r="E107" i="14"/>
  <c r="G107" i="14"/>
  <c r="I107" i="14"/>
  <c r="K107" i="14"/>
  <c r="M107" i="14"/>
  <c r="O107" i="14"/>
  <c r="Q107" i="14"/>
  <c r="S107" i="14"/>
  <c r="B107" i="14"/>
  <c r="D107" i="14"/>
  <c r="F107" i="14"/>
  <c r="H107" i="14"/>
  <c r="J107" i="14"/>
  <c r="L107" i="14"/>
  <c r="N107" i="14"/>
  <c r="P107" i="14"/>
  <c r="R107" i="14"/>
  <c r="C109" i="14"/>
  <c r="E109" i="14"/>
  <c r="G109" i="14"/>
  <c r="I109" i="14"/>
  <c r="K109" i="14"/>
  <c r="M109" i="14"/>
  <c r="O109" i="14"/>
  <c r="Q109" i="14"/>
  <c r="S109" i="14"/>
  <c r="B109" i="14"/>
  <c r="D109" i="14"/>
  <c r="F109" i="14"/>
  <c r="H109" i="14"/>
  <c r="J109" i="14"/>
  <c r="L109" i="14"/>
  <c r="N109" i="14"/>
  <c r="P109" i="14"/>
  <c r="R109" i="14"/>
  <c r="C111" i="14"/>
  <c r="E111" i="14"/>
  <c r="G111" i="14"/>
  <c r="I111" i="14"/>
  <c r="K111" i="14"/>
  <c r="M111" i="14"/>
  <c r="O111" i="14"/>
  <c r="Q111" i="14"/>
  <c r="S111" i="14"/>
  <c r="B111" i="14"/>
  <c r="D111" i="14"/>
  <c r="F111" i="14"/>
  <c r="H111" i="14"/>
  <c r="J111" i="14"/>
  <c r="L111" i="14"/>
  <c r="N111" i="14"/>
  <c r="P111" i="14"/>
  <c r="R111" i="14"/>
  <c r="C113" i="14"/>
  <c r="E113" i="14"/>
  <c r="G113" i="14"/>
  <c r="I113" i="14"/>
  <c r="K113" i="14"/>
  <c r="M113" i="14"/>
  <c r="O113" i="14"/>
  <c r="Q113" i="14"/>
  <c r="S113" i="14"/>
  <c r="B113" i="14"/>
  <c r="D113" i="14"/>
  <c r="F113" i="14"/>
  <c r="H113" i="14"/>
  <c r="J113" i="14"/>
  <c r="L113" i="14"/>
  <c r="N113" i="14"/>
  <c r="P113" i="14"/>
  <c r="R113" i="14"/>
  <c r="C115" i="14"/>
  <c r="E115" i="14"/>
  <c r="G115" i="14"/>
  <c r="I115" i="14"/>
  <c r="K115" i="14"/>
  <c r="M115" i="14"/>
  <c r="O115" i="14"/>
  <c r="Q115" i="14"/>
  <c r="S115" i="14"/>
  <c r="B115" i="14"/>
  <c r="D115" i="14"/>
  <c r="F115" i="14"/>
  <c r="H115" i="14"/>
  <c r="J115" i="14"/>
  <c r="L115" i="14"/>
  <c r="N115" i="14"/>
  <c r="P115" i="14"/>
  <c r="R115" i="14"/>
  <c r="C117" i="14"/>
  <c r="E117" i="14"/>
  <c r="G117" i="14"/>
  <c r="I117" i="14"/>
  <c r="K117" i="14"/>
  <c r="M117" i="14"/>
  <c r="O117" i="14"/>
  <c r="Q117" i="14"/>
  <c r="S117" i="14"/>
  <c r="T117" i="14"/>
  <c r="B117" i="14"/>
  <c r="D117" i="14"/>
  <c r="F117" i="14"/>
  <c r="H117" i="14"/>
  <c r="J117" i="14"/>
  <c r="L117" i="14"/>
  <c r="N117" i="14"/>
  <c r="P117" i="14"/>
  <c r="R117" i="14"/>
  <c r="C119" i="14"/>
  <c r="E119" i="14"/>
  <c r="G119" i="14"/>
  <c r="I119" i="14"/>
  <c r="K119" i="14"/>
  <c r="M119" i="14"/>
  <c r="O119" i="14"/>
  <c r="Q119" i="14"/>
  <c r="S119" i="14"/>
  <c r="B119" i="14"/>
  <c r="D119" i="14"/>
  <c r="F119" i="14"/>
  <c r="H119" i="14"/>
  <c r="J119" i="14"/>
  <c r="L119" i="14"/>
  <c r="N119" i="14"/>
  <c r="P119" i="14"/>
  <c r="R119" i="14"/>
  <c r="T123" i="14"/>
  <c r="C123" i="14"/>
  <c r="E123" i="14"/>
  <c r="G123" i="14"/>
  <c r="I123" i="14"/>
  <c r="K123" i="14"/>
  <c r="M123" i="14"/>
  <c r="O123" i="14"/>
  <c r="Q123" i="14"/>
  <c r="S123" i="14"/>
  <c r="B123" i="14"/>
  <c r="D123" i="14"/>
  <c r="F123" i="14"/>
  <c r="H123" i="14"/>
  <c r="J123" i="14"/>
  <c r="L123" i="14"/>
  <c r="N123" i="14"/>
  <c r="P123" i="14"/>
  <c r="R123" i="14"/>
  <c r="B129" i="14"/>
  <c r="D129" i="14"/>
  <c r="F129" i="14"/>
  <c r="H129" i="14"/>
  <c r="J129" i="14"/>
  <c r="L129" i="14"/>
  <c r="N129" i="14"/>
  <c r="P129" i="14"/>
  <c r="R129" i="14"/>
  <c r="T129" i="14"/>
  <c r="C129" i="14"/>
  <c r="E129" i="14"/>
  <c r="G129" i="14"/>
  <c r="I129" i="14"/>
  <c r="K129" i="14"/>
  <c r="M129" i="14"/>
  <c r="O129" i="14"/>
  <c r="Q129" i="14"/>
  <c r="S129" i="14"/>
  <c r="B131" i="14"/>
  <c r="D131" i="14"/>
  <c r="F131" i="14"/>
  <c r="H131" i="14"/>
  <c r="J131" i="14"/>
  <c r="L131" i="14"/>
  <c r="N131" i="14"/>
  <c r="P131" i="14"/>
  <c r="R131" i="14"/>
  <c r="C131" i="14"/>
  <c r="E131" i="14"/>
  <c r="G131" i="14"/>
  <c r="I131" i="14"/>
  <c r="K131" i="14"/>
  <c r="M131" i="14"/>
  <c r="O131" i="14"/>
  <c r="Q131" i="14"/>
  <c r="S131" i="14"/>
  <c r="B133" i="14"/>
  <c r="D133" i="14"/>
  <c r="F133" i="14"/>
  <c r="H133" i="14"/>
  <c r="J133" i="14"/>
  <c r="L133" i="14"/>
  <c r="N133" i="14"/>
  <c r="P133" i="14"/>
  <c r="R133" i="14"/>
  <c r="C133" i="14"/>
  <c r="E133" i="14"/>
  <c r="G133" i="14"/>
  <c r="I133" i="14"/>
  <c r="K133" i="14"/>
  <c r="M133" i="14"/>
  <c r="O133" i="14"/>
  <c r="Q133" i="14"/>
  <c r="S133" i="14"/>
  <c r="B135" i="14"/>
  <c r="D135" i="14"/>
  <c r="F135" i="14"/>
  <c r="H135" i="14"/>
  <c r="J135" i="14"/>
  <c r="L135" i="14"/>
  <c r="N135" i="14"/>
  <c r="P135" i="14"/>
  <c r="R135" i="14"/>
  <c r="C135" i="14"/>
  <c r="E135" i="14"/>
  <c r="G135" i="14"/>
  <c r="I135" i="14"/>
  <c r="K135" i="14"/>
  <c r="M135" i="14"/>
  <c r="O135" i="14"/>
  <c r="Q135" i="14"/>
  <c r="S135" i="14"/>
  <c r="T137" i="14"/>
  <c r="B137" i="14"/>
  <c r="D137" i="14"/>
  <c r="F137" i="14"/>
  <c r="H137" i="14"/>
  <c r="J137" i="14"/>
  <c r="L137" i="14"/>
  <c r="N137" i="14"/>
  <c r="P137" i="14"/>
  <c r="R137" i="14"/>
  <c r="C137" i="14"/>
  <c r="E137" i="14"/>
  <c r="G137" i="14"/>
  <c r="I137" i="14"/>
  <c r="K137" i="14"/>
  <c r="M137" i="14"/>
  <c r="O137" i="14"/>
  <c r="Q137" i="14"/>
  <c r="S137" i="14"/>
  <c r="B143" i="14"/>
  <c r="D143" i="14"/>
  <c r="F143" i="14"/>
  <c r="H143" i="14"/>
  <c r="J143" i="14"/>
  <c r="L143" i="14"/>
  <c r="N143" i="14"/>
  <c r="P143" i="14"/>
  <c r="R143" i="14"/>
  <c r="C143" i="14"/>
  <c r="E143" i="14"/>
  <c r="G143" i="14"/>
  <c r="I143" i="14"/>
  <c r="K143" i="14"/>
  <c r="M143" i="14"/>
  <c r="O143" i="14"/>
  <c r="Q143" i="14"/>
  <c r="S143" i="14"/>
  <c r="B145" i="14"/>
  <c r="D145" i="14"/>
  <c r="F145" i="14"/>
  <c r="H145" i="14"/>
  <c r="J145" i="14"/>
  <c r="L145" i="14"/>
  <c r="N145" i="14"/>
  <c r="P145" i="14"/>
  <c r="R145" i="14"/>
  <c r="C145" i="14"/>
  <c r="E145" i="14"/>
  <c r="G145" i="14"/>
  <c r="I145" i="14"/>
  <c r="K145" i="14"/>
  <c r="M145" i="14"/>
  <c r="O145" i="14"/>
  <c r="Q145" i="14"/>
  <c r="S145" i="14"/>
  <c r="B147" i="14"/>
  <c r="D147" i="14"/>
  <c r="F147" i="14"/>
  <c r="H147" i="14"/>
  <c r="J147" i="14"/>
  <c r="L147" i="14"/>
  <c r="N147" i="14"/>
  <c r="P147" i="14"/>
  <c r="R147" i="14"/>
  <c r="C147" i="14"/>
  <c r="E147" i="14"/>
  <c r="G147" i="14"/>
  <c r="I147" i="14"/>
  <c r="K147" i="14"/>
  <c r="M147" i="14"/>
  <c r="O147" i="14"/>
  <c r="Q147" i="14"/>
  <c r="S147" i="14"/>
  <c r="B149" i="14"/>
  <c r="D149" i="14"/>
  <c r="F149" i="14"/>
  <c r="H149" i="14"/>
  <c r="J149" i="14"/>
  <c r="L149" i="14"/>
  <c r="N149" i="14"/>
  <c r="P149" i="14"/>
  <c r="R149" i="14"/>
  <c r="C149" i="14"/>
  <c r="E149" i="14"/>
  <c r="G149" i="14"/>
  <c r="I149" i="14"/>
  <c r="K149" i="14"/>
  <c r="M149" i="14"/>
  <c r="O149" i="14"/>
  <c r="Q149" i="14"/>
  <c r="S149" i="14"/>
  <c r="B155" i="14"/>
  <c r="D155" i="14"/>
  <c r="F155" i="14"/>
  <c r="H155" i="14"/>
  <c r="J155" i="14"/>
  <c r="L155" i="14"/>
  <c r="N155" i="14"/>
  <c r="P155" i="14"/>
  <c r="R155" i="14"/>
  <c r="T155" i="14"/>
  <c r="C155" i="14"/>
  <c r="E155" i="14"/>
  <c r="G155" i="14"/>
  <c r="I155" i="14"/>
  <c r="K155" i="14"/>
  <c r="M155" i="14"/>
  <c r="O155" i="14"/>
  <c r="Q155" i="14"/>
  <c r="S155" i="14"/>
  <c r="B157" i="14"/>
  <c r="D157" i="14"/>
  <c r="F157" i="14"/>
  <c r="H157" i="14"/>
  <c r="J157" i="14"/>
  <c r="L157" i="14"/>
  <c r="N157" i="14"/>
  <c r="P157" i="14"/>
  <c r="R157" i="14"/>
  <c r="C157" i="14"/>
  <c r="E157" i="14"/>
  <c r="G157" i="14"/>
  <c r="I157" i="14"/>
  <c r="K157" i="14"/>
  <c r="M157" i="14"/>
  <c r="O157" i="14"/>
  <c r="Q157" i="14"/>
  <c r="S157" i="14"/>
  <c r="B159" i="14"/>
  <c r="D159" i="14"/>
  <c r="F159" i="14"/>
  <c r="H159" i="14"/>
  <c r="J159" i="14"/>
  <c r="L159" i="14"/>
  <c r="N159" i="14"/>
  <c r="P159" i="14"/>
  <c r="R159" i="14"/>
  <c r="C159" i="14"/>
  <c r="E159" i="14"/>
  <c r="G159" i="14"/>
  <c r="I159" i="14"/>
  <c r="K159" i="14"/>
  <c r="M159" i="14"/>
  <c r="O159" i="14"/>
  <c r="Q159" i="14"/>
  <c r="S159" i="14"/>
  <c r="B161" i="14"/>
  <c r="D161" i="14"/>
  <c r="F161" i="14"/>
  <c r="H161" i="14"/>
  <c r="J161" i="14"/>
  <c r="L161" i="14"/>
  <c r="N161" i="14"/>
  <c r="P161" i="14"/>
  <c r="R161" i="14"/>
  <c r="C161" i="14"/>
  <c r="E161" i="14"/>
  <c r="G161" i="14"/>
  <c r="I161" i="14"/>
  <c r="K161" i="14"/>
  <c r="M161" i="14"/>
  <c r="O161" i="14"/>
  <c r="Q161" i="14"/>
  <c r="S161" i="14"/>
  <c r="B163" i="14"/>
  <c r="D163" i="14"/>
  <c r="F163" i="14"/>
  <c r="H163" i="14"/>
  <c r="J163" i="14"/>
  <c r="L163" i="14"/>
  <c r="N163" i="14"/>
  <c r="P163" i="14"/>
  <c r="R163" i="14"/>
  <c r="C163" i="14"/>
  <c r="E163" i="14"/>
  <c r="G163" i="14"/>
  <c r="I163" i="14"/>
  <c r="K163" i="14"/>
  <c r="M163" i="14"/>
  <c r="O163" i="14"/>
  <c r="Q163" i="14"/>
  <c r="S163" i="14"/>
  <c r="B165" i="14"/>
  <c r="D165" i="14"/>
  <c r="F165" i="14"/>
  <c r="H165" i="14"/>
  <c r="J165" i="14"/>
  <c r="L165" i="14"/>
  <c r="N165" i="14"/>
  <c r="P165" i="14"/>
  <c r="R165" i="14"/>
  <c r="T165" i="14"/>
  <c r="C165" i="14"/>
  <c r="E165" i="14"/>
  <c r="G165" i="14"/>
  <c r="I165" i="14"/>
  <c r="K165" i="14"/>
  <c r="M165" i="14"/>
  <c r="O165" i="14"/>
  <c r="Q165" i="14"/>
  <c r="S165" i="14"/>
  <c r="B167" i="14"/>
  <c r="D167" i="14"/>
  <c r="F167" i="14"/>
  <c r="H167" i="14"/>
  <c r="J167" i="14"/>
  <c r="L167" i="14"/>
  <c r="N167" i="14"/>
  <c r="P167" i="14"/>
  <c r="R167" i="14"/>
  <c r="C167" i="14"/>
  <c r="E167" i="14"/>
  <c r="G167" i="14"/>
  <c r="I167" i="14"/>
  <c r="K167" i="14"/>
  <c r="M167" i="14"/>
  <c r="O167" i="14"/>
  <c r="Q167" i="14"/>
  <c r="S167" i="14"/>
  <c r="B169" i="14"/>
  <c r="D169" i="14"/>
  <c r="F169" i="14"/>
  <c r="H169" i="14"/>
  <c r="J169" i="14"/>
  <c r="L169" i="14"/>
  <c r="N169" i="14"/>
  <c r="P169" i="14"/>
  <c r="R169" i="14"/>
  <c r="C169" i="14"/>
  <c r="E169" i="14"/>
  <c r="G169" i="14"/>
  <c r="I169" i="14"/>
  <c r="K169" i="14"/>
  <c r="M169" i="14"/>
  <c r="O169" i="14"/>
  <c r="Q169" i="14"/>
  <c r="S169" i="14"/>
  <c r="B171" i="14"/>
  <c r="D171" i="14"/>
  <c r="F171" i="14"/>
  <c r="H171" i="14"/>
  <c r="J171" i="14"/>
  <c r="L171" i="14"/>
  <c r="N171" i="14"/>
  <c r="P171" i="14"/>
  <c r="R171" i="14"/>
  <c r="C171" i="14"/>
  <c r="E171" i="14"/>
  <c r="G171" i="14"/>
  <c r="I171" i="14"/>
  <c r="K171" i="14"/>
  <c r="M171" i="14"/>
  <c r="O171" i="14"/>
  <c r="Q171" i="14"/>
  <c r="S171" i="14"/>
  <c r="T173" i="14"/>
  <c r="B173" i="14"/>
  <c r="D173" i="14"/>
  <c r="F173" i="14"/>
  <c r="H173" i="14"/>
  <c r="J173" i="14"/>
  <c r="L173" i="14"/>
  <c r="N173" i="14"/>
  <c r="P173" i="14"/>
  <c r="R173" i="14"/>
  <c r="C173" i="14"/>
  <c r="E173" i="14"/>
  <c r="G173" i="14"/>
  <c r="I173" i="14"/>
  <c r="K173" i="14"/>
  <c r="M173" i="14"/>
  <c r="O173" i="14"/>
  <c r="Q173" i="14"/>
  <c r="S173" i="14"/>
  <c r="B175" i="14"/>
  <c r="D175" i="14"/>
  <c r="F175" i="14"/>
  <c r="H175" i="14"/>
  <c r="J175" i="14"/>
  <c r="L175" i="14"/>
  <c r="N175" i="14"/>
  <c r="P175" i="14"/>
  <c r="R175" i="14"/>
  <c r="C175" i="14"/>
  <c r="E175" i="14"/>
  <c r="G175" i="14"/>
  <c r="I175" i="14"/>
  <c r="K175" i="14"/>
  <c r="M175" i="14"/>
  <c r="O175" i="14"/>
  <c r="Q175" i="14"/>
  <c r="S175" i="14"/>
  <c r="B177" i="14"/>
  <c r="D177" i="14"/>
  <c r="F177" i="14"/>
  <c r="H177" i="14"/>
  <c r="J177" i="14"/>
  <c r="L177" i="14"/>
  <c r="N177" i="14"/>
  <c r="P177" i="14"/>
  <c r="R177" i="14"/>
  <c r="C177" i="14"/>
  <c r="E177" i="14"/>
  <c r="G177" i="14"/>
  <c r="I177" i="14"/>
  <c r="K177" i="14"/>
  <c r="M177" i="14"/>
  <c r="O177" i="14"/>
  <c r="Q177" i="14"/>
  <c r="S177" i="14"/>
  <c r="B179" i="14"/>
  <c r="D179" i="14"/>
  <c r="F179" i="14"/>
  <c r="H179" i="14"/>
  <c r="J179" i="14"/>
  <c r="L179" i="14"/>
  <c r="N179" i="14"/>
  <c r="P179" i="14"/>
  <c r="R179" i="14"/>
  <c r="C179" i="14"/>
  <c r="E179" i="14"/>
  <c r="G179" i="14"/>
  <c r="I179" i="14"/>
  <c r="K179" i="14"/>
  <c r="M179" i="14"/>
  <c r="O179" i="14"/>
  <c r="Q179" i="14"/>
  <c r="S179" i="14"/>
  <c r="B181" i="14"/>
  <c r="D181" i="14"/>
  <c r="F181" i="14"/>
  <c r="H181" i="14"/>
  <c r="J181" i="14"/>
  <c r="L181" i="14"/>
  <c r="N181" i="14"/>
  <c r="P181" i="14"/>
  <c r="R181" i="14"/>
  <c r="T181" i="14"/>
  <c r="C181" i="14"/>
  <c r="E181" i="14"/>
  <c r="G181" i="14"/>
  <c r="I181" i="14"/>
  <c r="K181" i="14"/>
  <c r="M181" i="14"/>
  <c r="O181" i="14"/>
  <c r="Q181" i="14"/>
  <c r="S181" i="14"/>
  <c r="B183" i="14"/>
  <c r="D183" i="14"/>
  <c r="F183" i="14"/>
  <c r="H183" i="14"/>
  <c r="J183" i="14"/>
  <c r="L183" i="14"/>
  <c r="N183" i="14"/>
  <c r="P183" i="14"/>
  <c r="R183" i="14"/>
  <c r="T183" i="14"/>
  <c r="C183" i="14"/>
  <c r="E183" i="14"/>
  <c r="G183" i="14"/>
  <c r="I183" i="14"/>
  <c r="K183" i="14"/>
  <c r="M183" i="14"/>
  <c r="O183" i="14"/>
  <c r="Q183" i="14"/>
  <c r="S183" i="14"/>
  <c r="B185" i="14"/>
  <c r="D185" i="14"/>
  <c r="F185" i="14"/>
  <c r="H185" i="14"/>
  <c r="J185" i="14"/>
  <c r="L185" i="14"/>
  <c r="N185" i="14"/>
  <c r="P185" i="14"/>
  <c r="R185" i="14"/>
  <c r="C185" i="14"/>
  <c r="E185" i="14"/>
  <c r="G185" i="14"/>
  <c r="I185" i="14"/>
  <c r="K185" i="14"/>
  <c r="M185" i="14"/>
  <c r="O185" i="14"/>
  <c r="Q185" i="14"/>
  <c r="S185" i="14"/>
  <c r="B187" i="14"/>
  <c r="D187" i="14"/>
  <c r="F187" i="14"/>
  <c r="H187" i="14"/>
  <c r="J187" i="14"/>
  <c r="L187" i="14"/>
  <c r="N187" i="14"/>
  <c r="P187" i="14"/>
  <c r="R187" i="14"/>
  <c r="C187" i="14"/>
  <c r="E187" i="14"/>
  <c r="G187" i="14"/>
  <c r="I187" i="14"/>
  <c r="K187" i="14"/>
  <c r="M187" i="14"/>
  <c r="O187" i="14"/>
  <c r="Q187" i="14"/>
  <c r="S187" i="14"/>
  <c r="B189" i="14"/>
  <c r="D189" i="14"/>
  <c r="F189" i="14"/>
  <c r="H189" i="14"/>
  <c r="J189" i="14"/>
  <c r="L189" i="14"/>
  <c r="N189" i="14"/>
  <c r="P189" i="14"/>
  <c r="R189" i="14"/>
  <c r="C189" i="14"/>
  <c r="E189" i="14"/>
  <c r="G189" i="14"/>
  <c r="I189" i="14"/>
  <c r="K189" i="14"/>
  <c r="M189" i="14"/>
  <c r="O189" i="14"/>
  <c r="Q189" i="14"/>
  <c r="S189" i="14"/>
  <c r="B191" i="14"/>
  <c r="D191" i="14"/>
  <c r="F191" i="14"/>
  <c r="H191" i="14"/>
  <c r="J191" i="14"/>
  <c r="L191" i="14"/>
  <c r="N191" i="14"/>
  <c r="P191" i="14"/>
  <c r="R191" i="14"/>
  <c r="C191" i="14"/>
  <c r="E191" i="14"/>
  <c r="G191" i="14"/>
  <c r="I191" i="14"/>
  <c r="K191" i="14"/>
  <c r="M191" i="14"/>
  <c r="O191" i="14"/>
  <c r="Q191" i="14"/>
  <c r="S191" i="14"/>
  <c r="B193" i="14"/>
  <c r="D193" i="14"/>
  <c r="F193" i="14"/>
  <c r="H193" i="14"/>
  <c r="J193" i="14"/>
  <c r="L193" i="14"/>
  <c r="N193" i="14"/>
  <c r="P193" i="14"/>
  <c r="R193" i="14"/>
  <c r="C193" i="14"/>
  <c r="E193" i="14"/>
  <c r="G193" i="14"/>
  <c r="I193" i="14"/>
  <c r="K193" i="14"/>
  <c r="M193" i="14"/>
  <c r="O193" i="14"/>
  <c r="Q193" i="14"/>
  <c r="S193" i="14"/>
  <c r="B197" i="14"/>
  <c r="D197" i="14"/>
  <c r="F197" i="14"/>
  <c r="H197" i="14"/>
  <c r="J197" i="14"/>
  <c r="L197" i="14"/>
  <c r="N197" i="14"/>
  <c r="P197" i="14"/>
  <c r="R197" i="14"/>
  <c r="C197" i="14"/>
  <c r="E197" i="14"/>
  <c r="G197" i="14"/>
  <c r="I197" i="14"/>
  <c r="K197" i="14"/>
  <c r="M197" i="14"/>
  <c r="O197" i="14"/>
  <c r="Q197" i="14"/>
  <c r="S197" i="14"/>
  <c r="B199" i="14"/>
  <c r="D199" i="14"/>
  <c r="F199" i="14"/>
  <c r="H199" i="14"/>
  <c r="J199" i="14"/>
  <c r="L199" i="14"/>
  <c r="N199" i="14"/>
  <c r="P199" i="14"/>
  <c r="R199" i="14"/>
  <c r="C199" i="14"/>
  <c r="E199" i="14"/>
  <c r="G199" i="14"/>
  <c r="I199" i="14"/>
  <c r="K199" i="14"/>
  <c r="M199" i="14"/>
  <c r="O199" i="14"/>
  <c r="Q199" i="14"/>
  <c r="S199" i="14"/>
  <c r="B207" i="14"/>
  <c r="D207" i="14"/>
  <c r="F207" i="14"/>
  <c r="H207" i="14"/>
  <c r="J207" i="14"/>
  <c r="L207" i="14"/>
  <c r="N207" i="14"/>
  <c r="P207" i="14"/>
  <c r="R207" i="14"/>
  <c r="C207" i="14"/>
  <c r="E207" i="14"/>
  <c r="G207" i="14"/>
  <c r="I207" i="14"/>
  <c r="K207" i="14"/>
  <c r="M207" i="14"/>
  <c r="O207" i="14"/>
  <c r="Q207" i="14"/>
  <c r="S207" i="14"/>
  <c r="B209" i="14"/>
  <c r="D209" i="14"/>
  <c r="F209" i="14"/>
  <c r="H209" i="14"/>
  <c r="J209" i="14"/>
  <c r="L209" i="14"/>
  <c r="N209" i="14"/>
  <c r="P209" i="14"/>
  <c r="R209" i="14"/>
  <c r="C209" i="14"/>
  <c r="E209" i="14"/>
  <c r="G209" i="14"/>
  <c r="I209" i="14"/>
  <c r="K209" i="14"/>
  <c r="M209" i="14"/>
  <c r="O209" i="14"/>
  <c r="Q209" i="14"/>
  <c r="S209" i="14"/>
  <c r="B217" i="14"/>
  <c r="D217" i="14"/>
  <c r="F217" i="14"/>
  <c r="H217" i="14"/>
  <c r="J217" i="14"/>
  <c r="L217" i="14"/>
  <c r="N217" i="14"/>
  <c r="P217" i="14"/>
  <c r="C217" i="14"/>
  <c r="E217" i="14"/>
  <c r="G217" i="14"/>
  <c r="I217" i="14"/>
  <c r="K217" i="14"/>
  <c r="M217" i="14"/>
  <c r="O217" i="14"/>
  <c r="Q217" i="14"/>
  <c r="B219" i="14"/>
  <c r="D219" i="14"/>
  <c r="F219" i="14"/>
  <c r="H219" i="14"/>
  <c r="J219" i="14"/>
  <c r="L219" i="14"/>
  <c r="N219" i="14"/>
  <c r="P219" i="14"/>
  <c r="C219" i="14"/>
  <c r="E219" i="14"/>
  <c r="G219" i="14"/>
  <c r="I219" i="14"/>
  <c r="K219" i="14"/>
  <c r="M219" i="14"/>
  <c r="O219" i="14"/>
  <c r="Q219" i="14"/>
  <c r="B221" i="14"/>
  <c r="D221" i="14"/>
  <c r="F221" i="14"/>
  <c r="H221" i="14"/>
  <c r="J221" i="14"/>
  <c r="L221" i="14"/>
  <c r="N221" i="14"/>
  <c r="P221" i="14"/>
  <c r="R221" i="14"/>
  <c r="C221" i="14"/>
  <c r="E221" i="14"/>
  <c r="G221" i="14"/>
  <c r="I221" i="14"/>
  <c r="K221" i="14"/>
  <c r="M221" i="14"/>
  <c r="O221" i="14"/>
  <c r="Q221" i="14"/>
  <c r="S221" i="14"/>
  <c r="C225" i="14"/>
  <c r="E225" i="14"/>
  <c r="G225" i="14"/>
  <c r="I225" i="14"/>
  <c r="K225" i="14"/>
  <c r="M225" i="14"/>
  <c r="O225" i="14"/>
  <c r="Q225" i="14"/>
  <c r="S225" i="14"/>
  <c r="B225" i="14"/>
  <c r="D225" i="14"/>
  <c r="F225" i="14"/>
  <c r="H225" i="14"/>
  <c r="J225" i="14"/>
  <c r="L225" i="14"/>
  <c r="N225" i="14"/>
  <c r="P225" i="14"/>
  <c r="R225" i="14"/>
  <c r="C227" i="14"/>
  <c r="E227" i="14"/>
  <c r="G227" i="14"/>
  <c r="I227" i="14"/>
  <c r="K227" i="14"/>
  <c r="M227" i="14"/>
  <c r="O227" i="14"/>
  <c r="Q227" i="14"/>
  <c r="S227" i="14"/>
  <c r="B227" i="14"/>
  <c r="D227" i="14"/>
  <c r="F227" i="14"/>
  <c r="H227" i="14"/>
  <c r="J227" i="14"/>
  <c r="L227" i="14"/>
  <c r="N227" i="14"/>
  <c r="P227" i="14"/>
  <c r="R227" i="14"/>
  <c r="B229" i="14"/>
  <c r="D229" i="14"/>
  <c r="F229" i="14"/>
  <c r="H229" i="14"/>
  <c r="J229" i="14"/>
  <c r="L229" i="14"/>
  <c r="N229" i="14"/>
  <c r="P229" i="14"/>
  <c r="R229" i="14"/>
  <c r="C229" i="14"/>
  <c r="E229" i="14"/>
  <c r="G229" i="14"/>
  <c r="I229" i="14"/>
  <c r="K229" i="14"/>
  <c r="M229" i="14"/>
  <c r="O229" i="14"/>
  <c r="Q229" i="14"/>
  <c r="S229" i="14"/>
  <c r="B233" i="14"/>
  <c r="D233" i="14"/>
  <c r="F233" i="14"/>
  <c r="H233" i="14"/>
  <c r="J233" i="14"/>
  <c r="L233" i="14"/>
  <c r="N233" i="14"/>
  <c r="P233" i="14"/>
  <c r="R233" i="14"/>
  <c r="C233" i="14"/>
  <c r="E233" i="14"/>
  <c r="G233" i="14"/>
  <c r="I233" i="14"/>
  <c r="K233" i="14"/>
  <c r="M233" i="14"/>
  <c r="O233" i="14"/>
  <c r="Q233" i="14"/>
  <c r="S233" i="14"/>
  <c r="B235" i="14"/>
  <c r="D235" i="14"/>
  <c r="F235" i="14"/>
  <c r="H235" i="14"/>
  <c r="J235" i="14"/>
  <c r="L235" i="14"/>
  <c r="N235" i="14"/>
  <c r="P235" i="14"/>
  <c r="R235" i="14"/>
  <c r="C235" i="14"/>
  <c r="E235" i="14"/>
  <c r="G235" i="14"/>
  <c r="I235" i="14"/>
  <c r="K235" i="14"/>
  <c r="M235" i="14"/>
  <c r="O235" i="14"/>
  <c r="Q235" i="14"/>
  <c r="S235" i="14"/>
  <c r="B237" i="14"/>
  <c r="D237" i="14"/>
  <c r="F237" i="14"/>
  <c r="H237" i="14"/>
  <c r="J237" i="14"/>
  <c r="L237" i="14"/>
  <c r="N237" i="14"/>
  <c r="Q237" i="14"/>
  <c r="C237" i="14"/>
  <c r="E237" i="14"/>
  <c r="G237" i="14"/>
  <c r="I237" i="14"/>
  <c r="K237" i="14"/>
  <c r="M237" i="14"/>
  <c r="O237" i="14"/>
  <c r="R237" i="14"/>
  <c r="C239" i="14"/>
  <c r="E239" i="14"/>
  <c r="G239" i="14"/>
  <c r="I239" i="14"/>
  <c r="K239" i="14"/>
  <c r="B239" i="14"/>
  <c r="D239" i="14"/>
  <c r="F239" i="14"/>
  <c r="H239" i="14"/>
  <c r="J239" i="14"/>
  <c r="L239" i="14"/>
  <c r="C243" i="14"/>
  <c r="E243" i="14"/>
  <c r="G243" i="14"/>
  <c r="I243" i="14"/>
  <c r="K243" i="14"/>
  <c r="M243" i="14"/>
  <c r="O243" i="14"/>
  <c r="Q243" i="14"/>
  <c r="S243" i="14"/>
  <c r="B243" i="14"/>
  <c r="D243" i="14"/>
  <c r="F243" i="14"/>
  <c r="H243" i="14"/>
  <c r="J243" i="14"/>
  <c r="L243" i="14"/>
  <c r="N243" i="14"/>
  <c r="P243" i="14"/>
  <c r="R243" i="14"/>
  <c r="T245" i="14"/>
  <c r="B245" i="14"/>
  <c r="D245" i="14"/>
  <c r="F245" i="14"/>
  <c r="H245" i="14"/>
  <c r="J245" i="14"/>
  <c r="L245" i="14"/>
  <c r="N245" i="14"/>
  <c r="P245" i="14"/>
  <c r="R245" i="14"/>
  <c r="C245" i="14"/>
  <c r="E245" i="14"/>
  <c r="G245" i="14"/>
  <c r="I245" i="14"/>
  <c r="K245" i="14"/>
  <c r="M245" i="14"/>
  <c r="O245" i="14"/>
  <c r="Q245" i="14"/>
  <c r="S245" i="14"/>
  <c r="B247" i="14"/>
  <c r="D247" i="14"/>
  <c r="F247" i="14"/>
  <c r="H247" i="14"/>
  <c r="J247" i="14"/>
  <c r="L247" i="14"/>
  <c r="N247" i="14"/>
  <c r="P247" i="14"/>
  <c r="R247" i="14"/>
  <c r="C247" i="14"/>
  <c r="E247" i="14"/>
  <c r="G247" i="14"/>
  <c r="I247" i="14"/>
  <c r="K247" i="14"/>
  <c r="M247" i="14"/>
  <c r="O247" i="14"/>
  <c r="Q247" i="14"/>
  <c r="S247" i="14"/>
  <c r="B249" i="14"/>
  <c r="D249" i="14"/>
  <c r="F249" i="14"/>
  <c r="H249" i="14"/>
  <c r="J249" i="14"/>
  <c r="L249" i="14"/>
  <c r="N249" i="14"/>
  <c r="P249" i="14"/>
  <c r="R249" i="14"/>
  <c r="C249" i="14"/>
  <c r="E249" i="14"/>
  <c r="G249" i="14"/>
  <c r="I249" i="14"/>
  <c r="K249" i="14"/>
  <c r="M249" i="14"/>
  <c r="O249" i="14"/>
  <c r="Q249" i="14"/>
  <c r="S249" i="14"/>
  <c r="B251" i="14"/>
  <c r="D251" i="14"/>
  <c r="F251" i="14"/>
  <c r="H251" i="14"/>
  <c r="J251" i="14"/>
  <c r="L251" i="14"/>
  <c r="N251" i="14"/>
  <c r="P251" i="14"/>
  <c r="R251" i="14"/>
  <c r="C251" i="14"/>
  <c r="E251" i="14"/>
  <c r="G251" i="14"/>
  <c r="I251" i="14"/>
  <c r="K251" i="14"/>
  <c r="M251" i="14"/>
  <c r="O251" i="14"/>
  <c r="Q251" i="14"/>
  <c r="S251" i="14"/>
  <c r="B253" i="14"/>
  <c r="D253" i="14"/>
  <c r="F253" i="14"/>
  <c r="H253" i="14"/>
  <c r="J253" i="14"/>
  <c r="L253" i="14"/>
  <c r="N253" i="14"/>
  <c r="P253" i="14"/>
  <c r="C253" i="14"/>
  <c r="E253" i="14"/>
  <c r="G253" i="14"/>
  <c r="I253" i="14"/>
  <c r="K253" i="14"/>
  <c r="M253" i="14"/>
  <c r="O253" i="14"/>
  <c r="Q253" i="14"/>
  <c r="B255" i="14"/>
  <c r="D255" i="14"/>
  <c r="F255" i="14"/>
  <c r="H255" i="14"/>
  <c r="J255" i="14"/>
  <c r="L255" i="14"/>
  <c r="N255" i="14"/>
  <c r="P255" i="14"/>
  <c r="C255" i="14"/>
  <c r="E255" i="14"/>
  <c r="G255" i="14"/>
  <c r="I255" i="14"/>
  <c r="K255" i="14"/>
  <c r="M255" i="14"/>
  <c r="O255" i="14"/>
  <c r="Q255" i="14"/>
  <c r="M257" i="14"/>
  <c r="O257" i="14"/>
  <c r="N257" i="14"/>
  <c r="Q257" i="14"/>
  <c r="B259" i="14"/>
  <c r="D259" i="14"/>
  <c r="F259" i="14"/>
  <c r="H259" i="14"/>
  <c r="J259" i="14"/>
  <c r="L259" i="14"/>
  <c r="N259" i="14"/>
  <c r="P259" i="14"/>
  <c r="R259" i="14"/>
  <c r="C259" i="14"/>
  <c r="E259" i="14"/>
  <c r="G259" i="14"/>
  <c r="I259" i="14"/>
  <c r="K259" i="14"/>
  <c r="M259" i="14"/>
  <c r="O259" i="14"/>
  <c r="Q259" i="14"/>
  <c r="S259" i="14"/>
  <c r="B261" i="14"/>
  <c r="D261" i="14"/>
  <c r="F261" i="14"/>
  <c r="H261" i="14"/>
  <c r="J261" i="14"/>
  <c r="L261" i="14"/>
  <c r="N261" i="14"/>
  <c r="P261" i="14"/>
  <c r="R261" i="14"/>
  <c r="C261" i="14"/>
  <c r="E261" i="14"/>
  <c r="G261" i="14"/>
  <c r="I261" i="14"/>
  <c r="K261" i="14"/>
  <c r="M261" i="14"/>
  <c r="O261" i="14"/>
  <c r="Q261" i="14"/>
  <c r="S261" i="14"/>
  <c r="B263" i="14"/>
  <c r="D263" i="14"/>
  <c r="F263" i="14"/>
  <c r="H263" i="14"/>
  <c r="J263" i="14"/>
  <c r="L263" i="14"/>
  <c r="N263" i="14"/>
  <c r="P263" i="14"/>
  <c r="R263" i="14"/>
  <c r="C263" i="14"/>
  <c r="E263" i="14"/>
  <c r="G263" i="14"/>
  <c r="I263" i="14"/>
  <c r="K263" i="14"/>
  <c r="M263" i="14"/>
  <c r="O263" i="14"/>
  <c r="Q263" i="14"/>
  <c r="S263" i="14"/>
  <c r="B267" i="14"/>
  <c r="D267" i="14"/>
  <c r="F267" i="14"/>
  <c r="H267" i="14"/>
  <c r="J267" i="14"/>
  <c r="L267" i="14"/>
  <c r="N267" i="14"/>
  <c r="P267" i="14"/>
  <c r="R267" i="14"/>
  <c r="C267" i="14"/>
  <c r="E267" i="14"/>
  <c r="G267" i="14"/>
  <c r="I267" i="14"/>
  <c r="K267" i="14"/>
  <c r="M267" i="14"/>
  <c r="O267" i="14"/>
  <c r="Q267" i="14"/>
  <c r="S267" i="14"/>
  <c r="B269" i="14"/>
  <c r="D269" i="14"/>
  <c r="F269" i="14"/>
  <c r="H269" i="14"/>
  <c r="J269" i="14"/>
  <c r="L269" i="14"/>
  <c r="N269" i="14"/>
  <c r="P269" i="14"/>
  <c r="R269" i="14"/>
  <c r="T269" i="14"/>
  <c r="C269" i="14"/>
  <c r="E269" i="14"/>
  <c r="G269" i="14"/>
  <c r="I269" i="14"/>
  <c r="K269" i="14"/>
  <c r="M269" i="14"/>
  <c r="O269" i="14"/>
  <c r="Q269" i="14"/>
  <c r="S269" i="14"/>
  <c r="B271" i="14"/>
  <c r="D271" i="14"/>
  <c r="F271" i="14"/>
  <c r="H271" i="14"/>
  <c r="J271" i="14"/>
  <c r="L271" i="14"/>
  <c r="N271" i="14"/>
  <c r="P271" i="14"/>
  <c r="R271" i="14"/>
  <c r="C271" i="14"/>
  <c r="E271" i="14"/>
  <c r="G271" i="14"/>
  <c r="I271" i="14"/>
  <c r="K271" i="14"/>
  <c r="M271" i="14"/>
  <c r="O271" i="14"/>
  <c r="Q271" i="14"/>
  <c r="S271" i="14"/>
  <c r="B277" i="14"/>
  <c r="D277" i="14"/>
  <c r="F277" i="14"/>
  <c r="H277" i="14"/>
  <c r="J277" i="14"/>
  <c r="L277" i="14"/>
  <c r="N277" i="14"/>
  <c r="P277" i="14"/>
  <c r="R277" i="14"/>
  <c r="C277" i="14"/>
  <c r="E277" i="14"/>
  <c r="G277" i="14"/>
  <c r="I277" i="14"/>
  <c r="K277" i="14"/>
  <c r="M277" i="14"/>
  <c r="O277" i="14"/>
  <c r="Q277" i="14"/>
  <c r="S277" i="14"/>
  <c r="C279" i="14"/>
  <c r="E279" i="14"/>
  <c r="G279" i="14"/>
  <c r="I279" i="14"/>
  <c r="K279" i="14"/>
  <c r="B279" i="14"/>
  <c r="D279" i="14"/>
  <c r="F279" i="14"/>
  <c r="H279" i="14"/>
  <c r="J279" i="14"/>
  <c r="L279" i="14"/>
  <c r="B283" i="14"/>
  <c r="D283" i="14"/>
  <c r="F283" i="14"/>
  <c r="H283" i="14"/>
  <c r="J283" i="14"/>
  <c r="L283" i="14"/>
  <c r="C283" i="14"/>
  <c r="E283" i="14"/>
  <c r="G283" i="14"/>
  <c r="I283" i="14"/>
  <c r="K283" i="14"/>
  <c r="B285" i="14"/>
  <c r="D285" i="14"/>
  <c r="F285" i="14"/>
  <c r="H285" i="14"/>
  <c r="J285" i="14"/>
  <c r="L285" i="14"/>
  <c r="C285" i="14"/>
  <c r="E285" i="14"/>
  <c r="G285" i="14"/>
  <c r="I285" i="14"/>
  <c r="K285" i="14"/>
  <c r="M285" i="14"/>
  <c r="B287" i="14"/>
  <c r="D287" i="14"/>
  <c r="F287" i="14"/>
  <c r="H287" i="14"/>
  <c r="J287" i="14"/>
  <c r="L287" i="14"/>
  <c r="N287" i="14"/>
  <c r="C287" i="14"/>
  <c r="E287" i="14"/>
  <c r="G287" i="14"/>
  <c r="I287" i="14"/>
  <c r="K287" i="14"/>
  <c r="M287" i="14"/>
  <c r="C293" i="14"/>
  <c r="E293" i="14"/>
  <c r="G293" i="14"/>
  <c r="I293" i="14"/>
  <c r="K293" i="14"/>
  <c r="M293" i="14"/>
  <c r="O293" i="14"/>
  <c r="Q293" i="14"/>
  <c r="S293" i="14"/>
  <c r="T293" i="14"/>
  <c r="B293" i="14"/>
  <c r="D293" i="14"/>
  <c r="F293" i="14"/>
  <c r="H293" i="14"/>
  <c r="J293" i="14"/>
  <c r="L293" i="14"/>
  <c r="N293" i="14"/>
  <c r="P293" i="14"/>
  <c r="R293" i="14"/>
  <c r="C295" i="14"/>
  <c r="E295" i="14"/>
  <c r="G295" i="14"/>
  <c r="I295" i="14"/>
  <c r="K295" i="14"/>
  <c r="O295" i="14"/>
  <c r="B295" i="14"/>
  <c r="D295" i="14"/>
  <c r="F295" i="14"/>
  <c r="H295" i="14"/>
  <c r="J295" i="14"/>
  <c r="L295" i="14"/>
  <c r="B297" i="14"/>
  <c r="D297" i="14"/>
  <c r="F297" i="14"/>
  <c r="H297" i="14"/>
  <c r="J297" i="14"/>
  <c r="L297" i="14"/>
  <c r="N297" i="14"/>
  <c r="P297" i="14"/>
  <c r="R297" i="14"/>
  <c r="C297" i="14"/>
  <c r="E297" i="14"/>
  <c r="G297" i="14"/>
  <c r="I297" i="14"/>
  <c r="K297" i="14"/>
  <c r="M297" i="14"/>
  <c r="O297" i="14"/>
  <c r="Q297" i="14"/>
  <c r="S297" i="14"/>
  <c r="B299" i="14"/>
  <c r="D299" i="14"/>
  <c r="F299" i="14"/>
  <c r="H299" i="14"/>
  <c r="J299" i="14"/>
  <c r="L299" i="14"/>
  <c r="N299" i="14"/>
  <c r="P299" i="14"/>
  <c r="R299" i="14"/>
  <c r="C299" i="14"/>
  <c r="E299" i="14"/>
  <c r="G299" i="14"/>
  <c r="I299" i="14"/>
  <c r="K299" i="14"/>
  <c r="M299" i="14"/>
  <c r="O299" i="14"/>
  <c r="Q299" i="14"/>
  <c r="S299" i="14"/>
  <c r="B301" i="14"/>
  <c r="D301" i="14"/>
  <c r="F301" i="14"/>
  <c r="H301" i="14"/>
  <c r="J301" i="14"/>
  <c r="L301" i="14"/>
  <c r="N301" i="14"/>
  <c r="P301" i="14"/>
  <c r="R301" i="14"/>
  <c r="C301" i="14"/>
  <c r="E301" i="14"/>
  <c r="G301" i="14"/>
  <c r="I301" i="14"/>
  <c r="K301" i="14"/>
  <c r="M301" i="14"/>
  <c r="O301" i="14"/>
  <c r="Q301" i="14"/>
  <c r="S301" i="14"/>
  <c r="B303" i="14"/>
  <c r="D303" i="14"/>
  <c r="F303" i="14"/>
  <c r="H303" i="14"/>
  <c r="J303" i="14"/>
  <c r="L303" i="14"/>
  <c r="C303" i="14"/>
  <c r="E303" i="14"/>
  <c r="G303" i="14"/>
  <c r="I303" i="14"/>
  <c r="K303" i="14"/>
  <c r="C307" i="14"/>
  <c r="E307" i="14"/>
  <c r="G307" i="14"/>
  <c r="I307" i="14"/>
  <c r="K307" i="14"/>
  <c r="M307" i="14"/>
  <c r="O307" i="14"/>
  <c r="Q307" i="14"/>
  <c r="B307" i="14"/>
  <c r="D307" i="14"/>
  <c r="F307" i="14"/>
  <c r="H307" i="14"/>
  <c r="J307" i="14"/>
  <c r="L307" i="14"/>
  <c r="N307" i="14"/>
  <c r="P307" i="14"/>
  <c r="C309" i="14"/>
  <c r="E309" i="14"/>
  <c r="G309" i="14"/>
  <c r="I309" i="14"/>
  <c r="K309" i="14"/>
  <c r="M309" i="14"/>
  <c r="O309" i="14"/>
  <c r="Q309" i="14"/>
  <c r="B309" i="14"/>
  <c r="D309" i="14"/>
  <c r="F309" i="14"/>
  <c r="H309" i="14"/>
  <c r="J309" i="14"/>
  <c r="L309" i="14"/>
  <c r="N309" i="14"/>
  <c r="P309" i="14"/>
  <c r="C311" i="14"/>
  <c r="E311" i="14"/>
  <c r="G311" i="14"/>
  <c r="I311" i="14"/>
  <c r="K311" i="14"/>
  <c r="M311" i="14"/>
  <c r="O311" i="14"/>
  <c r="Q311" i="14"/>
  <c r="B311" i="14"/>
  <c r="D311" i="14"/>
  <c r="F311" i="14"/>
  <c r="H311" i="14"/>
  <c r="J311" i="14"/>
  <c r="L311" i="14"/>
  <c r="N311" i="14"/>
  <c r="P311" i="14"/>
  <c r="C313" i="14"/>
  <c r="E313" i="14"/>
  <c r="G313" i="14"/>
  <c r="I313" i="14"/>
  <c r="K313" i="14"/>
  <c r="B313" i="14"/>
  <c r="D313" i="14"/>
  <c r="F313" i="14"/>
  <c r="H313" i="14"/>
  <c r="J313" i="14"/>
  <c r="L313" i="14"/>
  <c r="B315" i="14"/>
  <c r="D315" i="14"/>
  <c r="F315" i="14"/>
  <c r="H315" i="14"/>
  <c r="J315" i="14"/>
  <c r="L315" i="14"/>
  <c r="C315" i="14"/>
  <c r="E315" i="14"/>
  <c r="G315" i="14"/>
  <c r="I315" i="14"/>
  <c r="K315" i="14"/>
  <c r="C341" i="14"/>
  <c r="E341" i="14"/>
  <c r="G341" i="14"/>
  <c r="I341" i="14"/>
  <c r="K341" i="14"/>
  <c r="P341" i="14"/>
  <c r="B341" i="14"/>
  <c r="D341" i="14"/>
  <c r="F341" i="14"/>
  <c r="H341" i="14"/>
  <c r="J341" i="14"/>
  <c r="L341" i="14"/>
  <c r="C343" i="14"/>
  <c r="E343" i="14"/>
  <c r="G343" i="14"/>
  <c r="I343" i="14"/>
  <c r="K343" i="14"/>
  <c r="M343" i="14"/>
  <c r="O343" i="14"/>
  <c r="Q343" i="14"/>
  <c r="S343" i="14"/>
  <c r="B343" i="14"/>
  <c r="D343" i="14"/>
  <c r="F343" i="14"/>
  <c r="H343" i="14"/>
  <c r="J343" i="14"/>
  <c r="L343" i="14"/>
  <c r="N343" i="14"/>
  <c r="P343" i="14"/>
  <c r="R343" i="14"/>
  <c r="C349" i="14"/>
  <c r="E349" i="14"/>
  <c r="G349" i="14"/>
  <c r="I349" i="14"/>
  <c r="K349" i="14"/>
  <c r="B349" i="14"/>
  <c r="D349" i="14"/>
  <c r="F349" i="14"/>
  <c r="H349" i="14"/>
  <c r="J349" i="14"/>
  <c r="L349" i="14"/>
  <c r="C423" i="14"/>
  <c r="E423" i="14"/>
  <c r="G423" i="14"/>
  <c r="I423" i="14"/>
  <c r="K423" i="14"/>
  <c r="M423" i="14"/>
  <c r="B423" i="14"/>
  <c r="D423" i="14"/>
  <c r="F423" i="14"/>
  <c r="H423" i="14"/>
  <c r="J423" i="14"/>
  <c r="L423" i="14"/>
  <c r="C473" i="14"/>
  <c r="E473" i="14"/>
  <c r="G473" i="14"/>
  <c r="I473" i="14"/>
  <c r="K473" i="14"/>
  <c r="M473" i="14"/>
  <c r="O473" i="14"/>
  <c r="Q473" i="14"/>
  <c r="S473" i="14"/>
  <c r="T473" i="14"/>
  <c r="B473" i="14"/>
  <c r="D473" i="14"/>
  <c r="F473" i="14"/>
  <c r="H473" i="14"/>
  <c r="J473" i="14"/>
  <c r="L473" i="14"/>
  <c r="N473" i="14"/>
  <c r="P473" i="14"/>
  <c r="R473" i="14"/>
  <c r="B529" i="14"/>
  <c r="D529" i="14"/>
  <c r="F529" i="14"/>
  <c r="H529" i="14"/>
  <c r="J529" i="14"/>
  <c r="C529" i="14"/>
  <c r="E529" i="14"/>
  <c r="G529" i="14"/>
  <c r="I529" i="14"/>
  <c r="K529" i="14"/>
  <c r="B551" i="14"/>
  <c r="D551" i="14"/>
  <c r="F551" i="14"/>
  <c r="H551" i="14"/>
  <c r="J551" i="14"/>
  <c r="L551" i="14"/>
  <c r="N551" i="14"/>
  <c r="P551" i="14"/>
  <c r="R551" i="14"/>
  <c r="C551" i="14"/>
  <c r="E551" i="14"/>
  <c r="G551" i="14"/>
  <c r="I551" i="14"/>
  <c r="K551" i="14"/>
  <c r="M551" i="14"/>
  <c r="O551" i="14"/>
  <c r="Q551" i="14"/>
  <c r="S551" i="14"/>
  <c r="C593" i="14"/>
  <c r="E593" i="14"/>
  <c r="G593" i="14"/>
  <c r="I593" i="14"/>
  <c r="K593" i="14"/>
  <c r="M593" i="14"/>
  <c r="O593" i="14"/>
  <c r="Q593" i="14"/>
  <c r="B593" i="14"/>
  <c r="D593" i="14"/>
  <c r="F593" i="14"/>
  <c r="H593" i="14"/>
  <c r="J593" i="14"/>
  <c r="L593" i="14"/>
  <c r="N593" i="14"/>
  <c r="P593" i="14"/>
  <c r="R593" i="14"/>
  <c r="C4" i="14"/>
  <c r="E4" i="14"/>
  <c r="G4" i="14"/>
  <c r="I4" i="14"/>
  <c r="K4" i="14"/>
  <c r="M4" i="14"/>
  <c r="O4" i="14"/>
  <c r="Q4" i="14"/>
  <c r="S4" i="14"/>
  <c r="T4" i="14"/>
  <c r="B4" i="14"/>
  <c r="D4" i="14"/>
  <c r="F4" i="14"/>
  <c r="H4" i="14"/>
  <c r="J4" i="14"/>
  <c r="L4" i="14"/>
  <c r="N4" i="14"/>
  <c r="P4" i="14"/>
  <c r="R4" i="14"/>
  <c r="C6" i="14"/>
  <c r="E6" i="14"/>
  <c r="G6" i="14"/>
  <c r="I6" i="14"/>
  <c r="K6" i="14"/>
  <c r="M6" i="14"/>
  <c r="O6" i="14"/>
  <c r="Q6" i="14"/>
  <c r="S6" i="14"/>
  <c r="T6" i="14"/>
  <c r="B6" i="14"/>
  <c r="D6" i="14"/>
  <c r="F6" i="14"/>
  <c r="H6" i="14"/>
  <c r="J6" i="14"/>
  <c r="L6" i="14"/>
  <c r="N6" i="14"/>
  <c r="P6" i="14"/>
  <c r="R6" i="14"/>
  <c r="C8" i="14"/>
  <c r="E8" i="14"/>
  <c r="G8" i="14"/>
  <c r="I8" i="14"/>
  <c r="K8" i="14"/>
  <c r="M8" i="14"/>
  <c r="O8" i="14"/>
  <c r="Q8" i="14"/>
  <c r="S8" i="14"/>
  <c r="T8" i="14"/>
  <c r="B8" i="14"/>
  <c r="D8" i="14"/>
  <c r="F8" i="14"/>
  <c r="H8" i="14"/>
  <c r="J8" i="14"/>
  <c r="L8" i="14"/>
  <c r="N8" i="14"/>
  <c r="P8" i="14"/>
  <c r="R8" i="14"/>
  <c r="C10" i="14"/>
  <c r="E10" i="14"/>
  <c r="G10" i="14"/>
  <c r="I10" i="14"/>
  <c r="K10" i="14"/>
  <c r="M10" i="14"/>
  <c r="O10" i="14"/>
  <c r="Q10" i="14"/>
  <c r="S10" i="14"/>
  <c r="T10" i="14"/>
  <c r="B10" i="14"/>
  <c r="D10" i="14"/>
  <c r="F10" i="14"/>
  <c r="H10" i="14"/>
  <c r="J10" i="14"/>
  <c r="L10" i="14"/>
  <c r="N10" i="14"/>
  <c r="P10" i="14"/>
  <c r="R10" i="14"/>
  <c r="C12" i="14"/>
  <c r="E12" i="14"/>
  <c r="G12" i="14"/>
  <c r="I12" i="14"/>
  <c r="K12" i="14"/>
  <c r="M12" i="14"/>
  <c r="O12" i="14"/>
  <c r="Q12" i="14"/>
  <c r="S12" i="14"/>
  <c r="T12" i="14"/>
  <c r="B12" i="14"/>
  <c r="D12" i="14"/>
  <c r="F12" i="14"/>
  <c r="H12" i="14"/>
  <c r="J12" i="14"/>
  <c r="L12" i="14"/>
  <c r="N12" i="14"/>
  <c r="P12" i="14"/>
  <c r="R12" i="14"/>
  <c r="C14" i="14"/>
  <c r="E14" i="14"/>
  <c r="G14" i="14"/>
  <c r="I14" i="14"/>
  <c r="K14" i="14"/>
  <c r="M14" i="14"/>
  <c r="O14" i="14"/>
  <c r="Q14" i="14"/>
  <c r="S14" i="14"/>
  <c r="T14" i="14"/>
  <c r="B14" i="14"/>
  <c r="D14" i="14"/>
  <c r="F14" i="14"/>
  <c r="H14" i="14"/>
  <c r="J14" i="14"/>
  <c r="L14" i="14"/>
  <c r="N14" i="14"/>
  <c r="P14" i="14"/>
  <c r="R14" i="14"/>
  <c r="C16" i="14"/>
  <c r="E16" i="14"/>
  <c r="G16" i="14"/>
  <c r="I16" i="14"/>
  <c r="K16" i="14"/>
  <c r="M16" i="14"/>
  <c r="O16" i="14"/>
  <c r="Q16" i="14"/>
  <c r="S16" i="14"/>
  <c r="T16" i="14"/>
  <c r="B16" i="14"/>
  <c r="D16" i="14"/>
  <c r="F16" i="14"/>
  <c r="H16" i="14"/>
  <c r="J16" i="14"/>
  <c r="L16" i="14"/>
  <c r="N16" i="14"/>
  <c r="P16" i="14"/>
  <c r="R16" i="14"/>
  <c r="C18" i="14"/>
  <c r="E18" i="14"/>
  <c r="G18" i="14"/>
  <c r="I18" i="14"/>
  <c r="K18" i="14"/>
  <c r="M18" i="14"/>
  <c r="O18" i="14"/>
  <c r="Q18" i="14"/>
  <c r="S18" i="14"/>
  <c r="T18" i="14"/>
  <c r="B18" i="14"/>
  <c r="D18" i="14"/>
  <c r="F18" i="14"/>
  <c r="H18" i="14"/>
  <c r="J18" i="14"/>
  <c r="L18" i="14"/>
  <c r="N18" i="14"/>
  <c r="P18" i="14"/>
  <c r="R18" i="14"/>
  <c r="C20" i="14"/>
  <c r="E20" i="14"/>
  <c r="G20" i="14"/>
  <c r="I20" i="14"/>
  <c r="K20" i="14"/>
  <c r="M20" i="14"/>
  <c r="O20" i="14"/>
  <c r="Q20" i="14"/>
  <c r="S20" i="14"/>
  <c r="T20" i="14"/>
  <c r="B20" i="14"/>
  <c r="D20" i="14"/>
  <c r="F20" i="14"/>
  <c r="H20" i="14"/>
  <c r="J20" i="14"/>
  <c r="L20" i="14"/>
  <c r="N20" i="14"/>
  <c r="P20" i="14"/>
  <c r="R20" i="14"/>
  <c r="C22" i="14"/>
  <c r="E22" i="14"/>
  <c r="G22" i="14"/>
  <c r="I22" i="14"/>
  <c r="K22" i="14"/>
  <c r="M22" i="14"/>
  <c r="O22" i="14"/>
  <c r="Q22" i="14"/>
  <c r="S22" i="14"/>
  <c r="T22" i="14"/>
  <c r="B22" i="14"/>
  <c r="D22" i="14"/>
  <c r="F22" i="14"/>
  <c r="H22" i="14"/>
  <c r="J22" i="14"/>
  <c r="L22" i="14"/>
  <c r="N22" i="14"/>
  <c r="P22" i="14"/>
  <c r="R22" i="14"/>
  <c r="C24" i="14"/>
  <c r="E24" i="14"/>
  <c r="G24" i="14"/>
  <c r="I24" i="14"/>
  <c r="K24" i="14"/>
  <c r="M24" i="14"/>
  <c r="O24" i="14"/>
  <c r="Q24" i="14"/>
  <c r="S24" i="14"/>
  <c r="T24" i="14"/>
  <c r="B24" i="14"/>
  <c r="D24" i="14"/>
  <c r="F24" i="14"/>
  <c r="H24" i="14"/>
  <c r="J24" i="14"/>
  <c r="L24" i="14"/>
  <c r="N24" i="14"/>
  <c r="P24" i="14"/>
  <c r="R24" i="14"/>
  <c r="C26" i="14"/>
  <c r="E26" i="14"/>
  <c r="G26" i="14"/>
  <c r="I26" i="14"/>
  <c r="K26" i="14"/>
  <c r="M26" i="14"/>
  <c r="O26" i="14"/>
  <c r="Q26" i="14"/>
  <c r="S26" i="14"/>
  <c r="T26" i="14"/>
  <c r="B26" i="14"/>
  <c r="D26" i="14"/>
  <c r="F26" i="14"/>
  <c r="H26" i="14"/>
  <c r="J26" i="14"/>
  <c r="L26" i="14"/>
  <c r="N26" i="14"/>
  <c r="P26" i="14"/>
  <c r="R26" i="14"/>
  <c r="C28" i="14"/>
  <c r="E28" i="14"/>
  <c r="G28" i="14"/>
  <c r="I28" i="14"/>
  <c r="K28" i="14"/>
  <c r="M28" i="14"/>
  <c r="O28" i="14"/>
  <c r="Q28" i="14"/>
  <c r="S28" i="14"/>
  <c r="T28" i="14"/>
  <c r="B28" i="14"/>
  <c r="D28" i="14"/>
  <c r="F28" i="14"/>
  <c r="H28" i="14"/>
  <c r="J28" i="14"/>
  <c r="L28" i="14"/>
  <c r="N28" i="14"/>
  <c r="P28" i="14"/>
  <c r="R28" i="14"/>
  <c r="C30" i="14"/>
  <c r="E30" i="14"/>
  <c r="G30" i="14"/>
  <c r="I30" i="14"/>
  <c r="K30" i="14"/>
  <c r="M30" i="14"/>
  <c r="O30" i="14"/>
  <c r="Q30" i="14"/>
  <c r="S30" i="14"/>
  <c r="B30" i="14"/>
  <c r="D30" i="14"/>
  <c r="F30" i="14"/>
  <c r="H30" i="14"/>
  <c r="J30" i="14"/>
  <c r="L30" i="14"/>
  <c r="N30" i="14"/>
  <c r="P30" i="14"/>
  <c r="R30" i="14"/>
  <c r="T32" i="14"/>
  <c r="C32" i="14"/>
  <c r="E32" i="14"/>
  <c r="G32" i="14"/>
  <c r="I32" i="14"/>
  <c r="K32" i="14"/>
  <c r="M32" i="14"/>
  <c r="O32" i="14"/>
  <c r="Q32" i="14"/>
  <c r="S32" i="14"/>
  <c r="B32" i="14"/>
  <c r="D32" i="14"/>
  <c r="F32" i="14"/>
  <c r="H32" i="14"/>
  <c r="J32" i="14"/>
  <c r="L32" i="14"/>
  <c r="N32" i="14"/>
  <c r="P32" i="14"/>
  <c r="R32" i="14"/>
  <c r="C34" i="14"/>
  <c r="E34" i="14"/>
  <c r="G34" i="14"/>
  <c r="I34" i="14"/>
  <c r="K34" i="14"/>
  <c r="M34" i="14"/>
  <c r="O34" i="14"/>
  <c r="Q34" i="14"/>
  <c r="S34" i="14"/>
  <c r="B34" i="14"/>
  <c r="D34" i="14"/>
  <c r="F34" i="14"/>
  <c r="H34" i="14"/>
  <c r="J34" i="14"/>
  <c r="L34" i="14"/>
  <c r="N34" i="14"/>
  <c r="P34" i="14"/>
  <c r="R34" i="14"/>
  <c r="C36" i="14"/>
  <c r="E36" i="14"/>
  <c r="G36" i="14"/>
  <c r="I36" i="14"/>
  <c r="K36" i="14"/>
  <c r="M36" i="14"/>
  <c r="O36" i="14"/>
  <c r="Q36" i="14"/>
  <c r="S36" i="14"/>
  <c r="T36" i="14"/>
  <c r="B36" i="14"/>
  <c r="D36" i="14"/>
  <c r="F36" i="14"/>
  <c r="H36" i="14"/>
  <c r="J36" i="14"/>
  <c r="L36" i="14"/>
  <c r="N36" i="14"/>
  <c r="P36" i="14"/>
  <c r="R36" i="14"/>
  <c r="C38" i="14"/>
  <c r="E38" i="14"/>
  <c r="G38" i="14"/>
  <c r="I38" i="14"/>
  <c r="K38" i="14"/>
  <c r="M38" i="14"/>
  <c r="O38" i="14"/>
  <c r="Q38" i="14"/>
  <c r="S38" i="14"/>
  <c r="B38" i="14"/>
  <c r="D38" i="14"/>
  <c r="F38" i="14"/>
  <c r="H38" i="14"/>
  <c r="J38" i="14"/>
  <c r="L38" i="14"/>
  <c r="N38" i="14"/>
  <c r="P38" i="14"/>
  <c r="R38" i="14"/>
  <c r="C40" i="14"/>
  <c r="E40" i="14"/>
  <c r="G40" i="14"/>
  <c r="I40" i="14"/>
  <c r="K40" i="14"/>
  <c r="M40" i="14"/>
  <c r="O40" i="14"/>
  <c r="Q40" i="14"/>
  <c r="S40" i="14"/>
  <c r="B40" i="14"/>
  <c r="D40" i="14"/>
  <c r="F40" i="14"/>
  <c r="H40" i="14"/>
  <c r="J40" i="14"/>
  <c r="L40" i="14"/>
  <c r="N40" i="14"/>
  <c r="P40" i="14"/>
  <c r="R40" i="14"/>
  <c r="T42" i="14"/>
  <c r="C42" i="14"/>
  <c r="E42" i="14"/>
  <c r="G42" i="14"/>
  <c r="I42" i="14"/>
  <c r="K42" i="14"/>
  <c r="M42" i="14"/>
  <c r="O42" i="14"/>
  <c r="Q42" i="14"/>
  <c r="S42" i="14"/>
  <c r="B42" i="14"/>
  <c r="D42" i="14"/>
  <c r="F42" i="14"/>
  <c r="H42" i="14"/>
  <c r="J42" i="14"/>
  <c r="L42" i="14"/>
  <c r="N42" i="14"/>
  <c r="P42" i="14"/>
  <c r="R42" i="14"/>
  <c r="C44" i="14"/>
  <c r="E44" i="14"/>
  <c r="G44" i="14"/>
  <c r="I44" i="14"/>
  <c r="K44" i="14"/>
  <c r="M44" i="14"/>
  <c r="O44" i="14"/>
  <c r="Q44" i="14"/>
  <c r="S44" i="14"/>
  <c r="B44" i="14"/>
  <c r="D44" i="14"/>
  <c r="F44" i="14"/>
  <c r="H44" i="14"/>
  <c r="J44" i="14"/>
  <c r="L44" i="14"/>
  <c r="N44" i="14"/>
  <c r="P44" i="14"/>
  <c r="R44" i="14"/>
  <c r="T46" i="14"/>
  <c r="C46" i="14"/>
  <c r="E46" i="14"/>
  <c r="G46" i="14"/>
  <c r="I46" i="14"/>
  <c r="K46" i="14"/>
  <c r="M46" i="14"/>
  <c r="O46" i="14"/>
  <c r="Q46" i="14"/>
  <c r="S46" i="14"/>
  <c r="B46" i="14"/>
  <c r="D46" i="14"/>
  <c r="F46" i="14"/>
  <c r="H46" i="14"/>
  <c r="J46" i="14"/>
  <c r="L46" i="14"/>
  <c r="N46" i="14"/>
  <c r="P46" i="14"/>
  <c r="R46" i="14"/>
  <c r="T48" i="14"/>
  <c r="C48" i="14"/>
  <c r="E48" i="14"/>
  <c r="G48" i="14"/>
  <c r="I48" i="14"/>
  <c r="K48" i="14"/>
  <c r="M48" i="14"/>
  <c r="O48" i="14"/>
  <c r="Q48" i="14"/>
  <c r="S48" i="14"/>
  <c r="B48" i="14"/>
  <c r="D48" i="14"/>
  <c r="F48" i="14"/>
  <c r="H48" i="14"/>
  <c r="J48" i="14"/>
  <c r="L48" i="14"/>
  <c r="N48" i="14"/>
  <c r="P48" i="14"/>
  <c r="R48" i="14"/>
  <c r="C50" i="14"/>
  <c r="E50" i="14"/>
  <c r="G50" i="14"/>
  <c r="I50" i="14"/>
  <c r="K50" i="14"/>
  <c r="M50" i="14"/>
  <c r="O50" i="14"/>
  <c r="Q50" i="14"/>
  <c r="S50" i="14"/>
  <c r="B50" i="14"/>
  <c r="D50" i="14"/>
  <c r="F50" i="14"/>
  <c r="H50" i="14"/>
  <c r="J50" i="14"/>
  <c r="L50" i="14"/>
  <c r="N50" i="14"/>
  <c r="P50" i="14"/>
  <c r="R50" i="14"/>
  <c r="C52" i="14"/>
  <c r="E52" i="14"/>
  <c r="G52" i="14"/>
  <c r="I52" i="14"/>
  <c r="K52" i="14"/>
  <c r="M52" i="14"/>
  <c r="O52" i="14"/>
  <c r="Q52" i="14"/>
  <c r="S52" i="14"/>
  <c r="T52" i="14"/>
  <c r="B52" i="14"/>
  <c r="D52" i="14"/>
  <c r="F52" i="14"/>
  <c r="H52" i="14"/>
  <c r="J52" i="14"/>
  <c r="L52" i="14"/>
  <c r="N52" i="14"/>
  <c r="P52" i="14"/>
  <c r="R52" i="14"/>
  <c r="C54" i="14"/>
  <c r="E54" i="14"/>
  <c r="G54" i="14"/>
  <c r="I54" i="14"/>
  <c r="K54" i="14"/>
  <c r="M54" i="14"/>
  <c r="O54" i="14"/>
  <c r="Q54" i="14"/>
  <c r="S54" i="14"/>
  <c r="B54" i="14"/>
  <c r="D54" i="14"/>
  <c r="F54" i="14"/>
  <c r="H54" i="14"/>
  <c r="J54" i="14"/>
  <c r="L54" i="14"/>
  <c r="N54" i="14"/>
  <c r="P54" i="14"/>
  <c r="R54" i="14"/>
  <c r="C56" i="14"/>
  <c r="E56" i="14"/>
  <c r="G56" i="14"/>
  <c r="I56" i="14"/>
  <c r="K56" i="14"/>
  <c r="M56" i="14"/>
  <c r="O56" i="14"/>
  <c r="Q56" i="14"/>
  <c r="S56" i="14"/>
  <c r="B56" i="14"/>
  <c r="D56" i="14"/>
  <c r="F56" i="14"/>
  <c r="H56" i="14"/>
  <c r="J56" i="14"/>
  <c r="L56" i="14"/>
  <c r="N56" i="14"/>
  <c r="P56" i="14"/>
  <c r="R56" i="14"/>
  <c r="C58" i="14"/>
  <c r="E58" i="14"/>
  <c r="G58" i="14"/>
  <c r="I58" i="14"/>
  <c r="K58" i="14"/>
  <c r="M58" i="14"/>
  <c r="O58" i="14"/>
  <c r="Q58" i="14"/>
  <c r="S58" i="14"/>
  <c r="B58" i="14"/>
  <c r="D58" i="14"/>
  <c r="F58" i="14"/>
  <c r="H58" i="14"/>
  <c r="J58" i="14"/>
  <c r="L58" i="14"/>
  <c r="N58" i="14"/>
  <c r="P58" i="14"/>
  <c r="R58" i="14"/>
  <c r="C60" i="14"/>
  <c r="E60" i="14"/>
  <c r="G60" i="14"/>
  <c r="I60" i="14"/>
  <c r="K60" i="14"/>
  <c r="M60" i="14"/>
  <c r="O60" i="14"/>
  <c r="Q60" i="14"/>
  <c r="S60" i="14"/>
  <c r="B60" i="14"/>
  <c r="D60" i="14"/>
  <c r="F60" i="14"/>
  <c r="H60" i="14"/>
  <c r="J60" i="14"/>
  <c r="L60" i="14"/>
  <c r="N60" i="14"/>
  <c r="P60" i="14"/>
  <c r="R60" i="14"/>
  <c r="C62" i="14"/>
  <c r="E62" i="14"/>
  <c r="G62" i="14"/>
  <c r="I62" i="14"/>
  <c r="K62" i="14"/>
  <c r="M62" i="14"/>
  <c r="O62" i="14"/>
  <c r="Q62" i="14"/>
  <c r="S62" i="14"/>
  <c r="B62" i="14"/>
  <c r="D62" i="14"/>
  <c r="F62" i="14"/>
  <c r="H62" i="14"/>
  <c r="J62" i="14"/>
  <c r="L62" i="14"/>
  <c r="N62" i="14"/>
  <c r="P62" i="14"/>
  <c r="R62" i="14"/>
  <c r="C64" i="14"/>
  <c r="E64" i="14"/>
  <c r="G64" i="14"/>
  <c r="I64" i="14"/>
  <c r="K64" i="14"/>
  <c r="M64" i="14"/>
  <c r="O64" i="14"/>
  <c r="Q64" i="14"/>
  <c r="S64" i="14"/>
  <c r="B64" i="14"/>
  <c r="D64" i="14"/>
  <c r="F64" i="14"/>
  <c r="H64" i="14"/>
  <c r="J64" i="14"/>
  <c r="L64" i="14"/>
  <c r="N64" i="14"/>
  <c r="P64" i="14"/>
  <c r="R64" i="14"/>
  <c r="C66" i="14"/>
  <c r="E66" i="14"/>
  <c r="G66" i="14"/>
  <c r="I66" i="14"/>
  <c r="K66" i="14"/>
  <c r="M66" i="14"/>
  <c r="O66" i="14"/>
  <c r="Q66" i="14"/>
  <c r="S66" i="14"/>
  <c r="B66" i="14"/>
  <c r="D66" i="14"/>
  <c r="F66" i="14"/>
  <c r="H66" i="14"/>
  <c r="J66" i="14"/>
  <c r="L66" i="14"/>
  <c r="N66" i="14"/>
  <c r="P66" i="14"/>
  <c r="R66" i="14"/>
  <c r="C68" i="14"/>
  <c r="E68" i="14"/>
  <c r="G68" i="14"/>
  <c r="I68" i="14"/>
  <c r="K68" i="14"/>
  <c r="M68" i="14"/>
  <c r="O68" i="14"/>
  <c r="Q68" i="14"/>
  <c r="S68" i="14"/>
  <c r="B68" i="14"/>
  <c r="D68" i="14"/>
  <c r="F68" i="14"/>
  <c r="H68" i="14"/>
  <c r="J68" i="14"/>
  <c r="L68" i="14"/>
  <c r="N68" i="14"/>
  <c r="P68" i="14"/>
  <c r="R68" i="14"/>
  <c r="C72" i="14"/>
  <c r="E72" i="14"/>
  <c r="G72" i="14"/>
  <c r="I72" i="14"/>
  <c r="K72" i="14"/>
  <c r="M72" i="14"/>
  <c r="O72" i="14"/>
  <c r="Q72" i="14"/>
  <c r="S72" i="14"/>
  <c r="B72" i="14"/>
  <c r="D72" i="14"/>
  <c r="F72" i="14"/>
  <c r="H72" i="14"/>
  <c r="J72" i="14"/>
  <c r="L72" i="14"/>
  <c r="N72" i="14"/>
  <c r="P72" i="14"/>
  <c r="R72" i="14"/>
  <c r="C74" i="14"/>
  <c r="E74" i="14"/>
  <c r="G74" i="14"/>
  <c r="I74" i="14"/>
  <c r="K74" i="14"/>
  <c r="M74" i="14"/>
  <c r="O74" i="14"/>
  <c r="Q74" i="14"/>
  <c r="S74" i="14"/>
  <c r="B74" i="14"/>
  <c r="D74" i="14"/>
  <c r="F74" i="14"/>
  <c r="H74" i="14"/>
  <c r="J74" i="14"/>
  <c r="L74" i="14"/>
  <c r="N74" i="14"/>
  <c r="P74" i="14"/>
  <c r="R74" i="14"/>
  <c r="C76" i="14"/>
  <c r="E76" i="14"/>
  <c r="G76" i="14"/>
  <c r="I76" i="14"/>
  <c r="K76" i="14"/>
  <c r="M76" i="14"/>
  <c r="O76" i="14"/>
  <c r="Q76" i="14"/>
  <c r="S76" i="14"/>
  <c r="B76" i="14"/>
  <c r="D76" i="14"/>
  <c r="F76" i="14"/>
  <c r="H76" i="14"/>
  <c r="J76" i="14"/>
  <c r="L76" i="14"/>
  <c r="N76" i="14"/>
  <c r="P76" i="14"/>
  <c r="R76" i="14"/>
  <c r="C78" i="14"/>
  <c r="E78" i="14"/>
  <c r="G78" i="14"/>
  <c r="I78" i="14"/>
  <c r="K78" i="14"/>
  <c r="M78" i="14"/>
  <c r="O78" i="14"/>
  <c r="Q78" i="14"/>
  <c r="S78" i="14"/>
  <c r="B78" i="14"/>
  <c r="D78" i="14"/>
  <c r="F78" i="14"/>
  <c r="H78" i="14"/>
  <c r="J78" i="14"/>
  <c r="L78" i="14"/>
  <c r="N78" i="14"/>
  <c r="P78" i="14"/>
  <c r="R78" i="14"/>
  <c r="C80" i="14"/>
  <c r="E80" i="14"/>
  <c r="G80" i="14"/>
  <c r="I80" i="14"/>
  <c r="K80" i="14"/>
  <c r="M80" i="14"/>
  <c r="O80" i="14"/>
  <c r="Q80" i="14"/>
  <c r="S80" i="14"/>
  <c r="B80" i="14"/>
  <c r="D80" i="14"/>
  <c r="F80" i="14"/>
  <c r="H80" i="14"/>
  <c r="J80" i="14"/>
  <c r="L80" i="14"/>
  <c r="N80" i="14"/>
  <c r="P80" i="14"/>
  <c r="R80" i="14"/>
  <c r="C82" i="14"/>
  <c r="E82" i="14"/>
  <c r="G82" i="14"/>
  <c r="I82" i="14"/>
  <c r="K82" i="14"/>
  <c r="M82" i="14"/>
  <c r="O82" i="14"/>
  <c r="Q82" i="14"/>
  <c r="S82" i="14"/>
  <c r="B82" i="14"/>
  <c r="D82" i="14"/>
  <c r="F82" i="14"/>
  <c r="H82" i="14"/>
  <c r="J82" i="14"/>
  <c r="L82" i="14"/>
  <c r="N82" i="14"/>
  <c r="P82" i="14"/>
  <c r="R82" i="14"/>
  <c r="C84" i="14"/>
  <c r="E84" i="14"/>
  <c r="G84" i="14"/>
  <c r="I84" i="14"/>
  <c r="K84" i="14"/>
  <c r="M84" i="14"/>
  <c r="O84" i="14"/>
  <c r="Q84" i="14"/>
  <c r="S84" i="14"/>
  <c r="B84" i="14"/>
  <c r="D84" i="14"/>
  <c r="F84" i="14"/>
  <c r="H84" i="14"/>
  <c r="J84" i="14"/>
  <c r="L84" i="14"/>
  <c r="N84" i="14"/>
  <c r="P84" i="14"/>
  <c r="R84" i="14"/>
  <c r="C86" i="14"/>
  <c r="E86" i="14"/>
  <c r="G86" i="14"/>
  <c r="I86" i="14"/>
  <c r="K86" i="14"/>
  <c r="M86" i="14"/>
  <c r="O86" i="14"/>
  <c r="Q86" i="14"/>
  <c r="S86" i="14"/>
  <c r="B86" i="14"/>
  <c r="D86" i="14"/>
  <c r="F86" i="14"/>
  <c r="H86" i="14"/>
  <c r="J86" i="14"/>
  <c r="L86" i="14"/>
  <c r="N86" i="14"/>
  <c r="P86" i="14"/>
  <c r="R86" i="14"/>
  <c r="C88" i="14"/>
  <c r="E88" i="14"/>
  <c r="G88" i="14"/>
  <c r="I88" i="14"/>
  <c r="K88" i="14"/>
  <c r="M88" i="14"/>
  <c r="O88" i="14"/>
  <c r="Q88" i="14"/>
  <c r="S88" i="14"/>
  <c r="B88" i="14"/>
  <c r="D88" i="14"/>
  <c r="F88" i="14"/>
  <c r="H88" i="14"/>
  <c r="J88" i="14"/>
  <c r="L88" i="14"/>
  <c r="N88" i="14"/>
  <c r="P88" i="14"/>
  <c r="R88" i="14"/>
  <c r="C90" i="14"/>
  <c r="E90" i="14"/>
  <c r="G90" i="14"/>
  <c r="I90" i="14"/>
  <c r="K90" i="14"/>
  <c r="M90" i="14"/>
  <c r="O90" i="14"/>
  <c r="Q90" i="14"/>
  <c r="S90" i="14"/>
  <c r="B90" i="14"/>
  <c r="D90" i="14"/>
  <c r="F90" i="14"/>
  <c r="H90" i="14"/>
  <c r="J90" i="14"/>
  <c r="L90" i="14"/>
  <c r="N90" i="14"/>
  <c r="P90" i="14"/>
  <c r="R90" i="14"/>
  <c r="C92" i="14"/>
  <c r="E92" i="14"/>
  <c r="G92" i="14"/>
  <c r="I92" i="14"/>
  <c r="K92" i="14"/>
  <c r="M92" i="14"/>
  <c r="O92" i="14"/>
  <c r="Q92" i="14"/>
  <c r="S92" i="14"/>
  <c r="B92" i="14"/>
  <c r="D92" i="14"/>
  <c r="F92" i="14"/>
  <c r="H92" i="14"/>
  <c r="J92" i="14"/>
  <c r="L92" i="14"/>
  <c r="N92" i="14"/>
  <c r="P92" i="14"/>
  <c r="R92" i="14"/>
  <c r="C94" i="14"/>
  <c r="E94" i="14"/>
  <c r="G94" i="14"/>
  <c r="I94" i="14"/>
  <c r="K94" i="14"/>
  <c r="M94" i="14"/>
  <c r="O94" i="14"/>
  <c r="Q94" i="14"/>
  <c r="S94" i="14"/>
  <c r="B94" i="14"/>
  <c r="D94" i="14"/>
  <c r="F94" i="14"/>
  <c r="H94" i="14"/>
  <c r="J94" i="14"/>
  <c r="L94" i="14"/>
  <c r="N94" i="14"/>
  <c r="P94" i="14"/>
  <c r="R94" i="14"/>
  <c r="C96" i="14"/>
  <c r="E96" i="14"/>
  <c r="G96" i="14"/>
  <c r="I96" i="14"/>
  <c r="K96" i="14"/>
  <c r="M96" i="14"/>
  <c r="O96" i="14"/>
  <c r="Q96" i="14"/>
  <c r="S96" i="14"/>
  <c r="B96" i="14"/>
  <c r="D96" i="14"/>
  <c r="F96" i="14"/>
  <c r="H96" i="14"/>
  <c r="J96" i="14"/>
  <c r="L96" i="14"/>
  <c r="N96" i="14"/>
  <c r="P96" i="14"/>
  <c r="R96" i="14"/>
  <c r="C98" i="14"/>
  <c r="E98" i="14"/>
  <c r="G98" i="14"/>
  <c r="I98" i="14"/>
  <c r="K98" i="14"/>
  <c r="M98" i="14"/>
  <c r="O98" i="14"/>
  <c r="Q98" i="14"/>
  <c r="S98" i="14"/>
  <c r="B98" i="14"/>
  <c r="D98" i="14"/>
  <c r="F98" i="14"/>
  <c r="H98" i="14"/>
  <c r="J98" i="14"/>
  <c r="L98" i="14"/>
  <c r="N98" i="14"/>
  <c r="P98" i="14"/>
  <c r="R98" i="14"/>
  <c r="C100" i="14"/>
  <c r="E100" i="14"/>
  <c r="G100" i="14"/>
  <c r="I100" i="14"/>
  <c r="K100" i="14"/>
  <c r="M100" i="14"/>
  <c r="O100" i="14"/>
  <c r="Q100" i="14"/>
  <c r="S100" i="14"/>
  <c r="B100" i="14"/>
  <c r="D100" i="14"/>
  <c r="F100" i="14"/>
  <c r="H100" i="14"/>
  <c r="J100" i="14"/>
  <c r="L100" i="14"/>
  <c r="N100" i="14"/>
  <c r="P100" i="14"/>
  <c r="R100" i="14"/>
  <c r="C102" i="14"/>
  <c r="E102" i="14"/>
  <c r="G102" i="14"/>
  <c r="I102" i="14"/>
  <c r="K102" i="14"/>
  <c r="M102" i="14"/>
  <c r="O102" i="14"/>
  <c r="Q102" i="14"/>
  <c r="S102" i="14"/>
  <c r="B102" i="14"/>
  <c r="D102" i="14"/>
  <c r="F102" i="14"/>
  <c r="H102" i="14"/>
  <c r="J102" i="14"/>
  <c r="L102" i="14"/>
  <c r="N102" i="14"/>
  <c r="P102" i="14"/>
  <c r="R102" i="14"/>
  <c r="C104" i="14"/>
  <c r="E104" i="14"/>
  <c r="G104" i="14"/>
  <c r="I104" i="14"/>
  <c r="K104" i="14"/>
  <c r="M104" i="14"/>
  <c r="O104" i="14"/>
  <c r="Q104" i="14"/>
  <c r="S104" i="14"/>
  <c r="B104" i="14"/>
  <c r="D104" i="14"/>
  <c r="F104" i="14"/>
  <c r="H104" i="14"/>
  <c r="J104" i="14"/>
  <c r="L104" i="14"/>
  <c r="N104" i="14"/>
  <c r="P104" i="14"/>
  <c r="R104" i="14"/>
  <c r="C106" i="14"/>
  <c r="E106" i="14"/>
  <c r="G106" i="14"/>
  <c r="I106" i="14"/>
  <c r="K106" i="14"/>
  <c r="M106" i="14"/>
  <c r="O106" i="14"/>
  <c r="Q106" i="14"/>
  <c r="S106" i="14"/>
  <c r="B106" i="14"/>
  <c r="D106" i="14"/>
  <c r="F106" i="14"/>
  <c r="H106" i="14"/>
  <c r="J106" i="14"/>
  <c r="L106" i="14"/>
  <c r="N106" i="14"/>
  <c r="P106" i="14"/>
  <c r="R106" i="14"/>
  <c r="T108" i="14"/>
  <c r="C108" i="14"/>
  <c r="E108" i="14"/>
  <c r="G108" i="14"/>
  <c r="I108" i="14"/>
  <c r="K108" i="14"/>
  <c r="M108" i="14"/>
  <c r="O108" i="14"/>
  <c r="Q108" i="14"/>
  <c r="S108" i="14"/>
  <c r="B108" i="14"/>
  <c r="D108" i="14"/>
  <c r="F108" i="14"/>
  <c r="H108" i="14"/>
  <c r="J108" i="14"/>
  <c r="L108" i="14"/>
  <c r="N108" i="14"/>
  <c r="P108" i="14"/>
  <c r="R108" i="14"/>
  <c r="C110" i="14"/>
  <c r="E110" i="14"/>
  <c r="G110" i="14"/>
  <c r="I110" i="14"/>
  <c r="K110" i="14"/>
  <c r="M110" i="14"/>
  <c r="O110" i="14"/>
  <c r="Q110" i="14"/>
  <c r="S110" i="14"/>
  <c r="B110" i="14"/>
  <c r="D110" i="14"/>
  <c r="F110" i="14"/>
  <c r="H110" i="14"/>
  <c r="J110" i="14"/>
  <c r="L110" i="14"/>
  <c r="N110" i="14"/>
  <c r="P110" i="14"/>
  <c r="R110" i="14"/>
  <c r="C112" i="14"/>
  <c r="E112" i="14"/>
  <c r="G112" i="14"/>
  <c r="I112" i="14"/>
  <c r="K112" i="14"/>
  <c r="M112" i="14"/>
  <c r="O112" i="14"/>
  <c r="Q112" i="14"/>
  <c r="S112" i="14"/>
  <c r="B112" i="14"/>
  <c r="D112" i="14"/>
  <c r="F112" i="14"/>
  <c r="H112" i="14"/>
  <c r="J112" i="14"/>
  <c r="L112" i="14"/>
  <c r="N112" i="14"/>
  <c r="P112" i="14"/>
  <c r="R112" i="14"/>
  <c r="C114" i="14"/>
  <c r="E114" i="14"/>
  <c r="G114" i="14"/>
  <c r="I114" i="14"/>
  <c r="K114" i="14"/>
  <c r="M114" i="14"/>
  <c r="O114" i="14"/>
  <c r="Q114" i="14"/>
  <c r="S114" i="14"/>
  <c r="B114" i="14"/>
  <c r="D114" i="14"/>
  <c r="F114" i="14"/>
  <c r="H114" i="14"/>
  <c r="J114" i="14"/>
  <c r="L114" i="14"/>
  <c r="N114" i="14"/>
  <c r="P114" i="14"/>
  <c r="R114" i="14"/>
  <c r="C116" i="14"/>
  <c r="E116" i="14"/>
  <c r="G116" i="14"/>
  <c r="I116" i="14"/>
  <c r="K116" i="14"/>
  <c r="M116" i="14"/>
  <c r="O116" i="14"/>
  <c r="Q116" i="14"/>
  <c r="S116" i="14"/>
  <c r="B116" i="14"/>
  <c r="D116" i="14"/>
  <c r="F116" i="14"/>
  <c r="H116" i="14"/>
  <c r="J116" i="14"/>
  <c r="L116" i="14"/>
  <c r="N116" i="14"/>
  <c r="P116" i="14"/>
  <c r="R116" i="14"/>
  <c r="C118" i="14"/>
  <c r="E118" i="14"/>
  <c r="G118" i="14"/>
  <c r="I118" i="14"/>
  <c r="K118" i="14"/>
  <c r="M118" i="14"/>
  <c r="O118" i="14"/>
  <c r="Q118" i="14"/>
  <c r="S118" i="14"/>
  <c r="B118" i="14"/>
  <c r="D118" i="14"/>
  <c r="F118" i="14"/>
  <c r="H118" i="14"/>
  <c r="J118" i="14"/>
  <c r="L118" i="14"/>
  <c r="N118" i="14"/>
  <c r="P118" i="14"/>
  <c r="R118" i="14"/>
  <c r="C120" i="14"/>
  <c r="E120" i="14"/>
  <c r="G120" i="14"/>
  <c r="I120" i="14"/>
  <c r="K120" i="14"/>
  <c r="M120" i="14"/>
  <c r="O120" i="14"/>
  <c r="Q120" i="14"/>
  <c r="S120" i="14"/>
  <c r="B120" i="14"/>
  <c r="D120" i="14"/>
  <c r="F120" i="14"/>
  <c r="H120" i="14"/>
  <c r="J120" i="14"/>
  <c r="L120" i="14"/>
  <c r="N120" i="14"/>
  <c r="P120" i="14"/>
  <c r="R120" i="14"/>
  <c r="C122" i="14"/>
  <c r="E122" i="14"/>
  <c r="G122" i="14"/>
  <c r="I122" i="14"/>
  <c r="K122" i="14"/>
  <c r="M122" i="14"/>
  <c r="O122" i="14"/>
  <c r="Q122" i="14"/>
  <c r="S122" i="14"/>
  <c r="B122" i="14"/>
  <c r="D122" i="14"/>
  <c r="F122" i="14"/>
  <c r="H122" i="14"/>
  <c r="J122" i="14"/>
  <c r="L122" i="14"/>
  <c r="N122" i="14"/>
  <c r="P122" i="14"/>
  <c r="R122" i="14"/>
  <c r="Q124" i="14"/>
  <c r="S124" i="14"/>
  <c r="M124" i="14"/>
  <c r="R124" i="14"/>
  <c r="B130" i="14"/>
  <c r="D130" i="14"/>
  <c r="F130" i="14"/>
  <c r="H130" i="14"/>
  <c r="J130" i="14"/>
  <c r="L130" i="14"/>
  <c r="N130" i="14"/>
  <c r="P130" i="14"/>
  <c r="R130" i="14"/>
  <c r="C130" i="14"/>
  <c r="E130" i="14"/>
  <c r="G130" i="14"/>
  <c r="I130" i="14"/>
  <c r="K130" i="14"/>
  <c r="M130" i="14"/>
  <c r="O130" i="14"/>
  <c r="Q130" i="14"/>
  <c r="S130" i="14"/>
  <c r="B132" i="14"/>
  <c r="D132" i="14"/>
  <c r="F132" i="14"/>
  <c r="H132" i="14"/>
  <c r="J132" i="14"/>
  <c r="L132" i="14"/>
  <c r="N132" i="14"/>
  <c r="P132" i="14"/>
  <c r="R132" i="14"/>
  <c r="C132" i="14"/>
  <c r="E132" i="14"/>
  <c r="G132" i="14"/>
  <c r="I132" i="14"/>
  <c r="K132" i="14"/>
  <c r="M132" i="14"/>
  <c r="O132" i="14"/>
  <c r="Q132" i="14"/>
  <c r="S132" i="14"/>
  <c r="B134" i="14"/>
  <c r="D134" i="14"/>
  <c r="F134" i="14"/>
  <c r="H134" i="14"/>
  <c r="J134" i="14"/>
  <c r="L134" i="14"/>
  <c r="N134" i="14"/>
  <c r="P134" i="14"/>
  <c r="R134" i="14"/>
  <c r="C134" i="14"/>
  <c r="E134" i="14"/>
  <c r="G134" i="14"/>
  <c r="I134" i="14"/>
  <c r="K134" i="14"/>
  <c r="M134" i="14"/>
  <c r="O134" i="14"/>
  <c r="Q134" i="14"/>
  <c r="S134" i="14"/>
  <c r="B136" i="14"/>
  <c r="D136" i="14"/>
  <c r="F136" i="14"/>
  <c r="H136" i="14"/>
  <c r="J136" i="14"/>
  <c r="L136" i="14"/>
  <c r="N136" i="14"/>
  <c r="P136" i="14"/>
  <c r="R136" i="14"/>
  <c r="C136" i="14"/>
  <c r="E136" i="14"/>
  <c r="G136" i="14"/>
  <c r="I136" i="14"/>
  <c r="K136" i="14"/>
  <c r="M136" i="14"/>
  <c r="O136" i="14"/>
  <c r="Q136" i="14"/>
  <c r="S136" i="14"/>
  <c r="B138" i="14"/>
  <c r="D138" i="14"/>
  <c r="F138" i="14"/>
  <c r="H138" i="14"/>
  <c r="J138" i="14"/>
  <c r="L138" i="14"/>
  <c r="N138" i="14"/>
  <c r="P138" i="14"/>
  <c r="R138" i="14"/>
  <c r="C138" i="14"/>
  <c r="E138" i="14"/>
  <c r="G138" i="14"/>
  <c r="I138" i="14"/>
  <c r="K138" i="14"/>
  <c r="M138" i="14"/>
  <c r="O138" i="14"/>
  <c r="Q138" i="14"/>
  <c r="S138" i="14"/>
  <c r="B142" i="14"/>
  <c r="D142" i="14"/>
  <c r="F142" i="14"/>
  <c r="H142" i="14"/>
  <c r="J142" i="14"/>
  <c r="L142" i="14"/>
  <c r="N142" i="14"/>
  <c r="P142" i="14"/>
  <c r="R142" i="14"/>
  <c r="C142" i="14"/>
  <c r="E142" i="14"/>
  <c r="G142" i="14"/>
  <c r="I142" i="14"/>
  <c r="K142" i="14"/>
  <c r="M142" i="14"/>
  <c r="O142" i="14"/>
  <c r="Q142" i="14"/>
  <c r="S142" i="14"/>
  <c r="B144" i="14"/>
  <c r="D144" i="14"/>
  <c r="F144" i="14"/>
  <c r="H144" i="14"/>
  <c r="J144" i="14"/>
  <c r="L144" i="14"/>
  <c r="N144" i="14"/>
  <c r="P144" i="14"/>
  <c r="R144" i="14"/>
  <c r="C144" i="14"/>
  <c r="E144" i="14"/>
  <c r="G144" i="14"/>
  <c r="I144" i="14"/>
  <c r="K144" i="14"/>
  <c r="M144" i="14"/>
  <c r="O144" i="14"/>
  <c r="Q144" i="14"/>
  <c r="S144" i="14"/>
  <c r="B146" i="14"/>
  <c r="D146" i="14"/>
  <c r="F146" i="14"/>
  <c r="H146" i="14"/>
  <c r="J146" i="14"/>
  <c r="L146" i="14"/>
  <c r="N146" i="14"/>
  <c r="P146" i="14"/>
  <c r="R146" i="14"/>
  <c r="C146" i="14"/>
  <c r="E146" i="14"/>
  <c r="G146" i="14"/>
  <c r="I146" i="14"/>
  <c r="K146" i="14"/>
  <c r="M146" i="14"/>
  <c r="O146" i="14"/>
  <c r="Q146" i="14"/>
  <c r="S146" i="14"/>
  <c r="B148" i="14"/>
  <c r="D148" i="14"/>
  <c r="F148" i="14"/>
  <c r="H148" i="14"/>
  <c r="J148" i="14"/>
  <c r="L148" i="14"/>
  <c r="N148" i="14"/>
  <c r="P148" i="14"/>
  <c r="R148" i="14"/>
  <c r="C148" i="14"/>
  <c r="E148" i="14"/>
  <c r="G148" i="14"/>
  <c r="I148" i="14"/>
  <c r="K148" i="14"/>
  <c r="M148" i="14"/>
  <c r="O148" i="14"/>
  <c r="Q148" i="14"/>
  <c r="S148" i="14"/>
  <c r="B150" i="14"/>
  <c r="D150" i="14"/>
  <c r="F150" i="14"/>
  <c r="H150" i="14"/>
  <c r="J150" i="14"/>
  <c r="L150" i="14"/>
  <c r="N150" i="14"/>
  <c r="P150" i="14"/>
  <c r="R150" i="14"/>
  <c r="C150" i="14"/>
  <c r="E150" i="14"/>
  <c r="G150" i="14"/>
  <c r="I150" i="14"/>
  <c r="K150" i="14"/>
  <c r="M150" i="14"/>
  <c r="O150" i="14"/>
  <c r="Q150" i="14"/>
  <c r="S150" i="14"/>
  <c r="B156" i="14"/>
  <c r="D156" i="14"/>
  <c r="F156" i="14"/>
  <c r="H156" i="14"/>
  <c r="J156" i="14"/>
  <c r="L156" i="14"/>
  <c r="N156" i="14"/>
  <c r="P156" i="14"/>
  <c r="R156" i="14"/>
  <c r="C156" i="14"/>
  <c r="E156" i="14"/>
  <c r="G156" i="14"/>
  <c r="I156" i="14"/>
  <c r="K156" i="14"/>
  <c r="M156" i="14"/>
  <c r="O156" i="14"/>
  <c r="Q156" i="14"/>
  <c r="S156" i="14"/>
  <c r="T158" i="14"/>
  <c r="B158" i="14"/>
  <c r="D158" i="14"/>
  <c r="F158" i="14"/>
  <c r="H158" i="14"/>
  <c r="J158" i="14"/>
  <c r="L158" i="14"/>
  <c r="N158" i="14"/>
  <c r="P158" i="14"/>
  <c r="R158" i="14"/>
  <c r="C158" i="14"/>
  <c r="E158" i="14"/>
  <c r="G158" i="14"/>
  <c r="I158" i="14"/>
  <c r="K158" i="14"/>
  <c r="M158" i="14"/>
  <c r="O158" i="14"/>
  <c r="Q158" i="14"/>
  <c r="S158" i="14"/>
  <c r="B160" i="14"/>
  <c r="D160" i="14"/>
  <c r="F160" i="14"/>
  <c r="H160" i="14"/>
  <c r="J160" i="14"/>
  <c r="L160" i="14"/>
  <c r="N160" i="14"/>
  <c r="P160" i="14"/>
  <c r="R160" i="14"/>
  <c r="C160" i="14"/>
  <c r="E160" i="14"/>
  <c r="G160" i="14"/>
  <c r="I160" i="14"/>
  <c r="K160" i="14"/>
  <c r="M160" i="14"/>
  <c r="O160" i="14"/>
  <c r="Q160" i="14"/>
  <c r="S160" i="14"/>
  <c r="B162" i="14"/>
  <c r="D162" i="14"/>
  <c r="F162" i="14"/>
  <c r="H162" i="14"/>
  <c r="J162" i="14"/>
  <c r="L162" i="14"/>
  <c r="N162" i="14"/>
  <c r="P162" i="14"/>
  <c r="R162" i="14"/>
  <c r="C162" i="14"/>
  <c r="E162" i="14"/>
  <c r="G162" i="14"/>
  <c r="I162" i="14"/>
  <c r="K162" i="14"/>
  <c r="M162" i="14"/>
  <c r="O162" i="14"/>
  <c r="Q162" i="14"/>
  <c r="S162" i="14"/>
  <c r="B164" i="14"/>
  <c r="D164" i="14"/>
  <c r="F164" i="14"/>
  <c r="H164" i="14"/>
  <c r="J164" i="14"/>
  <c r="L164" i="14"/>
  <c r="N164" i="14"/>
  <c r="P164" i="14"/>
  <c r="R164" i="14"/>
  <c r="C164" i="14"/>
  <c r="E164" i="14"/>
  <c r="G164" i="14"/>
  <c r="I164" i="14"/>
  <c r="K164" i="14"/>
  <c r="M164" i="14"/>
  <c r="O164" i="14"/>
  <c r="Q164" i="14"/>
  <c r="S164" i="14"/>
  <c r="T166" i="14"/>
  <c r="B166" i="14"/>
  <c r="D166" i="14"/>
  <c r="F166" i="14"/>
  <c r="H166" i="14"/>
  <c r="J166" i="14"/>
  <c r="L166" i="14"/>
  <c r="N166" i="14"/>
  <c r="P166" i="14"/>
  <c r="R166" i="14"/>
  <c r="C166" i="14"/>
  <c r="E166" i="14"/>
  <c r="G166" i="14"/>
  <c r="I166" i="14"/>
  <c r="K166" i="14"/>
  <c r="M166" i="14"/>
  <c r="O166" i="14"/>
  <c r="Q166" i="14"/>
  <c r="S166" i="14"/>
  <c r="B168" i="14"/>
  <c r="D168" i="14"/>
  <c r="F168" i="14"/>
  <c r="H168" i="14"/>
  <c r="J168" i="14"/>
  <c r="L168" i="14"/>
  <c r="N168" i="14"/>
  <c r="P168" i="14"/>
  <c r="R168" i="14"/>
  <c r="T168" i="14"/>
  <c r="C168" i="14"/>
  <c r="E168" i="14"/>
  <c r="G168" i="14"/>
  <c r="I168" i="14"/>
  <c r="K168" i="14"/>
  <c r="M168" i="14"/>
  <c r="O168" i="14"/>
  <c r="Q168" i="14"/>
  <c r="S168" i="14"/>
  <c r="B170" i="14"/>
  <c r="D170" i="14"/>
  <c r="F170" i="14"/>
  <c r="H170" i="14"/>
  <c r="J170" i="14"/>
  <c r="L170" i="14"/>
  <c r="N170" i="14"/>
  <c r="P170" i="14"/>
  <c r="R170" i="14"/>
  <c r="C170" i="14"/>
  <c r="E170" i="14"/>
  <c r="G170" i="14"/>
  <c r="I170" i="14"/>
  <c r="K170" i="14"/>
  <c r="M170" i="14"/>
  <c r="O170" i="14"/>
  <c r="Q170" i="14"/>
  <c r="S170" i="14"/>
  <c r="B172" i="14"/>
  <c r="D172" i="14"/>
  <c r="F172" i="14"/>
  <c r="H172" i="14"/>
  <c r="J172" i="14"/>
  <c r="L172" i="14"/>
  <c r="N172" i="14"/>
  <c r="P172" i="14"/>
  <c r="R172" i="14"/>
  <c r="C172" i="14"/>
  <c r="E172" i="14"/>
  <c r="G172" i="14"/>
  <c r="I172" i="14"/>
  <c r="K172" i="14"/>
  <c r="M172" i="14"/>
  <c r="O172" i="14"/>
  <c r="Q172" i="14"/>
  <c r="S172" i="14"/>
  <c r="B174" i="14"/>
  <c r="D174" i="14"/>
  <c r="F174" i="14"/>
  <c r="H174" i="14"/>
  <c r="J174" i="14"/>
  <c r="L174" i="14"/>
  <c r="N174" i="14"/>
  <c r="P174" i="14"/>
  <c r="R174" i="14"/>
  <c r="C174" i="14"/>
  <c r="E174" i="14"/>
  <c r="G174" i="14"/>
  <c r="I174" i="14"/>
  <c r="K174" i="14"/>
  <c r="M174" i="14"/>
  <c r="O174" i="14"/>
  <c r="Q174" i="14"/>
  <c r="S174" i="14"/>
  <c r="B178" i="14"/>
  <c r="D178" i="14"/>
  <c r="F178" i="14"/>
  <c r="H178" i="14"/>
  <c r="J178" i="14"/>
  <c r="L178" i="14"/>
  <c r="N178" i="14"/>
  <c r="P178" i="14"/>
  <c r="R178" i="14"/>
  <c r="C178" i="14"/>
  <c r="E178" i="14"/>
  <c r="G178" i="14"/>
  <c r="I178" i="14"/>
  <c r="K178" i="14"/>
  <c r="M178" i="14"/>
  <c r="O178" i="14"/>
  <c r="Q178" i="14"/>
  <c r="S178" i="14"/>
  <c r="B180" i="14"/>
  <c r="D180" i="14"/>
  <c r="F180" i="14"/>
  <c r="H180" i="14"/>
  <c r="J180" i="14"/>
  <c r="L180" i="14"/>
  <c r="N180" i="14"/>
  <c r="P180" i="14"/>
  <c r="R180" i="14"/>
  <c r="C180" i="14"/>
  <c r="E180" i="14"/>
  <c r="G180" i="14"/>
  <c r="I180" i="14"/>
  <c r="K180" i="14"/>
  <c r="M180" i="14"/>
  <c r="O180" i="14"/>
  <c r="Q180" i="14"/>
  <c r="S180" i="14"/>
  <c r="T182" i="14"/>
  <c r="B182" i="14"/>
  <c r="D182" i="14"/>
  <c r="F182" i="14"/>
  <c r="H182" i="14"/>
  <c r="J182" i="14"/>
  <c r="L182" i="14"/>
  <c r="N182" i="14"/>
  <c r="P182" i="14"/>
  <c r="R182" i="14"/>
  <c r="C182" i="14"/>
  <c r="E182" i="14"/>
  <c r="G182" i="14"/>
  <c r="I182" i="14"/>
  <c r="K182" i="14"/>
  <c r="M182" i="14"/>
  <c r="O182" i="14"/>
  <c r="Q182" i="14"/>
  <c r="S182" i="14"/>
  <c r="B184" i="14"/>
  <c r="D184" i="14"/>
  <c r="F184" i="14"/>
  <c r="H184" i="14"/>
  <c r="J184" i="14"/>
  <c r="L184" i="14"/>
  <c r="N184" i="14"/>
  <c r="P184" i="14"/>
  <c r="R184" i="14"/>
  <c r="C184" i="14"/>
  <c r="E184" i="14"/>
  <c r="G184" i="14"/>
  <c r="I184" i="14"/>
  <c r="K184" i="14"/>
  <c r="M184" i="14"/>
  <c r="O184" i="14"/>
  <c r="Q184" i="14"/>
  <c r="S184" i="14"/>
  <c r="B186" i="14"/>
  <c r="D186" i="14"/>
  <c r="F186" i="14"/>
  <c r="H186" i="14"/>
  <c r="J186" i="14"/>
  <c r="L186" i="14"/>
  <c r="N186" i="14"/>
  <c r="P186" i="14"/>
  <c r="R186" i="14"/>
  <c r="C186" i="14"/>
  <c r="E186" i="14"/>
  <c r="G186" i="14"/>
  <c r="I186" i="14"/>
  <c r="K186" i="14"/>
  <c r="M186" i="14"/>
  <c r="O186" i="14"/>
  <c r="Q186" i="14"/>
  <c r="S186" i="14"/>
  <c r="B188" i="14"/>
  <c r="D188" i="14"/>
  <c r="F188" i="14"/>
  <c r="H188" i="14"/>
  <c r="J188" i="14"/>
  <c r="L188" i="14"/>
  <c r="N188" i="14"/>
  <c r="P188" i="14"/>
  <c r="R188" i="14"/>
  <c r="C188" i="14"/>
  <c r="E188" i="14"/>
  <c r="G188" i="14"/>
  <c r="I188" i="14"/>
  <c r="K188" i="14"/>
  <c r="M188" i="14"/>
  <c r="O188" i="14"/>
  <c r="Q188" i="14"/>
  <c r="S188" i="14"/>
  <c r="T190" i="14"/>
  <c r="B190" i="14"/>
  <c r="D190" i="14"/>
  <c r="F190" i="14"/>
  <c r="H190" i="14"/>
  <c r="J190" i="14"/>
  <c r="L190" i="14"/>
  <c r="N190" i="14"/>
  <c r="P190" i="14"/>
  <c r="R190" i="14"/>
  <c r="C190" i="14"/>
  <c r="E190" i="14"/>
  <c r="G190" i="14"/>
  <c r="I190" i="14"/>
  <c r="K190" i="14"/>
  <c r="M190" i="14"/>
  <c r="O190" i="14"/>
  <c r="Q190" i="14"/>
  <c r="S190" i="14"/>
  <c r="B192" i="14"/>
  <c r="D192" i="14"/>
  <c r="F192" i="14"/>
  <c r="H192" i="14"/>
  <c r="J192" i="14"/>
  <c r="L192" i="14"/>
  <c r="N192" i="14"/>
  <c r="P192" i="14"/>
  <c r="R192" i="14"/>
  <c r="C192" i="14"/>
  <c r="E192" i="14"/>
  <c r="G192" i="14"/>
  <c r="I192" i="14"/>
  <c r="K192" i="14"/>
  <c r="M192" i="14"/>
  <c r="O192" i="14"/>
  <c r="Q192" i="14"/>
  <c r="S192" i="14"/>
  <c r="B194" i="14"/>
  <c r="D194" i="14"/>
  <c r="F194" i="14"/>
  <c r="H194" i="14"/>
  <c r="J194" i="14"/>
  <c r="L194" i="14"/>
  <c r="N194" i="14"/>
  <c r="P194" i="14"/>
  <c r="R194" i="14"/>
  <c r="C194" i="14"/>
  <c r="E194" i="14"/>
  <c r="G194" i="14"/>
  <c r="I194" i="14"/>
  <c r="K194" i="14"/>
  <c r="M194" i="14"/>
  <c r="O194" i="14"/>
  <c r="Q194" i="14"/>
  <c r="S194" i="14"/>
  <c r="B198" i="14"/>
  <c r="D198" i="14"/>
  <c r="F198" i="14"/>
  <c r="H198" i="14"/>
  <c r="J198" i="14"/>
  <c r="L198" i="14"/>
  <c r="N198" i="14"/>
  <c r="P198" i="14"/>
  <c r="R198" i="14"/>
  <c r="C198" i="14"/>
  <c r="E198" i="14"/>
  <c r="G198" i="14"/>
  <c r="I198" i="14"/>
  <c r="K198" i="14"/>
  <c r="M198" i="14"/>
  <c r="O198" i="14"/>
  <c r="Q198" i="14"/>
  <c r="S198" i="14"/>
  <c r="B200" i="14"/>
  <c r="D200" i="14"/>
  <c r="F200" i="14"/>
  <c r="H200" i="14"/>
  <c r="J200" i="14"/>
  <c r="L200" i="14"/>
  <c r="N200" i="14"/>
  <c r="P200" i="14"/>
  <c r="R200" i="14"/>
  <c r="C200" i="14"/>
  <c r="E200" i="14"/>
  <c r="G200" i="14"/>
  <c r="I200" i="14"/>
  <c r="K200" i="14"/>
  <c r="M200" i="14"/>
  <c r="O200" i="14"/>
  <c r="Q200" i="14"/>
  <c r="S200" i="14"/>
  <c r="B204" i="14"/>
  <c r="D204" i="14"/>
  <c r="F204" i="14"/>
  <c r="H204" i="14"/>
  <c r="J204" i="14"/>
  <c r="L204" i="14"/>
  <c r="N204" i="14"/>
  <c r="P204" i="14"/>
  <c r="R204" i="14"/>
  <c r="C204" i="14"/>
  <c r="E204" i="14"/>
  <c r="G204" i="14"/>
  <c r="I204" i="14"/>
  <c r="K204" i="14"/>
  <c r="M204" i="14"/>
  <c r="O204" i="14"/>
  <c r="Q204" i="14"/>
  <c r="S204" i="14"/>
  <c r="B206" i="14"/>
  <c r="D206" i="14"/>
  <c r="F206" i="14"/>
  <c r="H206" i="14"/>
  <c r="J206" i="14"/>
  <c r="L206" i="14"/>
  <c r="N206" i="14"/>
  <c r="P206" i="14"/>
  <c r="R206" i="14"/>
  <c r="C206" i="14"/>
  <c r="E206" i="14"/>
  <c r="G206" i="14"/>
  <c r="I206" i="14"/>
  <c r="K206" i="14"/>
  <c r="M206" i="14"/>
  <c r="O206" i="14"/>
  <c r="Q206" i="14"/>
  <c r="S206" i="14"/>
  <c r="B208" i="14"/>
  <c r="D208" i="14"/>
  <c r="F208" i="14"/>
  <c r="H208" i="14"/>
  <c r="J208" i="14"/>
  <c r="L208" i="14"/>
  <c r="N208" i="14"/>
  <c r="P208" i="14"/>
  <c r="R208" i="14"/>
  <c r="C208" i="14"/>
  <c r="E208" i="14"/>
  <c r="G208" i="14"/>
  <c r="I208" i="14"/>
  <c r="K208" i="14"/>
  <c r="M208" i="14"/>
  <c r="O208" i="14"/>
  <c r="Q208" i="14"/>
  <c r="S208" i="14"/>
  <c r="B210" i="14"/>
  <c r="D210" i="14"/>
  <c r="F210" i="14"/>
  <c r="H210" i="14"/>
  <c r="J210" i="14"/>
  <c r="L210" i="14"/>
  <c r="N210" i="14"/>
  <c r="P210" i="14"/>
  <c r="R210" i="14"/>
  <c r="C210" i="14"/>
  <c r="E210" i="14"/>
  <c r="G210" i="14"/>
  <c r="I210" i="14"/>
  <c r="K210" i="14"/>
  <c r="M210" i="14"/>
  <c r="O210" i="14"/>
  <c r="Q210" i="14"/>
  <c r="S210" i="14"/>
  <c r="B216" i="14"/>
  <c r="D216" i="14"/>
  <c r="F216" i="14"/>
  <c r="H216" i="14"/>
  <c r="J216" i="14"/>
  <c r="L216" i="14"/>
  <c r="N216" i="14"/>
  <c r="P216" i="14"/>
  <c r="C216" i="14"/>
  <c r="E216" i="14"/>
  <c r="G216" i="14"/>
  <c r="I216" i="14"/>
  <c r="K216" i="14"/>
  <c r="M216" i="14"/>
  <c r="O216" i="14"/>
  <c r="Q216" i="14"/>
  <c r="B218" i="14"/>
  <c r="D218" i="14"/>
  <c r="F218" i="14"/>
  <c r="H218" i="14"/>
  <c r="J218" i="14"/>
  <c r="L218" i="14"/>
  <c r="N218" i="14"/>
  <c r="P218" i="14"/>
  <c r="C218" i="14"/>
  <c r="E218" i="14"/>
  <c r="G218" i="14"/>
  <c r="I218" i="14"/>
  <c r="K218" i="14"/>
  <c r="M218" i="14"/>
  <c r="O218" i="14"/>
  <c r="Q218" i="14"/>
  <c r="B220" i="14"/>
  <c r="D220" i="14"/>
  <c r="F220" i="14"/>
  <c r="H220" i="14"/>
  <c r="J220" i="14"/>
  <c r="L220" i="14"/>
  <c r="N220" i="14"/>
  <c r="P220" i="14"/>
  <c r="C220" i="14"/>
  <c r="E220" i="14"/>
  <c r="G220" i="14"/>
  <c r="I220" i="14"/>
  <c r="K220" i="14"/>
  <c r="M220" i="14"/>
  <c r="O220" i="14"/>
  <c r="Q220" i="14"/>
  <c r="B224" i="14"/>
  <c r="D224" i="14"/>
  <c r="F224" i="14"/>
  <c r="H224" i="14"/>
  <c r="J224" i="14"/>
  <c r="L224" i="14"/>
  <c r="N224" i="14"/>
  <c r="P224" i="14"/>
  <c r="S224" i="14"/>
  <c r="C224" i="14"/>
  <c r="E224" i="14"/>
  <c r="G224" i="14"/>
  <c r="I224" i="14"/>
  <c r="K224" i="14"/>
  <c r="M224" i="14"/>
  <c r="O224" i="14"/>
  <c r="Q224" i="14"/>
  <c r="C226" i="14"/>
  <c r="E226" i="14"/>
  <c r="G226" i="14"/>
  <c r="I226" i="14"/>
  <c r="K226" i="14"/>
  <c r="M226" i="14"/>
  <c r="O226" i="14"/>
  <c r="Q226" i="14"/>
  <c r="S226" i="14"/>
  <c r="B226" i="14"/>
  <c r="D226" i="14"/>
  <c r="F226" i="14"/>
  <c r="H226" i="14"/>
  <c r="J226" i="14"/>
  <c r="L226" i="14"/>
  <c r="N226" i="14"/>
  <c r="P226" i="14"/>
  <c r="R226" i="14"/>
  <c r="C228" i="14"/>
  <c r="E228" i="14"/>
  <c r="G228" i="14"/>
  <c r="I228" i="14"/>
  <c r="K228" i="14"/>
  <c r="B228" i="14"/>
  <c r="D228" i="14"/>
  <c r="F228" i="14"/>
  <c r="H228" i="14"/>
  <c r="J228" i="14"/>
  <c r="L228" i="14"/>
  <c r="B230" i="14"/>
  <c r="D230" i="14"/>
  <c r="F230" i="14"/>
  <c r="H230" i="14"/>
  <c r="J230" i="14"/>
  <c r="L230" i="14"/>
  <c r="N230" i="14"/>
  <c r="P230" i="14"/>
  <c r="R230" i="14"/>
  <c r="C230" i="14"/>
  <c r="E230" i="14"/>
  <c r="G230" i="14"/>
  <c r="I230" i="14"/>
  <c r="K230" i="14"/>
  <c r="M230" i="14"/>
  <c r="O230" i="14"/>
  <c r="Q230" i="14"/>
  <c r="S230" i="14"/>
  <c r="B232" i="14"/>
  <c r="D232" i="14"/>
  <c r="F232" i="14"/>
  <c r="H232" i="14"/>
  <c r="J232" i="14"/>
  <c r="L232" i="14"/>
  <c r="N232" i="14"/>
  <c r="P232" i="14"/>
  <c r="R232" i="14"/>
  <c r="C232" i="14"/>
  <c r="E232" i="14"/>
  <c r="G232" i="14"/>
  <c r="I232" i="14"/>
  <c r="K232" i="14"/>
  <c r="M232" i="14"/>
  <c r="O232" i="14"/>
  <c r="Q232" i="14"/>
  <c r="S232" i="14"/>
  <c r="B234" i="14"/>
  <c r="D234" i="14"/>
  <c r="F234" i="14"/>
  <c r="H234" i="14"/>
  <c r="J234" i="14"/>
  <c r="L234" i="14"/>
  <c r="N234" i="14"/>
  <c r="P234" i="14"/>
  <c r="R234" i="14"/>
  <c r="C234" i="14"/>
  <c r="E234" i="14"/>
  <c r="G234" i="14"/>
  <c r="I234" i="14"/>
  <c r="K234" i="14"/>
  <c r="M234" i="14"/>
  <c r="O234" i="14"/>
  <c r="Q234" i="14"/>
  <c r="S234" i="14"/>
  <c r="B236" i="14"/>
  <c r="D236" i="14"/>
  <c r="F236" i="14"/>
  <c r="H236" i="14"/>
  <c r="J236" i="14"/>
  <c r="L236" i="14"/>
  <c r="N236" i="14"/>
  <c r="P236" i="14"/>
  <c r="R236" i="14"/>
  <c r="C236" i="14"/>
  <c r="E236" i="14"/>
  <c r="G236" i="14"/>
  <c r="I236" i="14"/>
  <c r="K236" i="14"/>
  <c r="M236" i="14"/>
  <c r="O236" i="14"/>
  <c r="Q236" i="14"/>
  <c r="S236" i="14"/>
  <c r="B238" i="14"/>
  <c r="D238" i="14"/>
  <c r="F238" i="14"/>
  <c r="H238" i="14"/>
  <c r="J238" i="14"/>
  <c r="L238" i="14"/>
  <c r="C238" i="14"/>
  <c r="E238" i="14"/>
  <c r="G238" i="14"/>
  <c r="I238" i="14"/>
  <c r="K238" i="14"/>
  <c r="C242" i="14"/>
  <c r="E242" i="14"/>
  <c r="G242" i="14"/>
  <c r="I242" i="14"/>
  <c r="K242" i="14"/>
  <c r="M242" i="14"/>
  <c r="O242" i="14"/>
  <c r="Q242" i="14"/>
  <c r="S242" i="14"/>
  <c r="T242" i="14"/>
  <c r="B242" i="14"/>
  <c r="D242" i="14"/>
  <c r="F242" i="14"/>
  <c r="H242" i="14"/>
  <c r="J242" i="14"/>
  <c r="L242" i="14"/>
  <c r="N242" i="14"/>
  <c r="P242" i="14"/>
  <c r="R242" i="14"/>
  <c r="B246" i="14"/>
  <c r="D246" i="14"/>
  <c r="F246" i="14"/>
  <c r="H246" i="14"/>
  <c r="J246" i="14"/>
  <c r="L246" i="14"/>
  <c r="N246" i="14"/>
  <c r="P246" i="14"/>
  <c r="R246" i="14"/>
  <c r="T246" i="14"/>
  <c r="C246" i="14"/>
  <c r="E246" i="14"/>
  <c r="G246" i="14"/>
  <c r="I246" i="14"/>
  <c r="K246" i="14"/>
  <c r="M246" i="14"/>
  <c r="O246" i="14"/>
  <c r="Q246" i="14"/>
  <c r="S246" i="14"/>
  <c r="B248" i="14"/>
  <c r="D248" i="14"/>
  <c r="F248" i="14"/>
  <c r="H248" i="14"/>
  <c r="J248" i="14"/>
  <c r="L248" i="14"/>
  <c r="N248" i="14"/>
  <c r="P248" i="14"/>
  <c r="R248" i="14"/>
  <c r="C248" i="14"/>
  <c r="E248" i="14"/>
  <c r="G248" i="14"/>
  <c r="I248" i="14"/>
  <c r="K248" i="14"/>
  <c r="M248" i="14"/>
  <c r="O248" i="14"/>
  <c r="Q248" i="14"/>
  <c r="S248" i="14"/>
  <c r="T250" i="14"/>
  <c r="B250" i="14"/>
  <c r="D250" i="14"/>
  <c r="F250" i="14"/>
  <c r="H250" i="14"/>
  <c r="J250" i="14"/>
  <c r="L250" i="14"/>
  <c r="N250" i="14"/>
  <c r="P250" i="14"/>
  <c r="R250" i="14"/>
  <c r="C250" i="14"/>
  <c r="E250" i="14"/>
  <c r="G250" i="14"/>
  <c r="I250" i="14"/>
  <c r="K250" i="14"/>
  <c r="M250" i="14"/>
  <c r="O250" i="14"/>
  <c r="Q250" i="14"/>
  <c r="S250" i="14"/>
  <c r="B252" i="14"/>
  <c r="D252" i="14"/>
  <c r="F252" i="14"/>
  <c r="H252" i="14"/>
  <c r="J252" i="14"/>
  <c r="L252" i="14"/>
  <c r="N252" i="14"/>
  <c r="P252" i="14"/>
  <c r="R252" i="14"/>
  <c r="C252" i="14"/>
  <c r="E252" i="14"/>
  <c r="G252" i="14"/>
  <c r="I252" i="14"/>
  <c r="K252" i="14"/>
  <c r="M252" i="14"/>
  <c r="O252" i="14"/>
  <c r="Q252" i="14"/>
  <c r="S252" i="14"/>
  <c r="B254" i="14"/>
  <c r="D254" i="14"/>
  <c r="F254" i="14"/>
  <c r="H254" i="14"/>
  <c r="J254" i="14"/>
  <c r="L254" i="14"/>
  <c r="N254" i="14"/>
  <c r="P254" i="14"/>
  <c r="C254" i="14"/>
  <c r="E254" i="14"/>
  <c r="G254" i="14"/>
  <c r="I254" i="14"/>
  <c r="K254" i="14"/>
  <c r="M254" i="14"/>
  <c r="O254" i="14"/>
  <c r="Q254" i="14"/>
  <c r="B256" i="14"/>
  <c r="D256" i="14"/>
  <c r="F256" i="14"/>
  <c r="H256" i="14"/>
  <c r="J256" i="14"/>
  <c r="L256" i="14"/>
  <c r="N256" i="14"/>
  <c r="P256" i="14"/>
  <c r="C256" i="14"/>
  <c r="E256" i="14"/>
  <c r="G256" i="14"/>
  <c r="I256" i="14"/>
  <c r="K256" i="14"/>
  <c r="M256" i="14"/>
  <c r="O256" i="14"/>
  <c r="Q256" i="14"/>
  <c r="M258" i="14"/>
  <c r="O258" i="14"/>
  <c r="N258" i="14"/>
  <c r="Q258" i="14"/>
  <c r="B260" i="14"/>
  <c r="D260" i="14"/>
  <c r="F260" i="14"/>
  <c r="H260" i="14"/>
  <c r="J260" i="14"/>
  <c r="L260" i="14"/>
  <c r="N260" i="14"/>
  <c r="P260" i="14"/>
  <c r="R260" i="14"/>
  <c r="C260" i="14"/>
  <c r="E260" i="14"/>
  <c r="G260" i="14"/>
  <c r="I260" i="14"/>
  <c r="K260" i="14"/>
  <c r="M260" i="14"/>
  <c r="O260" i="14"/>
  <c r="Q260" i="14"/>
  <c r="S260" i="14"/>
  <c r="B262" i="14"/>
  <c r="D262" i="14"/>
  <c r="F262" i="14"/>
  <c r="H262" i="14"/>
  <c r="J262" i="14"/>
  <c r="L262" i="14"/>
  <c r="N262" i="14"/>
  <c r="P262" i="14"/>
  <c r="R262" i="14"/>
  <c r="C262" i="14"/>
  <c r="E262" i="14"/>
  <c r="G262" i="14"/>
  <c r="I262" i="14"/>
  <c r="K262" i="14"/>
  <c r="M262" i="14"/>
  <c r="O262" i="14"/>
  <c r="Q262" i="14"/>
  <c r="S262" i="14"/>
  <c r="B264" i="14"/>
  <c r="D264" i="14"/>
  <c r="F264" i="14"/>
  <c r="H264" i="14"/>
  <c r="J264" i="14"/>
  <c r="L264" i="14"/>
  <c r="N264" i="14"/>
  <c r="P264" i="14"/>
  <c r="R264" i="14"/>
  <c r="C264" i="14"/>
  <c r="E264" i="14"/>
  <c r="G264" i="14"/>
  <c r="I264" i="14"/>
  <c r="K264" i="14"/>
  <c r="M264" i="14"/>
  <c r="O264" i="14"/>
  <c r="Q264" i="14"/>
  <c r="S264" i="14"/>
  <c r="B266" i="14"/>
  <c r="D266" i="14"/>
  <c r="F266" i="14"/>
  <c r="H266" i="14"/>
  <c r="J266" i="14"/>
  <c r="L266" i="14"/>
  <c r="N266" i="14"/>
  <c r="P266" i="14"/>
  <c r="R266" i="14"/>
  <c r="C266" i="14"/>
  <c r="E266" i="14"/>
  <c r="G266" i="14"/>
  <c r="I266" i="14"/>
  <c r="K266" i="14"/>
  <c r="M266" i="14"/>
  <c r="O266" i="14"/>
  <c r="Q266" i="14"/>
  <c r="S266" i="14"/>
  <c r="B276" i="14"/>
  <c r="D276" i="14"/>
  <c r="F276" i="14"/>
  <c r="H276" i="14"/>
  <c r="J276" i="14"/>
  <c r="L276" i="14"/>
  <c r="N276" i="14"/>
  <c r="P276" i="14"/>
  <c r="R276" i="14"/>
  <c r="C276" i="14"/>
  <c r="E276" i="14"/>
  <c r="G276" i="14"/>
  <c r="I276" i="14"/>
  <c r="K276" i="14"/>
  <c r="M276" i="14"/>
  <c r="O276" i="14"/>
  <c r="Q276" i="14"/>
  <c r="S276" i="14"/>
  <c r="B278" i="14"/>
  <c r="D278" i="14"/>
  <c r="F278" i="14"/>
  <c r="H278" i="14"/>
  <c r="J278" i="14"/>
  <c r="L278" i="14"/>
  <c r="C278" i="14"/>
  <c r="E278" i="14"/>
  <c r="G278" i="14"/>
  <c r="I278" i="14"/>
  <c r="K278" i="14"/>
  <c r="B280" i="14"/>
  <c r="D280" i="14"/>
  <c r="F280" i="14"/>
  <c r="H280" i="14"/>
  <c r="J280" i="14"/>
  <c r="L280" i="14"/>
  <c r="C280" i="14"/>
  <c r="E280" i="14"/>
  <c r="G280" i="14"/>
  <c r="I280" i="14"/>
  <c r="K280" i="14"/>
  <c r="C282" i="14"/>
  <c r="E282" i="14"/>
  <c r="G282" i="14"/>
  <c r="I282" i="14"/>
  <c r="K282" i="14"/>
  <c r="M282" i="14"/>
  <c r="P282" i="14"/>
  <c r="R282" i="14"/>
  <c r="B282" i="14"/>
  <c r="D282" i="14"/>
  <c r="F282" i="14"/>
  <c r="H282" i="14"/>
  <c r="J282" i="14"/>
  <c r="L282" i="14"/>
  <c r="O282" i="14"/>
  <c r="Q282" i="14"/>
  <c r="S282" i="14"/>
  <c r="C284" i="14"/>
  <c r="E284" i="14"/>
  <c r="G284" i="14"/>
  <c r="I284" i="14"/>
  <c r="K284" i="14"/>
  <c r="B284" i="14"/>
  <c r="D284" i="14"/>
  <c r="F284" i="14"/>
  <c r="H284" i="14"/>
  <c r="J284" i="14"/>
  <c r="L284" i="14"/>
  <c r="C288" i="14"/>
  <c r="E288" i="14"/>
  <c r="G288" i="14"/>
  <c r="I288" i="14"/>
  <c r="K288" i="14"/>
  <c r="M288" i="14"/>
  <c r="B288" i="14"/>
  <c r="D288" i="14"/>
  <c r="F288" i="14"/>
  <c r="H288" i="14"/>
  <c r="J288" i="14"/>
  <c r="L288" i="14"/>
  <c r="N288" i="14"/>
  <c r="B290" i="14"/>
  <c r="D290" i="14"/>
  <c r="F290" i="14"/>
  <c r="H290" i="14"/>
  <c r="J290" i="14"/>
  <c r="L290" i="14"/>
  <c r="N290" i="14"/>
  <c r="C290" i="14"/>
  <c r="E290" i="14"/>
  <c r="G290" i="14"/>
  <c r="I290" i="14"/>
  <c r="K290" i="14"/>
  <c r="M290" i="14"/>
  <c r="T292" i="14"/>
  <c r="C292" i="14"/>
  <c r="E292" i="14"/>
  <c r="G292" i="14"/>
  <c r="I292" i="14"/>
  <c r="K292" i="14"/>
  <c r="M292" i="14"/>
  <c r="O292" i="14"/>
  <c r="Q292" i="14"/>
  <c r="S292" i="14"/>
  <c r="B292" i="14"/>
  <c r="D292" i="14"/>
  <c r="F292" i="14"/>
  <c r="H292" i="14"/>
  <c r="J292" i="14"/>
  <c r="L292" i="14"/>
  <c r="N292" i="14"/>
  <c r="P292" i="14"/>
  <c r="R292" i="14"/>
  <c r="C294" i="14"/>
  <c r="E294" i="14"/>
  <c r="G294" i="14"/>
  <c r="I294" i="14"/>
  <c r="K294" i="14"/>
  <c r="M294" i="14"/>
  <c r="O294" i="14"/>
  <c r="Q294" i="14"/>
  <c r="S294" i="14"/>
  <c r="B294" i="14"/>
  <c r="D294" i="14"/>
  <c r="F294" i="14"/>
  <c r="H294" i="14"/>
  <c r="J294" i="14"/>
  <c r="L294" i="14"/>
  <c r="N294" i="14"/>
  <c r="P294" i="14"/>
  <c r="R294" i="14"/>
  <c r="C296" i="14"/>
  <c r="E296" i="14"/>
  <c r="G296" i="14"/>
  <c r="I296" i="14"/>
  <c r="K296" i="14"/>
  <c r="B296" i="14"/>
  <c r="D296" i="14"/>
  <c r="F296" i="14"/>
  <c r="H296" i="14"/>
  <c r="J296" i="14"/>
  <c r="L296" i="14"/>
  <c r="B298" i="14"/>
  <c r="D298" i="14"/>
  <c r="F298" i="14"/>
  <c r="H298" i="14"/>
  <c r="J298" i="14"/>
  <c r="L298" i="14"/>
  <c r="N298" i="14"/>
  <c r="P298" i="14"/>
  <c r="R298" i="14"/>
  <c r="C298" i="14"/>
  <c r="E298" i="14"/>
  <c r="G298" i="14"/>
  <c r="I298" i="14"/>
  <c r="K298" i="14"/>
  <c r="M298" i="14"/>
  <c r="O298" i="14"/>
  <c r="Q298" i="14"/>
  <c r="S298" i="14"/>
  <c r="B300" i="14"/>
  <c r="D300" i="14"/>
  <c r="F300" i="14"/>
  <c r="H300" i="14"/>
  <c r="J300" i="14"/>
  <c r="L300" i="14"/>
  <c r="N300" i="14"/>
  <c r="P300" i="14"/>
  <c r="R300" i="14"/>
  <c r="C300" i="14"/>
  <c r="E300" i="14"/>
  <c r="G300" i="14"/>
  <c r="I300" i="14"/>
  <c r="K300" i="14"/>
  <c r="M300" i="14"/>
  <c r="O300" i="14"/>
  <c r="Q300" i="14"/>
  <c r="S300" i="14"/>
  <c r="B302" i="14"/>
  <c r="D302" i="14"/>
  <c r="F302" i="14"/>
  <c r="H302" i="14"/>
  <c r="J302" i="14"/>
  <c r="L302" i="14"/>
  <c r="N302" i="14"/>
  <c r="P302" i="14"/>
  <c r="R302" i="14"/>
  <c r="C302" i="14"/>
  <c r="E302" i="14"/>
  <c r="G302" i="14"/>
  <c r="I302" i="14"/>
  <c r="K302" i="14"/>
  <c r="M302" i="14"/>
  <c r="O302" i="14"/>
  <c r="Q302" i="14"/>
  <c r="S302" i="14"/>
  <c r="C306" i="14"/>
  <c r="E306" i="14"/>
  <c r="G306" i="14"/>
  <c r="I306" i="14"/>
  <c r="K306" i="14"/>
  <c r="M306" i="14"/>
  <c r="O306" i="14"/>
  <c r="Q306" i="14"/>
  <c r="B306" i="14"/>
  <c r="D306" i="14"/>
  <c r="F306" i="14"/>
  <c r="H306" i="14"/>
  <c r="J306" i="14"/>
  <c r="L306" i="14"/>
  <c r="N306" i="14"/>
  <c r="P306" i="14"/>
  <c r="C308" i="14"/>
  <c r="E308" i="14"/>
  <c r="G308" i="14"/>
  <c r="I308" i="14"/>
  <c r="K308" i="14"/>
  <c r="M308" i="14"/>
  <c r="O308" i="14"/>
  <c r="Q308" i="14"/>
  <c r="B308" i="14"/>
  <c r="D308" i="14"/>
  <c r="F308" i="14"/>
  <c r="H308" i="14"/>
  <c r="J308" i="14"/>
  <c r="L308" i="14"/>
  <c r="N308" i="14"/>
  <c r="P308" i="14"/>
  <c r="C310" i="14"/>
  <c r="E310" i="14"/>
  <c r="G310" i="14"/>
  <c r="I310" i="14"/>
  <c r="K310" i="14"/>
  <c r="M310" i="14"/>
  <c r="O310" i="14"/>
  <c r="Q310" i="14"/>
  <c r="B310" i="14"/>
  <c r="D310" i="14"/>
  <c r="F310" i="14"/>
  <c r="H310" i="14"/>
  <c r="J310" i="14"/>
  <c r="L310" i="14"/>
  <c r="N310" i="14"/>
  <c r="P310" i="14"/>
  <c r="C312" i="14"/>
  <c r="E312" i="14"/>
  <c r="G312" i="14"/>
  <c r="I312" i="14"/>
  <c r="K312" i="14"/>
  <c r="M312" i="14"/>
  <c r="O312" i="14"/>
  <c r="Q312" i="14"/>
  <c r="B312" i="14"/>
  <c r="D312" i="14"/>
  <c r="F312" i="14"/>
  <c r="H312" i="14"/>
  <c r="J312" i="14"/>
  <c r="L312" i="14"/>
  <c r="N312" i="14"/>
  <c r="P312" i="14"/>
  <c r="S332" i="14"/>
  <c r="R332" i="14"/>
  <c r="R344" i="14"/>
  <c r="P344" i="14"/>
  <c r="S368" i="14"/>
  <c r="Q368" i="14"/>
  <c r="C418" i="14"/>
  <c r="E418" i="14"/>
  <c r="G418" i="14"/>
  <c r="I418" i="14"/>
  <c r="K418" i="14"/>
  <c r="M418" i="14"/>
  <c r="O418" i="14"/>
  <c r="Q418" i="14"/>
  <c r="S418" i="14"/>
  <c r="B418" i="14"/>
  <c r="D418" i="14"/>
  <c r="F418" i="14"/>
  <c r="H418" i="14"/>
  <c r="J418" i="14"/>
  <c r="L418" i="14"/>
  <c r="N418" i="14"/>
  <c r="P418" i="14"/>
  <c r="R418" i="14"/>
  <c r="C422" i="14"/>
  <c r="E422" i="14"/>
  <c r="G422" i="14"/>
  <c r="I422" i="14"/>
  <c r="K422" i="14"/>
  <c r="M422" i="14"/>
  <c r="B422" i="14"/>
  <c r="D422" i="14"/>
  <c r="F422" i="14"/>
  <c r="H422" i="14"/>
  <c r="J422" i="14"/>
  <c r="L422" i="14"/>
  <c r="C424" i="14"/>
  <c r="E424" i="14"/>
  <c r="G424" i="14"/>
  <c r="I424" i="14"/>
  <c r="K424" i="14"/>
  <c r="M424" i="14"/>
  <c r="O424" i="14"/>
  <c r="Q424" i="14"/>
  <c r="S424" i="14"/>
  <c r="B424" i="14"/>
  <c r="D424" i="14"/>
  <c r="F424" i="14"/>
  <c r="H424" i="14"/>
  <c r="J424" i="14"/>
  <c r="L424" i="14"/>
  <c r="N424" i="14"/>
  <c r="P424" i="14"/>
  <c r="R424" i="14"/>
  <c r="C428" i="14"/>
  <c r="E428" i="14"/>
  <c r="G428" i="14"/>
  <c r="I428" i="14"/>
  <c r="K428" i="14"/>
  <c r="M428" i="14"/>
  <c r="O428" i="14"/>
  <c r="Q428" i="14"/>
  <c r="B428" i="14"/>
  <c r="D428" i="14"/>
  <c r="F428" i="14"/>
  <c r="H428" i="14"/>
  <c r="J428" i="14"/>
  <c r="L428" i="14"/>
  <c r="N428" i="14"/>
  <c r="P428" i="14"/>
  <c r="R428" i="14"/>
  <c r="B442" i="14"/>
  <c r="D442" i="14"/>
  <c r="F442" i="14"/>
  <c r="H442" i="14"/>
  <c r="J442" i="14"/>
  <c r="L442" i="14"/>
  <c r="C442" i="14"/>
  <c r="E442" i="14"/>
  <c r="G442" i="14"/>
  <c r="I442" i="14"/>
  <c r="K442" i="14"/>
  <c r="C474" i="14"/>
  <c r="E474" i="14"/>
  <c r="G474" i="14"/>
  <c r="I474" i="14"/>
  <c r="K474" i="14"/>
  <c r="M474" i="14"/>
  <c r="O474" i="14"/>
  <c r="Q474" i="14"/>
  <c r="S474" i="14"/>
  <c r="B474" i="14"/>
  <c r="D474" i="14"/>
  <c r="F474" i="14"/>
  <c r="H474" i="14"/>
  <c r="J474" i="14"/>
  <c r="L474" i="14"/>
  <c r="N474" i="14"/>
  <c r="P474" i="14"/>
  <c r="R474" i="14"/>
  <c r="T484" i="14"/>
  <c r="F484" i="14"/>
  <c r="H484" i="14"/>
  <c r="J484" i="14"/>
  <c r="L484" i="14"/>
  <c r="N484" i="14"/>
  <c r="P484" i="14"/>
  <c r="R484" i="14"/>
  <c r="E484" i="14"/>
  <c r="G484" i="14"/>
  <c r="I484" i="14"/>
  <c r="K484" i="14"/>
  <c r="M484" i="14"/>
  <c r="O484" i="14"/>
  <c r="Q484" i="14"/>
  <c r="S484" i="14"/>
  <c r="B520" i="14"/>
  <c r="D520" i="14"/>
  <c r="F520" i="14"/>
  <c r="H520" i="14"/>
  <c r="J520" i="14"/>
  <c r="L520" i="14"/>
  <c r="C520" i="14"/>
  <c r="E520" i="14"/>
  <c r="G520" i="14"/>
  <c r="I520" i="14"/>
  <c r="K520" i="14"/>
  <c r="C524" i="14"/>
  <c r="E524" i="14"/>
  <c r="G524" i="14"/>
  <c r="I524" i="14"/>
  <c r="K524" i="14"/>
  <c r="B524" i="14"/>
  <c r="D524" i="14"/>
  <c r="F524" i="14"/>
  <c r="H524" i="14"/>
  <c r="J524" i="14"/>
  <c r="L524" i="14"/>
  <c r="B542" i="14"/>
  <c r="D542" i="14"/>
  <c r="F542" i="14"/>
  <c r="H542" i="14"/>
  <c r="J542" i="14"/>
  <c r="L542" i="14"/>
  <c r="N542" i="14"/>
  <c r="P542" i="14"/>
  <c r="R542" i="14"/>
  <c r="T542" i="14"/>
  <c r="C542" i="14"/>
  <c r="E542" i="14"/>
  <c r="G542" i="14"/>
  <c r="I542" i="14"/>
  <c r="K542" i="14"/>
  <c r="M542" i="14"/>
  <c r="O542" i="14"/>
  <c r="Q542" i="14"/>
  <c r="S542" i="14"/>
  <c r="B351" i="14"/>
  <c r="D351" i="14"/>
  <c r="F351" i="14"/>
  <c r="H351" i="14"/>
  <c r="J351" i="14"/>
  <c r="L351" i="14"/>
  <c r="C351" i="14"/>
  <c r="E351" i="14"/>
  <c r="G351" i="14"/>
  <c r="I351" i="14"/>
  <c r="K351" i="14"/>
  <c r="C413" i="14"/>
  <c r="E413" i="14"/>
  <c r="G413" i="14"/>
  <c r="I413" i="14"/>
  <c r="K413" i="14"/>
  <c r="M413" i="14"/>
  <c r="B413" i="14"/>
  <c r="D413" i="14"/>
  <c r="F413" i="14"/>
  <c r="H413" i="14"/>
  <c r="J413" i="14"/>
  <c r="L413" i="14"/>
  <c r="T431" i="14"/>
  <c r="B431" i="14"/>
  <c r="D431" i="14"/>
  <c r="F431" i="14"/>
  <c r="H431" i="14"/>
  <c r="J431" i="14"/>
  <c r="L431" i="14"/>
  <c r="N431" i="14"/>
  <c r="P431" i="14"/>
  <c r="R431" i="14"/>
  <c r="C431" i="14"/>
  <c r="E431" i="14"/>
  <c r="G431" i="14"/>
  <c r="I431" i="14"/>
  <c r="K431" i="14"/>
  <c r="M431" i="14"/>
  <c r="O431" i="14"/>
  <c r="Q431" i="14"/>
  <c r="S431" i="14"/>
  <c r="C443" i="14"/>
  <c r="E443" i="14"/>
  <c r="G443" i="14"/>
  <c r="I443" i="14"/>
  <c r="K443" i="14"/>
  <c r="B443" i="14"/>
  <c r="D443" i="14"/>
  <c r="F443" i="14"/>
  <c r="H443" i="14"/>
  <c r="J443" i="14"/>
  <c r="L443" i="14"/>
  <c r="C475" i="14"/>
  <c r="E475" i="14"/>
  <c r="G475" i="14"/>
  <c r="I475" i="14"/>
  <c r="K475" i="14"/>
  <c r="M475" i="14"/>
  <c r="O475" i="14"/>
  <c r="Q475" i="14"/>
  <c r="S475" i="14"/>
  <c r="B475" i="14"/>
  <c r="D475" i="14"/>
  <c r="F475" i="14"/>
  <c r="H475" i="14"/>
  <c r="J475" i="14"/>
  <c r="L475" i="14"/>
  <c r="N475" i="14"/>
  <c r="P475" i="14"/>
  <c r="R475" i="14"/>
  <c r="B547" i="14"/>
  <c r="D547" i="14"/>
  <c r="F547" i="14"/>
  <c r="H547" i="14"/>
  <c r="J547" i="14"/>
  <c r="L547" i="14"/>
  <c r="N547" i="14"/>
  <c r="P547" i="14"/>
  <c r="R547" i="14"/>
  <c r="T547" i="14"/>
  <c r="C547" i="14"/>
  <c r="E547" i="14"/>
  <c r="G547" i="14"/>
  <c r="I547" i="14"/>
  <c r="K547" i="14"/>
  <c r="M547" i="14"/>
  <c r="O547" i="14"/>
  <c r="Q547" i="14"/>
  <c r="S547" i="14"/>
  <c r="M553" i="14"/>
  <c r="O553" i="14"/>
  <c r="Q553" i="14"/>
  <c r="S553" i="14"/>
  <c r="N553" i="14"/>
  <c r="P553" i="14"/>
  <c r="R553" i="14"/>
  <c r="B555" i="14"/>
  <c r="D555" i="14"/>
  <c r="F555" i="14"/>
  <c r="H555" i="14"/>
  <c r="J555" i="14"/>
  <c r="L555" i="14"/>
  <c r="N555" i="14"/>
  <c r="P555" i="14"/>
  <c r="R555" i="14"/>
  <c r="C555" i="14"/>
  <c r="E555" i="14"/>
  <c r="G555" i="14"/>
  <c r="I555" i="14"/>
  <c r="K555" i="14"/>
  <c r="M555" i="14"/>
  <c r="O555" i="14"/>
  <c r="Q555" i="14"/>
  <c r="S555" i="14"/>
  <c r="B587" i="14"/>
  <c r="D587" i="14"/>
  <c r="F587" i="14"/>
  <c r="H587" i="14"/>
  <c r="J587" i="14"/>
  <c r="L587" i="14"/>
  <c r="C587" i="14"/>
  <c r="E587" i="14"/>
  <c r="G587" i="14"/>
  <c r="I587" i="14"/>
  <c r="K587" i="14"/>
  <c r="C615" i="14"/>
  <c r="E615" i="14"/>
  <c r="G615" i="14"/>
  <c r="I615" i="14"/>
  <c r="K615" i="14"/>
  <c r="M615" i="14"/>
  <c r="O615" i="14"/>
  <c r="Q615" i="14"/>
  <c r="S615" i="14"/>
  <c r="T615" i="14"/>
  <c r="B615" i="14"/>
  <c r="D615" i="14"/>
  <c r="F615" i="14"/>
  <c r="H615" i="14"/>
  <c r="J615" i="14"/>
  <c r="L615" i="14"/>
  <c r="N615" i="14"/>
  <c r="P615" i="14"/>
  <c r="R615" i="14"/>
  <c r="C617" i="14"/>
  <c r="E617" i="14"/>
  <c r="G617" i="14"/>
  <c r="I617" i="14"/>
  <c r="K617" i="14"/>
  <c r="M617" i="14"/>
  <c r="O617" i="14"/>
  <c r="Q617" i="14"/>
  <c r="S617" i="14"/>
  <c r="T617" i="14"/>
  <c r="B617" i="14"/>
  <c r="D617" i="14"/>
  <c r="F617" i="14"/>
  <c r="H617" i="14"/>
  <c r="J617" i="14"/>
  <c r="L617" i="14"/>
  <c r="N617" i="14"/>
  <c r="P617" i="14"/>
  <c r="R617" i="14"/>
  <c r="T3" i="15"/>
  <c r="B3" i="15"/>
  <c r="D3" i="15"/>
  <c r="F3" i="15"/>
  <c r="H3" i="15"/>
  <c r="J3" i="15"/>
  <c r="L3" i="15"/>
  <c r="N3" i="15"/>
  <c r="P3" i="15"/>
  <c r="R3" i="15"/>
  <c r="E3" i="15"/>
  <c r="I3" i="15"/>
  <c r="M3" i="15"/>
  <c r="Q3" i="15"/>
  <c r="C3" i="15"/>
  <c r="G3" i="15"/>
  <c r="K3" i="15"/>
  <c r="O3" i="15"/>
  <c r="S3" i="15"/>
  <c r="T5" i="15"/>
  <c r="B5" i="15"/>
  <c r="D5" i="15"/>
  <c r="F5" i="15"/>
  <c r="H5" i="15"/>
  <c r="J5" i="15"/>
  <c r="L5" i="15"/>
  <c r="N5" i="15"/>
  <c r="P5" i="15"/>
  <c r="R5" i="15"/>
  <c r="E5" i="15"/>
  <c r="I5" i="15"/>
  <c r="M5" i="15"/>
  <c r="Q5" i="15"/>
  <c r="C5" i="15"/>
  <c r="G5" i="15"/>
  <c r="K5" i="15"/>
  <c r="O5" i="15"/>
  <c r="S5" i="15"/>
  <c r="T7" i="15"/>
  <c r="B7" i="15"/>
  <c r="D7" i="15"/>
  <c r="F7" i="15"/>
  <c r="H7" i="15"/>
  <c r="J7" i="15"/>
  <c r="L7" i="15"/>
  <c r="N7" i="15"/>
  <c r="P7" i="15"/>
  <c r="R7" i="15"/>
  <c r="E7" i="15"/>
  <c r="I7" i="15"/>
  <c r="M7" i="15"/>
  <c r="Q7" i="15"/>
  <c r="C7" i="15"/>
  <c r="G7" i="15"/>
  <c r="K7" i="15"/>
  <c r="O7" i="15"/>
  <c r="S7" i="15"/>
  <c r="T9" i="15"/>
  <c r="B9" i="15"/>
  <c r="D9" i="15"/>
  <c r="F9" i="15"/>
  <c r="H9" i="15"/>
  <c r="J9" i="15"/>
  <c r="L9" i="15"/>
  <c r="N9" i="15"/>
  <c r="P9" i="15"/>
  <c r="R9" i="15"/>
  <c r="E9" i="15"/>
  <c r="I9" i="15"/>
  <c r="M9" i="15"/>
  <c r="Q9" i="15"/>
  <c r="C9" i="15"/>
  <c r="G9" i="15"/>
  <c r="K9" i="15"/>
  <c r="O9" i="15"/>
  <c r="S9" i="15"/>
  <c r="T11" i="15"/>
  <c r="B11" i="15"/>
  <c r="D11" i="15"/>
  <c r="F11" i="15"/>
  <c r="H11" i="15"/>
  <c r="J11" i="15"/>
  <c r="L11" i="15"/>
  <c r="N11" i="15"/>
  <c r="P11" i="15"/>
  <c r="R11" i="15"/>
  <c r="E11" i="15"/>
  <c r="I11" i="15"/>
  <c r="M11" i="15"/>
  <c r="Q11" i="15"/>
  <c r="C11" i="15"/>
  <c r="G11" i="15"/>
  <c r="K11" i="15"/>
  <c r="O11" i="15"/>
  <c r="S11" i="15"/>
  <c r="T13" i="15"/>
  <c r="B13" i="15"/>
  <c r="D13" i="15"/>
  <c r="F13" i="15"/>
  <c r="H13" i="15"/>
  <c r="J13" i="15"/>
  <c r="L13" i="15"/>
  <c r="N13" i="15"/>
  <c r="P13" i="15"/>
  <c r="R13" i="15"/>
  <c r="E13" i="15"/>
  <c r="I13" i="15"/>
  <c r="M13" i="15"/>
  <c r="Q13" i="15"/>
  <c r="C13" i="15"/>
  <c r="G13" i="15"/>
  <c r="K13" i="15"/>
  <c r="O13" i="15"/>
  <c r="S13" i="15"/>
  <c r="T15" i="15"/>
  <c r="B15" i="15"/>
  <c r="D15" i="15"/>
  <c r="F15" i="15"/>
  <c r="H15" i="15"/>
  <c r="J15" i="15"/>
  <c r="L15" i="15"/>
  <c r="N15" i="15"/>
  <c r="P15" i="15"/>
  <c r="R15" i="15"/>
  <c r="E15" i="15"/>
  <c r="I15" i="15"/>
  <c r="M15" i="15"/>
  <c r="Q15" i="15"/>
  <c r="C15" i="15"/>
  <c r="G15" i="15"/>
  <c r="K15" i="15"/>
  <c r="O15" i="15"/>
  <c r="S15" i="15"/>
  <c r="T17" i="15"/>
  <c r="B17" i="15"/>
  <c r="D17" i="15"/>
  <c r="F17" i="15"/>
  <c r="H17" i="15"/>
  <c r="J17" i="15"/>
  <c r="L17" i="15"/>
  <c r="N17" i="15"/>
  <c r="P17" i="15"/>
  <c r="R17" i="15"/>
  <c r="E17" i="15"/>
  <c r="I17" i="15"/>
  <c r="M17" i="15"/>
  <c r="Q17" i="15"/>
  <c r="C17" i="15"/>
  <c r="G17" i="15"/>
  <c r="K17" i="15"/>
  <c r="O17" i="15"/>
  <c r="S17" i="15"/>
  <c r="T19" i="15"/>
  <c r="B19" i="15"/>
  <c r="D19" i="15"/>
  <c r="F19" i="15"/>
  <c r="H19" i="15"/>
  <c r="J19" i="15"/>
  <c r="L19" i="15"/>
  <c r="N19" i="15"/>
  <c r="P19" i="15"/>
  <c r="R19" i="15"/>
  <c r="E19" i="15"/>
  <c r="I19" i="15"/>
  <c r="M19" i="15"/>
  <c r="Q19" i="15"/>
  <c r="C19" i="15"/>
  <c r="G19" i="15"/>
  <c r="K19" i="15"/>
  <c r="O19" i="15"/>
  <c r="S19" i="15"/>
  <c r="T21" i="15"/>
  <c r="B21" i="15"/>
  <c r="D21" i="15"/>
  <c r="F21" i="15"/>
  <c r="H21" i="15"/>
  <c r="J21" i="15"/>
  <c r="L21" i="15"/>
  <c r="N21" i="15"/>
  <c r="P21" i="15"/>
  <c r="R21" i="15"/>
  <c r="E21" i="15"/>
  <c r="I21" i="15"/>
  <c r="M21" i="15"/>
  <c r="Q21" i="15"/>
  <c r="C21" i="15"/>
  <c r="G21" i="15"/>
  <c r="K21" i="15"/>
  <c r="O21" i="15"/>
  <c r="S21" i="15"/>
  <c r="T23" i="15"/>
  <c r="B23" i="15"/>
  <c r="D23" i="15"/>
  <c r="F23" i="15"/>
  <c r="H23" i="15"/>
  <c r="J23" i="15"/>
  <c r="L23" i="15"/>
  <c r="N23" i="15"/>
  <c r="P23" i="15"/>
  <c r="R23" i="15"/>
  <c r="E23" i="15"/>
  <c r="I23" i="15"/>
  <c r="M23" i="15"/>
  <c r="Q23" i="15"/>
  <c r="C23" i="15"/>
  <c r="G23" i="15"/>
  <c r="K23" i="15"/>
  <c r="O23" i="15"/>
  <c r="S23" i="15"/>
  <c r="T25" i="15"/>
  <c r="B25" i="15"/>
  <c r="D25" i="15"/>
  <c r="F25" i="15"/>
  <c r="H25" i="15"/>
  <c r="J25" i="15"/>
  <c r="L25" i="15"/>
  <c r="N25" i="15"/>
  <c r="P25" i="15"/>
  <c r="R25" i="15"/>
  <c r="E25" i="15"/>
  <c r="I25" i="15"/>
  <c r="M25" i="15"/>
  <c r="Q25" i="15"/>
  <c r="C25" i="15"/>
  <c r="G25" i="15"/>
  <c r="K25" i="15"/>
  <c r="O25" i="15"/>
  <c r="S25" i="15"/>
  <c r="T27" i="15"/>
  <c r="B27" i="15"/>
  <c r="D27" i="15"/>
  <c r="F27" i="15"/>
  <c r="H27" i="15"/>
  <c r="J27" i="15"/>
  <c r="L27" i="15"/>
  <c r="N27" i="15"/>
  <c r="P27" i="15"/>
  <c r="R27" i="15"/>
  <c r="E27" i="15"/>
  <c r="I27" i="15"/>
  <c r="M27" i="15"/>
  <c r="Q27" i="15"/>
  <c r="C27" i="15"/>
  <c r="G27" i="15"/>
  <c r="K27" i="15"/>
  <c r="O27" i="15"/>
  <c r="S27" i="15"/>
  <c r="B29" i="15"/>
  <c r="D29" i="15"/>
  <c r="F29" i="15"/>
  <c r="H29" i="15"/>
  <c r="J29" i="15"/>
  <c r="L29" i="15"/>
  <c r="N29" i="15"/>
  <c r="P29" i="15"/>
  <c r="R29" i="15"/>
  <c r="E29" i="15"/>
  <c r="I29" i="15"/>
  <c r="M29" i="15"/>
  <c r="Q29" i="15"/>
  <c r="T29" i="15"/>
  <c r="C29" i="15"/>
  <c r="G29" i="15"/>
  <c r="K29" i="15"/>
  <c r="O29" i="15"/>
  <c r="S29" i="15"/>
  <c r="T31" i="15"/>
  <c r="B31" i="15"/>
  <c r="D31" i="15"/>
  <c r="F31" i="15"/>
  <c r="H31" i="15"/>
  <c r="J31" i="15"/>
  <c r="L31" i="15"/>
  <c r="N31" i="15"/>
  <c r="P31" i="15"/>
  <c r="R31" i="15"/>
  <c r="E31" i="15"/>
  <c r="I31" i="15"/>
  <c r="M31" i="15"/>
  <c r="Q31" i="15"/>
  <c r="C31" i="15"/>
  <c r="G31" i="15"/>
  <c r="K31" i="15"/>
  <c r="O31" i="15"/>
  <c r="S31" i="15"/>
  <c r="T33" i="15"/>
  <c r="T35" i="15"/>
  <c r="B35" i="15"/>
  <c r="D35" i="15"/>
  <c r="F35" i="15"/>
  <c r="H35" i="15"/>
  <c r="J35" i="15"/>
  <c r="L35" i="15"/>
  <c r="N35" i="15"/>
  <c r="P35" i="15"/>
  <c r="R35" i="15"/>
  <c r="E35" i="15"/>
  <c r="I35" i="15"/>
  <c r="M35" i="15"/>
  <c r="Q35" i="15"/>
  <c r="C35" i="15"/>
  <c r="G35" i="15"/>
  <c r="K35" i="15"/>
  <c r="O35" i="15"/>
  <c r="S35" i="15"/>
  <c r="B37" i="15"/>
  <c r="D37" i="15"/>
  <c r="F37" i="15"/>
  <c r="H37" i="15"/>
  <c r="J37" i="15"/>
  <c r="L37" i="15"/>
  <c r="N37" i="15"/>
  <c r="P37" i="15"/>
  <c r="R37" i="15"/>
  <c r="E37" i="15"/>
  <c r="I37" i="15"/>
  <c r="M37" i="15"/>
  <c r="Q37" i="15"/>
  <c r="T37" i="15"/>
  <c r="C37" i="15"/>
  <c r="G37" i="15"/>
  <c r="K37" i="15"/>
  <c r="O37" i="15"/>
  <c r="S37" i="15"/>
  <c r="T39" i="15"/>
  <c r="B39" i="15"/>
  <c r="D39" i="15"/>
  <c r="F39" i="15"/>
  <c r="H39" i="15"/>
  <c r="J39" i="15"/>
  <c r="L39" i="15"/>
  <c r="N39" i="15"/>
  <c r="P39" i="15"/>
  <c r="R39" i="15"/>
  <c r="E39" i="15"/>
  <c r="I39" i="15"/>
  <c r="M39" i="15"/>
  <c r="Q39" i="15"/>
  <c r="C39" i="15"/>
  <c r="G39" i="15"/>
  <c r="K39" i="15"/>
  <c r="O39" i="15"/>
  <c r="S39" i="15"/>
  <c r="B41" i="15"/>
  <c r="D41" i="15"/>
  <c r="F41" i="15"/>
  <c r="H41" i="15"/>
  <c r="J41" i="15"/>
  <c r="L41" i="15"/>
  <c r="N41" i="15"/>
  <c r="P41" i="15"/>
  <c r="R41" i="15"/>
  <c r="T41" i="15"/>
  <c r="E41" i="15"/>
  <c r="I41" i="15"/>
  <c r="M41" i="15"/>
  <c r="Q41" i="15"/>
  <c r="C41" i="15"/>
  <c r="G41" i="15"/>
  <c r="K41" i="15"/>
  <c r="O41" i="15"/>
  <c r="S41" i="15"/>
  <c r="T43" i="15"/>
  <c r="B43" i="15"/>
  <c r="D43" i="15"/>
  <c r="F43" i="15"/>
  <c r="H43" i="15"/>
  <c r="J43" i="15"/>
  <c r="L43" i="15"/>
  <c r="N43" i="15"/>
  <c r="P43" i="15"/>
  <c r="R43" i="15"/>
  <c r="E43" i="15"/>
  <c r="I43" i="15"/>
  <c r="M43" i="15"/>
  <c r="Q43" i="15"/>
  <c r="C43" i="15"/>
  <c r="G43" i="15"/>
  <c r="K43" i="15"/>
  <c r="O43" i="15"/>
  <c r="S43" i="15"/>
  <c r="B45" i="15"/>
  <c r="D45" i="15"/>
  <c r="F45" i="15"/>
  <c r="H45" i="15"/>
  <c r="J45" i="15"/>
  <c r="L45" i="15"/>
  <c r="N45" i="15"/>
  <c r="P45" i="15"/>
  <c r="R45" i="15"/>
  <c r="E45" i="15"/>
  <c r="I45" i="15"/>
  <c r="M45" i="15"/>
  <c r="Q45" i="15"/>
  <c r="T45" i="15"/>
  <c r="C45" i="15"/>
  <c r="G45" i="15"/>
  <c r="K45" i="15"/>
  <c r="O45" i="15"/>
  <c r="S45" i="15"/>
  <c r="T47" i="15"/>
  <c r="B47" i="15"/>
  <c r="D47" i="15"/>
  <c r="F47" i="15"/>
  <c r="H47" i="15"/>
  <c r="J47" i="15"/>
  <c r="L47" i="15"/>
  <c r="N47" i="15"/>
  <c r="P47" i="15"/>
  <c r="R47" i="15"/>
  <c r="E47" i="15"/>
  <c r="I47" i="15"/>
  <c r="M47" i="15"/>
  <c r="Q47" i="15"/>
  <c r="C47" i="15"/>
  <c r="G47" i="15"/>
  <c r="K47" i="15"/>
  <c r="O47" i="15"/>
  <c r="S47" i="15"/>
  <c r="N49" i="15"/>
  <c r="T49" i="15"/>
  <c r="T51" i="15"/>
  <c r="B53" i="15"/>
  <c r="D53" i="15"/>
  <c r="F53" i="15"/>
  <c r="H53" i="15"/>
  <c r="J53" i="15"/>
  <c r="L53" i="15"/>
  <c r="N53" i="15"/>
  <c r="P53" i="15"/>
  <c r="R53" i="15"/>
  <c r="E53" i="15"/>
  <c r="I53" i="15"/>
  <c r="M53" i="15"/>
  <c r="Q53" i="15"/>
  <c r="T53" i="15"/>
  <c r="C53" i="15"/>
  <c r="K53" i="15"/>
  <c r="S53" i="15"/>
  <c r="G53" i="15"/>
  <c r="O53" i="15"/>
  <c r="T55" i="15"/>
  <c r="B55" i="15"/>
  <c r="D55" i="15"/>
  <c r="F55" i="15"/>
  <c r="H55" i="15"/>
  <c r="J55" i="15"/>
  <c r="L55" i="15"/>
  <c r="N55" i="15"/>
  <c r="P55" i="15"/>
  <c r="R55" i="15"/>
  <c r="E55" i="15"/>
  <c r="I55" i="15"/>
  <c r="M55" i="15"/>
  <c r="Q55" i="15"/>
  <c r="G55" i="15"/>
  <c r="O55" i="15"/>
  <c r="C55" i="15"/>
  <c r="K55" i="15"/>
  <c r="S55" i="15"/>
  <c r="T57" i="15"/>
  <c r="T59" i="15"/>
  <c r="B59" i="15"/>
  <c r="D59" i="15"/>
  <c r="F59" i="15"/>
  <c r="H59" i="15"/>
  <c r="J59" i="15"/>
  <c r="L59" i="15"/>
  <c r="N59" i="15"/>
  <c r="P59" i="15"/>
  <c r="R59" i="15"/>
  <c r="E59" i="15"/>
  <c r="I59" i="15"/>
  <c r="M59" i="15"/>
  <c r="Q59" i="15"/>
  <c r="G59" i="15"/>
  <c r="O59" i="15"/>
  <c r="C59" i="15"/>
  <c r="K59" i="15"/>
  <c r="S59" i="15"/>
  <c r="L61" i="15"/>
  <c r="R61" i="15"/>
  <c r="T61" i="15"/>
  <c r="T63" i="15"/>
  <c r="B65" i="15"/>
  <c r="D65" i="15"/>
  <c r="F65" i="15"/>
  <c r="H65" i="15"/>
  <c r="J65" i="15"/>
  <c r="L65" i="15"/>
  <c r="N65" i="15"/>
  <c r="P65" i="15"/>
  <c r="R65" i="15"/>
  <c r="T65" i="15"/>
  <c r="E65" i="15"/>
  <c r="I65" i="15"/>
  <c r="M65" i="15"/>
  <c r="Q65" i="15"/>
  <c r="C65" i="15"/>
  <c r="K65" i="15"/>
  <c r="S65" i="15"/>
  <c r="G65" i="15"/>
  <c r="O65" i="15"/>
  <c r="T67" i="15"/>
  <c r="B67" i="15"/>
  <c r="D67" i="15"/>
  <c r="F67" i="15"/>
  <c r="H67" i="15"/>
  <c r="J67" i="15"/>
  <c r="L67" i="15"/>
  <c r="N67" i="15"/>
  <c r="P67" i="15"/>
  <c r="R67" i="15"/>
  <c r="E67" i="15"/>
  <c r="I67" i="15"/>
  <c r="M67" i="15"/>
  <c r="Q67" i="15"/>
  <c r="G67" i="15"/>
  <c r="O67" i="15"/>
  <c r="C67" i="15"/>
  <c r="K67" i="15"/>
  <c r="S67" i="15"/>
  <c r="T69" i="15"/>
  <c r="T71" i="15"/>
  <c r="B71" i="15"/>
  <c r="D71" i="15"/>
  <c r="F71" i="15"/>
  <c r="H71" i="15"/>
  <c r="J71" i="15"/>
  <c r="L71" i="15"/>
  <c r="N71" i="15"/>
  <c r="P71" i="15"/>
  <c r="R71" i="15"/>
  <c r="E71" i="15"/>
  <c r="I71" i="15"/>
  <c r="M71" i="15"/>
  <c r="Q71" i="15"/>
  <c r="G71" i="15"/>
  <c r="O71" i="15"/>
  <c r="C71" i="15"/>
  <c r="K71" i="15"/>
  <c r="S71" i="15"/>
  <c r="B73" i="15"/>
  <c r="D73" i="15"/>
  <c r="F73" i="15"/>
  <c r="H73" i="15"/>
  <c r="J73" i="15"/>
  <c r="L73" i="15"/>
  <c r="N73" i="15"/>
  <c r="P73" i="15"/>
  <c r="R73" i="15"/>
  <c r="T73" i="15"/>
  <c r="E73" i="15"/>
  <c r="I73" i="15"/>
  <c r="M73" i="15"/>
  <c r="Q73" i="15"/>
  <c r="C73" i="15"/>
  <c r="K73" i="15"/>
  <c r="S73" i="15"/>
  <c r="G73" i="15"/>
  <c r="O73" i="15"/>
  <c r="T75" i="15"/>
  <c r="T77" i="15"/>
  <c r="T79" i="15"/>
  <c r="B79" i="15"/>
  <c r="D79" i="15"/>
  <c r="F79" i="15"/>
  <c r="H79" i="15"/>
  <c r="J79" i="15"/>
  <c r="L79" i="15"/>
  <c r="N79" i="15"/>
  <c r="P79" i="15"/>
  <c r="R79" i="15"/>
  <c r="E79" i="15"/>
  <c r="I79" i="15"/>
  <c r="M79" i="15"/>
  <c r="Q79" i="15"/>
  <c r="G79" i="15"/>
  <c r="O79" i="15"/>
  <c r="C79" i="15"/>
  <c r="K79" i="15"/>
  <c r="S79" i="15"/>
  <c r="T81" i="15"/>
  <c r="T83" i="15"/>
  <c r="T85" i="15"/>
  <c r="T87" i="15"/>
  <c r="B89" i="15"/>
  <c r="D89" i="15"/>
  <c r="F89" i="15"/>
  <c r="H89" i="15"/>
  <c r="J89" i="15"/>
  <c r="L89" i="15"/>
  <c r="N89" i="15"/>
  <c r="P89" i="15"/>
  <c r="T89" i="15"/>
  <c r="E89" i="15"/>
  <c r="I89" i="15"/>
  <c r="M89" i="15"/>
  <c r="Q89" i="15"/>
  <c r="C89" i="15"/>
  <c r="K89" i="15"/>
  <c r="G89" i="15"/>
  <c r="O89" i="15"/>
  <c r="T91" i="15"/>
  <c r="B91" i="15"/>
  <c r="D91" i="15"/>
  <c r="F91" i="15"/>
  <c r="H91" i="15"/>
  <c r="J91" i="15"/>
  <c r="L91" i="15"/>
  <c r="N91" i="15"/>
  <c r="P91" i="15"/>
  <c r="E91" i="15"/>
  <c r="I91" i="15"/>
  <c r="M91" i="15"/>
  <c r="Q91" i="15"/>
  <c r="G91" i="15"/>
  <c r="O91" i="15"/>
  <c r="C91" i="15"/>
  <c r="K91" i="15"/>
  <c r="T93" i="15"/>
  <c r="T95" i="15"/>
  <c r="B95" i="15"/>
  <c r="D95" i="15"/>
  <c r="F95" i="15"/>
  <c r="H95" i="15"/>
  <c r="J95" i="15"/>
  <c r="L95" i="15"/>
  <c r="E95" i="15"/>
  <c r="I95" i="15"/>
  <c r="G95" i="15"/>
  <c r="C95" i="15"/>
  <c r="K95" i="15"/>
  <c r="B97" i="15"/>
  <c r="D97" i="15"/>
  <c r="F97" i="15"/>
  <c r="H97" i="15"/>
  <c r="J97" i="15"/>
  <c r="L97" i="15"/>
  <c r="N97" i="15"/>
  <c r="T97" i="15"/>
  <c r="E97" i="15"/>
  <c r="I97" i="15"/>
  <c r="C97" i="15"/>
  <c r="K97" i="15"/>
  <c r="S97" i="15"/>
  <c r="G97" i="15"/>
  <c r="T99" i="15"/>
  <c r="B101" i="15"/>
  <c r="D101" i="15"/>
  <c r="F101" i="15"/>
  <c r="H101" i="15"/>
  <c r="J101" i="15"/>
  <c r="L101" i="15"/>
  <c r="N101" i="15"/>
  <c r="P101" i="15"/>
  <c r="R101" i="15"/>
  <c r="E101" i="15"/>
  <c r="I101" i="15"/>
  <c r="M101" i="15"/>
  <c r="Q101" i="15"/>
  <c r="T101" i="15"/>
  <c r="C101" i="15"/>
  <c r="K101" i="15"/>
  <c r="S101" i="15"/>
  <c r="G101" i="15"/>
  <c r="O101" i="15"/>
  <c r="T103" i="15"/>
  <c r="L103" i="15"/>
  <c r="N103" i="15"/>
  <c r="P103" i="15"/>
  <c r="R103" i="15"/>
  <c r="M103" i="15"/>
  <c r="Q103" i="15"/>
  <c r="O103" i="15"/>
  <c r="K103" i="15"/>
  <c r="S103" i="15"/>
  <c r="L105" i="15"/>
  <c r="N105" i="15"/>
  <c r="P105" i="15"/>
  <c r="T105" i="15"/>
  <c r="M105" i="15"/>
  <c r="Q105" i="15"/>
  <c r="K105" i="15"/>
  <c r="O105" i="15"/>
  <c r="T107" i="15"/>
  <c r="N107" i="15"/>
  <c r="Q107" i="15"/>
  <c r="O107" i="15"/>
  <c r="C109" i="15"/>
  <c r="E109" i="15"/>
  <c r="G109" i="15"/>
  <c r="I109" i="15"/>
  <c r="K109" i="15"/>
  <c r="M109" i="15"/>
  <c r="O109" i="15"/>
  <c r="Q109" i="15"/>
  <c r="S109" i="15"/>
  <c r="T109" i="15"/>
  <c r="B109" i="15"/>
  <c r="F109" i="15"/>
  <c r="J109" i="15"/>
  <c r="N109" i="15"/>
  <c r="R109" i="15"/>
  <c r="D109" i="15"/>
  <c r="H109" i="15"/>
  <c r="L109" i="15"/>
  <c r="P109" i="15"/>
  <c r="T111" i="15"/>
  <c r="C111" i="15"/>
  <c r="E111" i="15"/>
  <c r="G111" i="15"/>
  <c r="I111" i="15"/>
  <c r="K111" i="15"/>
  <c r="M111" i="15"/>
  <c r="O111" i="15"/>
  <c r="Q111" i="15"/>
  <c r="S111" i="15"/>
  <c r="B111" i="15"/>
  <c r="F111" i="15"/>
  <c r="J111" i="15"/>
  <c r="N111" i="15"/>
  <c r="R111" i="15"/>
  <c r="D111" i="15"/>
  <c r="H111" i="15"/>
  <c r="L111" i="15"/>
  <c r="P111" i="15"/>
  <c r="T113" i="15"/>
  <c r="T115" i="15"/>
  <c r="Q115" i="15"/>
  <c r="T117" i="15"/>
  <c r="T119" i="15"/>
  <c r="T121" i="15"/>
  <c r="T123" i="15"/>
  <c r="C123" i="15"/>
  <c r="E123" i="15"/>
  <c r="G123" i="15"/>
  <c r="I123" i="15"/>
  <c r="K123" i="15"/>
  <c r="M123" i="15"/>
  <c r="O123" i="15"/>
  <c r="Q123" i="15"/>
  <c r="S123" i="15"/>
  <c r="B123" i="15"/>
  <c r="F123" i="15"/>
  <c r="J123" i="15"/>
  <c r="N123" i="15"/>
  <c r="R123" i="15"/>
  <c r="D123" i="15"/>
  <c r="H123" i="15"/>
  <c r="L123" i="15"/>
  <c r="P123" i="15"/>
  <c r="C125" i="15"/>
  <c r="E125" i="15"/>
  <c r="G125" i="15"/>
  <c r="I125" i="15"/>
  <c r="K125" i="15"/>
  <c r="T125" i="15"/>
  <c r="B125" i="15"/>
  <c r="F125" i="15"/>
  <c r="J125" i="15"/>
  <c r="D125" i="15"/>
  <c r="H125" i="15"/>
  <c r="L125" i="15"/>
  <c r="T127" i="15"/>
  <c r="G127" i="15"/>
  <c r="I127" i="15"/>
  <c r="K127" i="15"/>
  <c r="F127" i="15"/>
  <c r="J127" i="15"/>
  <c r="H127" i="15"/>
  <c r="L127" i="15"/>
  <c r="T129" i="15"/>
  <c r="C129" i="15"/>
  <c r="E129" i="15"/>
  <c r="G129" i="15"/>
  <c r="I129" i="15"/>
  <c r="K129" i="15"/>
  <c r="B129" i="15"/>
  <c r="F129" i="15"/>
  <c r="J129" i="15"/>
  <c r="D129" i="15"/>
  <c r="H129" i="15"/>
  <c r="L129" i="15"/>
  <c r="T131" i="15"/>
  <c r="K133" i="15"/>
  <c r="Q133" i="15"/>
  <c r="T133" i="15"/>
  <c r="L133" i="15"/>
  <c r="T135" i="15"/>
  <c r="T137" i="15"/>
  <c r="T139" i="15"/>
  <c r="T141" i="15"/>
  <c r="T143" i="15"/>
  <c r="T145" i="15"/>
  <c r="T147" i="15"/>
  <c r="T149" i="15"/>
  <c r="T151" i="15"/>
  <c r="T153" i="15"/>
  <c r="T155" i="15"/>
  <c r="T157" i="15"/>
  <c r="T159" i="15"/>
  <c r="C161" i="15"/>
  <c r="E161" i="15"/>
  <c r="G161" i="15"/>
  <c r="I161" i="15"/>
  <c r="K161" i="15"/>
  <c r="M161" i="15"/>
  <c r="O161" i="15"/>
  <c r="Q161" i="15"/>
  <c r="S161" i="15"/>
  <c r="T161" i="15"/>
  <c r="B161" i="15"/>
  <c r="F161" i="15"/>
  <c r="J161" i="15"/>
  <c r="N161" i="15"/>
  <c r="R161" i="15"/>
  <c r="D161" i="15"/>
  <c r="H161" i="15"/>
  <c r="L161" i="15"/>
  <c r="P161" i="15"/>
  <c r="T163" i="15"/>
  <c r="C163" i="15"/>
  <c r="E163" i="15"/>
  <c r="G163" i="15"/>
  <c r="I163" i="15"/>
  <c r="K163" i="15"/>
  <c r="M163" i="15"/>
  <c r="B163" i="15"/>
  <c r="F163" i="15"/>
  <c r="J163" i="15"/>
  <c r="D163" i="15"/>
  <c r="H163" i="15"/>
  <c r="L163" i="15"/>
  <c r="T165" i="15"/>
  <c r="T167" i="15"/>
  <c r="T169" i="15"/>
  <c r="T171" i="15"/>
  <c r="T173" i="15"/>
  <c r="T175" i="15"/>
  <c r="C177" i="15"/>
  <c r="E177" i="15"/>
  <c r="G177" i="15"/>
  <c r="I177" i="15"/>
  <c r="K177" i="15"/>
  <c r="T177" i="15"/>
  <c r="B177" i="15"/>
  <c r="F177" i="15"/>
  <c r="J177" i="15"/>
  <c r="D177" i="15"/>
  <c r="H177" i="15"/>
  <c r="L177" i="15"/>
  <c r="T179" i="15"/>
  <c r="T181" i="15"/>
  <c r="T183" i="15"/>
  <c r="T185" i="15"/>
  <c r="T187" i="15"/>
  <c r="T189" i="15"/>
  <c r="T191" i="15"/>
  <c r="T193" i="15"/>
  <c r="T195" i="15"/>
  <c r="T197" i="15"/>
  <c r="T199" i="15"/>
  <c r="E201" i="15"/>
  <c r="G201" i="15"/>
  <c r="I201" i="15"/>
  <c r="K201" i="15"/>
  <c r="M201" i="15"/>
  <c r="O201" i="15"/>
  <c r="Q201" i="15"/>
  <c r="S201" i="15"/>
  <c r="T201" i="15"/>
  <c r="F201" i="15"/>
  <c r="J201" i="15"/>
  <c r="N201" i="15"/>
  <c r="R201" i="15"/>
  <c r="H201" i="15"/>
  <c r="L201" i="15"/>
  <c r="P201" i="15"/>
  <c r="T203" i="15"/>
  <c r="T205" i="15"/>
  <c r="T207" i="15"/>
  <c r="T209" i="15"/>
  <c r="T211" i="15"/>
  <c r="T213" i="15"/>
  <c r="T215" i="15"/>
  <c r="T217" i="15"/>
  <c r="T219" i="15"/>
  <c r="T221" i="15"/>
  <c r="T223" i="15"/>
  <c r="T225" i="15"/>
  <c r="T227" i="15"/>
  <c r="C229" i="15"/>
  <c r="E229" i="15"/>
  <c r="G229" i="15"/>
  <c r="I229" i="15"/>
  <c r="K229" i="15"/>
  <c r="T229" i="15"/>
  <c r="B229" i="15"/>
  <c r="F229" i="15"/>
  <c r="J229" i="15"/>
  <c r="D229" i="15"/>
  <c r="H229" i="15"/>
  <c r="T231" i="15"/>
  <c r="T233" i="15"/>
  <c r="T235" i="15"/>
  <c r="T237" i="15"/>
  <c r="T239" i="15"/>
  <c r="T241" i="15"/>
  <c r="T243" i="15"/>
  <c r="M243" i="15"/>
  <c r="O243" i="15"/>
  <c r="Q243" i="15"/>
  <c r="S243" i="15"/>
  <c r="N243" i="15"/>
  <c r="R243" i="15"/>
  <c r="P243" i="15"/>
  <c r="T245" i="15"/>
  <c r="T247" i="15"/>
  <c r="T249" i="15"/>
  <c r="T251" i="15"/>
  <c r="T253" i="15"/>
  <c r="T255" i="15"/>
  <c r="T257" i="15"/>
  <c r="T259" i="15"/>
  <c r="T261" i="15"/>
  <c r="T263" i="15"/>
  <c r="T265" i="15"/>
  <c r="T267" i="15"/>
  <c r="T269" i="15"/>
  <c r="T271" i="15"/>
  <c r="C271" i="15"/>
  <c r="E271" i="15"/>
  <c r="G271" i="15"/>
  <c r="I271" i="15"/>
  <c r="K271" i="15"/>
  <c r="M271" i="15"/>
  <c r="O271" i="15"/>
  <c r="Q271" i="15"/>
  <c r="S271" i="15"/>
  <c r="B271" i="15"/>
  <c r="F271" i="15"/>
  <c r="J271" i="15"/>
  <c r="N271" i="15"/>
  <c r="R271" i="15"/>
  <c r="D271" i="15"/>
  <c r="H271" i="15"/>
  <c r="L271" i="15"/>
  <c r="P271" i="15"/>
  <c r="C273" i="15"/>
  <c r="E273" i="15"/>
  <c r="G273" i="15"/>
  <c r="I273" i="15"/>
  <c r="K273" i="15"/>
  <c r="M273" i="15"/>
  <c r="O273" i="15"/>
  <c r="Q273" i="15"/>
  <c r="S273" i="15"/>
  <c r="T273" i="15"/>
  <c r="B273" i="15"/>
  <c r="F273" i="15"/>
  <c r="J273" i="15"/>
  <c r="N273" i="15"/>
  <c r="R273" i="15"/>
  <c r="D273" i="15"/>
  <c r="H273" i="15"/>
  <c r="L273" i="15"/>
  <c r="P273" i="15"/>
  <c r="T2" i="15"/>
  <c r="D2" i="15"/>
  <c r="F2" i="15"/>
  <c r="H2" i="15"/>
  <c r="J2" i="15"/>
  <c r="L2" i="15"/>
  <c r="N2" i="15"/>
  <c r="P2" i="15"/>
  <c r="R2" i="15"/>
  <c r="B2" i="15"/>
  <c r="C2" i="15"/>
  <c r="G2" i="15"/>
  <c r="K2" i="15"/>
  <c r="O2" i="15"/>
  <c r="S2" i="15"/>
  <c r="E2" i="15"/>
  <c r="I2" i="15"/>
  <c r="M2" i="15"/>
  <c r="Q2" i="15"/>
  <c r="Z485" i="5" l="1"/>
  <c r="Z617" i="5"/>
  <c r="Z184" i="5"/>
  <c r="Z616" i="5"/>
  <c r="Z138" i="5"/>
  <c r="Z294" i="5"/>
  <c r="Z182" i="5"/>
  <c r="Z618" i="5"/>
  <c r="Z615" i="5"/>
  <c r="Z247" i="5"/>
  <c r="Z167" i="5"/>
  <c r="Z548" i="5"/>
  <c r="Z293" i="5"/>
  <c r="Z130" i="5"/>
  <c r="Z90" i="5"/>
  <c r="Z183" i="5"/>
  <c r="Z169" i="5"/>
  <c r="Z88" i="5"/>
  <c r="Q22" i="23"/>
  <c r="M22" i="23"/>
  <c r="I22" i="23"/>
  <c r="E22" i="23"/>
  <c r="P22" i="23"/>
  <c r="L22" i="23"/>
  <c r="H22" i="23"/>
  <c r="D22" i="23"/>
  <c r="S22" i="23"/>
  <c r="O22" i="23"/>
  <c r="K22" i="23"/>
  <c r="G22" i="23"/>
  <c r="C22" i="23"/>
  <c r="R22" i="23"/>
  <c r="N22" i="23"/>
  <c r="J22" i="23"/>
  <c r="F22" i="23"/>
  <c r="B22" i="23"/>
  <c r="B11" i="17"/>
  <c r="B11" i="20" s="1"/>
  <c r="B12" i="17"/>
  <c r="B12" i="20" s="1"/>
  <c r="B13" i="17"/>
  <c r="B13" i="20" s="1"/>
  <c r="B14" i="17"/>
  <c r="B14" i="20" s="1"/>
  <c r="B15" i="17"/>
  <c r="B15" i="20" s="1"/>
  <c r="B16" i="17"/>
  <c r="B16" i="20" s="1"/>
  <c r="B17" i="17"/>
  <c r="B17" i="20" s="1"/>
  <c r="B18" i="17"/>
  <c r="B18" i="20" s="1"/>
  <c r="B19" i="17"/>
  <c r="B19" i="20" s="1"/>
  <c r="B20" i="17"/>
  <c r="B20" i="20" s="1"/>
  <c r="B21" i="17"/>
  <c r="B21" i="20" s="1"/>
  <c r="B22" i="17"/>
  <c r="B22" i="20" s="1"/>
  <c r="B23" i="17"/>
  <c r="B23" i="20" s="1"/>
  <c r="B24" i="17"/>
  <c r="B24" i="20" s="1"/>
  <c r="B25" i="17"/>
  <c r="B25" i="20" s="1"/>
  <c r="B26" i="17"/>
  <c r="B26" i="20" s="1"/>
  <c r="B27" i="17"/>
  <c r="B27" i="20" s="1"/>
  <c r="B28" i="17"/>
  <c r="B28" i="20" s="1"/>
  <c r="E11" i="6"/>
  <c r="T545" i="14" s="1"/>
  <c r="D11" i="6"/>
  <c r="C9" i="5" s="1"/>
  <c r="C11" i="6"/>
  <c r="B9" i="5" s="1"/>
  <c r="E10" i="6"/>
  <c r="T541" i="14" s="1"/>
  <c r="D10" i="6"/>
  <c r="C8" i="5" s="1"/>
  <c r="C10" i="6"/>
  <c r="B8" i="5" s="1"/>
  <c r="E9" i="6"/>
  <c r="T472" i="14" s="1"/>
  <c r="D9" i="6"/>
  <c r="C7" i="5" s="1"/>
  <c r="C9" i="6"/>
  <c r="B7" i="5" s="1"/>
  <c r="E8" i="6"/>
  <c r="T291" i="14" s="1"/>
  <c r="D8" i="6"/>
  <c r="C6" i="5" s="1"/>
  <c r="C8" i="6"/>
  <c r="B6" i="5" s="1"/>
  <c r="E7" i="6"/>
  <c r="T244" i="14" s="1"/>
  <c r="D7" i="6"/>
  <c r="C5" i="5" s="1"/>
  <c r="C7" i="6"/>
  <c r="B5" i="5" s="1"/>
  <c r="J6" i="6"/>
  <c r="I6" i="6"/>
  <c r="H6" i="6"/>
  <c r="E6" i="6"/>
  <c r="T240" i="14" s="1"/>
  <c r="D6" i="6"/>
  <c r="C4" i="5" s="1"/>
  <c r="C6" i="6"/>
  <c r="B4" i="5" s="1"/>
  <c r="E5" i="6"/>
  <c r="T121" i="14" s="1"/>
  <c r="D5" i="6"/>
  <c r="C3" i="5" s="1"/>
  <c r="C5" i="6"/>
  <c r="B3" i="5" s="1"/>
  <c r="C7" i="3"/>
  <c r="H21" i="23" l="1"/>
  <c r="P21" i="23"/>
  <c r="I21" i="23"/>
  <c r="Q21" i="23"/>
  <c r="D21" i="23"/>
  <c r="L21" i="23"/>
  <c r="E21" i="23"/>
  <c r="M21" i="23"/>
  <c r="D273" i="21"/>
  <c r="L273" i="21"/>
  <c r="E273" i="21"/>
  <c r="M273" i="21"/>
  <c r="B273" i="21"/>
  <c r="J273" i="21"/>
  <c r="R273" i="21"/>
  <c r="C273" i="21"/>
  <c r="K273" i="21"/>
  <c r="S273" i="21"/>
  <c r="H273" i="21"/>
  <c r="P273" i="21"/>
  <c r="I273" i="21"/>
  <c r="Q273" i="21"/>
  <c r="F273" i="21"/>
  <c r="N273" i="21"/>
  <c r="G273" i="21"/>
  <c r="O273" i="21"/>
  <c r="F21" i="23"/>
  <c r="N21" i="23"/>
  <c r="G21" i="23"/>
  <c r="O21" i="23"/>
  <c r="B21" i="23"/>
  <c r="J21" i="23"/>
  <c r="R21" i="23"/>
  <c r="C21" i="23"/>
  <c r="K21" i="23"/>
  <c r="S21" i="23"/>
  <c r="D3" i="5"/>
  <c r="Y122" i="5" s="1"/>
  <c r="D6" i="5"/>
  <c r="Y292" i="5" s="1"/>
  <c r="D8" i="5"/>
  <c r="Y542" i="5" s="1"/>
  <c r="R2" i="21"/>
  <c r="F2" i="21"/>
  <c r="P2" i="21"/>
  <c r="H2" i="21"/>
  <c r="S2" i="21"/>
  <c r="O2" i="21"/>
  <c r="K2" i="21"/>
  <c r="G2" i="21"/>
  <c r="C2" i="21"/>
  <c r="D271" i="21"/>
  <c r="L271" i="21"/>
  <c r="B272" i="21"/>
  <c r="J272" i="21"/>
  <c r="R272" i="21"/>
  <c r="F274" i="21"/>
  <c r="N274" i="21"/>
  <c r="E271" i="21"/>
  <c r="M271" i="21"/>
  <c r="C272" i="21"/>
  <c r="K272" i="21"/>
  <c r="S272" i="21"/>
  <c r="G274" i="21"/>
  <c r="O274" i="21"/>
  <c r="B271" i="21"/>
  <c r="J271" i="21"/>
  <c r="R271" i="21"/>
  <c r="H272" i="21"/>
  <c r="P272" i="21"/>
  <c r="D274" i="21"/>
  <c r="L274" i="21"/>
  <c r="C271" i="21"/>
  <c r="K271" i="21"/>
  <c r="S271" i="21"/>
  <c r="I272" i="21"/>
  <c r="Q272" i="21"/>
  <c r="E274" i="21"/>
  <c r="M274" i="21"/>
  <c r="J2" i="21"/>
  <c r="N2" i="21"/>
  <c r="B2" i="21"/>
  <c r="L2" i="21"/>
  <c r="D2" i="21"/>
  <c r="Q2" i="21"/>
  <c r="M2" i="21"/>
  <c r="I2" i="21"/>
  <c r="E2" i="21"/>
  <c r="H271" i="21"/>
  <c r="P271" i="21"/>
  <c r="F272" i="21"/>
  <c r="N272" i="21"/>
  <c r="B274" i="21"/>
  <c r="J274" i="21"/>
  <c r="R274" i="21"/>
  <c r="I271" i="21"/>
  <c r="Q271" i="21"/>
  <c r="G272" i="21"/>
  <c r="O272" i="21"/>
  <c r="C274" i="21"/>
  <c r="K274" i="21"/>
  <c r="S274" i="21"/>
  <c r="F271" i="21"/>
  <c r="N271" i="21"/>
  <c r="D272" i="21"/>
  <c r="L272" i="21"/>
  <c r="H274" i="21"/>
  <c r="P274" i="21"/>
  <c r="G271" i="21"/>
  <c r="O271" i="21"/>
  <c r="E272" i="21"/>
  <c r="M272" i="21"/>
  <c r="I274" i="21"/>
  <c r="Q274" i="21"/>
  <c r="C10" i="17"/>
  <c r="C10" i="20" s="1"/>
  <c r="D4" i="5"/>
  <c r="Y241" i="5" s="1"/>
  <c r="D5" i="5"/>
  <c r="Y245" i="5" s="1"/>
  <c r="D7" i="5"/>
  <c r="Y473" i="5" s="1"/>
  <c r="D9" i="5"/>
  <c r="Y546" i="5" s="1"/>
  <c r="D547" i="6"/>
  <c r="C545" i="5" s="1"/>
  <c r="E546" i="6"/>
  <c r="T612" i="14" s="1"/>
  <c r="C546" i="6"/>
  <c r="B544" i="5" s="1"/>
  <c r="D545" i="6"/>
  <c r="C543" i="5" s="1"/>
  <c r="E544" i="6"/>
  <c r="T610" i="14" s="1"/>
  <c r="C544" i="6"/>
  <c r="B542" i="5" s="1"/>
  <c r="D543" i="6"/>
  <c r="C541" i="5" s="1"/>
  <c r="E542" i="6"/>
  <c r="T608" i="14" s="1"/>
  <c r="C542" i="6"/>
  <c r="B540" i="5" s="1"/>
  <c r="D541" i="6"/>
  <c r="C539" i="5" s="1"/>
  <c r="E540" i="6"/>
  <c r="T606" i="14" s="1"/>
  <c r="C540" i="6"/>
  <c r="B538" i="5" s="1"/>
  <c r="D539" i="6"/>
  <c r="C537" i="5" s="1"/>
  <c r="E538" i="6"/>
  <c r="T604" i="14" s="1"/>
  <c r="C538" i="6"/>
  <c r="B536" i="5" s="1"/>
  <c r="D537" i="6"/>
  <c r="C535" i="5" s="1"/>
  <c r="E536" i="6"/>
  <c r="T602" i="14" s="1"/>
  <c r="C536" i="6"/>
  <c r="B534" i="5" s="1"/>
  <c r="D535" i="6"/>
  <c r="C533" i="5" s="1"/>
  <c r="E534" i="6"/>
  <c r="T600" i="14" s="1"/>
  <c r="C534" i="6"/>
  <c r="B532" i="5" s="1"/>
  <c r="D533" i="6"/>
  <c r="C531" i="5" s="1"/>
  <c r="E532" i="6"/>
  <c r="T598" i="14" s="1"/>
  <c r="C532" i="6"/>
  <c r="B530" i="5" s="1"/>
  <c r="D531" i="6"/>
  <c r="C529" i="5" s="1"/>
  <c r="E530" i="6"/>
  <c r="T596" i="14" s="1"/>
  <c r="C530" i="6"/>
  <c r="B528" i="5" s="1"/>
  <c r="D529" i="6"/>
  <c r="C527" i="5" s="1"/>
  <c r="E528" i="6"/>
  <c r="T594" i="14" s="1"/>
  <c r="C528" i="6"/>
  <c r="B526" i="5" s="1"/>
  <c r="D527" i="6"/>
  <c r="C525" i="5" s="1"/>
  <c r="E526" i="6"/>
  <c r="T592" i="14" s="1"/>
  <c r="C526" i="6"/>
  <c r="B524" i="5" s="1"/>
  <c r="D525" i="6"/>
  <c r="C523" i="5" s="1"/>
  <c r="E524" i="6"/>
  <c r="T590" i="14" s="1"/>
  <c r="C524" i="6"/>
  <c r="B522" i="5" s="1"/>
  <c r="D523" i="6"/>
  <c r="C521" i="5" s="1"/>
  <c r="E522" i="6"/>
  <c r="T588" i="14" s="1"/>
  <c r="C522" i="6"/>
  <c r="B520" i="5" s="1"/>
  <c r="D521" i="6"/>
  <c r="C519" i="5" s="1"/>
  <c r="E520" i="6"/>
  <c r="T586" i="14" s="1"/>
  <c r="C520" i="6"/>
  <c r="B518" i="5" s="1"/>
  <c r="D519" i="6"/>
  <c r="C517" i="5" s="1"/>
  <c r="E518" i="6"/>
  <c r="T584" i="14" s="1"/>
  <c r="C518" i="6"/>
  <c r="B516" i="5" s="1"/>
  <c r="D517" i="6"/>
  <c r="C515" i="5" s="1"/>
  <c r="E516" i="6"/>
  <c r="T582" i="14" s="1"/>
  <c r="C516" i="6"/>
  <c r="B514" i="5" s="1"/>
  <c r="D515" i="6"/>
  <c r="C513" i="5" s="1"/>
  <c r="E514" i="6"/>
  <c r="T580" i="14" s="1"/>
  <c r="C514" i="6"/>
  <c r="B512" i="5" s="1"/>
  <c r="D513" i="6"/>
  <c r="C511" i="5" s="1"/>
  <c r="E512" i="6"/>
  <c r="T578" i="14" s="1"/>
  <c r="C512" i="6"/>
  <c r="B510" i="5" s="1"/>
  <c r="D511" i="6"/>
  <c r="C509" i="5" s="1"/>
  <c r="E510" i="6"/>
  <c r="T576" i="14" s="1"/>
  <c r="C510" i="6"/>
  <c r="B508" i="5" s="1"/>
  <c r="D509" i="6"/>
  <c r="C507" i="5" s="1"/>
  <c r="E508" i="6"/>
  <c r="T574" i="14" s="1"/>
  <c r="C508" i="6"/>
  <c r="B506" i="5" s="1"/>
  <c r="D507" i="6"/>
  <c r="C505" i="5" s="1"/>
  <c r="E506" i="6"/>
  <c r="T572" i="14" s="1"/>
  <c r="C506" i="6"/>
  <c r="B504" i="5" s="1"/>
  <c r="D505" i="6"/>
  <c r="C503" i="5" s="1"/>
  <c r="E504" i="6"/>
  <c r="T570" i="14" s="1"/>
  <c r="C504" i="6"/>
  <c r="B502" i="5" s="1"/>
  <c r="D503" i="6"/>
  <c r="C501" i="5" s="1"/>
  <c r="E502" i="6"/>
  <c r="T568" i="14" s="1"/>
  <c r="C502" i="6"/>
  <c r="B500" i="5" s="1"/>
  <c r="D501" i="6"/>
  <c r="C499" i="5" s="1"/>
  <c r="E500" i="6"/>
  <c r="T566" i="14" s="1"/>
  <c r="C500" i="6"/>
  <c r="B498" i="5" s="1"/>
  <c r="D499" i="6"/>
  <c r="C497" i="5" s="1"/>
  <c r="E498" i="6"/>
  <c r="T564" i="14" s="1"/>
  <c r="C498" i="6"/>
  <c r="B496" i="5" s="1"/>
  <c r="D497" i="6"/>
  <c r="C495" i="5" s="1"/>
  <c r="E496" i="6"/>
  <c r="T562" i="14" s="1"/>
  <c r="C496" i="6"/>
  <c r="B494" i="5" s="1"/>
  <c r="D495" i="6"/>
  <c r="C493" i="5" s="1"/>
  <c r="E494" i="6"/>
  <c r="T560" i="14" s="1"/>
  <c r="C494" i="6"/>
  <c r="B492" i="5" s="1"/>
  <c r="D493" i="6"/>
  <c r="C491" i="5" s="1"/>
  <c r="E492" i="6"/>
  <c r="T558" i="14" s="1"/>
  <c r="C492" i="6"/>
  <c r="B490" i="5" s="1"/>
  <c r="D491" i="6"/>
  <c r="C489" i="5" s="1"/>
  <c r="E547" i="6"/>
  <c r="T613" i="14" s="1"/>
  <c r="D546" i="6"/>
  <c r="C544" i="5" s="1"/>
  <c r="D544" i="5" s="1"/>
  <c r="Y613" i="5" s="1"/>
  <c r="C545" i="6"/>
  <c r="B543" i="5" s="1"/>
  <c r="E543" i="6"/>
  <c r="T609" i="14" s="1"/>
  <c r="D542" i="6"/>
  <c r="C540" i="5" s="1"/>
  <c r="C541" i="6"/>
  <c r="B539" i="5" s="1"/>
  <c r="E539" i="6"/>
  <c r="T605" i="14" s="1"/>
  <c r="D538" i="6"/>
  <c r="C536" i="5" s="1"/>
  <c r="D536" i="5" s="1"/>
  <c r="Y605" i="5" s="1"/>
  <c r="C537" i="6"/>
  <c r="B535" i="5" s="1"/>
  <c r="E535" i="6"/>
  <c r="T601" i="14" s="1"/>
  <c r="D534" i="6"/>
  <c r="C532" i="5" s="1"/>
  <c r="C533" i="6"/>
  <c r="B531" i="5" s="1"/>
  <c r="E531" i="6"/>
  <c r="T597" i="14" s="1"/>
  <c r="D530" i="6"/>
  <c r="C528" i="5" s="1"/>
  <c r="D528" i="5" s="1"/>
  <c r="Y597" i="5" s="1"/>
  <c r="C529" i="6"/>
  <c r="B527" i="5" s="1"/>
  <c r="E527" i="6"/>
  <c r="T593" i="14" s="1"/>
  <c r="D526" i="6"/>
  <c r="C524" i="5" s="1"/>
  <c r="C525" i="6"/>
  <c r="B523" i="5" s="1"/>
  <c r="E523" i="6"/>
  <c r="T589" i="14" s="1"/>
  <c r="D522" i="6"/>
  <c r="C520" i="5" s="1"/>
  <c r="D520" i="5" s="1"/>
  <c r="Y589" i="5" s="1"/>
  <c r="C521" i="6"/>
  <c r="B519" i="5" s="1"/>
  <c r="E519" i="6"/>
  <c r="T585" i="14" s="1"/>
  <c r="D518" i="6"/>
  <c r="C516" i="5" s="1"/>
  <c r="C517" i="6"/>
  <c r="B515" i="5" s="1"/>
  <c r="E515" i="6"/>
  <c r="T581" i="14" s="1"/>
  <c r="D514" i="6"/>
  <c r="C512" i="5" s="1"/>
  <c r="D512" i="5" s="1"/>
  <c r="Y581" i="5" s="1"/>
  <c r="C513" i="6"/>
  <c r="B511" i="5" s="1"/>
  <c r="E511" i="6"/>
  <c r="T577" i="14" s="1"/>
  <c r="D510" i="6"/>
  <c r="C508" i="5" s="1"/>
  <c r="C509" i="6"/>
  <c r="B507" i="5" s="1"/>
  <c r="E507" i="6"/>
  <c r="T573" i="14" s="1"/>
  <c r="D506" i="6"/>
  <c r="C504" i="5" s="1"/>
  <c r="D504" i="5" s="1"/>
  <c r="Y573" i="5" s="1"/>
  <c r="C505" i="6"/>
  <c r="B503" i="5" s="1"/>
  <c r="E503" i="6"/>
  <c r="T569" i="14" s="1"/>
  <c r="D502" i="6"/>
  <c r="C500" i="5" s="1"/>
  <c r="C501" i="6"/>
  <c r="B499" i="5" s="1"/>
  <c r="E499" i="6"/>
  <c r="T565" i="14" s="1"/>
  <c r="D498" i="6"/>
  <c r="C496" i="5" s="1"/>
  <c r="D496" i="5" s="1"/>
  <c r="Y565" i="5" s="1"/>
  <c r="C497" i="6"/>
  <c r="B495" i="5" s="1"/>
  <c r="E495" i="6"/>
  <c r="T561" i="14" s="1"/>
  <c r="D494" i="6"/>
  <c r="C492" i="5" s="1"/>
  <c r="C493" i="6"/>
  <c r="B491" i="5" s="1"/>
  <c r="E491" i="6"/>
  <c r="T557" i="14" s="1"/>
  <c r="E490" i="6"/>
  <c r="T556" i="14" s="1"/>
  <c r="C490" i="6"/>
  <c r="B488" i="5" s="1"/>
  <c r="D489" i="6"/>
  <c r="C487" i="5" s="1"/>
  <c r="E488" i="6"/>
  <c r="T554" i="14" s="1"/>
  <c r="C488" i="6"/>
  <c r="B486" i="5" s="1"/>
  <c r="D487" i="6"/>
  <c r="C485" i="5" s="1"/>
  <c r="E486" i="6"/>
  <c r="T552" i="14" s="1"/>
  <c r="C486" i="6"/>
  <c r="B484" i="5" s="1"/>
  <c r="D485" i="6"/>
  <c r="C483" i="5" s="1"/>
  <c r="E484" i="6"/>
  <c r="T550" i="14" s="1"/>
  <c r="C484" i="6"/>
  <c r="B482" i="5" s="1"/>
  <c r="D483" i="6"/>
  <c r="C481" i="5" s="1"/>
  <c r="E482" i="6"/>
  <c r="T548" i="14" s="1"/>
  <c r="C482" i="6"/>
  <c r="B480" i="5" s="1"/>
  <c r="D481" i="6"/>
  <c r="C479" i="5" s="1"/>
  <c r="E480" i="6"/>
  <c r="T543" i="14" s="1"/>
  <c r="C480" i="6"/>
  <c r="B478" i="5" s="1"/>
  <c r="D479" i="6"/>
  <c r="C477" i="5" s="1"/>
  <c r="E478" i="6"/>
  <c r="T539" i="14" s="1"/>
  <c r="C478" i="6"/>
  <c r="B476" i="5" s="1"/>
  <c r="D477" i="6"/>
  <c r="C475" i="5" s="1"/>
  <c r="E476" i="6"/>
  <c r="T537" i="14" s="1"/>
  <c r="C476" i="6"/>
  <c r="B474" i="5" s="1"/>
  <c r="D475" i="6"/>
  <c r="C473" i="5" s="1"/>
  <c r="E474" i="6"/>
  <c r="T535" i="14" s="1"/>
  <c r="C474" i="6"/>
  <c r="B472" i="5" s="1"/>
  <c r="D473" i="6"/>
  <c r="C471" i="5" s="1"/>
  <c r="E472" i="6"/>
  <c r="T533" i="14" s="1"/>
  <c r="C472" i="6"/>
  <c r="B470" i="5" s="1"/>
  <c r="D471" i="6"/>
  <c r="C469" i="5" s="1"/>
  <c r="E470" i="6"/>
  <c r="T531" i="14" s="1"/>
  <c r="C470" i="6"/>
  <c r="B468" i="5" s="1"/>
  <c r="D469" i="6"/>
  <c r="C467" i="5" s="1"/>
  <c r="E468" i="6"/>
  <c r="T529" i="14" s="1"/>
  <c r="C468" i="6"/>
  <c r="B466" i="5" s="1"/>
  <c r="D467" i="6"/>
  <c r="C465" i="5" s="1"/>
  <c r="E466" i="6"/>
  <c r="T527" i="14" s="1"/>
  <c r="C466" i="6"/>
  <c r="B464" i="5" s="1"/>
  <c r="D465" i="6"/>
  <c r="C463" i="5" s="1"/>
  <c r="E464" i="6"/>
  <c r="T525" i="14" s="1"/>
  <c r="C464" i="6"/>
  <c r="B462" i="5" s="1"/>
  <c r="D463" i="6"/>
  <c r="C461" i="5" s="1"/>
  <c r="C547" i="6"/>
  <c r="B545" i="5" s="1"/>
  <c r="E545" i="6"/>
  <c r="T611" i="14" s="1"/>
  <c r="D544" i="6"/>
  <c r="C542" i="5" s="1"/>
  <c r="C543" i="6"/>
  <c r="B541" i="5" s="1"/>
  <c r="E541" i="6"/>
  <c r="T607" i="14" s="1"/>
  <c r="D540" i="6"/>
  <c r="C538" i="5" s="1"/>
  <c r="D538" i="5" s="1"/>
  <c r="Y607" i="5" s="1"/>
  <c r="C539" i="6"/>
  <c r="B537" i="5" s="1"/>
  <c r="E537" i="6"/>
  <c r="T603" i="14" s="1"/>
  <c r="D536" i="6"/>
  <c r="C534" i="5" s="1"/>
  <c r="C535" i="6"/>
  <c r="B533" i="5" s="1"/>
  <c r="E533" i="6"/>
  <c r="T599" i="14" s="1"/>
  <c r="D532" i="6"/>
  <c r="C530" i="5" s="1"/>
  <c r="D530" i="5" s="1"/>
  <c r="Y599" i="5" s="1"/>
  <c r="C531" i="6"/>
  <c r="B529" i="5" s="1"/>
  <c r="E529" i="6"/>
  <c r="T595" i="14" s="1"/>
  <c r="D528" i="6"/>
  <c r="C526" i="5" s="1"/>
  <c r="C527" i="6"/>
  <c r="B525" i="5" s="1"/>
  <c r="E525" i="6"/>
  <c r="T591" i="14" s="1"/>
  <c r="D524" i="6"/>
  <c r="C522" i="5" s="1"/>
  <c r="D522" i="5" s="1"/>
  <c r="Y591" i="5" s="1"/>
  <c r="C523" i="6"/>
  <c r="B521" i="5" s="1"/>
  <c r="E521" i="6"/>
  <c r="T587" i="14" s="1"/>
  <c r="D520" i="6"/>
  <c r="C518" i="5" s="1"/>
  <c r="C519" i="6"/>
  <c r="B517" i="5" s="1"/>
  <c r="E517" i="6"/>
  <c r="T583" i="14" s="1"/>
  <c r="D516" i="6"/>
  <c r="C514" i="5" s="1"/>
  <c r="D514" i="5" s="1"/>
  <c r="Y583" i="5" s="1"/>
  <c r="C515" i="6"/>
  <c r="B513" i="5" s="1"/>
  <c r="E513" i="6"/>
  <c r="T579" i="14" s="1"/>
  <c r="D512" i="6"/>
  <c r="C510" i="5" s="1"/>
  <c r="C511" i="6"/>
  <c r="B509" i="5" s="1"/>
  <c r="E509" i="6"/>
  <c r="T575" i="14" s="1"/>
  <c r="D508" i="6"/>
  <c r="C506" i="5" s="1"/>
  <c r="D506" i="5" s="1"/>
  <c r="Y575" i="5" s="1"/>
  <c r="C507" i="6"/>
  <c r="B505" i="5" s="1"/>
  <c r="E505" i="6"/>
  <c r="T571" i="14" s="1"/>
  <c r="D504" i="6"/>
  <c r="C502" i="5" s="1"/>
  <c r="C503" i="6"/>
  <c r="B501" i="5" s="1"/>
  <c r="E501" i="6"/>
  <c r="T567" i="14" s="1"/>
  <c r="D500" i="6"/>
  <c r="C498" i="5" s="1"/>
  <c r="D498" i="5" s="1"/>
  <c r="Y567" i="5" s="1"/>
  <c r="C499" i="6"/>
  <c r="B497" i="5" s="1"/>
  <c r="E497" i="6"/>
  <c r="T563" i="14" s="1"/>
  <c r="D496" i="6"/>
  <c r="C494" i="5" s="1"/>
  <c r="C495" i="6"/>
  <c r="B493" i="5" s="1"/>
  <c r="E493" i="6"/>
  <c r="T559" i="14" s="1"/>
  <c r="D492" i="6"/>
  <c r="C490" i="5" s="1"/>
  <c r="D490" i="5" s="1"/>
  <c r="Y559" i="5" s="1"/>
  <c r="C491" i="6"/>
  <c r="B489" i="5" s="1"/>
  <c r="D490" i="6"/>
  <c r="C488" i="5" s="1"/>
  <c r="D488" i="5" s="1"/>
  <c r="Y557" i="5" s="1"/>
  <c r="E489" i="6"/>
  <c r="T555" i="14" s="1"/>
  <c r="C489" i="6"/>
  <c r="B487" i="5" s="1"/>
  <c r="D488" i="6"/>
  <c r="C486" i="5" s="1"/>
  <c r="D486" i="5" s="1"/>
  <c r="Y555" i="5" s="1"/>
  <c r="E487" i="6"/>
  <c r="T553" i="14" s="1"/>
  <c r="C487" i="6"/>
  <c r="B485" i="5" s="1"/>
  <c r="D486" i="6"/>
  <c r="C484" i="5" s="1"/>
  <c r="D484" i="5" s="1"/>
  <c r="Y553" i="5" s="1"/>
  <c r="E485" i="6"/>
  <c r="T551" i="14" s="1"/>
  <c r="C485" i="6"/>
  <c r="B483" i="5" s="1"/>
  <c r="D484" i="6"/>
  <c r="C482" i="5" s="1"/>
  <c r="D482" i="5" s="1"/>
  <c r="Y551" i="5" s="1"/>
  <c r="E483" i="6"/>
  <c r="T549" i="14" s="1"/>
  <c r="C483" i="6"/>
  <c r="B481" i="5" s="1"/>
  <c r="D482" i="6"/>
  <c r="C480" i="5" s="1"/>
  <c r="D480" i="5" s="1"/>
  <c r="Y549" i="5" s="1"/>
  <c r="E481" i="6"/>
  <c r="T544" i="14" s="1"/>
  <c r="C481" i="6"/>
  <c r="B479" i="5" s="1"/>
  <c r="D480" i="6"/>
  <c r="C478" i="5" s="1"/>
  <c r="D478" i="5" s="1"/>
  <c r="Y544" i="5" s="1"/>
  <c r="E479" i="6"/>
  <c r="T540" i="14" s="1"/>
  <c r="C479" i="6"/>
  <c r="B477" i="5" s="1"/>
  <c r="D478" i="6"/>
  <c r="C476" i="5" s="1"/>
  <c r="D476" i="5" s="1"/>
  <c r="Y540" i="5" s="1"/>
  <c r="E477" i="6"/>
  <c r="T538" i="14" s="1"/>
  <c r="C477" i="6"/>
  <c r="B475" i="5" s="1"/>
  <c r="D476" i="6"/>
  <c r="C474" i="5" s="1"/>
  <c r="D474" i="5" s="1"/>
  <c r="Y538" i="5" s="1"/>
  <c r="E475" i="6"/>
  <c r="T536" i="14" s="1"/>
  <c r="C475" i="6"/>
  <c r="B473" i="5" s="1"/>
  <c r="D474" i="6"/>
  <c r="C472" i="5" s="1"/>
  <c r="D472" i="5" s="1"/>
  <c r="Y536" i="5" s="1"/>
  <c r="E473" i="6"/>
  <c r="T534" i="14" s="1"/>
  <c r="C473" i="6"/>
  <c r="B471" i="5" s="1"/>
  <c r="D472" i="6"/>
  <c r="C470" i="5" s="1"/>
  <c r="D470" i="5" s="1"/>
  <c r="Y534" i="5" s="1"/>
  <c r="E471" i="6"/>
  <c r="T532" i="14" s="1"/>
  <c r="C471" i="6"/>
  <c r="B469" i="5" s="1"/>
  <c r="D470" i="6"/>
  <c r="C468" i="5" s="1"/>
  <c r="D468" i="5" s="1"/>
  <c r="Y532" i="5" s="1"/>
  <c r="E469" i="6"/>
  <c r="T530" i="14" s="1"/>
  <c r="C469" i="6"/>
  <c r="B467" i="5" s="1"/>
  <c r="D468" i="6"/>
  <c r="C466" i="5" s="1"/>
  <c r="D466" i="5" s="1"/>
  <c r="Y530" i="5" s="1"/>
  <c r="E467" i="6"/>
  <c r="T528" i="14" s="1"/>
  <c r="C467" i="6"/>
  <c r="B465" i="5" s="1"/>
  <c r="D466" i="6"/>
  <c r="C464" i="5" s="1"/>
  <c r="D464" i="5" s="1"/>
  <c r="Y528" i="5" s="1"/>
  <c r="E465" i="6"/>
  <c r="T526" i="14" s="1"/>
  <c r="C465" i="6"/>
  <c r="B463" i="5" s="1"/>
  <c r="D464" i="6"/>
  <c r="C462" i="5" s="1"/>
  <c r="D462" i="5" s="1"/>
  <c r="Y526" i="5" s="1"/>
  <c r="E463" i="6"/>
  <c r="T524" i="14" s="1"/>
  <c r="C463" i="6"/>
  <c r="B461" i="5" s="1"/>
  <c r="D462" i="6"/>
  <c r="C460" i="5" s="1"/>
  <c r="E461" i="6"/>
  <c r="T522" i="14" s="1"/>
  <c r="C461" i="6"/>
  <c r="B459" i="5" s="1"/>
  <c r="D460" i="6"/>
  <c r="C458" i="5" s="1"/>
  <c r="E459" i="6"/>
  <c r="T520" i="14" s="1"/>
  <c r="C459" i="6"/>
  <c r="B457" i="5" s="1"/>
  <c r="E462" i="6"/>
  <c r="T523" i="14" s="1"/>
  <c r="D461" i="6"/>
  <c r="C459" i="5" s="1"/>
  <c r="C460" i="6"/>
  <c r="B458" i="5" s="1"/>
  <c r="E458" i="6"/>
  <c r="T519" i="14" s="1"/>
  <c r="C458" i="6"/>
  <c r="B456" i="5" s="1"/>
  <c r="D457" i="6"/>
  <c r="C455" i="5" s="1"/>
  <c r="E456" i="6"/>
  <c r="T517" i="14" s="1"/>
  <c r="C456" i="6"/>
  <c r="B454" i="5" s="1"/>
  <c r="D455" i="6"/>
  <c r="C453" i="5" s="1"/>
  <c r="E454" i="6"/>
  <c r="T515" i="14" s="1"/>
  <c r="C454" i="6"/>
  <c r="B452" i="5" s="1"/>
  <c r="D453" i="6"/>
  <c r="C451" i="5" s="1"/>
  <c r="E452" i="6"/>
  <c r="T513" i="14" s="1"/>
  <c r="C452" i="6"/>
  <c r="B450" i="5" s="1"/>
  <c r="D451" i="6"/>
  <c r="C449" i="5" s="1"/>
  <c r="E450" i="6"/>
  <c r="T511" i="14" s="1"/>
  <c r="C450" i="6"/>
  <c r="B448" i="5" s="1"/>
  <c r="D449" i="6"/>
  <c r="C447" i="5" s="1"/>
  <c r="E448" i="6"/>
  <c r="T509" i="14" s="1"/>
  <c r="C448" i="6"/>
  <c r="B446" i="5" s="1"/>
  <c r="D447" i="6"/>
  <c r="C445" i="5" s="1"/>
  <c r="E446" i="6"/>
  <c r="T507" i="14" s="1"/>
  <c r="C446" i="6"/>
  <c r="B444" i="5" s="1"/>
  <c r="D445" i="6"/>
  <c r="C443" i="5" s="1"/>
  <c r="E444" i="6"/>
  <c r="T505" i="14" s="1"/>
  <c r="C444" i="6"/>
  <c r="B442" i="5" s="1"/>
  <c r="D443" i="6"/>
  <c r="C441" i="5" s="1"/>
  <c r="E442" i="6"/>
  <c r="T503" i="14" s="1"/>
  <c r="C442" i="6"/>
  <c r="B440" i="5" s="1"/>
  <c r="D441" i="6"/>
  <c r="C439" i="5" s="1"/>
  <c r="E440" i="6"/>
  <c r="T501" i="14" s="1"/>
  <c r="C440" i="6"/>
  <c r="B438" i="5" s="1"/>
  <c r="D439" i="6"/>
  <c r="C437" i="5" s="1"/>
  <c r="E438" i="6"/>
  <c r="T499" i="14" s="1"/>
  <c r="C438" i="6"/>
  <c r="B436" i="5" s="1"/>
  <c r="D437" i="6"/>
  <c r="C435" i="5" s="1"/>
  <c r="E436" i="6"/>
  <c r="T497" i="14" s="1"/>
  <c r="C436" i="6"/>
  <c r="B434" i="5" s="1"/>
  <c r="D435" i="6"/>
  <c r="C433" i="5" s="1"/>
  <c r="E434" i="6"/>
  <c r="T495" i="14" s="1"/>
  <c r="C434" i="6"/>
  <c r="B432" i="5" s="1"/>
  <c r="D433" i="6"/>
  <c r="C431" i="5" s="1"/>
  <c r="E432" i="6"/>
  <c r="T493" i="14" s="1"/>
  <c r="C432" i="6"/>
  <c r="B430" i="5" s="1"/>
  <c r="D431" i="6"/>
  <c r="C429" i="5" s="1"/>
  <c r="E430" i="6"/>
  <c r="T491" i="14" s="1"/>
  <c r="C430" i="6"/>
  <c r="B428" i="5" s="1"/>
  <c r="D429" i="6"/>
  <c r="C427" i="5" s="1"/>
  <c r="E428" i="6"/>
  <c r="T489" i="14" s="1"/>
  <c r="C428" i="6"/>
  <c r="B426" i="5" s="1"/>
  <c r="D427" i="6"/>
  <c r="C425" i="5" s="1"/>
  <c r="E426" i="6"/>
  <c r="T487" i="14" s="1"/>
  <c r="C426" i="6"/>
  <c r="B424" i="5" s="1"/>
  <c r="D425" i="6"/>
  <c r="C423" i="5" s="1"/>
  <c r="E424" i="6"/>
  <c r="T485" i="14" s="1"/>
  <c r="C424" i="6"/>
  <c r="B422" i="5" s="1"/>
  <c r="D423" i="6"/>
  <c r="C421" i="5" s="1"/>
  <c r="E422" i="6"/>
  <c r="T482" i="14" s="1"/>
  <c r="C422" i="6"/>
  <c r="B420" i="5" s="1"/>
  <c r="D421" i="6"/>
  <c r="C419" i="5" s="1"/>
  <c r="E420" i="6"/>
  <c r="T480" i="14" s="1"/>
  <c r="C420" i="6"/>
  <c r="B418" i="5" s="1"/>
  <c r="D419" i="6"/>
  <c r="C417" i="5" s="1"/>
  <c r="E418" i="6"/>
  <c r="T478" i="14" s="1"/>
  <c r="C418" i="6"/>
  <c r="B416" i="5" s="1"/>
  <c r="D417" i="6"/>
  <c r="C415" i="5" s="1"/>
  <c r="E416" i="6"/>
  <c r="T476" i="14" s="1"/>
  <c r="C416" i="6"/>
  <c r="B414" i="5" s="1"/>
  <c r="D415" i="6"/>
  <c r="C413" i="5" s="1"/>
  <c r="E414" i="6"/>
  <c r="T474" i="14" s="1"/>
  <c r="C414" i="6"/>
  <c r="B412" i="5" s="1"/>
  <c r="D413" i="6"/>
  <c r="C411" i="5" s="1"/>
  <c r="E412" i="6"/>
  <c r="T470" i="14" s="1"/>
  <c r="C412" i="6"/>
  <c r="B410" i="5" s="1"/>
  <c r="D411" i="6"/>
  <c r="C409" i="5" s="1"/>
  <c r="E410" i="6"/>
  <c r="T468" i="14" s="1"/>
  <c r="C410" i="6"/>
  <c r="B408" i="5" s="1"/>
  <c r="D409" i="6"/>
  <c r="C407" i="5" s="1"/>
  <c r="E408" i="6"/>
  <c r="T466" i="14" s="1"/>
  <c r="C408" i="6"/>
  <c r="B406" i="5" s="1"/>
  <c r="D407" i="6"/>
  <c r="C405" i="5" s="1"/>
  <c r="E406" i="6"/>
  <c r="T464" i="14" s="1"/>
  <c r="C406" i="6"/>
  <c r="B404" i="5" s="1"/>
  <c r="D405" i="6"/>
  <c r="C403" i="5" s="1"/>
  <c r="E404" i="6"/>
  <c r="T462" i="14" s="1"/>
  <c r="C404" i="6"/>
  <c r="B402" i="5" s="1"/>
  <c r="D403" i="6"/>
  <c r="C401" i="5" s="1"/>
  <c r="E402" i="6"/>
  <c r="T460" i="14" s="1"/>
  <c r="C402" i="6"/>
  <c r="B400" i="5" s="1"/>
  <c r="D401" i="6"/>
  <c r="C399" i="5" s="1"/>
  <c r="E400" i="6"/>
  <c r="T458" i="14" s="1"/>
  <c r="C400" i="6"/>
  <c r="B398" i="5" s="1"/>
  <c r="D399" i="6"/>
  <c r="C397" i="5" s="1"/>
  <c r="E398" i="6"/>
  <c r="T456" i="14" s="1"/>
  <c r="C398" i="6"/>
  <c r="B396" i="5" s="1"/>
  <c r="D397" i="6"/>
  <c r="C395" i="5" s="1"/>
  <c r="E396" i="6"/>
  <c r="T454" i="14" s="1"/>
  <c r="C396" i="6"/>
  <c r="B394" i="5" s="1"/>
  <c r="D395" i="6"/>
  <c r="C393" i="5" s="1"/>
  <c r="E394" i="6"/>
  <c r="T452" i="14" s="1"/>
  <c r="C394" i="6"/>
  <c r="B392" i="5" s="1"/>
  <c r="D393" i="6"/>
  <c r="C391" i="5" s="1"/>
  <c r="E392" i="6"/>
  <c r="T450" i="14" s="1"/>
  <c r="C392" i="6"/>
  <c r="B390" i="5" s="1"/>
  <c r="D391" i="6"/>
  <c r="C389" i="5" s="1"/>
  <c r="E390" i="6"/>
  <c r="T448" i="14" s="1"/>
  <c r="C390" i="6"/>
  <c r="B388" i="5" s="1"/>
  <c r="D389" i="6"/>
  <c r="C387" i="5" s="1"/>
  <c r="E388" i="6"/>
  <c r="T446" i="14" s="1"/>
  <c r="C388" i="6"/>
  <c r="B386" i="5" s="1"/>
  <c r="D387" i="6"/>
  <c r="C385" i="5" s="1"/>
  <c r="E386" i="6"/>
  <c r="T444" i="14" s="1"/>
  <c r="C386" i="6"/>
  <c r="B384" i="5" s="1"/>
  <c r="D385" i="6"/>
  <c r="C383" i="5" s="1"/>
  <c r="E384" i="6"/>
  <c r="T442" i="14" s="1"/>
  <c r="C384" i="6"/>
  <c r="B382" i="5" s="1"/>
  <c r="D383" i="6"/>
  <c r="C381" i="5" s="1"/>
  <c r="E382" i="6"/>
  <c r="T440" i="14" s="1"/>
  <c r="C382" i="6"/>
  <c r="B380" i="5" s="1"/>
  <c r="D381" i="6"/>
  <c r="C379" i="5" s="1"/>
  <c r="E380" i="6"/>
  <c r="T438" i="14" s="1"/>
  <c r="C380" i="6"/>
  <c r="B378" i="5" s="1"/>
  <c r="D379" i="6"/>
  <c r="C377" i="5" s="1"/>
  <c r="E378" i="6"/>
  <c r="T436" i="14" s="1"/>
  <c r="C378" i="6"/>
  <c r="B376" i="5" s="1"/>
  <c r="D377" i="6"/>
  <c r="C375" i="5" s="1"/>
  <c r="E376" i="6"/>
  <c r="T434" i="14" s="1"/>
  <c r="C376" i="6"/>
  <c r="B374" i="5" s="1"/>
  <c r="D375" i="6"/>
  <c r="C373" i="5" s="1"/>
  <c r="E374" i="6"/>
  <c r="T432" i="14" s="1"/>
  <c r="C374" i="6"/>
  <c r="B372" i="5" s="1"/>
  <c r="D373" i="6"/>
  <c r="C371" i="5" s="1"/>
  <c r="E372" i="6"/>
  <c r="T429" i="14" s="1"/>
  <c r="C372" i="6"/>
  <c r="B370" i="5" s="1"/>
  <c r="D371" i="6"/>
  <c r="C369" i="5" s="1"/>
  <c r="E370" i="6"/>
  <c r="T427" i="14" s="1"/>
  <c r="C370" i="6"/>
  <c r="B368" i="5" s="1"/>
  <c r="D369" i="6"/>
  <c r="C367" i="5" s="1"/>
  <c r="E368" i="6"/>
  <c r="T425" i="14" s="1"/>
  <c r="C368" i="6"/>
  <c r="B366" i="5" s="1"/>
  <c r="D367" i="6"/>
  <c r="C365" i="5" s="1"/>
  <c r="E366" i="6"/>
  <c r="T423" i="14" s="1"/>
  <c r="C366" i="6"/>
  <c r="B364" i="5" s="1"/>
  <c r="D365" i="6"/>
  <c r="C363" i="5" s="1"/>
  <c r="E364" i="6"/>
  <c r="T421" i="14" s="1"/>
  <c r="C364" i="6"/>
  <c r="B362" i="5" s="1"/>
  <c r="D363" i="6"/>
  <c r="C361" i="5" s="1"/>
  <c r="E362" i="6"/>
  <c r="T419" i="14" s="1"/>
  <c r="C362" i="6"/>
  <c r="B360" i="5" s="1"/>
  <c r="D361" i="6"/>
  <c r="C359" i="5" s="1"/>
  <c r="E360" i="6"/>
  <c r="T417" i="14" s="1"/>
  <c r="C360" i="6"/>
  <c r="B358" i="5" s="1"/>
  <c r="D359" i="6"/>
  <c r="C357" i="5" s="1"/>
  <c r="E358" i="6"/>
  <c r="T415" i="14" s="1"/>
  <c r="C358" i="6"/>
  <c r="B356" i="5" s="1"/>
  <c r="D357" i="6"/>
  <c r="C355" i="5" s="1"/>
  <c r="E356" i="6"/>
  <c r="T413" i="14" s="1"/>
  <c r="C356" i="6"/>
  <c r="B354" i="5" s="1"/>
  <c r="D355" i="6"/>
  <c r="C353" i="5" s="1"/>
  <c r="E354" i="6"/>
  <c r="T411" i="14" s="1"/>
  <c r="C354" i="6"/>
  <c r="B352" i="5" s="1"/>
  <c r="D353" i="6"/>
  <c r="C351" i="5" s="1"/>
  <c r="E352" i="6"/>
  <c r="T409" i="14" s="1"/>
  <c r="C352" i="6"/>
  <c r="B350" i="5" s="1"/>
  <c r="D351" i="6"/>
  <c r="C349" i="5" s="1"/>
  <c r="E350" i="6"/>
  <c r="T407" i="14" s="1"/>
  <c r="C350" i="6"/>
  <c r="B348" i="5" s="1"/>
  <c r="D349" i="6"/>
  <c r="C347" i="5" s="1"/>
  <c r="E348" i="6"/>
  <c r="T405" i="14" s="1"/>
  <c r="C462" i="6"/>
  <c r="B460" i="5" s="1"/>
  <c r="E460" i="6"/>
  <c r="T521" i="14" s="1"/>
  <c r="D459" i="6"/>
  <c r="C457" i="5" s="1"/>
  <c r="D457" i="5" s="1"/>
  <c r="Y521" i="5" s="1"/>
  <c r="D458" i="6"/>
  <c r="C456" i="5" s="1"/>
  <c r="D456" i="5" s="1"/>
  <c r="Y520" i="5" s="1"/>
  <c r="E457" i="6"/>
  <c r="T518" i="14" s="1"/>
  <c r="C457" i="6"/>
  <c r="B455" i="5" s="1"/>
  <c r="D456" i="6"/>
  <c r="C454" i="5" s="1"/>
  <c r="D454" i="5" s="1"/>
  <c r="Y518" i="5" s="1"/>
  <c r="E455" i="6"/>
  <c r="T516" i="14" s="1"/>
  <c r="C455" i="6"/>
  <c r="B453" i="5" s="1"/>
  <c r="D454" i="6"/>
  <c r="C452" i="5" s="1"/>
  <c r="D452" i="5" s="1"/>
  <c r="Y516" i="5" s="1"/>
  <c r="E453" i="6"/>
  <c r="T514" i="14" s="1"/>
  <c r="C453" i="6"/>
  <c r="B451" i="5" s="1"/>
  <c r="D452" i="6"/>
  <c r="C450" i="5" s="1"/>
  <c r="D450" i="5" s="1"/>
  <c r="Y514" i="5" s="1"/>
  <c r="E451" i="6"/>
  <c r="T512" i="14" s="1"/>
  <c r="C451" i="6"/>
  <c r="B449" i="5" s="1"/>
  <c r="D450" i="6"/>
  <c r="C448" i="5" s="1"/>
  <c r="D448" i="5" s="1"/>
  <c r="Y512" i="5" s="1"/>
  <c r="E449" i="6"/>
  <c r="T510" i="14" s="1"/>
  <c r="C449" i="6"/>
  <c r="B447" i="5" s="1"/>
  <c r="D448" i="6"/>
  <c r="C446" i="5" s="1"/>
  <c r="D446" i="5" s="1"/>
  <c r="Y510" i="5" s="1"/>
  <c r="E447" i="6"/>
  <c r="T508" i="14" s="1"/>
  <c r="C447" i="6"/>
  <c r="B445" i="5" s="1"/>
  <c r="D446" i="6"/>
  <c r="C444" i="5" s="1"/>
  <c r="D444" i="5" s="1"/>
  <c r="Y508" i="5" s="1"/>
  <c r="E445" i="6"/>
  <c r="T506" i="14" s="1"/>
  <c r="C445" i="6"/>
  <c r="B443" i="5" s="1"/>
  <c r="D444" i="6"/>
  <c r="C442" i="5" s="1"/>
  <c r="D442" i="5" s="1"/>
  <c r="Y506" i="5" s="1"/>
  <c r="E443" i="6"/>
  <c r="T504" i="14" s="1"/>
  <c r="C443" i="6"/>
  <c r="B441" i="5" s="1"/>
  <c r="D442" i="6"/>
  <c r="C440" i="5" s="1"/>
  <c r="D440" i="5" s="1"/>
  <c r="Y504" i="5" s="1"/>
  <c r="E441" i="6"/>
  <c r="T502" i="14" s="1"/>
  <c r="C441" i="6"/>
  <c r="B439" i="5" s="1"/>
  <c r="D440" i="6"/>
  <c r="C438" i="5" s="1"/>
  <c r="D438" i="5" s="1"/>
  <c r="Y502" i="5" s="1"/>
  <c r="E439" i="6"/>
  <c r="T500" i="14" s="1"/>
  <c r="C439" i="6"/>
  <c r="B437" i="5" s="1"/>
  <c r="D438" i="6"/>
  <c r="C436" i="5" s="1"/>
  <c r="D436" i="5" s="1"/>
  <c r="Y500" i="5" s="1"/>
  <c r="E437" i="6"/>
  <c r="T498" i="14" s="1"/>
  <c r="C437" i="6"/>
  <c r="B435" i="5" s="1"/>
  <c r="D436" i="6"/>
  <c r="C434" i="5" s="1"/>
  <c r="D434" i="5" s="1"/>
  <c r="Y498" i="5" s="1"/>
  <c r="E435" i="6"/>
  <c r="T496" i="14" s="1"/>
  <c r="C435" i="6"/>
  <c r="B433" i="5" s="1"/>
  <c r="D434" i="6"/>
  <c r="C432" i="5" s="1"/>
  <c r="D432" i="5" s="1"/>
  <c r="Y496" i="5" s="1"/>
  <c r="E433" i="6"/>
  <c r="T494" i="14" s="1"/>
  <c r="C433" i="6"/>
  <c r="B431" i="5" s="1"/>
  <c r="D432" i="6"/>
  <c r="C430" i="5" s="1"/>
  <c r="D430" i="5" s="1"/>
  <c r="Y494" i="5" s="1"/>
  <c r="E431" i="6"/>
  <c r="T492" i="14" s="1"/>
  <c r="C431" i="6"/>
  <c r="B429" i="5" s="1"/>
  <c r="D430" i="6"/>
  <c r="C428" i="5" s="1"/>
  <c r="D428" i="5" s="1"/>
  <c r="Y492" i="5" s="1"/>
  <c r="E429" i="6"/>
  <c r="T490" i="14" s="1"/>
  <c r="C429" i="6"/>
  <c r="B427" i="5" s="1"/>
  <c r="D428" i="6"/>
  <c r="C426" i="5" s="1"/>
  <c r="D426" i="5" s="1"/>
  <c r="Y490" i="5" s="1"/>
  <c r="E427" i="6"/>
  <c r="T488" i="14" s="1"/>
  <c r="C427" i="6"/>
  <c r="B425" i="5" s="1"/>
  <c r="D426" i="6"/>
  <c r="C424" i="5" s="1"/>
  <c r="D424" i="5" s="1"/>
  <c r="Y488" i="5" s="1"/>
  <c r="E425" i="6"/>
  <c r="T486" i="14" s="1"/>
  <c r="C425" i="6"/>
  <c r="B423" i="5" s="1"/>
  <c r="D424" i="6"/>
  <c r="C422" i="5" s="1"/>
  <c r="D422" i="5" s="1"/>
  <c r="Y486" i="5" s="1"/>
  <c r="E423" i="6"/>
  <c r="T483" i="14" s="1"/>
  <c r="C423" i="6"/>
  <c r="B421" i="5" s="1"/>
  <c r="D422" i="6"/>
  <c r="C420" i="5" s="1"/>
  <c r="D420" i="5" s="1"/>
  <c r="Y483" i="5" s="1"/>
  <c r="E421" i="6"/>
  <c r="T481" i="14" s="1"/>
  <c r="C421" i="6"/>
  <c r="B419" i="5" s="1"/>
  <c r="D420" i="6"/>
  <c r="C418" i="5" s="1"/>
  <c r="D418" i="5" s="1"/>
  <c r="Y481" i="5" s="1"/>
  <c r="E419" i="6"/>
  <c r="T479" i="14" s="1"/>
  <c r="C419" i="6"/>
  <c r="B417" i="5" s="1"/>
  <c r="D418" i="6"/>
  <c r="C416" i="5" s="1"/>
  <c r="D416" i="5" s="1"/>
  <c r="Y479" i="5" s="1"/>
  <c r="E417" i="6"/>
  <c r="T477" i="14" s="1"/>
  <c r="C417" i="6"/>
  <c r="B415" i="5" s="1"/>
  <c r="D416" i="6"/>
  <c r="C414" i="5" s="1"/>
  <c r="D414" i="5" s="1"/>
  <c r="Y477" i="5" s="1"/>
  <c r="E415" i="6"/>
  <c r="T475" i="14" s="1"/>
  <c r="C415" i="6"/>
  <c r="B413" i="5" s="1"/>
  <c r="D414" i="6"/>
  <c r="C412" i="5" s="1"/>
  <c r="D412" i="5" s="1"/>
  <c r="Y475" i="5" s="1"/>
  <c r="E413" i="6"/>
  <c r="T471" i="14" s="1"/>
  <c r="C413" i="6"/>
  <c r="B411" i="5" s="1"/>
  <c r="D412" i="6"/>
  <c r="C410" i="5" s="1"/>
  <c r="D410" i="5" s="1"/>
  <c r="Y471" i="5" s="1"/>
  <c r="E411" i="6"/>
  <c r="T469" i="14" s="1"/>
  <c r="C411" i="6"/>
  <c r="B409" i="5" s="1"/>
  <c r="D410" i="6"/>
  <c r="C408" i="5" s="1"/>
  <c r="D408" i="5" s="1"/>
  <c r="Y469" i="5" s="1"/>
  <c r="E409" i="6"/>
  <c r="T467" i="14" s="1"/>
  <c r="C409" i="6"/>
  <c r="B407" i="5" s="1"/>
  <c r="D408" i="6"/>
  <c r="C406" i="5" s="1"/>
  <c r="D406" i="5" s="1"/>
  <c r="Y467" i="5" s="1"/>
  <c r="E407" i="6"/>
  <c r="T465" i="14" s="1"/>
  <c r="C407" i="6"/>
  <c r="B405" i="5" s="1"/>
  <c r="D406" i="6"/>
  <c r="C404" i="5" s="1"/>
  <c r="D404" i="5" s="1"/>
  <c r="Y465" i="5" s="1"/>
  <c r="E405" i="6"/>
  <c r="T463" i="14" s="1"/>
  <c r="C405" i="6"/>
  <c r="B403" i="5" s="1"/>
  <c r="D404" i="6"/>
  <c r="C402" i="5" s="1"/>
  <c r="D402" i="5" s="1"/>
  <c r="Y463" i="5" s="1"/>
  <c r="E403" i="6"/>
  <c r="T461" i="14" s="1"/>
  <c r="C403" i="6"/>
  <c r="B401" i="5" s="1"/>
  <c r="D402" i="6"/>
  <c r="C400" i="5" s="1"/>
  <c r="D400" i="5" s="1"/>
  <c r="Y461" i="5" s="1"/>
  <c r="E401" i="6"/>
  <c r="T459" i="14" s="1"/>
  <c r="C401" i="6"/>
  <c r="B399" i="5" s="1"/>
  <c r="D400" i="6"/>
  <c r="C398" i="5" s="1"/>
  <c r="D398" i="5" s="1"/>
  <c r="Y459" i="5" s="1"/>
  <c r="E399" i="6"/>
  <c r="T457" i="14" s="1"/>
  <c r="C399" i="6"/>
  <c r="B397" i="5" s="1"/>
  <c r="D398" i="6"/>
  <c r="C396" i="5" s="1"/>
  <c r="D396" i="5" s="1"/>
  <c r="Y457" i="5" s="1"/>
  <c r="E397" i="6"/>
  <c r="T455" i="14" s="1"/>
  <c r="C397" i="6"/>
  <c r="B395" i="5" s="1"/>
  <c r="D396" i="6"/>
  <c r="C394" i="5" s="1"/>
  <c r="D394" i="5" s="1"/>
  <c r="Y455" i="5" s="1"/>
  <c r="E395" i="6"/>
  <c r="T453" i="14" s="1"/>
  <c r="C395" i="6"/>
  <c r="B393" i="5" s="1"/>
  <c r="D394" i="6"/>
  <c r="C392" i="5" s="1"/>
  <c r="D392" i="5" s="1"/>
  <c r="Y453" i="5" s="1"/>
  <c r="E393" i="6"/>
  <c r="T451" i="14" s="1"/>
  <c r="C393" i="6"/>
  <c r="B391" i="5" s="1"/>
  <c r="D392" i="6"/>
  <c r="C390" i="5" s="1"/>
  <c r="D390" i="5" s="1"/>
  <c r="Y451" i="5" s="1"/>
  <c r="E391" i="6"/>
  <c r="T449" i="14" s="1"/>
  <c r="C391" i="6"/>
  <c r="B389" i="5" s="1"/>
  <c r="D390" i="6"/>
  <c r="C388" i="5" s="1"/>
  <c r="D388" i="5" s="1"/>
  <c r="Y449" i="5" s="1"/>
  <c r="E389" i="6"/>
  <c r="T447" i="14" s="1"/>
  <c r="C389" i="6"/>
  <c r="B387" i="5" s="1"/>
  <c r="D388" i="6"/>
  <c r="C386" i="5" s="1"/>
  <c r="D386" i="5" s="1"/>
  <c r="Y447" i="5" s="1"/>
  <c r="E387" i="6"/>
  <c r="T445" i="14" s="1"/>
  <c r="C387" i="6"/>
  <c r="B385" i="5" s="1"/>
  <c r="D386" i="6"/>
  <c r="C384" i="5" s="1"/>
  <c r="D384" i="5" s="1"/>
  <c r="Y445" i="5" s="1"/>
  <c r="E385" i="6"/>
  <c r="T443" i="14" s="1"/>
  <c r="C385" i="6"/>
  <c r="B383" i="5" s="1"/>
  <c r="D384" i="6"/>
  <c r="C382" i="5" s="1"/>
  <c r="D382" i="5" s="1"/>
  <c r="Y443" i="5" s="1"/>
  <c r="E383" i="6"/>
  <c r="T441" i="14" s="1"/>
  <c r="C383" i="6"/>
  <c r="B381" i="5" s="1"/>
  <c r="D382" i="6"/>
  <c r="C380" i="5" s="1"/>
  <c r="D380" i="5" s="1"/>
  <c r="Y441" i="5" s="1"/>
  <c r="E381" i="6"/>
  <c r="T439" i="14" s="1"/>
  <c r="C381" i="6"/>
  <c r="B379" i="5" s="1"/>
  <c r="D380" i="6"/>
  <c r="C378" i="5" s="1"/>
  <c r="D378" i="5" s="1"/>
  <c r="Y439" i="5" s="1"/>
  <c r="E379" i="6"/>
  <c r="T437" i="14" s="1"/>
  <c r="C379" i="6"/>
  <c r="B377" i="5" s="1"/>
  <c r="D378" i="6"/>
  <c r="C376" i="5" s="1"/>
  <c r="D376" i="5" s="1"/>
  <c r="Y437" i="5" s="1"/>
  <c r="E377" i="6"/>
  <c r="T435" i="14" s="1"/>
  <c r="C377" i="6"/>
  <c r="B375" i="5" s="1"/>
  <c r="D376" i="6"/>
  <c r="C374" i="5" s="1"/>
  <c r="D374" i="5" s="1"/>
  <c r="Y435" i="5" s="1"/>
  <c r="E375" i="6"/>
  <c r="T433" i="14" s="1"/>
  <c r="C375" i="6"/>
  <c r="B373" i="5" s="1"/>
  <c r="D374" i="6"/>
  <c r="C372" i="5" s="1"/>
  <c r="D372" i="5" s="1"/>
  <c r="Y433" i="5" s="1"/>
  <c r="E373" i="6"/>
  <c r="T430" i="14" s="1"/>
  <c r="C373" i="6"/>
  <c r="B371" i="5" s="1"/>
  <c r="D372" i="6"/>
  <c r="C370" i="5" s="1"/>
  <c r="D370" i="5" s="1"/>
  <c r="Y430" i="5" s="1"/>
  <c r="E371" i="6"/>
  <c r="T428" i="14" s="1"/>
  <c r="C371" i="6"/>
  <c r="B369" i="5" s="1"/>
  <c r="D370" i="6"/>
  <c r="C368" i="5" s="1"/>
  <c r="D368" i="5" s="1"/>
  <c r="Y428" i="5" s="1"/>
  <c r="E369" i="6"/>
  <c r="T426" i="14" s="1"/>
  <c r="C369" i="6"/>
  <c r="B367" i="5" s="1"/>
  <c r="D368" i="6"/>
  <c r="C366" i="5" s="1"/>
  <c r="D366" i="5" s="1"/>
  <c r="Y426" i="5" s="1"/>
  <c r="E367" i="6"/>
  <c r="T424" i="14" s="1"/>
  <c r="C367" i="6"/>
  <c r="B365" i="5" s="1"/>
  <c r="D366" i="6"/>
  <c r="C364" i="5" s="1"/>
  <c r="D364" i="5" s="1"/>
  <c r="Y424" i="5" s="1"/>
  <c r="E365" i="6"/>
  <c r="T422" i="14" s="1"/>
  <c r="C365" i="6"/>
  <c r="B363" i="5" s="1"/>
  <c r="D364" i="6"/>
  <c r="C362" i="5" s="1"/>
  <c r="D362" i="5" s="1"/>
  <c r="Y422" i="5" s="1"/>
  <c r="E363" i="6"/>
  <c r="T420" i="14" s="1"/>
  <c r="C363" i="6"/>
  <c r="B361" i="5" s="1"/>
  <c r="D362" i="6"/>
  <c r="C360" i="5" s="1"/>
  <c r="D360" i="5" s="1"/>
  <c r="Y420" i="5" s="1"/>
  <c r="E361" i="6"/>
  <c r="T418" i="14" s="1"/>
  <c r="C361" i="6"/>
  <c r="B359" i="5" s="1"/>
  <c r="D360" i="6"/>
  <c r="C358" i="5" s="1"/>
  <c r="D358" i="5" s="1"/>
  <c r="Y418" i="5" s="1"/>
  <c r="E359" i="6"/>
  <c r="T416" i="14" s="1"/>
  <c r="C359" i="6"/>
  <c r="B357" i="5" s="1"/>
  <c r="D358" i="6"/>
  <c r="C356" i="5" s="1"/>
  <c r="D356" i="5" s="1"/>
  <c r="Y416" i="5" s="1"/>
  <c r="E357" i="6"/>
  <c r="T414" i="14" s="1"/>
  <c r="C357" i="6"/>
  <c r="B355" i="5" s="1"/>
  <c r="D356" i="6"/>
  <c r="C354" i="5" s="1"/>
  <c r="D354" i="5" s="1"/>
  <c r="Y414" i="5" s="1"/>
  <c r="E355" i="6"/>
  <c r="T412" i="14" s="1"/>
  <c r="C355" i="6"/>
  <c r="B353" i="5" s="1"/>
  <c r="D354" i="6"/>
  <c r="C352" i="5" s="1"/>
  <c r="D352" i="5" s="1"/>
  <c r="Y412" i="5" s="1"/>
  <c r="E353" i="6"/>
  <c r="T410" i="14" s="1"/>
  <c r="C353" i="6"/>
  <c r="B351" i="5" s="1"/>
  <c r="D352" i="6"/>
  <c r="C350" i="5" s="1"/>
  <c r="D350" i="5" s="1"/>
  <c r="Y410" i="5" s="1"/>
  <c r="E351" i="6"/>
  <c r="T408" i="14" s="1"/>
  <c r="C351" i="6"/>
  <c r="B349" i="5" s="1"/>
  <c r="D350" i="6"/>
  <c r="C348" i="5" s="1"/>
  <c r="D348" i="5" s="1"/>
  <c r="Y408" i="5" s="1"/>
  <c r="E349" i="6"/>
  <c r="T406" i="14" s="1"/>
  <c r="C349" i="6"/>
  <c r="B347" i="5" s="1"/>
  <c r="D348" i="6"/>
  <c r="C346" i="5" s="1"/>
  <c r="E347" i="6"/>
  <c r="T404" i="14" s="1"/>
  <c r="C348" i="6"/>
  <c r="B346" i="5" s="1"/>
  <c r="C347" i="6"/>
  <c r="B345" i="5" s="1"/>
  <c r="D346" i="6"/>
  <c r="C344" i="5" s="1"/>
  <c r="E345" i="6"/>
  <c r="T402" i="14" s="1"/>
  <c r="C345" i="6"/>
  <c r="B343" i="5" s="1"/>
  <c r="D344" i="6"/>
  <c r="C342" i="5" s="1"/>
  <c r="E343" i="6"/>
  <c r="T400" i="14" s="1"/>
  <c r="C343" i="6"/>
  <c r="B341" i="5" s="1"/>
  <c r="D342" i="6"/>
  <c r="C340" i="5" s="1"/>
  <c r="E341" i="6"/>
  <c r="T398" i="14" s="1"/>
  <c r="C341" i="6"/>
  <c r="B339" i="5" s="1"/>
  <c r="D340" i="6"/>
  <c r="C338" i="5" s="1"/>
  <c r="E339" i="6"/>
  <c r="T396" i="14" s="1"/>
  <c r="C339" i="6"/>
  <c r="B337" i="5" s="1"/>
  <c r="D338" i="6"/>
  <c r="C336" i="5" s="1"/>
  <c r="E337" i="6"/>
  <c r="T394" i="14" s="1"/>
  <c r="C337" i="6"/>
  <c r="B335" i="5" s="1"/>
  <c r="D336" i="6"/>
  <c r="C334" i="5" s="1"/>
  <c r="E335" i="6"/>
  <c r="T392" i="14" s="1"/>
  <c r="C335" i="6"/>
  <c r="B333" i="5" s="1"/>
  <c r="D334" i="6"/>
  <c r="C332" i="5" s="1"/>
  <c r="E333" i="6"/>
  <c r="T390" i="14" s="1"/>
  <c r="C333" i="6"/>
  <c r="B331" i="5" s="1"/>
  <c r="D332" i="6"/>
  <c r="C330" i="5" s="1"/>
  <c r="E331" i="6"/>
  <c r="T388" i="14" s="1"/>
  <c r="C331" i="6"/>
  <c r="B329" i="5" s="1"/>
  <c r="D330" i="6"/>
  <c r="C328" i="5" s="1"/>
  <c r="E329" i="6"/>
  <c r="T386" i="14" s="1"/>
  <c r="C329" i="6"/>
  <c r="B327" i="5" s="1"/>
  <c r="D328" i="6"/>
  <c r="C326" i="5" s="1"/>
  <c r="E327" i="6"/>
  <c r="T384" i="14" s="1"/>
  <c r="C327" i="6"/>
  <c r="B325" i="5" s="1"/>
  <c r="D326" i="6"/>
  <c r="C324" i="5" s="1"/>
  <c r="E325" i="6"/>
  <c r="T382" i="14" s="1"/>
  <c r="C325" i="6"/>
  <c r="B323" i="5" s="1"/>
  <c r="D324" i="6"/>
  <c r="C322" i="5" s="1"/>
  <c r="E323" i="6"/>
  <c r="T380" i="14" s="1"/>
  <c r="C323" i="6"/>
  <c r="B321" i="5" s="1"/>
  <c r="D322" i="6"/>
  <c r="C320" i="5" s="1"/>
  <c r="E321" i="6"/>
  <c r="T378" i="14" s="1"/>
  <c r="C321" i="6"/>
  <c r="B319" i="5" s="1"/>
  <c r="D320" i="6"/>
  <c r="C318" i="5" s="1"/>
  <c r="E319" i="6"/>
  <c r="T376" i="14" s="1"/>
  <c r="C319" i="6"/>
  <c r="B317" i="5" s="1"/>
  <c r="D318" i="6"/>
  <c r="C316" i="5" s="1"/>
  <c r="E317" i="6"/>
  <c r="T374" i="14" s="1"/>
  <c r="C317" i="6"/>
  <c r="B315" i="5" s="1"/>
  <c r="D316" i="6"/>
  <c r="C314" i="5" s="1"/>
  <c r="E315" i="6"/>
  <c r="T372" i="14" s="1"/>
  <c r="C315" i="6"/>
  <c r="B313" i="5" s="1"/>
  <c r="D314" i="6"/>
  <c r="C312" i="5" s="1"/>
  <c r="E313" i="6"/>
  <c r="T370" i="14" s="1"/>
  <c r="C313" i="6"/>
  <c r="B311" i="5" s="1"/>
  <c r="D312" i="6"/>
  <c r="C310" i="5" s="1"/>
  <c r="E311" i="6"/>
  <c r="T368" i="14" s="1"/>
  <c r="C311" i="6"/>
  <c r="B309" i="5" s="1"/>
  <c r="D310" i="6"/>
  <c r="C308" i="5" s="1"/>
  <c r="E309" i="6"/>
  <c r="T366" i="14" s="1"/>
  <c r="C309" i="6"/>
  <c r="B307" i="5" s="1"/>
  <c r="D308" i="6"/>
  <c r="C306" i="5" s="1"/>
  <c r="E307" i="6"/>
  <c r="T364" i="14" s="1"/>
  <c r="C307" i="6"/>
  <c r="B305" i="5" s="1"/>
  <c r="D306" i="6"/>
  <c r="C304" i="5" s="1"/>
  <c r="E305" i="6"/>
  <c r="T362" i="14" s="1"/>
  <c r="C305" i="6"/>
  <c r="B303" i="5" s="1"/>
  <c r="D304" i="6"/>
  <c r="C302" i="5" s="1"/>
  <c r="E303" i="6"/>
  <c r="T360" i="14" s="1"/>
  <c r="C303" i="6"/>
  <c r="B301" i="5" s="1"/>
  <c r="D302" i="6"/>
  <c r="C300" i="5" s="1"/>
  <c r="E301" i="6"/>
  <c r="T358" i="14" s="1"/>
  <c r="C301" i="6"/>
  <c r="B299" i="5" s="1"/>
  <c r="D300" i="6"/>
  <c r="C298" i="5" s="1"/>
  <c r="E299" i="6"/>
  <c r="T356" i="14" s="1"/>
  <c r="C299" i="6"/>
  <c r="B297" i="5" s="1"/>
  <c r="D298" i="6"/>
  <c r="C296" i="5" s="1"/>
  <c r="E297" i="6"/>
  <c r="T354" i="14" s="1"/>
  <c r="C297" i="6"/>
  <c r="B295" i="5" s="1"/>
  <c r="D296" i="6"/>
  <c r="C294" i="5" s="1"/>
  <c r="E295" i="6"/>
  <c r="T352" i="14" s="1"/>
  <c r="C295" i="6"/>
  <c r="B293" i="5" s="1"/>
  <c r="D294" i="6"/>
  <c r="C292" i="5" s="1"/>
  <c r="E293" i="6"/>
  <c r="T350" i="14" s="1"/>
  <c r="C293" i="6"/>
  <c r="B291" i="5" s="1"/>
  <c r="D292" i="6"/>
  <c r="C290" i="5" s="1"/>
  <c r="E291" i="6"/>
  <c r="T348" i="14" s="1"/>
  <c r="C291" i="6"/>
  <c r="B289" i="5" s="1"/>
  <c r="D290" i="6"/>
  <c r="C288" i="5" s="1"/>
  <c r="E289" i="6"/>
  <c r="T346" i="14" s="1"/>
  <c r="C289" i="6"/>
  <c r="B287" i="5" s="1"/>
  <c r="D288" i="6"/>
  <c r="C286" i="5" s="1"/>
  <c r="E287" i="6"/>
  <c r="T344" i="14" s="1"/>
  <c r="C287" i="6"/>
  <c r="B285" i="5" s="1"/>
  <c r="D286" i="6"/>
  <c r="C284" i="5" s="1"/>
  <c r="E285" i="6"/>
  <c r="T342" i="14" s="1"/>
  <c r="C285" i="6"/>
  <c r="B283" i="5" s="1"/>
  <c r="D284" i="6"/>
  <c r="C282" i="5" s="1"/>
  <c r="E283" i="6"/>
  <c r="T340" i="14" s="1"/>
  <c r="C283" i="6"/>
  <c r="B281" i="5" s="1"/>
  <c r="D282" i="6"/>
  <c r="C280" i="5" s="1"/>
  <c r="E281" i="6"/>
  <c r="T338" i="14" s="1"/>
  <c r="C281" i="6"/>
  <c r="B279" i="5" s="1"/>
  <c r="D280" i="6"/>
  <c r="C278" i="5" s="1"/>
  <c r="E279" i="6"/>
  <c r="T336" i="14" s="1"/>
  <c r="C279" i="6"/>
  <c r="B277" i="5" s="1"/>
  <c r="D278" i="6"/>
  <c r="C276" i="5" s="1"/>
  <c r="E277" i="6"/>
  <c r="T334" i="14" s="1"/>
  <c r="C277" i="6"/>
  <c r="B275" i="5" s="1"/>
  <c r="D276" i="6"/>
  <c r="C274" i="5" s="1"/>
  <c r="E275" i="6"/>
  <c r="T332" i="14" s="1"/>
  <c r="C275" i="6"/>
  <c r="B273" i="5" s="1"/>
  <c r="D274" i="6"/>
  <c r="C272" i="5" s="1"/>
  <c r="E273" i="6"/>
  <c r="T330" i="14" s="1"/>
  <c r="C273" i="6"/>
  <c r="B271" i="5" s="1"/>
  <c r="D272" i="6"/>
  <c r="C270" i="5" s="1"/>
  <c r="E271" i="6"/>
  <c r="T328" i="14" s="1"/>
  <c r="C271" i="6"/>
  <c r="B269" i="5" s="1"/>
  <c r="D270" i="6"/>
  <c r="C268" i="5" s="1"/>
  <c r="E269" i="6"/>
  <c r="T326" i="14" s="1"/>
  <c r="C269" i="6"/>
  <c r="B267" i="5" s="1"/>
  <c r="D268" i="6"/>
  <c r="C266" i="5" s="1"/>
  <c r="E267" i="6"/>
  <c r="T324" i="14" s="1"/>
  <c r="C267" i="6"/>
  <c r="B265" i="5" s="1"/>
  <c r="D266" i="6"/>
  <c r="C264" i="5" s="1"/>
  <c r="E265" i="6"/>
  <c r="T322" i="14" s="1"/>
  <c r="C265" i="6"/>
  <c r="B263" i="5" s="1"/>
  <c r="D264" i="6"/>
  <c r="C262" i="5" s="1"/>
  <c r="E263" i="6"/>
  <c r="T320" i="14" s="1"/>
  <c r="C263" i="6"/>
  <c r="B261" i="5" s="1"/>
  <c r="D262" i="6"/>
  <c r="C260" i="5" s="1"/>
  <c r="E261" i="6"/>
  <c r="T318" i="14" s="1"/>
  <c r="C261" i="6"/>
  <c r="B259" i="5" s="1"/>
  <c r="D260" i="6"/>
  <c r="C258" i="5" s="1"/>
  <c r="E259" i="6"/>
  <c r="T316" i="14" s="1"/>
  <c r="C259" i="6"/>
  <c r="B257" i="5" s="1"/>
  <c r="D258" i="6"/>
  <c r="C256" i="5" s="1"/>
  <c r="E257" i="6"/>
  <c r="T314" i="14" s="1"/>
  <c r="C257" i="6"/>
  <c r="B255" i="5" s="1"/>
  <c r="D256" i="6"/>
  <c r="C254" i="5" s="1"/>
  <c r="E255" i="6"/>
  <c r="T312" i="14" s="1"/>
  <c r="C255" i="6"/>
  <c r="B253" i="5" s="1"/>
  <c r="D254" i="6"/>
  <c r="C252" i="5" s="1"/>
  <c r="E253" i="6"/>
  <c r="T310" i="14" s="1"/>
  <c r="C253" i="6"/>
  <c r="B251" i="5" s="1"/>
  <c r="D252" i="6"/>
  <c r="C250" i="5" s="1"/>
  <c r="E251" i="6"/>
  <c r="T308" i="14" s="1"/>
  <c r="C251" i="6"/>
  <c r="B249" i="5" s="1"/>
  <c r="D250" i="6"/>
  <c r="C248" i="5" s="1"/>
  <c r="E249" i="6"/>
  <c r="T306" i="14" s="1"/>
  <c r="C249" i="6"/>
  <c r="B247" i="5" s="1"/>
  <c r="D248" i="6"/>
  <c r="C246" i="5" s="1"/>
  <c r="E247" i="6"/>
  <c r="T304" i="14" s="1"/>
  <c r="C247" i="6"/>
  <c r="B245" i="5" s="1"/>
  <c r="D246" i="6"/>
  <c r="C244" i="5" s="1"/>
  <c r="E245" i="6"/>
  <c r="T302" i="14" s="1"/>
  <c r="C245" i="6"/>
  <c r="B243" i="5" s="1"/>
  <c r="D244" i="6"/>
  <c r="C242" i="5" s="1"/>
  <c r="E243" i="6"/>
  <c r="T300" i="14" s="1"/>
  <c r="C243" i="6"/>
  <c r="B241" i="5" s="1"/>
  <c r="D242" i="6"/>
  <c r="C240" i="5" s="1"/>
  <c r="E241" i="6"/>
  <c r="T298" i="14" s="1"/>
  <c r="C241" i="6"/>
  <c r="B239" i="5" s="1"/>
  <c r="D240" i="6"/>
  <c r="C238" i="5" s="1"/>
  <c r="E239" i="6"/>
  <c r="T296" i="14" s="1"/>
  <c r="C239" i="6"/>
  <c r="B237" i="5" s="1"/>
  <c r="D238" i="6"/>
  <c r="C236" i="5" s="1"/>
  <c r="E237" i="6"/>
  <c r="T294" i="14" s="1"/>
  <c r="C237" i="6"/>
  <c r="B235" i="5" s="1"/>
  <c r="D236" i="6"/>
  <c r="C234" i="5" s="1"/>
  <c r="E235" i="6"/>
  <c r="T289" i="14" s="1"/>
  <c r="C235" i="6"/>
  <c r="B233" i="5" s="1"/>
  <c r="D347" i="6"/>
  <c r="C345" i="5" s="1"/>
  <c r="E346" i="6"/>
  <c r="T403" i="14" s="1"/>
  <c r="C346" i="6"/>
  <c r="B344" i="5" s="1"/>
  <c r="D345" i="6"/>
  <c r="C343" i="5" s="1"/>
  <c r="E344" i="6"/>
  <c r="T401" i="14" s="1"/>
  <c r="C344" i="6"/>
  <c r="B342" i="5" s="1"/>
  <c r="D343" i="6"/>
  <c r="C341" i="5" s="1"/>
  <c r="E342" i="6"/>
  <c r="T399" i="14" s="1"/>
  <c r="C342" i="6"/>
  <c r="B340" i="5" s="1"/>
  <c r="D341" i="6"/>
  <c r="C339" i="5" s="1"/>
  <c r="E340" i="6"/>
  <c r="T397" i="14" s="1"/>
  <c r="C340" i="6"/>
  <c r="B338" i="5" s="1"/>
  <c r="D339" i="6"/>
  <c r="C337" i="5" s="1"/>
  <c r="E338" i="6"/>
  <c r="T395" i="14" s="1"/>
  <c r="C338" i="6"/>
  <c r="B336" i="5" s="1"/>
  <c r="D337" i="6"/>
  <c r="C335" i="5" s="1"/>
  <c r="E336" i="6"/>
  <c r="T393" i="14" s="1"/>
  <c r="C336" i="6"/>
  <c r="B334" i="5" s="1"/>
  <c r="D335" i="6"/>
  <c r="C333" i="5" s="1"/>
  <c r="E334" i="6"/>
  <c r="T391" i="14" s="1"/>
  <c r="C334" i="6"/>
  <c r="B332" i="5" s="1"/>
  <c r="D333" i="6"/>
  <c r="C331" i="5" s="1"/>
  <c r="E332" i="6"/>
  <c r="T389" i="14" s="1"/>
  <c r="C332" i="6"/>
  <c r="B330" i="5" s="1"/>
  <c r="D331" i="6"/>
  <c r="C329" i="5" s="1"/>
  <c r="E330" i="6"/>
  <c r="T387" i="14" s="1"/>
  <c r="C330" i="6"/>
  <c r="B328" i="5" s="1"/>
  <c r="D329" i="6"/>
  <c r="C327" i="5" s="1"/>
  <c r="E328" i="6"/>
  <c r="T385" i="14" s="1"/>
  <c r="C328" i="6"/>
  <c r="B326" i="5" s="1"/>
  <c r="D327" i="6"/>
  <c r="C325" i="5" s="1"/>
  <c r="E326" i="6"/>
  <c r="T383" i="14" s="1"/>
  <c r="C326" i="6"/>
  <c r="B324" i="5" s="1"/>
  <c r="D325" i="6"/>
  <c r="C323" i="5" s="1"/>
  <c r="E324" i="6"/>
  <c r="T381" i="14" s="1"/>
  <c r="C324" i="6"/>
  <c r="B322" i="5" s="1"/>
  <c r="D323" i="6"/>
  <c r="C321" i="5" s="1"/>
  <c r="E322" i="6"/>
  <c r="T379" i="14" s="1"/>
  <c r="C322" i="6"/>
  <c r="B320" i="5" s="1"/>
  <c r="D321" i="6"/>
  <c r="C319" i="5" s="1"/>
  <c r="E320" i="6"/>
  <c r="T377" i="14" s="1"/>
  <c r="C320" i="6"/>
  <c r="B318" i="5" s="1"/>
  <c r="D319" i="6"/>
  <c r="C317" i="5" s="1"/>
  <c r="E318" i="6"/>
  <c r="T375" i="14" s="1"/>
  <c r="C318" i="6"/>
  <c r="B316" i="5" s="1"/>
  <c r="D317" i="6"/>
  <c r="C315" i="5" s="1"/>
  <c r="E316" i="6"/>
  <c r="T373" i="14" s="1"/>
  <c r="C316" i="6"/>
  <c r="B314" i="5" s="1"/>
  <c r="D315" i="6"/>
  <c r="C313" i="5" s="1"/>
  <c r="E314" i="6"/>
  <c r="T371" i="14" s="1"/>
  <c r="C314" i="6"/>
  <c r="B312" i="5" s="1"/>
  <c r="D313" i="6"/>
  <c r="C311" i="5" s="1"/>
  <c r="E312" i="6"/>
  <c r="T369" i="14" s="1"/>
  <c r="C312" i="6"/>
  <c r="B310" i="5" s="1"/>
  <c r="D311" i="6"/>
  <c r="C309" i="5" s="1"/>
  <c r="E310" i="6"/>
  <c r="T367" i="14" s="1"/>
  <c r="C310" i="6"/>
  <c r="B308" i="5" s="1"/>
  <c r="D309" i="6"/>
  <c r="C307" i="5" s="1"/>
  <c r="E308" i="6"/>
  <c r="T365" i="14" s="1"/>
  <c r="C308" i="6"/>
  <c r="B306" i="5" s="1"/>
  <c r="D307" i="6"/>
  <c r="C305" i="5" s="1"/>
  <c r="E306" i="6"/>
  <c r="T363" i="14" s="1"/>
  <c r="C306" i="6"/>
  <c r="B304" i="5" s="1"/>
  <c r="D305" i="6"/>
  <c r="C303" i="5" s="1"/>
  <c r="E304" i="6"/>
  <c r="T361" i="14" s="1"/>
  <c r="C304" i="6"/>
  <c r="B302" i="5" s="1"/>
  <c r="D303" i="6"/>
  <c r="C301" i="5" s="1"/>
  <c r="E302" i="6"/>
  <c r="T359" i="14" s="1"/>
  <c r="C302" i="6"/>
  <c r="B300" i="5" s="1"/>
  <c r="D301" i="6"/>
  <c r="C299" i="5" s="1"/>
  <c r="E300" i="6"/>
  <c r="T357" i="14" s="1"/>
  <c r="C300" i="6"/>
  <c r="B298" i="5" s="1"/>
  <c r="D299" i="6"/>
  <c r="C297" i="5" s="1"/>
  <c r="E298" i="6"/>
  <c r="T355" i="14" s="1"/>
  <c r="C298" i="6"/>
  <c r="B296" i="5" s="1"/>
  <c r="D297" i="6"/>
  <c r="C295" i="5" s="1"/>
  <c r="E296" i="6"/>
  <c r="T353" i="14" s="1"/>
  <c r="C296" i="6"/>
  <c r="B294" i="5" s="1"/>
  <c r="D295" i="6"/>
  <c r="C293" i="5" s="1"/>
  <c r="E294" i="6"/>
  <c r="T351" i="14" s="1"/>
  <c r="C294" i="6"/>
  <c r="B292" i="5" s="1"/>
  <c r="D293" i="6"/>
  <c r="C291" i="5" s="1"/>
  <c r="E292" i="6"/>
  <c r="T349" i="14" s="1"/>
  <c r="C292" i="6"/>
  <c r="B290" i="5" s="1"/>
  <c r="D291" i="6"/>
  <c r="C289" i="5" s="1"/>
  <c r="E290" i="6"/>
  <c r="T347" i="14" s="1"/>
  <c r="C290" i="6"/>
  <c r="B288" i="5" s="1"/>
  <c r="D289" i="6"/>
  <c r="C287" i="5" s="1"/>
  <c r="E288" i="6"/>
  <c r="T345" i="14" s="1"/>
  <c r="C288" i="6"/>
  <c r="B286" i="5" s="1"/>
  <c r="D287" i="6"/>
  <c r="C285" i="5" s="1"/>
  <c r="E286" i="6"/>
  <c r="T343" i="14" s="1"/>
  <c r="C286" i="6"/>
  <c r="B284" i="5" s="1"/>
  <c r="D285" i="6"/>
  <c r="C283" i="5" s="1"/>
  <c r="E284" i="6"/>
  <c r="T341" i="14" s="1"/>
  <c r="C284" i="6"/>
  <c r="B282" i="5" s="1"/>
  <c r="D283" i="6"/>
  <c r="C281" i="5" s="1"/>
  <c r="E282" i="6"/>
  <c r="T339" i="14" s="1"/>
  <c r="C282" i="6"/>
  <c r="B280" i="5" s="1"/>
  <c r="D281" i="6"/>
  <c r="C279" i="5" s="1"/>
  <c r="E280" i="6"/>
  <c r="T337" i="14" s="1"/>
  <c r="C280" i="6"/>
  <c r="B278" i="5" s="1"/>
  <c r="D279" i="6"/>
  <c r="C277" i="5" s="1"/>
  <c r="E278" i="6"/>
  <c r="T335" i="14" s="1"/>
  <c r="C278" i="6"/>
  <c r="B276" i="5" s="1"/>
  <c r="D277" i="6"/>
  <c r="C275" i="5" s="1"/>
  <c r="E276" i="6"/>
  <c r="T333" i="14" s="1"/>
  <c r="C276" i="6"/>
  <c r="B274" i="5" s="1"/>
  <c r="D275" i="6"/>
  <c r="C273" i="5" s="1"/>
  <c r="E274" i="6"/>
  <c r="T331" i="14" s="1"/>
  <c r="C274" i="6"/>
  <c r="B272" i="5" s="1"/>
  <c r="D273" i="6"/>
  <c r="C271" i="5" s="1"/>
  <c r="E272" i="6"/>
  <c r="T329" i="14" s="1"/>
  <c r="C272" i="6"/>
  <c r="B270" i="5" s="1"/>
  <c r="D271" i="6"/>
  <c r="C269" i="5" s="1"/>
  <c r="E270" i="6"/>
  <c r="T327" i="14" s="1"/>
  <c r="C270" i="6"/>
  <c r="B268" i="5" s="1"/>
  <c r="D269" i="6"/>
  <c r="C267" i="5" s="1"/>
  <c r="E268" i="6"/>
  <c r="T325" i="14" s="1"/>
  <c r="C268" i="6"/>
  <c r="B266" i="5" s="1"/>
  <c r="D267" i="6"/>
  <c r="C265" i="5" s="1"/>
  <c r="E266" i="6"/>
  <c r="T323" i="14" s="1"/>
  <c r="C266" i="6"/>
  <c r="B264" i="5" s="1"/>
  <c r="D265" i="6"/>
  <c r="C263" i="5" s="1"/>
  <c r="E264" i="6"/>
  <c r="T321" i="14" s="1"/>
  <c r="C264" i="6"/>
  <c r="B262" i="5" s="1"/>
  <c r="D263" i="6"/>
  <c r="C261" i="5" s="1"/>
  <c r="E262" i="6"/>
  <c r="T319" i="14" s="1"/>
  <c r="C262" i="6"/>
  <c r="B260" i="5" s="1"/>
  <c r="D261" i="6"/>
  <c r="C259" i="5" s="1"/>
  <c r="E260" i="6"/>
  <c r="T317" i="14" s="1"/>
  <c r="C260" i="6"/>
  <c r="B258" i="5" s="1"/>
  <c r="D259" i="6"/>
  <c r="C257" i="5" s="1"/>
  <c r="E258" i="6"/>
  <c r="T315" i="14" s="1"/>
  <c r="C258" i="6"/>
  <c r="B256" i="5" s="1"/>
  <c r="D257" i="6"/>
  <c r="C255" i="5" s="1"/>
  <c r="E256" i="6"/>
  <c r="T313" i="14" s="1"/>
  <c r="C256" i="6"/>
  <c r="B254" i="5" s="1"/>
  <c r="D255" i="6"/>
  <c r="C253" i="5" s="1"/>
  <c r="E254" i="6"/>
  <c r="T311" i="14" s="1"/>
  <c r="C254" i="6"/>
  <c r="B252" i="5" s="1"/>
  <c r="D253" i="6"/>
  <c r="C251" i="5" s="1"/>
  <c r="E252" i="6"/>
  <c r="T309" i="14" s="1"/>
  <c r="C252" i="6"/>
  <c r="B250" i="5" s="1"/>
  <c r="D251" i="6"/>
  <c r="C249" i="5" s="1"/>
  <c r="E250" i="6"/>
  <c r="T307" i="14" s="1"/>
  <c r="C250" i="6"/>
  <c r="B248" i="5" s="1"/>
  <c r="D249" i="6"/>
  <c r="C247" i="5" s="1"/>
  <c r="E248" i="6"/>
  <c r="T305" i="14" s="1"/>
  <c r="C248" i="6"/>
  <c r="B246" i="5" s="1"/>
  <c r="D247" i="6"/>
  <c r="C245" i="5" s="1"/>
  <c r="E246" i="6"/>
  <c r="T303" i="14" s="1"/>
  <c r="C246" i="6"/>
  <c r="B244" i="5" s="1"/>
  <c r="D245" i="6"/>
  <c r="C243" i="5" s="1"/>
  <c r="E244" i="6"/>
  <c r="T301" i="14" s="1"/>
  <c r="C244" i="6"/>
  <c r="B242" i="5" s="1"/>
  <c r="D243" i="6"/>
  <c r="C241" i="5" s="1"/>
  <c r="E242" i="6"/>
  <c r="T299" i="14" s="1"/>
  <c r="C242" i="6"/>
  <c r="B240" i="5" s="1"/>
  <c r="D241" i="6"/>
  <c r="C239" i="5" s="1"/>
  <c r="E240" i="6"/>
  <c r="T297" i="14" s="1"/>
  <c r="C240" i="6"/>
  <c r="B238" i="5" s="1"/>
  <c r="D239" i="6"/>
  <c r="C237" i="5" s="1"/>
  <c r="E238" i="6"/>
  <c r="T295" i="14" s="1"/>
  <c r="C238" i="6"/>
  <c r="B236" i="5" s="1"/>
  <c r="D237" i="6"/>
  <c r="C235" i="5" s="1"/>
  <c r="E236" i="6"/>
  <c r="T290" i="14" s="1"/>
  <c r="C236" i="6"/>
  <c r="B234" i="5" s="1"/>
  <c r="D235" i="6"/>
  <c r="C233" i="5" s="1"/>
  <c r="E234" i="6"/>
  <c r="T288" i="14" s="1"/>
  <c r="C234" i="6"/>
  <c r="B232" i="5" s="1"/>
  <c r="D233" i="6"/>
  <c r="C231" i="5" s="1"/>
  <c r="E232" i="6"/>
  <c r="T286" i="14" s="1"/>
  <c r="C232" i="6"/>
  <c r="B230" i="5" s="1"/>
  <c r="D231" i="6"/>
  <c r="C229" i="5" s="1"/>
  <c r="E230" i="6"/>
  <c r="T284" i="14" s="1"/>
  <c r="C230" i="6"/>
  <c r="B228" i="5" s="1"/>
  <c r="D229" i="6"/>
  <c r="C227" i="5" s="1"/>
  <c r="E228" i="6"/>
  <c r="T282" i="14" s="1"/>
  <c r="C228" i="6"/>
  <c r="B226" i="5" s="1"/>
  <c r="D227" i="6"/>
  <c r="C225" i="5" s="1"/>
  <c r="E226" i="6"/>
  <c r="T280" i="14" s="1"/>
  <c r="C226" i="6"/>
  <c r="B224" i="5" s="1"/>
  <c r="D225" i="6"/>
  <c r="C223" i="5" s="1"/>
  <c r="E224" i="6"/>
  <c r="T278" i="14" s="1"/>
  <c r="C224" i="6"/>
  <c r="B222" i="5" s="1"/>
  <c r="D223" i="6"/>
  <c r="C221" i="5" s="1"/>
  <c r="E222" i="6"/>
  <c r="T276" i="14" s="1"/>
  <c r="C222" i="6"/>
  <c r="B220" i="5" s="1"/>
  <c r="D221" i="6"/>
  <c r="C219" i="5" s="1"/>
  <c r="E220" i="6"/>
  <c r="T274" i="14" s="1"/>
  <c r="C220" i="6"/>
  <c r="B218" i="5" s="1"/>
  <c r="D219" i="6"/>
  <c r="C217" i="5" s="1"/>
  <c r="E218" i="6"/>
  <c r="T272" i="14" s="1"/>
  <c r="C218" i="6"/>
  <c r="B216" i="5" s="1"/>
  <c r="D217" i="6"/>
  <c r="C215" i="5" s="1"/>
  <c r="E216" i="6"/>
  <c r="T270" i="14" s="1"/>
  <c r="C216" i="6"/>
  <c r="B214" i="5" s="1"/>
  <c r="D215" i="6"/>
  <c r="C213" i="5" s="1"/>
  <c r="E214" i="6"/>
  <c r="T267" i="14" s="1"/>
  <c r="C214" i="6"/>
  <c r="B212" i="5" s="1"/>
  <c r="D213" i="6"/>
  <c r="C211" i="5" s="1"/>
  <c r="E212" i="6"/>
  <c r="T265" i="14" s="1"/>
  <c r="C212" i="6"/>
  <c r="B210" i="5" s="1"/>
  <c r="D211" i="6"/>
  <c r="C209" i="5" s="1"/>
  <c r="E210" i="6"/>
  <c r="T263" i="14" s="1"/>
  <c r="C210" i="6"/>
  <c r="B208" i="5" s="1"/>
  <c r="D209" i="6"/>
  <c r="C207" i="5" s="1"/>
  <c r="E208" i="6"/>
  <c r="T261" i="14" s="1"/>
  <c r="C208" i="6"/>
  <c r="B206" i="5" s="1"/>
  <c r="D207" i="6"/>
  <c r="C205" i="5" s="1"/>
  <c r="E206" i="6"/>
  <c r="T259" i="14" s="1"/>
  <c r="C206" i="6"/>
  <c r="B204" i="5" s="1"/>
  <c r="D205" i="6"/>
  <c r="C203" i="5" s="1"/>
  <c r="E204" i="6"/>
  <c r="T257" i="14" s="1"/>
  <c r="C204" i="6"/>
  <c r="B202" i="5" s="1"/>
  <c r="D203" i="6"/>
  <c r="C201" i="5" s="1"/>
  <c r="E202" i="6"/>
  <c r="T255" i="14" s="1"/>
  <c r="C202" i="6"/>
  <c r="B200" i="5" s="1"/>
  <c r="D201" i="6"/>
  <c r="C199" i="5" s="1"/>
  <c r="E200" i="6"/>
  <c r="T253" i="14" s="1"/>
  <c r="C200" i="6"/>
  <c r="B198" i="5" s="1"/>
  <c r="D199" i="6"/>
  <c r="C197" i="5" s="1"/>
  <c r="E198" i="6"/>
  <c r="T251" i="14" s="1"/>
  <c r="C198" i="6"/>
  <c r="B196" i="5" s="1"/>
  <c r="D197" i="6"/>
  <c r="C195" i="5" s="1"/>
  <c r="E196" i="6"/>
  <c r="T248" i="14" s="1"/>
  <c r="C196" i="6"/>
  <c r="B194" i="5" s="1"/>
  <c r="D195" i="6"/>
  <c r="C193" i="5" s="1"/>
  <c r="E194" i="6"/>
  <c r="T243" i="14" s="1"/>
  <c r="C194" i="6"/>
  <c r="B192" i="5" s="1"/>
  <c r="D193" i="6"/>
  <c r="C191" i="5" s="1"/>
  <c r="E192" i="6"/>
  <c r="T239" i="14" s="1"/>
  <c r="C192" i="6"/>
  <c r="B190" i="5" s="1"/>
  <c r="D191" i="6"/>
  <c r="C189" i="5" s="1"/>
  <c r="E190" i="6"/>
  <c r="T237" i="14" s="1"/>
  <c r="C190" i="6"/>
  <c r="B188" i="5" s="1"/>
  <c r="D189" i="6"/>
  <c r="C187" i="5" s="1"/>
  <c r="E188" i="6"/>
  <c r="T235" i="14" s="1"/>
  <c r="C188" i="6"/>
  <c r="B186" i="5" s="1"/>
  <c r="D187" i="6"/>
  <c r="C185" i="5" s="1"/>
  <c r="E186" i="6"/>
  <c r="T233" i="14" s="1"/>
  <c r="C186" i="6"/>
  <c r="B184" i="5" s="1"/>
  <c r="D185" i="6"/>
  <c r="C183" i="5" s="1"/>
  <c r="E184" i="6"/>
  <c r="T231" i="14" s="1"/>
  <c r="C184" i="6"/>
  <c r="B182" i="5" s="1"/>
  <c r="D183" i="6"/>
  <c r="C181" i="5" s="1"/>
  <c r="E182" i="6"/>
  <c r="T229" i="14" s="1"/>
  <c r="C182" i="6"/>
  <c r="B180" i="5" s="1"/>
  <c r="D181" i="6"/>
  <c r="C179" i="5" s="1"/>
  <c r="E180" i="6"/>
  <c r="T227" i="14" s="1"/>
  <c r="C180" i="6"/>
  <c r="B178" i="5" s="1"/>
  <c r="D179" i="6"/>
  <c r="C177" i="5" s="1"/>
  <c r="E178" i="6"/>
  <c r="T225" i="14" s="1"/>
  <c r="C178" i="6"/>
  <c r="B176" i="5" s="1"/>
  <c r="D177" i="6"/>
  <c r="C175" i="5" s="1"/>
  <c r="E176" i="6"/>
  <c r="T223" i="14" s="1"/>
  <c r="C176" i="6"/>
  <c r="B174" i="5" s="1"/>
  <c r="D175" i="6"/>
  <c r="C173" i="5" s="1"/>
  <c r="E174" i="6"/>
  <c r="T221" i="14" s="1"/>
  <c r="C174" i="6"/>
  <c r="B172" i="5" s="1"/>
  <c r="D173" i="6"/>
  <c r="C171" i="5" s="1"/>
  <c r="E172" i="6"/>
  <c r="T219" i="14" s="1"/>
  <c r="C172" i="6"/>
  <c r="B170" i="5" s="1"/>
  <c r="D171" i="6"/>
  <c r="C169" i="5" s="1"/>
  <c r="E170" i="6"/>
  <c r="T217" i="14" s="1"/>
  <c r="C170" i="6"/>
  <c r="B168" i="5" s="1"/>
  <c r="D169" i="6"/>
  <c r="C167" i="5" s="1"/>
  <c r="E168" i="6"/>
  <c r="T215" i="14" s="1"/>
  <c r="C168" i="6"/>
  <c r="B166" i="5" s="1"/>
  <c r="D167" i="6"/>
  <c r="C165" i="5" s="1"/>
  <c r="E166" i="6"/>
  <c r="T213" i="14" s="1"/>
  <c r="C166" i="6"/>
  <c r="B164" i="5" s="1"/>
  <c r="D165" i="6"/>
  <c r="C163" i="5" s="1"/>
  <c r="E164" i="6"/>
  <c r="T211" i="14" s="1"/>
  <c r="C164" i="6"/>
  <c r="B162" i="5" s="1"/>
  <c r="D163" i="6"/>
  <c r="C161" i="5" s="1"/>
  <c r="E162" i="6"/>
  <c r="T209" i="14" s="1"/>
  <c r="C162" i="6"/>
  <c r="B160" i="5" s="1"/>
  <c r="D161" i="6"/>
  <c r="C159" i="5" s="1"/>
  <c r="E160" i="6"/>
  <c r="T207" i="14" s="1"/>
  <c r="C160" i="6"/>
  <c r="B158" i="5" s="1"/>
  <c r="D159" i="6"/>
  <c r="C157" i="5" s="1"/>
  <c r="E158" i="6"/>
  <c r="T205" i="14" s="1"/>
  <c r="C158" i="6"/>
  <c r="B156" i="5" s="1"/>
  <c r="D157" i="6"/>
  <c r="C155" i="5" s="1"/>
  <c r="E156" i="6"/>
  <c r="T203" i="14" s="1"/>
  <c r="C156" i="6"/>
  <c r="B154" i="5" s="1"/>
  <c r="D155" i="6"/>
  <c r="C153" i="5" s="1"/>
  <c r="E154" i="6"/>
  <c r="T201" i="14" s="1"/>
  <c r="C154" i="6"/>
  <c r="B152" i="5" s="1"/>
  <c r="D153" i="6"/>
  <c r="C151" i="5" s="1"/>
  <c r="E152" i="6"/>
  <c r="T199" i="14" s="1"/>
  <c r="C152" i="6"/>
  <c r="B150" i="5" s="1"/>
  <c r="D151" i="6"/>
  <c r="C149" i="5" s="1"/>
  <c r="E150" i="6"/>
  <c r="T197" i="14" s="1"/>
  <c r="C150" i="6"/>
  <c r="B148" i="5" s="1"/>
  <c r="D149" i="6"/>
  <c r="C147" i="5" s="1"/>
  <c r="E148" i="6"/>
  <c r="T195" i="14" s="1"/>
  <c r="C148" i="6"/>
  <c r="B146" i="5" s="1"/>
  <c r="D147" i="6"/>
  <c r="C145" i="5" s="1"/>
  <c r="E146" i="6"/>
  <c r="T193" i="14" s="1"/>
  <c r="C146" i="6"/>
  <c r="B144" i="5" s="1"/>
  <c r="D145" i="6"/>
  <c r="C143" i="5" s="1"/>
  <c r="E144" i="6"/>
  <c r="T191" i="14" s="1"/>
  <c r="C144" i="6"/>
  <c r="B142" i="5" s="1"/>
  <c r="D143" i="6"/>
  <c r="C141" i="5" s="1"/>
  <c r="E142" i="6"/>
  <c r="T188" i="14" s="1"/>
  <c r="C142" i="6"/>
  <c r="B140" i="5" s="1"/>
  <c r="D141" i="6"/>
  <c r="C139" i="5" s="1"/>
  <c r="E140" i="6"/>
  <c r="T186" i="14" s="1"/>
  <c r="C140" i="6"/>
  <c r="B138" i="5" s="1"/>
  <c r="D139" i="6"/>
  <c r="C137" i="5" s="1"/>
  <c r="E138" i="6"/>
  <c r="T184" i="14" s="1"/>
  <c r="C138" i="6"/>
  <c r="B136" i="5" s="1"/>
  <c r="D137" i="6"/>
  <c r="C135" i="5" s="1"/>
  <c r="E136" i="6"/>
  <c r="T179" i="14" s="1"/>
  <c r="C136" i="6"/>
  <c r="B134" i="5" s="1"/>
  <c r="D135" i="6"/>
  <c r="C133" i="5" s="1"/>
  <c r="E134" i="6"/>
  <c r="T177" i="14" s="1"/>
  <c r="C134" i="6"/>
  <c r="B132" i="5" s="1"/>
  <c r="D133" i="6"/>
  <c r="C131" i="5" s="1"/>
  <c r="E132" i="6"/>
  <c r="T175" i="14" s="1"/>
  <c r="C132" i="6"/>
  <c r="B130" i="5" s="1"/>
  <c r="D131" i="6"/>
  <c r="C129" i="5" s="1"/>
  <c r="E130" i="6"/>
  <c r="T172" i="14" s="1"/>
  <c r="C130" i="6"/>
  <c r="B128" i="5" s="1"/>
  <c r="D129" i="6"/>
  <c r="C127" i="5" s="1"/>
  <c r="E128" i="6"/>
  <c r="T170" i="14" s="1"/>
  <c r="C128" i="6"/>
  <c r="B126" i="5" s="1"/>
  <c r="D127" i="6"/>
  <c r="C125" i="5" s="1"/>
  <c r="E126" i="6"/>
  <c r="T167" i="14" s="1"/>
  <c r="C126" i="6"/>
  <c r="B124" i="5" s="1"/>
  <c r="D125" i="6"/>
  <c r="C123" i="5" s="1"/>
  <c r="E124" i="6"/>
  <c r="T163" i="14" s="1"/>
  <c r="C124" i="6"/>
  <c r="B122" i="5" s="1"/>
  <c r="D123" i="6"/>
  <c r="C121" i="5" s="1"/>
  <c r="E122" i="6"/>
  <c r="T161" i="14" s="1"/>
  <c r="C122" i="6"/>
  <c r="B120" i="5" s="1"/>
  <c r="D121" i="6"/>
  <c r="C119" i="5" s="1"/>
  <c r="E120" i="6"/>
  <c r="T159" i="14" s="1"/>
  <c r="C120" i="6"/>
  <c r="B118" i="5" s="1"/>
  <c r="D119" i="6"/>
  <c r="C117" i="5" s="1"/>
  <c r="E118" i="6"/>
  <c r="T156" i="14" s="1"/>
  <c r="C118" i="6"/>
  <c r="B116" i="5" s="1"/>
  <c r="D117" i="6"/>
  <c r="C115" i="5" s="1"/>
  <c r="E116" i="6"/>
  <c r="T153" i="14" s="1"/>
  <c r="C116" i="6"/>
  <c r="B114" i="5" s="1"/>
  <c r="D115" i="6"/>
  <c r="C113" i="5" s="1"/>
  <c r="E114" i="6"/>
  <c r="T151" i="14" s="1"/>
  <c r="C114" i="6"/>
  <c r="B112" i="5" s="1"/>
  <c r="D113" i="6"/>
  <c r="C111" i="5" s="1"/>
  <c r="E112" i="6"/>
  <c r="T149" i="14" s="1"/>
  <c r="C112" i="6"/>
  <c r="B110" i="5" s="1"/>
  <c r="D111" i="6"/>
  <c r="C109" i="5" s="1"/>
  <c r="E110" i="6"/>
  <c r="T147" i="14" s="1"/>
  <c r="C110" i="6"/>
  <c r="B108" i="5" s="1"/>
  <c r="D109" i="6"/>
  <c r="C107" i="5" s="1"/>
  <c r="E108" i="6"/>
  <c r="T145" i="14" s="1"/>
  <c r="C108" i="6"/>
  <c r="B106" i="5" s="1"/>
  <c r="D107" i="6"/>
  <c r="C105" i="5" s="1"/>
  <c r="E106" i="6"/>
  <c r="T143" i="14" s="1"/>
  <c r="C106" i="6"/>
  <c r="B104" i="5" s="1"/>
  <c r="D105" i="6"/>
  <c r="C103" i="5" s="1"/>
  <c r="E104" i="6"/>
  <c r="T141" i="14" s="1"/>
  <c r="C104" i="6"/>
  <c r="B102" i="5" s="1"/>
  <c r="D103" i="6"/>
  <c r="C101" i="5" s="1"/>
  <c r="E102" i="6"/>
  <c r="T139" i="14" s="1"/>
  <c r="C102" i="6"/>
  <c r="B100" i="5" s="1"/>
  <c r="D101" i="6"/>
  <c r="C99" i="5" s="1"/>
  <c r="E100" i="6"/>
  <c r="T136" i="14" s="1"/>
  <c r="C100" i="6"/>
  <c r="B98" i="5" s="1"/>
  <c r="D99" i="6"/>
  <c r="C97" i="5" s="1"/>
  <c r="E98" i="6"/>
  <c r="T134" i="14" s="1"/>
  <c r="C98" i="6"/>
  <c r="B96" i="5" s="1"/>
  <c r="D97" i="6"/>
  <c r="C95" i="5" s="1"/>
  <c r="E96" i="6"/>
  <c r="T132" i="14" s="1"/>
  <c r="C96" i="6"/>
  <c r="B94" i="5" s="1"/>
  <c r="D95" i="6"/>
  <c r="C93" i="5" s="1"/>
  <c r="E94" i="6"/>
  <c r="T130" i="14" s="1"/>
  <c r="C94" i="6"/>
  <c r="B92" i="5" s="1"/>
  <c r="D93" i="6"/>
  <c r="C91" i="5" s="1"/>
  <c r="E92" i="6"/>
  <c r="T127" i="14" s="1"/>
  <c r="C92" i="6"/>
  <c r="B90" i="5" s="1"/>
  <c r="D91" i="6"/>
  <c r="C89" i="5" s="1"/>
  <c r="E90" i="6"/>
  <c r="T125" i="14" s="1"/>
  <c r="C90" i="6"/>
  <c r="B88" i="5" s="1"/>
  <c r="D89" i="6"/>
  <c r="C87" i="5" s="1"/>
  <c r="E88" i="6"/>
  <c r="T122" i="14" s="1"/>
  <c r="C88" i="6"/>
  <c r="B86" i="5" s="1"/>
  <c r="D87" i="6"/>
  <c r="C85" i="5" s="1"/>
  <c r="E86" i="6"/>
  <c r="T119" i="14" s="1"/>
  <c r="C86" i="6"/>
  <c r="B84" i="5" s="1"/>
  <c r="D85" i="6"/>
  <c r="C83" i="5" s="1"/>
  <c r="E84" i="6"/>
  <c r="T116" i="14" s="1"/>
  <c r="C84" i="6"/>
  <c r="B82" i="5" s="1"/>
  <c r="D83" i="6"/>
  <c r="C81" i="5" s="1"/>
  <c r="E82" i="6"/>
  <c r="T114" i="14" s="1"/>
  <c r="C82" i="6"/>
  <c r="B80" i="5" s="1"/>
  <c r="D81" i="6"/>
  <c r="C79" i="5" s="1"/>
  <c r="E80" i="6"/>
  <c r="T112" i="14" s="1"/>
  <c r="C80" i="6"/>
  <c r="B78" i="5" s="1"/>
  <c r="D79" i="6"/>
  <c r="C77" i="5" s="1"/>
  <c r="E78" i="6"/>
  <c r="T110" i="14" s="1"/>
  <c r="C78" i="6"/>
  <c r="B76" i="5" s="1"/>
  <c r="D77" i="6"/>
  <c r="C75" i="5" s="1"/>
  <c r="E76" i="6"/>
  <c r="T107" i="14" s="1"/>
  <c r="C76" i="6"/>
  <c r="B74" i="5" s="1"/>
  <c r="D75" i="6"/>
  <c r="C73" i="5" s="1"/>
  <c r="E74" i="6"/>
  <c r="T105" i="14" s="1"/>
  <c r="C74" i="6"/>
  <c r="B72" i="5" s="1"/>
  <c r="D73" i="6"/>
  <c r="C71" i="5" s="1"/>
  <c r="E72" i="6"/>
  <c r="T103" i="14" s="1"/>
  <c r="C72" i="6"/>
  <c r="B70" i="5" s="1"/>
  <c r="D71" i="6"/>
  <c r="C69" i="5" s="1"/>
  <c r="E70" i="6"/>
  <c r="T101" i="14" s="1"/>
  <c r="C70" i="6"/>
  <c r="B68" i="5" s="1"/>
  <c r="D69" i="6"/>
  <c r="C67" i="5" s="1"/>
  <c r="E68" i="6"/>
  <c r="T99" i="14" s="1"/>
  <c r="C68" i="6"/>
  <c r="B66" i="5" s="1"/>
  <c r="D67" i="6"/>
  <c r="C65" i="5" s="1"/>
  <c r="E66" i="6"/>
  <c r="T96" i="14" s="1"/>
  <c r="C66" i="6"/>
  <c r="B64" i="5" s="1"/>
  <c r="D65" i="6"/>
  <c r="C63" i="5" s="1"/>
  <c r="E64" i="6"/>
  <c r="T94" i="14" s="1"/>
  <c r="C64" i="6"/>
  <c r="B62" i="5" s="1"/>
  <c r="D63" i="6"/>
  <c r="C61" i="5" s="1"/>
  <c r="E62" i="6"/>
  <c r="T92" i="14" s="1"/>
  <c r="C62" i="6"/>
  <c r="B60" i="5" s="1"/>
  <c r="D61" i="6"/>
  <c r="C59" i="5" s="1"/>
  <c r="E60" i="6"/>
  <c r="T90" i="14" s="1"/>
  <c r="C60" i="6"/>
  <c r="B58" i="5" s="1"/>
  <c r="D59" i="6"/>
  <c r="C57" i="5" s="1"/>
  <c r="E58" i="6"/>
  <c r="T86" i="14" s="1"/>
  <c r="C58" i="6"/>
  <c r="B56" i="5" s="1"/>
  <c r="D57" i="6"/>
  <c r="C55" i="5" s="1"/>
  <c r="E56" i="6"/>
  <c r="T83" i="14" s="1"/>
  <c r="C56" i="6"/>
  <c r="B54" i="5" s="1"/>
  <c r="D55" i="6"/>
  <c r="C53" i="5" s="1"/>
  <c r="E54" i="6"/>
  <c r="T81" i="14" s="1"/>
  <c r="C54" i="6"/>
  <c r="B52" i="5" s="1"/>
  <c r="D53" i="6"/>
  <c r="C51" i="5" s="1"/>
  <c r="E52" i="6"/>
  <c r="T79" i="14" s="1"/>
  <c r="C52" i="6"/>
  <c r="B50" i="5" s="1"/>
  <c r="D51" i="6"/>
  <c r="C49" i="5" s="1"/>
  <c r="E50" i="6"/>
  <c r="T77" i="14" s="1"/>
  <c r="C50" i="6"/>
  <c r="B48" i="5" s="1"/>
  <c r="D49" i="6"/>
  <c r="C47" i="5" s="1"/>
  <c r="E48" i="6"/>
  <c r="T75" i="14" s="1"/>
  <c r="C48" i="6"/>
  <c r="B46" i="5" s="1"/>
  <c r="D47" i="6"/>
  <c r="C45" i="5" s="1"/>
  <c r="E46" i="6"/>
  <c r="T73" i="14" s="1"/>
  <c r="C46" i="6"/>
  <c r="B44" i="5" s="1"/>
  <c r="D45" i="6"/>
  <c r="C43" i="5" s="1"/>
  <c r="E44" i="6"/>
  <c r="T71" i="14" s="1"/>
  <c r="C44" i="6"/>
  <c r="B42" i="5" s="1"/>
  <c r="D43" i="6"/>
  <c r="C41" i="5" s="1"/>
  <c r="E42" i="6"/>
  <c r="T68" i="14" s="1"/>
  <c r="C42" i="6"/>
  <c r="B40" i="5" s="1"/>
  <c r="D41" i="6"/>
  <c r="C39" i="5" s="1"/>
  <c r="E40" i="6"/>
  <c r="T66" i="14" s="1"/>
  <c r="C40" i="6"/>
  <c r="B38" i="5" s="1"/>
  <c r="D39" i="6"/>
  <c r="C37" i="5" s="1"/>
  <c r="E38" i="6"/>
  <c r="T64" i="14" s="1"/>
  <c r="C38" i="6"/>
  <c r="B36" i="5" s="1"/>
  <c r="D37" i="6"/>
  <c r="C35" i="5" s="1"/>
  <c r="E36" i="6"/>
  <c r="T62" i="14" s="1"/>
  <c r="C36" i="6"/>
  <c r="B34" i="5" s="1"/>
  <c r="D35" i="6"/>
  <c r="C33" i="5" s="1"/>
  <c r="E34" i="6"/>
  <c r="T60" i="14" s="1"/>
  <c r="C34" i="6"/>
  <c r="B32" i="5" s="1"/>
  <c r="D33" i="6"/>
  <c r="C31" i="5" s="1"/>
  <c r="E32" i="6"/>
  <c r="T58" i="14" s="1"/>
  <c r="C32" i="6"/>
  <c r="B30" i="5" s="1"/>
  <c r="D31" i="6"/>
  <c r="C29" i="5" s="1"/>
  <c r="E30" i="6"/>
  <c r="T56" i="14" s="1"/>
  <c r="C30" i="6"/>
  <c r="B28" i="5" s="1"/>
  <c r="D29" i="6"/>
  <c r="C27" i="5" s="1"/>
  <c r="E28" i="6"/>
  <c r="T54" i="14" s="1"/>
  <c r="C28" i="6"/>
  <c r="B26" i="5" s="1"/>
  <c r="D27" i="6"/>
  <c r="E26" i="6"/>
  <c r="T50" i="14" s="1"/>
  <c r="C26" i="6"/>
  <c r="B24" i="5" s="1"/>
  <c r="D25" i="6"/>
  <c r="E24" i="6"/>
  <c r="T45" i="14" s="1"/>
  <c r="C24" i="6"/>
  <c r="B22" i="5" s="1"/>
  <c r="D23" i="6"/>
  <c r="E22" i="6"/>
  <c r="T41" i="14" s="1"/>
  <c r="C22" i="6"/>
  <c r="B20" i="5" s="1"/>
  <c r="D21" i="6"/>
  <c r="E20" i="6"/>
  <c r="T39" i="14" s="1"/>
  <c r="C20" i="6"/>
  <c r="B18" i="5" s="1"/>
  <c r="D19" i="6"/>
  <c r="E18" i="6"/>
  <c r="T37" i="14" s="1"/>
  <c r="C18" i="6"/>
  <c r="B16" i="5" s="1"/>
  <c r="D17" i="6"/>
  <c r="E16" i="6"/>
  <c r="T34" i="14" s="1"/>
  <c r="C16" i="6"/>
  <c r="B14" i="5" s="1"/>
  <c r="D15" i="6"/>
  <c r="E14" i="6"/>
  <c r="T31" i="14" s="1"/>
  <c r="C14" i="6"/>
  <c r="B12" i="5" s="1"/>
  <c r="D13" i="6"/>
  <c r="E12" i="6"/>
  <c r="T29" i="14" s="1"/>
  <c r="C12" i="6"/>
  <c r="B10" i="5" s="1"/>
  <c r="D234" i="6"/>
  <c r="C232" i="5" s="1"/>
  <c r="D232" i="5" s="1"/>
  <c r="Y289" i="5" s="1"/>
  <c r="E233" i="6"/>
  <c r="T287" i="14" s="1"/>
  <c r="C233" i="6"/>
  <c r="B231" i="5" s="1"/>
  <c r="D232" i="6"/>
  <c r="C230" i="5" s="1"/>
  <c r="D230" i="5" s="1"/>
  <c r="Y287" i="5" s="1"/>
  <c r="E231" i="6"/>
  <c r="T285" i="14" s="1"/>
  <c r="C231" i="6"/>
  <c r="B229" i="5" s="1"/>
  <c r="D230" i="6"/>
  <c r="C228" i="5" s="1"/>
  <c r="D228" i="5" s="1"/>
  <c r="Y285" i="5" s="1"/>
  <c r="E229" i="6"/>
  <c r="T283" i="14" s="1"/>
  <c r="C229" i="6"/>
  <c r="B227" i="5" s="1"/>
  <c r="D228" i="6"/>
  <c r="C226" i="5" s="1"/>
  <c r="D226" i="5" s="1"/>
  <c r="Y283" i="5" s="1"/>
  <c r="E227" i="6"/>
  <c r="T281" i="14" s="1"/>
  <c r="C227" i="6"/>
  <c r="B225" i="5" s="1"/>
  <c r="D226" i="6"/>
  <c r="C224" i="5" s="1"/>
  <c r="D224" i="5" s="1"/>
  <c r="Y281" i="5" s="1"/>
  <c r="E225" i="6"/>
  <c r="T279" i="14" s="1"/>
  <c r="C225" i="6"/>
  <c r="B223" i="5" s="1"/>
  <c r="D224" i="6"/>
  <c r="C222" i="5" s="1"/>
  <c r="D222" i="5" s="1"/>
  <c r="Y279" i="5" s="1"/>
  <c r="E223" i="6"/>
  <c r="T277" i="14" s="1"/>
  <c r="C223" i="6"/>
  <c r="B221" i="5" s="1"/>
  <c r="D222" i="6"/>
  <c r="C220" i="5" s="1"/>
  <c r="D220" i="5" s="1"/>
  <c r="Y277" i="5" s="1"/>
  <c r="E221" i="6"/>
  <c r="T275" i="14" s="1"/>
  <c r="C221" i="6"/>
  <c r="B219" i="5" s="1"/>
  <c r="D220" i="6"/>
  <c r="C218" i="5" s="1"/>
  <c r="D218" i="5" s="1"/>
  <c r="Y275" i="5" s="1"/>
  <c r="E219" i="6"/>
  <c r="T273" i="14" s="1"/>
  <c r="C219" i="6"/>
  <c r="B217" i="5" s="1"/>
  <c r="D218" i="6"/>
  <c r="C216" i="5" s="1"/>
  <c r="D216" i="5" s="1"/>
  <c r="Y273" i="5" s="1"/>
  <c r="E217" i="6"/>
  <c r="T271" i="14" s="1"/>
  <c r="C217" i="6"/>
  <c r="B215" i="5" s="1"/>
  <c r="D216" i="6"/>
  <c r="C214" i="5" s="1"/>
  <c r="D214" i="5" s="1"/>
  <c r="Y271" i="5" s="1"/>
  <c r="E215" i="6"/>
  <c r="T268" i="14" s="1"/>
  <c r="C215" i="6"/>
  <c r="B213" i="5" s="1"/>
  <c r="D214" i="6"/>
  <c r="C212" i="5" s="1"/>
  <c r="D212" i="5" s="1"/>
  <c r="Y268" i="5" s="1"/>
  <c r="E213" i="6"/>
  <c r="T266" i="14" s="1"/>
  <c r="C213" i="6"/>
  <c r="B211" i="5" s="1"/>
  <c r="D212" i="6"/>
  <c r="C210" i="5" s="1"/>
  <c r="D210" i="5" s="1"/>
  <c r="Y266" i="5" s="1"/>
  <c r="E211" i="6"/>
  <c r="T264" i="14" s="1"/>
  <c r="C211" i="6"/>
  <c r="B209" i="5" s="1"/>
  <c r="D210" i="6"/>
  <c r="C208" i="5" s="1"/>
  <c r="D208" i="5" s="1"/>
  <c r="Y264" i="5" s="1"/>
  <c r="E209" i="6"/>
  <c r="T262" i="14" s="1"/>
  <c r="C209" i="6"/>
  <c r="B207" i="5" s="1"/>
  <c r="D208" i="6"/>
  <c r="C206" i="5" s="1"/>
  <c r="D206" i="5" s="1"/>
  <c r="Y262" i="5" s="1"/>
  <c r="E207" i="6"/>
  <c r="T260" i="14" s="1"/>
  <c r="C207" i="6"/>
  <c r="B205" i="5" s="1"/>
  <c r="D206" i="6"/>
  <c r="C204" i="5" s="1"/>
  <c r="D204" i="5" s="1"/>
  <c r="Y260" i="5" s="1"/>
  <c r="E205" i="6"/>
  <c r="T258" i="14" s="1"/>
  <c r="C205" i="6"/>
  <c r="B203" i="5" s="1"/>
  <c r="D204" i="6"/>
  <c r="C202" i="5" s="1"/>
  <c r="D202" i="5" s="1"/>
  <c r="Y258" i="5" s="1"/>
  <c r="E203" i="6"/>
  <c r="T256" i="14" s="1"/>
  <c r="C203" i="6"/>
  <c r="B201" i="5" s="1"/>
  <c r="D202" i="6"/>
  <c r="C200" i="5" s="1"/>
  <c r="D200" i="5" s="1"/>
  <c r="Y256" i="5" s="1"/>
  <c r="E201" i="6"/>
  <c r="T254" i="14" s="1"/>
  <c r="C201" i="6"/>
  <c r="B199" i="5" s="1"/>
  <c r="D200" i="6"/>
  <c r="C198" i="5" s="1"/>
  <c r="D198" i="5" s="1"/>
  <c r="Y254" i="5" s="1"/>
  <c r="E199" i="6"/>
  <c r="T252" i="14" s="1"/>
  <c r="C199" i="6"/>
  <c r="B197" i="5" s="1"/>
  <c r="D198" i="6"/>
  <c r="C196" i="5" s="1"/>
  <c r="D196" i="5" s="1"/>
  <c r="Y252" i="5" s="1"/>
  <c r="E197" i="6"/>
  <c r="T249" i="14" s="1"/>
  <c r="C197" i="6"/>
  <c r="B195" i="5" s="1"/>
  <c r="D196" i="6"/>
  <c r="C194" i="5" s="1"/>
  <c r="D194" i="5" s="1"/>
  <c r="Y249" i="5" s="1"/>
  <c r="E195" i="6"/>
  <c r="T247" i="14" s="1"/>
  <c r="C195" i="6"/>
  <c r="B193" i="5" s="1"/>
  <c r="D194" i="6"/>
  <c r="C192" i="5" s="1"/>
  <c r="D192" i="5" s="1"/>
  <c r="Y244" i="5" s="1"/>
  <c r="E193" i="6"/>
  <c r="T241" i="14" s="1"/>
  <c r="C193" i="6"/>
  <c r="B191" i="5" s="1"/>
  <c r="D192" i="6"/>
  <c r="C190" i="5" s="1"/>
  <c r="D190" i="5" s="1"/>
  <c r="Y240" i="5" s="1"/>
  <c r="E191" i="6"/>
  <c r="T238" i="14" s="1"/>
  <c r="C191" i="6"/>
  <c r="B189" i="5" s="1"/>
  <c r="D190" i="6"/>
  <c r="C188" i="5" s="1"/>
  <c r="D188" i="5" s="1"/>
  <c r="Y238" i="5" s="1"/>
  <c r="E189" i="6"/>
  <c r="T236" i="14" s="1"/>
  <c r="C189" i="6"/>
  <c r="B187" i="5" s="1"/>
  <c r="D188" i="6"/>
  <c r="C186" i="5" s="1"/>
  <c r="D186" i="5" s="1"/>
  <c r="Y236" i="5" s="1"/>
  <c r="E187" i="6"/>
  <c r="T234" i="14" s="1"/>
  <c r="C187" i="6"/>
  <c r="B185" i="5" s="1"/>
  <c r="D186" i="6"/>
  <c r="C184" i="5" s="1"/>
  <c r="D184" i="5" s="1"/>
  <c r="Y234" i="5" s="1"/>
  <c r="E185" i="6"/>
  <c r="T232" i="14" s="1"/>
  <c r="C185" i="6"/>
  <c r="B183" i="5" s="1"/>
  <c r="D184" i="6"/>
  <c r="C182" i="5" s="1"/>
  <c r="D182" i="5" s="1"/>
  <c r="Y232" i="5" s="1"/>
  <c r="E183" i="6"/>
  <c r="T230" i="14" s="1"/>
  <c r="C183" i="6"/>
  <c r="B181" i="5" s="1"/>
  <c r="D182" i="6"/>
  <c r="C180" i="5" s="1"/>
  <c r="D180" i="5" s="1"/>
  <c r="Y230" i="5" s="1"/>
  <c r="E181" i="6"/>
  <c r="T228" i="14" s="1"/>
  <c r="C181" i="6"/>
  <c r="B179" i="5" s="1"/>
  <c r="D180" i="6"/>
  <c r="C178" i="5" s="1"/>
  <c r="D178" i="5" s="1"/>
  <c r="Y228" i="5" s="1"/>
  <c r="E179" i="6"/>
  <c r="T226" i="14" s="1"/>
  <c r="C179" i="6"/>
  <c r="B177" i="5" s="1"/>
  <c r="D178" i="6"/>
  <c r="C176" i="5" s="1"/>
  <c r="D176" i="5" s="1"/>
  <c r="Y226" i="5" s="1"/>
  <c r="E177" i="6"/>
  <c r="T224" i="14" s="1"/>
  <c r="C177" i="6"/>
  <c r="B175" i="5" s="1"/>
  <c r="D176" i="6"/>
  <c r="C174" i="5" s="1"/>
  <c r="D174" i="5" s="1"/>
  <c r="Y224" i="5" s="1"/>
  <c r="E175" i="6"/>
  <c r="T222" i="14" s="1"/>
  <c r="C175" i="6"/>
  <c r="B173" i="5" s="1"/>
  <c r="D174" i="6"/>
  <c r="C172" i="5" s="1"/>
  <c r="D172" i="5" s="1"/>
  <c r="Y222" i="5" s="1"/>
  <c r="E173" i="6"/>
  <c r="T220" i="14" s="1"/>
  <c r="C173" i="6"/>
  <c r="B171" i="5" s="1"/>
  <c r="D172" i="6"/>
  <c r="C170" i="5" s="1"/>
  <c r="D170" i="5" s="1"/>
  <c r="Y220" i="5" s="1"/>
  <c r="E171" i="6"/>
  <c r="T218" i="14" s="1"/>
  <c r="C171" i="6"/>
  <c r="B169" i="5" s="1"/>
  <c r="D170" i="6"/>
  <c r="C168" i="5" s="1"/>
  <c r="D168" i="5" s="1"/>
  <c r="Y218" i="5" s="1"/>
  <c r="E169" i="6"/>
  <c r="T216" i="14" s="1"/>
  <c r="C169" i="6"/>
  <c r="B167" i="5" s="1"/>
  <c r="D168" i="6"/>
  <c r="C166" i="5" s="1"/>
  <c r="D166" i="5" s="1"/>
  <c r="Y216" i="5" s="1"/>
  <c r="E167" i="6"/>
  <c r="T214" i="14" s="1"/>
  <c r="C167" i="6"/>
  <c r="B165" i="5" s="1"/>
  <c r="D166" i="6"/>
  <c r="C164" i="5" s="1"/>
  <c r="D164" i="5" s="1"/>
  <c r="Y214" i="5" s="1"/>
  <c r="E165" i="6"/>
  <c r="T212" i="14" s="1"/>
  <c r="C165" i="6"/>
  <c r="B163" i="5" s="1"/>
  <c r="D164" i="6"/>
  <c r="C162" i="5" s="1"/>
  <c r="D162" i="5" s="1"/>
  <c r="Y212" i="5" s="1"/>
  <c r="E163" i="6"/>
  <c r="T210" i="14" s="1"/>
  <c r="C163" i="6"/>
  <c r="B161" i="5" s="1"/>
  <c r="D162" i="6"/>
  <c r="C160" i="5" s="1"/>
  <c r="D160" i="5" s="1"/>
  <c r="Y210" i="5" s="1"/>
  <c r="E161" i="6"/>
  <c r="T208" i="14" s="1"/>
  <c r="C161" i="6"/>
  <c r="B159" i="5" s="1"/>
  <c r="D160" i="6"/>
  <c r="C158" i="5" s="1"/>
  <c r="D158" i="5" s="1"/>
  <c r="Y208" i="5" s="1"/>
  <c r="E159" i="6"/>
  <c r="T206" i="14" s="1"/>
  <c r="C159" i="6"/>
  <c r="B157" i="5" s="1"/>
  <c r="D158" i="6"/>
  <c r="C156" i="5" s="1"/>
  <c r="D156" i="5" s="1"/>
  <c r="Y206" i="5" s="1"/>
  <c r="E157" i="6"/>
  <c r="T204" i="14" s="1"/>
  <c r="C157" i="6"/>
  <c r="B155" i="5" s="1"/>
  <c r="D156" i="6"/>
  <c r="C154" i="5" s="1"/>
  <c r="D154" i="5" s="1"/>
  <c r="Y204" i="5" s="1"/>
  <c r="E155" i="6"/>
  <c r="T202" i="14" s="1"/>
  <c r="C155" i="6"/>
  <c r="B153" i="5" s="1"/>
  <c r="D154" i="6"/>
  <c r="C152" i="5" s="1"/>
  <c r="D152" i="5" s="1"/>
  <c r="Y202" i="5" s="1"/>
  <c r="E153" i="6"/>
  <c r="T200" i="14" s="1"/>
  <c r="C153" i="6"/>
  <c r="B151" i="5" s="1"/>
  <c r="D152" i="6"/>
  <c r="C150" i="5" s="1"/>
  <c r="D150" i="5" s="1"/>
  <c r="Y200" i="5" s="1"/>
  <c r="E151" i="6"/>
  <c r="T198" i="14" s="1"/>
  <c r="C151" i="6"/>
  <c r="B149" i="5" s="1"/>
  <c r="D150" i="6"/>
  <c r="C148" i="5" s="1"/>
  <c r="D148" i="5" s="1"/>
  <c r="Y198" i="5" s="1"/>
  <c r="E149" i="6"/>
  <c r="T196" i="14" s="1"/>
  <c r="C149" i="6"/>
  <c r="B147" i="5" s="1"/>
  <c r="D148" i="6"/>
  <c r="C146" i="5" s="1"/>
  <c r="D146" i="5" s="1"/>
  <c r="Y196" i="5" s="1"/>
  <c r="E147" i="6"/>
  <c r="T194" i="14" s="1"/>
  <c r="C147" i="6"/>
  <c r="B145" i="5" s="1"/>
  <c r="D146" i="6"/>
  <c r="C144" i="5" s="1"/>
  <c r="D144" i="5" s="1"/>
  <c r="Y194" i="5" s="1"/>
  <c r="E145" i="6"/>
  <c r="T192" i="14" s="1"/>
  <c r="C145" i="6"/>
  <c r="B143" i="5" s="1"/>
  <c r="D144" i="6"/>
  <c r="C142" i="5" s="1"/>
  <c r="D142" i="5" s="1"/>
  <c r="Y192" i="5" s="1"/>
  <c r="E143" i="6"/>
  <c r="T189" i="14" s="1"/>
  <c r="C143" i="6"/>
  <c r="B141" i="5" s="1"/>
  <c r="D142" i="6"/>
  <c r="C140" i="5" s="1"/>
  <c r="D140" i="5" s="1"/>
  <c r="Y189" i="5" s="1"/>
  <c r="E141" i="6"/>
  <c r="T187" i="14" s="1"/>
  <c r="C141" i="6"/>
  <c r="B139" i="5" s="1"/>
  <c r="D140" i="6"/>
  <c r="C138" i="5" s="1"/>
  <c r="D138" i="5" s="1"/>
  <c r="Y187" i="5" s="1"/>
  <c r="E139" i="6"/>
  <c r="T185" i="14" s="1"/>
  <c r="C139" i="6"/>
  <c r="B137" i="5" s="1"/>
  <c r="D138" i="6"/>
  <c r="C136" i="5" s="1"/>
  <c r="D136" i="5" s="1"/>
  <c r="Y185" i="5" s="1"/>
  <c r="E137" i="6"/>
  <c r="T180" i="14" s="1"/>
  <c r="C137" i="6"/>
  <c r="B135" i="5" s="1"/>
  <c r="D136" i="6"/>
  <c r="C134" i="5" s="1"/>
  <c r="D134" i="5" s="1"/>
  <c r="Y180" i="5" s="1"/>
  <c r="E135" i="6"/>
  <c r="T178" i="14" s="1"/>
  <c r="C135" i="6"/>
  <c r="B133" i="5" s="1"/>
  <c r="D134" i="6"/>
  <c r="C132" i="5" s="1"/>
  <c r="D132" i="5" s="1"/>
  <c r="Y178" i="5" s="1"/>
  <c r="E133" i="6"/>
  <c r="T176" i="14" s="1"/>
  <c r="C133" i="6"/>
  <c r="B131" i="5" s="1"/>
  <c r="D132" i="6"/>
  <c r="C130" i="5" s="1"/>
  <c r="D130" i="5" s="1"/>
  <c r="Y176" i="5" s="1"/>
  <c r="E131" i="6"/>
  <c r="T174" i="14" s="1"/>
  <c r="C131" i="6"/>
  <c r="B129" i="5" s="1"/>
  <c r="D130" i="6"/>
  <c r="C128" i="5" s="1"/>
  <c r="D128" i="5" s="1"/>
  <c r="Y173" i="5" s="1"/>
  <c r="E129" i="6"/>
  <c r="T171" i="14" s="1"/>
  <c r="C129" i="6"/>
  <c r="B127" i="5" s="1"/>
  <c r="D128" i="6"/>
  <c r="C126" i="5" s="1"/>
  <c r="D126" i="5" s="1"/>
  <c r="Y171" i="5" s="1"/>
  <c r="E127" i="6"/>
  <c r="T169" i="14" s="1"/>
  <c r="C127" i="6"/>
  <c r="B125" i="5" s="1"/>
  <c r="D126" i="6"/>
  <c r="C124" i="5" s="1"/>
  <c r="D124" i="5" s="1"/>
  <c r="Y168" i="5" s="1"/>
  <c r="E125" i="6"/>
  <c r="T164" i="14" s="1"/>
  <c r="C125" i="6"/>
  <c r="B123" i="5" s="1"/>
  <c r="D124" i="6"/>
  <c r="C122" i="5" s="1"/>
  <c r="D122" i="5" s="1"/>
  <c r="Y164" i="5" s="1"/>
  <c r="E123" i="6"/>
  <c r="T162" i="14" s="1"/>
  <c r="C123" i="6"/>
  <c r="B121" i="5" s="1"/>
  <c r="D122" i="6"/>
  <c r="C120" i="5" s="1"/>
  <c r="D120" i="5" s="1"/>
  <c r="Y162" i="5" s="1"/>
  <c r="E121" i="6"/>
  <c r="T160" i="14" s="1"/>
  <c r="C121" i="6"/>
  <c r="B119" i="5" s="1"/>
  <c r="D120" i="6"/>
  <c r="C118" i="5" s="1"/>
  <c r="D118" i="5" s="1"/>
  <c r="Y160" i="5" s="1"/>
  <c r="E119" i="6"/>
  <c r="T157" i="14" s="1"/>
  <c r="C119" i="6"/>
  <c r="B117" i="5" s="1"/>
  <c r="D118" i="6"/>
  <c r="C116" i="5" s="1"/>
  <c r="D116" i="5" s="1"/>
  <c r="Y157" i="5" s="1"/>
  <c r="E117" i="6"/>
  <c r="T154" i="14" s="1"/>
  <c r="C117" i="6"/>
  <c r="B115" i="5" s="1"/>
  <c r="D116" i="6"/>
  <c r="C114" i="5" s="1"/>
  <c r="D114" i="5" s="1"/>
  <c r="Y154" i="5" s="1"/>
  <c r="E115" i="6"/>
  <c r="T152" i="14" s="1"/>
  <c r="C115" i="6"/>
  <c r="B113" i="5" s="1"/>
  <c r="D114" i="6"/>
  <c r="C112" i="5" s="1"/>
  <c r="D112" i="5" s="1"/>
  <c r="Y152" i="5" s="1"/>
  <c r="E113" i="6"/>
  <c r="T150" i="14" s="1"/>
  <c r="C113" i="6"/>
  <c r="B111" i="5" s="1"/>
  <c r="D112" i="6"/>
  <c r="C110" i="5" s="1"/>
  <c r="D110" i="5" s="1"/>
  <c r="Y150" i="5" s="1"/>
  <c r="E111" i="6"/>
  <c r="T148" i="14" s="1"/>
  <c r="C111" i="6"/>
  <c r="B109" i="5" s="1"/>
  <c r="D110" i="6"/>
  <c r="C108" i="5" s="1"/>
  <c r="D108" i="5" s="1"/>
  <c r="Y148" i="5" s="1"/>
  <c r="E109" i="6"/>
  <c r="T146" i="14" s="1"/>
  <c r="C109" i="6"/>
  <c r="B107" i="5" s="1"/>
  <c r="D108" i="6"/>
  <c r="C106" i="5" s="1"/>
  <c r="D106" i="5" s="1"/>
  <c r="Y146" i="5" s="1"/>
  <c r="E107" i="6"/>
  <c r="T144" i="14" s="1"/>
  <c r="C107" i="6"/>
  <c r="B105" i="5" s="1"/>
  <c r="D106" i="6"/>
  <c r="C104" i="5" s="1"/>
  <c r="D104" i="5" s="1"/>
  <c r="Y144" i="5" s="1"/>
  <c r="E105" i="6"/>
  <c r="T142" i="14" s="1"/>
  <c r="C105" i="6"/>
  <c r="B103" i="5" s="1"/>
  <c r="D104" i="6"/>
  <c r="C102" i="5" s="1"/>
  <c r="D102" i="5" s="1"/>
  <c r="Y142" i="5" s="1"/>
  <c r="E103" i="6"/>
  <c r="T140" i="14" s="1"/>
  <c r="C103" i="6"/>
  <c r="B101" i="5" s="1"/>
  <c r="D102" i="6"/>
  <c r="C100" i="5" s="1"/>
  <c r="D100" i="5" s="1"/>
  <c r="Y140" i="5" s="1"/>
  <c r="E101" i="6"/>
  <c r="T138" i="14" s="1"/>
  <c r="C101" i="6"/>
  <c r="B99" i="5" s="1"/>
  <c r="D100" i="6"/>
  <c r="C98" i="5" s="1"/>
  <c r="D98" i="5" s="1"/>
  <c r="Y137" i="5" s="1"/>
  <c r="E99" i="6"/>
  <c r="T135" i="14" s="1"/>
  <c r="C99" i="6"/>
  <c r="B97" i="5" s="1"/>
  <c r="D98" i="6"/>
  <c r="C96" i="5" s="1"/>
  <c r="D96" i="5" s="1"/>
  <c r="Y135" i="5" s="1"/>
  <c r="E97" i="6"/>
  <c r="T133" i="14" s="1"/>
  <c r="C97" i="6"/>
  <c r="B95" i="5" s="1"/>
  <c r="D96" i="6"/>
  <c r="C94" i="5" s="1"/>
  <c r="D94" i="5" s="1"/>
  <c r="Y133" i="5" s="1"/>
  <c r="E95" i="6"/>
  <c r="T131" i="14" s="1"/>
  <c r="C95" i="6"/>
  <c r="B93" i="5" s="1"/>
  <c r="D94" i="6"/>
  <c r="C92" i="5" s="1"/>
  <c r="D92" i="5" s="1"/>
  <c r="Y131" i="5" s="1"/>
  <c r="E93" i="6"/>
  <c r="T128" i="14" s="1"/>
  <c r="C93" i="6"/>
  <c r="B91" i="5" s="1"/>
  <c r="D92" i="6"/>
  <c r="C90" i="5" s="1"/>
  <c r="D90" i="5" s="1"/>
  <c r="Y128" i="5" s="1"/>
  <c r="E91" i="6"/>
  <c r="T126" i="14" s="1"/>
  <c r="C91" i="6"/>
  <c r="B89" i="5" s="1"/>
  <c r="D90" i="6"/>
  <c r="C88" i="5" s="1"/>
  <c r="D88" i="5" s="1"/>
  <c r="Y126" i="5" s="1"/>
  <c r="E89" i="6"/>
  <c r="T124" i="14" s="1"/>
  <c r="C89" i="6"/>
  <c r="B87" i="5" s="1"/>
  <c r="D88" i="6"/>
  <c r="C86" i="5" s="1"/>
  <c r="D86" i="5" s="1"/>
  <c r="Y123" i="5" s="1"/>
  <c r="E87" i="6"/>
  <c r="T120" i="14" s="1"/>
  <c r="C87" i="6"/>
  <c r="B85" i="5" s="1"/>
  <c r="D86" i="6"/>
  <c r="C84" i="5" s="1"/>
  <c r="D84" i="5" s="1"/>
  <c r="Y120" i="5" s="1"/>
  <c r="E85" i="6"/>
  <c r="T118" i="14" s="1"/>
  <c r="C85" i="6"/>
  <c r="B83" i="5" s="1"/>
  <c r="D84" i="6"/>
  <c r="C82" i="5" s="1"/>
  <c r="D82" i="5" s="1"/>
  <c r="Y117" i="5" s="1"/>
  <c r="E83" i="6"/>
  <c r="T115" i="14" s="1"/>
  <c r="C83" i="6"/>
  <c r="B81" i="5" s="1"/>
  <c r="D82" i="6"/>
  <c r="C80" i="5" s="1"/>
  <c r="D80" i="5" s="1"/>
  <c r="Y115" i="5" s="1"/>
  <c r="E81" i="6"/>
  <c r="T113" i="14" s="1"/>
  <c r="C81" i="6"/>
  <c r="B79" i="5" s="1"/>
  <c r="D80" i="6"/>
  <c r="C78" i="5" s="1"/>
  <c r="D78" i="5" s="1"/>
  <c r="Y113" i="5" s="1"/>
  <c r="E79" i="6"/>
  <c r="T111" i="14" s="1"/>
  <c r="C79" i="6"/>
  <c r="B77" i="5" s="1"/>
  <c r="D78" i="6"/>
  <c r="C76" i="5" s="1"/>
  <c r="D76" i="5" s="1"/>
  <c r="Y111" i="5" s="1"/>
  <c r="E77" i="6"/>
  <c r="T109" i="14" s="1"/>
  <c r="C77" i="6"/>
  <c r="B75" i="5" s="1"/>
  <c r="D76" i="6"/>
  <c r="C74" i="5" s="1"/>
  <c r="D74" i="5" s="1"/>
  <c r="Y108" i="5" s="1"/>
  <c r="E75" i="6"/>
  <c r="T106" i="14" s="1"/>
  <c r="C75" i="6"/>
  <c r="B73" i="5" s="1"/>
  <c r="D74" i="6"/>
  <c r="C72" i="5" s="1"/>
  <c r="D72" i="5" s="1"/>
  <c r="Y106" i="5" s="1"/>
  <c r="E73" i="6"/>
  <c r="T104" i="14" s="1"/>
  <c r="C73" i="6"/>
  <c r="B71" i="5" s="1"/>
  <c r="D72" i="6"/>
  <c r="C70" i="5" s="1"/>
  <c r="D70" i="5" s="1"/>
  <c r="Y104" i="5" s="1"/>
  <c r="E71" i="6"/>
  <c r="T102" i="14" s="1"/>
  <c r="C71" i="6"/>
  <c r="B69" i="5" s="1"/>
  <c r="D70" i="6"/>
  <c r="C68" i="5" s="1"/>
  <c r="D68" i="5" s="1"/>
  <c r="Y102" i="5" s="1"/>
  <c r="E69" i="6"/>
  <c r="T100" i="14" s="1"/>
  <c r="C69" i="6"/>
  <c r="B67" i="5" s="1"/>
  <c r="D68" i="6"/>
  <c r="C66" i="5" s="1"/>
  <c r="D66" i="5" s="1"/>
  <c r="Y100" i="5" s="1"/>
  <c r="E67" i="6"/>
  <c r="T98" i="14" s="1"/>
  <c r="C67" i="6"/>
  <c r="B65" i="5" s="1"/>
  <c r="D66" i="6"/>
  <c r="C64" i="5" s="1"/>
  <c r="D64" i="5" s="1"/>
  <c r="Y97" i="5" s="1"/>
  <c r="E65" i="6"/>
  <c r="T95" i="14" s="1"/>
  <c r="C65" i="6"/>
  <c r="B63" i="5" s="1"/>
  <c r="D64" i="6"/>
  <c r="C62" i="5" s="1"/>
  <c r="D62" i="5" s="1"/>
  <c r="Y95" i="5" s="1"/>
  <c r="E63" i="6"/>
  <c r="T93" i="14" s="1"/>
  <c r="C63" i="6"/>
  <c r="B61" i="5" s="1"/>
  <c r="D62" i="6"/>
  <c r="C60" i="5" s="1"/>
  <c r="D60" i="5" s="1"/>
  <c r="Y93" i="5" s="1"/>
  <c r="E61" i="6"/>
  <c r="T91" i="14" s="1"/>
  <c r="C61" i="6"/>
  <c r="B59" i="5" s="1"/>
  <c r="D60" i="6"/>
  <c r="C58" i="5" s="1"/>
  <c r="D58" i="5" s="1"/>
  <c r="Y91" i="5" s="1"/>
  <c r="E59" i="6"/>
  <c r="T88" i="14" s="1"/>
  <c r="C59" i="6"/>
  <c r="B57" i="5" s="1"/>
  <c r="D58" i="6"/>
  <c r="C56" i="5" s="1"/>
  <c r="D56" i="5" s="1"/>
  <c r="Y87" i="5" s="1"/>
  <c r="E57" i="6"/>
  <c r="T84" i="14" s="1"/>
  <c r="C57" i="6"/>
  <c r="B55" i="5" s="1"/>
  <c r="D56" i="6"/>
  <c r="C54" i="5" s="1"/>
  <c r="D54" i="5" s="1"/>
  <c r="Y84" i="5" s="1"/>
  <c r="E55" i="6"/>
  <c r="T82" i="14" s="1"/>
  <c r="C55" i="6"/>
  <c r="B53" i="5" s="1"/>
  <c r="D54" i="6"/>
  <c r="C52" i="5" s="1"/>
  <c r="D52" i="5" s="1"/>
  <c r="E53" i="6"/>
  <c r="T80" i="14" s="1"/>
  <c r="C53" i="6"/>
  <c r="B51" i="5" s="1"/>
  <c r="D52" i="6"/>
  <c r="C50" i="5" s="1"/>
  <c r="D50" i="5" s="1"/>
  <c r="Y80" i="5" s="1"/>
  <c r="E51" i="6"/>
  <c r="T78" i="14" s="1"/>
  <c r="C51" i="6"/>
  <c r="B49" i="5" s="1"/>
  <c r="D50" i="6"/>
  <c r="C48" i="5" s="1"/>
  <c r="D48" i="5" s="1"/>
  <c r="E49" i="6"/>
  <c r="T76" i="14" s="1"/>
  <c r="C49" i="6"/>
  <c r="B47" i="5" s="1"/>
  <c r="D48" i="6"/>
  <c r="C46" i="5" s="1"/>
  <c r="D46" i="5" s="1"/>
  <c r="E47" i="6"/>
  <c r="T74" i="14" s="1"/>
  <c r="C47" i="6"/>
  <c r="B45" i="5" s="1"/>
  <c r="D46" i="6"/>
  <c r="C44" i="5" s="1"/>
  <c r="D44" i="5" s="1"/>
  <c r="Y74" i="5" s="1"/>
  <c r="E45" i="6"/>
  <c r="T72" i="14" s="1"/>
  <c r="C45" i="6"/>
  <c r="B43" i="5" s="1"/>
  <c r="D44" i="6"/>
  <c r="C42" i="5" s="1"/>
  <c r="D42" i="5" s="1"/>
  <c r="E43" i="6"/>
  <c r="T70" i="14" s="1"/>
  <c r="C43" i="6"/>
  <c r="B41" i="5" s="1"/>
  <c r="D42" i="6"/>
  <c r="C40" i="5" s="1"/>
  <c r="D40" i="5" s="1"/>
  <c r="Y69" i="5" s="1"/>
  <c r="E41" i="6"/>
  <c r="T67" i="14" s="1"/>
  <c r="C41" i="6"/>
  <c r="B39" i="5" s="1"/>
  <c r="D40" i="6"/>
  <c r="C38" i="5" s="1"/>
  <c r="D38" i="5" s="1"/>
  <c r="Y67" i="5" s="1"/>
  <c r="E39" i="6"/>
  <c r="T65" i="14" s="1"/>
  <c r="C39" i="6"/>
  <c r="B37" i="5" s="1"/>
  <c r="D38" i="6"/>
  <c r="C36" i="5" s="1"/>
  <c r="D36" i="5" s="1"/>
  <c r="E37" i="6"/>
  <c r="T63" i="14" s="1"/>
  <c r="C37" i="6"/>
  <c r="B35" i="5" s="1"/>
  <c r="D36" i="6"/>
  <c r="C34" i="5" s="1"/>
  <c r="D34" i="5" s="1"/>
  <c r="Y63" i="5" s="1"/>
  <c r="E35" i="6"/>
  <c r="T61" i="14" s="1"/>
  <c r="C35" i="6"/>
  <c r="B33" i="5" s="1"/>
  <c r="D34" i="6"/>
  <c r="C32" i="5" s="1"/>
  <c r="D32" i="5" s="1"/>
  <c r="E33" i="6"/>
  <c r="T59" i="14" s="1"/>
  <c r="C33" i="6"/>
  <c r="B31" i="5" s="1"/>
  <c r="D32" i="6"/>
  <c r="C30" i="5" s="1"/>
  <c r="D30" i="5" s="1"/>
  <c r="Y59" i="5" s="1"/>
  <c r="E31" i="6"/>
  <c r="T57" i="14" s="1"/>
  <c r="C31" i="6"/>
  <c r="B29" i="5" s="1"/>
  <c r="D30" i="6"/>
  <c r="E29" i="6"/>
  <c r="T55" i="14" s="1"/>
  <c r="C29" i="6"/>
  <c r="B27" i="5" s="1"/>
  <c r="D28" i="6"/>
  <c r="E27" i="6"/>
  <c r="T51" i="14" s="1"/>
  <c r="C27" i="6"/>
  <c r="B25" i="5" s="1"/>
  <c r="D26" i="6"/>
  <c r="E25" i="6"/>
  <c r="T49" i="14" s="1"/>
  <c r="C25" i="6"/>
  <c r="B23" i="5" s="1"/>
  <c r="D24" i="6"/>
  <c r="E23" i="6"/>
  <c r="T44" i="14" s="1"/>
  <c r="C23" i="6"/>
  <c r="B21" i="5" s="1"/>
  <c r="D22" i="6"/>
  <c r="E21" i="6"/>
  <c r="T40" i="14" s="1"/>
  <c r="C21" i="6"/>
  <c r="B19" i="5" s="1"/>
  <c r="D20" i="6"/>
  <c r="E19" i="6"/>
  <c r="T38" i="14" s="1"/>
  <c r="C19" i="6"/>
  <c r="B17" i="5" s="1"/>
  <c r="D18" i="6"/>
  <c r="E17" i="6"/>
  <c r="T35" i="14" s="1"/>
  <c r="C17" i="6"/>
  <c r="B15" i="5" s="1"/>
  <c r="D16" i="6"/>
  <c r="E15" i="6"/>
  <c r="T33" i="14" s="1"/>
  <c r="C15" i="6"/>
  <c r="B13" i="5" s="1"/>
  <c r="D14" i="6"/>
  <c r="E13" i="6"/>
  <c r="T30" i="14" s="1"/>
  <c r="C13" i="6"/>
  <c r="B11" i="5" s="1"/>
  <c r="D12" i="6"/>
  <c r="Z59" i="5" l="1"/>
  <c r="Z67" i="5"/>
  <c r="Z80" i="5"/>
  <c r="Z84" i="5"/>
  <c r="Z91" i="5"/>
  <c r="Z95" i="5"/>
  <c r="Z100" i="5"/>
  <c r="Z104" i="5"/>
  <c r="Z108" i="5"/>
  <c r="Z113" i="5"/>
  <c r="Z117" i="5"/>
  <c r="Z123" i="5"/>
  <c r="Z128" i="5"/>
  <c r="Z133" i="5"/>
  <c r="Z137" i="5"/>
  <c r="Z142" i="5"/>
  <c r="Z146" i="5"/>
  <c r="Z150" i="5"/>
  <c r="Z154" i="5"/>
  <c r="Z160" i="5"/>
  <c r="Z164" i="5"/>
  <c r="Z171" i="5"/>
  <c r="Z176" i="5"/>
  <c r="Z180" i="5"/>
  <c r="Z187" i="5"/>
  <c r="Z192" i="5"/>
  <c r="Z196" i="5"/>
  <c r="Z200" i="5"/>
  <c r="Z204" i="5"/>
  <c r="Z208" i="5"/>
  <c r="Z212" i="5"/>
  <c r="Z216" i="5"/>
  <c r="Z220" i="5"/>
  <c r="Z224" i="5"/>
  <c r="Z228" i="5"/>
  <c r="Z232" i="5"/>
  <c r="Z236" i="5"/>
  <c r="Z240" i="5"/>
  <c r="Z249" i="5"/>
  <c r="Z254" i="5"/>
  <c r="Z258" i="5"/>
  <c r="Z262" i="5"/>
  <c r="Z266" i="5"/>
  <c r="Z271" i="5"/>
  <c r="Z275" i="5"/>
  <c r="Z279" i="5"/>
  <c r="Z283" i="5"/>
  <c r="Z287" i="5"/>
  <c r="Z408" i="5"/>
  <c r="Z412" i="5"/>
  <c r="Z416" i="5"/>
  <c r="Z420" i="5"/>
  <c r="Z424" i="5"/>
  <c r="Z428" i="5"/>
  <c r="Z433" i="5"/>
  <c r="Z437" i="5"/>
  <c r="Z441" i="5"/>
  <c r="Z445" i="5"/>
  <c r="Z449" i="5"/>
  <c r="Z453" i="5"/>
  <c r="Z457" i="5"/>
  <c r="Z461" i="5"/>
  <c r="Z465" i="5"/>
  <c r="Z469" i="5"/>
  <c r="Z475" i="5"/>
  <c r="Z479" i="5"/>
  <c r="Z483" i="5"/>
  <c r="Z488" i="5"/>
  <c r="Z492" i="5"/>
  <c r="Z496" i="5"/>
  <c r="Z500" i="5"/>
  <c r="Z504" i="5"/>
  <c r="Z508" i="5"/>
  <c r="Z512" i="5"/>
  <c r="Z516" i="5"/>
  <c r="Z520" i="5"/>
  <c r="Z528" i="5"/>
  <c r="Z532" i="5"/>
  <c r="Z536" i="5"/>
  <c r="Z540" i="5"/>
  <c r="Z549" i="5"/>
  <c r="Z553" i="5"/>
  <c r="Z557" i="5"/>
  <c r="Z559" i="5"/>
  <c r="Z567" i="5"/>
  <c r="Z575" i="5"/>
  <c r="Z583" i="5"/>
  <c r="Z591" i="5"/>
  <c r="Z599" i="5"/>
  <c r="Z607" i="5"/>
  <c r="Z546" i="5"/>
  <c r="Z245" i="5"/>
  <c r="Z292" i="5"/>
  <c r="Z63" i="5"/>
  <c r="Z69" i="5"/>
  <c r="Z74" i="5"/>
  <c r="Z87" i="5"/>
  <c r="Z93" i="5"/>
  <c r="Z97" i="5"/>
  <c r="Z102" i="5"/>
  <c r="Z106" i="5"/>
  <c r="Z111" i="5"/>
  <c r="Z115" i="5"/>
  <c r="Z120" i="5"/>
  <c r="Z126" i="5"/>
  <c r="Z131" i="5"/>
  <c r="Z135" i="5"/>
  <c r="Z140" i="5"/>
  <c r="Z144" i="5"/>
  <c r="Z148" i="5"/>
  <c r="Z152" i="5"/>
  <c r="Z157" i="5"/>
  <c r="Z162" i="5"/>
  <c r="Z168" i="5"/>
  <c r="Z173" i="5"/>
  <c r="Z178" i="5"/>
  <c r="Z185" i="5"/>
  <c r="Z189" i="5"/>
  <c r="Z194" i="5"/>
  <c r="Z198" i="5"/>
  <c r="Z202" i="5"/>
  <c r="Z206" i="5"/>
  <c r="Z210" i="5"/>
  <c r="Z214" i="5"/>
  <c r="Z218" i="5"/>
  <c r="Z222" i="5"/>
  <c r="Z226" i="5"/>
  <c r="Z230" i="5"/>
  <c r="Z234" i="5"/>
  <c r="Z238" i="5"/>
  <c r="Z244" i="5"/>
  <c r="Z252" i="5"/>
  <c r="Z256" i="5"/>
  <c r="Z260" i="5"/>
  <c r="Z264" i="5"/>
  <c r="Z268" i="5"/>
  <c r="Z273" i="5"/>
  <c r="Z277" i="5"/>
  <c r="Z281" i="5"/>
  <c r="Z285" i="5"/>
  <c r="Z289" i="5"/>
  <c r="Z410" i="5"/>
  <c r="Z414" i="5"/>
  <c r="Z418" i="5"/>
  <c r="Z422" i="5"/>
  <c r="Z426" i="5"/>
  <c r="Z430" i="5"/>
  <c r="Z435" i="5"/>
  <c r="Z439" i="5"/>
  <c r="Z443" i="5"/>
  <c r="Z447" i="5"/>
  <c r="Z451" i="5"/>
  <c r="Z455" i="5"/>
  <c r="Z459" i="5"/>
  <c r="Z463" i="5"/>
  <c r="Z467" i="5"/>
  <c r="Z471" i="5"/>
  <c r="Z477" i="5"/>
  <c r="Z481" i="5"/>
  <c r="Z486" i="5"/>
  <c r="Z490" i="5"/>
  <c r="Z494" i="5"/>
  <c r="Z498" i="5"/>
  <c r="Z502" i="5"/>
  <c r="Z506" i="5"/>
  <c r="Z510" i="5"/>
  <c r="Z514" i="5"/>
  <c r="Z518" i="5"/>
  <c r="Z521" i="5"/>
  <c r="Z526" i="5"/>
  <c r="Z530" i="5"/>
  <c r="Z534" i="5"/>
  <c r="Z538" i="5"/>
  <c r="Z544" i="5"/>
  <c r="Z551" i="5"/>
  <c r="Z555" i="5"/>
  <c r="Z565" i="5"/>
  <c r="Z573" i="5"/>
  <c r="Z581" i="5"/>
  <c r="Z589" i="5"/>
  <c r="Z597" i="5"/>
  <c r="Z605" i="5"/>
  <c r="Z613" i="5"/>
  <c r="Z473" i="5"/>
  <c r="Z241" i="5"/>
  <c r="Z542" i="5"/>
  <c r="Z122" i="5"/>
  <c r="Y72" i="5"/>
  <c r="Y76" i="5"/>
  <c r="Y61" i="5"/>
  <c r="Y65" i="5"/>
  <c r="Y78" i="5"/>
  <c r="Y82" i="5"/>
  <c r="D235" i="5"/>
  <c r="Y295" i="5" s="1"/>
  <c r="D239" i="5"/>
  <c r="Y299" i="5" s="1"/>
  <c r="D243" i="5"/>
  <c r="Y303" i="5" s="1"/>
  <c r="D247" i="5"/>
  <c r="Y307" i="5" s="1"/>
  <c r="D251" i="5"/>
  <c r="Y311" i="5" s="1"/>
  <c r="D255" i="5"/>
  <c r="Y315" i="5" s="1"/>
  <c r="D259" i="5"/>
  <c r="Y319" i="5" s="1"/>
  <c r="D263" i="5"/>
  <c r="Y323" i="5" s="1"/>
  <c r="D267" i="5"/>
  <c r="Y327" i="5" s="1"/>
  <c r="D271" i="5"/>
  <c r="Y331" i="5" s="1"/>
  <c r="D275" i="5"/>
  <c r="Y335" i="5" s="1"/>
  <c r="D279" i="5"/>
  <c r="Y339" i="5" s="1"/>
  <c r="D283" i="5"/>
  <c r="Y343" i="5" s="1"/>
  <c r="D287" i="5"/>
  <c r="Y347" i="5" s="1"/>
  <c r="D291" i="5"/>
  <c r="Y351" i="5" s="1"/>
  <c r="D295" i="5"/>
  <c r="Y355" i="5" s="1"/>
  <c r="D299" i="5"/>
  <c r="Y359" i="5" s="1"/>
  <c r="D303" i="5"/>
  <c r="Y363" i="5" s="1"/>
  <c r="D307" i="5"/>
  <c r="Y367" i="5" s="1"/>
  <c r="D311" i="5"/>
  <c r="Y371" i="5" s="1"/>
  <c r="D315" i="5"/>
  <c r="Y375" i="5" s="1"/>
  <c r="D319" i="5"/>
  <c r="Y379" i="5" s="1"/>
  <c r="D323" i="5"/>
  <c r="Y383" i="5" s="1"/>
  <c r="D327" i="5"/>
  <c r="Y387" i="5" s="1"/>
  <c r="D331" i="5"/>
  <c r="Y391" i="5" s="1"/>
  <c r="D335" i="5"/>
  <c r="Y395" i="5" s="1"/>
  <c r="D339" i="5"/>
  <c r="Y399" i="5" s="1"/>
  <c r="D343" i="5"/>
  <c r="Y403" i="5" s="1"/>
  <c r="D492" i="5"/>
  <c r="Y561" i="5" s="1"/>
  <c r="D500" i="5"/>
  <c r="Y569" i="5" s="1"/>
  <c r="D508" i="5"/>
  <c r="Y577" i="5" s="1"/>
  <c r="D516" i="5"/>
  <c r="Y585" i="5" s="1"/>
  <c r="D524" i="5"/>
  <c r="Y593" i="5" s="1"/>
  <c r="D532" i="5"/>
  <c r="Y601" i="5" s="1"/>
  <c r="D540" i="5"/>
  <c r="Y609" i="5" s="1"/>
  <c r="D233" i="5"/>
  <c r="Y290" i="5" s="1"/>
  <c r="D237" i="5"/>
  <c r="Y297" i="5" s="1"/>
  <c r="D241" i="5"/>
  <c r="Y301" i="5" s="1"/>
  <c r="D245" i="5"/>
  <c r="Y305" i="5" s="1"/>
  <c r="D249" i="5"/>
  <c r="Y309" i="5" s="1"/>
  <c r="D253" i="5"/>
  <c r="Y313" i="5" s="1"/>
  <c r="D257" i="5"/>
  <c r="Y317" i="5" s="1"/>
  <c r="D261" i="5"/>
  <c r="Y321" i="5" s="1"/>
  <c r="D265" i="5"/>
  <c r="Y325" i="5" s="1"/>
  <c r="D269" i="5"/>
  <c r="Y329" i="5" s="1"/>
  <c r="D273" i="5"/>
  <c r="Y333" i="5" s="1"/>
  <c r="D277" i="5"/>
  <c r="Y337" i="5" s="1"/>
  <c r="D281" i="5"/>
  <c r="Y341" i="5" s="1"/>
  <c r="D285" i="5"/>
  <c r="Y345" i="5" s="1"/>
  <c r="D289" i="5"/>
  <c r="Y349" i="5" s="1"/>
  <c r="D293" i="5"/>
  <c r="Y353" i="5" s="1"/>
  <c r="D297" i="5"/>
  <c r="Y357" i="5" s="1"/>
  <c r="D301" i="5"/>
  <c r="Y361" i="5" s="1"/>
  <c r="D305" i="5"/>
  <c r="Y365" i="5" s="1"/>
  <c r="D309" i="5"/>
  <c r="Y369" i="5" s="1"/>
  <c r="D313" i="5"/>
  <c r="Y373" i="5" s="1"/>
  <c r="D317" i="5"/>
  <c r="Y377" i="5" s="1"/>
  <c r="D321" i="5"/>
  <c r="Y381" i="5" s="1"/>
  <c r="D325" i="5"/>
  <c r="Y385" i="5" s="1"/>
  <c r="D329" i="5"/>
  <c r="Y389" i="5" s="1"/>
  <c r="D333" i="5"/>
  <c r="Y393" i="5" s="1"/>
  <c r="D337" i="5"/>
  <c r="Y397" i="5" s="1"/>
  <c r="D341" i="5"/>
  <c r="Y401" i="5" s="1"/>
  <c r="D345" i="5"/>
  <c r="Y405" i="5" s="1"/>
  <c r="D494" i="5"/>
  <c r="Y563" i="5" s="1"/>
  <c r="D502" i="5"/>
  <c r="Y571" i="5" s="1"/>
  <c r="D510" i="5"/>
  <c r="Y579" i="5" s="1"/>
  <c r="D518" i="5"/>
  <c r="Y587" i="5" s="1"/>
  <c r="D526" i="5"/>
  <c r="Y595" i="5" s="1"/>
  <c r="D534" i="5"/>
  <c r="Y603" i="5" s="1"/>
  <c r="D542" i="5"/>
  <c r="Y611" i="5" s="1"/>
  <c r="C11" i="17"/>
  <c r="C11" i="20" s="1"/>
  <c r="C13" i="17"/>
  <c r="C13" i="20" s="1"/>
  <c r="C15" i="17"/>
  <c r="C15" i="20" s="1"/>
  <c r="C17" i="17"/>
  <c r="C17" i="20" s="1"/>
  <c r="C19" i="17"/>
  <c r="C19" i="20" s="1"/>
  <c r="C21" i="17"/>
  <c r="C21" i="20" s="1"/>
  <c r="C23" i="17"/>
  <c r="C23" i="20" s="1"/>
  <c r="C25" i="17"/>
  <c r="C25" i="20" s="1"/>
  <c r="C27" i="17"/>
  <c r="C27" i="20" s="1"/>
  <c r="C12" i="17"/>
  <c r="C12" i="20" s="1"/>
  <c r="C14" i="17"/>
  <c r="C14" i="20" s="1"/>
  <c r="C16" i="17"/>
  <c r="C16" i="20" s="1"/>
  <c r="C18" i="17"/>
  <c r="C18" i="20" s="1"/>
  <c r="C20" i="17"/>
  <c r="C20" i="20" s="1"/>
  <c r="C22" i="17"/>
  <c r="C22" i="20" s="1"/>
  <c r="C24" i="17"/>
  <c r="C24" i="20" s="1"/>
  <c r="C26" i="17"/>
  <c r="C26" i="20" s="1"/>
  <c r="C28" i="17"/>
  <c r="C28" i="20" s="1"/>
  <c r="C12" i="5"/>
  <c r="D12" i="5" s="1"/>
  <c r="Y32" i="5" s="1"/>
  <c r="Z32" i="5" s="1"/>
  <c r="C16" i="5"/>
  <c r="D16" i="5" s="1"/>
  <c r="Y38" i="5" s="1"/>
  <c r="Z38" i="5" s="1"/>
  <c r="C20" i="5"/>
  <c r="D20" i="5" s="1"/>
  <c r="Y42" i="5" s="1"/>
  <c r="Z42" i="5" s="1"/>
  <c r="C24" i="5"/>
  <c r="D24" i="5" s="1"/>
  <c r="Y51" i="5" s="1"/>
  <c r="Z51" i="5" s="1"/>
  <c r="C28" i="5"/>
  <c r="D28" i="5" s="1"/>
  <c r="Y57" i="5" s="1"/>
  <c r="Z57" i="5" s="1"/>
  <c r="C13" i="5"/>
  <c r="D13" i="5" s="1"/>
  <c r="Y34" i="5" s="1"/>
  <c r="Z34" i="5" s="1"/>
  <c r="C17" i="5"/>
  <c r="D17" i="5" s="1"/>
  <c r="Y39" i="5" s="1"/>
  <c r="Z39" i="5" s="1"/>
  <c r="C21" i="5"/>
  <c r="D21" i="5" s="1"/>
  <c r="Y45" i="5" s="1"/>
  <c r="Z45" i="5" s="1"/>
  <c r="C25" i="5"/>
  <c r="D25" i="5" s="1"/>
  <c r="Y52" i="5" s="1"/>
  <c r="Z52" i="5" s="1"/>
  <c r="D29" i="5"/>
  <c r="Y58" i="5" s="1"/>
  <c r="D33" i="5"/>
  <c r="Y62" i="5" s="1"/>
  <c r="D37" i="5"/>
  <c r="Y66" i="5" s="1"/>
  <c r="D41" i="5"/>
  <c r="Y71" i="5" s="1"/>
  <c r="D45" i="5"/>
  <c r="Y75" i="5" s="1"/>
  <c r="D49" i="5"/>
  <c r="Y79" i="5" s="1"/>
  <c r="D53" i="5"/>
  <c r="Y83" i="5" s="1"/>
  <c r="D57" i="5"/>
  <c r="Y89" i="5" s="1"/>
  <c r="D61" i="5"/>
  <c r="Y94" i="5" s="1"/>
  <c r="D65" i="5"/>
  <c r="Y99" i="5" s="1"/>
  <c r="D69" i="5"/>
  <c r="Y103" i="5" s="1"/>
  <c r="D73" i="5"/>
  <c r="Y107" i="5" s="1"/>
  <c r="D77" i="5"/>
  <c r="Y112" i="5" s="1"/>
  <c r="D81" i="5"/>
  <c r="Y116" i="5" s="1"/>
  <c r="D85" i="5"/>
  <c r="Y121" i="5" s="1"/>
  <c r="D89" i="5"/>
  <c r="Y127" i="5" s="1"/>
  <c r="D93" i="5"/>
  <c r="Y132" i="5" s="1"/>
  <c r="D97" i="5"/>
  <c r="Y136" i="5" s="1"/>
  <c r="D101" i="5"/>
  <c r="Y141" i="5" s="1"/>
  <c r="D105" i="5"/>
  <c r="Y145" i="5" s="1"/>
  <c r="D109" i="5"/>
  <c r="Y149" i="5" s="1"/>
  <c r="D113" i="5"/>
  <c r="Y153" i="5" s="1"/>
  <c r="D117" i="5"/>
  <c r="Y158" i="5" s="1"/>
  <c r="D121" i="5"/>
  <c r="Y163" i="5" s="1"/>
  <c r="D125" i="5"/>
  <c r="Y170" i="5" s="1"/>
  <c r="D129" i="5"/>
  <c r="Y175" i="5" s="1"/>
  <c r="D133" i="5"/>
  <c r="Y179" i="5" s="1"/>
  <c r="D137" i="5"/>
  <c r="Y186" i="5" s="1"/>
  <c r="D141" i="5"/>
  <c r="Y190" i="5" s="1"/>
  <c r="D145" i="5"/>
  <c r="Y195" i="5" s="1"/>
  <c r="D149" i="5"/>
  <c r="Y199" i="5" s="1"/>
  <c r="D153" i="5"/>
  <c r="Y203" i="5" s="1"/>
  <c r="D157" i="5"/>
  <c r="Y207" i="5" s="1"/>
  <c r="D161" i="5"/>
  <c r="Y211" i="5" s="1"/>
  <c r="D165" i="5"/>
  <c r="Y215" i="5" s="1"/>
  <c r="D169" i="5"/>
  <c r="Y219" i="5" s="1"/>
  <c r="D173" i="5"/>
  <c r="Y223" i="5" s="1"/>
  <c r="D177" i="5"/>
  <c r="Y227" i="5" s="1"/>
  <c r="D181" i="5"/>
  <c r="Y231" i="5" s="1"/>
  <c r="D185" i="5"/>
  <c r="Y235" i="5" s="1"/>
  <c r="D189" i="5"/>
  <c r="Y239" i="5" s="1"/>
  <c r="D193" i="5"/>
  <c r="Y248" i="5" s="1"/>
  <c r="D197" i="5"/>
  <c r="Y253" i="5" s="1"/>
  <c r="D201" i="5"/>
  <c r="Y257" i="5" s="1"/>
  <c r="D205" i="5"/>
  <c r="Y261" i="5" s="1"/>
  <c r="D209" i="5"/>
  <c r="Y265" i="5" s="1"/>
  <c r="D213" i="5"/>
  <c r="Y269" i="5" s="1"/>
  <c r="D217" i="5"/>
  <c r="Y274" i="5" s="1"/>
  <c r="D221" i="5"/>
  <c r="Y278" i="5" s="1"/>
  <c r="D225" i="5"/>
  <c r="Y282" i="5" s="1"/>
  <c r="D229" i="5"/>
  <c r="Y286" i="5" s="1"/>
  <c r="D236" i="5"/>
  <c r="Y296" i="5" s="1"/>
  <c r="D240" i="5"/>
  <c r="Y300" i="5" s="1"/>
  <c r="D244" i="5"/>
  <c r="Y304" i="5" s="1"/>
  <c r="D248" i="5"/>
  <c r="Y308" i="5" s="1"/>
  <c r="D252" i="5"/>
  <c r="Y312" i="5" s="1"/>
  <c r="D256" i="5"/>
  <c r="Y316" i="5" s="1"/>
  <c r="D260" i="5"/>
  <c r="Y320" i="5" s="1"/>
  <c r="D264" i="5"/>
  <c r="Y324" i="5" s="1"/>
  <c r="D268" i="5"/>
  <c r="Y328" i="5" s="1"/>
  <c r="D272" i="5"/>
  <c r="Y332" i="5" s="1"/>
  <c r="D276" i="5"/>
  <c r="Y336" i="5" s="1"/>
  <c r="D280" i="5"/>
  <c r="Y340" i="5" s="1"/>
  <c r="D284" i="5"/>
  <c r="Y344" i="5" s="1"/>
  <c r="D288" i="5"/>
  <c r="Y348" i="5" s="1"/>
  <c r="D292" i="5"/>
  <c r="Y352" i="5" s="1"/>
  <c r="D296" i="5"/>
  <c r="Y356" i="5" s="1"/>
  <c r="D300" i="5"/>
  <c r="Y360" i="5" s="1"/>
  <c r="D304" i="5"/>
  <c r="Y364" i="5" s="1"/>
  <c r="D308" i="5"/>
  <c r="Y368" i="5" s="1"/>
  <c r="D312" i="5"/>
  <c r="Y372" i="5" s="1"/>
  <c r="D316" i="5"/>
  <c r="Y376" i="5" s="1"/>
  <c r="D320" i="5"/>
  <c r="Y380" i="5" s="1"/>
  <c r="D324" i="5"/>
  <c r="Y384" i="5" s="1"/>
  <c r="D328" i="5"/>
  <c r="Y388" i="5" s="1"/>
  <c r="D332" i="5"/>
  <c r="Y392" i="5" s="1"/>
  <c r="D336" i="5"/>
  <c r="Y396" i="5" s="1"/>
  <c r="D340" i="5"/>
  <c r="Y400" i="5" s="1"/>
  <c r="D344" i="5"/>
  <c r="Y404" i="5" s="1"/>
  <c r="D346" i="5"/>
  <c r="Y406" i="5" s="1"/>
  <c r="D347" i="5"/>
  <c r="Y407" i="5" s="1"/>
  <c r="D351" i="5"/>
  <c r="Y411" i="5" s="1"/>
  <c r="D355" i="5"/>
  <c r="Y415" i="5" s="1"/>
  <c r="D359" i="5"/>
  <c r="Y419" i="5" s="1"/>
  <c r="D363" i="5"/>
  <c r="Y423" i="5" s="1"/>
  <c r="D367" i="5"/>
  <c r="Y427" i="5" s="1"/>
  <c r="D371" i="5"/>
  <c r="Y431" i="5" s="1"/>
  <c r="D375" i="5"/>
  <c r="Y436" i="5" s="1"/>
  <c r="D379" i="5"/>
  <c r="Y440" i="5" s="1"/>
  <c r="D383" i="5"/>
  <c r="Y444" i="5" s="1"/>
  <c r="D387" i="5"/>
  <c r="Y448" i="5" s="1"/>
  <c r="D391" i="5"/>
  <c r="Y452" i="5" s="1"/>
  <c r="D395" i="5"/>
  <c r="Y456" i="5" s="1"/>
  <c r="D399" i="5"/>
  <c r="Y460" i="5" s="1"/>
  <c r="D403" i="5"/>
  <c r="Y464" i="5" s="1"/>
  <c r="D407" i="5"/>
  <c r="Y468" i="5" s="1"/>
  <c r="D411" i="5"/>
  <c r="Y472" i="5" s="1"/>
  <c r="D415" i="5"/>
  <c r="Y478" i="5" s="1"/>
  <c r="D419" i="5"/>
  <c r="Y482" i="5" s="1"/>
  <c r="D423" i="5"/>
  <c r="Y487" i="5" s="1"/>
  <c r="D427" i="5"/>
  <c r="Y491" i="5" s="1"/>
  <c r="D431" i="5"/>
  <c r="Y495" i="5" s="1"/>
  <c r="D435" i="5"/>
  <c r="Y499" i="5" s="1"/>
  <c r="D439" i="5"/>
  <c r="Y503" i="5" s="1"/>
  <c r="D443" i="5"/>
  <c r="Y507" i="5" s="1"/>
  <c r="D447" i="5"/>
  <c r="Y511" i="5" s="1"/>
  <c r="D451" i="5"/>
  <c r="Y515" i="5" s="1"/>
  <c r="D455" i="5"/>
  <c r="Y519" i="5" s="1"/>
  <c r="D459" i="5"/>
  <c r="Y523" i="5" s="1"/>
  <c r="D458" i="5"/>
  <c r="Y522" i="5" s="1"/>
  <c r="D463" i="5"/>
  <c r="Y527" i="5" s="1"/>
  <c r="D467" i="5"/>
  <c r="Y531" i="5" s="1"/>
  <c r="D471" i="5"/>
  <c r="Y535" i="5" s="1"/>
  <c r="D475" i="5"/>
  <c r="Y539" i="5" s="1"/>
  <c r="D479" i="5"/>
  <c r="Y545" i="5" s="1"/>
  <c r="D483" i="5"/>
  <c r="Y552" i="5" s="1"/>
  <c r="D487" i="5"/>
  <c r="Y556" i="5" s="1"/>
  <c r="D489" i="5"/>
  <c r="Y558" i="5" s="1"/>
  <c r="D493" i="5"/>
  <c r="Y562" i="5" s="1"/>
  <c r="D497" i="5"/>
  <c r="Y566" i="5" s="1"/>
  <c r="D501" i="5"/>
  <c r="Y570" i="5" s="1"/>
  <c r="D505" i="5"/>
  <c r="Y574" i="5" s="1"/>
  <c r="D509" i="5"/>
  <c r="Y578" i="5" s="1"/>
  <c r="D513" i="5"/>
  <c r="Y582" i="5" s="1"/>
  <c r="D517" i="5"/>
  <c r="Y586" i="5" s="1"/>
  <c r="D521" i="5"/>
  <c r="Y590" i="5" s="1"/>
  <c r="D525" i="5"/>
  <c r="Y594" i="5" s="1"/>
  <c r="D529" i="5"/>
  <c r="Y598" i="5" s="1"/>
  <c r="D533" i="5"/>
  <c r="Y602" i="5" s="1"/>
  <c r="D537" i="5"/>
  <c r="Y606" i="5" s="1"/>
  <c r="D541" i="5"/>
  <c r="Y610" i="5" s="1"/>
  <c r="D545" i="5"/>
  <c r="Y614" i="5" s="1"/>
  <c r="C10" i="5"/>
  <c r="D10" i="5" s="1"/>
  <c r="Y30" i="5" s="1"/>
  <c r="Z30" i="5" s="1"/>
  <c r="C14" i="5"/>
  <c r="D14" i="5" s="1"/>
  <c r="Y35" i="5" s="1"/>
  <c r="Z35" i="5" s="1"/>
  <c r="C18" i="5"/>
  <c r="D18" i="5" s="1"/>
  <c r="Y40" i="5" s="1"/>
  <c r="Z40" i="5" s="1"/>
  <c r="C22" i="5"/>
  <c r="D22" i="5" s="1"/>
  <c r="Y46" i="5" s="1"/>
  <c r="Z46" i="5" s="1"/>
  <c r="C26" i="5"/>
  <c r="D26" i="5" s="1"/>
  <c r="Y55" i="5" s="1"/>
  <c r="Z55" i="5" s="1"/>
  <c r="C11" i="5"/>
  <c r="D11" i="5" s="1"/>
  <c r="Y31" i="5" s="1"/>
  <c r="Z31" i="5" s="1"/>
  <c r="C15" i="5"/>
  <c r="D15" i="5" s="1"/>
  <c r="Y36" i="5" s="1"/>
  <c r="Z36" i="5" s="1"/>
  <c r="C19" i="5"/>
  <c r="D19" i="5" s="1"/>
  <c r="Y41" i="5" s="1"/>
  <c r="Z41" i="5" s="1"/>
  <c r="C23" i="5"/>
  <c r="D23" i="5" s="1"/>
  <c r="Y50" i="5" s="1"/>
  <c r="Z50" i="5" s="1"/>
  <c r="D27" i="5"/>
  <c r="Y56" i="5" s="1"/>
  <c r="Z56" i="5" s="1"/>
  <c r="D31" i="5"/>
  <c r="Y60" i="5" s="1"/>
  <c r="D35" i="5"/>
  <c r="Y64" i="5" s="1"/>
  <c r="D39" i="5"/>
  <c r="Y68" i="5" s="1"/>
  <c r="D43" i="5"/>
  <c r="Y73" i="5" s="1"/>
  <c r="D47" i="5"/>
  <c r="Y77" i="5" s="1"/>
  <c r="D51" i="5"/>
  <c r="Y81" i="5" s="1"/>
  <c r="D55" i="5"/>
  <c r="Y85" i="5" s="1"/>
  <c r="D59" i="5"/>
  <c r="Y92" i="5" s="1"/>
  <c r="D63" i="5"/>
  <c r="Y96" i="5" s="1"/>
  <c r="D67" i="5"/>
  <c r="Y101" i="5" s="1"/>
  <c r="D71" i="5"/>
  <c r="Y105" i="5" s="1"/>
  <c r="D75" i="5"/>
  <c r="Y110" i="5" s="1"/>
  <c r="D79" i="5"/>
  <c r="Y114" i="5" s="1"/>
  <c r="D83" i="5"/>
  <c r="Y119" i="5" s="1"/>
  <c r="D87" i="5"/>
  <c r="Y125" i="5" s="1"/>
  <c r="D91" i="5"/>
  <c r="Y129" i="5" s="1"/>
  <c r="D95" i="5"/>
  <c r="Y134" i="5" s="1"/>
  <c r="D99" i="5"/>
  <c r="Y139" i="5" s="1"/>
  <c r="D103" i="5"/>
  <c r="Y143" i="5" s="1"/>
  <c r="D107" i="5"/>
  <c r="Y147" i="5" s="1"/>
  <c r="D111" i="5"/>
  <c r="Y151" i="5" s="1"/>
  <c r="D115" i="5"/>
  <c r="Y155" i="5" s="1"/>
  <c r="D119" i="5"/>
  <c r="Y161" i="5" s="1"/>
  <c r="D123" i="5"/>
  <c r="Y165" i="5" s="1"/>
  <c r="D127" i="5"/>
  <c r="Y172" i="5" s="1"/>
  <c r="D131" i="5"/>
  <c r="Y177" i="5" s="1"/>
  <c r="D135" i="5"/>
  <c r="Y181" i="5" s="1"/>
  <c r="D139" i="5"/>
  <c r="Y188" i="5" s="1"/>
  <c r="D143" i="5"/>
  <c r="Y193" i="5" s="1"/>
  <c r="D147" i="5"/>
  <c r="Y197" i="5" s="1"/>
  <c r="D151" i="5"/>
  <c r="Y201" i="5" s="1"/>
  <c r="D155" i="5"/>
  <c r="Y205" i="5" s="1"/>
  <c r="D159" i="5"/>
  <c r="Y209" i="5" s="1"/>
  <c r="D163" i="5"/>
  <c r="Y213" i="5" s="1"/>
  <c r="D167" i="5"/>
  <c r="Y217" i="5" s="1"/>
  <c r="D171" i="5"/>
  <c r="Y221" i="5" s="1"/>
  <c r="D175" i="5"/>
  <c r="Y225" i="5" s="1"/>
  <c r="D179" i="5"/>
  <c r="Y229" i="5" s="1"/>
  <c r="D183" i="5"/>
  <c r="Y233" i="5" s="1"/>
  <c r="D187" i="5"/>
  <c r="Y237" i="5" s="1"/>
  <c r="D191" i="5"/>
  <c r="Y242" i="5" s="1"/>
  <c r="D195" i="5"/>
  <c r="Y250" i="5" s="1"/>
  <c r="D199" i="5"/>
  <c r="Y255" i="5" s="1"/>
  <c r="D203" i="5"/>
  <c r="Y259" i="5" s="1"/>
  <c r="D207" i="5"/>
  <c r="Y263" i="5" s="1"/>
  <c r="D211" i="5"/>
  <c r="Y267" i="5" s="1"/>
  <c r="D215" i="5"/>
  <c r="Y272" i="5" s="1"/>
  <c r="D219" i="5"/>
  <c r="Y276" i="5" s="1"/>
  <c r="D223" i="5"/>
  <c r="Y280" i="5" s="1"/>
  <c r="D227" i="5"/>
  <c r="Y284" i="5" s="1"/>
  <c r="D231" i="5"/>
  <c r="Y288" i="5" s="1"/>
  <c r="D234" i="5"/>
  <c r="Y291" i="5" s="1"/>
  <c r="D238" i="5"/>
  <c r="Y298" i="5" s="1"/>
  <c r="D242" i="5"/>
  <c r="Y302" i="5" s="1"/>
  <c r="D246" i="5"/>
  <c r="Y306" i="5" s="1"/>
  <c r="D250" i="5"/>
  <c r="Y310" i="5" s="1"/>
  <c r="D254" i="5"/>
  <c r="Y314" i="5" s="1"/>
  <c r="D258" i="5"/>
  <c r="Y318" i="5" s="1"/>
  <c r="D262" i="5"/>
  <c r="Y322" i="5" s="1"/>
  <c r="D266" i="5"/>
  <c r="Y326" i="5" s="1"/>
  <c r="D270" i="5"/>
  <c r="Y330" i="5" s="1"/>
  <c r="D274" i="5"/>
  <c r="Y334" i="5" s="1"/>
  <c r="D278" i="5"/>
  <c r="Y338" i="5" s="1"/>
  <c r="D282" i="5"/>
  <c r="Y342" i="5" s="1"/>
  <c r="D286" i="5"/>
  <c r="Y346" i="5" s="1"/>
  <c r="D290" i="5"/>
  <c r="Y350" i="5" s="1"/>
  <c r="D294" i="5"/>
  <c r="Y354" i="5" s="1"/>
  <c r="D298" i="5"/>
  <c r="Y358" i="5" s="1"/>
  <c r="D302" i="5"/>
  <c r="Y362" i="5" s="1"/>
  <c r="D306" i="5"/>
  <c r="Y366" i="5" s="1"/>
  <c r="D310" i="5"/>
  <c r="Y370" i="5" s="1"/>
  <c r="D314" i="5"/>
  <c r="Y374" i="5" s="1"/>
  <c r="D318" i="5"/>
  <c r="Y378" i="5" s="1"/>
  <c r="D322" i="5"/>
  <c r="Y382" i="5" s="1"/>
  <c r="D326" i="5"/>
  <c r="Y386" i="5" s="1"/>
  <c r="D330" i="5"/>
  <c r="Y390" i="5" s="1"/>
  <c r="D334" i="5"/>
  <c r="Y394" i="5" s="1"/>
  <c r="D338" i="5"/>
  <c r="Y398" i="5" s="1"/>
  <c r="D342" i="5"/>
  <c r="Y402" i="5" s="1"/>
  <c r="D349" i="5"/>
  <c r="Y409" i="5" s="1"/>
  <c r="D353" i="5"/>
  <c r="Y413" i="5" s="1"/>
  <c r="D357" i="5"/>
  <c r="Y417" i="5" s="1"/>
  <c r="D361" i="5"/>
  <c r="Y421" i="5" s="1"/>
  <c r="D365" i="5"/>
  <c r="Y425" i="5" s="1"/>
  <c r="D369" i="5"/>
  <c r="Y429" i="5" s="1"/>
  <c r="D373" i="5"/>
  <c r="Y434" i="5" s="1"/>
  <c r="D377" i="5"/>
  <c r="Y438" i="5" s="1"/>
  <c r="D381" i="5"/>
  <c r="Y442" i="5" s="1"/>
  <c r="D385" i="5"/>
  <c r="Y446" i="5" s="1"/>
  <c r="D389" i="5"/>
  <c r="Y450" i="5" s="1"/>
  <c r="D393" i="5"/>
  <c r="Y454" i="5" s="1"/>
  <c r="D397" i="5"/>
  <c r="Y458" i="5" s="1"/>
  <c r="D401" i="5"/>
  <c r="Y462" i="5" s="1"/>
  <c r="D405" i="5"/>
  <c r="Y466" i="5" s="1"/>
  <c r="D409" i="5"/>
  <c r="Y470" i="5" s="1"/>
  <c r="D413" i="5"/>
  <c r="Y476" i="5" s="1"/>
  <c r="D417" i="5"/>
  <c r="Y480" i="5" s="1"/>
  <c r="D421" i="5"/>
  <c r="Y484" i="5" s="1"/>
  <c r="D425" i="5"/>
  <c r="Y489" i="5" s="1"/>
  <c r="D429" i="5"/>
  <c r="Y493" i="5" s="1"/>
  <c r="D433" i="5"/>
  <c r="Y497" i="5" s="1"/>
  <c r="D437" i="5"/>
  <c r="Y501" i="5" s="1"/>
  <c r="D441" i="5"/>
  <c r="Y505" i="5" s="1"/>
  <c r="D445" i="5"/>
  <c r="Y509" i="5" s="1"/>
  <c r="D449" i="5"/>
  <c r="Y513" i="5" s="1"/>
  <c r="D453" i="5"/>
  <c r="Y517" i="5" s="1"/>
  <c r="D460" i="5"/>
  <c r="Y524" i="5" s="1"/>
  <c r="D461" i="5"/>
  <c r="Y525" i="5" s="1"/>
  <c r="D465" i="5"/>
  <c r="Y529" i="5" s="1"/>
  <c r="D469" i="5"/>
  <c r="Y533" i="5" s="1"/>
  <c r="D473" i="5"/>
  <c r="Y537" i="5" s="1"/>
  <c r="D477" i="5"/>
  <c r="Y541" i="5" s="1"/>
  <c r="D481" i="5"/>
  <c r="Y550" i="5" s="1"/>
  <c r="D485" i="5"/>
  <c r="Y554" i="5" s="1"/>
  <c r="D491" i="5"/>
  <c r="Y560" i="5" s="1"/>
  <c r="D495" i="5"/>
  <c r="Y564" i="5" s="1"/>
  <c r="D499" i="5"/>
  <c r="Y568" i="5" s="1"/>
  <c r="D503" i="5"/>
  <c r="Y572" i="5" s="1"/>
  <c r="D507" i="5"/>
  <c r="Y576" i="5" s="1"/>
  <c r="D511" i="5"/>
  <c r="Y580" i="5" s="1"/>
  <c r="D515" i="5"/>
  <c r="Y584" i="5" s="1"/>
  <c r="D519" i="5"/>
  <c r="Y588" i="5" s="1"/>
  <c r="D523" i="5"/>
  <c r="Y592" i="5" s="1"/>
  <c r="D527" i="5"/>
  <c r="Y596" i="5" s="1"/>
  <c r="D531" i="5"/>
  <c r="Y600" i="5" s="1"/>
  <c r="D535" i="5"/>
  <c r="Y604" i="5" s="1"/>
  <c r="D539" i="5"/>
  <c r="Y608" i="5" s="1"/>
  <c r="D543" i="5"/>
  <c r="Y612" i="5" s="1"/>
  <c r="H5" i="6"/>
  <c r="H7" i="6" s="1"/>
  <c r="J5" i="6"/>
  <c r="J7" i="6" s="1"/>
  <c r="I5" i="6"/>
  <c r="I7" i="6" s="1"/>
  <c r="Z604" i="5" l="1"/>
  <c r="Z588" i="5"/>
  <c r="Z572" i="5"/>
  <c r="Z554" i="5"/>
  <c r="Z533" i="5"/>
  <c r="Z517" i="5"/>
  <c r="Z501" i="5"/>
  <c r="Z476" i="5"/>
  <c r="Z458" i="5"/>
  <c r="Z442" i="5"/>
  <c r="Z425" i="5"/>
  <c r="Z409" i="5"/>
  <c r="Z390" i="5"/>
  <c r="Z374" i="5"/>
  <c r="Z358" i="5"/>
  <c r="Z334" i="5"/>
  <c r="Z318" i="5"/>
  <c r="Z310" i="5"/>
  <c r="Z291" i="5"/>
  <c r="Z276" i="5"/>
  <c r="Z259" i="5"/>
  <c r="Z250" i="5"/>
  <c r="Z229" i="5"/>
  <c r="Z205" i="5"/>
  <c r="Z197" i="5"/>
  <c r="Z165" i="5"/>
  <c r="Z147" i="5"/>
  <c r="Z129" i="5"/>
  <c r="Z119" i="5"/>
  <c r="Z101" i="5"/>
  <c r="Z81" i="5"/>
  <c r="Z64" i="5"/>
  <c r="Z606" i="5"/>
  <c r="Z590" i="5"/>
  <c r="Z574" i="5"/>
  <c r="Z552" i="5"/>
  <c r="Z531" i="5"/>
  <c r="Z522" i="5"/>
  <c r="Z511" i="5"/>
  <c r="Z495" i="5"/>
  <c r="Z478" i="5"/>
  <c r="Z460" i="5"/>
  <c r="Z444" i="5"/>
  <c r="Z419" i="5"/>
  <c r="Z406" i="5"/>
  <c r="Z392" i="5"/>
  <c r="Z376" i="5"/>
  <c r="Z360" i="5"/>
  <c r="Z352" i="5"/>
  <c r="Z336" i="5"/>
  <c r="Z320" i="5"/>
  <c r="Z304" i="5"/>
  <c r="Z282" i="5"/>
  <c r="Z265" i="5"/>
  <c r="Z248" i="5"/>
  <c r="Z227" i="5"/>
  <c r="Z219" i="5"/>
  <c r="Z203" i="5"/>
  <c r="Z186" i="5"/>
  <c r="Z163" i="5"/>
  <c r="Z136" i="5"/>
  <c r="Z107" i="5"/>
  <c r="Z608" i="5"/>
  <c r="Z600" i="5"/>
  <c r="Z592" i="5"/>
  <c r="Z584" i="5"/>
  <c r="Z576" i="5"/>
  <c r="Z568" i="5"/>
  <c r="Z560" i="5"/>
  <c r="Z550" i="5"/>
  <c r="Z537" i="5"/>
  <c r="Z529" i="5"/>
  <c r="Z524" i="5"/>
  <c r="Z513" i="5"/>
  <c r="Z505" i="5"/>
  <c r="Z497" i="5"/>
  <c r="Z489" i="5"/>
  <c r="Z480" i="5"/>
  <c r="Z470" i="5"/>
  <c r="Z462" i="5"/>
  <c r="Z454" i="5"/>
  <c r="Z446" i="5"/>
  <c r="Z438" i="5"/>
  <c r="Z429" i="5"/>
  <c r="Z421" i="5"/>
  <c r="Z413" i="5"/>
  <c r="Z402" i="5"/>
  <c r="Z394" i="5"/>
  <c r="Z386" i="5"/>
  <c r="Z378" i="5"/>
  <c r="Z370" i="5"/>
  <c r="Z362" i="5"/>
  <c r="Z354" i="5"/>
  <c r="Z346" i="5"/>
  <c r="Z338" i="5"/>
  <c r="Z330" i="5"/>
  <c r="Z322" i="5"/>
  <c r="Z314" i="5"/>
  <c r="Z306" i="5"/>
  <c r="Z298" i="5"/>
  <c r="Z288" i="5"/>
  <c r="Z280" i="5"/>
  <c r="Z272" i="5"/>
  <c r="Z263" i="5"/>
  <c r="Z255" i="5"/>
  <c r="Z242" i="5"/>
  <c r="Z233" i="5"/>
  <c r="Z225" i="5"/>
  <c r="Z217" i="5"/>
  <c r="Z209" i="5"/>
  <c r="Z201" i="5"/>
  <c r="Z193" i="5"/>
  <c r="Z181" i="5"/>
  <c r="Z172" i="5"/>
  <c r="Z161" i="5"/>
  <c r="Z151" i="5"/>
  <c r="Z143" i="5"/>
  <c r="Z134" i="5"/>
  <c r="Z125" i="5"/>
  <c r="Z114" i="5"/>
  <c r="Z105" i="5"/>
  <c r="Z96" i="5"/>
  <c r="Z85" i="5"/>
  <c r="Z77" i="5"/>
  <c r="Z68" i="5"/>
  <c r="Z60" i="5"/>
  <c r="Z610" i="5"/>
  <c r="Z602" i="5"/>
  <c r="Z594" i="5"/>
  <c r="Z586" i="5"/>
  <c r="Z578" i="5"/>
  <c r="Z570" i="5"/>
  <c r="Z562" i="5"/>
  <c r="Z556" i="5"/>
  <c r="Z545" i="5"/>
  <c r="Z535" i="5"/>
  <c r="Z527" i="5"/>
  <c r="Z523" i="5"/>
  <c r="Z515" i="5"/>
  <c r="Z507" i="5"/>
  <c r="Z499" i="5"/>
  <c r="Z491" i="5"/>
  <c r="Z482" i="5"/>
  <c r="Z472" i="5"/>
  <c r="Z464" i="5"/>
  <c r="Z456" i="5"/>
  <c r="Z448" i="5"/>
  <c r="Z440" i="5"/>
  <c r="Z431" i="5"/>
  <c r="Z423" i="5"/>
  <c r="Z415" i="5"/>
  <c r="Z407" i="5"/>
  <c r="Z404" i="5"/>
  <c r="Z396" i="5"/>
  <c r="Z388" i="5"/>
  <c r="Z380" i="5"/>
  <c r="Z372" i="5"/>
  <c r="Z364" i="5"/>
  <c r="Z356" i="5"/>
  <c r="Z348" i="5"/>
  <c r="Z340" i="5"/>
  <c r="Z332" i="5"/>
  <c r="Z324" i="5"/>
  <c r="Z316" i="5"/>
  <c r="Z308" i="5"/>
  <c r="Z300" i="5"/>
  <c r="Z286" i="5"/>
  <c r="Z278" i="5"/>
  <c r="Z269" i="5"/>
  <c r="Z261" i="5"/>
  <c r="Z253" i="5"/>
  <c r="Z239" i="5"/>
  <c r="Z231" i="5"/>
  <c r="Z223" i="5"/>
  <c r="Z215" i="5"/>
  <c r="Z207" i="5"/>
  <c r="Z199" i="5"/>
  <c r="Z190" i="5"/>
  <c r="Z179" i="5"/>
  <c r="Z170" i="5"/>
  <c r="Z158" i="5"/>
  <c r="Z149" i="5"/>
  <c r="Z141" i="5"/>
  <c r="Z132" i="5"/>
  <c r="Z121" i="5"/>
  <c r="Z112" i="5"/>
  <c r="Z103" i="5"/>
  <c r="Z94" i="5"/>
  <c r="Z83" i="5"/>
  <c r="Z75" i="5"/>
  <c r="Z66" i="5"/>
  <c r="Z58" i="5"/>
  <c r="Z611" i="5"/>
  <c r="Z595" i="5"/>
  <c r="Z579" i="5"/>
  <c r="Z563" i="5"/>
  <c r="Z401" i="5"/>
  <c r="Z393" i="5"/>
  <c r="H392" i="14" s="1"/>
  <c r="Z385" i="5"/>
  <c r="Z377" i="5"/>
  <c r="Z369" i="5"/>
  <c r="Z361" i="5"/>
  <c r="B360" i="14" s="1"/>
  <c r="Z353" i="5"/>
  <c r="Z345" i="5"/>
  <c r="Z337" i="5"/>
  <c r="Z329" i="5"/>
  <c r="Z321" i="5"/>
  <c r="Z313" i="5"/>
  <c r="Z305" i="5"/>
  <c r="Z297" i="5"/>
  <c r="Z609" i="5"/>
  <c r="Z593" i="5"/>
  <c r="Z577" i="5"/>
  <c r="Z561" i="5"/>
  <c r="Z399" i="5"/>
  <c r="Z391" i="5"/>
  <c r="Z383" i="5"/>
  <c r="Z375" i="5"/>
  <c r="Z367" i="5"/>
  <c r="Z359" i="5"/>
  <c r="Z351" i="5"/>
  <c r="Z343" i="5"/>
  <c r="Z335" i="5"/>
  <c r="Z327" i="5"/>
  <c r="Z319" i="5"/>
  <c r="Z311" i="5"/>
  <c r="Z303" i="5"/>
  <c r="Z295" i="5"/>
  <c r="Z82" i="5"/>
  <c r="Z78" i="5"/>
  <c r="Z65" i="5"/>
  <c r="Z61" i="5"/>
  <c r="Z76" i="5"/>
  <c r="Z72" i="5"/>
  <c r="Z612" i="5"/>
  <c r="Z596" i="5"/>
  <c r="Z580" i="5"/>
  <c r="Z564" i="5"/>
  <c r="Z541" i="5"/>
  <c r="Z525" i="5"/>
  <c r="Z509" i="5"/>
  <c r="Z493" i="5"/>
  <c r="Z484" i="5"/>
  <c r="Z466" i="5"/>
  <c r="Z450" i="5"/>
  <c r="Z434" i="5"/>
  <c r="Z417" i="5"/>
  <c r="Z398" i="5"/>
  <c r="Z382" i="5"/>
  <c r="Z366" i="5"/>
  <c r="Z350" i="5"/>
  <c r="Z342" i="5"/>
  <c r="Z326" i="5"/>
  <c r="Z302" i="5"/>
  <c r="Z284" i="5"/>
  <c r="Z267" i="5"/>
  <c r="Z237" i="5"/>
  <c r="Z221" i="5"/>
  <c r="Z213" i="5"/>
  <c r="Z188" i="5"/>
  <c r="Z177" i="5"/>
  <c r="Z155" i="5"/>
  <c r="Z139" i="5"/>
  <c r="Z110" i="5"/>
  <c r="Z92" i="5"/>
  <c r="Z73" i="5"/>
  <c r="Z614" i="5"/>
  <c r="Z598" i="5"/>
  <c r="Z582" i="5"/>
  <c r="Z566" i="5"/>
  <c r="Z558" i="5"/>
  <c r="Z539" i="5"/>
  <c r="Z519" i="5"/>
  <c r="Z503" i="5"/>
  <c r="Z487" i="5"/>
  <c r="Z468" i="5"/>
  <c r="Z452" i="5"/>
  <c r="Z436" i="5"/>
  <c r="Z427" i="5"/>
  <c r="Z411" i="5"/>
  <c r="Z400" i="5"/>
  <c r="Z384" i="5"/>
  <c r="Z368" i="5"/>
  <c r="Z344" i="5"/>
  <c r="Z328" i="5"/>
  <c r="Z312" i="5"/>
  <c r="Z296" i="5"/>
  <c r="Z274" i="5"/>
  <c r="Z257" i="5"/>
  <c r="Z235" i="5"/>
  <c r="Z211" i="5"/>
  <c r="Z195" i="5"/>
  <c r="Z175" i="5"/>
  <c r="Z153" i="5"/>
  <c r="Z145" i="5"/>
  <c r="Z127" i="5"/>
  <c r="Z116" i="5"/>
  <c r="Z99" i="5"/>
  <c r="Z89" i="5"/>
  <c r="Z79" i="5"/>
  <c r="Z71" i="5"/>
  <c r="Z62" i="5"/>
  <c r="Z603" i="5"/>
  <c r="Z587" i="5"/>
  <c r="Z571" i="5"/>
  <c r="Z405" i="5"/>
  <c r="Z397" i="5"/>
  <c r="Z389" i="5"/>
  <c r="Z381" i="5"/>
  <c r="E380" i="14" s="1"/>
  <c r="Z373" i="5"/>
  <c r="Z365" i="5"/>
  <c r="Z357" i="5"/>
  <c r="Z349" i="5"/>
  <c r="E348" i="14" s="1"/>
  <c r="Z341" i="5"/>
  <c r="Z333" i="5"/>
  <c r="Z325" i="5"/>
  <c r="Z317" i="5"/>
  <c r="Z309" i="5"/>
  <c r="Z301" i="5"/>
  <c r="Z290" i="5"/>
  <c r="Z601" i="5"/>
  <c r="Z585" i="5"/>
  <c r="D584" i="14" s="1"/>
  <c r="Z569" i="5"/>
  <c r="Z403" i="5"/>
  <c r="Z395" i="5"/>
  <c r="Z387" i="5"/>
  <c r="Z379" i="5"/>
  <c r="Z371" i="5"/>
  <c r="Z363" i="5"/>
  <c r="Z355" i="5"/>
  <c r="Z347" i="5"/>
  <c r="Z339" i="5"/>
  <c r="Z331" i="5"/>
  <c r="Z323" i="5"/>
  <c r="Z315" i="5"/>
  <c r="Z307" i="5"/>
  <c r="Z299" i="5"/>
  <c r="I404" i="14"/>
  <c r="I376" i="14"/>
  <c r="H600" i="14"/>
  <c r="I396" i="14"/>
  <c r="S364" i="14"/>
  <c r="L87" i="22"/>
  <c r="J88" i="22"/>
  <c r="F89" i="22"/>
  <c r="E87" i="22"/>
  <c r="C88" i="22"/>
  <c r="S88" i="22"/>
  <c r="O89" i="22"/>
  <c r="J87" i="22"/>
  <c r="H88" i="22"/>
  <c r="D89" i="22"/>
  <c r="C87" i="22"/>
  <c r="S87" i="22"/>
  <c r="Q88" i="22"/>
  <c r="M89" i="22"/>
  <c r="P87" i="22"/>
  <c r="N88" i="22"/>
  <c r="J89" i="22"/>
  <c r="I87" i="22"/>
  <c r="G88" i="22"/>
  <c r="C89" i="22"/>
  <c r="S89" i="22"/>
  <c r="N87" i="22"/>
  <c r="L88" i="22"/>
  <c r="P89" i="22"/>
  <c r="O87" i="22"/>
  <c r="M88" i="22"/>
  <c r="Q89" i="22"/>
  <c r="D87" i="22"/>
  <c r="B88" i="22"/>
  <c r="R88" i="22"/>
  <c r="N89" i="22"/>
  <c r="M87" i="22"/>
  <c r="K88" i="22"/>
  <c r="G89" i="22"/>
  <c r="B87" i="22"/>
  <c r="R87" i="22"/>
  <c r="P88" i="22"/>
  <c r="L89" i="22"/>
  <c r="K87" i="22"/>
  <c r="I88" i="22"/>
  <c r="E89" i="22"/>
  <c r="H87" i="22"/>
  <c r="F88" i="22"/>
  <c r="B89" i="22"/>
  <c r="R89" i="22"/>
  <c r="Q87" i="22"/>
  <c r="O88" i="22"/>
  <c r="K89" i="22"/>
  <c r="F87" i="22"/>
  <c r="D88" i="22"/>
  <c r="H89" i="22"/>
  <c r="G87" i="22"/>
  <c r="E88" i="22"/>
  <c r="I89" i="22"/>
  <c r="Q584" i="14"/>
  <c r="K584" i="14"/>
  <c r="E560" i="14"/>
  <c r="I560" i="14"/>
  <c r="M560" i="14"/>
  <c r="Q560" i="14"/>
  <c r="C560" i="14"/>
  <c r="G560" i="14"/>
  <c r="K560" i="14"/>
  <c r="O560" i="14"/>
  <c r="S560" i="14"/>
  <c r="D560" i="14"/>
  <c r="H560" i="14"/>
  <c r="L560" i="14"/>
  <c r="P560" i="14"/>
  <c r="B560" i="14"/>
  <c r="F560" i="14"/>
  <c r="J560" i="14"/>
  <c r="N560" i="14"/>
  <c r="R560" i="14"/>
  <c r="D612" i="14"/>
  <c r="H612" i="14"/>
  <c r="L612" i="14"/>
  <c r="P612" i="14"/>
  <c r="E612" i="14"/>
  <c r="I612" i="14"/>
  <c r="M612" i="14"/>
  <c r="Q612" i="14"/>
  <c r="B612" i="14"/>
  <c r="F612" i="14"/>
  <c r="J612" i="14"/>
  <c r="N612" i="14"/>
  <c r="R612" i="14"/>
  <c r="C612" i="14"/>
  <c r="G612" i="14"/>
  <c r="K612" i="14"/>
  <c r="O612" i="14"/>
  <c r="S612" i="14"/>
  <c r="D604" i="14"/>
  <c r="H604" i="14"/>
  <c r="L604" i="14"/>
  <c r="P604" i="14"/>
  <c r="E604" i="14"/>
  <c r="I604" i="14"/>
  <c r="M604" i="14"/>
  <c r="Q604" i="14"/>
  <c r="B604" i="14"/>
  <c r="F604" i="14"/>
  <c r="J604" i="14"/>
  <c r="N604" i="14"/>
  <c r="R604" i="14"/>
  <c r="C604" i="14"/>
  <c r="G604" i="14"/>
  <c r="K604" i="14"/>
  <c r="O604" i="14"/>
  <c r="S604" i="14"/>
  <c r="D596" i="14"/>
  <c r="H596" i="14"/>
  <c r="L596" i="14"/>
  <c r="P596" i="14"/>
  <c r="E596" i="14"/>
  <c r="I596" i="14"/>
  <c r="M596" i="14"/>
  <c r="Q596" i="14"/>
  <c r="B596" i="14"/>
  <c r="F596" i="14"/>
  <c r="J596" i="14"/>
  <c r="N596" i="14"/>
  <c r="R596" i="14"/>
  <c r="C596" i="14"/>
  <c r="G596" i="14"/>
  <c r="K596" i="14"/>
  <c r="O596" i="14"/>
  <c r="S596" i="14"/>
  <c r="D588" i="14"/>
  <c r="H588" i="14"/>
  <c r="L588" i="14"/>
  <c r="P588" i="14"/>
  <c r="E588" i="14"/>
  <c r="I588" i="14"/>
  <c r="M588" i="14"/>
  <c r="Q588" i="14"/>
  <c r="B588" i="14"/>
  <c r="F588" i="14"/>
  <c r="J588" i="14"/>
  <c r="N588" i="14"/>
  <c r="R588" i="14"/>
  <c r="C588" i="14"/>
  <c r="G588" i="14"/>
  <c r="K588" i="14"/>
  <c r="O588" i="14"/>
  <c r="S588" i="14"/>
  <c r="E564" i="14"/>
  <c r="I564" i="14"/>
  <c r="M564" i="14"/>
  <c r="Q564" i="14"/>
  <c r="C564" i="14"/>
  <c r="G564" i="14"/>
  <c r="K564" i="14"/>
  <c r="O564" i="14"/>
  <c r="S564" i="14"/>
  <c r="D564" i="14"/>
  <c r="H564" i="14"/>
  <c r="L564" i="14"/>
  <c r="P564" i="14"/>
  <c r="B564" i="14"/>
  <c r="F564" i="14"/>
  <c r="J564" i="14"/>
  <c r="N564" i="14"/>
  <c r="R564" i="14"/>
  <c r="K404" i="14"/>
  <c r="E400" i="14"/>
  <c r="I400" i="14"/>
  <c r="M400" i="14"/>
  <c r="Q400" i="14"/>
  <c r="B400" i="14"/>
  <c r="J400" i="14"/>
  <c r="R400" i="14"/>
  <c r="C400" i="14"/>
  <c r="G400" i="14"/>
  <c r="K400" i="14"/>
  <c r="O400" i="14"/>
  <c r="S400" i="14"/>
  <c r="F400" i="14"/>
  <c r="N400" i="14"/>
  <c r="H400" i="14"/>
  <c r="P400" i="14"/>
  <c r="D400" i="14"/>
  <c r="L400" i="14"/>
  <c r="R392" i="14"/>
  <c r="E384" i="14"/>
  <c r="I384" i="14"/>
  <c r="M384" i="14"/>
  <c r="Q384" i="14"/>
  <c r="B384" i="14"/>
  <c r="J384" i="14"/>
  <c r="R384" i="14"/>
  <c r="C384" i="14"/>
  <c r="G384" i="14"/>
  <c r="K384" i="14"/>
  <c r="O384" i="14"/>
  <c r="S384" i="14"/>
  <c r="F384" i="14"/>
  <c r="N384" i="14"/>
  <c r="H384" i="14"/>
  <c r="P384" i="14"/>
  <c r="D384" i="14"/>
  <c r="L384" i="14"/>
  <c r="I380" i="14"/>
  <c r="J380" i="14"/>
  <c r="K380" i="14"/>
  <c r="N380" i="14"/>
  <c r="L380" i="14"/>
  <c r="J376" i="14"/>
  <c r="N376" i="14"/>
  <c r="E368" i="14"/>
  <c r="I368" i="14"/>
  <c r="M368" i="14"/>
  <c r="B368" i="14"/>
  <c r="J368" i="14"/>
  <c r="R368" i="14"/>
  <c r="C368" i="14"/>
  <c r="G368" i="14"/>
  <c r="K368" i="14"/>
  <c r="O368" i="14"/>
  <c r="F368" i="14"/>
  <c r="N368" i="14"/>
  <c r="H368" i="14"/>
  <c r="P368" i="14"/>
  <c r="D368" i="14"/>
  <c r="L368" i="14"/>
  <c r="Q364" i="14"/>
  <c r="E360" i="14"/>
  <c r="L360" i="14"/>
  <c r="P360" i="14"/>
  <c r="E356" i="14"/>
  <c r="I356" i="14"/>
  <c r="M356" i="14"/>
  <c r="Q356" i="14"/>
  <c r="B356" i="14"/>
  <c r="J356" i="14"/>
  <c r="R356" i="14"/>
  <c r="D356" i="14"/>
  <c r="L356" i="14"/>
  <c r="C356" i="14"/>
  <c r="G356" i="14"/>
  <c r="K356" i="14"/>
  <c r="O356" i="14"/>
  <c r="S356" i="14"/>
  <c r="F356" i="14"/>
  <c r="N356" i="14"/>
  <c r="H356" i="14"/>
  <c r="P356" i="14"/>
  <c r="Q348" i="14"/>
  <c r="D348" i="14"/>
  <c r="K348" i="14"/>
  <c r="N348" i="14"/>
  <c r="D592" i="14"/>
  <c r="H592" i="14"/>
  <c r="L592" i="14"/>
  <c r="P592" i="14"/>
  <c r="E592" i="14"/>
  <c r="I592" i="14"/>
  <c r="M592" i="14"/>
  <c r="Q592" i="14"/>
  <c r="B592" i="14"/>
  <c r="F592" i="14"/>
  <c r="J592" i="14"/>
  <c r="N592" i="14"/>
  <c r="R592" i="14"/>
  <c r="C592" i="14"/>
  <c r="G592" i="14"/>
  <c r="K592" i="14"/>
  <c r="O592" i="14"/>
  <c r="S592" i="14"/>
  <c r="D606" i="14"/>
  <c r="H606" i="14"/>
  <c r="L606" i="14"/>
  <c r="P606" i="14"/>
  <c r="E606" i="14"/>
  <c r="I606" i="14"/>
  <c r="M606" i="14"/>
  <c r="Q606" i="14"/>
  <c r="B606" i="14"/>
  <c r="F606" i="14"/>
  <c r="J606" i="14"/>
  <c r="N606" i="14"/>
  <c r="R606" i="14"/>
  <c r="C606" i="14"/>
  <c r="G606" i="14"/>
  <c r="K606" i="14"/>
  <c r="O606" i="14"/>
  <c r="S606" i="14"/>
  <c r="D598" i="14"/>
  <c r="H598" i="14"/>
  <c r="L598" i="14"/>
  <c r="P598" i="14"/>
  <c r="E598" i="14"/>
  <c r="I598" i="14"/>
  <c r="M598" i="14"/>
  <c r="Q598" i="14"/>
  <c r="B598" i="14"/>
  <c r="F598" i="14"/>
  <c r="J598" i="14"/>
  <c r="N598" i="14"/>
  <c r="R598" i="14"/>
  <c r="C598" i="14"/>
  <c r="G598" i="14"/>
  <c r="K598" i="14"/>
  <c r="O598" i="14"/>
  <c r="S598" i="14"/>
  <c r="D590" i="14"/>
  <c r="H590" i="14"/>
  <c r="L590" i="14"/>
  <c r="P590" i="14"/>
  <c r="E590" i="14"/>
  <c r="I590" i="14"/>
  <c r="M590" i="14"/>
  <c r="Q590" i="14"/>
  <c r="B590" i="14"/>
  <c r="F590" i="14"/>
  <c r="J590" i="14"/>
  <c r="N590" i="14"/>
  <c r="R590" i="14"/>
  <c r="C590" i="14"/>
  <c r="G590" i="14"/>
  <c r="K590" i="14"/>
  <c r="O590" i="14"/>
  <c r="S590" i="14"/>
  <c r="D582" i="14"/>
  <c r="H582" i="14"/>
  <c r="L582" i="14"/>
  <c r="P582" i="14"/>
  <c r="E582" i="14"/>
  <c r="I582" i="14"/>
  <c r="M582" i="14"/>
  <c r="Q582" i="14"/>
  <c r="B582" i="14"/>
  <c r="F582" i="14"/>
  <c r="J582" i="14"/>
  <c r="N582" i="14"/>
  <c r="R582" i="14"/>
  <c r="C582" i="14"/>
  <c r="G582" i="14"/>
  <c r="K582" i="14"/>
  <c r="O582" i="14"/>
  <c r="S582" i="14"/>
  <c r="E566" i="14"/>
  <c r="I566" i="14"/>
  <c r="M566" i="14"/>
  <c r="Q566" i="14"/>
  <c r="C566" i="14"/>
  <c r="G566" i="14"/>
  <c r="K566" i="14"/>
  <c r="O566" i="14"/>
  <c r="S566" i="14"/>
  <c r="D566" i="14"/>
  <c r="H566" i="14"/>
  <c r="L566" i="14"/>
  <c r="P566" i="14"/>
  <c r="B566" i="14"/>
  <c r="F566" i="14"/>
  <c r="J566" i="14"/>
  <c r="N566" i="14"/>
  <c r="R566" i="14"/>
  <c r="M244" i="21"/>
  <c r="Q244" i="21"/>
  <c r="O244" i="21"/>
  <c r="S244" i="21"/>
  <c r="P244" i="21"/>
  <c r="N244" i="21"/>
  <c r="R244" i="21"/>
  <c r="E482" i="14"/>
  <c r="I482" i="14"/>
  <c r="M482" i="14"/>
  <c r="Q482" i="14"/>
  <c r="D482" i="14"/>
  <c r="H482" i="14"/>
  <c r="L482" i="14"/>
  <c r="P482" i="14"/>
  <c r="C482" i="14"/>
  <c r="G482" i="14"/>
  <c r="K482" i="14"/>
  <c r="O482" i="14"/>
  <c r="S482" i="14"/>
  <c r="B482" i="14"/>
  <c r="F482" i="14"/>
  <c r="J482" i="14"/>
  <c r="N482" i="14"/>
  <c r="R482" i="14"/>
  <c r="E478" i="14"/>
  <c r="I478" i="14"/>
  <c r="M478" i="14"/>
  <c r="Q478" i="14"/>
  <c r="D478" i="14"/>
  <c r="H478" i="14"/>
  <c r="L478" i="14"/>
  <c r="P478" i="14"/>
  <c r="C478" i="14"/>
  <c r="G478" i="14"/>
  <c r="K478" i="14"/>
  <c r="O478" i="14"/>
  <c r="S478" i="14"/>
  <c r="B478" i="14"/>
  <c r="F478" i="14"/>
  <c r="J478" i="14"/>
  <c r="N478" i="14"/>
  <c r="R478" i="14"/>
  <c r="I468" i="14"/>
  <c r="Q468" i="14"/>
  <c r="H468" i="14"/>
  <c r="P468" i="14"/>
  <c r="G468" i="14"/>
  <c r="O468" i="14"/>
  <c r="B468" i="14"/>
  <c r="J468" i="14"/>
  <c r="R468" i="14"/>
  <c r="I456" i="14"/>
  <c r="Q456" i="14"/>
  <c r="H456" i="14"/>
  <c r="P456" i="14"/>
  <c r="G456" i="14"/>
  <c r="O456" i="14"/>
  <c r="B456" i="14"/>
  <c r="J456" i="14"/>
  <c r="R456" i="14"/>
  <c r="E452" i="14"/>
  <c r="I452" i="14"/>
  <c r="M452" i="14"/>
  <c r="Q452" i="14"/>
  <c r="D452" i="14"/>
  <c r="H452" i="14"/>
  <c r="L452" i="14"/>
  <c r="P452" i="14"/>
  <c r="C452" i="14"/>
  <c r="G452" i="14"/>
  <c r="K452" i="14"/>
  <c r="O452" i="14"/>
  <c r="S452" i="14"/>
  <c r="B452" i="14"/>
  <c r="F452" i="14"/>
  <c r="J452" i="14"/>
  <c r="N452" i="14"/>
  <c r="R452" i="14"/>
  <c r="E444" i="14"/>
  <c r="I444" i="14"/>
  <c r="M444" i="14"/>
  <c r="Q444" i="14"/>
  <c r="D444" i="14"/>
  <c r="H444" i="14"/>
  <c r="L444" i="14"/>
  <c r="P444" i="14"/>
  <c r="C444" i="14"/>
  <c r="G444" i="14"/>
  <c r="K444" i="14"/>
  <c r="O444" i="14"/>
  <c r="S444" i="14"/>
  <c r="B444" i="14"/>
  <c r="F444" i="14"/>
  <c r="J444" i="14"/>
  <c r="N444" i="14"/>
  <c r="R444" i="14"/>
  <c r="E436" i="14"/>
  <c r="I436" i="14"/>
  <c r="M436" i="14"/>
  <c r="Q436" i="14"/>
  <c r="D436" i="14"/>
  <c r="H436" i="14"/>
  <c r="L436" i="14"/>
  <c r="P436" i="14"/>
  <c r="C436" i="14"/>
  <c r="G436" i="14"/>
  <c r="K436" i="14"/>
  <c r="O436" i="14"/>
  <c r="S436" i="14"/>
  <c r="B436" i="14"/>
  <c r="F436" i="14"/>
  <c r="J436" i="14"/>
  <c r="N436" i="14"/>
  <c r="R436" i="14"/>
  <c r="I432" i="14"/>
  <c r="Q432" i="14"/>
  <c r="H432" i="14"/>
  <c r="P432" i="14"/>
  <c r="G432" i="14"/>
  <c r="O432" i="14"/>
  <c r="B432" i="14"/>
  <c r="J432" i="14"/>
  <c r="R432" i="14"/>
  <c r="E402" i="14"/>
  <c r="I402" i="14"/>
  <c r="M402" i="14"/>
  <c r="Q402" i="14"/>
  <c r="F402" i="14"/>
  <c r="N402" i="14"/>
  <c r="C402" i="14"/>
  <c r="G402" i="14"/>
  <c r="K402" i="14"/>
  <c r="O402" i="14"/>
  <c r="S402" i="14"/>
  <c r="B402" i="14"/>
  <c r="J402" i="14"/>
  <c r="R402" i="14"/>
  <c r="D402" i="14"/>
  <c r="L402" i="14"/>
  <c r="H402" i="14"/>
  <c r="P402" i="14"/>
  <c r="E398" i="14"/>
  <c r="I398" i="14"/>
  <c r="M398" i="14"/>
  <c r="Q398" i="14"/>
  <c r="F398" i="14"/>
  <c r="N398" i="14"/>
  <c r="C398" i="14"/>
  <c r="G398" i="14"/>
  <c r="K398" i="14"/>
  <c r="O398" i="14"/>
  <c r="S398" i="14"/>
  <c r="B398" i="14"/>
  <c r="J398" i="14"/>
  <c r="R398" i="14"/>
  <c r="D398" i="14"/>
  <c r="L398" i="14"/>
  <c r="H398" i="14"/>
  <c r="P398" i="14"/>
  <c r="I394" i="14"/>
  <c r="Q394" i="14"/>
  <c r="N394" i="14"/>
  <c r="G394" i="14"/>
  <c r="O394" i="14"/>
  <c r="B394" i="14"/>
  <c r="R394" i="14"/>
  <c r="L394" i="14"/>
  <c r="P394" i="14"/>
  <c r="E386" i="14"/>
  <c r="I386" i="14"/>
  <c r="M386" i="14"/>
  <c r="Q386" i="14"/>
  <c r="F386" i="14"/>
  <c r="N386" i="14"/>
  <c r="C386" i="14"/>
  <c r="G386" i="14"/>
  <c r="K386" i="14"/>
  <c r="O386" i="14"/>
  <c r="S386" i="14"/>
  <c r="B386" i="14"/>
  <c r="J386" i="14"/>
  <c r="R386" i="14"/>
  <c r="D386" i="14"/>
  <c r="L386" i="14"/>
  <c r="H386" i="14"/>
  <c r="P386" i="14"/>
  <c r="I382" i="14"/>
  <c r="Q382" i="14"/>
  <c r="F382" i="14"/>
  <c r="N382" i="14"/>
  <c r="C382" i="14"/>
  <c r="G382" i="14"/>
  <c r="K382" i="14"/>
  <c r="O382" i="14"/>
  <c r="S382" i="14"/>
  <c r="B382" i="14"/>
  <c r="J382" i="14"/>
  <c r="R382" i="14"/>
  <c r="D382" i="14"/>
  <c r="L382" i="14"/>
  <c r="H382" i="14"/>
  <c r="P382" i="14"/>
  <c r="E378" i="14"/>
  <c r="I378" i="14"/>
  <c r="M378" i="14"/>
  <c r="Q378" i="14"/>
  <c r="F378" i="14"/>
  <c r="N378" i="14"/>
  <c r="C378" i="14"/>
  <c r="G378" i="14"/>
  <c r="K378" i="14"/>
  <c r="O378" i="14"/>
  <c r="S378" i="14"/>
  <c r="B378" i="14"/>
  <c r="J378" i="14"/>
  <c r="R378" i="14"/>
  <c r="D378" i="14"/>
  <c r="L378" i="14"/>
  <c r="H378" i="14"/>
  <c r="P378" i="14"/>
  <c r="E370" i="14"/>
  <c r="I370" i="14"/>
  <c r="M370" i="14"/>
  <c r="Q370" i="14"/>
  <c r="F370" i="14"/>
  <c r="N370" i="14"/>
  <c r="C370" i="14"/>
  <c r="G370" i="14"/>
  <c r="K370" i="14"/>
  <c r="O370" i="14"/>
  <c r="S370" i="14"/>
  <c r="B370" i="14"/>
  <c r="J370" i="14"/>
  <c r="R370" i="14"/>
  <c r="D370" i="14"/>
  <c r="L370" i="14"/>
  <c r="H370" i="14"/>
  <c r="P370" i="14"/>
  <c r="E366" i="14"/>
  <c r="I366" i="14"/>
  <c r="M366" i="14"/>
  <c r="Q366" i="14"/>
  <c r="F366" i="14"/>
  <c r="N366" i="14"/>
  <c r="C366" i="14"/>
  <c r="G366" i="14"/>
  <c r="K366" i="14"/>
  <c r="O366" i="14"/>
  <c r="S366" i="14"/>
  <c r="B366" i="14"/>
  <c r="J366" i="14"/>
  <c r="R366" i="14"/>
  <c r="D366" i="14"/>
  <c r="L366" i="14"/>
  <c r="H366" i="14"/>
  <c r="P366" i="14"/>
  <c r="E362" i="14"/>
  <c r="I362" i="14"/>
  <c r="M362" i="14"/>
  <c r="Q362" i="14"/>
  <c r="F362" i="14"/>
  <c r="N362" i="14"/>
  <c r="C362" i="14"/>
  <c r="G362" i="14"/>
  <c r="K362" i="14"/>
  <c r="O362" i="14"/>
  <c r="S362" i="14"/>
  <c r="B362" i="14"/>
  <c r="J362" i="14"/>
  <c r="R362" i="14"/>
  <c r="D362" i="14"/>
  <c r="L362" i="14"/>
  <c r="H362" i="14"/>
  <c r="P362" i="14"/>
  <c r="E358" i="14"/>
  <c r="I358" i="14"/>
  <c r="M358" i="14"/>
  <c r="Q358" i="14"/>
  <c r="F358" i="14"/>
  <c r="N358" i="14"/>
  <c r="H358" i="14"/>
  <c r="P358" i="14"/>
  <c r="C358" i="14"/>
  <c r="G358" i="14"/>
  <c r="K358" i="14"/>
  <c r="O358" i="14"/>
  <c r="S358" i="14"/>
  <c r="B358" i="14"/>
  <c r="J358" i="14"/>
  <c r="R358" i="14"/>
  <c r="D358" i="14"/>
  <c r="L358" i="14"/>
  <c r="E354" i="14"/>
  <c r="I354" i="14"/>
  <c r="M354" i="14"/>
  <c r="Q354" i="14"/>
  <c r="F354" i="14"/>
  <c r="N354" i="14"/>
  <c r="H354" i="14"/>
  <c r="P354" i="14"/>
  <c r="C354" i="14"/>
  <c r="G354" i="14"/>
  <c r="K354" i="14"/>
  <c r="O354" i="14"/>
  <c r="S354" i="14"/>
  <c r="B354" i="14"/>
  <c r="J354" i="14"/>
  <c r="R354" i="14"/>
  <c r="L354" i="14"/>
  <c r="D354" i="14"/>
  <c r="E350" i="14"/>
  <c r="I350" i="14"/>
  <c r="M350" i="14"/>
  <c r="Q350" i="14"/>
  <c r="F350" i="14"/>
  <c r="N350" i="14"/>
  <c r="H350" i="14"/>
  <c r="P350" i="14"/>
  <c r="C350" i="14"/>
  <c r="G350" i="14"/>
  <c r="K350" i="14"/>
  <c r="O350" i="14"/>
  <c r="S350" i="14"/>
  <c r="B350" i="14"/>
  <c r="J350" i="14"/>
  <c r="R350" i="14"/>
  <c r="D350" i="14"/>
  <c r="L350" i="14"/>
  <c r="E265" i="14"/>
  <c r="I265" i="14"/>
  <c r="M265" i="14"/>
  <c r="Q265" i="14"/>
  <c r="G265" i="14"/>
  <c r="O265" i="14"/>
  <c r="D265" i="14"/>
  <c r="H265" i="14"/>
  <c r="L265" i="14"/>
  <c r="P265" i="14"/>
  <c r="C265" i="14"/>
  <c r="K265" i="14"/>
  <c r="S265" i="14"/>
  <c r="B265" i="14"/>
  <c r="F265" i="14"/>
  <c r="J265" i="14"/>
  <c r="N265" i="14"/>
  <c r="R265" i="14"/>
  <c r="R253" i="14"/>
  <c r="S253" i="14"/>
  <c r="P239" i="14"/>
  <c r="R239" i="14"/>
  <c r="M239" i="14"/>
  <c r="Q239" i="14"/>
  <c r="N239" i="14"/>
  <c r="S239" i="14"/>
  <c r="O239" i="14"/>
  <c r="D602" i="14"/>
  <c r="H602" i="14"/>
  <c r="L602" i="14"/>
  <c r="P602" i="14"/>
  <c r="E602" i="14"/>
  <c r="I602" i="14"/>
  <c r="M602" i="14"/>
  <c r="Q602" i="14"/>
  <c r="B602" i="14"/>
  <c r="F602" i="14"/>
  <c r="J602" i="14"/>
  <c r="N602" i="14"/>
  <c r="R602" i="14"/>
  <c r="C602" i="14"/>
  <c r="G602" i="14"/>
  <c r="K602" i="14"/>
  <c r="O602" i="14"/>
  <c r="S602" i="14"/>
  <c r="M586" i="14"/>
  <c r="R586" i="14"/>
  <c r="O586" i="14"/>
  <c r="D578" i="14"/>
  <c r="H578" i="14"/>
  <c r="L578" i="14"/>
  <c r="P578" i="14"/>
  <c r="E578" i="14"/>
  <c r="I578" i="14"/>
  <c r="M578" i="14"/>
  <c r="Q578" i="14"/>
  <c r="B578" i="14"/>
  <c r="F578" i="14"/>
  <c r="J578" i="14"/>
  <c r="N578" i="14"/>
  <c r="R578" i="14"/>
  <c r="C578" i="14"/>
  <c r="G578" i="14"/>
  <c r="K578" i="14"/>
  <c r="O578" i="14"/>
  <c r="S578" i="14"/>
  <c r="E570" i="14"/>
  <c r="I570" i="14"/>
  <c r="M570" i="14"/>
  <c r="Q570" i="14"/>
  <c r="C570" i="14"/>
  <c r="G570" i="14"/>
  <c r="K570" i="14"/>
  <c r="O570" i="14"/>
  <c r="S570" i="14"/>
  <c r="D570" i="14"/>
  <c r="H570" i="14"/>
  <c r="L570" i="14"/>
  <c r="P570" i="14"/>
  <c r="B570" i="14"/>
  <c r="F570" i="14"/>
  <c r="J570" i="14"/>
  <c r="N570" i="14"/>
  <c r="R570" i="14"/>
  <c r="E554" i="14"/>
  <c r="I554" i="14"/>
  <c r="C554" i="14"/>
  <c r="G554" i="14"/>
  <c r="K554" i="14"/>
  <c r="D554" i="14"/>
  <c r="H554" i="14"/>
  <c r="L554" i="14"/>
  <c r="B554" i="14"/>
  <c r="F554" i="14"/>
  <c r="J554" i="14"/>
  <c r="E550" i="14"/>
  <c r="I550" i="14"/>
  <c r="M550" i="14"/>
  <c r="Q550" i="14"/>
  <c r="C550" i="14"/>
  <c r="G550" i="14"/>
  <c r="K550" i="14"/>
  <c r="O550" i="14"/>
  <c r="S550" i="14"/>
  <c r="D550" i="14"/>
  <c r="H550" i="14"/>
  <c r="L550" i="14"/>
  <c r="P550" i="14"/>
  <c r="B550" i="14"/>
  <c r="F550" i="14"/>
  <c r="J550" i="14"/>
  <c r="N550" i="14"/>
  <c r="R550" i="14"/>
  <c r="M520" i="14"/>
  <c r="Q520" i="14"/>
  <c r="P520" i="14"/>
  <c r="O520" i="14"/>
  <c r="S520" i="14"/>
  <c r="N520" i="14"/>
  <c r="R520" i="14"/>
  <c r="E480" i="14"/>
  <c r="I480" i="14"/>
  <c r="M480" i="14"/>
  <c r="Q480" i="14"/>
  <c r="D480" i="14"/>
  <c r="H480" i="14"/>
  <c r="L480" i="14"/>
  <c r="P480" i="14"/>
  <c r="C480" i="14"/>
  <c r="G480" i="14"/>
  <c r="K480" i="14"/>
  <c r="O480" i="14"/>
  <c r="S480" i="14"/>
  <c r="B480" i="14"/>
  <c r="F480" i="14"/>
  <c r="J480" i="14"/>
  <c r="N480" i="14"/>
  <c r="R480" i="14"/>
  <c r="E470" i="14"/>
  <c r="I470" i="14"/>
  <c r="M470" i="14"/>
  <c r="Q470" i="14"/>
  <c r="D470" i="14"/>
  <c r="H470" i="14"/>
  <c r="L470" i="14"/>
  <c r="P470" i="14"/>
  <c r="C470" i="14"/>
  <c r="G470" i="14"/>
  <c r="K470" i="14"/>
  <c r="O470" i="14"/>
  <c r="S470" i="14"/>
  <c r="B470" i="14"/>
  <c r="F470" i="14"/>
  <c r="J470" i="14"/>
  <c r="N470" i="14"/>
  <c r="R470" i="14"/>
  <c r="E466" i="14"/>
  <c r="I466" i="14"/>
  <c r="M466" i="14"/>
  <c r="Q466" i="14"/>
  <c r="D466" i="14"/>
  <c r="H466" i="14"/>
  <c r="L466" i="14"/>
  <c r="P466" i="14"/>
  <c r="C466" i="14"/>
  <c r="G466" i="14"/>
  <c r="K466" i="14"/>
  <c r="O466" i="14"/>
  <c r="S466" i="14"/>
  <c r="B466" i="14"/>
  <c r="F466" i="14"/>
  <c r="J466" i="14"/>
  <c r="N466" i="14"/>
  <c r="R466" i="14"/>
  <c r="E462" i="14"/>
  <c r="I462" i="14"/>
  <c r="M462" i="14"/>
  <c r="Q462" i="14"/>
  <c r="D462" i="14"/>
  <c r="H462" i="14"/>
  <c r="L462" i="14"/>
  <c r="P462" i="14"/>
  <c r="C462" i="14"/>
  <c r="G462" i="14"/>
  <c r="K462" i="14"/>
  <c r="O462" i="14"/>
  <c r="S462" i="14"/>
  <c r="B462" i="14"/>
  <c r="F462" i="14"/>
  <c r="J462" i="14"/>
  <c r="N462" i="14"/>
  <c r="R462" i="14"/>
  <c r="E454" i="14"/>
  <c r="I454" i="14"/>
  <c r="M454" i="14"/>
  <c r="Q454" i="14"/>
  <c r="D454" i="14"/>
  <c r="H454" i="14"/>
  <c r="L454" i="14"/>
  <c r="P454" i="14"/>
  <c r="C454" i="14"/>
  <c r="G454" i="14"/>
  <c r="K454" i="14"/>
  <c r="O454" i="14"/>
  <c r="S454" i="14"/>
  <c r="B454" i="14"/>
  <c r="F454" i="14"/>
  <c r="J454" i="14"/>
  <c r="N454" i="14"/>
  <c r="R454" i="14"/>
  <c r="E450" i="14"/>
  <c r="I450" i="14"/>
  <c r="M450" i="14"/>
  <c r="Q450" i="14"/>
  <c r="D450" i="14"/>
  <c r="H450" i="14"/>
  <c r="L450" i="14"/>
  <c r="P450" i="14"/>
  <c r="C450" i="14"/>
  <c r="G450" i="14"/>
  <c r="K450" i="14"/>
  <c r="O450" i="14"/>
  <c r="S450" i="14"/>
  <c r="B450" i="14"/>
  <c r="F450" i="14"/>
  <c r="J450" i="14"/>
  <c r="N450" i="14"/>
  <c r="R450" i="14"/>
  <c r="E446" i="14"/>
  <c r="I446" i="14"/>
  <c r="M446" i="14"/>
  <c r="Q446" i="14"/>
  <c r="D446" i="14"/>
  <c r="H446" i="14"/>
  <c r="L446" i="14"/>
  <c r="P446" i="14"/>
  <c r="C446" i="14"/>
  <c r="G446" i="14"/>
  <c r="K446" i="14"/>
  <c r="O446" i="14"/>
  <c r="S446" i="14"/>
  <c r="B446" i="14"/>
  <c r="F446" i="14"/>
  <c r="J446" i="14"/>
  <c r="N446" i="14"/>
  <c r="R446" i="14"/>
  <c r="E177" i="21"/>
  <c r="I177" i="21"/>
  <c r="D177" i="21"/>
  <c r="H177" i="21"/>
  <c r="L177" i="21"/>
  <c r="C177" i="21"/>
  <c r="G177" i="21"/>
  <c r="K177" i="21"/>
  <c r="B177" i="21"/>
  <c r="F177" i="21"/>
  <c r="J177" i="21"/>
  <c r="E438" i="14"/>
  <c r="I438" i="14"/>
  <c r="M438" i="14"/>
  <c r="Q438" i="14"/>
  <c r="D438" i="14"/>
  <c r="H438" i="14"/>
  <c r="L438" i="14"/>
  <c r="P438" i="14"/>
  <c r="C438" i="14"/>
  <c r="G438" i="14"/>
  <c r="K438" i="14"/>
  <c r="O438" i="14"/>
  <c r="S438" i="14"/>
  <c r="B438" i="14"/>
  <c r="F438" i="14"/>
  <c r="J438" i="14"/>
  <c r="N438" i="14"/>
  <c r="R438" i="14"/>
  <c r="E434" i="14"/>
  <c r="I434" i="14"/>
  <c r="M434" i="14"/>
  <c r="Q434" i="14"/>
  <c r="D434" i="14"/>
  <c r="H434" i="14"/>
  <c r="L434" i="14"/>
  <c r="P434" i="14"/>
  <c r="C434" i="14"/>
  <c r="G434" i="14"/>
  <c r="K434" i="14"/>
  <c r="O434" i="14"/>
  <c r="S434" i="14"/>
  <c r="B434" i="14"/>
  <c r="F434" i="14"/>
  <c r="J434" i="14"/>
  <c r="N434" i="14"/>
  <c r="R434" i="14"/>
  <c r="R255" i="14"/>
  <c r="S255" i="14"/>
  <c r="P237" i="14"/>
  <c r="S237" i="14"/>
  <c r="B45" i="21"/>
  <c r="F45" i="21"/>
  <c r="J45" i="21"/>
  <c r="N45" i="21"/>
  <c r="R45" i="21"/>
  <c r="E45" i="21"/>
  <c r="I45" i="21"/>
  <c r="M45" i="21"/>
  <c r="Q45" i="21"/>
  <c r="H45" i="21"/>
  <c r="P45" i="21"/>
  <c r="C45" i="21"/>
  <c r="K45" i="21"/>
  <c r="S45" i="21"/>
  <c r="D45" i="21"/>
  <c r="L45" i="21"/>
  <c r="G45" i="21"/>
  <c r="O45" i="21"/>
  <c r="C27" i="21"/>
  <c r="G27" i="21"/>
  <c r="K27" i="21"/>
  <c r="O27" i="21"/>
  <c r="S27" i="21"/>
  <c r="D27" i="21"/>
  <c r="H27" i="21"/>
  <c r="L27" i="21"/>
  <c r="P27" i="21"/>
  <c r="E27" i="21"/>
  <c r="M27" i="21"/>
  <c r="F27" i="21"/>
  <c r="N27" i="21"/>
  <c r="Q27" i="21"/>
  <c r="J27" i="21"/>
  <c r="B27" i="21"/>
  <c r="R27" i="21"/>
  <c r="I27" i="21"/>
  <c r="B110" i="21"/>
  <c r="F110" i="21"/>
  <c r="J110" i="21"/>
  <c r="N110" i="21"/>
  <c r="R110" i="21"/>
  <c r="I110" i="21"/>
  <c r="Q110" i="21"/>
  <c r="D110" i="21"/>
  <c r="L110" i="21"/>
  <c r="E110" i="21"/>
  <c r="G110" i="21"/>
  <c r="O110" i="21"/>
  <c r="H110" i="21"/>
  <c r="P110" i="21"/>
  <c r="M110" i="21"/>
  <c r="C110" i="21"/>
  <c r="K110" i="21"/>
  <c r="S110" i="21"/>
  <c r="B108" i="21"/>
  <c r="F108" i="21"/>
  <c r="J108" i="21"/>
  <c r="N108" i="21"/>
  <c r="R108" i="21"/>
  <c r="E108" i="21"/>
  <c r="I108" i="21"/>
  <c r="M108" i="21"/>
  <c r="H108" i="21"/>
  <c r="P108" i="21"/>
  <c r="C108" i="21"/>
  <c r="K108" i="21"/>
  <c r="S108" i="21"/>
  <c r="D108" i="21"/>
  <c r="L108" i="21"/>
  <c r="G108" i="21"/>
  <c r="Q108" i="21"/>
  <c r="O108" i="21"/>
  <c r="D101" i="21"/>
  <c r="H101" i="21"/>
  <c r="L101" i="21"/>
  <c r="P101" i="21"/>
  <c r="F101" i="21"/>
  <c r="N101" i="21"/>
  <c r="E101" i="21"/>
  <c r="I101" i="21"/>
  <c r="M101" i="21"/>
  <c r="Q101" i="21"/>
  <c r="B101" i="21"/>
  <c r="R101" i="21"/>
  <c r="G101" i="21"/>
  <c r="O101" i="21"/>
  <c r="J101" i="21"/>
  <c r="C101" i="21"/>
  <c r="K101" i="21"/>
  <c r="S101" i="21"/>
  <c r="E39" i="21"/>
  <c r="I39" i="21"/>
  <c r="M39" i="21"/>
  <c r="Q39" i="21"/>
  <c r="G39" i="21"/>
  <c r="O39" i="21"/>
  <c r="D39" i="21"/>
  <c r="H39" i="21"/>
  <c r="L39" i="21"/>
  <c r="P39" i="21"/>
  <c r="C39" i="21"/>
  <c r="S39" i="21"/>
  <c r="B39" i="21"/>
  <c r="J39" i="21"/>
  <c r="R39" i="21"/>
  <c r="K39" i="21"/>
  <c r="N39" i="21"/>
  <c r="F39" i="21"/>
  <c r="N584" i="14" l="1"/>
  <c r="P584" i="14"/>
  <c r="C372" i="14"/>
  <c r="Q372" i="14"/>
  <c r="S372" i="14"/>
  <c r="O360" i="14"/>
  <c r="P372" i="14"/>
  <c r="L376" i="14"/>
  <c r="K376" i="14"/>
  <c r="L404" i="14"/>
  <c r="E364" i="14"/>
  <c r="C364" i="14"/>
  <c r="P364" i="14"/>
  <c r="E382" i="14"/>
  <c r="M382" i="14"/>
  <c r="I360" i="14"/>
  <c r="M360" i="14"/>
  <c r="R360" i="14"/>
  <c r="G360" i="14"/>
  <c r="F360" i="14"/>
  <c r="E376" i="14"/>
  <c r="Q376" i="14"/>
  <c r="C376" i="14"/>
  <c r="S376" i="14"/>
  <c r="P376" i="14"/>
  <c r="I392" i="14"/>
  <c r="M392" i="14"/>
  <c r="O392" i="14"/>
  <c r="E432" i="14"/>
  <c r="M432" i="14"/>
  <c r="D432" i="14"/>
  <c r="L432" i="14"/>
  <c r="C432" i="14"/>
  <c r="K432" i="14"/>
  <c r="S432" i="14"/>
  <c r="F432" i="14"/>
  <c r="N432" i="14"/>
  <c r="E456" i="14"/>
  <c r="M456" i="14"/>
  <c r="D456" i="14"/>
  <c r="L456" i="14"/>
  <c r="C456" i="14"/>
  <c r="K456" i="14"/>
  <c r="S456" i="14"/>
  <c r="F456" i="14"/>
  <c r="N456" i="14"/>
  <c r="E468" i="14"/>
  <c r="M468" i="14"/>
  <c r="D468" i="14"/>
  <c r="L468" i="14"/>
  <c r="C468" i="14"/>
  <c r="S468" i="14"/>
  <c r="F468" i="14"/>
  <c r="N468" i="14"/>
  <c r="E394" i="14"/>
  <c r="M394" i="14"/>
  <c r="F394" i="14"/>
  <c r="C394" i="14"/>
  <c r="K394" i="14"/>
  <c r="S394" i="14"/>
  <c r="J394" i="14"/>
  <c r="D394" i="14"/>
  <c r="H394" i="14"/>
  <c r="E372" i="14"/>
  <c r="I372" i="14"/>
  <c r="J372" i="14"/>
  <c r="K372" i="14"/>
  <c r="N372" i="14"/>
  <c r="L372" i="14"/>
  <c r="E404" i="14"/>
  <c r="J404" i="14"/>
  <c r="N404" i="14"/>
  <c r="F396" i="14"/>
  <c r="H360" i="14"/>
  <c r="N360" i="14"/>
  <c r="S360" i="14"/>
  <c r="K360" i="14"/>
  <c r="C360" i="14"/>
  <c r="D360" i="14"/>
  <c r="J360" i="14"/>
  <c r="Q360" i="14"/>
  <c r="L364" i="14"/>
  <c r="N364" i="14"/>
  <c r="K364" i="14"/>
  <c r="J364" i="14"/>
  <c r="I364" i="14"/>
  <c r="D372" i="14"/>
  <c r="H372" i="14"/>
  <c r="F372" i="14"/>
  <c r="O372" i="14"/>
  <c r="G372" i="14"/>
  <c r="R372" i="14"/>
  <c r="B372" i="14"/>
  <c r="M372" i="14"/>
  <c r="D376" i="14"/>
  <c r="H376" i="14"/>
  <c r="F376" i="14"/>
  <c r="O376" i="14"/>
  <c r="G376" i="14"/>
  <c r="R376" i="14"/>
  <c r="B376" i="14"/>
  <c r="M376" i="14"/>
  <c r="D392" i="14"/>
  <c r="F392" i="14"/>
  <c r="G392" i="14"/>
  <c r="B392" i="14"/>
  <c r="E392" i="14"/>
  <c r="B396" i="14"/>
  <c r="P404" i="14"/>
  <c r="S404" i="14"/>
  <c r="C404" i="14"/>
  <c r="Q404" i="14"/>
  <c r="O600" i="14"/>
  <c r="D600" i="14"/>
  <c r="L392" i="14"/>
  <c r="P392" i="14"/>
  <c r="N392" i="14"/>
  <c r="S392" i="14"/>
  <c r="K392" i="14"/>
  <c r="C392" i="14"/>
  <c r="J392" i="14"/>
  <c r="Q392" i="14"/>
  <c r="D396" i="14"/>
  <c r="G396" i="14"/>
  <c r="E396" i="14"/>
  <c r="D404" i="14"/>
  <c r="H404" i="14"/>
  <c r="F404" i="14"/>
  <c r="O404" i="14"/>
  <c r="G404" i="14"/>
  <c r="R404" i="14"/>
  <c r="B404" i="14"/>
  <c r="M404" i="14"/>
  <c r="B600" i="14"/>
  <c r="H332" i="14"/>
  <c r="K610" i="14"/>
  <c r="K316" i="14"/>
  <c r="C12" i="21"/>
  <c r="G12" i="21"/>
  <c r="K12" i="21"/>
  <c r="O12" i="21"/>
  <c r="S12" i="21"/>
  <c r="D12" i="21"/>
  <c r="H12" i="21"/>
  <c r="L12" i="21"/>
  <c r="P12" i="21"/>
  <c r="E12" i="21"/>
  <c r="I12" i="21"/>
  <c r="M12" i="21"/>
  <c r="Q12" i="21"/>
  <c r="B12" i="21"/>
  <c r="F12" i="21"/>
  <c r="J12" i="21"/>
  <c r="N12" i="21"/>
  <c r="R12" i="21"/>
  <c r="I201" i="21"/>
  <c r="Q201" i="21"/>
  <c r="H201" i="21"/>
  <c r="P201" i="21"/>
  <c r="G201" i="21"/>
  <c r="O201" i="21"/>
  <c r="J201" i="21"/>
  <c r="R201" i="21"/>
  <c r="E201" i="21"/>
  <c r="M201" i="21"/>
  <c r="L201" i="21"/>
  <c r="K201" i="21"/>
  <c r="S201" i="21"/>
  <c r="F201" i="21"/>
  <c r="N201" i="21"/>
  <c r="M568" i="14"/>
  <c r="R600" i="14"/>
  <c r="E600" i="14"/>
  <c r="H396" i="14"/>
  <c r="O396" i="14"/>
  <c r="R396" i="14"/>
  <c r="M396" i="14"/>
  <c r="P568" i="14"/>
  <c r="S568" i="14"/>
  <c r="C568" i="14"/>
  <c r="E568" i="14"/>
  <c r="G600" i="14"/>
  <c r="J600" i="14"/>
  <c r="M600" i="14"/>
  <c r="L600" i="14"/>
  <c r="S586" i="14"/>
  <c r="N586" i="14"/>
  <c r="Q586" i="14"/>
  <c r="P586" i="14"/>
  <c r="S610" i="14"/>
  <c r="C610" i="14"/>
  <c r="F610" i="14"/>
  <c r="I610" i="14"/>
  <c r="O332" i="14"/>
  <c r="B332" i="14"/>
  <c r="D364" i="14"/>
  <c r="H364" i="14"/>
  <c r="F364" i="14"/>
  <c r="O364" i="14"/>
  <c r="G364" i="14"/>
  <c r="R364" i="14"/>
  <c r="B364" i="14"/>
  <c r="M364" i="14"/>
  <c r="L396" i="14"/>
  <c r="P396" i="14"/>
  <c r="N396" i="14"/>
  <c r="S396" i="14"/>
  <c r="K396" i="14"/>
  <c r="C396" i="14"/>
  <c r="J396" i="14"/>
  <c r="Q396" i="14"/>
  <c r="R568" i="14"/>
  <c r="J568" i="14"/>
  <c r="B568" i="14"/>
  <c r="L568" i="14"/>
  <c r="D568" i="14"/>
  <c r="O568" i="14"/>
  <c r="G568" i="14"/>
  <c r="Q568" i="14"/>
  <c r="S600" i="14"/>
  <c r="K600" i="14"/>
  <c r="C600" i="14"/>
  <c r="N600" i="14"/>
  <c r="F600" i="14"/>
  <c r="Q600" i="14"/>
  <c r="I600" i="14"/>
  <c r="P600" i="14"/>
  <c r="P348" i="14"/>
  <c r="S348" i="14"/>
  <c r="C348" i="14"/>
  <c r="J348" i="14"/>
  <c r="I348" i="14"/>
  <c r="P380" i="14"/>
  <c r="S380" i="14"/>
  <c r="C380" i="14"/>
  <c r="Q380" i="14"/>
  <c r="S584" i="14"/>
  <c r="C584" i="14"/>
  <c r="F584" i="14"/>
  <c r="I584" i="14"/>
  <c r="H584" i="14"/>
  <c r="G316" i="14"/>
  <c r="H348" i="14"/>
  <c r="F348" i="14"/>
  <c r="O348" i="14"/>
  <c r="G348" i="14"/>
  <c r="L348" i="14"/>
  <c r="R348" i="14"/>
  <c r="B348" i="14"/>
  <c r="M348" i="14"/>
  <c r="D380" i="14"/>
  <c r="H380" i="14"/>
  <c r="F380" i="14"/>
  <c r="O380" i="14"/>
  <c r="G380" i="14"/>
  <c r="R380" i="14"/>
  <c r="B380" i="14"/>
  <c r="M380" i="14"/>
  <c r="O584" i="14"/>
  <c r="G584" i="14"/>
  <c r="R584" i="14"/>
  <c r="J584" i="14"/>
  <c r="B584" i="14"/>
  <c r="M584" i="14"/>
  <c r="E584" i="14"/>
  <c r="L584" i="14"/>
  <c r="R440" i="14"/>
  <c r="J440" i="14"/>
  <c r="B440" i="14"/>
  <c r="O440" i="14"/>
  <c r="G440" i="14"/>
  <c r="P440" i="14"/>
  <c r="H440" i="14"/>
  <c r="Q440" i="14"/>
  <c r="I440" i="14"/>
  <c r="R448" i="14"/>
  <c r="J448" i="14"/>
  <c r="B448" i="14"/>
  <c r="O448" i="14"/>
  <c r="G448" i="14"/>
  <c r="P448" i="14"/>
  <c r="H448" i="14"/>
  <c r="Q448" i="14"/>
  <c r="I448" i="14"/>
  <c r="R548" i="14"/>
  <c r="J548" i="14"/>
  <c r="B548" i="14"/>
  <c r="L548" i="14"/>
  <c r="D548" i="14"/>
  <c r="O548" i="14"/>
  <c r="G548" i="14"/>
  <c r="Q548" i="14"/>
  <c r="I548" i="14"/>
  <c r="S580" i="14"/>
  <c r="K580" i="14"/>
  <c r="C580" i="14"/>
  <c r="N580" i="14"/>
  <c r="F580" i="14"/>
  <c r="Q580" i="14"/>
  <c r="I580" i="14"/>
  <c r="P580" i="14"/>
  <c r="H580" i="14"/>
  <c r="I568" i="14"/>
  <c r="N440" i="14"/>
  <c r="F440" i="14"/>
  <c r="S440" i="14"/>
  <c r="K440" i="14"/>
  <c r="C440" i="14"/>
  <c r="L440" i="14"/>
  <c r="D440" i="14"/>
  <c r="M440" i="14"/>
  <c r="E440" i="14"/>
  <c r="N448" i="14"/>
  <c r="F448" i="14"/>
  <c r="S448" i="14"/>
  <c r="K448" i="14"/>
  <c r="C448" i="14"/>
  <c r="L448" i="14"/>
  <c r="D448" i="14"/>
  <c r="M448" i="14"/>
  <c r="E448" i="14"/>
  <c r="N548" i="14"/>
  <c r="F548" i="14"/>
  <c r="P548" i="14"/>
  <c r="H548" i="14"/>
  <c r="S548" i="14"/>
  <c r="K548" i="14"/>
  <c r="C548" i="14"/>
  <c r="M548" i="14"/>
  <c r="E548" i="14"/>
  <c r="O580" i="14"/>
  <c r="G580" i="14"/>
  <c r="R580" i="14"/>
  <c r="J580" i="14"/>
  <c r="B580" i="14"/>
  <c r="M580" i="14"/>
  <c r="E580" i="14"/>
  <c r="L580" i="14"/>
  <c r="D580" i="14"/>
  <c r="N568" i="14"/>
  <c r="F568" i="14"/>
  <c r="H568" i="14"/>
  <c r="K568" i="14"/>
  <c r="R177" i="21"/>
  <c r="R177" i="15" s="1"/>
  <c r="R442" i="14"/>
  <c r="O177" i="21"/>
  <c r="O177" i="15" s="1"/>
  <c r="O442" i="14"/>
  <c r="P177" i="21"/>
  <c r="P177" i="15" s="1"/>
  <c r="P442" i="14"/>
  <c r="Q177" i="21"/>
  <c r="Q177" i="15" s="1"/>
  <c r="Q442" i="14"/>
  <c r="R196" i="21"/>
  <c r="R196" i="15" s="1"/>
  <c r="R476" i="14"/>
  <c r="J196" i="21"/>
  <c r="J196" i="15" s="1"/>
  <c r="J476" i="14"/>
  <c r="B196" i="21"/>
  <c r="B196" i="15" s="1"/>
  <c r="B476" i="14"/>
  <c r="O196" i="21"/>
  <c r="O196" i="15" s="1"/>
  <c r="O476" i="14"/>
  <c r="G196" i="21"/>
  <c r="G196" i="15" s="1"/>
  <c r="G476" i="14"/>
  <c r="P196" i="21"/>
  <c r="P196" i="15" s="1"/>
  <c r="P476" i="14"/>
  <c r="H196" i="21"/>
  <c r="H196" i="15" s="1"/>
  <c r="H476" i="14"/>
  <c r="Q196" i="21"/>
  <c r="Q196" i="15" s="1"/>
  <c r="Q476" i="14"/>
  <c r="I196" i="21"/>
  <c r="I196" i="15" s="1"/>
  <c r="I476" i="14"/>
  <c r="R190" i="21"/>
  <c r="R190" i="15" s="1"/>
  <c r="R464" i="14"/>
  <c r="J190" i="21"/>
  <c r="J190" i="15" s="1"/>
  <c r="J464" i="14"/>
  <c r="B190" i="21"/>
  <c r="B190" i="15" s="1"/>
  <c r="B464" i="14"/>
  <c r="O190" i="21"/>
  <c r="O190" i="15" s="1"/>
  <c r="O464" i="14"/>
  <c r="G190" i="21"/>
  <c r="G190" i="15" s="1"/>
  <c r="G464" i="14"/>
  <c r="P190" i="21"/>
  <c r="P190" i="15" s="1"/>
  <c r="P464" i="14"/>
  <c r="H190" i="21"/>
  <c r="H190" i="15" s="1"/>
  <c r="H464" i="14"/>
  <c r="Q190" i="21"/>
  <c r="Q190" i="15" s="1"/>
  <c r="Q464" i="14"/>
  <c r="I190" i="21"/>
  <c r="I190" i="15" s="1"/>
  <c r="I464" i="14"/>
  <c r="J244" i="21"/>
  <c r="J244" i="15" s="1"/>
  <c r="J556" i="14"/>
  <c r="B244" i="21"/>
  <c r="B244" i="15" s="1"/>
  <c r="B556" i="14"/>
  <c r="L244" i="21"/>
  <c r="L244" i="15" s="1"/>
  <c r="L556" i="14"/>
  <c r="D244" i="21"/>
  <c r="D244" i="15" s="1"/>
  <c r="D556" i="14"/>
  <c r="G244" i="21"/>
  <c r="G244" i="15" s="1"/>
  <c r="G556" i="14"/>
  <c r="I244" i="21"/>
  <c r="I244" i="15" s="1"/>
  <c r="I556" i="14"/>
  <c r="R246" i="21"/>
  <c r="R246" i="15" s="1"/>
  <c r="R558" i="14"/>
  <c r="J246" i="21"/>
  <c r="J246" i="15" s="1"/>
  <c r="J558" i="14"/>
  <c r="B246" i="21"/>
  <c r="B246" i="15" s="1"/>
  <c r="B558" i="14"/>
  <c r="L246" i="21"/>
  <c r="L246" i="15" s="1"/>
  <c r="L558" i="14"/>
  <c r="D246" i="21"/>
  <c r="D246" i="15" s="1"/>
  <c r="D558" i="14"/>
  <c r="O246" i="21"/>
  <c r="O246" i="15" s="1"/>
  <c r="O558" i="14"/>
  <c r="G246" i="21"/>
  <c r="G246" i="15" s="1"/>
  <c r="G558" i="14"/>
  <c r="Q246" i="21"/>
  <c r="Q246" i="15" s="1"/>
  <c r="Q558" i="14"/>
  <c r="I246" i="21"/>
  <c r="I246" i="15" s="1"/>
  <c r="I558" i="14"/>
  <c r="S255" i="21"/>
  <c r="S255" i="15" s="1"/>
  <c r="S574" i="14"/>
  <c r="K255" i="21"/>
  <c r="K255" i="15" s="1"/>
  <c r="K574" i="14"/>
  <c r="C255" i="21"/>
  <c r="C255" i="15" s="1"/>
  <c r="C574" i="14"/>
  <c r="N255" i="21"/>
  <c r="N255" i="15" s="1"/>
  <c r="N574" i="14"/>
  <c r="F255" i="21"/>
  <c r="F255" i="15" s="1"/>
  <c r="F574" i="14"/>
  <c r="Q255" i="21"/>
  <c r="Q255" i="15" s="1"/>
  <c r="Q574" i="14"/>
  <c r="I255" i="21"/>
  <c r="I255" i="15" s="1"/>
  <c r="I574" i="14"/>
  <c r="P255" i="21"/>
  <c r="P255" i="15" s="1"/>
  <c r="P574" i="14"/>
  <c r="H255" i="21"/>
  <c r="H255" i="15" s="1"/>
  <c r="H574" i="14"/>
  <c r="S253" i="21"/>
  <c r="S253" i="15" s="1"/>
  <c r="S572" i="14"/>
  <c r="K253" i="21"/>
  <c r="K253" i="15" s="1"/>
  <c r="K572" i="14"/>
  <c r="R253" i="21"/>
  <c r="R253" i="15" s="1"/>
  <c r="R572" i="14"/>
  <c r="J253" i="21"/>
  <c r="J253" i="15" s="1"/>
  <c r="J572" i="14"/>
  <c r="B253" i="21"/>
  <c r="B253" i="15" s="1"/>
  <c r="B572" i="14"/>
  <c r="M253" i="21"/>
  <c r="M253" i="15" s="1"/>
  <c r="M572" i="14"/>
  <c r="P253" i="21"/>
  <c r="P253" i="15" s="1"/>
  <c r="P572" i="14"/>
  <c r="H253" i="21"/>
  <c r="H253" i="15" s="1"/>
  <c r="H572" i="14"/>
  <c r="C253" i="21"/>
  <c r="C253" i="15" s="1"/>
  <c r="C572" i="14"/>
  <c r="R472" i="14"/>
  <c r="J472" i="14"/>
  <c r="B472" i="14"/>
  <c r="M472" i="14"/>
  <c r="E472" i="14"/>
  <c r="L472" i="14"/>
  <c r="D472" i="14"/>
  <c r="O472" i="14"/>
  <c r="G472" i="14"/>
  <c r="N177" i="21"/>
  <c r="N177" i="15" s="1"/>
  <c r="N442" i="14"/>
  <c r="S177" i="21"/>
  <c r="S177" i="15" s="1"/>
  <c r="S442" i="14"/>
  <c r="M177" i="21"/>
  <c r="M177" i="15" s="1"/>
  <c r="M442" i="14"/>
  <c r="N196" i="21"/>
  <c r="N196" i="15" s="1"/>
  <c r="N476" i="14"/>
  <c r="F196" i="21"/>
  <c r="F196" i="15" s="1"/>
  <c r="F476" i="14"/>
  <c r="S196" i="21"/>
  <c r="S196" i="15" s="1"/>
  <c r="S476" i="14"/>
  <c r="K196" i="21"/>
  <c r="K196" i="15" s="1"/>
  <c r="K476" i="14"/>
  <c r="C196" i="21"/>
  <c r="C196" i="15" s="1"/>
  <c r="C476" i="14"/>
  <c r="L196" i="21"/>
  <c r="L196" i="15" s="1"/>
  <c r="L476" i="14"/>
  <c r="D196" i="21"/>
  <c r="D196" i="15" s="1"/>
  <c r="D476" i="14"/>
  <c r="M196" i="21"/>
  <c r="M196" i="15" s="1"/>
  <c r="M476" i="14"/>
  <c r="E196" i="21"/>
  <c r="E196" i="15" s="1"/>
  <c r="E476" i="14"/>
  <c r="N190" i="21"/>
  <c r="N190" i="15" s="1"/>
  <c r="N464" i="14"/>
  <c r="F190" i="21"/>
  <c r="F190" i="15" s="1"/>
  <c r="F464" i="14"/>
  <c r="S190" i="21"/>
  <c r="S190" i="15" s="1"/>
  <c r="S464" i="14"/>
  <c r="K190" i="21"/>
  <c r="K190" i="15" s="1"/>
  <c r="K464" i="14"/>
  <c r="C190" i="21"/>
  <c r="C190" i="15" s="1"/>
  <c r="C464" i="14"/>
  <c r="L190" i="21"/>
  <c r="L190" i="15" s="1"/>
  <c r="L464" i="14"/>
  <c r="D190" i="21"/>
  <c r="D190" i="15" s="1"/>
  <c r="D464" i="14"/>
  <c r="M190" i="21"/>
  <c r="M190" i="15" s="1"/>
  <c r="M464" i="14"/>
  <c r="E190" i="21"/>
  <c r="E190" i="15" s="1"/>
  <c r="E464" i="14"/>
  <c r="F244" i="21"/>
  <c r="F244" i="15" s="1"/>
  <c r="F556" i="14"/>
  <c r="H244" i="21"/>
  <c r="H244" i="15" s="1"/>
  <c r="H556" i="14"/>
  <c r="K244" i="21"/>
  <c r="K244" i="15" s="1"/>
  <c r="K556" i="14"/>
  <c r="C244" i="21"/>
  <c r="C244" i="15" s="1"/>
  <c r="C556" i="14"/>
  <c r="E244" i="21"/>
  <c r="E244" i="15" s="1"/>
  <c r="E556" i="14"/>
  <c r="N246" i="21"/>
  <c r="N246" i="15" s="1"/>
  <c r="N558" i="14"/>
  <c r="F246" i="21"/>
  <c r="F246" i="15" s="1"/>
  <c r="F558" i="14"/>
  <c r="P246" i="21"/>
  <c r="P246" i="15" s="1"/>
  <c r="P558" i="14"/>
  <c r="H246" i="21"/>
  <c r="H246" i="15" s="1"/>
  <c r="H558" i="14"/>
  <c r="S246" i="21"/>
  <c r="S246" i="15" s="1"/>
  <c r="S558" i="14"/>
  <c r="K246" i="21"/>
  <c r="K246" i="15" s="1"/>
  <c r="K558" i="14"/>
  <c r="C246" i="21"/>
  <c r="C246" i="15" s="1"/>
  <c r="C558" i="14"/>
  <c r="M246" i="21"/>
  <c r="M246" i="15" s="1"/>
  <c r="M558" i="14"/>
  <c r="E246" i="21"/>
  <c r="E246" i="15" s="1"/>
  <c r="E558" i="14"/>
  <c r="O255" i="21"/>
  <c r="O255" i="15" s="1"/>
  <c r="O574" i="14"/>
  <c r="G255" i="21"/>
  <c r="G255" i="15" s="1"/>
  <c r="G574" i="14"/>
  <c r="R255" i="21"/>
  <c r="R255" i="15" s="1"/>
  <c r="R574" i="14"/>
  <c r="J255" i="21"/>
  <c r="J255" i="15" s="1"/>
  <c r="J574" i="14"/>
  <c r="B255" i="21"/>
  <c r="B255" i="15" s="1"/>
  <c r="B574" i="14"/>
  <c r="M255" i="21"/>
  <c r="M255" i="15" s="1"/>
  <c r="M574" i="14"/>
  <c r="E255" i="21"/>
  <c r="E255" i="15" s="1"/>
  <c r="E574" i="14"/>
  <c r="L255" i="21"/>
  <c r="L255" i="15" s="1"/>
  <c r="L574" i="14"/>
  <c r="D255" i="21"/>
  <c r="D255" i="15" s="1"/>
  <c r="D574" i="14"/>
  <c r="O253" i="21"/>
  <c r="O253" i="15" s="1"/>
  <c r="O572" i="14"/>
  <c r="G253" i="21"/>
  <c r="G253" i="15" s="1"/>
  <c r="G572" i="14"/>
  <c r="N253" i="21"/>
  <c r="N253" i="15" s="1"/>
  <c r="N572" i="14"/>
  <c r="F253" i="21"/>
  <c r="F253" i="15" s="1"/>
  <c r="F572" i="14"/>
  <c r="Q253" i="21"/>
  <c r="Q253" i="15" s="1"/>
  <c r="Q572" i="14"/>
  <c r="I253" i="21"/>
  <c r="I253" i="15" s="1"/>
  <c r="I572" i="14"/>
  <c r="L253" i="21"/>
  <c r="L253" i="15" s="1"/>
  <c r="L572" i="14"/>
  <c r="D253" i="21"/>
  <c r="D253" i="15" s="1"/>
  <c r="D572" i="14"/>
  <c r="E253" i="21"/>
  <c r="E253" i="15" s="1"/>
  <c r="E572" i="14"/>
  <c r="N472" i="14"/>
  <c r="F472" i="14"/>
  <c r="Q472" i="14"/>
  <c r="I472" i="14"/>
  <c r="P472" i="14"/>
  <c r="H472" i="14"/>
  <c r="S472" i="14"/>
  <c r="K472" i="14"/>
  <c r="C472" i="14"/>
  <c r="S53" i="21"/>
  <c r="O53" i="21"/>
  <c r="K53" i="21"/>
  <c r="G53" i="21"/>
  <c r="C53" i="21"/>
  <c r="R53" i="21"/>
  <c r="J53" i="21"/>
  <c r="B53" i="21"/>
  <c r="Q53" i="21"/>
  <c r="M53" i="21"/>
  <c r="I53" i="21"/>
  <c r="E53" i="21"/>
  <c r="N53" i="21"/>
  <c r="F53" i="21"/>
  <c r="P53" i="21"/>
  <c r="L53" i="21"/>
  <c r="H53" i="21"/>
  <c r="D53" i="21"/>
  <c r="J37" i="21"/>
  <c r="R37" i="21"/>
  <c r="B37" i="21"/>
  <c r="O37" i="21"/>
  <c r="N37" i="21"/>
  <c r="F37" i="21"/>
  <c r="G37" i="21"/>
  <c r="P37" i="21"/>
  <c r="L37" i="21"/>
  <c r="H37" i="21"/>
  <c r="D37" i="21"/>
  <c r="S37" i="21"/>
  <c r="K37" i="21"/>
  <c r="C37" i="21"/>
  <c r="Q37" i="21"/>
  <c r="M37" i="21"/>
  <c r="I37" i="21"/>
  <c r="E37" i="21"/>
  <c r="R173" i="21"/>
  <c r="R173" i="15" s="1"/>
  <c r="N173" i="21"/>
  <c r="N173" i="15" s="1"/>
  <c r="J173" i="21"/>
  <c r="J173" i="15" s="1"/>
  <c r="F173" i="21"/>
  <c r="F173" i="15" s="1"/>
  <c r="B173" i="21"/>
  <c r="B173" i="15" s="1"/>
  <c r="S173" i="21"/>
  <c r="S173" i="15" s="1"/>
  <c r="O173" i="21"/>
  <c r="O173" i="15" s="1"/>
  <c r="K173" i="21"/>
  <c r="K173" i="15" s="1"/>
  <c r="G173" i="21"/>
  <c r="G173" i="15" s="1"/>
  <c r="C173" i="21"/>
  <c r="C173" i="15" s="1"/>
  <c r="P173" i="21"/>
  <c r="P173" i="15" s="1"/>
  <c r="L173" i="21"/>
  <c r="L173" i="15" s="1"/>
  <c r="H173" i="21"/>
  <c r="H173" i="15" s="1"/>
  <c r="D173" i="21"/>
  <c r="D173" i="15" s="1"/>
  <c r="Q173" i="21"/>
  <c r="Q173" i="15" s="1"/>
  <c r="M173" i="21"/>
  <c r="M173" i="15" s="1"/>
  <c r="I173" i="21"/>
  <c r="I173" i="15" s="1"/>
  <c r="E173" i="21"/>
  <c r="E173" i="15" s="1"/>
  <c r="R188" i="21"/>
  <c r="R188" i="15" s="1"/>
  <c r="N188" i="21"/>
  <c r="N188" i="15" s="1"/>
  <c r="J188" i="21"/>
  <c r="J188" i="15" s="1"/>
  <c r="F188" i="21"/>
  <c r="F188" i="15" s="1"/>
  <c r="B188" i="21"/>
  <c r="B188" i="15" s="1"/>
  <c r="S188" i="21"/>
  <c r="S188" i="15" s="1"/>
  <c r="O188" i="21"/>
  <c r="O188" i="15" s="1"/>
  <c r="K188" i="21"/>
  <c r="K188" i="15" s="1"/>
  <c r="G188" i="21"/>
  <c r="G188" i="15" s="1"/>
  <c r="C188" i="21"/>
  <c r="C188" i="15" s="1"/>
  <c r="P188" i="21"/>
  <c r="P188" i="15" s="1"/>
  <c r="L188" i="21"/>
  <c r="L188" i="15" s="1"/>
  <c r="H188" i="21"/>
  <c r="H188" i="15" s="1"/>
  <c r="D188" i="21"/>
  <c r="D188" i="15" s="1"/>
  <c r="Q188" i="21"/>
  <c r="Q188" i="15" s="1"/>
  <c r="M188" i="21"/>
  <c r="M188" i="15" s="1"/>
  <c r="I188" i="21"/>
  <c r="I188" i="15" s="1"/>
  <c r="E188" i="21"/>
  <c r="E188" i="15" s="1"/>
  <c r="S104" i="21"/>
  <c r="S104" i="15" s="1"/>
  <c r="K104" i="21"/>
  <c r="C104" i="21"/>
  <c r="C104" i="15" s="1"/>
  <c r="J104" i="21"/>
  <c r="J104" i="15" s="1"/>
  <c r="O104" i="21"/>
  <c r="G104" i="21"/>
  <c r="G104" i="15" s="1"/>
  <c r="R104" i="21"/>
  <c r="R104" i="15" s="1"/>
  <c r="B104" i="21"/>
  <c r="B104" i="15" s="1"/>
  <c r="Q104" i="21"/>
  <c r="M104" i="21"/>
  <c r="I104" i="21"/>
  <c r="I104" i="15" s="1"/>
  <c r="E104" i="21"/>
  <c r="E104" i="15" s="1"/>
  <c r="N104" i="21"/>
  <c r="F104" i="21"/>
  <c r="F104" i="15" s="1"/>
  <c r="P104" i="21"/>
  <c r="L104" i="21"/>
  <c r="H104" i="21"/>
  <c r="H104" i="15" s="1"/>
  <c r="D104" i="21"/>
  <c r="D104" i="15" s="1"/>
  <c r="R171" i="21"/>
  <c r="R171" i="15" s="1"/>
  <c r="N171" i="21"/>
  <c r="N171" i="15" s="1"/>
  <c r="J171" i="21"/>
  <c r="J171" i="15" s="1"/>
  <c r="F171" i="21"/>
  <c r="F171" i="15" s="1"/>
  <c r="B171" i="21"/>
  <c r="B171" i="15" s="1"/>
  <c r="S171" i="21"/>
  <c r="S171" i="15" s="1"/>
  <c r="O171" i="21"/>
  <c r="O171" i="15" s="1"/>
  <c r="K171" i="21"/>
  <c r="K171" i="15" s="1"/>
  <c r="G171" i="21"/>
  <c r="G171" i="15" s="1"/>
  <c r="C171" i="21"/>
  <c r="C171" i="15" s="1"/>
  <c r="P171" i="21"/>
  <c r="P171" i="15" s="1"/>
  <c r="L171" i="21"/>
  <c r="L171" i="15" s="1"/>
  <c r="H171" i="21"/>
  <c r="H171" i="15" s="1"/>
  <c r="D171" i="21"/>
  <c r="D171" i="15" s="1"/>
  <c r="Q171" i="21"/>
  <c r="Q171" i="15" s="1"/>
  <c r="M171" i="21"/>
  <c r="M171" i="15" s="1"/>
  <c r="I171" i="21"/>
  <c r="I171" i="15" s="1"/>
  <c r="E171" i="21"/>
  <c r="E171" i="15" s="1"/>
  <c r="R175" i="21"/>
  <c r="R175" i="15" s="1"/>
  <c r="N175" i="21"/>
  <c r="N175" i="15" s="1"/>
  <c r="J175" i="21"/>
  <c r="J175" i="15" s="1"/>
  <c r="F175" i="21"/>
  <c r="F175" i="15" s="1"/>
  <c r="B175" i="21"/>
  <c r="B175" i="15" s="1"/>
  <c r="S175" i="21"/>
  <c r="S175" i="15" s="1"/>
  <c r="O175" i="21"/>
  <c r="O175" i="15" s="1"/>
  <c r="K175" i="21"/>
  <c r="K175" i="15" s="1"/>
  <c r="G175" i="21"/>
  <c r="G175" i="15" s="1"/>
  <c r="C175" i="21"/>
  <c r="C175" i="15" s="1"/>
  <c r="P175" i="21"/>
  <c r="P175" i="15" s="1"/>
  <c r="L175" i="21"/>
  <c r="L175" i="15" s="1"/>
  <c r="H175" i="21"/>
  <c r="H175" i="15" s="1"/>
  <c r="D175" i="21"/>
  <c r="D175" i="15" s="1"/>
  <c r="Q175" i="21"/>
  <c r="Q175" i="15" s="1"/>
  <c r="M175" i="21"/>
  <c r="M175" i="15" s="1"/>
  <c r="I175" i="21"/>
  <c r="I175" i="15" s="1"/>
  <c r="E175" i="21"/>
  <c r="E175" i="15" s="1"/>
  <c r="R179" i="21"/>
  <c r="R179" i="15" s="1"/>
  <c r="N179" i="21"/>
  <c r="N179" i="15" s="1"/>
  <c r="J179" i="21"/>
  <c r="J179" i="15" s="1"/>
  <c r="F179" i="21"/>
  <c r="F179" i="15" s="1"/>
  <c r="B179" i="21"/>
  <c r="B179" i="15" s="1"/>
  <c r="S179" i="21"/>
  <c r="S179" i="15" s="1"/>
  <c r="O179" i="21"/>
  <c r="O179" i="15" s="1"/>
  <c r="K179" i="21"/>
  <c r="K179" i="15" s="1"/>
  <c r="G179" i="21"/>
  <c r="G179" i="15" s="1"/>
  <c r="C179" i="21"/>
  <c r="C179" i="15" s="1"/>
  <c r="P179" i="21"/>
  <c r="P179" i="15" s="1"/>
  <c r="L179" i="21"/>
  <c r="L179" i="15" s="1"/>
  <c r="H179" i="21"/>
  <c r="H179" i="15" s="1"/>
  <c r="D179" i="21"/>
  <c r="D179" i="15" s="1"/>
  <c r="Q179" i="21"/>
  <c r="Q179" i="15" s="1"/>
  <c r="M179" i="21"/>
  <c r="M179" i="15" s="1"/>
  <c r="I179" i="21"/>
  <c r="I179" i="15" s="1"/>
  <c r="E179" i="21"/>
  <c r="E179" i="15" s="1"/>
  <c r="S82" i="22"/>
  <c r="S82" i="16" s="1"/>
  <c r="S262" i="21"/>
  <c r="S262" i="15" s="1"/>
  <c r="O82" i="22"/>
  <c r="O82" i="16" s="1"/>
  <c r="O262" i="21"/>
  <c r="O262" i="15" s="1"/>
  <c r="K82" i="22"/>
  <c r="K82" i="16" s="1"/>
  <c r="K262" i="21"/>
  <c r="K262" i="15" s="1"/>
  <c r="G82" i="22"/>
  <c r="G82" i="16" s="1"/>
  <c r="G262" i="21"/>
  <c r="G262" i="15" s="1"/>
  <c r="C82" i="22"/>
  <c r="C82" i="16" s="1"/>
  <c r="C262" i="21"/>
  <c r="C262" i="15" s="1"/>
  <c r="R82" i="22"/>
  <c r="R82" i="16" s="1"/>
  <c r="R262" i="21"/>
  <c r="R262" i="15" s="1"/>
  <c r="N82" i="22"/>
  <c r="N82" i="16" s="1"/>
  <c r="N262" i="21"/>
  <c r="N262" i="15" s="1"/>
  <c r="J82" i="22"/>
  <c r="J82" i="16" s="1"/>
  <c r="J262" i="21"/>
  <c r="J262" i="15" s="1"/>
  <c r="F82" i="22"/>
  <c r="F82" i="16" s="1"/>
  <c r="F262" i="21"/>
  <c r="F262" i="15" s="1"/>
  <c r="B82" i="22"/>
  <c r="B82" i="16" s="1"/>
  <c r="B262" i="21"/>
  <c r="B262" i="15" s="1"/>
  <c r="Q82" i="22"/>
  <c r="Q82" i="16" s="1"/>
  <c r="Q262" i="21"/>
  <c r="Q262" i="15" s="1"/>
  <c r="M82" i="22"/>
  <c r="M82" i="16" s="1"/>
  <c r="M262" i="21"/>
  <c r="M262" i="15" s="1"/>
  <c r="I82" i="22"/>
  <c r="I82" i="16" s="1"/>
  <c r="I262" i="21"/>
  <c r="I262" i="15" s="1"/>
  <c r="E82" i="22"/>
  <c r="E82" i="16" s="1"/>
  <c r="E262" i="21"/>
  <c r="E262" i="15" s="1"/>
  <c r="P82" i="22"/>
  <c r="P82" i="16" s="1"/>
  <c r="P262" i="21"/>
  <c r="P262" i="15" s="1"/>
  <c r="L82" i="22"/>
  <c r="L82" i="16" s="1"/>
  <c r="L262" i="21"/>
  <c r="L262" i="15" s="1"/>
  <c r="H82" i="22"/>
  <c r="H82" i="16" s="1"/>
  <c r="H262" i="21"/>
  <c r="H262" i="15" s="1"/>
  <c r="D82" i="22"/>
  <c r="D82" i="16" s="1"/>
  <c r="D262" i="21"/>
  <c r="D262" i="15" s="1"/>
  <c r="R251" i="21"/>
  <c r="R251" i="15" s="1"/>
  <c r="N251" i="21"/>
  <c r="N251" i="15" s="1"/>
  <c r="J251" i="21"/>
  <c r="J251" i="15" s="1"/>
  <c r="F251" i="21"/>
  <c r="F251" i="15" s="1"/>
  <c r="B251" i="21"/>
  <c r="B251" i="15" s="1"/>
  <c r="P251" i="21"/>
  <c r="P251" i="15" s="1"/>
  <c r="L251" i="21"/>
  <c r="L251" i="15" s="1"/>
  <c r="H251" i="21"/>
  <c r="H251" i="15" s="1"/>
  <c r="D251" i="21"/>
  <c r="D251" i="15" s="1"/>
  <c r="S251" i="21"/>
  <c r="S251" i="15" s="1"/>
  <c r="O251" i="21"/>
  <c r="O251" i="15" s="1"/>
  <c r="K251" i="21"/>
  <c r="K251" i="15" s="1"/>
  <c r="G251" i="21"/>
  <c r="G251" i="15" s="1"/>
  <c r="C251" i="21"/>
  <c r="C251" i="15" s="1"/>
  <c r="Q251" i="21"/>
  <c r="Q251" i="15" s="1"/>
  <c r="M251" i="21"/>
  <c r="M251" i="15" s="1"/>
  <c r="I251" i="21"/>
  <c r="I251" i="15" s="1"/>
  <c r="E251" i="21"/>
  <c r="E251" i="15" s="1"/>
  <c r="E29" i="21"/>
  <c r="I29" i="21"/>
  <c r="M29" i="21"/>
  <c r="Q29" i="21"/>
  <c r="B29" i="21"/>
  <c r="F29" i="21"/>
  <c r="J29" i="21"/>
  <c r="N29" i="21"/>
  <c r="R29" i="21"/>
  <c r="C29" i="21"/>
  <c r="K29" i="21"/>
  <c r="S29" i="21"/>
  <c r="D29" i="21"/>
  <c r="L29" i="21"/>
  <c r="G29" i="21"/>
  <c r="P29" i="21"/>
  <c r="H29" i="21"/>
  <c r="O29" i="21"/>
  <c r="B68" i="21"/>
  <c r="F68" i="21"/>
  <c r="J68" i="21"/>
  <c r="N68" i="21"/>
  <c r="R68" i="21"/>
  <c r="C68" i="21"/>
  <c r="G68" i="21"/>
  <c r="K68" i="21"/>
  <c r="O68" i="21"/>
  <c r="S68" i="21"/>
  <c r="D68" i="21"/>
  <c r="H68" i="21"/>
  <c r="L68" i="21"/>
  <c r="P68" i="21"/>
  <c r="E68" i="21"/>
  <c r="I68" i="21"/>
  <c r="M68" i="21"/>
  <c r="Q68" i="21"/>
  <c r="B222" i="14"/>
  <c r="F222" i="14"/>
  <c r="J222" i="14"/>
  <c r="N222" i="14"/>
  <c r="R222" i="14"/>
  <c r="D222" i="14"/>
  <c r="L222" i="14"/>
  <c r="C222" i="14"/>
  <c r="G222" i="14"/>
  <c r="K222" i="14"/>
  <c r="O222" i="14"/>
  <c r="S222" i="14"/>
  <c r="H222" i="14"/>
  <c r="P222" i="14"/>
  <c r="E222" i="14"/>
  <c r="M222" i="14"/>
  <c r="I222" i="14"/>
  <c r="Q222" i="14"/>
  <c r="N238" i="14"/>
  <c r="R238" i="14"/>
  <c r="O238" i="14"/>
  <c r="S238" i="14"/>
  <c r="P238" i="14"/>
  <c r="M238" i="14"/>
  <c r="Q238" i="14"/>
  <c r="D109" i="21"/>
  <c r="H109" i="21"/>
  <c r="L109" i="21"/>
  <c r="P109" i="21"/>
  <c r="C109" i="21"/>
  <c r="K109" i="21"/>
  <c r="S109" i="21"/>
  <c r="F109" i="21"/>
  <c r="N109" i="21"/>
  <c r="G109" i="21"/>
  <c r="I109" i="21"/>
  <c r="Q109" i="21"/>
  <c r="B109" i="21"/>
  <c r="J109" i="21"/>
  <c r="R109" i="21"/>
  <c r="O109" i="21"/>
  <c r="E109" i="21"/>
  <c r="M109" i="21"/>
  <c r="C268" i="14"/>
  <c r="G268" i="14"/>
  <c r="K268" i="14"/>
  <c r="O268" i="14"/>
  <c r="S268" i="14"/>
  <c r="I268" i="14"/>
  <c r="Q268" i="14"/>
  <c r="B268" i="14"/>
  <c r="F268" i="14"/>
  <c r="J268" i="14"/>
  <c r="N268" i="14"/>
  <c r="R268" i="14"/>
  <c r="E268" i="14"/>
  <c r="M268" i="14"/>
  <c r="D268" i="14"/>
  <c r="H268" i="14"/>
  <c r="L268" i="14"/>
  <c r="P268" i="14"/>
  <c r="Q285" i="14"/>
  <c r="O285" i="14"/>
  <c r="P285" i="14"/>
  <c r="R285" i="14"/>
  <c r="S285" i="14"/>
  <c r="N285" i="14"/>
  <c r="I127" i="21"/>
  <c r="M127" i="21"/>
  <c r="M127" i="15" s="1"/>
  <c r="P127" i="21"/>
  <c r="P127" i="15" s="1"/>
  <c r="R127" i="21"/>
  <c r="R127" i="15" s="1"/>
  <c r="S307" i="14"/>
  <c r="R307" i="14"/>
  <c r="C323" i="14"/>
  <c r="G323" i="14"/>
  <c r="K323" i="14"/>
  <c r="O323" i="14"/>
  <c r="S323" i="14"/>
  <c r="D323" i="14"/>
  <c r="L323" i="14"/>
  <c r="F323" i="14"/>
  <c r="N323" i="14"/>
  <c r="E323" i="14"/>
  <c r="I323" i="14"/>
  <c r="M323" i="14"/>
  <c r="Q323" i="14"/>
  <c r="H323" i="14"/>
  <c r="P323" i="14"/>
  <c r="J323" i="14"/>
  <c r="B323" i="14"/>
  <c r="R323" i="14"/>
  <c r="C339" i="14"/>
  <c r="G339" i="14"/>
  <c r="K339" i="14"/>
  <c r="O339" i="14"/>
  <c r="S339" i="14"/>
  <c r="D339" i="14"/>
  <c r="L339" i="14"/>
  <c r="F339" i="14"/>
  <c r="N339" i="14"/>
  <c r="E339" i="14"/>
  <c r="I339" i="14"/>
  <c r="M339" i="14"/>
  <c r="Q339" i="14"/>
  <c r="H339" i="14"/>
  <c r="P339" i="14"/>
  <c r="J339" i="14"/>
  <c r="B339" i="14"/>
  <c r="R339" i="14"/>
  <c r="C347" i="14"/>
  <c r="G347" i="14"/>
  <c r="K347" i="14"/>
  <c r="O347" i="14"/>
  <c r="S347" i="14"/>
  <c r="D347" i="14"/>
  <c r="L347" i="14"/>
  <c r="F347" i="14"/>
  <c r="N347" i="14"/>
  <c r="E347" i="14"/>
  <c r="I347" i="14"/>
  <c r="M347" i="14"/>
  <c r="Q347" i="14"/>
  <c r="H347" i="14"/>
  <c r="P347" i="14"/>
  <c r="J347" i="14"/>
  <c r="B347" i="14"/>
  <c r="R347" i="14"/>
  <c r="C355" i="14"/>
  <c r="G355" i="14"/>
  <c r="K355" i="14"/>
  <c r="O355" i="14"/>
  <c r="S355" i="14"/>
  <c r="D355" i="14"/>
  <c r="L355" i="14"/>
  <c r="N355" i="14"/>
  <c r="I355" i="14"/>
  <c r="Q355" i="14"/>
  <c r="P355" i="14"/>
  <c r="B355" i="14"/>
  <c r="C371" i="14"/>
  <c r="G371" i="14"/>
  <c r="K371" i="14"/>
  <c r="O371" i="14"/>
  <c r="S371" i="14"/>
  <c r="D371" i="14"/>
  <c r="L371" i="14"/>
  <c r="E371" i="14"/>
  <c r="I371" i="14"/>
  <c r="M371" i="14"/>
  <c r="Q371" i="14"/>
  <c r="H371" i="14"/>
  <c r="P371" i="14"/>
  <c r="B371" i="14"/>
  <c r="J371" i="14"/>
  <c r="R371" i="14"/>
  <c r="F371" i="14"/>
  <c r="N371" i="14"/>
  <c r="C387" i="14"/>
  <c r="G387" i="14"/>
  <c r="K387" i="14"/>
  <c r="O387" i="14"/>
  <c r="S387" i="14"/>
  <c r="D387" i="14"/>
  <c r="L387" i="14"/>
  <c r="E387" i="14"/>
  <c r="I387" i="14"/>
  <c r="M387" i="14"/>
  <c r="Q387" i="14"/>
  <c r="H387" i="14"/>
  <c r="P387" i="14"/>
  <c r="B387" i="14"/>
  <c r="J387" i="14"/>
  <c r="R387" i="14"/>
  <c r="F387" i="14"/>
  <c r="N387" i="14"/>
  <c r="C395" i="14"/>
  <c r="G395" i="14"/>
  <c r="K395" i="14"/>
  <c r="O395" i="14"/>
  <c r="S395" i="14"/>
  <c r="D395" i="14"/>
  <c r="L395" i="14"/>
  <c r="E395" i="14"/>
  <c r="I395" i="14"/>
  <c r="M395" i="14"/>
  <c r="Q395" i="14"/>
  <c r="H395" i="14"/>
  <c r="P395" i="14"/>
  <c r="B395" i="14"/>
  <c r="J395" i="14"/>
  <c r="R395" i="14"/>
  <c r="F395" i="14"/>
  <c r="N395" i="14"/>
  <c r="C403" i="14"/>
  <c r="K403" i="14"/>
  <c r="S403" i="14"/>
  <c r="E406" i="14"/>
  <c r="I406" i="14"/>
  <c r="M406" i="14"/>
  <c r="Q406" i="14"/>
  <c r="F406" i="14"/>
  <c r="N406" i="14"/>
  <c r="C406" i="14"/>
  <c r="G406" i="14"/>
  <c r="K406" i="14"/>
  <c r="O406" i="14"/>
  <c r="S406" i="14"/>
  <c r="B406" i="14"/>
  <c r="J406" i="14"/>
  <c r="R406" i="14"/>
  <c r="D406" i="14"/>
  <c r="L406" i="14"/>
  <c r="H406" i="14"/>
  <c r="P406" i="14"/>
  <c r="D414" i="14"/>
  <c r="H414" i="14"/>
  <c r="L414" i="14"/>
  <c r="P414" i="14"/>
  <c r="B414" i="14"/>
  <c r="F414" i="14"/>
  <c r="J414" i="14"/>
  <c r="N414" i="14"/>
  <c r="R414" i="14"/>
  <c r="C414" i="14"/>
  <c r="G414" i="14"/>
  <c r="K414" i="14"/>
  <c r="O414" i="14"/>
  <c r="S414" i="14"/>
  <c r="E414" i="14"/>
  <c r="I414" i="14"/>
  <c r="M414" i="14"/>
  <c r="Q414" i="14"/>
  <c r="E430" i="14"/>
  <c r="I430" i="14"/>
  <c r="M430" i="14"/>
  <c r="Q430" i="14"/>
  <c r="D430" i="14"/>
  <c r="H430" i="14"/>
  <c r="L430" i="14"/>
  <c r="P430" i="14"/>
  <c r="C430" i="14"/>
  <c r="G430" i="14"/>
  <c r="K430" i="14"/>
  <c r="O430" i="14"/>
  <c r="S430" i="14"/>
  <c r="B430" i="14"/>
  <c r="F430" i="14"/>
  <c r="J430" i="14"/>
  <c r="N430" i="14"/>
  <c r="R430" i="14"/>
  <c r="C439" i="14"/>
  <c r="G439" i="14"/>
  <c r="K439" i="14"/>
  <c r="O439" i="14"/>
  <c r="S439" i="14"/>
  <c r="B439" i="14"/>
  <c r="F439" i="14"/>
  <c r="J439" i="14"/>
  <c r="N439" i="14"/>
  <c r="R439" i="14"/>
  <c r="E439" i="14"/>
  <c r="I439" i="14"/>
  <c r="M439" i="14"/>
  <c r="Q439" i="14"/>
  <c r="D439" i="14"/>
  <c r="H439" i="14"/>
  <c r="L439" i="14"/>
  <c r="P439" i="14"/>
  <c r="C455" i="14"/>
  <c r="G455" i="14"/>
  <c r="K455" i="14"/>
  <c r="O455" i="14"/>
  <c r="S455" i="14"/>
  <c r="B455" i="14"/>
  <c r="F455" i="14"/>
  <c r="J455" i="14"/>
  <c r="N455" i="14"/>
  <c r="R455" i="14"/>
  <c r="E455" i="14"/>
  <c r="I455" i="14"/>
  <c r="M455" i="14"/>
  <c r="Q455" i="14"/>
  <c r="D455" i="14"/>
  <c r="H455" i="14"/>
  <c r="L455" i="14"/>
  <c r="P455" i="14"/>
  <c r="C463" i="14"/>
  <c r="G463" i="14"/>
  <c r="K463" i="14"/>
  <c r="O463" i="14"/>
  <c r="S463" i="14"/>
  <c r="B463" i="14"/>
  <c r="F463" i="14"/>
  <c r="J463" i="14"/>
  <c r="N463" i="14"/>
  <c r="R463" i="14"/>
  <c r="E463" i="14"/>
  <c r="I463" i="14"/>
  <c r="M463" i="14"/>
  <c r="Q463" i="14"/>
  <c r="D463" i="14"/>
  <c r="H463" i="14"/>
  <c r="L463" i="14"/>
  <c r="P463" i="14"/>
  <c r="C471" i="14"/>
  <c r="G471" i="14"/>
  <c r="K471" i="14"/>
  <c r="O471" i="14"/>
  <c r="S471" i="14"/>
  <c r="B471" i="14"/>
  <c r="F471" i="14"/>
  <c r="J471" i="14"/>
  <c r="N471" i="14"/>
  <c r="R471" i="14"/>
  <c r="E471" i="14"/>
  <c r="I471" i="14"/>
  <c r="M471" i="14"/>
  <c r="Q471" i="14"/>
  <c r="D471" i="14"/>
  <c r="H471" i="14"/>
  <c r="L471" i="14"/>
  <c r="P471" i="14"/>
  <c r="C481" i="14"/>
  <c r="G481" i="14"/>
  <c r="K481" i="14"/>
  <c r="O481" i="14"/>
  <c r="S481" i="14"/>
  <c r="B481" i="14"/>
  <c r="F481" i="14"/>
  <c r="J481" i="14"/>
  <c r="N481" i="14"/>
  <c r="R481" i="14"/>
  <c r="E481" i="14"/>
  <c r="I481" i="14"/>
  <c r="M481" i="14"/>
  <c r="Q481" i="14"/>
  <c r="D481" i="14"/>
  <c r="H481" i="14"/>
  <c r="L481" i="14"/>
  <c r="P481" i="14"/>
  <c r="E490" i="14"/>
  <c r="I490" i="14"/>
  <c r="M490" i="14"/>
  <c r="Q490" i="14"/>
  <c r="D490" i="14"/>
  <c r="H490" i="14"/>
  <c r="L490" i="14"/>
  <c r="P490" i="14"/>
  <c r="C490" i="14"/>
  <c r="G490" i="14"/>
  <c r="K490" i="14"/>
  <c r="O490" i="14"/>
  <c r="S490" i="14"/>
  <c r="B490" i="14"/>
  <c r="F490" i="14"/>
  <c r="J490" i="14"/>
  <c r="N490" i="14"/>
  <c r="R490" i="14"/>
  <c r="E498" i="14"/>
  <c r="I498" i="14"/>
  <c r="M498" i="14"/>
  <c r="Q498" i="14"/>
  <c r="D498" i="14"/>
  <c r="H498" i="14"/>
  <c r="L498" i="14"/>
  <c r="P498" i="14"/>
  <c r="C498" i="14"/>
  <c r="G498" i="14"/>
  <c r="K498" i="14"/>
  <c r="O498" i="14"/>
  <c r="S498" i="14"/>
  <c r="B498" i="14"/>
  <c r="F498" i="14"/>
  <c r="J498" i="14"/>
  <c r="N498" i="14"/>
  <c r="R498" i="14"/>
  <c r="E514" i="14"/>
  <c r="I514" i="14"/>
  <c r="M514" i="14"/>
  <c r="Q514" i="14"/>
  <c r="D514" i="14"/>
  <c r="H514" i="14"/>
  <c r="L514" i="14"/>
  <c r="P514" i="14"/>
  <c r="C514" i="14"/>
  <c r="G514" i="14"/>
  <c r="K514" i="14"/>
  <c r="O514" i="14"/>
  <c r="S514" i="14"/>
  <c r="B514" i="14"/>
  <c r="F514" i="14"/>
  <c r="J514" i="14"/>
  <c r="N514" i="14"/>
  <c r="R514" i="14"/>
  <c r="E522" i="14"/>
  <c r="I522" i="14"/>
  <c r="M522" i="14"/>
  <c r="Q522" i="14"/>
  <c r="D522" i="14"/>
  <c r="H522" i="14"/>
  <c r="L522" i="14"/>
  <c r="P522" i="14"/>
  <c r="C522" i="14"/>
  <c r="G522" i="14"/>
  <c r="K522" i="14"/>
  <c r="O522" i="14"/>
  <c r="S522" i="14"/>
  <c r="B522" i="14"/>
  <c r="F522" i="14"/>
  <c r="N522" i="14"/>
  <c r="J522" i="14"/>
  <c r="R522" i="14"/>
  <c r="E534" i="14"/>
  <c r="I534" i="14"/>
  <c r="M534" i="14"/>
  <c r="Q534" i="14"/>
  <c r="D534" i="14"/>
  <c r="H534" i="14"/>
  <c r="L534" i="14"/>
  <c r="P534" i="14"/>
  <c r="C534" i="14"/>
  <c r="G534" i="14"/>
  <c r="K534" i="14"/>
  <c r="O534" i="14"/>
  <c r="S534" i="14"/>
  <c r="F534" i="14"/>
  <c r="N534" i="14"/>
  <c r="B534" i="14"/>
  <c r="J534" i="14"/>
  <c r="R534" i="14"/>
  <c r="E544" i="14"/>
  <c r="I544" i="14"/>
  <c r="M544" i="14"/>
  <c r="Q544" i="14"/>
  <c r="D544" i="14"/>
  <c r="H544" i="14"/>
  <c r="L544" i="14"/>
  <c r="P544" i="14"/>
  <c r="C544" i="14"/>
  <c r="G544" i="14"/>
  <c r="K544" i="14"/>
  <c r="O544" i="14"/>
  <c r="S544" i="14"/>
  <c r="F544" i="14"/>
  <c r="N544" i="14"/>
  <c r="B544" i="14"/>
  <c r="J544" i="14"/>
  <c r="R544" i="14"/>
  <c r="C569" i="14"/>
  <c r="G569" i="14"/>
  <c r="K569" i="14"/>
  <c r="O569" i="14"/>
  <c r="S569" i="14"/>
  <c r="E569" i="14"/>
  <c r="I569" i="14"/>
  <c r="M569" i="14"/>
  <c r="Q569" i="14"/>
  <c r="B569" i="14"/>
  <c r="F569" i="14"/>
  <c r="J569" i="14"/>
  <c r="N569" i="14"/>
  <c r="R569" i="14"/>
  <c r="D569" i="14"/>
  <c r="H569" i="14"/>
  <c r="L569" i="14"/>
  <c r="P569" i="14"/>
  <c r="B577" i="14"/>
  <c r="F577" i="14"/>
  <c r="J577" i="14"/>
  <c r="N577" i="14"/>
  <c r="R577" i="14"/>
  <c r="C577" i="14"/>
  <c r="G577" i="14"/>
  <c r="K577" i="14"/>
  <c r="O577" i="14"/>
  <c r="S577" i="14"/>
  <c r="D577" i="14"/>
  <c r="H577" i="14"/>
  <c r="L577" i="14"/>
  <c r="P577" i="14"/>
  <c r="E577" i="14"/>
  <c r="I577" i="14"/>
  <c r="M577" i="14"/>
  <c r="Q577" i="14"/>
  <c r="B585" i="14"/>
  <c r="F585" i="14"/>
  <c r="J585" i="14"/>
  <c r="N585" i="14"/>
  <c r="R585" i="14"/>
  <c r="C585" i="14"/>
  <c r="G585" i="14"/>
  <c r="K585" i="14"/>
  <c r="O585" i="14"/>
  <c r="S585" i="14"/>
  <c r="D585" i="14"/>
  <c r="H585" i="14"/>
  <c r="L585" i="14"/>
  <c r="P585" i="14"/>
  <c r="E585" i="14"/>
  <c r="I585" i="14"/>
  <c r="M585" i="14"/>
  <c r="Q585" i="14"/>
  <c r="B601" i="14"/>
  <c r="F601" i="14"/>
  <c r="J601" i="14"/>
  <c r="N601" i="14"/>
  <c r="R601" i="14"/>
  <c r="C601" i="14"/>
  <c r="G601" i="14"/>
  <c r="K601" i="14"/>
  <c r="O601" i="14"/>
  <c r="S601" i="14"/>
  <c r="D601" i="14"/>
  <c r="H601" i="14"/>
  <c r="L601" i="14"/>
  <c r="P601" i="14"/>
  <c r="E601" i="14"/>
  <c r="I601" i="14"/>
  <c r="M601" i="14"/>
  <c r="Q601" i="14"/>
  <c r="B609" i="14"/>
  <c r="F609" i="14"/>
  <c r="J609" i="14"/>
  <c r="N609" i="14"/>
  <c r="R609" i="14"/>
  <c r="C609" i="14"/>
  <c r="G609" i="14"/>
  <c r="K609" i="14"/>
  <c r="O609" i="14"/>
  <c r="S609" i="14"/>
  <c r="D609" i="14"/>
  <c r="H609" i="14"/>
  <c r="L609" i="14"/>
  <c r="P609" i="14"/>
  <c r="E609" i="14"/>
  <c r="I609" i="14"/>
  <c r="M609" i="14"/>
  <c r="Q609" i="14"/>
  <c r="D55" i="21"/>
  <c r="H55" i="21"/>
  <c r="L55" i="21"/>
  <c r="P55" i="21"/>
  <c r="E55" i="21"/>
  <c r="I55" i="21"/>
  <c r="M55" i="21"/>
  <c r="Q55" i="21"/>
  <c r="B55" i="21"/>
  <c r="F55" i="21"/>
  <c r="J55" i="21"/>
  <c r="N55" i="21"/>
  <c r="R55" i="21"/>
  <c r="C55" i="21"/>
  <c r="G55" i="21"/>
  <c r="K55" i="21"/>
  <c r="O55" i="21"/>
  <c r="S55" i="21"/>
  <c r="D59" i="21"/>
  <c r="H59" i="21"/>
  <c r="L59" i="21"/>
  <c r="P59" i="21"/>
  <c r="B59" i="21"/>
  <c r="F59" i="21"/>
  <c r="J59" i="21"/>
  <c r="N59" i="21"/>
  <c r="R59" i="21"/>
  <c r="C59" i="21"/>
  <c r="G59" i="21"/>
  <c r="K59" i="21"/>
  <c r="O59" i="21"/>
  <c r="S59" i="21"/>
  <c r="E59" i="21"/>
  <c r="I59" i="21"/>
  <c r="M59" i="21"/>
  <c r="Q59" i="21"/>
  <c r="D154" i="14"/>
  <c r="H154" i="14"/>
  <c r="L154" i="14"/>
  <c r="P154" i="14"/>
  <c r="E154" i="14"/>
  <c r="I154" i="14"/>
  <c r="M154" i="14"/>
  <c r="Q154" i="14"/>
  <c r="B154" i="14"/>
  <c r="F154" i="14"/>
  <c r="J154" i="14"/>
  <c r="N154" i="14"/>
  <c r="R154" i="14"/>
  <c r="C154" i="14"/>
  <c r="G154" i="14"/>
  <c r="K154" i="14"/>
  <c r="O154" i="14"/>
  <c r="S154" i="14"/>
  <c r="B196" i="14"/>
  <c r="F196" i="14"/>
  <c r="J196" i="14"/>
  <c r="N196" i="14"/>
  <c r="R196" i="14"/>
  <c r="H196" i="14"/>
  <c r="P196" i="14"/>
  <c r="C196" i="14"/>
  <c r="G196" i="14"/>
  <c r="K196" i="14"/>
  <c r="O196" i="14"/>
  <c r="S196" i="14"/>
  <c r="D196" i="14"/>
  <c r="L196" i="14"/>
  <c r="I196" i="14"/>
  <c r="Q196" i="14"/>
  <c r="E196" i="14"/>
  <c r="M196" i="14"/>
  <c r="B212" i="14"/>
  <c r="F212" i="14"/>
  <c r="J212" i="14"/>
  <c r="N212" i="14"/>
  <c r="R212" i="14"/>
  <c r="H212" i="14"/>
  <c r="P212" i="14"/>
  <c r="C212" i="14"/>
  <c r="G212" i="14"/>
  <c r="K212" i="14"/>
  <c r="O212" i="14"/>
  <c r="S212" i="14"/>
  <c r="D212" i="14"/>
  <c r="L212" i="14"/>
  <c r="I212" i="14"/>
  <c r="Q212" i="14"/>
  <c r="E212" i="14"/>
  <c r="M212" i="14"/>
  <c r="B91" i="21"/>
  <c r="F91" i="21"/>
  <c r="J91" i="21"/>
  <c r="N91" i="21"/>
  <c r="H91" i="21"/>
  <c r="P91" i="21"/>
  <c r="C91" i="21"/>
  <c r="G91" i="21"/>
  <c r="K91" i="21"/>
  <c r="O91" i="21"/>
  <c r="D91" i="21"/>
  <c r="L91" i="21"/>
  <c r="I91" i="21"/>
  <c r="Q91" i="21"/>
  <c r="E91" i="21"/>
  <c r="M91" i="21"/>
  <c r="B96" i="21"/>
  <c r="F96" i="21"/>
  <c r="J96" i="21"/>
  <c r="H96" i="21"/>
  <c r="C96" i="21"/>
  <c r="G96" i="21"/>
  <c r="K96" i="21"/>
  <c r="D96" i="21"/>
  <c r="L96" i="21"/>
  <c r="I96" i="21"/>
  <c r="E96" i="21"/>
  <c r="B258" i="14"/>
  <c r="F258" i="14"/>
  <c r="J258" i="14"/>
  <c r="D258" i="14"/>
  <c r="L258" i="14"/>
  <c r="P258" i="14"/>
  <c r="C258" i="14"/>
  <c r="G258" i="14"/>
  <c r="K258" i="14"/>
  <c r="S258" i="14"/>
  <c r="H258" i="14"/>
  <c r="R258" i="14"/>
  <c r="E258" i="14"/>
  <c r="I258" i="14"/>
  <c r="M283" i="14"/>
  <c r="Q283" i="14"/>
  <c r="S283" i="14"/>
  <c r="N283" i="14"/>
  <c r="O283" i="14"/>
  <c r="P283" i="14"/>
  <c r="R283" i="14"/>
  <c r="O290" i="14"/>
  <c r="S290" i="14"/>
  <c r="P290" i="14"/>
  <c r="Q290" i="14"/>
  <c r="R290" i="14"/>
  <c r="C333" i="14"/>
  <c r="G333" i="14"/>
  <c r="K333" i="14"/>
  <c r="O333" i="14"/>
  <c r="S333" i="14"/>
  <c r="H333" i="14"/>
  <c r="P333" i="14"/>
  <c r="B333" i="14"/>
  <c r="J333" i="14"/>
  <c r="R333" i="14"/>
  <c r="E333" i="14"/>
  <c r="I333" i="14"/>
  <c r="M333" i="14"/>
  <c r="Q333" i="14"/>
  <c r="D333" i="14"/>
  <c r="L333" i="14"/>
  <c r="F333" i="14"/>
  <c r="N333" i="14"/>
  <c r="O349" i="14"/>
  <c r="S349" i="14"/>
  <c r="P349" i="14"/>
  <c r="R349" i="14"/>
  <c r="M349" i="14"/>
  <c r="Q349" i="14"/>
  <c r="N349" i="14"/>
  <c r="C357" i="14"/>
  <c r="G357" i="14"/>
  <c r="K357" i="14"/>
  <c r="O357" i="14"/>
  <c r="S357" i="14"/>
  <c r="H357" i="14"/>
  <c r="P357" i="14"/>
  <c r="B357" i="14"/>
  <c r="J357" i="14"/>
  <c r="R357" i="14"/>
  <c r="E357" i="14"/>
  <c r="I357" i="14"/>
  <c r="M357" i="14"/>
  <c r="Q357" i="14"/>
  <c r="D357" i="14"/>
  <c r="L357" i="14"/>
  <c r="F357" i="14"/>
  <c r="N357" i="14"/>
  <c r="C381" i="14"/>
  <c r="G381" i="14"/>
  <c r="K381" i="14"/>
  <c r="O381" i="14"/>
  <c r="S381" i="14"/>
  <c r="H381" i="14"/>
  <c r="P381" i="14"/>
  <c r="E381" i="14"/>
  <c r="I381" i="14"/>
  <c r="M381" i="14"/>
  <c r="Q381" i="14"/>
  <c r="D381" i="14"/>
  <c r="L381" i="14"/>
  <c r="F381" i="14"/>
  <c r="N381" i="14"/>
  <c r="B381" i="14"/>
  <c r="J381" i="14"/>
  <c r="R381" i="14"/>
  <c r="C397" i="14"/>
  <c r="G397" i="14"/>
  <c r="K397" i="14"/>
  <c r="O397" i="14"/>
  <c r="S397" i="14"/>
  <c r="H397" i="14"/>
  <c r="P397" i="14"/>
  <c r="E397" i="14"/>
  <c r="I397" i="14"/>
  <c r="M397" i="14"/>
  <c r="Q397" i="14"/>
  <c r="D397" i="14"/>
  <c r="L397" i="14"/>
  <c r="F397" i="14"/>
  <c r="N397" i="14"/>
  <c r="B397" i="14"/>
  <c r="J397" i="14"/>
  <c r="R397" i="14"/>
  <c r="E164" i="21"/>
  <c r="I164" i="21"/>
  <c r="M164" i="21"/>
  <c r="Q164" i="21"/>
  <c r="D164" i="21"/>
  <c r="H164" i="21"/>
  <c r="L164" i="21"/>
  <c r="P164" i="21"/>
  <c r="C164" i="21"/>
  <c r="G164" i="21"/>
  <c r="K164" i="21"/>
  <c r="O164" i="21"/>
  <c r="S164" i="21"/>
  <c r="B164" i="21"/>
  <c r="F164" i="21"/>
  <c r="J164" i="21"/>
  <c r="N164" i="21"/>
  <c r="R164" i="21"/>
  <c r="C449" i="14"/>
  <c r="G449" i="14"/>
  <c r="K449" i="14"/>
  <c r="O449" i="14"/>
  <c r="S449" i="14"/>
  <c r="B449" i="14"/>
  <c r="F449" i="14"/>
  <c r="J449" i="14"/>
  <c r="N449" i="14"/>
  <c r="R449" i="14"/>
  <c r="E449" i="14"/>
  <c r="I449" i="14"/>
  <c r="M449" i="14"/>
  <c r="Q449" i="14"/>
  <c r="D449" i="14"/>
  <c r="H449" i="14"/>
  <c r="L449" i="14"/>
  <c r="P449" i="14"/>
  <c r="M524" i="14"/>
  <c r="Q524" i="14"/>
  <c r="P524" i="14"/>
  <c r="O524" i="14"/>
  <c r="S524" i="14"/>
  <c r="R524" i="14"/>
  <c r="N524" i="14"/>
  <c r="C571" i="14"/>
  <c r="G571" i="14"/>
  <c r="K571" i="14"/>
  <c r="O571" i="14"/>
  <c r="S571" i="14"/>
  <c r="E571" i="14"/>
  <c r="I571" i="14"/>
  <c r="M571" i="14"/>
  <c r="Q571" i="14"/>
  <c r="B571" i="14"/>
  <c r="F571" i="14"/>
  <c r="J571" i="14"/>
  <c r="N571" i="14"/>
  <c r="R571" i="14"/>
  <c r="D571" i="14"/>
  <c r="H571" i="14"/>
  <c r="L571" i="14"/>
  <c r="P571" i="14"/>
  <c r="N587" i="14"/>
  <c r="R587" i="14"/>
  <c r="O587" i="14"/>
  <c r="S587" i="14"/>
  <c r="P587" i="14"/>
  <c r="M587" i="14"/>
  <c r="Q587" i="14"/>
  <c r="E28" i="21"/>
  <c r="E28" i="15" s="1"/>
  <c r="I28" i="21"/>
  <c r="I28" i="15" s="1"/>
  <c r="M28" i="21"/>
  <c r="M28" i="15" s="1"/>
  <c r="Q28" i="21"/>
  <c r="Q28" i="15" s="1"/>
  <c r="B28" i="21"/>
  <c r="B28" i="15" s="1"/>
  <c r="F28" i="21"/>
  <c r="F28" i="15" s="1"/>
  <c r="J28" i="21"/>
  <c r="J28" i="15" s="1"/>
  <c r="N28" i="21"/>
  <c r="N28" i="15" s="1"/>
  <c r="R28" i="21"/>
  <c r="R28" i="15" s="1"/>
  <c r="C28" i="21"/>
  <c r="C28" i="15" s="1"/>
  <c r="S28" i="21"/>
  <c r="S28" i="15" s="1"/>
  <c r="D28" i="21"/>
  <c r="D28" i="15" s="1"/>
  <c r="O28" i="21"/>
  <c r="O28" i="15" s="1"/>
  <c r="H28" i="21"/>
  <c r="H28" i="15" s="1"/>
  <c r="D126" i="14"/>
  <c r="H126" i="14"/>
  <c r="L126" i="14"/>
  <c r="P126" i="14"/>
  <c r="F126" i="14"/>
  <c r="N126" i="14"/>
  <c r="E126" i="14"/>
  <c r="I126" i="14"/>
  <c r="M126" i="14"/>
  <c r="Q126" i="14"/>
  <c r="B126" i="14"/>
  <c r="J126" i="14"/>
  <c r="R126" i="14"/>
  <c r="C126" i="14"/>
  <c r="G126" i="14"/>
  <c r="K126" i="14"/>
  <c r="O126" i="14"/>
  <c r="S126" i="14"/>
  <c r="B75" i="21"/>
  <c r="B75" i="15" s="1"/>
  <c r="F75" i="21"/>
  <c r="F75" i="15" s="1"/>
  <c r="J75" i="21"/>
  <c r="J75" i="15" s="1"/>
  <c r="S75" i="21"/>
  <c r="S75" i="15" s="1"/>
  <c r="D75" i="21"/>
  <c r="D75" i="15" s="1"/>
  <c r="H75" i="21"/>
  <c r="H75" i="15" s="1"/>
  <c r="E75" i="21"/>
  <c r="E75" i="15" s="1"/>
  <c r="I75" i="21"/>
  <c r="I75" i="15" s="1"/>
  <c r="M75" i="21"/>
  <c r="M75" i="15" s="1"/>
  <c r="Q75" i="21"/>
  <c r="Q75" i="15" s="1"/>
  <c r="B106" i="21"/>
  <c r="B106" i="15" s="1"/>
  <c r="F106" i="21"/>
  <c r="F106" i="15" s="1"/>
  <c r="J106" i="21"/>
  <c r="J106" i="15" s="1"/>
  <c r="N106" i="21"/>
  <c r="H106" i="21"/>
  <c r="H106" i="15" s="1"/>
  <c r="P106" i="21"/>
  <c r="C106" i="21"/>
  <c r="C106" i="15" s="1"/>
  <c r="G106" i="21"/>
  <c r="G106" i="15" s="1"/>
  <c r="K106" i="21"/>
  <c r="O106" i="21"/>
  <c r="L106" i="21"/>
  <c r="I106" i="21"/>
  <c r="I106" i="15" s="1"/>
  <c r="Q106" i="21"/>
  <c r="Q106" i="15" s="1"/>
  <c r="D106" i="21"/>
  <c r="D106" i="15" s="1"/>
  <c r="E106" i="21"/>
  <c r="E106" i="15" s="1"/>
  <c r="M106" i="21"/>
  <c r="Q115" i="21"/>
  <c r="E281" i="14"/>
  <c r="I281" i="14"/>
  <c r="M281" i="14"/>
  <c r="Q281" i="14"/>
  <c r="G281" i="14"/>
  <c r="O281" i="14"/>
  <c r="H281" i="14"/>
  <c r="P281" i="14"/>
  <c r="B281" i="14"/>
  <c r="J281" i="14"/>
  <c r="R281" i="14"/>
  <c r="C281" i="14"/>
  <c r="K281" i="14"/>
  <c r="S281" i="14"/>
  <c r="D281" i="14"/>
  <c r="L281" i="14"/>
  <c r="N281" i="14"/>
  <c r="F281" i="14"/>
  <c r="M303" i="14"/>
  <c r="Q303" i="14"/>
  <c r="S303" i="14"/>
  <c r="N303" i="14"/>
  <c r="O303" i="14"/>
  <c r="P303" i="14"/>
  <c r="R303" i="14"/>
  <c r="C327" i="14"/>
  <c r="G327" i="14"/>
  <c r="K327" i="14"/>
  <c r="O327" i="14"/>
  <c r="S327" i="14"/>
  <c r="D327" i="14"/>
  <c r="L327" i="14"/>
  <c r="F327" i="14"/>
  <c r="N327" i="14"/>
  <c r="E327" i="14"/>
  <c r="I327" i="14"/>
  <c r="M327" i="14"/>
  <c r="Q327" i="14"/>
  <c r="H327" i="14"/>
  <c r="P327" i="14"/>
  <c r="B327" i="14"/>
  <c r="R327" i="14"/>
  <c r="J327" i="14"/>
  <c r="C335" i="14"/>
  <c r="G335" i="14"/>
  <c r="K335" i="14"/>
  <c r="O335" i="14"/>
  <c r="S335" i="14"/>
  <c r="D335" i="14"/>
  <c r="L335" i="14"/>
  <c r="F335" i="14"/>
  <c r="N335" i="14"/>
  <c r="E335" i="14"/>
  <c r="I335" i="14"/>
  <c r="M335" i="14"/>
  <c r="Q335" i="14"/>
  <c r="H335" i="14"/>
  <c r="P335" i="14"/>
  <c r="B335" i="14"/>
  <c r="R335" i="14"/>
  <c r="J335" i="14"/>
  <c r="O351" i="14"/>
  <c r="S351" i="14"/>
  <c r="N351" i="14"/>
  <c r="M351" i="14"/>
  <c r="Q351" i="14"/>
  <c r="P351" i="14"/>
  <c r="R351" i="14"/>
  <c r="C359" i="14"/>
  <c r="G359" i="14"/>
  <c r="K359" i="14"/>
  <c r="O359" i="14"/>
  <c r="S359" i="14"/>
  <c r="D359" i="14"/>
  <c r="L359" i="14"/>
  <c r="F359" i="14"/>
  <c r="N359" i="14"/>
  <c r="E359" i="14"/>
  <c r="I359" i="14"/>
  <c r="M359" i="14"/>
  <c r="Q359" i="14"/>
  <c r="H359" i="14"/>
  <c r="P359" i="14"/>
  <c r="B359" i="14"/>
  <c r="R359" i="14"/>
  <c r="J359" i="14"/>
  <c r="C367" i="14"/>
  <c r="G367" i="14"/>
  <c r="K367" i="14"/>
  <c r="O367" i="14"/>
  <c r="S367" i="14"/>
  <c r="D367" i="14"/>
  <c r="L367" i="14"/>
  <c r="E367" i="14"/>
  <c r="I367" i="14"/>
  <c r="M367" i="14"/>
  <c r="Q367" i="14"/>
  <c r="H367" i="14"/>
  <c r="P367" i="14"/>
  <c r="B367" i="14"/>
  <c r="J367" i="14"/>
  <c r="R367" i="14"/>
  <c r="F367" i="14"/>
  <c r="N367" i="14"/>
  <c r="C375" i="14"/>
  <c r="G375" i="14"/>
  <c r="K375" i="14"/>
  <c r="O375" i="14"/>
  <c r="S375" i="14"/>
  <c r="D375" i="14"/>
  <c r="L375" i="14"/>
  <c r="E375" i="14"/>
  <c r="I375" i="14"/>
  <c r="M375" i="14"/>
  <c r="Q375" i="14"/>
  <c r="H375" i="14"/>
  <c r="P375" i="14"/>
  <c r="B375" i="14"/>
  <c r="J375" i="14"/>
  <c r="R375" i="14"/>
  <c r="F375" i="14"/>
  <c r="N375" i="14"/>
  <c r="C405" i="14"/>
  <c r="G405" i="14"/>
  <c r="K405" i="14"/>
  <c r="O405" i="14"/>
  <c r="S405" i="14"/>
  <c r="H405" i="14"/>
  <c r="P405" i="14"/>
  <c r="E405" i="14"/>
  <c r="I405" i="14"/>
  <c r="M405" i="14"/>
  <c r="Q405" i="14"/>
  <c r="D405" i="14"/>
  <c r="L405" i="14"/>
  <c r="F405" i="14"/>
  <c r="N405" i="14"/>
  <c r="B405" i="14"/>
  <c r="J405" i="14"/>
  <c r="R405" i="14"/>
  <c r="E410" i="14"/>
  <c r="I410" i="14"/>
  <c r="M410" i="14"/>
  <c r="Q410" i="14"/>
  <c r="F410" i="14"/>
  <c r="N410" i="14"/>
  <c r="C410" i="14"/>
  <c r="G410" i="14"/>
  <c r="K410" i="14"/>
  <c r="O410" i="14"/>
  <c r="S410" i="14"/>
  <c r="B410" i="14"/>
  <c r="J410" i="14"/>
  <c r="R410" i="14"/>
  <c r="D410" i="14"/>
  <c r="L410" i="14"/>
  <c r="H410" i="14"/>
  <c r="P410" i="14"/>
  <c r="E426" i="14"/>
  <c r="I426" i="14"/>
  <c r="M426" i="14"/>
  <c r="Q426" i="14"/>
  <c r="D426" i="14"/>
  <c r="H426" i="14"/>
  <c r="L426" i="14"/>
  <c r="P426" i="14"/>
  <c r="C426" i="14"/>
  <c r="G426" i="14"/>
  <c r="K426" i="14"/>
  <c r="O426" i="14"/>
  <c r="S426" i="14"/>
  <c r="B426" i="14"/>
  <c r="F426" i="14"/>
  <c r="J426" i="14"/>
  <c r="N426" i="14"/>
  <c r="R426" i="14"/>
  <c r="C435" i="14"/>
  <c r="G435" i="14"/>
  <c r="K435" i="14"/>
  <c r="O435" i="14"/>
  <c r="S435" i="14"/>
  <c r="B435" i="14"/>
  <c r="F435" i="14"/>
  <c r="J435" i="14"/>
  <c r="N435" i="14"/>
  <c r="R435" i="14"/>
  <c r="E435" i="14"/>
  <c r="I435" i="14"/>
  <c r="M435" i="14"/>
  <c r="Q435" i="14"/>
  <c r="D435" i="14"/>
  <c r="H435" i="14"/>
  <c r="L435" i="14"/>
  <c r="P435" i="14"/>
  <c r="C178" i="21"/>
  <c r="G178" i="21"/>
  <c r="K178" i="21"/>
  <c r="B178" i="21"/>
  <c r="F178" i="21"/>
  <c r="J178" i="21"/>
  <c r="E178" i="21"/>
  <c r="I178" i="21"/>
  <c r="D178" i="21"/>
  <c r="H178" i="21"/>
  <c r="L178" i="21"/>
  <c r="C451" i="14"/>
  <c r="G451" i="14"/>
  <c r="K451" i="14"/>
  <c r="O451" i="14"/>
  <c r="S451" i="14"/>
  <c r="B451" i="14"/>
  <c r="F451" i="14"/>
  <c r="J451" i="14"/>
  <c r="N451" i="14"/>
  <c r="R451" i="14"/>
  <c r="E451" i="14"/>
  <c r="I451" i="14"/>
  <c r="M451" i="14"/>
  <c r="Q451" i="14"/>
  <c r="D451" i="14"/>
  <c r="H451" i="14"/>
  <c r="L451" i="14"/>
  <c r="P451" i="14"/>
  <c r="C467" i="14"/>
  <c r="G467" i="14"/>
  <c r="K467" i="14"/>
  <c r="O467" i="14"/>
  <c r="S467" i="14"/>
  <c r="B467" i="14"/>
  <c r="F467" i="14"/>
  <c r="J467" i="14"/>
  <c r="N467" i="14"/>
  <c r="R467" i="14"/>
  <c r="E467" i="14"/>
  <c r="I467" i="14"/>
  <c r="M467" i="14"/>
  <c r="Q467" i="14"/>
  <c r="D467" i="14"/>
  <c r="H467" i="14"/>
  <c r="L467" i="14"/>
  <c r="P467" i="14"/>
  <c r="E486" i="14"/>
  <c r="I486" i="14"/>
  <c r="M486" i="14"/>
  <c r="Q486" i="14"/>
  <c r="D486" i="14"/>
  <c r="H486" i="14"/>
  <c r="L486" i="14"/>
  <c r="P486" i="14"/>
  <c r="C486" i="14"/>
  <c r="G486" i="14"/>
  <c r="K486" i="14"/>
  <c r="O486" i="14"/>
  <c r="S486" i="14"/>
  <c r="B486" i="14"/>
  <c r="F486" i="14"/>
  <c r="J486" i="14"/>
  <c r="N486" i="14"/>
  <c r="R486" i="14"/>
  <c r="E502" i="14"/>
  <c r="I502" i="14"/>
  <c r="M502" i="14"/>
  <c r="Q502" i="14"/>
  <c r="D502" i="14"/>
  <c r="H502" i="14"/>
  <c r="L502" i="14"/>
  <c r="P502" i="14"/>
  <c r="C502" i="14"/>
  <c r="G502" i="14"/>
  <c r="K502" i="14"/>
  <c r="O502" i="14"/>
  <c r="S502" i="14"/>
  <c r="B502" i="14"/>
  <c r="F502" i="14"/>
  <c r="J502" i="14"/>
  <c r="N502" i="14"/>
  <c r="R502" i="14"/>
  <c r="E510" i="14"/>
  <c r="I510" i="14"/>
  <c r="M510" i="14"/>
  <c r="Q510" i="14"/>
  <c r="D510" i="14"/>
  <c r="H510" i="14"/>
  <c r="L510" i="14"/>
  <c r="P510" i="14"/>
  <c r="C510" i="14"/>
  <c r="G510" i="14"/>
  <c r="K510" i="14"/>
  <c r="O510" i="14"/>
  <c r="S510" i="14"/>
  <c r="B510" i="14"/>
  <c r="F510" i="14"/>
  <c r="J510" i="14"/>
  <c r="N510" i="14"/>
  <c r="R510" i="14"/>
  <c r="E530" i="14"/>
  <c r="I530" i="14"/>
  <c r="M530" i="14"/>
  <c r="Q530" i="14"/>
  <c r="D530" i="14"/>
  <c r="H530" i="14"/>
  <c r="L530" i="14"/>
  <c r="P530" i="14"/>
  <c r="C530" i="14"/>
  <c r="G530" i="14"/>
  <c r="K530" i="14"/>
  <c r="O530" i="14"/>
  <c r="S530" i="14"/>
  <c r="F530" i="14"/>
  <c r="N530" i="14"/>
  <c r="B530" i="14"/>
  <c r="J530" i="14"/>
  <c r="R530" i="14"/>
  <c r="C565" i="14"/>
  <c r="G565" i="14"/>
  <c r="K565" i="14"/>
  <c r="O565" i="14"/>
  <c r="S565" i="14"/>
  <c r="E565" i="14"/>
  <c r="I565" i="14"/>
  <c r="M565" i="14"/>
  <c r="Q565" i="14"/>
  <c r="B565" i="14"/>
  <c r="F565" i="14"/>
  <c r="J565" i="14"/>
  <c r="N565" i="14"/>
  <c r="R565" i="14"/>
  <c r="D565" i="14"/>
  <c r="H565" i="14"/>
  <c r="L565" i="14"/>
  <c r="P565" i="14"/>
  <c r="B573" i="14"/>
  <c r="F573" i="14"/>
  <c r="J573" i="14"/>
  <c r="N573" i="14"/>
  <c r="R573" i="14"/>
  <c r="C573" i="14"/>
  <c r="G573" i="14"/>
  <c r="K573" i="14"/>
  <c r="O573" i="14"/>
  <c r="S573" i="14"/>
  <c r="D573" i="14"/>
  <c r="H573" i="14"/>
  <c r="L573" i="14"/>
  <c r="P573" i="14"/>
  <c r="E573" i="14"/>
  <c r="I573" i="14"/>
  <c r="M573" i="14"/>
  <c r="Q573" i="14"/>
  <c r="B581" i="14"/>
  <c r="F581" i="14"/>
  <c r="J581" i="14"/>
  <c r="N581" i="14"/>
  <c r="R581" i="14"/>
  <c r="C581" i="14"/>
  <c r="G581" i="14"/>
  <c r="K581" i="14"/>
  <c r="O581" i="14"/>
  <c r="S581" i="14"/>
  <c r="D581" i="14"/>
  <c r="H581" i="14"/>
  <c r="L581" i="14"/>
  <c r="P581" i="14"/>
  <c r="E581" i="14"/>
  <c r="I581" i="14"/>
  <c r="M581" i="14"/>
  <c r="Q581" i="14"/>
  <c r="B589" i="14"/>
  <c r="F589" i="14"/>
  <c r="J589" i="14"/>
  <c r="N589" i="14"/>
  <c r="R589" i="14"/>
  <c r="C589" i="14"/>
  <c r="G589" i="14"/>
  <c r="K589" i="14"/>
  <c r="O589" i="14"/>
  <c r="S589" i="14"/>
  <c r="D589" i="14"/>
  <c r="H589" i="14"/>
  <c r="L589" i="14"/>
  <c r="P589" i="14"/>
  <c r="E589" i="14"/>
  <c r="I589" i="14"/>
  <c r="M589" i="14"/>
  <c r="Q589" i="14"/>
  <c r="B605" i="14"/>
  <c r="F605" i="14"/>
  <c r="J605" i="14"/>
  <c r="N605" i="14"/>
  <c r="R605" i="14"/>
  <c r="C605" i="14"/>
  <c r="G605" i="14"/>
  <c r="K605" i="14"/>
  <c r="O605" i="14"/>
  <c r="S605" i="14"/>
  <c r="D605" i="14"/>
  <c r="H605" i="14"/>
  <c r="L605" i="14"/>
  <c r="P605" i="14"/>
  <c r="E605" i="14"/>
  <c r="I605" i="14"/>
  <c r="M605" i="14"/>
  <c r="Q605" i="14"/>
  <c r="B613" i="14"/>
  <c r="F613" i="14"/>
  <c r="J613" i="14"/>
  <c r="N613" i="14"/>
  <c r="R613" i="14"/>
  <c r="C613" i="14"/>
  <c r="G613" i="14"/>
  <c r="K613" i="14"/>
  <c r="O613" i="14"/>
  <c r="S613" i="14"/>
  <c r="D613" i="14"/>
  <c r="H613" i="14"/>
  <c r="L613" i="14"/>
  <c r="P613" i="14"/>
  <c r="E613" i="14"/>
  <c r="I613" i="14"/>
  <c r="M613" i="14"/>
  <c r="Q613" i="14"/>
  <c r="B30" i="21"/>
  <c r="B30" i="15" s="1"/>
  <c r="F30" i="21"/>
  <c r="F30" i="15" s="1"/>
  <c r="J30" i="21"/>
  <c r="J30" i="15" s="1"/>
  <c r="N30" i="21"/>
  <c r="N30" i="15" s="1"/>
  <c r="R30" i="21"/>
  <c r="R30" i="15" s="1"/>
  <c r="H30" i="21"/>
  <c r="H30" i="15" s="1"/>
  <c r="P30" i="21"/>
  <c r="P30" i="15" s="1"/>
  <c r="C30" i="21"/>
  <c r="C30" i="15" s="1"/>
  <c r="G30" i="21"/>
  <c r="G30" i="15" s="1"/>
  <c r="K30" i="21"/>
  <c r="K30" i="15" s="1"/>
  <c r="O30" i="21"/>
  <c r="O30" i="15" s="1"/>
  <c r="S30" i="21"/>
  <c r="S30" i="15" s="1"/>
  <c r="L30" i="21"/>
  <c r="L30" i="15" s="1"/>
  <c r="I30" i="21"/>
  <c r="I30" i="15" s="1"/>
  <c r="Q30" i="21"/>
  <c r="Q30" i="15" s="1"/>
  <c r="D30" i="21"/>
  <c r="D30" i="15" s="1"/>
  <c r="E30" i="21"/>
  <c r="E30" i="15" s="1"/>
  <c r="M30" i="21"/>
  <c r="M30" i="15" s="1"/>
  <c r="D47" i="21"/>
  <c r="H47" i="21"/>
  <c r="C47" i="21"/>
  <c r="G47" i="21"/>
  <c r="K47" i="21"/>
  <c r="O47" i="21"/>
  <c r="B47" i="21"/>
  <c r="E47" i="21"/>
  <c r="S47" i="21"/>
  <c r="I47" i="21"/>
  <c r="P47" i="21"/>
  <c r="Q47" i="21"/>
  <c r="D124" i="14"/>
  <c r="H124" i="14"/>
  <c r="L124" i="14"/>
  <c r="P124" i="14"/>
  <c r="B124" i="14"/>
  <c r="J124" i="14"/>
  <c r="E124" i="14"/>
  <c r="I124" i="14"/>
  <c r="F124" i="14"/>
  <c r="N124" i="14"/>
  <c r="C124" i="14"/>
  <c r="G124" i="14"/>
  <c r="K124" i="14"/>
  <c r="O124" i="14"/>
  <c r="D65" i="21"/>
  <c r="H65" i="21"/>
  <c r="L65" i="21"/>
  <c r="P65" i="21"/>
  <c r="E65" i="21"/>
  <c r="I65" i="21"/>
  <c r="M65" i="21"/>
  <c r="Q65" i="21"/>
  <c r="B65" i="21"/>
  <c r="F65" i="21"/>
  <c r="J65" i="21"/>
  <c r="N65" i="21"/>
  <c r="R65" i="21"/>
  <c r="C65" i="21"/>
  <c r="G65" i="21"/>
  <c r="K65" i="21"/>
  <c r="O65" i="21"/>
  <c r="S65" i="21"/>
  <c r="B80" i="21"/>
  <c r="F80" i="21"/>
  <c r="J80" i="21"/>
  <c r="N80" i="21"/>
  <c r="R80" i="21"/>
  <c r="H80" i="21"/>
  <c r="P80" i="21"/>
  <c r="C80" i="21"/>
  <c r="G80" i="21"/>
  <c r="K80" i="21"/>
  <c r="O80" i="21"/>
  <c r="S80" i="21"/>
  <c r="D80" i="21"/>
  <c r="L80" i="21"/>
  <c r="I80" i="21"/>
  <c r="Q80" i="21"/>
  <c r="E80" i="21"/>
  <c r="M80" i="21"/>
  <c r="B88" i="21"/>
  <c r="F88" i="21"/>
  <c r="J88" i="21"/>
  <c r="N88" i="21"/>
  <c r="H88" i="21"/>
  <c r="P88" i="21"/>
  <c r="C88" i="21"/>
  <c r="G88" i="21"/>
  <c r="K88" i="21"/>
  <c r="O88" i="21"/>
  <c r="D88" i="21"/>
  <c r="L88" i="21"/>
  <c r="I88" i="21"/>
  <c r="Q88" i="21"/>
  <c r="E88" i="21"/>
  <c r="M88" i="21"/>
  <c r="B94" i="21"/>
  <c r="F94" i="21"/>
  <c r="J94" i="21"/>
  <c r="N94" i="21"/>
  <c r="H94" i="21"/>
  <c r="P94" i="21"/>
  <c r="C94" i="21"/>
  <c r="G94" i="21"/>
  <c r="K94" i="21"/>
  <c r="O94" i="21"/>
  <c r="S94" i="21"/>
  <c r="D94" i="21"/>
  <c r="L94" i="21"/>
  <c r="I94" i="21"/>
  <c r="Q94" i="21"/>
  <c r="E94" i="21"/>
  <c r="M94" i="21"/>
  <c r="D241" i="14"/>
  <c r="H241" i="14"/>
  <c r="L241" i="14"/>
  <c r="P241" i="14"/>
  <c r="B241" i="14"/>
  <c r="J241" i="14"/>
  <c r="R241" i="14"/>
  <c r="E241" i="14"/>
  <c r="I241" i="14"/>
  <c r="M241" i="14"/>
  <c r="Q241" i="14"/>
  <c r="F241" i="14"/>
  <c r="C241" i="14"/>
  <c r="K241" i="14"/>
  <c r="S241" i="14"/>
  <c r="N241" i="14"/>
  <c r="G241" i="14"/>
  <c r="O241" i="14"/>
  <c r="R254" i="14"/>
  <c r="S254" i="14"/>
  <c r="D111" i="21"/>
  <c r="H111" i="21"/>
  <c r="L111" i="21"/>
  <c r="P111" i="21"/>
  <c r="O111" i="21"/>
  <c r="B111" i="21"/>
  <c r="J111" i="21"/>
  <c r="R111" i="21"/>
  <c r="S111" i="21"/>
  <c r="F111" i="21"/>
  <c r="N111" i="21"/>
  <c r="K111" i="21"/>
  <c r="I111" i="21"/>
  <c r="Q111" i="21"/>
  <c r="M279" i="14"/>
  <c r="Q279" i="14"/>
  <c r="S279" i="14"/>
  <c r="N279" i="14"/>
  <c r="O279" i="14"/>
  <c r="P279" i="14"/>
  <c r="R279" i="14"/>
  <c r="E305" i="14"/>
  <c r="I305" i="14"/>
  <c r="M305" i="14"/>
  <c r="Q305" i="14"/>
  <c r="G305" i="14"/>
  <c r="O305" i="14"/>
  <c r="H305" i="14"/>
  <c r="P305" i="14"/>
  <c r="B305" i="14"/>
  <c r="J305" i="14"/>
  <c r="R305" i="14"/>
  <c r="C305" i="14"/>
  <c r="K305" i="14"/>
  <c r="S305" i="14"/>
  <c r="D305" i="14"/>
  <c r="L305" i="14"/>
  <c r="N305" i="14"/>
  <c r="F305" i="14"/>
  <c r="O313" i="14"/>
  <c r="S313" i="14"/>
  <c r="P313" i="14"/>
  <c r="R313" i="14"/>
  <c r="M313" i="14"/>
  <c r="Q313" i="14"/>
  <c r="N313" i="14"/>
  <c r="C321" i="14"/>
  <c r="G321" i="14"/>
  <c r="K321" i="14"/>
  <c r="O321" i="14"/>
  <c r="S321" i="14"/>
  <c r="H321" i="14"/>
  <c r="P321" i="14"/>
  <c r="B321" i="14"/>
  <c r="J321" i="14"/>
  <c r="R321" i="14"/>
  <c r="E321" i="14"/>
  <c r="I321" i="14"/>
  <c r="M321" i="14"/>
  <c r="Q321" i="14"/>
  <c r="D321" i="14"/>
  <c r="L321" i="14"/>
  <c r="N321" i="14"/>
  <c r="F321" i="14"/>
  <c r="C337" i="14"/>
  <c r="G337" i="14"/>
  <c r="K337" i="14"/>
  <c r="O337" i="14"/>
  <c r="S337" i="14"/>
  <c r="H337" i="14"/>
  <c r="P337" i="14"/>
  <c r="B337" i="14"/>
  <c r="J337" i="14"/>
  <c r="R337" i="14"/>
  <c r="E337" i="14"/>
  <c r="I337" i="14"/>
  <c r="M337" i="14"/>
  <c r="Q337" i="14"/>
  <c r="D337" i="14"/>
  <c r="L337" i="14"/>
  <c r="N337" i="14"/>
  <c r="F337" i="14"/>
  <c r="C353" i="14"/>
  <c r="G353" i="14"/>
  <c r="K353" i="14"/>
  <c r="O353" i="14"/>
  <c r="S353" i="14"/>
  <c r="H353" i="14"/>
  <c r="P353" i="14"/>
  <c r="B353" i="14"/>
  <c r="J353" i="14"/>
  <c r="R353" i="14"/>
  <c r="E353" i="14"/>
  <c r="I353" i="14"/>
  <c r="M353" i="14"/>
  <c r="Q353" i="14"/>
  <c r="D353" i="14"/>
  <c r="L353" i="14"/>
  <c r="N353" i="14"/>
  <c r="F353" i="14"/>
  <c r="C361" i="14"/>
  <c r="G361" i="14"/>
  <c r="K361" i="14"/>
  <c r="O361" i="14"/>
  <c r="S361" i="14"/>
  <c r="H361" i="14"/>
  <c r="P361" i="14"/>
  <c r="E361" i="14"/>
  <c r="I361" i="14"/>
  <c r="M361" i="14"/>
  <c r="Q361" i="14"/>
  <c r="D361" i="14"/>
  <c r="L361" i="14"/>
  <c r="F361" i="14"/>
  <c r="N361" i="14"/>
  <c r="B361" i="14"/>
  <c r="J361" i="14"/>
  <c r="R361" i="14"/>
  <c r="C369" i="14"/>
  <c r="G369" i="14"/>
  <c r="K369" i="14"/>
  <c r="O369" i="14"/>
  <c r="S369" i="14"/>
  <c r="H369" i="14"/>
  <c r="P369" i="14"/>
  <c r="E369" i="14"/>
  <c r="I369" i="14"/>
  <c r="M369" i="14"/>
  <c r="Q369" i="14"/>
  <c r="D369" i="14"/>
  <c r="L369" i="14"/>
  <c r="F369" i="14"/>
  <c r="N369" i="14"/>
  <c r="B369" i="14"/>
  <c r="J369" i="14"/>
  <c r="R369" i="14"/>
  <c r="C377" i="14"/>
  <c r="G377" i="14"/>
  <c r="K377" i="14"/>
  <c r="O377" i="14"/>
  <c r="S377" i="14"/>
  <c r="H377" i="14"/>
  <c r="P377" i="14"/>
  <c r="E377" i="14"/>
  <c r="I377" i="14"/>
  <c r="M377" i="14"/>
  <c r="Q377" i="14"/>
  <c r="D377" i="14"/>
  <c r="L377" i="14"/>
  <c r="F377" i="14"/>
  <c r="N377" i="14"/>
  <c r="B377" i="14"/>
  <c r="J377" i="14"/>
  <c r="R377" i="14"/>
  <c r="C385" i="14"/>
  <c r="G385" i="14"/>
  <c r="K385" i="14"/>
  <c r="O385" i="14"/>
  <c r="S385" i="14"/>
  <c r="H385" i="14"/>
  <c r="P385" i="14"/>
  <c r="E385" i="14"/>
  <c r="I385" i="14"/>
  <c r="M385" i="14"/>
  <c r="Q385" i="14"/>
  <c r="D385" i="14"/>
  <c r="L385" i="14"/>
  <c r="F385" i="14"/>
  <c r="N385" i="14"/>
  <c r="B385" i="14"/>
  <c r="J385" i="14"/>
  <c r="R385" i="14"/>
  <c r="C401" i="14"/>
  <c r="G401" i="14"/>
  <c r="K401" i="14"/>
  <c r="O401" i="14"/>
  <c r="S401" i="14"/>
  <c r="H401" i="14"/>
  <c r="P401" i="14"/>
  <c r="E401" i="14"/>
  <c r="I401" i="14"/>
  <c r="M401" i="14"/>
  <c r="Q401" i="14"/>
  <c r="D401" i="14"/>
  <c r="L401" i="14"/>
  <c r="F401" i="14"/>
  <c r="N401" i="14"/>
  <c r="B401" i="14"/>
  <c r="J401" i="14"/>
  <c r="R401" i="14"/>
  <c r="E168" i="21"/>
  <c r="I168" i="21"/>
  <c r="M168" i="21"/>
  <c r="Q168" i="21"/>
  <c r="D168" i="21"/>
  <c r="H168" i="21"/>
  <c r="L168" i="21"/>
  <c r="P168" i="21"/>
  <c r="C168" i="21"/>
  <c r="G168" i="21"/>
  <c r="K168" i="21"/>
  <c r="O168" i="21"/>
  <c r="B168" i="21"/>
  <c r="F168" i="21"/>
  <c r="J168" i="21"/>
  <c r="N168" i="21"/>
  <c r="R168" i="21"/>
  <c r="C437" i="14"/>
  <c r="G437" i="14"/>
  <c r="K437" i="14"/>
  <c r="O437" i="14"/>
  <c r="S437" i="14"/>
  <c r="B437" i="14"/>
  <c r="F437" i="14"/>
  <c r="J437" i="14"/>
  <c r="N437" i="14"/>
  <c r="R437" i="14"/>
  <c r="E437" i="14"/>
  <c r="I437" i="14"/>
  <c r="M437" i="14"/>
  <c r="Q437" i="14"/>
  <c r="D437" i="14"/>
  <c r="H437" i="14"/>
  <c r="L437" i="14"/>
  <c r="P437" i="14"/>
  <c r="C445" i="14"/>
  <c r="G445" i="14"/>
  <c r="K445" i="14"/>
  <c r="O445" i="14"/>
  <c r="S445" i="14"/>
  <c r="B445" i="14"/>
  <c r="F445" i="14"/>
  <c r="J445" i="14"/>
  <c r="N445" i="14"/>
  <c r="R445" i="14"/>
  <c r="E445" i="14"/>
  <c r="I445" i="14"/>
  <c r="M445" i="14"/>
  <c r="Q445" i="14"/>
  <c r="D445" i="14"/>
  <c r="H445" i="14"/>
  <c r="L445" i="14"/>
  <c r="P445" i="14"/>
  <c r="C461" i="14"/>
  <c r="G461" i="14"/>
  <c r="K461" i="14"/>
  <c r="O461" i="14"/>
  <c r="S461" i="14"/>
  <c r="B461" i="14"/>
  <c r="F461" i="14"/>
  <c r="J461" i="14"/>
  <c r="N461" i="14"/>
  <c r="R461" i="14"/>
  <c r="E461" i="14"/>
  <c r="I461" i="14"/>
  <c r="M461" i="14"/>
  <c r="Q461" i="14"/>
  <c r="D461" i="14"/>
  <c r="H461" i="14"/>
  <c r="L461" i="14"/>
  <c r="P461" i="14"/>
  <c r="C469" i="14"/>
  <c r="G469" i="14"/>
  <c r="K469" i="14"/>
  <c r="O469" i="14"/>
  <c r="S469" i="14"/>
  <c r="B469" i="14"/>
  <c r="F469" i="14"/>
  <c r="J469" i="14"/>
  <c r="N469" i="14"/>
  <c r="R469" i="14"/>
  <c r="E469" i="14"/>
  <c r="I469" i="14"/>
  <c r="M469" i="14"/>
  <c r="Q469" i="14"/>
  <c r="D469" i="14"/>
  <c r="H469" i="14"/>
  <c r="L469" i="14"/>
  <c r="P469" i="14"/>
  <c r="E504" i="14"/>
  <c r="I504" i="14"/>
  <c r="M504" i="14"/>
  <c r="Q504" i="14"/>
  <c r="D504" i="14"/>
  <c r="H504" i="14"/>
  <c r="L504" i="14"/>
  <c r="P504" i="14"/>
  <c r="C504" i="14"/>
  <c r="G504" i="14"/>
  <c r="K504" i="14"/>
  <c r="O504" i="14"/>
  <c r="S504" i="14"/>
  <c r="B504" i="14"/>
  <c r="F504" i="14"/>
  <c r="J504" i="14"/>
  <c r="N504" i="14"/>
  <c r="R504" i="14"/>
  <c r="C523" i="14"/>
  <c r="G523" i="14"/>
  <c r="K523" i="14"/>
  <c r="O523" i="14"/>
  <c r="S523" i="14"/>
  <c r="B523" i="14"/>
  <c r="F523" i="14"/>
  <c r="J523" i="14"/>
  <c r="N523" i="14"/>
  <c r="R523" i="14"/>
  <c r="E523" i="14"/>
  <c r="I523" i="14"/>
  <c r="M523" i="14"/>
  <c r="Q523" i="14"/>
  <c r="D523" i="14"/>
  <c r="L523" i="14"/>
  <c r="H523" i="14"/>
  <c r="P523" i="14"/>
  <c r="E528" i="14"/>
  <c r="I528" i="14"/>
  <c r="M528" i="14"/>
  <c r="Q528" i="14"/>
  <c r="D528" i="14"/>
  <c r="H528" i="14"/>
  <c r="L528" i="14"/>
  <c r="P528" i="14"/>
  <c r="C528" i="14"/>
  <c r="G528" i="14"/>
  <c r="K528" i="14"/>
  <c r="O528" i="14"/>
  <c r="S528" i="14"/>
  <c r="B528" i="14"/>
  <c r="J528" i="14"/>
  <c r="R528" i="14"/>
  <c r="F528" i="14"/>
  <c r="N528" i="14"/>
  <c r="E536" i="14"/>
  <c r="I536" i="14"/>
  <c r="M536" i="14"/>
  <c r="Q536" i="14"/>
  <c r="D536" i="14"/>
  <c r="H536" i="14"/>
  <c r="L536" i="14"/>
  <c r="P536" i="14"/>
  <c r="C536" i="14"/>
  <c r="G536" i="14"/>
  <c r="K536" i="14"/>
  <c r="O536" i="14"/>
  <c r="S536" i="14"/>
  <c r="B536" i="14"/>
  <c r="J536" i="14"/>
  <c r="R536" i="14"/>
  <c r="F536" i="14"/>
  <c r="N536" i="14"/>
  <c r="C549" i="14"/>
  <c r="G549" i="14"/>
  <c r="K549" i="14"/>
  <c r="O549" i="14"/>
  <c r="S549" i="14"/>
  <c r="E549" i="14"/>
  <c r="I549" i="14"/>
  <c r="M549" i="14"/>
  <c r="Q549" i="14"/>
  <c r="B549" i="14"/>
  <c r="F549" i="14"/>
  <c r="J549" i="14"/>
  <c r="N549" i="14"/>
  <c r="R549" i="14"/>
  <c r="D549" i="14"/>
  <c r="H549" i="14"/>
  <c r="L549" i="14"/>
  <c r="P549" i="14"/>
  <c r="B583" i="14"/>
  <c r="F583" i="14"/>
  <c r="J583" i="14"/>
  <c r="N583" i="14"/>
  <c r="R583" i="14"/>
  <c r="C583" i="14"/>
  <c r="G583" i="14"/>
  <c r="K583" i="14"/>
  <c r="O583" i="14"/>
  <c r="S583" i="14"/>
  <c r="D583" i="14"/>
  <c r="H583" i="14"/>
  <c r="L583" i="14"/>
  <c r="P583" i="14"/>
  <c r="E583" i="14"/>
  <c r="I583" i="14"/>
  <c r="M583" i="14"/>
  <c r="Q583" i="14"/>
  <c r="B591" i="14"/>
  <c r="F591" i="14"/>
  <c r="J591" i="14"/>
  <c r="N591" i="14"/>
  <c r="R591" i="14"/>
  <c r="C591" i="14"/>
  <c r="G591" i="14"/>
  <c r="K591" i="14"/>
  <c r="O591" i="14"/>
  <c r="S591" i="14"/>
  <c r="D591" i="14"/>
  <c r="H591" i="14"/>
  <c r="L591" i="14"/>
  <c r="P591" i="14"/>
  <c r="E591" i="14"/>
  <c r="I591" i="14"/>
  <c r="M591" i="14"/>
  <c r="Q591" i="14"/>
  <c r="B607" i="14"/>
  <c r="F607" i="14"/>
  <c r="J607" i="14"/>
  <c r="N607" i="14"/>
  <c r="R607" i="14"/>
  <c r="C607" i="14"/>
  <c r="G607" i="14"/>
  <c r="K607" i="14"/>
  <c r="O607" i="14"/>
  <c r="S607" i="14"/>
  <c r="D607" i="14"/>
  <c r="H607" i="14"/>
  <c r="L607" i="14"/>
  <c r="P607" i="14"/>
  <c r="E607" i="14"/>
  <c r="I607" i="14"/>
  <c r="M607" i="14"/>
  <c r="Q607" i="14"/>
  <c r="E408" i="14"/>
  <c r="I408" i="14"/>
  <c r="M408" i="14"/>
  <c r="Q408" i="14"/>
  <c r="B408" i="14"/>
  <c r="J408" i="14"/>
  <c r="R408" i="14"/>
  <c r="C408" i="14"/>
  <c r="G408" i="14"/>
  <c r="K408" i="14"/>
  <c r="O408" i="14"/>
  <c r="S408" i="14"/>
  <c r="F408" i="14"/>
  <c r="N408" i="14"/>
  <c r="H408" i="14"/>
  <c r="P408" i="14"/>
  <c r="D408" i="14"/>
  <c r="L408" i="14"/>
  <c r="C433" i="14"/>
  <c r="G433" i="14"/>
  <c r="K433" i="14"/>
  <c r="O433" i="14"/>
  <c r="S433" i="14"/>
  <c r="B433" i="14"/>
  <c r="F433" i="14"/>
  <c r="J433" i="14"/>
  <c r="N433" i="14"/>
  <c r="R433" i="14"/>
  <c r="E433" i="14"/>
  <c r="I433" i="14"/>
  <c r="M433" i="14"/>
  <c r="Q433" i="14"/>
  <c r="D433" i="14"/>
  <c r="H433" i="14"/>
  <c r="L433" i="14"/>
  <c r="P433" i="14"/>
  <c r="C441" i="14"/>
  <c r="G441" i="14"/>
  <c r="K441" i="14"/>
  <c r="O441" i="14"/>
  <c r="S441" i="14"/>
  <c r="B441" i="14"/>
  <c r="F441" i="14"/>
  <c r="J441" i="14"/>
  <c r="N441" i="14"/>
  <c r="R441" i="14"/>
  <c r="E441" i="14"/>
  <c r="I441" i="14"/>
  <c r="M441" i="14"/>
  <c r="Q441" i="14"/>
  <c r="D441" i="14"/>
  <c r="H441" i="14"/>
  <c r="L441" i="14"/>
  <c r="P441" i="14"/>
  <c r="C457" i="14"/>
  <c r="G457" i="14"/>
  <c r="K457" i="14"/>
  <c r="O457" i="14"/>
  <c r="S457" i="14"/>
  <c r="B457" i="14"/>
  <c r="F457" i="14"/>
  <c r="J457" i="14"/>
  <c r="N457" i="14"/>
  <c r="R457" i="14"/>
  <c r="E457" i="14"/>
  <c r="I457" i="14"/>
  <c r="M457" i="14"/>
  <c r="Q457" i="14"/>
  <c r="D457" i="14"/>
  <c r="H457" i="14"/>
  <c r="L457" i="14"/>
  <c r="P457" i="14"/>
  <c r="E516" i="14"/>
  <c r="I516" i="14"/>
  <c r="M516" i="14"/>
  <c r="Q516" i="14"/>
  <c r="D516" i="14"/>
  <c r="H516" i="14"/>
  <c r="L516" i="14"/>
  <c r="P516" i="14"/>
  <c r="C516" i="14"/>
  <c r="G516" i="14"/>
  <c r="K516" i="14"/>
  <c r="O516" i="14"/>
  <c r="S516" i="14"/>
  <c r="B516" i="14"/>
  <c r="F516" i="14"/>
  <c r="J516" i="14"/>
  <c r="N516" i="14"/>
  <c r="R516" i="14"/>
  <c r="C553" i="14"/>
  <c r="G553" i="14"/>
  <c r="K553" i="14"/>
  <c r="E553" i="14"/>
  <c r="I553" i="14"/>
  <c r="B553" i="14"/>
  <c r="F553" i="14"/>
  <c r="J553" i="14"/>
  <c r="D553" i="14"/>
  <c r="H553" i="14"/>
  <c r="L553" i="14"/>
  <c r="B611" i="14"/>
  <c r="F611" i="14"/>
  <c r="J611" i="14"/>
  <c r="N611" i="14"/>
  <c r="R611" i="14"/>
  <c r="C611" i="14"/>
  <c r="G611" i="14"/>
  <c r="K611" i="14"/>
  <c r="O611" i="14"/>
  <c r="S611" i="14"/>
  <c r="D611" i="14"/>
  <c r="H611" i="14"/>
  <c r="L611" i="14"/>
  <c r="P611" i="14"/>
  <c r="E611" i="14"/>
  <c r="I611" i="14"/>
  <c r="M611" i="14"/>
  <c r="Q611" i="14"/>
  <c r="C13" i="21"/>
  <c r="E13" i="21"/>
  <c r="G13" i="21"/>
  <c r="I13" i="21"/>
  <c r="K13" i="21"/>
  <c r="M13" i="21"/>
  <c r="O13" i="21"/>
  <c r="Q13" i="21"/>
  <c r="S13" i="21"/>
  <c r="B13" i="21"/>
  <c r="D13" i="21"/>
  <c r="F13" i="21"/>
  <c r="H13" i="21"/>
  <c r="J13" i="21"/>
  <c r="L13" i="21"/>
  <c r="N13" i="21"/>
  <c r="P13" i="21"/>
  <c r="R13" i="21"/>
  <c r="C25" i="21"/>
  <c r="E25" i="21"/>
  <c r="G25" i="21"/>
  <c r="I25" i="21"/>
  <c r="K25" i="21"/>
  <c r="M25" i="21"/>
  <c r="O25" i="21"/>
  <c r="Q25" i="21"/>
  <c r="S25" i="21"/>
  <c r="B25" i="21"/>
  <c r="D25" i="21"/>
  <c r="F25" i="21"/>
  <c r="H25" i="21"/>
  <c r="J25" i="21"/>
  <c r="L25" i="21"/>
  <c r="N25" i="21"/>
  <c r="P25" i="21"/>
  <c r="R25" i="21"/>
  <c r="C19" i="21"/>
  <c r="E19" i="21"/>
  <c r="G19" i="21"/>
  <c r="I19" i="21"/>
  <c r="K19" i="21"/>
  <c r="M19" i="21"/>
  <c r="O19" i="21"/>
  <c r="Q19" i="21"/>
  <c r="B19" i="21"/>
  <c r="D19" i="21"/>
  <c r="F19" i="21"/>
  <c r="H19" i="21"/>
  <c r="J19" i="21"/>
  <c r="L19" i="21"/>
  <c r="N19" i="21"/>
  <c r="P19" i="21"/>
  <c r="S19" i="21"/>
  <c r="R19" i="21"/>
  <c r="C15" i="21"/>
  <c r="E15" i="21"/>
  <c r="G15" i="21"/>
  <c r="I15" i="21"/>
  <c r="K15" i="21"/>
  <c r="M15" i="21"/>
  <c r="O15" i="21"/>
  <c r="Q15" i="21"/>
  <c r="S15" i="21"/>
  <c r="B15" i="21"/>
  <c r="D15" i="21"/>
  <c r="F15" i="21"/>
  <c r="H15" i="21"/>
  <c r="J15" i="21"/>
  <c r="L15" i="21"/>
  <c r="N15" i="21"/>
  <c r="P15" i="21"/>
  <c r="R15" i="21"/>
  <c r="I390" i="14" l="1"/>
  <c r="Q390" i="14"/>
  <c r="N390" i="14"/>
  <c r="G390" i="14"/>
  <c r="O390" i="14"/>
  <c r="B390" i="14"/>
  <c r="R390" i="14"/>
  <c r="L390" i="14"/>
  <c r="P390" i="14"/>
  <c r="E390" i="14"/>
  <c r="M390" i="14"/>
  <c r="F390" i="14"/>
  <c r="C390" i="14"/>
  <c r="K390" i="14"/>
  <c r="S390" i="14"/>
  <c r="J390" i="14"/>
  <c r="D390" i="14"/>
  <c r="H390" i="14"/>
  <c r="I374" i="14"/>
  <c r="Q374" i="14"/>
  <c r="N374" i="14"/>
  <c r="G374" i="14"/>
  <c r="O374" i="14"/>
  <c r="B374" i="14"/>
  <c r="R374" i="14"/>
  <c r="L374" i="14"/>
  <c r="P374" i="14"/>
  <c r="E374" i="14"/>
  <c r="M374" i="14"/>
  <c r="F374" i="14"/>
  <c r="C374" i="14"/>
  <c r="K374" i="14"/>
  <c r="S374" i="14"/>
  <c r="J374" i="14"/>
  <c r="D374" i="14"/>
  <c r="H374" i="14"/>
  <c r="I388" i="14"/>
  <c r="Q388" i="14"/>
  <c r="J388" i="14"/>
  <c r="C388" i="14"/>
  <c r="K388" i="14"/>
  <c r="S388" i="14"/>
  <c r="N388" i="14"/>
  <c r="P388" i="14"/>
  <c r="L388" i="14"/>
  <c r="E388" i="14"/>
  <c r="M388" i="14"/>
  <c r="B388" i="14"/>
  <c r="R388" i="14"/>
  <c r="G388" i="14"/>
  <c r="O388" i="14"/>
  <c r="F388" i="14"/>
  <c r="H388" i="14"/>
  <c r="D388" i="14"/>
  <c r="H264" i="21"/>
  <c r="H264" i="15" s="1"/>
  <c r="P264" i="21"/>
  <c r="P264" i="15" s="1"/>
  <c r="I264" i="21"/>
  <c r="I264" i="15" s="1"/>
  <c r="Q264" i="21"/>
  <c r="Q264" i="15" s="1"/>
  <c r="F264" i="21"/>
  <c r="F264" i="15" s="1"/>
  <c r="N264" i="21"/>
  <c r="N264" i="15" s="1"/>
  <c r="C264" i="21"/>
  <c r="C264" i="15" s="1"/>
  <c r="K264" i="21"/>
  <c r="K264" i="15" s="1"/>
  <c r="S594" i="14"/>
  <c r="D264" i="21"/>
  <c r="D264" i="15" s="1"/>
  <c r="L264" i="21"/>
  <c r="L264" i="15" s="1"/>
  <c r="E264" i="21"/>
  <c r="E264" i="15" s="1"/>
  <c r="M264" i="21"/>
  <c r="M264" i="15" s="1"/>
  <c r="B264" i="21"/>
  <c r="B264" i="15" s="1"/>
  <c r="J264" i="21"/>
  <c r="J264" i="15" s="1"/>
  <c r="R264" i="21"/>
  <c r="R264" i="15" s="1"/>
  <c r="G264" i="21"/>
  <c r="G264" i="15" s="1"/>
  <c r="O264" i="21"/>
  <c r="O264" i="15" s="1"/>
  <c r="E562" i="14"/>
  <c r="M562" i="14"/>
  <c r="C562" i="14"/>
  <c r="K562" i="14"/>
  <c r="S562" i="14"/>
  <c r="H562" i="14"/>
  <c r="P562" i="14"/>
  <c r="F562" i="14"/>
  <c r="N562" i="14"/>
  <c r="I562" i="14"/>
  <c r="Q562" i="14"/>
  <c r="G562" i="14"/>
  <c r="O562" i="14"/>
  <c r="D562" i="14"/>
  <c r="L562" i="14"/>
  <c r="B562" i="14"/>
  <c r="J562" i="14"/>
  <c r="R562" i="14"/>
  <c r="H608" i="14"/>
  <c r="P608" i="14"/>
  <c r="I608" i="14"/>
  <c r="Q608" i="14"/>
  <c r="F608" i="14"/>
  <c r="N608" i="14"/>
  <c r="C608" i="14"/>
  <c r="K608" i="14"/>
  <c r="S608" i="14"/>
  <c r="D608" i="14"/>
  <c r="L608" i="14"/>
  <c r="E608" i="14"/>
  <c r="M608" i="14"/>
  <c r="B608" i="14"/>
  <c r="J608" i="14"/>
  <c r="R608" i="14"/>
  <c r="G608" i="14"/>
  <c r="O608" i="14"/>
  <c r="L332" i="14"/>
  <c r="M316" i="14"/>
  <c r="Q316" i="14"/>
  <c r="P3" i="21"/>
  <c r="Q3" i="21"/>
  <c r="B3" i="21"/>
  <c r="F3" i="21"/>
  <c r="N127" i="21"/>
  <c r="N127" i="15" s="1"/>
  <c r="R316" i="14"/>
  <c r="F316" i="14"/>
  <c r="O127" i="21"/>
  <c r="O127" i="15" s="1"/>
  <c r="B127" i="21"/>
  <c r="B127" i="15" s="1"/>
  <c r="L127" i="21"/>
  <c r="P610" i="14"/>
  <c r="Q610" i="14"/>
  <c r="N610" i="14"/>
  <c r="L3" i="21"/>
  <c r="E3" i="21"/>
  <c r="H3" i="21"/>
  <c r="O3" i="21"/>
  <c r="G3" i="21"/>
  <c r="D257" i="14"/>
  <c r="L257" i="14"/>
  <c r="F257" i="14"/>
  <c r="E257" i="14"/>
  <c r="J257" i="14"/>
  <c r="R257" i="14"/>
  <c r="K257" i="14"/>
  <c r="H257" i="14"/>
  <c r="P257" i="14"/>
  <c r="I257" i="14"/>
  <c r="G257" i="14"/>
  <c r="B257" i="14"/>
  <c r="C257" i="14"/>
  <c r="S257" i="14"/>
  <c r="C201" i="21"/>
  <c r="C201" i="15" s="1"/>
  <c r="C484" i="14"/>
  <c r="D201" i="21"/>
  <c r="D201" i="15" s="1"/>
  <c r="D484" i="14"/>
  <c r="E316" i="14"/>
  <c r="I316" i="14"/>
  <c r="C316" i="14"/>
  <c r="P316" i="14"/>
  <c r="J316" i="14"/>
  <c r="S316" i="14"/>
  <c r="R20" i="21"/>
  <c r="J20" i="21"/>
  <c r="B20" i="21"/>
  <c r="M20" i="21"/>
  <c r="E20" i="21"/>
  <c r="L20" i="21"/>
  <c r="D20" i="21"/>
  <c r="O20" i="21"/>
  <c r="G20" i="21"/>
  <c r="R16" i="21"/>
  <c r="J16" i="21"/>
  <c r="B16" i="21"/>
  <c r="M16" i="21"/>
  <c r="E16" i="21"/>
  <c r="L16" i="21"/>
  <c r="D16" i="21"/>
  <c r="O16" i="21"/>
  <c r="G16" i="21"/>
  <c r="E332" i="14"/>
  <c r="Q332" i="14"/>
  <c r="D332" i="14"/>
  <c r="K332" i="14"/>
  <c r="N332" i="14"/>
  <c r="I332" i="14"/>
  <c r="J332" i="14"/>
  <c r="C332" i="14"/>
  <c r="P332" i="14"/>
  <c r="C21" i="21"/>
  <c r="G21" i="21"/>
  <c r="K21" i="21"/>
  <c r="O21" i="21"/>
  <c r="S21" i="21"/>
  <c r="D21" i="21"/>
  <c r="H21" i="21"/>
  <c r="L21" i="21"/>
  <c r="P21" i="21"/>
  <c r="E21" i="21"/>
  <c r="M21" i="21"/>
  <c r="B21" i="21"/>
  <c r="J21" i="21"/>
  <c r="R21" i="21"/>
  <c r="I21" i="21"/>
  <c r="Q21" i="21"/>
  <c r="F21" i="21"/>
  <c r="N21" i="21"/>
  <c r="G537" i="14"/>
  <c r="O537" i="14"/>
  <c r="B537" i="14"/>
  <c r="J537" i="14"/>
  <c r="R537" i="14"/>
  <c r="I537" i="14"/>
  <c r="Q537" i="14"/>
  <c r="P537" i="14"/>
  <c r="L537" i="14"/>
  <c r="C537" i="14"/>
  <c r="K537" i="14"/>
  <c r="S537" i="14"/>
  <c r="F537" i="14"/>
  <c r="N537" i="14"/>
  <c r="E537" i="14"/>
  <c r="M537" i="14"/>
  <c r="H537" i="14"/>
  <c r="D537" i="14"/>
  <c r="G229" i="21"/>
  <c r="B229" i="21"/>
  <c r="J229" i="21"/>
  <c r="I229" i="21"/>
  <c r="C229" i="21"/>
  <c r="K229" i="21"/>
  <c r="F229" i="21"/>
  <c r="E229" i="21"/>
  <c r="H229" i="21"/>
  <c r="D229" i="21"/>
  <c r="G505" i="14"/>
  <c r="O505" i="14"/>
  <c r="B505" i="14"/>
  <c r="J505" i="14"/>
  <c r="R505" i="14"/>
  <c r="I505" i="14"/>
  <c r="Q505" i="14"/>
  <c r="H505" i="14"/>
  <c r="P505" i="14"/>
  <c r="C505" i="14"/>
  <c r="K505" i="14"/>
  <c r="S505" i="14"/>
  <c r="F505" i="14"/>
  <c r="N505" i="14"/>
  <c r="E505" i="14"/>
  <c r="M505" i="14"/>
  <c r="D505" i="14"/>
  <c r="L505" i="14"/>
  <c r="G489" i="14"/>
  <c r="O489" i="14"/>
  <c r="B489" i="14"/>
  <c r="J489" i="14"/>
  <c r="R489" i="14"/>
  <c r="I489" i="14"/>
  <c r="Q489" i="14"/>
  <c r="H489" i="14"/>
  <c r="P489" i="14"/>
  <c r="C489" i="14"/>
  <c r="K489" i="14"/>
  <c r="S489" i="14"/>
  <c r="F489" i="14"/>
  <c r="N489" i="14"/>
  <c r="E489" i="14"/>
  <c r="M489" i="14"/>
  <c r="D489" i="14"/>
  <c r="L489" i="14"/>
  <c r="I458" i="14"/>
  <c r="Q458" i="14"/>
  <c r="H458" i="14"/>
  <c r="P458" i="14"/>
  <c r="G458" i="14"/>
  <c r="O458" i="14"/>
  <c r="B458" i="14"/>
  <c r="J458" i="14"/>
  <c r="R458" i="14"/>
  <c r="E458" i="14"/>
  <c r="M458" i="14"/>
  <c r="D458" i="14"/>
  <c r="L458" i="14"/>
  <c r="C458" i="14"/>
  <c r="K458" i="14"/>
  <c r="S458" i="14"/>
  <c r="F458" i="14"/>
  <c r="N458" i="14"/>
  <c r="C163" i="21"/>
  <c r="K163" i="21"/>
  <c r="S423" i="14"/>
  <c r="F163" i="21"/>
  <c r="N423" i="14"/>
  <c r="E163" i="21"/>
  <c r="M163" i="21"/>
  <c r="D163" i="21"/>
  <c r="L163" i="21"/>
  <c r="O423" i="14"/>
  <c r="R423" i="14"/>
  <c r="Q423" i="14"/>
  <c r="P423" i="14"/>
  <c r="B415" i="14"/>
  <c r="J415" i="14"/>
  <c r="R415" i="14"/>
  <c r="H415" i="14"/>
  <c r="P415" i="14"/>
  <c r="I415" i="14"/>
  <c r="Q415" i="14"/>
  <c r="G415" i="14"/>
  <c r="O415" i="14"/>
  <c r="F415" i="14"/>
  <c r="N415" i="14"/>
  <c r="D415" i="14"/>
  <c r="L415" i="14"/>
  <c r="E415" i="14"/>
  <c r="M415" i="14"/>
  <c r="C415" i="14"/>
  <c r="K415" i="14"/>
  <c r="S415" i="14"/>
  <c r="C407" i="14"/>
  <c r="K407" i="14"/>
  <c r="S407" i="14"/>
  <c r="L407" i="14"/>
  <c r="I407" i="14"/>
  <c r="Q407" i="14"/>
  <c r="P407" i="14"/>
  <c r="J407" i="14"/>
  <c r="F407" i="14"/>
  <c r="G407" i="14"/>
  <c r="O407" i="14"/>
  <c r="D407" i="14"/>
  <c r="E407" i="14"/>
  <c r="M407" i="14"/>
  <c r="H407" i="14"/>
  <c r="B407" i="14"/>
  <c r="R407" i="14"/>
  <c r="N407" i="14"/>
  <c r="E346" i="14"/>
  <c r="M346" i="14"/>
  <c r="F346" i="14"/>
  <c r="H346" i="14"/>
  <c r="C346" i="14"/>
  <c r="K346" i="14"/>
  <c r="S346" i="14"/>
  <c r="J346" i="14"/>
  <c r="L346" i="14"/>
  <c r="I346" i="14"/>
  <c r="Q346" i="14"/>
  <c r="N346" i="14"/>
  <c r="P346" i="14"/>
  <c r="G346" i="14"/>
  <c r="O346" i="14"/>
  <c r="B346" i="14"/>
  <c r="R346" i="14"/>
  <c r="D346" i="14"/>
  <c r="I340" i="14"/>
  <c r="Q340" i="14"/>
  <c r="J340" i="14"/>
  <c r="D340" i="14"/>
  <c r="C340" i="14"/>
  <c r="K340" i="14"/>
  <c r="S340" i="14"/>
  <c r="N340" i="14"/>
  <c r="P340" i="14"/>
  <c r="E340" i="14"/>
  <c r="M340" i="14"/>
  <c r="B340" i="14"/>
  <c r="R340" i="14"/>
  <c r="L340" i="14"/>
  <c r="G340" i="14"/>
  <c r="O340" i="14"/>
  <c r="F340" i="14"/>
  <c r="H340" i="14"/>
  <c r="E324" i="14"/>
  <c r="M324" i="14"/>
  <c r="B324" i="14"/>
  <c r="R324" i="14"/>
  <c r="L324" i="14"/>
  <c r="G324" i="14"/>
  <c r="O324" i="14"/>
  <c r="F324" i="14"/>
  <c r="H324" i="14"/>
  <c r="I324" i="14"/>
  <c r="Q324" i="14"/>
  <c r="J324" i="14"/>
  <c r="D324" i="14"/>
  <c r="C324" i="14"/>
  <c r="K324" i="14"/>
  <c r="S324" i="14"/>
  <c r="N324" i="14"/>
  <c r="P324" i="14"/>
  <c r="S308" i="14"/>
  <c r="R308" i="14"/>
  <c r="G122" i="21"/>
  <c r="I122" i="21"/>
  <c r="B122" i="21"/>
  <c r="R122" i="21"/>
  <c r="L122" i="21"/>
  <c r="M122" i="21"/>
  <c r="P122" i="21"/>
  <c r="C122" i="21"/>
  <c r="K122" i="21"/>
  <c r="Q122" i="21"/>
  <c r="D122" i="21"/>
  <c r="E122" i="21"/>
  <c r="F122" i="21"/>
  <c r="O284" i="14"/>
  <c r="R284" i="14"/>
  <c r="M284" i="14"/>
  <c r="N284" i="14"/>
  <c r="P284" i="14"/>
  <c r="S284" i="14"/>
  <c r="Q284" i="14"/>
  <c r="G118" i="21"/>
  <c r="G118" i="15" s="1"/>
  <c r="B118" i="21"/>
  <c r="B118" i="15" s="1"/>
  <c r="R118" i="21"/>
  <c r="R118" i="15" s="1"/>
  <c r="M118" i="21"/>
  <c r="M118" i="15" s="1"/>
  <c r="K118" i="21"/>
  <c r="K118" i="15" s="1"/>
  <c r="D118" i="21"/>
  <c r="D118" i="15" s="1"/>
  <c r="E118" i="21"/>
  <c r="E118" i="15" s="1"/>
  <c r="F118" i="21"/>
  <c r="F118" i="15" s="1"/>
  <c r="H118" i="21"/>
  <c r="H118" i="15" s="1"/>
  <c r="P102" i="21"/>
  <c r="K102" i="21"/>
  <c r="S102" i="21"/>
  <c r="L102" i="21"/>
  <c r="M102" i="21"/>
  <c r="R102" i="21"/>
  <c r="H89" i="21"/>
  <c r="P89" i="21"/>
  <c r="N89" i="21"/>
  <c r="I89" i="21"/>
  <c r="Q89" i="21"/>
  <c r="J89" i="21"/>
  <c r="G89" i="21"/>
  <c r="C89" i="21"/>
  <c r="S217" i="14"/>
  <c r="D89" i="21"/>
  <c r="L89" i="21"/>
  <c r="F89" i="21"/>
  <c r="E89" i="21"/>
  <c r="M89" i="21"/>
  <c r="B89" i="21"/>
  <c r="R217" i="14"/>
  <c r="O89" i="21"/>
  <c r="K89" i="21"/>
  <c r="C519" i="14"/>
  <c r="K519" i="14"/>
  <c r="S519" i="14"/>
  <c r="F519" i="14"/>
  <c r="N519" i="14"/>
  <c r="E519" i="14"/>
  <c r="M519" i="14"/>
  <c r="D519" i="14"/>
  <c r="L519" i="14"/>
  <c r="G519" i="14"/>
  <c r="O519" i="14"/>
  <c r="B519" i="14"/>
  <c r="J519" i="14"/>
  <c r="R519" i="14"/>
  <c r="I519" i="14"/>
  <c r="Q519" i="14"/>
  <c r="H519" i="14"/>
  <c r="P519" i="14"/>
  <c r="G421" i="14"/>
  <c r="O421" i="14"/>
  <c r="B421" i="14"/>
  <c r="J421" i="14"/>
  <c r="R421" i="14"/>
  <c r="I421" i="14"/>
  <c r="Q421" i="14"/>
  <c r="H421" i="14"/>
  <c r="P421" i="14"/>
  <c r="C421" i="14"/>
  <c r="K421" i="14"/>
  <c r="S421" i="14"/>
  <c r="F421" i="14"/>
  <c r="N421" i="14"/>
  <c r="E421" i="14"/>
  <c r="M421" i="14"/>
  <c r="D421" i="14"/>
  <c r="L421" i="14"/>
  <c r="E338" i="14"/>
  <c r="M338" i="14"/>
  <c r="F338" i="14"/>
  <c r="H338" i="14"/>
  <c r="C338" i="14"/>
  <c r="K338" i="14"/>
  <c r="S338" i="14"/>
  <c r="J338" i="14"/>
  <c r="L338" i="14"/>
  <c r="I338" i="14"/>
  <c r="Q338" i="14"/>
  <c r="N338" i="14"/>
  <c r="P338" i="14"/>
  <c r="G338" i="14"/>
  <c r="O338" i="14"/>
  <c r="B338" i="14"/>
  <c r="R338" i="14"/>
  <c r="D338" i="14"/>
  <c r="E330" i="14"/>
  <c r="M330" i="14"/>
  <c r="F330" i="14"/>
  <c r="H330" i="14"/>
  <c r="C330" i="14"/>
  <c r="K330" i="14"/>
  <c r="S330" i="14"/>
  <c r="J330" i="14"/>
  <c r="L330" i="14"/>
  <c r="I330" i="14"/>
  <c r="Q330" i="14"/>
  <c r="N330" i="14"/>
  <c r="P330" i="14"/>
  <c r="G330" i="14"/>
  <c r="O330" i="14"/>
  <c r="B330" i="14"/>
  <c r="R330" i="14"/>
  <c r="D330" i="14"/>
  <c r="E322" i="14"/>
  <c r="M322" i="14"/>
  <c r="F322" i="14"/>
  <c r="H322" i="14"/>
  <c r="C322" i="14"/>
  <c r="K322" i="14"/>
  <c r="S322" i="14"/>
  <c r="J322" i="14"/>
  <c r="L322" i="14"/>
  <c r="I322" i="14"/>
  <c r="Q322" i="14"/>
  <c r="N322" i="14"/>
  <c r="P322" i="14"/>
  <c r="G322" i="14"/>
  <c r="O322" i="14"/>
  <c r="B322" i="14"/>
  <c r="R322" i="14"/>
  <c r="D322" i="14"/>
  <c r="E314" i="14"/>
  <c r="M314" i="14"/>
  <c r="F314" i="14"/>
  <c r="H314" i="14"/>
  <c r="C314" i="14"/>
  <c r="K314" i="14"/>
  <c r="S314" i="14"/>
  <c r="J314" i="14"/>
  <c r="L314" i="14"/>
  <c r="I314" i="14"/>
  <c r="Q314" i="14"/>
  <c r="N314" i="14"/>
  <c r="P314" i="14"/>
  <c r="G314" i="14"/>
  <c r="O314" i="14"/>
  <c r="B314" i="14"/>
  <c r="R314" i="14"/>
  <c r="D314" i="14"/>
  <c r="S306" i="14"/>
  <c r="R306" i="14"/>
  <c r="N282" i="14"/>
  <c r="H90" i="21"/>
  <c r="P90" i="21"/>
  <c r="J90" i="21"/>
  <c r="E90" i="21"/>
  <c r="M90" i="21"/>
  <c r="F90" i="21"/>
  <c r="C90" i="21"/>
  <c r="O90" i="21"/>
  <c r="D90" i="21"/>
  <c r="L90" i="21"/>
  <c r="B90" i="21"/>
  <c r="I90" i="21"/>
  <c r="Q90" i="21"/>
  <c r="N90" i="21"/>
  <c r="K90" i="21"/>
  <c r="G90" i="21"/>
  <c r="D211" i="14"/>
  <c r="L211" i="14"/>
  <c r="B211" i="14"/>
  <c r="R211" i="14"/>
  <c r="I211" i="14"/>
  <c r="Q211" i="14"/>
  <c r="N211" i="14"/>
  <c r="K211" i="14"/>
  <c r="G211" i="14"/>
  <c r="H211" i="14"/>
  <c r="P211" i="14"/>
  <c r="J211" i="14"/>
  <c r="E211" i="14"/>
  <c r="M211" i="14"/>
  <c r="F211" i="14"/>
  <c r="C211" i="14"/>
  <c r="S211" i="14"/>
  <c r="O211" i="14"/>
  <c r="D203" i="14"/>
  <c r="L203" i="14"/>
  <c r="B203" i="14"/>
  <c r="R203" i="14"/>
  <c r="I203" i="14"/>
  <c r="Q203" i="14"/>
  <c r="N203" i="14"/>
  <c r="K203" i="14"/>
  <c r="G203" i="14"/>
  <c r="P203" i="14"/>
  <c r="E203" i="14"/>
  <c r="F203" i="14"/>
  <c r="S203" i="14"/>
  <c r="H203" i="14"/>
  <c r="J203" i="14"/>
  <c r="M203" i="14"/>
  <c r="C203" i="14"/>
  <c r="O203" i="14"/>
  <c r="D195" i="14"/>
  <c r="H195" i="14"/>
  <c r="P195" i="14"/>
  <c r="J195" i="14"/>
  <c r="E195" i="14"/>
  <c r="M195" i="14"/>
  <c r="F195" i="14"/>
  <c r="C195" i="14"/>
  <c r="S195" i="14"/>
  <c r="O195" i="14"/>
  <c r="L195" i="14"/>
  <c r="B195" i="14"/>
  <c r="R195" i="14"/>
  <c r="I195" i="14"/>
  <c r="Q195" i="14"/>
  <c r="N195" i="14"/>
  <c r="K195" i="14"/>
  <c r="G195" i="14"/>
  <c r="F72" i="21"/>
  <c r="N72" i="21"/>
  <c r="C72" i="21"/>
  <c r="K72" i="21"/>
  <c r="S72" i="21"/>
  <c r="H72" i="21"/>
  <c r="P72" i="21"/>
  <c r="I72" i="21"/>
  <c r="Q72" i="21"/>
  <c r="B72" i="21"/>
  <c r="J72" i="21"/>
  <c r="R72" i="21"/>
  <c r="G72" i="21"/>
  <c r="O72" i="21"/>
  <c r="D72" i="21"/>
  <c r="L72" i="21"/>
  <c r="E72" i="21"/>
  <c r="M72" i="21"/>
  <c r="F60" i="21"/>
  <c r="F60" i="15" s="1"/>
  <c r="N60" i="21"/>
  <c r="N60" i="15" s="1"/>
  <c r="D60" i="21"/>
  <c r="D60" i="15" s="1"/>
  <c r="L60" i="21"/>
  <c r="E60" i="21"/>
  <c r="E60" i="15" s="1"/>
  <c r="M60" i="21"/>
  <c r="C60" i="21"/>
  <c r="C60" i="15" s="1"/>
  <c r="K60" i="21"/>
  <c r="K60" i="15" s="1"/>
  <c r="S60" i="21"/>
  <c r="S60" i="15" s="1"/>
  <c r="B60" i="21"/>
  <c r="B60" i="15" s="1"/>
  <c r="J60" i="21"/>
  <c r="J60" i="15" s="1"/>
  <c r="R60" i="21"/>
  <c r="H60" i="21"/>
  <c r="H60" i="15" s="1"/>
  <c r="P60" i="21"/>
  <c r="P60" i="15" s="1"/>
  <c r="I60" i="21"/>
  <c r="I60" i="15" s="1"/>
  <c r="Q60" i="21"/>
  <c r="Q60" i="15" s="1"/>
  <c r="G60" i="21"/>
  <c r="G60" i="15" s="1"/>
  <c r="O60" i="21"/>
  <c r="O60" i="15" s="1"/>
  <c r="H43" i="21"/>
  <c r="P43" i="21"/>
  <c r="G43" i="21"/>
  <c r="O43" i="21"/>
  <c r="F43" i="21"/>
  <c r="I43" i="21"/>
  <c r="B43" i="21"/>
  <c r="R43" i="21"/>
  <c r="M43" i="21"/>
  <c r="D43" i="21"/>
  <c r="L43" i="21"/>
  <c r="C43" i="21"/>
  <c r="K43" i="21"/>
  <c r="S43" i="21"/>
  <c r="N43" i="21"/>
  <c r="Q43" i="21"/>
  <c r="J43" i="21"/>
  <c r="E43" i="21"/>
  <c r="G17" i="21"/>
  <c r="O17" i="21"/>
  <c r="D17" i="21"/>
  <c r="L17" i="21"/>
  <c r="I17" i="21"/>
  <c r="E17" i="21"/>
  <c r="M17" i="21"/>
  <c r="B17" i="21"/>
  <c r="J17" i="21"/>
  <c r="R17" i="21"/>
  <c r="B5" i="21"/>
  <c r="F5" i="21"/>
  <c r="J5" i="21"/>
  <c r="N5" i="21"/>
  <c r="R5" i="21"/>
  <c r="I5" i="21"/>
  <c r="Q5" i="21"/>
  <c r="G5" i="21"/>
  <c r="O5" i="21"/>
  <c r="D5" i="21"/>
  <c r="L5" i="21"/>
  <c r="E5" i="21"/>
  <c r="C5" i="21"/>
  <c r="S5" i="21"/>
  <c r="H5" i="21"/>
  <c r="P5" i="21"/>
  <c r="M5" i="21"/>
  <c r="K5" i="21"/>
  <c r="G525" i="14"/>
  <c r="O525" i="14"/>
  <c r="B525" i="14"/>
  <c r="J525" i="14"/>
  <c r="R525" i="14"/>
  <c r="I525" i="14"/>
  <c r="Q525" i="14"/>
  <c r="P525" i="14"/>
  <c r="L525" i="14"/>
  <c r="C525" i="14"/>
  <c r="K525" i="14"/>
  <c r="S525" i="14"/>
  <c r="F525" i="14"/>
  <c r="N525" i="14"/>
  <c r="E525" i="14"/>
  <c r="M525" i="14"/>
  <c r="H525" i="14"/>
  <c r="D525" i="14"/>
  <c r="G517" i="14"/>
  <c r="O517" i="14"/>
  <c r="B517" i="14"/>
  <c r="J517" i="14"/>
  <c r="R517" i="14"/>
  <c r="I517" i="14"/>
  <c r="Q517" i="14"/>
  <c r="H517" i="14"/>
  <c r="P517" i="14"/>
  <c r="C517" i="14"/>
  <c r="K517" i="14"/>
  <c r="S517" i="14"/>
  <c r="F517" i="14"/>
  <c r="N517" i="14"/>
  <c r="E517" i="14"/>
  <c r="M517" i="14"/>
  <c r="D517" i="14"/>
  <c r="L517" i="14"/>
  <c r="O501" i="14"/>
  <c r="J501" i="14"/>
  <c r="I501" i="14"/>
  <c r="Q501" i="14"/>
  <c r="H501" i="14"/>
  <c r="P501" i="14"/>
  <c r="C501" i="14"/>
  <c r="K501" i="14"/>
  <c r="S501" i="14"/>
  <c r="F501" i="14"/>
  <c r="N501" i="14"/>
  <c r="E501" i="14"/>
  <c r="M501" i="14"/>
  <c r="D501" i="14"/>
  <c r="L501" i="14"/>
  <c r="C487" i="14"/>
  <c r="K487" i="14"/>
  <c r="S487" i="14"/>
  <c r="F487" i="14"/>
  <c r="N487" i="14"/>
  <c r="E487" i="14"/>
  <c r="M487" i="14"/>
  <c r="D487" i="14"/>
  <c r="L487" i="14"/>
  <c r="G487" i="14"/>
  <c r="O487" i="14"/>
  <c r="B487" i="14"/>
  <c r="J487" i="14"/>
  <c r="R487" i="14"/>
  <c r="I487" i="14"/>
  <c r="Q487" i="14"/>
  <c r="H487" i="14"/>
  <c r="P487" i="14"/>
  <c r="B419" i="14"/>
  <c r="J419" i="14"/>
  <c r="R419" i="14"/>
  <c r="H419" i="14"/>
  <c r="P419" i="14"/>
  <c r="I419" i="14"/>
  <c r="G419" i="14"/>
  <c r="O419" i="14"/>
  <c r="F419" i="14"/>
  <c r="N419" i="14"/>
  <c r="D419" i="14"/>
  <c r="E419" i="14"/>
  <c r="M419" i="14"/>
  <c r="C419" i="14"/>
  <c r="K419" i="14"/>
  <c r="S419" i="14"/>
  <c r="C411" i="14"/>
  <c r="K411" i="14"/>
  <c r="S411" i="14"/>
  <c r="L411" i="14"/>
  <c r="I411" i="14"/>
  <c r="Q411" i="14"/>
  <c r="P411" i="14"/>
  <c r="J411" i="14"/>
  <c r="F411" i="14"/>
  <c r="G411" i="14"/>
  <c r="O411" i="14"/>
  <c r="D411" i="14"/>
  <c r="E411" i="14"/>
  <c r="M411" i="14"/>
  <c r="H411" i="14"/>
  <c r="B411" i="14"/>
  <c r="R411" i="14"/>
  <c r="N411" i="14"/>
  <c r="I344" i="14"/>
  <c r="Q344" i="14"/>
  <c r="J344" i="14"/>
  <c r="D344" i="14"/>
  <c r="C344" i="14"/>
  <c r="K344" i="14"/>
  <c r="S344" i="14"/>
  <c r="N344" i="14"/>
  <c r="H344" i="14"/>
  <c r="E344" i="14"/>
  <c r="M344" i="14"/>
  <c r="B344" i="14"/>
  <c r="L344" i="14"/>
  <c r="G344" i="14"/>
  <c r="O344" i="14"/>
  <c r="F344" i="14"/>
  <c r="I336" i="14"/>
  <c r="Q336" i="14"/>
  <c r="J336" i="14"/>
  <c r="D336" i="14"/>
  <c r="C336" i="14"/>
  <c r="K336" i="14"/>
  <c r="S336" i="14"/>
  <c r="N336" i="14"/>
  <c r="H336" i="14"/>
  <c r="E336" i="14"/>
  <c r="M336" i="14"/>
  <c r="B336" i="14"/>
  <c r="R336" i="14"/>
  <c r="L336" i="14"/>
  <c r="G336" i="14"/>
  <c r="O336" i="14"/>
  <c r="F336" i="14"/>
  <c r="P336" i="14"/>
  <c r="E320" i="14"/>
  <c r="M320" i="14"/>
  <c r="B320" i="14"/>
  <c r="R320" i="14"/>
  <c r="L320" i="14"/>
  <c r="G320" i="14"/>
  <c r="O320" i="14"/>
  <c r="F320" i="14"/>
  <c r="P320" i="14"/>
  <c r="I320" i="14"/>
  <c r="Q320" i="14"/>
  <c r="D320" i="14"/>
  <c r="C320" i="14"/>
  <c r="K320" i="14"/>
  <c r="S320" i="14"/>
  <c r="N320" i="14"/>
  <c r="H320" i="14"/>
  <c r="I134" i="21"/>
  <c r="I134" i="15" s="1"/>
  <c r="Q134" i="21"/>
  <c r="Q134" i="15" s="1"/>
  <c r="J134" i="21"/>
  <c r="J134" i="15" s="1"/>
  <c r="D134" i="21"/>
  <c r="D134" i="15" s="1"/>
  <c r="C134" i="21"/>
  <c r="C134" i="15" s="1"/>
  <c r="K134" i="21"/>
  <c r="S312" i="14"/>
  <c r="N134" i="21"/>
  <c r="N134" i="15" s="1"/>
  <c r="H134" i="21"/>
  <c r="H134" i="15" s="1"/>
  <c r="E134" i="21"/>
  <c r="E134" i="15" s="1"/>
  <c r="M134" i="21"/>
  <c r="M134" i="15" s="1"/>
  <c r="R312" i="14"/>
  <c r="L134" i="21"/>
  <c r="G134" i="21"/>
  <c r="G134" i="15" s="1"/>
  <c r="O134" i="21"/>
  <c r="O134" i="15" s="1"/>
  <c r="F134" i="21"/>
  <c r="F134" i="15" s="1"/>
  <c r="P134" i="21"/>
  <c r="P134" i="15" s="1"/>
  <c r="O288" i="14"/>
  <c r="R288" i="14"/>
  <c r="S288" i="14"/>
  <c r="Q288" i="14"/>
  <c r="P288" i="14"/>
  <c r="O280" i="14"/>
  <c r="R280" i="14"/>
  <c r="M280" i="14"/>
  <c r="N280" i="14"/>
  <c r="S280" i="14"/>
  <c r="Q280" i="14"/>
  <c r="P280" i="14"/>
  <c r="Q114" i="21"/>
  <c r="N240" i="14"/>
  <c r="S240" i="14"/>
  <c r="P240" i="14"/>
  <c r="Q240" i="14"/>
  <c r="R240" i="14"/>
  <c r="O240" i="14"/>
  <c r="M240" i="14"/>
  <c r="H97" i="21"/>
  <c r="P97" i="21"/>
  <c r="P97" i="15" s="1"/>
  <c r="N97" i="21"/>
  <c r="I97" i="21"/>
  <c r="Q97" i="21"/>
  <c r="Q97" i="15" s="1"/>
  <c r="R97" i="21"/>
  <c r="R97" i="15" s="1"/>
  <c r="O97" i="21"/>
  <c r="O97" i="15" s="1"/>
  <c r="C97" i="21"/>
  <c r="D97" i="21"/>
  <c r="L97" i="21"/>
  <c r="F97" i="21"/>
  <c r="E97" i="21"/>
  <c r="M97" i="21"/>
  <c r="M97" i="15" s="1"/>
  <c r="B97" i="21"/>
  <c r="G97" i="21"/>
  <c r="J97" i="21"/>
  <c r="K97" i="21"/>
  <c r="H92" i="21"/>
  <c r="P92" i="21"/>
  <c r="N92" i="21"/>
  <c r="I92" i="21"/>
  <c r="Q92" i="21"/>
  <c r="J92" i="21"/>
  <c r="G92" i="21"/>
  <c r="C92" i="21"/>
  <c r="S92" i="21"/>
  <c r="D92" i="21"/>
  <c r="L92" i="21"/>
  <c r="F92" i="21"/>
  <c r="E92" i="21"/>
  <c r="M92" i="21"/>
  <c r="B92" i="21"/>
  <c r="R92" i="21"/>
  <c r="O92" i="21"/>
  <c r="K92" i="21"/>
  <c r="H213" i="14"/>
  <c r="P213" i="14"/>
  <c r="N213" i="14"/>
  <c r="I213" i="14"/>
  <c r="Q213" i="14"/>
  <c r="J213" i="14"/>
  <c r="G213" i="14"/>
  <c r="C213" i="14"/>
  <c r="S213" i="14"/>
  <c r="D213" i="14"/>
  <c r="L213" i="14"/>
  <c r="F213" i="14"/>
  <c r="E213" i="14"/>
  <c r="M213" i="14"/>
  <c r="B213" i="14"/>
  <c r="R213" i="14"/>
  <c r="O213" i="14"/>
  <c r="K213" i="14"/>
  <c r="H205" i="14"/>
  <c r="P205" i="14"/>
  <c r="I205" i="14"/>
  <c r="J205" i="14"/>
  <c r="G205" i="14"/>
  <c r="S205" i="14"/>
  <c r="D205" i="14"/>
  <c r="L205" i="14"/>
  <c r="F205" i="14"/>
  <c r="E205" i="14"/>
  <c r="B205" i="14"/>
  <c r="R205" i="14"/>
  <c r="O205" i="14"/>
  <c r="K205" i="14"/>
  <c r="H78" i="21"/>
  <c r="P78" i="21"/>
  <c r="N78" i="21"/>
  <c r="I78" i="21"/>
  <c r="Q78" i="21"/>
  <c r="J78" i="21"/>
  <c r="G78" i="21"/>
  <c r="C78" i="21"/>
  <c r="S78" i="21"/>
  <c r="D78" i="21"/>
  <c r="L78" i="21"/>
  <c r="F78" i="21"/>
  <c r="E78" i="21"/>
  <c r="M78" i="21"/>
  <c r="B78" i="21"/>
  <c r="R78" i="21"/>
  <c r="O78" i="21"/>
  <c r="F141" i="14"/>
  <c r="N141" i="14"/>
  <c r="C141" i="14"/>
  <c r="K141" i="14"/>
  <c r="S141" i="14"/>
  <c r="H141" i="14"/>
  <c r="P141" i="14"/>
  <c r="I141" i="14"/>
  <c r="Q141" i="14"/>
  <c r="B141" i="14"/>
  <c r="J141" i="14"/>
  <c r="R141" i="14"/>
  <c r="G141" i="14"/>
  <c r="O141" i="14"/>
  <c r="D141" i="14"/>
  <c r="L141" i="14"/>
  <c r="E141" i="14"/>
  <c r="M141" i="14"/>
  <c r="F125" i="14"/>
  <c r="N125" i="14"/>
  <c r="H125" i="14"/>
  <c r="C125" i="14"/>
  <c r="K125" i="14"/>
  <c r="S125" i="14"/>
  <c r="L125" i="14"/>
  <c r="I125" i="14"/>
  <c r="Q125" i="14"/>
  <c r="B125" i="14"/>
  <c r="J125" i="14"/>
  <c r="R125" i="14"/>
  <c r="P125" i="14"/>
  <c r="G125" i="14"/>
  <c r="O125" i="14"/>
  <c r="D125" i="14"/>
  <c r="E125" i="14"/>
  <c r="M125" i="14"/>
  <c r="F31" i="21"/>
  <c r="N31" i="21"/>
  <c r="H31" i="21"/>
  <c r="C31" i="21"/>
  <c r="K31" i="21"/>
  <c r="S31" i="21"/>
  <c r="E31" i="21"/>
  <c r="Q31" i="21"/>
  <c r="I31" i="21"/>
  <c r="B31" i="21"/>
  <c r="J31" i="21"/>
  <c r="R31" i="21"/>
  <c r="G31" i="21"/>
  <c r="O31" i="21"/>
  <c r="L31" i="21"/>
  <c r="D31" i="21"/>
  <c r="C23" i="21"/>
  <c r="O23" i="21"/>
  <c r="L23" i="21"/>
  <c r="E23" i="21"/>
  <c r="B23" i="21"/>
  <c r="R23" i="21"/>
  <c r="C7" i="21"/>
  <c r="G7" i="21"/>
  <c r="K7" i="21"/>
  <c r="O7" i="21"/>
  <c r="S7" i="21"/>
  <c r="D7" i="21"/>
  <c r="H7" i="21"/>
  <c r="L7" i="21"/>
  <c r="P7" i="21"/>
  <c r="E7" i="21"/>
  <c r="I7" i="21"/>
  <c r="M7" i="21"/>
  <c r="Q7" i="21"/>
  <c r="B7" i="21"/>
  <c r="F7" i="21"/>
  <c r="J7" i="21"/>
  <c r="N7" i="21"/>
  <c r="R7" i="21"/>
  <c r="J163" i="21"/>
  <c r="B163" i="21"/>
  <c r="G163" i="21"/>
  <c r="H163" i="21"/>
  <c r="I163" i="21"/>
  <c r="N118" i="21"/>
  <c r="N118" i="15" s="1"/>
  <c r="L118" i="21"/>
  <c r="L118" i="15" s="1"/>
  <c r="S118" i="21"/>
  <c r="S118" i="15" s="1"/>
  <c r="C118" i="21"/>
  <c r="C118" i="15" s="1"/>
  <c r="J118" i="21"/>
  <c r="J118" i="15" s="1"/>
  <c r="P118" i="21"/>
  <c r="P118" i="15" s="1"/>
  <c r="O118" i="21"/>
  <c r="O118" i="15" s="1"/>
  <c r="Q118" i="21"/>
  <c r="Q118" i="15" s="1"/>
  <c r="I118" i="21"/>
  <c r="I118" i="15" s="1"/>
  <c r="S97" i="21"/>
  <c r="K78" i="21"/>
  <c r="B316" i="14"/>
  <c r="L316" i="14"/>
  <c r="O316" i="14"/>
  <c r="H316" i="14"/>
  <c r="D316" i="14"/>
  <c r="N316" i="14"/>
  <c r="G332" i="14"/>
  <c r="F332" i="14"/>
  <c r="J3" i="21"/>
  <c r="I3" i="21"/>
  <c r="R3" i="21"/>
  <c r="M3" i="21"/>
  <c r="D3" i="21"/>
  <c r="N3" i="21"/>
  <c r="S3" i="21"/>
  <c r="K3" i="21"/>
  <c r="C3" i="21"/>
  <c r="E289" i="14"/>
  <c r="M289" i="14"/>
  <c r="G289" i="14"/>
  <c r="H289" i="14"/>
  <c r="B289" i="14"/>
  <c r="R289" i="14"/>
  <c r="K289" i="14"/>
  <c r="D289" i="14"/>
  <c r="N289" i="14"/>
  <c r="I289" i="14"/>
  <c r="Q289" i="14"/>
  <c r="O289" i="14"/>
  <c r="P289" i="14"/>
  <c r="J289" i="14"/>
  <c r="C289" i="14"/>
  <c r="S289" i="14"/>
  <c r="L289" i="14"/>
  <c r="F289" i="14"/>
  <c r="B484" i="14"/>
  <c r="B201" i="21"/>
  <c r="B201" i="15" s="1"/>
  <c r="N20" i="21"/>
  <c r="N7" i="22"/>
  <c r="F20" i="21"/>
  <c r="F7" i="22"/>
  <c r="Q20" i="21"/>
  <c r="Q7" i="22"/>
  <c r="I20" i="21"/>
  <c r="I7" i="22"/>
  <c r="P20" i="21"/>
  <c r="P7" i="22"/>
  <c r="H20" i="21"/>
  <c r="H7" i="22"/>
  <c r="S20" i="21"/>
  <c r="S7" i="22"/>
  <c r="K20" i="21"/>
  <c r="K7" i="22"/>
  <c r="C20" i="21"/>
  <c r="C7" i="22"/>
  <c r="N16" i="21"/>
  <c r="F16" i="21"/>
  <c r="Q16" i="21"/>
  <c r="I16" i="21"/>
  <c r="P16" i="21"/>
  <c r="H16" i="21"/>
  <c r="S16" i="21"/>
  <c r="K16" i="21"/>
  <c r="C16" i="21"/>
  <c r="I352" i="14"/>
  <c r="Q352" i="14"/>
  <c r="J352" i="14"/>
  <c r="D352" i="14"/>
  <c r="C352" i="14"/>
  <c r="K352" i="14"/>
  <c r="S352" i="14"/>
  <c r="N352" i="14"/>
  <c r="H352" i="14"/>
  <c r="E352" i="14"/>
  <c r="M352" i="14"/>
  <c r="B352" i="14"/>
  <c r="R352" i="14"/>
  <c r="L352" i="14"/>
  <c r="G352" i="14"/>
  <c r="O352" i="14"/>
  <c r="F352" i="14"/>
  <c r="P352" i="14"/>
  <c r="L610" i="14"/>
  <c r="M610" i="14"/>
  <c r="J610" i="14"/>
  <c r="D610" i="14"/>
  <c r="B610" i="14"/>
  <c r="R610" i="14"/>
  <c r="O610" i="14"/>
  <c r="G127" i="21"/>
  <c r="K127" i="21"/>
  <c r="Q127" i="21"/>
  <c r="Q127" i="15" s="1"/>
  <c r="D127" i="21"/>
  <c r="D127" i="15" s="1"/>
  <c r="F127" i="21"/>
  <c r="C127" i="21"/>
  <c r="C127" i="15" s="1"/>
  <c r="S127" i="21"/>
  <c r="S127" i="15" s="1"/>
  <c r="J127" i="21"/>
  <c r="H127" i="21"/>
  <c r="C495" i="14"/>
  <c r="K495" i="14"/>
  <c r="S495" i="14"/>
  <c r="F495" i="14"/>
  <c r="N495" i="14"/>
  <c r="E495" i="14"/>
  <c r="M495" i="14"/>
  <c r="D495" i="14"/>
  <c r="L495" i="14"/>
  <c r="G495" i="14"/>
  <c r="O495" i="14"/>
  <c r="B495" i="14"/>
  <c r="J495" i="14"/>
  <c r="R495" i="14"/>
  <c r="I495" i="14"/>
  <c r="Q495" i="14"/>
  <c r="H495" i="14"/>
  <c r="P495" i="14"/>
  <c r="G485" i="14"/>
  <c r="O485" i="14"/>
  <c r="B485" i="14"/>
  <c r="J485" i="14"/>
  <c r="R485" i="14"/>
  <c r="I485" i="14"/>
  <c r="Q485" i="14"/>
  <c r="H485" i="14"/>
  <c r="P485" i="14"/>
  <c r="C485" i="14"/>
  <c r="K485" i="14"/>
  <c r="S485" i="14"/>
  <c r="F485" i="14"/>
  <c r="N485" i="14"/>
  <c r="E485" i="14"/>
  <c r="M485" i="14"/>
  <c r="D485" i="14"/>
  <c r="L485" i="14"/>
  <c r="G158" i="21"/>
  <c r="G158" i="15" s="1"/>
  <c r="O413" i="14"/>
  <c r="D158" i="21"/>
  <c r="D158" i="15" s="1"/>
  <c r="F158" i="21"/>
  <c r="F158" i="15" s="1"/>
  <c r="B158" i="21"/>
  <c r="B158" i="15" s="1"/>
  <c r="R413" i="14"/>
  <c r="S413" i="14"/>
  <c r="P413" i="14"/>
  <c r="Q413" i="14"/>
  <c r="N413" i="14"/>
  <c r="C539" i="14"/>
  <c r="K539" i="14"/>
  <c r="S539" i="14"/>
  <c r="F539" i="14"/>
  <c r="N539" i="14"/>
  <c r="E539" i="14"/>
  <c r="M539" i="14"/>
  <c r="D539" i="14"/>
  <c r="H539" i="14"/>
  <c r="G539" i="14"/>
  <c r="O539" i="14"/>
  <c r="B539" i="14"/>
  <c r="J539" i="14"/>
  <c r="R539" i="14"/>
  <c r="I539" i="14"/>
  <c r="Q539" i="14"/>
  <c r="L539" i="14"/>
  <c r="P539" i="14"/>
  <c r="C531" i="14"/>
  <c r="K531" i="14"/>
  <c r="S531" i="14"/>
  <c r="F531" i="14"/>
  <c r="N531" i="14"/>
  <c r="E531" i="14"/>
  <c r="M531" i="14"/>
  <c r="D531" i="14"/>
  <c r="H531" i="14"/>
  <c r="G531" i="14"/>
  <c r="O531" i="14"/>
  <c r="B531" i="14"/>
  <c r="J531" i="14"/>
  <c r="R531" i="14"/>
  <c r="I531" i="14"/>
  <c r="Q531" i="14"/>
  <c r="L531" i="14"/>
  <c r="P531" i="14"/>
  <c r="K515" i="14"/>
  <c r="F515" i="14"/>
  <c r="E515" i="14"/>
  <c r="D515" i="14"/>
  <c r="G515" i="14"/>
  <c r="B515" i="14"/>
  <c r="R515" i="14"/>
  <c r="Q515" i="14"/>
  <c r="H515" i="14"/>
  <c r="P515" i="14"/>
  <c r="C507" i="14"/>
  <c r="K507" i="14"/>
  <c r="G507" i="14"/>
  <c r="O507" i="14"/>
  <c r="B507" i="14"/>
  <c r="J507" i="14"/>
  <c r="R507" i="14"/>
  <c r="I507" i="14"/>
  <c r="Q507" i="14"/>
  <c r="F507" i="14"/>
  <c r="D507" i="14"/>
  <c r="L507" i="14"/>
  <c r="S507" i="14"/>
  <c r="N507" i="14"/>
  <c r="M507" i="14"/>
  <c r="H507" i="14"/>
  <c r="P507" i="14"/>
  <c r="C211" i="21"/>
  <c r="C211" i="15" s="1"/>
  <c r="K499" i="14"/>
  <c r="S211" i="21"/>
  <c r="S211" i="15" s="1"/>
  <c r="F499" i="14"/>
  <c r="N211" i="21"/>
  <c r="N211" i="15" s="1"/>
  <c r="E499" i="14"/>
  <c r="M499" i="14"/>
  <c r="D499" i="14"/>
  <c r="L499" i="14"/>
  <c r="G499" i="14"/>
  <c r="O211" i="21"/>
  <c r="O211" i="15" s="1"/>
  <c r="B499" i="14"/>
  <c r="J211" i="21"/>
  <c r="J211" i="15" s="1"/>
  <c r="R499" i="14"/>
  <c r="I499" i="14"/>
  <c r="Q499" i="14"/>
  <c r="H499" i="14"/>
  <c r="P499" i="14"/>
  <c r="G194" i="21"/>
  <c r="G194" i="15" s="1"/>
  <c r="O194" i="21"/>
  <c r="O194" i="15" s="1"/>
  <c r="B194" i="21"/>
  <c r="B194" i="15" s="1"/>
  <c r="J194" i="21"/>
  <c r="J194" i="15" s="1"/>
  <c r="R194" i="21"/>
  <c r="R194" i="15" s="1"/>
  <c r="I194" i="21"/>
  <c r="I194" i="15" s="1"/>
  <c r="Q194" i="21"/>
  <c r="Q194" i="15" s="1"/>
  <c r="H194" i="21"/>
  <c r="H194" i="15" s="1"/>
  <c r="P194" i="21"/>
  <c r="P194" i="15" s="1"/>
  <c r="C194" i="21"/>
  <c r="C194" i="15" s="1"/>
  <c r="S194" i="21"/>
  <c r="S194" i="15" s="1"/>
  <c r="N194" i="21"/>
  <c r="N194" i="15" s="1"/>
  <c r="E194" i="21"/>
  <c r="E194" i="15" s="1"/>
  <c r="M194" i="21"/>
  <c r="M194" i="15" s="1"/>
  <c r="D194" i="21"/>
  <c r="D194" i="15" s="1"/>
  <c r="L194" i="21"/>
  <c r="L194" i="15" s="1"/>
  <c r="E11" i="23"/>
  <c r="M11" i="23"/>
  <c r="D11" i="23"/>
  <c r="L11" i="23"/>
  <c r="I11" i="23"/>
  <c r="Q11" i="23"/>
  <c r="H11" i="23"/>
  <c r="P11" i="23"/>
  <c r="G409" i="14"/>
  <c r="O409" i="14"/>
  <c r="H409" i="14"/>
  <c r="E409" i="14"/>
  <c r="M409" i="14"/>
  <c r="D409" i="14"/>
  <c r="F409" i="14"/>
  <c r="B409" i="14"/>
  <c r="R409" i="14"/>
  <c r="C409" i="14"/>
  <c r="K409" i="14"/>
  <c r="S409" i="14"/>
  <c r="P409" i="14"/>
  <c r="I409" i="14"/>
  <c r="Q409" i="14"/>
  <c r="L409" i="14"/>
  <c r="N409" i="14"/>
  <c r="J409" i="14"/>
  <c r="E342" i="14"/>
  <c r="M342" i="14"/>
  <c r="F342" i="14"/>
  <c r="H342" i="14"/>
  <c r="C342" i="14"/>
  <c r="K342" i="14"/>
  <c r="S342" i="14"/>
  <c r="J342" i="14"/>
  <c r="D342" i="14"/>
  <c r="I342" i="14"/>
  <c r="Q342" i="14"/>
  <c r="N342" i="14"/>
  <c r="P342" i="14"/>
  <c r="G342" i="14"/>
  <c r="O342" i="14"/>
  <c r="B342" i="14"/>
  <c r="R342" i="14"/>
  <c r="L342" i="14"/>
  <c r="E334" i="14"/>
  <c r="M334" i="14"/>
  <c r="F334" i="14"/>
  <c r="H334" i="14"/>
  <c r="C334" i="14"/>
  <c r="K334" i="14"/>
  <c r="S334" i="14"/>
  <c r="J334" i="14"/>
  <c r="D334" i="14"/>
  <c r="I334" i="14"/>
  <c r="Q334" i="14"/>
  <c r="N334" i="14"/>
  <c r="P334" i="14"/>
  <c r="G334" i="14"/>
  <c r="O334" i="14"/>
  <c r="B334" i="14"/>
  <c r="R334" i="14"/>
  <c r="L334" i="14"/>
  <c r="E326" i="14"/>
  <c r="M326" i="14"/>
  <c r="F326" i="14"/>
  <c r="H326" i="14"/>
  <c r="K326" i="14"/>
  <c r="J326" i="14"/>
  <c r="I326" i="14"/>
  <c r="N326" i="14"/>
  <c r="G326" i="14"/>
  <c r="B326" i="14"/>
  <c r="R326" i="14"/>
  <c r="L326" i="14"/>
  <c r="E318" i="14"/>
  <c r="M318" i="14"/>
  <c r="F318" i="14"/>
  <c r="H318" i="14"/>
  <c r="C318" i="14"/>
  <c r="K318" i="14"/>
  <c r="S318" i="14"/>
  <c r="J318" i="14"/>
  <c r="D318" i="14"/>
  <c r="I318" i="14"/>
  <c r="Q318" i="14"/>
  <c r="N318" i="14"/>
  <c r="P318" i="14"/>
  <c r="G318" i="14"/>
  <c r="O318" i="14"/>
  <c r="B318" i="14"/>
  <c r="R318" i="14"/>
  <c r="L318" i="14"/>
  <c r="M133" i="21"/>
  <c r="M133" i="15" s="1"/>
  <c r="F133" i="21"/>
  <c r="F133" i="15" s="1"/>
  <c r="H133" i="21"/>
  <c r="H133" i="15" s="1"/>
  <c r="K133" i="21"/>
  <c r="J133" i="21"/>
  <c r="J133" i="15" s="1"/>
  <c r="D133" i="21"/>
  <c r="D133" i="15" s="1"/>
  <c r="I133" i="21"/>
  <c r="I133" i="15" s="1"/>
  <c r="Q133" i="21"/>
  <c r="N133" i="21"/>
  <c r="N133" i="15" s="1"/>
  <c r="G133" i="21"/>
  <c r="G133" i="15" s="1"/>
  <c r="B133" i="21"/>
  <c r="B133" i="15" s="1"/>
  <c r="R310" i="14"/>
  <c r="L133" i="21"/>
  <c r="C128" i="21"/>
  <c r="C128" i="15" s="1"/>
  <c r="K128" i="21"/>
  <c r="S128" i="21"/>
  <c r="S128" i="15" s="1"/>
  <c r="M128" i="21"/>
  <c r="M128" i="15" s="1"/>
  <c r="N128" i="21"/>
  <c r="N128" i="15" s="1"/>
  <c r="P128" i="21"/>
  <c r="P128" i="15" s="1"/>
  <c r="Q128" i="21"/>
  <c r="Q128" i="15" s="1"/>
  <c r="J128" i="21"/>
  <c r="D128" i="21"/>
  <c r="D128" i="15" s="1"/>
  <c r="G128" i="21"/>
  <c r="O128" i="21"/>
  <c r="O128" i="15" s="1"/>
  <c r="E128" i="21"/>
  <c r="E128" i="15" s="1"/>
  <c r="F128" i="21"/>
  <c r="H128" i="21"/>
  <c r="I128" i="21"/>
  <c r="B128" i="21"/>
  <c r="B128" i="15" s="1"/>
  <c r="R128" i="21"/>
  <c r="R128" i="15" s="1"/>
  <c r="L128" i="21"/>
  <c r="G123" i="21"/>
  <c r="O123" i="21"/>
  <c r="E123" i="21"/>
  <c r="F123" i="21"/>
  <c r="H123" i="21"/>
  <c r="I123" i="21"/>
  <c r="B123" i="21"/>
  <c r="R123" i="21"/>
  <c r="L123" i="21"/>
  <c r="C123" i="21"/>
  <c r="K123" i="21"/>
  <c r="S123" i="21"/>
  <c r="M123" i="21"/>
  <c r="N123" i="21"/>
  <c r="P123" i="21"/>
  <c r="Q123" i="21"/>
  <c r="J123" i="21"/>
  <c r="D123" i="21"/>
  <c r="S278" i="14"/>
  <c r="M278" i="14"/>
  <c r="N278" i="14"/>
  <c r="P278" i="14"/>
  <c r="Q278" i="14"/>
  <c r="O278" i="14"/>
  <c r="R278" i="14"/>
  <c r="C270" i="14"/>
  <c r="K270" i="14"/>
  <c r="S270" i="14"/>
  <c r="M270" i="14"/>
  <c r="F270" i="14"/>
  <c r="N270" i="14"/>
  <c r="I270" i="14"/>
  <c r="D270" i="14"/>
  <c r="L270" i="14"/>
  <c r="G270" i="14"/>
  <c r="O270" i="14"/>
  <c r="E270" i="14"/>
  <c r="B270" i="14"/>
  <c r="J270" i="14"/>
  <c r="R270" i="14"/>
  <c r="Q270" i="14"/>
  <c r="H270" i="14"/>
  <c r="P270" i="14"/>
  <c r="L103" i="21"/>
  <c r="P103" i="21"/>
  <c r="I103" i="21"/>
  <c r="I103" i="15" s="1"/>
  <c r="D223" i="14"/>
  <c r="L223" i="14"/>
  <c r="B223" i="14"/>
  <c r="R223" i="14"/>
  <c r="I223" i="14"/>
  <c r="Q223" i="14"/>
  <c r="N223" i="14"/>
  <c r="K223" i="14"/>
  <c r="G223" i="14"/>
  <c r="H223" i="14"/>
  <c r="P223" i="14"/>
  <c r="J223" i="14"/>
  <c r="E223" i="14"/>
  <c r="M223" i="14"/>
  <c r="F223" i="14"/>
  <c r="C223" i="14"/>
  <c r="S223" i="14"/>
  <c r="O223" i="14"/>
  <c r="D84" i="21"/>
  <c r="D84" i="15" s="1"/>
  <c r="B84" i="21"/>
  <c r="B84" i="15" s="1"/>
  <c r="R84" i="21"/>
  <c r="R84" i="15" s="1"/>
  <c r="I84" i="21"/>
  <c r="I84" i="15" s="1"/>
  <c r="Q84" i="21"/>
  <c r="Q84" i="15" s="1"/>
  <c r="N84" i="21"/>
  <c r="N84" i="15" s="1"/>
  <c r="K84" i="21"/>
  <c r="K84" i="15" s="1"/>
  <c r="G84" i="21"/>
  <c r="G84" i="15" s="1"/>
  <c r="H84" i="21"/>
  <c r="H84" i="15" s="1"/>
  <c r="P84" i="21"/>
  <c r="P84" i="15" s="1"/>
  <c r="J84" i="21"/>
  <c r="J84" i="15" s="1"/>
  <c r="M84" i="21"/>
  <c r="M84" i="15" s="1"/>
  <c r="C84" i="21"/>
  <c r="C84" i="15" s="1"/>
  <c r="O84" i="21"/>
  <c r="O84" i="15" s="1"/>
  <c r="F84" i="21"/>
  <c r="F84" i="15" s="1"/>
  <c r="H79" i="21"/>
  <c r="P79" i="21"/>
  <c r="J79" i="21"/>
  <c r="E79" i="21"/>
  <c r="M79" i="21"/>
  <c r="F79" i="21"/>
  <c r="C79" i="21"/>
  <c r="S79" i="21"/>
  <c r="O79" i="21"/>
  <c r="D79" i="21"/>
  <c r="L79" i="21"/>
  <c r="B79" i="21"/>
  <c r="R79" i="21"/>
  <c r="I79" i="21"/>
  <c r="Q79" i="21"/>
  <c r="N79" i="21"/>
  <c r="K79" i="21"/>
  <c r="G79" i="21"/>
  <c r="F76" i="21"/>
  <c r="N76" i="21"/>
  <c r="D76" i="21"/>
  <c r="L76" i="21"/>
  <c r="E76" i="21"/>
  <c r="M76" i="21"/>
  <c r="C76" i="21"/>
  <c r="S76" i="21"/>
  <c r="O76" i="21"/>
  <c r="B76" i="21"/>
  <c r="J76" i="21"/>
  <c r="R76" i="21"/>
  <c r="H76" i="21"/>
  <c r="P76" i="21"/>
  <c r="I76" i="21"/>
  <c r="Q76" i="21"/>
  <c r="K76" i="21"/>
  <c r="G76" i="21"/>
  <c r="F151" i="14"/>
  <c r="D151" i="14"/>
  <c r="L151" i="14"/>
  <c r="I151" i="14"/>
  <c r="R151" i="14"/>
  <c r="S151" i="14"/>
  <c r="G151" i="14"/>
  <c r="P151" i="14"/>
  <c r="Q151" i="14"/>
  <c r="B151" i="14"/>
  <c r="J151" i="14"/>
  <c r="H151" i="14"/>
  <c r="E151" i="14"/>
  <c r="N151" i="14"/>
  <c r="O151" i="14"/>
  <c r="C151" i="14"/>
  <c r="K151" i="14"/>
  <c r="M151" i="14"/>
  <c r="F127" i="14"/>
  <c r="N127" i="14"/>
  <c r="D127" i="14"/>
  <c r="C127" i="14"/>
  <c r="K127" i="14"/>
  <c r="S127" i="14"/>
  <c r="P127" i="14"/>
  <c r="I127" i="14"/>
  <c r="Q127" i="14"/>
  <c r="B127" i="14"/>
  <c r="J127" i="14"/>
  <c r="R127" i="14"/>
  <c r="L127" i="14"/>
  <c r="G127" i="14"/>
  <c r="O127" i="14"/>
  <c r="H127" i="14"/>
  <c r="E127" i="14"/>
  <c r="F71" i="21"/>
  <c r="N71" i="21"/>
  <c r="C71" i="21"/>
  <c r="K71" i="21"/>
  <c r="S71" i="21"/>
  <c r="H71" i="21"/>
  <c r="P71" i="21"/>
  <c r="I71" i="21"/>
  <c r="Q71" i="21"/>
  <c r="B71" i="21"/>
  <c r="J71" i="21"/>
  <c r="R71" i="21"/>
  <c r="G71" i="21"/>
  <c r="O71" i="21"/>
  <c r="D71" i="21"/>
  <c r="L71" i="21"/>
  <c r="E71" i="21"/>
  <c r="M71" i="21"/>
  <c r="F66" i="21"/>
  <c r="N66" i="21"/>
  <c r="C66" i="21"/>
  <c r="K66" i="21"/>
  <c r="S66" i="21"/>
  <c r="H66" i="21"/>
  <c r="P66" i="21"/>
  <c r="I66" i="21"/>
  <c r="Q66" i="21"/>
  <c r="B66" i="21"/>
  <c r="J66" i="21"/>
  <c r="R66" i="21"/>
  <c r="G66" i="21"/>
  <c r="O66" i="21"/>
  <c r="D66" i="21"/>
  <c r="L66" i="21"/>
  <c r="E66" i="21"/>
  <c r="M66" i="21"/>
  <c r="F153" i="14"/>
  <c r="N153" i="14"/>
  <c r="C153" i="14"/>
  <c r="K153" i="14"/>
  <c r="S153" i="14"/>
  <c r="H153" i="14"/>
  <c r="P153" i="14"/>
  <c r="I153" i="14"/>
  <c r="Q153" i="14"/>
  <c r="B153" i="14"/>
  <c r="J153" i="14"/>
  <c r="R153" i="14"/>
  <c r="G153" i="14"/>
  <c r="O153" i="14"/>
  <c r="D153" i="14"/>
  <c r="L153" i="14"/>
  <c r="E153" i="14"/>
  <c r="M153" i="14"/>
  <c r="H42" i="21"/>
  <c r="P42" i="21"/>
  <c r="G42" i="21"/>
  <c r="O42" i="21"/>
  <c r="B42" i="21"/>
  <c r="R42" i="21"/>
  <c r="M42" i="21"/>
  <c r="N42" i="21"/>
  <c r="Q42" i="21"/>
  <c r="D42" i="21"/>
  <c r="L42" i="21"/>
  <c r="C42" i="21"/>
  <c r="K42" i="21"/>
  <c r="S42" i="21"/>
  <c r="J42" i="21"/>
  <c r="E42" i="21"/>
  <c r="F42" i="21"/>
  <c r="I42" i="21"/>
  <c r="H13" i="22"/>
  <c r="P13" i="22"/>
  <c r="G13" i="22"/>
  <c r="O13" i="22"/>
  <c r="B40" i="21"/>
  <c r="R40" i="21"/>
  <c r="M40" i="21"/>
  <c r="N13" i="22"/>
  <c r="Q13" i="22"/>
  <c r="D13" i="22"/>
  <c r="L13" i="22"/>
  <c r="C40" i="21"/>
  <c r="K40" i="21"/>
  <c r="S13" i="22"/>
  <c r="J13" i="22"/>
  <c r="E40" i="21"/>
  <c r="F13" i="22"/>
  <c r="I40" i="21"/>
  <c r="G34" i="21"/>
  <c r="O34" i="21"/>
  <c r="E34" i="21"/>
  <c r="B34" i="21"/>
  <c r="J34" i="21"/>
  <c r="R34" i="21"/>
  <c r="H34" i="21"/>
  <c r="Q34" i="21"/>
  <c r="L34" i="21"/>
  <c r="C34" i="21"/>
  <c r="K34" i="21"/>
  <c r="S34" i="21"/>
  <c r="M34" i="21"/>
  <c r="F34" i="21"/>
  <c r="I34" i="21"/>
  <c r="P34" i="21"/>
  <c r="D34" i="21"/>
  <c r="F33" i="21"/>
  <c r="F33" i="15" s="1"/>
  <c r="N33" i="21"/>
  <c r="N33" i="15" s="1"/>
  <c r="H33" i="21"/>
  <c r="H33" i="15" s="1"/>
  <c r="C33" i="21"/>
  <c r="C33" i="15" s="1"/>
  <c r="K33" i="21"/>
  <c r="K33" i="15" s="1"/>
  <c r="Q33" i="21"/>
  <c r="Q33" i="15" s="1"/>
  <c r="J33" i="21"/>
  <c r="J33" i="15" s="1"/>
  <c r="R33" i="21"/>
  <c r="R33" i="15" s="1"/>
  <c r="O33" i="21"/>
  <c r="O33" i="15" s="1"/>
  <c r="D33" i="21"/>
  <c r="D33" i="15" s="1"/>
  <c r="M33" i="21"/>
  <c r="M33" i="15" s="1"/>
  <c r="D9" i="23"/>
  <c r="M595" i="14"/>
  <c r="M20" i="23"/>
  <c r="L595" i="14"/>
  <c r="O595" i="14"/>
  <c r="R595" i="14"/>
  <c r="R20" i="23"/>
  <c r="B595" i="14"/>
  <c r="F496" i="14"/>
  <c r="K496" i="14"/>
  <c r="L496" i="14"/>
  <c r="M496" i="14"/>
  <c r="R287" i="14"/>
  <c r="P287" i="14"/>
  <c r="O287" i="14"/>
  <c r="S287" i="14"/>
  <c r="L557" i="14"/>
  <c r="L17" i="23"/>
  <c r="N557" i="14"/>
  <c r="N17" i="23"/>
  <c r="Q557" i="14"/>
  <c r="Q17" i="23"/>
  <c r="S557" i="14"/>
  <c r="S17" i="23"/>
  <c r="C557" i="14"/>
  <c r="C17" i="23"/>
  <c r="N295" i="14"/>
  <c r="M295" i="14"/>
  <c r="N492" i="14"/>
  <c r="S492" i="14"/>
  <c r="C492" i="14"/>
  <c r="D492" i="14"/>
  <c r="E492" i="14"/>
  <c r="Q595" i="14"/>
  <c r="Q20" i="23"/>
  <c r="I595" i="14"/>
  <c r="I20" i="23"/>
  <c r="P595" i="14"/>
  <c r="P20" i="23"/>
  <c r="H595" i="14"/>
  <c r="S595" i="14"/>
  <c r="S20" i="23"/>
  <c r="K595" i="14"/>
  <c r="K20" i="23"/>
  <c r="C595" i="14"/>
  <c r="C20" i="23"/>
  <c r="N595" i="14"/>
  <c r="N20" i="23"/>
  <c r="F595" i="14"/>
  <c r="F20" i="23"/>
  <c r="R496" i="14"/>
  <c r="J496" i="14"/>
  <c r="B496" i="14"/>
  <c r="O496" i="14"/>
  <c r="G496" i="14"/>
  <c r="P496" i="14"/>
  <c r="H496" i="14"/>
  <c r="Q496" i="14"/>
  <c r="I496" i="14"/>
  <c r="Q287" i="14"/>
  <c r="P557" i="14"/>
  <c r="P17" i="23"/>
  <c r="H557" i="14"/>
  <c r="H17" i="23"/>
  <c r="R557" i="14"/>
  <c r="R17" i="23"/>
  <c r="J557" i="14"/>
  <c r="J17" i="23"/>
  <c r="B557" i="14"/>
  <c r="B17" i="23"/>
  <c r="M557" i="14"/>
  <c r="M17" i="23"/>
  <c r="E557" i="14"/>
  <c r="E17" i="23"/>
  <c r="O557" i="14"/>
  <c r="O17" i="23"/>
  <c r="G557" i="14"/>
  <c r="G17" i="23"/>
  <c r="Q295" i="14"/>
  <c r="R492" i="14"/>
  <c r="J492" i="14"/>
  <c r="B492" i="14"/>
  <c r="O492" i="14"/>
  <c r="G492" i="14"/>
  <c r="P492" i="14"/>
  <c r="H492" i="14"/>
  <c r="Q492" i="14"/>
  <c r="I492" i="14"/>
  <c r="E18" i="23"/>
  <c r="M18" i="23"/>
  <c r="C18" i="23"/>
  <c r="K18" i="23"/>
  <c r="S18" i="23"/>
  <c r="H18" i="23"/>
  <c r="P18" i="23"/>
  <c r="F18" i="23"/>
  <c r="N18" i="23"/>
  <c r="D19" i="23"/>
  <c r="L19" i="23"/>
  <c r="E19" i="23"/>
  <c r="M19" i="23"/>
  <c r="B19" i="23"/>
  <c r="J19" i="23"/>
  <c r="R19" i="23"/>
  <c r="G19" i="23"/>
  <c r="O19" i="23"/>
  <c r="E16" i="23"/>
  <c r="M16" i="23"/>
  <c r="C16" i="23"/>
  <c r="K16" i="23"/>
  <c r="S16" i="23"/>
  <c r="H16" i="23"/>
  <c r="P16" i="23"/>
  <c r="F16" i="23"/>
  <c r="N16" i="23"/>
  <c r="I10" i="23"/>
  <c r="Q10" i="23"/>
  <c r="H10" i="23"/>
  <c r="P10" i="23"/>
  <c r="G10" i="23"/>
  <c r="O10" i="23"/>
  <c r="B10" i="23"/>
  <c r="J10" i="23"/>
  <c r="R10" i="23"/>
  <c r="E595" i="14"/>
  <c r="D595" i="14"/>
  <c r="G595" i="14"/>
  <c r="J595" i="14"/>
  <c r="N496" i="14"/>
  <c r="S496" i="14"/>
  <c r="C496" i="14"/>
  <c r="D496" i="14"/>
  <c r="E496" i="14"/>
  <c r="D557" i="14"/>
  <c r="D17" i="23"/>
  <c r="F557" i="14"/>
  <c r="F17" i="23"/>
  <c r="I557" i="14"/>
  <c r="I17" i="23"/>
  <c r="K557" i="14"/>
  <c r="K17" i="23"/>
  <c r="R295" i="14"/>
  <c r="P295" i="14"/>
  <c r="S295" i="14"/>
  <c r="F492" i="14"/>
  <c r="K492" i="14"/>
  <c r="L492" i="14"/>
  <c r="M492" i="14"/>
  <c r="E10" i="23"/>
  <c r="M10" i="23"/>
  <c r="D10" i="23"/>
  <c r="L10" i="23"/>
  <c r="C10" i="23"/>
  <c r="K10" i="23"/>
  <c r="S10" i="23"/>
  <c r="F10" i="23"/>
  <c r="N10" i="23"/>
  <c r="I18" i="23"/>
  <c r="Q18" i="23"/>
  <c r="G18" i="23"/>
  <c r="O18" i="23"/>
  <c r="D18" i="23"/>
  <c r="L18" i="23"/>
  <c r="B18" i="23"/>
  <c r="J18" i="23"/>
  <c r="R18" i="23"/>
  <c r="H19" i="23"/>
  <c r="P19" i="23"/>
  <c r="I19" i="23"/>
  <c r="Q19" i="23"/>
  <c r="F19" i="23"/>
  <c r="N19" i="23"/>
  <c r="C19" i="23"/>
  <c r="K19" i="23"/>
  <c r="S19" i="23"/>
  <c r="I16" i="23"/>
  <c r="Q16" i="23"/>
  <c r="G16" i="23"/>
  <c r="O16" i="23"/>
  <c r="D16" i="23"/>
  <c r="L16" i="23"/>
  <c r="B16" i="23"/>
  <c r="J16" i="23"/>
  <c r="R16" i="23"/>
  <c r="M111" i="21"/>
  <c r="G111" i="21"/>
  <c r="F47" i="21"/>
  <c r="N47" i="21"/>
  <c r="L47" i="21"/>
  <c r="L75" i="21"/>
  <c r="L75" i="15" s="1"/>
  <c r="O75" i="21"/>
  <c r="O75" i="15" s="1"/>
  <c r="G75" i="21"/>
  <c r="G75" i="15" s="1"/>
  <c r="R75" i="21"/>
  <c r="R75" i="15" s="1"/>
  <c r="G28" i="21"/>
  <c r="G28" i="15" s="1"/>
  <c r="K28" i="21"/>
  <c r="K28" i="15" s="1"/>
  <c r="P83" i="21"/>
  <c r="P83" i="15" s="1"/>
  <c r="D23" i="21"/>
  <c r="M259" i="21"/>
  <c r="M259" i="15" s="1"/>
  <c r="M579" i="14"/>
  <c r="L259" i="21"/>
  <c r="L259" i="15" s="1"/>
  <c r="L579" i="14"/>
  <c r="O259" i="21"/>
  <c r="O259" i="15" s="1"/>
  <c r="O579" i="14"/>
  <c r="R259" i="21"/>
  <c r="R259" i="15" s="1"/>
  <c r="R579" i="14"/>
  <c r="B259" i="21"/>
  <c r="B259" i="15" s="1"/>
  <c r="B579" i="14"/>
  <c r="D249" i="21"/>
  <c r="D249" i="15" s="1"/>
  <c r="D563" i="14"/>
  <c r="F249" i="21"/>
  <c r="F249" i="15" s="1"/>
  <c r="F563" i="14"/>
  <c r="I249" i="21"/>
  <c r="I249" i="15" s="1"/>
  <c r="I563" i="14"/>
  <c r="K249" i="21"/>
  <c r="K249" i="15" s="1"/>
  <c r="K563" i="14"/>
  <c r="J231" i="21"/>
  <c r="J231" i="15" s="1"/>
  <c r="J532" i="14"/>
  <c r="K231" i="21"/>
  <c r="K231" i="15" s="1"/>
  <c r="K532" i="14"/>
  <c r="L231" i="21"/>
  <c r="L231" i="15" s="1"/>
  <c r="L532" i="14"/>
  <c r="M231" i="21"/>
  <c r="M231" i="15" s="1"/>
  <c r="M532" i="14"/>
  <c r="E231" i="21"/>
  <c r="E231" i="15" s="1"/>
  <c r="E532" i="14"/>
  <c r="N500" i="14"/>
  <c r="S500" i="14"/>
  <c r="C500" i="14"/>
  <c r="D500" i="14"/>
  <c r="E500" i="14"/>
  <c r="M159" i="21"/>
  <c r="M159" i="15" s="1"/>
  <c r="M416" i="14"/>
  <c r="O159" i="21"/>
  <c r="O159" i="15" s="1"/>
  <c r="O416" i="14"/>
  <c r="R159" i="21"/>
  <c r="R159" i="15" s="1"/>
  <c r="R416" i="14"/>
  <c r="B159" i="21"/>
  <c r="B159" i="15" s="1"/>
  <c r="B416" i="14"/>
  <c r="D159" i="21"/>
  <c r="D159" i="15" s="1"/>
  <c r="D416" i="14"/>
  <c r="M267" i="21"/>
  <c r="M267" i="15" s="1"/>
  <c r="M599" i="14"/>
  <c r="L267" i="21"/>
  <c r="L267" i="15" s="1"/>
  <c r="L599" i="14"/>
  <c r="O267" i="21"/>
  <c r="O267" i="15" s="1"/>
  <c r="O599" i="14"/>
  <c r="R267" i="21"/>
  <c r="R267" i="15" s="1"/>
  <c r="R599" i="14"/>
  <c r="B267" i="21"/>
  <c r="B267" i="15" s="1"/>
  <c r="B599" i="14"/>
  <c r="E256" i="21"/>
  <c r="E256" i="15" s="1"/>
  <c r="E575" i="14"/>
  <c r="D256" i="21"/>
  <c r="D256" i="15" s="1"/>
  <c r="D575" i="14"/>
  <c r="G256" i="21"/>
  <c r="G256" i="15" s="1"/>
  <c r="G575" i="14"/>
  <c r="J256" i="21"/>
  <c r="J256" i="15" s="1"/>
  <c r="J575" i="14"/>
  <c r="L250" i="21"/>
  <c r="L250" i="15" s="1"/>
  <c r="L567" i="14"/>
  <c r="N250" i="21"/>
  <c r="N250" i="15" s="1"/>
  <c r="N567" i="14"/>
  <c r="Q250" i="21"/>
  <c r="Q250" i="15" s="1"/>
  <c r="Q567" i="14"/>
  <c r="S250" i="21"/>
  <c r="S250" i="15" s="1"/>
  <c r="S567" i="14"/>
  <c r="C250" i="21"/>
  <c r="C250" i="15" s="1"/>
  <c r="C567" i="14"/>
  <c r="D247" i="21"/>
  <c r="D247" i="15" s="1"/>
  <c r="D559" i="14"/>
  <c r="F247" i="21"/>
  <c r="F247" i="15" s="1"/>
  <c r="F559" i="14"/>
  <c r="I247" i="21"/>
  <c r="I247" i="15" s="1"/>
  <c r="I559" i="14"/>
  <c r="K247" i="21"/>
  <c r="K247" i="15" s="1"/>
  <c r="K559" i="14"/>
  <c r="N220" i="21"/>
  <c r="N220" i="15" s="1"/>
  <c r="N512" i="14"/>
  <c r="S220" i="21"/>
  <c r="S220" i="15" s="1"/>
  <c r="S512" i="14"/>
  <c r="C220" i="21"/>
  <c r="C220" i="15" s="1"/>
  <c r="C512" i="14"/>
  <c r="L220" i="21"/>
  <c r="L220" i="15" s="1"/>
  <c r="L512" i="14"/>
  <c r="D220" i="21"/>
  <c r="D220" i="15" s="1"/>
  <c r="D512" i="14"/>
  <c r="M220" i="21"/>
  <c r="M220" i="15" s="1"/>
  <c r="M512" i="14"/>
  <c r="E220" i="21"/>
  <c r="E220" i="15" s="1"/>
  <c r="E512" i="14"/>
  <c r="D203" i="21"/>
  <c r="D203" i="15" s="1"/>
  <c r="D488" i="14"/>
  <c r="E203" i="21"/>
  <c r="E203" i="15" s="1"/>
  <c r="E488" i="14"/>
  <c r="D198" i="21"/>
  <c r="D198" i="15" s="1"/>
  <c r="D479" i="14"/>
  <c r="E198" i="21"/>
  <c r="E198" i="15" s="1"/>
  <c r="E479" i="14"/>
  <c r="F198" i="21"/>
  <c r="F198" i="15" s="1"/>
  <c r="F479" i="14"/>
  <c r="K198" i="21"/>
  <c r="K198" i="15" s="1"/>
  <c r="K479" i="14"/>
  <c r="D183" i="21"/>
  <c r="D183" i="15" s="1"/>
  <c r="D453" i="14"/>
  <c r="E183" i="21"/>
  <c r="E183" i="15" s="1"/>
  <c r="E453" i="14"/>
  <c r="F183" i="21"/>
  <c r="F183" i="15" s="1"/>
  <c r="F453" i="14"/>
  <c r="K183" i="21"/>
  <c r="K183" i="15" s="1"/>
  <c r="K453" i="14"/>
  <c r="N162" i="21"/>
  <c r="N162" i="15" s="1"/>
  <c r="N420" i="14"/>
  <c r="J162" i="21"/>
  <c r="J162" i="15" s="1"/>
  <c r="J420" i="14"/>
  <c r="K162" i="21"/>
  <c r="K162" i="15" s="1"/>
  <c r="K420" i="14"/>
  <c r="B162" i="21"/>
  <c r="B162" i="15" s="1"/>
  <c r="B420" i="14"/>
  <c r="D412" i="14"/>
  <c r="F412" i="14"/>
  <c r="G412" i="14"/>
  <c r="B412" i="14"/>
  <c r="N155" i="21"/>
  <c r="N155" i="15" s="1"/>
  <c r="N393" i="14"/>
  <c r="Q155" i="21"/>
  <c r="Q155" i="15" s="1"/>
  <c r="Q393" i="14"/>
  <c r="P155" i="21"/>
  <c r="P155" i="15" s="1"/>
  <c r="P393" i="14"/>
  <c r="K155" i="21"/>
  <c r="K155" i="15" s="1"/>
  <c r="K393" i="14"/>
  <c r="C155" i="21"/>
  <c r="C155" i="15" s="1"/>
  <c r="C393" i="14"/>
  <c r="N345" i="14"/>
  <c r="M345" i="14"/>
  <c r="J345" i="14"/>
  <c r="S345" i="14"/>
  <c r="D141" i="21"/>
  <c r="D141" i="15" s="1"/>
  <c r="D329" i="14"/>
  <c r="E141" i="21"/>
  <c r="E141" i="15" s="1"/>
  <c r="E329" i="14"/>
  <c r="P141" i="21"/>
  <c r="P141" i="15" s="1"/>
  <c r="P329" i="14"/>
  <c r="K141" i="21"/>
  <c r="K141" i="15" s="1"/>
  <c r="K329" i="14"/>
  <c r="R94" i="21"/>
  <c r="R94" i="15" s="1"/>
  <c r="R224" i="14"/>
  <c r="R88" i="21"/>
  <c r="R88" i="15" s="1"/>
  <c r="R216" i="14"/>
  <c r="E266" i="21"/>
  <c r="E266" i="15" s="1"/>
  <c r="E597" i="14"/>
  <c r="D266" i="21"/>
  <c r="D266" i="15" s="1"/>
  <c r="D597" i="14"/>
  <c r="G266" i="21"/>
  <c r="G266" i="15" s="1"/>
  <c r="G597" i="14"/>
  <c r="J266" i="21"/>
  <c r="J266" i="15" s="1"/>
  <c r="J597" i="14"/>
  <c r="D243" i="21"/>
  <c r="D243" i="15" s="1"/>
  <c r="F243" i="21"/>
  <c r="F243" i="15" s="1"/>
  <c r="I243" i="21"/>
  <c r="I243" i="15" s="1"/>
  <c r="C243" i="21"/>
  <c r="C243" i="15" s="1"/>
  <c r="N538" i="14"/>
  <c r="K538" i="14"/>
  <c r="L538" i="14"/>
  <c r="M538" i="14"/>
  <c r="E538" i="14"/>
  <c r="L225" i="21"/>
  <c r="L225" i="15" s="1"/>
  <c r="L521" i="14"/>
  <c r="M225" i="21"/>
  <c r="M225" i="15" s="1"/>
  <c r="M521" i="14"/>
  <c r="N225" i="21"/>
  <c r="N225" i="15" s="1"/>
  <c r="N521" i="14"/>
  <c r="S225" i="21"/>
  <c r="S225" i="15" s="1"/>
  <c r="S521" i="14"/>
  <c r="C225" i="21"/>
  <c r="C225" i="15" s="1"/>
  <c r="C521" i="14"/>
  <c r="F224" i="21"/>
  <c r="F224" i="15" s="1"/>
  <c r="F518" i="14"/>
  <c r="K224" i="21"/>
  <c r="K224" i="15" s="1"/>
  <c r="K518" i="14"/>
  <c r="L224" i="21"/>
  <c r="L224" i="15" s="1"/>
  <c r="L518" i="14"/>
  <c r="M224" i="21"/>
  <c r="M224" i="15" s="1"/>
  <c r="M518" i="14"/>
  <c r="N494" i="14"/>
  <c r="F207" i="21"/>
  <c r="F207" i="15" s="1"/>
  <c r="F494" i="14"/>
  <c r="K207" i="21"/>
  <c r="K207" i="15" s="1"/>
  <c r="K494" i="14"/>
  <c r="L494" i="14"/>
  <c r="M494" i="14"/>
  <c r="E207" i="21"/>
  <c r="E207" i="15" s="1"/>
  <c r="E494" i="14"/>
  <c r="L197" i="21"/>
  <c r="L197" i="15" s="1"/>
  <c r="L477" i="14"/>
  <c r="M197" i="21"/>
  <c r="M197" i="15" s="1"/>
  <c r="M477" i="14"/>
  <c r="N197" i="21"/>
  <c r="N197" i="15" s="1"/>
  <c r="N477" i="14"/>
  <c r="S197" i="21"/>
  <c r="S197" i="15" s="1"/>
  <c r="S477" i="14"/>
  <c r="D185" i="21"/>
  <c r="D185" i="15" s="1"/>
  <c r="D459" i="14"/>
  <c r="E185" i="21"/>
  <c r="E185" i="15" s="1"/>
  <c r="E459" i="14"/>
  <c r="S185" i="21"/>
  <c r="S185" i="15" s="1"/>
  <c r="S459" i="14"/>
  <c r="C185" i="21"/>
  <c r="C185" i="15" s="1"/>
  <c r="C459" i="14"/>
  <c r="N178" i="21"/>
  <c r="N178" i="15" s="1"/>
  <c r="N443" i="14"/>
  <c r="J156" i="21"/>
  <c r="J156" i="15" s="1"/>
  <c r="J399" i="14"/>
  <c r="Q156" i="21"/>
  <c r="Q156" i="15" s="1"/>
  <c r="Q399" i="14"/>
  <c r="L156" i="21"/>
  <c r="L156" i="15" s="1"/>
  <c r="L399" i="14"/>
  <c r="K156" i="21"/>
  <c r="K156" i="15" s="1"/>
  <c r="K399" i="14"/>
  <c r="F154" i="21"/>
  <c r="F154" i="15" s="1"/>
  <c r="F391" i="14"/>
  <c r="P154" i="21"/>
  <c r="P154" i="15" s="1"/>
  <c r="P391" i="14"/>
  <c r="I154" i="21"/>
  <c r="I154" i="15" s="1"/>
  <c r="I391" i="14"/>
  <c r="S154" i="21"/>
  <c r="S154" i="15" s="1"/>
  <c r="S391" i="14"/>
  <c r="C154" i="21"/>
  <c r="C154" i="15" s="1"/>
  <c r="C391" i="14"/>
  <c r="J152" i="21"/>
  <c r="J152" i="15" s="1"/>
  <c r="J383" i="14"/>
  <c r="Q152" i="21"/>
  <c r="Q152" i="15" s="1"/>
  <c r="Q383" i="14"/>
  <c r="L152" i="21"/>
  <c r="L152" i="15" s="1"/>
  <c r="L383" i="14"/>
  <c r="K152" i="21"/>
  <c r="K152" i="15" s="1"/>
  <c r="K383" i="14"/>
  <c r="R137" i="21"/>
  <c r="R137" i="15" s="1"/>
  <c r="R319" i="14"/>
  <c r="P137" i="21"/>
  <c r="P137" i="15" s="1"/>
  <c r="P319" i="14"/>
  <c r="Q137" i="21"/>
  <c r="Q137" i="15" s="1"/>
  <c r="Q319" i="14"/>
  <c r="I137" i="21"/>
  <c r="I137" i="15" s="1"/>
  <c r="I319" i="14"/>
  <c r="N137" i="21"/>
  <c r="N137" i="15" s="1"/>
  <c r="N319" i="14"/>
  <c r="L137" i="21"/>
  <c r="L137" i="15" s="1"/>
  <c r="L319" i="14"/>
  <c r="S137" i="21"/>
  <c r="S137" i="15" s="1"/>
  <c r="S319" i="14"/>
  <c r="K137" i="21"/>
  <c r="K137" i="15" s="1"/>
  <c r="K319" i="14"/>
  <c r="C137" i="21"/>
  <c r="C137" i="15" s="1"/>
  <c r="C319" i="14"/>
  <c r="R134" i="21"/>
  <c r="R134" i="15" s="1"/>
  <c r="R311" i="14"/>
  <c r="F115" i="21"/>
  <c r="F115" i="15" s="1"/>
  <c r="F273" i="14"/>
  <c r="C115" i="21"/>
  <c r="C115" i="15" s="1"/>
  <c r="C273" i="14"/>
  <c r="D115" i="21"/>
  <c r="D115" i="15" s="1"/>
  <c r="D273" i="14"/>
  <c r="M115" i="21"/>
  <c r="M115" i="15" s="1"/>
  <c r="M273" i="14"/>
  <c r="R106" i="21"/>
  <c r="R106" i="15" s="1"/>
  <c r="R256" i="14"/>
  <c r="N23" i="21"/>
  <c r="J23" i="21"/>
  <c r="F23" i="21"/>
  <c r="Q23" i="21"/>
  <c r="M23" i="21"/>
  <c r="I23" i="21"/>
  <c r="Q259" i="21"/>
  <c r="Q259" i="15" s="1"/>
  <c r="Q579" i="14"/>
  <c r="I259" i="21"/>
  <c r="I259" i="15" s="1"/>
  <c r="I579" i="14"/>
  <c r="P259" i="21"/>
  <c r="P259" i="15" s="1"/>
  <c r="P579" i="14"/>
  <c r="H259" i="21"/>
  <c r="H259" i="15" s="1"/>
  <c r="H579" i="14"/>
  <c r="S259" i="21"/>
  <c r="S259" i="15" s="1"/>
  <c r="S579" i="14"/>
  <c r="K259" i="21"/>
  <c r="K259" i="15" s="1"/>
  <c r="K579" i="14"/>
  <c r="C259" i="21"/>
  <c r="C259" i="15" s="1"/>
  <c r="C579" i="14"/>
  <c r="N259" i="21"/>
  <c r="N259" i="15" s="1"/>
  <c r="N579" i="14"/>
  <c r="F259" i="21"/>
  <c r="F259" i="15" s="1"/>
  <c r="F579" i="14"/>
  <c r="P249" i="21"/>
  <c r="P249" i="15" s="1"/>
  <c r="P563" i="14"/>
  <c r="H249" i="21"/>
  <c r="H249" i="15" s="1"/>
  <c r="H563" i="14"/>
  <c r="R249" i="21"/>
  <c r="R249" i="15" s="1"/>
  <c r="R563" i="14"/>
  <c r="J249" i="21"/>
  <c r="J249" i="15" s="1"/>
  <c r="J563" i="14"/>
  <c r="B249" i="21"/>
  <c r="B249" i="15" s="1"/>
  <c r="B563" i="14"/>
  <c r="M249" i="21"/>
  <c r="M249" i="15" s="1"/>
  <c r="M563" i="14"/>
  <c r="E249" i="21"/>
  <c r="E249" i="15" s="1"/>
  <c r="E563" i="14"/>
  <c r="O249" i="21"/>
  <c r="O249" i="15" s="1"/>
  <c r="O563" i="14"/>
  <c r="G249" i="21"/>
  <c r="G249" i="15" s="1"/>
  <c r="G563" i="14"/>
  <c r="N231" i="21"/>
  <c r="N231" i="15" s="1"/>
  <c r="N532" i="14"/>
  <c r="R231" i="21"/>
  <c r="R231" i="15" s="1"/>
  <c r="R532" i="14"/>
  <c r="B231" i="21"/>
  <c r="B231" i="15" s="1"/>
  <c r="B532" i="14"/>
  <c r="O231" i="21"/>
  <c r="O231" i="15" s="1"/>
  <c r="O532" i="14"/>
  <c r="G231" i="21"/>
  <c r="G231" i="15" s="1"/>
  <c r="G532" i="14"/>
  <c r="P231" i="21"/>
  <c r="P231" i="15" s="1"/>
  <c r="P532" i="14"/>
  <c r="H231" i="21"/>
  <c r="H231" i="15" s="1"/>
  <c r="H532" i="14"/>
  <c r="Q231" i="21"/>
  <c r="Q231" i="15" s="1"/>
  <c r="Q532" i="14"/>
  <c r="I231" i="21"/>
  <c r="I231" i="15" s="1"/>
  <c r="I532" i="14"/>
  <c r="R211" i="21"/>
  <c r="R211" i="15" s="1"/>
  <c r="R500" i="14"/>
  <c r="J500" i="14"/>
  <c r="B500" i="14"/>
  <c r="O500" i="14"/>
  <c r="G211" i="21"/>
  <c r="G211" i="15" s="1"/>
  <c r="G500" i="14"/>
  <c r="P211" i="21"/>
  <c r="P211" i="15" s="1"/>
  <c r="P500" i="14"/>
  <c r="H500" i="14"/>
  <c r="Q500" i="14"/>
  <c r="I500" i="14"/>
  <c r="Q159" i="21"/>
  <c r="Q159" i="15" s="1"/>
  <c r="Q416" i="14"/>
  <c r="I159" i="21"/>
  <c r="I159" i="15" s="1"/>
  <c r="I416" i="14"/>
  <c r="S159" i="21"/>
  <c r="S159" i="15" s="1"/>
  <c r="S416" i="14"/>
  <c r="K159" i="21"/>
  <c r="K159" i="15" s="1"/>
  <c r="K416" i="14"/>
  <c r="C159" i="21"/>
  <c r="C159" i="15" s="1"/>
  <c r="C416" i="14"/>
  <c r="N159" i="21"/>
  <c r="N159" i="15" s="1"/>
  <c r="N416" i="14"/>
  <c r="F159" i="21"/>
  <c r="F159" i="15" s="1"/>
  <c r="F416" i="14"/>
  <c r="P159" i="21"/>
  <c r="P159" i="15" s="1"/>
  <c r="P416" i="14"/>
  <c r="H159" i="21"/>
  <c r="H159" i="15" s="1"/>
  <c r="H416" i="14"/>
  <c r="Q267" i="21"/>
  <c r="Q267" i="15" s="1"/>
  <c r="Q599" i="14"/>
  <c r="I267" i="21"/>
  <c r="I267" i="15" s="1"/>
  <c r="I599" i="14"/>
  <c r="P267" i="21"/>
  <c r="P267" i="15" s="1"/>
  <c r="P599" i="14"/>
  <c r="H267" i="21"/>
  <c r="H267" i="15" s="1"/>
  <c r="H599" i="14"/>
  <c r="S267" i="21"/>
  <c r="S267" i="15" s="1"/>
  <c r="S599" i="14"/>
  <c r="K267" i="21"/>
  <c r="K267" i="15" s="1"/>
  <c r="K599" i="14"/>
  <c r="C267" i="21"/>
  <c r="C267" i="15" s="1"/>
  <c r="C599" i="14"/>
  <c r="N267" i="21"/>
  <c r="N267" i="15" s="1"/>
  <c r="N599" i="14"/>
  <c r="F267" i="21"/>
  <c r="F267" i="15" s="1"/>
  <c r="F599" i="14"/>
  <c r="Q256" i="21"/>
  <c r="Q256" i="15" s="1"/>
  <c r="Q575" i="14"/>
  <c r="I256" i="21"/>
  <c r="I256" i="15" s="1"/>
  <c r="I575" i="14"/>
  <c r="P256" i="21"/>
  <c r="P256" i="15" s="1"/>
  <c r="P575" i="14"/>
  <c r="H256" i="21"/>
  <c r="H256" i="15" s="1"/>
  <c r="H575" i="14"/>
  <c r="S256" i="21"/>
  <c r="S256" i="15" s="1"/>
  <c r="S575" i="14"/>
  <c r="K256" i="21"/>
  <c r="K256" i="15" s="1"/>
  <c r="K575" i="14"/>
  <c r="C256" i="21"/>
  <c r="C256" i="15" s="1"/>
  <c r="C575" i="14"/>
  <c r="N256" i="21"/>
  <c r="N256" i="15" s="1"/>
  <c r="N575" i="14"/>
  <c r="F256" i="21"/>
  <c r="F256" i="15" s="1"/>
  <c r="F575" i="14"/>
  <c r="P250" i="21"/>
  <c r="P250" i="15" s="1"/>
  <c r="P567" i="14"/>
  <c r="H250" i="21"/>
  <c r="H250" i="15" s="1"/>
  <c r="H567" i="14"/>
  <c r="R250" i="21"/>
  <c r="R250" i="15" s="1"/>
  <c r="R567" i="14"/>
  <c r="J250" i="21"/>
  <c r="J250" i="15" s="1"/>
  <c r="J567" i="14"/>
  <c r="B250" i="21"/>
  <c r="B250" i="15" s="1"/>
  <c r="B567" i="14"/>
  <c r="M250" i="21"/>
  <c r="M250" i="15" s="1"/>
  <c r="M567" i="14"/>
  <c r="E250" i="21"/>
  <c r="E250" i="15" s="1"/>
  <c r="E567" i="14"/>
  <c r="O250" i="21"/>
  <c r="O250" i="15" s="1"/>
  <c r="O567" i="14"/>
  <c r="G250" i="21"/>
  <c r="G250" i="15" s="1"/>
  <c r="G567" i="14"/>
  <c r="P247" i="21"/>
  <c r="P247" i="15" s="1"/>
  <c r="P559" i="14"/>
  <c r="H247" i="21"/>
  <c r="H247" i="15" s="1"/>
  <c r="H559" i="14"/>
  <c r="R247" i="21"/>
  <c r="R247" i="15" s="1"/>
  <c r="R559" i="14"/>
  <c r="J247" i="21"/>
  <c r="J247" i="15" s="1"/>
  <c r="J559" i="14"/>
  <c r="B247" i="21"/>
  <c r="B247" i="15" s="1"/>
  <c r="B559" i="14"/>
  <c r="M247" i="21"/>
  <c r="M247" i="15" s="1"/>
  <c r="M559" i="14"/>
  <c r="E247" i="21"/>
  <c r="E247" i="15" s="1"/>
  <c r="E559" i="14"/>
  <c r="O247" i="21"/>
  <c r="O247" i="15" s="1"/>
  <c r="O559" i="14"/>
  <c r="G247" i="21"/>
  <c r="G247" i="15" s="1"/>
  <c r="G559" i="14"/>
  <c r="R220" i="21"/>
  <c r="R220" i="15" s="1"/>
  <c r="R512" i="14"/>
  <c r="J220" i="21"/>
  <c r="J220" i="15" s="1"/>
  <c r="J512" i="14"/>
  <c r="B220" i="21"/>
  <c r="B220" i="15" s="1"/>
  <c r="B512" i="14"/>
  <c r="O220" i="21"/>
  <c r="O220" i="15" s="1"/>
  <c r="O512" i="14"/>
  <c r="G220" i="21"/>
  <c r="G220" i="15" s="1"/>
  <c r="G512" i="14"/>
  <c r="P220" i="21"/>
  <c r="P220" i="15" s="1"/>
  <c r="P512" i="14"/>
  <c r="H220" i="21"/>
  <c r="H220" i="15" s="1"/>
  <c r="H512" i="14"/>
  <c r="Q220" i="21"/>
  <c r="Q220" i="15" s="1"/>
  <c r="Q512" i="14"/>
  <c r="I220" i="21"/>
  <c r="I220" i="15" s="1"/>
  <c r="I512" i="14"/>
  <c r="R203" i="21"/>
  <c r="R203" i="15" s="1"/>
  <c r="R488" i="14"/>
  <c r="J203" i="21"/>
  <c r="J203" i="15" s="1"/>
  <c r="J488" i="14"/>
  <c r="B203" i="21"/>
  <c r="B203" i="15" s="1"/>
  <c r="B488" i="14"/>
  <c r="O203" i="21"/>
  <c r="O203" i="15" s="1"/>
  <c r="O488" i="14"/>
  <c r="G203" i="21"/>
  <c r="G203" i="15" s="1"/>
  <c r="G488" i="14"/>
  <c r="P203" i="21"/>
  <c r="P203" i="15" s="1"/>
  <c r="P488" i="14"/>
  <c r="H203" i="21"/>
  <c r="H203" i="15" s="1"/>
  <c r="H488" i="14"/>
  <c r="Q203" i="21"/>
  <c r="Q203" i="15" s="1"/>
  <c r="Q488" i="14"/>
  <c r="I203" i="21"/>
  <c r="I203" i="15" s="1"/>
  <c r="I488" i="14"/>
  <c r="P198" i="21"/>
  <c r="P198" i="15" s="1"/>
  <c r="P479" i="14"/>
  <c r="H198" i="21"/>
  <c r="H198" i="15" s="1"/>
  <c r="H479" i="14"/>
  <c r="Q198" i="21"/>
  <c r="Q198" i="15" s="1"/>
  <c r="Q479" i="14"/>
  <c r="I198" i="21"/>
  <c r="I198" i="15" s="1"/>
  <c r="I479" i="14"/>
  <c r="R198" i="21"/>
  <c r="R198" i="15" s="1"/>
  <c r="R479" i="14"/>
  <c r="J198" i="21"/>
  <c r="J198" i="15" s="1"/>
  <c r="J479" i="14"/>
  <c r="B198" i="21"/>
  <c r="B198" i="15" s="1"/>
  <c r="B479" i="14"/>
  <c r="O198" i="21"/>
  <c r="O198" i="15" s="1"/>
  <c r="O479" i="14"/>
  <c r="G198" i="21"/>
  <c r="G198" i="15" s="1"/>
  <c r="G479" i="14"/>
  <c r="P183" i="21"/>
  <c r="P183" i="15" s="1"/>
  <c r="P453" i="14"/>
  <c r="H183" i="21"/>
  <c r="H183" i="15" s="1"/>
  <c r="H453" i="14"/>
  <c r="Q183" i="21"/>
  <c r="Q183" i="15" s="1"/>
  <c r="Q453" i="14"/>
  <c r="I183" i="21"/>
  <c r="I183" i="15" s="1"/>
  <c r="I453" i="14"/>
  <c r="R183" i="21"/>
  <c r="R183" i="15" s="1"/>
  <c r="R453" i="14"/>
  <c r="J183" i="21"/>
  <c r="J183" i="15" s="1"/>
  <c r="J453" i="14"/>
  <c r="B183" i="21"/>
  <c r="B183" i="15" s="1"/>
  <c r="B453" i="14"/>
  <c r="O183" i="21"/>
  <c r="O183" i="15" s="1"/>
  <c r="O453" i="14"/>
  <c r="G183" i="21"/>
  <c r="G183" i="15" s="1"/>
  <c r="G453" i="14"/>
  <c r="R162" i="21"/>
  <c r="R162" i="15" s="1"/>
  <c r="R420" i="14"/>
  <c r="S162" i="21"/>
  <c r="S162" i="15" s="1"/>
  <c r="S420" i="14"/>
  <c r="M162" i="21"/>
  <c r="M162" i="15" s="1"/>
  <c r="M420" i="14"/>
  <c r="E162" i="21"/>
  <c r="E162" i="15" s="1"/>
  <c r="E420" i="14"/>
  <c r="P162" i="21"/>
  <c r="P162" i="15" s="1"/>
  <c r="P420" i="14"/>
  <c r="O162" i="21"/>
  <c r="O162" i="15" s="1"/>
  <c r="O420" i="14"/>
  <c r="G162" i="21"/>
  <c r="G162" i="15" s="1"/>
  <c r="G420" i="14"/>
  <c r="F162" i="21"/>
  <c r="F162" i="15" s="1"/>
  <c r="F420" i="14"/>
  <c r="H162" i="21"/>
  <c r="H162" i="15" s="1"/>
  <c r="H420" i="14"/>
  <c r="L158" i="21"/>
  <c r="L158" i="15" s="1"/>
  <c r="L412" i="14"/>
  <c r="P158" i="21"/>
  <c r="P158" i="15" s="1"/>
  <c r="P412" i="14"/>
  <c r="N158" i="21"/>
  <c r="N158" i="15" s="1"/>
  <c r="N412" i="14"/>
  <c r="S158" i="21"/>
  <c r="S158" i="15" s="1"/>
  <c r="S412" i="14"/>
  <c r="K158" i="21"/>
  <c r="K158" i="15" s="1"/>
  <c r="K412" i="14"/>
  <c r="C158" i="21"/>
  <c r="C158" i="15" s="1"/>
  <c r="C412" i="14"/>
  <c r="J158" i="21"/>
  <c r="J158" i="15" s="1"/>
  <c r="J412" i="14"/>
  <c r="Q158" i="21"/>
  <c r="Q158" i="15" s="1"/>
  <c r="Q412" i="14"/>
  <c r="I158" i="21"/>
  <c r="I158" i="15" s="1"/>
  <c r="I412" i="14"/>
  <c r="R155" i="21"/>
  <c r="R155" i="15" s="1"/>
  <c r="R393" i="14"/>
  <c r="B155" i="21"/>
  <c r="B155" i="15" s="1"/>
  <c r="B393" i="14"/>
  <c r="F155" i="21"/>
  <c r="F155" i="15" s="1"/>
  <c r="F393" i="14"/>
  <c r="D155" i="21"/>
  <c r="D155" i="15" s="1"/>
  <c r="D393" i="14"/>
  <c r="M155" i="21"/>
  <c r="M155" i="15" s="1"/>
  <c r="M393" i="14"/>
  <c r="E155" i="21"/>
  <c r="E155" i="15" s="1"/>
  <c r="E393" i="14"/>
  <c r="H155" i="21"/>
  <c r="H155" i="15" s="1"/>
  <c r="H393" i="14"/>
  <c r="O155" i="21"/>
  <c r="O155" i="15" s="1"/>
  <c r="O393" i="14"/>
  <c r="G155" i="21"/>
  <c r="G155" i="15" s="1"/>
  <c r="G393" i="14"/>
  <c r="F145" i="21"/>
  <c r="F145" i="15" s="1"/>
  <c r="F345" i="14"/>
  <c r="L145" i="21"/>
  <c r="L145" i="15" s="1"/>
  <c r="L345" i="14"/>
  <c r="Q145" i="21"/>
  <c r="Q145" i="15" s="1"/>
  <c r="Q345" i="14"/>
  <c r="I145" i="21"/>
  <c r="I145" i="15" s="1"/>
  <c r="I345" i="14"/>
  <c r="R145" i="21"/>
  <c r="R145" i="15" s="1"/>
  <c r="R345" i="14"/>
  <c r="B145" i="21"/>
  <c r="B145" i="15" s="1"/>
  <c r="B345" i="14"/>
  <c r="H145" i="21"/>
  <c r="H145" i="15" s="1"/>
  <c r="H345" i="14"/>
  <c r="O145" i="21"/>
  <c r="O145" i="15" s="1"/>
  <c r="O345" i="14"/>
  <c r="G145" i="21"/>
  <c r="G145" i="15" s="1"/>
  <c r="G345" i="14"/>
  <c r="F141" i="21"/>
  <c r="F141" i="15" s="1"/>
  <c r="F329" i="14"/>
  <c r="L141" i="21"/>
  <c r="L141" i="15" s="1"/>
  <c r="L329" i="14"/>
  <c r="Q141" i="21"/>
  <c r="Q141" i="15" s="1"/>
  <c r="Q329" i="14"/>
  <c r="I141" i="21"/>
  <c r="I141" i="15" s="1"/>
  <c r="I329" i="14"/>
  <c r="R141" i="21"/>
  <c r="R141" i="15" s="1"/>
  <c r="R329" i="14"/>
  <c r="B141" i="21"/>
  <c r="B141" i="15" s="1"/>
  <c r="B329" i="14"/>
  <c r="H141" i="21"/>
  <c r="H141" i="15" s="1"/>
  <c r="H329" i="14"/>
  <c r="O141" i="21"/>
  <c r="O141" i="15" s="1"/>
  <c r="O329" i="14"/>
  <c r="G141" i="21"/>
  <c r="G141" i="15" s="1"/>
  <c r="G329" i="14"/>
  <c r="E111" i="21"/>
  <c r="C111" i="21"/>
  <c r="S88" i="21"/>
  <c r="S88" i="15" s="1"/>
  <c r="S216" i="14"/>
  <c r="L84" i="21"/>
  <c r="L84" i="15" s="1"/>
  <c r="M47" i="21"/>
  <c r="J47" i="21"/>
  <c r="R47" i="21"/>
  <c r="Q266" i="21"/>
  <c r="Q266" i="15" s="1"/>
  <c r="Q597" i="14"/>
  <c r="I266" i="21"/>
  <c r="I266" i="15" s="1"/>
  <c r="I597" i="14"/>
  <c r="P266" i="21"/>
  <c r="P266" i="15" s="1"/>
  <c r="P597" i="14"/>
  <c r="H266" i="21"/>
  <c r="H266" i="15" s="1"/>
  <c r="H597" i="14"/>
  <c r="S266" i="21"/>
  <c r="S266" i="15" s="1"/>
  <c r="S597" i="14"/>
  <c r="K266" i="21"/>
  <c r="K266" i="15" s="1"/>
  <c r="K597" i="14"/>
  <c r="C266" i="21"/>
  <c r="C266" i="15" s="1"/>
  <c r="C597" i="14"/>
  <c r="N266" i="21"/>
  <c r="N266" i="15" s="1"/>
  <c r="N597" i="14"/>
  <c r="F266" i="21"/>
  <c r="F266" i="15" s="1"/>
  <c r="F597" i="14"/>
  <c r="P243" i="21"/>
  <c r="H243" i="21"/>
  <c r="H243" i="15" s="1"/>
  <c r="R243" i="21"/>
  <c r="J243" i="21"/>
  <c r="J243" i="15" s="1"/>
  <c r="B243" i="21"/>
  <c r="B243" i="15" s="1"/>
  <c r="M243" i="21"/>
  <c r="E243" i="21"/>
  <c r="E243" i="15" s="1"/>
  <c r="O243" i="21"/>
  <c r="G243" i="21"/>
  <c r="G243" i="15" s="1"/>
  <c r="R538" i="14"/>
  <c r="B538" i="14"/>
  <c r="F538" i="14"/>
  <c r="O236" i="21"/>
  <c r="O236" i="15" s="1"/>
  <c r="O538" i="14"/>
  <c r="G538" i="14"/>
  <c r="P538" i="14"/>
  <c r="H236" i="21"/>
  <c r="H236" i="15" s="1"/>
  <c r="H538" i="14"/>
  <c r="Q538" i="14"/>
  <c r="I236" i="21"/>
  <c r="I236" i="15" s="1"/>
  <c r="I538" i="14"/>
  <c r="P225" i="21"/>
  <c r="P225" i="15" s="1"/>
  <c r="P521" i="14"/>
  <c r="H225" i="21"/>
  <c r="H225" i="15" s="1"/>
  <c r="H521" i="14"/>
  <c r="Q225" i="21"/>
  <c r="Q225" i="15" s="1"/>
  <c r="Q521" i="14"/>
  <c r="I225" i="21"/>
  <c r="I225" i="15" s="1"/>
  <c r="I521" i="14"/>
  <c r="R225" i="21"/>
  <c r="R225" i="15" s="1"/>
  <c r="R521" i="14"/>
  <c r="J225" i="21"/>
  <c r="J225" i="15" s="1"/>
  <c r="J521" i="14"/>
  <c r="B225" i="21"/>
  <c r="B225" i="15" s="1"/>
  <c r="B521" i="14"/>
  <c r="O225" i="21"/>
  <c r="O225" i="15" s="1"/>
  <c r="O521" i="14"/>
  <c r="G225" i="21"/>
  <c r="G225" i="15" s="1"/>
  <c r="G521" i="14"/>
  <c r="R224" i="21"/>
  <c r="R224" i="15" s="1"/>
  <c r="R518" i="14"/>
  <c r="J224" i="21"/>
  <c r="J224" i="15" s="1"/>
  <c r="J518" i="14"/>
  <c r="B224" i="21"/>
  <c r="B224" i="15" s="1"/>
  <c r="B518" i="14"/>
  <c r="O224" i="21"/>
  <c r="O224" i="15" s="1"/>
  <c r="O518" i="14"/>
  <c r="G224" i="21"/>
  <c r="G224" i="15" s="1"/>
  <c r="G518" i="14"/>
  <c r="P224" i="21"/>
  <c r="P224" i="15" s="1"/>
  <c r="P518" i="14"/>
  <c r="H224" i="21"/>
  <c r="H224" i="15" s="1"/>
  <c r="H518" i="14"/>
  <c r="Q224" i="21"/>
  <c r="Q224" i="15" s="1"/>
  <c r="Q518" i="14"/>
  <c r="I224" i="21"/>
  <c r="I224" i="15" s="1"/>
  <c r="I518" i="14"/>
  <c r="R494" i="14"/>
  <c r="J207" i="21"/>
  <c r="J207" i="15" s="1"/>
  <c r="J494" i="14"/>
  <c r="B494" i="14"/>
  <c r="O207" i="21"/>
  <c r="O207" i="15" s="1"/>
  <c r="O494" i="14"/>
  <c r="G494" i="14"/>
  <c r="P494" i="14"/>
  <c r="H207" i="21"/>
  <c r="H207" i="15" s="1"/>
  <c r="H494" i="14"/>
  <c r="Q494" i="14"/>
  <c r="I207" i="21"/>
  <c r="I207" i="15" s="1"/>
  <c r="I494" i="14"/>
  <c r="P197" i="21"/>
  <c r="P197" i="15" s="1"/>
  <c r="P477" i="14"/>
  <c r="H197" i="21"/>
  <c r="H197" i="15" s="1"/>
  <c r="H477" i="14"/>
  <c r="Q197" i="21"/>
  <c r="Q197" i="15" s="1"/>
  <c r="Q477" i="14"/>
  <c r="I197" i="21"/>
  <c r="I197" i="15" s="1"/>
  <c r="I477" i="14"/>
  <c r="R197" i="21"/>
  <c r="R197" i="15" s="1"/>
  <c r="R477" i="14"/>
  <c r="J197" i="21"/>
  <c r="J197" i="15" s="1"/>
  <c r="J477" i="14"/>
  <c r="B197" i="21"/>
  <c r="B197" i="15" s="1"/>
  <c r="B477" i="14"/>
  <c r="O197" i="21"/>
  <c r="O197" i="15" s="1"/>
  <c r="O477" i="14"/>
  <c r="G197" i="21"/>
  <c r="G197" i="15" s="1"/>
  <c r="G477" i="14"/>
  <c r="P185" i="21"/>
  <c r="P185" i="15" s="1"/>
  <c r="P459" i="14"/>
  <c r="H185" i="21"/>
  <c r="H185" i="15" s="1"/>
  <c r="H459" i="14"/>
  <c r="Q185" i="21"/>
  <c r="Q185" i="15" s="1"/>
  <c r="Q459" i="14"/>
  <c r="I185" i="21"/>
  <c r="I185" i="15" s="1"/>
  <c r="I459" i="14"/>
  <c r="R185" i="21"/>
  <c r="R185" i="15" s="1"/>
  <c r="R459" i="14"/>
  <c r="J185" i="21"/>
  <c r="J185" i="15" s="1"/>
  <c r="J459" i="14"/>
  <c r="B185" i="21"/>
  <c r="B185" i="15" s="1"/>
  <c r="B459" i="14"/>
  <c r="O185" i="21"/>
  <c r="O185" i="15" s="1"/>
  <c r="O459" i="14"/>
  <c r="G185" i="21"/>
  <c r="G185" i="15" s="1"/>
  <c r="G459" i="14"/>
  <c r="P178" i="21"/>
  <c r="P178" i="15" s="1"/>
  <c r="P443" i="14"/>
  <c r="Q178" i="21"/>
  <c r="Q178" i="15" s="1"/>
  <c r="Q443" i="14"/>
  <c r="R178" i="21"/>
  <c r="R178" i="15" s="1"/>
  <c r="R443" i="14"/>
  <c r="O178" i="21"/>
  <c r="O178" i="15" s="1"/>
  <c r="O443" i="14"/>
  <c r="N156" i="21"/>
  <c r="N156" i="15" s="1"/>
  <c r="N399" i="14"/>
  <c r="R156" i="21"/>
  <c r="R156" i="15" s="1"/>
  <c r="R399" i="14"/>
  <c r="B156" i="21"/>
  <c r="B156" i="15" s="1"/>
  <c r="B399" i="14"/>
  <c r="H156" i="21"/>
  <c r="H156" i="15" s="1"/>
  <c r="H399" i="14"/>
  <c r="M156" i="21"/>
  <c r="M156" i="15" s="1"/>
  <c r="M399" i="14"/>
  <c r="E156" i="21"/>
  <c r="E156" i="15" s="1"/>
  <c r="E399" i="14"/>
  <c r="D156" i="21"/>
  <c r="D156" i="15" s="1"/>
  <c r="D399" i="14"/>
  <c r="O156" i="21"/>
  <c r="O156" i="15" s="1"/>
  <c r="O399" i="14"/>
  <c r="G156" i="21"/>
  <c r="G156" i="15" s="1"/>
  <c r="G399" i="14"/>
  <c r="N154" i="21"/>
  <c r="N154" i="15" s="1"/>
  <c r="N391" i="14"/>
  <c r="R154" i="21"/>
  <c r="R154" i="15" s="1"/>
  <c r="R391" i="14"/>
  <c r="B154" i="21"/>
  <c r="B154" i="15" s="1"/>
  <c r="B391" i="14"/>
  <c r="H154" i="21"/>
  <c r="H154" i="15" s="1"/>
  <c r="H391" i="14"/>
  <c r="M154" i="21"/>
  <c r="M154" i="15" s="1"/>
  <c r="M391" i="14"/>
  <c r="E154" i="21"/>
  <c r="E154" i="15" s="1"/>
  <c r="E391" i="14"/>
  <c r="D154" i="21"/>
  <c r="D154" i="15" s="1"/>
  <c r="D391" i="14"/>
  <c r="O154" i="21"/>
  <c r="O154" i="15" s="1"/>
  <c r="O391" i="14"/>
  <c r="G154" i="21"/>
  <c r="G154" i="15" s="1"/>
  <c r="G391" i="14"/>
  <c r="N152" i="21"/>
  <c r="N152" i="15" s="1"/>
  <c r="N383" i="14"/>
  <c r="R152" i="21"/>
  <c r="R152" i="15" s="1"/>
  <c r="R383" i="14"/>
  <c r="B152" i="21"/>
  <c r="B152" i="15" s="1"/>
  <c r="B383" i="14"/>
  <c r="H152" i="21"/>
  <c r="H152" i="15" s="1"/>
  <c r="H383" i="14"/>
  <c r="M152" i="21"/>
  <c r="M152" i="15" s="1"/>
  <c r="M383" i="14"/>
  <c r="E152" i="21"/>
  <c r="E152" i="15" s="1"/>
  <c r="E383" i="14"/>
  <c r="D152" i="21"/>
  <c r="D152" i="15" s="1"/>
  <c r="D383" i="14"/>
  <c r="O152" i="21"/>
  <c r="O152" i="15" s="1"/>
  <c r="O383" i="14"/>
  <c r="G152" i="21"/>
  <c r="G152" i="15" s="1"/>
  <c r="G383" i="14"/>
  <c r="J137" i="21"/>
  <c r="J137" i="15" s="1"/>
  <c r="J319" i="14"/>
  <c r="B137" i="21"/>
  <c r="B137" i="15" s="1"/>
  <c r="B319" i="14"/>
  <c r="H137" i="21"/>
  <c r="H137" i="15" s="1"/>
  <c r="H319" i="14"/>
  <c r="M137" i="21"/>
  <c r="M137" i="15" s="1"/>
  <c r="M319" i="14"/>
  <c r="E137" i="21"/>
  <c r="E137" i="15" s="1"/>
  <c r="E319" i="14"/>
  <c r="F137" i="21"/>
  <c r="F137" i="15" s="1"/>
  <c r="F319" i="14"/>
  <c r="D137" i="21"/>
  <c r="D137" i="15" s="1"/>
  <c r="D319" i="14"/>
  <c r="O137" i="21"/>
  <c r="O137" i="15" s="1"/>
  <c r="O319" i="14"/>
  <c r="G137" i="21"/>
  <c r="G137" i="15" s="1"/>
  <c r="G319" i="14"/>
  <c r="R115" i="21"/>
  <c r="R115" i="15" s="1"/>
  <c r="R273" i="14"/>
  <c r="J115" i="21"/>
  <c r="J115" i="15" s="1"/>
  <c r="J273" i="14"/>
  <c r="B115" i="21"/>
  <c r="B115" i="15" s="1"/>
  <c r="B273" i="14"/>
  <c r="K115" i="21"/>
  <c r="K115" i="15" s="1"/>
  <c r="K273" i="14"/>
  <c r="P115" i="21"/>
  <c r="P115" i="15" s="1"/>
  <c r="P273" i="14"/>
  <c r="H115" i="21"/>
  <c r="H115" i="15" s="1"/>
  <c r="H273" i="14"/>
  <c r="O115" i="21"/>
  <c r="O115" i="15" s="1"/>
  <c r="O273" i="14"/>
  <c r="I115" i="21"/>
  <c r="I115" i="15" s="1"/>
  <c r="I273" i="14"/>
  <c r="S106" i="21"/>
  <c r="S106" i="15" s="1"/>
  <c r="S256" i="14"/>
  <c r="O103" i="21"/>
  <c r="F103" i="21"/>
  <c r="F103" i="15" s="1"/>
  <c r="K103" i="21"/>
  <c r="M103" i="21"/>
  <c r="E103" i="21"/>
  <c r="E103" i="15" s="1"/>
  <c r="J103" i="21"/>
  <c r="J103" i="15" s="1"/>
  <c r="S89" i="21"/>
  <c r="S89" i="15" s="1"/>
  <c r="S218" i="14"/>
  <c r="Q82" i="21"/>
  <c r="Q82" i="15" s="1"/>
  <c r="Q202" i="14"/>
  <c r="M82" i="21"/>
  <c r="M82" i="15" s="1"/>
  <c r="M202" i="14"/>
  <c r="P82" i="21"/>
  <c r="P82" i="15" s="1"/>
  <c r="P202" i="14"/>
  <c r="S82" i="21"/>
  <c r="S82" i="15" s="1"/>
  <c r="S202" i="14"/>
  <c r="K82" i="21"/>
  <c r="K82" i="15" s="1"/>
  <c r="K202" i="14"/>
  <c r="C82" i="21"/>
  <c r="C82" i="15" s="1"/>
  <c r="C202" i="14"/>
  <c r="D82" i="21"/>
  <c r="D82" i="15" s="1"/>
  <c r="D202" i="14"/>
  <c r="N82" i="21"/>
  <c r="N82" i="15" s="1"/>
  <c r="N202" i="14"/>
  <c r="F82" i="21"/>
  <c r="F82" i="15" s="1"/>
  <c r="F202" i="14"/>
  <c r="P75" i="21"/>
  <c r="P75" i="15" s="1"/>
  <c r="K75" i="21"/>
  <c r="K75" i="15" s="1"/>
  <c r="C75" i="21"/>
  <c r="C75" i="15" s="1"/>
  <c r="N75" i="21"/>
  <c r="N75" i="15" s="1"/>
  <c r="S152" i="14"/>
  <c r="K152" i="14"/>
  <c r="C152" i="14"/>
  <c r="N152" i="14"/>
  <c r="F152" i="14"/>
  <c r="Q152" i="14"/>
  <c r="I152" i="14"/>
  <c r="P152" i="14"/>
  <c r="H152" i="14"/>
  <c r="G32" i="21"/>
  <c r="G32" i="15" s="1"/>
  <c r="G70" i="14"/>
  <c r="O32" i="21"/>
  <c r="O32" i="15" s="1"/>
  <c r="O70" i="14"/>
  <c r="S32" i="21"/>
  <c r="S32" i="15" s="1"/>
  <c r="S70" i="14"/>
  <c r="C32" i="21"/>
  <c r="C32" i="15" s="1"/>
  <c r="C70" i="14"/>
  <c r="Q32" i="21"/>
  <c r="Q32" i="15" s="1"/>
  <c r="Q70" i="14"/>
  <c r="I32" i="21"/>
  <c r="I32" i="15" s="1"/>
  <c r="I70" i="14"/>
  <c r="N32" i="21"/>
  <c r="N32" i="15" s="1"/>
  <c r="N70" i="14"/>
  <c r="P32" i="21"/>
  <c r="P32" i="15" s="1"/>
  <c r="P70" i="14"/>
  <c r="H32" i="21"/>
  <c r="H32" i="15" s="1"/>
  <c r="H70" i="14"/>
  <c r="P28" i="21"/>
  <c r="P28" i="15" s="1"/>
  <c r="L28" i="21"/>
  <c r="L28" i="15" s="1"/>
  <c r="Q269" i="21"/>
  <c r="Q269" i="15" s="1"/>
  <c r="Q603" i="14"/>
  <c r="I269" i="21"/>
  <c r="I269" i="15" s="1"/>
  <c r="I603" i="14"/>
  <c r="P269" i="21"/>
  <c r="P269" i="15" s="1"/>
  <c r="P603" i="14"/>
  <c r="H269" i="21"/>
  <c r="H269" i="15" s="1"/>
  <c r="H603" i="14"/>
  <c r="S269" i="21"/>
  <c r="S269" i="15" s="1"/>
  <c r="S603" i="14"/>
  <c r="K269" i="21"/>
  <c r="K269" i="15" s="1"/>
  <c r="K603" i="14"/>
  <c r="C269" i="21"/>
  <c r="C269" i="15" s="1"/>
  <c r="C603" i="14"/>
  <c r="N269" i="21"/>
  <c r="N269" i="15" s="1"/>
  <c r="N603" i="14"/>
  <c r="F269" i="21"/>
  <c r="F269" i="15" s="1"/>
  <c r="F603" i="14"/>
  <c r="P200" i="21"/>
  <c r="P200" i="15" s="1"/>
  <c r="P483" i="14"/>
  <c r="H200" i="21"/>
  <c r="H200" i="15" s="1"/>
  <c r="H483" i="14"/>
  <c r="Q200" i="21"/>
  <c r="Q200" i="15" s="1"/>
  <c r="Q483" i="14"/>
  <c r="I200" i="21"/>
  <c r="I200" i="15" s="1"/>
  <c r="I483" i="14"/>
  <c r="R200" i="21"/>
  <c r="R200" i="15" s="1"/>
  <c r="R483" i="14"/>
  <c r="J200" i="21"/>
  <c r="J200" i="15" s="1"/>
  <c r="J483" i="14"/>
  <c r="B200" i="21"/>
  <c r="B200" i="15" s="1"/>
  <c r="B483" i="14"/>
  <c r="O200" i="21"/>
  <c r="O200" i="15" s="1"/>
  <c r="O483" i="14"/>
  <c r="G200" i="21"/>
  <c r="G200" i="15" s="1"/>
  <c r="G483" i="14"/>
  <c r="P191" i="21"/>
  <c r="P191" i="15" s="1"/>
  <c r="P465" i="14"/>
  <c r="H191" i="21"/>
  <c r="H191" i="15" s="1"/>
  <c r="H465" i="14"/>
  <c r="Q191" i="21"/>
  <c r="Q191" i="15" s="1"/>
  <c r="Q465" i="14"/>
  <c r="I191" i="21"/>
  <c r="I191" i="15" s="1"/>
  <c r="I465" i="14"/>
  <c r="R191" i="21"/>
  <c r="R191" i="15" s="1"/>
  <c r="R465" i="14"/>
  <c r="J191" i="21"/>
  <c r="J191" i="15" s="1"/>
  <c r="J465" i="14"/>
  <c r="B191" i="21"/>
  <c r="B191" i="15" s="1"/>
  <c r="B465" i="14"/>
  <c r="O191" i="21"/>
  <c r="O191" i="15" s="1"/>
  <c r="O465" i="14"/>
  <c r="G191" i="21"/>
  <c r="G191" i="15" s="1"/>
  <c r="G465" i="14"/>
  <c r="R153" i="21"/>
  <c r="R153" i="15" s="1"/>
  <c r="R389" i="14"/>
  <c r="B153" i="21"/>
  <c r="B153" i="15" s="1"/>
  <c r="B389" i="14"/>
  <c r="F153" i="21"/>
  <c r="F153" i="15" s="1"/>
  <c r="F389" i="14"/>
  <c r="D153" i="21"/>
  <c r="D153" i="15" s="1"/>
  <c r="D389" i="14"/>
  <c r="M153" i="21"/>
  <c r="M153" i="15" s="1"/>
  <c r="M389" i="14"/>
  <c r="E153" i="21"/>
  <c r="E153" i="15" s="1"/>
  <c r="E389" i="14"/>
  <c r="H153" i="21"/>
  <c r="H153" i="15" s="1"/>
  <c r="H389" i="14"/>
  <c r="O153" i="21"/>
  <c r="O153" i="15" s="1"/>
  <c r="O389" i="14"/>
  <c r="G153" i="21"/>
  <c r="G153" i="15" s="1"/>
  <c r="G389" i="14"/>
  <c r="R149" i="21"/>
  <c r="R149" i="15" s="1"/>
  <c r="R373" i="14"/>
  <c r="B149" i="21"/>
  <c r="B149" i="15" s="1"/>
  <c r="B373" i="14"/>
  <c r="F149" i="21"/>
  <c r="F149" i="15" s="1"/>
  <c r="F373" i="14"/>
  <c r="D149" i="21"/>
  <c r="D149" i="15" s="1"/>
  <c r="D373" i="14"/>
  <c r="M149" i="21"/>
  <c r="M149" i="15" s="1"/>
  <c r="M373" i="14"/>
  <c r="E149" i="21"/>
  <c r="E149" i="15" s="1"/>
  <c r="E373" i="14"/>
  <c r="H149" i="21"/>
  <c r="H149" i="15" s="1"/>
  <c r="H373" i="14"/>
  <c r="O149" i="21"/>
  <c r="O149" i="15" s="1"/>
  <c r="O373" i="14"/>
  <c r="G149" i="21"/>
  <c r="G149" i="15" s="1"/>
  <c r="G373" i="14"/>
  <c r="R148" i="21"/>
  <c r="R148" i="15" s="1"/>
  <c r="R365" i="14"/>
  <c r="B148" i="21"/>
  <c r="B148" i="15" s="1"/>
  <c r="B365" i="14"/>
  <c r="F148" i="21"/>
  <c r="F148" i="15" s="1"/>
  <c r="F365" i="14"/>
  <c r="D148" i="21"/>
  <c r="D148" i="15" s="1"/>
  <c r="D365" i="14"/>
  <c r="M148" i="21"/>
  <c r="M148" i="15" s="1"/>
  <c r="M365" i="14"/>
  <c r="E148" i="21"/>
  <c r="E148" i="15" s="1"/>
  <c r="E365" i="14"/>
  <c r="H148" i="21"/>
  <c r="H148" i="15" s="1"/>
  <c r="H365" i="14"/>
  <c r="O148" i="21"/>
  <c r="O148" i="15" s="1"/>
  <c r="O365" i="14"/>
  <c r="G148" i="21"/>
  <c r="G148" i="15" s="1"/>
  <c r="G365" i="14"/>
  <c r="N144" i="21"/>
  <c r="N144" i="15" s="1"/>
  <c r="N341" i="14"/>
  <c r="L144" i="21"/>
  <c r="L144" i="15" s="1"/>
  <c r="Q144" i="21"/>
  <c r="Q144" i="15" s="1"/>
  <c r="Q341" i="14"/>
  <c r="I144" i="21"/>
  <c r="I144" i="15" s="1"/>
  <c r="R144" i="21"/>
  <c r="R144" i="15" s="1"/>
  <c r="R341" i="14"/>
  <c r="B144" i="21"/>
  <c r="B144" i="15" s="1"/>
  <c r="H144" i="21"/>
  <c r="H144" i="15" s="1"/>
  <c r="O144" i="21"/>
  <c r="O144" i="15" s="1"/>
  <c r="O341" i="14"/>
  <c r="G144" i="21"/>
  <c r="G144" i="15" s="1"/>
  <c r="N138" i="21"/>
  <c r="N138" i="15" s="1"/>
  <c r="N325" i="14"/>
  <c r="L138" i="21"/>
  <c r="L138" i="15" s="1"/>
  <c r="L325" i="14"/>
  <c r="Q138" i="21"/>
  <c r="Q138" i="15" s="1"/>
  <c r="Q325" i="14"/>
  <c r="I138" i="21"/>
  <c r="I138" i="15" s="1"/>
  <c r="I325" i="14"/>
  <c r="R138" i="21"/>
  <c r="R138" i="15" s="1"/>
  <c r="R325" i="14"/>
  <c r="B138" i="21"/>
  <c r="B138" i="15" s="1"/>
  <c r="B325" i="14"/>
  <c r="H138" i="21"/>
  <c r="H138" i="15" s="1"/>
  <c r="H325" i="14"/>
  <c r="O138" i="21"/>
  <c r="O138" i="15" s="1"/>
  <c r="O325" i="14"/>
  <c r="G138" i="21"/>
  <c r="G138" i="15" s="1"/>
  <c r="G325" i="14"/>
  <c r="N136" i="21"/>
  <c r="N136" i="15" s="1"/>
  <c r="N317" i="14"/>
  <c r="L136" i="21"/>
  <c r="L136" i="15" s="1"/>
  <c r="L317" i="14"/>
  <c r="Q136" i="21"/>
  <c r="Q136" i="15" s="1"/>
  <c r="Q317" i="14"/>
  <c r="I136" i="21"/>
  <c r="I136" i="15" s="1"/>
  <c r="I317" i="14"/>
  <c r="R136" i="21"/>
  <c r="R136" i="15" s="1"/>
  <c r="R317" i="14"/>
  <c r="B136" i="21"/>
  <c r="B136" i="15" s="1"/>
  <c r="B317" i="14"/>
  <c r="H136" i="21"/>
  <c r="H136" i="15" s="1"/>
  <c r="H317" i="14"/>
  <c r="O136" i="21"/>
  <c r="O136" i="15" s="1"/>
  <c r="O317" i="14"/>
  <c r="G136" i="21"/>
  <c r="G136" i="15" s="1"/>
  <c r="G317" i="14"/>
  <c r="R133" i="21"/>
  <c r="R133" i="15" s="1"/>
  <c r="R309" i="14"/>
  <c r="R117" i="21"/>
  <c r="R117" i="15" s="1"/>
  <c r="R275" i="14"/>
  <c r="J117" i="21"/>
  <c r="J117" i="15" s="1"/>
  <c r="J275" i="14"/>
  <c r="B117" i="21"/>
  <c r="B117" i="15" s="1"/>
  <c r="B275" i="14"/>
  <c r="G117" i="21"/>
  <c r="G117" i="15" s="1"/>
  <c r="G275" i="14"/>
  <c r="L117" i="21"/>
  <c r="L117" i="15" s="1"/>
  <c r="L275" i="14"/>
  <c r="D117" i="21"/>
  <c r="D117" i="15" s="1"/>
  <c r="D275" i="14"/>
  <c r="K117" i="21"/>
  <c r="K117" i="15" s="1"/>
  <c r="K275" i="14"/>
  <c r="Q117" i="21"/>
  <c r="Q117" i="15" s="1"/>
  <c r="Q275" i="14"/>
  <c r="I117" i="21"/>
  <c r="I117" i="15" s="1"/>
  <c r="I275" i="14"/>
  <c r="M96" i="21"/>
  <c r="M96" i="15" s="1"/>
  <c r="M228" i="14"/>
  <c r="Q96" i="21"/>
  <c r="Q96" i="15" s="1"/>
  <c r="Q228" i="14"/>
  <c r="S96" i="21"/>
  <c r="S96" i="15" s="1"/>
  <c r="S228" i="14"/>
  <c r="N96" i="21"/>
  <c r="N96" i="15" s="1"/>
  <c r="N228" i="14"/>
  <c r="S91" i="21"/>
  <c r="S91" i="15" s="1"/>
  <c r="S220" i="14"/>
  <c r="L83" i="21"/>
  <c r="L83" i="15" s="1"/>
  <c r="H83" i="21"/>
  <c r="H83" i="15" s="1"/>
  <c r="S70" i="21"/>
  <c r="S70" i="15" s="1"/>
  <c r="S176" i="14"/>
  <c r="K70" i="21"/>
  <c r="K70" i="15" s="1"/>
  <c r="K176" i="14"/>
  <c r="C70" i="21"/>
  <c r="C70" i="15" s="1"/>
  <c r="C176" i="14"/>
  <c r="N70" i="21"/>
  <c r="N70" i="15" s="1"/>
  <c r="N176" i="14"/>
  <c r="F70" i="21"/>
  <c r="F70" i="15" s="1"/>
  <c r="F176" i="14"/>
  <c r="Q70" i="21"/>
  <c r="Q70" i="15" s="1"/>
  <c r="Q176" i="14"/>
  <c r="I70" i="21"/>
  <c r="I70" i="15" s="1"/>
  <c r="I176" i="14"/>
  <c r="P70" i="21"/>
  <c r="P70" i="15" s="1"/>
  <c r="P176" i="14"/>
  <c r="H70" i="21"/>
  <c r="H70" i="15" s="1"/>
  <c r="H176" i="14"/>
  <c r="S51" i="21"/>
  <c r="S51" i="15" s="1"/>
  <c r="S128" i="14"/>
  <c r="K51" i="21"/>
  <c r="K51" i="15" s="1"/>
  <c r="K128" i="14"/>
  <c r="C51" i="21"/>
  <c r="C51" i="15" s="1"/>
  <c r="C128" i="14"/>
  <c r="F51" i="21"/>
  <c r="F51" i="15" s="1"/>
  <c r="F128" i="14"/>
  <c r="M51" i="21"/>
  <c r="M51" i="15" s="1"/>
  <c r="M128" i="14"/>
  <c r="E51" i="21"/>
  <c r="E51" i="15" s="1"/>
  <c r="E128" i="14"/>
  <c r="J51" i="21"/>
  <c r="J51" i="15" s="1"/>
  <c r="J128" i="14"/>
  <c r="P51" i="21"/>
  <c r="P51" i="15" s="1"/>
  <c r="P128" i="14"/>
  <c r="H51" i="21"/>
  <c r="H51" i="15" s="1"/>
  <c r="H128" i="14"/>
  <c r="S264" i="21"/>
  <c r="S264" i="15" s="1"/>
  <c r="S593" i="14"/>
  <c r="P248" i="21"/>
  <c r="P248" i="15" s="1"/>
  <c r="P561" i="14"/>
  <c r="H248" i="21"/>
  <c r="H248" i="15" s="1"/>
  <c r="H561" i="14"/>
  <c r="R248" i="21"/>
  <c r="R248" i="15" s="1"/>
  <c r="R561" i="14"/>
  <c r="J248" i="21"/>
  <c r="J248" i="15" s="1"/>
  <c r="J561" i="14"/>
  <c r="B248" i="21"/>
  <c r="B248" i="15" s="1"/>
  <c r="B561" i="14"/>
  <c r="M248" i="21"/>
  <c r="M248" i="15" s="1"/>
  <c r="M561" i="14"/>
  <c r="E248" i="21"/>
  <c r="E248" i="15" s="1"/>
  <c r="E561" i="14"/>
  <c r="O248" i="21"/>
  <c r="O248" i="15" s="1"/>
  <c r="O561" i="14"/>
  <c r="G248" i="21"/>
  <c r="G248" i="15" s="1"/>
  <c r="G561" i="14"/>
  <c r="R226" i="21"/>
  <c r="R226" i="15" s="1"/>
  <c r="R526" i="14"/>
  <c r="B226" i="21"/>
  <c r="B226" i="15" s="1"/>
  <c r="B526" i="14"/>
  <c r="F226" i="21"/>
  <c r="F226" i="15" s="1"/>
  <c r="F526" i="14"/>
  <c r="O226" i="21"/>
  <c r="O226" i="15" s="1"/>
  <c r="O526" i="14"/>
  <c r="G226" i="21"/>
  <c r="G226" i="15" s="1"/>
  <c r="G526" i="14"/>
  <c r="P226" i="21"/>
  <c r="P226" i="15" s="1"/>
  <c r="P526" i="14"/>
  <c r="H226" i="21"/>
  <c r="H226" i="15" s="1"/>
  <c r="H526" i="14"/>
  <c r="Q226" i="21"/>
  <c r="Q226" i="15" s="1"/>
  <c r="Q526" i="14"/>
  <c r="I226" i="21"/>
  <c r="I226" i="15" s="1"/>
  <c r="I526" i="14"/>
  <c r="R215" i="21"/>
  <c r="R215" i="15" s="1"/>
  <c r="R506" i="14"/>
  <c r="J215" i="21"/>
  <c r="J215" i="15" s="1"/>
  <c r="J506" i="14"/>
  <c r="B215" i="21"/>
  <c r="B215" i="15" s="1"/>
  <c r="B506" i="14"/>
  <c r="O215" i="21"/>
  <c r="O215" i="15" s="1"/>
  <c r="O506" i="14"/>
  <c r="G215" i="21"/>
  <c r="G215" i="15" s="1"/>
  <c r="G506" i="14"/>
  <c r="P215" i="21"/>
  <c r="P215" i="15" s="1"/>
  <c r="P506" i="14"/>
  <c r="H215" i="21"/>
  <c r="H215" i="15" s="1"/>
  <c r="H506" i="14"/>
  <c r="Q215" i="21"/>
  <c r="Q215" i="15" s="1"/>
  <c r="Q506" i="14"/>
  <c r="I215" i="21"/>
  <c r="I215" i="15" s="1"/>
  <c r="I506" i="14"/>
  <c r="P181" i="21"/>
  <c r="P181" i="15" s="1"/>
  <c r="P447" i="14"/>
  <c r="H181" i="21"/>
  <c r="H181" i="15" s="1"/>
  <c r="H447" i="14"/>
  <c r="Q181" i="21"/>
  <c r="Q181" i="15" s="1"/>
  <c r="Q447" i="14"/>
  <c r="I181" i="21"/>
  <c r="I181" i="15" s="1"/>
  <c r="I447" i="14"/>
  <c r="R181" i="21"/>
  <c r="R181" i="15" s="1"/>
  <c r="R447" i="14"/>
  <c r="J181" i="21"/>
  <c r="J181" i="15" s="1"/>
  <c r="J447" i="14"/>
  <c r="B181" i="21"/>
  <c r="B181" i="15" s="1"/>
  <c r="B447" i="14"/>
  <c r="O181" i="21"/>
  <c r="O181" i="15" s="1"/>
  <c r="O447" i="14"/>
  <c r="G181" i="21"/>
  <c r="G181" i="15" s="1"/>
  <c r="G447" i="14"/>
  <c r="R163" i="21"/>
  <c r="R163" i="15" s="1"/>
  <c r="R422" i="14"/>
  <c r="O163" i="21"/>
  <c r="O163" i="15" s="1"/>
  <c r="O422" i="14"/>
  <c r="P163" i="21"/>
  <c r="P163" i="15" s="1"/>
  <c r="P422" i="14"/>
  <c r="Q163" i="21"/>
  <c r="Q163" i="15" s="1"/>
  <c r="Q422" i="14"/>
  <c r="N157" i="21"/>
  <c r="N157" i="15" s="1"/>
  <c r="N403" i="14"/>
  <c r="R157" i="21"/>
  <c r="R157" i="15" s="1"/>
  <c r="R403" i="14"/>
  <c r="B157" i="21"/>
  <c r="B157" i="15" s="1"/>
  <c r="B403" i="14"/>
  <c r="H157" i="21"/>
  <c r="H157" i="15" s="1"/>
  <c r="H403" i="14"/>
  <c r="M157" i="21"/>
  <c r="M157" i="15" s="1"/>
  <c r="M403" i="14"/>
  <c r="E157" i="21"/>
  <c r="E157" i="15" s="1"/>
  <c r="E403" i="14"/>
  <c r="D157" i="21"/>
  <c r="D157" i="15" s="1"/>
  <c r="D403" i="14"/>
  <c r="O157" i="21"/>
  <c r="O157" i="15" s="1"/>
  <c r="O403" i="14"/>
  <c r="G157" i="21"/>
  <c r="G157" i="15" s="1"/>
  <c r="G403" i="14"/>
  <c r="N150" i="21"/>
  <c r="N150" i="15" s="1"/>
  <c r="N379" i="14"/>
  <c r="R150" i="21"/>
  <c r="R150" i="15" s="1"/>
  <c r="R379" i="14"/>
  <c r="B150" i="21"/>
  <c r="B150" i="15" s="1"/>
  <c r="B379" i="14"/>
  <c r="H150" i="21"/>
  <c r="H150" i="15" s="1"/>
  <c r="H379" i="14"/>
  <c r="M150" i="21"/>
  <c r="M150" i="15" s="1"/>
  <c r="M379" i="14"/>
  <c r="E150" i="21"/>
  <c r="E150" i="15" s="1"/>
  <c r="E379" i="14"/>
  <c r="D150" i="21"/>
  <c r="D150" i="15" s="1"/>
  <c r="D379" i="14"/>
  <c r="O150" i="21"/>
  <c r="O150" i="15" s="1"/>
  <c r="O379" i="14"/>
  <c r="G150" i="21"/>
  <c r="G150" i="15" s="1"/>
  <c r="G379" i="14"/>
  <c r="N147" i="21"/>
  <c r="N147" i="15" s="1"/>
  <c r="N363" i="14"/>
  <c r="R147" i="21"/>
  <c r="R147" i="15" s="1"/>
  <c r="R363" i="14"/>
  <c r="B147" i="21"/>
  <c r="B147" i="15" s="1"/>
  <c r="B363" i="14"/>
  <c r="H147" i="21"/>
  <c r="H147" i="15" s="1"/>
  <c r="H363" i="14"/>
  <c r="M147" i="21"/>
  <c r="M147" i="15" s="1"/>
  <c r="M363" i="14"/>
  <c r="E147" i="21"/>
  <c r="E147" i="15" s="1"/>
  <c r="E363" i="14"/>
  <c r="D147" i="21"/>
  <c r="D147" i="15" s="1"/>
  <c r="D363" i="14"/>
  <c r="O147" i="21"/>
  <c r="O147" i="15" s="1"/>
  <c r="O363" i="14"/>
  <c r="G147" i="21"/>
  <c r="G147" i="15" s="1"/>
  <c r="G363" i="14"/>
  <c r="R146" i="21"/>
  <c r="R146" i="15" s="1"/>
  <c r="R355" i="14"/>
  <c r="J146" i="21"/>
  <c r="J146" i="15" s="1"/>
  <c r="J355" i="14"/>
  <c r="H146" i="21"/>
  <c r="H146" i="15" s="1"/>
  <c r="H355" i="14"/>
  <c r="M146" i="21"/>
  <c r="M146" i="15" s="1"/>
  <c r="M355" i="14"/>
  <c r="E146" i="21"/>
  <c r="E146" i="15" s="1"/>
  <c r="E355" i="14"/>
  <c r="F146" i="21"/>
  <c r="F146" i="15" s="1"/>
  <c r="F355" i="14"/>
  <c r="R142" i="21"/>
  <c r="R142" i="15" s="1"/>
  <c r="R331" i="14"/>
  <c r="J142" i="21"/>
  <c r="J142" i="15" s="1"/>
  <c r="J331" i="14"/>
  <c r="H142" i="21"/>
  <c r="H142" i="15" s="1"/>
  <c r="H331" i="14"/>
  <c r="M142" i="21"/>
  <c r="M142" i="15" s="1"/>
  <c r="M331" i="14"/>
  <c r="E142" i="21"/>
  <c r="E142" i="15" s="1"/>
  <c r="E331" i="14"/>
  <c r="F142" i="21"/>
  <c r="F142" i="15" s="1"/>
  <c r="F331" i="14"/>
  <c r="D142" i="21"/>
  <c r="D142" i="15" s="1"/>
  <c r="D331" i="14"/>
  <c r="O142" i="21"/>
  <c r="O142" i="15" s="1"/>
  <c r="O331" i="14"/>
  <c r="G142" i="21"/>
  <c r="G142" i="15" s="1"/>
  <c r="G331" i="14"/>
  <c r="Q86" i="21"/>
  <c r="Q86" i="15" s="1"/>
  <c r="Q214" i="14"/>
  <c r="M86" i="21"/>
  <c r="M86" i="15" s="1"/>
  <c r="M214" i="14"/>
  <c r="P86" i="21"/>
  <c r="P86" i="15" s="1"/>
  <c r="P214" i="14"/>
  <c r="S86" i="21"/>
  <c r="S86" i="15" s="1"/>
  <c r="S214" i="14"/>
  <c r="K86" i="21"/>
  <c r="K86" i="15" s="1"/>
  <c r="K214" i="14"/>
  <c r="C86" i="21"/>
  <c r="C86" i="15" s="1"/>
  <c r="C214" i="14"/>
  <c r="D86" i="21"/>
  <c r="D86" i="15" s="1"/>
  <c r="D214" i="14"/>
  <c r="N86" i="21"/>
  <c r="N86" i="15" s="1"/>
  <c r="N214" i="14"/>
  <c r="F86" i="21"/>
  <c r="F86" i="15" s="1"/>
  <c r="F214" i="14"/>
  <c r="S57" i="21"/>
  <c r="S57" i="15" s="1"/>
  <c r="S140" i="14"/>
  <c r="K57" i="21"/>
  <c r="K57" i="15" s="1"/>
  <c r="K140" i="14"/>
  <c r="C57" i="21"/>
  <c r="C57" i="15" s="1"/>
  <c r="C140" i="14"/>
  <c r="N57" i="21"/>
  <c r="N57" i="15" s="1"/>
  <c r="N140" i="14"/>
  <c r="F57" i="21"/>
  <c r="F57" i="15" s="1"/>
  <c r="F140" i="14"/>
  <c r="Q57" i="21"/>
  <c r="Q57" i="15" s="1"/>
  <c r="Q140" i="14"/>
  <c r="I57" i="21"/>
  <c r="I57" i="15" s="1"/>
  <c r="I140" i="14"/>
  <c r="P57" i="21"/>
  <c r="P57" i="15" s="1"/>
  <c r="P140" i="14"/>
  <c r="H57" i="21"/>
  <c r="H57" i="15" s="1"/>
  <c r="H140" i="14"/>
  <c r="P23" i="21"/>
  <c r="H23" i="21"/>
  <c r="S23" i="21"/>
  <c r="K23" i="21"/>
  <c r="G23" i="21"/>
  <c r="E259" i="21"/>
  <c r="E259" i="15" s="1"/>
  <c r="E579" i="14"/>
  <c r="D259" i="21"/>
  <c r="D259" i="15" s="1"/>
  <c r="D579" i="14"/>
  <c r="G259" i="21"/>
  <c r="G259" i="15" s="1"/>
  <c r="G579" i="14"/>
  <c r="J259" i="21"/>
  <c r="J259" i="15" s="1"/>
  <c r="J579" i="14"/>
  <c r="L249" i="21"/>
  <c r="L249" i="15" s="1"/>
  <c r="L563" i="14"/>
  <c r="N249" i="21"/>
  <c r="N249" i="15" s="1"/>
  <c r="N563" i="14"/>
  <c r="Q249" i="21"/>
  <c r="Q249" i="15" s="1"/>
  <c r="Q563" i="14"/>
  <c r="S249" i="21"/>
  <c r="S249" i="15" s="1"/>
  <c r="S563" i="14"/>
  <c r="C249" i="21"/>
  <c r="C249" i="15" s="1"/>
  <c r="C563" i="14"/>
  <c r="F231" i="21"/>
  <c r="F231" i="15" s="1"/>
  <c r="F532" i="14"/>
  <c r="S231" i="21"/>
  <c r="S231" i="15" s="1"/>
  <c r="S532" i="14"/>
  <c r="C231" i="21"/>
  <c r="C231" i="15" s="1"/>
  <c r="C532" i="14"/>
  <c r="D231" i="21"/>
  <c r="D231" i="15" s="1"/>
  <c r="D532" i="14"/>
  <c r="F211" i="21"/>
  <c r="F211" i="15" s="1"/>
  <c r="F500" i="14"/>
  <c r="K211" i="21"/>
  <c r="K211" i="15" s="1"/>
  <c r="K500" i="14"/>
  <c r="L211" i="21"/>
  <c r="L211" i="15" s="1"/>
  <c r="L500" i="14"/>
  <c r="M211" i="21"/>
  <c r="M211" i="15" s="1"/>
  <c r="M500" i="14"/>
  <c r="E159" i="21"/>
  <c r="E159" i="15" s="1"/>
  <c r="E416" i="14"/>
  <c r="G159" i="21"/>
  <c r="G159" i="15" s="1"/>
  <c r="G416" i="14"/>
  <c r="J159" i="21"/>
  <c r="J159" i="15" s="1"/>
  <c r="J416" i="14"/>
  <c r="L159" i="21"/>
  <c r="L159" i="15" s="1"/>
  <c r="L416" i="14"/>
  <c r="E267" i="21"/>
  <c r="E267" i="15" s="1"/>
  <c r="E599" i="14"/>
  <c r="D267" i="21"/>
  <c r="D267" i="15" s="1"/>
  <c r="D599" i="14"/>
  <c r="G267" i="21"/>
  <c r="G267" i="15" s="1"/>
  <c r="G599" i="14"/>
  <c r="J267" i="21"/>
  <c r="J267" i="15" s="1"/>
  <c r="J599" i="14"/>
  <c r="M256" i="21"/>
  <c r="M256" i="15" s="1"/>
  <c r="M575" i="14"/>
  <c r="L256" i="21"/>
  <c r="L256" i="15" s="1"/>
  <c r="L575" i="14"/>
  <c r="O256" i="21"/>
  <c r="O256" i="15" s="1"/>
  <c r="O575" i="14"/>
  <c r="R256" i="21"/>
  <c r="R256" i="15" s="1"/>
  <c r="R575" i="14"/>
  <c r="B256" i="21"/>
  <c r="B256" i="15" s="1"/>
  <c r="B575" i="14"/>
  <c r="D250" i="21"/>
  <c r="D250" i="15" s="1"/>
  <c r="D567" i="14"/>
  <c r="F250" i="21"/>
  <c r="F250" i="15" s="1"/>
  <c r="F567" i="14"/>
  <c r="I250" i="21"/>
  <c r="I250" i="15" s="1"/>
  <c r="I567" i="14"/>
  <c r="K250" i="21"/>
  <c r="K250" i="15" s="1"/>
  <c r="K567" i="14"/>
  <c r="L247" i="21"/>
  <c r="L247" i="15" s="1"/>
  <c r="L559" i="14"/>
  <c r="N247" i="21"/>
  <c r="N247" i="15" s="1"/>
  <c r="N559" i="14"/>
  <c r="Q247" i="21"/>
  <c r="Q247" i="15" s="1"/>
  <c r="Q559" i="14"/>
  <c r="S247" i="21"/>
  <c r="S247" i="15" s="1"/>
  <c r="S559" i="14"/>
  <c r="C247" i="21"/>
  <c r="C247" i="15" s="1"/>
  <c r="C559" i="14"/>
  <c r="F220" i="21"/>
  <c r="F220" i="15" s="1"/>
  <c r="F512" i="14"/>
  <c r="K220" i="21"/>
  <c r="K220" i="15" s="1"/>
  <c r="K512" i="14"/>
  <c r="N203" i="21"/>
  <c r="N203" i="15" s="1"/>
  <c r="N488" i="14"/>
  <c r="F203" i="21"/>
  <c r="F203" i="15" s="1"/>
  <c r="F488" i="14"/>
  <c r="S203" i="21"/>
  <c r="S203" i="15" s="1"/>
  <c r="S488" i="14"/>
  <c r="K203" i="21"/>
  <c r="K203" i="15" s="1"/>
  <c r="K488" i="14"/>
  <c r="C203" i="21"/>
  <c r="C203" i="15" s="1"/>
  <c r="C488" i="14"/>
  <c r="L203" i="21"/>
  <c r="L203" i="15" s="1"/>
  <c r="L488" i="14"/>
  <c r="M203" i="21"/>
  <c r="M203" i="15" s="1"/>
  <c r="M488" i="14"/>
  <c r="L198" i="21"/>
  <c r="L198" i="15" s="1"/>
  <c r="L479" i="14"/>
  <c r="M198" i="21"/>
  <c r="M198" i="15" s="1"/>
  <c r="M479" i="14"/>
  <c r="N198" i="21"/>
  <c r="N198" i="15" s="1"/>
  <c r="N479" i="14"/>
  <c r="S198" i="21"/>
  <c r="S198" i="15" s="1"/>
  <c r="S479" i="14"/>
  <c r="C198" i="21"/>
  <c r="C198" i="15" s="1"/>
  <c r="C479" i="14"/>
  <c r="L183" i="21"/>
  <c r="L183" i="15" s="1"/>
  <c r="L453" i="14"/>
  <c r="M183" i="21"/>
  <c r="M183" i="15" s="1"/>
  <c r="M453" i="14"/>
  <c r="N183" i="21"/>
  <c r="N183" i="15" s="1"/>
  <c r="N453" i="14"/>
  <c r="S183" i="21"/>
  <c r="S183" i="15" s="1"/>
  <c r="S453" i="14"/>
  <c r="C183" i="21"/>
  <c r="C183" i="15" s="1"/>
  <c r="C453" i="14"/>
  <c r="S168" i="21"/>
  <c r="S168" i="15" s="1"/>
  <c r="S428" i="14"/>
  <c r="L162" i="21"/>
  <c r="L162" i="15" s="1"/>
  <c r="L420" i="14"/>
  <c r="I162" i="21"/>
  <c r="I162" i="15" s="1"/>
  <c r="I420" i="14"/>
  <c r="Q162" i="21"/>
  <c r="Q162" i="15" s="1"/>
  <c r="Q420" i="14"/>
  <c r="C162" i="21"/>
  <c r="C162" i="15" s="1"/>
  <c r="C420" i="14"/>
  <c r="D162" i="21"/>
  <c r="D162" i="15" s="1"/>
  <c r="D420" i="14"/>
  <c r="H158" i="21"/>
  <c r="H158" i="15" s="1"/>
  <c r="H412" i="14"/>
  <c r="O158" i="21"/>
  <c r="O158" i="15" s="1"/>
  <c r="O412" i="14"/>
  <c r="R158" i="21"/>
  <c r="R158" i="15" s="1"/>
  <c r="R412" i="14"/>
  <c r="M158" i="21"/>
  <c r="M158" i="15" s="1"/>
  <c r="M412" i="14"/>
  <c r="E158" i="21"/>
  <c r="E158" i="15" s="1"/>
  <c r="E412" i="14"/>
  <c r="J155" i="21"/>
  <c r="J155" i="15" s="1"/>
  <c r="J393" i="14"/>
  <c r="L155" i="21"/>
  <c r="L155" i="15" s="1"/>
  <c r="L393" i="14"/>
  <c r="I155" i="21"/>
  <c r="I155" i="15" s="1"/>
  <c r="I393" i="14"/>
  <c r="S155" i="21"/>
  <c r="S155" i="15" s="1"/>
  <c r="S393" i="14"/>
  <c r="D145" i="21"/>
  <c r="D145" i="15" s="1"/>
  <c r="D345" i="14"/>
  <c r="E145" i="21"/>
  <c r="E145" i="15" s="1"/>
  <c r="E345" i="14"/>
  <c r="P145" i="21"/>
  <c r="P145" i="15" s="1"/>
  <c r="P345" i="14"/>
  <c r="K145" i="21"/>
  <c r="K145" i="15" s="1"/>
  <c r="K345" i="14"/>
  <c r="C145" i="21"/>
  <c r="C145" i="15" s="1"/>
  <c r="C345" i="14"/>
  <c r="N141" i="21"/>
  <c r="N141" i="15" s="1"/>
  <c r="N329" i="14"/>
  <c r="M141" i="21"/>
  <c r="M141" i="15" s="1"/>
  <c r="M329" i="14"/>
  <c r="J141" i="21"/>
  <c r="J141" i="15" s="1"/>
  <c r="J329" i="14"/>
  <c r="S141" i="21"/>
  <c r="S141" i="15" s="1"/>
  <c r="S329" i="14"/>
  <c r="C141" i="21"/>
  <c r="C141" i="15" s="1"/>
  <c r="C329" i="14"/>
  <c r="M266" i="21"/>
  <c r="M266" i="15" s="1"/>
  <c r="M597" i="14"/>
  <c r="L266" i="21"/>
  <c r="L266" i="15" s="1"/>
  <c r="L597" i="14"/>
  <c r="O266" i="21"/>
  <c r="O266" i="15" s="1"/>
  <c r="O597" i="14"/>
  <c r="R266" i="21"/>
  <c r="R266" i="15" s="1"/>
  <c r="R597" i="14"/>
  <c r="B266" i="21"/>
  <c r="B266" i="15" s="1"/>
  <c r="B597" i="14"/>
  <c r="L243" i="21"/>
  <c r="L243" i="15" s="1"/>
  <c r="N243" i="21"/>
  <c r="Q243" i="21"/>
  <c r="S243" i="21"/>
  <c r="K243" i="21"/>
  <c r="K243" i="15" s="1"/>
  <c r="J236" i="21"/>
  <c r="J236" i="15" s="1"/>
  <c r="J538" i="14"/>
  <c r="S236" i="21"/>
  <c r="S236" i="15" s="1"/>
  <c r="S538" i="14"/>
  <c r="C236" i="21"/>
  <c r="C236" i="15" s="1"/>
  <c r="C538" i="14"/>
  <c r="D236" i="21"/>
  <c r="D236" i="15" s="1"/>
  <c r="D538" i="14"/>
  <c r="D225" i="21"/>
  <c r="D225" i="15" s="1"/>
  <c r="D521" i="14"/>
  <c r="E225" i="21"/>
  <c r="E225" i="15" s="1"/>
  <c r="E521" i="14"/>
  <c r="F225" i="21"/>
  <c r="F225" i="15" s="1"/>
  <c r="F521" i="14"/>
  <c r="K225" i="21"/>
  <c r="K225" i="15" s="1"/>
  <c r="K521" i="14"/>
  <c r="N224" i="21"/>
  <c r="N224" i="15" s="1"/>
  <c r="N518" i="14"/>
  <c r="S224" i="21"/>
  <c r="S224" i="15" s="1"/>
  <c r="S518" i="14"/>
  <c r="C224" i="21"/>
  <c r="C224" i="15" s="1"/>
  <c r="C518" i="14"/>
  <c r="D224" i="21"/>
  <c r="D224" i="15" s="1"/>
  <c r="D518" i="14"/>
  <c r="E224" i="21"/>
  <c r="E224" i="15" s="1"/>
  <c r="E518" i="14"/>
  <c r="S207" i="21"/>
  <c r="S207" i="15" s="1"/>
  <c r="S494" i="14"/>
  <c r="C207" i="21"/>
  <c r="C207" i="15" s="1"/>
  <c r="C494" i="14"/>
  <c r="D207" i="21"/>
  <c r="D207" i="15" s="1"/>
  <c r="D494" i="14"/>
  <c r="D197" i="21"/>
  <c r="D197" i="15" s="1"/>
  <c r="D477" i="14"/>
  <c r="E197" i="21"/>
  <c r="E197" i="15" s="1"/>
  <c r="E477" i="14"/>
  <c r="F197" i="21"/>
  <c r="F197" i="15" s="1"/>
  <c r="F477" i="14"/>
  <c r="K197" i="21"/>
  <c r="K197" i="15" s="1"/>
  <c r="K477" i="14"/>
  <c r="C197" i="21"/>
  <c r="C197" i="15" s="1"/>
  <c r="C477" i="14"/>
  <c r="L185" i="21"/>
  <c r="L185" i="15" s="1"/>
  <c r="L459" i="14"/>
  <c r="M185" i="21"/>
  <c r="M185" i="15" s="1"/>
  <c r="M459" i="14"/>
  <c r="N185" i="21"/>
  <c r="N185" i="15" s="1"/>
  <c r="N459" i="14"/>
  <c r="F185" i="21"/>
  <c r="F185" i="15" s="1"/>
  <c r="F459" i="14"/>
  <c r="K185" i="21"/>
  <c r="K185" i="15" s="1"/>
  <c r="K459" i="14"/>
  <c r="M178" i="21"/>
  <c r="M178" i="15" s="1"/>
  <c r="M443" i="14"/>
  <c r="S178" i="21"/>
  <c r="S178" i="15" s="1"/>
  <c r="S443" i="14"/>
  <c r="F156" i="21"/>
  <c r="F156" i="15" s="1"/>
  <c r="F399" i="14"/>
  <c r="P156" i="21"/>
  <c r="P156" i="15" s="1"/>
  <c r="P399" i="14"/>
  <c r="I156" i="21"/>
  <c r="I156" i="15" s="1"/>
  <c r="I399" i="14"/>
  <c r="S156" i="21"/>
  <c r="S156" i="15" s="1"/>
  <c r="S399" i="14"/>
  <c r="C156" i="21"/>
  <c r="C156" i="15" s="1"/>
  <c r="C399" i="14"/>
  <c r="J154" i="21"/>
  <c r="J154" i="15" s="1"/>
  <c r="J391" i="14"/>
  <c r="Q154" i="21"/>
  <c r="Q154" i="15" s="1"/>
  <c r="Q391" i="14"/>
  <c r="L154" i="21"/>
  <c r="L154" i="15" s="1"/>
  <c r="L391" i="14"/>
  <c r="K154" i="21"/>
  <c r="K154" i="15" s="1"/>
  <c r="K391" i="14"/>
  <c r="F152" i="21"/>
  <c r="F152" i="15" s="1"/>
  <c r="F383" i="14"/>
  <c r="P152" i="21"/>
  <c r="P152" i="15" s="1"/>
  <c r="P383" i="14"/>
  <c r="I152" i="21"/>
  <c r="I152" i="15" s="1"/>
  <c r="I383" i="14"/>
  <c r="S152" i="21"/>
  <c r="S152" i="15" s="1"/>
  <c r="S383" i="14"/>
  <c r="C152" i="21"/>
  <c r="C152" i="15" s="1"/>
  <c r="C383" i="14"/>
  <c r="S134" i="21"/>
  <c r="S134" i="15" s="1"/>
  <c r="S311" i="14"/>
  <c r="N115" i="21"/>
  <c r="N115" i="15" s="1"/>
  <c r="N273" i="14"/>
  <c r="S115" i="21"/>
  <c r="S115" i="15" s="1"/>
  <c r="S273" i="14"/>
  <c r="L115" i="21"/>
  <c r="L115" i="15" s="1"/>
  <c r="L273" i="14"/>
  <c r="G115" i="21"/>
  <c r="G115" i="15" s="1"/>
  <c r="G273" i="14"/>
  <c r="E115" i="21"/>
  <c r="E115" i="15" s="1"/>
  <c r="E273" i="14"/>
  <c r="R89" i="21"/>
  <c r="R89" i="15" s="1"/>
  <c r="R218" i="14"/>
  <c r="I82" i="21"/>
  <c r="I82" i="15" s="1"/>
  <c r="I202" i="14"/>
  <c r="E82" i="21"/>
  <c r="E82" i="15" s="1"/>
  <c r="E202" i="14"/>
  <c r="H82" i="21"/>
  <c r="H82" i="15" s="1"/>
  <c r="H202" i="14"/>
  <c r="O82" i="21"/>
  <c r="O82" i="15" s="1"/>
  <c r="O202" i="14"/>
  <c r="G82" i="21"/>
  <c r="G82" i="15" s="1"/>
  <c r="G202" i="14"/>
  <c r="L82" i="21"/>
  <c r="L82" i="15" s="1"/>
  <c r="L202" i="14"/>
  <c r="R82" i="21"/>
  <c r="R82" i="15" s="1"/>
  <c r="R202" i="14"/>
  <c r="J82" i="21"/>
  <c r="J82" i="15" s="1"/>
  <c r="J202" i="14"/>
  <c r="B82" i="21"/>
  <c r="B82" i="15" s="1"/>
  <c r="B202" i="14"/>
  <c r="O152" i="14"/>
  <c r="G63" i="21"/>
  <c r="G63" i="15" s="1"/>
  <c r="G152" i="14"/>
  <c r="R152" i="14"/>
  <c r="J63" i="21"/>
  <c r="J63" i="15" s="1"/>
  <c r="J152" i="14"/>
  <c r="B152" i="14"/>
  <c r="M152" i="14"/>
  <c r="E63" i="21"/>
  <c r="E63" i="15" s="1"/>
  <c r="E152" i="14"/>
  <c r="L152" i="14"/>
  <c r="D63" i="21"/>
  <c r="D63" i="15" s="1"/>
  <c r="D152" i="14"/>
  <c r="R32" i="21"/>
  <c r="R32" i="15" s="1"/>
  <c r="R70" i="14"/>
  <c r="B32" i="21"/>
  <c r="B32" i="15" s="1"/>
  <c r="B70" i="14"/>
  <c r="K32" i="21"/>
  <c r="K32" i="15" s="1"/>
  <c r="K70" i="14"/>
  <c r="J32" i="21"/>
  <c r="J32" i="15" s="1"/>
  <c r="J70" i="14"/>
  <c r="M32" i="21"/>
  <c r="M32" i="15" s="1"/>
  <c r="M70" i="14"/>
  <c r="E32" i="21"/>
  <c r="E32" i="15" s="1"/>
  <c r="E70" i="14"/>
  <c r="F32" i="21"/>
  <c r="F32" i="15" s="1"/>
  <c r="F70" i="14"/>
  <c r="L32" i="21"/>
  <c r="L32" i="15" s="1"/>
  <c r="L70" i="14"/>
  <c r="D32" i="21"/>
  <c r="D32" i="15" s="1"/>
  <c r="D70" i="14"/>
  <c r="M269" i="21"/>
  <c r="M269" i="15" s="1"/>
  <c r="M603" i="14"/>
  <c r="E269" i="21"/>
  <c r="E269" i="15" s="1"/>
  <c r="E603" i="14"/>
  <c r="L269" i="21"/>
  <c r="L269" i="15" s="1"/>
  <c r="L603" i="14"/>
  <c r="D269" i="21"/>
  <c r="D269" i="15" s="1"/>
  <c r="D603" i="14"/>
  <c r="O269" i="21"/>
  <c r="O269" i="15" s="1"/>
  <c r="O603" i="14"/>
  <c r="G269" i="21"/>
  <c r="G269" i="15" s="1"/>
  <c r="G603" i="14"/>
  <c r="R269" i="21"/>
  <c r="R269" i="15" s="1"/>
  <c r="R603" i="14"/>
  <c r="J269" i="21"/>
  <c r="J269" i="15" s="1"/>
  <c r="J603" i="14"/>
  <c r="B269" i="21"/>
  <c r="B269" i="15" s="1"/>
  <c r="B603" i="14"/>
  <c r="L200" i="21"/>
  <c r="L200" i="15" s="1"/>
  <c r="L483" i="14"/>
  <c r="D200" i="21"/>
  <c r="D200" i="15" s="1"/>
  <c r="D483" i="14"/>
  <c r="M200" i="21"/>
  <c r="M200" i="15" s="1"/>
  <c r="M483" i="14"/>
  <c r="E200" i="21"/>
  <c r="E200" i="15" s="1"/>
  <c r="E483" i="14"/>
  <c r="N200" i="21"/>
  <c r="N200" i="15" s="1"/>
  <c r="N483" i="14"/>
  <c r="F200" i="21"/>
  <c r="F200" i="15" s="1"/>
  <c r="F483" i="14"/>
  <c r="S200" i="21"/>
  <c r="S200" i="15" s="1"/>
  <c r="S483" i="14"/>
  <c r="K200" i="21"/>
  <c r="K200" i="15" s="1"/>
  <c r="K483" i="14"/>
  <c r="C200" i="21"/>
  <c r="C200" i="15" s="1"/>
  <c r="C483" i="14"/>
  <c r="L191" i="21"/>
  <c r="L191" i="15" s="1"/>
  <c r="L465" i="14"/>
  <c r="D191" i="21"/>
  <c r="D191" i="15" s="1"/>
  <c r="D465" i="14"/>
  <c r="M191" i="21"/>
  <c r="M191" i="15" s="1"/>
  <c r="M465" i="14"/>
  <c r="E191" i="21"/>
  <c r="E191" i="15" s="1"/>
  <c r="E465" i="14"/>
  <c r="N191" i="21"/>
  <c r="N191" i="15" s="1"/>
  <c r="N465" i="14"/>
  <c r="F191" i="21"/>
  <c r="F191" i="15" s="1"/>
  <c r="F465" i="14"/>
  <c r="S191" i="21"/>
  <c r="S191" i="15" s="1"/>
  <c r="S465" i="14"/>
  <c r="K191" i="21"/>
  <c r="K191" i="15" s="1"/>
  <c r="K465" i="14"/>
  <c r="C191" i="21"/>
  <c r="C191" i="15" s="1"/>
  <c r="C465" i="14"/>
  <c r="J153" i="21"/>
  <c r="J153" i="15" s="1"/>
  <c r="J389" i="14"/>
  <c r="N153" i="21"/>
  <c r="N153" i="15" s="1"/>
  <c r="N389" i="14"/>
  <c r="L153" i="21"/>
  <c r="L153" i="15" s="1"/>
  <c r="L389" i="14"/>
  <c r="Q153" i="21"/>
  <c r="Q153" i="15" s="1"/>
  <c r="Q389" i="14"/>
  <c r="I153" i="21"/>
  <c r="I153" i="15" s="1"/>
  <c r="I389" i="14"/>
  <c r="P153" i="21"/>
  <c r="P153" i="15" s="1"/>
  <c r="P389" i="14"/>
  <c r="S153" i="21"/>
  <c r="S153" i="15" s="1"/>
  <c r="S389" i="14"/>
  <c r="K153" i="21"/>
  <c r="K153" i="15" s="1"/>
  <c r="K389" i="14"/>
  <c r="C153" i="21"/>
  <c r="C153" i="15" s="1"/>
  <c r="C389" i="14"/>
  <c r="J149" i="21"/>
  <c r="J149" i="15" s="1"/>
  <c r="J373" i="14"/>
  <c r="N149" i="21"/>
  <c r="N149" i="15" s="1"/>
  <c r="N373" i="14"/>
  <c r="L149" i="21"/>
  <c r="L149" i="15" s="1"/>
  <c r="L373" i="14"/>
  <c r="Q149" i="21"/>
  <c r="Q149" i="15" s="1"/>
  <c r="Q373" i="14"/>
  <c r="I149" i="21"/>
  <c r="I149" i="15" s="1"/>
  <c r="I373" i="14"/>
  <c r="P149" i="21"/>
  <c r="P149" i="15" s="1"/>
  <c r="P373" i="14"/>
  <c r="S149" i="21"/>
  <c r="S149" i="15" s="1"/>
  <c r="S373" i="14"/>
  <c r="K149" i="21"/>
  <c r="K149" i="15" s="1"/>
  <c r="K373" i="14"/>
  <c r="C149" i="21"/>
  <c r="C149" i="15" s="1"/>
  <c r="C373" i="14"/>
  <c r="J148" i="21"/>
  <c r="J148" i="15" s="1"/>
  <c r="J365" i="14"/>
  <c r="N148" i="21"/>
  <c r="N148" i="15" s="1"/>
  <c r="N365" i="14"/>
  <c r="L148" i="21"/>
  <c r="L148" i="15" s="1"/>
  <c r="L365" i="14"/>
  <c r="Q148" i="21"/>
  <c r="Q148" i="15" s="1"/>
  <c r="Q365" i="14"/>
  <c r="I148" i="21"/>
  <c r="I148" i="15" s="1"/>
  <c r="I365" i="14"/>
  <c r="P148" i="21"/>
  <c r="P148" i="15" s="1"/>
  <c r="P365" i="14"/>
  <c r="S148" i="21"/>
  <c r="S148" i="15" s="1"/>
  <c r="S365" i="14"/>
  <c r="K148" i="21"/>
  <c r="K148" i="15" s="1"/>
  <c r="K365" i="14"/>
  <c r="C148" i="21"/>
  <c r="C148" i="15" s="1"/>
  <c r="C365" i="14"/>
  <c r="M144" i="21"/>
  <c r="M144" i="15" s="1"/>
  <c r="M341" i="14"/>
  <c r="P144" i="21"/>
  <c r="P144" i="15" s="1"/>
  <c r="S144" i="21"/>
  <c r="S144" i="15" s="1"/>
  <c r="S341" i="14"/>
  <c r="K144" i="21"/>
  <c r="K144" i="15" s="1"/>
  <c r="C144" i="21"/>
  <c r="C144" i="15" s="1"/>
  <c r="F138" i="21"/>
  <c r="F138" i="15" s="1"/>
  <c r="F325" i="14"/>
  <c r="D138" i="21"/>
  <c r="D138" i="15" s="1"/>
  <c r="D325" i="14"/>
  <c r="M138" i="21"/>
  <c r="M138" i="15" s="1"/>
  <c r="M325" i="14"/>
  <c r="E138" i="21"/>
  <c r="E138" i="15" s="1"/>
  <c r="E325" i="14"/>
  <c r="J138" i="21"/>
  <c r="J138" i="15" s="1"/>
  <c r="J325" i="14"/>
  <c r="P138" i="21"/>
  <c r="P138" i="15" s="1"/>
  <c r="P325" i="14"/>
  <c r="S138" i="21"/>
  <c r="S138" i="15" s="1"/>
  <c r="S325" i="14"/>
  <c r="K138" i="21"/>
  <c r="K138" i="15" s="1"/>
  <c r="K325" i="14"/>
  <c r="C138" i="21"/>
  <c r="C138" i="15" s="1"/>
  <c r="C325" i="14"/>
  <c r="F136" i="21"/>
  <c r="F136" i="15" s="1"/>
  <c r="F317" i="14"/>
  <c r="D136" i="21"/>
  <c r="D136" i="15" s="1"/>
  <c r="D317" i="14"/>
  <c r="M136" i="21"/>
  <c r="M136" i="15" s="1"/>
  <c r="M317" i="14"/>
  <c r="E136" i="21"/>
  <c r="E136" i="15" s="1"/>
  <c r="E317" i="14"/>
  <c r="J136" i="21"/>
  <c r="J136" i="15" s="1"/>
  <c r="J317" i="14"/>
  <c r="P136" i="21"/>
  <c r="P136" i="15" s="1"/>
  <c r="P317" i="14"/>
  <c r="S136" i="21"/>
  <c r="S136" i="15" s="1"/>
  <c r="S317" i="14"/>
  <c r="K136" i="21"/>
  <c r="K136" i="15" s="1"/>
  <c r="K317" i="14"/>
  <c r="C136" i="21"/>
  <c r="C136" i="15" s="1"/>
  <c r="C317" i="14"/>
  <c r="S133" i="21"/>
  <c r="S133" i="15" s="1"/>
  <c r="S309" i="14"/>
  <c r="N117" i="21"/>
  <c r="N117" i="15" s="1"/>
  <c r="N275" i="14"/>
  <c r="F117" i="21"/>
  <c r="F117" i="15" s="1"/>
  <c r="F275" i="14"/>
  <c r="O117" i="21"/>
  <c r="O117" i="15" s="1"/>
  <c r="O275" i="14"/>
  <c r="P117" i="21"/>
  <c r="P117" i="15" s="1"/>
  <c r="P275" i="14"/>
  <c r="H117" i="21"/>
  <c r="H117" i="15" s="1"/>
  <c r="H275" i="14"/>
  <c r="S117" i="21"/>
  <c r="S117" i="15" s="1"/>
  <c r="S275" i="14"/>
  <c r="C117" i="21"/>
  <c r="C117" i="15" s="1"/>
  <c r="C275" i="14"/>
  <c r="M117" i="21"/>
  <c r="M117" i="15" s="1"/>
  <c r="M275" i="14"/>
  <c r="E117" i="21"/>
  <c r="E117" i="15" s="1"/>
  <c r="E275" i="14"/>
  <c r="O96" i="21"/>
  <c r="O96" i="15" s="1"/>
  <c r="O228" i="14"/>
  <c r="P96" i="21"/>
  <c r="P96" i="15" s="1"/>
  <c r="P228" i="14"/>
  <c r="R96" i="21"/>
  <c r="R96" i="15" s="1"/>
  <c r="R228" i="14"/>
  <c r="R91" i="21"/>
  <c r="R91" i="15" s="1"/>
  <c r="R220" i="14"/>
  <c r="O70" i="21"/>
  <c r="O70" i="15" s="1"/>
  <c r="O176" i="14"/>
  <c r="G70" i="21"/>
  <c r="G70" i="15" s="1"/>
  <c r="G176" i="14"/>
  <c r="R70" i="21"/>
  <c r="R70" i="15" s="1"/>
  <c r="R176" i="14"/>
  <c r="J70" i="21"/>
  <c r="J70" i="15" s="1"/>
  <c r="J176" i="14"/>
  <c r="B70" i="21"/>
  <c r="B70" i="15" s="1"/>
  <c r="B176" i="14"/>
  <c r="M70" i="21"/>
  <c r="M70" i="15" s="1"/>
  <c r="M176" i="14"/>
  <c r="E70" i="21"/>
  <c r="E70" i="15" s="1"/>
  <c r="E176" i="14"/>
  <c r="L70" i="21"/>
  <c r="L70" i="15" s="1"/>
  <c r="L176" i="14"/>
  <c r="D70" i="21"/>
  <c r="D70" i="15" s="1"/>
  <c r="D176" i="14"/>
  <c r="O51" i="21"/>
  <c r="O51" i="15" s="1"/>
  <c r="O128" i="14"/>
  <c r="G51" i="21"/>
  <c r="G51" i="15" s="1"/>
  <c r="G128" i="14"/>
  <c r="N51" i="21"/>
  <c r="N51" i="15" s="1"/>
  <c r="N128" i="14"/>
  <c r="Q51" i="21"/>
  <c r="Q51" i="15" s="1"/>
  <c r="Q128" i="14"/>
  <c r="I51" i="21"/>
  <c r="I51" i="15" s="1"/>
  <c r="I128" i="14"/>
  <c r="R51" i="21"/>
  <c r="R51" i="15" s="1"/>
  <c r="R128" i="14"/>
  <c r="B51" i="21"/>
  <c r="B51" i="15" s="1"/>
  <c r="B128" i="14"/>
  <c r="L51" i="21"/>
  <c r="L51" i="15" s="1"/>
  <c r="L128" i="14"/>
  <c r="D51" i="21"/>
  <c r="D51" i="15" s="1"/>
  <c r="D128" i="14"/>
  <c r="L248" i="21"/>
  <c r="L248" i="15" s="1"/>
  <c r="L561" i="14"/>
  <c r="D248" i="21"/>
  <c r="D248" i="15" s="1"/>
  <c r="D561" i="14"/>
  <c r="N248" i="21"/>
  <c r="N248" i="15" s="1"/>
  <c r="N561" i="14"/>
  <c r="F248" i="21"/>
  <c r="F248" i="15" s="1"/>
  <c r="F561" i="14"/>
  <c r="Q248" i="21"/>
  <c r="Q248" i="15" s="1"/>
  <c r="Q561" i="14"/>
  <c r="I248" i="21"/>
  <c r="I248" i="15" s="1"/>
  <c r="I561" i="14"/>
  <c r="S248" i="21"/>
  <c r="S248" i="15" s="1"/>
  <c r="S561" i="14"/>
  <c r="K248" i="21"/>
  <c r="K248" i="15" s="1"/>
  <c r="K561" i="14"/>
  <c r="C248" i="21"/>
  <c r="C248" i="15" s="1"/>
  <c r="C561" i="14"/>
  <c r="J226" i="21"/>
  <c r="J226" i="15" s="1"/>
  <c r="J526" i="14"/>
  <c r="N226" i="21"/>
  <c r="N226" i="15" s="1"/>
  <c r="N526" i="14"/>
  <c r="S226" i="21"/>
  <c r="S226" i="15" s="1"/>
  <c r="S526" i="14"/>
  <c r="K226" i="21"/>
  <c r="K226" i="15" s="1"/>
  <c r="K526" i="14"/>
  <c r="C226" i="21"/>
  <c r="C226" i="15" s="1"/>
  <c r="C526" i="14"/>
  <c r="L226" i="21"/>
  <c r="L226" i="15" s="1"/>
  <c r="L526" i="14"/>
  <c r="D226" i="21"/>
  <c r="D226" i="15" s="1"/>
  <c r="D526" i="14"/>
  <c r="M226" i="21"/>
  <c r="M226" i="15" s="1"/>
  <c r="M526" i="14"/>
  <c r="E226" i="21"/>
  <c r="E226" i="15" s="1"/>
  <c r="E526" i="14"/>
  <c r="N215" i="21"/>
  <c r="N215" i="15" s="1"/>
  <c r="N506" i="14"/>
  <c r="F215" i="21"/>
  <c r="F215" i="15" s="1"/>
  <c r="F506" i="14"/>
  <c r="S215" i="21"/>
  <c r="S215" i="15" s="1"/>
  <c r="S506" i="14"/>
  <c r="K215" i="21"/>
  <c r="K215" i="15" s="1"/>
  <c r="K506" i="14"/>
  <c r="C215" i="21"/>
  <c r="C215" i="15" s="1"/>
  <c r="C506" i="14"/>
  <c r="L215" i="21"/>
  <c r="L215" i="15" s="1"/>
  <c r="L506" i="14"/>
  <c r="D215" i="21"/>
  <c r="D215" i="15" s="1"/>
  <c r="D506" i="14"/>
  <c r="M215" i="21"/>
  <c r="M215" i="15" s="1"/>
  <c r="M506" i="14"/>
  <c r="E215" i="21"/>
  <c r="E215" i="15" s="1"/>
  <c r="E506" i="14"/>
  <c r="L181" i="21"/>
  <c r="L181" i="15" s="1"/>
  <c r="L447" i="14"/>
  <c r="D181" i="21"/>
  <c r="D181" i="15" s="1"/>
  <c r="D447" i="14"/>
  <c r="M181" i="21"/>
  <c r="M181" i="15" s="1"/>
  <c r="M447" i="14"/>
  <c r="E181" i="21"/>
  <c r="E181" i="15" s="1"/>
  <c r="E447" i="14"/>
  <c r="N181" i="21"/>
  <c r="N181" i="15" s="1"/>
  <c r="N447" i="14"/>
  <c r="F181" i="21"/>
  <c r="F181" i="15" s="1"/>
  <c r="F447" i="14"/>
  <c r="S181" i="21"/>
  <c r="S181" i="15" s="1"/>
  <c r="S447" i="14"/>
  <c r="K181" i="21"/>
  <c r="K181" i="15" s="1"/>
  <c r="K447" i="14"/>
  <c r="C181" i="21"/>
  <c r="C181" i="15" s="1"/>
  <c r="C447" i="14"/>
  <c r="N163" i="21"/>
  <c r="N163" i="15" s="1"/>
  <c r="N422" i="14"/>
  <c r="S163" i="21"/>
  <c r="S163" i="15" s="1"/>
  <c r="S422" i="14"/>
  <c r="F157" i="21"/>
  <c r="F157" i="15" s="1"/>
  <c r="F403" i="14"/>
  <c r="J157" i="21"/>
  <c r="J157" i="15" s="1"/>
  <c r="J403" i="14"/>
  <c r="P157" i="21"/>
  <c r="P157" i="15" s="1"/>
  <c r="P403" i="14"/>
  <c r="Q157" i="21"/>
  <c r="Q157" i="15" s="1"/>
  <c r="Q403" i="14"/>
  <c r="I157" i="21"/>
  <c r="I157" i="15" s="1"/>
  <c r="I403" i="14"/>
  <c r="L157" i="21"/>
  <c r="L157" i="15" s="1"/>
  <c r="L403" i="14"/>
  <c r="F150" i="21"/>
  <c r="F150" i="15" s="1"/>
  <c r="F379" i="14"/>
  <c r="J150" i="21"/>
  <c r="J150" i="15" s="1"/>
  <c r="J379" i="14"/>
  <c r="P150" i="21"/>
  <c r="P150" i="15" s="1"/>
  <c r="P379" i="14"/>
  <c r="Q150" i="21"/>
  <c r="Q150" i="15" s="1"/>
  <c r="Q379" i="14"/>
  <c r="I150" i="21"/>
  <c r="I150" i="15" s="1"/>
  <c r="I379" i="14"/>
  <c r="L150" i="21"/>
  <c r="L150" i="15" s="1"/>
  <c r="L379" i="14"/>
  <c r="S150" i="21"/>
  <c r="S150" i="15" s="1"/>
  <c r="S379" i="14"/>
  <c r="K150" i="21"/>
  <c r="K150" i="15" s="1"/>
  <c r="K379" i="14"/>
  <c r="C150" i="21"/>
  <c r="C150" i="15" s="1"/>
  <c r="C379" i="14"/>
  <c r="F147" i="21"/>
  <c r="F147" i="15" s="1"/>
  <c r="F363" i="14"/>
  <c r="J147" i="21"/>
  <c r="J147" i="15" s="1"/>
  <c r="J363" i="14"/>
  <c r="P147" i="21"/>
  <c r="P147" i="15" s="1"/>
  <c r="P363" i="14"/>
  <c r="Q147" i="21"/>
  <c r="Q147" i="15" s="1"/>
  <c r="Q363" i="14"/>
  <c r="I147" i="21"/>
  <c r="I147" i="15" s="1"/>
  <c r="I363" i="14"/>
  <c r="L147" i="21"/>
  <c r="L147" i="15" s="1"/>
  <c r="L363" i="14"/>
  <c r="S147" i="21"/>
  <c r="S147" i="15" s="1"/>
  <c r="S363" i="14"/>
  <c r="K147" i="21"/>
  <c r="K147" i="15" s="1"/>
  <c r="K363" i="14"/>
  <c r="C147" i="21"/>
  <c r="C147" i="15" s="1"/>
  <c r="C363" i="14"/>
  <c r="B142" i="21"/>
  <c r="B142" i="15" s="1"/>
  <c r="B331" i="14"/>
  <c r="P142" i="21"/>
  <c r="P142" i="15" s="1"/>
  <c r="P331" i="14"/>
  <c r="Q142" i="21"/>
  <c r="Q142" i="15" s="1"/>
  <c r="Q331" i="14"/>
  <c r="I142" i="21"/>
  <c r="I142" i="15" s="1"/>
  <c r="I331" i="14"/>
  <c r="N142" i="21"/>
  <c r="N142" i="15" s="1"/>
  <c r="N331" i="14"/>
  <c r="L142" i="21"/>
  <c r="L142" i="15" s="1"/>
  <c r="L331" i="14"/>
  <c r="S142" i="21"/>
  <c r="S142" i="15" s="1"/>
  <c r="S331" i="14"/>
  <c r="K142" i="21"/>
  <c r="K142" i="15" s="1"/>
  <c r="K331" i="14"/>
  <c r="C142" i="21"/>
  <c r="C142" i="15" s="1"/>
  <c r="C331" i="14"/>
  <c r="I86" i="21"/>
  <c r="I86" i="15" s="1"/>
  <c r="I214" i="14"/>
  <c r="E86" i="21"/>
  <c r="E86" i="15" s="1"/>
  <c r="E214" i="14"/>
  <c r="H86" i="21"/>
  <c r="H86" i="15" s="1"/>
  <c r="H214" i="14"/>
  <c r="O86" i="21"/>
  <c r="O86" i="15" s="1"/>
  <c r="O214" i="14"/>
  <c r="G86" i="21"/>
  <c r="G86" i="15" s="1"/>
  <c r="G214" i="14"/>
  <c r="L86" i="21"/>
  <c r="L86" i="15" s="1"/>
  <c r="L214" i="14"/>
  <c r="R86" i="21"/>
  <c r="R86" i="15" s="1"/>
  <c r="R214" i="14"/>
  <c r="J86" i="21"/>
  <c r="J86" i="15" s="1"/>
  <c r="J214" i="14"/>
  <c r="B86" i="21"/>
  <c r="B86" i="15" s="1"/>
  <c r="B214" i="14"/>
  <c r="O57" i="21"/>
  <c r="O57" i="15" s="1"/>
  <c r="O140" i="14"/>
  <c r="G57" i="21"/>
  <c r="G57" i="15" s="1"/>
  <c r="G140" i="14"/>
  <c r="R57" i="21"/>
  <c r="R57" i="15" s="1"/>
  <c r="R140" i="14"/>
  <c r="J57" i="21"/>
  <c r="J57" i="15" s="1"/>
  <c r="J140" i="14"/>
  <c r="B57" i="21"/>
  <c r="B57" i="15" s="1"/>
  <c r="B140" i="14"/>
  <c r="M57" i="21"/>
  <c r="M57" i="15" s="1"/>
  <c r="M140" i="14"/>
  <c r="E57" i="21"/>
  <c r="E57" i="15" s="1"/>
  <c r="E140" i="14"/>
  <c r="L57" i="21"/>
  <c r="L57" i="15" s="1"/>
  <c r="L140" i="14"/>
  <c r="D57" i="21"/>
  <c r="D57" i="15" s="1"/>
  <c r="D140" i="14"/>
  <c r="R223" i="21"/>
  <c r="R223" i="15" s="1"/>
  <c r="R69" i="22"/>
  <c r="R69" i="16" s="1"/>
  <c r="N223" i="21"/>
  <c r="N223" i="15" s="1"/>
  <c r="N69" i="22"/>
  <c r="N69" i="16" s="1"/>
  <c r="J223" i="21"/>
  <c r="J223" i="15" s="1"/>
  <c r="J69" i="22"/>
  <c r="J69" i="16" s="1"/>
  <c r="F223" i="21"/>
  <c r="F223" i="15" s="1"/>
  <c r="F69" i="22"/>
  <c r="F69" i="16" s="1"/>
  <c r="B223" i="21"/>
  <c r="B223" i="15" s="1"/>
  <c r="B69" i="22"/>
  <c r="B69" i="16" s="1"/>
  <c r="S223" i="21"/>
  <c r="S223" i="15" s="1"/>
  <c r="S69" i="22"/>
  <c r="S69" i="16" s="1"/>
  <c r="O223" i="21"/>
  <c r="O223" i="15" s="1"/>
  <c r="O69" i="22"/>
  <c r="O69" i="16" s="1"/>
  <c r="K223" i="21"/>
  <c r="K223" i="15" s="1"/>
  <c r="K69" i="22"/>
  <c r="K69" i="16" s="1"/>
  <c r="G223" i="21"/>
  <c r="G223" i="15" s="1"/>
  <c r="G69" i="22"/>
  <c r="G69" i="16" s="1"/>
  <c r="C223" i="21"/>
  <c r="C223" i="15" s="1"/>
  <c r="C69" i="22"/>
  <c r="C69" i="16" s="1"/>
  <c r="P223" i="21"/>
  <c r="P223" i="15" s="1"/>
  <c r="P69" i="22"/>
  <c r="P69" i="16" s="1"/>
  <c r="L223" i="21"/>
  <c r="L223" i="15" s="1"/>
  <c r="L69" i="22"/>
  <c r="L69" i="16" s="1"/>
  <c r="H223" i="21"/>
  <c r="H223" i="15" s="1"/>
  <c r="H69" i="22"/>
  <c r="H69" i="16" s="1"/>
  <c r="D223" i="21"/>
  <c r="D223" i="15" s="1"/>
  <c r="D69" i="22"/>
  <c r="D69" i="16" s="1"/>
  <c r="Q223" i="21"/>
  <c r="Q223" i="15" s="1"/>
  <c r="Q69" i="22"/>
  <c r="Q69" i="16" s="1"/>
  <c r="M223" i="21"/>
  <c r="M223" i="15" s="1"/>
  <c r="M69" i="22"/>
  <c r="M69" i="16" s="1"/>
  <c r="I223" i="21"/>
  <c r="I223" i="15" s="1"/>
  <c r="I69" i="22"/>
  <c r="I69" i="16" s="1"/>
  <c r="E223" i="21"/>
  <c r="E223" i="15" s="1"/>
  <c r="E69" i="22"/>
  <c r="E69" i="16" s="1"/>
  <c r="P58" i="22"/>
  <c r="P58" i="16" s="1"/>
  <c r="P195" i="21"/>
  <c r="P195" i="15" s="1"/>
  <c r="L58" i="22"/>
  <c r="L58" i="16" s="1"/>
  <c r="L195" i="21"/>
  <c r="L195" i="15" s="1"/>
  <c r="H58" i="22"/>
  <c r="H58" i="16" s="1"/>
  <c r="H195" i="21"/>
  <c r="H195" i="15" s="1"/>
  <c r="D58" i="22"/>
  <c r="D58" i="16" s="1"/>
  <c r="D195" i="21"/>
  <c r="D195" i="15" s="1"/>
  <c r="Q58" i="22"/>
  <c r="Q58" i="16" s="1"/>
  <c r="Q195" i="21"/>
  <c r="Q195" i="15" s="1"/>
  <c r="M195" i="21"/>
  <c r="M195" i="15" s="1"/>
  <c r="M58" i="22"/>
  <c r="M58" i="16" s="1"/>
  <c r="I195" i="21"/>
  <c r="I195" i="15" s="1"/>
  <c r="I58" i="22"/>
  <c r="I58" i="16" s="1"/>
  <c r="E195" i="21"/>
  <c r="E195" i="15" s="1"/>
  <c r="E58" i="22"/>
  <c r="E58" i="16" s="1"/>
  <c r="R58" i="22"/>
  <c r="R58" i="16" s="1"/>
  <c r="R195" i="21"/>
  <c r="R195" i="15" s="1"/>
  <c r="N58" i="22"/>
  <c r="N58" i="16" s="1"/>
  <c r="N195" i="21"/>
  <c r="N195" i="15" s="1"/>
  <c r="J58" i="22"/>
  <c r="J58" i="16" s="1"/>
  <c r="J195" i="21"/>
  <c r="J195" i="15" s="1"/>
  <c r="F58" i="22"/>
  <c r="F58" i="16" s="1"/>
  <c r="F195" i="21"/>
  <c r="F195" i="15" s="1"/>
  <c r="B58" i="22"/>
  <c r="B58" i="16" s="1"/>
  <c r="B195" i="21"/>
  <c r="B195" i="15" s="1"/>
  <c r="S58" i="22"/>
  <c r="S58" i="16" s="1"/>
  <c r="S195" i="21"/>
  <c r="S195" i="15" s="1"/>
  <c r="O58" i="22"/>
  <c r="O58" i="16" s="1"/>
  <c r="O195" i="21"/>
  <c r="O195" i="15" s="1"/>
  <c r="K58" i="22"/>
  <c r="K58" i="16" s="1"/>
  <c r="K195" i="21"/>
  <c r="K195" i="15" s="1"/>
  <c r="G58" i="22"/>
  <c r="G58" i="16" s="1"/>
  <c r="G195" i="21"/>
  <c r="G195" i="15" s="1"/>
  <c r="C58" i="22"/>
  <c r="C58" i="16" s="1"/>
  <c r="C195" i="21"/>
  <c r="C195" i="15" s="1"/>
  <c r="P176" i="21"/>
  <c r="P176" i="15" s="1"/>
  <c r="P50" i="22"/>
  <c r="P50" i="16" s="1"/>
  <c r="L176" i="21"/>
  <c r="L176" i="15" s="1"/>
  <c r="L50" i="22"/>
  <c r="L50" i="16" s="1"/>
  <c r="H176" i="21"/>
  <c r="H176" i="15" s="1"/>
  <c r="H50" i="22"/>
  <c r="H50" i="16" s="1"/>
  <c r="D176" i="21"/>
  <c r="D176" i="15" s="1"/>
  <c r="D50" i="22"/>
  <c r="D50" i="16" s="1"/>
  <c r="Q176" i="21"/>
  <c r="Q176" i="15" s="1"/>
  <c r="Q50" i="22"/>
  <c r="Q50" i="16" s="1"/>
  <c r="M176" i="21"/>
  <c r="M176" i="15" s="1"/>
  <c r="M50" i="22"/>
  <c r="M50" i="16" s="1"/>
  <c r="I176" i="21"/>
  <c r="I176" i="15" s="1"/>
  <c r="I50" i="22"/>
  <c r="I50" i="16" s="1"/>
  <c r="E176" i="21"/>
  <c r="E176" i="15" s="1"/>
  <c r="E50" i="22"/>
  <c r="E50" i="16" s="1"/>
  <c r="R176" i="21"/>
  <c r="R176" i="15" s="1"/>
  <c r="R50" i="22"/>
  <c r="R50" i="16" s="1"/>
  <c r="N176" i="21"/>
  <c r="N176" i="15" s="1"/>
  <c r="N50" i="22"/>
  <c r="N50" i="16" s="1"/>
  <c r="J176" i="21"/>
  <c r="J176" i="15" s="1"/>
  <c r="J50" i="22"/>
  <c r="J50" i="16" s="1"/>
  <c r="F176" i="21"/>
  <c r="F176" i="15" s="1"/>
  <c r="F50" i="22"/>
  <c r="F50" i="16" s="1"/>
  <c r="B176" i="21"/>
  <c r="B176" i="15" s="1"/>
  <c r="B50" i="22"/>
  <c r="B50" i="16" s="1"/>
  <c r="S176" i="21"/>
  <c r="S176" i="15" s="1"/>
  <c r="S50" i="22"/>
  <c r="S50" i="16" s="1"/>
  <c r="O176" i="21"/>
  <c r="O176" i="15" s="1"/>
  <c r="O50" i="22"/>
  <c r="O50" i="16" s="1"/>
  <c r="K176" i="21"/>
  <c r="K176" i="15" s="1"/>
  <c r="K50" i="22"/>
  <c r="K50" i="16" s="1"/>
  <c r="G176" i="21"/>
  <c r="G176" i="15" s="1"/>
  <c r="G50" i="22"/>
  <c r="G50" i="16" s="1"/>
  <c r="C176" i="21"/>
  <c r="C176" i="15" s="1"/>
  <c r="C50" i="22"/>
  <c r="C50" i="16" s="1"/>
  <c r="P172" i="21"/>
  <c r="P172" i="15" s="1"/>
  <c r="P48" i="22"/>
  <c r="P48" i="16" s="1"/>
  <c r="L172" i="21"/>
  <c r="L172" i="15" s="1"/>
  <c r="L48" i="22"/>
  <c r="L48" i="16" s="1"/>
  <c r="H172" i="21"/>
  <c r="H172" i="15" s="1"/>
  <c r="H48" i="22"/>
  <c r="H48" i="16" s="1"/>
  <c r="D172" i="21"/>
  <c r="D172" i="15" s="1"/>
  <c r="D48" i="22"/>
  <c r="D48" i="16" s="1"/>
  <c r="Q172" i="21"/>
  <c r="Q172" i="15" s="1"/>
  <c r="Q48" i="22"/>
  <c r="Q48" i="16" s="1"/>
  <c r="M172" i="21"/>
  <c r="M172" i="15" s="1"/>
  <c r="M48" i="22"/>
  <c r="M48" i="16" s="1"/>
  <c r="I172" i="21"/>
  <c r="I172" i="15" s="1"/>
  <c r="I48" i="22"/>
  <c r="I48" i="16" s="1"/>
  <c r="E172" i="21"/>
  <c r="E172" i="15" s="1"/>
  <c r="E48" i="22"/>
  <c r="E48" i="16" s="1"/>
  <c r="R172" i="21"/>
  <c r="R172" i="15" s="1"/>
  <c r="R48" i="22"/>
  <c r="R48" i="16" s="1"/>
  <c r="N172" i="21"/>
  <c r="N172" i="15" s="1"/>
  <c r="N48" i="22"/>
  <c r="N48" i="16" s="1"/>
  <c r="J172" i="21"/>
  <c r="J172" i="15" s="1"/>
  <c r="J48" i="22"/>
  <c r="J48" i="16" s="1"/>
  <c r="F172" i="21"/>
  <c r="F172" i="15" s="1"/>
  <c r="F48" i="22"/>
  <c r="F48" i="16" s="1"/>
  <c r="B172" i="21"/>
  <c r="B172" i="15" s="1"/>
  <c r="B48" i="22"/>
  <c r="B48" i="16" s="1"/>
  <c r="S172" i="21"/>
  <c r="S172" i="15" s="1"/>
  <c r="S48" i="22"/>
  <c r="S48" i="16" s="1"/>
  <c r="O172" i="21"/>
  <c r="O172" i="15" s="1"/>
  <c r="O48" i="22"/>
  <c r="O48" i="16" s="1"/>
  <c r="K172" i="21"/>
  <c r="K172" i="15" s="1"/>
  <c r="K48" i="22"/>
  <c r="K48" i="16" s="1"/>
  <c r="G172" i="21"/>
  <c r="G172" i="15" s="1"/>
  <c r="G48" i="22"/>
  <c r="G48" i="16" s="1"/>
  <c r="C172" i="21"/>
  <c r="C172" i="15" s="1"/>
  <c r="C48" i="22"/>
  <c r="C48" i="16" s="1"/>
  <c r="P242" i="21"/>
  <c r="P242" i="15" s="1"/>
  <c r="P75" i="22"/>
  <c r="P75" i="16" s="1"/>
  <c r="L242" i="21"/>
  <c r="L242" i="15" s="1"/>
  <c r="L75" i="22"/>
  <c r="L75" i="16" s="1"/>
  <c r="H242" i="21"/>
  <c r="H242" i="15" s="1"/>
  <c r="H75" i="22"/>
  <c r="H75" i="16" s="1"/>
  <c r="D242" i="21"/>
  <c r="D242" i="15" s="1"/>
  <c r="D75" i="22"/>
  <c r="D75" i="16" s="1"/>
  <c r="R242" i="21"/>
  <c r="R242" i="15" s="1"/>
  <c r="R75" i="22"/>
  <c r="R75" i="16" s="1"/>
  <c r="N242" i="21"/>
  <c r="N242" i="15" s="1"/>
  <c r="N75" i="22"/>
  <c r="N75" i="16" s="1"/>
  <c r="J242" i="21"/>
  <c r="J242" i="15" s="1"/>
  <c r="J75" i="22"/>
  <c r="J75" i="16" s="1"/>
  <c r="F242" i="21"/>
  <c r="F242" i="15" s="1"/>
  <c r="F75" i="22"/>
  <c r="F75" i="16" s="1"/>
  <c r="B242" i="21"/>
  <c r="B242" i="15" s="1"/>
  <c r="B75" i="22"/>
  <c r="B75" i="16" s="1"/>
  <c r="Q242" i="21"/>
  <c r="Q242" i="15" s="1"/>
  <c r="Q75" i="22"/>
  <c r="Q75" i="16" s="1"/>
  <c r="M242" i="21"/>
  <c r="M242" i="15" s="1"/>
  <c r="M75" i="22"/>
  <c r="M75" i="16" s="1"/>
  <c r="I242" i="21"/>
  <c r="I242" i="15" s="1"/>
  <c r="I75" i="22"/>
  <c r="I75" i="16" s="1"/>
  <c r="E242" i="21"/>
  <c r="E242" i="15" s="1"/>
  <c r="E75" i="22"/>
  <c r="E75" i="16" s="1"/>
  <c r="S242" i="21"/>
  <c r="S242" i="15" s="1"/>
  <c r="S75" i="22"/>
  <c r="S75" i="16" s="1"/>
  <c r="O242" i="21"/>
  <c r="O242" i="15" s="1"/>
  <c r="O75" i="22"/>
  <c r="O75" i="16" s="1"/>
  <c r="K242" i="21"/>
  <c r="K242" i="15" s="1"/>
  <c r="K75" i="22"/>
  <c r="K75" i="16" s="1"/>
  <c r="G242" i="21"/>
  <c r="G242" i="15" s="1"/>
  <c r="G75" i="22"/>
  <c r="G75" i="16" s="1"/>
  <c r="C242" i="21"/>
  <c r="C242" i="15" s="1"/>
  <c r="C75" i="22"/>
  <c r="C75" i="16" s="1"/>
  <c r="N228" i="21"/>
  <c r="N228" i="15" s="1"/>
  <c r="N70" i="22"/>
  <c r="N70" i="16" s="1"/>
  <c r="F228" i="21"/>
  <c r="F228" i="15" s="1"/>
  <c r="F70" i="22"/>
  <c r="F70" i="16" s="1"/>
  <c r="R228" i="21"/>
  <c r="R228" i="15" s="1"/>
  <c r="R70" i="22"/>
  <c r="R70" i="16" s="1"/>
  <c r="J228" i="21"/>
  <c r="J228" i="15" s="1"/>
  <c r="J70" i="22"/>
  <c r="J70" i="16" s="1"/>
  <c r="B228" i="21"/>
  <c r="B228" i="15" s="1"/>
  <c r="B70" i="22"/>
  <c r="B70" i="16" s="1"/>
  <c r="S228" i="21"/>
  <c r="S228" i="15" s="1"/>
  <c r="S70" i="22"/>
  <c r="S70" i="16" s="1"/>
  <c r="O228" i="21"/>
  <c r="O228" i="15" s="1"/>
  <c r="O70" i="22"/>
  <c r="O70" i="16" s="1"/>
  <c r="K228" i="21"/>
  <c r="K228" i="15" s="1"/>
  <c r="K70" i="22"/>
  <c r="K70" i="16" s="1"/>
  <c r="G228" i="21"/>
  <c r="G228" i="15" s="1"/>
  <c r="G70" i="22"/>
  <c r="G70" i="16" s="1"/>
  <c r="C228" i="21"/>
  <c r="C228" i="15" s="1"/>
  <c r="C70" i="22"/>
  <c r="C70" i="16" s="1"/>
  <c r="P228" i="21"/>
  <c r="P228" i="15" s="1"/>
  <c r="P70" i="22"/>
  <c r="P70" i="16" s="1"/>
  <c r="L228" i="21"/>
  <c r="L228" i="15" s="1"/>
  <c r="L70" i="22"/>
  <c r="L70" i="16" s="1"/>
  <c r="H228" i="21"/>
  <c r="H228" i="15" s="1"/>
  <c r="H70" i="22"/>
  <c r="H70" i="16" s="1"/>
  <c r="D228" i="21"/>
  <c r="D228" i="15" s="1"/>
  <c r="D70" i="22"/>
  <c r="D70" i="16" s="1"/>
  <c r="Q228" i="21"/>
  <c r="Q228" i="15" s="1"/>
  <c r="Q70" i="22"/>
  <c r="Q70" i="16" s="1"/>
  <c r="M228" i="21"/>
  <c r="M228" i="15" s="1"/>
  <c r="M70" i="22"/>
  <c r="M70" i="16" s="1"/>
  <c r="I228" i="21"/>
  <c r="I228" i="15" s="1"/>
  <c r="I70" i="22"/>
  <c r="I70" i="16" s="1"/>
  <c r="E228" i="21"/>
  <c r="E228" i="15" s="1"/>
  <c r="E70" i="22"/>
  <c r="E70" i="16" s="1"/>
  <c r="P187" i="21"/>
  <c r="P187" i="15" s="1"/>
  <c r="P54" i="22"/>
  <c r="P54" i="16" s="1"/>
  <c r="L187" i="21"/>
  <c r="L187" i="15" s="1"/>
  <c r="L54" i="22"/>
  <c r="L54" i="16" s="1"/>
  <c r="H187" i="21"/>
  <c r="H187" i="15" s="1"/>
  <c r="H54" i="22"/>
  <c r="H54" i="16" s="1"/>
  <c r="D187" i="21"/>
  <c r="D187" i="15" s="1"/>
  <c r="D54" i="22"/>
  <c r="D54" i="16" s="1"/>
  <c r="Q187" i="21"/>
  <c r="Q187" i="15" s="1"/>
  <c r="Q54" i="22"/>
  <c r="Q54" i="16" s="1"/>
  <c r="M187" i="21"/>
  <c r="M187" i="15" s="1"/>
  <c r="M54" i="22"/>
  <c r="M54" i="16" s="1"/>
  <c r="I187" i="21"/>
  <c r="I187" i="15" s="1"/>
  <c r="I54" i="22"/>
  <c r="I54" i="16" s="1"/>
  <c r="E187" i="21"/>
  <c r="E187" i="15" s="1"/>
  <c r="E54" i="22"/>
  <c r="E54" i="16" s="1"/>
  <c r="R187" i="21"/>
  <c r="R187" i="15" s="1"/>
  <c r="R54" i="22"/>
  <c r="R54" i="16" s="1"/>
  <c r="N187" i="21"/>
  <c r="N187" i="15" s="1"/>
  <c r="N54" i="22"/>
  <c r="N54" i="16" s="1"/>
  <c r="J187" i="21"/>
  <c r="J187" i="15" s="1"/>
  <c r="J54" i="22"/>
  <c r="J54" i="16" s="1"/>
  <c r="F187" i="21"/>
  <c r="F187" i="15" s="1"/>
  <c r="F54" i="22"/>
  <c r="F54" i="16" s="1"/>
  <c r="B187" i="21"/>
  <c r="B187" i="15" s="1"/>
  <c r="B54" i="22"/>
  <c r="B54" i="16" s="1"/>
  <c r="S187" i="21"/>
  <c r="S187" i="15" s="1"/>
  <c r="S54" i="22"/>
  <c r="S54" i="16" s="1"/>
  <c r="O187" i="21"/>
  <c r="O187" i="15" s="1"/>
  <c r="O54" i="22"/>
  <c r="O54" i="16" s="1"/>
  <c r="K187" i="21"/>
  <c r="K187" i="15" s="1"/>
  <c r="K54" i="22"/>
  <c r="K54" i="16" s="1"/>
  <c r="G187" i="21"/>
  <c r="G187" i="15" s="1"/>
  <c r="G54" i="22"/>
  <c r="G54" i="16" s="1"/>
  <c r="C187" i="21"/>
  <c r="C187" i="15" s="1"/>
  <c r="C54" i="22"/>
  <c r="C54" i="16" s="1"/>
  <c r="P180" i="21"/>
  <c r="P180" i="15" s="1"/>
  <c r="P51" i="22"/>
  <c r="P51" i="16" s="1"/>
  <c r="L180" i="21"/>
  <c r="L180" i="15" s="1"/>
  <c r="L51" i="22"/>
  <c r="L51" i="16" s="1"/>
  <c r="H180" i="21"/>
  <c r="H180" i="15" s="1"/>
  <c r="H51" i="22"/>
  <c r="H51" i="16" s="1"/>
  <c r="D180" i="21"/>
  <c r="D180" i="15" s="1"/>
  <c r="D51" i="22"/>
  <c r="D51" i="16" s="1"/>
  <c r="Q180" i="21"/>
  <c r="Q180" i="15" s="1"/>
  <c r="Q51" i="22"/>
  <c r="Q51" i="16" s="1"/>
  <c r="M180" i="21"/>
  <c r="M180" i="15" s="1"/>
  <c r="M51" i="22"/>
  <c r="M51" i="16" s="1"/>
  <c r="I180" i="21"/>
  <c r="I180" i="15" s="1"/>
  <c r="I51" i="22"/>
  <c r="I51" i="16" s="1"/>
  <c r="E180" i="21"/>
  <c r="E180" i="15" s="1"/>
  <c r="E51" i="22"/>
  <c r="E51" i="16" s="1"/>
  <c r="R180" i="21"/>
  <c r="R180" i="15" s="1"/>
  <c r="R51" i="22"/>
  <c r="R51" i="16" s="1"/>
  <c r="N180" i="21"/>
  <c r="N180" i="15" s="1"/>
  <c r="N51" i="22"/>
  <c r="N51" i="16" s="1"/>
  <c r="J180" i="21"/>
  <c r="J180" i="15" s="1"/>
  <c r="J51" i="22"/>
  <c r="J51" i="16" s="1"/>
  <c r="F180" i="21"/>
  <c r="F180" i="15" s="1"/>
  <c r="F51" i="22"/>
  <c r="F51" i="16" s="1"/>
  <c r="B180" i="21"/>
  <c r="B180" i="15" s="1"/>
  <c r="B51" i="22"/>
  <c r="B51" i="16" s="1"/>
  <c r="S180" i="21"/>
  <c r="S180" i="15" s="1"/>
  <c r="S51" i="22"/>
  <c r="S51" i="16" s="1"/>
  <c r="O180" i="21"/>
  <c r="O180" i="15" s="1"/>
  <c r="O51" i="22"/>
  <c r="O51" i="16" s="1"/>
  <c r="K180" i="21"/>
  <c r="K180" i="15" s="1"/>
  <c r="K51" i="22"/>
  <c r="K51" i="16" s="1"/>
  <c r="G180" i="21"/>
  <c r="G180" i="15" s="1"/>
  <c r="G51" i="22"/>
  <c r="G51" i="16" s="1"/>
  <c r="C180" i="21"/>
  <c r="C180" i="15" s="1"/>
  <c r="C51" i="22"/>
  <c r="C51" i="16" s="1"/>
  <c r="F131" i="21"/>
  <c r="F131" i="15" s="1"/>
  <c r="F39" i="22"/>
  <c r="F39" i="16" s="1"/>
  <c r="N131" i="21"/>
  <c r="N131" i="15" s="1"/>
  <c r="N39" i="22"/>
  <c r="N39" i="16" s="1"/>
  <c r="L131" i="21"/>
  <c r="L131" i="15" s="1"/>
  <c r="L39" i="22"/>
  <c r="L39" i="16" s="1"/>
  <c r="D131" i="21"/>
  <c r="D131" i="15" s="1"/>
  <c r="D39" i="22"/>
  <c r="D39" i="16" s="1"/>
  <c r="S131" i="21"/>
  <c r="S131" i="15" s="1"/>
  <c r="S39" i="22"/>
  <c r="S39" i="16" s="1"/>
  <c r="K131" i="21"/>
  <c r="K131" i="15" s="1"/>
  <c r="K39" i="22"/>
  <c r="K39" i="16" s="1"/>
  <c r="C131" i="21"/>
  <c r="C131" i="15" s="1"/>
  <c r="C39" i="22"/>
  <c r="C39" i="16" s="1"/>
  <c r="R131" i="21"/>
  <c r="R131" i="15" s="1"/>
  <c r="R39" i="22"/>
  <c r="R39" i="16" s="1"/>
  <c r="J131" i="21"/>
  <c r="J131" i="15" s="1"/>
  <c r="J39" i="22"/>
  <c r="J39" i="16" s="1"/>
  <c r="B131" i="21"/>
  <c r="B131" i="15" s="1"/>
  <c r="B39" i="22"/>
  <c r="B39" i="16" s="1"/>
  <c r="P131" i="21"/>
  <c r="P131" i="15" s="1"/>
  <c r="P39" i="22"/>
  <c r="P39" i="16" s="1"/>
  <c r="H131" i="21"/>
  <c r="H131" i="15" s="1"/>
  <c r="H39" i="22"/>
  <c r="H39" i="16" s="1"/>
  <c r="O131" i="21"/>
  <c r="O131" i="15" s="1"/>
  <c r="O39" i="22"/>
  <c r="O39" i="16" s="1"/>
  <c r="G131" i="21"/>
  <c r="G131" i="15" s="1"/>
  <c r="G39" i="22"/>
  <c r="G39" i="16" s="1"/>
  <c r="Q131" i="21"/>
  <c r="Q131" i="15" s="1"/>
  <c r="Q39" i="22"/>
  <c r="Q39" i="16" s="1"/>
  <c r="M131" i="21"/>
  <c r="M131" i="15" s="1"/>
  <c r="M39" i="22"/>
  <c r="M39" i="16" s="1"/>
  <c r="I131" i="21"/>
  <c r="I131" i="15" s="1"/>
  <c r="I39" i="22"/>
  <c r="I39" i="16" s="1"/>
  <c r="E131" i="21"/>
  <c r="E131" i="15" s="1"/>
  <c r="E39" i="22"/>
  <c r="E39" i="16" s="1"/>
  <c r="J119" i="21"/>
  <c r="J119" i="15" s="1"/>
  <c r="J33" i="22"/>
  <c r="J33" i="16" s="1"/>
  <c r="R33" i="22"/>
  <c r="R33" i="16" s="1"/>
  <c r="R119" i="21"/>
  <c r="R119" i="15" s="1"/>
  <c r="B119" i="21"/>
  <c r="B119" i="15" s="1"/>
  <c r="B33" i="22"/>
  <c r="B33" i="16" s="1"/>
  <c r="P119" i="21"/>
  <c r="P119" i="15" s="1"/>
  <c r="P33" i="22"/>
  <c r="P33" i="16" s="1"/>
  <c r="H119" i="21"/>
  <c r="H119" i="15" s="1"/>
  <c r="H33" i="22"/>
  <c r="H33" i="16" s="1"/>
  <c r="O119" i="21"/>
  <c r="O119" i="15" s="1"/>
  <c r="O33" i="22"/>
  <c r="O33" i="16" s="1"/>
  <c r="G119" i="21"/>
  <c r="G119" i="15" s="1"/>
  <c r="G33" i="22"/>
  <c r="G33" i="16" s="1"/>
  <c r="N119" i="21"/>
  <c r="N119" i="15" s="1"/>
  <c r="N33" i="22"/>
  <c r="N33" i="16" s="1"/>
  <c r="F119" i="21"/>
  <c r="F119" i="15" s="1"/>
  <c r="F33" i="22"/>
  <c r="F33" i="16" s="1"/>
  <c r="L33" i="22"/>
  <c r="L33" i="16" s="1"/>
  <c r="L119" i="21"/>
  <c r="L119" i="15" s="1"/>
  <c r="D33" i="22"/>
  <c r="D33" i="16" s="1"/>
  <c r="D119" i="21"/>
  <c r="D119" i="15" s="1"/>
  <c r="S119" i="21"/>
  <c r="S119" i="15" s="1"/>
  <c r="S33" i="22"/>
  <c r="S33" i="16" s="1"/>
  <c r="K119" i="21"/>
  <c r="K119" i="15" s="1"/>
  <c r="K33" i="22"/>
  <c r="K33" i="16" s="1"/>
  <c r="C119" i="21"/>
  <c r="C119" i="15" s="1"/>
  <c r="C33" i="22"/>
  <c r="C33" i="16" s="1"/>
  <c r="Q119" i="21"/>
  <c r="Q119" i="15" s="1"/>
  <c r="Q33" i="22"/>
  <c r="Q33" i="16" s="1"/>
  <c r="M119" i="21"/>
  <c r="M119" i="15" s="1"/>
  <c r="M33" i="22"/>
  <c r="M33" i="16" s="1"/>
  <c r="I119" i="21"/>
  <c r="I119" i="15" s="1"/>
  <c r="I33" i="22"/>
  <c r="I33" i="16" s="1"/>
  <c r="E119" i="21"/>
  <c r="E119" i="15" s="1"/>
  <c r="E33" i="22"/>
  <c r="E33" i="16" s="1"/>
  <c r="R113" i="21"/>
  <c r="R113" i="15" s="1"/>
  <c r="R32" i="22"/>
  <c r="R32" i="16" s="1"/>
  <c r="N32" i="22"/>
  <c r="N32" i="16" s="1"/>
  <c r="N113" i="21"/>
  <c r="N113" i="15" s="1"/>
  <c r="J113" i="21"/>
  <c r="J113" i="15" s="1"/>
  <c r="J32" i="22"/>
  <c r="J32" i="16" s="1"/>
  <c r="F113" i="21"/>
  <c r="F113" i="15" s="1"/>
  <c r="F32" i="22"/>
  <c r="F32" i="16" s="1"/>
  <c r="B113" i="21"/>
  <c r="B113" i="15" s="1"/>
  <c r="B32" i="22"/>
  <c r="B32" i="16" s="1"/>
  <c r="O113" i="21"/>
  <c r="O113" i="15" s="1"/>
  <c r="O32" i="22"/>
  <c r="O32" i="16" s="1"/>
  <c r="G32" i="22"/>
  <c r="G32" i="16" s="1"/>
  <c r="G113" i="21"/>
  <c r="G113" i="15" s="1"/>
  <c r="P113" i="21"/>
  <c r="P113" i="15" s="1"/>
  <c r="P32" i="22"/>
  <c r="P32" i="16" s="1"/>
  <c r="L32" i="22"/>
  <c r="L32" i="16" s="1"/>
  <c r="L113" i="21"/>
  <c r="L113" i="15" s="1"/>
  <c r="H113" i="21"/>
  <c r="H113" i="15" s="1"/>
  <c r="H32" i="22"/>
  <c r="H32" i="16" s="1"/>
  <c r="D113" i="21"/>
  <c r="D113" i="15" s="1"/>
  <c r="D32" i="22"/>
  <c r="D32" i="16" s="1"/>
  <c r="S32" i="22"/>
  <c r="S32" i="16" s="1"/>
  <c r="S113" i="21"/>
  <c r="S113" i="15" s="1"/>
  <c r="K113" i="21"/>
  <c r="K113" i="15" s="1"/>
  <c r="K32" i="22"/>
  <c r="K32" i="16" s="1"/>
  <c r="C113" i="21"/>
  <c r="C113" i="15" s="1"/>
  <c r="C32" i="22"/>
  <c r="C32" i="16" s="1"/>
  <c r="Q113" i="21"/>
  <c r="Q113" i="15" s="1"/>
  <c r="Q32" i="22"/>
  <c r="Q32" i="16" s="1"/>
  <c r="M113" i="21"/>
  <c r="M113" i="15" s="1"/>
  <c r="M32" i="22"/>
  <c r="M32" i="16" s="1"/>
  <c r="I113" i="21"/>
  <c r="I113" i="15" s="1"/>
  <c r="I32" i="22"/>
  <c r="I32" i="16" s="1"/>
  <c r="E32" i="22"/>
  <c r="E32" i="16" s="1"/>
  <c r="E113" i="21"/>
  <c r="E113" i="15" s="1"/>
  <c r="Q105" i="21"/>
  <c r="Q29" i="22"/>
  <c r="Q29" i="16" s="1"/>
  <c r="I105" i="21"/>
  <c r="I105" i="15" s="1"/>
  <c r="I29" i="22"/>
  <c r="I29" i="16" s="1"/>
  <c r="H105" i="21"/>
  <c r="H105" i="15" s="1"/>
  <c r="H29" i="22"/>
  <c r="H29" i="16" s="1"/>
  <c r="M105" i="21"/>
  <c r="M29" i="22"/>
  <c r="M29" i="16" s="1"/>
  <c r="E105" i="21"/>
  <c r="E105" i="15" s="1"/>
  <c r="E29" i="22"/>
  <c r="E29" i="16" s="1"/>
  <c r="P105" i="21"/>
  <c r="P29" i="22"/>
  <c r="P29" i="16" s="1"/>
  <c r="S105" i="21"/>
  <c r="S105" i="15" s="1"/>
  <c r="S29" i="22"/>
  <c r="S29" i="16" s="1"/>
  <c r="O105" i="21"/>
  <c r="O29" i="22"/>
  <c r="O29" i="16" s="1"/>
  <c r="K105" i="21"/>
  <c r="K29" i="22"/>
  <c r="K29" i="16" s="1"/>
  <c r="G105" i="21"/>
  <c r="G105" i="15" s="1"/>
  <c r="G29" i="22"/>
  <c r="G29" i="16" s="1"/>
  <c r="C105" i="21"/>
  <c r="C105" i="15" s="1"/>
  <c r="C29" i="22"/>
  <c r="C29" i="16" s="1"/>
  <c r="L105" i="21"/>
  <c r="L29" i="22"/>
  <c r="L29" i="16" s="1"/>
  <c r="D105" i="21"/>
  <c r="D105" i="15" s="1"/>
  <c r="D29" i="22"/>
  <c r="D29" i="16" s="1"/>
  <c r="R105" i="21"/>
  <c r="R105" i="15" s="1"/>
  <c r="R29" i="22"/>
  <c r="R29" i="16" s="1"/>
  <c r="N105" i="21"/>
  <c r="N29" i="22"/>
  <c r="N29" i="16" s="1"/>
  <c r="J105" i="21"/>
  <c r="J105" i="15" s="1"/>
  <c r="J29" i="22"/>
  <c r="J29" i="16" s="1"/>
  <c r="F105" i="21"/>
  <c r="F105" i="15" s="1"/>
  <c r="F29" i="22"/>
  <c r="F29" i="16" s="1"/>
  <c r="B105" i="21"/>
  <c r="B105" i="15" s="1"/>
  <c r="B29" i="22"/>
  <c r="B29" i="16" s="1"/>
  <c r="S73" i="21"/>
  <c r="S24" i="22"/>
  <c r="S24" i="16" s="1"/>
  <c r="O73" i="21"/>
  <c r="O24" i="22"/>
  <c r="O24" i="16" s="1"/>
  <c r="K73" i="21"/>
  <c r="K24" i="22"/>
  <c r="K24" i="16" s="1"/>
  <c r="G73" i="21"/>
  <c r="G24" i="22"/>
  <c r="G24" i="16" s="1"/>
  <c r="C73" i="21"/>
  <c r="C24" i="22"/>
  <c r="C24" i="16" s="1"/>
  <c r="R73" i="21"/>
  <c r="R24" i="22"/>
  <c r="R24" i="16" s="1"/>
  <c r="N73" i="21"/>
  <c r="N24" i="22"/>
  <c r="N24" i="16" s="1"/>
  <c r="J73" i="21"/>
  <c r="J24" i="22"/>
  <c r="J24" i="16" s="1"/>
  <c r="F73" i="21"/>
  <c r="F24" i="22"/>
  <c r="F24" i="16" s="1"/>
  <c r="B73" i="21"/>
  <c r="B24" i="22"/>
  <c r="B24" i="16" s="1"/>
  <c r="Q73" i="21"/>
  <c r="Q24" i="22"/>
  <c r="Q24" i="16" s="1"/>
  <c r="M73" i="21"/>
  <c r="M24" i="22"/>
  <c r="M24" i="16" s="1"/>
  <c r="I73" i="21"/>
  <c r="I24" i="22"/>
  <c r="I24" i="16" s="1"/>
  <c r="E73" i="21"/>
  <c r="E24" i="22"/>
  <c r="E24" i="16" s="1"/>
  <c r="P73" i="21"/>
  <c r="P24" i="22"/>
  <c r="P24" i="16" s="1"/>
  <c r="L73" i="21"/>
  <c r="L24" i="22"/>
  <c r="L24" i="16" s="1"/>
  <c r="H73" i="21"/>
  <c r="H24" i="22"/>
  <c r="H24" i="16" s="1"/>
  <c r="D73" i="21"/>
  <c r="D24" i="22"/>
  <c r="D24" i="16" s="1"/>
  <c r="Q62" i="21"/>
  <c r="Q62" i="15" s="1"/>
  <c r="Q22" i="22"/>
  <c r="Q22" i="16" s="1"/>
  <c r="M62" i="21"/>
  <c r="M62" i="15" s="1"/>
  <c r="I62" i="21"/>
  <c r="I62" i="15" s="1"/>
  <c r="E62" i="21"/>
  <c r="E62" i="15" s="1"/>
  <c r="E22" i="22"/>
  <c r="E22" i="16" s="1"/>
  <c r="S62" i="21"/>
  <c r="S62" i="15" s="1"/>
  <c r="S22" i="22"/>
  <c r="S22" i="16" s="1"/>
  <c r="O62" i="21"/>
  <c r="O62" i="15" s="1"/>
  <c r="K62" i="21"/>
  <c r="K62" i="15" s="1"/>
  <c r="G62" i="21"/>
  <c r="G62" i="15" s="1"/>
  <c r="G22" i="22"/>
  <c r="G22" i="16" s="1"/>
  <c r="C62" i="21"/>
  <c r="C62" i="15" s="1"/>
  <c r="C22" i="22"/>
  <c r="C22" i="16" s="1"/>
  <c r="R62" i="21"/>
  <c r="R62" i="15" s="1"/>
  <c r="N62" i="21"/>
  <c r="N62" i="15" s="1"/>
  <c r="J62" i="21"/>
  <c r="J62" i="15" s="1"/>
  <c r="J22" i="22"/>
  <c r="J22" i="16" s="1"/>
  <c r="F62" i="21"/>
  <c r="F62" i="15" s="1"/>
  <c r="F22" i="22"/>
  <c r="F22" i="16" s="1"/>
  <c r="B62" i="21"/>
  <c r="B62" i="15" s="1"/>
  <c r="P62" i="21"/>
  <c r="P62" i="15" s="1"/>
  <c r="P22" i="22"/>
  <c r="P22" i="16" s="1"/>
  <c r="L62" i="21"/>
  <c r="L62" i="15" s="1"/>
  <c r="H62" i="21"/>
  <c r="H62" i="15" s="1"/>
  <c r="D62" i="21"/>
  <c r="D62" i="15" s="1"/>
  <c r="D22" i="22"/>
  <c r="D22" i="16" s="1"/>
  <c r="Q260" i="21"/>
  <c r="Q260" i="15" s="1"/>
  <c r="Q80" i="22"/>
  <c r="Q80" i="16" s="1"/>
  <c r="M260" i="21"/>
  <c r="M260" i="15" s="1"/>
  <c r="M80" i="22"/>
  <c r="M80" i="16" s="1"/>
  <c r="I260" i="21"/>
  <c r="I260" i="15" s="1"/>
  <c r="I80" i="22"/>
  <c r="I80" i="16" s="1"/>
  <c r="E260" i="21"/>
  <c r="E260" i="15" s="1"/>
  <c r="E80" i="22"/>
  <c r="E80" i="16" s="1"/>
  <c r="P260" i="21"/>
  <c r="P260" i="15" s="1"/>
  <c r="P80" i="22"/>
  <c r="P80" i="16" s="1"/>
  <c r="L260" i="21"/>
  <c r="L260" i="15" s="1"/>
  <c r="L80" i="22"/>
  <c r="L80" i="16" s="1"/>
  <c r="H260" i="21"/>
  <c r="H260" i="15" s="1"/>
  <c r="H80" i="22"/>
  <c r="H80" i="16" s="1"/>
  <c r="D260" i="21"/>
  <c r="D260" i="15" s="1"/>
  <c r="D80" i="22"/>
  <c r="D80" i="16" s="1"/>
  <c r="S260" i="21"/>
  <c r="S260" i="15" s="1"/>
  <c r="S80" i="22"/>
  <c r="S80" i="16" s="1"/>
  <c r="O260" i="21"/>
  <c r="O260" i="15" s="1"/>
  <c r="O80" i="22"/>
  <c r="O80" i="16" s="1"/>
  <c r="K260" i="21"/>
  <c r="K260" i="15" s="1"/>
  <c r="K80" i="22"/>
  <c r="K80" i="16" s="1"/>
  <c r="G260" i="21"/>
  <c r="G260" i="15" s="1"/>
  <c r="G80" i="22"/>
  <c r="G80" i="16" s="1"/>
  <c r="C260" i="21"/>
  <c r="C260" i="15" s="1"/>
  <c r="C80" i="22"/>
  <c r="C80" i="16" s="1"/>
  <c r="R260" i="21"/>
  <c r="R260" i="15" s="1"/>
  <c r="R80" i="22"/>
  <c r="R80" i="16" s="1"/>
  <c r="N260" i="21"/>
  <c r="N260" i="15" s="1"/>
  <c r="N80" i="22"/>
  <c r="N80" i="16" s="1"/>
  <c r="J260" i="21"/>
  <c r="J260" i="15" s="1"/>
  <c r="J80" i="22"/>
  <c r="J80" i="16" s="1"/>
  <c r="F260" i="21"/>
  <c r="F260" i="15" s="1"/>
  <c r="F80" i="22"/>
  <c r="F80" i="16" s="1"/>
  <c r="B260" i="21"/>
  <c r="B260" i="15" s="1"/>
  <c r="B80" i="22"/>
  <c r="B80" i="16" s="1"/>
  <c r="R212" i="21"/>
  <c r="R212" i="15" s="1"/>
  <c r="R64" i="22"/>
  <c r="R64" i="16" s="1"/>
  <c r="N212" i="21"/>
  <c r="N212" i="15" s="1"/>
  <c r="N64" i="22"/>
  <c r="N64" i="16" s="1"/>
  <c r="J212" i="21"/>
  <c r="J212" i="15" s="1"/>
  <c r="J64" i="22"/>
  <c r="J64" i="16" s="1"/>
  <c r="F212" i="21"/>
  <c r="F212" i="15" s="1"/>
  <c r="F64" i="22"/>
  <c r="F64" i="16" s="1"/>
  <c r="B212" i="21"/>
  <c r="B212" i="15" s="1"/>
  <c r="B64" i="22"/>
  <c r="B64" i="16" s="1"/>
  <c r="S212" i="21"/>
  <c r="S212" i="15" s="1"/>
  <c r="S64" i="22"/>
  <c r="S64" i="16" s="1"/>
  <c r="O212" i="21"/>
  <c r="O212" i="15" s="1"/>
  <c r="O64" i="22"/>
  <c r="O64" i="16" s="1"/>
  <c r="K212" i="21"/>
  <c r="K212" i="15" s="1"/>
  <c r="K64" i="22"/>
  <c r="K64" i="16" s="1"/>
  <c r="G212" i="21"/>
  <c r="G212" i="15" s="1"/>
  <c r="G64" i="22"/>
  <c r="G64" i="16" s="1"/>
  <c r="C212" i="21"/>
  <c r="C212" i="15" s="1"/>
  <c r="C64" i="22"/>
  <c r="C64" i="16" s="1"/>
  <c r="P212" i="21"/>
  <c r="P212" i="15" s="1"/>
  <c r="P64" i="22"/>
  <c r="P64" i="16" s="1"/>
  <c r="L212" i="21"/>
  <c r="L212" i="15" s="1"/>
  <c r="L64" i="22"/>
  <c r="L64" i="16" s="1"/>
  <c r="H212" i="21"/>
  <c r="H212" i="15" s="1"/>
  <c r="H64" i="22"/>
  <c r="H64" i="16" s="1"/>
  <c r="D212" i="21"/>
  <c r="D212" i="15" s="1"/>
  <c r="D64" i="22"/>
  <c r="D64" i="16" s="1"/>
  <c r="Q212" i="21"/>
  <c r="Q212" i="15" s="1"/>
  <c r="Q64" i="22"/>
  <c r="Q64" i="16" s="1"/>
  <c r="M212" i="21"/>
  <c r="M212" i="15" s="1"/>
  <c r="M64" i="22"/>
  <c r="M64" i="16" s="1"/>
  <c r="I212" i="21"/>
  <c r="I212" i="15" s="1"/>
  <c r="I64" i="22"/>
  <c r="I64" i="16" s="1"/>
  <c r="E212" i="21"/>
  <c r="E212" i="15" s="1"/>
  <c r="E64" i="22"/>
  <c r="E64" i="16" s="1"/>
  <c r="J139" i="21"/>
  <c r="J139" i="15" s="1"/>
  <c r="J42" i="22"/>
  <c r="J42" i="16" s="1"/>
  <c r="R139" i="21"/>
  <c r="R139" i="15" s="1"/>
  <c r="R42" i="22"/>
  <c r="R42" i="16" s="1"/>
  <c r="B139" i="21"/>
  <c r="B139" i="15" s="1"/>
  <c r="B42" i="22"/>
  <c r="B42" i="16" s="1"/>
  <c r="P139" i="21"/>
  <c r="P139" i="15" s="1"/>
  <c r="P42" i="22"/>
  <c r="P42" i="16" s="1"/>
  <c r="H139" i="21"/>
  <c r="H139" i="15" s="1"/>
  <c r="H42" i="22"/>
  <c r="H42" i="16" s="1"/>
  <c r="Q139" i="21"/>
  <c r="Q139" i="15" s="1"/>
  <c r="Q42" i="22"/>
  <c r="Q42" i="16" s="1"/>
  <c r="M139" i="21"/>
  <c r="M139" i="15" s="1"/>
  <c r="M42" i="22"/>
  <c r="M42" i="16" s="1"/>
  <c r="I139" i="21"/>
  <c r="I139" i="15" s="1"/>
  <c r="I42" i="22"/>
  <c r="I42" i="16" s="1"/>
  <c r="E139" i="21"/>
  <c r="E139" i="15" s="1"/>
  <c r="E42" i="22"/>
  <c r="E42" i="16" s="1"/>
  <c r="N139" i="21"/>
  <c r="N139" i="15" s="1"/>
  <c r="N42" i="22"/>
  <c r="N42" i="16" s="1"/>
  <c r="F139" i="21"/>
  <c r="F139" i="15" s="1"/>
  <c r="F42" i="22"/>
  <c r="F42" i="16" s="1"/>
  <c r="L139" i="21"/>
  <c r="L139" i="15" s="1"/>
  <c r="L42" i="22"/>
  <c r="L42" i="16" s="1"/>
  <c r="D139" i="21"/>
  <c r="D139" i="15" s="1"/>
  <c r="D42" i="22"/>
  <c r="D42" i="16" s="1"/>
  <c r="S139" i="21"/>
  <c r="S139" i="15" s="1"/>
  <c r="S42" i="22"/>
  <c r="S42" i="16" s="1"/>
  <c r="O139" i="21"/>
  <c r="O139" i="15" s="1"/>
  <c r="O42" i="22"/>
  <c r="O42" i="16" s="1"/>
  <c r="K139" i="21"/>
  <c r="K139" i="15" s="1"/>
  <c r="K42" i="22"/>
  <c r="K42" i="16" s="1"/>
  <c r="G139" i="21"/>
  <c r="G139" i="15" s="1"/>
  <c r="G42" i="22"/>
  <c r="G42" i="16" s="1"/>
  <c r="C139" i="21"/>
  <c r="C139" i="15" s="1"/>
  <c r="C42" i="22"/>
  <c r="C42" i="16" s="1"/>
  <c r="P182" i="21"/>
  <c r="P182" i="15" s="1"/>
  <c r="P52" i="22"/>
  <c r="P52" i="16" s="1"/>
  <c r="L182" i="21"/>
  <c r="L182" i="15" s="1"/>
  <c r="L52" i="22"/>
  <c r="L52" i="16" s="1"/>
  <c r="H182" i="21"/>
  <c r="H182" i="15" s="1"/>
  <c r="H52" i="22"/>
  <c r="H52" i="16" s="1"/>
  <c r="D182" i="21"/>
  <c r="D182" i="15" s="1"/>
  <c r="D52" i="22"/>
  <c r="D52" i="16" s="1"/>
  <c r="Q182" i="21"/>
  <c r="Q182" i="15" s="1"/>
  <c r="Q52" i="22"/>
  <c r="Q52" i="16" s="1"/>
  <c r="M182" i="21"/>
  <c r="M182" i="15" s="1"/>
  <c r="M52" i="22"/>
  <c r="M52" i="16" s="1"/>
  <c r="I182" i="21"/>
  <c r="I182" i="15" s="1"/>
  <c r="I52" i="22"/>
  <c r="I52" i="16" s="1"/>
  <c r="E182" i="21"/>
  <c r="E182" i="15" s="1"/>
  <c r="E52" i="22"/>
  <c r="E52" i="16" s="1"/>
  <c r="R182" i="21"/>
  <c r="R182" i="15" s="1"/>
  <c r="R52" i="22"/>
  <c r="R52" i="16" s="1"/>
  <c r="N182" i="21"/>
  <c r="N182" i="15" s="1"/>
  <c r="N52" i="22"/>
  <c r="N52" i="16" s="1"/>
  <c r="J182" i="21"/>
  <c r="J182" i="15" s="1"/>
  <c r="J52" i="22"/>
  <c r="J52" i="16" s="1"/>
  <c r="F182" i="21"/>
  <c r="F182" i="15" s="1"/>
  <c r="F52" i="22"/>
  <c r="F52" i="16" s="1"/>
  <c r="B182" i="21"/>
  <c r="B182" i="15" s="1"/>
  <c r="B52" i="22"/>
  <c r="B52" i="16" s="1"/>
  <c r="S182" i="21"/>
  <c r="S182" i="15" s="1"/>
  <c r="S52" i="22"/>
  <c r="S52" i="16" s="1"/>
  <c r="O182" i="21"/>
  <c r="O182" i="15" s="1"/>
  <c r="O52" i="22"/>
  <c r="O52" i="16" s="1"/>
  <c r="K182" i="21"/>
  <c r="K182" i="15" s="1"/>
  <c r="K52" i="22"/>
  <c r="K52" i="16" s="1"/>
  <c r="G182" i="21"/>
  <c r="G182" i="15" s="1"/>
  <c r="G52" i="22"/>
  <c r="G52" i="16" s="1"/>
  <c r="C182" i="21"/>
  <c r="C182" i="15" s="1"/>
  <c r="C52" i="22"/>
  <c r="C52" i="16" s="1"/>
  <c r="R151" i="21"/>
  <c r="R151" i="15" s="1"/>
  <c r="R44" i="22"/>
  <c r="R44" i="16" s="1"/>
  <c r="J151" i="21"/>
  <c r="J151" i="15" s="1"/>
  <c r="J44" i="22"/>
  <c r="J44" i="16" s="1"/>
  <c r="B151" i="21"/>
  <c r="B151" i="15" s="1"/>
  <c r="B44" i="22"/>
  <c r="B44" i="16" s="1"/>
  <c r="N151" i="21"/>
  <c r="N151" i="15" s="1"/>
  <c r="N44" i="22"/>
  <c r="N44" i="16" s="1"/>
  <c r="F151" i="21"/>
  <c r="F151" i="15" s="1"/>
  <c r="F44" i="22"/>
  <c r="F44" i="16" s="1"/>
  <c r="L151" i="21"/>
  <c r="L151" i="15" s="1"/>
  <c r="L44" i="22"/>
  <c r="L44" i="16" s="1"/>
  <c r="D151" i="21"/>
  <c r="D151" i="15" s="1"/>
  <c r="D44" i="22"/>
  <c r="D44" i="16" s="1"/>
  <c r="Q151" i="21"/>
  <c r="Q151" i="15" s="1"/>
  <c r="Q44" i="22"/>
  <c r="Q44" i="16" s="1"/>
  <c r="M151" i="21"/>
  <c r="M151" i="15" s="1"/>
  <c r="M44" i="22"/>
  <c r="M44" i="16" s="1"/>
  <c r="I151" i="21"/>
  <c r="I151" i="15" s="1"/>
  <c r="I44" i="22"/>
  <c r="I44" i="16" s="1"/>
  <c r="E151" i="21"/>
  <c r="E151" i="15" s="1"/>
  <c r="E44" i="22"/>
  <c r="E44" i="16" s="1"/>
  <c r="P151" i="21"/>
  <c r="P151" i="15" s="1"/>
  <c r="P44" i="22"/>
  <c r="P44" i="16" s="1"/>
  <c r="H151" i="21"/>
  <c r="H151" i="15" s="1"/>
  <c r="H44" i="22"/>
  <c r="H44" i="16" s="1"/>
  <c r="S151" i="21"/>
  <c r="S151" i="15" s="1"/>
  <c r="S44" i="22"/>
  <c r="S44" i="16" s="1"/>
  <c r="O151" i="21"/>
  <c r="O151" i="15" s="1"/>
  <c r="O44" i="22"/>
  <c r="O44" i="16" s="1"/>
  <c r="K151" i="21"/>
  <c r="K151" i="15" s="1"/>
  <c r="K44" i="22"/>
  <c r="K44" i="16" s="1"/>
  <c r="G151" i="21"/>
  <c r="G151" i="15" s="1"/>
  <c r="G44" i="22"/>
  <c r="G44" i="16" s="1"/>
  <c r="C151" i="21"/>
  <c r="C151" i="15" s="1"/>
  <c r="C44" i="22"/>
  <c r="C44" i="16" s="1"/>
  <c r="N143" i="21"/>
  <c r="N143" i="15" s="1"/>
  <c r="N43" i="22"/>
  <c r="N43" i="16" s="1"/>
  <c r="F143" i="21"/>
  <c r="F143" i="15" s="1"/>
  <c r="F43" i="22"/>
  <c r="F43" i="16" s="1"/>
  <c r="L143" i="21"/>
  <c r="L143" i="15" s="1"/>
  <c r="L43" i="22"/>
  <c r="L43" i="16" s="1"/>
  <c r="D143" i="21"/>
  <c r="D143" i="15" s="1"/>
  <c r="D43" i="22"/>
  <c r="D43" i="16" s="1"/>
  <c r="Q143" i="21"/>
  <c r="Q143" i="15" s="1"/>
  <c r="Q43" i="22"/>
  <c r="Q43" i="16" s="1"/>
  <c r="M143" i="21"/>
  <c r="M143" i="15" s="1"/>
  <c r="M43" i="22"/>
  <c r="M43" i="16" s="1"/>
  <c r="I143" i="21"/>
  <c r="I143" i="15" s="1"/>
  <c r="I43" i="22"/>
  <c r="I43" i="16" s="1"/>
  <c r="E143" i="21"/>
  <c r="E143" i="15" s="1"/>
  <c r="E43" i="22"/>
  <c r="E43" i="16" s="1"/>
  <c r="R143" i="21"/>
  <c r="R143" i="15" s="1"/>
  <c r="R43" i="22"/>
  <c r="R43" i="16" s="1"/>
  <c r="J143" i="21"/>
  <c r="J143" i="15" s="1"/>
  <c r="J43" i="22"/>
  <c r="J43" i="16" s="1"/>
  <c r="B143" i="21"/>
  <c r="B143" i="15" s="1"/>
  <c r="B43" i="22"/>
  <c r="B43" i="16" s="1"/>
  <c r="P143" i="21"/>
  <c r="P143" i="15" s="1"/>
  <c r="P43" i="22"/>
  <c r="P43" i="16" s="1"/>
  <c r="H143" i="21"/>
  <c r="H143" i="15" s="1"/>
  <c r="H43" i="22"/>
  <c r="H43" i="16" s="1"/>
  <c r="S143" i="21"/>
  <c r="S143" i="15" s="1"/>
  <c r="S43" i="22"/>
  <c r="S43" i="16" s="1"/>
  <c r="O143" i="21"/>
  <c r="O143" i="15" s="1"/>
  <c r="O43" i="22"/>
  <c r="O43" i="16" s="1"/>
  <c r="K143" i="21"/>
  <c r="K143" i="15" s="1"/>
  <c r="K43" i="22"/>
  <c r="K43" i="16" s="1"/>
  <c r="G143" i="21"/>
  <c r="G143" i="15" s="1"/>
  <c r="G43" i="22"/>
  <c r="G43" i="16" s="1"/>
  <c r="C143" i="21"/>
  <c r="C143" i="15" s="1"/>
  <c r="C43" i="22"/>
  <c r="C43" i="16" s="1"/>
  <c r="P31" i="22"/>
  <c r="P31" i="16" s="1"/>
  <c r="P112" i="21"/>
  <c r="P112" i="15" s="1"/>
  <c r="L31" i="22"/>
  <c r="L31" i="16" s="1"/>
  <c r="L112" i="21"/>
  <c r="L112" i="15" s="1"/>
  <c r="H31" i="22"/>
  <c r="H31" i="16" s="1"/>
  <c r="H112" i="21"/>
  <c r="H112" i="15" s="1"/>
  <c r="D31" i="22"/>
  <c r="D31" i="16" s="1"/>
  <c r="D112" i="21"/>
  <c r="D112" i="15" s="1"/>
  <c r="Q31" i="22"/>
  <c r="Q31" i="16" s="1"/>
  <c r="Q112" i="21"/>
  <c r="Q112" i="15" s="1"/>
  <c r="I31" i="22"/>
  <c r="I31" i="16" s="1"/>
  <c r="I112" i="21"/>
  <c r="I112" i="15" s="1"/>
  <c r="R31" i="22"/>
  <c r="R31" i="16" s="1"/>
  <c r="R112" i="21"/>
  <c r="R112" i="15" s="1"/>
  <c r="N31" i="22"/>
  <c r="N31" i="16" s="1"/>
  <c r="N112" i="21"/>
  <c r="N112" i="15" s="1"/>
  <c r="J31" i="22"/>
  <c r="J31" i="16" s="1"/>
  <c r="J112" i="21"/>
  <c r="J112" i="15" s="1"/>
  <c r="F31" i="22"/>
  <c r="F31" i="16" s="1"/>
  <c r="F112" i="21"/>
  <c r="F112" i="15" s="1"/>
  <c r="B31" i="22"/>
  <c r="B31" i="16" s="1"/>
  <c r="B112" i="21"/>
  <c r="B112" i="15" s="1"/>
  <c r="M31" i="22"/>
  <c r="M31" i="16" s="1"/>
  <c r="M112" i="21"/>
  <c r="M112" i="15" s="1"/>
  <c r="E31" i="22"/>
  <c r="E31" i="16" s="1"/>
  <c r="E112" i="21"/>
  <c r="E112" i="15" s="1"/>
  <c r="S31" i="22"/>
  <c r="S31" i="16" s="1"/>
  <c r="S112" i="21"/>
  <c r="S112" i="15" s="1"/>
  <c r="O31" i="22"/>
  <c r="O31" i="16" s="1"/>
  <c r="O112" i="21"/>
  <c r="O112" i="15" s="1"/>
  <c r="K31" i="22"/>
  <c r="K31" i="16" s="1"/>
  <c r="K112" i="21"/>
  <c r="K112" i="15" s="1"/>
  <c r="G31" i="22"/>
  <c r="G31" i="16" s="1"/>
  <c r="G112" i="21"/>
  <c r="G112" i="15" s="1"/>
  <c r="C31" i="22"/>
  <c r="C31" i="16" s="1"/>
  <c r="C112" i="21"/>
  <c r="C112" i="15" s="1"/>
  <c r="Q30" i="22"/>
  <c r="Q30" i="16" s="1"/>
  <c r="Q107" i="21"/>
  <c r="I30" i="22"/>
  <c r="I30" i="16" s="1"/>
  <c r="I107" i="21"/>
  <c r="I107" i="15" s="1"/>
  <c r="N30" i="22"/>
  <c r="N30" i="16" s="1"/>
  <c r="N107" i="21"/>
  <c r="M30" i="22"/>
  <c r="M30" i="16" s="1"/>
  <c r="M107" i="21"/>
  <c r="M107" i="15" s="1"/>
  <c r="E30" i="22"/>
  <c r="E30" i="16" s="1"/>
  <c r="E107" i="21"/>
  <c r="E107" i="15" s="1"/>
  <c r="R30" i="22"/>
  <c r="R30" i="16" s="1"/>
  <c r="R107" i="21"/>
  <c r="R107" i="15" s="1"/>
  <c r="H30" i="22"/>
  <c r="H30" i="16" s="1"/>
  <c r="H107" i="21"/>
  <c r="H107" i="15" s="1"/>
  <c r="S30" i="22"/>
  <c r="S30" i="16" s="1"/>
  <c r="S107" i="21"/>
  <c r="S107" i="15" s="1"/>
  <c r="O30" i="22"/>
  <c r="O30" i="16" s="1"/>
  <c r="O107" i="21"/>
  <c r="K30" i="22"/>
  <c r="K30" i="16" s="1"/>
  <c r="K107" i="21"/>
  <c r="K107" i="15" s="1"/>
  <c r="G30" i="22"/>
  <c r="G30" i="16" s="1"/>
  <c r="G107" i="21"/>
  <c r="G107" i="15" s="1"/>
  <c r="C30" i="22"/>
  <c r="C30" i="16" s="1"/>
  <c r="C107" i="21"/>
  <c r="C107" i="15" s="1"/>
  <c r="P30" i="22"/>
  <c r="P30" i="16" s="1"/>
  <c r="P107" i="21"/>
  <c r="P107" i="15" s="1"/>
  <c r="L30" i="22"/>
  <c r="L30" i="16" s="1"/>
  <c r="L107" i="21"/>
  <c r="L107" i="15" s="1"/>
  <c r="D30" i="22"/>
  <c r="D30" i="16" s="1"/>
  <c r="D107" i="21"/>
  <c r="D107" i="15" s="1"/>
  <c r="J30" i="22"/>
  <c r="J30" i="16" s="1"/>
  <c r="J107" i="21"/>
  <c r="J107" i="15" s="1"/>
  <c r="F30" i="22"/>
  <c r="F30" i="16" s="1"/>
  <c r="F107" i="21"/>
  <c r="F107" i="15" s="1"/>
  <c r="B30" i="22"/>
  <c r="B30" i="16" s="1"/>
  <c r="B107" i="21"/>
  <c r="B107" i="15" s="1"/>
  <c r="M25" i="22"/>
  <c r="M25" i="16" s="1"/>
  <c r="M77" i="21"/>
  <c r="M77" i="15" s="1"/>
  <c r="E25" i="22"/>
  <c r="E25" i="16" s="1"/>
  <c r="E77" i="21"/>
  <c r="E77" i="15" s="1"/>
  <c r="Q25" i="22"/>
  <c r="Q25" i="16" s="1"/>
  <c r="Q77" i="21"/>
  <c r="Q77" i="15" s="1"/>
  <c r="I25" i="22"/>
  <c r="I25" i="16" s="1"/>
  <c r="I77" i="21"/>
  <c r="I77" i="15" s="1"/>
  <c r="L25" i="22"/>
  <c r="L25" i="16" s="1"/>
  <c r="L77" i="21"/>
  <c r="L77" i="15" s="1"/>
  <c r="D25" i="22"/>
  <c r="D25" i="16" s="1"/>
  <c r="D77" i="21"/>
  <c r="D77" i="15" s="1"/>
  <c r="S25" i="22"/>
  <c r="S25" i="16" s="1"/>
  <c r="S77" i="21"/>
  <c r="S77" i="15" s="1"/>
  <c r="O25" i="22"/>
  <c r="O25" i="16" s="1"/>
  <c r="O77" i="21"/>
  <c r="O77" i="15" s="1"/>
  <c r="K25" i="22"/>
  <c r="K25" i="16" s="1"/>
  <c r="K77" i="21"/>
  <c r="K77" i="15" s="1"/>
  <c r="G25" i="22"/>
  <c r="G25" i="16" s="1"/>
  <c r="G77" i="21"/>
  <c r="G77" i="15" s="1"/>
  <c r="C25" i="22"/>
  <c r="C25" i="16" s="1"/>
  <c r="C77" i="21"/>
  <c r="C77" i="15" s="1"/>
  <c r="P25" i="22"/>
  <c r="P25" i="16" s="1"/>
  <c r="P77" i="21"/>
  <c r="P77" i="15" s="1"/>
  <c r="H25" i="22"/>
  <c r="H25" i="16" s="1"/>
  <c r="H77" i="21"/>
  <c r="H77" i="15" s="1"/>
  <c r="R25" i="22"/>
  <c r="R25" i="16" s="1"/>
  <c r="R77" i="21"/>
  <c r="R77" i="15" s="1"/>
  <c r="N25" i="22"/>
  <c r="N25" i="16" s="1"/>
  <c r="N77" i="21"/>
  <c r="N77" i="15" s="1"/>
  <c r="J25" i="22"/>
  <c r="J25" i="16" s="1"/>
  <c r="J77" i="21"/>
  <c r="J77" i="15" s="1"/>
  <c r="F25" i="22"/>
  <c r="F25" i="16" s="1"/>
  <c r="F77" i="21"/>
  <c r="F77" i="15" s="1"/>
  <c r="B25" i="22"/>
  <c r="B25" i="16" s="1"/>
  <c r="B77" i="21"/>
  <c r="B77" i="15" s="1"/>
  <c r="Q261" i="21"/>
  <c r="Q261" i="15" s="1"/>
  <c r="Q81" i="22"/>
  <c r="Q81" i="16" s="1"/>
  <c r="M261" i="21"/>
  <c r="M261" i="15" s="1"/>
  <c r="M81" i="22"/>
  <c r="M81" i="16" s="1"/>
  <c r="I261" i="21"/>
  <c r="I261" i="15" s="1"/>
  <c r="I81" i="22"/>
  <c r="I81" i="16" s="1"/>
  <c r="E261" i="21"/>
  <c r="E261" i="15" s="1"/>
  <c r="E81" i="22"/>
  <c r="E81" i="16" s="1"/>
  <c r="P261" i="21"/>
  <c r="P261" i="15" s="1"/>
  <c r="P81" i="22"/>
  <c r="P81" i="16" s="1"/>
  <c r="L261" i="21"/>
  <c r="L261" i="15" s="1"/>
  <c r="L81" i="22"/>
  <c r="L81" i="16" s="1"/>
  <c r="H261" i="21"/>
  <c r="H261" i="15" s="1"/>
  <c r="H81" i="22"/>
  <c r="H81" i="16" s="1"/>
  <c r="D261" i="21"/>
  <c r="D261" i="15" s="1"/>
  <c r="D81" i="22"/>
  <c r="D81" i="16" s="1"/>
  <c r="S261" i="21"/>
  <c r="S261" i="15" s="1"/>
  <c r="S81" i="22"/>
  <c r="S81" i="16" s="1"/>
  <c r="O261" i="21"/>
  <c r="O261" i="15" s="1"/>
  <c r="O81" i="22"/>
  <c r="O81" i="16" s="1"/>
  <c r="K261" i="21"/>
  <c r="K261" i="15" s="1"/>
  <c r="K81" i="22"/>
  <c r="K81" i="16" s="1"/>
  <c r="G261" i="21"/>
  <c r="G261" i="15" s="1"/>
  <c r="G81" i="22"/>
  <c r="G81" i="16" s="1"/>
  <c r="C261" i="21"/>
  <c r="C261" i="15" s="1"/>
  <c r="C81" i="22"/>
  <c r="C81" i="16" s="1"/>
  <c r="R261" i="21"/>
  <c r="R261" i="15" s="1"/>
  <c r="R81" i="22"/>
  <c r="R81" i="16" s="1"/>
  <c r="N261" i="21"/>
  <c r="N261" i="15" s="1"/>
  <c r="N81" i="22"/>
  <c r="N81" i="16" s="1"/>
  <c r="J261" i="21"/>
  <c r="J261" i="15" s="1"/>
  <c r="J81" i="22"/>
  <c r="J81" i="16" s="1"/>
  <c r="F261" i="21"/>
  <c r="F261" i="15" s="1"/>
  <c r="F81" i="22"/>
  <c r="F81" i="16" s="1"/>
  <c r="B261" i="21"/>
  <c r="B261" i="15" s="1"/>
  <c r="B81" i="22"/>
  <c r="B81" i="16" s="1"/>
  <c r="P252" i="21"/>
  <c r="P252" i="15" s="1"/>
  <c r="P77" i="22"/>
  <c r="P77" i="16" s="1"/>
  <c r="L252" i="21"/>
  <c r="L252" i="15" s="1"/>
  <c r="L77" i="22"/>
  <c r="L77" i="16" s="1"/>
  <c r="H252" i="21"/>
  <c r="H252" i="15" s="1"/>
  <c r="H77" i="22"/>
  <c r="H77" i="16" s="1"/>
  <c r="D252" i="21"/>
  <c r="D252" i="15" s="1"/>
  <c r="D77" i="22"/>
  <c r="D77" i="16" s="1"/>
  <c r="R252" i="21"/>
  <c r="R252" i="15" s="1"/>
  <c r="R77" i="22"/>
  <c r="R77" i="16" s="1"/>
  <c r="N252" i="21"/>
  <c r="N252" i="15" s="1"/>
  <c r="N77" i="22"/>
  <c r="N77" i="16" s="1"/>
  <c r="J252" i="21"/>
  <c r="J252" i="15" s="1"/>
  <c r="J77" i="22"/>
  <c r="J77" i="16" s="1"/>
  <c r="F252" i="21"/>
  <c r="F252" i="15" s="1"/>
  <c r="F77" i="22"/>
  <c r="F77" i="16" s="1"/>
  <c r="B252" i="21"/>
  <c r="B252" i="15" s="1"/>
  <c r="B77" i="22"/>
  <c r="B77" i="16" s="1"/>
  <c r="Q252" i="21"/>
  <c r="Q252" i="15" s="1"/>
  <c r="Q77" i="22"/>
  <c r="Q77" i="16" s="1"/>
  <c r="M252" i="21"/>
  <c r="M252" i="15" s="1"/>
  <c r="M77" i="22"/>
  <c r="M77" i="16" s="1"/>
  <c r="I252" i="21"/>
  <c r="I252" i="15" s="1"/>
  <c r="I77" i="22"/>
  <c r="I77" i="16" s="1"/>
  <c r="E252" i="21"/>
  <c r="E252" i="15" s="1"/>
  <c r="E77" i="22"/>
  <c r="E77" i="16" s="1"/>
  <c r="S252" i="21"/>
  <c r="S252" i="15" s="1"/>
  <c r="S77" i="22"/>
  <c r="S77" i="16" s="1"/>
  <c r="O252" i="21"/>
  <c r="O252" i="15" s="1"/>
  <c r="O77" i="22"/>
  <c r="O77" i="16" s="1"/>
  <c r="K252" i="21"/>
  <c r="K252" i="15" s="1"/>
  <c r="K77" i="22"/>
  <c r="K77" i="16" s="1"/>
  <c r="G252" i="21"/>
  <c r="G252" i="15" s="1"/>
  <c r="G77" i="22"/>
  <c r="G77" i="16" s="1"/>
  <c r="C252" i="21"/>
  <c r="C252" i="15" s="1"/>
  <c r="C77" i="22"/>
  <c r="C77" i="16" s="1"/>
  <c r="R240" i="21"/>
  <c r="R240" i="15" s="1"/>
  <c r="R74" i="22"/>
  <c r="R74" i="16" s="1"/>
  <c r="J240" i="21"/>
  <c r="J240" i="15" s="1"/>
  <c r="J74" i="22"/>
  <c r="J74" i="16" s="1"/>
  <c r="B240" i="21"/>
  <c r="B240" i="15" s="1"/>
  <c r="B74" i="22"/>
  <c r="B74" i="16" s="1"/>
  <c r="N240" i="21"/>
  <c r="N240" i="15" s="1"/>
  <c r="N74" i="22"/>
  <c r="N74" i="16" s="1"/>
  <c r="F240" i="21"/>
  <c r="F240" i="15" s="1"/>
  <c r="F74" i="22"/>
  <c r="F74" i="16" s="1"/>
  <c r="S240" i="21"/>
  <c r="S240" i="15" s="1"/>
  <c r="S74" i="22"/>
  <c r="S74" i="16" s="1"/>
  <c r="O240" i="21"/>
  <c r="O240" i="15" s="1"/>
  <c r="O74" i="22"/>
  <c r="O74" i="16" s="1"/>
  <c r="K240" i="21"/>
  <c r="K240" i="15" s="1"/>
  <c r="K74" i="22"/>
  <c r="K74" i="16" s="1"/>
  <c r="G240" i="21"/>
  <c r="G240" i="15" s="1"/>
  <c r="G74" i="22"/>
  <c r="G74" i="16" s="1"/>
  <c r="C240" i="21"/>
  <c r="C240" i="15" s="1"/>
  <c r="C74" i="22"/>
  <c r="C74" i="16" s="1"/>
  <c r="P240" i="21"/>
  <c r="P240" i="15" s="1"/>
  <c r="P74" i="22"/>
  <c r="P74" i="16" s="1"/>
  <c r="L240" i="21"/>
  <c r="L240" i="15" s="1"/>
  <c r="L74" i="22"/>
  <c r="L74" i="16" s="1"/>
  <c r="H240" i="21"/>
  <c r="H240" i="15" s="1"/>
  <c r="H74" i="22"/>
  <c r="H74" i="16" s="1"/>
  <c r="D240" i="21"/>
  <c r="D240" i="15" s="1"/>
  <c r="D74" i="22"/>
  <c r="D74" i="16" s="1"/>
  <c r="Q240" i="21"/>
  <c r="Q240" i="15" s="1"/>
  <c r="Q74" i="22"/>
  <c r="Q74" i="16" s="1"/>
  <c r="M240" i="21"/>
  <c r="M240" i="15" s="1"/>
  <c r="M74" i="22"/>
  <c r="M74" i="16" s="1"/>
  <c r="I240" i="21"/>
  <c r="I240" i="15" s="1"/>
  <c r="I74" i="22"/>
  <c r="I74" i="16" s="1"/>
  <c r="E240" i="21"/>
  <c r="E240" i="15" s="1"/>
  <c r="E74" i="22"/>
  <c r="E74" i="16" s="1"/>
  <c r="R233" i="21"/>
  <c r="R233" i="15" s="1"/>
  <c r="R72" i="22"/>
  <c r="R72" i="16" s="1"/>
  <c r="J233" i="21"/>
  <c r="J233" i="15" s="1"/>
  <c r="J72" i="22"/>
  <c r="J72" i="16" s="1"/>
  <c r="B233" i="21"/>
  <c r="B233" i="15" s="1"/>
  <c r="B72" i="22"/>
  <c r="B72" i="16" s="1"/>
  <c r="N233" i="21"/>
  <c r="N233" i="15" s="1"/>
  <c r="N72" i="22"/>
  <c r="N72" i="16" s="1"/>
  <c r="F233" i="21"/>
  <c r="F233" i="15" s="1"/>
  <c r="F72" i="22"/>
  <c r="F72" i="16" s="1"/>
  <c r="S233" i="21"/>
  <c r="S233" i="15" s="1"/>
  <c r="S72" i="22"/>
  <c r="S72" i="16" s="1"/>
  <c r="O233" i="21"/>
  <c r="O233" i="15" s="1"/>
  <c r="O72" i="22"/>
  <c r="O72" i="16" s="1"/>
  <c r="K233" i="21"/>
  <c r="K233" i="15" s="1"/>
  <c r="K72" i="22"/>
  <c r="K72" i="16" s="1"/>
  <c r="G233" i="21"/>
  <c r="G233" i="15" s="1"/>
  <c r="G72" i="22"/>
  <c r="G72" i="16" s="1"/>
  <c r="C233" i="21"/>
  <c r="C233" i="15" s="1"/>
  <c r="C72" i="22"/>
  <c r="C72" i="16" s="1"/>
  <c r="P233" i="21"/>
  <c r="P233" i="15" s="1"/>
  <c r="P72" i="22"/>
  <c r="P72" i="16" s="1"/>
  <c r="L233" i="21"/>
  <c r="L233" i="15" s="1"/>
  <c r="L72" i="22"/>
  <c r="L72" i="16" s="1"/>
  <c r="H233" i="21"/>
  <c r="H233" i="15" s="1"/>
  <c r="H72" i="22"/>
  <c r="H72" i="16" s="1"/>
  <c r="D233" i="21"/>
  <c r="D233" i="15" s="1"/>
  <c r="D72" i="22"/>
  <c r="D72" i="16" s="1"/>
  <c r="Q233" i="21"/>
  <c r="Q233" i="15" s="1"/>
  <c r="Q72" i="22"/>
  <c r="Q72" i="16" s="1"/>
  <c r="M233" i="21"/>
  <c r="M233" i="15" s="1"/>
  <c r="M72" i="22"/>
  <c r="M72" i="16" s="1"/>
  <c r="I233" i="21"/>
  <c r="I233" i="15" s="1"/>
  <c r="I72" i="22"/>
  <c r="I72" i="16" s="1"/>
  <c r="E233" i="21"/>
  <c r="E233" i="15" s="1"/>
  <c r="E72" i="22"/>
  <c r="E72" i="16" s="1"/>
  <c r="S157" i="21"/>
  <c r="S157" i="15" s="1"/>
  <c r="K157" i="21"/>
  <c r="K157" i="15" s="1"/>
  <c r="C157" i="21"/>
  <c r="C157" i="15" s="1"/>
  <c r="B146" i="21"/>
  <c r="B146" i="15" s="1"/>
  <c r="P146" i="21"/>
  <c r="P146" i="15" s="1"/>
  <c r="Q146" i="21"/>
  <c r="Q146" i="15" s="1"/>
  <c r="I146" i="21"/>
  <c r="I146" i="15" s="1"/>
  <c r="N146" i="21"/>
  <c r="N146" i="15" s="1"/>
  <c r="L146" i="21"/>
  <c r="L146" i="15" s="1"/>
  <c r="S146" i="21"/>
  <c r="S146" i="15" s="1"/>
  <c r="K146" i="21"/>
  <c r="K146" i="15" s="1"/>
  <c r="C146" i="21"/>
  <c r="C146" i="15" s="1"/>
  <c r="B132" i="21"/>
  <c r="B132" i="15" s="1"/>
  <c r="B40" i="22"/>
  <c r="B40" i="16" s="1"/>
  <c r="P132" i="21"/>
  <c r="P132" i="15" s="1"/>
  <c r="P40" i="22"/>
  <c r="P40" i="16" s="1"/>
  <c r="O132" i="21"/>
  <c r="O132" i="15" s="1"/>
  <c r="O40" i="22"/>
  <c r="O40" i="16" s="1"/>
  <c r="N132" i="21"/>
  <c r="N132" i="15" s="1"/>
  <c r="N40" i="22"/>
  <c r="N40" i="16" s="1"/>
  <c r="L132" i="21"/>
  <c r="L40" i="22"/>
  <c r="L40" i="16" s="1"/>
  <c r="S132" i="21"/>
  <c r="S132" i="15" s="1"/>
  <c r="S40" i="22"/>
  <c r="S40" i="16" s="1"/>
  <c r="C132" i="21"/>
  <c r="C132" i="15" s="1"/>
  <c r="C40" i="22"/>
  <c r="C40" i="16" s="1"/>
  <c r="M132" i="21"/>
  <c r="M132" i="15" s="1"/>
  <c r="M40" i="22"/>
  <c r="M40" i="16" s="1"/>
  <c r="E132" i="21"/>
  <c r="E132" i="15" s="1"/>
  <c r="E40" i="22"/>
  <c r="E40" i="16" s="1"/>
  <c r="I100" i="21"/>
  <c r="I100" i="15" s="1"/>
  <c r="M100" i="21"/>
  <c r="M100" i="15" s="1"/>
  <c r="P100" i="21"/>
  <c r="P100" i="15" s="1"/>
  <c r="O100" i="21"/>
  <c r="O100" i="15" s="1"/>
  <c r="G100" i="21"/>
  <c r="G100" i="15" s="1"/>
  <c r="L100" i="21"/>
  <c r="L100" i="15" s="1"/>
  <c r="R100" i="21"/>
  <c r="R100" i="15" s="1"/>
  <c r="J100" i="21"/>
  <c r="J100" i="15" s="1"/>
  <c r="B100" i="21"/>
  <c r="B100" i="15" s="1"/>
  <c r="L40" i="21"/>
  <c r="P40" i="21"/>
  <c r="Q40" i="21"/>
  <c r="N40" i="21"/>
  <c r="F40" i="21"/>
  <c r="S40" i="21"/>
  <c r="S33" i="21"/>
  <c r="S33" i="15" s="1"/>
  <c r="B33" i="21"/>
  <c r="B33" i="15" s="1"/>
  <c r="E33" i="21"/>
  <c r="E33" i="15" s="1"/>
  <c r="L33" i="21"/>
  <c r="L33" i="15" s="1"/>
  <c r="D146" i="21"/>
  <c r="D146" i="15" s="1"/>
  <c r="O146" i="21"/>
  <c r="O146" i="15" s="1"/>
  <c r="G146" i="21"/>
  <c r="G146" i="15" s="1"/>
  <c r="R132" i="21"/>
  <c r="R132" i="15" s="1"/>
  <c r="R40" i="22"/>
  <c r="R40" i="16" s="1"/>
  <c r="J132" i="21"/>
  <c r="J132" i="15" s="1"/>
  <c r="J40" i="22"/>
  <c r="J40" i="16" s="1"/>
  <c r="H132" i="21"/>
  <c r="H132" i="15" s="1"/>
  <c r="H40" i="22"/>
  <c r="H40" i="16" s="1"/>
  <c r="G132" i="21"/>
  <c r="G132" i="15" s="1"/>
  <c r="G40" i="22"/>
  <c r="G40" i="16" s="1"/>
  <c r="F132" i="21"/>
  <c r="F132" i="15" s="1"/>
  <c r="F40" i="22"/>
  <c r="F40" i="16" s="1"/>
  <c r="D132" i="21"/>
  <c r="D132" i="15" s="1"/>
  <c r="D40" i="22"/>
  <c r="D40" i="16" s="1"/>
  <c r="K132" i="21"/>
  <c r="K40" i="22"/>
  <c r="K40" i="16" s="1"/>
  <c r="Q132" i="21"/>
  <c r="Q40" i="22"/>
  <c r="Q40" i="16" s="1"/>
  <c r="I132" i="21"/>
  <c r="I132" i="15" s="1"/>
  <c r="I40" i="22"/>
  <c r="I40" i="16" s="1"/>
  <c r="Q100" i="21"/>
  <c r="Q100" i="15" s="1"/>
  <c r="H100" i="21"/>
  <c r="H100" i="15" s="1"/>
  <c r="E100" i="21"/>
  <c r="E100" i="15" s="1"/>
  <c r="S100" i="21"/>
  <c r="S100" i="15" s="1"/>
  <c r="K100" i="21"/>
  <c r="K100" i="15" s="1"/>
  <c r="C100" i="21"/>
  <c r="C100" i="15" s="1"/>
  <c r="D100" i="21"/>
  <c r="D100" i="15" s="1"/>
  <c r="N100" i="21"/>
  <c r="N100" i="15" s="1"/>
  <c r="F100" i="21"/>
  <c r="F100" i="15" s="1"/>
  <c r="D40" i="21"/>
  <c r="H40" i="21"/>
  <c r="J40" i="21"/>
  <c r="O40" i="21"/>
  <c r="G40" i="21"/>
  <c r="G33" i="21"/>
  <c r="G33" i="15" s="1"/>
  <c r="I33" i="21"/>
  <c r="I33" i="15" s="1"/>
  <c r="P33" i="21"/>
  <c r="P33" i="15" s="1"/>
  <c r="R60" i="22"/>
  <c r="R60" i="16" s="1"/>
  <c r="R202" i="21"/>
  <c r="R202" i="15" s="1"/>
  <c r="N60" i="22"/>
  <c r="N60" i="16" s="1"/>
  <c r="N202" i="21"/>
  <c r="N202" i="15" s="1"/>
  <c r="J60" i="22"/>
  <c r="J60" i="16" s="1"/>
  <c r="J202" i="21"/>
  <c r="J202" i="15" s="1"/>
  <c r="F60" i="22"/>
  <c r="F60" i="16" s="1"/>
  <c r="F202" i="21"/>
  <c r="F202" i="15" s="1"/>
  <c r="B60" i="22"/>
  <c r="B60" i="16" s="1"/>
  <c r="B202" i="21"/>
  <c r="B202" i="15" s="1"/>
  <c r="S60" i="22"/>
  <c r="S60" i="16" s="1"/>
  <c r="S202" i="21"/>
  <c r="S202" i="15" s="1"/>
  <c r="O60" i="22"/>
  <c r="O60" i="16" s="1"/>
  <c r="O202" i="21"/>
  <c r="O202" i="15" s="1"/>
  <c r="K60" i="22"/>
  <c r="K60" i="16" s="1"/>
  <c r="K202" i="21"/>
  <c r="K202" i="15" s="1"/>
  <c r="G60" i="22"/>
  <c r="G60" i="16" s="1"/>
  <c r="G202" i="21"/>
  <c r="G202" i="15" s="1"/>
  <c r="C60" i="22"/>
  <c r="C60" i="16" s="1"/>
  <c r="C202" i="21"/>
  <c r="C202" i="15" s="1"/>
  <c r="P60" i="22"/>
  <c r="P60" i="16" s="1"/>
  <c r="P202" i="21"/>
  <c r="P202" i="15" s="1"/>
  <c r="L60" i="22"/>
  <c r="L60" i="16" s="1"/>
  <c r="L202" i="21"/>
  <c r="L202" i="15" s="1"/>
  <c r="H60" i="22"/>
  <c r="H60" i="16" s="1"/>
  <c r="H202" i="21"/>
  <c r="H202" i="15" s="1"/>
  <c r="D60" i="22"/>
  <c r="D60" i="16" s="1"/>
  <c r="D202" i="21"/>
  <c r="D202" i="15" s="1"/>
  <c r="Q60" i="22"/>
  <c r="Q60" i="16" s="1"/>
  <c r="Q202" i="21"/>
  <c r="Q202" i="15" s="1"/>
  <c r="M60" i="22"/>
  <c r="M60" i="16" s="1"/>
  <c r="M202" i="21"/>
  <c r="M202" i="15" s="1"/>
  <c r="I60" i="22"/>
  <c r="I60" i="16" s="1"/>
  <c r="I202" i="21"/>
  <c r="I202" i="15" s="1"/>
  <c r="E60" i="22"/>
  <c r="E60" i="16" s="1"/>
  <c r="E202" i="21"/>
  <c r="E202" i="15" s="1"/>
  <c r="P56" i="22"/>
  <c r="P56" i="16" s="1"/>
  <c r="P192" i="21"/>
  <c r="P192" i="15" s="1"/>
  <c r="L56" i="22"/>
  <c r="L56" i="16" s="1"/>
  <c r="L192" i="21"/>
  <c r="L192" i="15" s="1"/>
  <c r="H56" i="22"/>
  <c r="H56" i="16" s="1"/>
  <c r="H192" i="21"/>
  <c r="H192" i="15" s="1"/>
  <c r="D56" i="22"/>
  <c r="D56" i="16" s="1"/>
  <c r="D192" i="21"/>
  <c r="D192" i="15" s="1"/>
  <c r="Q56" i="22"/>
  <c r="Q56" i="16" s="1"/>
  <c r="Q192" i="21"/>
  <c r="Q192" i="15" s="1"/>
  <c r="M56" i="22"/>
  <c r="M56" i="16" s="1"/>
  <c r="M192" i="21"/>
  <c r="M192" i="15" s="1"/>
  <c r="I56" i="22"/>
  <c r="I56" i="16" s="1"/>
  <c r="I192" i="21"/>
  <c r="I192" i="15" s="1"/>
  <c r="E56" i="22"/>
  <c r="E56" i="16" s="1"/>
  <c r="E192" i="21"/>
  <c r="E192" i="15" s="1"/>
  <c r="R56" i="22"/>
  <c r="R56" i="16" s="1"/>
  <c r="R192" i="21"/>
  <c r="R192" i="15" s="1"/>
  <c r="N56" i="22"/>
  <c r="N56" i="16" s="1"/>
  <c r="N192" i="21"/>
  <c r="N192" i="15" s="1"/>
  <c r="J56" i="22"/>
  <c r="J56" i="16" s="1"/>
  <c r="J192" i="21"/>
  <c r="J192" i="15" s="1"/>
  <c r="F56" i="22"/>
  <c r="F56" i="16" s="1"/>
  <c r="F192" i="21"/>
  <c r="F192" i="15" s="1"/>
  <c r="B56" i="22"/>
  <c r="B56" i="16" s="1"/>
  <c r="B192" i="21"/>
  <c r="B192" i="15" s="1"/>
  <c r="S56" i="22"/>
  <c r="S56" i="16" s="1"/>
  <c r="S192" i="21"/>
  <c r="S192" i="15" s="1"/>
  <c r="O56" i="22"/>
  <c r="O56" i="16" s="1"/>
  <c r="O192" i="21"/>
  <c r="O192" i="15" s="1"/>
  <c r="K56" i="22"/>
  <c r="K56" i="16" s="1"/>
  <c r="K192" i="21"/>
  <c r="K192" i="15" s="1"/>
  <c r="G56" i="22"/>
  <c r="G56" i="16" s="1"/>
  <c r="G192" i="21"/>
  <c r="G192" i="15" s="1"/>
  <c r="C56" i="22"/>
  <c r="C56" i="16" s="1"/>
  <c r="C192" i="21"/>
  <c r="C192" i="15" s="1"/>
  <c r="R166" i="21"/>
  <c r="R166" i="15" s="1"/>
  <c r="R46" i="22"/>
  <c r="R46" i="16" s="1"/>
  <c r="N166" i="21"/>
  <c r="N166" i="15" s="1"/>
  <c r="N46" i="22"/>
  <c r="N46" i="16" s="1"/>
  <c r="J166" i="21"/>
  <c r="J166" i="15" s="1"/>
  <c r="J46" i="22"/>
  <c r="J46" i="16" s="1"/>
  <c r="F166" i="21"/>
  <c r="F166" i="15" s="1"/>
  <c r="F46" i="22"/>
  <c r="F46" i="16" s="1"/>
  <c r="B166" i="21"/>
  <c r="B166" i="15" s="1"/>
  <c r="B46" i="22"/>
  <c r="B46" i="16" s="1"/>
  <c r="S166" i="21"/>
  <c r="S166" i="15" s="1"/>
  <c r="S46" i="22"/>
  <c r="S46" i="16" s="1"/>
  <c r="O166" i="21"/>
  <c r="O166" i="15" s="1"/>
  <c r="O46" i="22"/>
  <c r="O46" i="16" s="1"/>
  <c r="K166" i="21"/>
  <c r="K166" i="15" s="1"/>
  <c r="K46" i="22"/>
  <c r="K46" i="16" s="1"/>
  <c r="G166" i="21"/>
  <c r="G166" i="15" s="1"/>
  <c r="G46" i="22"/>
  <c r="G46" i="16" s="1"/>
  <c r="C166" i="21"/>
  <c r="C166" i="15" s="1"/>
  <c r="C46" i="22"/>
  <c r="C46" i="16" s="1"/>
  <c r="P166" i="21"/>
  <c r="P166" i="15" s="1"/>
  <c r="P46" i="22"/>
  <c r="P46" i="16" s="1"/>
  <c r="L166" i="21"/>
  <c r="L166" i="15" s="1"/>
  <c r="L46" i="22"/>
  <c r="L46" i="16" s="1"/>
  <c r="H166" i="21"/>
  <c r="H166" i="15" s="1"/>
  <c r="H46" i="22"/>
  <c r="H46" i="16" s="1"/>
  <c r="D166" i="21"/>
  <c r="D166" i="15" s="1"/>
  <c r="D46" i="22"/>
  <c r="D46" i="16" s="1"/>
  <c r="Q166" i="21"/>
  <c r="Q166" i="15" s="1"/>
  <c r="Q46" i="22"/>
  <c r="Q46" i="16" s="1"/>
  <c r="M166" i="21"/>
  <c r="M166" i="15" s="1"/>
  <c r="M46" i="22"/>
  <c r="M46" i="16" s="1"/>
  <c r="I166" i="21"/>
  <c r="I166" i="15" s="1"/>
  <c r="I46" i="22"/>
  <c r="I46" i="16" s="1"/>
  <c r="E166" i="21"/>
  <c r="E166" i="15" s="1"/>
  <c r="E46" i="22"/>
  <c r="E46" i="16" s="1"/>
  <c r="Q161" i="21"/>
  <c r="Q45" i="22"/>
  <c r="Q45" i="16" s="1"/>
  <c r="M161" i="21"/>
  <c r="M45" i="22"/>
  <c r="M45" i="16" s="1"/>
  <c r="I161" i="21"/>
  <c r="I45" i="22"/>
  <c r="I45" i="16" s="1"/>
  <c r="E161" i="21"/>
  <c r="E45" i="22"/>
  <c r="E45" i="16" s="1"/>
  <c r="S161" i="21"/>
  <c r="S45" i="22"/>
  <c r="S45" i="16" s="1"/>
  <c r="O161" i="21"/>
  <c r="O45" i="22"/>
  <c r="O45" i="16" s="1"/>
  <c r="K161" i="21"/>
  <c r="K45" i="22"/>
  <c r="K45" i="16" s="1"/>
  <c r="G161" i="21"/>
  <c r="G45" i="22"/>
  <c r="G45" i="16" s="1"/>
  <c r="C161" i="21"/>
  <c r="C45" i="22"/>
  <c r="C45" i="16" s="1"/>
  <c r="R161" i="21"/>
  <c r="R45" i="22"/>
  <c r="R45" i="16" s="1"/>
  <c r="N161" i="21"/>
  <c r="N45" i="22"/>
  <c r="N45" i="16" s="1"/>
  <c r="J161" i="21"/>
  <c r="J45" i="22"/>
  <c r="J45" i="16" s="1"/>
  <c r="F161" i="21"/>
  <c r="F45" i="22"/>
  <c r="F45" i="16" s="1"/>
  <c r="B161" i="21"/>
  <c r="B45" i="22"/>
  <c r="B45" i="16" s="1"/>
  <c r="P161" i="21"/>
  <c r="P45" i="22"/>
  <c r="P45" i="16" s="1"/>
  <c r="L161" i="21"/>
  <c r="L45" i="22"/>
  <c r="L45" i="16" s="1"/>
  <c r="H161" i="21"/>
  <c r="H45" i="22"/>
  <c r="H45" i="16" s="1"/>
  <c r="D161" i="21"/>
  <c r="D45" i="22"/>
  <c r="D45" i="16" s="1"/>
  <c r="H38" i="21"/>
  <c r="P38" i="21"/>
  <c r="M38" i="21"/>
  <c r="L38" i="21"/>
  <c r="D38" i="21"/>
  <c r="E38" i="21"/>
  <c r="R38" i="21"/>
  <c r="N38" i="21"/>
  <c r="J38" i="21"/>
  <c r="F38" i="21"/>
  <c r="B38" i="21"/>
  <c r="Q38" i="21"/>
  <c r="I38" i="21"/>
  <c r="S38" i="21"/>
  <c r="O38" i="21"/>
  <c r="K38" i="21"/>
  <c r="G38" i="21"/>
  <c r="C38" i="21"/>
  <c r="P57" i="22"/>
  <c r="P57" i="16" s="1"/>
  <c r="P193" i="21"/>
  <c r="P193" i="15" s="1"/>
  <c r="L57" i="22"/>
  <c r="L57" i="16" s="1"/>
  <c r="L193" i="21"/>
  <c r="L193" i="15" s="1"/>
  <c r="H57" i="22"/>
  <c r="H57" i="16" s="1"/>
  <c r="H193" i="21"/>
  <c r="H193" i="15" s="1"/>
  <c r="D57" i="22"/>
  <c r="D57" i="16" s="1"/>
  <c r="D193" i="21"/>
  <c r="D193" i="15" s="1"/>
  <c r="Q57" i="22"/>
  <c r="Q57" i="16" s="1"/>
  <c r="Q193" i="21"/>
  <c r="Q193" i="15" s="1"/>
  <c r="M57" i="22"/>
  <c r="M57" i="16" s="1"/>
  <c r="M193" i="21"/>
  <c r="M193" i="15" s="1"/>
  <c r="I57" i="22"/>
  <c r="I57" i="16" s="1"/>
  <c r="I193" i="21"/>
  <c r="I193" i="15" s="1"/>
  <c r="E57" i="22"/>
  <c r="E57" i="16" s="1"/>
  <c r="E193" i="21"/>
  <c r="E193" i="15" s="1"/>
  <c r="R57" i="22"/>
  <c r="R57" i="16" s="1"/>
  <c r="R193" i="21"/>
  <c r="R193" i="15" s="1"/>
  <c r="N57" i="22"/>
  <c r="N57" i="16" s="1"/>
  <c r="N193" i="21"/>
  <c r="N193" i="15" s="1"/>
  <c r="J57" i="22"/>
  <c r="J57" i="16" s="1"/>
  <c r="J193" i="21"/>
  <c r="J193" i="15" s="1"/>
  <c r="F57" i="22"/>
  <c r="F57" i="16" s="1"/>
  <c r="F193" i="21"/>
  <c r="F193" i="15" s="1"/>
  <c r="B57" i="22"/>
  <c r="B57" i="16" s="1"/>
  <c r="B193" i="21"/>
  <c r="B193" i="15" s="1"/>
  <c r="S57" i="22"/>
  <c r="S57" i="16" s="1"/>
  <c r="S193" i="21"/>
  <c r="S193" i="15" s="1"/>
  <c r="O57" i="22"/>
  <c r="O57" i="16" s="1"/>
  <c r="O193" i="21"/>
  <c r="O193" i="15" s="1"/>
  <c r="K57" i="22"/>
  <c r="K57" i="16" s="1"/>
  <c r="K193" i="21"/>
  <c r="K193" i="15" s="1"/>
  <c r="G57" i="22"/>
  <c r="G57" i="16" s="1"/>
  <c r="G193" i="21"/>
  <c r="G193" i="15" s="1"/>
  <c r="C57" i="22"/>
  <c r="C57" i="16" s="1"/>
  <c r="C193" i="21"/>
  <c r="C193" i="15" s="1"/>
  <c r="P189" i="21"/>
  <c r="P189" i="15" s="1"/>
  <c r="P55" i="22"/>
  <c r="P55" i="16" s="1"/>
  <c r="L189" i="21"/>
  <c r="L189" i="15" s="1"/>
  <c r="L55" i="22"/>
  <c r="L55" i="16" s="1"/>
  <c r="H189" i="21"/>
  <c r="H189" i="15" s="1"/>
  <c r="H55" i="22"/>
  <c r="H55" i="16" s="1"/>
  <c r="D189" i="21"/>
  <c r="D189" i="15" s="1"/>
  <c r="D55" i="22"/>
  <c r="D55" i="16" s="1"/>
  <c r="Q189" i="21"/>
  <c r="Q189" i="15" s="1"/>
  <c r="Q55" i="22"/>
  <c r="Q55" i="16" s="1"/>
  <c r="M189" i="21"/>
  <c r="M189" i="15" s="1"/>
  <c r="M55" i="22"/>
  <c r="M55" i="16" s="1"/>
  <c r="I189" i="21"/>
  <c r="I189" i="15" s="1"/>
  <c r="I55" i="22"/>
  <c r="I55" i="16" s="1"/>
  <c r="E189" i="21"/>
  <c r="E189" i="15" s="1"/>
  <c r="E55" i="22"/>
  <c r="E55" i="16" s="1"/>
  <c r="R189" i="21"/>
  <c r="R189" i="15" s="1"/>
  <c r="R55" i="22"/>
  <c r="R55" i="16" s="1"/>
  <c r="N189" i="21"/>
  <c r="N189" i="15" s="1"/>
  <c r="N55" i="22"/>
  <c r="N55" i="16" s="1"/>
  <c r="J189" i="21"/>
  <c r="J189" i="15" s="1"/>
  <c r="J55" i="22"/>
  <c r="J55" i="16" s="1"/>
  <c r="F189" i="21"/>
  <c r="F189" i="15" s="1"/>
  <c r="F55" i="22"/>
  <c r="F55" i="16" s="1"/>
  <c r="B189" i="21"/>
  <c r="B189" i="15" s="1"/>
  <c r="B55" i="22"/>
  <c r="B55" i="16" s="1"/>
  <c r="S189" i="21"/>
  <c r="S189" i="15" s="1"/>
  <c r="S55" i="22"/>
  <c r="S55" i="16" s="1"/>
  <c r="O189" i="21"/>
  <c r="O189" i="15" s="1"/>
  <c r="O55" i="22"/>
  <c r="O55" i="16" s="1"/>
  <c r="K189" i="21"/>
  <c r="K189" i="15" s="1"/>
  <c r="K55" i="22"/>
  <c r="K55" i="16" s="1"/>
  <c r="G189" i="21"/>
  <c r="G189" i="15" s="1"/>
  <c r="G55" i="22"/>
  <c r="G55" i="16" s="1"/>
  <c r="C189" i="21"/>
  <c r="C189" i="15" s="1"/>
  <c r="C55" i="22"/>
  <c r="C55" i="16" s="1"/>
  <c r="P174" i="21"/>
  <c r="P174" i="15" s="1"/>
  <c r="P49" i="22"/>
  <c r="P49" i="16" s="1"/>
  <c r="L174" i="21"/>
  <c r="L174" i="15" s="1"/>
  <c r="L49" i="22"/>
  <c r="L49" i="16" s="1"/>
  <c r="H174" i="21"/>
  <c r="H174" i="15" s="1"/>
  <c r="H49" i="22"/>
  <c r="H49" i="16" s="1"/>
  <c r="D174" i="21"/>
  <c r="D174" i="15" s="1"/>
  <c r="D49" i="22"/>
  <c r="D49" i="16" s="1"/>
  <c r="Q174" i="21"/>
  <c r="Q174" i="15" s="1"/>
  <c r="Q49" i="22"/>
  <c r="Q49" i="16" s="1"/>
  <c r="M174" i="21"/>
  <c r="M174" i="15" s="1"/>
  <c r="M49" i="22"/>
  <c r="M49" i="16" s="1"/>
  <c r="I174" i="21"/>
  <c r="I174" i="15" s="1"/>
  <c r="I49" i="22"/>
  <c r="I49" i="16" s="1"/>
  <c r="E174" i="21"/>
  <c r="E174" i="15" s="1"/>
  <c r="E49" i="22"/>
  <c r="E49" i="16" s="1"/>
  <c r="R174" i="21"/>
  <c r="R174" i="15" s="1"/>
  <c r="R49" i="22"/>
  <c r="R49" i="16" s="1"/>
  <c r="N174" i="21"/>
  <c r="N174" i="15" s="1"/>
  <c r="N49" i="22"/>
  <c r="N49" i="16" s="1"/>
  <c r="J174" i="21"/>
  <c r="J174" i="15" s="1"/>
  <c r="J49" i="22"/>
  <c r="J49" i="16" s="1"/>
  <c r="F174" i="21"/>
  <c r="F174" i="15" s="1"/>
  <c r="F49" i="22"/>
  <c r="F49" i="16" s="1"/>
  <c r="B174" i="21"/>
  <c r="B174" i="15" s="1"/>
  <c r="B49" i="22"/>
  <c r="B49" i="16" s="1"/>
  <c r="S174" i="21"/>
  <c r="S174" i="15" s="1"/>
  <c r="S49" i="22"/>
  <c r="S49" i="16" s="1"/>
  <c r="O174" i="21"/>
  <c r="O174" i="15" s="1"/>
  <c r="O49" i="22"/>
  <c r="O49" i="16" s="1"/>
  <c r="K174" i="21"/>
  <c r="K174" i="15" s="1"/>
  <c r="K49" i="22"/>
  <c r="K49" i="16" s="1"/>
  <c r="G174" i="21"/>
  <c r="G174" i="15" s="1"/>
  <c r="G49" i="22"/>
  <c r="G49" i="16" s="1"/>
  <c r="C174" i="21"/>
  <c r="C174" i="15" s="1"/>
  <c r="C49" i="22"/>
  <c r="C49" i="16" s="1"/>
  <c r="R170" i="21"/>
  <c r="R170" i="15" s="1"/>
  <c r="R47" i="22"/>
  <c r="R47" i="16" s="1"/>
  <c r="N170" i="21"/>
  <c r="N170" i="15" s="1"/>
  <c r="N47" i="22"/>
  <c r="N47" i="16" s="1"/>
  <c r="J170" i="21"/>
  <c r="J170" i="15" s="1"/>
  <c r="J47" i="22"/>
  <c r="J47" i="16" s="1"/>
  <c r="F170" i="21"/>
  <c r="F170" i="15" s="1"/>
  <c r="F47" i="22"/>
  <c r="F47" i="16" s="1"/>
  <c r="B170" i="21"/>
  <c r="B170" i="15" s="1"/>
  <c r="B47" i="22"/>
  <c r="B47" i="16" s="1"/>
  <c r="S170" i="21"/>
  <c r="S170" i="15" s="1"/>
  <c r="S47" i="22"/>
  <c r="S47" i="16" s="1"/>
  <c r="O170" i="21"/>
  <c r="O170" i="15" s="1"/>
  <c r="O47" i="22"/>
  <c r="O47" i="16" s="1"/>
  <c r="K170" i="21"/>
  <c r="K170" i="15" s="1"/>
  <c r="K47" i="22"/>
  <c r="K47" i="16" s="1"/>
  <c r="G170" i="21"/>
  <c r="G170" i="15" s="1"/>
  <c r="G47" i="22"/>
  <c r="G47" i="16" s="1"/>
  <c r="C170" i="21"/>
  <c r="C170" i="15" s="1"/>
  <c r="C47" i="22"/>
  <c r="C47" i="16" s="1"/>
  <c r="P170" i="21"/>
  <c r="P170" i="15" s="1"/>
  <c r="P47" i="22"/>
  <c r="P47" i="16" s="1"/>
  <c r="L170" i="21"/>
  <c r="L170" i="15" s="1"/>
  <c r="L47" i="22"/>
  <c r="L47" i="16" s="1"/>
  <c r="H170" i="21"/>
  <c r="H170" i="15" s="1"/>
  <c r="H47" i="22"/>
  <c r="H47" i="16" s="1"/>
  <c r="D170" i="21"/>
  <c r="D170" i="15" s="1"/>
  <c r="D47" i="22"/>
  <c r="D47" i="16" s="1"/>
  <c r="Q170" i="21"/>
  <c r="Q170" i="15" s="1"/>
  <c r="Q47" i="22"/>
  <c r="Q47" i="16" s="1"/>
  <c r="M170" i="21"/>
  <c r="M170" i="15" s="1"/>
  <c r="M47" i="22"/>
  <c r="M47" i="16" s="1"/>
  <c r="I170" i="21"/>
  <c r="I170" i="15" s="1"/>
  <c r="I47" i="22"/>
  <c r="I47" i="16" s="1"/>
  <c r="E170" i="21"/>
  <c r="E170" i="15" s="1"/>
  <c r="E47" i="22"/>
  <c r="E47" i="16" s="1"/>
  <c r="Q23" i="22"/>
  <c r="Q23" i="16" s="1"/>
  <c r="Q64" i="21"/>
  <c r="Q64" i="15" s="1"/>
  <c r="M64" i="21"/>
  <c r="M64" i="15" s="1"/>
  <c r="I23" i="22"/>
  <c r="I23" i="16" s="1"/>
  <c r="I64" i="21"/>
  <c r="I64" i="15" s="1"/>
  <c r="E64" i="21"/>
  <c r="E64" i="15" s="1"/>
  <c r="E23" i="22"/>
  <c r="E23" i="16" s="1"/>
  <c r="P23" i="22"/>
  <c r="P23" i="16" s="1"/>
  <c r="P64" i="21"/>
  <c r="P64" i="15" s="1"/>
  <c r="L64" i="21"/>
  <c r="L64" i="15" s="1"/>
  <c r="H23" i="22"/>
  <c r="H23" i="16" s="1"/>
  <c r="H64" i="21"/>
  <c r="H64" i="15" s="1"/>
  <c r="D64" i="21"/>
  <c r="D64" i="15" s="1"/>
  <c r="D23" i="22"/>
  <c r="D23" i="16" s="1"/>
  <c r="S23" i="22"/>
  <c r="S23" i="16" s="1"/>
  <c r="S64" i="21"/>
  <c r="S64" i="15" s="1"/>
  <c r="O64" i="21"/>
  <c r="O64" i="15" s="1"/>
  <c r="K23" i="22"/>
  <c r="K23" i="16" s="1"/>
  <c r="K64" i="21"/>
  <c r="K64" i="15" s="1"/>
  <c r="G64" i="21"/>
  <c r="G64" i="15" s="1"/>
  <c r="G23" i="22"/>
  <c r="G23" i="16" s="1"/>
  <c r="C23" i="22"/>
  <c r="C23" i="16" s="1"/>
  <c r="C64" i="21"/>
  <c r="C64" i="15" s="1"/>
  <c r="R23" i="22"/>
  <c r="R23" i="16" s="1"/>
  <c r="R64" i="21"/>
  <c r="R64" i="15" s="1"/>
  <c r="N23" i="22"/>
  <c r="N23" i="16" s="1"/>
  <c r="N64" i="21"/>
  <c r="N64" i="15" s="1"/>
  <c r="J64" i="21"/>
  <c r="J64" i="15" s="1"/>
  <c r="J23" i="22"/>
  <c r="J23" i="16" s="1"/>
  <c r="F23" i="22"/>
  <c r="F23" i="16" s="1"/>
  <c r="F64" i="21"/>
  <c r="F64" i="15" s="1"/>
  <c r="B23" i="22"/>
  <c r="B23" i="16" s="1"/>
  <c r="B64" i="21"/>
  <c r="B64" i="15" s="1"/>
  <c r="Q61" i="21"/>
  <c r="Q61" i="15" s="1"/>
  <c r="Q21" i="22"/>
  <c r="Q21" i="16" s="1"/>
  <c r="M61" i="21"/>
  <c r="M61" i="15" s="1"/>
  <c r="M21" i="22"/>
  <c r="M21" i="16" s="1"/>
  <c r="I61" i="21"/>
  <c r="I61" i="15" s="1"/>
  <c r="I21" i="22"/>
  <c r="I21" i="16" s="1"/>
  <c r="E61" i="21"/>
  <c r="E61" i="15" s="1"/>
  <c r="E21" i="22"/>
  <c r="E21" i="16" s="1"/>
  <c r="S61" i="21"/>
  <c r="S61" i="15" s="1"/>
  <c r="S21" i="22"/>
  <c r="S21" i="16" s="1"/>
  <c r="O61" i="21"/>
  <c r="O61" i="15" s="1"/>
  <c r="O21" i="22"/>
  <c r="O21" i="16" s="1"/>
  <c r="K61" i="21"/>
  <c r="K61" i="15" s="1"/>
  <c r="K21" i="22"/>
  <c r="K21" i="16" s="1"/>
  <c r="G61" i="21"/>
  <c r="G61" i="15" s="1"/>
  <c r="G21" i="22"/>
  <c r="G21" i="16" s="1"/>
  <c r="C61" i="21"/>
  <c r="C61" i="15" s="1"/>
  <c r="C21" i="22"/>
  <c r="C21" i="16" s="1"/>
  <c r="R61" i="21"/>
  <c r="R21" i="22"/>
  <c r="R21" i="16" s="1"/>
  <c r="N61" i="21"/>
  <c r="N61" i="15" s="1"/>
  <c r="N21" i="22"/>
  <c r="N21" i="16" s="1"/>
  <c r="J61" i="21"/>
  <c r="J61" i="15" s="1"/>
  <c r="J21" i="22"/>
  <c r="J21" i="16" s="1"/>
  <c r="F61" i="21"/>
  <c r="F61" i="15" s="1"/>
  <c r="F21" i="22"/>
  <c r="F21" i="16" s="1"/>
  <c r="B61" i="21"/>
  <c r="B61" i="15" s="1"/>
  <c r="B21" i="22"/>
  <c r="B21" i="16" s="1"/>
  <c r="P61" i="21"/>
  <c r="P61" i="15" s="1"/>
  <c r="P21" i="22"/>
  <c r="P21" i="16" s="1"/>
  <c r="L61" i="21"/>
  <c r="L21" i="22"/>
  <c r="L21" i="16" s="1"/>
  <c r="H61" i="21"/>
  <c r="H61" i="15" s="1"/>
  <c r="H21" i="22"/>
  <c r="H21" i="16" s="1"/>
  <c r="D61" i="21"/>
  <c r="D61" i="15" s="1"/>
  <c r="D21" i="22"/>
  <c r="D21" i="16" s="1"/>
  <c r="R9" i="22"/>
  <c r="R9" i="16" s="1"/>
  <c r="R24" i="21"/>
  <c r="P9" i="22"/>
  <c r="P9" i="16" s="1"/>
  <c r="P24" i="21"/>
  <c r="N9" i="22"/>
  <c r="N9" i="16" s="1"/>
  <c r="N24" i="21"/>
  <c r="L9" i="22"/>
  <c r="L9" i="16" s="1"/>
  <c r="L24" i="21"/>
  <c r="J9" i="22"/>
  <c r="J9" i="16" s="1"/>
  <c r="J24" i="21"/>
  <c r="H9" i="22"/>
  <c r="H9" i="16" s="1"/>
  <c r="H24" i="21"/>
  <c r="F9" i="22"/>
  <c r="F9" i="16" s="1"/>
  <c r="F24" i="21"/>
  <c r="D9" i="22"/>
  <c r="D9" i="16" s="1"/>
  <c r="D24" i="21"/>
  <c r="B9" i="22"/>
  <c r="B9" i="16" s="1"/>
  <c r="B24" i="21"/>
  <c r="S9" i="22"/>
  <c r="S9" i="16" s="1"/>
  <c r="S24" i="21"/>
  <c r="Q9" i="22"/>
  <c r="Q9" i="16" s="1"/>
  <c r="Q24" i="21"/>
  <c r="O9" i="22"/>
  <c r="O9" i="16" s="1"/>
  <c r="O24" i="21"/>
  <c r="M9" i="22"/>
  <c r="M9" i="16" s="1"/>
  <c r="M24" i="21"/>
  <c r="K9" i="22"/>
  <c r="K9" i="16" s="1"/>
  <c r="K24" i="21"/>
  <c r="I24" i="21"/>
  <c r="I9" i="22"/>
  <c r="I9" i="16" s="1"/>
  <c r="G9" i="22"/>
  <c r="G9" i="16" s="1"/>
  <c r="G24" i="21"/>
  <c r="E9" i="22"/>
  <c r="E9" i="16" s="1"/>
  <c r="E24" i="21"/>
  <c r="C9" i="22"/>
  <c r="C9" i="16" s="1"/>
  <c r="C24" i="21"/>
  <c r="R8" i="22"/>
  <c r="R22" i="21"/>
  <c r="P8" i="22"/>
  <c r="P22" i="21"/>
  <c r="N8" i="22"/>
  <c r="N22" i="21"/>
  <c r="L8" i="22"/>
  <c r="L22" i="21"/>
  <c r="J8" i="22"/>
  <c r="J22" i="21"/>
  <c r="H8" i="22"/>
  <c r="H22" i="21"/>
  <c r="F8" i="22"/>
  <c r="F22" i="21"/>
  <c r="D8" i="22"/>
  <c r="D22" i="21"/>
  <c r="B8" i="22"/>
  <c r="B22" i="21"/>
  <c r="S8" i="22"/>
  <c r="S22" i="21"/>
  <c r="Q8" i="22"/>
  <c r="Q22" i="21"/>
  <c r="O8" i="22"/>
  <c r="O22" i="21"/>
  <c r="M8" i="22"/>
  <c r="M22" i="21"/>
  <c r="K8" i="22"/>
  <c r="K22" i="21"/>
  <c r="I8" i="22"/>
  <c r="I22" i="21"/>
  <c r="G8" i="22"/>
  <c r="G22" i="21"/>
  <c r="E8" i="22"/>
  <c r="E22" i="21"/>
  <c r="C8" i="22"/>
  <c r="C22" i="21"/>
  <c r="R10" i="21"/>
  <c r="P10" i="21"/>
  <c r="N10" i="21"/>
  <c r="L10" i="21"/>
  <c r="J10" i="21"/>
  <c r="H10" i="21"/>
  <c r="F10" i="21"/>
  <c r="D10" i="21"/>
  <c r="B10" i="21"/>
  <c r="S10" i="21"/>
  <c r="Q10" i="21"/>
  <c r="O10" i="21"/>
  <c r="M10" i="21"/>
  <c r="K10" i="21"/>
  <c r="I10" i="21"/>
  <c r="G10" i="21"/>
  <c r="E10" i="21"/>
  <c r="C10" i="21"/>
  <c r="R8" i="21"/>
  <c r="P8" i="21"/>
  <c r="N8" i="21"/>
  <c r="L8" i="21"/>
  <c r="J8" i="21"/>
  <c r="H8" i="21"/>
  <c r="F8" i="21"/>
  <c r="D8" i="21"/>
  <c r="B8" i="21"/>
  <c r="S8" i="21"/>
  <c r="Q8" i="21"/>
  <c r="O8" i="21"/>
  <c r="M8" i="21"/>
  <c r="K8" i="21"/>
  <c r="I8" i="21"/>
  <c r="G8" i="21"/>
  <c r="E8" i="21"/>
  <c r="C8" i="21"/>
  <c r="R4" i="22"/>
  <c r="R14" i="21"/>
  <c r="P4" i="22"/>
  <c r="P14" i="21"/>
  <c r="N4" i="22"/>
  <c r="N14" i="21"/>
  <c r="L4" i="22"/>
  <c r="L14" i="21"/>
  <c r="J4" i="22"/>
  <c r="J14" i="21"/>
  <c r="H4" i="22"/>
  <c r="H14" i="21"/>
  <c r="F4" i="22"/>
  <c r="F14" i="21"/>
  <c r="D4" i="22"/>
  <c r="D14" i="21"/>
  <c r="B4" i="22"/>
  <c r="B14" i="21"/>
  <c r="S4" i="22"/>
  <c r="S14" i="21"/>
  <c r="Q4" i="22"/>
  <c r="Q14" i="21"/>
  <c r="O4" i="22"/>
  <c r="O14" i="21"/>
  <c r="M4" i="22"/>
  <c r="M14" i="21"/>
  <c r="K4" i="22"/>
  <c r="K14" i="21"/>
  <c r="I4" i="22"/>
  <c r="I14" i="21"/>
  <c r="G4" i="22"/>
  <c r="G14" i="21"/>
  <c r="E4" i="22"/>
  <c r="E14" i="21"/>
  <c r="C4" i="22"/>
  <c r="C14" i="21"/>
  <c r="P10" i="22"/>
  <c r="P10" i="16" s="1"/>
  <c r="P26" i="21"/>
  <c r="P26" i="15" s="1"/>
  <c r="L10" i="22"/>
  <c r="L10" i="16" s="1"/>
  <c r="L26" i="21"/>
  <c r="L26" i="15" s="1"/>
  <c r="H10" i="22"/>
  <c r="H10" i="16" s="1"/>
  <c r="H26" i="21"/>
  <c r="H26" i="15" s="1"/>
  <c r="D10" i="22"/>
  <c r="D10" i="16" s="1"/>
  <c r="D26" i="21"/>
  <c r="D26" i="15" s="1"/>
  <c r="Q10" i="22"/>
  <c r="Q10" i="16" s="1"/>
  <c r="Q26" i="21"/>
  <c r="Q26" i="15" s="1"/>
  <c r="M10" i="22"/>
  <c r="M10" i="16" s="1"/>
  <c r="M26" i="21"/>
  <c r="M26" i="15" s="1"/>
  <c r="I10" i="22"/>
  <c r="I10" i="16" s="1"/>
  <c r="I26" i="21"/>
  <c r="I26" i="15" s="1"/>
  <c r="E10" i="22"/>
  <c r="E10" i="16" s="1"/>
  <c r="E26" i="21"/>
  <c r="E26" i="15" s="1"/>
  <c r="R10" i="22"/>
  <c r="R10" i="16" s="1"/>
  <c r="R26" i="21"/>
  <c r="R26" i="15" s="1"/>
  <c r="N10" i="22"/>
  <c r="N10" i="16" s="1"/>
  <c r="N26" i="21"/>
  <c r="N26" i="15" s="1"/>
  <c r="J10" i="22"/>
  <c r="J10" i="16" s="1"/>
  <c r="J26" i="21"/>
  <c r="J26" i="15" s="1"/>
  <c r="F10" i="22"/>
  <c r="F10" i="16" s="1"/>
  <c r="F26" i="21"/>
  <c r="F26" i="15" s="1"/>
  <c r="B10" i="22"/>
  <c r="B10" i="16" s="1"/>
  <c r="B26" i="21"/>
  <c r="B26" i="15" s="1"/>
  <c r="S10" i="22"/>
  <c r="S10" i="16" s="1"/>
  <c r="S26" i="21"/>
  <c r="S26" i="15" s="1"/>
  <c r="O10" i="22"/>
  <c r="O10" i="16" s="1"/>
  <c r="O26" i="21"/>
  <c r="O26" i="15" s="1"/>
  <c r="K10" i="22"/>
  <c r="K10" i="16" s="1"/>
  <c r="K26" i="21"/>
  <c r="K26" i="15" s="1"/>
  <c r="G10" i="22"/>
  <c r="G10" i="16" s="1"/>
  <c r="G26" i="21"/>
  <c r="G26" i="15" s="1"/>
  <c r="C10" i="22"/>
  <c r="C10" i="16" s="1"/>
  <c r="C26" i="21"/>
  <c r="C26" i="15" s="1"/>
  <c r="Q84" i="22"/>
  <c r="Q84" i="16" s="1"/>
  <c r="Q265" i="21"/>
  <c r="Q265" i="15" s="1"/>
  <c r="M84" i="22"/>
  <c r="M84" i="16" s="1"/>
  <c r="M265" i="21"/>
  <c r="M265" i="15" s="1"/>
  <c r="I84" i="22"/>
  <c r="I84" i="16" s="1"/>
  <c r="I265" i="21"/>
  <c r="I265" i="15" s="1"/>
  <c r="E84" i="22"/>
  <c r="E84" i="16" s="1"/>
  <c r="E265" i="21"/>
  <c r="E265" i="15" s="1"/>
  <c r="P84" i="22"/>
  <c r="P84" i="16" s="1"/>
  <c r="P265" i="21"/>
  <c r="P265" i="15" s="1"/>
  <c r="L84" i="22"/>
  <c r="L84" i="16" s="1"/>
  <c r="L265" i="21"/>
  <c r="L265" i="15" s="1"/>
  <c r="H84" i="22"/>
  <c r="H84" i="16" s="1"/>
  <c r="H265" i="21"/>
  <c r="H265" i="15" s="1"/>
  <c r="D84" i="22"/>
  <c r="D84" i="16" s="1"/>
  <c r="D265" i="21"/>
  <c r="D265" i="15" s="1"/>
  <c r="S84" i="22"/>
  <c r="S84" i="16" s="1"/>
  <c r="S265" i="21"/>
  <c r="S265" i="15" s="1"/>
  <c r="O84" i="22"/>
  <c r="O84" i="16" s="1"/>
  <c r="O265" i="21"/>
  <c r="O265" i="15" s="1"/>
  <c r="K84" i="22"/>
  <c r="K84" i="16" s="1"/>
  <c r="K265" i="21"/>
  <c r="K265" i="15" s="1"/>
  <c r="G84" i="22"/>
  <c r="G84" i="16" s="1"/>
  <c r="G265" i="21"/>
  <c r="G265" i="15" s="1"/>
  <c r="C84" i="22"/>
  <c r="C84" i="16" s="1"/>
  <c r="C265" i="21"/>
  <c r="C265" i="15" s="1"/>
  <c r="R84" i="22"/>
  <c r="R84" i="16" s="1"/>
  <c r="R265" i="21"/>
  <c r="R265" i="15" s="1"/>
  <c r="N84" i="22"/>
  <c r="N84" i="16" s="1"/>
  <c r="N265" i="21"/>
  <c r="N265" i="15" s="1"/>
  <c r="J84" i="22"/>
  <c r="J84" i="16" s="1"/>
  <c r="J265" i="21"/>
  <c r="J265" i="15" s="1"/>
  <c r="F84" i="22"/>
  <c r="F84" i="16" s="1"/>
  <c r="F265" i="21"/>
  <c r="F265" i="15" s="1"/>
  <c r="B84" i="22"/>
  <c r="B84" i="16" s="1"/>
  <c r="B265" i="21"/>
  <c r="B265" i="15" s="1"/>
  <c r="N235" i="21"/>
  <c r="N235" i="15" s="1"/>
  <c r="F235" i="21"/>
  <c r="F235" i="15" s="1"/>
  <c r="R235" i="21"/>
  <c r="R235" i="15" s="1"/>
  <c r="J235" i="21"/>
  <c r="J235" i="15" s="1"/>
  <c r="B235" i="21"/>
  <c r="B235" i="15" s="1"/>
  <c r="S235" i="21"/>
  <c r="S235" i="15" s="1"/>
  <c r="O235" i="21"/>
  <c r="O235" i="15" s="1"/>
  <c r="K235" i="21"/>
  <c r="K235" i="15" s="1"/>
  <c r="G235" i="21"/>
  <c r="G235" i="15" s="1"/>
  <c r="C235" i="21"/>
  <c r="C235" i="15" s="1"/>
  <c r="P235" i="21"/>
  <c r="P235" i="15" s="1"/>
  <c r="L235" i="21"/>
  <c r="L235" i="15" s="1"/>
  <c r="H235" i="21"/>
  <c r="H235" i="15" s="1"/>
  <c r="D235" i="21"/>
  <c r="D235" i="15" s="1"/>
  <c r="Q235" i="21"/>
  <c r="Q235" i="15" s="1"/>
  <c r="M235" i="21"/>
  <c r="M235" i="15" s="1"/>
  <c r="I235" i="21"/>
  <c r="I235" i="15" s="1"/>
  <c r="E235" i="21"/>
  <c r="E235" i="15" s="1"/>
  <c r="R65" i="22"/>
  <c r="R65" i="16" s="1"/>
  <c r="R214" i="21"/>
  <c r="R214" i="15" s="1"/>
  <c r="N65" i="22"/>
  <c r="N65" i="16" s="1"/>
  <c r="N214" i="21"/>
  <c r="N214" i="15" s="1"/>
  <c r="J65" i="22"/>
  <c r="J65" i="16" s="1"/>
  <c r="J214" i="21"/>
  <c r="J214" i="15" s="1"/>
  <c r="F65" i="22"/>
  <c r="F65" i="16" s="1"/>
  <c r="F214" i="21"/>
  <c r="F214" i="15" s="1"/>
  <c r="B65" i="22"/>
  <c r="B65" i="16" s="1"/>
  <c r="B214" i="21"/>
  <c r="B214" i="15" s="1"/>
  <c r="S65" i="22"/>
  <c r="S65" i="16" s="1"/>
  <c r="S214" i="21"/>
  <c r="S214" i="15" s="1"/>
  <c r="O65" i="22"/>
  <c r="O65" i="16" s="1"/>
  <c r="O214" i="21"/>
  <c r="O214" i="15" s="1"/>
  <c r="K65" i="22"/>
  <c r="K65" i="16" s="1"/>
  <c r="K214" i="21"/>
  <c r="K214" i="15" s="1"/>
  <c r="G65" i="22"/>
  <c r="G65" i="16" s="1"/>
  <c r="G214" i="21"/>
  <c r="G214" i="15" s="1"/>
  <c r="C65" i="22"/>
  <c r="C65" i="16" s="1"/>
  <c r="C214" i="21"/>
  <c r="C214" i="15" s="1"/>
  <c r="P65" i="22"/>
  <c r="P65" i="16" s="1"/>
  <c r="P214" i="21"/>
  <c r="P214" i="15" s="1"/>
  <c r="L65" i="22"/>
  <c r="L65" i="16" s="1"/>
  <c r="L214" i="21"/>
  <c r="L214" i="15" s="1"/>
  <c r="H65" i="22"/>
  <c r="H65" i="16" s="1"/>
  <c r="H214" i="21"/>
  <c r="H214" i="15" s="1"/>
  <c r="D65" i="22"/>
  <c r="D65" i="16" s="1"/>
  <c r="D214" i="21"/>
  <c r="D214" i="15" s="1"/>
  <c r="Q65" i="22"/>
  <c r="Q65" i="16" s="1"/>
  <c r="Q214" i="21"/>
  <c r="Q214" i="15" s="1"/>
  <c r="M65" i="22"/>
  <c r="M65" i="16" s="1"/>
  <c r="M214" i="21"/>
  <c r="M214" i="15" s="1"/>
  <c r="I65" i="22"/>
  <c r="I65" i="16" s="1"/>
  <c r="I214" i="21"/>
  <c r="I214" i="15" s="1"/>
  <c r="E65" i="22"/>
  <c r="E65" i="16" s="1"/>
  <c r="E214" i="21"/>
  <c r="E214" i="15" s="1"/>
  <c r="R62" i="22"/>
  <c r="R62" i="16" s="1"/>
  <c r="R208" i="21"/>
  <c r="R208" i="15" s="1"/>
  <c r="N62" i="22"/>
  <c r="N62" i="16" s="1"/>
  <c r="N208" i="21"/>
  <c r="N208" i="15" s="1"/>
  <c r="J62" i="22"/>
  <c r="J62" i="16" s="1"/>
  <c r="J208" i="21"/>
  <c r="J208" i="15" s="1"/>
  <c r="F62" i="22"/>
  <c r="F62" i="16" s="1"/>
  <c r="F208" i="21"/>
  <c r="F208" i="15" s="1"/>
  <c r="B62" i="22"/>
  <c r="B62" i="16" s="1"/>
  <c r="B208" i="21"/>
  <c r="B208" i="15" s="1"/>
  <c r="S62" i="22"/>
  <c r="S62" i="16" s="1"/>
  <c r="S208" i="21"/>
  <c r="S208" i="15" s="1"/>
  <c r="O62" i="22"/>
  <c r="O62" i="16" s="1"/>
  <c r="O208" i="21"/>
  <c r="O208" i="15" s="1"/>
  <c r="K62" i="22"/>
  <c r="K62" i="16" s="1"/>
  <c r="K208" i="21"/>
  <c r="K208" i="15" s="1"/>
  <c r="G62" i="22"/>
  <c r="G62" i="16" s="1"/>
  <c r="G208" i="21"/>
  <c r="G208" i="15" s="1"/>
  <c r="C62" i="22"/>
  <c r="C62" i="16" s="1"/>
  <c r="C208" i="21"/>
  <c r="C208" i="15" s="1"/>
  <c r="P62" i="22"/>
  <c r="P62" i="16" s="1"/>
  <c r="P208" i="21"/>
  <c r="P208" i="15" s="1"/>
  <c r="L62" i="22"/>
  <c r="L62" i="16" s="1"/>
  <c r="L208" i="21"/>
  <c r="L208" i="15" s="1"/>
  <c r="H62" i="22"/>
  <c r="H62" i="16" s="1"/>
  <c r="H208" i="21"/>
  <c r="H208" i="15" s="1"/>
  <c r="D62" i="22"/>
  <c r="D62" i="16" s="1"/>
  <c r="D208" i="21"/>
  <c r="D208" i="15" s="1"/>
  <c r="Q62" i="22"/>
  <c r="Q62" i="16" s="1"/>
  <c r="Q208" i="21"/>
  <c r="Q208" i="15" s="1"/>
  <c r="M62" i="22"/>
  <c r="M62" i="16" s="1"/>
  <c r="M208" i="21"/>
  <c r="M208" i="15" s="1"/>
  <c r="I62" i="22"/>
  <c r="I62" i="16" s="1"/>
  <c r="I208" i="21"/>
  <c r="I208" i="15" s="1"/>
  <c r="E62" i="22"/>
  <c r="E62" i="16" s="1"/>
  <c r="E208" i="21"/>
  <c r="E208" i="15" s="1"/>
  <c r="F37" i="22"/>
  <c r="F37" i="16" s="1"/>
  <c r="F126" i="21"/>
  <c r="F126" i="15" s="1"/>
  <c r="N37" i="22"/>
  <c r="N37" i="16" s="1"/>
  <c r="N126" i="21"/>
  <c r="N126" i="15" s="1"/>
  <c r="L37" i="22"/>
  <c r="L37" i="16" s="1"/>
  <c r="L126" i="21"/>
  <c r="L126" i="15" s="1"/>
  <c r="D37" i="22"/>
  <c r="D37" i="16" s="1"/>
  <c r="D126" i="21"/>
  <c r="D126" i="15" s="1"/>
  <c r="S37" i="22"/>
  <c r="S37" i="16" s="1"/>
  <c r="S126" i="21"/>
  <c r="S126" i="15" s="1"/>
  <c r="K37" i="22"/>
  <c r="K37" i="16" s="1"/>
  <c r="K126" i="21"/>
  <c r="K126" i="15" s="1"/>
  <c r="C37" i="22"/>
  <c r="C37" i="16" s="1"/>
  <c r="C126" i="21"/>
  <c r="C126" i="15" s="1"/>
  <c r="R37" i="22"/>
  <c r="R37" i="16" s="1"/>
  <c r="R126" i="21"/>
  <c r="R126" i="15" s="1"/>
  <c r="J37" i="22"/>
  <c r="J37" i="16" s="1"/>
  <c r="J126" i="21"/>
  <c r="J126" i="15" s="1"/>
  <c r="B37" i="22"/>
  <c r="B37" i="16" s="1"/>
  <c r="B126" i="21"/>
  <c r="B126" i="15" s="1"/>
  <c r="P37" i="22"/>
  <c r="P37" i="16" s="1"/>
  <c r="P126" i="21"/>
  <c r="P126" i="15" s="1"/>
  <c r="H37" i="22"/>
  <c r="H37" i="16" s="1"/>
  <c r="H126" i="21"/>
  <c r="H126" i="15" s="1"/>
  <c r="O37" i="22"/>
  <c r="O37" i="16" s="1"/>
  <c r="O126" i="21"/>
  <c r="O126" i="15" s="1"/>
  <c r="G37" i="22"/>
  <c r="G37" i="16" s="1"/>
  <c r="G126" i="21"/>
  <c r="G126" i="15" s="1"/>
  <c r="Q37" i="22"/>
  <c r="Q37" i="16" s="1"/>
  <c r="Q126" i="21"/>
  <c r="Q126" i="15" s="1"/>
  <c r="M37" i="22"/>
  <c r="M37" i="16" s="1"/>
  <c r="M126" i="21"/>
  <c r="M126" i="15" s="1"/>
  <c r="I37" i="22"/>
  <c r="I37" i="16" s="1"/>
  <c r="I126" i="21"/>
  <c r="I126" i="15" s="1"/>
  <c r="E37" i="22"/>
  <c r="E37" i="16" s="1"/>
  <c r="E126" i="21"/>
  <c r="E126" i="15" s="1"/>
  <c r="J34" i="22"/>
  <c r="J34" i="16" s="1"/>
  <c r="J121" i="21"/>
  <c r="J121" i="15" s="1"/>
  <c r="R34" i="22"/>
  <c r="R34" i="16" s="1"/>
  <c r="R121" i="21"/>
  <c r="R121" i="15" s="1"/>
  <c r="B34" i="22"/>
  <c r="B34" i="16" s="1"/>
  <c r="B121" i="21"/>
  <c r="B121" i="15" s="1"/>
  <c r="P34" i="22"/>
  <c r="P34" i="16" s="1"/>
  <c r="P121" i="21"/>
  <c r="P121" i="15" s="1"/>
  <c r="H34" i="22"/>
  <c r="H34" i="16" s="1"/>
  <c r="H121" i="21"/>
  <c r="H121" i="15" s="1"/>
  <c r="O34" i="22"/>
  <c r="O34" i="16" s="1"/>
  <c r="O121" i="21"/>
  <c r="O121" i="15" s="1"/>
  <c r="G34" i="22"/>
  <c r="G34" i="16" s="1"/>
  <c r="G121" i="21"/>
  <c r="G121" i="15" s="1"/>
  <c r="N34" i="22"/>
  <c r="N34" i="16" s="1"/>
  <c r="N121" i="21"/>
  <c r="N121" i="15" s="1"/>
  <c r="F34" i="22"/>
  <c r="F34" i="16" s="1"/>
  <c r="F121" i="21"/>
  <c r="F121" i="15" s="1"/>
  <c r="L34" i="22"/>
  <c r="L34" i="16" s="1"/>
  <c r="L121" i="21"/>
  <c r="L121" i="15" s="1"/>
  <c r="D34" i="22"/>
  <c r="D34" i="16" s="1"/>
  <c r="D121" i="21"/>
  <c r="D121" i="15" s="1"/>
  <c r="S34" i="22"/>
  <c r="S34" i="16" s="1"/>
  <c r="S121" i="21"/>
  <c r="S121" i="15" s="1"/>
  <c r="K34" i="22"/>
  <c r="K34" i="16" s="1"/>
  <c r="K121" i="21"/>
  <c r="K121" i="15" s="1"/>
  <c r="C34" i="22"/>
  <c r="C34" i="16" s="1"/>
  <c r="C121" i="21"/>
  <c r="C121" i="15" s="1"/>
  <c r="Q34" i="22"/>
  <c r="Q34" i="16" s="1"/>
  <c r="Q121" i="21"/>
  <c r="Q121" i="15" s="1"/>
  <c r="M34" i="22"/>
  <c r="M34" i="16" s="1"/>
  <c r="M121" i="21"/>
  <c r="M121" i="15" s="1"/>
  <c r="I34" i="22"/>
  <c r="I34" i="16" s="1"/>
  <c r="I121" i="21"/>
  <c r="I121" i="15" s="1"/>
  <c r="E34" i="22"/>
  <c r="E34" i="16" s="1"/>
  <c r="E121" i="21"/>
  <c r="E121" i="15" s="1"/>
  <c r="M28" i="22"/>
  <c r="M28" i="16" s="1"/>
  <c r="M99" i="21"/>
  <c r="M99" i="15" s="1"/>
  <c r="E28" i="22"/>
  <c r="E28" i="16" s="1"/>
  <c r="E99" i="21"/>
  <c r="E99" i="15" s="1"/>
  <c r="D28" i="22"/>
  <c r="D28" i="16" s="1"/>
  <c r="D99" i="21"/>
  <c r="D99" i="15" s="1"/>
  <c r="Q28" i="22"/>
  <c r="Q28" i="16" s="1"/>
  <c r="Q99" i="21"/>
  <c r="Q99" i="15" s="1"/>
  <c r="I28" i="22"/>
  <c r="I28" i="16" s="1"/>
  <c r="I99" i="21"/>
  <c r="I99" i="15" s="1"/>
  <c r="L28" i="22"/>
  <c r="L28" i="16" s="1"/>
  <c r="L99" i="21"/>
  <c r="L99" i="15" s="1"/>
  <c r="S28" i="22"/>
  <c r="S28" i="16" s="1"/>
  <c r="S99" i="21"/>
  <c r="S99" i="15" s="1"/>
  <c r="O28" i="22"/>
  <c r="O28" i="16" s="1"/>
  <c r="O99" i="21"/>
  <c r="O99" i="15" s="1"/>
  <c r="K28" i="22"/>
  <c r="K28" i="16" s="1"/>
  <c r="K99" i="21"/>
  <c r="K99" i="15" s="1"/>
  <c r="G28" i="22"/>
  <c r="G28" i="16" s="1"/>
  <c r="G99" i="21"/>
  <c r="G99" i="15" s="1"/>
  <c r="C28" i="22"/>
  <c r="C28" i="16" s="1"/>
  <c r="C99" i="21"/>
  <c r="C99" i="15" s="1"/>
  <c r="P28" i="22"/>
  <c r="P28" i="16" s="1"/>
  <c r="P99" i="21"/>
  <c r="P99" i="15" s="1"/>
  <c r="H28" i="22"/>
  <c r="H28" i="16" s="1"/>
  <c r="H99" i="21"/>
  <c r="H99" i="15" s="1"/>
  <c r="R28" i="22"/>
  <c r="R28" i="16" s="1"/>
  <c r="R99" i="21"/>
  <c r="R99" i="15" s="1"/>
  <c r="N28" i="22"/>
  <c r="N28" i="16" s="1"/>
  <c r="N99" i="21"/>
  <c r="N99" i="15" s="1"/>
  <c r="J28" i="22"/>
  <c r="J28" i="16" s="1"/>
  <c r="J99" i="21"/>
  <c r="J99" i="15" s="1"/>
  <c r="F28" i="22"/>
  <c r="F28" i="16" s="1"/>
  <c r="F99" i="21"/>
  <c r="F99" i="15" s="1"/>
  <c r="B28" i="22"/>
  <c r="B28" i="16" s="1"/>
  <c r="B99" i="21"/>
  <c r="B99" i="15" s="1"/>
  <c r="S18" i="22"/>
  <c r="S18" i="16" s="1"/>
  <c r="S50" i="21"/>
  <c r="S50" i="15" s="1"/>
  <c r="O18" i="22"/>
  <c r="O18" i="16" s="1"/>
  <c r="O50" i="21"/>
  <c r="O50" i="15" s="1"/>
  <c r="K18" i="22"/>
  <c r="K18" i="16" s="1"/>
  <c r="K50" i="21"/>
  <c r="K50" i="15" s="1"/>
  <c r="G18" i="22"/>
  <c r="G18" i="16" s="1"/>
  <c r="G50" i="21"/>
  <c r="G50" i="15" s="1"/>
  <c r="C18" i="22"/>
  <c r="C18" i="16" s="1"/>
  <c r="C50" i="21"/>
  <c r="C50" i="15" s="1"/>
  <c r="N18" i="22"/>
  <c r="N18" i="16" s="1"/>
  <c r="N50" i="21"/>
  <c r="N50" i="15" s="1"/>
  <c r="F18" i="22"/>
  <c r="F18" i="16" s="1"/>
  <c r="F50" i="21"/>
  <c r="F50" i="15" s="1"/>
  <c r="Q18" i="22"/>
  <c r="Q18" i="16" s="1"/>
  <c r="Q50" i="21"/>
  <c r="Q50" i="15" s="1"/>
  <c r="M18" i="22"/>
  <c r="M18" i="16" s="1"/>
  <c r="M50" i="21"/>
  <c r="M50" i="15" s="1"/>
  <c r="I18" i="22"/>
  <c r="I18" i="16" s="1"/>
  <c r="I50" i="21"/>
  <c r="I50" i="15" s="1"/>
  <c r="E18" i="22"/>
  <c r="E18" i="16" s="1"/>
  <c r="E50" i="21"/>
  <c r="E50" i="15" s="1"/>
  <c r="R18" i="22"/>
  <c r="R18" i="16" s="1"/>
  <c r="R50" i="21"/>
  <c r="R50" i="15" s="1"/>
  <c r="J18" i="22"/>
  <c r="J18" i="16" s="1"/>
  <c r="J50" i="21"/>
  <c r="J50" i="15" s="1"/>
  <c r="B18" i="22"/>
  <c r="B18" i="16" s="1"/>
  <c r="B50" i="21"/>
  <c r="B50" i="15" s="1"/>
  <c r="P18" i="22"/>
  <c r="P18" i="16" s="1"/>
  <c r="P50" i="21"/>
  <c r="P50" i="15" s="1"/>
  <c r="L18" i="22"/>
  <c r="L18" i="16" s="1"/>
  <c r="L50" i="21"/>
  <c r="L50" i="15" s="1"/>
  <c r="H18" i="22"/>
  <c r="H18" i="16" s="1"/>
  <c r="H50" i="21"/>
  <c r="H50" i="15" s="1"/>
  <c r="D18" i="22"/>
  <c r="D18" i="16" s="1"/>
  <c r="D50" i="21"/>
  <c r="D50" i="15" s="1"/>
  <c r="Q83" i="22"/>
  <c r="Q83" i="16" s="1"/>
  <c r="Q263" i="21"/>
  <c r="Q263" i="15" s="1"/>
  <c r="M83" i="22"/>
  <c r="M83" i="16" s="1"/>
  <c r="M263" i="21"/>
  <c r="M263" i="15" s="1"/>
  <c r="I83" i="22"/>
  <c r="I83" i="16" s="1"/>
  <c r="I263" i="21"/>
  <c r="I263" i="15" s="1"/>
  <c r="E83" i="22"/>
  <c r="E83" i="16" s="1"/>
  <c r="E263" i="21"/>
  <c r="E263" i="15" s="1"/>
  <c r="P83" i="22"/>
  <c r="P83" i="16" s="1"/>
  <c r="P263" i="21"/>
  <c r="P263" i="15" s="1"/>
  <c r="L83" i="22"/>
  <c r="L83" i="16" s="1"/>
  <c r="L263" i="21"/>
  <c r="L263" i="15" s="1"/>
  <c r="H83" i="22"/>
  <c r="H83" i="16" s="1"/>
  <c r="H263" i="21"/>
  <c r="H263" i="15" s="1"/>
  <c r="D83" i="22"/>
  <c r="D83" i="16" s="1"/>
  <c r="D263" i="21"/>
  <c r="D263" i="15" s="1"/>
  <c r="S83" i="22"/>
  <c r="S83" i="16" s="1"/>
  <c r="S263" i="21"/>
  <c r="S263" i="15" s="1"/>
  <c r="O83" i="22"/>
  <c r="O83" i="16" s="1"/>
  <c r="O263" i="21"/>
  <c r="O263" i="15" s="1"/>
  <c r="K83" i="22"/>
  <c r="K83" i="16" s="1"/>
  <c r="K263" i="21"/>
  <c r="K263" i="15" s="1"/>
  <c r="G83" i="22"/>
  <c r="G83" i="16" s="1"/>
  <c r="G263" i="21"/>
  <c r="G263" i="15" s="1"/>
  <c r="C83" i="22"/>
  <c r="C83" i="16" s="1"/>
  <c r="C263" i="21"/>
  <c r="C263" i="15" s="1"/>
  <c r="R83" i="22"/>
  <c r="R83" i="16" s="1"/>
  <c r="R263" i="21"/>
  <c r="R263" i="15" s="1"/>
  <c r="N83" i="22"/>
  <c r="N83" i="16" s="1"/>
  <c r="N263" i="21"/>
  <c r="N263" i="15" s="1"/>
  <c r="J83" i="22"/>
  <c r="J83" i="16" s="1"/>
  <c r="J263" i="21"/>
  <c r="J263" i="15" s="1"/>
  <c r="F83" i="22"/>
  <c r="F83" i="16" s="1"/>
  <c r="F263" i="21"/>
  <c r="F263" i="15" s="1"/>
  <c r="B83" i="22"/>
  <c r="B83" i="16" s="1"/>
  <c r="B263" i="21"/>
  <c r="B263" i="15" s="1"/>
  <c r="Q78" i="22"/>
  <c r="Q78" i="16" s="1"/>
  <c r="Q254" i="21"/>
  <c r="Q254" i="15" s="1"/>
  <c r="M78" i="22"/>
  <c r="M78" i="16" s="1"/>
  <c r="M254" i="21"/>
  <c r="M254" i="15" s="1"/>
  <c r="I78" i="22"/>
  <c r="I78" i="16" s="1"/>
  <c r="I254" i="21"/>
  <c r="I254" i="15" s="1"/>
  <c r="E78" i="22"/>
  <c r="E78" i="16" s="1"/>
  <c r="E254" i="21"/>
  <c r="E254" i="15" s="1"/>
  <c r="P78" i="22"/>
  <c r="P78" i="16" s="1"/>
  <c r="P254" i="21"/>
  <c r="P254" i="15" s="1"/>
  <c r="L78" i="22"/>
  <c r="L78" i="16" s="1"/>
  <c r="L254" i="21"/>
  <c r="L254" i="15" s="1"/>
  <c r="H78" i="22"/>
  <c r="H78" i="16" s="1"/>
  <c r="H254" i="21"/>
  <c r="H254" i="15" s="1"/>
  <c r="D78" i="22"/>
  <c r="D78" i="16" s="1"/>
  <c r="D254" i="21"/>
  <c r="D254" i="15" s="1"/>
  <c r="S78" i="22"/>
  <c r="S78" i="16" s="1"/>
  <c r="S254" i="21"/>
  <c r="S254" i="15" s="1"/>
  <c r="O78" i="22"/>
  <c r="O78" i="16" s="1"/>
  <c r="O254" i="21"/>
  <c r="O254" i="15" s="1"/>
  <c r="K78" i="22"/>
  <c r="K78" i="16" s="1"/>
  <c r="K254" i="21"/>
  <c r="K254" i="15" s="1"/>
  <c r="G78" i="22"/>
  <c r="G78" i="16" s="1"/>
  <c r="G254" i="21"/>
  <c r="G254" i="15" s="1"/>
  <c r="C78" i="22"/>
  <c r="C78" i="16" s="1"/>
  <c r="C254" i="21"/>
  <c r="C254" i="15" s="1"/>
  <c r="R78" i="22"/>
  <c r="R78" i="16" s="1"/>
  <c r="R254" i="21"/>
  <c r="R254" i="15" s="1"/>
  <c r="N78" i="22"/>
  <c r="N78" i="16" s="1"/>
  <c r="N254" i="21"/>
  <c r="N254" i="15" s="1"/>
  <c r="J78" i="22"/>
  <c r="J78" i="16" s="1"/>
  <c r="J254" i="21"/>
  <c r="J254" i="15" s="1"/>
  <c r="F78" i="22"/>
  <c r="F78" i="16" s="1"/>
  <c r="F254" i="21"/>
  <c r="F254" i="15" s="1"/>
  <c r="B78" i="22"/>
  <c r="B78" i="16" s="1"/>
  <c r="B254" i="21"/>
  <c r="B254" i="15" s="1"/>
  <c r="P76" i="22"/>
  <c r="P76" i="16" s="1"/>
  <c r="P245" i="21"/>
  <c r="P245" i="15" s="1"/>
  <c r="L76" i="22"/>
  <c r="L76" i="16" s="1"/>
  <c r="L245" i="21"/>
  <c r="L245" i="15" s="1"/>
  <c r="H76" i="22"/>
  <c r="H76" i="16" s="1"/>
  <c r="H245" i="21"/>
  <c r="H245" i="15" s="1"/>
  <c r="D76" i="22"/>
  <c r="D76" i="16" s="1"/>
  <c r="D245" i="21"/>
  <c r="D245" i="15" s="1"/>
  <c r="R76" i="22"/>
  <c r="R76" i="16" s="1"/>
  <c r="R245" i="21"/>
  <c r="R245" i="15" s="1"/>
  <c r="N76" i="22"/>
  <c r="N76" i="16" s="1"/>
  <c r="N245" i="21"/>
  <c r="N245" i="15" s="1"/>
  <c r="J76" i="22"/>
  <c r="J76" i="16" s="1"/>
  <c r="J245" i="21"/>
  <c r="J245" i="15" s="1"/>
  <c r="F76" i="22"/>
  <c r="F76" i="16" s="1"/>
  <c r="F245" i="21"/>
  <c r="F245" i="15" s="1"/>
  <c r="B76" i="22"/>
  <c r="B76" i="16" s="1"/>
  <c r="B245" i="21"/>
  <c r="B245" i="15" s="1"/>
  <c r="Q76" i="22"/>
  <c r="Q76" i="16" s="1"/>
  <c r="Q245" i="21"/>
  <c r="Q245" i="15" s="1"/>
  <c r="M76" i="22"/>
  <c r="M76" i="16" s="1"/>
  <c r="M245" i="21"/>
  <c r="M245" i="15" s="1"/>
  <c r="I76" i="22"/>
  <c r="I76" i="16" s="1"/>
  <c r="I245" i="21"/>
  <c r="I245" i="15" s="1"/>
  <c r="E76" i="22"/>
  <c r="E76" i="16" s="1"/>
  <c r="E245" i="21"/>
  <c r="E245" i="15" s="1"/>
  <c r="S76" i="22"/>
  <c r="S76" i="16" s="1"/>
  <c r="S245" i="21"/>
  <c r="S245" i="15" s="1"/>
  <c r="O76" i="22"/>
  <c r="O76" i="16" s="1"/>
  <c r="O245" i="21"/>
  <c r="O245" i="15" s="1"/>
  <c r="K76" i="22"/>
  <c r="K76" i="16" s="1"/>
  <c r="K245" i="21"/>
  <c r="K245" i="15" s="1"/>
  <c r="G76" i="22"/>
  <c r="G76" i="16" s="1"/>
  <c r="G245" i="21"/>
  <c r="G245" i="15" s="1"/>
  <c r="C76" i="22"/>
  <c r="C76" i="16" s="1"/>
  <c r="C245" i="21"/>
  <c r="C245" i="15" s="1"/>
  <c r="R71" i="22"/>
  <c r="R71" i="16" s="1"/>
  <c r="R230" i="21"/>
  <c r="R230" i="15" s="1"/>
  <c r="J71" i="22"/>
  <c r="J71" i="16" s="1"/>
  <c r="J230" i="21"/>
  <c r="J230" i="15" s="1"/>
  <c r="B71" i="22"/>
  <c r="B71" i="16" s="1"/>
  <c r="B230" i="21"/>
  <c r="B230" i="15" s="1"/>
  <c r="N71" i="22"/>
  <c r="N71" i="16" s="1"/>
  <c r="N230" i="21"/>
  <c r="N230" i="15" s="1"/>
  <c r="F71" i="22"/>
  <c r="F71" i="16" s="1"/>
  <c r="F230" i="21"/>
  <c r="F230" i="15" s="1"/>
  <c r="S71" i="22"/>
  <c r="S71" i="16" s="1"/>
  <c r="S230" i="21"/>
  <c r="S230" i="15" s="1"/>
  <c r="O71" i="22"/>
  <c r="O71" i="16" s="1"/>
  <c r="O230" i="21"/>
  <c r="O230" i="15" s="1"/>
  <c r="K71" i="22"/>
  <c r="K71" i="16" s="1"/>
  <c r="K230" i="21"/>
  <c r="K230" i="15" s="1"/>
  <c r="G71" i="22"/>
  <c r="G71" i="16" s="1"/>
  <c r="G230" i="21"/>
  <c r="G230" i="15" s="1"/>
  <c r="C71" i="22"/>
  <c r="C71" i="16" s="1"/>
  <c r="C230" i="21"/>
  <c r="C230" i="15" s="1"/>
  <c r="P71" i="22"/>
  <c r="P71" i="16" s="1"/>
  <c r="P230" i="21"/>
  <c r="P230" i="15" s="1"/>
  <c r="L71" i="22"/>
  <c r="L71" i="16" s="1"/>
  <c r="L230" i="21"/>
  <c r="L230" i="15" s="1"/>
  <c r="H71" i="22"/>
  <c r="H71" i="16" s="1"/>
  <c r="H230" i="21"/>
  <c r="H230" i="15" s="1"/>
  <c r="D71" i="22"/>
  <c r="D71" i="16" s="1"/>
  <c r="D230" i="21"/>
  <c r="D230" i="15" s="1"/>
  <c r="Q71" i="22"/>
  <c r="Q71" i="16" s="1"/>
  <c r="Q230" i="21"/>
  <c r="Q230" i="15" s="1"/>
  <c r="M71" i="22"/>
  <c r="M71" i="16" s="1"/>
  <c r="M230" i="21"/>
  <c r="M230" i="15" s="1"/>
  <c r="I71" i="22"/>
  <c r="I71" i="16" s="1"/>
  <c r="I230" i="21"/>
  <c r="I230" i="15" s="1"/>
  <c r="E71" i="22"/>
  <c r="E71" i="16" s="1"/>
  <c r="E230" i="21"/>
  <c r="E230" i="15" s="1"/>
  <c r="R67" i="22"/>
  <c r="R67" i="16" s="1"/>
  <c r="R218" i="21"/>
  <c r="R218" i="15" s="1"/>
  <c r="N67" i="22"/>
  <c r="N67" i="16" s="1"/>
  <c r="N218" i="21"/>
  <c r="N218" i="15" s="1"/>
  <c r="J67" i="22"/>
  <c r="J67" i="16" s="1"/>
  <c r="J218" i="21"/>
  <c r="J218" i="15" s="1"/>
  <c r="F67" i="22"/>
  <c r="F67" i="16" s="1"/>
  <c r="F218" i="21"/>
  <c r="F218" i="15" s="1"/>
  <c r="B67" i="22"/>
  <c r="B67" i="16" s="1"/>
  <c r="B218" i="21"/>
  <c r="B218" i="15" s="1"/>
  <c r="S67" i="22"/>
  <c r="S67" i="16" s="1"/>
  <c r="S218" i="21"/>
  <c r="S218" i="15" s="1"/>
  <c r="O67" i="22"/>
  <c r="O67" i="16" s="1"/>
  <c r="O218" i="21"/>
  <c r="O218" i="15" s="1"/>
  <c r="K67" i="22"/>
  <c r="K67" i="16" s="1"/>
  <c r="K218" i="21"/>
  <c r="K218" i="15" s="1"/>
  <c r="G67" i="22"/>
  <c r="G67" i="16" s="1"/>
  <c r="G218" i="21"/>
  <c r="G218" i="15" s="1"/>
  <c r="C67" i="22"/>
  <c r="C67" i="16" s="1"/>
  <c r="C218" i="21"/>
  <c r="C218" i="15" s="1"/>
  <c r="P67" i="22"/>
  <c r="P67" i="16" s="1"/>
  <c r="P218" i="21"/>
  <c r="P218" i="15" s="1"/>
  <c r="L67" i="22"/>
  <c r="L67" i="16" s="1"/>
  <c r="L218" i="21"/>
  <c r="L218" i="15" s="1"/>
  <c r="H67" i="22"/>
  <c r="H67" i="16" s="1"/>
  <c r="H218" i="21"/>
  <c r="H218" i="15" s="1"/>
  <c r="D67" i="22"/>
  <c r="D67" i="16" s="1"/>
  <c r="D218" i="21"/>
  <c r="D218" i="15" s="1"/>
  <c r="Q67" i="22"/>
  <c r="Q67" i="16" s="1"/>
  <c r="Q218" i="21"/>
  <c r="Q218" i="15" s="1"/>
  <c r="M67" i="22"/>
  <c r="M67" i="16" s="1"/>
  <c r="M218" i="21"/>
  <c r="M218" i="15" s="1"/>
  <c r="I67" i="22"/>
  <c r="I67" i="16" s="1"/>
  <c r="I218" i="21"/>
  <c r="I218" i="15" s="1"/>
  <c r="E67" i="22"/>
  <c r="E67" i="16" s="1"/>
  <c r="E218" i="21"/>
  <c r="E218" i="15" s="1"/>
  <c r="J38" i="22"/>
  <c r="J129" i="21"/>
  <c r="R38" i="22"/>
  <c r="R38" i="16" s="1"/>
  <c r="R129" i="21"/>
  <c r="R129" i="15" s="1"/>
  <c r="B38" i="22"/>
  <c r="B129" i="21"/>
  <c r="P38" i="22"/>
  <c r="P38" i="16" s="1"/>
  <c r="P129" i="21"/>
  <c r="P129" i="15" s="1"/>
  <c r="H38" i="22"/>
  <c r="H129" i="21"/>
  <c r="O38" i="22"/>
  <c r="O38" i="16" s="1"/>
  <c r="O129" i="21"/>
  <c r="O129" i="15" s="1"/>
  <c r="G38" i="22"/>
  <c r="G129" i="21"/>
  <c r="N38" i="22"/>
  <c r="N38" i="16" s="1"/>
  <c r="N129" i="21"/>
  <c r="N129" i="15" s="1"/>
  <c r="F38" i="22"/>
  <c r="F129" i="21"/>
  <c r="L38" i="22"/>
  <c r="L129" i="21"/>
  <c r="D38" i="22"/>
  <c r="D129" i="21"/>
  <c r="S38" i="22"/>
  <c r="S38" i="16" s="1"/>
  <c r="S129" i="21"/>
  <c r="S129" i="15" s="1"/>
  <c r="K38" i="22"/>
  <c r="K129" i="21"/>
  <c r="C38" i="22"/>
  <c r="C129" i="21"/>
  <c r="Q38" i="22"/>
  <c r="Q38" i="16" s="1"/>
  <c r="Q129" i="21"/>
  <c r="Q129" i="15" s="1"/>
  <c r="M38" i="22"/>
  <c r="M38" i="16" s="1"/>
  <c r="M129" i="21"/>
  <c r="M129" i="15" s="1"/>
  <c r="I38" i="22"/>
  <c r="I129" i="21"/>
  <c r="E38" i="22"/>
  <c r="E129" i="21"/>
  <c r="J35" i="22"/>
  <c r="J124" i="21"/>
  <c r="R35" i="22"/>
  <c r="R35" i="16" s="1"/>
  <c r="R124" i="21"/>
  <c r="R124" i="15" s="1"/>
  <c r="B35" i="22"/>
  <c r="B124" i="21"/>
  <c r="P35" i="22"/>
  <c r="P35" i="16" s="1"/>
  <c r="P124" i="21"/>
  <c r="P124" i="15" s="1"/>
  <c r="H35" i="22"/>
  <c r="H124" i="21"/>
  <c r="O35" i="22"/>
  <c r="O124" i="21"/>
  <c r="G35" i="22"/>
  <c r="G124" i="21"/>
  <c r="N35" i="22"/>
  <c r="N35" i="16" s="1"/>
  <c r="N124" i="21"/>
  <c r="N124" i="15" s="1"/>
  <c r="F35" i="22"/>
  <c r="F124" i="21"/>
  <c r="L35" i="22"/>
  <c r="L124" i="21"/>
  <c r="D35" i="22"/>
  <c r="D124" i="21"/>
  <c r="S35" i="22"/>
  <c r="S35" i="16" s="1"/>
  <c r="S124" i="21"/>
  <c r="S124" i="15" s="1"/>
  <c r="K35" i="22"/>
  <c r="K124" i="21"/>
  <c r="C35" i="22"/>
  <c r="C124" i="21"/>
  <c r="Q35" i="22"/>
  <c r="Q35" i="16" s="1"/>
  <c r="Q124" i="21"/>
  <c r="Q124" i="15" s="1"/>
  <c r="M35" i="22"/>
  <c r="M35" i="16" s="1"/>
  <c r="M124" i="21"/>
  <c r="M124" i="15" s="1"/>
  <c r="I35" i="22"/>
  <c r="I124" i="21"/>
  <c r="E35" i="22"/>
  <c r="E124" i="21"/>
  <c r="R61" i="22"/>
  <c r="R61" i="16" s="1"/>
  <c r="R205" i="21"/>
  <c r="R205" i="15" s="1"/>
  <c r="N61" i="22"/>
  <c r="N61" i="16" s="1"/>
  <c r="N205" i="21"/>
  <c r="N205" i="15" s="1"/>
  <c r="J61" i="22"/>
  <c r="J61" i="16" s="1"/>
  <c r="J205" i="21"/>
  <c r="J205" i="15" s="1"/>
  <c r="F61" i="22"/>
  <c r="F61" i="16" s="1"/>
  <c r="F205" i="21"/>
  <c r="F205" i="15" s="1"/>
  <c r="B61" i="22"/>
  <c r="B61" i="16" s="1"/>
  <c r="B205" i="21"/>
  <c r="B205" i="15" s="1"/>
  <c r="S61" i="22"/>
  <c r="S61" i="16" s="1"/>
  <c r="S205" i="21"/>
  <c r="S205" i="15" s="1"/>
  <c r="O61" i="22"/>
  <c r="O61" i="16" s="1"/>
  <c r="O205" i="21"/>
  <c r="O205" i="15" s="1"/>
  <c r="K61" i="22"/>
  <c r="K61" i="16" s="1"/>
  <c r="K205" i="21"/>
  <c r="K205" i="15" s="1"/>
  <c r="G61" i="22"/>
  <c r="G61" i="16" s="1"/>
  <c r="G205" i="21"/>
  <c r="G205" i="15" s="1"/>
  <c r="C61" i="22"/>
  <c r="C61" i="16" s="1"/>
  <c r="C205" i="21"/>
  <c r="C205" i="15" s="1"/>
  <c r="P61" i="22"/>
  <c r="P61" i="16" s="1"/>
  <c r="P205" i="21"/>
  <c r="P205" i="15" s="1"/>
  <c r="L61" i="22"/>
  <c r="L61" i="16" s="1"/>
  <c r="L205" i="21"/>
  <c r="L205" i="15" s="1"/>
  <c r="H61" i="22"/>
  <c r="H61" i="16" s="1"/>
  <c r="H205" i="21"/>
  <c r="H205" i="15" s="1"/>
  <c r="D61" i="22"/>
  <c r="D61" i="16" s="1"/>
  <c r="D205" i="21"/>
  <c r="D205" i="15" s="1"/>
  <c r="Q61" i="22"/>
  <c r="Q61" i="16" s="1"/>
  <c r="Q205" i="21"/>
  <c r="Q205" i="15" s="1"/>
  <c r="M61" i="22"/>
  <c r="M61" i="16" s="1"/>
  <c r="M205" i="21"/>
  <c r="M205" i="15" s="1"/>
  <c r="I61" i="22"/>
  <c r="I61" i="16" s="1"/>
  <c r="I205" i="21"/>
  <c r="I205" i="15" s="1"/>
  <c r="E61" i="22"/>
  <c r="E61" i="16" s="1"/>
  <c r="E205" i="21"/>
  <c r="E205" i="15" s="1"/>
  <c r="M26" i="22"/>
  <c r="M26" i="16" s="1"/>
  <c r="M85" i="21"/>
  <c r="M85" i="15" s="1"/>
  <c r="E26" i="22"/>
  <c r="E26" i="16" s="1"/>
  <c r="E85" i="21"/>
  <c r="E85" i="15" s="1"/>
  <c r="Q26" i="22"/>
  <c r="Q26" i="16" s="1"/>
  <c r="Q85" i="21"/>
  <c r="Q85" i="15" s="1"/>
  <c r="I26" i="22"/>
  <c r="I26" i="16" s="1"/>
  <c r="I85" i="21"/>
  <c r="I85" i="15" s="1"/>
  <c r="L26" i="22"/>
  <c r="L26" i="16" s="1"/>
  <c r="L85" i="21"/>
  <c r="L85" i="15" s="1"/>
  <c r="D26" i="22"/>
  <c r="D26" i="16" s="1"/>
  <c r="D85" i="21"/>
  <c r="D85" i="15" s="1"/>
  <c r="S26" i="22"/>
  <c r="S26" i="16" s="1"/>
  <c r="S85" i="21"/>
  <c r="S85" i="15" s="1"/>
  <c r="O26" i="22"/>
  <c r="O26" i="16" s="1"/>
  <c r="O85" i="21"/>
  <c r="O85" i="15" s="1"/>
  <c r="K26" i="22"/>
  <c r="K26" i="16" s="1"/>
  <c r="K85" i="21"/>
  <c r="K85" i="15" s="1"/>
  <c r="G26" i="22"/>
  <c r="G26" i="16" s="1"/>
  <c r="G85" i="21"/>
  <c r="G85" i="15" s="1"/>
  <c r="C26" i="22"/>
  <c r="C26" i="16" s="1"/>
  <c r="C85" i="21"/>
  <c r="C85" i="15" s="1"/>
  <c r="P26" i="22"/>
  <c r="P26" i="16" s="1"/>
  <c r="P85" i="21"/>
  <c r="P85" i="15" s="1"/>
  <c r="H26" i="22"/>
  <c r="H26" i="16" s="1"/>
  <c r="H85" i="21"/>
  <c r="H85" i="15" s="1"/>
  <c r="R26" i="22"/>
  <c r="R26" i="16" s="1"/>
  <c r="R85" i="21"/>
  <c r="R85" i="15" s="1"/>
  <c r="N26" i="22"/>
  <c r="N26" i="16" s="1"/>
  <c r="N85" i="21"/>
  <c r="N85" i="15" s="1"/>
  <c r="J26" i="22"/>
  <c r="J26" i="16" s="1"/>
  <c r="J85" i="21"/>
  <c r="J85" i="15" s="1"/>
  <c r="F26" i="22"/>
  <c r="F26" i="16" s="1"/>
  <c r="F85" i="21"/>
  <c r="F85" i="15" s="1"/>
  <c r="B26" i="22"/>
  <c r="B26" i="16" s="1"/>
  <c r="B85" i="21"/>
  <c r="B85" i="15" s="1"/>
  <c r="S17" i="22"/>
  <c r="S17" i="16" s="1"/>
  <c r="S48" i="21"/>
  <c r="O48" i="21"/>
  <c r="O48" i="15" s="1"/>
  <c r="O17" i="22"/>
  <c r="O17" i="16" s="1"/>
  <c r="K17" i="22"/>
  <c r="K17" i="16" s="1"/>
  <c r="K48" i="21"/>
  <c r="K48" i="15" s="1"/>
  <c r="G48" i="21"/>
  <c r="G48" i="15" s="1"/>
  <c r="G17" i="22"/>
  <c r="G17" i="16" s="1"/>
  <c r="C17" i="22"/>
  <c r="C17" i="16" s="1"/>
  <c r="C48" i="21"/>
  <c r="C48" i="15" s="1"/>
  <c r="N17" i="22"/>
  <c r="N17" i="16" s="1"/>
  <c r="N48" i="21"/>
  <c r="F17" i="22"/>
  <c r="F17" i="16" s="1"/>
  <c r="F48" i="21"/>
  <c r="F48" i="15" s="1"/>
  <c r="Q17" i="22"/>
  <c r="Q17" i="16" s="1"/>
  <c r="Q48" i="21"/>
  <c r="Q48" i="15" s="1"/>
  <c r="M48" i="21"/>
  <c r="M48" i="15" s="1"/>
  <c r="M17" i="22"/>
  <c r="M17" i="16" s="1"/>
  <c r="I17" i="22"/>
  <c r="I17" i="16" s="1"/>
  <c r="I48" i="21"/>
  <c r="I48" i="15" s="1"/>
  <c r="E48" i="21"/>
  <c r="E48" i="15" s="1"/>
  <c r="E17" i="22"/>
  <c r="E17" i="16" s="1"/>
  <c r="R48" i="21"/>
  <c r="R48" i="15" s="1"/>
  <c r="R17" i="22"/>
  <c r="R17" i="16" s="1"/>
  <c r="J48" i="21"/>
  <c r="J48" i="15" s="1"/>
  <c r="J17" i="22"/>
  <c r="J17" i="16" s="1"/>
  <c r="B48" i="21"/>
  <c r="B48" i="15" s="1"/>
  <c r="B17" i="22"/>
  <c r="B17" i="16" s="1"/>
  <c r="P17" i="22"/>
  <c r="P17" i="16" s="1"/>
  <c r="P48" i="21"/>
  <c r="P48" i="15" s="1"/>
  <c r="L48" i="21"/>
  <c r="L48" i="15" s="1"/>
  <c r="L17" i="22"/>
  <c r="L17" i="16" s="1"/>
  <c r="H48" i="21"/>
  <c r="H48" i="15" s="1"/>
  <c r="H17" i="22"/>
  <c r="H17" i="16" s="1"/>
  <c r="D17" i="22"/>
  <c r="D17" i="16" s="1"/>
  <c r="D48" i="21"/>
  <c r="D48" i="15" s="1"/>
  <c r="Q15" i="22"/>
  <c r="Q15" i="16" s="1"/>
  <c r="Q44" i="21"/>
  <c r="I44" i="21"/>
  <c r="I15" i="22"/>
  <c r="I15" i="16" s="1"/>
  <c r="N44" i="21"/>
  <c r="N15" i="22"/>
  <c r="N15" i="16" s="1"/>
  <c r="F44" i="21"/>
  <c r="F15" i="22"/>
  <c r="F15" i="16" s="1"/>
  <c r="M44" i="21"/>
  <c r="M15" i="22"/>
  <c r="M15" i="16" s="1"/>
  <c r="E44" i="21"/>
  <c r="E15" i="22"/>
  <c r="E15" i="16" s="1"/>
  <c r="R15" i="22"/>
  <c r="R15" i="16" s="1"/>
  <c r="R44" i="21"/>
  <c r="J44" i="21"/>
  <c r="J15" i="22"/>
  <c r="J15" i="16" s="1"/>
  <c r="B15" i="22"/>
  <c r="B15" i="16" s="1"/>
  <c r="B44" i="21"/>
  <c r="S44" i="21"/>
  <c r="S15" i="22"/>
  <c r="S15" i="16" s="1"/>
  <c r="O15" i="22"/>
  <c r="O15" i="16" s="1"/>
  <c r="O44" i="21"/>
  <c r="K44" i="21"/>
  <c r="K15" i="22"/>
  <c r="K15" i="16" s="1"/>
  <c r="G44" i="21"/>
  <c r="G15" i="22"/>
  <c r="G15" i="16" s="1"/>
  <c r="C44" i="21"/>
  <c r="C15" i="22"/>
  <c r="C15" i="16" s="1"/>
  <c r="P44" i="21"/>
  <c r="P15" i="22"/>
  <c r="P15" i="16" s="1"/>
  <c r="L44" i="21"/>
  <c r="L15" i="22"/>
  <c r="L15" i="16" s="1"/>
  <c r="H44" i="21"/>
  <c r="H15" i="22"/>
  <c r="H15" i="16" s="1"/>
  <c r="D44" i="21"/>
  <c r="D15" i="22"/>
  <c r="D15" i="16" s="1"/>
  <c r="S14" i="22"/>
  <c r="S14" i="16" s="1"/>
  <c r="S41" i="21"/>
  <c r="K14" i="22"/>
  <c r="K14" i="16" s="1"/>
  <c r="K41" i="21"/>
  <c r="C14" i="22"/>
  <c r="C14" i="16" s="1"/>
  <c r="C41" i="21"/>
  <c r="P14" i="22"/>
  <c r="P14" i="16" s="1"/>
  <c r="P41" i="21"/>
  <c r="H14" i="22"/>
  <c r="H14" i="16" s="1"/>
  <c r="H41" i="21"/>
  <c r="O14" i="22"/>
  <c r="O14" i="16" s="1"/>
  <c r="O41" i="21"/>
  <c r="G14" i="22"/>
  <c r="G14" i="16" s="1"/>
  <c r="G41" i="21"/>
  <c r="L14" i="22"/>
  <c r="L14" i="16" s="1"/>
  <c r="L41" i="21"/>
  <c r="D14" i="22"/>
  <c r="D14" i="16" s="1"/>
  <c r="D41" i="21"/>
  <c r="Q14" i="22"/>
  <c r="Q14" i="16" s="1"/>
  <c r="Q41" i="21"/>
  <c r="M14" i="22"/>
  <c r="M14" i="16" s="1"/>
  <c r="M41" i="21"/>
  <c r="I14" i="22"/>
  <c r="I14" i="16" s="1"/>
  <c r="I41" i="21"/>
  <c r="E14" i="22"/>
  <c r="E14" i="16" s="1"/>
  <c r="E41" i="21"/>
  <c r="R14" i="22"/>
  <c r="R14" i="16" s="1"/>
  <c r="R41" i="21"/>
  <c r="N14" i="22"/>
  <c r="N14" i="16" s="1"/>
  <c r="N41" i="21"/>
  <c r="J14" i="22"/>
  <c r="J14" i="16" s="1"/>
  <c r="J41" i="21"/>
  <c r="F14" i="22"/>
  <c r="F14" i="16" s="1"/>
  <c r="F41" i="21"/>
  <c r="B14" i="22"/>
  <c r="B14" i="16" s="1"/>
  <c r="B41" i="21"/>
  <c r="Q86" i="22"/>
  <c r="Q86" i="16" s="1"/>
  <c r="Q270" i="21"/>
  <c r="Q270" i="15" s="1"/>
  <c r="M86" i="22"/>
  <c r="M86" i="16" s="1"/>
  <c r="M270" i="21"/>
  <c r="M270" i="15" s="1"/>
  <c r="I86" i="22"/>
  <c r="I86" i="16" s="1"/>
  <c r="I270" i="21"/>
  <c r="I270" i="15" s="1"/>
  <c r="E86" i="22"/>
  <c r="E86" i="16" s="1"/>
  <c r="E270" i="21"/>
  <c r="E270" i="15" s="1"/>
  <c r="P86" i="22"/>
  <c r="P86" i="16" s="1"/>
  <c r="P270" i="21"/>
  <c r="P270" i="15" s="1"/>
  <c r="L86" i="22"/>
  <c r="L86" i="16" s="1"/>
  <c r="L270" i="21"/>
  <c r="L270" i="15" s="1"/>
  <c r="H86" i="22"/>
  <c r="H86" i="16" s="1"/>
  <c r="H270" i="21"/>
  <c r="H270" i="15" s="1"/>
  <c r="D86" i="22"/>
  <c r="D86" i="16" s="1"/>
  <c r="D270" i="21"/>
  <c r="D270" i="15" s="1"/>
  <c r="S86" i="22"/>
  <c r="S86" i="16" s="1"/>
  <c r="S270" i="21"/>
  <c r="S270" i="15" s="1"/>
  <c r="O86" i="22"/>
  <c r="O86" i="16" s="1"/>
  <c r="O270" i="21"/>
  <c r="O270" i="15" s="1"/>
  <c r="K86" i="22"/>
  <c r="K86" i="16" s="1"/>
  <c r="K270" i="21"/>
  <c r="K270" i="15" s="1"/>
  <c r="G86" i="22"/>
  <c r="G86" i="16" s="1"/>
  <c r="G270" i="21"/>
  <c r="G270" i="15" s="1"/>
  <c r="C86" i="22"/>
  <c r="C86" i="16" s="1"/>
  <c r="C270" i="21"/>
  <c r="C270" i="15" s="1"/>
  <c r="R86" i="22"/>
  <c r="R86" i="16" s="1"/>
  <c r="R270" i="21"/>
  <c r="R270" i="15" s="1"/>
  <c r="N86" i="22"/>
  <c r="N86" i="16" s="1"/>
  <c r="N270" i="21"/>
  <c r="N270" i="15" s="1"/>
  <c r="J86" i="22"/>
  <c r="J86" i="16" s="1"/>
  <c r="J270" i="21"/>
  <c r="J270" i="15" s="1"/>
  <c r="F86" i="22"/>
  <c r="F86" i="16" s="1"/>
  <c r="F270" i="21"/>
  <c r="F270" i="15" s="1"/>
  <c r="B86" i="22"/>
  <c r="B86" i="16" s="1"/>
  <c r="B270" i="21"/>
  <c r="B270" i="15" s="1"/>
  <c r="Q85" i="22"/>
  <c r="Q85" i="16" s="1"/>
  <c r="Q268" i="21"/>
  <c r="Q268" i="15" s="1"/>
  <c r="M85" i="22"/>
  <c r="M85" i="16" s="1"/>
  <c r="M268" i="21"/>
  <c r="M268" i="15" s="1"/>
  <c r="I85" i="22"/>
  <c r="I85" i="16" s="1"/>
  <c r="I268" i="21"/>
  <c r="I268" i="15" s="1"/>
  <c r="E85" i="22"/>
  <c r="E85" i="16" s="1"/>
  <c r="E268" i="21"/>
  <c r="E268" i="15" s="1"/>
  <c r="P85" i="22"/>
  <c r="P85" i="16" s="1"/>
  <c r="P268" i="21"/>
  <c r="P268" i="15" s="1"/>
  <c r="L85" i="22"/>
  <c r="L85" i="16" s="1"/>
  <c r="L268" i="21"/>
  <c r="L268" i="15" s="1"/>
  <c r="H85" i="22"/>
  <c r="H85" i="16" s="1"/>
  <c r="H268" i="21"/>
  <c r="H268" i="15" s="1"/>
  <c r="D85" i="22"/>
  <c r="D85" i="16" s="1"/>
  <c r="D268" i="21"/>
  <c r="D268" i="15" s="1"/>
  <c r="S85" i="22"/>
  <c r="S85" i="16" s="1"/>
  <c r="S268" i="21"/>
  <c r="S268" i="15" s="1"/>
  <c r="O85" i="22"/>
  <c r="O85" i="16" s="1"/>
  <c r="O268" i="21"/>
  <c r="O268" i="15" s="1"/>
  <c r="K85" i="22"/>
  <c r="K85" i="16" s="1"/>
  <c r="K268" i="21"/>
  <c r="K268" i="15" s="1"/>
  <c r="G85" i="22"/>
  <c r="G85" i="16" s="1"/>
  <c r="G268" i="21"/>
  <c r="G268" i="15" s="1"/>
  <c r="C85" i="22"/>
  <c r="C85" i="16" s="1"/>
  <c r="C268" i="21"/>
  <c r="C268" i="15" s="1"/>
  <c r="R85" i="22"/>
  <c r="R85" i="16" s="1"/>
  <c r="R268" i="21"/>
  <c r="R268" i="15" s="1"/>
  <c r="N85" i="22"/>
  <c r="N85" i="16" s="1"/>
  <c r="N268" i="21"/>
  <c r="N268" i="15" s="1"/>
  <c r="J85" i="22"/>
  <c r="J85" i="16" s="1"/>
  <c r="J268" i="21"/>
  <c r="J268" i="15" s="1"/>
  <c r="F85" i="22"/>
  <c r="F85" i="16" s="1"/>
  <c r="F268" i="21"/>
  <c r="F268" i="15" s="1"/>
  <c r="B85" i="22"/>
  <c r="B85" i="16" s="1"/>
  <c r="B268" i="21"/>
  <c r="B268" i="15" s="1"/>
  <c r="Q79" i="22"/>
  <c r="Q79" i="16" s="1"/>
  <c r="Q258" i="21"/>
  <c r="Q258" i="15" s="1"/>
  <c r="M79" i="22"/>
  <c r="M79" i="16" s="1"/>
  <c r="M258" i="21"/>
  <c r="M258" i="15" s="1"/>
  <c r="I79" i="22"/>
  <c r="I79" i="16" s="1"/>
  <c r="I258" i="21"/>
  <c r="I258" i="15" s="1"/>
  <c r="E79" i="22"/>
  <c r="E79" i="16" s="1"/>
  <c r="E258" i="21"/>
  <c r="E258" i="15" s="1"/>
  <c r="P79" i="22"/>
  <c r="P79" i="16" s="1"/>
  <c r="P258" i="21"/>
  <c r="P258" i="15" s="1"/>
  <c r="L79" i="22"/>
  <c r="L79" i="16" s="1"/>
  <c r="L258" i="21"/>
  <c r="L258" i="15" s="1"/>
  <c r="H79" i="22"/>
  <c r="H79" i="16" s="1"/>
  <c r="H258" i="21"/>
  <c r="H258" i="15" s="1"/>
  <c r="D79" i="22"/>
  <c r="D79" i="16" s="1"/>
  <c r="D258" i="21"/>
  <c r="D258" i="15" s="1"/>
  <c r="S79" i="22"/>
  <c r="S79" i="16" s="1"/>
  <c r="S258" i="21"/>
  <c r="S258" i="15" s="1"/>
  <c r="O79" i="22"/>
  <c r="O79" i="16" s="1"/>
  <c r="O258" i="21"/>
  <c r="O258" i="15" s="1"/>
  <c r="K79" i="22"/>
  <c r="K79" i="16" s="1"/>
  <c r="K258" i="21"/>
  <c r="K258" i="15" s="1"/>
  <c r="G79" i="22"/>
  <c r="G79" i="16" s="1"/>
  <c r="G258" i="21"/>
  <c r="G258" i="15" s="1"/>
  <c r="C79" i="22"/>
  <c r="C79" i="16" s="1"/>
  <c r="C258" i="21"/>
  <c r="C258" i="15" s="1"/>
  <c r="R79" i="22"/>
  <c r="R79" i="16" s="1"/>
  <c r="R258" i="21"/>
  <c r="R258" i="15" s="1"/>
  <c r="N79" i="22"/>
  <c r="N79" i="16" s="1"/>
  <c r="N258" i="21"/>
  <c r="N258" i="15" s="1"/>
  <c r="J79" i="22"/>
  <c r="J79" i="16" s="1"/>
  <c r="J258" i="21"/>
  <c r="J258" i="15" s="1"/>
  <c r="F79" i="22"/>
  <c r="F79" i="16" s="1"/>
  <c r="F258" i="21"/>
  <c r="F258" i="15" s="1"/>
  <c r="B79" i="22"/>
  <c r="B79" i="16" s="1"/>
  <c r="B258" i="21"/>
  <c r="B258" i="15" s="1"/>
  <c r="R68" i="22"/>
  <c r="R68" i="16" s="1"/>
  <c r="R222" i="21"/>
  <c r="R222" i="15" s="1"/>
  <c r="N68" i="22"/>
  <c r="N68" i="16" s="1"/>
  <c r="N222" i="21"/>
  <c r="N222" i="15" s="1"/>
  <c r="J68" i="22"/>
  <c r="J68" i="16" s="1"/>
  <c r="J222" i="21"/>
  <c r="J222" i="15" s="1"/>
  <c r="F68" i="22"/>
  <c r="F68" i="16" s="1"/>
  <c r="F222" i="21"/>
  <c r="F222" i="15" s="1"/>
  <c r="B68" i="22"/>
  <c r="B68" i="16" s="1"/>
  <c r="B222" i="21"/>
  <c r="B222" i="15" s="1"/>
  <c r="S68" i="22"/>
  <c r="S68" i="16" s="1"/>
  <c r="S222" i="21"/>
  <c r="S222" i="15" s="1"/>
  <c r="O68" i="22"/>
  <c r="O68" i="16" s="1"/>
  <c r="O222" i="21"/>
  <c r="O222" i="15" s="1"/>
  <c r="K68" i="22"/>
  <c r="K68" i="16" s="1"/>
  <c r="K222" i="21"/>
  <c r="K222" i="15" s="1"/>
  <c r="G68" i="22"/>
  <c r="G68" i="16" s="1"/>
  <c r="G222" i="21"/>
  <c r="G222" i="15" s="1"/>
  <c r="C68" i="22"/>
  <c r="C68" i="16" s="1"/>
  <c r="C222" i="21"/>
  <c r="C222" i="15" s="1"/>
  <c r="P68" i="22"/>
  <c r="P68" i="16" s="1"/>
  <c r="P222" i="21"/>
  <c r="P222" i="15" s="1"/>
  <c r="L68" i="22"/>
  <c r="L68" i="16" s="1"/>
  <c r="L222" i="21"/>
  <c r="L222" i="15" s="1"/>
  <c r="H68" i="22"/>
  <c r="H68" i="16" s="1"/>
  <c r="H222" i="21"/>
  <c r="H222" i="15" s="1"/>
  <c r="D68" i="22"/>
  <c r="D68" i="16" s="1"/>
  <c r="D222" i="21"/>
  <c r="D222" i="15" s="1"/>
  <c r="Q68" i="22"/>
  <c r="Q68" i="16" s="1"/>
  <c r="Q222" i="21"/>
  <c r="Q222" i="15" s="1"/>
  <c r="M68" i="22"/>
  <c r="M68" i="16" s="1"/>
  <c r="M222" i="21"/>
  <c r="M222" i="15" s="1"/>
  <c r="I68" i="22"/>
  <c r="I68" i="16" s="1"/>
  <c r="I222" i="21"/>
  <c r="I222" i="15" s="1"/>
  <c r="E68" i="22"/>
  <c r="E68" i="16" s="1"/>
  <c r="E222" i="21"/>
  <c r="E222" i="15" s="1"/>
  <c r="R63" i="22"/>
  <c r="R63" i="16" s="1"/>
  <c r="R210" i="21"/>
  <c r="R210" i="15" s="1"/>
  <c r="N63" i="22"/>
  <c r="N63" i="16" s="1"/>
  <c r="N210" i="21"/>
  <c r="N210" i="15" s="1"/>
  <c r="J63" i="22"/>
  <c r="J63" i="16" s="1"/>
  <c r="J210" i="21"/>
  <c r="J210" i="15" s="1"/>
  <c r="F63" i="22"/>
  <c r="F63" i="16" s="1"/>
  <c r="F210" i="21"/>
  <c r="F210" i="15" s="1"/>
  <c r="B63" i="22"/>
  <c r="B63" i="16" s="1"/>
  <c r="B210" i="21"/>
  <c r="B210" i="15" s="1"/>
  <c r="S63" i="22"/>
  <c r="S63" i="16" s="1"/>
  <c r="S210" i="21"/>
  <c r="S210" i="15" s="1"/>
  <c r="O63" i="22"/>
  <c r="O63" i="16" s="1"/>
  <c r="O210" i="21"/>
  <c r="O210" i="15" s="1"/>
  <c r="K63" i="22"/>
  <c r="K63" i="16" s="1"/>
  <c r="K210" i="21"/>
  <c r="K210" i="15" s="1"/>
  <c r="G63" i="22"/>
  <c r="G63" i="16" s="1"/>
  <c r="G210" i="21"/>
  <c r="G210" i="15" s="1"/>
  <c r="C63" i="22"/>
  <c r="C63" i="16" s="1"/>
  <c r="C210" i="21"/>
  <c r="C210" i="15" s="1"/>
  <c r="P63" i="22"/>
  <c r="P63" i="16" s="1"/>
  <c r="P210" i="21"/>
  <c r="P210" i="15" s="1"/>
  <c r="L63" i="22"/>
  <c r="L63" i="16" s="1"/>
  <c r="L210" i="21"/>
  <c r="L210" i="15" s="1"/>
  <c r="H63" i="22"/>
  <c r="H63" i="16" s="1"/>
  <c r="H210" i="21"/>
  <c r="H210" i="15" s="1"/>
  <c r="D63" i="22"/>
  <c r="D63" i="16" s="1"/>
  <c r="D210" i="21"/>
  <c r="D210" i="15" s="1"/>
  <c r="Q63" i="22"/>
  <c r="Q63" i="16" s="1"/>
  <c r="Q210" i="21"/>
  <c r="Q210" i="15" s="1"/>
  <c r="M63" i="22"/>
  <c r="M63" i="16" s="1"/>
  <c r="M210" i="21"/>
  <c r="M210" i="15" s="1"/>
  <c r="I63" i="22"/>
  <c r="I63" i="16" s="1"/>
  <c r="I210" i="21"/>
  <c r="I210" i="15" s="1"/>
  <c r="E63" i="22"/>
  <c r="E63" i="16" s="1"/>
  <c r="E210" i="21"/>
  <c r="E210" i="15" s="1"/>
  <c r="P59" i="22"/>
  <c r="P59" i="16" s="1"/>
  <c r="P199" i="21"/>
  <c r="P199" i="15" s="1"/>
  <c r="L59" i="22"/>
  <c r="L59" i="16" s="1"/>
  <c r="L199" i="21"/>
  <c r="L199" i="15" s="1"/>
  <c r="H59" i="22"/>
  <c r="H59" i="16" s="1"/>
  <c r="H199" i="21"/>
  <c r="H199" i="15" s="1"/>
  <c r="D59" i="22"/>
  <c r="D59" i="16" s="1"/>
  <c r="D199" i="21"/>
  <c r="D199" i="15" s="1"/>
  <c r="Q59" i="22"/>
  <c r="Q59" i="16" s="1"/>
  <c r="Q199" i="21"/>
  <c r="Q199" i="15" s="1"/>
  <c r="M59" i="22"/>
  <c r="M59" i="16" s="1"/>
  <c r="M199" i="21"/>
  <c r="M199" i="15" s="1"/>
  <c r="I59" i="22"/>
  <c r="I59" i="16" s="1"/>
  <c r="I199" i="21"/>
  <c r="I199" i="15" s="1"/>
  <c r="E59" i="22"/>
  <c r="E59" i="16" s="1"/>
  <c r="E199" i="21"/>
  <c r="E199" i="15" s="1"/>
  <c r="R59" i="22"/>
  <c r="R59" i="16" s="1"/>
  <c r="R199" i="21"/>
  <c r="R199" i="15" s="1"/>
  <c r="N59" i="22"/>
  <c r="N59" i="16" s="1"/>
  <c r="N199" i="21"/>
  <c r="N199" i="15" s="1"/>
  <c r="J59" i="22"/>
  <c r="J59" i="16" s="1"/>
  <c r="J199" i="21"/>
  <c r="J199" i="15" s="1"/>
  <c r="F59" i="22"/>
  <c r="F59" i="16" s="1"/>
  <c r="F199" i="21"/>
  <c r="F199" i="15" s="1"/>
  <c r="B59" i="22"/>
  <c r="B59" i="16" s="1"/>
  <c r="B199" i="21"/>
  <c r="B199" i="15" s="1"/>
  <c r="S59" i="22"/>
  <c r="S59" i="16" s="1"/>
  <c r="S199" i="21"/>
  <c r="S199" i="15" s="1"/>
  <c r="O59" i="22"/>
  <c r="O59" i="16" s="1"/>
  <c r="O199" i="21"/>
  <c r="O199" i="15" s="1"/>
  <c r="K59" i="22"/>
  <c r="K59" i="16" s="1"/>
  <c r="K199" i="21"/>
  <c r="K199" i="15" s="1"/>
  <c r="G59" i="22"/>
  <c r="G59" i="16" s="1"/>
  <c r="G199" i="21"/>
  <c r="G199" i="15" s="1"/>
  <c r="C59" i="22"/>
  <c r="C59" i="16" s="1"/>
  <c r="C199" i="21"/>
  <c r="C199" i="15" s="1"/>
  <c r="P53" i="22"/>
  <c r="P53" i="16" s="1"/>
  <c r="P184" i="21"/>
  <c r="P184" i="15" s="1"/>
  <c r="L53" i="22"/>
  <c r="L53" i="16" s="1"/>
  <c r="L184" i="21"/>
  <c r="L184" i="15" s="1"/>
  <c r="H53" i="22"/>
  <c r="H53" i="16" s="1"/>
  <c r="H184" i="21"/>
  <c r="H184" i="15" s="1"/>
  <c r="D53" i="22"/>
  <c r="D53" i="16" s="1"/>
  <c r="D184" i="21"/>
  <c r="D184" i="15" s="1"/>
  <c r="Q53" i="22"/>
  <c r="Q53" i="16" s="1"/>
  <c r="Q184" i="21"/>
  <c r="Q184" i="15" s="1"/>
  <c r="M53" i="22"/>
  <c r="M53" i="16" s="1"/>
  <c r="M184" i="21"/>
  <c r="M184" i="15" s="1"/>
  <c r="I53" i="22"/>
  <c r="I53" i="16" s="1"/>
  <c r="I184" i="21"/>
  <c r="I184" i="15" s="1"/>
  <c r="E53" i="22"/>
  <c r="E53" i="16" s="1"/>
  <c r="E184" i="21"/>
  <c r="E184" i="15" s="1"/>
  <c r="R53" i="22"/>
  <c r="R53" i="16" s="1"/>
  <c r="R184" i="21"/>
  <c r="R184" i="15" s="1"/>
  <c r="N53" i="22"/>
  <c r="N53" i="16" s="1"/>
  <c r="N184" i="21"/>
  <c r="N184" i="15" s="1"/>
  <c r="J53" i="22"/>
  <c r="J53" i="16" s="1"/>
  <c r="J184" i="21"/>
  <c r="J184" i="15" s="1"/>
  <c r="F53" i="22"/>
  <c r="F53" i="16" s="1"/>
  <c r="F184" i="21"/>
  <c r="F184" i="15" s="1"/>
  <c r="B53" i="22"/>
  <c r="B53" i="16" s="1"/>
  <c r="B184" i="21"/>
  <c r="B184" i="15" s="1"/>
  <c r="S53" i="22"/>
  <c r="S53" i="16" s="1"/>
  <c r="S184" i="21"/>
  <c r="S184" i="15" s="1"/>
  <c r="O53" i="22"/>
  <c r="O53" i="16" s="1"/>
  <c r="O184" i="21"/>
  <c r="O184" i="15" s="1"/>
  <c r="K53" i="22"/>
  <c r="K53" i="16" s="1"/>
  <c r="K184" i="21"/>
  <c r="K184" i="15" s="1"/>
  <c r="G53" i="22"/>
  <c r="G53" i="16" s="1"/>
  <c r="G184" i="21"/>
  <c r="G184" i="15" s="1"/>
  <c r="C53" i="22"/>
  <c r="C53" i="16" s="1"/>
  <c r="C184" i="21"/>
  <c r="C184" i="15" s="1"/>
  <c r="Q27" i="22"/>
  <c r="Q27" i="16" s="1"/>
  <c r="Q93" i="21"/>
  <c r="Q93" i="15" s="1"/>
  <c r="I27" i="22"/>
  <c r="I27" i="16" s="1"/>
  <c r="I93" i="21"/>
  <c r="I93" i="15" s="1"/>
  <c r="M27" i="22"/>
  <c r="M27" i="16" s="1"/>
  <c r="M93" i="21"/>
  <c r="M93" i="15" s="1"/>
  <c r="E27" i="22"/>
  <c r="E27" i="16" s="1"/>
  <c r="E93" i="21"/>
  <c r="E93" i="15" s="1"/>
  <c r="P27" i="22"/>
  <c r="P27" i="16" s="1"/>
  <c r="P93" i="21"/>
  <c r="P93" i="15" s="1"/>
  <c r="H27" i="22"/>
  <c r="H27" i="16" s="1"/>
  <c r="H93" i="21"/>
  <c r="H93" i="15" s="1"/>
  <c r="S27" i="22"/>
  <c r="S27" i="16" s="1"/>
  <c r="S93" i="21"/>
  <c r="S93" i="15" s="1"/>
  <c r="O27" i="22"/>
  <c r="O27" i="16" s="1"/>
  <c r="O93" i="21"/>
  <c r="O93" i="15" s="1"/>
  <c r="K27" i="22"/>
  <c r="K27" i="16" s="1"/>
  <c r="K93" i="21"/>
  <c r="K93" i="15" s="1"/>
  <c r="G27" i="22"/>
  <c r="G27" i="16" s="1"/>
  <c r="G93" i="21"/>
  <c r="G93" i="15" s="1"/>
  <c r="C27" i="22"/>
  <c r="C27" i="16" s="1"/>
  <c r="C93" i="21"/>
  <c r="C93" i="15" s="1"/>
  <c r="L27" i="22"/>
  <c r="L27" i="16" s="1"/>
  <c r="L93" i="21"/>
  <c r="L93" i="15" s="1"/>
  <c r="D27" i="22"/>
  <c r="D27" i="16" s="1"/>
  <c r="D93" i="21"/>
  <c r="D93" i="15" s="1"/>
  <c r="R27" i="22"/>
  <c r="R27" i="16" s="1"/>
  <c r="R93" i="21"/>
  <c r="R93" i="15" s="1"/>
  <c r="N27" i="22"/>
  <c r="N27" i="16" s="1"/>
  <c r="N93" i="21"/>
  <c r="N93" i="15" s="1"/>
  <c r="J27" i="22"/>
  <c r="J27" i="16" s="1"/>
  <c r="J93" i="21"/>
  <c r="J93" i="15" s="1"/>
  <c r="F27" i="22"/>
  <c r="F27" i="16" s="1"/>
  <c r="F93" i="21"/>
  <c r="F93" i="15" s="1"/>
  <c r="B27" i="22"/>
  <c r="B27" i="16" s="1"/>
  <c r="B93" i="21"/>
  <c r="B93" i="15" s="1"/>
  <c r="Q20" i="22"/>
  <c r="Q20" i="16" s="1"/>
  <c r="Q54" i="21"/>
  <c r="M20" i="22"/>
  <c r="M20" i="16" s="1"/>
  <c r="M54" i="21"/>
  <c r="I20" i="22"/>
  <c r="I20" i="16" s="1"/>
  <c r="I54" i="21"/>
  <c r="E20" i="22"/>
  <c r="E20" i="16" s="1"/>
  <c r="E54" i="21"/>
  <c r="P20" i="22"/>
  <c r="P20" i="16" s="1"/>
  <c r="P54" i="21"/>
  <c r="H20" i="22"/>
  <c r="H20" i="16" s="1"/>
  <c r="H54" i="21"/>
  <c r="S20" i="22"/>
  <c r="S20" i="16" s="1"/>
  <c r="S54" i="21"/>
  <c r="O20" i="22"/>
  <c r="O20" i="16" s="1"/>
  <c r="O54" i="21"/>
  <c r="K20" i="22"/>
  <c r="K20" i="16" s="1"/>
  <c r="K54" i="21"/>
  <c r="G20" i="22"/>
  <c r="G20" i="16" s="1"/>
  <c r="G54" i="21"/>
  <c r="C20" i="22"/>
  <c r="C20" i="16" s="1"/>
  <c r="C54" i="21"/>
  <c r="L20" i="22"/>
  <c r="L20" i="16" s="1"/>
  <c r="L54" i="21"/>
  <c r="D20" i="22"/>
  <c r="D20" i="16" s="1"/>
  <c r="D54" i="21"/>
  <c r="R20" i="22"/>
  <c r="R20" i="16" s="1"/>
  <c r="R54" i="21"/>
  <c r="N20" i="22"/>
  <c r="N20" i="16" s="1"/>
  <c r="N54" i="21"/>
  <c r="J20" i="22"/>
  <c r="J20" i="16" s="1"/>
  <c r="J54" i="21"/>
  <c r="F20" i="22"/>
  <c r="F20" i="16" s="1"/>
  <c r="F54" i="21"/>
  <c r="B20" i="22"/>
  <c r="B20" i="16" s="1"/>
  <c r="B54" i="21"/>
  <c r="M16" i="22"/>
  <c r="M16" i="16" s="1"/>
  <c r="M46" i="21"/>
  <c r="E16" i="22"/>
  <c r="E16" i="16" s="1"/>
  <c r="E46" i="21"/>
  <c r="R16" i="22"/>
  <c r="R16" i="16" s="1"/>
  <c r="R46" i="21"/>
  <c r="J16" i="22"/>
  <c r="J16" i="16" s="1"/>
  <c r="J46" i="21"/>
  <c r="B16" i="22"/>
  <c r="B16" i="16" s="1"/>
  <c r="B46" i="21"/>
  <c r="Q16" i="22"/>
  <c r="Q16" i="16" s="1"/>
  <c r="Q46" i="21"/>
  <c r="I16" i="22"/>
  <c r="I16" i="16" s="1"/>
  <c r="I46" i="21"/>
  <c r="N16" i="22"/>
  <c r="N16" i="16" s="1"/>
  <c r="N46" i="21"/>
  <c r="F16" i="22"/>
  <c r="F16" i="16" s="1"/>
  <c r="F46" i="21"/>
  <c r="S16" i="22"/>
  <c r="S16" i="16" s="1"/>
  <c r="S46" i="21"/>
  <c r="O16" i="22"/>
  <c r="O16" i="16" s="1"/>
  <c r="O46" i="21"/>
  <c r="K16" i="22"/>
  <c r="K16" i="16" s="1"/>
  <c r="K46" i="21"/>
  <c r="G16" i="22"/>
  <c r="G16" i="16" s="1"/>
  <c r="G46" i="21"/>
  <c r="C16" i="22"/>
  <c r="C16" i="16" s="1"/>
  <c r="C46" i="21"/>
  <c r="P16" i="22"/>
  <c r="P16" i="16" s="1"/>
  <c r="P46" i="21"/>
  <c r="L16" i="22"/>
  <c r="L16" i="16" s="1"/>
  <c r="L46" i="21"/>
  <c r="H16" i="22"/>
  <c r="H16" i="16" s="1"/>
  <c r="H46" i="21"/>
  <c r="D16" i="22"/>
  <c r="D16" i="16" s="1"/>
  <c r="D46" i="21"/>
  <c r="J11" i="22"/>
  <c r="J35" i="21"/>
  <c r="R11" i="22"/>
  <c r="R35" i="21"/>
  <c r="B11" i="22"/>
  <c r="B35" i="21"/>
  <c r="O11" i="22"/>
  <c r="O35" i="21"/>
  <c r="N11" i="22"/>
  <c r="N35" i="21"/>
  <c r="F11" i="22"/>
  <c r="F35" i="21"/>
  <c r="G11" i="22"/>
  <c r="G35" i="21"/>
  <c r="P11" i="22"/>
  <c r="P35" i="21"/>
  <c r="L11" i="22"/>
  <c r="L35" i="21"/>
  <c r="H11" i="22"/>
  <c r="H35" i="21"/>
  <c r="D11" i="22"/>
  <c r="D35" i="21"/>
  <c r="S11" i="22"/>
  <c r="S35" i="21"/>
  <c r="K11" i="22"/>
  <c r="K35" i="21"/>
  <c r="C11" i="22"/>
  <c r="C35" i="21"/>
  <c r="Q11" i="22"/>
  <c r="Q35" i="21"/>
  <c r="M11" i="22"/>
  <c r="M35" i="21"/>
  <c r="I11" i="22"/>
  <c r="I35" i="21"/>
  <c r="E11" i="22"/>
  <c r="E35" i="21"/>
  <c r="T620" i="14"/>
  <c r="T623" i="14" s="1"/>
  <c r="B103" i="21" l="1"/>
  <c r="B103" i="15" s="1"/>
  <c r="O23" i="22"/>
  <c r="O23" i="16" s="1"/>
  <c r="L23" i="22"/>
  <c r="L23" i="16" s="1"/>
  <c r="M23" i="22"/>
  <c r="M23" i="16" s="1"/>
  <c r="C13" i="22"/>
  <c r="I13" i="22"/>
  <c r="R13" i="22"/>
  <c r="E13" i="22"/>
  <c r="H22" i="22"/>
  <c r="H22" i="16" s="1"/>
  <c r="L22" i="22"/>
  <c r="L22" i="16" s="1"/>
  <c r="B22" i="22"/>
  <c r="B22" i="16" s="1"/>
  <c r="N22" i="22"/>
  <c r="N22" i="16" s="1"/>
  <c r="R22" i="22"/>
  <c r="R22" i="16" s="1"/>
  <c r="K22" i="22"/>
  <c r="K22" i="16" s="1"/>
  <c r="O22" i="22"/>
  <c r="O22" i="16" s="1"/>
  <c r="I22" i="22"/>
  <c r="I22" i="16" s="1"/>
  <c r="M22" i="22"/>
  <c r="M22" i="16" s="1"/>
  <c r="L63" i="21"/>
  <c r="L63" i="15" s="1"/>
  <c r="M63" i="21"/>
  <c r="M63" i="15" s="1"/>
  <c r="B63" i="21"/>
  <c r="B63" i="15" s="1"/>
  <c r="R63" i="21"/>
  <c r="R63" i="15" s="1"/>
  <c r="O63" i="21"/>
  <c r="O63" i="15" s="1"/>
  <c r="Q207" i="21"/>
  <c r="Q207" i="15" s="1"/>
  <c r="P207" i="21"/>
  <c r="P207" i="15" s="1"/>
  <c r="G207" i="21"/>
  <c r="G207" i="15" s="1"/>
  <c r="B207" i="21"/>
  <c r="B207" i="15" s="1"/>
  <c r="R207" i="21"/>
  <c r="R207" i="15" s="1"/>
  <c r="Q236" i="21"/>
  <c r="Q236" i="15" s="1"/>
  <c r="P236" i="21"/>
  <c r="P236" i="15" s="1"/>
  <c r="G236" i="21"/>
  <c r="G236" i="15" s="1"/>
  <c r="F236" i="21"/>
  <c r="F236" i="15" s="1"/>
  <c r="B236" i="21"/>
  <c r="B236" i="15" s="1"/>
  <c r="R236" i="21"/>
  <c r="R236" i="15" s="1"/>
  <c r="Q211" i="21"/>
  <c r="Q211" i="15" s="1"/>
  <c r="B211" i="21"/>
  <c r="B211" i="15" s="1"/>
  <c r="E236" i="21"/>
  <c r="E236" i="15" s="1"/>
  <c r="K236" i="21"/>
  <c r="K236" i="15" s="1"/>
  <c r="N145" i="21"/>
  <c r="N145" i="15" s="1"/>
  <c r="D20" i="23"/>
  <c r="Q103" i="21"/>
  <c r="N11" i="23"/>
  <c r="I15" i="23"/>
  <c r="H15" i="23"/>
  <c r="G15" i="23"/>
  <c r="B15" i="23"/>
  <c r="R15" i="23"/>
  <c r="N15" i="23"/>
  <c r="M15" i="23"/>
  <c r="L15" i="23"/>
  <c r="C15" i="23"/>
  <c r="S15" i="23"/>
  <c r="J15" i="23"/>
  <c r="G257" i="21"/>
  <c r="G257" i="15" s="1"/>
  <c r="G576" i="14"/>
  <c r="J257" i="21"/>
  <c r="J257" i="15" s="1"/>
  <c r="J576" i="14"/>
  <c r="M257" i="21"/>
  <c r="M257" i="15" s="1"/>
  <c r="M576" i="14"/>
  <c r="L257" i="21"/>
  <c r="L257" i="15" s="1"/>
  <c r="L576" i="14"/>
  <c r="S576" i="14"/>
  <c r="S257" i="21"/>
  <c r="S257" i="15" s="1"/>
  <c r="C576" i="14"/>
  <c r="C257" i="21"/>
  <c r="C257" i="15" s="1"/>
  <c r="F576" i="14"/>
  <c r="F257" i="21"/>
  <c r="F257" i="15" s="1"/>
  <c r="I576" i="14"/>
  <c r="I257" i="21"/>
  <c r="I257" i="15" s="1"/>
  <c r="H576" i="14"/>
  <c r="H257" i="21"/>
  <c r="H257" i="15" s="1"/>
  <c r="G7" i="23"/>
  <c r="F7" i="23"/>
  <c r="E7" i="23"/>
  <c r="C7" i="23"/>
  <c r="K7" i="23"/>
  <c r="S7" i="23"/>
  <c r="L7" i="23"/>
  <c r="I7" i="23"/>
  <c r="Q7" i="23"/>
  <c r="P7" i="23"/>
  <c r="K13" i="22"/>
  <c r="B13" i="22"/>
  <c r="M13" i="22"/>
  <c r="O257" i="21"/>
  <c r="O257" i="15" s="1"/>
  <c r="O576" i="14"/>
  <c r="R257" i="21"/>
  <c r="R257" i="15" s="1"/>
  <c r="R576" i="14"/>
  <c r="B257" i="21"/>
  <c r="B257" i="15" s="1"/>
  <c r="B576" i="14"/>
  <c r="E257" i="21"/>
  <c r="E257" i="15" s="1"/>
  <c r="E576" i="14"/>
  <c r="D257" i="21"/>
  <c r="D257" i="15" s="1"/>
  <c r="D576" i="14"/>
  <c r="K576" i="14"/>
  <c r="K257" i="21"/>
  <c r="K257" i="15" s="1"/>
  <c r="N576" i="14"/>
  <c r="N257" i="21"/>
  <c r="N257" i="15" s="1"/>
  <c r="Q576" i="14"/>
  <c r="Q257" i="21"/>
  <c r="Q257" i="15" s="1"/>
  <c r="P576" i="14"/>
  <c r="P257" i="21"/>
  <c r="P257" i="15" s="1"/>
  <c r="Q14" i="23"/>
  <c r="H14" i="23"/>
  <c r="G14" i="23"/>
  <c r="B14" i="23"/>
  <c r="R14" i="23"/>
  <c r="E14" i="23"/>
  <c r="D14" i="23"/>
  <c r="C14" i="23"/>
  <c r="K14" i="23"/>
  <c r="S14" i="23"/>
  <c r="N14" i="23"/>
  <c r="Q63" i="21"/>
  <c r="Q63" i="15" s="1"/>
  <c r="F63" i="21"/>
  <c r="F63" i="15" s="1"/>
  <c r="S103" i="21"/>
  <c r="I211" i="21"/>
  <c r="I211" i="15" s="1"/>
  <c r="H211" i="21"/>
  <c r="H211" i="15" s="1"/>
  <c r="M207" i="21"/>
  <c r="M207" i="15" s="1"/>
  <c r="L207" i="21"/>
  <c r="L207" i="15" s="1"/>
  <c r="N207" i="21"/>
  <c r="N207" i="15" s="1"/>
  <c r="M236" i="21"/>
  <c r="M236" i="15" s="1"/>
  <c r="L236" i="21"/>
  <c r="L236" i="15" s="1"/>
  <c r="N236" i="21"/>
  <c r="N236" i="15" s="1"/>
  <c r="S145" i="21"/>
  <c r="S145" i="15" s="1"/>
  <c r="J145" i="21"/>
  <c r="J145" i="15" s="1"/>
  <c r="M145" i="21"/>
  <c r="M145" i="15" s="1"/>
  <c r="D15" i="23"/>
  <c r="O102" i="21"/>
  <c r="N102" i="21"/>
  <c r="Q102" i="21"/>
  <c r="H122" i="21"/>
  <c r="J122" i="21"/>
  <c r="S122" i="21"/>
  <c r="N122" i="21"/>
  <c r="O122" i="21"/>
  <c r="G103" i="21"/>
  <c r="G103" i="15" s="1"/>
  <c r="C103" i="21"/>
  <c r="C103" i="15" s="1"/>
  <c r="O9" i="23"/>
  <c r="M9" i="23"/>
  <c r="N9" i="23"/>
  <c r="H13" i="23"/>
  <c r="O13" i="23"/>
  <c r="S58" i="21"/>
  <c r="S58" i="15" s="1"/>
  <c r="I6" i="23"/>
  <c r="J58" i="21"/>
  <c r="D144" i="21"/>
  <c r="D144" i="15" s="1"/>
  <c r="C13" i="23"/>
  <c r="S13" i="23"/>
  <c r="N13" i="23"/>
  <c r="E8" i="23"/>
  <c r="R58" i="21"/>
  <c r="R58" i="15" s="1"/>
  <c r="B58" i="21"/>
  <c r="H63" i="21"/>
  <c r="H63" i="15" s="1"/>
  <c r="P63" i="21"/>
  <c r="P63" i="15" s="1"/>
  <c r="I63" i="21"/>
  <c r="I63" i="15" s="1"/>
  <c r="N63" i="21"/>
  <c r="N63" i="15" s="1"/>
  <c r="C63" i="21"/>
  <c r="C63" i="15" s="1"/>
  <c r="K63" i="21"/>
  <c r="K63" i="15" s="1"/>
  <c r="S63" i="21"/>
  <c r="S63" i="15" s="1"/>
  <c r="F58" i="21"/>
  <c r="E144" i="21"/>
  <c r="E144" i="15" s="1"/>
  <c r="F144" i="21"/>
  <c r="F144" i="15" s="1"/>
  <c r="R7" i="23"/>
  <c r="S6" i="23"/>
  <c r="D7" i="23"/>
  <c r="I13" i="23"/>
  <c r="J13" i="23"/>
  <c r="L14" i="23"/>
  <c r="R9" i="23"/>
  <c r="I9" i="23"/>
  <c r="R11" i="23"/>
  <c r="B11" i="23"/>
  <c r="G11" i="23"/>
  <c r="O58" i="21"/>
  <c r="O58" i="15" s="1"/>
  <c r="K58" i="21"/>
  <c r="N58" i="21"/>
  <c r="N58" i="15" s="1"/>
  <c r="P6" i="23"/>
  <c r="N8" i="23"/>
  <c r="G6" i="23"/>
  <c r="K8" i="23"/>
  <c r="C11" i="23"/>
  <c r="F15" i="23"/>
  <c r="J6" i="23"/>
  <c r="I14" i="23"/>
  <c r="P14" i="23"/>
  <c r="O4" i="23"/>
  <c r="C6" i="23"/>
  <c r="M14" i="23"/>
  <c r="F14" i="23"/>
  <c r="B20" i="23"/>
  <c r="O20" i="23"/>
  <c r="L20" i="23"/>
  <c r="E211" i="21"/>
  <c r="E211" i="15" s="1"/>
  <c r="D211" i="21"/>
  <c r="D211" i="15" s="1"/>
  <c r="J144" i="21"/>
  <c r="J144" i="15" s="1"/>
  <c r="H7" i="23"/>
  <c r="J8" i="23"/>
  <c r="H8" i="23"/>
  <c r="S11" i="23"/>
  <c r="K13" i="23"/>
  <c r="F13" i="23"/>
  <c r="L6" i="23"/>
  <c r="J20" i="23"/>
  <c r="B8" i="23"/>
  <c r="I8" i="23"/>
  <c r="E15" i="23"/>
  <c r="K15" i="23"/>
  <c r="Q13" i="23"/>
  <c r="P13" i="23"/>
  <c r="G13" i="23"/>
  <c r="B13" i="23"/>
  <c r="R13" i="23"/>
  <c r="D6" i="23"/>
  <c r="B6" i="23"/>
  <c r="Q5" i="23"/>
  <c r="K5" i="23"/>
  <c r="E13" i="23"/>
  <c r="D13" i="23"/>
  <c r="F83" i="21"/>
  <c r="F83" i="15" s="1"/>
  <c r="E4" i="23"/>
  <c r="H6" i="23"/>
  <c r="M6" i="23"/>
  <c r="R6" i="23"/>
  <c r="F6" i="23"/>
  <c r="Q6" i="23"/>
  <c r="K6" i="23"/>
  <c r="L13" i="23"/>
  <c r="M13" i="23"/>
  <c r="O49" i="21"/>
  <c r="O49" i="15" s="1"/>
  <c r="P49" i="21"/>
  <c r="P49" i="15" s="1"/>
  <c r="Q49" i="21"/>
  <c r="Q49" i="15" s="1"/>
  <c r="L49" i="21"/>
  <c r="L49" i="15" s="1"/>
  <c r="K49" i="21"/>
  <c r="K49" i="15" s="1"/>
  <c r="J11" i="23"/>
  <c r="O11" i="23"/>
  <c r="M332" i="14"/>
  <c r="M8" i="23"/>
  <c r="M205" i="14"/>
  <c r="M83" i="21"/>
  <c r="M83" i="15" s="1"/>
  <c r="C205" i="14"/>
  <c r="C83" i="21"/>
  <c r="C83" i="15" s="1"/>
  <c r="J5" i="23"/>
  <c r="B134" i="21"/>
  <c r="B134" i="15" s="1"/>
  <c r="B7" i="23"/>
  <c r="J320" i="14"/>
  <c r="J7" i="23"/>
  <c r="F17" i="21"/>
  <c r="F5" i="22"/>
  <c r="I4" i="23"/>
  <c r="D83" i="21"/>
  <c r="D83" i="15" s="1"/>
  <c r="G8" i="23"/>
  <c r="S5" i="23"/>
  <c r="O5" i="23"/>
  <c r="P5" i="23"/>
  <c r="R5" i="23"/>
  <c r="K4" i="23"/>
  <c r="O133" i="21"/>
  <c r="O133" i="15" s="1"/>
  <c r="O7" i="23"/>
  <c r="P133" i="21"/>
  <c r="P133" i="15" s="1"/>
  <c r="S310" i="14"/>
  <c r="C133" i="21"/>
  <c r="C133" i="15" s="1"/>
  <c r="E133" i="21"/>
  <c r="E133" i="15" s="1"/>
  <c r="O326" i="14"/>
  <c r="O8" i="23"/>
  <c r="P326" i="14"/>
  <c r="P8" i="23"/>
  <c r="Q326" i="14"/>
  <c r="Q8" i="23"/>
  <c r="D326" i="14"/>
  <c r="D8" i="23"/>
  <c r="S326" i="14"/>
  <c r="S8" i="23"/>
  <c r="C326" i="14"/>
  <c r="C8" i="23"/>
  <c r="G9" i="23"/>
  <c r="E9" i="23"/>
  <c r="F9" i="23"/>
  <c r="K9" i="23"/>
  <c r="P9" i="23"/>
  <c r="B9" i="23"/>
  <c r="F194" i="21"/>
  <c r="F194" i="15" s="1"/>
  <c r="F11" i="23"/>
  <c r="K194" i="21"/>
  <c r="K194" i="15" s="1"/>
  <c r="K11" i="23"/>
  <c r="N499" i="14"/>
  <c r="S499" i="14"/>
  <c r="C499" i="14"/>
  <c r="E507" i="14"/>
  <c r="I515" i="14"/>
  <c r="J515" i="14"/>
  <c r="O515" i="14"/>
  <c r="O15" i="23"/>
  <c r="L515" i="14"/>
  <c r="M515" i="14"/>
  <c r="N515" i="14"/>
  <c r="S515" i="14"/>
  <c r="C515" i="14"/>
  <c r="E127" i="21"/>
  <c r="E127" i="15" s="1"/>
  <c r="E6" i="23"/>
  <c r="E610" i="14"/>
  <c r="E20" i="23"/>
  <c r="G610" i="14"/>
  <c r="G20" i="23"/>
  <c r="M7" i="23"/>
  <c r="L8" i="23"/>
  <c r="I5" i="22"/>
  <c r="K83" i="21"/>
  <c r="K83" i="15" s="1"/>
  <c r="I67" i="21"/>
  <c r="H67" i="21"/>
  <c r="K67" i="21"/>
  <c r="N67" i="21"/>
  <c r="H103" i="21"/>
  <c r="H103" i="15" s="1"/>
  <c r="R8" i="23"/>
  <c r="R4" i="23"/>
  <c r="D4" i="23"/>
  <c r="G4" i="23"/>
  <c r="E69" i="21"/>
  <c r="E69" i="15" s="1"/>
  <c r="D69" i="21"/>
  <c r="D69" i="15" s="1"/>
  <c r="G69" i="21"/>
  <c r="G69" i="15" s="1"/>
  <c r="J69" i="21"/>
  <c r="J69" i="15" s="1"/>
  <c r="Q69" i="21"/>
  <c r="Q69" i="15" s="1"/>
  <c r="P69" i="21"/>
  <c r="P69" i="15" s="1"/>
  <c r="S69" i="21"/>
  <c r="S69" i="15" s="1"/>
  <c r="C69" i="21"/>
  <c r="C69" i="15" s="1"/>
  <c r="F69" i="21"/>
  <c r="F69" i="15" s="1"/>
  <c r="F5" i="23"/>
  <c r="D5" i="23"/>
  <c r="H5" i="23"/>
  <c r="M5" i="23"/>
  <c r="I5" i="23"/>
  <c r="N6" i="23"/>
  <c r="O6" i="23"/>
  <c r="O95" i="21"/>
  <c r="O95" i="15" s="1"/>
  <c r="N7" i="23"/>
  <c r="F8" i="23"/>
  <c r="J4" i="23"/>
  <c r="H4" i="23"/>
  <c r="E5" i="23"/>
  <c r="F4" i="23"/>
  <c r="Q4" i="23"/>
  <c r="N34" i="21"/>
  <c r="N4" i="23"/>
  <c r="B4" i="23"/>
  <c r="E49" i="21"/>
  <c r="E49" i="15" s="1"/>
  <c r="J49" i="21"/>
  <c r="J49" i="15" s="1"/>
  <c r="H49" i="21"/>
  <c r="H49" i="15" s="1"/>
  <c r="F49" i="21"/>
  <c r="F49" i="15" s="1"/>
  <c r="G58" i="21"/>
  <c r="I58" i="21"/>
  <c r="H58" i="21"/>
  <c r="C58" i="21"/>
  <c r="E58" i="21"/>
  <c r="D58" i="21"/>
  <c r="Q67" i="21"/>
  <c r="P67" i="21"/>
  <c r="S67" i="21"/>
  <c r="C67" i="21"/>
  <c r="F67" i="21"/>
  <c r="D103" i="21"/>
  <c r="D103" i="15" s="1"/>
  <c r="H9" i="23"/>
  <c r="J9" i="23"/>
  <c r="S9" i="23"/>
  <c r="C9" i="23"/>
  <c r="J499" i="14"/>
  <c r="J14" i="23"/>
  <c r="O499" i="14"/>
  <c r="O14" i="23"/>
  <c r="H610" i="14"/>
  <c r="H20" i="23"/>
  <c r="S83" i="21"/>
  <c r="S83" i="15" s="1"/>
  <c r="M31" i="21"/>
  <c r="M4" i="23"/>
  <c r="P31" i="21"/>
  <c r="P4" i="23"/>
  <c r="Q205" i="14"/>
  <c r="Q83" i="21"/>
  <c r="Q83" i="15" s="1"/>
  <c r="N205" i="14"/>
  <c r="N83" i="21"/>
  <c r="N83" i="15" s="1"/>
  <c r="G5" i="23"/>
  <c r="L419" i="14"/>
  <c r="L9" i="23"/>
  <c r="Q419" i="14"/>
  <c r="Q9" i="23"/>
  <c r="R501" i="14"/>
  <c r="B501" i="14"/>
  <c r="G501" i="14"/>
  <c r="N17" i="21"/>
  <c r="N5" i="22"/>
  <c r="Q17" i="21"/>
  <c r="Q5" i="22"/>
  <c r="P17" i="21"/>
  <c r="P5" i="22"/>
  <c r="H17" i="21"/>
  <c r="H5" i="22"/>
  <c r="S17" i="21"/>
  <c r="S5" i="22"/>
  <c r="K17" i="21"/>
  <c r="K5" i="22"/>
  <c r="C17" i="21"/>
  <c r="C5" i="22"/>
  <c r="S4" i="23"/>
  <c r="C4" i="23"/>
  <c r="E67" i="21"/>
  <c r="D67" i="21"/>
  <c r="G67" i="21"/>
  <c r="J67" i="21"/>
  <c r="B95" i="21"/>
  <c r="E95" i="21"/>
  <c r="L95" i="21"/>
  <c r="S95" i="21"/>
  <c r="S95" i="15" s="1"/>
  <c r="G95" i="21"/>
  <c r="Q95" i="21"/>
  <c r="Q95" i="15" s="1"/>
  <c r="N95" i="21"/>
  <c r="N95" i="15" s="1"/>
  <c r="H95" i="21"/>
  <c r="L4" i="23"/>
  <c r="M49" i="21"/>
  <c r="M49" i="15" s="1"/>
  <c r="D49" i="21"/>
  <c r="D49" i="15" s="1"/>
  <c r="G49" i="21"/>
  <c r="G49" i="15" s="1"/>
  <c r="R49" i="21"/>
  <c r="R49" i="15" s="1"/>
  <c r="B49" i="21"/>
  <c r="B49" i="15" s="1"/>
  <c r="I49" i="21"/>
  <c r="I49" i="15" s="1"/>
  <c r="S49" i="21"/>
  <c r="S49" i="15" s="1"/>
  <c r="C49" i="21"/>
  <c r="C49" i="15" s="1"/>
  <c r="N49" i="21"/>
  <c r="Q58" i="21"/>
  <c r="Q58" i="15" s="1"/>
  <c r="P58" i="21"/>
  <c r="P58" i="15" s="1"/>
  <c r="M58" i="21"/>
  <c r="M58" i="15" s="1"/>
  <c r="L58" i="21"/>
  <c r="S84" i="21"/>
  <c r="S84" i="15" s="1"/>
  <c r="E84" i="21"/>
  <c r="E84" i="15" s="1"/>
  <c r="R103" i="21"/>
  <c r="N103" i="21"/>
  <c r="M69" i="21"/>
  <c r="M69" i="15" s="1"/>
  <c r="L69" i="21"/>
  <c r="L69" i="15" s="1"/>
  <c r="O69" i="21"/>
  <c r="O69" i="15" s="1"/>
  <c r="R69" i="21"/>
  <c r="R69" i="15" s="1"/>
  <c r="B69" i="21"/>
  <c r="B69" i="15" s="1"/>
  <c r="I69" i="21"/>
  <c r="I69" i="15" s="1"/>
  <c r="H69" i="21"/>
  <c r="H69" i="15" s="1"/>
  <c r="K69" i="21"/>
  <c r="K69" i="15" s="1"/>
  <c r="N69" i="21"/>
  <c r="N69" i="15" s="1"/>
  <c r="C5" i="23"/>
  <c r="N5" i="23"/>
  <c r="L5" i="23"/>
  <c r="B5" i="23"/>
  <c r="M67" i="21"/>
  <c r="L67" i="21"/>
  <c r="O67" i="21"/>
  <c r="R67" i="21"/>
  <c r="B67" i="21"/>
  <c r="K95" i="21"/>
  <c r="R95" i="21"/>
  <c r="R95" i="15" s="1"/>
  <c r="M95" i="21"/>
  <c r="M95" i="15" s="1"/>
  <c r="F95" i="21"/>
  <c r="D95" i="21"/>
  <c r="C95" i="21"/>
  <c r="J95" i="21"/>
  <c r="I95" i="21"/>
  <c r="P95" i="21"/>
  <c r="P95" i="15" s="1"/>
  <c r="D36" i="21"/>
  <c r="D12" i="22"/>
  <c r="I36" i="21"/>
  <c r="I12" i="22"/>
  <c r="F36" i="21"/>
  <c r="F12" i="22"/>
  <c r="S36" i="21"/>
  <c r="S12" i="22"/>
  <c r="C36" i="21"/>
  <c r="C12" i="22"/>
  <c r="Q36" i="21"/>
  <c r="Q12" i="22"/>
  <c r="R36" i="21"/>
  <c r="R12" i="22"/>
  <c r="B36" i="21"/>
  <c r="B12" i="22"/>
  <c r="O36" i="21"/>
  <c r="O12" i="22"/>
  <c r="M52" i="21"/>
  <c r="M19" i="22"/>
  <c r="D52" i="21"/>
  <c r="D19" i="22"/>
  <c r="D19" i="16" s="1"/>
  <c r="G52" i="21"/>
  <c r="G19" i="22"/>
  <c r="G19" i="16" s="1"/>
  <c r="R52" i="21"/>
  <c r="R19" i="22"/>
  <c r="B52" i="21"/>
  <c r="B19" i="22"/>
  <c r="B19" i="16" s="1"/>
  <c r="I52" i="21"/>
  <c r="I19" i="22"/>
  <c r="I19" i="16" s="1"/>
  <c r="S52" i="21"/>
  <c r="S19" i="22"/>
  <c r="C52" i="21"/>
  <c r="C19" i="22"/>
  <c r="C19" i="16" s="1"/>
  <c r="N52" i="21"/>
  <c r="N19" i="22"/>
  <c r="O215" i="14"/>
  <c r="O87" i="21"/>
  <c r="O87" i="15" s="1"/>
  <c r="C215" i="14"/>
  <c r="C87" i="21"/>
  <c r="C87" i="15" s="1"/>
  <c r="M215" i="14"/>
  <c r="M87" i="21"/>
  <c r="M87" i="15" s="1"/>
  <c r="J215" i="14"/>
  <c r="J87" i="21"/>
  <c r="J87" i="15" s="1"/>
  <c r="H215" i="14"/>
  <c r="H87" i="21"/>
  <c r="H87" i="15" s="1"/>
  <c r="K215" i="14"/>
  <c r="K87" i="21"/>
  <c r="K87" i="15" s="1"/>
  <c r="Q215" i="14"/>
  <c r="Q87" i="21"/>
  <c r="Q87" i="15" s="1"/>
  <c r="R215" i="14"/>
  <c r="R87" i="21"/>
  <c r="R87" i="15" s="1"/>
  <c r="L215" i="14"/>
  <c r="L87" i="21"/>
  <c r="L87" i="15" s="1"/>
  <c r="O231" i="14"/>
  <c r="O98" i="21"/>
  <c r="O98" i="15" s="1"/>
  <c r="K231" i="14"/>
  <c r="K98" i="21"/>
  <c r="K98" i="15" s="1"/>
  <c r="M231" i="14"/>
  <c r="M98" i="21"/>
  <c r="M98" i="15" s="1"/>
  <c r="J231" i="14"/>
  <c r="J98" i="21"/>
  <c r="J98" i="15" s="1"/>
  <c r="H231" i="14"/>
  <c r="H98" i="21"/>
  <c r="H98" i="15" s="1"/>
  <c r="S231" i="14"/>
  <c r="S98" i="21"/>
  <c r="S98" i="15" s="1"/>
  <c r="Q231" i="14"/>
  <c r="Q98" i="21"/>
  <c r="Q98" i="15" s="1"/>
  <c r="R231" i="14"/>
  <c r="R98" i="21"/>
  <c r="R98" i="15" s="1"/>
  <c r="L231" i="14"/>
  <c r="L98" i="21"/>
  <c r="L98" i="15" s="1"/>
  <c r="L286" i="14"/>
  <c r="L120" i="21"/>
  <c r="L120" i="15" s="1"/>
  <c r="B286" i="14"/>
  <c r="B120" i="21"/>
  <c r="B120" i="15" s="1"/>
  <c r="H286" i="14"/>
  <c r="H120" i="21"/>
  <c r="H120" i="15" s="1"/>
  <c r="E286" i="14"/>
  <c r="E120" i="21"/>
  <c r="E120" i="15" s="1"/>
  <c r="G286" i="14"/>
  <c r="G120" i="21"/>
  <c r="G120" i="15" s="1"/>
  <c r="J286" i="14"/>
  <c r="J120" i="21"/>
  <c r="J120" i="15" s="1"/>
  <c r="P286" i="14"/>
  <c r="P120" i="21"/>
  <c r="P120" i="15" s="1"/>
  <c r="M286" i="14"/>
  <c r="M120" i="21"/>
  <c r="M120" i="15" s="1"/>
  <c r="K286" i="14"/>
  <c r="K120" i="21"/>
  <c r="K120" i="15" s="1"/>
  <c r="O160" i="21"/>
  <c r="O160" i="15" s="1"/>
  <c r="O417" i="14"/>
  <c r="Q160" i="21"/>
  <c r="Q160" i="15" s="1"/>
  <c r="Q417" i="14"/>
  <c r="P160" i="21"/>
  <c r="P160" i="15" s="1"/>
  <c r="P417" i="14"/>
  <c r="R160" i="21"/>
  <c r="R160" i="15" s="1"/>
  <c r="R417" i="14"/>
  <c r="B160" i="21"/>
  <c r="B160" i="15" s="1"/>
  <c r="B417" i="14"/>
  <c r="K417" i="14"/>
  <c r="K160" i="21"/>
  <c r="K160" i="15" s="1"/>
  <c r="M417" i="14"/>
  <c r="M160" i="21"/>
  <c r="M160" i="15" s="1"/>
  <c r="L417" i="14"/>
  <c r="L160" i="21"/>
  <c r="L160" i="15" s="1"/>
  <c r="N417" i="14"/>
  <c r="N160" i="21"/>
  <c r="N160" i="15" s="1"/>
  <c r="L425" i="14"/>
  <c r="L165" i="21"/>
  <c r="L165" i="15" s="1"/>
  <c r="M425" i="14"/>
  <c r="M165" i="21"/>
  <c r="M165" i="15" s="1"/>
  <c r="N425" i="14"/>
  <c r="N165" i="21"/>
  <c r="N165" i="15" s="1"/>
  <c r="S425" i="14"/>
  <c r="S165" i="21"/>
  <c r="S165" i="15" s="1"/>
  <c r="C425" i="14"/>
  <c r="C165" i="21"/>
  <c r="C165" i="15" s="1"/>
  <c r="H425" i="14"/>
  <c r="H165" i="21"/>
  <c r="H165" i="15" s="1"/>
  <c r="I425" i="14"/>
  <c r="I165" i="21"/>
  <c r="I165" i="15" s="1"/>
  <c r="J425" i="14"/>
  <c r="J165" i="21"/>
  <c r="J165" i="15" s="1"/>
  <c r="O425" i="14"/>
  <c r="O165" i="21"/>
  <c r="O165" i="15" s="1"/>
  <c r="R460" i="14"/>
  <c r="R186" i="21"/>
  <c r="R186" i="15" s="1"/>
  <c r="B460" i="14"/>
  <c r="B186" i="21"/>
  <c r="B186" i="15" s="1"/>
  <c r="G460" i="14"/>
  <c r="G186" i="21"/>
  <c r="G186" i="15" s="1"/>
  <c r="H460" i="14"/>
  <c r="H186" i="21"/>
  <c r="H186" i="15" s="1"/>
  <c r="I460" i="14"/>
  <c r="I186" i="21"/>
  <c r="I186" i="15" s="1"/>
  <c r="F460" i="14"/>
  <c r="F186" i="21"/>
  <c r="F186" i="15" s="1"/>
  <c r="K460" i="14"/>
  <c r="K186" i="21"/>
  <c r="K186" i="15" s="1"/>
  <c r="L460" i="14"/>
  <c r="L186" i="21"/>
  <c r="L186" i="15" s="1"/>
  <c r="M460" i="14"/>
  <c r="M186" i="21"/>
  <c r="M186" i="15" s="1"/>
  <c r="P491" i="14"/>
  <c r="P204" i="21"/>
  <c r="P204" i="15" s="1"/>
  <c r="Q491" i="14"/>
  <c r="Q204" i="21"/>
  <c r="Q204" i="15" s="1"/>
  <c r="R491" i="14"/>
  <c r="R204" i="21"/>
  <c r="R204" i="15" s="1"/>
  <c r="B491" i="14"/>
  <c r="B204" i="21"/>
  <c r="B204" i="15" s="1"/>
  <c r="G491" i="14"/>
  <c r="G204" i="21"/>
  <c r="G204" i="15" s="1"/>
  <c r="D491" i="14"/>
  <c r="D204" i="21"/>
  <c r="D204" i="15" s="1"/>
  <c r="E491" i="14"/>
  <c r="E204" i="21"/>
  <c r="E204" i="15" s="1"/>
  <c r="F491" i="14"/>
  <c r="F204" i="21"/>
  <c r="F204" i="15" s="1"/>
  <c r="K491" i="14"/>
  <c r="K204" i="21"/>
  <c r="K204" i="15" s="1"/>
  <c r="P511" i="14"/>
  <c r="P219" i="21"/>
  <c r="P219" i="15" s="1"/>
  <c r="Q511" i="14"/>
  <c r="Q219" i="21"/>
  <c r="Q219" i="15" s="1"/>
  <c r="R511" i="14"/>
  <c r="R219" i="21"/>
  <c r="R219" i="15" s="1"/>
  <c r="B511" i="14"/>
  <c r="B219" i="21"/>
  <c r="B219" i="15" s="1"/>
  <c r="G511" i="14"/>
  <c r="G219" i="21"/>
  <c r="G219" i="15" s="1"/>
  <c r="D511" i="14"/>
  <c r="D219" i="21"/>
  <c r="D219" i="15" s="1"/>
  <c r="E511" i="14"/>
  <c r="E219" i="21"/>
  <c r="E219" i="15" s="1"/>
  <c r="F511" i="14"/>
  <c r="F219" i="21"/>
  <c r="F219" i="15" s="1"/>
  <c r="K511" i="14"/>
  <c r="K219" i="21"/>
  <c r="K219" i="15" s="1"/>
  <c r="P527" i="14"/>
  <c r="P227" i="21"/>
  <c r="P227" i="15" s="1"/>
  <c r="Q527" i="14"/>
  <c r="Q227" i="21"/>
  <c r="Q227" i="15" s="1"/>
  <c r="R527" i="14"/>
  <c r="R227" i="21"/>
  <c r="R227" i="15" s="1"/>
  <c r="B527" i="14"/>
  <c r="B227" i="21"/>
  <c r="B227" i="15" s="1"/>
  <c r="G527" i="14"/>
  <c r="G227" i="21"/>
  <c r="G227" i="15" s="1"/>
  <c r="D527" i="14"/>
  <c r="D227" i="21"/>
  <c r="D227" i="15" s="1"/>
  <c r="E527" i="14"/>
  <c r="E227" i="21"/>
  <c r="E227" i="15" s="1"/>
  <c r="F527" i="14"/>
  <c r="F227" i="21"/>
  <c r="F227" i="15" s="1"/>
  <c r="K527" i="14"/>
  <c r="K227" i="21"/>
  <c r="K227" i="15" s="1"/>
  <c r="D543" i="14"/>
  <c r="D239" i="21"/>
  <c r="D239" i="15" s="1"/>
  <c r="M543" i="14"/>
  <c r="M239" i="21"/>
  <c r="M239" i="15" s="1"/>
  <c r="N543" i="14"/>
  <c r="N239" i="21"/>
  <c r="N239" i="15" s="1"/>
  <c r="S543" i="14"/>
  <c r="S239" i="21"/>
  <c r="S239" i="15" s="1"/>
  <c r="C543" i="14"/>
  <c r="C239" i="21"/>
  <c r="C239" i="15" s="1"/>
  <c r="P543" i="14"/>
  <c r="P239" i="21"/>
  <c r="P239" i="15" s="1"/>
  <c r="I543" i="14"/>
  <c r="I239" i="21"/>
  <c r="I239" i="15" s="1"/>
  <c r="J543" i="14"/>
  <c r="J239" i="21"/>
  <c r="J239" i="15" s="1"/>
  <c r="O543" i="14"/>
  <c r="O239" i="21"/>
  <c r="O239" i="15" s="1"/>
  <c r="P130" i="21"/>
  <c r="P130" i="15" s="1"/>
  <c r="P304" i="14"/>
  <c r="E130" i="21"/>
  <c r="E130" i="15" s="1"/>
  <c r="E304" i="14"/>
  <c r="J130" i="21"/>
  <c r="J130" i="15" s="1"/>
  <c r="J304" i="14"/>
  <c r="S130" i="21"/>
  <c r="S130" i="15" s="1"/>
  <c r="S304" i="14"/>
  <c r="C130" i="21"/>
  <c r="C130" i="15" s="1"/>
  <c r="C304" i="14"/>
  <c r="N304" i="14"/>
  <c r="N130" i="21"/>
  <c r="N130" i="15" s="1"/>
  <c r="L304" i="14"/>
  <c r="L130" i="21"/>
  <c r="L130" i="15" s="1"/>
  <c r="B304" i="14"/>
  <c r="B130" i="21"/>
  <c r="B130" i="15" s="1"/>
  <c r="O304" i="14"/>
  <c r="O130" i="21"/>
  <c r="O130" i="15" s="1"/>
  <c r="H328" i="14"/>
  <c r="H140" i="21"/>
  <c r="H140" i="15" s="1"/>
  <c r="S328" i="14"/>
  <c r="S140" i="21"/>
  <c r="S140" i="15" s="1"/>
  <c r="C328" i="14"/>
  <c r="C140" i="21"/>
  <c r="C140" i="15" s="1"/>
  <c r="J328" i="14"/>
  <c r="J140" i="21"/>
  <c r="J140" i="15" s="1"/>
  <c r="I328" i="14"/>
  <c r="I140" i="21"/>
  <c r="I140" i="15" s="1"/>
  <c r="F328" i="14"/>
  <c r="F140" i="21"/>
  <c r="F140" i="15" s="1"/>
  <c r="G328" i="14"/>
  <c r="G140" i="21"/>
  <c r="G140" i="15" s="1"/>
  <c r="R328" i="14"/>
  <c r="R140" i="21"/>
  <c r="R140" i="15" s="1"/>
  <c r="M328" i="14"/>
  <c r="M140" i="21"/>
  <c r="M140" i="15" s="1"/>
  <c r="G4" i="21"/>
  <c r="E4" i="21"/>
  <c r="M74" i="21"/>
  <c r="L74" i="21"/>
  <c r="O74" i="21"/>
  <c r="R74" i="21"/>
  <c r="B74" i="21"/>
  <c r="I74" i="21"/>
  <c r="H74" i="21"/>
  <c r="K74" i="21"/>
  <c r="N74" i="21"/>
  <c r="L272" i="14"/>
  <c r="L114" i="21"/>
  <c r="L114" i="15" s="1"/>
  <c r="E272" i="14"/>
  <c r="E114" i="21"/>
  <c r="E114" i="15" s="1"/>
  <c r="F272" i="14"/>
  <c r="F114" i="21"/>
  <c r="F114" i="15" s="1"/>
  <c r="S272" i="14"/>
  <c r="S114" i="21"/>
  <c r="S114" i="15" s="1"/>
  <c r="C272" i="14"/>
  <c r="C114" i="21"/>
  <c r="C114" i="15" s="1"/>
  <c r="H272" i="14"/>
  <c r="H114" i="21"/>
  <c r="H114" i="15" s="1"/>
  <c r="R272" i="14"/>
  <c r="R114" i="21"/>
  <c r="R114" i="15" s="1"/>
  <c r="B272" i="14"/>
  <c r="B114" i="21"/>
  <c r="B114" i="15" s="1"/>
  <c r="O272" i="14"/>
  <c r="O114" i="21"/>
  <c r="O114" i="15" s="1"/>
  <c r="H125" i="21"/>
  <c r="H36" i="22"/>
  <c r="M296" i="14"/>
  <c r="M125" i="21"/>
  <c r="M125" i="15" s="1"/>
  <c r="M36" i="22"/>
  <c r="M36" i="16" s="1"/>
  <c r="R296" i="14"/>
  <c r="R125" i="21"/>
  <c r="R125" i="15" s="1"/>
  <c r="R36" i="22"/>
  <c r="R36" i="16" s="1"/>
  <c r="I125" i="21"/>
  <c r="I36" i="22"/>
  <c r="G125" i="21"/>
  <c r="G36" i="22"/>
  <c r="F125" i="21"/>
  <c r="F36" i="22"/>
  <c r="D125" i="21"/>
  <c r="D36" i="22"/>
  <c r="D36" i="16" s="1"/>
  <c r="Q296" i="14"/>
  <c r="Q125" i="21"/>
  <c r="Q125" i="15" s="1"/>
  <c r="Q36" i="22"/>
  <c r="Q36" i="16" s="1"/>
  <c r="K125" i="21"/>
  <c r="K36" i="22"/>
  <c r="P427" i="14"/>
  <c r="P167" i="21"/>
  <c r="P167" i="15" s="1"/>
  <c r="Q427" i="14"/>
  <c r="Q167" i="21"/>
  <c r="Q167" i="15" s="1"/>
  <c r="R427" i="14"/>
  <c r="R167" i="21"/>
  <c r="R167" i="15" s="1"/>
  <c r="B427" i="14"/>
  <c r="B167" i="21"/>
  <c r="B167" i="15" s="1"/>
  <c r="G427" i="14"/>
  <c r="G167" i="21"/>
  <c r="G167" i="15" s="1"/>
  <c r="D427" i="14"/>
  <c r="D167" i="21"/>
  <c r="D167" i="15" s="1"/>
  <c r="E427" i="14"/>
  <c r="E167" i="21"/>
  <c r="E167" i="15" s="1"/>
  <c r="F427" i="14"/>
  <c r="F167" i="21"/>
  <c r="F167" i="15" s="1"/>
  <c r="K427" i="14"/>
  <c r="K167" i="21"/>
  <c r="K167" i="15" s="1"/>
  <c r="L493" i="14"/>
  <c r="L206" i="21"/>
  <c r="L206" i="15" s="1"/>
  <c r="M493" i="14"/>
  <c r="M206" i="21"/>
  <c r="M206" i="15" s="1"/>
  <c r="N493" i="14"/>
  <c r="N206" i="21"/>
  <c r="N206" i="15" s="1"/>
  <c r="S493" i="14"/>
  <c r="S206" i="21"/>
  <c r="S206" i="15" s="1"/>
  <c r="C493" i="14"/>
  <c r="C206" i="21"/>
  <c r="C206" i="15" s="1"/>
  <c r="H493" i="14"/>
  <c r="H206" i="21"/>
  <c r="H206" i="15" s="1"/>
  <c r="I493" i="14"/>
  <c r="I206" i="21"/>
  <c r="I206" i="15" s="1"/>
  <c r="J493" i="14"/>
  <c r="J206" i="21"/>
  <c r="J206" i="15" s="1"/>
  <c r="O493" i="14"/>
  <c r="O206" i="21"/>
  <c r="O206" i="15" s="1"/>
  <c r="L509" i="14"/>
  <c r="L217" i="21"/>
  <c r="L217" i="15" s="1"/>
  <c r="M509" i="14"/>
  <c r="M217" i="21"/>
  <c r="M217" i="15" s="1"/>
  <c r="N509" i="14"/>
  <c r="N217" i="21"/>
  <c r="N217" i="15" s="1"/>
  <c r="S509" i="14"/>
  <c r="S217" i="21"/>
  <c r="S217" i="15" s="1"/>
  <c r="C509" i="14"/>
  <c r="C217" i="21"/>
  <c r="C217" i="15" s="1"/>
  <c r="H509" i="14"/>
  <c r="H217" i="21"/>
  <c r="H217" i="15" s="1"/>
  <c r="I509" i="14"/>
  <c r="I217" i="21"/>
  <c r="I217" i="15" s="1"/>
  <c r="J509" i="14"/>
  <c r="J217" i="21"/>
  <c r="J217" i="15" s="1"/>
  <c r="O509" i="14"/>
  <c r="O217" i="21"/>
  <c r="O217" i="15" s="1"/>
  <c r="D533" i="14"/>
  <c r="D232" i="21"/>
  <c r="D232" i="15" s="1"/>
  <c r="M533" i="14"/>
  <c r="M232" i="21"/>
  <c r="M232" i="15" s="1"/>
  <c r="N533" i="14"/>
  <c r="N232" i="21"/>
  <c r="N232" i="15" s="1"/>
  <c r="S533" i="14"/>
  <c r="S232" i="21"/>
  <c r="S232" i="15" s="1"/>
  <c r="C533" i="14"/>
  <c r="C232" i="21"/>
  <c r="C232" i="15" s="1"/>
  <c r="P533" i="14"/>
  <c r="P232" i="21"/>
  <c r="P232" i="15" s="1"/>
  <c r="I533" i="14"/>
  <c r="I232" i="21"/>
  <c r="I232" i="15" s="1"/>
  <c r="J533" i="14"/>
  <c r="J232" i="21"/>
  <c r="J232" i="15" s="1"/>
  <c r="O533" i="14"/>
  <c r="O232" i="21"/>
  <c r="O232" i="15" s="1"/>
  <c r="L541" i="14"/>
  <c r="L238" i="21"/>
  <c r="L238" i="15" s="1"/>
  <c r="O541" i="14"/>
  <c r="O238" i="21"/>
  <c r="O238" i="15" s="1"/>
  <c r="R541" i="14"/>
  <c r="R238" i="21"/>
  <c r="R238" i="15" s="1"/>
  <c r="B541" i="14"/>
  <c r="B238" i="21"/>
  <c r="B238" i="15" s="1"/>
  <c r="E541" i="14"/>
  <c r="E238" i="21"/>
  <c r="E238" i="15" s="1"/>
  <c r="H541" i="14"/>
  <c r="H238" i="21"/>
  <c r="H238" i="15" s="1"/>
  <c r="K541" i="14"/>
  <c r="K238" i="21"/>
  <c r="K238" i="15" s="1"/>
  <c r="N541" i="14"/>
  <c r="N238" i="21"/>
  <c r="N238" i="15" s="1"/>
  <c r="Q541" i="14"/>
  <c r="Q238" i="21"/>
  <c r="Q238" i="15" s="1"/>
  <c r="B4" i="21"/>
  <c r="O4" i="21"/>
  <c r="M139" i="14"/>
  <c r="M56" i="21"/>
  <c r="M56" i="15" s="1"/>
  <c r="L139" i="14"/>
  <c r="L56" i="21"/>
  <c r="L56" i="15" s="1"/>
  <c r="O139" i="14"/>
  <c r="O56" i="21"/>
  <c r="O56" i="15" s="1"/>
  <c r="R139" i="14"/>
  <c r="R56" i="21"/>
  <c r="R56" i="15" s="1"/>
  <c r="B139" i="14"/>
  <c r="B56" i="21"/>
  <c r="B56" i="15" s="1"/>
  <c r="I139" i="14"/>
  <c r="I56" i="21"/>
  <c r="I56" i="15" s="1"/>
  <c r="H139" i="14"/>
  <c r="H56" i="21"/>
  <c r="H56" i="15" s="1"/>
  <c r="K139" i="14"/>
  <c r="K56" i="21"/>
  <c r="K56" i="15" s="1"/>
  <c r="N139" i="14"/>
  <c r="N56" i="21"/>
  <c r="N56" i="15" s="1"/>
  <c r="S219" i="14"/>
  <c r="S90" i="21"/>
  <c r="S90" i="15" s="1"/>
  <c r="P274" i="14"/>
  <c r="P116" i="21"/>
  <c r="P116" i="15" s="1"/>
  <c r="Q274" i="14"/>
  <c r="Q116" i="21"/>
  <c r="Q116" i="15" s="1"/>
  <c r="J274" i="14"/>
  <c r="J116" i="21"/>
  <c r="J116" i="15" s="1"/>
  <c r="E274" i="14"/>
  <c r="E116" i="21"/>
  <c r="E116" i="15" s="1"/>
  <c r="G274" i="14"/>
  <c r="G116" i="21"/>
  <c r="G116" i="15" s="1"/>
  <c r="D274" i="14"/>
  <c r="D116" i="21"/>
  <c r="D116" i="15" s="1"/>
  <c r="N274" i="14"/>
  <c r="N116" i="21"/>
  <c r="N116" i="15" s="1"/>
  <c r="M274" i="14"/>
  <c r="M116" i="21"/>
  <c r="M116" i="15" s="1"/>
  <c r="K274" i="14"/>
  <c r="K116" i="21"/>
  <c r="K116" i="15" s="1"/>
  <c r="L429" i="14"/>
  <c r="L169" i="21"/>
  <c r="L169" i="15" s="1"/>
  <c r="M429" i="14"/>
  <c r="M169" i="21"/>
  <c r="M169" i="15" s="1"/>
  <c r="N429" i="14"/>
  <c r="N169" i="21"/>
  <c r="N169" i="15" s="1"/>
  <c r="S429" i="14"/>
  <c r="S169" i="21"/>
  <c r="S169" i="15" s="1"/>
  <c r="C429" i="14"/>
  <c r="C169" i="21"/>
  <c r="C169" i="15" s="1"/>
  <c r="H429" i="14"/>
  <c r="H169" i="21"/>
  <c r="H169" i="15" s="1"/>
  <c r="I429" i="14"/>
  <c r="I169" i="21"/>
  <c r="I169" i="15" s="1"/>
  <c r="J429" i="14"/>
  <c r="J169" i="21"/>
  <c r="J169" i="15" s="1"/>
  <c r="O429" i="14"/>
  <c r="O169" i="21"/>
  <c r="O169" i="15" s="1"/>
  <c r="P503" i="14"/>
  <c r="P213" i="21"/>
  <c r="P213" i="15" s="1"/>
  <c r="Q503" i="14"/>
  <c r="Q213" i="21"/>
  <c r="Q213" i="15" s="1"/>
  <c r="R503" i="14"/>
  <c r="R213" i="21"/>
  <c r="R213" i="15" s="1"/>
  <c r="B503" i="14"/>
  <c r="B213" i="21"/>
  <c r="B213" i="15" s="1"/>
  <c r="G503" i="14"/>
  <c r="G213" i="21"/>
  <c r="G213" i="15" s="1"/>
  <c r="D503" i="14"/>
  <c r="D213" i="21"/>
  <c r="D213" i="15" s="1"/>
  <c r="E503" i="14"/>
  <c r="E213" i="21"/>
  <c r="E213" i="15" s="1"/>
  <c r="F503" i="14"/>
  <c r="F213" i="21"/>
  <c r="F213" i="15" s="1"/>
  <c r="K503" i="14"/>
  <c r="K213" i="21"/>
  <c r="K213" i="15" s="1"/>
  <c r="P535" i="14"/>
  <c r="P234" i="21"/>
  <c r="P234" i="15" s="1"/>
  <c r="Q535" i="14"/>
  <c r="Q234" i="21"/>
  <c r="Q234" i="15" s="1"/>
  <c r="R535" i="14"/>
  <c r="R234" i="21"/>
  <c r="R234" i="15" s="1"/>
  <c r="B535" i="14"/>
  <c r="B234" i="21"/>
  <c r="B234" i="15" s="1"/>
  <c r="G535" i="14"/>
  <c r="G234" i="21"/>
  <c r="G234" i="15" s="1"/>
  <c r="D535" i="14"/>
  <c r="D234" i="21"/>
  <c r="D234" i="15" s="1"/>
  <c r="E535" i="14"/>
  <c r="E234" i="21"/>
  <c r="E234" i="15" s="1"/>
  <c r="F535" i="14"/>
  <c r="F234" i="21"/>
  <c r="F234" i="15" s="1"/>
  <c r="K535" i="14"/>
  <c r="K234" i="21"/>
  <c r="K234" i="15" s="1"/>
  <c r="K201" i="14"/>
  <c r="K81" i="21"/>
  <c r="K81" i="15" s="1"/>
  <c r="R201" i="14"/>
  <c r="R81" i="21"/>
  <c r="R81" i="15" s="1"/>
  <c r="M201" i="14"/>
  <c r="M81" i="21"/>
  <c r="M81" i="15" s="1"/>
  <c r="F201" i="14"/>
  <c r="F81" i="21"/>
  <c r="F81" i="15" s="1"/>
  <c r="D201" i="14"/>
  <c r="D81" i="21"/>
  <c r="D81" i="15" s="1"/>
  <c r="C201" i="14"/>
  <c r="C81" i="21"/>
  <c r="C81" i="15" s="1"/>
  <c r="J201" i="14"/>
  <c r="J81" i="21"/>
  <c r="J81" i="15" s="1"/>
  <c r="I201" i="14"/>
  <c r="I81" i="21"/>
  <c r="I81" i="15" s="1"/>
  <c r="P201" i="14"/>
  <c r="P81" i="21"/>
  <c r="P81" i="15" s="1"/>
  <c r="B244" i="14"/>
  <c r="B102" i="21"/>
  <c r="B102" i="15" s="1"/>
  <c r="E244" i="14"/>
  <c r="E102" i="21"/>
  <c r="E102" i="15" s="1"/>
  <c r="D244" i="14"/>
  <c r="D102" i="21"/>
  <c r="D102" i="15" s="1"/>
  <c r="L497" i="14"/>
  <c r="L209" i="21"/>
  <c r="L209" i="15" s="1"/>
  <c r="M497" i="14"/>
  <c r="M209" i="21"/>
  <c r="M209" i="15" s="1"/>
  <c r="N497" i="14"/>
  <c r="N209" i="21"/>
  <c r="N209" i="15" s="1"/>
  <c r="S497" i="14"/>
  <c r="S209" i="21"/>
  <c r="S209" i="15" s="1"/>
  <c r="C497" i="14"/>
  <c r="C209" i="21"/>
  <c r="C209" i="15" s="1"/>
  <c r="H497" i="14"/>
  <c r="H209" i="21"/>
  <c r="H209" i="15" s="1"/>
  <c r="I497" i="14"/>
  <c r="I209" i="21"/>
  <c r="I209" i="15" s="1"/>
  <c r="J497" i="14"/>
  <c r="J209" i="21"/>
  <c r="J209" i="15" s="1"/>
  <c r="O497" i="14"/>
  <c r="O209" i="21"/>
  <c r="O209" i="15" s="1"/>
  <c r="L513" i="14"/>
  <c r="L221" i="21"/>
  <c r="L221" i="15" s="1"/>
  <c r="M513" i="14"/>
  <c r="M221" i="21"/>
  <c r="M221" i="15" s="1"/>
  <c r="N513" i="14"/>
  <c r="N221" i="21"/>
  <c r="N221" i="15" s="1"/>
  <c r="S513" i="14"/>
  <c r="S221" i="21"/>
  <c r="S221" i="15" s="1"/>
  <c r="C513" i="14"/>
  <c r="C221" i="21"/>
  <c r="C221" i="15" s="1"/>
  <c r="H513" i="14"/>
  <c r="H221" i="21"/>
  <c r="H221" i="15" s="1"/>
  <c r="I513" i="14"/>
  <c r="I221" i="21"/>
  <c r="I221" i="15" s="1"/>
  <c r="J513" i="14"/>
  <c r="J221" i="21"/>
  <c r="J221" i="15" s="1"/>
  <c r="O513" i="14"/>
  <c r="O221" i="21"/>
  <c r="O221" i="15" s="1"/>
  <c r="M529" i="14"/>
  <c r="M229" i="21"/>
  <c r="M229" i="15" s="1"/>
  <c r="N529" i="14"/>
  <c r="N229" i="21"/>
  <c r="N229" i="15" s="1"/>
  <c r="S529" i="14"/>
  <c r="S229" i="21"/>
  <c r="S229" i="15" s="1"/>
  <c r="P529" i="14"/>
  <c r="P229" i="21"/>
  <c r="P229" i="15" s="1"/>
  <c r="O529" i="14"/>
  <c r="O229" i="21"/>
  <c r="O229" i="15" s="1"/>
  <c r="F545" i="14"/>
  <c r="F241" i="21"/>
  <c r="F241" i="15" s="1"/>
  <c r="I545" i="14"/>
  <c r="I241" i="21"/>
  <c r="I241" i="15" s="1"/>
  <c r="P545" i="14"/>
  <c r="P241" i="21"/>
  <c r="P241" i="15" s="1"/>
  <c r="S545" i="14"/>
  <c r="S241" i="21"/>
  <c r="S241" i="15" s="1"/>
  <c r="C545" i="14"/>
  <c r="C241" i="21"/>
  <c r="C241" i="15" s="1"/>
  <c r="B545" i="14"/>
  <c r="B241" i="21"/>
  <c r="B241" i="15" s="1"/>
  <c r="E545" i="14"/>
  <c r="E241" i="21"/>
  <c r="E241" i="15" s="1"/>
  <c r="L545" i="14"/>
  <c r="L241" i="21"/>
  <c r="L241" i="15" s="1"/>
  <c r="O545" i="14"/>
  <c r="O241" i="21"/>
  <c r="O241" i="15" s="1"/>
  <c r="G5" i="22"/>
  <c r="O5" i="22"/>
  <c r="D5" i="22"/>
  <c r="L5" i="22"/>
  <c r="E5" i="22"/>
  <c r="M5" i="22"/>
  <c r="B5" i="22"/>
  <c r="J5" i="22"/>
  <c r="R5" i="22"/>
  <c r="G7" i="22"/>
  <c r="O7" i="22"/>
  <c r="D7" i="22"/>
  <c r="L7" i="22"/>
  <c r="E7" i="22"/>
  <c r="M7" i="22"/>
  <c r="B7" i="22"/>
  <c r="J7" i="22"/>
  <c r="R7" i="22"/>
  <c r="B6" i="21"/>
  <c r="F6" i="21"/>
  <c r="J6" i="21"/>
  <c r="N6" i="21"/>
  <c r="R6" i="21"/>
  <c r="I6" i="21"/>
  <c r="Q6" i="21"/>
  <c r="G6" i="21"/>
  <c r="O6" i="21"/>
  <c r="H6" i="21"/>
  <c r="P6" i="21"/>
  <c r="M6" i="21"/>
  <c r="D6" i="21"/>
  <c r="L6" i="21"/>
  <c r="E6" i="21"/>
  <c r="C6" i="21"/>
  <c r="S6" i="21"/>
  <c r="G12" i="23"/>
  <c r="B12" i="23"/>
  <c r="R12" i="23"/>
  <c r="Q12" i="23"/>
  <c r="P12" i="23"/>
  <c r="S12" i="23"/>
  <c r="M12" i="23"/>
  <c r="J83" i="21"/>
  <c r="J83" i="15" s="1"/>
  <c r="G83" i="21"/>
  <c r="G83" i="15" s="1"/>
  <c r="I83" i="21"/>
  <c r="I83" i="15" s="1"/>
  <c r="K12" i="23"/>
  <c r="E12" i="23"/>
  <c r="P36" i="21"/>
  <c r="P12" i="22"/>
  <c r="N36" i="21"/>
  <c r="N12" i="22"/>
  <c r="M36" i="21"/>
  <c r="M12" i="22"/>
  <c r="K36" i="21"/>
  <c r="K12" i="22"/>
  <c r="L36" i="21"/>
  <c r="L12" i="22"/>
  <c r="H36" i="21"/>
  <c r="H12" i="22"/>
  <c r="J36" i="21"/>
  <c r="J12" i="22"/>
  <c r="E36" i="21"/>
  <c r="E12" i="22"/>
  <c r="G36" i="21"/>
  <c r="G12" i="22"/>
  <c r="E52" i="21"/>
  <c r="E19" i="22"/>
  <c r="E19" i="16" s="1"/>
  <c r="O52" i="21"/>
  <c r="O19" i="22"/>
  <c r="O19" i="16" s="1"/>
  <c r="P52" i="21"/>
  <c r="P19" i="22"/>
  <c r="J52" i="21"/>
  <c r="J19" i="22"/>
  <c r="J19" i="16" s="1"/>
  <c r="Q52" i="21"/>
  <c r="Q19" i="22"/>
  <c r="L52" i="21"/>
  <c r="L19" i="22"/>
  <c r="L19" i="16" s="1"/>
  <c r="K52" i="21"/>
  <c r="K19" i="22"/>
  <c r="K19" i="16" s="1"/>
  <c r="H52" i="21"/>
  <c r="H19" i="22"/>
  <c r="H19" i="16" s="1"/>
  <c r="F52" i="21"/>
  <c r="F19" i="22"/>
  <c r="F19" i="16" s="1"/>
  <c r="S215" i="14"/>
  <c r="S87" i="21"/>
  <c r="S87" i="15" s="1"/>
  <c r="F215" i="14"/>
  <c r="F87" i="21"/>
  <c r="F87" i="15" s="1"/>
  <c r="E215" i="14"/>
  <c r="E87" i="21"/>
  <c r="E87" i="15" s="1"/>
  <c r="P215" i="14"/>
  <c r="P87" i="21"/>
  <c r="P87" i="15" s="1"/>
  <c r="G215" i="14"/>
  <c r="G87" i="21"/>
  <c r="G87" i="15" s="1"/>
  <c r="N215" i="14"/>
  <c r="N87" i="21"/>
  <c r="N87" i="15" s="1"/>
  <c r="I215" i="14"/>
  <c r="I87" i="21"/>
  <c r="I87" i="15" s="1"/>
  <c r="B215" i="14"/>
  <c r="B87" i="21"/>
  <c r="B87" i="15" s="1"/>
  <c r="D215" i="14"/>
  <c r="D87" i="21"/>
  <c r="D87" i="15" s="1"/>
  <c r="F231" i="14"/>
  <c r="F98" i="21"/>
  <c r="F98" i="15" s="1"/>
  <c r="N231" i="14"/>
  <c r="N98" i="21"/>
  <c r="N98" i="15" s="1"/>
  <c r="E231" i="14"/>
  <c r="E98" i="21"/>
  <c r="E98" i="15" s="1"/>
  <c r="P231" i="14"/>
  <c r="P98" i="21"/>
  <c r="P98" i="15" s="1"/>
  <c r="G231" i="14"/>
  <c r="G98" i="21"/>
  <c r="G98" i="15" s="1"/>
  <c r="C231" i="14"/>
  <c r="C98" i="21"/>
  <c r="C98" i="15" s="1"/>
  <c r="I231" i="14"/>
  <c r="I98" i="21"/>
  <c r="I98" i="15" s="1"/>
  <c r="B231" i="14"/>
  <c r="B98" i="21"/>
  <c r="B98" i="15" s="1"/>
  <c r="D231" i="14"/>
  <c r="D98" i="21"/>
  <c r="D98" i="15" s="1"/>
  <c r="R286" i="14"/>
  <c r="R120" i="21"/>
  <c r="R120" i="15" s="1"/>
  <c r="I286" i="14"/>
  <c r="I120" i="21"/>
  <c r="I120" i="15" s="1"/>
  <c r="F286" i="14"/>
  <c r="F120" i="21"/>
  <c r="F120" i="15" s="1"/>
  <c r="O286" i="14"/>
  <c r="O120" i="21"/>
  <c r="O120" i="15" s="1"/>
  <c r="D286" i="14"/>
  <c r="D120" i="21"/>
  <c r="D120" i="15" s="1"/>
  <c r="Q286" i="14"/>
  <c r="Q120" i="21"/>
  <c r="Q120" i="15" s="1"/>
  <c r="N286" i="14"/>
  <c r="N120" i="21"/>
  <c r="N120" i="15" s="1"/>
  <c r="S286" i="14"/>
  <c r="S120" i="21"/>
  <c r="S120" i="15" s="1"/>
  <c r="C286" i="14"/>
  <c r="C120" i="21"/>
  <c r="C120" i="15" s="1"/>
  <c r="G417" i="14"/>
  <c r="G160" i="21"/>
  <c r="G160" i="15" s="1"/>
  <c r="I417" i="14"/>
  <c r="I160" i="21"/>
  <c r="I160" i="15" s="1"/>
  <c r="H417" i="14"/>
  <c r="H160" i="21"/>
  <c r="H160" i="15" s="1"/>
  <c r="J417" i="14"/>
  <c r="J160" i="21"/>
  <c r="J160" i="15" s="1"/>
  <c r="S417" i="14"/>
  <c r="S160" i="21"/>
  <c r="S160" i="15" s="1"/>
  <c r="C417" i="14"/>
  <c r="C160" i="21"/>
  <c r="C160" i="15" s="1"/>
  <c r="E417" i="14"/>
  <c r="E160" i="21"/>
  <c r="E160" i="15" s="1"/>
  <c r="D417" i="14"/>
  <c r="D160" i="21"/>
  <c r="D160" i="15" s="1"/>
  <c r="F417" i="14"/>
  <c r="F160" i="21"/>
  <c r="F160" i="15" s="1"/>
  <c r="D425" i="14"/>
  <c r="D165" i="21"/>
  <c r="D165" i="15" s="1"/>
  <c r="E425" i="14"/>
  <c r="E165" i="21"/>
  <c r="E165" i="15" s="1"/>
  <c r="F425" i="14"/>
  <c r="F165" i="21"/>
  <c r="F165" i="15" s="1"/>
  <c r="K425" i="14"/>
  <c r="K165" i="21"/>
  <c r="K165" i="15" s="1"/>
  <c r="P425" i="14"/>
  <c r="P165" i="21"/>
  <c r="P165" i="15" s="1"/>
  <c r="Q425" i="14"/>
  <c r="Q165" i="21"/>
  <c r="Q165" i="15" s="1"/>
  <c r="R425" i="14"/>
  <c r="R165" i="21"/>
  <c r="R165" i="15" s="1"/>
  <c r="B425" i="14"/>
  <c r="B165" i="21"/>
  <c r="B165" i="15" s="1"/>
  <c r="G425" i="14"/>
  <c r="G165" i="21"/>
  <c r="G165" i="15" s="1"/>
  <c r="J460" i="14"/>
  <c r="J186" i="21"/>
  <c r="J186" i="15" s="1"/>
  <c r="O460" i="14"/>
  <c r="O186" i="21"/>
  <c r="O186" i="15" s="1"/>
  <c r="P460" i="14"/>
  <c r="P186" i="21"/>
  <c r="P186" i="15" s="1"/>
  <c r="Q460" i="14"/>
  <c r="Q186" i="21"/>
  <c r="Q186" i="15" s="1"/>
  <c r="N460" i="14"/>
  <c r="N186" i="21"/>
  <c r="N186" i="15" s="1"/>
  <c r="S460" i="14"/>
  <c r="S186" i="21"/>
  <c r="S186" i="15" s="1"/>
  <c r="C460" i="14"/>
  <c r="C186" i="21"/>
  <c r="C186" i="15" s="1"/>
  <c r="D460" i="14"/>
  <c r="D186" i="21"/>
  <c r="D186" i="15" s="1"/>
  <c r="E460" i="14"/>
  <c r="E186" i="21"/>
  <c r="E186" i="15" s="1"/>
  <c r="H491" i="14"/>
  <c r="H204" i="21"/>
  <c r="H204" i="15" s="1"/>
  <c r="I491" i="14"/>
  <c r="I204" i="21"/>
  <c r="I204" i="15" s="1"/>
  <c r="J491" i="14"/>
  <c r="J204" i="21"/>
  <c r="J204" i="15" s="1"/>
  <c r="O491" i="14"/>
  <c r="O204" i="21"/>
  <c r="O204" i="15" s="1"/>
  <c r="L491" i="14"/>
  <c r="L204" i="21"/>
  <c r="L204" i="15" s="1"/>
  <c r="M491" i="14"/>
  <c r="M204" i="21"/>
  <c r="M204" i="15" s="1"/>
  <c r="N491" i="14"/>
  <c r="N204" i="21"/>
  <c r="N204" i="15" s="1"/>
  <c r="S491" i="14"/>
  <c r="S204" i="21"/>
  <c r="S204" i="15" s="1"/>
  <c r="C491" i="14"/>
  <c r="C204" i="21"/>
  <c r="C204" i="15" s="1"/>
  <c r="H511" i="14"/>
  <c r="H219" i="21"/>
  <c r="H219" i="15" s="1"/>
  <c r="I511" i="14"/>
  <c r="I219" i="21"/>
  <c r="I219" i="15" s="1"/>
  <c r="J511" i="14"/>
  <c r="J219" i="21"/>
  <c r="J219" i="15" s="1"/>
  <c r="O511" i="14"/>
  <c r="O219" i="21"/>
  <c r="O219" i="15" s="1"/>
  <c r="L511" i="14"/>
  <c r="L219" i="21"/>
  <c r="L219" i="15" s="1"/>
  <c r="M511" i="14"/>
  <c r="M219" i="21"/>
  <c r="M219" i="15" s="1"/>
  <c r="N511" i="14"/>
  <c r="N219" i="21"/>
  <c r="N219" i="15" s="1"/>
  <c r="S511" i="14"/>
  <c r="S219" i="21"/>
  <c r="S219" i="15" s="1"/>
  <c r="C511" i="14"/>
  <c r="C219" i="21"/>
  <c r="C219" i="15" s="1"/>
  <c r="L527" i="14"/>
  <c r="L227" i="21"/>
  <c r="L227" i="15" s="1"/>
  <c r="I527" i="14"/>
  <c r="I227" i="21"/>
  <c r="I227" i="15" s="1"/>
  <c r="J527" i="14"/>
  <c r="J227" i="21"/>
  <c r="J227" i="15" s="1"/>
  <c r="O527" i="14"/>
  <c r="O227" i="21"/>
  <c r="O227" i="15" s="1"/>
  <c r="H527" i="14"/>
  <c r="H227" i="21"/>
  <c r="H227" i="15" s="1"/>
  <c r="M527" i="14"/>
  <c r="M227" i="21"/>
  <c r="M227" i="15" s="1"/>
  <c r="N527" i="14"/>
  <c r="N227" i="21"/>
  <c r="N227" i="15" s="1"/>
  <c r="S527" i="14"/>
  <c r="S227" i="21"/>
  <c r="S227" i="15" s="1"/>
  <c r="C527" i="14"/>
  <c r="C227" i="21"/>
  <c r="C227" i="15" s="1"/>
  <c r="H543" i="14"/>
  <c r="H239" i="21"/>
  <c r="H239" i="15" s="1"/>
  <c r="E543" i="14"/>
  <c r="E239" i="21"/>
  <c r="E239" i="15" s="1"/>
  <c r="F543" i="14"/>
  <c r="F239" i="21"/>
  <c r="F239" i="15" s="1"/>
  <c r="K543" i="14"/>
  <c r="K239" i="21"/>
  <c r="K239" i="15" s="1"/>
  <c r="L543" i="14"/>
  <c r="L239" i="21"/>
  <c r="L239" i="15" s="1"/>
  <c r="Q543" i="14"/>
  <c r="Q239" i="21"/>
  <c r="Q239" i="15" s="1"/>
  <c r="R543" i="14"/>
  <c r="R239" i="21"/>
  <c r="R239" i="15" s="1"/>
  <c r="B543" i="14"/>
  <c r="B239" i="21"/>
  <c r="B239" i="15" s="1"/>
  <c r="G543" i="14"/>
  <c r="G239" i="21"/>
  <c r="G239" i="15" s="1"/>
  <c r="E9" i="21"/>
  <c r="I9" i="21"/>
  <c r="M9" i="21"/>
  <c r="Q9" i="21"/>
  <c r="B9" i="21"/>
  <c r="F9" i="21"/>
  <c r="J9" i="21"/>
  <c r="N9" i="21"/>
  <c r="R9" i="21"/>
  <c r="C9" i="21"/>
  <c r="G9" i="21"/>
  <c r="K9" i="21"/>
  <c r="O9" i="21"/>
  <c r="S9" i="21"/>
  <c r="D9" i="21"/>
  <c r="H9" i="21"/>
  <c r="L9" i="21"/>
  <c r="P9" i="21"/>
  <c r="F304" i="14"/>
  <c r="F130" i="21"/>
  <c r="F130" i="15" s="1"/>
  <c r="D304" i="14"/>
  <c r="D130" i="21"/>
  <c r="D130" i="15" s="1"/>
  <c r="Q304" i="14"/>
  <c r="Q130" i="21"/>
  <c r="Q130" i="15" s="1"/>
  <c r="K304" i="14"/>
  <c r="K130" i="21"/>
  <c r="K130" i="15" s="1"/>
  <c r="H304" i="14"/>
  <c r="H130" i="21"/>
  <c r="H130" i="15" s="1"/>
  <c r="M304" i="14"/>
  <c r="M130" i="21"/>
  <c r="M130" i="15" s="1"/>
  <c r="R304" i="14"/>
  <c r="R130" i="21"/>
  <c r="R130" i="15" s="1"/>
  <c r="I304" i="14"/>
  <c r="I130" i="21"/>
  <c r="I130" i="15" s="1"/>
  <c r="G304" i="14"/>
  <c r="G130" i="21"/>
  <c r="G130" i="15" s="1"/>
  <c r="N328" i="14"/>
  <c r="N140" i="21"/>
  <c r="N140" i="15" s="1"/>
  <c r="K328" i="14"/>
  <c r="K140" i="21"/>
  <c r="K140" i="15" s="1"/>
  <c r="D328" i="14"/>
  <c r="D140" i="21"/>
  <c r="D140" i="15" s="1"/>
  <c r="Q328" i="14"/>
  <c r="Q140" i="21"/>
  <c r="Q140" i="15" s="1"/>
  <c r="P328" i="14"/>
  <c r="P140" i="21"/>
  <c r="P140" i="15" s="1"/>
  <c r="O328" i="14"/>
  <c r="O140" i="21"/>
  <c r="O140" i="15" s="1"/>
  <c r="L328" i="14"/>
  <c r="L140" i="21"/>
  <c r="L140" i="15" s="1"/>
  <c r="B328" i="14"/>
  <c r="B140" i="21"/>
  <c r="B140" i="15" s="1"/>
  <c r="E328" i="14"/>
  <c r="E140" i="21"/>
  <c r="E140" i="15" s="1"/>
  <c r="K6" i="21"/>
  <c r="E74" i="21"/>
  <c r="D74" i="21"/>
  <c r="G74" i="21"/>
  <c r="J74" i="21"/>
  <c r="Q74" i="21"/>
  <c r="P74" i="21"/>
  <c r="S74" i="21"/>
  <c r="C74" i="21"/>
  <c r="F74" i="21"/>
  <c r="D272" i="14"/>
  <c r="D114" i="21"/>
  <c r="D114" i="15" s="1"/>
  <c r="N272" i="14"/>
  <c r="N114" i="21"/>
  <c r="N114" i="15" s="1"/>
  <c r="K272" i="14"/>
  <c r="K114" i="21"/>
  <c r="K114" i="15" s="1"/>
  <c r="P272" i="14"/>
  <c r="P114" i="21"/>
  <c r="P114" i="15" s="1"/>
  <c r="M272" i="14"/>
  <c r="M114" i="21"/>
  <c r="M114" i="15" s="1"/>
  <c r="J272" i="14"/>
  <c r="J114" i="21"/>
  <c r="J114" i="15" s="1"/>
  <c r="I272" i="14"/>
  <c r="I114" i="21"/>
  <c r="I114" i="15" s="1"/>
  <c r="G272" i="14"/>
  <c r="G114" i="21"/>
  <c r="G114" i="15" s="1"/>
  <c r="N296" i="14"/>
  <c r="N125" i="21"/>
  <c r="N125" i="15" s="1"/>
  <c r="N36" i="22"/>
  <c r="N36" i="16" s="1"/>
  <c r="L125" i="21"/>
  <c r="L36" i="22"/>
  <c r="B125" i="21"/>
  <c r="B36" i="22"/>
  <c r="B36" i="16" s="1"/>
  <c r="O296" i="14"/>
  <c r="O125" i="21"/>
  <c r="O125" i="15" s="1"/>
  <c r="O36" i="22"/>
  <c r="O36" i="16" s="1"/>
  <c r="P296" i="14"/>
  <c r="P125" i="21"/>
  <c r="P125" i="15" s="1"/>
  <c r="P36" i="22"/>
  <c r="P36" i="16" s="1"/>
  <c r="E125" i="21"/>
  <c r="E36" i="22"/>
  <c r="E36" i="16" s="1"/>
  <c r="J125" i="21"/>
  <c r="J36" i="22"/>
  <c r="S296" i="14"/>
  <c r="S125" i="21"/>
  <c r="S125" i="15" s="1"/>
  <c r="S36" i="22"/>
  <c r="S36" i="16" s="1"/>
  <c r="C125" i="21"/>
  <c r="C36" i="22"/>
  <c r="C36" i="16" s="1"/>
  <c r="H427" i="14"/>
  <c r="H167" i="21"/>
  <c r="H167" i="15" s="1"/>
  <c r="I427" i="14"/>
  <c r="I167" i="21"/>
  <c r="I167" i="15" s="1"/>
  <c r="J427" i="14"/>
  <c r="J167" i="21"/>
  <c r="J167" i="15" s="1"/>
  <c r="O427" i="14"/>
  <c r="O167" i="21"/>
  <c r="O167" i="15" s="1"/>
  <c r="L427" i="14"/>
  <c r="L167" i="21"/>
  <c r="L167" i="15" s="1"/>
  <c r="M427" i="14"/>
  <c r="M167" i="21"/>
  <c r="M167" i="15" s="1"/>
  <c r="N427" i="14"/>
  <c r="N167" i="21"/>
  <c r="N167" i="15" s="1"/>
  <c r="S427" i="14"/>
  <c r="S167" i="21"/>
  <c r="S167" i="15" s="1"/>
  <c r="C427" i="14"/>
  <c r="C167" i="21"/>
  <c r="C167" i="15" s="1"/>
  <c r="D493" i="14"/>
  <c r="D206" i="21"/>
  <c r="D206" i="15" s="1"/>
  <c r="E493" i="14"/>
  <c r="E206" i="21"/>
  <c r="E206" i="15" s="1"/>
  <c r="F493" i="14"/>
  <c r="F206" i="21"/>
  <c r="F206" i="15" s="1"/>
  <c r="K493" i="14"/>
  <c r="K206" i="21"/>
  <c r="K206" i="15" s="1"/>
  <c r="P493" i="14"/>
  <c r="P206" i="21"/>
  <c r="P206" i="15" s="1"/>
  <c r="Q493" i="14"/>
  <c r="Q206" i="21"/>
  <c r="Q206" i="15" s="1"/>
  <c r="R493" i="14"/>
  <c r="R206" i="21"/>
  <c r="R206" i="15" s="1"/>
  <c r="B493" i="14"/>
  <c r="B206" i="21"/>
  <c r="B206" i="15" s="1"/>
  <c r="G493" i="14"/>
  <c r="G206" i="21"/>
  <c r="G206" i="15" s="1"/>
  <c r="D509" i="14"/>
  <c r="D217" i="21"/>
  <c r="D217" i="15" s="1"/>
  <c r="E509" i="14"/>
  <c r="E217" i="21"/>
  <c r="E217" i="15" s="1"/>
  <c r="F509" i="14"/>
  <c r="F217" i="21"/>
  <c r="F217" i="15" s="1"/>
  <c r="K509" i="14"/>
  <c r="K217" i="21"/>
  <c r="K217" i="15" s="1"/>
  <c r="P509" i="14"/>
  <c r="P217" i="21"/>
  <c r="P217" i="15" s="1"/>
  <c r="Q509" i="14"/>
  <c r="Q217" i="21"/>
  <c r="Q217" i="15" s="1"/>
  <c r="R509" i="14"/>
  <c r="R217" i="21"/>
  <c r="R217" i="15" s="1"/>
  <c r="B509" i="14"/>
  <c r="B217" i="21"/>
  <c r="B217" i="15" s="1"/>
  <c r="G509" i="14"/>
  <c r="G217" i="21"/>
  <c r="G217" i="15" s="1"/>
  <c r="H533" i="14"/>
  <c r="H232" i="21"/>
  <c r="H232" i="15" s="1"/>
  <c r="E533" i="14"/>
  <c r="E232" i="21"/>
  <c r="E232" i="15" s="1"/>
  <c r="F533" i="14"/>
  <c r="F232" i="21"/>
  <c r="F232" i="15" s="1"/>
  <c r="K533" i="14"/>
  <c r="K232" i="21"/>
  <c r="K232" i="15" s="1"/>
  <c r="L533" i="14"/>
  <c r="L232" i="21"/>
  <c r="L232" i="15" s="1"/>
  <c r="Q533" i="14"/>
  <c r="Q232" i="21"/>
  <c r="Q232" i="15" s="1"/>
  <c r="R533" i="14"/>
  <c r="R232" i="21"/>
  <c r="R232" i="15" s="1"/>
  <c r="B533" i="14"/>
  <c r="B232" i="21"/>
  <c r="B232" i="15" s="1"/>
  <c r="G533" i="14"/>
  <c r="G232" i="21"/>
  <c r="G232" i="15" s="1"/>
  <c r="D541" i="14"/>
  <c r="D238" i="21"/>
  <c r="D238" i="15" s="1"/>
  <c r="G541" i="14"/>
  <c r="G238" i="21"/>
  <c r="G238" i="15" s="1"/>
  <c r="J541" i="14"/>
  <c r="J238" i="21"/>
  <c r="J238" i="15" s="1"/>
  <c r="M541" i="14"/>
  <c r="M238" i="21"/>
  <c r="M238" i="15" s="1"/>
  <c r="P541" i="14"/>
  <c r="P238" i="21"/>
  <c r="P238" i="15" s="1"/>
  <c r="S541" i="14"/>
  <c r="S238" i="21"/>
  <c r="S238" i="15" s="1"/>
  <c r="C541" i="14"/>
  <c r="C238" i="21"/>
  <c r="C238" i="15" s="1"/>
  <c r="F541" i="14"/>
  <c r="F238" i="21"/>
  <c r="F238" i="15" s="1"/>
  <c r="I541" i="14"/>
  <c r="I238" i="21"/>
  <c r="I238" i="15" s="1"/>
  <c r="L4" i="21"/>
  <c r="F4" i="21"/>
  <c r="C4" i="21"/>
  <c r="E139" i="14"/>
  <c r="E56" i="21"/>
  <c r="E56" i="15" s="1"/>
  <c r="D139" i="14"/>
  <c r="D56" i="21"/>
  <c r="D56" i="15" s="1"/>
  <c r="G139" i="14"/>
  <c r="G56" i="21"/>
  <c r="G56" i="15" s="1"/>
  <c r="J139" i="14"/>
  <c r="J56" i="21"/>
  <c r="J56" i="15" s="1"/>
  <c r="Q139" i="14"/>
  <c r="Q56" i="21"/>
  <c r="Q56" i="15" s="1"/>
  <c r="P139" i="14"/>
  <c r="P56" i="21"/>
  <c r="P56" i="15" s="1"/>
  <c r="S139" i="14"/>
  <c r="S56" i="21"/>
  <c r="S56" i="15" s="1"/>
  <c r="C139" i="14"/>
  <c r="C56" i="21"/>
  <c r="C56" i="15" s="1"/>
  <c r="F139" i="14"/>
  <c r="F56" i="21"/>
  <c r="F56" i="15" s="1"/>
  <c r="R219" i="14"/>
  <c r="R90" i="21"/>
  <c r="R90" i="15" s="1"/>
  <c r="H274" i="14"/>
  <c r="H116" i="21"/>
  <c r="H116" i="15" s="1"/>
  <c r="R274" i="14"/>
  <c r="R116" i="21"/>
  <c r="R116" i="15" s="1"/>
  <c r="B274" i="14"/>
  <c r="B116" i="21"/>
  <c r="B116" i="15" s="1"/>
  <c r="O274" i="14"/>
  <c r="O116" i="21"/>
  <c r="O116" i="15" s="1"/>
  <c r="L274" i="14"/>
  <c r="L116" i="21"/>
  <c r="L116" i="15" s="1"/>
  <c r="I274" i="14"/>
  <c r="I116" i="21"/>
  <c r="I116" i="15" s="1"/>
  <c r="F274" i="14"/>
  <c r="F116" i="21"/>
  <c r="F116" i="15" s="1"/>
  <c r="S274" i="14"/>
  <c r="S116" i="21"/>
  <c r="S116" i="15" s="1"/>
  <c r="C274" i="14"/>
  <c r="C116" i="21"/>
  <c r="C116" i="15" s="1"/>
  <c r="D429" i="14"/>
  <c r="D169" i="21"/>
  <c r="D169" i="15" s="1"/>
  <c r="E429" i="14"/>
  <c r="E169" i="21"/>
  <c r="E169" i="15" s="1"/>
  <c r="F429" i="14"/>
  <c r="F169" i="21"/>
  <c r="F169" i="15" s="1"/>
  <c r="K429" i="14"/>
  <c r="K169" i="21"/>
  <c r="K169" i="15" s="1"/>
  <c r="P429" i="14"/>
  <c r="P169" i="21"/>
  <c r="P169" i="15" s="1"/>
  <c r="Q429" i="14"/>
  <c r="Q169" i="21"/>
  <c r="Q169" i="15" s="1"/>
  <c r="R429" i="14"/>
  <c r="R169" i="21"/>
  <c r="R169" i="15" s="1"/>
  <c r="B429" i="14"/>
  <c r="B169" i="21"/>
  <c r="B169" i="15" s="1"/>
  <c r="G429" i="14"/>
  <c r="G169" i="21"/>
  <c r="G169" i="15" s="1"/>
  <c r="H503" i="14"/>
  <c r="H213" i="21"/>
  <c r="H213" i="15" s="1"/>
  <c r="I503" i="14"/>
  <c r="I213" i="21"/>
  <c r="I213" i="15" s="1"/>
  <c r="J503" i="14"/>
  <c r="J213" i="21"/>
  <c r="J213" i="15" s="1"/>
  <c r="O503" i="14"/>
  <c r="O213" i="21"/>
  <c r="O213" i="15" s="1"/>
  <c r="L503" i="14"/>
  <c r="L213" i="21"/>
  <c r="L213" i="15" s="1"/>
  <c r="M503" i="14"/>
  <c r="M213" i="21"/>
  <c r="M213" i="15" s="1"/>
  <c r="N503" i="14"/>
  <c r="N213" i="21"/>
  <c r="N213" i="15" s="1"/>
  <c r="S503" i="14"/>
  <c r="S213" i="21"/>
  <c r="S213" i="15" s="1"/>
  <c r="C503" i="14"/>
  <c r="C213" i="21"/>
  <c r="C213" i="15" s="1"/>
  <c r="L535" i="14"/>
  <c r="L234" i="21"/>
  <c r="L234" i="15" s="1"/>
  <c r="I535" i="14"/>
  <c r="I234" i="21"/>
  <c r="I234" i="15" s="1"/>
  <c r="J535" i="14"/>
  <c r="J234" i="21"/>
  <c r="J234" i="15" s="1"/>
  <c r="O535" i="14"/>
  <c r="O234" i="21"/>
  <c r="O234" i="15" s="1"/>
  <c r="H535" i="14"/>
  <c r="H234" i="21"/>
  <c r="H234" i="15" s="1"/>
  <c r="M535" i="14"/>
  <c r="M234" i="21"/>
  <c r="M234" i="15" s="1"/>
  <c r="N535" i="14"/>
  <c r="N234" i="21"/>
  <c r="N234" i="15" s="1"/>
  <c r="S535" i="14"/>
  <c r="S234" i="21"/>
  <c r="S234" i="15" s="1"/>
  <c r="C535" i="14"/>
  <c r="C234" i="21"/>
  <c r="C234" i="15" s="1"/>
  <c r="O201" i="14"/>
  <c r="O81" i="21"/>
  <c r="O81" i="15" s="1"/>
  <c r="B201" i="14"/>
  <c r="B81" i="21"/>
  <c r="B81" i="15" s="1"/>
  <c r="E201" i="14"/>
  <c r="E81" i="21"/>
  <c r="E81" i="15" s="1"/>
  <c r="L201" i="14"/>
  <c r="L81" i="21"/>
  <c r="L81" i="15" s="1"/>
  <c r="S201" i="14"/>
  <c r="S81" i="21"/>
  <c r="S81" i="15" s="1"/>
  <c r="G201" i="14"/>
  <c r="G81" i="21"/>
  <c r="G81" i="15" s="1"/>
  <c r="Q201" i="14"/>
  <c r="Q81" i="21"/>
  <c r="Q81" i="15" s="1"/>
  <c r="N201" i="14"/>
  <c r="N81" i="21"/>
  <c r="N81" i="15" s="1"/>
  <c r="H201" i="14"/>
  <c r="H81" i="21"/>
  <c r="H81" i="15" s="1"/>
  <c r="G244" i="14"/>
  <c r="G102" i="21"/>
  <c r="G102" i="15" s="1"/>
  <c r="J244" i="14"/>
  <c r="J102" i="21"/>
  <c r="J102" i="15" s="1"/>
  <c r="C244" i="14"/>
  <c r="C102" i="21"/>
  <c r="C102" i="15" s="1"/>
  <c r="F244" i="14"/>
  <c r="F102" i="21"/>
  <c r="F102" i="15" s="1"/>
  <c r="I244" i="14"/>
  <c r="I102" i="21"/>
  <c r="I102" i="15" s="1"/>
  <c r="H244" i="14"/>
  <c r="H102" i="21"/>
  <c r="H102" i="15" s="1"/>
  <c r="D497" i="14"/>
  <c r="D209" i="21"/>
  <c r="D209" i="15" s="1"/>
  <c r="E497" i="14"/>
  <c r="E209" i="21"/>
  <c r="E209" i="15" s="1"/>
  <c r="F497" i="14"/>
  <c r="F209" i="21"/>
  <c r="F209" i="15" s="1"/>
  <c r="K497" i="14"/>
  <c r="K209" i="21"/>
  <c r="K209" i="15" s="1"/>
  <c r="P497" i="14"/>
  <c r="P209" i="21"/>
  <c r="P209" i="15" s="1"/>
  <c r="Q497" i="14"/>
  <c r="Q209" i="21"/>
  <c r="Q209" i="15" s="1"/>
  <c r="R497" i="14"/>
  <c r="R209" i="21"/>
  <c r="R209" i="15" s="1"/>
  <c r="B497" i="14"/>
  <c r="B209" i="21"/>
  <c r="B209" i="15" s="1"/>
  <c r="G497" i="14"/>
  <c r="G209" i="21"/>
  <c r="G209" i="15" s="1"/>
  <c r="D513" i="14"/>
  <c r="D221" i="21"/>
  <c r="D221" i="15" s="1"/>
  <c r="E513" i="14"/>
  <c r="E221" i="21"/>
  <c r="E221" i="15" s="1"/>
  <c r="F513" i="14"/>
  <c r="F221" i="21"/>
  <c r="F221" i="15" s="1"/>
  <c r="K513" i="14"/>
  <c r="K221" i="21"/>
  <c r="K221" i="15" s="1"/>
  <c r="P513" i="14"/>
  <c r="P221" i="21"/>
  <c r="P221" i="15" s="1"/>
  <c r="Q513" i="14"/>
  <c r="Q221" i="21"/>
  <c r="Q221" i="15" s="1"/>
  <c r="R513" i="14"/>
  <c r="R221" i="21"/>
  <c r="R221" i="15" s="1"/>
  <c r="B513" i="14"/>
  <c r="B221" i="21"/>
  <c r="B221" i="15" s="1"/>
  <c r="G513" i="14"/>
  <c r="G221" i="21"/>
  <c r="G221" i="15" s="1"/>
  <c r="L529" i="14"/>
  <c r="L229" i="21"/>
  <c r="L229" i="15" s="1"/>
  <c r="Q529" i="14"/>
  <c r="Q229" i="21"/>
  <c r="Q229" i="15" s="1"/>
  <c r="R529" i="14"/>
  <c r="R229" i="21"/>
  <c r="R229" i="15" s="1"/>
  <c r="Q545" i="14"/>
  <c r="Q241" i="21"/>
  <c r="Q241" i="15" s="1"/>
  <c r="R545" i="14"/>
  <c r="R241" i="21"/>
  <c r="R241" i="15" s="1"/>
  <c r="H545" i="14"/>
  <c r="H241" i="21"/>
  <c r="H241" i="15" s="1"/>
  <c r="K545" i="14"/>
  <c r="K241" i="21"/>
  <c r="K241" i="15" s="1"/>
  <c r="J545" i="14"/>
  <c r="J241" i="21"/>
  <c r="J241" i="15" s="1"/>
  <c r="M545" i="14"/>
  <c r="M241" i="21"/>
  <c r="M241" i="15" s="1"/>
  <c r="N545" i="14"/>
  <c r="N241" i="21"/>
  <c r="N241" i="15" s="1"/>
  <c r="D545" i="14"/>
  <c r="D241" i="21"/>
  <c r="D241" i="15" s="1"/>
  <c r="G545" i="14"/>
  <c r="G241" i="21"/>
  <c r="G241" i="15" s="1"/>
  <c r="O12" i="23"/>
  <c r="J12" i="23"/>
  <c r="I12" i="23"/>
  <c r="H12" i="23"/>
  <c r="C12" i="23"/>
  <c r="N12" i="23"/>
  <c r="L12" i="23"/>
  <c r="B83" i="21"/>
  <c r="B83" i="15" s="1"/>
  <c r="R83" i="21"/>
  <c r="R83" i="15" s="1"/>
  <c r="O83" i="21"/>
  <c r="O83" i="15" s="1"/>
  <c r="E83" i="21"/>
  <c r="E83" i="15" s="1"/>
  <c r="F12" i="23"/>
  <c r="D12" i="23"/>
  <c r="S4" i="21" l="1"/>
  <c r="C2" i="23"/>
  <c r="W3" i="22"/>
  <c r="W3" i="21"/>
  <c r="X3" i="23"/>
  <c r="C2" i="22"/>
  <c r="Z4" i="20"/>
  <c r="Z5" i="20" s="1"/>
  <c r="L2" i="23"/>
  <c r="AF3" i="22"/>
  <c r="AF3" i="21"/>
  <c r="AI4" i="20"/>
  <c r="AI5" i="20" s="1"/>
  <c r="AG3" i="23"/>
  <c r="L2" i="22"/>
  <c r="AF3" i="23"/>
  <c r="AE3" i="22"/>
  <c r="AE3" i="21"/>
  <c r="K2" i="23"/>
  <c r="K2" i="22"/>
  <c r="AH4" i="20"/>
  <c r="AH5" i="20" s="1"/>
  <c r="AK3" i="23"/>
  <c r="P2" i="22"/>
  <c r="AJ3" i="22"/>
  <c r="P2" i="23"/>
  <c r="AJ3" i="21"/>
  <c r="AM4" i="20"/>
  <c r="AM5" i="20" s="1"/>
  <c r="O2" i="23"/>
  <c r="AI3" i="22"/>
  <c r="AI3" i="21"/>
  <c r="AL4" i="20"/>
  <c r="AL5" i="20" s="1"/>
  <c r="AJ3" i="23"/>
  <c r="O2" i="22"/>
  <c r="Q4" i="21"/>
  <c r="AL3" i="23"/>
  <c r="AK3" i="21"/>
  <c r="Q2" i="22"/>
  <c r="Q2" i="23"/>
  <c r="AK3" i="22"/>
  <c r="AN4" i="20"/>
  <c r="AN5" i="20" s="1"/>
  <c r="R4" i="21"/>
  <c r="AM3" i="23"/>
  <c r="R2" i="22"/>
  <c r="AL3" i="21"/>
  <c r="R2" i="23"/>
  <c r="AL3" i="22"/>
  <c r="AO4" i="20"/>
  <c r="AO5" i="20" s="1"/>
  <c r="J4" i="21"/>
  <c r="AE3" i="23"/>
  <c r="AD3" i="21"/>
  <c r="AD3" i="22"/>
  <c r="J2" i="23"/>
  <c r="J2" i="22"/>
  <c r="AG4" i="20"/>
  <c r="AG5" i="20" s="1"/>
  <c r="W3" i="23"/>
  <c r="V3" i="22"/>
  <c r="V3" i="21"/>
  <c r="Y4" i="20"/>
  <c r="Y5" i="20" s="1"/>
  <c r="B2" i="23"/>
  <c r="B2" i="22"/>
  <c r="AN3" i="23"/>
  <c r="AM3" i="22"/>
  <c r="AM3" i="21"/>
  <c r="S2" i="23"/>
  <c r="S2" i="22"/>
  <c r="AP4" i="20"/>
  <c r="AP5" i="20" s="1"/>
  <c r="Z3" i="23"/>
  <c r="Y3" i="21"/>
  <c r="E2" i="22"/>
  <c r="AB4" i="20"/>
  <c r="AB5" i="20" s="1"/>
  <c r="E2" i="23"/>
  <c r="Y3" i="22"/>
  <c r="D2" i="23"/>
  <c r="X3" i="22"/>
  <c r="X3" i="21"/>
  <c r="AA4" i="20"/>
  <c r="AA5" i="20" s="1"/>
  <c r="Y3" i="23"/>
  <c r="D2" i="22"/>
  <c r="AH3" i="23"/>
  <c r="AG3" i="21"/>
  <c r="M2" i="22"/>
  <c r="AJ4" i="20"/>
  <c r="AJ5" i="20" s="1"/>
  <c r="M2" i="23"/>
  <c r="AG3" i="22"/>
  <c r="AC3" i="23"/>
  <c r="H2" i="22"/>
  <c r="AB3" i="22"/>
  <c r="H2" i="23"/>
  <c r="AB3" i="21"/>
  <c r="AE4" i="20"/>
  <c r="AE5" i="20" s="1"/>
  <c r="G2" i="23"/>
  <c r="AA3" i="22"/>
  <c r="AA3" i="21"/>
  <c r="AD4" i="20"/>
  <c r="AD5" i="20" s="1"/>
  <c r="AB3" i="23"/>
  <c r="G2" i="22"/>
  <c r="AD3" i="23"/>
  <c r="AC3" i="21"/>
  <c r="I2" i="22"/>
  <c r="I2" i="23"/>
  <c r="AC3" i="22"/>
  <c r="AF4" i="20"/>
  <c r="AF5" i="20" s="1"/>
  <c r="AI3" i="23"/>
  <c r="AH3" i="22"/>
  <c r="AH3" i="21"/>
  <c r="AK4" i="20"/>
  <c r="AK5" i="20" s="1"/>
  <c r="N2" i="23"/>
  <c r="N2" i="22"/>
  <c r="AA3" i="23"/>
  <c r="F2" i="22"/>
  <c r="Z3" i="22"/>
  <c r="AC4" i="20"/>
  <c r="AC5" i="20" s="1"/>
  <c r="F2" i="23"/>
  <c r="Z3" i="21"/>
  <c r="F508" i="14"/>
  <c r="F216" i="21"/>
  <c r="F216" i="15" s="1"/>
  <c r="F66" i="22"/>
  <c r="F66" i="16" s="1"/>
  <c r="K508" i="14"/>
  <c r="K216" i="21"/>
  <c r="K216" i="15" s="1"/>
  <c r="K66" i="22"/>
  <c r="K66" i="16" s="1"/>
  <c r="L508" i="14"/>
  <c r="L216" i="21"/>
  <c r="L216" i="15" s="1"/>
  <c r="L66" i="22"/>
  <c r="L66" i="16" s="1"/>
  <c r="M508" i="14"/>
  <c r="M620" i="14" s="1"/>
  <c r="M623" i="14" s="1"/>
  <c r="M216" i="21"/>
  <c r="M216" i="15" s="1"/>
  <c r="M66" i="22"/>
  <c r="M66" i="16" s="1"/>
  <c r="R508" i="14"/>
  <c r="R216" i="21"/>
  <c r="R216" i="15" s="1"/>
  <c r="R66" i="22"/>
  <c r="R66" i="16" s="1"/>
  <c r="B508" i="14"/>
  <c r="B216" i="21"/>
  <c r="B216" i="15" s="1"/>
  <c r="B66" i="22"/>
  <c r="B66" i="16" s="1"/>
  <c r="G508" i="14"/>
  <c r="G216" i="21"/>
  <c r="G216" i="15" s="1"/>
  <c r="G66" i="22"/>
  <c r="G66" i="16" s="1"/>
  <c r="H508" i="14"/>
  <c r="H216" i="21"/>
  <c r="H216" i="15" s="1"/>
  <c r="H66" i="22"/>
  <c r="H66" i="16" s="1"/>
  <c r="I508" i="14"/>
  <c r="I216" i="21"/>
  <c r="I216" i="15" s="1"/>
  <c r="I66" i="22"/>
  <c r="I66" i="16" s="1"/>
  <c r="B135" i="21"/>
  <c r="B135" i="15" s="1"/>
  <c r="B41" i="22"/>
  <c r="B41" i="16" s="1"/>
  <c r="Q315" i="14"/>
  <c r="AM2" i="14" s="1"/>
  <c r="AM4" i="14" s="1"/>
  <c r="AM5" i="14" s="1"/>
  <c r="Q135" i="21"/>
  <c r="Q135" i="15" s="1"/>
  <c r="Q41" i="22"/>
  <c r="Q41" i="16" s="1"/>
  <c r="N315" i="14"/>
  <c r="N135" i="21"/>
  <c r="N135" i="15" s="1"/>
  <c r="N41" i="22"/>
  <c r="N41" i="16" s="1"/>
  <c r="S315" i="14"/>
  <c r="S135" i="21"/>
  <c r="S135" i="15" s="1"/>
  <c r="S41" i="22"/>
  <c r="S41" i="16" s="1"/>
  <c r="C135" i="21"/>
  <c r="C135" i="15" s="1"/>
  <c r="C41" i="22"/>
  <c r="C41" i="16" s="1"/>
  <c r="J135" i="21"/>
  <c r="J135" i="15" s="1"/>
  <c r="J41" i="22"/>
  <c r="J41" i="16" s="1"/>
  <c r="M315" i="14"/>
  <c r="M135" i="21"/>
  <c r="M135" i="15" s="1"/>
  <c r="M41" i="22"/>
  <c r="M41" i="16" s="1"/>
  <c r="F135" i="21"/>
  <c r="F135" i="15" s="1"/>
  <c r="F41" i="22"/>
  <c r="F41" i="16" s="1"/>
  <c r="O315" i="14"/>
  <c r="AK2" i="14" s="1"/>
  <c r="AK4" i="14" s="1"/>
  <c r="AK5" i="14" s="1"/>
  <c r="O135" i="21"/>
  <c r="O135" i="15" s="1"/>
  <c r="O41" i="22"/>
  <c r="O41" i="16" s="1"/>
  <c r="F540" i="14"/>
  <c r="F237" i="21"/>
  <c r="F237" i="15" s="1"/>
  <c r="F73" i="22"/>
  <c r="F73" i="16" s="1"/>
  <c r="S540" i="14"/>
  <c r="S237" i="21"/>
  <c r="S237" i="15" s="1"/>
  <c r="S73" i="22"/>
  <c r="S73" i="16" s="1"/>
  <c r="C540" i="14"/>
  <c r="C237" i="21"/>
  <c r="C237" i="15" s="1"/>
  <c r="C73" i="22"/>
  <c r="C73" i="16" s="1"/>
  <c r="D540" i="14"/>
  <c r="D237" i="21"/>
  <c r="D237" i="15" s="1"/>
  <c r="D73" i="22"/>
  <c r="D73" i="16" s="1"/>
  <c r="E540" i="14"/>
  <c r="E237" i="21"/>
  <c r="E237" i="15" s="1"/>
  <c r="E73" i="22"/>
  <c r="E73" i="16" s="1"/>
  <c r="R237" i="21"/>
  <c r="R237" i="15" s="1"/>
  <c r="R540" i="14"/>
  <c r="R73" i="22"/>
  <c r="R73" i="16" s="1"/>
  <c r="O237" i="21"/>
  <c r="O237" i="15" s="1"/>
  <c r="O540" i="14"/>
  <c r="O73" i="22"/>
  <c r="O73" i="16" s="1"/>
  <c r="P15" i="23"/>
  <c r="P237" i="21"/>
  <c r="P237" i="15" s="1"/>
  <c r="P540" i="14"/>
  <c r="P620" i="14" s="1"/>
  <c r="P623" i="14" s="1"/>
  <c r="P73" i="22"/>
  <c r="P73" i="16" s="1"/>
  <c r="Q237" i="21"/>
  <c r="Q237" i="15" s="1"/>
  <c r="Q540" i="14"/>
  <c r="Q73" i="22"/>
  <c r="Q73" i="16" s="1"/>
  <c r="Q15" i="23"/>
  <c r="N508" i="14"/>
  <c r="N216" i="21"/>
  <c r="N216" i="15" s="1"/>
  <c r="N66" i="22"/>
  <c r="N66" i="16" s="1"/>
  <c r="S508" i="14"/>
  <c r="S216" i="21"/>
  <c r="S216" i="15" s="1"/>
  <c r="AO2" i="15" s="1"/>
  <c r="AO4" i="15" s="1"/>
  <c r="AO5" i="15" s="1"/>
  <c r="S66" i="22"/>
  <c r="S66" i="16" s="1"/>
  <c r="C508" i="14"/>
  <c r="Y2" i="14" s="1"/>
  <c r="Y4" i="14" s="1"/>
  <c r="Y5" i="14" s="1"/>
  <c r="C216" i="21"/>
  <c r="C216" i="15" s="1"/>
  <c r="C66" i="22"/>
  <c r="C66" i="16" s="1"/>
  <c r="D508" i="14"/>
  <c r="D216" i="21"/>
  <c r="D216" i="15" s="1"/>
  <c r="D66" i="22"/>
  <c r="D66" i="16" s="1"/>
  <c r="E508" i="14"/>
  <c r="E216" i="21"/>
  <c r="E216" i="15" s="1"/>
  <c r="E66" i="22"/>
  <c r="E66" i="16" s="1"/>
  <c r="J508" i="14"/>
  <c r="J216" i="21"/>
  <c r="J216" i="15" s="1"/>
  <c r="J66" i="22"/>
  <c r="J66" i="16" s="1"/>
  <c r="O508" i="14"/>
  <c r="O216" i="21"/>
  <c r="O216" i="15" s="1"/>
  <c r="O66" i="22"/>
  <c r="O66" i="16" s="1"/>
  <c r="P508" i="14"/>
  <c r="P216" i="21"/>
  <c r="P216" i="15" s="1"/>
  <c r="P66" i="22"/>
  <c r="P66" i="16" s="1"/>
  <c r="Q508" i="14"/>
  <c r="Q216" i="21"/>
  <c r="Q216" i="15" s="1"/>
  <c r="Q66" i="22"/>
  <c r="Q66" i="16" s="1"/>
  <c r="P315" i="14"/>
  <c r="P135" i="21"/>
  <c r="P135" i="15" s="1"/>
  <c r="AL2" i="15" s="1"/>
  <c r="AL4" i="15" s="1"/>
  <c r="AL5" i="15" s="1"/>
  <c r="P41" i="22"/>
  <c r="P41" i="16" s="1"/>
  <c r="I135" i="21"/>
  <c r="I135" i="15" s="1"/>
  <c r="I41" i="22"/>
  <c r="I41" i="16" s="1"/>
  <c r="L135" i="21"/>
  <c r="L135" i="15" s="1"/>
  <c r="L41" i="22"/>
  <c r="L41" i="16" s="1"/>
  <c r="K135" i="21"/>
  <c r="K135" i="15" s="1"/>
  <c r="K41" i="22"/>
  <c r="K41" i="16" s="1"/>
  <c r="R315" i="14"/>
  <c r="AN2" i="14" s="1"/>
  <c r="AN4" i="14" s="1"/>
  <c r="AN5" i="14" s="1"/>
  <c r="R135" i="21"/>
  <c r="R135" i="15" s="1"/>
  <c r="R41" i="22"/>
  <c r="R41" i="16" s="1"/>
  <c r="H135" i="21"/>
  <c r="H135" i="15" s="1"/>
  <c r="H41" i="22"/>
  <c r="H41" i="16" s="1"/>
  <c r="E135" i="21"/>
  <c r="E135" i="15" s="1"/>
  <c r="E41" i="22"/>
  <c r="E41" i="16" s="1"/>
  <c r="D135" i="21"/>
  <c r="D135" i="15" s="1"/>
  <c r="D41" i="22"/>
  <c r="D41" i="16" s="1"/>
  <c r="G135" i="21"/>
  <c r="G135" i="15" s="1"/>
  <c r="G41" i="22"/>
  <c r="G41" i="16" s="1"/>
  <c r="J540" i="14"/>
  <c r="J237" i="21"/>
  <c r="J237" i="15" s="1"/>
  <c r="J73" i="22"/>
  <c r="J73" i="16" s="1"/>
  <c r="K540" i="14"/>
  <c r="K237" i="21"/>
  <c r="K237" i="15" s="1"/>
  <c r="K73" i="22"/>
  <c r="K73" i="16" s="1"/>
  <c r="L540" i="14"/>
  <c r="L237" i="21"/>
  <c r="L237" i="15" s="1"/>
  <c r="L73" i="22"/>
  <c r="L73" i="16" s="1"/>
  <c r="M540" i="14"/>
  <c r="M237" i="21"/>
  <c r="M237" i="15" s="1"/>
  <c r="M73" i="22"/>
  <c r="M73" i="16" s="1"/>
  <c r="N237" i="21"/>
  <c r="N237" i="15" s="1"/>
  <c r="N540" i="14"/>
  <c r="N73" i="22"/>
  <c r="N73" i="16" s="1"/>
  <c r="B237" i="21"/>
  <c r="B237" i="15" s="1"/>
  <c r="B540" i="14"/>
  <c r="B73" i="22"/>
  <c r="B73" i="16" s="1"/>
  <c r="G237" i="21"/>
  <c r="G237" i="15" s="1"/>
  <c r="G540" i="14"/>
  <c r="G620" i="14" s="1"/>
  <c r="G623" i="14" s="1"/>
  <c r="G73" i="22"/>
  <c r="G73" i="16" s="1"/>
  <c r="H237" i="21"/>
  <c r="H237" i="15" s="1"/>
  <c r="AD2" i="15" s="1"/>
  <c r="AD4" i="15" s="1"/>
  <c r="AD5" i="15" s="1"/>
  <c r="H540" i="14"/>
  <c r="H73" i="22"/>
  <c r="H73" i="16" s="1"/>
  <c r="I237" i="21"/>
  <c r="I237" i="15" s="1"/>
  <c r="I540" i="14"/>
  <c r="AE2" i="14" s="1"/>
  <c r="AE4" i="14" s="1"/>
  <c r="AE5" i="14" s="1"/>
  <c r="I73" i="22"/>
  <c r="I73" i="16" s="1"/>
  <c r="K4" i="21"/>
  <c r="P4" i="21"/>
  <c r="I4" i="21"/>
  <c r="AG2" i="15"/>
  <c r="AG4" i="15" s="1"/>
  <c r="AG5" i="15" s="1"/>
  <c r="M4" i="21"/>
  <c r="H4" i="21"/>
  <c r="D4" i="21"/>
  <c r="N4" i="21"/>
  <c r="AB2" i="15"/>
  <c r="AB4" i="15" s="1"/>
  <c r="AB5" i="15" s="1"/>
  <c r="O620" i="14"/>
  <c r="O623" i="14" s="1"/>
  <c r="AB2" i="14"/>
  <c r="AB4" i="14" s="1"/>
  <c r="AB5" i="14" s="1"/>
  <c r="AL2" i="14"/>
  <c r="AL4" i="14" s="1"/>
  <c r="AL5" i="14" s="1"/>
  <c r="N620" i="14"/>
  <c r="N623" i="14" s="1"/>
  <c r="L620" i="14"/>
  <c r="L623" i="14" s="1"/>
  <c r="R620" i="14"/>
  <c r="R623" i="14" s="1"/>
  <c r="AK2" i="15"/>
  <c r="AK4" i="15" s="1"/>
  <c r="AK5" i="15" s="1"/>
  <c r="H6" i="22"/>
  <c r="H6" i="16" s="1"/>
  <c r="H3" i="23"/>
  <c r="H18" i="21"/>
  <c r="G3" i="23"/>
  <c r="G6" i="22"/>
  <c r="G6" i="16" s="1"/>
  <c r="G18" i="21"/>
  <c r="R3" i="23"/>
  <c r="R6" i="22"/>
  <c r="R6" i="16" s="1"/>
  <c r="R18" i="21"/>
  <c r="B3" i="23"/>
  <c r="B6" i="22"/>
  <c r="B6" i="16" s="1"/>
  <c r="B18" i="21"/>
  <c r="M3" i="23"/>
  <c r="M6" i="22"/>
  <c r="M6" i="16" s="1"/>
  <c r="M18" i="21"/>
  <c r="E3" i="23"/>
  <c r="E6" i="22"/>
  <c r="E6" i="16" s="1"/>
  <c r="E18" i="21"/>
  <c r="F620" i="14"/>
  <c r="F623" i="14" s="1"/>
  <c r="S620" i="14"/>
  <c r="S623" i="14" s="1"/>
  <c r="J620" i="14"/>
  <c r="J623" i="14" s="1"/>
  <c r="O3" i="23"/>
  <c r="O6" i="22"/>
  <c r="O6" i="16" s="1"/>
  <c r="O18" i="21"/>
  <c r="L3" i="23"/>
  <c r="L6" i="22"/>
  <c r="L6" i="16" s="1"/>
  <c r="L18" i="21"/>
  <c r="J3" i="23"/>
  <c r="J6" i="22"/>
  <c r="J6" i="16" s="1"/>
  <c r="J18" i="21"/>
  <c r="E620" i="14"/>
  <c r="E623" i="14" s="1"/>
  <c r="P11" i="21"/>
  <c r="P3" i="22"/>
  <c r="S11" i="21"/>
  <c r="S3" i="22"/>
  <c r="C11" i="21"/>
  <c r="C3" i="22"/>
  <c r="D11" i="21"/>
  <c r="D3" i="22"/>
  <c r="G11" i="21"/>
  <c r="G3" i="22"/>
  <c r="N11" i="21"/>
  <c r="N3" i="22"/>
  <c r="F11" i="21"/>
  <c r="F3" i="22"/>
  <c r="Q11" i="21"/>
  <c r="Q3" i="22"/>
  <c r="I11" i="21"/>
  <c r="I3" i="22"/>
  <c r="AF2" i="14"/>
  <c r="AF4" i="14" s="1"/>
  <c r="AF5" i="14" s="1"/>
  <c r="AA2" i="14"/>
  <c r="AA4" i="14" s="1"/>
  <c r="AA5" i="14" s="1"/>
  <c r="AH2" i="14"/>
  <c r="AH4" i="14" s="1"/>
  <c r="AH5" i="14" s="1"/>
  <c r="AC2" i="14"/>
  <c r="AC4" i="14" s="1"/>
  <c r="AC5" i="14" s="1"/>
  <c r="P3" i="23"/>
  <c r="P6" i="22"/>
  <c r="P6" i="16" s="1"/>
  <c r="P18" i="21"/>
  <c r="D3" i="23"/>
  <c r="D6" i="22"/>
  <c r="D6" i="16" s="1"/>
  <c r="D18" i="21"/>
  <c r="K6" i="22"/>
  <c r="K6" i="16" s="1"/>
  <c r="K3" i="23"/>
  <c r="K18" i="21"/>
  <c r="C6" i="22"/>
  <c r="C6" i="16" s="1"/>
  <c r="C3" i="23"/>
  <c r="C18" i="21"/>
  <c r="S6" i="22"/>
  <c r="S6" i="16" s="1"/>
  <c r="S3" i="23"/>
  <c r="S18" i="21"/>
  <c r="N6" i="22"/>
  <c r="N6" i="16" s="1"/>
  <c r="N3" i="23"/>
  <c r="N18" i="21"/>
  <c r="F6" i="22"/>
  <c r="F6" i="16" s="1"/>
  <c r="F3" i="23"/>
  <c r="F18" i="21"/>
  <c r="Q6" i="22"/>
  <c r="Q6" i="16" s="1"/>
  <c r="Q3" i="23"/>
  <c r="Q18" i="21"/>
  <c r="I6" i="22"/>
  <c r="I6" i="16" s="1"/>
  <c r="I3" i="23"/>
  <c r="I18" i="21"/>
  <c r="H11" i="21"/>
  <c r="H3" i="22"/>
  <c r="K11" i="21"/>
  <c r="K3" i="22"/>
  <c r="L11" i="21"/>
  <c r="L3" i="22"/>
  <c r="O11" i="21"/>
  <c r="O3" i="22"/>
  <c r="R11" i="21"/>
  <c r="R3" i="22"/>
  <c r="J11" i="21"/>
  <c r="J3" i="22"/>
  <c r="B11" i="21"/>
  <c r="B3" i="22"/>
  <c r="M11" i="21"/>
  <c r="M3" i="22"/>
  <c r="E11" i="21"/>
  <c r="E3" i="22"/>
  <c r="AH2" i="15" l="1"/>
  <c r="AH4" i="15" s="1"/>
  <c r="AH5" i="15" s="1"/>
  <c r="Z2" i="15"/>
  <c r="Z4" i="15" s="1"/>
  <c r="Z5" i="15" s="1"/>
  <c r="AI2" i="21"/>
  <c r="AI4" i="21" s="1"/>
  <c r="AE2" i="15"/>
  <c r="AE4" i="15" s="1"/>
  <c r="AE5" i="15" s="1"/>
  <c r="AI5" i="21"/>
  <c r="AF2" i="15"/>
  <c r="AF4" i="15" s="1"/>
  <c r="AF5" i="15" s="1"/>
  <c r="AJ2" i="14"/>
  <c r="AJ4" i="14" s="1"/>
  <c r="AJ5" i="14" s="1"/>
  <c r="AM2" i="15"/>
  <c r="AM4" i="15" s="1"/>
  <c r="AM5" i="15" s="1"/>
  <c r="AA2" i="15"/>
  <c r="AA4" i="15" s="1"/>
  <c r="AA5" i="15" s="1"/>
  <c r="Z2" i="14"/>
  <c r="Z4" i="14" s="1"/>
  <c r="Z5" i="14" s="1"/>
  <c r="Y2" i="15"/>
  <c r="Y4" i="15" s="1"/>
  <c r="Y5" i="15" s="1"/>
  <c r="AO2" i="14"/>
  <c r="AO4" i="14" s="1"/>
  <c r="AO5" i="14" s="1"/>
  <c r="AJ2" i="15"/>
  <c r="AJ4" i="15" s="1"/>
  <c r="AJ5" i="15" s="1"/>
  <c r="Q620" i="14"/>
  <c r="Q623" i="14" s="1"/>
  <c r="X2" i="15"/>
  <c r="X4" i="15" s="1"/>
  <c r="X5" i="15" s="1"/>
  <c r="H620" i="14"/>
  <c r="H623" i="14" s="1"/>
  <c r="AN2" i="15"/>
  <c r="AN4" i="15" s="1"/>
  <c r="AN5" i="15" s="1"/>
  <c r="AI2" i="14"/>
  <c r="AI4" i="14" s="1"/>
  <c r="AI5" i="14" s="1"/>
  <c r="K620" i="14"/>
  <c r="K623" i="14" s="1"/>
  <c r="I620" i="14"/>
  <c r="I623" i="14" s="1"/>
  <c r="Y2" i="21"/>
  <c r="Y4" i="21" s="1"/>
  <c r="V2" i="21"/>
  <c r="AF2" i="21"/>
  <c r="AA2" i="21"/>
  <c r="AA4" i="21" s="1"/>
  <c r="AM2" i="21"/>
  <c r="AM4" i="21" s="1"/>
  <c r="D620" i="14"/>
  <c r="D623" i="14" s="1"/>
  <c r="C620" i="14"/>
  <c r="C623" i="14" s="1"/>
  <c r="AD2" i="14"/>
  <c r="AD4" i="14" s="1"/>
  <c r="AD5" i="14" s="1"/>
  <c r="AG2" i="14"/>
  <c r="AG4" i="14" s="1"/>
  <c r="AG5" i="14" s="1"/>
  <c r="AC2" i="15"/>
  <c r="AC4" i="15" s="1"/>
  <c r="AC5" i="15" s="1"/>
  <c r="B620" i="14"/>
  <c r="B623" i="14" s="1"/>
  <c r="AI2" i="15"/>
  <c r="AI4" i="15" s="1"/>
  <c r="AI5" i="15" s="1"/>
  <c r="W2" i="21"/>
  <c r="W4" i="21" s="1"/>
  <c r="AA5" i="21"/>
  <c r="X2" i="14"/>
  <c r="X4" i="14" s="1"/>
  <c r="X5" i="14" s="1"/>
  <c r="X2" i="21"/>
  <c r="AB2" i="21"/>
  <c r="AB5" i="21" s="1"/>
  <c r="AJ2" i="21"/>
  <c r="AA2" i="23"/>
  <c r="AI2" i="23"/>
  <c r="I2" i="16"/>
  <c r="AC2" i="22"/>
  <c r="AB2" i="23"/>
  <c r="AH2" i="23"/>
  <c r="M2" i="16"/>
  <c r="AG2" i="22"/>
  <c r="Y2" i="23"/>
  <c r="Z2" i="23"/>
  <c r="E2" i="16"/>
  <c r="Y2" i="22"/>
  <c r="S2" i="16"/>
  <c r="AM2" i="22"/>
  <c r="W2" i="23"/>
  <c r="J2" i="16"/>
  <c r="AD2" i="22"/>
  <c r="AM2" i="23"/>
  <c r="R2" i="16"/>
  <c r="AL2" i="22"/>
  <c r="AL2" i="21"/>
  <c r="Q2" i="16"/>
  <c r="AK2" i="22"/>
  <c r="O2" i="16"/>
  <c r="AI2" i="22"/>
  <c r="AK2" i="23"/>
  <c r="P2" i="16"/>
  <c r="AJ2" i="22"/>
  <c r="AF2" i="23"/>
  <c r="L2" i="16"/>
  <c r="AF2" i="22"/>
  <c r="Z2" i="21"/>
  <c r="Y5" i="21"/>
  <c r="AH2" i="21"/>
  <c r="AG2" i="21"/>
  <c r="AC2" i="21"/>
  <c r="AE2" i="21"/>
  <c r="F2" i="16"/>
  <c r="Z2" i="22"/>
  <c r="N2" i="16"/>
  <c r="AH2" i="22"/>
  <c r="AD2" i="23"/>
  <c r="G2" i="16"/>
  <c r="AA2" i="22"/>
  <c r="AC2" i="23"/>
  <c r="H2" i="16"/>
  <c r="AB2" i="22"/>
  <c r="D2" i="16"/>
  <c r="X2" i="22"/>
  <c r="AN2" i="23"/>
  <c r="B2" i="16"/>
  <c r="V2" i="22"/>
  <c r="AE2" i="23"/>
  <c r="AD2" i="21"/>
  <c r="AL2" i="23"/>
  <c r="AK2" i="21"/>
  <c r="AJ2" i="23"/>
  <c r="K2" i="16"/>
  <c r="AE2" i="22"/>
  <c r="AG2" i="23"/>
  <c r="C2" i="16"/>
  <c r="W2" i="22"/>
  <c r="W4" i="22" s="1"/>
  <c r="X2" i="23"/>
  <c r="AM5" i="21" l="1"/>
  <c r="AB4" i="21"/>
  <c r="AF5" i="21"/>
  <c r="AF4" i="21"/>
  <c r="W5" i="21"/>
  <c r="V4" i="21"/>
  <c r="V5" i="21"/>
  <c r="X4" i="23"/>
  <c r="X5" i="23"/>
  <c r="Y2" i="16"/>
  <c r="Y4" i="16" s="1"/>
  <c r="Y5" i="16" s="1"/>
  <c r="AE4" i="22"/>
  <c r="AE5" i="22"/>
  <c r="AJ4" i="23"/>
  <c r="AJ5" i="23"/>
  <c r="AL4" i="23"/>
  <c r="AL5" i="23"/>
  <c r="AE4" i="23"/>
  <c r="AE5" i="23"/>
  <c r="X2" i="16"/>
  <c r="X4" i="16" s="1"/>
  <c r="X5" i="16" s="1"/>
  <c r="X5" i="22"/>
  <c r="X4" i="22"/>
  <c r="AB4" i="22"/>
  <c r="AB5" i="22"/>
  <c r="AC4" i="23"/>
  <c r="AC5" i="23"/>
  <c r="AC2" i="16"/>
  <c r="AC4" i="16" s="1"/>
  <c r="AC5" i="16" s="1"/>
  <c r="AH4" i="22"/>
  <c r="AH5" i="22"/>
  <c r="Z4" i="22"/>
  <c r="Z5" i="22"/>
  <c r="AE5" i="21"/>
  <c r="AE4" i="21"/>
  <c r="AG5" i="21"/>
  <c r="AG4" i="21"/>
  <c r="W5" i="22"/>
  <c r="AH2" i="16"/>
  <c r="AH4" i="16" s="1"/>
  <c r="AH5" i="16" s="1"/>
  <c r="AJ5" i="22"/>
  <c r="AJ4" i="22"/>
  <c r="AK4" i="23"/>
  <c r="AK5" i="23"/>
  <c r="AK2" i="16"/>
  <c r="AK4" i="16" s="1"/>
  <c r="AK5" i="16" s="1"/>
  <c r="AM2" i="16"/>
  <c r="AM4" i="16" s="1"/>
  <c r="AM5" i="16" s="1"/>
  <c r="AL5" i="22"/>
  <c r="AL4" i="22"/>
  <c r="AM4" i="23"/>
  <c r="AM5" i="23"/>
  <c r="AF2" i="16"/>
  <c r="AF4" i="16" s="1"/>
  <c r="AF5" i="16" s="1"/>
  <c r="AM4" i="22"/>
  <c r="AM5" i="22"/>
  <c r="Y4" i="22"/>
  <c r="Y5" i="22"/>
  <c r="Z4" i="23"/>
  <c r="Z5" i="23"/>
  <c r="AG4" i="22"/>
  <c r="AG5" i="22"/>
  <c r="AH4" i="23"/>
  <c r="AH5" i="23"/>
  <c r="AB4" i="23"/>
  <c r="AB5" i="23"/>
  <c r="AE2" i="16"/>
  <c r="AE4" i="16" s="1"/>
  <c r="AE5" i="16" s="1"/>
  <c r="AA4" i="23"/>
  <c r="AA5" i="23"/>
  <c r="AG4" i="23"/>
  <c r="AG5" i="23"/>
  <c r="AG2" i="16"/>
  <c r="AG4" i="16" s="1"/>
  <c r="AG5" i="16" s="1"/>
  <c r="AK5" i="21"/>
  <c r="AK4" i="21"/>
  <c r="AD4" i="21"/>
  <c r="AD5" i="21"/>
  <c r="V4" i="22"/>
  <c r="V5" i="22"/>
  <c r="AN4" i="23"/>
  <c r="AN5" i="23"/>
  <c r="Z2" i="16"/>
  <c r="Z4" i="16" s="1"/>
  <c r="Z5" i="16" s="1"/>
  <c r="AD2" i="16"/>
  <c r="AD4" i="16" s="1"/>
  <c r="AD5" i="16" s="1"/>
  <c r="AA5" i="22"/>
  <c r="AA4" i="22"/>
  <c r="AD4" i="23"/>
  <c r="AD5" i="23"/>
  <c r="AJ2" i="16"/>
  <c r="AJ4" i="16" s="1"/>
  <c r="AJ5" i="16" s="1"/>
  <c r="AB2" i="16"/>
  <c r="AB4" i="16" s="1"/>
  <c r="AB5" i="16" s="1"/>
  <c r="AC4" i="21"/>
  <c r="AC5" i="21"/>
  <c r="AH4" i="21"/>
  <c r="AH5" i="21"/>
  <c r="Z5" i="21"/>
  <c r="Z4" i="21"/>
  <c r="AF5" i="22"/>
  <c r="AF4" i="22"/>
  <c r="AF4" i="23"/>
  <c r="AF5" i="23"/>
  <c r="AL2" i="16"/>
  <c r="AL4" i="16" s="1"/>
  <c r="AL5" i="16" s="1"/>
  <c r="AI5" i="22"/>
  <c r="AI4" i="22"/>
  <c r="AK4" i="22"/>
  <c r="AK5" i="22"/>
  <c r="AL5" i="21"/>
  <c r="AL4" i="21"/>
  <c r="AN2" i="16"/>
  <c r="AN4" i="16" s="1"/>
  <c r="AN5" i="16" s="1"/>
  <c r="AD4" i="22"/>
  <c r="AD5" i="22"/>
  <c r="W4" i="23"/>
  <c r="W5" i="23"/>
  <c r="AO2" i="16"/>
  <c r="AO4" i="16" s="1"/>
  <c r="AO5" i="16" s="1"/>
  <c r="AA2" i="16"/>
  <c r="AA4" i="16" s="1"/>
  <c r="AA5" i="16" s="1"/>
  <c r="Y4" i="23"/>
  <c r="Y5" i="23"/>
  <c r="AI2" i="16"/>
  <c r="AI4" i="16" s="1"/>
  <c r="AI5" i="16" s="1"/>
  <c r="AC4" i="22"/>
  <c r="AC5" i="22"/>
  <c r="AI4" i="23"/>
  <c r="AI5" i="23"/>
  <c r="AJ5" i="21"/>
  <c r="AJ4" i="21"/>
  <c r="X5" i="21"/>
  <c r="X4" i="21"/>
</calcChain>
</file>

<file path=xl/sharedStrings.xml><?xml version="1.0" encoding="utf-8"?>
<sst xmlns="http://schemas.openxmlformats.org/spreadsheetml/2006/main" count="1562" uniqueCount="520">
  <si>
    <t>BRES series for June 2018 update to detailed jobs series</t>
  </si>
  <si>
    <t>Output A: adjusted 15/16 data to fit SIC 03.</t>
  </si>
  <si>
    <t>Sum of 1723 and 1729</t>
  </si>
  <si>
    <t>172_39</t>
  </si>
  <si>
    <t>282_49</t>
  </si>
  <si>
    <t>Sum of 2824 and 2829</t>
  </si>
  <si>
    <t>284_19</t>
  </si>
  <si>
    <t>Sum of 2841 and 2849</t>
  </si>
  <si>
    <t>352_123</t>
  </si>
  <si>
    <t>Sum of 3521, 3522 and 3523</t>
  </si>
  <si>
    <t>639_19</t>
  </si>
  <si>
    <t>Sum of 6391 and 6399</t>
  </si>
  <si>
    <t>821_19</t>
  </si>
  <si>
    <t>Sum of 8211 and 8219</t>
  </si>
  <si>
    <t>829_129</t>
  </si>
  <si>
    <t>Sum of 8291, 8292 and 8299</t>
  </si>
  <si>
    <t>New class code</t>
  </si>
  <si>
    <t>Aggregation</t>
  </si>
  <si>
    <t>0161</t>
  </si>
  <si>
    <t>016</t>
  </si>
  <si>
    <t>0162</t>
  </si>
  <si>
    <t>0163</t>
  </si>
  <si>
    <t>0170</t>
  </si>
  <si>
    <t>017</t>
  </si>
  <si>
    <t>0210</t>
  </si>
  <si>
    <t>021</t>
  </si>
  <si>
    <t>0220</t>
  </si>
  <si>
    <t>022</t>
  </si>
  <si>
    <t>0240</t>
  </si>
  <si>
    <t>024</t>
  </si>
  <si>
    <t>0311</t>
  </si>
  <si>
    <t>031</t>
  </si>
  <si>
    <t>0312</t>
  </si>
  <si>
    <t>0321</t>
  </si>
  <si>
    <t>032</t>
  </si>
  <si>
    <t>0322</t>
  </si>
  <si>
    <t>0610</t>
  </si>
  <si>
    <t>061</t>
  </si>
  <si>
    <t>0620</t>
  </si>
  <si>
    <t>062</t>
  </si>
  <si>
    <t>0811</t>
  </si>
  <si>
    <t>081</t>
  </si>
  <si>
    <t>0812</t>
  </si>
  <si>
    <t>0891</t>
  </si>
  <si>
    <t>089</t>
  </si>
  <si>
    <t>0899</t>
  </si>
  <si>
    <t>0910</t>
  </si>
  <si>
    <t>091</t>
  </si>
  <si>
    <t>0990</t>
  </si>
  <si>
    <t>099</t>
  </si>
  <si>
    <t>2015 (no inq.6)</t>
  </si>
  <si>
    <t>2015 (with inq.6)</t>
  </si>
  <si>
    <t>SIC 07 class</t>
  </si>
  <si>
    <t>SIC 07 class with zeroes</t>
  </si>
  <si>
    <t>Check totals against BRES collated</t>
  </si>
  <si>
    <t>Sheet total</t>
  </si>
  <si>
    <t>BRES collated total</t>
  </si>
  <si>
    <t>Adjusted with aggregation to match SIC 03 class codes</t>
  </si>
  <si>
    <t>Factor</t>
  </si>
  <si>
    <t>SIC 07 group</t>
  </si>
  <si>
    <t>SIC 07 division</t>
  </si>
  <si>
    <t>Section adjustment</t>
  </si>
  <si>
    <t>Class</t>
  </si>
  <si>
    <t>Group</t>
  </si>
  <si>
    <t>Division</t>
  </si>
  <si>
    <t>Section</t>
  </si>
  <si>
    <t>SIC 2007 lookup, including manufactured aggregated SIC 07 codes (for consistency with SIC 2003)</t>
  </si>
  <si>
    <t>J</t>
  </si>
  <si>
    <t>C</t>
  </si>
  <si>
    <t>D</t>
  </si>
  <si>
    <t>N</t>
  </si>
  <si>
    <t>A</t>
  </si>
  <si>
    <t>B</t>
  </si>
  <si>
    <t>E</t>
  </si>
  <si>
    <t>F</t>
  </si>
  <si>
    <t>G</t>
  </si>
  <si>
    <t>H</t>
  </si>
  <si>
    <t>I</t>
  </si>
  <si>
    <t>K</t>
  </si>
  <si>
    <t>L</t>
  </si>
  <si>
    <t>M</t>
  </si>
  <si>
    <t>O</t>
  </si>
  <si>
    <t>P</t>
  </si>
  <si>
    <t>Q</t>
  </si>
  <si>
    <t>R</t>
  </si>
  <si>
    <t>S</t>
  </si>
  <si>
    <t>Outputs</t>
  </si>
  <si>
    <t>Output B: inq.6 adjustment factors, for class, group and division</t>
  </si>
  <si>
    <t>Adjust 1998-2014 series (the version with disclosure applied) by the 2015 inq.6 change factor. Do this for the class, group and division outputs</t>
  </si>
  <si>
    <t>Inputs</t>
  </si>
  <si>
    <t>Method:</t>
  </si>
  <si>
    <t>New BRES data - 2015 with and without inq.6, and 2016</t>
  </si>
  <si>
    <t>Aggregate 2015 and 2016 classes in the new BRES data so it fits class structure in back series (NB this is to conform to 2003 SIC)</t>
  </si>
  <si>
    <t>Calculate the 2015 inq.6 shift based on this data. NB use higher level when needed (i.e. if have no data in class, use group-level factor, etc).</t>
  </si>
  <si>
    <t>Append to new 2015 and 2016 BRES data to create full 1998-2016 BRES series</t>
  </si>
  <si>
    <t>Then, apply WFJ uplift to 1998-2014 series, and WFJ constraint to 2015 and 2016. Do this in new worksheet.</t>
  </si>
  <si>
    <t>New BRES data - 2015 on two bases (with and without inq.6) and 2016. Outputs by class, group and division.</t>
  </si>
  <si>
    <t>SIC 07 class w. zeroes</t>
  </si>
  <si>
    <t>SIC 07 group w. zeroes</t>
  </si>
  <si>
    <t>SIC 07 division w. zeroes</t>
  </si>
  <si>
    <t>Linked from 'BRES collated' file in inputs folder</t>
  </si>
  <si>
    <t>SIC 07 section</t>
  </si>
  <si>
    <t>SIC 07 section w. zeroes</t>
  </si>
  <si>
    <t>Class aggregation used to match to back series (to conform SIC 07 with SIC 03)</t>
  </si>
  <si>
    <t>Code</t>
  </si>
  <si>
    <t>Sheet: Output A</t>
  </si>
  <si>
    <t>Sheet: Output B</t>
  </si>
  <si>
    <t>01</t>
  </si>
  <si>
    <t>02</t>
  </si>
  <si>
    <t>03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</si>
  <si>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</si>
  <si>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</si>
  <si>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</si>
  <si>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</si>
  <si>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</si>
  <si>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</si>
  <si>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</si>
  <si>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</si>
  <si>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</si>
  <si>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</si>
  <si>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</si>
  <si>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</si>
  <si>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</si>
  <si>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</si>
  <si>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</si>
  <si>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</si>
  <si>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</si>
  <si>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</si>
  <si>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</si>
  <si>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</si>
  <si>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</si>
  <si>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</si>
  <si>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</si>
  <si>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</si>
  <si>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</si>
  <si>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</si>
  <si>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</si>
  <si>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</si>
  <si>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</si>
  <si>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35</t>
  </si>
  <si>
    <t>36</t>
  </si>
  <si>
    <t>37</t>
  </si>
  <si>
    <t>38</t>
  </si>
  <si>
    <t>39</t>
  </si>
  <si>
    <t>41</t>
  </si>
  <si>
    <t>42</t>
  </si>
  <si>
    <t>43</t>
  </si>
  <si>
    <t>45</t>
  </si>
  <si>
    <t>46</t>
  </si>
  <si>
    <t>47</t>
  </si>
  <si>
    <t>49</t>
  </si>
  <si>
    <t>50</t>
  </si>
  <si>
    <t>51</t>
  </si>
  <si>
    <t>52</t>
  </si>
  <si>
    <t>53</t>
  </si>
  <si>
    <t>55</t>
  </si>
  <si>
    <t>56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</si>
  <si>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</si>
  <si>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</si>
  <si>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</si>
  <si>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</si>
  <si>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</si>
  <si>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</si>
  <si>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</si>
  <si>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</si>
  <si>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</si>
  <si>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68</t>
  </si>
  <si>
    <t>69</t>
  </si>
  <si>
    <t>70</t>
  </si>
  <si>
    <t>71</t>
  </si>
  <si>
    <t>72</t>
  </si>
  <si>
    <t>73</t>
  </si>
  <si>
    <t>74</t>
  </si>
  <si>
    <t>75</t>
  </si>
  <si>
    <t>77</t>
  </si>
  <si>
    <t>78</t>
  </si>
  <si>
    <t>79</t>
  </si>
  <si>
    <t>80</t>
  </si>
  <si>
    <t>81</t>
  </si>
  <si>
    <t>2015 (w. inq.6)</t>
  </si>
  <si>
    <t>Level used</t>
  </si>
  <si>
    <t>Factor to use: class</t>
  </si>
  <si>
    <t xml:space="preserve">Output D.abc: full BRES series (1998-2016) for class, group and division. </t>
  </si>
  <si>
    <t>Output C1: inq-adjusted back series: class, group and division</t>
  </si>
  <si>
    <t>Back series_ division</t>
  </si>
  <si>
    <t>Back series_ group</t>
  </si>
  <si>
    <t>Back series_ class</t>
  </si>
  <si>
    <t>New BRES input</t>
  </si>
  <si>
    <t>Total in this sheet</t>
  </si>
  <si>
    <t>Total in back series sheet</t>
  </si>
  <si>
    <t>Checking totals</t>
  </si>
  <si>
    <t>Previous 1998-2014 class back series (unrounded, with no disclosure). From June 2017 series.</t>
  </si>
  <si>
    <t>Apply the BRES uplift to this data, and use to generate group and division series</t>
  </si>
  <si>
    <t>Previous 1998-2014 class, group and division outputs</t>
  </si>
  <si>
    <t>To copy the disclosure applied</t>
  </si>
  <si>
    <t>0100</t>
  </si>
  <si>
    <t>0111</t>
  </si>
  <si>
    <t>0112</t>
  </si>
  <si>
    <t>0113</t>
  </si>
  <si>
    <t>0114</t>
  </si>
  <si>
    <t>0115</t>
  </si>
  <si>
    <t>0116</t>
  </si>
  <si>
    <t>0119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</si>
  <si>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</si>
  <si>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</si>
  <si>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</si>
  <si>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</si>
  <si>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</si>
  <si>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</si>
  <si>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</si>
  <si>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</si>
  <si>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</si>
  <si>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</si>
  <si>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0141</t>
  </si>
  <si>
    <t>0142</t>
  </si>
  <si>
    <t>0143</t>
  </si>
  <si>
    <t>0144</t>
  </si>
  <si>
    <t>0145</t>
  </si>
  <si>
    <t>0146</t>
  </si>
  <si>
    <t>0147</t>
  </si>
  <si>
    <t>0149</t>
  </si>
  <si>
    <t>0150</t>
  </si>
  <si>
    <t>0164</t>
  </si>
  <si>
    <t>0230</t>
  </si>
  <si>
    <t>0510</t>
  </si>
  <si>
    <t>0520</t>
  </si>
  <si>
    <t>0710</t>
  </si>
  <si>
    <t>0721</t>
  </si>
  <si>
    <t>0729</t>
  </si>
  <si>
    <t>0892</t>
  </si>
  <si>
    <t>0893</t>
  </si>
  <si>
    <t>T</t>
  </si>
  <si>
    <t>U</t>
  </si>
  <si>
    <t>CHECKING totals after BRES inq.6 transformation</t>
  </si>
  <si>
    <t>010</t>
  </si>
  <si>
    <t>011</t>
  </si>
  <si>
    <t>012</t>
  </si>
  <si>
    <t>013</t>
  </si>
  <si>
    <t>014</t>
  </si>
  <si>
    <t>015</t>
  </si>
  <si>
    <t>023</t>
  </si>
  <si>
    <t>051</t>
  </si>
  <si>
    <t>052</t>
  </si>
  <si>
    <t>071</t>
  </si>
  <si>
    <t>072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</si>
  <si>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</si>
  <si>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</si>
  <si>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</si>
  <si>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</si>
  <si>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</si>
  <si>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</si>
  <si>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</si>
  <si>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</si>
  <si>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</si>
  <si>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</si>
  <si>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120</t>
  </si>
  <si>
    <t>131</t>
  </si>
  <si>
    <t>132</t>
  </si>
  <si>
    <t>133</t>
  </si>
  <si>
    <t>139</t>
  </si>
  <si>
    <t>141</t>
  </si>
  <si>
    <t>142</t>
  </si>
  <si>
    <t>143</t>
  </si>
  <si>
    <t>151</t>
  </si>
  <si>
    <t>152</t>
  </si>
  <si>
    <t>161</t>
  </si>
  <si>
    <t>162</t>
  </si>
  <si>
    <t>171</t>
  </si>
  <si>
    <t>172</t>
  </si>
  <si>
    <t>181</t>
  </si>
  <si>
    <t>182</t>
  </si>
  <si>
    <t>191</t>
  </si>
  <si>
    <t>192</t>
  </si>
  <si>
    <t>201</t>
  </si>
  <si>
    <t>202</t>
  </si>
  <si>
    <t>203</t>
  </si>
  <si>
    <t>204</t>
  </si>
  <si>
    <t>205</t>
  </si>
  <si>
    <t>206</t>
  </si>
  <si>
    <t>211</t>
  </si>
  <si>
    <t>212</t>
  </si>
  <si>
    <t>221</t>
  </si>
  <si>
    <t>222</t>
  </si>
  <si>
    <t>231</t>
  </si>
  <si>
    <t>232</t>
  </si>
  <si>
    <t>233</t>
  </si>
  <si>
    <t>234</t>
  </si>
  <si>
    <t>235</t>
  </si>
  <si>
    <t>236</t>
  </si>
  <si>
    <t>237</t>
  </si>
  <si>
    <t>239</t>
  </si>
  <si>
    <t>241</t>
  </si>
  <si>
    <t>242</t>
  </si>
  <si>
    <t>243</t>
  </si>
  <si>
    <t>244</t>
  </si>
  <si>
    <t>245</t>
  </si>
  <si>
    <t>251</t>
  </si>
  <si>
    <t>252</t>
  </si>
  <si>
    <t>253</t>
  </si>
  <si>
    <t>254</t>
  </si>
  <si>
    <t>255</t>
  </si>
  <si>
    <t>256</t>
  </si>
  <si>
    <t>257</t>
  </si>
  <si>
    <t>259</t>
  </si>
  <si>
    <t>261</t>
  </si>
  <si>
    <t>262</t>
  </si>
  <si>
    <t>263</t>
  </si>
  <si>
    <t>264</t>
  </si>
  <si>
    <t>265</t>
  </si>
  <si>
    <t>266</t>
  </si>
  <si>
    <t>267</t>
  </si>
  <si>
    <t>268</t>
  </si>
  <si>
    <t>271</t>
  </si>
  <si>
    <t>272</t>
  </si>
  <si>
    <t>273</t>
  </si>
  <si>
    <t>274</t>
  </si>
  <si>
    <t>275</t>
  </si>
  <si>
    <t>279</t>
  </si>
  <si>
    <t>281</t>
  </si>
  <si>
    <t>282</t>
  </si>
  <si>
    <t>283</t>
  </si>
  <si>
    <t>284</t>
  </si>
  <si>
    <t>289</t>
  </si>
  <si>
    <t>291</t>
  </si>
  <si>
    <t>292</t>
  </si>
  <si>
    <t>293</t>
  </si>
  <si>
    <t>301</t>
  </si>
  <si>
    <t>302</t>
  </si>
  <si>
    <t>303</t>
  </si>
  <si>
    <t>304</t>
  </si>
  <si>
    <t>309</t>
  </si>
  <si>
    <t>310</t>
  </si>
  <si>
    <t>321</t>
  </si>
  <si>
    <t>322</t>
  </si>
  <si>
    <t>323</t>
  </si>
  <si>
    <t>324</t>
  </si>
  <si>
    <t>325</t>
  </si>
  <si>
    <t>329</t>
  </si>
  <si>
    <t>331</t>
  </si>
  <si>
    <t>332</t>
  </si>
  <si>
    <t>351</t>
  </si>
  <si>
    <t>352</t>
  </si>
  <si>
    <t>353</t>
  </si>
  <si>
    <t>360</t>
  </si>
  <si>
    <t>370</t>
  </si>
  <si>
    <t>381</t>
  </si>
  <si>
    <t>382</t>
  </si>
  <si>
    <t>383</t>
  </si>
  <si>
    <t>390</t>
  </si>
  <si>
    <t>411</t>
  </si>
  <si>
    <t>412</t>
  </si>
  <si>
    <t>421</t>
  </si>
  <si>
    <t>422</t>
  </si>
  <si>
    <t>429</t>
  </si>
  <si>
    <t>431</t>
  </si>
  <si>
    <t>432</t>
  </si>
  <si>
    <t>433</t>
  </si>
  <si>
    <t>439</t>
  </si>
  <si>
    <t>451</t>
  </si>
  <si>
    <t>452</t>
  </si>
  <si>
    <t>453</t>
  </si>
  <si>
    <t>454</t>
  </si>
  <si>
    <t>461</t>
  </si>
  <si>
    <t>462</t>
  </si>
  <si>
    <t>463</t>
  </si>
  <si>
    <t>464</t>
  </si>
  <si>
    <t>465</t>
  </si>
  <si>
    <t>466</t>
  </si>
  <si>
    <t>467</t>
  </si>
  <si>
    <t>469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</si>
  <si>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</si>
  <si>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</si>
  <si>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</si>
  <si>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</si>
  <si>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</si>
  <si>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</si>
  <si>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</si>
  <si>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</si>
  <si>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</si>
  <si>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491</t>
  </si>
  <si>
    <t>492</t>
  </si>
  <si>
    <t>493</t>
  </si>
  <si>
    <t>494</t>
  </si>
  <si>
    <t>495</t>
  </si>
  <si>
    <t>501</t>
  </si>
  <si>
    <t>502</t>
  </si>
  <si>
    <t>503</t>
  </si>
  <si>
    <t>504</t>
  </si>
  <si>
    <t>511</t>
  </si>
  <si>
    <t>512</t>
  </si>
  <si>
    <t>521</t>
  </si>
  <si>
    <t>522</t>
  </si>
  <si>
    <t>531</t>
  </si>
  <si>
    <t>532</t>
  </si>
  <si>
    <t>551</t>
  </si>
  <si>
    <t>552</t>
  </si>
  <si>
    <t>553</t>
  </si>
  <si>
    <t>559</t>
  </si>
  <si>
    <t>561</t>
  </si>
  <si>
    <t>562</t>
  </si>
  <si>
    <t>563</t>
  </si>
  <si>
    <t>581</t>
  </si>
  <si>
    <t>582</t>
  </si>
  <si>
    <t>591</t>
  </si>
  <si>
    <t>592</t>
  </si>
  <si>
    <t>601</t>
  </si>
  <si>
    <t>602</t>
  </si>
  <si>
    <t>611</t>
  </si>
  <si>
    <t>612</t>
  </si>
  <si>
    <t>613</t>
  </si>
  <si>
    <t>619</t>
  </si>
  <si>
    <t>620</t>
  </si>
  <si>
    <t>631</t>
  </si>
  <si>
    <t>639</t>
  </si>
  <si>
    <t>641</t>
  </si>
  <si>
    <t>642</t>
  </si>
  <si>
    <t>643</t>
  </si>
  <si>
    <t>649</t>
  </si>
  <si>
    <t>651</t>
  </si>
  <si>
    <t>652</t>
  </si>
  <si>
    <t>653</t>
  </si>
  <si>
    <t>661</t>
  </si>
  <si>
    <t>662</t>
  </si>
  <si>
    <t>663</t>
  </si>
  <si>
    <t>681</t>
  </si>
  <si>
    <t>682</t>
  </si>
  <si>
    <t>683</t>
  </si>
  <si>
    <t>691</t>
  </si>
  <si>
    <t>692</t>
  </si>
  <si>
    <t>701</t>
  </si>
  <si>
    <t>702</t>
  </si>
  <si>
    <t>711</t>
  </si>
  <si>
    <t>712</t>
  </si>
  <si>
    <t>721</t>
  </si>
  <si>
    <t>722</t>
  </si>
  <si>
    <t>731</t>
  </si>
  <si>
    <t>732</t>
  </si>
  <si>
    <t>741</t>
  </si>
  <si>
    <t>742</t>
  </si>
  <si>
    <t>743</t>
  </si>
  <si>
    <t>749</t>
  </si>
  <si>
    <t>750</t>
  </si>
  <si>
    <t>771</t>
  </si>
  <si>
    <t>772</t>
  </si>
  <si>
    <t>773</t>
  </si>
  <si>
    <t>774</t>
  </si>
  <si>
    <t>781</t>
  </si>
  <si>
    <t>782</t>
  </si>
  <si>
    <t>783</t>
  </si>
  <si>
    <t>791</t>
  </si>
  <si>
    <t>799</t>
  </si>
  <si>
    <t>801</t>
  </si>
  <si>
    <t>802</t>
  </si>
  <si>
    <t>803</t>
  </si>
  <si>
    <t>811</t>
  </si>
  <si>
    <t>812</t>
  </si>
  <si>
    <t>813</t>
  </si>
  <si>
    <t>821</t>
  </si>
  <si>
    <t>822</t>
  </si>
  <si>
    <t>823</t>
  </si>
  <si>
    <t>829</t>
  </si>
  <si>
    <t>841</t>
  </si>
  <si>
    <t>842</t>
  </si>
  <si>
    <t>843</t>
  </si>
  <si>
    <t>851</t>
  </si>
  <si>
    <t>852</t>
  </si>
  <si>
    <t>853</t>
  </si>
  <si>
    <t>854</t>
  </si>
  <si>
    <t>855</t>
  </si>
  <si>
    <t>856</t>
  </si>
  <si>
    <t>861</t>
  </si>
  <si>
    <t>862</t>
  </si>
  <si>
    <t>869</t>
  </si>
  <si>
    <t>871</t>
  </si>
  <si>
    <t>872</t>
  </si>
  <si>
    <t>873</t>
  </si>
  <si>
    <t>879</t>
  </si>
  <si>
    <t>881</t>
  </si>
  <si>
    <t>889</t>
  </si>
  <si>
    <t>900</t>
  </si>
  <si>
    <t>910</t>
  </si>
  <si>
    <t>920</t>
  </si>
  <si>
    <t>931</t>
  </si>
  <si>
    <t>932</t>
  </si>
  <si>
    <t>941</t>
  </si>
  <si>
    <t>942</t>
  </si>
  <si>
    <t>949</t>
  </si>
  <si>
    <t>951</t>
  </si>
  <si>
    <t>952</t>
  </si>
  <si>
    <t>960</t>
  </si>
  <si>
    <t>970</t>
  </si>
  <si>
    <t>981</t>
  </si>
  <si>
    <t>982</t>
  </si>
  <si>
    <t>990</t>
  </si>
  <si>
    <t>Class total from input</t>
  </si>
  <si>
    <t>Checking the group summation picked up all data. Totals in this sheet compared to previous class sheet. Two 'false' returns, but actual difference is actually zero</t>
  </si>
  <si>
    <t>82</t>
  </si>
  <si>
    <t>84</t>
  </si>
  <si>
    <t>85</t>
  </si>
  <si>
    <t>86</t>
  </si>
  <si>
    <t>87</t>
  </si>
  <si>
    <t>88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</si>
  <si>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</si>
  <si>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</si>
  <si>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</si>
  <si>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</si>
  <si>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</si>
  <si>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</si>
  <si>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</si>
  <si>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</si>
  <si>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</si>
  <si>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</si>
  <si>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Total in discl. Sheet</t>
  </si>
  <si>
    <t>Diff</t>
  </si>
  <si>
    <t>%</t>
  </si>
  <si>
    <t>Class adjustments</t>
  </si>
  <si>
    <t>Group adjustments</t>
  </si>
  <si>
    <t>Division adjustments</t>
  </si>
  <si>
    <t>Post inq.6 total (this sheet)</t>
  </si>
  <si>
    <t>Pre inq.6 total (sheet: 'Jun17 class')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</si>
</sst>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(* #,##0.00_);_(* \(#,##0.00\);_(* &quot;-&quot;??_);_(@_)"/>
    <numFmt numFmtId="164" formatCode="_(* #,##0_);_(* \(#,##0\);_(* &quot;-&quot;??_);_(@_)"/>
    <numFmt numFmtId="165" formatCode="0.000"/>
    <numFmt numFmtId="166" formatCode="0.0"/>
    <numFmt numFmtId="167" formatCode="0.0%"/>
    <numFmt numFmtId="168" formatCode="#,##0.0"/>
    <numFmt numFmtId="169" formatCode="###,###,##0.0;;&quot;...&quot;"/>
    <numFmt numFmtId="170" formatCode="###,###,##0;;&quot;...&quot;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6" fillId="0" borderId="0"/>
    <xf numFmtId="0" fontId="8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65">
    <xf numFmtId="0" fontId="0" fillId="0" borderId="0" xfId="0"/>
    <xf numFmtId="0" fontId="2" fillId="0" borderId="0" xfId="0" applyFont="1"/>
    <xf numFmtId="49" fontId="2" fillId="0" borderId="0" xfId="0" applyNumberFormat="1" applyFont="1"/>
    <xf numFmtId="164" fontId="2" fillId="0" borderId="0" xfId="0" applyNumberFormat="1" applyFont="1"/>
    <xf numFmtId="0" fontId="2" fillId="0" borderId="0" xfId="0" applyFont="1" applyAlignment="1">
      <alignment wrapText="1"/>
    </xf>
    <xf numFmtId="0" fontId="3" fillId="0" borderId="0" xfId="0" applyFont="1"/>
    <xf numFmtId="0" fontId="4" fillId="0" borderId="0" xfId="0" applyFont="1"/>
    <xf numFmtId="0" fontId="2" fillId="2" borderId="0" xfId="0" applyFont="1" applyFill="1"/>
    <xf numFmtId="0" fontId="5" fillId="3" borderId="0" xfId="0" applyFont="1" applyFill="1"/>
    <xf numFmtId="164" fontId="2" fillId="0" borderId="0" xfId="1" applyNumberFormat="1" applyFont="1"/>
    <xf numFmtId="0" fontId="2" fillId="0" borderId="0" xfId="0" applyNumberFormat="1" applyFont="1"/>
    <xf numFmtId="0" fontId="2" fillId="4" borderId="0" xfId="0" applyFont="1" applyFill="1"/>
    <xf numFmtId="0" fontId="2" fillId="5" borderId="0" xfId="0" applyFont="1" applyFill="1"/>
    <xf numFmtId="0" fontId="7" fillId="0" borderId="0" xfId="0" applyFont="1"/>
    <xf numFmtId="0" fontId="2" fillId="6" borderId="0" xfId="0" applyFont="1" applyFill="1"/>
    <xf numFmtId="0" fontId="2" fillId="7" borderId="0" xfId="0" applyFont="1" applyFill="1"/>
    <xf numFmtId="0" fontId="9" fillId="0" borderId="0" xfId="3" applyFont="1"/>
    <xf numFmtId="49" fontId="3" fillId="0" borderId="0" xfId="0" applyNumberFormat="1" applyFont="1" applyAlignment="1">
      <alignment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horizontal="left" indent="2"/>
    </xf>
    <xf numFmtId="0" fontId="4" fillId="4" borderId="0" xfId="0" applyFont="1" applyFill="1"/>
    <xf numFmtId="0" fontId="3" fillId="4" borderId="0" xfId="0" applyFont="1" applyFill="1"/>
    <xf numFmtId="0" fontId="9" fillId="0" borderId="0" xfId="3" applyFont="1" applyAlignment="1">
      <alignment horizontal="left" indent="2"/>
    </xf>
    <xf numFmtId="0" fontId="10" fillId="4" borderId="0" xfId="0" applyFont="1" applyFill="1"/>
    <xf numFmtId="0" fontId="5" fillId="2" borderId="0" xfId="0" applyFont="1" applyFill="1"/>
    <xf numFmtId="0" fontId="2" fillId="0" borderId="0" xfId="0" applyNumberFormat="1" applyFont="1" applyFill="1"/>
    <xf numFmtId="0" fontId="4" fillId="0" borderId="0" xfId="0" applyNumberFormat="1" applyFont="1" applyFill="1" applyAlignment="1">
      <alignment wrapText="1"/>
    </xf>
    <xf numFmtId="0" fontId="2" fillId="0" borderId="0" xfId="0" applyNumberFormat="1" applyFont="1" applyFill="1" applyAlignment="1">
      <alignment horizontal="left"/>
    </xf>
    <xf numFmtId="0" fontId="3" fillId="0" borderId="0" xfId="0" applyNumberFormat="1" applyFont="1" applyFill="1"/>
    <xf numFmtId="0" fontId="4" fillId="0" borderId="0" xfId="0" applyNumberFormat="1" applyFont="1" applyFill="1" applyAlignment="1">
      <alignment horizontal="left"/>
    </xf>
    <xf numFmtId="165" fontId="2" fillId="0" borderId="0" xfId="0" applyNumberFormat="1" applyFont="1" applyFill="1"/>
    <xf numFmtId="166" fontId="2" fillId="0" borderId="0" xfId="0" applyNumberFormat="1" applyFont="1" applyFill="1"/>
    <xf numFmtId="1" fontId="2" fillId="0" borderId="0" xfId="1" applyNumberFormat="1" applyFont="1" applyFill="1"/>
    <xf numFmtId="0" fontId="11" fillId="0" borderId="0" xfId="0" applyNumberFormat="1" applyFont="1" applyFill="1" applyAlignment="1">
      <alignment horizontal="left" wrapText="1"/>
    </xf>
    <xf numFmtId="0" fontId="11" fillId="0" borderId="0" xfId="0" applyNumberFormat="1" applyFont="1" applyFill="1" applyAlignment="1">
      <alignment wrapText="1"/>
    </xf>
    <xf numFmtId="0" fontId="2" fillId="0" borderId="0" xfId="0" applyFont="1" applyAlignment="1">
      <alignment horizontal="left"/>
    </xf>
    <xf numFmtId="0" fontId="11" fillId="0" borderId="0" xfId="0" applyFont="1"/>
    <xf numFmtId="167" fontId="2" fillId="0" borderId="0" xfId="4" applyNumberFormat="1" applyFont="1"/>
    <xf numFmtId="169" fontId="2" fillId="0" borderId="0" xfId="0" applyNumberFormat="1" applyFont="1"/>
    <xf numFmtId="169" fontId="12" fillId="0" borderId="0" xfId="0" applyNumberFormat="1" applyFont="1"/>
    <xf numFmtId="1" fontId="2" fillId="0" borderId="0" xfId="0" applyNumberFormat="1" applyFont="1"/>
    <xf numFmtId="3" fontId="2" fillId="0" borderId="0" xfId="0" applyNumberFormat="1" applyFont="1"/>
    <xf numFmtId="3" fontId="12" fillId="0" borderId="0" xfId="0" applyNumberFormat="1" applyFont="1"/>
    <xf numFmtId="1" fontId="2" fillId="7" borderId="0" xfId="0" applyNumberFormat="1" applyFont="1" applyFill="1"/>
    <xf numFmtId="170" fontId="12" fillId="0" borderId="0" xfId="0" applyNumberFormat="1" applyFont="1"/>
    <xf numFmtId="0" fontId="4" fillId="0" borderId="0" xfId="0" applyFont="1" applyAlignment="1">
      <alignment horizontal="left"/>
    </xf>
    <xf numFmtId="170" fontId="2" fillId="0" borderId="0" xfId="0" applyNumberFormat="1" applyFont="1"/>
    <xf numFmtId="0" fontId="2" fillId="3" borderId="0" xfId="0" applyFont="1" applyFill="1"/>
    <xf numFmtId="1" fontId="4" fillId="0" borderId="0" xfId="0" applyNumberFormat="1" applyFont="1" applyAlignment="1">
      <alignment horizontal="left"/>
    </xf>
    <xf numFmtId="0" fontId="12" fillId="0" borderId="0" xfId="0" applyFont="1"/>
    <xf numFmtId="168" fontId="12" fillId="0" borderId="0" xfId="0" applyNumberFormat="1" applyFont="1"/>
    <xf numFmtId="0" fontId="12" fillId="0" borderId="0" xfId="0" applyFont="1" applyFill="1"/>
    <xf numFmtId="0" fontId="13" fillId="0" borderId="0" xfId="0" applyFont="1" applyFill="1"/>
    <xf numFmtId="170" fontId="12" fillId="0" borderId="0" xfId="0" applyNumberFormat="1" applyFont="1" applyFill="1"/>
    <xf numFmtId="168" fontId="12" fillId="0" borderId="0" xfId="0" applyNumberFormat="1" applyFont="1" applyFill="1"/>
    <xf numFmtId="0" fontId="12" fillId="4" borderId="0" xfId="0" applyFont="1" applyFill="1"/>
    <xf numFmtId="0" fontId="4" fillId="7" borderId="0" xfId="0" applyFont="1" applyFill="1"/>
    <xf numFmtId="0" fontId="0" fillId="7" borderId="0" xfId="0" applyFill="1"/>
    <xf numFmtId="0" fontId="11" fillId="8" borderId="0" xfId="0" applyNumberFormat="1" applyFont="1" applyFill="1" applyAlignment="1">
      <alignment horizontal="left"/>
    </xf>
    <xf numFmtId="0" fontId="11" fillId="8" borderId="0" xfId="0" applyNumberFormat="1" applyFont="1" applyFill="1"/>
    <xf numFmtId="0" fontId="2" fillId="8" borderId="0" xfId="0" applyNumberFormat="1" applyFont="1" applyFill="1"/>
    <xf numFmtId="0" fontId="4" fillId="0" borderId="0" xfId="0" applyFont="1" applyFill="1" applyAlignment="1">
      <alignment horizontal="left" wrapText="1"/>
    </xf>
    <xf numFmtId="0" fontId="2" fillId="0" borderId="0" xfId="0" applyFont="1" applyFill="1" applyAlignment="1">
      <alignment horizontal="left"/>
    </xf>
    <xf numFmtId="0" fontId="11" fillId="0" borderId="0" xfId="0" applyNumberFormat="1" applyFont="1" applyFill="1" applyAlignment="1">
      <alignment horizontal="left"/>
    </xf>
    <xf numFmtId="10" fontId="2" fillId="0" borderId="0" xfId="4" applyNumberFormat="1" applyFont="1"/>
  </cellXfs>
  <cellStyles count="5">
    <cellStyle name="Comma" xfId="1" builtinId="3"/>
    <cellStyle name="Hyperlink" xfId="3" builtinId="8"/>
    <cellStyle name="Normal" xfId="0" builtinId="0"/>
    <cellStyle name="Normal 2" xfId="2"/>
    <cellStyle name="Percent" xfId="4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0%20Y%20Drive%202016/2%20Micro/Policy%20area/Labour%20market/Detailed%20jobs%20series/June%202018%20update/Input%20data/BRES%20collat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%20and%20Drafts/Employment/London's%20employment%20by%20sector/2017%20update/2017%20June/Employee%20Time%20Series%20(June%202017)%20G%20spli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0%20Y%20Drive%202016/2%20Micro/Policy%20area/Labour%20market/Detailed%20jobs%20series/June%202018%20update/Input%20data/Detailed%20jobs%20series%202016%20update%20_%20data%20to%202015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Section"/>
      <sheetName val="Division"/>
      <sheetName val="Group"/>
      <sheetName val="Class"/>
    </sheetNames>
    <sheetDataSet>
      <sheetData sheetId="0"/>
      <sheetData sheetId="1">
        <row r="3">
          <cell r="B3" t="str">
            <v>A</v>
          </cell>
          <cell r="C3">
            <v>1094.3699999999999</v>
          </cell>
          <cell r="D3">
            <v>1097.0999999999999</v>
          </cell>
          <cell r="E3">
            <v>639.93352549999997</v>
          </cell>
        </row>
        <row r="4">
          <cell r="B4" t="str">
            <v>B</v>
          </cell>
          <cell r="C4">
            <v>3062.89</v>
          </cell>
          <cell r="D4">
            <v>3098.6</v>
          </cell>
          <cell r="E4">
            <v>3396.7</v>
          </cell>
        </row>
        <row r="5">
          <cell r="B5" t="str">
            <v>C</v>
          </cell>
          <cell r="C5">
            <v>112860.74</v>
          </cell>
          <cell r="D5">
            <v>113926.36</v>
          </cell>
          <cell r="E5">
            <v>110399.1</v>
          </cell>
        </row>
        <row r="6">
          <cell r="B6" t="str">
            <v>D</v>
          </cell>
          <cell r="C6">
            <v>8021.64</v>
          </cell>
          <cell r="D6">
            <v>8026.3</v>
          </cell>
          <cell r="E6">
            <v>9209.75</v>
          </cell>
        </row>
        <row r="7">
          <cell r="B7" t="str">
            <v>E</v>
          </cell>
          <cell r="C7">
            <v>15820.5</v>
          </cell>
          <cell r="D7">
            <v>15907.66</v>
          </cell>
          <cell r="E7">
            <v>17275.71</v>
          </cell>
        </row>
        <row r="8">
          <cell r="B8" t="str">
            <v>F</v>
          </cell>
          <cell r="C8">
            <v>139240.03</v>
          </cell>
          <cell r="D8">
            <v>140704.29</v>
          </cell>
          <cell r="E8">
            <v>179353.09</v>
          </cell>
        </row>
        <row r="9">
          <cell r="B9" t="str">
            <v>G</v>
          </cell>
          <cell r="C9">
            <v>616359.87</v>
          </cell>
          <cell r="D9">
            <v>621600.11</v>
          </cell>
          <cell r="E9">
            <v>571386.93000000005</v>
          </cell>
        </row>
        <row r="10">
          <cell r="B10" t="str">
            <v>H</v>
          </cell>
          <cell r="C10">
            <v>227201.73</v>
          </cell>
          <cell r="D10">
            <v>227288.33</v>
          </cell>
          <cell r="E10">
            <v>233158.67</v>
          </cell>
        </row>
        <row r="11">
          <cell r="B11" t="str">
            <v>I</v>
          </cell>
          <cell r="C11">
            <v>371638.89</v>
          </cell>
          <cell r="D11">
            <v>373990.37</v>
          </cell>
          <cell r="E11">
            <v>400973.6</v>
          </cell>
        </row>
        <row r="12">
          <cell r="B12" t="str">
            <v>J</v>
          </cell>
          <cell r="C12">
            <v>382711.55</v>
          </cell>
          <cell r="D12">
            <v>383447.74</v>
          </cell>
          <cell r="E12">
            <v>400680.7</v>
          </cell>
        </row>
        <row r="13">
          <cell r="B13" t="str">
            <v>K</v>
          </cell>
          <cell r="C13">
            <v>352887.68</v>
          </cell>
          <cell r="D13">
            <v>353752.21</v>
          </cell>
          <cell r="E13">
            <v>378414.72</v>
          </cell>
        </row>
        <row r="14">
          <cell r="B14" t="str">
            <v>L</v>
          </cell>
          <cell r="C14">
            <v>130435.84</v>
          </cell>
          <cell r="D14">
            <v>131507.20000000001</v>
          </cell>
          <cell r="E14">
            <v>112800.51</v>
          </cell>
        </row>
        <row r="15">
          <cell r="B15" t="str">
            <v>M</v>
          </cell>
          <cell r="C15">
            <v>662698.23999999999</v>
          </cell>
          <cell r="D15">
            <v>664992.44999999995</v>
          </cell>
          <cell r="E15">
            <v>744024.76</v>
          </cell>
        </row>
        <row r="16">
          <cell r="B16" t="str">
            <v>N</v>
          </cell>
          <cell r="C16">
            <v>521884.06</v>
          </cell>
          <cell r="D16">
            <v>527506.92000000004</v>
          </cell>
          <cell r="E16">
            <v>527002.15</v>
          </cell>
        </row>
        <row r="17">
          <cell r="B17" t="str">
            <v>O</v>
          </cell>
          <cell r="C17">
            <v>216757.32</v>
          </cell>
          <cell r="D17">
            <v>216967.99</v>
          </cell>
          <cell r="E17">
            <v>211971.33</v>
          </cell>
        </row>
        <row r="18">
          <cell r="B18" t="str">
            <v>P</v>
          </cell>
          <cell r="C18">
            <v>386462.42</v>
          </cell>
          <cell r="D18">
            <v>388788.54</v>
          </cell>
          <cell r="E18">
            <v>367912.6</v>
          </cell>
        </row>
        <row r="19">
          <cell r="B19" t="str">
            <v>Q</v>
          </cell>
          <cell r="C19">
            <v>503586.31</v>
          </cell>
          <cell r="D19">
            <v>505848.97</v>
          </cell>
          <cell r="E19">
            <v>492364.72</v>
          </cell>
        </row>
        <row r="20">
          <cell r="B20" t="str">
            <v>R</v>
          </cell>
          <cell r="C20">
            <v>128529.88</v>
          </cell>
          <cell r="D20">
            <v>128845.85</v>
          </cell>
          <cell r="E20">
            <v>131926.93</v>
          </cell>
        </row>
        <row r="21">
          <cell r="B21" t="str">
            <v>S</v>
          </cell>
          <cell r="C21">
            <v>112253.75</v>
          </cell>
          <cell r="D21">
            <v>115727.07</v>
          </cell>
          <cell r="E21">
            <v>129572.9</v>
          </cell>
        </row>
      </sheetData>
      <sheetData sheetId="2">
        <row r="3">
          <cell r="B3">
            <v>1</v>
          </cell>
          <cell r="C3">
            <v>482.25677250000001</v>
          </cell>
          <cell r="D3">
            <v>493.78450350000003</v>
          </cell>
          <cell r="E3">
            <v>234.74515539999999</v>
          </cell>
        </row>
        <row r="4">
          <cell r="B4">
            <v>2</v>
          </cell>
          <cell r="C4">
            <v>530.40404450000005</v>
          </cell>
          <cell r="D4">
            <v>521.37869550000005</v>
          </cell>
          <cell r="E4">
            <v>365.97507300000001</v>
          </cell>
        </row>
        <row r="5">
          <cell r="B5">
            <v>3</v>
          </cell>
          <cell r="C5">
            <v>81.708889799999994</v>
          </cell>
          <cell r="D5">
            <v>81.938588199999998</v>
          </cell>
          <cell r="E5">
            <v>39.213297099999998</v>
          </cell>
        </row>
        <row r="6">
          <cell r="B6">
            <v>6</v>
          </cell>
          <cell r="C6">
            <v>2422.8000000000002</v>
          </cell>
          <cell r="D6">
            <v>2441.42</v>
          </cell>
          <cell r="E6">
            <v>2568.71</v>
          </cell>
        </row>
        <row r="7">
          <cell r="B7">
            <v>8</v>
          </cell>
          <cell r="C7">
            <v>352.99709480000001</v>
          </cell>
          <cell r="D7">
            <v>358.25295399999999</v>
          </cell>
          <cell r="E7">
            <v>393.72043120000001</v>
          </cell>
        </row>
        <row r="8">
          <cell r="B8">
            <v>9</v>
          </cell>
          <cell r="C8">
            <v>287.0962232</v>
          </cell>
          <cell r="D8">
            <v>298.92884029999999</v>
          </cell>
          <cell r="E8">
            <v>434.27386749999999</v>
          </cell>
        </row>
        <row r="9">
          <cell r="B9">
            <v>10</v>
          </cell>
          <cell r="C9">
            <v>25446.49</v>
          </cell>
          <cell r="D9">
            <v>25584.06</v>
          </cell>
          <cell r="E9">
            <v>23558.09</v>
          </cell>
        </row>
        <row r="10">
          <cell r="B10">
            <v>11</v>
          </cell>
          <cell r="C10">
            <v>1793.69</v>
          </cell>
          <cell r="D10">
            <v>1799.24</v>
          </cell>
          <cell r="E10">
            <v>2269.62</v>
          </cell>
        </row>
        <row r="11">
          <cell r="B11">
            <v>13</v>
          </cell>
          <cell r="C11">
            <v>0</v>
          </cell>
          <cell r="D11">
            <v>0</v>
          </cell>
          <cell r="E11">
            <v>0</v>
          </cell>
        </row>
        <row r="12">
          <cell r="B12">
            <v>14</v>
          </cell>
          <cell r="C12">
            <v>10431.700000000001</v>
          </cell>
          <cell r="D12">
            <v>10886.51</v>
          </cell>
          <cell r="E12">
            <v>5560.19</v>
          </cell>
        </row>
        <row r="13">
          <cell r="B13">
            <v>15</v>
          </cell>
          <cell r="C13">
            <v>421.34684040000002</v>
          </cell>
          <cell r="D13">
            <v>421.67454850000001</v>
          </cell>
          <cell r="E13">
            <v>127.579956</v>
          </cell>
        </row>
        <row r="14">
          <cell r="B14">
            <v>16</v>
          </cell>
          <cell r="C14">
            <v>1905.28</v>
          </cell>
          <cell r="D14">
            <v>1912.76</v>
          </cell>
          <cell r="E14">
            <v>1347.28</v>
          </cell>
        </row>
        <row r="15">
          <cell r="B15">
            <v>17</v>
          </cell>
          <cell r="C15">
            <v>428.85791619999998</v>
          </cell>
          <cell r="D15">
            <v>429.25708270000001</v>
          </cell>
          <cell r="E15">
            <v>812.14003130000003</v>
          </cell>
        </row>
        <row r="16">
          <cell r="B16">
            <v>18</v>
          </cell>
          <cell r="C16">
            <v>15247.91</v>
          </cell>
          <cell r="D16">
            <v>15361.24</v>
          </cell>
          <cell r="E16">
            <v>10049.790000000001</v>
          </cell>
        </row>
        <row r="17">
          <cell r="B17">
            <v>19</v>
          </cell>
          <cell r="C17">
            <v>0</v>
          </cell>
          <cell r="D17">
            <v>0</v>
          </cell>
          <cell r="E17">
            <v>0</v>
          </cell>
        </row>
        <row r="18">
          <cell r="B18">
            <v>20</v>
          </cell>
          <cell r="C18">
            <v>2896.7</v>
          </cell>
          <cell r="D18">
            <v>2926.52</v>
          </cell>
          <cell r="E18">
            <v>1806.06</v>
          </cell>
        </row>
        <row r="19">
          <cell r="B19">
            <v>21</v>
          </cell>
          <cell r="C19">
            <v>1947.51</v>
          </cell>
          <cell r="D19">
            <v>1951.47</v>
          </cell>
          <cell r="E19">
            <v>1185.1300000000001</v>
          </cell>
        </row>
        <row r="20">
          <cell r="B20">
            <v>22</v>
          </cell>
          <cell r="C20">
            <v>6809.43</v>
          </cell>
          <cell r="D20">
            <v>6839.95</v>
          </cell>
          <cell r="E20">
            <v>4592.45</v>
          </cell>
        </row>
        <row r="21">
          <cell r="B21">
            <v>23</v>
          </cell>
          <cell r="C21">
            <v>3092.62</v>
          </cell>
          <cell r="D21">
            <v>3102.78</v>
          </cell>
          <cell r="E21">
            <v>4465.5</v>
          </cell>
        </row>
        <row r="22">
          <cell r="B22">
            <v>24</v>
          </cell>
          <cell r="C22">
            <v>579.74942569999996</v>
          </cell>
          <cell r="D22">
            <v>581.85637329999997</v>
          </cell>
          <cell r="E22">
            <v>566.93027519999998</v>
          </cell>
        </row>
        <row r="23">
          <cell r="B23">
            <v>25</v>
          </cell>
          <cell r="C23">
            <v>9286.02</v>
          </cell>
          <cell r="D23">
            <v>9463.5499999999993</v>
          </cell>
          <cell r="E23">
            <v>14398.72</v>
          </cell>
        </row>
        <row r="24">
          <cell r="B24">
            <v>26</v>
          </cell>
          <cell r="C24">
            <v>3300.46</v>
          </cell>
          <cell r="D24">
            <v>3297.9</v>
          </cell>
          <cell r="E24">
            <v>4827.7700000000004</v>
          </cell>
        </row>
        <row r="25">
          <cell r="B25">
            <v>27</v>
          </cell>
          <cell r="C25">
            <v>1808.17</v>
          </cell>
          <cell r="D25">
            <v>1810.17</v>
          </cell>
          <cell r="E25">
            <v>2796.72</v>
          </cell>
        </row>
        <row r="26">
          <cell r="B26">
            <v>28</v>
          </cell>
          <cell r="C26">
            <v>4557.87</v>
          </cell>
          <cell r="D26">
            <v>4573.1899999999996</v>
          </cell>
          <cell r="E26">
            <v>3477.67</v>
          </cell>
        </row>
        <row r="27">
          <cell r="B27">
            <v>29</v>
          </cell>
          <cell r="C27">
            <v>4313.8500000000004</v>
          </cell>
          <cell r="D27">
            <v>4314.3999999999996</v>
          </cell>
          <cell r="E27">
            <v>5199.93</v>
          </cell>
        </row>
        <row r="28">
          <cell r="B28">
            <v>30</v>
          </cell>
          <cell r="C28">
            <v>949.41834449999999</v>
          </cell>
          <cell r="D28">
            <v>950.52009820000001</v>
          </cell>
          <cell r="E28">
            <v>2381.59</v>
          </cell>
        </row>
        <row r="29">
          <cell r="B29">
            <v>31</v>
          </cell>
          <cell r="C29">
            <v>4308.76</v>
          </cell>
          <cell r="D29">
            <v>4345.47</v>
          </cell>
          <cell r="E29">
            <v>2988.41</v>
          </cell>
        </row>
        <row r="30">
          <cell r="B30">
            <v>32</v>
          </cell>
          <cell r="C30">
            <v>3927.46</v>
          </cell>
          <cell r="D30">
            <v>3972.85</v>
          </cell>
          <cell r="E30">
            <v>4822.22</v>
          </cell>
        </row>
        <row r="31">
          <cell r="B31">
            <v>33</v>
          </cell>
          <cell r="C31">
            <v>7077.24</v>
          </cell>
          <cell r="D31">
            <v>7078.15</v>
          </cell>
          <cell r="E31">
            <v>12360.45</v>
          </cell>
        </row>
        <row r="32">
          <cell r="B32">
            <v>35</v>
          </cell>
          <cell r="C32">
            <v>8021.64</v>
          </cell>
          <cell r="D32">
            <v>8026.3</v>
          </cell>
          <cell r="E32">
            <v>9209.75</v>
          </cell>
        </row>
        <row r="33">
          <cell r="B33">
            <v>36</v>
          </cell>
          <cell r="C33">
            <v>902.74309430000005</v>
          </cell>
          <cell r="D33">
            <v>909.13340359999995</v>
          </cell>
          <cell r="E33">
            <v>397</v>
          </cell>
        </row>
        <row r="34">
          <cell r="B34">
            <v>37</v>
          </cell>
          <cell r="C34">
            <v>3674.06</v>
          </cell>
          <cell r="D34">
            <v>3737.67</v>
          </cell>
          <cell r="E34">
            <v>2157.0300000000002</v>
          </cell>
        </row>
        <row r="35">
          <cell r="B35">
            <v>38</v>
          </cell>
          <cell r="C35">
            <v>10969.63</v>
          </cell>
          <cell r="D35">
            <v>10986.5</v>
          </cell>
          <cell r="E35">
            <v>14349.82</v>
          </cell>
        </row>
        <row r="36">
          <cell r="B36">
            <v>39</v>
          </cell>
          <cell r="C36">
            <v>274.07281979999999</v>
          </cell>
          <cell r="D36">
            <v>274.35475229999997</v>
          </cell>
          <cell r="E36">
            <v>371.86107290000001</v>
          </cell>
        </row>
        <row r="37">
          <cell r="B37">
            <v>41</v>
          </cell>
          <cell r="C37">
            <v>55600.39</v>
          </cell>
          <cell r="D37">
            <v>55687.18</v>
          </cell>
          <cell r="E37">
            <v>77666.19</v>
          </cell>
        </row>
        <row r="38">
          <cell r="B38">
            <v>42</v>
          </cell>
          <cell r="C38">
            <v>25152.21</v>
          </cell>
          <cell r="D38">
            <v>25117.43</v>
          </cell>
          <cell r="E38">
            <v>23103.49</v>
          </cell>
        </row>
        <row r="39">
          <cell r="B39">
            <v>43</v>
          </cell>
          <cell r="C39">
            <v>58487.43</v>
          </cell>
          <cell r="D39">
            <v>59899.68</v>
          </cell>
          <cell r="E39">
            <v>78583.399999999994</v>
          </cell>
        </row>
        <row r="40">
          <cell r="B40">
            <v>45</v>
          </cell>
          <cell r="C40">
            <v>40261.199999999997</v>
          </cell>
          <cell r="D40">
            <v>41844.75</v>
          </cell>
          <cell r="E40">
            <v>33625.11</v>
          </cell>
        </row>
        <row r="41">
          <cell r="B41">
            <v>46</v>
          </cell>
          <cell r="C41">
            <v>149441.96</v>
          </cell>
          <cell r="D41">
            <v>149598.20000000001</v>
          </cell>
          <cell r="E41">
            <v>147792.65</v>
          </cell>
        </row>
        <row r="42">
          <cell r="B42">
            <v>47</v>
          </cell>
          <cell r="C42">
            <v>426656.71</v>
          </cell>
          <cell r="D42">
            <v>430157.16</v>
          </cell>
          <cell r="E42">
            <v>389969.16</v>
          </cell>
        </row>
        <row r="43">
          <cell r="B43">
            <v>49</v>
          </cell>
          <cell r="C43">
            <v>94161.73</v>
          </cell>
          <cell r="D43">
            <v>94294.87</v>
          </cell>
          <cell r="E43">
            <v>104858.71</v>
          </cell>
        </row>
        <row r="44">
          <cell r="B44">
            <v>50</v>
          </cell>
          <cell r="C44">
            <v>5580.37</v>
          </cell>
          <cell r="D44">
            <v>5608.93</v>
          </cell>
          <cell r="E44">
            <v>2665.08</v>
          </cell>
        </row>
        <row r="45">
          <cell r="B45">
            <v>51</v>
          </cell>
          <cell r="C45">
            <v>37181.81</v>
          </cell>
          <cell r="D45">
            <v>37228.699999999997</v>
          </cell>
          <cell r="E45">
            <v>37281.18</v>
          </cell>
        </row>
        <row r="46">
          <cell r="B46">
            <v>52</v>
          </cell>
          <cell r="C46">
            <v>61298.89</v>
          </cell>
          <cell r="D46">
            <v>61076.14</v>
          </cell>
          <cell r="E46">
            <v>60085.33</v>
          </cell>
        </row>
        <row r="47">
          <cell r="B47">
            <v>53</v>
          </cell>
          <cell r="C47">
            <v>28978.93</v>
          </cell>
          <cell r="D47">
            <v>29079.68</v>
          </cell>
          <cell r="E47">
            <v>28268.37</v>
          </cell>
        </row>
        <row r="48">
          <cell r="B48">
            <v>55</v>
          </cell>
          <cell r="C48">
            <v>63130.17</v>
          </cell>
          <cell r="D48">
            <v>63210.62</v>
          </cell>
          <cell r="E48">
            <v>70811.740000000005</v>
          </cell>
        </row>
        <row r="49">
          <cell r="B49">
            <v>56</v>
          </cell>
          <cell r="C49">
            <v>308508.71999999997</v>
          </cell>
          <cell r="D49">
            <v>310779.75</v>
          </cell>
          <cell r="E49">
            <v>330161.86</v>
          </cell>
        </row>
        <row r="50">
          <cell r="B50">
            <v>58</v>
          </cell>
          <cell r="C50">
            <v>56273.4</v>
          </cell>
          <cell r="D50">
            <v>56349.67</v>
          </cell>
          <cell r="E50">
            <v>53778.73</v>
          </cell>
        </row>
        <row r="51">
          <cell r="B51">
            <v>59</v>
          </cell>
          <cell r="C51">
            <v>53932.9</v>
          </cell>
          <cell r="D51">
            <v>54109.14</v>
          </cell>
          <cell r="E51">
            <v>60193.97</v>
          </cell>
        </row>
        <row r="52">
          <cell r="B52">
            <v>60</v>
          </cell>
          <cell r="C52">
            <v>27383.66</v>
          </cell>
          <cell r="D52">
            <v>27405.119999999999</v>
          </cell>
          <cell r="E52">
            <v>27461.86</v>
          </cell>
        </row>
        <row r="53">
          <cell r="B53">
            <v>61</v>
          </cell>
          <cell r="C53">
            <v>40781.07</v>
          </cell>
          <cell r="D53">
            <v>40846.910000000003</v>
          </cell>
          <cell r="E53">
            <v>38800.44</v>
          </cell>
        </row>
        <row r="54">
          <cell r="B54">
            <v>62</v>
          </cell>
          <cell r="C54">
            <v>172524</v>
          </cell>
          <cell r="D54">
            <v>172780.98</v>
          </cell>
          <cell r="E54">
            <v>193548.52</v>
          </cell>
        </row>
        <row r="55">
          <cell r="B55">
            <v>63</v>
          </cell>
          <cell r="C55">
            <v>31816.52</v>
          </cell>
          <cell r="D55">
            <v>31955.919999999998</v>
          </cell>
          <cell r="E55">
            <v>26897.19</v>
          </cell>
        </row>
        <row r="56">
          <cell r="B56">
            <v>64</v>
          </cell>
          <cell r="C56">
            <v>177391.82</v>
          </cell>
          <cell r="D56">
            <v>178371.69</v>
          </cell>
          <cell r="E56">
            <v>186401.64</v>
          </cell>
        </row>
        <row r="57">
          <cell r="B57">
            <v>65</v>
          </cell>
          <cell r="C57">
            <v>18462.34</v>
          </cell>
          <cell r="D57">
            <v>18480.84</v>
          </cell>
          <cell r="E57">
            <v>22215.58</v>
          </cell>
        </row>
        <row r="58">
          <cell r="B58">
            <v>66</v>
          </cell>
          <cell r="C58">
            <v>157033.51999999999</v>
          </cell>
          <cell r="D58">
            <v>156899.67000000001</v>
          </cell>
          <cell r="E58">
            <v>169797.5</v>
          </cell>
        </row>
        <row r="59">
          <cell r="B59">
            <v>68</v>
          </cell>
          <cell r="C59">
            <v>130435.84</v>
          </cell>
          <cell r="D59">
            <v>131507.20000000001</v>
          </cell>
          <cell r="E59">
            <v>112800.51</v>
          </cell>
        </row>
        <row r="60">
          <cell r="B60">
            <v>69</v>
          </cell>
          <cell r="C60">
            <v>179885.61</v>
          </cell>
          <cell r="D60">
            <v>179918.98</v>
          </cell>
          <cell r="E60">
            <v>187570.76</v>
          </cell>
        </row>
        <row r="61">
          <cell r="B61">
            <v>70</v>
          </cell>
          <cell r="C61">
            <v>253944.6</v>
          </cell>
          <cell r="D61">
            <v>253760.76</v>
          </cell>
          <cell r="E61">
            <v>253527.52</v>
          </cell>
        </row>
        <row r="62">
          <cell r="B62">
            <v>71</v>
          </cell>
          <cell r="C62">
            <v>87547.85</v>
          </cell>
          <cell r="D62">
            <v>87884.17</v>
          </cell>
          <cell r="E62">
            <v>108156.8</v>
          </cell>
        </row>
        <row r="63">
          <cell r="B63">
            <v>72</v>
          </cell>
          <cell r="C63">
            <v>18300.080000000002</v>
          </cell>
          <cell r="D63">
            <v>18317.11</v>
          </cell>
          <cell r="E63">
            <v>28385.73</v>
          </cell>
        </row>
        <row r="64">
          <cell r="B64">
            <v>73</v>
          </cell>
          <cell r="C64">
            <v>78201.2</v>
          </cell>
          <cell r="D64">
            <v>78264.94</v>
          </cell>
          <cell r="E64">
            <v>94937.65</v>
          </cell>
        </row>
        <row r="65">
          <cell r="B65">
            <v>74</v>
          </cell>
          <cell r="C65">
            <v>40687.07</v>
          </cell>
          <cell r="D65">
            <v>42770.239999999998</v>
          </cell>
          <cell r="E65">
            <v>68829.63</v>
          </cell>
        </row>
        <row r="66">
          <cell r="B66">
            <v>75</v>
          </cell>
          <cell r="C66">
            <v>4131.84</v>
          </cell>
          <cell r="D66">
            <v>4076.26</v>
          </cell>
          <cell r="E66">
            <v>2616.66</v>
          </cell>
        </row>
        <row r="67">
          <cell r="B67">
            <v>77</v>
          </cell>
          <cell r="C67">
            <v>18242.79</v>
          </cell>
          <cell r="D67">
            <v>18224.5</v>
          </cell>
          <cell r="E67">
            <v>12943.99</v>
          </cell>
        </row>
        <row r="68">
          <cell r="B68">
            <v>78</v>
          </cell>
          <cell r="C68">
            <v>176651.29</v>
          </cell>
          <cell r="D68">
            <v>177792.95</v>
          </cell>
          <cell r="E68">
            <v>191670.43</v>
          </cell>
        </row>
        <row r="69">
          <cell r="B69">
            <v>79</v>
          </cell>
          <cell r="C69">
            <v>25939.040000000001</v>
          </cell>
          <cell r="D69">
            <v>25968.99</v>
          </cell>
          <cell r="E69">
            <v>27774.23</v>
          </cell>
        </row>
        <row r="70">
          <cell r="B70">
            <v>80</v>
          </cell>
          <cell r="C70">
            <v>64741.72</v>
          </cell>
          <cell r="D70">
            <v>64815.27</v>
          </cell>
          <cell r="E70">
            <v>58808.49</v>
          </cell>
        </row>
        <row r="71">
          <cell r="B71">
            <v>81</v>
          </cell>
          <cell r="C71">
            <v>147499.82999999999</v>
          </cell>
          <cell r="D71">
            <v>149071.21</v>
          </cell>
          <cell r="E71">
            <v>141837.53</v>
          </cell>
        </row>
        <row r="72">
          <cell r="B72">
            <v>82</v>
          </cell>
          <cell r="C72">
            <v>88809.38</v>
          </cell>
          <cell r="D72">
            <v>91634.01</v>
          </cell>
          <cell r="E72">
            <v>93967.49</v>
          </cell>
        </row>
        <row r="73">
          <cell r="B73">
            <v>84</v>
          </cell>
          <cell r="C73">
            <v>216757.32</v>
          </cell>
          <cell r="D73">
            <v>216967.99</v>
          </cell>
          <cell r="E73">
            <v>211971.33</v>
          </cell>
        </row>
        <row r="74">
          <cell r="B74">
            <v>85</v>
          </cell>
          <cell r="C74">
            <v>386462.42</v>
          </cell>
          <cell r="D74">
            <v>388788.54</v>
          </cell>
          <cell r="E74">
            <v>367912.6</v>
          </cell>
        </row>
        <row r="75">
          <cell r="B75">
            <v>86</v>
          </cell>
          <cell r="C75">
            <v>301231.38</v>
          </cell>
          <cell r="D75">
            <v>301985.67</v>
          </cell>
          <cell r="E75">
            <v>306470.21000000002</v>
          </cell>
        </row>
        <row r="76">
          <cell r="B76">
            <v>87</v>
          </cell>
          <cell r="C76">
            <v>61622.49</v>
          </cell>
          <cell r="D76">
            <v>61579.61</v>
          </cell>
          <cell r="E76">
            <v>51543.06</v>
          </cell>
        </row>
        <row r="77">
          <cell r="B77">
            <v>88</v>
          </cell>
          <cell r="C77">
            <v>140732.44</v>
          </cell>
          <cell r="D77">
            <v>142283.69</v>
          </cell>
          <cell r="E77">
            <v>134351.46</v>
          </cell>
        </row>
        <row r="78">
          <cell r="B78">
            <v>90</v>
          </cell>
          <cell r="C78">
            <v>32728.5</v>
          </cell>
          <cell r="D78">
            <v>33310.97</v>
          </cell>
          <cell r="E78">
            <v>33757.160000000003</v>
          </cell>
        </row>
        <row r="79">
          <cell r="B79">
            <v>91</v>
          </cell>
          <cell r="C79">
            <v>18670.740000000002</v>
          </cell>
          <cell r="D79">
            <v>18686.14</v>
          </cell>
          <cell r="E79">
            <v>24116.400000000001</v>
          </cell>
        </row>
        <row r="80">
          <cell r="B80">
            <v>92</v>
          </cell>
          <cell r="C80">
            <v>20480.46</v>
          </cell>
          <cell r="D80">
            <v>20500.259999999998</v>
          </cell>
          <cell r="E80">
            <v>19457.68</v>
          </cell>
        </row>
        <row r="81">
          <cell r="B81">
            <v>93</v>
          </cell>
          <cell r="C81">
            <v>56650.18</v>
          </cell>
          <cell r="D81">
            <v>56348.480000000003</v>
          </cell>
          <cell r="E81">
            <v>54595.68</v>
          </cell>
        </row>
        <row r="82">
          <cell r="B82">
            <v>94</v>
          </cell>
          <cell r="C82">
            <v>62087.92</v>
          </cell>
          <cell r="D82">
            <v>62056.81</v>
          </cell>
          <cell r="E82">
            <v>53867.82</v>
          </cell>
        </row>
        <row r="83">
          <cell r="B83">
            <v>95</v>
          </cell>
          <cell r="C83">
            <v>5322.81</v>
          </cell>
          <cell r="D83">
            <v>5308.38</v>
          </cell>
          <cell r="E83">
            <v>8726.35</v>
          </cell>
        </row>
        <row r="84">
          <cell r="B84">
            <v>96</v>
          </cell>
          <cell r="C84">
            <v>44843.03</v>
          </cell>
          <cell r="D84">
            <v>48361.88</v>
          </cell>
          <cell r="E84">
            <v>66978.73</v>
          </cell>
        </row>
      </sheetData>
      <sheetData sheetId="3">
        <row r="3">
          <cell r="B3">
            <v>16</v>
          </cell>
          <cell r="C3">
            <v>0</v>
          </cell>
          <cell r="D3">
            <v>0</v>
          </cell>
          <cell r="E3">
            <v>228.2991719</v>
          </cell>
        </row>
        <row r="4">
          <cell r="B4">
            <v>17</v>
          </cell>
          <cell r="C4">
            <v>0</v>
          </cell>
          <cell r="D4">
            <v>0</v>
          </cell>
          <cell r="E4">
            <v>0</v>
          </cell>
        </row>
        <row r="5">
          <cell r="B5">
            <v>21</v>
          </cell>
          <cell r="C5">
            <v>365.84517369999998</v>
          </cell>
          <cell r="D5">
            <v>360.83346949999998</v>
          </cell>
          <cell r="E5">
            <v>0</v>
          </cell>
        </row>
        <row r="6">
          <cell r="B6">
            <v>22</v>
          </cell>
          <cell r="C6">
            <v>0</v>
          </cell>
          <cell r="D6">
            <v>0</v>
          </cell>
          <cell r="E6">
            <v>0</v>
          </cell>
        </row>
        <row r="7">
          <cell r="B7">
            <v>24</v>
          </cell>
          <cell r="C7">
            <v>95.135597200000007</v>
          </cell>
          <cell r="D7">
            <v>93.340247700000006</v>
          </cell>
          <cell r="E7">
            <v>61.567868099999998</v>
          </cell>
        </row>
        <row r="8">
          <cell r="B8">
            <v>31</v>
          </cell>
          <cell r="C8">
            <v>0</v>
          </cell>
          <cell r="D8">
            <v>0</v>
          </cell>
          <cell r="E8">
            <v>25.329640300000001</v>
          </cell>
        </row>
        <row r="9">
          <cell r="B9">
            <v>32</v>
          </cell>
          <cell r="C9">
            <v>0</v>
          </cell>
          <cell r="D9">
            <v>0</v>
          </cell>
          <cell r="E9">
            <v>13.883656800000001</v>
          </cell>
        </row>
        <row r="10">
          <cell r="B10">
            <v>61</v>
          </cell>
          <cell r="C10">
            <v>0</v>
          </cell>
          <cell r="D10">
            <v>0</v>
          </cell>
          <cell r="E10">
            <v>0</v>
          </cell>
        </row>
        <row r="11">
          <cell r="B11">
            <v>62</v>
          </cell>
          <cell r="C11">
            <v>0</v>
          </cell>
          <cell r="D11">
            <v>0</v>
          </cell>
          <cell r="E11">
            <v>0</v>
          </cell>
        </row>
        <row r="12">
          <cell r="B12">
            <v>81</v>
          </cell>
          <cell r="C12">
            <v>168.04956419999999</v>
          </cell>
          <cell r="D12">
            <v>168.83794309999999</v>
          </cell>
          <cell r="E12">
            <v>195.64299779999999</v>
          </cell>
        </row>
        <row r="13">
          <cell r="B13">
            <v>89</v>
          </cell>
          <cell r="C13">
            <v>184.94753059999999</v>
          </cell>
          <cell r="D13">
            <v>189.4150109</v>
          </cell>
          <cell r="E13">
            <v>198.07743339999999</v>
          </cell>
        </row>
        <row r="14">
          <cell r="B14">
            <v>91</v>
          </cell>
          <cell r="C14">
            <v>229.69097189999999</v>
          </cell>
          <cell r="D14">
            <v>234.7168873</v>
          </cell>
          <cell r="E14">
            <v>328.363429</v>
          </cell>
        </row>
        <row r="15">
          <cell r="B15">
            <v>99</v>
          </cell>
          <cell r="C15">
            <v>57.405251300000003</v>
          </cell>
          <cell r="D15">
            <v>64.211952999999994</v>
          </cell>
          <cell r="E15">
            <v>105.9104385</v>
          </cell>
        </row>
        <row r="16">
          <cell r="B16">
            <v>101</v>
          </cell>
          <cell r="C16">
            <v>1574.51</v>
          </cell>
          <cell r="D16">
            <v>1584.77</v>
          </cell>
          <cell r="E16">
            <v>1371.01</v>
          </cell>
        </row>
        <row r="17">
          <cell r="B17">
            <v>102</v>
          </cell>
          <cell r="C17">
            <v>161.46064430000001</v>
          </cell>
          <cell r="D17">
            <v>163.2717974</v>
          </cell>
          <cell r="E17">
            <v>132.956412</v>
          </cell>
        </row>
        <row r="18">
          <cell r="B18">
            <v>103</v>
          </cell>
          <cell r="C18">
            <v>3306.58</v>
          </cell>
          <cell r="D18">
            <v>3318.72</v>
          </cell>
          <cell r="E18">
            <v>3087.28</v>
          </cell>
        </row>
        <row r="19">
          <cell r="B19">
            <v>104</v>
          </cell>
          <cell r="C19">
            <v>267.49580250000002</v>
          </cell>
          <cell r="D19">
            <v>269.05590469999999</v>
          </cell>
          <cell r="E19">
            <v>0</v>
          </cell>
        </row>
        <row r="20">
          <cell r="B20">
            <v>105</v>
          </cell>
          <cell r="C20">
            <v>1384.74</v>
          </cell>
          <cell r="D20">
            <v>1390.7</v>
          </cell>
          <cell r="E20">
            <v>1295.8399999999999</v>
          </cell>
        </row>
        <row r="21">
          <cell r="B21">
            <v>106</v>
          </cell>
          <cell r="C21">
            <v>388.92688520000002</v>
          </cell>
          <cell r="D21">
            <v>390.46905520000001</v>
          </cell>
          <cell r="E21">
            <v>0</v>
          </cell>
        </row>
        <row r="22">
          <cell r="B22">
            <v>107</v>
          </cell>
          <cell r="C22">
            <v>9760.58</v>
          </cell>
          <cell r="D22">
            <v>9839.17</v>
          </cell>
          <cell r="E22">
            <v>8279.98</v>
          </cell>
        </row>
        <row r="23">
          <cell r="B23">
            <v>108</v>
          </cell>
          <cell r="C23">
            <v>8555.1299999999992</v>
          </cell>
          <cell r="D23">
            <v>8580.2800000000007</v>
          </cell>
          <cell r="E23">
            <v>8901.7999999999993</v>
          </cell>
        </row>
        <row r="24">
          <cell r="B24">
            <v>109</v>
          </cell>
          <cell r="C24">
            <v>47.067518100000001</v>
          </cell>
          <cell r="D24">
            <v>47.605484400000002</v>
          </cell>
          <cell r="E24">
            <v>26.125777899999999</v>
          </cell>
        </row>
        <row r="25">
          <cell r="B25">
            <v>110</v>
          </cell>
          <cell r="C25">
            <v>1793.69</v>
          </cell>
          <cell r="D25">
            <v>1799.24</v>
          </cell>
          <cell r="E25">
            <v>2269.62</v>
          </cell>
        </row>
        <row r="26">
          <cell r="B26">
            <v>131</v>
          </cell>
          <cell r="C26">
            <v>0</v>
          </cell>
          <cell r="D26">
            <v>0</v>
          </cell>
          <cell r="E26">
            <v>0</v>
          </cell>
        </row>
        <row r="27">
          <cell r="B27">
            <v>132</v>
          </cell>
          <cell r="C27">
            <v>0</v>
          </cell>
          <cell r="D27">
            <v>0</v>
          </cell>
          <cell r="E27">
            <v>0</v>
          </cell>
        </row>
        <row r="28">
          <cell r="B28">
            <v>133</v>
          </cell>
          <cell r="C28">
            <v>0</v>
          </cell>
          <cell r="D28">
            <v>0</v>
          </cell>
          <cell r="E28">
            <v>0</v>
          </cell>
        </row>
        <row r="29">
          <cell r="B29">
            <v>139</v>
          </cell>
          <cell r="C29">
            <v>0</v>
          </cell>
          <cell r="D29">
            <v>0</v>
          </cell>
          <cell r="E29">
            <v>0</v>
          </cell>
        </row>
        <row r="30">
          <cell r="B30">
            <v>141</v>
          </cell>
          <cell r="C30">
            <v>10327.209999999999</v>
          </cell>
          <cell r="D30">
            <v>10778.66</v>
          </cell>
          <cell r="E30">
            <v>5475.79</v>
          </cell>
        </row>
        <row r="31">
          <cell r="B31">
            <v>142</v>
          </cell>
          <cell r="C31">
            <v>0</v>
          </cell>
          <cell r="D31">
            <v>0</v>
          </cell>
          <cell r="E31">
            <v>0</v>
          </cell>
        </row>
        <row r="32">
          <cell r="B32">
            <v>143</v>
          </cell>
          <cell r="C32">
            <v>0</v>
          </cell>
          <cell r="D32">
            <v>0</v>
          </cell>
          <cell r="E32">
            <v>0</v>
          </cell>
        </row>
        <row r="33">
          <cell r="B33">
            <v>151</v>
          </cell>
          <cell r="C33">
            <v>141.08068979999999</v>
          </cell>
          <cell r="D33">
            <v>140.2851948</v>
          </cell>
          <cell r="E33">
            <v>23.804476900000001</v>
          </cell>
        </row>
        <row r="34">
          <cell r="B34">
            <v>152</v>
          </cell>
          <cell r="C34">
            <v>280.2661506</v>
          </cell>
          <cell r="D34">
            <v>281.38935379999998</v>
          </cell>
          <cell r="E34">
            <v>103.7754791</v>
          </cell>
        </row>
        <row r="35">
          <cell r="B35">
            <v>161</v>
          </cell>
          <cell r="C35">
            <v>62.217316599999997</v>
          </cell>
          <cell r="D35">
            <v>62.135684599999998</v>
          </cell>
          <cell r="E35">
            <v>0</v>
          </cell>
        </row>
        <row r="36">
          <cell r="B36">
            <v>162</v>
          </cell>
          <cell r="C36">
            <v>1843.06</v>
          </cell>
          <cell r="D36">
            <v>1850.62</v>
          </cell>
          <cell r="E36">
            <v>1308.3900000000001</v>
          </cell>
        </row>
        <row r="37">
          <cell r="B37">
            <v>171</v>
          </cell>
          <cell r="C37">
            <v>31.113030299999998</v>
          </cell>
          <cell r="D37">
            <v>31.4984945</v>
          </cell>
          <cell r="E37">
            <v>75.217873299999994</v>
          </cell>
        </row>
        <row r="38">
          <cell r="B38">
            <v>172</v>
          </cell>
          <cell r="C38">
            <v>397.74488589999999</v>
          </cell>
          <cell r="D38">
            <v>397.75858820000002</v>
          </cell>
          <cell r="E38">
            <v>736.92215799999997</v>
          </cell>
        </row>
        <row r="39">
          <cell r="B39">
            <v>181</v>
          </cell>
          <cell r="C39">
            <v>14436.01</v>
          </cell>
          <cell r="D39">
            <v>14544.26</v>
          </cell>
          <cell r="E39">
            <v>0</v>
          </cell>
        </row>
        <row r="40">
          <cell r="B40">
            <v>182</v>
          </cell>
          <cell r="C40">
            <v>811.89699670000005</v>
          </cell>
          <cell r="D40">
            <v>816.97882289999995</v>
          </cell>
          <cell r="E40">
            <v>415.6217201</v>
          </cell>
        </row>
        <row r="41">
          <cell r="B41">
            <v>192</v>
          </cell>
          <cell r="C41">
            <v>0</v>
          </cell>
          <cell r="D41">
            <v>0</v>
          </cell>
          <cell r="E41">
            <v>0</v>
          </cell>
        </row>
        <row r="42">
          <cell r="B42">
            <v>201</v>
          </cell>
          <cell r="C42">
            <v>0</v>
          </cell>
          <cell r="D42">
            <v>0</v>
          </cell>
          <cell r="E42">
            <v>388.0802084</v>
          </cell>
        </row>
        <row r="43">
          <cell r="B43">
            <v>202</v>
          </cell>
          <cell r="C43">
            <v>0</v>
          </cell>
          <cell r="D43">
            <v>0</v>
          </cell>
          <cell r="E43">
            <v>0</v>
          </cell>
        </row>
        <row r="44">
          <cell r="B44">
            <v>203</v>
          </cell>
          <cell r="C44">
            <v>486.3131788</v>
          </cell>
          <cell r="D44">
            <v>489.31500849999998</v>
          </cell>
          <cell r="E44">
            <v>374.55832529999998</v>
          </cell>
        </row>
        <row r="45">
          <cell r="B45">
            <v>204</v>
          </cell>
          <cell r="C45">
            <v>906.92423399999996</v>
          </cell>
          <cell r="D45">
            <v>924.22662539999999</v>
          </cell>
          <cell r="E45">
            <v>653.18393219999996</v>
          </cell>
        </row>
        <row r="46">
          <cell r="B46">
            <v>205</v>
          </cell>
          <cell r="C46">
            <v>800.82484239999997</v>
          </cell>
          <cell r="D46">
            <v>806.91737699999999</v>
          </cell>
          <cell r="E46">
            <v>317.42049780000002</v>
          </cell>
        </row>
        <row r="47">
          <cell r="B47">
            <v>206</v>
          </cell>
          <cell r="C47">
            <v>0</v>
          </cell>
          <cell r="D47">
            <v>0</v>
          </cell>
          <cell r="E47">
            <v>0</v>
          </cell>
        </row>
        <row r="48">
          <cell r="B48">
            <v>211</v>
          </cell>
          <cell r="C48">
            <v>460.45950570000002</v>
          </cell>
          <cell r="D48">
            <v>469.55329879999999</v>
          </cell>
          <cell r="E48">
            <v>247.93255730000001</v>
          </cell>
        </row>
        <row r="49">
          <cell r="B49">
            <v>212</v>
          </cell>
          <cell r="C49">
            <v>1487.05</v>
          </cell>
          <cell r="D49">
            <v>1481.92</v>
          </cell>
          <cell r="E49">
            <v>937.20062029999997</v>
          </cell>
        </row>
        <row r="50">
          <cell r="B50">
            <v>221</v>
          </cell>
          <cell r="C50">
            <v>412.3758431</v>
          </cell>
          <cell r="D50">
            <v>413.51602070000001</v>
          </cell>
          <cell r="E50">
            <v>196.34910629999999</v>
          </cell>
        </row>
        <row r="51">
          <cell r="B51">
            <v>222</v>
          </cell>
          <cell r="C51">
            <v>6397.05</v>
          </cell>
          <cell r="D51">
            <v>6426.43</v>
          </cell>
          <cell r="E51">
            <v>4396.1000000000004</v>
          </cell>
        </row>
        <row r="52">
          <cell r="B52">
            <v>231</v>
          </cell>
          <cell r="C52">
            <v>1210.93</v>
          </cell>
          <cell r="D52">
            <v>1214.4100000000001</v>
          </cell>
          <cell r="E52">
            <v>1744.48</v>
          </cell>
        </row>
        <row r="53">
          <cell r="B53">
            <v>232</v>
          </cell>
          <cell r="C53">
            <v>0</v>
          </cell>
          <cell r="D53">
            <v>0</v>
          </cell>
          <cell r="E53">
            <v>0</v>
          </cell>
        </row>
        <row r="54">
          <cell r="B54">
            <v>233</v>
          </cell>
          <cell r="C54">
            <v>42.776212100000002</v>
          </cell>
          <cell r="D54">
            <v>42.986889499999997</v>
          </cell>
          <cell r="E54">
            <v>92.374528799999993</v>
          </cell>
        </row>
        <row r="55">
          <cell r="B55">
            <v>234</v>
          </cell>
          <cell r="C55">
            <v>247.0993302</v>
          </cell>
          <cell r="D55">
            <v>247.89768659999999</v>
          </cell>
          <cell r="E55">
            <v>248.66750189999999</v>
          </cell>
        </row>
        <row r="56">
          <cell r="B56">
            <v>235</v>
          </cell>
          <cell r="C56">
            <v>0</v>
          </cell>
          <cell r="D56">
            <v>0</v>
          </cell>
          <cell r="E56">
            <v>0</v>
          </cell>
        </row>
        <row r="57">
          <cell r="B57">
            <v>236</v>
          </cell>
          <cell r="C57">
            <v>555.54261970000005</v>
          </cell>
          <cell r="D57">
            <v>556.8898461</v>
          </cell>
          <cell r="E57">
            <v>885.63989530000003</v>
          </cell>
        </row>
        <row r="58">
          <cell r="B58">
            <v>237</v>
          </cell>
          <cell r="C58">
            <v>626.05212930000005</v>
          </cell>
          <cell r="D58">
            <v>628.4804633</v>
          </cell>
          <cell r="E58">
            <v>1079.74</v>
          </cell>
        </row>
        <row r="59">
          <cell r="B59">
            <v>239</v>
          </cell>
          <cell r="C59">
            <v>366.44328949999999</v>
          </cell>
          <cell r="D59">
            <v>366.99215950000001</v>
          </cell>
          <cell r="E59">
            <v>346.73400149999998</v>
          </cell>
        </row>
        <row r="60">
          <cell r="B60">
            <v>241</v>
          </cell>
          <cell r="C60">
            <v>57.612488900000002</v>
          </cell>
          <cell r="D60">
            <v>58.424025700000001</v>
          </cell>
          <cell r="E60">
            <v>53.467522000000002</v>
          </cell>
        </row>
        <row r="61">
          <cell r="B61">
            <v>242</v>
          </cell>
          <cell r="C61">
            <v>15.292203799999999</v>
          </cell>
          <cell r="D61">
            <v>15.412473</v>
          </cell>
          <cell r="E61">
            <v>60.867045099999999</v>
          </cell>
        </row>
        <row r="62">
          <cell r="B62">
            <v>243</v>
          </cell>
          <cell r="C62">
            <v>0</v>
          </cell>
          <cell r="D62">
            <v>0</v>
          </cell>
          <cell r="E62">
            <v>0</v>
          </cell>
        </row>
        <row r="63">
          <cell r="B63">
            <v>244</v>
          </cell>
          <cell r="C63">
            <v>431.34489710000003</v>
          </cell>
          <cell r="D63">
            <v>432.12287049999998</v>
          </cell>
          <cell r="E63">
            <v>378.61067270000001</v>
          </cell>
        </row>
        <row r="64">
          <cell r="B64">
            <v>245</v>
          </cell>
          <cell r="C64">
            <v>0</v>
          </cell>
          <cell r="D64">
            <v>0</v>
          </cell>
          <cell r="E64">
            <v>0</v>
          </cell>
        </row>
        <row r="65">
          <cell r="B65">
            <v>251</v>
          </cell>
          <cell r="C65">
            <v>2657.18</v>
          </cell>
          <cell r="D65">
            <v>2693.71</v>
          </cell>
          <cell r="E65">
            <v>4441.07</v>
          </cell>
        </row>
        <row r="66">
          <cell r="B66">
            <v>252</v>
          </cell>
          <cell r="C66">
            <v>47.771795400000002</v>
          </cell>
          <cell r="D66">
            <v>49.701191100000003</v>
          </cell>
          <cell r="E66">
            <v>77.750620299999994</v>
          </cell>
        </row>
        <row r="67">
          <cell r="B67">
            <v>253</v>
          </cell>
          <cell r="C67">
            <v>0</v>
          </cell>
          <cell r="D67">
            <v>0</v>
          </cell>
          <cell r="E67">
            <v>0</v>
          </cell>
        </row>
        <row r="68">
          <cell r="B68">
            <v>254</v>
          </cell>
          <cell r="C68">
            <v>0</v>
          </cell>
          <cell r="D68">
            <v>0</v>
          </cell>
          <cell r="E68">
            <v>0</v>
          </cell>
        </row>
        <row r="69">
          <cell r="B69">
            <v>255</v>
          </cell>
          <cell r="C69">
            <v>128.87275030000001</v>
          </cell>
          <cell r="D69">
            <v>132.15998540000001</v>
          </cell>
          <cell r="E69">
            <v>222.4029372</v>
          </cell>
        </row>
        <row r="70">
          <cell r="B70">
            <v>256</v>
          </cell>
          <cell r="C70">
            <v>4103.08</v>
          </cell>
          <cell r="D70">
            <v>4189.78</v>
          </cell>
          <cell r="E70">
            <v>5763.65</v>
          </cell>
        </row>
        <row r="71">
          <cell r="B71">
            <v>257</v>
          </cell>
          <cell r="C71">
            <v>746.14556370000003</v>
          </cell>
          <cell r="D71">
            <v>760.9127512</v>
          </cell>
          <cell r="E71">
            <v>1168.6300000000001</v>
          </cell>
        </row>
        <row r="72">
          <cell r="B72">
            <v>259</v>
          </cell>
          <cell r="C72">
            <v>1398.09</v>
          </cell>
          <cell r="D72">
            <v>1431.92</v>
          </cell>
          <cell r="E72">
            <v>2354.8000000000002</v>
          </cell>
        </row>
        <row r="73">
          <cell r="B73">
            <v>261</v>
          </cell>
          <cell r="C73">
            <v>456.64966709999999</v>
          </cell>
          <cell r="D73">
            <v>450.10109060000002</v>
          </cell>
          <cell r="E73">
            <v>595.62197130000004</v>
          </cell>
        </row>
        <row r="74">
          <cell r="B74">
            <v>262</v>
          </cell>
          <cell r="C74">
            <v>531.65666639999995</v>
          </cell>
          <cell r="D74">
            <v>534.67026310000006</v>
          </cell>
          <cell r="E74">
            <v>719.54578179999999</v>
          </cell>
        </row>
        <row r="75">
          <cell r="B75">
            <v>263</v>
          </cell>
          <cell r="C75">
            <v>523.04258870000001</v>
          </cell>
          <cell r="D75">
            <v>525.03036110000005</v>
          </cell>
          <cell r="E75">
            <v>724.56271279999999</v>
          </cell>
        </row>
        <row r="76">
          <cell r="B76">
            <v>264</v>
          </cell>
          <cell r="C76">
            <v>282.6848612</v>
          </cell>
          <cell r="D76">
            <v>280.9966642</v>
          </cell>
          <cell r="E76">
            <v>460.12406340000001</v>
          </cell>
        </row>
        <row r="77">
          <cell r="B77">
            <v>265</v>
          </cell>
          <cell r="C77">
            <v>1309.97</v>
          </cell>
          <cell r="D77">
            <v>1311.42</v>
          </cell>
          <cell r="E77">
            <v>1997.56</v>
          </cell>
        </row>
        <row r="78">
          <cell r="B78">
            <v>266</v>
          </cell>
          <cell r="C78">
            <v>0</v>
          </cell>
          <cell r="D78">
            <v>0</v>
          </cell>
          <cell r="E78">
            <v>152.69533910000001</v>
          </cell>
        </row>
        <row r="79">
          <cell r="B79">
            <v>267</v>
          </cell>
          <cell r="C79">
            <v>94.032992800000002</v>
          </cell>
          <cell r="D79">
            <v>94.430827600000001</v>
          </cell>
          <cell r="E79">
            <v>152.52466670000001</v>
          </cell>
        </row>
        <row r="80">
          <cell r="B80">
            <v>268</v>
          </cell>
          <cell r="C80">
            <v>0</v>
          </cell>
          <cell r="D80">
            <v>0</v>
          </cell>
          <cell r="E80">
            <v>25.133988500000001</v>
          </cell>
        </row>
        <row r="81">
          <cell r="B81">
            <v>271</v>
          </cell>
          <cell r="C81">
            <v>847.43071120000002</v>
          </cell>
          <cell r="D81">
            <v>846.85000730000002</v>
          </cell>
          <cell r="E81">
            <v>978.07647110000005</v>
          </cell>
        </row>
        <row r="82">
          <cell r="B82">
            <v>272</v>
          </cell>
          <cell r="C82">
            <v>0</v>
          </cell>
          <cell r="D82">
            <v>0</v>
          </cell>
          <cell r="E82">
            <v>87.587518000000003</v>
          </cell>
        </row>
        <row r="83">
          <cell r="B83">
            <v>273</v>
          </cell>
          <cell r="C83">
            <v>163.76759300000001</v>
          </cell>
          <cell r="D83">
            <v>165.608555</v>
          </cell>
          <cell r="E83">
            <v>267.7354378</v>
          </cell>
        </row>
        <row r="84">
          <cell r="B84">
            <v>274</v>
          </cell>
          <cell r="C84">
            <v>449.44947710000002</v>
          </cell>
          <cell r="D84">
            <v>448.67316770000002</v>
          </cell>
          <cell r="E84">
            <v>772.89899630000002</v>
          </cell>
        </row>
        <row r="85">
          <cell r="B85">
            <v>275</v>
          </cell>
          <cell r="C85">
            <v>0</v>
          </cell>
          <cell r="D85">
            <v>0</v>
          </cell>
          <cell r="E85">
            <v>79.705021599999995</v>
          </cell>
        </row>
        <row r="86">
          <cell r="B86">
            <v>279</v>
          </cell>
          <cell r="C86">
            <v>314.59915210000003</v>
          </cell>
          <cell r="D86">
            <v>314.21711010000001</v>
          </cell>
          <cell r="E86">
            <v>610.72066029999996</v>
          </cell>
        </row>
        <row r="87">
          <cell r="B87">
            <v>281</v>
          </cell>
          <cell r="C87">
            <v>0</v>
          </cell>
          <cell r="D87">
            <v>0</v>
          </cell>
          <cell r="E87">
            <v>579.22028309999996</v>
          </cell>
        </row>
        <row r="88">
          <cell r="B88">
            <v>282</v>
          </cell>
          <cell r="C88">
            <v>2396.31</v>
          </cell>
          <cell r="D88">
            <v>2411.9699999999998</v>
          </cell>
          <cell r="E88">
            <v>1723.83</v>
          </cell>
        </row>
        <row r="89">
          <cell r="B89">
            <v>283</v>
          </cell>
          <cell r="C89">
            <v>0</v>
          </cell>
          <cell r="D89">
            <v>0</v>
          </cell>
          <cell r="E89">
            <v>0</v>
          </cell>
        </row>
        <row r="90">
          <cell r="B90">
            <v>284</v>
          </cell>
          <cell r="C90">
            <v>366.94686560000002</v>
          </cell>
          <cell r="D90">
            <v>363.3596503</v>
          </cell>
          <cell r="E90">
            <v>0</v>
          </cell>
        </row>
        <row r="91">
          <cell r="B91">
            <v>289</v>
          </cell>
          <cell r="C91">
            <v>870.38064659999998</v>
          </cell>
          <cell r="D91">
            <v>871.29934430000003</v>
          </cell>
          <cell r="E91">
            <v>670.52535390000003</v>
          </cell>
        </row>
        <row r="92">
          <cell r="B92">
            <v>291</v>
          </cell>
          <cell r="C92">
            <v>3896.99</v>
          </cell>
          <cell r="D92">
            <v>3901.07</v>
          </cell>
          <cell r="E92">
            <v>4102.8999999999996</v>
          </cell>
        </row>
        <row r="93">
          <cell r="B93">
            <v>292</v>
          </cell>
          <cell r="C93">
            <v>114.80106290000001</v>
          </cell>
          <cell r="D93">
            <v>112.02190640000001</v>
          </cell>
          <cell r="E93">
            <v>382.31788920000002</v>
          </cell>
        </row>
        <row r="94">
          <cell r="B94">
            <v>293</v>
          </cell>
          <cell r="C94">
            <v>302.06007399999999</v>
          </cell>
          <cell r="D94">
            <v>301.30898719999999</v>
          </cell>
          <cell r="E94">
            <v>714.70862260000001</v>
          </cell>
        </row>
        <row r="95">
          <cell r="B95">
            <v>301</v>
          </cell>
          <cell r="C95">
            <v>127.2865238</v>
          </cell>
          <cell r="D95">
            <v>126.66515990000001</v>
          </cell>
          <cell r="E95">
            <v>283.3994591</v>
          </cell>
        </row>
        <row r="96">
          <cell r="B96">
            <v>302</v>
          </cell>
          <cell r="C96">
            <v>0</v>
          </cell>
          <cell r="D96">
            <v>0</v>
          </cell>
          <cell r="E96">
            <v>760.63852889999998</v>
          </cell>
        </row>
        <row r="97">
          <cell r="B97">
            <v>303</v>
          </cell>
          <cell r="C97">
            <v>534.0559882</v>
          </cell>
          <cell r="D97">
            <v>536.28435590000004</v>
          </cell>
          <cell r="E97">
            <v>796.80796099999998</v>
          </cell>
        </row>
        <row r="98">
          <cell r="B98">
            <v>304</v>
          </cell>
          <cell r="C98">
            <v>0</v>
          </cell>
          <cell r="D98">
            <v>0</v>
          </cell>
          <cell r="E98">
            <v>0</v>
          </cell>
        </row>
        <row r="99">
          <cell r="B99">
            <v>309</v>
          </cell>
          <cell r="C99">
            <v>277.46056470000002</v>
          </cell>
          <cell r="D99">
            <v>277.14210000000003</v>
          </cell>
          <cell r="E99">
            <v>0</v>
          </cell>
        </row>
        <row r="100">
          <cell r="B100">
            <v>310</v>
          </cell>
          <cell r="C100">
            <v>4308.76</v>
          </cell>
          <cell r="D100">
            <v>4345.47</v>
          </cell>
          <cell r="E100">
            <v>2988.41</v>
          </cell>
        </row>
        <row r="101">
          <cell r="B101">
            <v>321</v>
          </cell>
          <cell r="C101">
            <v>948.81192599999997</v>
          </cell>
          <cell r="D101">
            <v>957.21562789999996</v>
          </cell>
          <cell r="E101">
            <v>1227.03</v>
          </cell>
        </row>
        <row r="102">
          <cell r="B102">
            <v>322</v>
          </cell>
          <cell r="C102">
            <v>84.4718637</v>
          </cell>
          <cell r="D102">
            <v>85.110577199999994</v>
          </cell>
          <cell r="E102">
            <v>105.673248</v>
          </cell>
        </row>
        <row r="103">
          <cell r="B103">
            <v>323</v>
          </cell>
          <cell r="C103">
            <v>186.1718343</v>
          </cell>
          <cell r="D103">
            <v>202.41490440000001</v>
          </cell>
          <cell r="E103">
            <v>254.893168</v>
          </cell>
        </row>
        <row r="104">
          <cell r="B104">
            <v>324</v>
          </cell>
          <cell r="C104">
            <v>122.0583819</v>
          </cell>
          <cell r="D104">
            <v>124.5026445</v>
          </cell>
          <cell r="E104">
            <v>253.01319530000001</v>
          </cell>
        </row>
        <row r="105">
          <cell r="B105">
            <v>325</v>
          </cell>
          <cell r="C105">
            <v>1282.51</v>
          </cell>
          <cell r="D105">
            <v>1290.97</v>
          </cell>
          <cell r="E105">
            <v>1393.69</v>
          </cell>
        </row>
        <row r="106">
          <cell r="B106">
            <v>329</v>
          </cell>
          <cell r="C106">
            <v>1303.44</v>
          </cell>
          <cell r="D106">
            <v>1312.64</v>
          </cell>
          <cell r="E106">
            <v>1587.92</v>
          </cell>
        </row>
        <row r="107">
          <cell r="B107">
            <v>331</v>
          </cell>
          <cell r="C107">
            <v>6413.31</v>
          </cell>
          <cell r="D107">
            <v>6415.01</v>
          </cell>
          <cell r="E107">
            <v>9442.2099999999991</v>
          </cell>
        </row>
        <row r="108">
          <cell r="B108">
            <v>332</v>
          </cell>
          <cell r="C108">
            <v>663.93010279999999</v>
          </cell>
          <cell r="D108">
            <v>663.13397829999997</v>
          </cell>
          <cell r="E108">
            <v>2918.24</v>
          </cell>
        </row>
        <row r="109">
          <cell r="B109">
            <v>351</v>
          </cell>
          <cell r="C109">
            <v>7177.24</v>
          </cell>
          <cell r="D109">
            <v>7181.9</v>
          </cell>
          <cell r="E109">
            <v>7293.35</v>
          </cell>
        </row>
        <row r="110">
          <cell r="B110">
            <v>352</v>
          </cell>
          <cell r="C110">
            <v>0</v>
          </cell>
          <cell r="D110">
            <v>0</v>
          </cell>
          <cell r="E110">
            <v>0</v>
          </cell>
        </row>
        <row r="111">
          <cell r="B111">
            <v>353</v>
          </cell>
          <cell r="C111">
            <v>0</v>
          </cell>
          <cell r="D111">
            <v>0</v>
          </cell>
          <cell r="E111">
            <v>0</v>
          </cell>
        </row>
        <row r="112">
          <cell r="B112">
            <v>360</v>
          </cell>
          <cell r="C112">
            <v>902.74309430000005</v>
          </cell>
          <cell r="D112">
            <v>909.13340359999995</v>
          </cell>
          <cell r="E112">
            <v>397</v>
          </cell>
        </row>
        <row r="113">
          <cell r="B113">
            <v>370</v>
          </cell>
          <cell r="C113">
            <v>3674.06</v>
          </cell>
          <cell r="D113">
            <v>3737.67</v>
          </cell>
          <cell r="E113">
            <v>2157.0300000000002</v>
          </cell>
        </row>
        <row r="114">
          <cell r="B114">
            <v>381</v>
          </cell>
          <cell r="C114">
            <v>8197.1200000000008</v>
          </cell>
          <cell r="D114">
            <v>8214.7099999999991</v>
          </cell>
          <cell r="E114">
            <v>11749.73</v>
          </cell>
        </row>
        <row r="115">
          <cell r="B115">
            <v>382</v>
          </cell>
          <cell r="C115">
            <v>1568.02</v>
          </cell>
          <cell r="D115">
            <v>1570.24</v>
          </cell>
          <cell r="E115">
            <v>1877.48</v>
          </cell>
        </row>
        <row r="116">
          <cell r="B116">
            <v>383</v>
          </cell>
          <cell r="C116">
            <v>1204.48</v>
          </cell>
          <cell r="D116">
            <v>1201.55</v>
          </cell>
          <cell r="E116">
            <v>722.61107249999998</v>
          </cell>
        </row>
        <row r="117">
          <cell r="B117">
            <v>390</v>
          </cell>
          <cell r="C117">
            <v>274.07281979999999</v>
          </cell>
          <cell r="D117">
            <v>274.35475229999997</v>
          </cell>
          <cell r="E117">
            <v>371.86107290000001</v>
          </cell>
        </row>
        <row r="118">
          <cell r="B118">
            <v>411</v>
          </cell>
          <cell r="C118">
            <v>20677.52</v>
          </cell>
          <cell r="D118">
            <v>20586.169999999998</v>
          </cell>
          <cell r="E118">
            <v>28397.94</v>
          </cell>
        </row>
        <row r="119">
          <cell r="B119">
            <v>412</v>
          </cell>
          <cell r="C119">
            <v>34922.870000000003</v>
          </cell>
          <cell r="D119">
            <v>35101.01</v>
          </cell>
          <cell r="E119">
            <v>49268.25</v>
          </cell>
        </row>
        <row r="120">
          <cell r="B120">
            <v>421</v>
          </cell>
          <cell r="C120">
            <v>5232.87</v>
          </cell>
          <cell r="D120">
            <v>5231.6899999999996</v>
          </cell>
          <cell r="E120">
            <v>6179.92</v>
          </cell>
        </row>
        <row r="121">
          <cell r="B121">
            <v>422</v>
          </cell>
          <cell r="C121">
            <v>1165.07</v>
          </cell>
          <cell r="D121">
            <v>1156.1199999999999</v>
          </cell>
          <cell r="E121">
            <v>693.83781839999995</v>
          </cell>
        </row>
        <row r="122">
          <cell r="B122">
            <v>429</v>
          </cell>
          <cell r="C122">
            <v>18754.28</v>
          </cell>
          <cell r="D122">
            <v>18729.62</v>
          </cell>
          <cell r="E122">
            <v>16229.74</v>
          </cell>
        </row>
        <row r="123">
          <cell r="B123">
            <v>431</v>
          </cell>
          <cell r="C123">
            <v>2251.87</v>
          </cell>
          <cell r="D123">
            <v>2249.5700000000002</v>
          </cell>
          <cell r="E123">
            <v>558.53523189999999</v>
          </cell>
        </row>
        <row r="124">
          <cell r="B124">
            <v>432</v>
          </cell>
          <cell r="C124">
            <v>31256.09</v>
          </cell>
          <cell r="D124">
            <v>31762.53</v>
          </cell>
          <cell r="E124">
            <v>39725.49</v>
          </cell>
        </row>
        <row r="125">
          <cell r="B125">
            <v>433</v>
          </cell>
          <cell r="C125">
            <v>16757.82</v>
          </cell>
          <cell r="D125">
            <v>17618.060000000001</v>
          </cell>
          <cell r="E125">
            <v>22895.439999999999</v>
          </cell>
        </row>
        <row r="126">
          <cell r="B126">
            <v>439</v>
          </cell>
          <cell r="C126">
            <v>8221.65</v>
          </cell>
          <cell r="D126">
            <v>8269.52</v>
          </cell>
          <cell r="E126">
            <v>15403.93</v>
          </cell>
        </row>
        <row r="127">
          <cell r="B127">
            <v>451</v>
          </cell>
          <cell r="C127">
            <v>10909.85</v>
          </cell>
          <cell r="D127">
            <v>10894.83</v>
          </cell>
          <cell r="E127">
            <v>11867.94</v>
          </cell>
        </row>
        <row r="128">
          <cell r="B128">
            <v>452</v>
          </cell>
          <cell r="C128">
            <v>18482.55</v>
          </cell>
          <cell r="D128">
            <v>20079.66</v>
          </cell>
          <cell r="E128">
            <v>13984.75</v>
          </cell>
        </row>
        <row r="129">
          <cell r="B129">
            <v>453</v>
          </cell>
          <cell r="C129">
            <v>10104.450000000001</v>
          </cell>
          <cell r="D129">
            <v>10102.4</v>
          </cell>
          <cell r="E129">
            <v>6974.07</v>
          </cell>
        </row>
        <row r="130">
          <cell r="B130">
            <v>454</v>
          </cell>
          <cell r="C130">
            <v>764.34882400000004</v>
          </cell>
          <cell r="D130">
            <v>767.85753050000005</v>
          </cell>
          <cell r="E130">
            <v>798.34407980000003</v>
          </cell>
        </row>
        <row r="131">
          <cell r="B131">
            <v>461</v>
          </cell>
          <cell r="C131">
            <v>7586.97</v>
          </cell>
          <cell r="D131">
            <v>7608.73</v>
          </cell>
          <cell r="E131">
            <v>12219.55</v>
          </cell>
        </row>
        <row r="132">
          <cell r="B132">
            <v>462</v>
          </cell>
          <cell r="C132">
            <v>1174.3499999999999</v>
          </cell>
          <cell r="D132">
            <v>1175.81</v>
          </cell>
          <cell r="E132">
            <v>95.205386700000005</v>
          </cell>
        </row>
        <row r="133">
          <cell r="B133">
            <v>463</v>
          </cell>
          <cell r="C133">
            <v>30542.560000000001</v>
          </cell>
          <cell r="D133">
            <v>30579.33</v>
          </cell>
          <cell r="E133">
            <v>35428.400000000001</v>
          </cell>
        </row>
        <row r="134">
          <cell r="B134">
            <v>464</v>
          </cell>
          <cell r="C134">
            <v>43464.87</v>
          </cell>
          <cell r="D134">
            <v>43497.74</v>
          </cell>
          <cell r="E134">
            <v>43509.95</v>
          </cell>
        </row>
        <row r="135">
          <cell r="B135">
            <v>465</v>
          </cell>
          <cell r="C135">
            <v>10087.42</v>
          </cell>
          <cell r="D135">
            <v>10092.86</v>
          </cell>
          <cell r="E135">
            <v>9740.2099999999991</v>
          </cell>
        </row>
        <row r="136">
          <cell r="B136">
            <v>466</v>
          </cell>
          <cell r="C136">
            <v>8856.1200000000008</v>
          </cell>
          <cell r="D136">
            <v>8861.66</v>
          </cell>
          <cell r="E136">
            <v>16595.53</v>
          </cell>
        </row>
        <row r="137">
          <cell r="B137">
            <v>467</v>
          </cell>
          <cell r="C137">
            <v>30207.77</v>
          </cell>
          <cell r="D137">
            <v>30230.25</v>
          </cell>
          <cell r="E137">
            <v>21675.84</v>
          </cell>
        </row>
        <row r="138">
          <cell r="B138">
            <v>469</v>
          </cell>
          <cell r="C138">
            <v>17521.900000000001</v>
          </cell>
          <cell r="D138">
            <v>17551.82</v>
          </cell>
          <cell r="E138">
            <v>8527.9699999999993</v>
          </cell>
        </row>
        <row r="139">
          <cell r="B139">
            <v>471</v>
          </cell>
          <cell r="C139">
            <v>168548.74</v>
          </cell>
          <cell r="D139">
            <v>169608.27</v>
          </cell>
          <cell r="E139">
            <v>155754.98000000001</v>
          </cell>
        </row>
        <row r="140">
          <cell r="B140">
            <v>472</v>
          </cell>
          <cell r="C140">
            <v>20344.55</v>
          </cell>
          <cell r="D140">
            <v>21168.13</v>
          </cell>
          <cell r="E140">
            <v>19069.36</v>
          </cell>
        </row>
        <row r="141">
          <cell r="B141">
            <v>473</v>
          </cell>
          <cell r="C141">
            <v>3184.81</v>
          </cell>
          <cell r="D141">
            <v>3191.51</v>
          </cell>
          <cell r="E141">
            <v>2471.4299999999998</v>
          </cell>
        </row>
        <row r="142">
          <cell r="B142">
            <v>474</v>
          </cell>
          <cell r="C142">
            <v>9100.07</v>
          </cell>
          <cell r="D142">
            <v>9102.4</v>
          </cell>
          <cell r="E142">
            <v>10163.36</v>
          </cell>
        </row>
        <row r="143">
          <cell r="B143">
            <v>475</v>
          </cell>
          <cell r="C143">
            <v>35119.49</v>
          </cell>
          <cell r="D143">
            <v>35373.300000000003</v>
          </cell>
          <cell r="E143">
            <v>31809.87</v>
          </cell>
        </row>
        <row r="144">
          <cell r="B144">
            <v>476</v>
          </cell>
          <cell r="C144">
            <v>17388.75</v>
          </cell>
          <cell r="D144">
            <v>18005.05</v>
          </cell>
          <cell r="E144">
            <v>18747.88</v>
          </cell>
        </row>
        <row r="145">
          <cell r="B145">
            <v>477</v>
          </cell>
          <cell r="C145">
            <v>148858.97</v>
          </cell>
          <cell r="D145">
            <v>149439.28</v>
          </cell>
          <cell r="E145">
            <v>125345.66</v>
          </cell>
        </row>
        <row r="146">
          <cell r="B146">
            <v>478</v>
          </cell>
          <cell r="C146">
            <v>1935.54</v>
          </cell>
          <cell r="D146">
            <v>1995.37</v>
          </cell>
          <cell r="E146">
            <v>1236.49</v>
          </cell>
        </row>
        <row r="147">
          <cell r="B147">
            <v>479</v>
          </cell>
          <cell r="C147">
            <v>22175.79</v>
          </cell>
          <cell r="D147">
            <v>22273.84</v>
          </cell>
          <cell r="E147">
            <v>25370.11</v>
          </cell>
        </row>
        <row r="148">
          <cell r="B148">
            <v>491</v>
          </cell>
          <cell r="C148">
            <v>11970.86</v>
          </cell>
          <cell r="D148">
            <v>11968.23</v>
          </cell>
          <cell r="E148">
            <v>11654.29</v>
          </cell>
        </row>
        <row r="149">
          <cell r="B149">
            <v>492</v>
          </cell>
          <cell r="C149">
            <v>0</v>
          </cell>
          <cell r="D149">
            <v>0</v>
          </cell>
          <cell r="E149">
            <v>0</v>
          </cell>
        </row>
        <row r="150">
          <cell r="B150">
            <v>493</v>
          </cell>
          <cell r="C150">
            <v>66656.75</v>
          </cell>
          <cell r="D150">
            <v>66838.53</v>
          </cell>
          <cell r="E150">
            <v>71763.320000000007</v>
          </cell>
        </row>
        <row r="151">
          <cell r="B151">
            <v>494</v>
          </cell>
          <cell r="C151">
            <v>14558.96</v>
          </cell>
          <cell r="D151">
            <v>14513.09</v>
          </cell>
          <cell r="E151">
            <v>20546.259999999998</v>
          </cell>
        </row>
        <row r="152">
          <cell r="B152">
            <v>495</v>
          </cell>
          <cell r="C152">
            <v>0</v>
          </cell>
          <cell r="D152">
            <v>0</v>
          </cell>
          <cell r="E152">
            <v>0</v>
          </cell>
        </row>
        <row r="153">
          <cell r="B153">
            <v>501</v>
          </cell>
          <cell r="C153">
            <v>0</v>
          </cell>
          <cell r="D153">
            <v>0</v>
          </cell>
          <cell r="E153">
            <v>0</v>
          </cell>
        </row>
        <row r="154">
          <cell r="B154">
            <v>502</v>
          </cell>
          <cell r="C154">
            <v>3867.48</v>
          </cell>
          <cell r="D154">
            <v>3884.07</v>
          </cell>
          <cell r="E154">
            <v>2122.9699999999998</v>
          </cell>
        </row>
        <row r="155">
          <cell r="B155">
            <v>503</v>
          </cell>
          <cell r="C155">
            <v>1143.1400000000001</v>
          </cell>
          <cell r="D155">
            <v>1151.32</v>
          </cell>
          <cell r="E155">
            <v>403.55357299999997</v>
          </cell>
        </row>
        <row r="156">
          <cell r="B156">
            <v>504</v>
          </cell>
          <cell r="C156">
            <v>0</v>
          </cell>
          <cell r="D156">
            <v>0</v>
          </cell>
          <cell r="E156">
            <v>0</v>
          </cell>
        </row>
        <row r="157">
          <cell r="B157">
            <v>511</v>
          </cell>
          <cell r="C157">
            <v>36842.949999999997</v>
          </cell>
          <cell r="D157">
            <v>36883.08</v>
          </cell>
          <cell r="E157">
            <v>37036.089999999997</v>
          </cell>
        </row>
        <row r="158">
          <cell r="B158">
            <v>512</v>
          </cell>
          <cell r="C158">
            <v>338.86160990000002</v>
          </cell>
          <cell r="D158">
            <v>345.61868019999997</v>
          </cell>
          <cell r="E158">
            <v>245.08637569999999</v>
          </cell>
        </row>
        <row r="159">
          <cell r="B159">
            <v>521</v>
          </cell>
          <cell r="C159">
            <v>11658</v>
          </cell>
          <cell r="D159">
            <v>11578.55</v>
          </cell>
          <cell r="E159">
            <v>13230.82</v>
          </cell>
        </row>
        <row r="160">
          <cell r="B160">
            <v>522</v>
          </cell>
          <cell r="C160">
            <v>49640.89</v>
          </cell>
          <cell r="D160">
            <v>49497.59</v>
          </cell>
          <cell r="E160">
            <v>46854.51</v>
          </cell>
        </row>
        <row r="161">
          <cell r="B161">
            <v>531</v>
          </cell>
          <cell r="C161">
            <v>20273.099999999999</v>
          </cell>
          <cell r="D161">
            <v>20327.04</v>
          </cell>
          <cell r="E161">
            <v>19173.02</v>
          </cell>
        </row>
        <row r="162">
          <cell r="B162">
            <v>532</v>
          </cell>
          <cell r="C162">
            <v>8705.84</v>
          </cell>
          <cell r="D162">
            <v>8752.64</v>
          </cell>
          <cell r="E162">
            <v>9095.36</v>
          </cell>
        </row>
        <row r="163">
          <cell r="B163">
            <v>551</v>
          </cell>
          <cell r="C163">
            <v>59603.87</v>
          </cell>
          <cell r="D163">
            <v>59654.49</v>
          </cell>
          <cell r="E163">
            <v>66272.86</v>
          </cell>
        </row>
        <row r="164">
          <cell r="B164">
            <v>552</v>
          </cell>
          <cell r="C164">
            <v>1473.59</v>
          </cell>
          <cell r="D164">
            <v>1484.15</v>
          </cell>
          <cell r="E164">
            <v>1875.71</v>
          </cell>
        </row>
        <row r="165">
          <cell r="B165">
            <v>553</v>
          </cell>
          <cell r="C165">
            <v>105.1461635</v>
          </cell>
          <cell r="D165">
            <v>106.8281269</v>
          </cell>
          <cell r="E165">
            <v>145.9679921</v>
          </cell>
        </row>
        <row r="166">
          <cell r="B166">
            <v>559</v>
          </cell>
          <cell r="C166">
            <v>1947.57</v>
          </cell>
          <cell r="D166">
            <v>1965.15</v>
          </cell>
          <cell r="E166">
            <v>2517.21</v>
          </cell>
        </row>
        <row r="167">
          <cell r="B167">
            <v>561</v>
          </cell>
          <cell r="C167">
            <v>194787.62</v>
          </cell>
          <cell r="D167">
            <v>196589.15</v>
          </cell>
          <cell r="E167">
            <v>211145.37</v>
          </cell>
        </row>
        <row r="168">
          <cell r="B168">
            <v>562</v>
          </cell>
          <cell r="C168">
            <v>63805.77</v>
          </cell>
          <cell r="D168">
            <v>64187.040000000001</v>
          </cell>
          <cell r="E168">
            <v>67877.37</v>
          </cell>
        </row>
        <row r="169">
          <cell r="B169">
            <v>563</v>
          </cell>
          <cell r="C169">
            <v>49915.34</v>
          </cell>
          <cell r="D169">
            <v>50003.56</v>
          </cell>
          <cell r="E169">
            <v>51139.11</v>
          </cell>
        </row>
        <row r="170">
          <cell r="B170">
            <v>581</v>
          </cell>
          <cell r="C170">
            <v>52229.26</v>
          </cell>
          <cell r="D170">
            <v>52296.4</v>
          </cell>
          <cell r="E170">
            <v>49562.5</v>
          </cell>
        </row>
        <row r="171">
          <cell r="B171">
            <v>582</v>
          </cell>
          <cell r="C171">
            <v>4044.14</v>
          </cell>
          <cell r="D171">
            <v>4053.27</v>
          </cell>
          <cell r="E171">
            <v>4216.2299999999996</v>
          </cell>
        </row>
        <row r="172">
          <cell r="B172">
            <v>591</v>
          </cell>
          <cell r="C172">
            <v>48234.45</v>
          </cell>
          <cell r="D172">
            <v>48385.34</v>
          </cell>
          <cell r="E172">
            <v>53316.4</v>
          </cell>
        </row>
        <row r="173">
          <cell r="B173">
            <v>592</v>
          </cell>
          <cell r="C173">
            <v>5698.45</v>
          </cell>
          <cell r="D173">
            <v>5723.8</v>
          </cell>
          <cell r="E173">
            <v>6877.57</v>
          </cell>
        </row>
        <row r="174">
          <cell r="B174">
            <v>601</v>
          </cell>
          <cell r="C174">
            <v>7268.41</v>
          </cell>
          <cell r="D174">
            <v>7278.59</v>
          </cell>
          <cell r="E174">
            <v>7334.56</v>
          </cell>
        </row>
        <row r="175">
          <cell r="B175">
            <v>602</v>
          </cell>
          <cell r="C175">
            <v>20115.25</v>
          </cell>
          <cell r="D175">
            <v>20126.53</v>
          </cell>
          <cell r="E175">
            <v>20127.3</v>
          </cell>
        </row>
        <row r="176">
          <cell r="B176">
            <v>611</v>
          </cell>
          <cell r="C176">
            <v>2691.28</v>
          </cell>
          <cell r="D176">
            <v>2688.69</v>
          </cell>
          <cell r="E176">
            <v>2392.59</v>
          </cell>
        </row>
        <row r="177">
          <cell r="B177">
            <v>612</v>
          </cell>
          <cell r="C177">
            <v>5957.37</v>
          </cell>
          <cell r="D177">
            <v>5961.09</v>
          </cell>
          <cell r="E177">
            <v>5119.3</v>
          </cell>
        </row>
        <row r="178">
          <cell r="B178">
            <v>613</v>
          </cell>
          <cell r="C178">
            <v>620.12475170000005</v>
          </cell>
          <cell r="D178">
            <v>619.67143940000005</v>
          </cell>
          <cell r="E178">
            <v>2948.67</v>
          </cell>
        </row>
        <row r="179">
          <cell r="B179">
            <v>619</v>
          </cell>
          <cell r="C179">
            <v>31512.29</v>
          </cell>
          <cell r="D179">
            <v>31577.46</v>
          </cell>
          <cell r="E179">
            <v>28339.88</v>
          </cell>
        </row>
        <row r="180">
          <cell r="B180">
            <v>620</v>
          </cell>
          <cell r="C180">
            <v>172524</v>
          </cell>
          <cell r="D180">
            <v>172780.98</v>
          </cell>
          <cell r="E180">
            <v>193548.52</v>
          </cell>
        </row>
        <row r="181">
          <cell r="B181">
            <v>631</v>
          </cell>
          <cell r="C181">
            <v>18286.740000000002</v>
          </cell>
          <cell r="D181">
            <v>18360.82</v>
          </cell>
          <cell r="E181">
            <v>15692.44</v>
          </cell>
        </row>
        <row r="182">
          <cell r="B182">
            <v>639</v>
          </cell>
          <cell r="C182">
            <v>13529.79</v>
          </cell>
          <cell r="D182">
            <v>13595.1</v>
          </cell>
          <cell r="E182">
            <v>11204.75</v>
          </cell>
        </row>
        <row r="183">
          <cell r="B183">
            <v>641</v>
          </cell>
          <cell r="C183">
            <v>147214.39000000001</v>
          </cell>
          <cell r="D183">
            <v>147622.95000000001</v>
          </cell>
          <cell r="E183">
            <v>148788.22</v>
          </cell>
        </row>
        <row r="184">
          <cell r="B184">
            <v>642</v>
          </cell>
          <cell r="C184">
            <v>334.08205550000002</v>
          </cell>
          <cell r="D184">
            <v>350.3318021</v>
          </cell>
          <cell r="E184">
            <v>803.61847680000005</v>
          </cell>
        </row>
        <row r="185">
          <cell r="B185">
            <v>643</v>
          </cell>
          <cell r="C185">
            <v>8462.7999999999993</v>
          </cell>
          <cell r="D185">
            <v>8614.74</v>
          </cell>
          <cell r="E185">
            <v>9010.02</v>
          </cell>
        </row>
        <row r="186">
          <cell r="B186">
            <v>649</v>
          </cell>
          <cell r="C186">
            <v>21380.54</v>
          </cell>
          <cell r="D186">
            <v>21783.66</v>
          </cell>
          <cell r="E186">
            <v>27799.78</v>
          </cell>
        </row>
        <row r="187">
          <cell r="B187">
            <v>651</v>
          </cell>
          <cell r="C187">
            <v>17605.349999999999</v>
          </cell>
          <cell r="D187">
            <v>17623.490000000002</v>
          </cell>
          <cell r="E187">
            <v>20939.11</v>
          </cell>
        </row>
        <row r="188">
          <cell r="B188">
            <v>652</v>
          </cell>
          <cell r="C188">
            <v>856.98777489999998</v>
          </cell>
          <cell r="D188">
            <v>857.35273180000002</v>
          </cell>
          <cell r="E188">
            <v>1276.47</v>
          </cell>
        </row>
        <row r="189">
          <cell r="B189">
            <v>661</v>
          </cell>
          <cell r="C189">
            <v>72176.42</v>
          </cell>
          <cell r="D189">
            <v>72101.41</v>
          </cell>
          <cell r="E189">
            <v>74217.13</v>
          </cell>
        </row>
        <row r="190">
          <cell r="B190">
            <v>662</v>
          </cell>
          <cell r="C190">
            <v>56106.559999999998</v>
          </cell>
          <cell r="D190">
            <v>56061.02</v>
          </cell>
          <cell r="E190">
            <v>61556.92</v>
          </cell>
        </row>
        <row r="191">
          <cell r="B191">
            <v>663</v>
          </cell>
          <cell r="C191">
            <v>28750.54</v>
          </cell>
          <cell r="D191">
            <v>28737.25</v>
          </cell>
          <cell r="E191">
            <v>34023.449999999997</v>
          </cell>
        </row>
        <row r="192">
          <cell r="B192">
            <v>681</v>
          </cell>
          <cell r="C192">
            <v>2350.98</v>
          </cell>
          <cell r="D192">
            <v>2371.7600000000002</v>
          </cell>
          <cell r="E192">
            <v>2183.06</v>
          </cell>
        </row>
        <row r="193">
          <cell r="B193">
            <v>682</v>
          </cell>
          <cell r="C193">
            <v>45129.43</v>
          </cell>
          <cell r="D193">
            <v>45309.56</v>
          </cell>
          <cell r="E193">
            <v>40374.839999999997</v>
          </cell>
        </row>
        <row r="194">
          <cell r="B194">
            <v>683</v>
          </cell>
          <cell r="C194">
            <v>82955.429999999993</v>
          </cell>
          <cell r="D194">
            <v>83825.88</v>
          </cell>
          <cell r="E194">
            <v>70242.62</v>
          </cell>
        </row>
        <row r="195">
          <cell r="B195">
            <v>691</v>
          </cell>
          <cell r="C195">
            <v>80276.83</v>
          </cell>
          <cell r="D195">
            <v>80497.289999999994</v>
          </cell>
          <cell r="E195">
            <v>86494.43</v>
          </cell>
        </row>
        <row r="196">
          <cell r="B196">
            <v>692</v>
          </cell>
          <cell r="C196">
            <v>99608.77</v>
          </cell>
          <cell r="D196">
            <v>99421.69</v>
          </cell>
          <cell r="E196">
            <v>101076.34</v>
          </cell>
        </row>
        <row r="197">
          <cell r="B197">
            <v>701</v>
          </cell>
          <cell r="C197">
            <v>84047.43</v>
          </cell>
          <cell r="D197">
            <v>82446.03</v>
          </cell>
          <cell r="E197">
            <v>74161.119999999995</v>
          </cell>
        </row>
        <row r="198">
          <cell r="B198">
            <v>702</v>
          </cell>
          <cell r="C198">
            <v>169897.16</v>
          </cell>
          <cell r="D198">
            <v>171314.74</v>
          </cell>
          <cell r="E198">
            <v>179366.39</v>
          </cell>
        </row>
        <row r="199">
          <cell r="B199">
            <v>711</v>
          </cell>
          <cell r="C199">
            <v>84586.52</v>
          </cell>
          <cell r="D199">
            <v>84923.24</v>
          </cell>
          <cell r="E199">
            <v>94172.97</v>
          </cell>
        </row>
        <row r="200">
          <cell r="B200">
            <v>712</v>
          </cell>
          <cell r="C200">
            <v>2961.32</v>
          </cell>
          <cell r="D200">
            <v>2960.93</v>
          </cell>
          <cell r="E200">
            <v>13983.84</v>
          </cell>
        </row>
        <row r="201">
          <cell r="B201">
            <v>721</v>
          </cell>
          <cell r="C201">
            <v>17080.689999999999</v>
          </cell>
          <cell r="D201">
            <v>17092.91</v>
          </cell>
          <cell r="E201">
            <v>24544.74</v>
          </cell>
        </row>
        <row r="202">
          <cell r="B202">
            <v>722</v>
          </cell>
          <cell r="C202">
            <v>1219.3900000000001</v>
          </cell>
          <cell r="D202">
            <v>1224.2</v>
          </cell>
          <cell r="E202">
            <v>3840.99</v>
          </cell>
        </row>
        <row r="203">
          <cell r="B203">
            <v>731</v>
          </cell>
          <cell r="C203">
            <v>57762.54</v>
          </cell>
          <cell r="D203">
            <v>57819.53</v>
          </cell>
          <cell r="E203">
            <v>72373.03</v>
          </cell>
        </row>
        <row r="204">
          <cell r="B204">
            <v>732</v>
          </cell>
          <cell r="C204">
            <v>20438.66</v>
          </cell>
          <cell r="D204">
            <v>20445.41</v>
          </cell>
          <cell r="E204">
            <v>22564.63</v>
          </cell>
        </row>
        <row r="205">
          <cell r="B205">
            <v>741</v>
          </cell>
          <cell r="C205">
            <v>15154.58</v>
          </cell>
          <cell r="D205">
            <v>15084.53</v>
          </cell>
          <cell r="E205">
            <v>23075.81</v>
          </cell>
        </row>
        <row r="206">
          <cell r="B206">
            <v>742</v>
          </cell>
          <cell r="C206">
            <v>4766.57</v>
          </cell>
          <cell r="D206">
            <v>4752.71</v>
          </cell>
          <cell r="E206">
            <v>7544.01</v>
          </cell>
        </row>
        <row r="207">
          <cell r="B207">
            <v>743</v>
          </cell>
          <cell r="C207">
            <v>1150.3</v>
          </cell>
          <cell r="D207">
            <v>1164.1600000000001</v>
          </cell>
          <cell r="E207">
            <v>1830.93</v>
          </cell>
        </row>
        <row r="208">
          <cell r="B208">
            <v>749</v>
          </cell>
          <cell r="C208">
            <v>19615.63</v>
          </cell>
          <cell r="D208">
            <v>21768.84</v>
          </cell>
          <cell r="E208">
            <v>36378.879999999997</v>
          </cell>
        </row>
        <row r="209">
          <cell r="B209">
            <v>750</v>
          </cell>
          <cell r="C209">
            <v>4131.84</v>
          </cell>
          <cell r="D209">
            <v>4076.26</v>
          </cell>
          <cell r="E209">
            <v>2616.66</v>
          </cell>
        </row>
        <row r="210">
          <cell r="B210">
            <v>771</v>
          </cell>
          <cell r="C210">
            <v>4253.57</v>
          </cell>
          <cell r="D210">
            <v>4250.4399999999996</v>
          </cell>
          <cell r="E210">
            <v>4912.18</v>
          </cell>
        </row>
        <row r="211">
          <cell r="B211">
            <v>772</v>
          </cell>
          <cell r="C211">
            <v>4945.88</v>
          </cell>
          <cell r="D211">
            <v>4942.26</v>
          </cell>
          <cell r="E211">
            <v>1446.36</v>
          </cell>
        </row>
        <row r="212">
          <cell r="B212">
            <v>773</v>
          </cell>
          <cell r="C212">
            <v>8405.33</v>
          </cell>
          <cell r="D212">
            <v>8398.07</v>
          </cell>
          <cell r="E212">
            <v>6151.85</v>
          </cell>
        </row>
        <row r="213">
          <cell r="B213">
            <v>774</v>
          </cell>
          <cell r="C213">
            <v>638.01123789999997</v>
          </cell>
          <cell r="D213">
            <v>633.71998029999997</v>
          </cell>
          <cell r="E213">
            <v>433.60329400000001</v>
          </cell>
        </row>
        <row r="214">
          <cell r="B214">
            <v>781</v>
          </cell>
          <cell r="C214">
            <v>34016.31</v>
          </cell>
          <cell r="D214">
            <v>34968.68</v>
          </cell>
          <cell r="E214">
            <v>40907.919999999998</v>
          </cell>
        </row>
        <row r="215">
          <cell r="B215">
            <v>782</v>
          </cell>
          <cell r="C215">
            <v>138948.23000000001</v>
          </cell>
          <cell r="D215">
            <v>139130.06</v>
          </cell>
          <cell r="E215">
            <v>146364.25</v>
          </cell>
        </row>
        <row r="216">
          <cell r="B216">
            <v>783</v>
          </cell>
          <cell r="C216">
            <v>3686.75</v>
          </cell>
          <cell r="D216">
            <v>3694.21</v>
          </cell>
          <cell r="E216">
            <v>4398.2700000000004</v>
          </cell>
        </row>
        <row r="217">
          <cell r="B217">
            <v>791</v>
          </cell>
          <cell r="C217">
            <v>23608.98</v>
          </cell>
          <cell r="D217">
            <v>23643.01</v>
          </cell>
          <cell r="E217">
            <v>20948.59</v>
          </cell>
        </row>
        <row r="218">
          <cell r="B218">
            <v>799</v>
          </cell>
          <cell r="C218">
            <v>2330.06</v>
          </cell>
          <cell r="D218">
            <v>2325.98</v>
          </cell>
          <cell r="E218">
            <v>6825.63</v>
          </cell>
        </row>
        <row r="219">
          <cell r="B219">
            <v>801</v>
          </cell>
          <cell r="C219">
            <v>61910.93</v>
          </cell>
          <cell r="D219">
            <v>61987.23</v>
          </cell>
          <cell r="E219">
            <v>56771.94</v>
          </cell>
        </row>
        <row r="220">
          <cell r="B220">
            <v>802</v>
          </cell>
          <cell r="C220">
            <v>2238.8000000000002</v>
          </cell>
          <cell r="D220">
            <v>2235.3200000000002</v>
          </cell>
          <cell r="E220">
            <v>1586.91</v>
          </cell>
        </row>
        <row r="221">
          <cell r="B221">
            <v>803</v>
          </cell>
          <cell r="C221">
            <v>591.99275539999996</v>
          </cell>
          <cell r="D221">
            <v>592.71905400000003</v>
          </cell>
          <cell r="E221">
            <v>449.63139949999999</v>
          </cell>
        </row>
        <row r="222">
          <cell r="B222">
            <v>811</v>
          </cell>
          <cell r="C222">
            <v>39317.61</v>
          </cell>
          <cell r="D222">
            <v>39603.379999999997</v>
          </cell>
          <cell r="E222">
            <v>31534.69</v>
          </cell>
        </row>
        <row r="223">
          <cell r="B223">
            <v>812</v>
          </cell>
          <cell r="C223">
            <v>99564.17</v>
          </cell>
          <cell r="D223">
            <v>100070.86</v>
          </cell>
          <cell r="E223">
            <v>103966.42</v>
          </cell>
        </row>
        <row r="224">
          <cell r="B224">
            <v>813</v>
          </cell>
          <cell r="C224">
            <v>8618.0499999999993</v>
          </cell>
          <cell r="D224">
            <v>9396.9599999999991</v>
          </cell>
          <cell r="E224">
            <v>6336.42</v>
          </cell>
        </row>
        <row r="225">
          <cell r="B225">
            <v>821</v>
          </cell>
          <cell r="C225">
            <v>9762.32</v>
          </cell>
          <cell r="D225">
            <v>9631.06</v>
          </cell>
          <cell r="E225">
            <v>9888.69</v>
          </cell>
        </row>
        <row r="226">
          <cell r="B226">
            <v>822</v>
          </cell>
          <cell r="C226">
            <v>5912.6</v>
          </cell>
          <cell r="D226">
            <v>5879.12</v>
          </cell>
          <cell r="E226">
            <v>3892.27</v>
          </cell>
        </row>
        <row r="227">
          <cell r="B227">
            <v>823</v>
          </cell>
          <cell r="C227">
            <v>7382.95</v>
          </cell>
          <cell r="D227">
            <v>7228.72</v>
          </cell>
          <cell r="E227">
            <v>7222.78</v>
          </cell>
        </row>
        <row r="228">
          <cell r="B228">
            <v>829</v>
          </cell>
          <cell r="C228">
            <v>65751.509999999995</v>
          </cell>
          <cell r="D228">
            <v>68895.12</v>
          </cell>
          <cell r="E228">
            <v>72963.75</v>
          </cell>
        </row>
        <row r="229">
          <cell r="B229">
            <v>841</v>
          </cell>
          <cell r="C229">
            <v>131197.45000000001</v>
          </cell>
          <cell r="D229">
            <v>131403.79</v>
          </cell>
          <cell r="E229">
            <v>129557.68</v>
          </cell>
        </row>
        <row r="230">
          <cell r="B230">
            <v>842</v>
          </cell>
          <cell r="C230">
            <v>79695.88</v>
          </cell>
          <cell r="D230">
            <v>79700.2</v>
          </cell>
          <cell r="E230">
            <v>76892.66</v>
          </cell>
        </row>
        <row r="231">
          <cell r="B231">
            <v>843</v>
          </cell>
          <cell r="C231">
            <v>5864</v>
          </cell>
          <cell r="D231">
            <v>5864</v>
          </cell>
          <cell r="E231">
            <v>5521</v>
          </cell>
        </row>
        <row r="232">
          <cell r="B232">
            <v>851</v>
          </cell>
          <cell r="C232">
            <v>11398.77</v>
          </cell>
          <cell r="D232">
            <v>11684.96</v>
          </cell>
          <cell r="E232">
            <v>9553.5300000000007</v>
          </cell>
        </row>
        <row r="233">
          <cell r="B233">
            <v>852</v>
          </cell>
          <cell r="C233">
            <v>145446.28</v>
          </cell>
          <cell r="D233">
            <v>146112.95000000001</v>
          </cell>
          <cell r="E233">
            <v>137034.10999999999</v>
          </cell>
        </row>
        <row r="234">
          <cell r="B234">
            <v>853</v>
          </cell>
          <cell r="C234">
            <v>100128.7</v>
          </cell>
          <cell r="D234">
            <v>100631.31</v>
          </cell>
          <cell r="E234">
            <v>93383.69</v>
          </cell>
        </row>
        <row r="235">
          <cell r="B235">
            <v>854</v>
          </cell>
          <cell r="C235">
            <v>79679.67</v>
          </cell>
          <cell r="D235">
            <v>79815.86</v>
          </cell>
          <cell r="E235">
            <v>81146.649999999994</v>
          </cell>
        </row>
        <row r="236">
          <cell r="B236">
            <v>855</v>
          </cell>
          <cell r="C236">
            <v>41086.33</v>
          </cell>
          <cell r="D236">
            <v>41733.230000000003</v>
          </cell>
          <cell r="E236">
            <v>37735.65</v>
          </cell>
        </row>
        <row r="237">
          <cell r="B237">
            <v>856</v>
          </cell>
          <cell r="C237">
            <v>8722.68</v>
          </cell>
          <cell r="D237">
            <v>8810.24</v>
          </cell>
          <cell r="E237">
            <v>9058.9699999999993</v>
          </cell>
        </row>
        <row r="238">
          <cell r="B238">
            <v>861</v>
          </cell>
          <cell r="C238">
            <v>190292.96</v>
          </cell>
          <cell r="D238">
            <v>190291.35</v>
          </cell>
          <cell r="E238">
            <v>199544.16</v>
          </cell>
        </row>
        <row r="239">
          <cell r="B239">
            <v>862</v>
          </cell>
          <cell r="C239">
            <v>54481.84</v>
          </cell>
          <cell r="D239">
            <v>55203.05</v>
          </cell>
          <cell r="E239">
            <v>45330.23</v>
          </cell>
        </row>
        <row r="240">
          <cell r="B240">
            <v>869</v>
          </cell>
          <cell r="C240">
            <v>56456.58</v>
          </cell>
          <cell r="D240">
            <v>56491.27</v>
          </cell>
          <cell r="E240">
            <v>61595.83</v>
          </cell>
        </row>
        <row r="241">
          <cell r="B241">
            <v>871</v>
          </cell>
          <cell r="C241">
            <v>17414.55</v>
          </cell>
          <cell r="D241">
            <v>17404.759999999998</v>
          </cell>
          <cell r="E241">
            <v>12361.04</v>
          </cell>
        </row>
        <row r="242">
          <cell r="B242">
            <v>872</v>
          </cell>
          <cell r="C242">
            <v>5832.94</v>
          </cell>
          <cell r="D242">
            <v>5823.1</v>
          </cell>
          <cell r="E242">
            <v>2071.92</v>
          </cell>
        </row>
        <row r="243">
          <cell r="B243">
            <v>873</v>
          </cell>
          <cell r="C243">
            <v>15609.3</v>
          </cell>
          <cell r="D243">
            <v>15603.71</v>
          </cell>
          <cell r="E243">
            <v>17642.5</v>
          </cell>
        </row>
        <row r="244">
          <cell r="B244">
            <v>879</v>
          </cell>
          <cell r="C244">
            <v>22765.69</v>
          </cell>
          <cell r="D244">
            <v>22748.04</v>
          </cell>
          <cell r="E244">
            <v>19467.599999999999</v>
          </cell>
        </row>
        <row r="245">
          <cell r="B245">
            <v>881</v>
          </cell>
          <cell r="C245">
            <v>34494.9</v>
          </cell>
          <cell r="D245">
            <v>34604.949999999997</v>
          </cell>
          <cell r="E245">
            <v>31938.46</v>
          </cell>
        </row>
        <row r="246">
          <cell r="B246">
            <v>889</v>
          </cell>
          <cell r="C246">
            <v>106237.54</v>
          </cell>
          <cell r="D246">
            <v>107678.74</v>
          </cell>
          <cell r="E246">
            <v>102413</v>
          </cell>
        </row>
        <row r="247">
          <cell r="B247">
            <v>900</v>
          </cell>
          <cell r="C247">
            <v>32728.5</v>
          </cell>
          <cell r="D247">
            <v>33310.97</v>
          </cell>
          <cell r="E247">
            <v>33757.160000000003</v>
          </cell>
        </row>
        <row r="248">
          <cell r="B248">
            <v>910</v>
          </cell>
          <cell r="C248">
            <v>18670.740000000002</v>
          </cell>
          <cell r="D248">
            <v>18686.14</v>
          </cell>
          <cell r="E248">
            <v>24116.400000000001</v>
          </cell>
        </row>
        <row r="249">
          <cell r="B249">
            <v>920</v>
          </cell>
          <cell r="C249">
            <v>20480.46</v>
          </cell>
          <cell r="D249">
            <v>20500.259999999998</v>
          </cell>
          <cell r="E249">
            <v>19457.68</v>
          </cell>
        </row>
        <row r="250">
          <cell r="B250">
            <v>931</v>
          </cell>
          <cell r="C250">
            <v>47190.91</v>
          </cell>
          <cell r="D250">
            <v>46916.1</v>
          </cell>
          <cell r="E250">
            <v>47351</v>
          </cell>
        </row>
        <row r="251">
          <cell r="B251">
            <v>932</v>
          </cell>
          <cell r="C251">
            <v>9459.27</v>
          </cell>
          <cell r="D251">
            <v>9432.3799999999992</v>
          </cell>
          <cell r="E251">
            <v>7244.68</v>
          </cell>
        </row>
        <row r="252">
          <cell r="B252">
            <v>941</v>
          </cell>
          <cell r="C252">
            <v>23191.71</v>
          </cell>
          <cell r="D252">
            <v>23329.67</v>
          </cell>
          <cell r="E252">
            <v>20098.78</v>
          </cell>
        </row>
        <row r="253">
          <cell r="B253">
            <v>942</v>
          </cell>
          <cell r="C253">
            <v>3947.68</v>
          </cell>
          <cell r="D253">
            <v>3945.95</v>
          </cell>
          <cell r="E253">
            <v>2936.29</v>
          </cell>
        </row>
        <row r="254">
          <cell r="B254">
            <v>949</v>
          </cell>
          <cell r="C254">
            <v>34948.519999999997</v>
          </cell>
          <cell r="D254">
            <v>34781.18</v>
          </cell>
          <cell r="E254">
            <v>30832.75</v>
          </cell>
        </row>
        <row r="255">
          <cell r="B255">
            <v>951</v>
          </cell>
          <cell r="C255">
            <v>3998.38</v>
          </cell>
          <cell r="D255">
            <v>4004.62</v>
          </cell>
          <cell r="E255">
            <v>6128.23</v>
          </cell>
        </row>
        <row r="256">
          <cell r="B256">
            <v>952</v>
          </cell>
          <cell r="C256">
            <v>1324.42</v>
          </cell>
          <cell r="D256">
            <v>1303.77</v>
          </cell>
          <cell r="E256">
            <v>2598.13</v>
          </cell>
        </row>
        <row r="257">
          <cell r="B257">
            <v>960</v>
          </cell>
          <cell r="C257">
            <v>44843.03</v>
          </cell>
          <cell r="D257">
            <v>48361.88</v>
          </cell>
          <cell r="E257">
            <v>66978.73</v>
          </cell>
        </row>
      </sheetData>
      <sheetData sheetId="4">
        <row r="3">
          <cell r="B3">
            <v>161</v>
          </cell>
          <cell r="C3">
            <v>0</v>
          </cell>
          <cell r="D3">
            <v>0</v>
          </cell>
          <cell r="E3">
            <v>112.77285500000001</v>
          </cell>
          <cell r="H3">
            <v>4707083.7942234017</v>
          </cell>
          <cell r="I3">
            <v>4736150.2676424989</v>
          </cell>
          <cell r="J3">
            <v>4846094.9790894976</v>
          </cell>
        </row>
        <row r="4">
          <cell r="B4">
            <v>162</v>
          </cell>
          <cell r="C4">
            <v>0</v>
          </cell>
          <cell r="D4">
            <v>0</v>
          </cell>
          <cell r="E4">
            <v>0</v>
          </cell>
        </row>
        <row r="5">
          <cell r="B5">
            <v>163</v>
          </cell>
          <cell r="C5">
            <v>0</v>
          </cell>
          <cell r="D5">
            <v>0</v>
          </cell>
          <cell r="E5">
            <v>0</v>
          </cell>
        </row>
        <row r="6">
          <cell r="B6">
            <v>170</v>
          </cell>
          <cell r="C6">
            <v>0</v>
          </cell>
          <cell r="D6">
            <v>0</v>
          </cell>
          <cell r="E6">
            <v>0</v>
          </cell>
        </row>
        <row r="7">
          <cell r="B7">
            <v>210</v>
          </cell>
          <cell r="C7">
            <v>365.84517369999998</v>
          </cell>
          <cell r="D7">
            <v>360.83346949999998</v>
          </cell>
          <cell r="E7">
            <v>0</v>
          </cell>
        </row>
        <row r="8">
          <cell r="B8">
            <v>220</v>
          </cell>
          <cell r="C8">
            <v>0</v>
          </cell>
          <cell r="D8">
            <v>0</v>
          </cell>
          <cell r="E8">
            <v>0</v>
          </cell>
        </row>
        <row r="9">
          <cell r="B9">
            <v>240</v>
          </cell>
          <cell r="C9">
            <v>95.135597200000007</v>
          </cell>
          <cell r="D9">
            <v>93.340247700000006</v>
          </cell>
          <cell r="E9">
            <v>61.567868099999998</v>
          </cell>
        </row>
        <row r="10">
          <cell r="B10">
            <v>311</v>
          </cell>
          <cell r="C10">
            <v>0</v>
          </cell>
          <cell r="D10">
            <v>0</v>
          </cell>
          <cell r="E10">
            <v>0</v>
          </cell>
        </row>
        <row r="11">
          <cell r="B11">
            <v>312</v>
          </cell>
          <cell r="C11">
            <v>0</v>
          </cell>
          <cell r="D11">
            <v>0</v>
          </cell>
          <cell r="E11">
            <v>0</v>
          </cell>
        </row>
        <row r="12">
          <cell r="B12">
            <v>321</v>
          </cell>
          <cell r="C12">
            <v>0</v>
          </cell>
          <cell r="D12">
            <v>0</v>
          </cell>
          <cell r="E12">
            <v>0</v>
          </cell>
        </row>
        <row r="13">
          <cell r="B13">
            <v>322</v>
          </cell>
          <cell r="C13">
            <v>0</v>
          </cell>
          <cell r="D13">
            <v>0</v>
          </cell>
          <cell r="E13">
            <v>0</v>
          </cell>
        </row>
        <row r="14">
          <cell r="B14">
            <v>610</v>
          </cell>
          <cell r="C14">
            <v>0</v>
          </cell>
          <cell r="D14">
            <v>0</v>
          </cell>
          <cell r="E14">
            <v>0</v>
          </cell>
        </row>
        <row r="15">
          <cell r="B15">
            <v>620</v>
          </cell>
          <cell r="C15">
            <v>0</v>
          </cell>
          <cell r="D15">
            <v>0</v>
          </cell>
          <cell r="E15">
            <v>0</v>
          </cell>
        </row>
        <row r="16">
          <cell r="B16">
            <v>811</v>
          </cell>
          <cell r="C16">
            <v>0</v>
          </cell>
          <cell r="D16">
            <v>0</v>
          </cell>
          <cell r="E16">
            <v>0</v>
          </cell>
        </row>
        <row r="17">
          <cell r="B17">
            <v>812</v>
          </cell>
          <cell r="C17">
            <v>0</v>
          </cell>
          <cell r="D17">
            <v>0</v>
          </cell>
          <cell r="E17">
            <v>0</v>
          </cell>
        </row>
        <row r="18">
          <cell r="B18">
            <v>891</v>
          </cell>
          <cell r="C18">
            <v>0</v>
          </cell>
          <cell r="D18">
            <v>0</v>
          </cell>
          <cell r="E18">
            <v>0</v>
          </cell>
        </row>
        <row r="19">
          <cell r="B19">
            <v>899</v>
          </cell>
          <cell r="C19">
            <v>184.94753059999999</v>
          </cell>
          <cell r="D19">
            <v>189.4150109</v>
          </cell>
          <cell r="E19">
            <v>0</v>
          </cell>
        </row>
        <row r="20">
          <cell r="B20">
            <v>910</v>
          </cell>
          <cell r="C20">
            <v>229.69097189999999</v>
          </cell>
          <cell r="D20">
            <v>234.7168873</v>
          </cell>
          <cell r="E20">
            <v>328.363429</v>
          </cell>
        </row>
        <row r="21">
          <cell r="B21">
            <v>990</v>
          </cell>
          <cell r="C21">
            <v>57.405251300000003</v>
          </cell>
          <cell r="D21">
            <v>64.211952999999994</v>
          </cell>
          <cell r="E21">
            <v>105.9104385</v>
          </cell>
        </row>
        <row r="22">
          <cell r="B22">
            <v>1011</v>
          </cell>
          <cell r="C22">
            <v>0</v>
          </cell>
          <cell r="D22">
            <v>0</v>
          </cell>
          <cell r="E22">
            <v>0</v>
          </cell>
        </row>
        <row r="23">
          <cell r="B23">
            <v>1012</v>
          </cell>
          <cell r="C23">
            <v>0</v>
          </cell>
          <cell r="D23">
            <v>0</v>
          </cell>
          <cell r="E23">
            <v>0</v>
          </cell>
        </row>
        <row r="24">
          <cell r="B24">
            <v>1013</v>
          </cell>
          <cell r="C24">
            <v>1232.58</v>
          </cell>
          <cell r="D24">
            <v>1238.1300000000001</v>
          </cell>
          <cell r="E24">
            <v>1091.4100000000001</v>
          </cell>
        </row>
        <row r="25">
          <cell r="B25">
            <v>1020</v>
          </cell>
          <cell r="C25">
            <v>161.46064430000001</v>
          </cell>
          <cell r="D25">
            <v>163.2717974</v>
          </cell>
          <cell r="E25">
            <v>132.956412</v>
          </cell>
        </row>
        <row r="26">
          <cell r="B26">
            <v>1031</v>
          </cell>
          <cell r="C26">
            <v>0</v>
          </cell>
          <cell r="D26">
            <v>0</v>
          </cell>
          <cell r="E26">
            <v>0</v>
          </cell>
        </row>
        <row r="27">
          <cell r="B27">
            <v>1032</v>
          </cell>
          <cell r="C27">
            <v>0</v>
          </cell>
          <cell r="D27">
            <v>0</v>
          </cell>
          <cell r="E27">
            <v>0</v>
          </cell>
        </row>
        <row r="28">
          <cell r="B28">
            <v>1039</v>
          </cell>
          <cell r="C28">
            <v>2333.87</v>
          </cell>
          <cell r="D28">
            <v>2339.37</v>
          </cell>
          <cell r="E28">
            <v>2142.29</v>
          </cell>
        </row>
        <row r="29">
          <cell r="B29">
            <v>1041</v>
          </cell>
          <cell r="C29">
            <v>0</v>
          </cell>
          <cell r="D29">
            <v>0</v>
          </cell>
          <cell r="E29">
            <v>0</v>
          </cell>
        </row>
        <row r="30">
          <cell r="B30">
            <v>1042</v>
          </cell>
          <cell r="C30">
            <v>0</v>
          </cell>
          <cell r="D30">
            <v>0</v>
          </cell>
          <cell r="E30">
            <v>0</v>
          </cell>
        </row>
        <row r="31">
          <cell r="B31">
            <v>1051</v>
          </cell>
          <cell r="C31">
            <v>1124.8399999999999</v>
          </cell>
          <cell r="D31">
            <v>1126.97</v>
          </cell>
          <cell r="E31">
            <v>1143.31</v>
          </cell>
        </row>
        <row r="32">
          <cell r="B32">
            <v>1052</v>
          </cell>
          <cell r="C32">
            <v>259.89911740000002</v>
          </cell>
          <cell r="D32">
            <v>263.73645909999999</v>
          </cell>
          <cell r="E32">
            <v>152.52988550000001</v>
          </cell>
        </row>
        <row r="33">
          <cell r="B33">
            <v>1061</v>
          </cell>
          <cell r="C33">
            <v>388.92688520000002</v>
          </cell>
          <cell r="D33">
            <v>390.46905520000001</v>
          </cell>
          <cell r="E33">
            <v>0</v>
          </cell>
        </row>
        <row r="34">
          <cell r="B34">
            <v>1071</v>
          </cell>
          <cell r="C34">
            <v>7400.55</v>
          </cell>
          <cell r="D34">
            <v>7474.23</v>
          </cell>
          <cell r="E34">
            <v>6050.51</v>
          </cell>
        </row>
        <row r="35">
          <cell r="B35">
            <v>1072</v>
          </cell>
          <cell r="C35">
            <v>2265.9</v>
          </cell>
          <cell r="D35">
            <v>2269.7399999999998</v>
          </cell>
          <cell r="E35">
            <v>2125.12</v>
          </cell>
        </row>
        <row r="36">
          <cell r="B36">
            <v>1073</v>
          </cell>
          <cell r="C36">
            <v>94.135036200000002</v>
          </cell>
          <cell r="D36">
            <v>95.210968699999995</v>
          </cell>
          <cell r="E36">
            <v>104.34682340000001</v>
          </cell>
        </row>
        <row r="37">
          <cell r="B37">
            <v>1081</v>
          </cell>
          <cell r="C37">
            <v>0</v>
          </cell>
          <cell r="D37">
            <v>0</v>
          </cell>
          <cell r="E37">
            <v>0</v>
          </cell>
        </row>
        <row r="38">
          <cell r="B38">
            <v>1082</v>
          </cell>
          <cell r="C38">
            <v>264.054531</v>
          </cell>
          <cell r="D38">
            <v>266.21536220000002</v>
          </cell>
          <cell r="E38">
            <v>279.92029689999998</v>
          </cell>
        </row>
        <row r="39">
          <cell r="B39">
            <v>1083</v>
          </cell>
          <cell r="C39">
            <v>0</v>
          </cell>
          <cell r="D39">
            <v>0</v>
          </cell>
          <cell r="E39">
            <v>0</v>
          </cell>
        </row>
        <row r="40">
          <cell r="B40">
            <v>1084</v>
          </cell>
          <cell r="C40">
            <v>168.8491784</v>
          </cell>
          <cell r="D40">
            <v>170.43617889999999</v>
          </cell>
          <cell r="E40">
            <v>95.310708300000002</v>
          </cell>
        </row>
        <row r="41">
          <cell r="B41">
            <v>1085</v>
          </cell>
          <cell r="C41">
            <v>4588.1499999999996</v>
          </cell>
          <cell r="D41">
            <v>4592.68</v>
          </cell>
          <cell r="E41">
            <v>4949.82</v>
          </cell>
        </row>
        <row r="42">
          <cell r="B42">
            <v>1086</v>
          </cell>
          <cell r="C42">
            <v>74.110066700000004</v>
          </cell>
          <cell r="D42">
            <v>74.854253400000005</v>
          </cell>
          <cell r="E42">
            <v>39.188666900000001</v>
          </cell>
        </row>
        <row r="43">
          <cell r="B43">
            <v>1089</v>
          </cell>
          <cell r="C43">
            <v>2818.99</v>
          </cell>
          <cell r="D43">
            <v>2834.42</v>
          </cell>
          <cell r="E43">
            <v>2924.45</v>
          </cell>
        </row>
        <row r="44">
          <cell r="B44">
            <v>1091</v>
          </cell>
          <cell r="C44">
            <v>0</v>
          </cell>
          <cell r="D44">
            <v>0</v>
          </cell>
          <cell r="E44">
            <v>0</v>
          </cell>
        </row>
        <row r="45">
          <cell r="B45">
            <v>1092</v>
          </cell>
          <cell r="C45">
            <v>0</v>
          </cell>
          <cell r="D45">
            <v>0</v>
          </cell>
          <cell r="E45">
            <v>0</v>
          </cell>
        </row>
        <row r="46">
          <cell r="B46">
            <v>1101</v>
          </cell>
          <cell r="C46">
            <v>247.27611419999999</v>
          </cell>
          <cell r="D46">
            <v>247.6115691</v>
          </cell>
          <cell r="E46">
            <v>381.72457639999999</v>
          </cell>
        </row>
        <row r="47">
          <cell r="B47">
            <v>1102</v>
          </cell>
          <cell r="C47">
            <v>0</v>
          </cell>
          <cell r="D47">
            <v>0</v>
          </cell>
          <cell r="E47">
            <v>0</v>
          </cell>
        </row>
        <row r="48">
          <cell r="B48">
            <v>1103</v>
          </cell>
          <cell r="C48">
            <v>0</v>
          </cell>
          <cell r="D48">
            <v>0</v>
          </cell>
          <cell r="E48">
            <v>0</v>
          </cell>
        </row>
        <row r="49">
          <cell r="B49">
            <v>1105</v>
          </cell>
          <cell r="C49">
            <v>665.37382830000001</v>
          </cell>
          <cell r="D49">
            <v>667.32397279999998</v>
          </cell>
          <cell r="E49">
            <v>958.37233960000003</v>
          </cell>
        </row>
        <row r="50">
          <cell r="B50">
            <v>1107</v>
          </cell>
          <cell r="C50">
            <v>879.08514279999997</v>
          </cell>
          <cell r="D50">
            <v>879.72350840000001</v>
          </cell>
          <cell r="E50">
            <v>923.11903830000006</v>
          </cell>
        </row>
        <row r="51">
          <cell r="B51">
            <v>1310</v>
          </cell>
          <cell r="C51">
            <v>0</v>
          </cell>
          <cell r="D51">
            <v>0</v>
          </cell>
          <cell r="E51">
            <v>0</v>
          </cell>
        </row>
        <row r="52">
          <cell r="B52">
            <v>1320</v>
          </cell>
          <cell r="C52">
            <v>0</v>
          </cell>
          <cell r="D52">
            <v>0</v>
          </cell>
          <cell r="E52">
            <v>0</v>
          </cell>
        </row>
        <row r="53">
          <cell r="B53">
            <v>1330</v>
          </cell>
          <cell r="C53">
            <v>0</v>
          </cell>
          <cell r="D53">
            <v>0</v>
          </cell>
          <cell r="E53">
            <v>0</v>
          </cell>
        </row>
        <row r="54">
          <cell r="B54">
            <v>1391</v>
          </cell>
          <cell r="C54">
            <v>0</v>
          </cell>
          <cell r="D54">
            <v>0</v>
          </cell>
          <cell r="E54">
            <v>0</v>
          </cell>
        </row>
        <row r="55">
          <cell r="B55">
            <v>1392</v>
          </cell>
          <cell r="C55">
            <v>0</v>
          </cell>
          <cell r="D55">
            <v>0</v>
          </cell>
          <cell r="E55">
            <v>0</v>
          </cell>
        </row>
        <row r="56">
          <cell r="B56">
            <v>1393</v>
          </cell>
          <cell r="C56">
            <v>0</v>
          </cell>
          <cell r="D56">
            <v>0</v>
          </cell>
          <cell r="E56">
            <v>0</v>
          </cell>
        </row>
        <row r="57">
          <cell r="B57">
            <v>1394</v>
          </cell>
          <cell r="C57">
            <v>0</v>
          </cell>
          <cell r="D57">
            <v>0</v>
          </cell>
          <cell r="E57">
            <v>0</v>
          </cell>
        </row>
        <row r="58">
          <cell r="B58">
            <v>1396</v>
          </cell>
          <cell r="C58">
            <v>0</v>
          </cell>
          <cell r="D58">
            <v>0</v>
          </cell>
          <cell r="E58">
            <v>0</v>
          </cell>
        </row>
        <row r="59">
          <cell r="B59">
            <v>1399</v>
          </cell>
          <cell r="C59">
            <v>0</v>
          </cell>
          <cell r="D59">
            <v>0</v>
          </cell>
          <cell r="E59">
            <v>0</v>
          </cell>
        </row>
        <row r="60">
          <cell r="B60">
            <v>1411</v>
          </cell>
          <cell r="C60">
            <v>168.5338041</v>
          </cell>
          <cell r="D60">
            <v>173.33419029999999</v>
          </cell>
          <cell r="E60">
            <v>93.879154999999997</v>
          </cell>
        </row>
        <row r="61">
          <cell r="B61">
            <v>1412</v>
          </cell>
          <cell r="C61">
            <v>199.7241315</v>
          </cell>
          <cell r="D61">
            <v>224.63143070000001</v>
          </cell>
          <cell r="E61">
            <v>122.879155</v>
          </cell>
        </row>
        <row r="62">
          <cell r="B62">
            <v>1413</v>
          </cell>
          <cell r="C62">
            <v>7428.26</v>
          </cell>
          <cell r="D62">
            <v>7763.55</v>
          </cell>
          <cell r="E62">
            <v>4134.1899999999996</v>
          </cell>
        </row>
        <row r="63">
          <cell r="B63">
            <v>1414</v>
          </cell>
          <cell r="C63">
            <v>330.6305299</v>
          </cell>
          <cell r="D63">
            <v>342.61997109999999</v>
          </cell>
          <cell r="E63">
            <v>196.71199870000001</v>
          </cell>
        </row>
        <row r="64">
          <cell r="B64">
            <v>1419</v>
          </cell>
          <cell r="C64">
            <v>2200.06</v>
          </cell>
          <cell r="D64">
            <v>2274.52</v>
          </cell>
          <cell r="E64">
            <v>928.12510329999998</v>
          </cell>
        </row>
        <row r="65">
          <cell r="B65">
            <v>1420</v>
          </cell>
          <cell r="C65">
            <v>0</v>
          </cell>
          <cell r="D65">
            <v>0</v>
          </cell>
          <cell r="E65">
            <v>0</v>
          </cell>
        </row>
        <row r="66">
          <cell r="B66">
            <v>1431</v>
          </cell>
          <cell r="C66">
            <v>0</v>
          </cell>
          <cell r="D66">
            <v>0</v>
          </cell>
          <cell r="E66">
            <v>0</v>
          </cell>
        </row>
        <row r="67">
          <cell r="B67">
            <v>1439</v>
          </cell>
          <cell r="C67">
            <v>0</v>
          </cell>
          <cell r="D67">
            <v>0</v>
          </cell>
          <cell r="E67">
            <v>0</v>
          </cell>
        </row>
        <row r="68">
          <cell r="B68">
            <v>1512</v>
          </cell>
          <cell r="C68">
            <v>0</v>
          </cell>
          <cell r="D68">
            <v>0</v>
          </cell>
          <cell r="E68">
            <v>23.804476900000001</v>
          </cell>
        </row>
        <row r="69">
          <cell r="B69">
            <v>1520</v>
          </cell>
          <cell r="C69">
            <v>280.2661506</v>
          </cell>
          <cell r="D69">
            <v>281.38935379999998</v>
          </cell>
          <cell r="E69">
            <v>103.7754791</v>
          </cell>
        </row>
        <row r="70">
          <cell r="B70">
            <v>1610</v>
          </cell>
          <cell r="C70">
            <v>62.217316599999997</v>
          </cell>
          <cell r="D70">
            <v>62.135684599999998</v>
          </cell>
          <cell r="E70">
            <v>0</v>
          </cell>
        </row>
        <row r="71">
          <cell r="B71">
            <v>1621</v>
          </cell>
          <cell r="C71">
            <v>0</v>
          </cell>
          <cell r="D71">
            <v>0</v>
          </cell>
          <cell r="E71">
            <v>67.431944599999994</v>
          </cell>
        </row>
        <row r="72">
          <cell r="B72">
            <v>1622</v>
          </cell>
          <cell r="C72">
            <v>0</v>
          </cell>
          <cell r="D72">
            <v>0</v>
          </cell>
          <cell r="E72">
            <v>0</v>
          </cell>
        </row>
        <row r="73">
          <cell r="B73">
            <v>1623</v>
          </cell>
          <cell r="C73">
            <v>1378.38</v>
          </cell>
          <cell r="D73">
            <v>1384.16</v>
          </cell>
          <cell r="E73">
            <v>1030.19</v>
          </cell>
        </row>
        <row r="74">
          <cell r="B74">
            <v>1624</v>
          </cell>
          <cell r="C74">
            <v>0</v>
          </cell>
          <cell r="D74">
            <v>0</v>
          </cell>
          <cell r="E74">
            <v>0</v>
          </cell>
        </row>
        <row r="75">
          <cell r="B75">
            <v>1629</v>
          </cell>
          <cell r="C75">
            <v>330.32401270000003</v>
          </cell>
          <cell r="D75">
            <v>329.88445539999998</v>
          </cell>
          <cell r="E75">
            <v>180.15245780000001</v>
          </cell>
        </row>
        <row r="76">
          <cell r="B76">
            <v>1712</v>
          </cell>
          <cell r="C76">
            <v>31.113030299999998</v>
          </cell>
          <cell r="D76">
            <v>31.4984945</v>
          </cell>
          <cell r="E76">
            <v>75.217873299999994</v>
          </cell>
        </row>
        <row r="77">
          <cell r="B77">
            <v>1721</v>
          </cell>
          <cell r="C77">
            <v>0</v>
          </cell>
          <cell r="D77">
            <v>0</v>
          </cell>
          <cell r="E77">
            <v>273.75538790000002</v>
          </cell>
        </row>
        <row r="78">
          <cell r="B78">
            <v>1722</v>
          </cell>
          <cell r="C78">
            <v>0</v>
          </cell>
          <cell r="D78">
            <v>0</v>
          </cell>
          <cell r="E78">
            <v>0</v>
          </cell>
        </row>
        <row r="79">
          <cell r="B79">
            <v>1723</v>
          </cell>
          <cell r="C79">
            <v>118.7195734</v>
          </cell>
          <cell r="D79">
            <v>118.04593509999999</v>
          </cell>
          <cell r="E79">
            <v>174.78309469999999</v>
          </cell>
        </row>
        <row r="80">
          <cell r="B80">
            <v>1724</v>
          </cell>
          <cell r="C80">
            <v>0</v>
          </cell>
          <cell r="D80">
            <v>0</v>
          </cell>
          <cell r="E80">
            <v>0</v>
          </cell>
        </row>
        <row r="81">
          <cell r="B81">
            <v>1729</v>
          </cell>
          <cell r="C81">
            <v>136.24150280000001</v>
          </cell>
          <cell r="D81">
            <v>137.6972901</v>
          </cell>
          <cell r="E81">
            <v>210.61491820000001</v>
          </cell>
        </row>
        <row r="82">
          <cell r="B82">
            <v>1811</v>
          </cell>
          <cell r="C82">
            <v>0</v>
          </cell>
          <cell r="D82">
            <v>0</v>
          </cell>
          <cell r="E82">
            <v>0</v>
          </cell>
        </row>
        <row r="83">
          <cell r="B83">
            <v>1812</v>
          </cell>
          <cell r="C83">
            <v>12159.41</v>
          </cell>
          <cell r="D83">
            <v>12255.5</v>
          </cell>
          <cell r="E83">
            <v>8148.89</v>
          </cell>
        </row>
        <row r="84">
          <cell r="B84">
            <v>1813</v>
          </cell>
          <cell r="C84">
            <v>1469.43</v>
          </cell>
          <cell r="D84">
            <v>1478.62</v>
          </cell>
          <cell r="E84">
            <v>1024.93</v>
          </cell>
        </row>
        <row r="85">
          <cell r="B85">
            <v>1814</v>
          </cell>
          <cell r="C85">
            <v>0</v>
          </cell>
          <cell r="D85">
            <v>0</v>
          </cell>
          <cell r="E85">
            <v>0</v>
          </cell>
        </row>
        <row r="86">
          <cell r="B86">
            <v>1820</v>
          </cell>
          <cell r="C86">
            <v>811.89699670000005</v>
          </cell>
          <cell r="D86">
            <v>816.97882289999995</v>
          </cell>
          <cell r="E86">
            <v>415.6217201</v>
          </cell>
        </row>
        <row r="87">
          <cell r="B87">
            <v>1920</v>
          </cell>
          <cell r="C87">
            <v>0</v>
          </cell>
          <cell r="D87">
            <v>0</v>
          </cell>
          <cell r="E87">
            <v>0</v>
          </cell>
        </row>
        <row r="88">
          <cell r="B88">
            <v>2011</v>
          </cell>
          <cell r="C88">
            <v>0</v>
          </cell>
          <cell r="D88">
            <v>0</v>
          </cell>
          <cell r="E88">
            <v>0</v>
          </cell>
        </row>
        <row r="89">
          <cell r="B89">
            <v>2012</v>
          </cell>
          <cell r="C89">
            <v>0</v>
          </cell>
          <cell r="D89">
            <v>0</v>
          </cell>
          <cell r="E89">
            <v>0</v>
          </cell>
        </row>
        <row r="90">
          <cell r="B90">
            <v>2013</v>
          </cell>
          <cell r="C90">
            <v>0</v>
          </cell>
          <cell r="D90">
            <v>0</v>
          </cell>
          <cell r="E90">
            <v>0</v>
          </cell>
        </row>
        <row r="91">
          <cell r="B91">
            <v>2014</v>
          </cell>
          <cell r="C91">
            <v>0</v>
          </cell>
          <cell r="D91">
            <v>0</v>
          </cell>
          <cell r="E91">
            <v>0</v>
          </cell>
        </row>
        <row r="92">
          <cell r="B92">
            <v>2015</v>
          </cell>
          <cell r="C92">
            <v>0</v>
          </cell>
          <cell r="D92">
            <v>0</v>
          </cell>
          <cell r="E92">
            <v>0</v>
          </cell>
        </row>
        <row r="93">
          <cell r="B93">
            <v>2016</v>
          </cell>
          <cell r="C93">
            <v>0</v>
          </cell>
          <cell r="D93">
            <v>0</v>
          </cell>
          <cell r="E93">
            <v>136.6544164</v>
          </cell>
        </row>
        <row r="94">
          <cell r="B94">
            <v>2020</v>
          </cell>
          <cell r="C94">
            <v>0</v>
          </cell>
          <cell r="D94">
            <v>0</v>
          </cell>
          <cell r="E94">
            <v>0</v>
          </cell>
        </row>
        <row r="95">
          <cell r="B95">
            <v>2030</v>
          </cell>
          <cell r="C95">
            <v>486.3131788</v>
          </cell>
          <cell r="D95">
            <v>489.31500849999998</v>
          </cell>
          <cell r="E95">
            <v>374.55832529999998</v>
          </cell>
        </row>
        <row r="96">
          <cell r="B96">
            <v>2041</v>
          </cell>
          <cell r="C96">
            <v>304.91620949999998</v>
          </cell>
          <cell r="D96">
            <v>307.7402884</v>
          </cell>
          <cell r="E96">
            <v>214.23625699999999</v>
          </cell>
        </row>
        <row r="97">
          <cell r="B97">
            <v>2042</v>
          </cell>
          <cell r="C97">
            <v>602.00802450000003</v>
          </cell>
          <cell r="D97">
            <v>616.48633689999997</v>
          </cell>
          <cell r="E97">
            <v>438.94767510000003</v>
          </cell>
        </row>
        <row r="98">
          <cell r="B98">
            <v>2051</v>
          </cell>
          <cell r="C98">
            <v>0</v>
          </cell>
          <cell r="D98">
            <v>0</v>
          </cell>
          <cell r="E98">
            <v>0</v>
          </cell>
        </row>
        <row r="99">
          <cell r="B99">
            <v>2052</v>
          </cell>
          <cell r="C99">
            <v>0</v>
          </cell>
          <cell r="D99">
            <v>0</v>
          </cell>
          <cell r="E99">
            <v>0</v>
          </cell>
        </row>
        <row r="100">
          <cell r="B100">
            <v>2053</v>
          </cell>
          <cell r="C100">
            <v>0</v>
          </cell>
          <cell r="D100">
            <v>0</v>
          </cell>
          <cell r="E100">
            <v>0</v>
          </cell>
        </row>
        <row r="101">
          <cell r="B101">
            <v>2059</v>
          </cell>
          <cell r="C101">
            <v>708.53469189999998</v>
          </cell>
          <cell r="D101">
            <v>711.19206480000003</v>
          </cell>
          <cell r="E101">
            <v>278.58417909999997</v>
          </cell>
        </row>
        <row r="102">
          <cell r="B102">
            <v>2060</v>
          </cell>
          <cell r="C102">
            <v>0</v>
          </cell>
          <cell r="D102">
            <v>0</v>
          </cell>
          <cell r="E102">
            <v>0</v>
          </cell>
        </row>
        <row r="103">
          <cell r="B103">
            <v>2110</v>
          </cell>
          <cell r="C103">
            <v>460.45950570000002</v>
          </cell>
          <cell r="D103">
            <v>469.55329879999999</v>
          </cell>
          <cell r="E103">
            <v>247.93255730000001</v>
          </cell>
        </row>
        <row r="104">
          <cell r="B104">
            <v>2120</v>
          </cell>
          <cell r="C104">
            <v>1487.05</v>
          </cell>
          <cell r="D104">
            <v>1481.92</v>
          </cell>
          <cell r="E104">
            <v>937.20062029999997</v>
          </cell>
        </row>
        <row r="105">
          <cell r="B105">
            <v>2211</v>
          </cell>
          <cell r="C105">
            <v>0</v>
          </cell>
          <cell r="D105">
            <v>0</v>
          </cell>
          <cell r="E105">
            <v>0</v>
          </cell>
        </row>
        <row r="106">
          <cell r="B106">
            <v>2219</v>
          </cell>
          <cell r="C106">
            <v>412.3758431</v>
          </cell>
          <cell r="D106">
            <v>413.51602070000001</v>
          </cell>
          <cell r="E106">
            <v>0</v>
          </cell>
        </row>
        <row r="107">
          <cell r="B107">
            <v>2221</v>
          </cell>
          <cell r="C107">
            <v>1573.04</v>
          </cell>
          <cell r="D107">
            <v>1580.92</v>
          </cell>
          <cell r="E107">
            <v>1406.67</v>
          </cell>
        </row>
        <row r="108">
          <cell r="B108">
            <v>2222</v>
          </cell>
          <cell r="C108">
            <v>714.14883520000001</v>
          </cell>
          <cell r="D108">
            <v>722.1820798</v>
          </cell>
          <cell r="E108">
            <v>595.95614680000006</v>
          </cell>
        </row>
        <row r="109">
          <cell r="B109">
            <v>2223</v>
          </cell>
          <cell r="C109">
            <v>1853.15</v>
          </cell>
          <cell r="D109">
            <v>1860.29</v>
          </cell>
          <cell r="E109">
            <v>1130.46</v>
          </cell>
        </row>
        <row r="110">
          <cell r="B110">
            <v>2229</v>
          </cell>
          <cell r="C110">
            <v>2256.71</v>
          </cell>
          <cell r="D110">
            <v>2263.04</v>
          </cell>
          <cell r="E110">
            <v>1263.01</v>
          </cell>
        </row>
        <row r="111">
          <cell r="B111">
            <v>2312</v>
          </cell>
          <cell r="C111">
            <v>953.15022739999995</v>
          </cell>
          <cell r="D111">
            <v>955.36233990000005</v>
          </cell>
          <cell r="E111">
            <v>1408.09</v>
          </cell>
        </row>
        <row r="112">
          <cell r="B112">
            <v>2313</v>
          </cell>
          <cell r="C112">
            <v>0</v>
          </cell>
          <cell r="D112">
            <v>0</v>
          </cell>
          <cell r="E112">
            <v>0</v>
          </cell>
        </row>
        <row r="113">
          <cell r="B113">
            <v>2319</v>
          </cell>
          <cell r="C113">
            <v>0</v>
          </cell>
          <cell r="D113">
            <v>0</v>
          </cell>
          <cell r="E113">
            <v>0</v>
          </cell>
        </row>
        <row r="114">
          <cell r="B114">
            <v>2320</v>
          </cell>
          <cell r="C114">
            <v>0</v>
          </cell>
          <cell r="D114">
            <v>0</v>
          </cell>
          <cell r="E114">
            <v>0</v>
          </cell>
        </row>
        <row r="115">
          <cell r="B115">
            <v>2331</v>
          </cell>
          <cell r="C115">
            <v>0</v>
          </cell>
          <cell r="D115">
            <v>0</v>
          </cell>
          <cell r="E115">
            <v>0</v>
          </cell>
        </row>
        <row r="116">
          <cell r="B116">
            <v>2332</v>
          </cell>
          <cell r="C116">
            <v>0</v>
          </cell>
          <cell r="D116">
            <v>0</v>
          </cell>
          <cell r="E116">
            <v>0</v>
          </cell>
        </row>
        <row r="117">
          <cell r="B117">
            <v>2341</v>
          </cell>
          <cell r="C117">
            <v>158.72226079999999</v>
          </cell>
          <cell r="D117">
            <v>159.50398480000001</v>
          </cell>
          <cell r="E117">
            <v>160.24152960000001</v>
          </cell>
        </row>
        <row r="118">
          <cell r="B118">
            <v>2342</v>
          </cell>
          <cell r="C118">
            <v>0</v>
          </cell>
          <cell r="D118">
            <v>0</v>
          </cell>
          <cell r="E118">
            <v>0</v>
          </cell>
        </row>
        <row r="119">
          <cell r="B119">
            <v>2349</v>
          </cell>
          <cell r="C119">
            <v>0</v>
          </cell>
          <cell r="D119">
            <v>0</v>
          </cell>
          <cell r="E119">
            <v>0</v>
          </cell>
        </row>
        <row r="120">
          <cell r="B120">
            <v>2352</v>
          </cell>
          <cell r="C120">
            <v>0</v>
          </cell>
          <cell r="D120">
            <v>0</v>
          </cell>
          <cell r="E120">
            <v>0</v>
          </cell>
        </row>
        <row r="121">
          <cell r="B121">
            <v>2361</v>
          </cell>
          <cell r="C121">
            <v>138.42121610000001</v>
          </cell>
          <cell r="D121">
            <v>138.7926736</v>
          </cell>
          <cell r="E121">
            <v>229.74905759999999</v>
          </cell>
        </row>
        <row r="122">
          <cell r="B122">
            <v>2362</v>
          </cell>
          <cell r="C122">
            <v>0</v>
          </cell>
          <cell r="D122">
            <v>0</v>
          </cell>
          <cell r="E122">
            <v>0</v>
          </cell>
        </row>
        <row r="123">
          <cell r="B123">
            <v>2363</v>
          </cell>
          <cell r="C123">
            <v>324.06622010000001</v>
          </cell>
          <cell r="D123">
            <v>324.59845769999998</v>
          </cell>
          <cell r="E123">
            <v>512.61605840000004</v>
          </cell>
        </row>
        <row r="124">
          <cell r="B124">
            <v>2365</v>
          </cell>
          <cell r="C124">
            <v>0</v>
          </cell>
          <cell r="D124">
            <v>0</v>
          </cell>
          <cell r="E124">
            <v>0</v>
          </cell>
        </row>
        <row r="125">
          <cell r="B125">
            <v>2369</v>
          </cell>
          <cell r="C125">
            <v>0</v>
          </cell>
          <cell r="D125">
            <v>0</v>
          </cell>
          <cell r="E125">
            <v>0</v>
          </cell>
        </row>
        <row r="126">
          <cell r="B126">
            <v>2370</v>
          </cell>
          <cell r="C126">
            <v>626.05212930000005</v>
          </cell>
          <cell r="D126">
            <v>628.4804633</v>
          </cell>
          <cell r="E126">
            <v>1079.74</v>
          </cell>
        </row>
        <row r="127">
          <cell r="B127">
            <v>2391</v>
          </cell>
          <cell r="C127">
            <v>0</v>
          </cell>
          <cell r="D127">
            <v>0</v>
          </cell>
          <cell r="E127">
            <v>0</v>
          </cell>
        </row>
        <row r="128">
          <cell r="B128">
            <v>2399</v>
          </cell>
          <cell r="C128">
            <v>0</v>
          </cell>
          <cell r="D128">
            <v>0</v>
          </cell>
          <cell r="E128">
            <v>0</v>
          </cell>
        </row>
        <row r="129">
          <cell r="B129">
            <v>2410</v>
          </cell>
          <cell r="C129">
            <v>57.612488900000002</v>
          </cell>
          <cell r="D129">
            <v>58.424025700000001</v>
          </cell>
          <cell r="E129">
            <v>53.467522000000002</v>
          </cell>
        </row>
        <row r="130">
          <cell r="B130">
            <v>2420</v>
          </cell>
          <cell r="C130">
            <v>15.292203799999999</v>
          </cell>
          <cell r="D130">
            <v>15.412473</v>
          </cell>
          <cell r="E130">
            <v>60.867045099999999</v>
          </cell>
        </row>
        <row r="131">
          <cell r="B131">
            <v>2434</v>
          </cell>
          <cell r="C131">
            <v>0</v>
          </cell>
          <cell r="D131">
            <v>0</v>
          </cell>
          <cell r="E131">
            <v>0</v>
          </cell>
        </row>
        <row r="132">
          <cell r="B132">
            <v>2441</v>
          </cell>
          <cell r="C132">
            <v>0</v>
          </cell>
          <cell r="D132">
            <v>0</v>
          </cell>
          <cell r="E132">
            <v>0</v>
          </cell>
        </row>
        <row r="133">
          <cell r="B133">
            <v>2442</v>
          </cell>
          <cell r="C133">
            <v>0</v>
          </cell>
          <cell r="D133">
            <v>0</v>
          </cell>
          <cell r="E133">
            <v>0</v>
          </cell>
        </row>
        <row r="134">
          <cell r="B134">
            <v>2443</v>
          </cell>
          <cell r="C134">
            <v>0</v>
          </cell>
          <cell r="D134">
            <v>0</v>
          </cell>
          <cell r="E134">
            <v>0</v>
          </cell>
        </row>
        <row r="135">
          <cell r="B135">
            <v>2444</v>
          </cell>
          <cell r="C135">
            <v>0</v>
          </cell>
          <cell r="D135">
            <v>0</v>
          </cell>
          <cell r="E135">
            <v>0</v>
          </cell>
        </row>
        <row r="136">
          <cell r="B136">
            <v>2445</v>
          </cell>
          <cell r="C136">
            <v>0</v>
          </cell>
          <cell r="D136">
            <v>0</v>
          </cell>
          <cell r="E136">
            <v>0</v>
          </cell>
        </row>
        <row r="137">
          <cell r="B137">
            <v>2451</v>
          </cell>
          <cell r="C137">
            <v>0</v>
          </cell>
          <cell r="D137">
            <v>0</v>
          </cell>
          <cell r="E137">
            <v>0</v>
          </cell>
        </row>
        <row r="138">
          <cell r="B138">
            <v>2452</v>
          </cell>
          <cell r="C138">
            <v>0</v>
          </cell>
          <cell r="D138">
            <v>0</v>
          </cell>
          <cell r="E138">
            <v>0</v>
          </cell>
        </row>
        <row r="139">
          <cell r="B139">
            <v>2453</v>
          </cell>
          <cell r="C139">
            <v>0</v>
          </cell>
          <cell r="D139">
            <v>0</v>
          </cell>
          <cell r="E139">
            <v>0</v>
          </cell>
        </row>
        <row r="140">
          <cell r="B140">
            <v>2454</v>
          </cell>
          <cell r="C140">
            <v>0</v>
          </cell>
          <cell r="D140">
            <v>0</v>
          </cell>
          <cell r="E140">
            <v>0</v>
          </cell>
        </row>
        <row r="141">
          <cell r="B141">
            <v>2511</v>
          </cell>
          <cell r="C141">
            <v>1583.39</v>
          </cell>
          <cell r="D141">
            <v>1604.92</v>
          </cell>
          <cell r="E141">
            <v>2754.94</v>
          </cell>
        </row>
        <row r="142">
          <cell r="B142">
            <v>2512</v>
          </cell>
          <cell r="C142">
            <v>1073.79</v>
          </cell>
          <cell r="D142">
            <v>1088.79</v>
          </cell>
          <cell r="E142">
            <v>1686.13</v>
          </cell>
        </row>
        <row r="143">
          <cell r="B143">
            <v>2521</v>
          </cell>
          <cell r="C143">
            <v>0</v>
          </cell>
          <cell r="D143">
            <v>0</v>
          </cell>
          <cell r="E143">
            <v>0</v>
          </cell>
        </row>
        <row r="144">
          <cell r="B144">
            <v>2529</v>
          </cell>
          <cell r="C144">
            <v>0</v>
          </cell>
          <cell r="D144">
            <v>0</v>
          </cell>
          <cell r="E144">
            <v>0</v>
          </cell>
        </row>
        <row r="145">
          <cell r="B145">
            <v>2530</v>
          </cell>
          <cell r="C145">
            <v>0</v>
          </cell>
          <cell r="D145">
            <v>0</v>
          </cell>
          <cell r="E145">
            <v>0</v>
          </cell>
        </row>
        <row r="146">
          <cell r="B146">
            <v>2540</v>
          </cell>
          <cell r="C146">
            <v>0</v>
          </cell>
          <cell r="D146">
            <v>0</v>
          </cell>
          <cell r="E146">
            <v>0</v>
          </cell>
        </row>
        <row r="147">
          <cell r="B147">
            <v>2550</v>
          </cell>
          <cell r="C147">
            <v>128.87275030000001</v>
          </cell>
          <cell r="D147">
            <v>132.15998540000001</v>
          </cell>
          <cell r="E147">
            <v>222.4029372</v>
          </cell>
        </row>
        <row r="148">
          <cell r="B148">
            <v>2561</v>
          </cell>
          <cell r="C148">
            <v>588.93238469999994</v>
          </cell>
          <cell r="D148">
            <v>597.97224700000004</v>
          </cell>
          <cell r="E148">
            <v>825.56373680000002</v>
          </cell>
        </row>
        <row r="149">
          <cell r="B149">
            <v>2562</v>
          </cell>
          <cell r="C149">
            <v>3514.15</v>
          </cell>
          <cell r="D149">
            <v>3591.8</v>
          </cell>
          <cell r="E149">
            <v>4938.08</v>
          </cell>
        </row>
        <row r="150">
          <cell r="B150">
            <v>2571</v>
          </cell>
          <cell r="C150">
            <v>0</v>
          </cell>
          <cell r="D150">
            <v>0</v>
          </cell>
          <cell r="E150">
            <v>0</v>
          </cell>
        </row>
        <row r="151">
          <cell r="B151">
            <v>2572</v>
          </cell>
          <cell r="C151">
            <v>449.73172699999998</v>
          </cell>
          <cell r="D151">
            <v>460.4067958</v>
          </cell>
          <cell r="E151">
            <v>755.00020170000005</v>
          </cell>
        </row>
        <row r="152">
          <cell r="B152">
            <v>2573</v>
          </cell>
          <cell r="C152">
            <v>0</v>
          </cell>
          <cell r="D152">
            <v>0</v>
          </cell>
          <cell r="E152">
            <v>0</v>
          </cell>
        </row>
        <row r="153">
          <cell r="B153">
            <v>2591</v>
          </cell>
          <cell r="C153">
            <v>0</v>
          </cell>
          <cell r="D153">
            <v>0</v>
          </cell>
          <cell r="E153">
            <v>0</v>
          </cell>
        </row>
        <row r="154">
          <cell r="B154">
            <v>2592</v>
          </cell>
          <cell r="C154">
            <v>0</v>
          </cell>
          <cell r="D154">
            <v>0</v>
          </cell>
          <cell r="E154">
            <v>0</v>
          </cell>
        </row>
        <row r="155">
          <cell r="B155">
            <v>2593</v>
          </cell>
          <cell r="C155">
            <v>268.42635799999999</v>
          </cell>
          <cell r="D155">
            <v>275.36271829999998</v>
          </cell>
          <cell r="E155">
            <v>433.95695060000003</v>
          </cell>
        </row>
        <row r="156">
          <cell r="B156">
            <v>2594</v>
          </cell>
          <cell r="C156">
            <v>0</v>
          </cell>
          <cell r="D156">
            <v>56.8871757</v>
          </cell>
          <cell r="E156">
            <v>99.448467899999997</v>
          </cell>
        </row>
        <row r="157">
          <cell r="B157">
            <v>2599</v>
          </cell>
          <cell r="C157">
            <v>950.01205330000005</v>
          </cell>
          <cell r="D157">
            <v>965.2556376</v>
          </cell>
          <cell r="E157">
            <v>1644.4</v>
          </cell>
        </row>
        <row r="158">
          <cell r="B158">
            <v>2611</v>
          </cell>
          <cell r="C158">
            <v>283.99079940000001</v>
          </cell>
          <cell r="D158">
            <v>278.575401</v>
          </cell>
          <cell r="E158">
            <v>388.93791959999999</v>
          </cell>
        </row>
        <row r="159">
          <cell r="B159">
            <v>2612</v>
          </cell>
          <cell r="C159">
            <v>172.6588677</v>
          </cell>
          <cell r="D159">
            <v>171.52568959999999</v>
          </cell>
          <cell r="E159">
            <v>206.6840517</v>
          </cell>
        </row>
        <row r="160">
          <cell r="B160">
            <v>2620</v>
          </cell>
          <cell r="C160">
            <v>531.65666639999995</v>
          </cell>
          <cell r="D160">
            <v>534.67026310000006</v>
          </cell>
          <cell r="E160">
            <v>719.54578179999999</v>
          </cell>
        </row>
        <row r="161">
          <cell r="B161">
            <v>2630</v>
          </cell>
          <cell r="C161">
            <v>523.04258870000001</v>
          </cell>
          <cell r="D161">
            <v>525.03036110000005</v>
          </cell>
          <cell r="E161">
            <v>724.56271279999999</v>
          </cell>
        </row>
        <row r="162">
          <cell r="B162">
            <v>2640</v>
          </cell>
          <cell r="C162">
            <v>282.6848612</v>
          </cell>
          <cell r="D162">
            <v>280.9966642</v>
          </cell>
          <cell r="E162">
            <v>460.12406340000001</v>
          </cell>
        </row>
        <row r="163">
          <cell r="B163">
            <v>2651</v>
          </cell>
          <cell r="C163">
            <v>1227.99</v>
          </cell>
          <cell r="D163">
            <v>1229.56</v>
          </cell>
          <cell r="E163">
            <v>1905.02</v>
          </cell>
        </row>
        <row r="164">
          <cell r="B164">
            <v>2652</v>
          </cell>
          <cell r="C164">
            <v>81.981203399999998</v>
          </cell>
          <cell r="D164">
            <v>81.863322999999994</v>
          </cell>
          <cell r="E164">
            <v>92.538775900000005</v>
          </cell>
        </row>
        <row r="165">
          <cell r="B165">
            <v>2660</v>
          </cell>
          <cell r="C165">
            <v>0</v>
          </cell>
          <cell r="D165">
            <v>0</v>
          </cell>
          <cell r="E165">
            <v>152.69533910000001</v>
          </cell>
        </row>
        <row r="166">
          <cell r="B166">
            <v>2670</v>
          </cell>
          <cell r="C166">
            <v>94.032992800000002</v>
          </cell>
          <cell r="D166">
            <v>94.430827600000001</v>
          </cell>
          <cell r="E166">
            <v>152.52466670000001</v>
          </cell>
        </row>
        <row r="167">
          <cell r="B167">
            <v>2680</v>
          </cell>
          <cell r="C167">
            <v>0</v>
          </cell>
          <cell r="D167">
            <v>0</v>
          </cell>
          <cell r="E167">
            <v>25.133988500000001</v>
          </cell>
        </row>
        <row r="168">
          <cell r="B168">
            <v>2711</v>
          </cell>
          <cell r="C168">
            <v>0</v>
          </cell>
          <cell r="D168">
            <v>0</v>
          </cell>
          <cell r="E168">
            <v>0</v>
          </cell>
        </row>
        <row r="169">
          <cell r="B169">
            <v>2712</v>
          </cell>
          <cell r="C169">
            <v>0</v>
          </cell>
          <cell r="D169">
            <v>0</v>
          </cell>
          <cell r="E169">
            <v>0</v>
          </cell>
        </row>
        <row r="170">
          <cell r="B170">
            <v>2720</v>
          </cell>
          <cell r="C170">
            <v>0</v>
          </cell>
          <cell r="D170">
            <v>0</v>
          </cell>
          <cell r="E170">
            <v>87.587518000000003</v>
          </cell>
        </row>
        <row r="171">
          <cell r="B171">
            <v>2731</v>
          </cell>
          <cell r="C171">
            <v>0</v>
          </cell>
          <cell r="D171">
            <v>0</v>
          </cell>
          <cell r="E171">
            <v>0</v>
          </cell>
        </row>
        <row r="172">
          <cell r="B172">
            <v>2732</v>
          </cell>
          <cell r="C172">
            <v>25.945416900000001</v>
          </cell>
          <cell r="D172">
            <v>27.482369500000001</v>
          </cell>
          <cell r="E172">
            <v>68.542324300000004</v>
          </cell>
        </row>
        <row r="173">
          <cell r="B173">
            <v>2733</v>
          </cell>
          <cell r="C173">
            <v>0</v>
          </cell>
          <cell r="D173">
            <v>0</v>
          </cell>
          <cell r="E173">
            <v>0</v>
          </cell>
        </row>
        <row r="174">
          <cell r="B174">
            <v>2740</v>
          </cell>
          <cell r="C174">
            <v>449.44947710000002</v>
          </cell>
          <cell r="D174">
            <v>448.67316770000002</v>
          </cell>
          <cell r="E174">
            <v>772.89899630000002</v>
          </cell>
        </row>
        <row r="175">
          <cell r="B175">
            <v>2751</v>
          </cell>
          <cell r="C175">
            <v>0</v>
          </cell>
          <cell r="D175">
            <v>0</v>
          </cell>
          <cell r="E175">
            <v>0</v>
          </cell>
        </row>
        <row r="176">
          <cell r="B176">
            <v>2752</v>
          </cell>
          <cell r="C176">
            <v>0</v>
          </cell>
          <cell r="D176">
            <v>0</v>
          </cell>
          <cell r="E176">
            <v>0</v>
          </cell>
        </row>
        <row r="177">
          <cell r="B177">
            <v>2790</v>
          </cell>
          <cell r="C177">
            <v>314.59915210000003</v>
          </cell>
          <cell r="D177">
            <v>314.21711010000001</v>
          </cell>
          <cell r="E177">
            <v>610.72066029999996</v>
          </cell>
        </row>
        <row r="178">
          <cell r="B178">
            <v>2811</v>
          </cell>
          <cell r="C178">
            <v>0</v>
          </cell>
          <cell r="D178">
            <v>0</v>
          </cell>
          <cell r="E178">
            <v>29.3763483</v>
          </cell>
        </row>
        <row r="179">
          <cell r="B179">
            <v>2812</v>
          </cell>
          <cell r="C179">
            <v>0</v>
          </cell>
          <cell r="D179">
            <v>0</v>
          </cell>
          <cell r="E179">
            <v>0</v>
          </cell>
        </row>
        <row r="180">
          <cell r="B180">
            <v>2813</v>
          </cell>
          <cell r="C180">
            <v>0</v>
          </cell>
          <cell r="D180">
            <v>0</v>
          </cell>
          <cell r="E180">
            <v>0</v>
          </cell>
        </row>
        <row r="181">
          <cell r="B181">
            <v>2814</v>
          </cell>
          <cell r="C181">
            <v>0</v>
          </cell>
          <cell r="D181">
            <v>0</v>
          </cell>
          <cell r="E181">
            <v>0</v>
          </cell>
        </row>
        <row r="182">
          <cell r="B182">
            <v>2815</v>
          </cell>
          <cell r="C182">
            <v>0</v>
          </cell>
          <cell r="D182">
            <v>0</v>
          </cell>
          <cell r="E182">
            <v>31.552374100000002</v>
          </cell>
        </row>
        <row r="183">
          <cell r="B183">
            <v>2821</v>
          </cell>
          <cell r="C183">
            <v>104.0340995</v>
          </cell>
          <cell r="D183">
            <v>103.2419228</v>
          </cell>
          <cell r="E183">
            <v>75.072890200000003</v>
          </cell>
        </row>
        <row r="184">
          <cell r="B184">
            <v>2822</v>
          </cell>
          <cell r="C184">
            <v>747.30451730000004</v>
          </cell>
          <cell r="D184">
            <v>746.52547689999994</v>
          </cell>
          <cell r="E184">
            <v>640.05343130000006</v>
          </cell>
        </row>
        <row r="185">
          <cell r="B185">
            <v>2823</v>
          </cell>
          <cell r="C185">
            <v>200.00237809999999</v>
          </cell>
          <cell r="D185">
            <v>198.1938237</v>
          </cell>
          <cell r="E185">
            <v>188.96975449999999</v>
          </cell>
        </row>
        <row r="186">
          <cell r="B186">
            <v>2825</v>
          </cell>
          <cell r="C186">
            <v>535.90483570000004</v>
          </cell>
          <cell r="D186">
            <v>546.48168959999998</v>
          </cell>
          <cell r="E186">
            <v>465.04264469999998</v>
          </cell>
        </row>
        <row r="187">
          <cell r="B187">
            <v>2829</v>
          </cell>
          <cell r="C187">
            <v>809.06264669999996</v>
          </cell>
          <cell r="D187">
            <v>817.52763279999999</v>
          </cell>
          <cell r="E187">
            <v>354.69220569999999</v>
          </cell>
        </row>
        <row r="188">
          <cell r="B188">
            <v>2830</v>
          </cell>
          <cell r="C188">
            <v>0</v>
          </cell>
          <cell r="D188">
            <v>0</v>
          </cell>
          <cell r="E188">
            <v>0</v>
          </cell>
        </row>
        <row r="189">
          <cell r="B189">
            <v>2841</v>
          </cell>
          <cell r="C189">
            <v>246.160189</v>
          </cell>
          <cell r="D189">
            <v>243.75376539999999</v>
          </cell>
          <cell r="E189">
            <v>0</v>
          </cell>
        </row>
        <row r="190">
          <cell r="B190">
            <v>2849</v>
          </cell>
          <cell r="C190">
            <v>120.78667660000001</v>
          </cell>
          <cell r="D190">
            <v>119.60588490000001</v>
          </cell>
          <cell r="E190">
            <v>0</v>
          </cell>
        </row>
        <row r="191">
          <cell r="B191">
            <v>2892</v>
          </cell>
          <cell r="C191">
            <v>67.215701499999994</v>
          </cell>
          <cell r="D191">
            <v>66.587938800000003</v>
          </cell>
          <cell r="E191">
            <v>43.344490200000003</v>
          </cell>
        </row>
        <row r="192">
          <cell r="B192">
            <v>2893</v>
          </cell>
          <cell r="C192">
            <v>157.48136310000001</v>
          </cell>
          <cell r="D192">
            <v>161.99784410000001</v>
          </cell>
          <cell r="E192">
            <v>108.8012901</v>
          </cell>
        </row>
        <row r="193">
          <cell r="B193">
            <v>2894</v>
          </cell>
          <cell r="C193">
            <v>50.455193999999999</v>
          </cell>
          <cell r="D193">
            <v>51.475950500000003</v>
          </cell>
          <cell r="E193">
            <v>32.640386999999997</v>
          </cell>
        </row>
        <row r="194">
          <cell r="B194">
            <v>2896</v>
          </cell>
          <cell r="C194">
            <v>214.11815920000001</v>
          </cell>
          <cell r="D194">
            <v>212.24981790000001</v>
          </cell>
          <cell r="E194">
            <v>152.64956100000001</v>
          </cell>
        </row>
        <row r="195">
          <cell r="B195">
            <v>2899</v>
          </cell>
          <cell r="C195">
            <v>381.11022880000002</v>
          </cell>
          <cell r="D195">
            <v>378.98779309999998</v>
          </cell>
          <cell r="E195">
            <v>333.08962550000001</v>
          </cell>
        </row>
        <row r="196">
          <cell r="B196">
            <v>2910</v>
          </cell>
          <cell r="C196">
            <v>3896.99</v>
          </cell>
          <cell r="D196">
            <v>3901.07</v>
          </cell>
          <cell r="E196">
            <v>4102.8999999999996</v>
          </cell>
        </row>
        <row r="197">
          <cell r="B197">
            <v>2920</v>
          </cell>
          <cell r="C197">
            <v>114.80106290000001</v>
          </cell>
          <cell r="D197">
            <v>112.02190640000001</v>
          </cell>
          <cell r="E197">
            <v>382.31788920000002</v>
          </cell>
        </row>
        <row r="198">
          <cell r="B198">
            <v>2931</v>
          </cell>
          <cell r="C198">
            <v>0</v>
          </cell>
          <cell r="D198">
            <v>0</v>
          </cell>
          <cell r="E198">
            <v>234.7076088</v>
          </cell>
        </row>
        <row r="199">
          <cell r="B199">
            <v>2932</v>
          </cell>
          <cell r="C199">
            <v>0</v>
          </cell>
          <cell r="D199">
            <v>0</v>
          </cell>
          <cell r="E199">
            <v>480.00101380000001</v>
          </cell>
        </row>
        <row r="200">
          <cell r="B200">
            <v>3011</v>
          </cell>
          <cell r="C200">
            <v>56.479902600000003</v>
          </cell>
          <cell r="D200">
            <v>57.570738300000002</v>
          </cell>
          <cell r="E200">
            <v>92.455532700000006</v>
          </cell>
        </row>
        <row r="201">
          <cell r="B201">
            <v>3012</v>
          </cell>
          <cell r="C201">
            <v>70.806621199999995</v>
          </cell>
          <cell r="D201">
            <v>69.094421600000004</v>
          </cell>
          <cell r="E201">
            <v>190.94392640000001</v>
          </cell>
        </row>
        <row r="202">
          <cell r="B202">
            <v>3020</v>
          </cell>
          <cell r="C202">
            <v>0</v>
          </cell>
          <cell r="D202">
            <v>0</v>
          </cell>
          <cell r="E202">
            <v>760.63852889999998</v>
          </cell>
        </row>
        <row r="203">
          <cell r="B203">
            <v>3030</v>
          </cell>
          <cell r="C203">
            <v>534.0559882</v>
          </cell>
          <cell r="D203">
            <v>536.28435590000004</v>
          </cell>
          <cell r="E203">
            <v>796.80796099999998</v>
          </cell>
        </row>
        <row r="204">
          <cell r="B204">
            <v>3040</v>
          </cell>
          <cell r="C204">
            <v>0</v>
          </cell>
          <cell r="D204">
            <v>0</v>
          </cell>
          <cell r="E204">
            <v>0</v>
          </cell>
        </row>
        <row r="205">
          <cell r="B205">
            <v>3091</v>
          </cell>
          <cell r="C205">
            <v>0</v>
          </cell>
          <cell r="D205">
            <v>0</v>
          </cell>
          <cell r="E205">
            <v>0</v>
          </cell>
        </row>
        <row r="206">
          <cell r="B206">
            <v>3092</v>
          </cell>
          <cell r="C206">
            <v>239.9033106</v>
          </cell>
          <cell r="D206">
            <v>240.28529119999999</v>
          </cell>
          <cell r="E206">
            <v>0</v>
          </cell>
        </row>
        <row r="207">
          <cell r="B207">
            <v>3099</v>
          </cell>
          <cell r="C207">
            <v>0</v>
          </cell>
          <cell r="D207">
            <v>0</v>
          </cell>
          <cell r="E207">
            <v>0</v>
          </cell>
        </row>
        <row r="208">
          <cell r="B208">
            <v>3101</v>
          </cell>
          <cell r="C208">
            <v>720.02483700000005</v>
          </cell>
          <cell r="D208">
            <v>723.11060899999995</v>
          </cell>
          <cell r="E208">
            <v>561.81921580000005</v>
          </cell>
        </row>
        <row r="209">
          <cell r="B209">
            <v>3102</v>
          </cell>
          <cell r="C209">
            <v>0</v>
          </cell>
          <cell r="D209">
            <v>0</v>
          </cell>
          <cell r="E209">
            <v>0</v>
          </cell>
        </row>
        <row r="210">
          <cell r="B210">
            <v>3103</v>
          </cell>
          <cell r="C210">
            <v>0</v>
          </cell>
          <cell r="D210">
            <v>0</v>
          </cell>
          <cell r="E210">
            <v>0</v>
          </cell>
        </row>
        <row r="211">
          <cell r="B211">
            <v>3109</v>
          </cell>
          <cell r="C211">
            <v>2886.43</v>
          </cell>
          <cell r="D211">
            <v>2911.09</v>
          </cell>
          <cell r="E211">
            <v>1783.87</v>
          </cell>
        </row>
        <row r="212">
          <cell r="B212">
            <v>3212</v>
          </cell>
          <cell r="C212">
            <v>846.5468032</v>
          </cell>
          <cell r="D212">
            <v>852.497118</v>
          </cell>
          <cell r="E212">
            <v>1101.83</v>
          </cell>
        </row>
        <row r="213">
          <cell r="B213">
            <v>3213</v>
          </cell>
          <cell r="C213">
            <v>102.2651228</v>
          </cell>
          <cell r="D213">
            <v>104.7185099</v>
          </cell>
          <cell r="E213">
            <v>125.1932363</v>
          </cell>
        </row>
        <row r="214">
          <cell r="B214">
            <v>3220</v>
          </cell>
          <cell r="C214">
            <v>84.4718637</v>
          </cell>
          <cell r="D214">
            <v>85.110577199999994</v>
          </cell>
          <cell r="E214">
            <v>105.673248</v>
          </cell>
        </row>
        <row r="215">
          <cell r="B215">
            <v>3230</v>
          </cell>
          <cell r="C215">
            <v>186.1718343</v>
          </cell>
          <cell r="D215">
            <v>202.41490440000001</v>
          </cell>
          <cell r="E215">
            <v>254.893168</v>
          </cell>
        </row>
        <row r="216">
          <cell r="B216">
            <v>3240</v>
          </cell>
          <cell r="C216">
            <v>122.0583819</v>
          </cell>
          <cell r="D216">
            <v>124.5026445</v>
          </cell>
          <cell r="E216">
            <v>253.01319530000001</v>
          </cell>
        </row>
        <row r="217">
          <cell r="B217">
            <v>3250</v>
          </cell>
          <cell r="C217">
            <v>1282.51</v>
          </cell>
          <cell r="D217">
            <v>1290.97</v>
          </cell>
          <cell r="E217">
            <v>1393.69</v>
          </cell>
        </row>
        <row r="218">
          <cell r="B218">
            <v>3291</v>
          </cell>
          <cell r="C218">
            <v>0</v>
          </cell>
          <cell r="D218">
            <v>0</v>
          </cell>
          <cell r="E218">
            <v>0</v>
          </cell>
        </row>
        <row r="219">
          <cell r="B219">
            <v>3299</v>
          </cell>
          <cell r="C219">
            <v>0</v>
          </cell>
          <cell r="D219">
            <v>0</v>
          </cell>
          <cell r="E219">
            <v>0</v>
          </cell>
        </row>
        <row r="220">
          <cell r="B220">
            <v>3311</v>
          </cell>
          <cell r="C220">
            <v>106.273563</v>
          </cell>
          <cell r="D220">
            <v>106.0703182</v>
          </cell>
          <cell r="E220">
            <v>461.41071449999998</v>
          </cell>
        </row>
        <row r="221">
          <cell r="B221">
            <v>3312</v>
          </cell>
          <cell r="C221">
            <v>1604.15</v>
          </cell>
          <cell r="D221">
            <v>1604.13</v>
          </cell>
          <cell r="E221">
            <v>3541.9</v>
          </cell>
        </row>
        <row r="222">
          <cell r="B222">
            <v>3313</v>
          </cell>
          <cell r="C222">
            <v>69.618861699999997</v>
          </cell>
          <cell r="D222">
            <v>69.864140399999997</v>
          </cell>
          <cell r="E222">
            <v>186.9293156</v>
          </cell>
        </row>
        <row r="223">
          <cell r="B223">
            <v>3314</v>
          </cell>
          <cell r="C223">
            <v>159.45092210000001</v>
          </cell>
          <cell r="D223">
            <v>161.0703182</v>
          </cell>
          <cell r="E223">
            <v>660.01785749999999</v>
          </cell>
        </row>
        <row r="224">
          <cell r="B224">
            <v>3315</v>
          </cell>
          <cell r="C224">
            <v>16.403767800000001</v>
          </cell>
          <cell r="D224">
            <v>16.350230199999999</v>
          </cell>
          <cell r="E224">
            <v>183.35565489999999</v>
          </cell>
        </row>
        <row r="225">
          <cell r="B225">
            <v>3316</v>
          </cell>
          <cell r="C225">
            <v>550.51697209999998</v>
          </cell>
          <cell r="D225">
            <v>550.43369140000004</v>
          </cell>
          <cell r="E225">
            <v>1117.3499999999999</v>
          </cell>
        </row>
        <row r="226">
          <cell r="B226">
            <v>3317</v>
          </cell>
          <cell r="C226">
            <v>3803</v>
          </cell>
          <cell r="D226">
            <v>3803.54</v>
          </cell>
          <cell r="E226">
            <v>2594.4299999999998</v>
          </cell>
        </row>
        <row r="227">
          <cell r="B227">
            <v>3319</v>
          </cell>
          <cell r="C227">
            <v>103.8905295</v>
          </cell>
          <cell r="D227">
            <v>103.5514577</v>
          </cell>
          <cell r="E227">
            <v>696.82142899999997</v>
          </cell>
        </row>
        <row r="228">
          <cell r="B228">
            <v>3320</v>
          </cell>
          <cell r="C228">
            <v>663.93010279999999</v>
          </cell>
          <cell r="D228">
            <v>663.13397829999997</v>
          </cell>
          <cell r="E228">
            <v>2918.24</v>
          </cell>
        </row>
        <row r="229">
          <cell r="B229">
            <v>3511</v>
          </cell>
          <cell r="C229">
            <v>2218.27</v>
          </cell>
          <cell r="D229">
            <v>2221.92</v>
          </cell>
          <cell r="E229">
            <v>2667.37</v>
          </cell>
        </row>
        <row r="230">
          <cell r="B230">
            <v>3512</v>
          </cell>
          <cell r="C230">
            <v>71.209634399999999</v>
          </cell>
          <cell r="D230">
            <v>71.288947800000003</v>
          </cell>
          <cell r="E230">
            <v>71.849134199999995</v>
          </cell>
        </row>
        <row r="231">
          <cell r="B231">
            <v>3513</v>
          </cell>
          <cell r="C231">
            <v>4568.21</v>
          </cell>
          <cell r="D231">
            <v>4568.42</v>
          </cell>
          <cell r="E231">
            <v>3971.64</v>
          </cell>
        </row>
        <row r="232">
          <cell r="B232">
            <v>3514</v>
          </cell>
          <cell r="C232">
            <v>319.54667480000001</v>
          </cell>
          <cell r="D232">
            <v>320.2708523</v>
          </cell>
          <cell r="E232">
            <v>582.4917342</v>
          </cell>
        </row>
        <row r="233">
          <cell r="B233">
            <v>3521</v>
          </cell>
          <cell r="C233">
            <v>0</v>
          </cell>
          <cell r="D233">
            <v>0</v>
          </cell>
          <cell r="E233">
            <v>0</v>
          </cell>
        </row>
        <row r="234">
          <cell r="B234">
            <v>3522</v>
          </cell>
          <cell r="C234">
            <v>0</v>
          </cell>
          <cell r="D234">
            <v>0</v>
          </cell>
          <cell r="E234">
            <v>0</v>
          </cell>
        </row>
        <row r="235">
          <cell r="B235">
            <v>3523</v>
          </cell>
          <cell r="C235">
            <v>0</v>
          </cell>
          <cell r="D235">
            <v>0</v>
          </cell>
          <cell r="E235">
            <v>0</v>
          </cell>
        </row>
        <row r="236">
          <cell r="B236">
            <v>3530</v>
          </cell>
          <cell r="C236">
            <v>0</v>
          </cell>
          <cell r="D236">
            <v>0</v>
          </cell>
          <cell r="E236">
            <v>0</v>
          </cell>
        </row>
        <row r="237">
          <cell r="B237">
            <v>3600</v>
          </cell>
          <cell r="C237">
            <v>902.74309430000005</v>
          </cell>
          <cell r="D237">
            <v>909.13340359999995</v>
          </cell>
          <cell r="E237">
            <v>397</v>
          </cell>
        </row>
        <row r="238">
          <cell r="B238">
            <v>3700</v>
          </cell>
          <cell r="C238">
            <v>3674.06</v>
          </cell>
          <cell r="D238">
            <v>3737.67</v>
          </cell>
          <cell r="E238">
            <v>2157.0300000000002</v>
          </cell>
        </row>
        <row r="239">
          <cell r="B239">
            <v>3811</v>
          </cell>
          <cell r="C239">
            <v>0</v>
          </cell>
          <cell r="D239">
            <v>0</v>
          </cell>
          <cell r="E239">
            <v>11528.04</v>
          </cell>
        </row>
        <row r="240">
          <cell r="B240">
            <v>3812</v>
          </cell>
          <cell r="C240">
            <v>0</v>
          </cell>
          <cell r="D240">
            <v>0</v>
          </cell>
          <cell r="E240">
            <v>221.6914792</v>
          </cell>
        </row>
        <row r="241">
          <cell r="B241">
            <v>3821</v>
          </cell>
          <cell r="C241">
            <v>0</v>
          </cell>
          <cell r="D241">
            <v>0</v>
          </cell>
          <cell r="E241">
            <v>0</v>
          </cell>
        </row>
        <row r="242">
          <cell r="B242">
            <v>3822</v>
          </cell>
          <cell r="C242">
            <v>0</v>
          </cell>
          <cell r="D242">
            <v>0</v>
          </cell>
          <cell r="E242">
            <v>0</v>
          </cell>
        </row>
        <row r="243">
          <cell r="B243">
            <v>3831</v>
          </cell>
          <cell r="C243">
            <v>0</v>
          </cell>
          <cell r="D243">
            <v>0</v>
          </cell>
          <cell r="E243">
            <v>0</v>
          </cell>
        </row>
        <row r="244">
          <cell r="B244">
            <v>3832</v>
          </cell>
          <cell r="C244">
            <v>0</v>
          </cell>
          <cell r="D244">
            <v>0</v>
          </cell>
          <cell r="E244">
            <v>0</v>
          </cell>
        </row>
        <row r="245">
          <cell r="B245">
            <v>3900</v>
          </cell>
          <cell r="C245">
            <v>274.07281979999999</v>
          </cell>
          <cell r="D245">
            <v>274.35475229999997</v>
          </cell>
          <cell r="E245">
            <v>371.86107290000001</v>
          </cell>
        </row>
        <row r="246">
          <cell r="B246">
            <v>4110</v>
          </cell>
          <cell r="C246">
            <v>20677.52</v>
          </cell>
          <cell r="D246">
            <v>20586.169999999998</v>
          </cell>
          <cell r="E246">
            <v>28397.94</v>
          </cell>
        </row>
        <row r="247">
          <cell r="B247">
            <v>4120</v>
          </cell>
          <cell r="C247">
            <v>34922.870000000003</v>
          </cell>
          <cell r="D247">
            <v>35101.01</v>
          </cell>
          <cell r="E247">
            <v>49268.25</v>
          </cell>
        </row>
        <row r="248">
          <cell r="B248">
            <v>4211</v>
          </cell>
          <cell r="C248">
            <v>3370.03</v>
          </cell>
          <cell r="D248">
            <v>3370.33</v>
          </cell>
          <cell r="E248">
            <v>2087.8200000000002</v>
          </cell>
        </row>
        <row r="249">
          <cell r="B249">
            <v>4212</v>
          </cell>
          <cell r="C249">
            <v>1618.41</v>
          </cell>
          <cell r="D249">
            <v>1617.3</v>
          </cell>
          <cell r="E249">
            <v>3959.8</v>
          </cell>
        </row>
        <row r="250">
          <cell r="B250">
            <v>4213</v>
          </cell>
          <cell r="C250">
            <v>244.4360667</v>
          </cell>
          <cell r="D250">
            <v>244.05459690000001</v>
          </cell>
          <cell r="E250">
            <v>132.29314909999999</v>
          </cell>
        </row>
        <row r="251">
          <cell r="B251">
            <v>4221</v>
          </cell>
          <cell r="C251">
            <v>505.83057439999999</v>
          </cell>
          <cell r="D251">
            <v>504.43585400000001</v>
          </cell>
          <cell r="E251">
            <v>354.6691745</v>
          </cell>
        </row>
        <row r="252">
          <cell r="B252">
            <v>4222</v>
          </cell>
          <cell r="C252">
            <v>659.23506559999998</v>
          </cell>
          <cell r="D252">
            <v>651.68538369999999</v>
          </cell>
          <cell r="E252">
            <v>339.16864390000001</v>
          </cell>
        </row>
        <row r="253">
          <cell r="B253">
            <v>4291</v>
          </cell>
          <cell r="C253">
            <v>229.83129410000001</v>
          </cell>
          <cell r="D253">
            <v>230.07689049999999</v>
          </cell>
          <cell r="E253">
            <v>156.0708952</v>
          </cell>
        </row>
        <row r="254">
          <cell r="B254">
            <v>4299</v>
          </cell>
          <cell r="C254">
            <v>18524.45</v>
          </cell>
          <cell r="D254">
            <v>18499.54</v>
          </cell>
          <cell r="E254">
            <v>16073.67</v>
          </cell>
        </row>
        <row r="255">
          <cell r="B255">
            <v>4311</v>
          </cell>
          <cell r="C255">
            <v>0</v>
          </cell>
          <cell r="D255">
            <v>0</v>
          </cell>
          <cell r="E255">
            <v>0</v>
          </cell>
        </row>
        <row r="256">
          <cell r="B256">
            <v>4312</v>
          </cell>
          <cell r="C256">
            <v>1281.46</v>
          </cell>
          <cell r="D256">
            <v>1298.1099999999999</v>
          </cell>
          <cell r="E256">
            <v>397.13731300000001</v>
          </cell>
        </row>
        <row r="257">
          <cell r="B257">
            <v>4313</v>
          </cell>
          <cell r="C257">
            <v>0</v>
          </cell>
          <cell r="D257">
            <v>0</v>
          </cell>
          <cell r="E257">
            <v>0</v>
          </cell>
        </row>
        <row r="258">
          <cell r="B258">
            <v>4321</v>
          </cell>
          <cell r="C258">
            <v>17422.849999999999</v>
          </cell>
          <cell r="D258">
            <v>17674.939999999999</v>
          </cell>
          <cell r="E258">
            <v>21732.87</v>
          </cell>
        </row>
        <row r="259">
          <cell r="B259">
            <v>4322</v>
          </cell>
          <cell r="C259">
            <v>10068.35</v>
          </cell>
          <cell r="D259">
            <v>10285.89</v>
          </cell>
          <cell r="E259">
            <v>13494.24</v>
          </cell>
        </row>
        <row r="260">
          <cell r="B260">
            <v>4329</v>
          </cell>
          <cell r="C260">
            <v>3764.88</v>
          </cell>
          <cell r="D260">
            <v>3801.7</v>
          </cell>
          <cell r="E260">
            <v>4498.38</v>
          </cell>
        </row>
        <row r="261">
          <cell r="B261">
            <v>4331</v>
          </cell>
          <cell r="C261">
            <v>916.23505809999995</v>
          </cell>
          <cell r="D261">
            <v>967.21807530000001</v>
          </cell>
          <cell r="E261">
            <v>1242.7</v>
          </cell>
        </row>
        <row r="262">
          <cell r="B262">
            <v>4332</v>
          </cell>
          <cell r="C262">
            <v>4197.45</v>
          </cell>
          <cell r="D262">
            <v>4404.92</v>
          </cell>
          <cell r="E262">
            <v>5492.85</v>
          </cell>
        </row>
        <row r="263">
          <cell r="B263">
            <v>4333</v>
          </cell>
          <cell r="C263">
            <v>1173.3499999999999</v>
          </cell>
          <cell r="D263">
            <v>1256.5999999999999</v>
          </cell>
          <cell r="E263">
            <v>1649.65</v>
          </cell>
        </row>
        <row r="264">
          <cell r="B264">
            <v>4334</v>
          </cell>
          <cell r="C264">
            <v>3478.95</v>
          </cell>
          <cell r="D264">
            <v>3666.89</v>
          </cell>
          <cell r="E264">
            <v>4404.8100000000004</v>
          </cell>
        </row>
        <row r="265">
          <cell r="B265">
            <v>4339</v>
          </cell>
          <cell r="C265">
            <v>6991.84</v>
          </cell>
          <cell r="D265">
            <v>7322.44</v>
          </cell>
          <cell r="E265">
            <v>10105.44</v>
          </cell>
        </row>
        <row r="266">
          <cell r="B266">
            <v>4391</v>
          </cell>
          <cell r="C266">
            <v>1462.71</v>
          </cell>
          <cell r="D266">
            <v>1476.32</v>
          </cell>
          <cell r="E266">
            <v>2957.73</v>
          </cell>
        </row>
        <row r="267">
          <cell r="B267">
            <v>4399</v>
          </cell>
          <cell r="C267">
            <v>6758.94</v>
          </cell>
          <cell r="D267">
            <v>6793.19</v>
          </cell>
          <cell r="E267">
            <v>12446.2</v>
          </cell>
        </row>
        <row r="268">
          <cell r="B268">
            <v>4511</v>
          </cell>
          <cell r="C268">
            <v>10518.44</v>
          </cell>
          <cell r="D268">
            <v>10505.06</v>
          </cell>
          <cell r="E268">
            <v>11431.5</v>
          </cell>
        </row>
        <row r="269">
          <cell r="B269">
            <v>4519</v>
          </cell>
          <cell r="C269">
            <v>391.41408990000002</v>
          </cell>
          <cell r="D269">
            <v>389.7744113</v>
          </cell>
          <cell r="E269">
            <v>436.43628539999997</v>
          </cell>
        </row>
        <row r="270">
          <cell r="B270">
            <v>4520</v>
          </cell>
          <cell r="C270">
            <v>18482.55</v>
          </cell>
          <cell r="D270">
            <v>20079.66</v>
          </cell>
          <cell r="E270">
            <v>13984.75</v>
          </cell>
        </row>
        <row r="271">
          <cell r="B271">
            <v>4531</v>
          </cell>
          <cell r="C271">
            <v>6613.41</v>
          </cell>
          <cell r="D271">
            <v>6610.42</v>
          </cell>
          <cell r="E271">
            <v>4648.42</v>
          </cell>
        </row>
        <row r="272">
          <cell r="B272">
            <v>4532</v>
          </cell>
          <cell r="C272">
            <v>3491.04</v>
          </cell>
          <cell r="D272">
            <v>3491.98</v>
          </cell>
          <cell r="E272">
            <v>2325.65</v>
          </cell>
        </row>
        <row r="273">
          <cell r="B273">
            <v>4540</v>
          </cell>
          <cell r="C273">
            <v>764.34882400000004</v>
          </cell>
          <cell r="D273">
            <v>767.85753050000005</v>
          </cell>
          <cell r="E273">
            <v>798.34407980000003</v>
          </cell>
        </row>
        <row r="274">
          <cell r="B274">
            <v>4611</v>
          </cell>
          <cell r="C274">
            <v>48.388756800000003</v>
          </cell>
          <cell r="D274">
            <v>48.552357499999999</v>
          </cell>
          <cell r="E274">
            <v>65.950667199999998</v>
          </cell>
        </row>
        <row r="275">
          <cell r="B275">
            <v>4612</v>
          </cell>
          <cell r="C275">
            <v>1513.79</v>
          </cell>
          <cell r="D275">
            <v>1519.12</v>
          </cell>
          <cell r="E275">
            <v>1667.13</v>
          </cell>
        </row>
        <row r="276">
          <cell r="B276">
            <v>4613</v>
          </cell>
          <cell r="C276">
            <v>448.94051969999998</v>
          </cell>
          <cell r="D276">
            <v>450.44484799999998</v>
          </cell>
          <cell r="E276">
            <v>860.56246160000001</v>
          </cell>
        </row>
        <row r="277">
          <cell r="B277">
            <v>4614</v>
          </cell>
          <cell r="C277">
            <v>1077.56</v>
          </cell>
          <cell r="D277">
            <v>1079.0999999999999</v>
          </cell>
          <cell r="E277">
            <v>922.69401579999999</v>
          </cell>
        </row>
        <row r="278">
          <cell r="B278">
            <v>4615</v>
          </cell>
          <cell r="C278">
            <v>364.77424930000001</v>
          </cell>
          <cell r="D278">
            <v>365.78777559999997</v>
          </cell>
          <cell r="E278">
            <v>697.68006830000002</v>
          </cell>
        </row>
        <row r="279">
          <cell r="B279">
            <v>4616</v>
          </cell>
          <cell r="C279">
            <v>1238.29</v>
          </cell>
          <cell r="D279">
            <v>1242.48</v>
          </cell>
          <cell r="E279">
            <v>2054.3000000000002</v>
          </cell>
        </row>
        <row r="280">
          <cell r="B280">
            <v>4617</v>
          </cell>
          <cell r="C280">
            <v>722.62629440000001</v>
          </cell>
          <cell r="D280">
            <v>724.79899130000001</v>
          </cell>
          <cell r="E280">
            <v>1221.3800000000001</v>
          </cell>
        </row>
        <row r="281">
          <cell r="B281">
            <v>4618</v>
          </cell>
          <cell r="C281">
            <v>1479.56</v>
          </cell>
          <cell r="D281">
            <v>1483.6</v>
          </cell>
          <cell r="E281">
            <v>3153.39</v>
          </cell>
        </row>
        <row r="282">
          <cell r="B282">
            <v>4619</v>
          </cell>
          <cell r="C282">
            <v>693.04664500000001</v>
          </cell>
          <cell r="D282">
            <v>694.85223800000006</v>
          </cell>
          <cell r="E282">
            <v>1576.46</v>
          </cell>
        </row>
        <row r="283">
          <cell r="B283">
            <v>4621</v>
          </cell>
          <cell r="C283">
            <v>220.48964000000001</v>
          </cell>
          <cell r="D283">
            <v>220.60814010000001</v>
          </cell>
          <cell r="E283">
            <v>4.6391539999999996</v>
          </cell>
        </row>
        <row r="284">
          <cell r="B284">
            <v>4622</v>
          </cell>
          <cell r="C284">
            <v>742.01078989999996</v>
          </cell>
          <cell r="D284">
            <v>743.24360860000002</v>
          </cell>
          <cell r="E284">
            <v>87.405168799999998</v>
          </cell>
        </row>
        <row r="285">
          <cell r="B285">
            <v>4623</v>
          </cell>
          <cell r="C285">
            <v>0</v>
          </cell>
          <cell r="D285">
            <v>0</v>
          </cell>
          <cell r="E285">
            <v>0.51220940000000004</v>
          </cell>
        </row>
        <row r="286">
          <cell r="B286">
            <v>4624</v>
          </cell>
          <cell r="C286">
            <v>0</v>
          </cell>
          <cell r="D286">
            <v>0</v>
          </cell>
          <cell r="E286">
            <v>2.6488545000000001</v>
          </cell>
        </row>
        <row r="287">
          <cell r="B287">
            <v>4631</v>
          </cell>
          <cell r="C287">
            <v>4104.47</v>
          </cell>
          <cell r="D287">
            <v>4108.8100000000004</v>
          </cell>
          <cell r="E287">
            <v>4777.78</v>
          </cell>
        </row>
        <row r="288">
          <cell r="B288">
            <v>4632</v>
          </cell>
          <cell r="C288">
            <v>2847.93</v>
          </cell>
          <cell r="D288">
            <v>2851.59</v>
          </cell>
          <cell r="E288">
            <v>3249.96</v>
          </cell>
        </row>
        <row r="289">
          <cell r="B289">
            <v>4633</v>
          </cell>
          <cell r="C289">
            <v>1285.76</v>
          </cell>
          <cell r="D289">
            <v>1295.5999999999999</v>
          </cell>
          <cell r="E289">
            <v>1400.74</v>
          </cell>
        </row>
        <row r="290">
          <cell r="B290">
            <v>4634</v>
          </cell>
          <cell r="C290">
            <v>7369.15</v>
          </cell>
          <cell r="D290">
            <v>7371.14</v>
          </cell>
          <cell r="E290">
            <v>8569.0300000000007</v>
          </cell>
        </row>
        <row r="291">
          <cell r="B291">
            <v>4635</v>
          </cell>
          <cell r="C291">
            <v>350.10267909999999</v>
          </cell>
          <cell r="D291">
            <v>350.08859899999999</v>
          </cell>
          <cell r="E291">
            <v>434.69634710000003</v>
          </cell>
        </row>
        <row r="292">
          <cell r="B292">
            <v>4636</v>
          </cell>
          <cell r="C292">
            <v>880.86539319999997</v>
          </cell>
          <cell r="D292">
            <v>880.81202269999994</v>
          </cell>
          <cell r="E292">
            <v>1134.5</v>
          </cell>
        </row>
        <row r="293">
          <cell r="B293">
            <v>4637</v>
          </cell>
          <cell r="C293">
            <v>794.39194529999997</v>
          </cell>
          <cell r="D293">
            <v>794.33166889999995</v>
          </cell>
          <cell r="E293">
            <v>941.96722060000002</v>
          </cell>
        </row>
        <row r="294">
          <cell r="B294">
            <v>4638</v>
          </cell>
          <cell r="C294">
            <v>2946.64</v>
          </cell>
          <cell r="D294">
            <v>2948.8</v>
          </cell>
          <cell r="E294">
            <v>3417.38</v>
          </cell>
        </row>
        <row r="295">
          <cell r="B295">
            <v>4639</v>
          </cell>
          <cell r="C295">
            <v>9963.26</v>
          </cell>
          <cell r="D295">
            <v>9978.15</v>
          </cell>
          <cell r="E295">
            <v>11502.34</v>
          </cell>
        </row>
        <row r="296">
          <cell r="B296">
            <v>4641</v>
          </cell>
          <cell r="C296">
            <v>2315.15</v>
          </cell>
          <cell r="D296">
            <v>2331.0300000000002</v>
          </cell>
          <cell r="E296">
            <v>2274.1799999999998</v>
          </cell>
        </row>
        <row r="297">
          <cell r="B297">
            <v>4642</v>
          </cell>
          <cell r="C297">
            <v>7790.31</v>
          </cell>
          <cell r="D297">
            <v>7787.89</v>
          </cell>
          <cell r="E297">
            <v>7542.26</v>
          </cell>
        </row>
        <row r="298">
          <cell r="B298">
            <v>4643</v>
          </cell>
          <cell r="C298">
            <v>4313.21</v>
          </cell>
          <cell r="D298">
            <v>4312.1099999999997</v>
          </cell>
          <cell r="E298">
            <v>4154.97</v>
          </cell>
        </row>
        <row r="299">
          <cell r="B299">
            <v>4644</v>
          </cell>
          <cell r="C299">
            <v>541.48495690000004</v>
          </cell>
          <cell r="D299">
            <v>542.6068057</v>
          </cell>
          <cell r="E299">
            <v>525.32997969999997</v>
          </cell>
        </row>
        <row r="300">
          <cell r="B300">
            <v>4645</v>
          </cell>
          <cell r="C300">
            <v>10431.799999999999</v>
          </cell>
          <cell r="D300">
            <v>10430.200000000001</v>
          </cell>
          <cell r="E300">
            <v>10972.52</v>
          </cell>
        </row>
        <row r="301">
          <cell r="B301">
            <v>4646</v>
          </cell>
          <cell r="C301">
            <v>6875.19</v>
          </cell>
          <cell r="D301">
            <v>6887.75</v>
          </cell>
          <cell r="E301">
            <v>7407.51</v>
          </cell>
        </row>
        <row r="302">
          <cell r="B302">
            <v>4647</v>
          </cell>
          <cell r="C302">
            <v>2245.48</v>
          </cell>
          <cell r="D302">
            <v>2245.14</v>
          </cell>
          <cell r="E302">
            <v>2294.14</v>
          </cell>
        </row>
        <row r="303">
          <cell r="B303">
            <v>4648</v>
          </cell>
          <cell r="C303">
            <v>2024.63</v>
          </cell>
          <cell r="D303">
            <v>2023.28</v>
          </cell>
          <cell r="E303">
            <v>1880.75</v>
          </cell>
        </row>
        <row r="304">
          <cell r="B304">
            <v>4649</v>
          </cell>
          <cell r="C304">
            <v>6927.62</v>
          </cell>
          <cell r="D304">
            <v>6937.75</v>
          </cell>
          <cell r="E304">
            <v>6458.28</v>
          </cell>
        </row>
        <row r="305">
          <cell r="B305">
            <v>4651</v>
          </cell>
          <cell r="C305">
            <v>6066.62</v>
          </cell>
          <cell r="D305">
            <v>6070.1</v>
          </cell>
          <cell r="E305">
            <v>6384.11</v>
          </cell>
        </row>
        <row r="306">
          <cell r="B306">
            <v>4652</v>
          </cell>
          <cell r="C306">
            <v>4020.8</v>
          </cell>
          <cell r="D306">
            <v>4022.76</v>
          </cell>
          <cell r="E306">
            <v>3356.11</v>
          </cell>
        </row>
        <row r="307">
          <cell r="B307">
            <v>4661</v>
          </cell>
          <cell r="C307">
            <v>79.517117900000002</v>
          </cell>
          <cell r="D307">
            <v>84.186711599999995</v>
          </cell>
          <cell r="E307">
            <v>220.55359780000001</v>
          </cell>
        </row>
        <row r="308">
          <cell r="B308">
            <v>4662</v>
          </cell>
          <cell r="C308">
            <v>216.85759920000001</v>
          </cell>
          <cell r="D308">
            <v>216.54761500000001</v>
          </cell>
          <cell r="E308">
            <v>632.88883320000002</v>
          </cell>
        </row>
        <row r="309">
          <cell r="B309">
            <v>4663</v>
          </cell>
          <cell r="C309">
            <v>98.911023099999994</v>
          </cell>
          <cell r="D309">
            <v>99.866029400000002</v>
          </cell>
          <cell r="E309">
            <v>306.8271709</v>
          </cell>
        </row>
        <row r="310">
          <cell r="B310">
            <v>4664</v>
          </cell>
          <cell r="C310">
            <v>40.486643999999998</v>
          </cell>
          <cell r="D310">
            <v>40.436810000000001</v>
          </cell>
          <cell r="E310">
            <v>124.700248</v>
          </cell>
        </row>
        <row r="311">
          <cell r="B311">
            <v>4665</v>
          </cell>
          <cell r="C311">
            <v>381.34932220000002</v>
          </cell>
          <cell r="D311">
            <v>381.50966160000002</v>
          </cell>
          <cell r="E311">
            <v>1015.52</v>
          </cell>
        </row>
        <row r="312">
          <cell r="B312">
            <v>4666</v>
          </cell>
          <cell r="C312">
            <v>2762.3</v>
          </cell>
          <cell r="D312">
            <v>2761.91</v>
          </cell>
          <cell r="E312">
            <v>3953.49</v>
          </cell>
        </row>
        <row r="313">
          <cell r="B313">
            <v>4669</v>
          </cell>
          <cell r="C313">
            <v>5276.69</v>
          </cell>
          <cell r="D313">
            <v>5277.2</v>
          </cell>
          <cell r="E313">
            <v>10341.540000000001</v>
          </cell>
        </row>
        <row r="314">
          <cell r="B314">
            <v>4671</v>
          </cell>
          <cell r="C314">
            <v>4187.3500000000004</v>
          </cell>
          <cell r="D314">
            <v>4185.13</v>
          </cell>
          <cell r="E314">
            <v>3740.06</v>
          </cell>
        </row>
        <row r="315">
          <cell r="B315">
            <v>4672</v>
          </cell>
          <cell r="C315">
            <v>2655.97</v>
          </cell>
          <cell r="D315">
            <v>2652.59</v>
          </cell>
          <cell r="E315">
            <v>1571.13</v>
          </cell>
        </row>
        <row r="316">
          <cell r="B316">
            <v>4673</v>
          </cell>
          <cell r="C316">
            <v>13413.74</v>
          </cell>
          <cell r="D316">
            <v>13419.33</v>
          </cell>
          <cell r="E316">
            <v>10587</v>
          </cell>
        </row>
        <row r="317">
          <cell r="B317">
            <v>4674</v>
          </cell>
          <cell r="C317">
            <v>4567.3599999999997</v>
          </cell>
          <cell r="D317">
            <v>4564.5</v>
          </cell>
          <cell r="E317">
            <v>2969.18</v>
          </cell>
        </row>
        <row r="318">
          <cell r="B318">
            <v>4675</v>
          </cell>
          <cell r="C318">
            <v>2045.77</v>
          </cell>
          <cell r="D318">
            <v>2052.88</v>
          </cell>
          <cell r="E318">
            <v>1096.47</v>
          </cell>
        </row>
        <row r="319">
          <cell r="B319">
            <v>4676</v>
          </cell>
          <cell r="C319">
            <v>2054.67</v>
          </cell>
          <cell r="D319">
            <v>2067.59</v>
          </cell>
          <cell r="E319">
            <v>1090.04</v>
          </cell>
        </row>
        <row r="320">
          <cell r="B320">
            <v>4677</v>
          </cell>
          <cell r="C320">
            <v>1282.9100000000001</v>
          </cell>
          <cell r="D320">
            <v>1288.22</v>
          </cell>
          <cell r="E320">
            <v>621.96914200000003</v>
          </cell>
        </row>
        <row r="321">
          <cell r="B321">
            <v>4690</v>
          </cell>
          <cell r="C321">
            <v>17521.900000000001</v>
          </cell>
          <cell r="D321">
            <v>17551.82</v>
          </cell>
          <cell r="E321">
            <v>8527.9699999999993</v>
          </cell>
        </row>
        <row r="322">
          <cell r="B322">
            <v>4711</v>
          </cell>
          <cell r="C322">
            <v>126541.95</v>
          </cell>
          <cell r="D322">
            <v>126901.87</v>
          </cell>
          <cell r="E322">
            <v>115427.1</v>
          </cell>
        </row>
        <row r="323">
          <cell r="B323">
            <v>4719</v>
          </cell>
          <cell r="C323">
            <v>42006.8</v>
          </cell>
          <cell r="D323">
            <v>42706.400000000001</v>
          </cell>
          <cell r="E323">
            <v>40327.879999999997</v>
          </cell>
        </row>
        <row r="324">
          <cell r="B324">
            <v>4721</v>
          </cell>
          <cell r="C324">
            <v>1632.51</v>
          </cell>
          <cell r="D324">
            <v>1785.29</v>
          </cell>
          <cell r="E324">
            <v>1419.59</v>
          </cell>
        </row>
        <row r="325">
          <cell r="B325">
            <v>4722</v>
          </cell>
          <cell r="C325">
            <v>2579.09</v>
          </cell>
          <cell r="D325">
            <v>2725.91</v>
          </cell>
          <cell r="E325">
            <v>2356.79</v>
          </cell>
        </row>
        <row r="326">
          <cell r="B326">
            <v>4723</v>
          </cell>
          <cell r="C326">
            <v>377.12046570000001</v>
          </cell>
          <cell r="D326">
            <v>404.03082660000001</v>
          </cell>
          <cell r="E326">
            <v>333.92743999999999</v>
          </cell>
        </row>
        <row r="327">
          <cell r="B327">
            <v>4724</v>
          </cell>
          <cell r="C327">
            <v>6272.45</v>
          </cell>
          <cell r="D327">
            <v>6434.82</v>
          </cell>
          <cell r="E327">
            <v>6162.65</v>
          </cell>
        </row>
        <row r="328">
          <cell r="B328">
            <v>4725</v>
          </cell>
          <cell r="C328">
            <v>2847.69</v>
          </cell>
          <cell r="D328">
            <v>2974.46</v>
          </cell>
          <cell r="E328">
            <v>2515.81</v>
          </cell>
        </row>
        <row r="329">
          <cell r="B329">
            <v>4726</v>
          </cell>
          <cell r="C329">
            <v>565.66555010000002</v>
          </cell>
          <cell r="D329">
            <v>596.01056089999997</v>
          </cell>
          <cell r="E329">
            <v>501.74582679999997</v>
          </cell>
        </row>
        <row r="330">
          <cell r="B330">
            <v>4729</v>
          </cell>
          <cell r="C330">
            <v>6070.02</v>
          </cell>
          <cell r="D330">
            <v>6247.62</v>
          </cell>
          <cell r="E330">
            <v>5778.85</v>
          </cell>
        </row>
        <row r="331">
          <cell r="B331">
            <v>4730</v>
          </cell>
          <cell r="C331">
            <v>3184.81</v>
          </cell>
          <cell r="D331">
            <v>3191.51</v>
          </cell>
          <cell r="E331">
            <v>2471.4299999999998</v>
          </cell>
        </row>
        <row r="332">
          <cell r="B332">
            <v>4741</v>
          </cell>
          <cell r="C332">
            <v>3157.64</v>
          </cell>
          <cell r="D332">
            <v>3160.78</v>
          </cell>
          <cell r="E332">
            <v>3650.7</v>
          </cell>
        </row>
        <row r="333">
          <cell r="B333">
            <v>4742</v>
          </cell>
          <cell r="C333">
            <v>5242.16</v>
          </cell>
          <cell r="D333">
            <v>5241.53</v>
          </cell>
          <cell r="E333">
            <v>5636.08</v>
          </cell>
        </row>
        <row r="334">
          <cell r="B334">
            <v>4743</v>
          </cell>
          <cell r="C334">
            <v>700.2780381</v>
          </cell>
          <cell r="D334">
            <v>700.08984029999999</v>
          </cell>
          <cell r="E334">
            <v>876.57949589999998</v>
          </cell>
        </row>
        <row r="335">
          <cell r="B335">
            <v>4751</v>
          </cell>
          <cell r="C335">
            <v>1797.52</v>
          </cell>
          <cell r="D335">
            <v>1814.98</v>
          </cell>
          <cell r="E335">
            <v>1655.51</v>
          </cell>
        </row>
        <row r="336">
          <cell r="B336">
            <v>4752</v>
          </cell>
          <cell r="C336">
            <v>10974.88</v>
          </cell>
          <cell r="D336">
            <v>11021.89</v>
          </cell>
          <cell r="E336">
            <v>10547.1</v>
          </cell>
        </row>
        <row r="337">
          <cell r="B337">
            <v>4753</v>
          </cell>
          <cell r="C337">
            <v>2007.26</v>
          </cell>
          <cell r="D337">
            <v>2038.02</v>
          </cell>
          <cell r="E337">
            <v>1967.27</v>
          </cell>
        </row>
        <row r="338">
          <cell r="B338">
            <v>4754</v>
          </cell>
          <cell r="C338">
            <v>5633.78</v>
          </cell>
          <cell r="D338">
            <v>5659.38</v>
          </cell>
          <cell r="E338">
            <v>5357.35</v>
          </cell>
        </row>
        <row r="339">
          <cell r="B339">
            <v>4759</v>
          </cell>
          <cell r="C339">
            <v>14706.06</v>
          </cell>
          <cell r="D339">
            <v>14839.04</v>
          </cell>
          <cell r="E339">
            <v>12282.65</v>
          </cell>
        </row>
        <row r="340">
          <cell r="B340">
            <v>4761</v>
          </cell>
          <cell r="C340">
            <v>2098.92</v>
          </cell>
          <cell r="D340">
            <v>2232.4499999999998</v>
          </cell>
          <cell r="E340">
            <v>2445.25</v>
          </cell>
        </row>
        <row r="341">
          <cell r="B341">
            <v>4762</v>
          </cell>
          <cell r="C341">
            <v>3749.17</v>
          </cell>
          <cell r="D341">
            <v>3934.84</v>
          </cell>
          <cell r="E341">
            <v>3914.26</v>
          </cell>
        </row>
        <row r="342">
          <cell r="B342">
            <v>4763</v>
          </cell>
          <cell r="C342">
            <v>517.16014729999995</v>
          </cell>
          <cell r="D342">
            <v>565.54096509999999</v>
          </cell>
          <cell r="E342">
            <v>620.41639320000002</v>
          </cell>
        </row>
        <row r="343">
          <cell r="B343">
            <v>4764</v>
          </cell>
          <cell r="C343">
            <v>9189.08</v>
          </cell>
          <cell r="D343">
            <v>9386.5300000000007</v>
          </cell>
          <cell r="E343">
            <v>9636.7999999999993</v>
          </cell>
        </row>
        <row r="344">
          <cell r="B344">
            <v>4765</v>
          </cell>
          <cell r="C344">
            <v>1834.41</v>
          </cell>
          <cell r="D344">
            <v>1885.69</v>
          </cell>
          <cell r="E344">
            <v>2131.16</v>
          </cell>
        </row>
        <row r="345">
          <cell r="B345">
            <v>4771</v>
          </cell>
          <cell r="C345">
            <v>72803.490000000005</v>
          </cell>
          <cell r="D345">
            <v>72915.97</v>
          </cell>
          <cell r="E345">
            <v>66320.899999999994</v>
          </cell>
        </row>
        <row r="346">
          <cell r="B346">
            <v>4772</v>
          </cell>
          <cell r="C346">
            <v>12809.7</v>
          </cell>
          <cell r="D346">
            <v>12820.92</v>
          </cell>
          <cell r="E346">
            <v>10943.63</v>
          </cell>
        </row>
        <row r="347">
          <cell r="B347">
            <v>4773</v>
          </cell>
          <cell r="C347">
            <v>12953.11</v>
          </cell>
          <cell r="D347">
            <v>13004.44</v>
          </cell>
          <cell r="E347">
            <v>9680.17</v>
          </cell>
        </row>
        <row r="348">
          <cell r="B348">
            <v>4774</v>
          </cell>
          <cell r="C348">
            <v>489.91386879999999</v>
          </cell>
          <cell r="D348">
            <v>489.49549439999998</v>
          </cell>
          <cell r="E348">
            <v>378.90817049999998</v>
          </cell>
        </row>
        <row r="349">
          <cell r="B349">
            <v>4775</v>
          </cell>
          <cell r="C349">
            <v>7636.2</v>
          </cell>
          <cell r="D349">
            <v>7646.73</v>
          </cell>
          <cell r="E349">
            <v>7016.49</v>
          </cell>
        </row>
        <row r="350">
          <cell r="B350">
            <v>4776</v>
          </cell>
          <cell r="C350">
            <v>4776.37</v>
          </cell>
          <cell r="D350">
            <v>4863.12</v>
          </cell>
          <cell r="E350">
            <v>3837.8</v>
          </cell>
        </row>
        <row r="351">
          <cell r="B351">
            <v>4777</v>
          </cell>
          <cell r="C351">
            <v>9246.44</v>
          </cell>
          <cell r="D351">
            <v>9257.74</v>
          </cell>
          <cell r="E351">
            <v>7116.48</v>
          </cell>
        </row>
        <row r="352">
          <cell r="B352">
            <v>4778</v>
          </cell>
          <cell r="C352">
            <v>20669</v>
          </cell>
          <cell r="D352">
            <v>20880.91</v>
          </cell>
          <cell r="E352">
            <v>14351.81</v>
          </cell>
        </row>
        <row r="353">
          <cell r="B353">
            <v>4779</v>
          </cell>
          <cell r="C353">
            <v>7474.74</v>
          </cell>
          <cell r="D353">
            <v>7559.96</v>
          </cell>
          <cell r="E353">
            <v>5699.46</v>
          </cell>
        </row>
        <row r="354">
          <cell r="B354">
            <v>4781</v>
          </cell>
          <cell r="C354">
            <v>745.03096459999995</v>
          </cell>
          <cell r="D354">
            <v>775.06889079999996</v>
          </cell>
          <cell r="E354">
            <v>609.36529940000003</v>
          </cell>
        </row>
        <row r="355">
          <cell r="B355">
            <v>4782</v>
          </cell>
          <cell r="C355">
            <v>266.81973299999999</v>
          </cell>
          <cell r="D355">
            <v>270.55908779999999</v>
          </cell>
          <cell r="E355">
            <v>181.9820134</v>
          </cell>
        </row>
        <row r="356">
          <cell r="B356">
            <v>4789</v>
          </cell>
          <cell r="C356">
            <v>923.68538599999999</v>
          </cell>
          <cell r="D356">
            <v>949.74562639999999</v>
          </cell>
          <cell r="E356">
            <v>445.14701300000002</v>
          </cell>
        </row>
        <row r="357">
          <cell r="B357">
            <v>4791</v>
          </cell>
          <cell r="C357">
            <v>18926.11</v>
          </cell>
          <cell r="D357">
            <v>18984.060000000001</v>
          </cell>
          <cell r="E357">
            <v>22219.31</v>
          </cell>
        </row>
        <row r="358">
          <cell r="B358">
            <v>4799</v>
          </cell>
          <cell r="C358">
            <v>3249.67</v>
          </cell>
          <cell r="D358">
            <v>3289.78</v>
          </cell>
          <cell r="E358">
            <v>3150.8</v>
          </cell>
        </row>
        <row r="359">
          <cell r="B359">
            <v>4910</v>
          </cell>
          <cell r="C359">
            <v>11970.86</v>
          </cell>
          <cell r="D359">
            <v>11968.23</v>
          </cell>
          <cell r="E359">
            <v>11654.29</v>
          </cell>
        </row>
        <row r="360">
          <cell r="B360">
            <v>4920</v>
          </cell>
          <cell r="C360">
            <v>0</v>
          </cell>
          <cell r="D360">
            <v>0</v>
          </cell>
          <cell r="E360">
            <v>0</v>
          </cell>
        </row>
        <row r="361">
          <cell r="B361">
            <v>4931</v>
          </cell>
          <cell r="C361">
            <v>51894.65</v>
          </cell>
          <cell r="D361">
            <v>51887.03</v>
          </cell>
          <cell r="E361">
            <v>50042.07</v>
          </cell>
        </row>
        <row r="362">
          <cell r="B362">
            <v>4932</v>
          </cell>
          <cell r="C362">
            <v>7211.26</v>
          </cell>
          <cell r="D362">
            <v>7411.63</v>
          </cell>
          <cell r="E362">
            <v>10999.35</v>
          </cell>
        </row>
        <row r="363">
          <cell r="B363">
            <v>4939</v>
          </cell>
          <cell r="C363">
            <v>7550.84</v>
          </cell>
          <cell r="D363">
            <v>7539.87</v>
          </cell>
          <cell r="E363">
            <v>10721.89</v>
          </cell>
        </row>
        <row r="364">
          <cell r="B364">
            <v>4941</v>
          </cell>
          <cell r="C364">
            <v>11104.29</v>
          </cell>
          <cell r="D364">
            <v>11049.3</v>
          </cell>
          <cell r="E364">
            <v>15946.45</v>
          </cell>
        </row>
        <row r="365">
          <cell r="B365">
            <v>4942</v>
          </cell>
          <cell r="C365">
            <v>3454.67</v>
          </cell>
          <cell r="D365">
            <v>3463.79</v>
          </cell>
          <cell r="E365">
            <v>4599.8100000000004</v>
          </cell>
        </row>
        <row r="366">
          <cell r="B366">
            <v>4950</v>
          </cell>
          <cell r="C366">
            <v>0</v>
          </cell>
          <cell r="D366">
            <v>0</v>
          </cell>
          <cell r="E366">
            <v>0</v>
          </cell>
        </row>
        <row r="367">
          <cell r="B367">
            <v>5010</v>
          </cell>
          <cell r="C367">
            <v>0</v>
          </cell>
          <cell r="D367">
            <v>0</v>
          </cell>
          <cell r="E367">
            <v>0</v>
          </cell>
        </row>
        <row r="368">
          <cell r="B368">
            <v>5020</v>
          </cell>
          <cell r="C368">
            <v>3867.48</v>
          </cell>
          <cell r="D368">
            <v>3884.07</v>
          </cell>
          <cell r="E368">
            <v>2122.9699999999998</v>
          </cell>
        </row>
        <row r="369">
          <cell r="B369">
            <v>5030</v>
          </cell>
          <cell r="C369">
            <v>1143.1400000000001</v>
          </cell>
          <cell r="D369">
            <v>1151.32</v>
          </cell>
          <cell r="E369">
            <v>403.55357299999997</v>
          </cell>
        </row>
        <row r="370">
          <cell r="B370">
            <v>5040</v>
          </cell>
          <cell r="C370">
            <v>0</v>
          </cell>
          <cell r="D370">
            <v>0</v>
          </cell>
          <cell r="E370">
            <v>0</v>
          </cell>
        </row>
        <row r="371">
          <cell r="B371">
            <v>5110</v>
          </cell>
          <cell r="C371">
            <v>36842.949999999997</v>
          </cell>
          <cell r="D371">
            <v>36883.08</v>
          </cell>
          <cell r="E371">
            <v>37036.089999999997</v>
          </cell>
        </row>
        <row r="372">
          <cell r="B372">
            <v>5121</v>
          </cell>
          <cell r="C372">
            <v>338.86160990000002</v>
          </cell>
          <cell r="D372">
            <v>345.61868019999997</v>
          </cell>
          <cell r="E372">
            <v>245.08637569999999</v>
          </cell>
        </row>
        <row r="373">
          <cell r="B373">
            <v>5210</v>
          </cell>
          <cell r="C373">
            <v>11658</v>
          </cell>
          <cell r="D373">
            <v>11578.55</v>
          </cell>
          <cell r="E373">
            <v>13230.82</v>
          </cell>
        </row>
        <row r="374">
          <cell r="B374">
            <v>5221</v>
          </cell>
          <cell r="C374">
            <v>14904.82</v>
          </cell>
          <cell r="D374">
            <v>14895.35</v>
          </cell>
          <cell r="E374">
            <v>14027.88</v>
          </cell>
        </row>
        <row r="375">
          <cell r="B375">
            <v>5222</v>
          </cell>
          <cell r="C375">
            <v>1173.29</v>
          </cell>
          <cell r="D375">
            <v>1168.52</v>
          </cell>
          <cell r="E375">
            <v>1315.7</v>
          </cell>
        </row>
        <row r="376">
          <cell r="B376">
            <v>5223</v>
          </cell>
          <cell r="C376">
            <v>14414.96</v>
          </cell>
          <cell r="D376">
            <v>14400.35</v>
          </cell>
          <cell r="E376">
            <v>14897.05</v>
          </cell>
        </row>
        <row r="377">
          <cell r="B377">
            <v>5224</v>
          </cell>
          <cell r="C377">
            <v>2910.16</v>
          </cell>
          <cell r="D377">
            <v>2899.84</v>
          </cell>
          <cell r="E377">
            <v>2403.44</v>
          </cell>
        </row>
        <row r="378">
          <cell r="B378">
            <v>5229</v>
          </cell>
          <cell r="C378">
            <v>16237.66</v>
          </cell>
          <cell r="D378">
            <v>16133.53</v>
          </cell>
          <cell r="E378">
            <v>14210.44</v>
          </cell>
        </row>
        <row r="379">
          <cell r="B379">
            <v>5310</v>
          </cell>
          <cell r="C379">
            <v>20273.099999999999</v>
          </cell>
          <cell r="D379">
            <v>20327.04</v>
          </cell>
          <cell r="E379">
            <v>19173.02</v>
          </cell>
        </row>
        <row r="380">
          <cell r="B380">
            <v>5320</v>
          </cell>
          <cell r="C380">
            <v>8705.84</v>
          </cell>
          <cell r="D380">
            <v>8752.64</v>
          </cell>
          <cell r="E380">
            <v>9095.36</v>
          </cell>
        </row>
        <row r="381">
          <cell r="B381">
            <v>5510</v>
          </cell>
          <cell r="C381">
            <v>59603.87</v>
          </cell>
          <cell r="D381">
            <v>59654.49</v>
          </cell>
          <cell r="E381">
            <v>66272.86</v>
          </cell>
        </row>
        <row r="382">
          <cell r="B382">
            <v>5520</v>
          </cell>
          <cell r="C382">
            <v>1473.59</v>
          </cell>
          <cell r="D382">
            <v>1484.15</v>
          </cell>
          <cell r="E382">
            <v>1875.71</v>
          </cell>
        </row>
        <row r="383">
          <cell r="B383">
            <v>5530</v>
          </cell>
          <cell r="C383">
            <v>105.1461635</v>
          </cell>
          <cell r="D383">
            <v>106.8281269</v>
          </cell>
          <cell r="E383">
            <v>145.9679921</v>
          </cell>
        </row>
        <row r="384">
          <cell r="B384">
            <v>5590</v>
          </cell>
          <cell r="C384">
            <v>1947.57</v>
          </cell>
          <cell r="D384">
            <v>1965.15</v>
          </cell>
          <cell r="E384">
            <v>2517.21</v>
          </cell>
        </row>
        <row r="385">
          <cell r="B385">
            <v>5610</v>
          </cell>
          <cell r="C385">
            <v>194787.62</v>
          </cell>
          <cell r="D385">
            <v>196589.15</v>
          </cell>
          <cell r="E385">
            <v>211145.37</v>
          </cell>
        </row>
        <row r="386">
          <cell r="B386">
            <v>5621</v>
          </cell>
          <cell r="C386">
            <v>31365.279999999999</v>
          </cell>
          <cell r="D386">
            <v>31424.46</v>
          </cell>
          <cell r="E386">
            <v>32539.09</v>
          </cell>
        </row>
        <row r="387">
          <cell r="B387">
            <v>5629</v>
          </cell>
          <cell r="C387">
            <v>32440.49</v>
          </cell>
          <cell r="D387">
            <v>32762.58</v>
          </cell>
          <cell r="E387">
            <v>35338.28</v>
          </cell>
        </row>
        <row r="388">
          <cell r="B388">
            <v>5630</v>
          </cell>
          <cell r="C388">
            <v>49915.34</v>
          </cell>
          <cell r="D388">
            <v>50003.56</v>
          </cell>
          <cell r="E388">
            <v>51139.11</v>
          </cell>
        </row>
        <row r="389">
          <cell r="B389">
            <v>5811</v>
          </cell>
          <cell r="C389">
            <v>12111.31</v>
          </cell>
          <cell r="D389">
            <v>12125.06</v>
          </cell>
          <cell r="E389">
            <v>11758.63</v>
          </cell>
        </row>
        <row r="390">
          <cell r="B390">
            <v>5812</v>
          </cell>
          <cell r="C390">
            <v>238.63535630000001</v>
          </cell>
          <cell r="D390">
            <v>239.08664580000001</v>
          </cell>
          <cell r="E390">
            <v>235.76594650000001</v>
          </cell>
        </row>
        <row r="391">
          <cell r="B391">
            <v>5813</v>
          </cell>
          <cell r="C391">
            <v>13629.28</v>
          </cell>
          <cell r="D391">
            <v>13638.07</v>
          </cell>
          <cell r="E391">
            <v>13076.14</v>
          </cell>
        </row>
        <row r="392">
          <cell r="B392">
            <v>5814</v>
          </cell>
          <cell r="C392">
            <v>20554.240000000002</v>
          </cell>
          <cell r="D392">
            <v>20577.580000000002</v>
          </cell>
          <cell r="E392">
            <v>18026.439999999999</v>
          </cell>
        </row>
        <row r="393">
          <cell r="B393">
            <v>5819</v>
          </cell>
          <cell r="C393">
            <v>5695.81</v>
          </cell>
          <cell r="D393">
            <v>5716.6</v>
          </cell>
          <cell r="E393">
            <v>6465.53</v>
          </cell>
        </row>
        <row r="394">
          <cell r="B394">
            <v>5821</v>
          </cell>
          <cell r="C394">
            <v>506.80862760000002</v>
          </cell>
          <cell r="D394">
            <v>507.22684839999999</v>
          </cell>
          <cell r="E394">
            <v>535.78615490000004</v>
          </cell>
        </row>
        <row r="395">
          <cell r="B395">
            <v>5829</v>
          </cell>
          <cell r="C395">
            <v>3537.33</v>
          </cell>
          <cell r="D395">
            <v>3546.04</v>
          </cell>
          <cell r="E395">
            <v>3680.44</v>
          </cell>
        </row>
        <row r="396">
          <cell r="B396">
            <v>5911</v>
          </cell>
          <cell r="C396">
            <v>30940.98</v>
          </cell>
          <cell r="D396">
            <v>31053.45</v>
          </cell>
          <cell r="E396">
            <v>34672.800000000003</v>
          </cell>
        </row>
        <row r="397">
          <cell r="B397">
            <v>5912</v>
          </cell>
          <cell r="C397">
            <v>8890.4500000000007</v>
          </cell>
          <cell r="D397">
            <v>8920.42</v>
          </cell>
          <cell r="E397">
            <v>9509.7099999999991</v>
          </cell>
        </row>
        <row r="398">
          <cell r="B398">
            <v>5913</v>
          </cell>
          <cell r="C398">
            <v>4672.41</v>
          </cell>
          <cell r="D398">
            <v>4679.16</v>
          </cell>
          <cell r="E398">
            <v>4939.09</v>
          </cell>
        </row>
        <row r="399">
          <cell r="B399">
            <v>5914</v>
          </cell>
          <cell r="C399">
            <v>3730.62</v>
          </cell>
          <cell r="D399">
            <v>3732.31</v>
          </cell>
          <cell r="E399">
            <v>4194.79</v>
          </cell>
        </row>
        <row r="400">
          <cell r="B400">
            <v>5920</v>
          </cell>
          <cell r="C400">
            <v>5698.45</v>
          </cell>
          <cell r="D400">
            <v>5723.8</v>
          </cell>
          <cell r="E400">
            <v>6877.57</v>
          </cell>
        </row>
        <row r="401">
          <cell r="B401">
            <v>6010</v>
          </cell>
          <cell r="C401">
            <v>7268.41</v>
          </cell>
          <cell r="D401">
            <v>7278.59</v>
          </cell>
          <cell r="E401">
            <v>7334.56</v>
          </cell>
        </row>
        <row r="402">
          <cell r="B402">
            <v>6020</v>
          </cell>
          <cell r="C402">
            <v>20115.25</v>
          </cell>
          <cell r="D402">
            <v>20126.53</v>
          </cell>
          <cell r="E402">
            <v>20127.3</v>
          </cell>
        </row>
        <row r="403">
          <cell r="B403">
            <v>6110</v>
          </cell>
          <cell r="C403">
            <v>2691.28</v>
          </cell>
          <cell r="D403">
            <v>2688.69</v>
          </cell>
          <cell r="E403">
            <v>2392.59</v>
          </cell>
        </row>
        <row r="404">
          <cell r="B404">
            <v>6120</v>
          </cell>
          <cell r="C404">
            <v>5957.37</v>
          </cell>
          <cell r="D404">
            <v>5961.09</v>
          </cell>
          <cell r="E404">
            <v>5119.3</v>
          </cell>
        </row>
        <row r="405">
          <cell r="B405">
            <v>6130</v>
          </cell>
          <cell r="C405">
            <v>620.12475170000005</v>
          </cell>
          <cell r="D405">
            <v>619.67143940000005</v>
          </cell>
          <cell r="E405">
            <v>2948.67</v>
          </cell>
        </row>
        <row r="406">
          <cell r="B406">
            <v>6190</v>
          </cell>
          <cell r="C406">
            <v>31512.29</v>
          </cell>
          <cell r="D406">
            <v>31577.46</v>
          </cell>
          <cell r="E406">
            <v>28339.88</v>
          </cell>
        </row>
        <row r="407">
          <cell r="B407">
            <v>6201</v>
          </cell>
          <cell r="C407">
            <v>41647.339999999997</v>
          </cell>
          <cell r="D407">
            <v>41713.879999999997</v>
          </cell>
          <cell r="E407">
            <v>49200.94</v>
          </cell>
        </row>
        <row r="408">
          <cell r="B408">
            <v>6202</v>
          </cell>
          <cell r="C408">
            <v>98262.51</v>
          </cell>
          <cell r="D408">
            <v>98374.58</v>
          </cell>
          <cell r="E408">
            <v>109133.11</v>
          </cell>
        </row>
        <row r="409">
          <cell r="B409">
            <v>6203</v>
          </cell>
          <cell r="C409">
            <v>364.8215166</v>
          </cell>
          <cell r="D409">
            <v>376.65154369999999</v>
          </cell>
          <cell r="E409">
            <v>546.59139449999998</v>
          </cell>
        </row>
        <row r="410">
          <cell r="B410">
            <v>6209</v>
          </cell>
          <cell r="C410">
            <v>32249.33</v>
          </cell>
          <cell r="D410">
            <v>32315.87</v>
          </cell>
          <cell r="E410">
            <v>34667.879999999997</v>
          </cell>
        </row>
        <row r="411">
          <cell r="B411">
            <v>6311</v>
          </cell>
          <cell r="C411">
            <v>12384.94</v>
          </cell>
          <cell r="D411">
            <v>12479.56</v>
          </cell>
          <cell r="E411">
            <v>9664.31</v>
          </cell>
        </row>
        <row r="412">
          <cell r="B412">
            <v>6312</v>
          </cell>
          <cell r="C412">
            <v>5901.79</v>
          </cell>
          <cell r="D412">
            <v>5881.25</v>
          </cell>
          <cell r="E412">
            <v>6028.12</v>
          </cell>
        </row>
        <row r="413">
          <cell r="B413">
            <v>6391</v>
          </cell>
          <cell r="C413">
            <v>8984.69</v>
          </cell>
          <cell r="D413">
            <v>8980.11</v>
          </cell>
          <cell r="E413">
            <v>7637.69</v>
          </cell>
        </row>
        <row r="414">
          <cell r="B414">
            <v>6399</v>
          </cell>
          <cell r="C414">
            <v>4545.1000000000004</v>
          </cell>
          <cell r="D414">
            <v>4614.99</v>
          </cell>
          <cell r="E414">
            <v>3567.07</v>
          </cell>
        </row>
        <row r="415">
          <cell r="B415">
            <v>6411</v>
          </cell>
          <cell r="C415">
            <v>0</v>
          </cell>
          <cell r="D415">
            <v>0</v>
          </cell>
          <cell r="E415">
            <v>0</v>
          </cell>
        </row>
        <row r="416">
          <cell r="B416">
            <v>6419</v>
          </cell>
          <cell r="C416">
            <v>0</v>
          </cell>
          <cell r="D416">
            <v>0</v>
          </cell>
          <cell r="E416">
            <v>0</v>
          </cell>
        </row>
        <row r="417">
          <cell r="B417">
            <v>6420</v>
          </cell>
          <cell r="C417">
            <v>334.08205550000002</v>
          </cell>
          <cell r="D417">
            <v>350.3318021</v>
          </cell>
          <cell r="E417">
            <v>803.61847680000005</v>
          </cell>
        </row>
        <row r="418">
          <cell r="B418">
            <v>6430</v>
          </cell>
          <cell r="C418">
            <v>8462.7999999999993</v>
          </cell>
          <cell r="D418">
            <v>8614.74</v>
          </cell>
          <cell r="E418">
            <v>9010.02</v>
          </cell>
        </row>
        <row r="419">
          <cell r="B419">
            <v>6491</v>
          </cell>
          <cell r="C419">
            <v>852.81963440000004</v>
          </cell>
          <cell r="D419">
            <v>875.98905019999995</v>
          </cell>
          <cell r="E419">
            <v>937.10978669999997</v>
          </cell>
        </row>
        <row r="420">
          <cell r="B420">
            <v>6492</v>
          </cell>
          <cell r="C420">
            <v>4011.45</v>
          </cell>
          <cell r="D420">
            <v>4084.21</v>
          </cell>
          <cell r="E420">
            <v>5318.99</v>
          </cell>
        </row>
        <row r="421">
          <cell r="B421">
            <v>6499</v>
          </cell>
          <cell r="C421">
            <v>16516.28</v>
          </cell>
          <cell r="D421">
            <v>16823.47</v>
          </cell>
          <cell r="E421">
            <v>21543.68</v>
          </cell>
        </row>
        <row r="422">
          <cell r="B422">
            <v>6511</v>
          </cell>
          <cell r="C422">
            <v>4686.6899999999996</v>
          </cell>
          <cell r="D422">
            <v>4688.9399999999996</v>
          </cell>
          <cell r="E422">
            <v>4931.12</v>
          </cell>
        </row>
        <row r="423">
          <cell r="B423">
            <v>6512</v>
          </cell>
          <cell r="C423">
            <v>12918.67</v>
          </cell>
          <cell r="D423">
            <v>12934.55</v>
          </cell>
          <cell r="E423">
            <v>16007.98</v>
          </cell>
        </row>
        <row r="424">
          <cell r="B424">
            <v>6520</v>
          </cell>
          <cell r="C424">
            <v>856.98777489999998</v>
          </cell>
          <cell r="D424">
            <v>857.35273180000002</v>
          </cell>
          <cell r="E424">
            <v>1276.47</v>
          </cell>
        </row>
        <row r="425">
          <cell r="B425">
            <v>6611</v>
          </cell>
          <cell r="C425">
            <v>2704.84</v>
          </cell>
          <cell r="D425">
            <v>2703.98</v>
          </cell>
          <cell r="E425">
            <v>3055.59</v>
          </cell>
        </row>
        <row r="426">
          <cell r="B426">
            <v>6612</v>
          </cell>
          <cell r="C426">
            <v>23894.27</v>
          </cell>
          <cell r="D426">
            <v>23887.19</v>
          </cell>
          <cell r="E426">
            <v>22605.3</v>
          </cell>
        </row>
        <row r="427">
          <cell r="B427">
            <v>6619</v>
          </cell>
          <cell r="C427">
            <v>45577.31</v>
          </cell>
          <cell r="D427">
            <v>45510.239999999998</v>
          </cell>
          <cell r="E427">
            <v>48556.23</v>
          </cell>
        </row>
        <row r="428">
          <cell r="B428">
            <v>6621</v>
          </cell>
          <cell r="C428">
            <v>2880</v>
          </cell>
          <cell r="D428">
            <v>2874.89</v>
          </cell>
          <cell r="E428">
            <v>2992.79</v>
          </cell>
        </row>
        <row r="429">
          <cell r="B429">
            <v>6622</v>
          </cell>
          <cell r="C429">
            <v>30365.7</v>
          </cell>
          <cell r="D429">
            <v>30336.79</v>
          </cell>
          <cell r="E429">
            <v>33313.83</v>
          </cell>
        </row>
        <row r="430">
          <cell r="B430">
            <v>6629</v>
          </cell>
          <cell r="C430">
            <v>22860.87</v>
          </cell>
          <cell r="D430">
            <v>22849.34</v>
          </cell>
          <cell r="E430">
            <v>25250.3</v>
          </cell>
        </row>
        <row r="431">
          <cell r="B431">
            <v>6630</v>
          </cell>
          <cell r="C431">
            <v>28750.54</v>
          </cell>
          <cell r="D431">
            <v>28737.25</v>
          </cell>
          <cell r="E431">
            <v>34023.449999999997</v>
          </cell>
        </row>
        <row r="432">
          <cell r="B432">
            <v>6810</v>
          </cell>
          <cell r="C432">
            <v>2350.98</v>
          </cell>
          <cell r="D432">
            <v>2371.7600000000002</v>
          </cell>
          <cell r="E432">
            <v>2183.06</v>
          </cell>
        </row>
        <row r="433">
          <cell r="B433">
            <v>6820</v>
          </cell>
          <cell r="C433">
            <v>45129.43</v>
          </cell>
          <cell r="D433">
            <v>45309.56</v>
          </cell>
          <cell r="E433">
            <v>40374.839999999997</v>
          </cell>
        </row>
        <row r="434">
          <cell r="B434">
            <v>6831</v>
          </cell>
          <cell r="C434">
            <v>47518.95</v>
          </cell>
          <cell r="D434">
            <v>48015.54</v>
          </cell>
          <cell r="E434">
            <v>41157.019999999997</v>
          </cell>
        </row>
        <row r="435">
          <cell r="B435">
            <v>6832</v>
          </cell>
          <cell r="C435">
            <v>35436.480000000003</v>
          </cell>
          <cell r="D435">
            <v>35810.339999999997</v>
          </cell>
          <cell r="E435">
            <v>29085.599999999999</v>
          </cell>
        </row>
        <row r="436">
          <cell r="B436">
            <v>6910</v>
          </cell>
          <cell r="C436">
            <v>80276.83</v>
          </cell>
          <cell r="D436">
            <v>80497.289999999994</v>
          </cell>
          <cell r="E436">
            <v>86494.43</v>
          </cell>
        </row>
        <row r="437">
          <cell r="B437">
            <v>6920</v>
          </cell>
          <cell r="C437">
            <v>99608.77</v>
          </cell>
          <cell r="D437">
            <v>99421.69</v>
          </cell>
          <cell r="E437">
            <v>101076.34</v>
          </cell>
        </row>
        <row r="438">
          <cell r="B438">
            <v>7010</v>
          </cell>
          <cell r="C438">
            <v>84047.43</v>
          </cell>
          <cell r="D438">
            <v>82446.03</v>
          </cell>
          <cell r="E438">
            <v>74161.119999999995</v>
          </cell>
        </row>
        <row r="439">
          <cell r="B439">
            <v>7021</v>
          </cell>
          <cell r="C439">
            <v>13638.28</v>
          </cell>
          <cell r="D439">
            <v>13725</v>
          </cell>
          <cell r="E439">
            <v>14129.19</v>
          </cell>
        </row>
        <row r="440">
          <cell r="B440">
            <v>7022</v>
          </cell>
          <cell r="C440">
            <v>156258.88</v>
          </cell>
          <cell r="D440">
            <v>157589.73000000001</v>
          </cell>
          <cell r="E440">
            <v>165237.20000000001</v>
          </cell>
        </row>
        <row r="441">
          <cell r="B441">
            <v>7111</v>
          </cell>
          <cell r="C441">
            <v>29507.03</v>
          </cell>
          <cell r="D441">
            <v>29671.72</v>
          </cell>
          <cell r="E441">
            <v>33780.559999999998</v>
          </cell>
        </row>
        <row r="442">
          <cell r="B442">
            <v>7112</v>
          </cell>
          <cell r="C442">
            <v>55079.49</v>
          </cell>
          <cell r="D442">
            <v>55251.519999999997</v>
          </cell>
          <cell r="E442">
            <v>60392.41</v>
          </cell>
        </row>
        <row r="443">
          <cell r="B443">
            <v>7120</v>
          </cell>
          <cell r="C443">
            <v>2961.32</v>
          </cell>
          <cell r="D443">
            <v>2960.93</v>
          </cell>
          <cell r="E443">
            <v>13983.84</v>
          </cell>
        </row>
        <row r="444">
          <cell r="B444">
            <v>7211</v>
          </cell>
          <cell r="C444">
            <v>1308.78</v>
          </cell>
          <cell r="D444">
            <v>1309.68</v>
          </cell>
          <cell r="E444">
            <v>2293.84</v>
          </cell>
        </row>
        <row r="445">
          <cell r="B445">
            <v>7219</v>
          </cell>
          <cell r="C445">
            <v>15771.91</v>
          </cell>
          <cell r="D445">
            <v>15783.23</v>
          </cell>
          <cell r="E445">
            <v>22250.9</v>
          </cell>
        </row>
        <row r="446">
          <cell r="B446">
            <v>7220</v>
          </cell>
          <cell r="C446">
            <v>1219.3900000000001</v>
          </cell>
          <cell r="D446">
            <v>1224.2</v>
          </cell>
          <cell r="E446">
            <v>3840.99</v>
          </cell>
        </row>
        <row r="447">
          <cell r="B447">
            <v>7311</v>
          </cell>
          <cell r="C447">
            <v>48333.85</v>
          </cell>
          <cell r="D447">
            <v>48373.63</v>
          </cell>
          <cell r="E447">
            <v>60014.879999999997</v>
          </cell>
        </row>
        <row r="448">
          <cell r="B448">
            <v>7312</v>
          </cell>
          <cell r="C448">
            <v>9428.69</v>
          </cell>
          <cell r="D448">
            <v>9445.89</v>
          </cell>
          <cell r="E448">
            <v>12358.15</v>
          </cell>
        </row>
        <row r="449">
          <cell r="B449">
            <v>7320</v>
          </cell>
          <cell r="C449">
            <v>20438.66</v>
          </cell>
          <cell r="D449">
            <v>20445.41</v>
          </cell>
          <cell r="E449">
            <v>22564.63</v>
          </cell>
        </row>
        <row r="450">
          <cell r="B450">
            <v>7410</v>
          </cell>
          <cell r="C450">
            <v>15154.58</v>
          </cell>
          <cell r="D450">
            <v>15084.53</v>
          </cell>
          <cell r="E450">
            <v>23075.81</v>
          </cell>
        </row>
        <row r="451">
          <cell r="B451">
            <v>7420</v>
          </cell>
          <cell r="C451">
            <v>4766.57</v>
          </cell>
          <cell r="D451">
            <v>4752.71</v>
          </cell>
          <cell r="E451">
            <v>7544.01</v>
          </cell>
        </row>
        <row r="452">
          <cell r="B452">
            <v>7430</v>
          </cell>
          <cell r="C452">
            <v>1150.3</v>
          </cell>
          <cell r="D452">
            <v>1164.1600000000001</v>
          </cell>
          <cell r="E452">
            <v>1830.93</v>
          </cell>
        </row>
        <row r="453">
          <cell r="B453">
            <v>7490</v>
          </cell>
          <cell r="C453">
            <v>19615.63</v>
          </cell>
          <cell r="D453">
            <v>21768.84</v>
          </cell>
          <cell r="E453">
            <v>36378.879999999997</v>
          </cell>
        </row>
        <row r="454">
          <cell r="B454">
            <v>7500</v>
          </cell>
          <cell r="C454">
            <v>4131.84</v>
          </cell>
          <cell r="D454">
            <v>4076.26</v>
          </cell>
          <cell r="E454">
            <v>2616.66</v>
          </cell>
        </row>
        <row r="455">
          <cell r="B455">
            <v>7711</v>
          </cell>
          <cell r="C455">
            <v>3680.62</v>
          </cell>
          <cell r="D455">
            <v>3680.7</v>
          </cell>
          <cell r="E455">
            <v>4297.08</v>
          </cell>
        </row>
        <row r="456">
          <cell r="B456">
            <v>7712</v>
          </cell>
          <cell r="C456">
            <v>572.94361700000002</v>
          </cell>
          <cell r="D456">
            <v>569.73739999999998</v>
          </cell>
          <cell r="E456">
            <v>615.09589140000003</v>
          </cell>
        </row>
        <row r="457">
          <cell r="B457">
            <v>7721</v>
          </cell>
          <cell r="C457">
            <v>0</v>
          </cell>
          <cell r="D457">
            <v>0</v>
          </cell>
          <cell r="E457">
            <v>410.68060609999998</v>
          </cell>
        </row>
        <row r="458">
          <cell r="B458">
            <v>7722</v>
          </cell>
          <cell r="C458">
            <v>0</v>
          </cell>
          <cell r="D458">
            <v>0</v>
          </cell>
          <cell r="E458">
            <v>8.4462475000000001</v>
          </cell>
        </row>
        <row r="459">
          <cell r="B459">
            <v>7729</v>
          </cell>
          <cell r="C459">
            <v>3284.62</v>
          </cell>
          <cell r="D459">
            <v>3279.23</v>
          </cell>
          <cell r="E459">
            <v>1027.23</v>
          </cell>
        </row>
        <row r="460">
          <cell r="B460">
            <v>7731</v>
          </cell>
          <cell r="C460">
            <v>0</v>
          </cell>
          <cell r="D460">
            <v>0</v>
          </cell>
          <cell r="E460">
            <v>0</v>
          </cell>
        </row>
        <row r="461">
          <cell r="B461">
            <v>7732</v>
          </cell>
          <cell r="C461">
            <v>2642.74</v>
          </cell>
          <cell r="D461">
            <v>2651.49</v>
          </cell>
          <cell r="E461">
            <v>2138.83</v>
          </cell>
        </row>
        <row r="462">
          <cell r="B462">
            <v>7733</v>
          </cell>
          <cell r="C462">
            <v>503.4178642</v>
          </cell>
          <cell r="D462">
            <v>503.39556820000001</v>
          </cell>
          <cell r="E462">
            <v>280.6982984</v>
          </cell>
        </row>
        <row r="463">
          <cell r="B463">
            <v>7734</v>
          </cell>
          <cell r="C463">
            <v>0</v>
          </cell>
          <cell r="D463">
            <v>0</v>
          </cell>
          <cell r="E463">
            <v>0</v>
          </cell>
        </row>
        <row r="464">
          <cell r="B464">
            <v>7735</v>
          </cell>
          <cell r="C464">
            <v>386.17678439999997</v>
          </cell>
          <cell r="D464">
            <v>383.57528550000001</v>
          </cell>
          <cell r="E464">
            <v>176.3458373</v>
          </cell>
        </row>
        <row r="465">
          <cell r="B465">
            <v>7739</v>
          </cell>
          <cell r="C465">
            <v>4591.13</v>
          </cell>
          <cell r="D465">
            <v>4579</v>
          </cell>
          <cell r="E465">
            <v>3327.34</v>
          </cell>
        </row>
        <row r="466">
          <cell r="B466">
            <v>7740</v>
          </cell>
          <cell r="C466">
            <v>638.01123789999997</v>
          </cell>
          <cell r="D466">
            <v>633.71998029999997</v>
          </cell>
          <cell r="E466">
            <v>433.60329400000001</v>
          </cell>
        </row>
        <row r="467">
          <cell r="B467">
            <v>7810</v>
          </cell>
          <cell r="C467">
            <v>34016.31</v>
          </cell>
          <cell r="D467">
            <v>34968.68</v>
          </cell>
          <cell r="E467">
            <v>40907.919999999998</v>
          </cell>
        </row>
        <row r="468">
          <cell r="B468">
            <v>7820</v>
          </cell>
          <cell r="C468">
            <v>138948.23000000001</v>
          </cell>
          <cell r="D468">
            <v>139130.06</v>
          </cell>
          <cell r="E468">
            <v>146364.25</v>
          </cell>
        </row>
        <row r="469">
          <cell r="B469">
            <v>7830</v>
          </cell>
          <cell r="C469">
            <v>3686.75</v>
          </cell>
          <cell r="D469">
            <v>3694.21</v>
          </cell>
          <cell r="E469">
            <v>4398.2700000000004</v>
          </cell>
        </row>
        <row r="470">
          <cell r="B470">
            <v>7911</v>
          </cell>
          <cell r="C470">
            <v>15168.8</v>
          </cell>
          <cell r="D470">
            <v>15204.51</v>
          </cell>
          <cell r="E470">
            <v>14162.66</v>
          </cell>
        </row>
        <row r="471">
          <cell r="B471">
            <v>7912</v>
          </cell>
          <cell r="C471">
            <v>8440.18</v>
          </cell>
          <cell r="D471">
            <v>8438.5</v>
          </cell>
          <cell r="E471">
            <v>6785.94</v>
          </cell>
        </row>
        <row r="472">
          <cell r="B472">
            <v>7990</v>
          </cell>
          <cell r="C472">
            <v>2330.06</v>
          </cell>
          <cell r="D472">
            <v>2325.98</v>
          </cell>
          <cell r="E472">
            <v>6825.63</v>
          </cell>
        </row>
        <row r="473">
          <cell r="B473">
            <v>8010</v>
          </cell>
          <cell r="C473">
            <v>61910.93</v>
          </cell>
          <cell r="D473">
            <v>61987.23</v>
          </cell>
          <cell r="E473">
            <v>56771.94</v>
          </cell>
        </row>
        <row r="474">
          <cell r="B474">
            <v>8020</v>
          </cell>
          <cell r="C474">
            <v>2238.8000000000002</v>
          </cell>
          <cell r="D474">
            <v>2235.3200000000002</v>
          </cell>
          <cell r="E474">
            <v>1586.91</v>
          </cell>
        </row>
        <row r="475">
          <cell r="B475">
            <v>8030</v>
          </cell>
          <cell r="C475">
            <v>591.99275539999996</v>
          </cell>
          <cell r="D475">
            <v>592.71905400000003</v>
          </cell>
          <cell r="E475">
            <v>449.63139949999999</v>
          </cell>
        </row>
        <row r="476">
          <cell r="B476">
            <v>8110</v>
          </cell>
          <cell r="C476">
            <v>39317.61</v>
          </cell>
          <cell r="D476">
            <v>39603.379999999997</v>
          </cell>
          <cell r="E476">
            <v>31534.69</v>
          </cell>
        </row>
        <row r="477">
          <cell r="B477">
            <v>8121</v>
          </cell>
          <cell r="C477">
            <v>85238.42</v>
          </cell>
          <cell r="D477">
            <v>85520.15</v>
          </cell>
          <cell r="E477">
            <v>87975.57</v>
          </cell>
        </row>
        <row r="478">
          <cell r="B478">
            <v>8122</v>
          </cell>
          <cell r="C478">
            <v>3479.5</v>
          </cell>
          <cell r="D478">
            <v>3492.15</v>
          </cell>
          <cell r="E478">
            <v>3902.44</v>
          </cell>
        </row>
        <row r="479">
          <cell r="B479">
            <v>8129</v>
          </cell>
          <cell r="C479">
            <v>10846.25</v>
          </cell>
          <cell r="D479">
            <v>11058.56</v>
          </cell>
          <cell r="E479">
            <v>12088.41</v>
          </cell>
        </row>
        <row r="480">
          <cell r="B480">
            <v>8130</v>
          </cell>
          <cell r="C480">
            <v>8618.0499999999993</v>
          </cell>
          <cell r="D480">
            <v>9396.9599999999991</v>
          </cell>
          <cell r="E480">
            <v>6336.42</v>
          </cell>
        </row>
        <row r="481">
          <cell r="B481">
            <v>8211</v>
          </cell>
          <cell r="C481">
            <v>5882.63</v>
          </cell>
          <cell r="D481">
            <v>5786.76</v>
          </cell>
          <cell r="E481">
            <v>6848.4</v>
          </cell>
        </row>
        <row r="482">
          <cell r="B482">
            <v>8219</v>
          </cell>
          <cell r="C482">
            <v>3879.69</v>
          </cell>
          <cell r="D482">
            <v>3844.3</v>
          </cell>
          <cell r="E482">
            <v>3040.28</v>
          </cell>
        </row>
        <row r="483">
          <cell r="B483">
            <v>8220</v>
          </cell>
          <cell r="C483">
            <v>5912.6</v>
          </cell>
          <cell r="D483">
            <v>5879.12</v>
          </cell>
          <cell r="E483">
            <v>3892.27</v>
          </cell>
        </row>
        <row r="484">
          <cell r="B484">
            <v>8230</v>
          </cell>
          <cell r="C484">
            <v>7382.95</v>
          </cell>
          <cell r="D484">
            <v>7228.72</v>
          </cell>
          <cell r="E484">
            <v>7222.78</v>
          </cell>
        </row>
        <row r="485">
          <cell r="B485">
            <v>8291</v>
          </cell>
          <cell r="C485">
            <v>3275.62</v>
          </cell>
          <cell r="D485">
            <v>3258.45</v>
          </cell>
          <cell r="E485">
            <v>2688.98</v>
          </cell>
        </row>
        <row r="486">
          <cell r="B486">
            <v>8292</v>
          </cell>
          <cell r="C486">
            <v>1068.05</v>
          </cell>
          <cell r="D486">
            <v>1055.46</v>
          </cell>
          <cell r="E486">
            <v>889.03228650000005</v>
          </cell>
        </row>
        <row r="487">
          <cell r="B487">
            <v>8299</v>
          </cell>
          <cell r="C487">
            <v>61407.83</v>
          </cell>
          <cell r="D487">
            <v>64581.21</v>
          </cell>
          <cell r="E487">
            <v>69385.740000000005</v>
          </cell>
        </row>
        <row r="488">
          <cell r="B488">
            <v>8411</v>
          </cell>
          <cell r="C488">
            <v>109702.62</v>
          </cell>
          <cell r="D488">
            <v>109903.19</v>
          </cell>
          <cell r="E488">
            <v>110148.59</v>
          </cell>
        </row>
        <row r="489">
          <cell r="B489">
            <v>8412</v>
          </cell>
          <cell r="C489">
            <v>18652.02</v>
          </cell>
          <cell r="D489">
            <v>18656.990000000002</v>
          </cell>
          <cell r="E489">
            <v>16457.34</v>
          </cell>
        </row>
        <row r="490">
          <cell r="B490">
            <v>8413</v>
          </cell>
          <cell r="C490">
            <v>2842.81</v>
          </cell>
          <cell r="D490">
            <v>2843.61</v>
          </cell>
          <cell r="E490">
            <v>2951.74</v>
          </cell>
        </row>
        <row r="491">
          <cell r="B491">
            <v>8421</v>
          </cell>
          <cell r="C491">
            <v>0</v>
          </cell>
          <cell r="D491">
            <v>0</v>
          </cell>
          <cell r="E491">
            <v>0</v>
          </cell>
        </row>
        <row r="492">
          <cell r="B492">
            <v>8422</v>
          </cell>
          <cell r="C492">
            <v>0</v>
          </cell>
          <cell r="D492">
            <v>0</v>
          </cell>
          <cell r="E492">
            <v>0</v>
          </cell>
        </row>
        <row r="493">
          <cell r="B493">
            <v>8423</v>
          </cell>
          <cell r="C493">
            <v>15066.1</v>
          </cell>
          <cell r="D493">
            <v>15067.29</v>
          </cell>
          <cell r="E493">
            <v>14270.12</v>
          </cell>
        </row>
        <row r="494">
          <cell r="B494">
            <v>8424</v>
          </cell>
          <cell r="C494">
            <v>52588.46</v>
          </cell>
          <cell r="D494">
            <v>52590.35</v>
          </cell>
          <cell r="E494">
            <v>50764.78</v>
          </cell>
        </row>
        <row r="495">
          <cell r="B495">
            <v>8425</v>
          </cell>
          <cell r="C495">
            <v>5796</v>
          </cell>
          <cell r="D495">
            <v>5796</v>
          </cell>
          <cell r="E495">
            <v>5651</v>
          </cell>
        </row>
        <row r="496">
          <cell r="B496">
            <v>8430</v>
          </cell>
          <cell r="C496">
            <v>5864</v>
          </cell>
          <cell r="D496">
            <v>5864</v>
          </cell>
          <cell r="E496">
            <v>5521</v>
          </cell>
        </row>
        <row r="497">
          <cell r="B497">
            <v>8510</v>
          </cell>
          <cell r="C497">
            <v>11398.77</v>
          </cell>
          <cell r="D497">
            <v>11684.96</v>
          </cell>
          <cell r="E497">
            <v>9553.5300000000007</v>
          </cell>
        </row>
        <row r="498">
          <cell r="B498">
            <v>8520</v>
          </cell>
          <cell r="C498">
            <v>145446.28</v>
          </cell>
          <cell r="D498">
            <v>146112.95000000001</v>
          </cell>
          <cell r="E498">
            <v>137034.10999999999</v>
          </cell>
        </row>
        <row r="499">
          <cell r="B499">
            <v>8531</v>
          </cell>
          <cell r="C499">
            <v>78065.2</v>
          </cell>
          <cell r="D499">
            <v>78397.25</v>
          </cell>
          <cell r="E499">
            <v>73325.09</v>
          </cell>
        </row>
        <row r="500">
          <cell r="B500">
            <v>8532</v>
          </cell>
          <cell r="C500">
            <v>22063.5</v>
          </cell>
          <cell r="D500">
            <v>22234.06</v>
          </cell>
          <cell r="E500">
            <v>20058.599999999999</v>
          </cell>
        </row>
        <row r="501">
          <cell r="B501">
            <v>8541</v>
          </cell>
          <cell r="C501">
            <v>7363.54</v>
          </cell>
          <cell r="D501">
            <v>7454</v>
          </cell>
          <cell r="E501">
            <v>6161.64</v>
          </cell>
        </row>
        <row r="502">
          <cell r="B502">
            <v>8542</v>
          </cell>
          <cell r="C502">
            <v>72316.13</v>
          </cell>
          <cell r="D502">
            <v>72361.86</v>
          </cell>
          <cell r="E502">
            <v>74985.009999999995</v>
          </cell>
        </row>
        <row r="503">
          <cell r="B503">
            <v>8551</v>
          </cell>
          <cell r="C503">
            <v>2125.3000000000002</v>
          </cell>
          <cell r="D503">
            <v>2187.6999999999998</v>
          </cell>
          <cell r="E503">
            <v>2100.94</v>
          </cell>
        </row>
        <row r="504">
          <cell r="B504">
            <v>8552</v>
          </cell>
          <cell r="C504">
            <v>1425.22</v>
          </cell>
          <cell r="D504">
            <v>1476.64</v>
          </cell>
          <cell r="E504">
            <v>1815.28</v>
          </cell>
        </row>
        <row r="505">
          <cell r="B505">
            <v>8553</v>
          </cell>
          <cell r="C505">
            <v>452.95144829999998</v>
          </cell>
          <cell r="D505">
            <v>480.94383909999999</v>
          </cell>
          <cell r="E505">
            <v>426.0265278</v>
          </cell>
        </row>
        <row r="506">
          <cell r="B506">
            <v>8559</v>
          </cell>
          <cell r="C506">
            <v>37082.85</v>
          </cell>
          <cell r="D506">
            <v>37587.96</v>
          </cell>
          <cell r="E506">
            <v>33393.410000000003</v>
          </cell>
        </row>
        <row r="507">
          <cell r="B507">
            <v>8560</v>
          </cell>
          <cell r="C507">
            <v>8722.68</v>
          </cell>
          <cell r="D507">
            <v>8810.24</v>
          </cell>
          <cell r="E507">
            <v>9058.9699999999993</v>
          </cell>
        </row>
        <row r="508">
          <cell r="B508">
            <v>8610</v>
          </cell>
          <cell r="C508">
            <v>190292.96</v>
          </cell>
          <cell r="D508">
            <v>190291.35</v>
          </cell>
          <cell r="E508">
            <v>199544.16</v>
          </cell>
        </row>
        <row r="509">
          <cell r="B509">
            <v>8621</v>
          </cell>
          <cell r="C509">
            <v>34373.879999999997</v>
          </cell>
          <cell r="D509">
            <v>34739.300000000003</v>
          </cell>
          <cell r="E509">
            <v>28478.6</v>
          </cell>
        </row>
        <row r="510">
          <cell r="B510">
            <v>8622</v>
          </cell>
          <cell r="C510">
            <v>5454.83</v>
          </cell>
          <cell r="D510">
            <v>5497.05</v>
          </cell>
          <cell r="E510">
            <v>4806.5200000000004</v>
          </cell>
        </row>
        <row r="511">
          <cell r="B511">
            <v>8623</v>
          </cell>
          <cell r="C511">
            <v>14653.13</v>
          </cell>
          <cell r="D511">
            <v>14966.69</v>
          </cell>
          <cell r="E511">
            <v>12045.1</v>
          </cell>
        </row>
        <row r="512">
          <cell r="B512">
            <v>8690</v>
          </cell>
          <cell r="C512">
            <v>56456.58</v>
          </cell>
          <cell r="D512">
            <v>56491.27</v>
          </cell>
          <cell r="E512">
            <v>61595.83</v>
          </cell>
        </row>
        <row r="513">
          <cell r="B513">
            <v>8710</v>
          </cell>
          <cell r="C513">
            <v>17414.55</v>
          </cell>
          <cell r="D513">
            <v>17404.759999999998</v>
          </cell>
          <cell r="E513">
            <v>12361.04</v>
          </cell>
        </row>
        <row r="514">
          <cell r="B514">
            <v>8720</v>
          </cell>
          <cell r="C514">
            <v>5832.94</v>
          </cell>
          <cell r="D514">
            <v>5823.1</v>
          </cell>
          <cell r="E514">
            <v>2071.92</v>
          </cell>
        </row>
        <row r="515">
          <cell r="B515">
            <v>8730</v>
          </cell>
          <cell r="C515">
            <v>15609.3</v>
          </cell>
          <cell r="D515">
            <v>15603.71</v>
          </cell>
          <cell r="E515">
            <v>17642.5</v>
          </cell>
        </row>
        <row r="516">
          <cell r="B516">
            <v>8790</v>
          </cell>
          <cell r="C516">
            <v>22765.69</v>
          </cell>
          <cell r="D516">
            <v>22748.04</v>
          </cell>
          <cell r="E516">
            <v>19467.599999999999</v>
          </cell>
        </row>
        <row r="517">
          <cell r="B517">
            <v>8810</v>
          </cell>
          <cell r="C517">
            <v>34494.9</v>
          </cell>
          <cell r="D517">
            <v>34604.949999999997</v>
          </cell>
          <cell r="E517">
            <v>31938.46</v>
          </cell>
        </row>
        <row r="518">
          <cell r="B518">
            <v>8891</v>
          </cell>
          <cell r="C518">
            <v>28470.33</v>
          </cell>
          <cell r="D518">
            <v>29373.69</v>
          </cell>
          <cell r="E518">
            <v>28537.54</v>
          </cell>
        </row>
        <row r="519">
          <cell r="B519">
            <v>8899</v>
          </cell>
          <cell r="C519">
            <v>77767.210000000006</v>
          </cell>
          <cell r="D519">
            <v>78305.06</v>
          </cell>
          <cell r="E519">
            <v>73875.45</v>
          </cell>
        </row>
        <row r="520">
          <cell r="B520">
            <v>9001</v>
          </cell>
          <cell r="C520">
            <v>16018.38</v>
          </cell>
          <cell r="D520">
            <v>16261.49</v>
          </cell>
          <cell r="E520">
            <v>16032.26</v>
          </cell>
        </row>
        <row r="521">
          <cell r="B521">
            <v>9002</v>
          </cell>
          <cell r="C521">
            <v>2974.21</v>
          </cell>
          <cell r="D521">
            <v>3028.51</v>
          </cell>
          <cell r="E521">
            <v>3294.68</v>
          </cell>
        </row>
        <row r="522">
          <cell r="B522">
            <v>9003</v>
          </cell>
          <cell r="C522">
            <v>9376.36</v>
          </cell>
          <cell r="D522">
            <v>9624.09</v>
          </cell>
          <cell r="E522">
            <v>9835.6299999999992</v>
          </cell>
        </row>
        <row r="523">
          <cell r="B523">
            <v>9004</v>
          </cell>
          <cell r="C523">
            <v>4359.5600000000004</v>
          </cell>
          <cell r="D523">
            <v>4396.88</v>
          </cell>
          <cell r="E523">
            <v>4594.59</v>
          </cell>
        </row>
        <row r="524">
          <cell r="B524">
            <v>9101</v>
          </cell>
          <cell r="C524">
            <v>6154.03</v>
          </cell>
          <cell r="D524">
            <v>6160.76</v>
          </cell>
          <cell r="E524">
            <v>6649.54</v>
          </cell>
        </row>
        <row r="525">
          <cell r="B525">
            <v>9102</v>
          </cell>
          <cell r="C525">
            <v>9047.68</v>
          </cell>
          <cell r="D525">
            <v>9054.5300000000007</v>
          </cell>
          <cell r="E525">
            <v>12337.33</v>
          </cell>
        </row>
        <row r="526">
          <cell r="B526">
            <v>9103</v>
          </cell>
          <cell r="C526">
            <v>1552.29</v>
          </cell>
          <cell r="D526">
            <v>1554.02</v>
          </cell>
          <cell r="E526">
            <v>2416.7600000000002</v>
          </cell>
        </row>
        <row r="527">
          <cell r="B527">
            <v>9104</v>
          </cell>
          <cell r="C527">
            <v>1916.75</v>
          </cell>
          <cell r="D527">
            <v>1916.83</v>
          </cell>
          <cell r="E527">
            <v>2712.77</v>
          </cell>
        </row>
        <row r="528">
          <cell r="B528">
            <v>9200</v>
          </cell>
          <cell r="C528">
            <v>20480.46</v>
          </cell>
          <cell r="D528">
            <v>20500.259999999998</v>
          </cell>
          <cell r="E528">
            <v>19457.68</v>
          </cell>
        </row>
        <row r="529">
          <cell r="B529">
            <v>9311</v>
          </cell>
          <cell r="C529">
            <v>17181.8</v>
          </cell>
          <cell r="D529">
            <v>17106.419999999998</v>
          </cell>
          <cell r="E529">
            <v>19236.64</v>
          </cell>
        </row>
        <row r="530">
          <cell r="B530">
            <v>9312</v>
          </cell>
          <cell r="C530">
            <v>13929.26</v>
          </cell>
          <cell r="D530">
            <v>13820.35</v>
          </cell>
          <cell r="E530">
            <v>11905.57</v>
          </cell>
        </row>
        <row r="531">
          <cell r="B531">
            <v>9313</v>
          </cell>
          <cell r="C531">
            <v>10076.07</v>
          </cell>
          <cell r="D531">
            <v>10035.19</v>
          </cell>
          <cell r="E531">
            <v>10414.11</v>
          </cell>
        </row>
        <row r="532">
          <cell r="B532">
            <v>9319</v>
          </cell>
          <cell r="C532">
            <v>6003.77</v>
          </cell>
          <cell r="D532">
            <v>5954.13</v>
          </cell>
          <cell r="E532">
            <v>5794.68</v>
          </cell>
        </row>
        <row r="533">
          <cell r="B533">
            <v>9321</v>
          </cell>
          <cell r="C533">
            <v>1812.67</v>
          </cell>
          <cell r="D533">
            <v>1811.65</v>
          </cell>
          <cell r="E533">
            <v>1783.94</v>
          </cell>
        </row>
        <row r="534">
          <cell r="B534">
            <v>9329</v>
          </cell>
          <cell r="C534">
            <v>7646.6</v>
          </cell>
          <cell r="D534">
            <v>7620.73</v>
          </cell>
          <cell r="E534">
            <v>5460.74</v>
          </cell>
        </row>
        <row r="535">
          <cell r="B535">
            <v>9411</v>
          </cell>
          <cell r="C535">
            <v>6692.53</v>
          </cell>
          <cell r="D535">
            <v>6733.32</v>
          </cell>
          <cell r="E535">
            <v>5671.88</v>
          </cell>
        </row>
        <row r="536">
          <cell r="B536">
            <v>9412</v>
          </cell>
          <cell r="C536">
            <v>16499.189999999999</v>
          </cell>
          <cell r="D536">
            <v>16596.349999999999</v>
          </cell>
          <cell r="E536">
            <v>14426.89</v>
          </cell>
        </row>
        <row r="537">
          <cell r="B537">
            <v>9420</v>
          </cell>
          <cell r="C537">
            <v>3947.68</v>
          </cell>
          <cell r="D537">
            <v>3945.95</v>
          </cell>
          <cell r="E537">
            <v>2936.29</v>
          </cell>
        </row>
        <row r="538">
          <cell r="B538">
            <v>9491</v>
          </cell>
          <cell r="C538">
            <v>15575.08</v>
          </cell>
          <cell r="D538">
            <v>15574.6</v>
          </cell>
          <cell r="E538">
            <v>14196.11</v>
          </cell>
        </row>
        <row r="539">
          <cell r="B539">
            <v>9492</v>
          </cell>
          <cell r="C539">
            <v>952.36778100000004</v>
          </cell>
          <cell r="D539">
            <v>956.41644459999998</v>
          </cell>
          <cell r="E539">
            <v>871.99062400000003</v>
          </cell>
        </row>
        <row r="540">
          <cell r="B540">
            <v>9499</v>
          </cell>
          <cell r="C540">
            <v>18421.080000000002</v>
          </cell>
          <cell r="D540">
            <v>18250.16</v>
          </cell>
          <cell r="E540">
            <v>15764.65</v>
          </cell>
        </row>
        <row r="541">
          <cell r="B541">
            <v>9511</v>
          </cell>
          <cell r="C541">
            <v>3270.83</v>
          </cell>
          <cell r="D541">
            <v>3282.21</v>
          </cell>
          <cell r="E541">
            <v>5029.22</v>
          </cell>
        </row>
        <row r="542">
          <cell r="B542">
            <v>9512</v>
          </cell>
          <cell r="C542">
            <v>727.55408260000002</v>
          </cell>
          <cell r="D542">
            <v>722.41032419999999</v>
          </cell>
          <cell r="E542">
            <v>1099.01</v>
          </cell>
        </row>
        <row r="543">
          <cell r="B543">
            <v>9521</v>
          </cell>
          <cell r="C543">
            <v>188.63307280000001</v>
          </cell>
          <cell r="D543">
            <v>181.17609479999999</v>
          </cell>
          <cell r="E543">
            <v>366.30521950000002</v>
          </cell>
        </row>
        <row r="544">
          <cell r="B544">
            <v>9522</v>
          </cell>
          <cell r="C544">
            <v>221.30695040000001</v>
          </cell>
          <cell r="D544">
            <v>216.4127981</v>
          </cell>
          <cell r="E544">
            <v>424.9791151</v>
          </cell>
        </row>
        <row r="545">
          <cell r="B545">
            <v>9523</v>
          </cell>
          <cell r="C545">
            <v>238.3859406</v>
          </cell>
          <cell r="D545">
            <v>244.6730025</v>
          </cell>
          <cell r="E545">
            <v>447.30971720000002</v>
          </cell>
        </row>
        <row r="546">
          <cell r="B546">
            <v>9524</v>
          </cell>
          <cell r="C546">
            <v>201.12733700000001</v>
          </cell>
          <cell r="D546">
            <v>196.1699103</v>
          </cell>
          <cell r="E546">
            <v>426.05317109999999</v>
          </cell>
        </row>
        <row r="547">
          <cell r="B547">
            <v>9525</v>
          </cell>
          <cell r="C547">
            <v>158.44837860000001</v>
          </cell>
          <cell r="D547">
            <v>156.95423439999999</v>
          </cell>
          <cell r="E547">
            <v>304.39196679999998</v>
          </cell>
        </row>
        <row r="548">
          <cell r="B548">
            <v>9529</v>
          </cell>
          <cell r="C548">
            <v>316.51966829999998</v>
          </cell>
          <cell r="D548">
            <v>308.38063849999998</v>
          </cell>
          <cell r="E548">
            <v>629.08835120000003</v>
          </cell>
        </row>
        <row r="549">
          <cell r="B549">
            <v>9601</v>
          </cell>
          <cell r="C549">
            <v>6292.06</v>
          </cell>
          <cell r="D549">
            <v>6658.98</v>
          </cell>
          <cell r="E549">
            <v>8676.17</v>
          </cell>
        </row>
        <row r="550">
          <cell r="B550">
            <v>9602</v>
          </cell>
          <cell r="C550">
            <v>21449.69</v>
          </cell>
          <cell r="D550">
            <v>23504.22</v>
          </cell>
          <cell r="E550">
            <v>33091.08</v>
          </cell>
        </row>
        <row r="551">
          <cell r="B551">
            <v>9603</v>
          </cell>
          <cell r="C551">
            <v>2141.38</v>
          </cell>
          <cell r="D551">
            <v>2156.96</v>
          </cell>
          <cell r="E551">
            <v>2495.1799999999998</v>
          </cell>
        </row>
        <row r="552">
          <cell r="B552">
            <v>9604</v>
          </cell>
          <cell r="C552">
            <v>1266.6600000000001</v>
          </cell>
          <cell r="D552">
            <v>1304.58</v>
          </cell>
          <cell r="E552">
            <v>1889.68</v>
          </cell>
        </row>
        <row r="553">
          <cell r="B553">
            <v>9609</v>
          </cell>
          <cell r="C553">
            <v>13693.25</v>
          </cell>
          <cell r="D553">
            <v>14737.14</v>
          </cell>
          <cell r="E553">
            <v>20826.61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Raw ABI data"/>
      <sheetName val="Base ABI data"/>
      <sheetName val="Adjusted ABI (SIC92) (2)"/>
      <sheetName val="Adjustment factor"/>
      <sheetName val="Adjusted ABI for 2006"/>
      <sheetName val="Adjusted ABI for SIC92"/>
      <sheetName val="Remove 7415"/>
      <sheetName val="7415 removed"/>
      <sheetName val="Adjusted ABI for 7415"/>
      <sheetName val="Converted to SIC07"/>
      <sheetName val="Corr 3-digit"/>
      <sheetName val="Corr with Prob."/>
      <sheetName val="Converted SIC07 (amended)"/>
      <sheetName val="Pivot SIC07"/>
      <sheetName val="Pivot SIC07 (amended data)"/>
      <sheetName val="Aggregated SIC07 data"/>
      <sheetName val="Sheet1"/>
      <sheetName val="Pivot2406"/>
      <sheetName val="Pivot update check"/>
      <sheetName val="Aggregated SIC07 data (amended)"/>
      <sheetName val="ABI 3-digit con."/>
      <sheetName val="3-digit aggregated"/>
      <sheetName val="ABI publish vs. conv (07-08)"/>
      <sheetName val="ABI pub vs. conv (07-08) SIC92 "/>
      <sheetName val="ABI SIC07 Factor"/>
      <sheetName val="ABI SIC07 adjusted (proportion)"/>
      <sheetName val="ABI SIC07 adjusted (alter)"/>
      <sheetName val="ABI SIC07 adjusted (digits)"/>
      <sheetName val="ABI SIC07 adjusted (absolute)"/>
      <sheetName val="ABI SIC07 adjusted (absolut (2"/>
      <sheetName val="ABI SIC07 adjusted (alter 2)"/>
      <sheetName val="ABI SIC07 adjusted (digits 2)"/>
      <sheetName val="ABI SIC07 adjusted (mixed)"/>
      <sheetName val="Sheet5"/>
      <sheetName val="ABI SIC07 adjusted (mixed) (2)"/>
      <sheetName val="ABI SIC07 adjusted (aggregated)"/>
      <sheetName val="ABI SIC07 adj (negative)"/>
      <sheetName val="Adjusted data for section calc"/>
      <sheetName val="Sheet3"/>
      <sheetName val="Section totals"/>
      <sheetName val="Section adjustment"/>
      <sheetName val="ABI constrained to section"/>
      <sheetName val="ABI SIC07 adjusted (agg&amp;amend)"/>
      <sheetName val="BRES SIC07 Factor"/>
      <sheetName val="BRES adjustment (check)"/>
      <sheetName val="Section totals (for BRES)"/>
      <sheetName val="Sections adj for BRES"/>
      <sheetName val="BRES proportional"/>
      <sheetName val="BRES treat required"/>
      <sheetName val="BRES absolute"/>
      <sheetName val="BRES adjustment (ORIGINAL)"/>
      <sheetName val="BRES aggregate"/>
      <sheetName val="BRES constrained"/>
      <sheetName val="BRES adjustment"/>
      <sheetName val="New BRES SIC07 Factor"/>
      <sheetName val="BRES SIC07 adjusted (prop)"/>
      <sheetName val="BRES SIC07 abs adjust"/>
      <sheetName val="BRES SIC07 ads adjust altered"/>
      <sheetName val="BRES SIC07 adjusted (absolute)"/>
      <sheetName val="BRES SIC07 adjusted (alter 2)"/>
      <sheetName val="BRES SIC07 adjusted (2-digit)"/>
      <sheetName val="BRES SIC07 adjusted (mixed)"/>
      <sheetName val="BRES SIC07 adjusted (aggregate)"/>
      <sheetName val="Section totals (for new BRES)"/>
      <sheetName val="BRES SIC07 adjusted (check)"/>
      <sheetName val="Sections adj for new BRES"/>
      <sheetName val="BRES SIC07 adjusted (agg&amp;amend)"/>
      <sheetName val="BRES 2009-15"/>
      <sheetName val="BRES 2009-13 (check)"/>
      <sheetName val="BRES 2009-14 (%)"/>
      <sheetName val="WFJ 1998-2015"/>
      <sheetName val="WFJ 1998-2013 (check)"/>
      <sheetName val="BRES 2009-15 (WFJ)"/>
      <sheetName val="Time series"/>
      <sheetName val="Disclosive codes"/>
      <sheetName val="Compared to WP52"/>
      <sheetName val="BRES 2009-13 (WFJ) (check)"/>
      <sheetName val="Time series (section)"/>
      <sheetName val="Time series (2-digit)"/>
      <sheetName val="Time series (3-digit)"/>
      <sheetName val="Time series (4-digit)"/>
      <sheetName val="Aggregated time seri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3">
          <cell r="D3">
            <v>995.24048577960616</v>
          </cell>
          <cell r="E3">
            <v>1534.8895855192009</v>
          </cell>
          <cell r="F3">
            <v>856.60080661212533</v>
          </cell>
          <cell r="G3">
            <v>926.67611159013427</v>
          </cell>
          <cell r="H3">
            <v>1326.2779377895704</v>
          </cell>
          <cell r="I3">
            <v>606.95927671005177</v>
          </cell>
          <cell r="J3">
            <v>517.56935655775465</v>
          </cell>
          <cell r="K3">
            <v>904.49501965669106</v>
          </cell>
          <cell r="L3">
            <v>1028.0621883009574</v>
          </cell>
          <cell r="M3">
            <v>754.15871274819415</v>
          </cell>
          <cell r="N3">
            <v>615.80351736693763</v>
          </cell>
          <cell r="O3">
            <v>316.86046511627904</v>
          </cell>
          <cell r="P3">
            <v>285.1351351351351</v>
          </cell>
          <cell r="Q3">
            <v>339.28571428571428</v>
          </cell>
          <cell r="R3">
            <v>708.70113493064309</v>
          </cell>
          <cell r="S3">
            <v>127.23424270931328</v>
          </cell>
          <cell r="T3">
            <v>589.88764044943821</v>
          </cell>
          <cell r="U3">
            <v>391.31116687578418</v>
          </cell>
        </row>
        <row r="4">
          <cell r="D4">
            <v>90.549347859478715</v>
          </cell>
          <cell r="E4">
            <v>155.48868545568243</v>
          </cell>
          <cell r="F4">
            <v>102.10138903983712</v>
          </cell>
          <cell r="G4">
            <v>105.33752724150045</v>
          </cell>
          <cell r="H4">
            <v>152.00377632140618</v>
          </cell>
          <cell r="I4">
            <v>79.876956181128492</v>
          </cell>
          <cell r="J4">
            <v>69.093906752858615</v>
          </cell>
          <cell r="K4">
            <v>122.31288988041375</v>
          </cell>
          <cell r="L4">
            <v>10.418997697916041</v>
          </cell>
          <cell r="M4">
            <v>0</v>
          </cell>
          <cell r="N4">
            <v>2.3119724577931415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</row>
        <row r="5">
          <cell r="D5">
            <v>2.672664488044537E-3</v>
          </cell>
          <cell r="E5">
            <v>4.5960118946999111E-3</v>
          </cell>
          <cell r="F5">
            <v>3.0160442792678856E-3</v>
          </cell>
          <cell r="G5">
            <v>3.1116388270192282E-3</v>
          </cell>
          <cell r="H5">
            <v>4.4901457689514685E-3</v>
          </cell>
          <cell r="I5">
            <v>2.3595412266274531E-3</v>
          </cell>
          <cell r="J5">
            <v>2.0410131943740741E-3</v>
          </cell>
          <cell r="K5">
            <v>3.6130859263884233E-3</v>
          </cell>
          <cell r="L5">
            <v>1.8260158580161149E-4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</row>
        <row r="6">
          <cell r="D6">
            <v>379.53786945907478</v>
          </cell>
          <cell r="E6">
            <v>647.6538866985527</v>
          </cell>
          <cell r="F6">
            <v>426.46827370150612</v>
          </cell>
          <cell r="G6">
            <v>439.98533047518413</v>
          </cell>
          <cell r="H6">
            <v>634.90603500611678</v>
          </cell>
          <cell r="I6">
            <v>333.63882638076058</v>
          </cell>
          <cell r="J6">
            <v>288.59900353253272</v>
          </cell>
          <cell r="K6">
            <v>510.88988591908469</v>
          </cell>
          <cell r="L6">
            <v>120.95758034977615</v>
          </cell>
          <cell r="M6">
            <v>0</v>
          </cell>
          <cell r="N6">
            <v>51.907813097394587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</row>
        <row r="7">
          <cell r="D7">
            <v>2.672664488044537E-3</v>
          </cell>
          <cell r="E7">
            <v>4.5960118946999111E-3</v>
          </cell>
          <cell r="F7">
            <v>3.0160442792678856E-3</v>
          </cell>
          <cell r="G7">
            <v>3.1116388270192282E-3</v>
          </cell>
          <cell r="H7">
            <v>4.4901457689514685E-3</v>
          </cell>
          <cell r="I7">
            <v>2.3595412266274531E-3</v>
          </cell>
          <cell r="J7">
            <v>2.0410131943740741E-3</v>
          </cell>
          <cell r="K7">
            <v>3.6130859263884233E-3</v>
          </cell>
          <cell r="L7">
            <v>1.8260158580161149E-4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</row>
        <row r="8">
          <cell r="D8"/>
          <cell r="E8"/>
          <cell r="F8"/>
          <cell r="G8"/>
          <cell r="H8"/>
          <cell r="I8"/>
          <cell r="J8"/>
          <cell r="K8"/>
          <cell r="L8"/>
          <cell r="M8"/>
          <cell r="N8"/>
          <cell r="O8"/>
          <cell r="P8"/>
          <cell r="Q8"/>
          <cell r="R8"/>
          <cell r="S8"/>
          <cell r="T8"/>
          <cell r="U8"/>
        </row>
        <row r="9">
          <cell r="D9">
            <v>3.8138922244395537</v>
          </cell>
          <cell r="E9">
            <v>6.5585089737367728</v>
          </cell>
          <cell r="F9">
            <v>4.3038951865152724</v>
          </cell>
          <cell r="G9">
            <v>4.4403086061564379</v>
          </cell>
          <cell r="H9">
            <v>6.4074380122937455</v>
          </cell>
          <cell r="I9">
            <v>3.3670653303973759</v>
          </cell>
          <cell r="J9">
            <v>2.9125258283718027</v>
          </cell>
          <cell r="K9">
            <v>5.1558736169562813</v>
          </cell>
          <cell r="L9">
            <v>0.26057246293889963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</row>
        <row r="10">
          <cell r="D10">
            <v>57.971608109548875</v>
          </cell>
          <cell r="E10">
            <v>98.873348594668741</v>
          </cell>
          <cell r="F10">
            <v>65.121243224173796</v>
          </cell>
          <cell r="G10">
            <v>67.185283144877857</v>
          </cell>
          <cell r="H10">
            <v>96.949463488268663</v>
          </cell>
          <cell r="I10">
            <v>50.946287218956307</v>
          </cell>
          <cell r="J10">
            <v>44.068755080361527</v>
          </cell>
          <cell r="K10">
            <v>78.012331920834328</v>
          </cell>
          <cell r="L10">
            <v>19.442109217230431</v>
          </cell>
          <cell r="M10">
            <v>0</v>
          </cell>
          <cell r="N10">
            <v>8.4566064757883748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</row>
        <row r="11">
          <cell r="D11">
            <v>0.27624017823553743</v>
          </cell>
          <cell r="E11">
            <v>0.47503274378201582</v>
          </cell>
          <cell r="F11">
            <v>0.31042129371907268</v>
          </cell>
          <cell r="G11">
            <v>0.32026020204990929</v>
          </cell>
          <cell r="H11">
            <v>0.46214071463283535</v>
          </cell>
          <cell r="I11">
            <v>0.24285181924815011</v>
          </cell>
          <cell r="J11">
            <v>0.21006785631446057</v>
          </cell>
          <cell r="K11">
            <v>0.3718708028583454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</row>
        <row r="12">
          <cell r="D12">
            <v>1.1906904234290401E-2</v>
          </cell>
          <cell r="E12">
            <v>2.0475549300948959E-2</v>
          </cell>
          <cell r="F12">
            <v>1.3380228177546239E-2</v>
          </cell>
          <cell r="G12">
            <v>1.3804319053875401E-2</v>
          </cell>
          <cell r="H12">
            <v>1.9919858389346345E-2</v>
          </cell>
          <cell r="I12">
            <v>1.0467750829661641E-2</v>
          </cell>
          <cell r="J12">
            <v>9.0546489790715758E-3</v>
          </cell>
          <cell r="K12">
            <v>1.6028913916307997E-2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</row>
        <row r="13">
          <cell r="D13"/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</row>
        <row r="14">
          <cell r="D14">
            <v>12.637988154275833</v>
          </cell>
          <cell r="E14">
            <v>21.732748028027231</v>
          </cell>
          <cell r="F14">
            <v>14.201774187647576</v>
          </cell>
          <cell r="G14">
            <v>14.651904243783353</v>
          </cell>
          <cell r="H14">
            <v>21.142937694452211</v>
          </cell>
          <cell r="I14">
            <v>11.110470730602865</v>
          </cell>
          <cell r="J14">
            <v>9.6106044263865726</v>
          </cell>
          <cell r="K14">
            <v>17.013089230769307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</row>
        <row r="15">
          <cell r="D15">
            <v>1.6200871040155218</v>
          </cell>
          <cell r="E15">
            <v>2.7830975180777888</v>
          </cell>
          <cell r="F15">
            <v>1.8204685603228563</v>
          </cell>
          <cell r="G15">
            <v>1.878168929616453</v>
          </cell>
          <cell r="H15">
            <v>2.7102285134974999</v>
          </cell>
          <cell r="I15">
            <v>1.4242067496779549</v>
          </cell>
          <cell r="J15">
            <v>1.2319448945438054</v>
          </cell>
          <cell r="K15">
            <v>2.1808397774358039</v>
          </cell>
          <cell r="L15">
            <v>6.8161238051378317E-2</v>
          </cell>
          <cell r="M15">
            <v>0</v>
          </cell>
          <cell r="N15">
            <v>2.9650430558663156E-2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</row>
        <row r="16">
          <cell r="D16"/>
          <cell r="E16"/>
          <cell r="F16"/>
          <cell r="G16"/>
          <cell r="H16"/>
          <cell r="I16"/>
          <cell r="J16"/>
          <cell r="K16"/>
          <cell r="L16"/>
          <cell r="M16"/>
          <cell r="N16"/>
          <cell r="O16"/>
          <cell r="P16"/>
          <cell r="Q16"/>
          <cell r="R16"/>
          <cell r="S16"/>
          <cell r="T16"/>
          <cell r="U16"/>
        </row>
        <row r="17">
          <cell r="D17">
            <v>4.7627616937161617E-3</v>
          </cell>
          <cell r="E17">
            <v>8.1902197203795862E-3</v>
          </cell>
          <cell r="F17">
            <v>5.3520912710184948E-3</v>
          </cell>
          <cell r="G17">
            <v>5.5217276215501609E-3</v>
          </cell>
          <cell r="H17">
            <v>7.967943355738541E-3</v>
          </cell>
          <cell r="I17">
            <v>4.1871003318646573E-3</v>
          </cell>
          <cell r="J17">
            <v>3.6218595916286309E-3</v>
          </cell>
          <cell r="K17">
            <v>6.4115655665231974E-3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D18"/>
          <cell r="E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</row>
        <row r="19">
          <cell r="D19">
            <v>13.012278714984781</v>
          </cell>
          <cell r="E19">
            <v>4.6329974224460431</v>
          </cell>
          <cell r="F19">
            <v>15.451194475793846</v>
          </cell>
          <cell r="G19">
            <v>12.467416310472032</v>
          </cell>
          <cell r="H19">
            <v>5.2808480834986975</v>
          </cell>
          <cell r="I19">
            <v>2.8691194336020529</v>
          </cell>
          <cell r="J19">
            <v>2.4004300017241542</v>
          </cell>
          <cell r="K19">
            <v>0.86427262698973428</v>
          </cell>
          <cell r="L19">
            <v>0.92477085898425526</v>
          </cell>
          <cell r="M19">
            <v>1.6982914180065654</v>
          </cell>
          <cell r="N19">
            <v>1.0240481507251398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</row>
        <row r="20">
          <cell r="D20">
            <v>35.360955298490467</v>
          </cell>
          <cell r="E20">
            <v>60.309569677649257</v>
          </cell>
          <cell r="F20">
            <v>39.721935922264315</v>
          </cell>
          <cell r="G20">
            <v>40.980936171829057</v>
          </cell>
          <cell r="H20">
            <v>59.136161807017913</v>
          </cell>
          <cell r="I20">
            <v>31.075652985037589</v>
          </cell>
          <cell r="J20">
            <v>26.88057197326777</v>
          </cell>
          <cell r="K20">
            <v>47.585099673826292</v>
          </cell>
          <cell r="L20">
            <v>11.863463482842397</v>
          </cell>
          <cell r="M20">
            <v>0</v>
          </cell>
          <cell r="N20">
            <v>5.1606574387353241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</row>
        <row r="21">
          <cell r="D21">
            <v>10.250207803488582</v>
          </cell>
          <cell r="E21">
            <v>17.626633346128532</v>
          </cell>
          <cell r="F21">
            <v>11.518537193149417</v>
          </cell>
          <cell r="G21">
            <v>11.883621141453848</v>
          </cell>
          <cell r="H21">
            <v>17.14825985740649</v>
          </cell>
          <cell r="I21">
            <v>9.0112945504483815</v>
          </cell>
          <cell r="J21">
            <v>7.7948081043469131</v>
          </cell>
          <cell r="K21">
            <v>13.79869152161519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</row>
        <row r="22">
          <cell r="D22">
            <v>4.0999931796782088</v>
          </cell>
          <cell r="E22">
            <v>7.0504986713751521</v>
          </cell>
          <cell r="F22">
            <v>4.6073138064293087</v>
          </cell>
          <cell r="G22">
            <v>4.7533441822767832</v>
          </cell>
          <cell r="H22">
            <v>6.8591534734337287</v>
          </cell>
          <cell r="I22">
            <v>3.6044387494598302</v>
          </cell>
          <cell r="J22">
            <v>3.1178548452301502</v>
          </cell>
          <cell r="K22">
            <v>5.5193555303192072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3">
          <cell r="D23">
            <v>3.0459212535283204</v>
          </cell>
          <cell r="E23">
            <v>5.2378779207628483</v>
          </cell>
          <cell r="F23">
            <v>3.1946266252229067</v>
          </cell>
          <cell r="G23">
            <v>3.2958814010800799</v>
          </cell>
          <cell r="H23">
            <v>4.7560108196111379</v>
          </cell>
          <cell r="I23">
            <v>2.4992515122241228</v>
          </cell>
          <cell r="J23">
            <v>2.161863185497197</v>
          </cell>
          <cell r="K23">
            <v>3.827019576271089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</row>
        <row r="24">
          <cell r="D24">
            <v>3.8588775753053556E-2</v>
          </cell>
          <cell r="E24">
            <v>6.635867433278303E-2</v>
          </cell>
          <cell r="F24">
            <v>4.0472724077374053E-2</v>
          </cell>
          <cell r="G24">
            <v>4.1755520812500412E-2</v>
          </cell>
          <cell r="H24">
            <v>6.0253900124461732E-2</v>
          </cell>
          <cell r="I24">
            <v>3.1663016909573544E-2</v>
          </cell>
          <cell r="J24">
            <v>2.738864426560518E-2</v>
          </cell>
          <cell r="K24">
            <v>4.8484510247992212E-2</v>
          </cell>
          <cell r="L24">
            <v>0</v>
          </cell>
          <cell r="M24">
            <v>0</v>
          </cell>
          <cell r="N24">
            <v>4.0258090108896668E-3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</row>
        <row r="25">
          <cell r="D25">
            <v>6.174051637605749</v>
          </cell>
          <cell r="E25">
            <v>10.617125678086468</v>
          </cell>
          <cell r="F25">
            <v>6.4754759251076663</v>
          </cell>
          <cell r="G25">
            <v>6.68071833377868</v>
          </cell>
          <cell r="H25">
            <v>9.6403859276652124</v>
          </cell>
          <cell r="I25">
            <v>5.0659575896657421</v>
          </cell>
          <cell r="J25">
            <v>4.3820748567406929</v>
          </cell>
          <cell r="K25">
            <v>7.7573300539714953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</row>
        <row r="26">
          <cell r="D26">
            <v>6.150086135642912</v>
          </cell>
          <cell r="E26">
            <v>10.575913721787293</v>
          </cell>
          <cell r="F26">
            <v>7.5253971331367371</v>
          </cell>
          <cell r="G26">
            <v>7.7639171510742973</v>
          </cell>
          <cell r="H26">
            <v>11.203459554392097</v>
          </cell>
          <cell r="I26">
            <v>5.8873422066238321</v>
          </cell>
          <cell r="J26">
            <v>5.0925760431359626</v>
          </cell>
          <cell r="K26">
            <v>9.01508862423605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</row>
        <row r="27">
          <cell r="D27">
            <v>3.075043067821456</v>
          </cell>
          <cell r="E27">
            <v>5.2879568608936465</v>
          </cell>
          <cell r="F27">
            <v>3.2251701999157452</v>
          </cell>
          <cell r="G27">
            <v>3.3273930647461274</v>
          </cell>
          <cell r="H27">
            <v>4.8014826661680434</v>
          </cell>
          <cell r="I27">
            <v>2.5231466599816423</v>
          </cell>
          <cell r="J27">
            <v>2.1825325899154127</v>
          </cell>
          <cell r="K27">
            <v>3.8636094103868786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</row>
        <row r="28">
          <cell r="D28">
            <v>8.0798576386567547</v>
          </cell>
          <cell r="E28">
            <v>13.894419587966471</v>
          </cell>
          <cell r="F28">
            <v>8.4743255626071825</v>
          </cell>
          <cell r="G28">
            <v>8.7429221893953386</v>
          </cell>
          <cell r="H28">
            <v>12.616179852271397</v>
          </cell>
          <cell r="I28">
            <v>6.629717166383327</v>
          </cell>
          <cell r="J28">
            <v>5.7347335400862329</v>
          </cell>
          <cell r="K28">
            <v>10.151862370310424</v>
          </cell>
          <cell r="L28">
            <v>0</v>
          </cell>
          <cell r="M28">
            <v>0</v>
          </cell>
          <cell r="N28">
            <v>0.84240053552866256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</row>
        <row r="29">
          <cell r="D29">
            <v>69.70097620395299</v>
          </cell>
          <cell r="E29">
            <v>118.09770322662479</v>
          </cell>
          <cell r="F29">
            <v>78.479141531283133</v>
          </cell>
          <cell r="G29">
            <v>80.966564575489073</v>
          </cell>
          <cell r="H29">
            <v>116.83607821008908</v>
          </cell>
          <cell r="I29">
            <v>61.396568726219961</v>
          </cell>
          <cell r="J29">
            <v>53.108293021275038</v>
          </cell>
          <cell r="K29">
            <v>94.014495652747371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</row>
        <row r="30">
          <cell r="D30">
            <v>100.84823145886591</v>
          </cell>
          <cell r="E30">
            <v>172.07197758997728</v>
          </cell>
          <cell r="F30">
            <v>113.30167166925456</v>
          </cell>
          <cell r="G30">
            <v>116.89280663273807</v>
          </cell>
          <cell r="H30">
            <v>168.67823365787041</v>
          </cell>
          <cell r="I30">
            <v>88.547225778760946</v>
          </cell>
          <cell r="J30">
            <v>76.593726822899001</v>
          </cell>
          <cell r="K30">
            <v>135.58938138972925</v>
          </cell>
          <cell r="L30">
            <v>509.50671024131168</v>
          </cell>
          <cell r="M30">
            <v>461.37253725098361</v>
          </cell>
          <cell r="N30">
            <v>303.06560540571797</v>
          </cell>
          <cell r="O30">
            <v>170.78488372093022</v>
          </cell>
          <cell r="P30">
            <v>52.027027027027032</v>
          </cell>
          <cell r="Q30">
            <v>78.571428571428569</v>
          </cell>
          <cell r="R30">
            <v>54.224464060529634</v>
          </cell>
          <cell r="S30">
            <v>96.660395108184389</v>
          </cell>
          <cell r="T30">
            <v>83.146067415730343</v>
          </cell>
          <cell r="U30">
            <v>198.40025094102887</v>
          </cell>
        </row>
        <row r="31">
          <cell r="D31">
            <v>203.4005779846436</v>
          </cell>
          <cell r="E31">
            <v>351.87528818552613</v>
          </cell>
          <cell r="F31">
            <v>232.52382979972029</v>
          </cell>
          <cell r="G31">
            <v>232.85235593858513</v>
          </cell>
          <cell r="H31">
            <v>326.65228607986012</v>
          </cell>
          <cell r="I31">
            <v>178.87791700678932</v>
          </cell>
          <cell r="J31">
            <v>153.01631888871597</v>
          </cell>
          <cell r="K31">
            <v>268.72342620895603</v>
          </cell>
          <cell r="L31">
            <v>281.55935636057103</v>
          </cell>
          <cell r="M31">
            <v>167.50094000162213</v>
          </cell>
          <cell r="N31">
            <v>82.751956085958469</v>
          </cell>
          <cell r="O31">
            <v>116.27906976744185</v>
          </cell>
          <cell r="P31">
            <v>34.45945945945946</v>
          </cell>
          <cell r="Q31">
            <v>8.9285714285714288</v>
          </cell>
          <cell r="R31">
            <v>32.786885245901644</v>
          </cell>
          <cell r="S31">
            <v>67.968015051740352</v>
          </cell>
          <cell r="T31">
            <v>71.910112359550567</v>
          </cell>
          <cell r="U31">
            <v>141.93851944792974</v>
          </cell>
        </row>
        <row r="32">
          <cell r="D32">
            <v>6.2722629438100981</v>
          </cell>
          <cell r="E32">
            <v>10.702028911096516</v>
          </cell>
          <cell r="F32">
            <v>7.0468055453472918</v>
          </cell>
          <cell r="G32">
            <v>7.2701564403688472</v>
          </cell>
          <cell r="H32">
            <v>10.490954765341</v>
          </cell>
          <cell r="I32">
            <v>5.5072010187490728</v>
          </cell>
          <cell r="J32">
            <v>4.7637522991718058</v>
          </cell>
          <cell r="K32">
            <v>8.4329912400280094</v>
          </cell>
          <cell r="L32">
            <v>31.688806159904331</v>
          </cell>
          <cell r="M32">
            <v>27.645059555938833</v>
          </cell>
          <cell r="N32">
            <v>19.722883481335128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0.70555032925682037</v>
          </cell>
          <cell r="T32">
            <v>2.2471910112359552</v>
          </cell>
          <cell r="U32">
            <v>9.4102885821831865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20.304997260694545</v>
          </cell>
          <cell r="M34">
            <v>13.707431263618183</v>
          </cell>
          <cell r="N34">
            <v>17.19521165422514</v>
          </cell>
          <cell r="O34">
            <v>10.174418604651162</v>
          </cell>
          <cell r="P34">
            <v>5.4054054054054053</v>
          </cell>
          <cell r="Q34">
            <v>0.89285714285714279</v>
          </cell>
          <cell r="R34">
            <v>5.0441361916771754</v>
          </cell>
          <cell r="S34">
            <v>26.575729068673567</v>
          </cell>
          <cell r="T34">
            <v>23.59550561797753</v>
          </cell>
          <cell r="U34">
            <v>28.230865746549561</v>
          </cell>
        </row>
        <row r="35">
          <cell r="D35">
            <v>1645.5630101557172</v>
          </cell>
          <cell r="E35">
            <v>585.97829125834096</v>
          </cell>
          <cell r="F35">
            <v>1953.9902289588001</v>
          </cell>
          <cell r="G35">
            <v>1576.6701500311394</v>
          </cell>
          <cell r="H35">
            <v>667.90215479535573</v>
          </cell>
          <cell r="I35">
            <v>362.87388898483039</v>
          </cell>
          <cell r="J35">
            <v>303.59751790564422</v>
          </cell>
          <cell r="K35">
            <v>109.37250084217817</v>
          </cell>
          <cell r="L35">
            <v>116.964087051973</v>
          </cell>
          <cell r="M35">
            <v>218.84401729958208</v>
          </cell>
          <cell r="N35">
            <v>126.81468594991037</v>
          </cell>
          <cell r="O35">
            <v>60.319767441860471</v>
          </cell>
          <cell r="P35">
            <v>94.594594594594597</v>
          </cell>
          <cell r="Q35">
            <v>71.428571428571431</v>
          </cell>
          <cell r="R35">
            <v>176.54476670870113</v>
          </cell>
          <cell r="S35">
            <v>109.83066792097837</v>
          </cell>
          <cell r="T35">
            <v>175.28089887640451</v>
          </cell>
          <cell r="U35">
            <v>287.01380175658721</v>
          </cell>
        </row>
        <row r="36">
          <cell r="D36">
            <v>565.31583362480796</v>
          </cell>
          <cell r="E36">
            <v>201.27964189973426</v>
          </cell>
          <cell r="F36">
            <v>671.27403869112709</v>
          </cell>
          <cell r="G36">
            <v>541.6443959646823</v>
          </cell>
          <cell r="H36">
            <v>229.42538366713165</v>
          </cell>
          <cell r="I36">
            <v>124.64831717046252</v>
          </cell>
          <cell r="J36">
            <v>104.28619899756553</v>
          </cell>
          <cell r="K36">
            <v>37.548150582046283</v>
          </cell>
          <cell r="L36">
            <v>40.176484112392856</v>
          </cell>
          <cell r="M36">
            <v>41.845534616131502</v>
          </cell>
          <cell r="N36">
            <v>65.556744431733335</v>
          </cell>
          <cell r="O36">
            <v>2.1802325581395348</v>
          </cell>
          <cell r="P36">
            <v>1.3513513513513513</v>
          </cell>
          <cell r="Q36">
            <v>0</v>
          </cell>
          <cell r="R36">
            <v>1.2610340479192939</v>
          </cell>
          <cell r="S36">
            <v>6.3499529633113827</v>
          </cell>
          <cell r="T36">
            <v>6.7415730337078656</v>
          </cell>
          <cell r="U36">
            <v>52.540777917189459</v>
          </cell>
        </row>
        <row r="37">
          <cell r="D37">
            <v>4.1380988995254027E-3</v>
          </cell>
          <cell r="E37">
            <v>7.1160266650523319E-3</v>
          </cell>
          <cell r="F37">
            <v>4.6501346116018874E-3</v>
          </cell>
          <cell r="G37">
            <v>4.7975222074122673E-3</v>
          </cell>
          <cell r="H37">
            <v>6.9229030869557865E-3</v>
          </cell>
          <cell r="I37">
            <v>3.6379387401120253E-3</v>
          </cell>
          <cell r="J37">
            <v>3.1468324795943812E-3</v>
          </cell>
          <cell r="K37">
            <v>5.5706529365241392E-3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2.3525721455457966</v>
          </cell>
        </row>
        <row r="38">
          <cell r="D38">
            <v>95.883019585135088</v>
          </cell>
          <cell r="E38">
            <v>68.6224520687432</v>
          </cell>
          <cell r="F38">
            <v>362.71394342778547</v>
          </cell>
          <cell r="G38">
            <v>282.60552645487007</v>
          </cell>
          <cell r="H38">
            <v>55.082348605565826</v>
          </cell>
          <cell r="I38">
            <v>15.193174678519235</v>
          </cell>
          <cell r="J38">
            <v>61.447774056448175</v>
          </cell>
          <cell r="K38">
            <v>103.25211937407688</v>
          </cell>
          <cell r="L38">
            <v>43.411379535725047</v>
          </cell>
          <cell r="M38">
            <v>10.473093549730747</v>
          </cell>
          <cell r="N38">
            <v>137.56169323380112</v>
          </cell>
          <cell r="O38">
            <v>47.965116279069768</v>
          </cell>
          <cell r="P38">
            <v>17.567567567567568</v>
          </cell>
          <cell r="Q38">
            <v>0.89285714285714279</v>
          </cell>
          <cell r="R38">
            <v>12.610340479192939</v>
          </cell>
          <cell r="S38">
            <v>37.394167450611477</v>
          </cell>
          <cell r="T38">
            <v>23.59550561797753</v>
          </cell>
          <cell r="U38">
            <v>74.498117942283571</v>
          </cell>
        </row>
        <row r="39">
          <cell r="D39">
            <v>82.925793195418734</v>
          </cell>
          <cell r="E39">
            <v>1167.4047450405162</v>
          </cell>
          <cell r="F39">
            <v>857.95012711635752</v>
          </cell>
          <cell r="G39">
            <v>625.07531569710181</v>
          </cell>
          <cell r="H39">
            <v>24.140956331602595</v>
          </cell>
          <cell r="I39">
            <v>0</v>
          </cell>
          <cell r="J39">
            <v>0</v>
          </cell>
          <cell r="K39">
            <v>0</v>
          </cell>
          <cell r="L39">
            <v>6.9462858717850775</v>
          </cell>
          <cell r="M39">
            <v>17.446632890868194</v>
          </cell>
          <cell r="N39">
            <v>24.718116752948635</v>
          </cell>
          <cell r="O39">
            <v>7.2674418604651159</v>
          </cell>
          <cell r="P39">
            <v>4.0540540540540544</v>
          </cell>
          <cell r="Q39">
            <v>0</v>
          </cell>
          <cell r="R39">
            <v>3.7831021437578816</v>
          </cell>
          <cell r="S39">
            <v>9.4073377234242699</v>
          </cell>
          <cell r="T39">
            <v>16.853932584269664</v>
          </cell>
          <cell r="U39">
            <v>22.741530740276037</v>
          </cell>
        </row>
        <row r="40">
          <cell r="D40">
            <v>1.7326084502962613</v>
          </cell>
          <cell r="E40">
            <v>24.391148377763049</v>
          </cell>
          <cell r="F40">
            <v>17.925564325583988</v>
          </cell>
          <cell r="G40">
            <v>13.059998973977061</v>
          </cell>
          <cell r="H40">
            <v>0.50438860246775952</v>
          </cell>
          <cell r="I40">
            <v>0</v>
          </cell>
          <cell r="J40">
            <v>0</v>
          </cell>
          <cell r="K40">
            <v>0</v>
          </cell>
          <cell r="L40">
            <v>0.14513208901441357</v>
          </cell>
          <cell r="M40">
            <v>0.35379968309708215</v>
          </cell>
          <cell r="N40">
            <v>0.53258647666824288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0.70555032925682037</v>
          </cell>
          <cell r="T40">
            <v>1.1235955056179776</v>
          </cell>
          <cell r="U40">
            <v>2.3525721455457966</v>
          </cell>
        </row>
        <row r="41">
          <cell r="D41">
            <v>741.04557213757028</v>
          </cell>
          <cell r="E41">
            <v>132.27115443274357</v>
          </cell>
          <cell r="F41">
            <v>1271.9218691814426</v>
          </cell>
          <cell r="G41">
            <v>1088.8783965154926</v>
          </cell>
          <cell r="H41">
            <v>18.894676505727698</v>
          </cell>
          <cell r="I41">
            <v>4.20150539193921</v>
          </cell>
          <cell r="J41">
            <v>9.5513927506753846E-2</v>
          </cell>
          <cell r="K41">
            <v>0.16908270274782314</v>
          </cell>
          <cell r="L41">
            <v>4.9282446419674795</v>
          </cell>
          <cell r="M41">
            <v>25.487255005790054</v>
          </cell>
          <cell r="N41">
            <v>22.568715296170495</v>
          </cell>
          <cell r="O41">
            <v>14.534883720930232</v>
          </cell>
          <cell r="P41">
            <v>2.7027027027027026</v>
          </cell>
          <cell r="Q41">
            <v>0</v>
          </cell>
          <cell r="R41">
            <v>2.5220680958385877</v>
          </cell>
          <cell r="S41">
            <v>8.9369708372530567</v>
          </cell>
          <cell r="T41">
            <v>3.3707865168539328</v>
          </cell>
          <cell r="U41">
            <v>15.683814303638645</v>
          </cell>
        </row>
        <row r="42">
          <cell r="D42">
            <v>356.35145879165481</v>
          </cell>
          <cell r="E42">
            <v>63.506350096301958</v>
          </cell>
          <cell r="F42">
            <v>611.68064383712772</v>
          </cell>
          <cell r="G42">
            <v>523.64118602879694</v>
          </cell>
          <cell r="H42">
            <v>8.9865943007907081</v>
          </cell>
          <cell r="I42">
            <v>1.9676643802147824</v>
          </cell>
          <cell r="J42">
            <v>0</v>
          </cell>
          <cell r="K42">
            <v>0</v>
          </cell>
          <cell r="L42">
            <v>2.3703078627924272</v>
          </cell>
          <cell r="M42">
            <v>9.466694716436308</v>
          </cell>
          <cell r="N42">
            <v>13.971109469057922</v>
          </cell>
          <cell r="O42">
            <v>3.6337209302325579</v>
          </cell>
          <cell r="P42">
            <v>2.7027027027027026</v>
          </cell>
          <cell r="Q42">
            <v>0</v>
          </cell>
          <cell r="R42">
            <v>2.5220680958385877</v>
          </cell>
          <cell r="S42">
            <v>8.231420507996237</v>
          </cell>
          <cell r="T42">
            <v>2.2471910112359552</v>
          </cell>
          <cell r="U42">
            <v>23.525721455457965</v>
          </cell>
        </row>
        <row r="43">
          <cell r="D43">
            <v>56.062500908064017</v>
          </cell>
          <cell r="E43">
            <v>9.5954673888071724</v>
          </cell>
          <cell r="F43">
            <v>12.714583130401456</v>
          </cell>
          <cell r="G43">
            <v>11.702821862739157</v>
          </cell>
          <cell r="H43">
            <v>0</v>
          </cell>
          <cell r="I43">
            <v>0</v>
          </cell>
          <cell r="J43">
            <v>0.87576772867333363</v>
          </cell>
          <cell r="K43">
            <v>5.9666459500460478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</row>
        <row r="44">
          <cell r="D44"/>
          <cell r="E44"/>
          <cell r="F44"/>
          <cell r="G44"/>
          <cell r="H44"/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/>
        </row>
        <row r="45">
          <cell r="D45">
            <v>3111.24219983176</v>
          </cell>
          <cell r="E45">
            <v>2797.826944407368</v>
          </cell>
          <cell r="F45">
            <v>2505.1412693965544</v>
          </cell>
          <cell r="G45">
            <v>2416.2522296502138</v>
          </cell>
          <cell r="H45">
            <v>1895.9704188878709</v>
          </cell>
          <cell r="I45">
            <v>1355.2006942586095</v>
          </cell>
          <cell r="J45">
            <v>2299.095310958101</v>
          </cell>
          <cell r="K45">
            <v>2247.3711376156521</v>
          </cell>
          <cell r="L45">
            <v>3298.3359752323313</v>
          </cell>
          <cell r="M45">
            <v>3335.0770465360069</v>
          </cell>
          <cell r="N45">
            <v>2468.8767227075177</v>
          </cell>
          <cell r="O45">
            <v>1616.2310866574965</v>
          </cell>
          <cell r="P45">
            <v>1491.353001017294</v>
          </cell>
          <cell r="Q45">
            <v>2325.4317643074842</v>
          </cell>
          <cell r="R45">
            <v>2697.4031690140841</v>
          </cell>
          <cell r="S45">
            <v>3131.4223904813412</v>
          </cell>
          <cell r="T45">
            <v>3159.3595382078065</v>
          </cell>
          <cell r="U45">
            <v>2506.2030688867126</v>
          </cell>
        </row>
        <row r="46">
          <cell r="D46">
            <v>83.491486123741112</v>
          </cell>
          <cell r="E46">
            <v>75.080856616771385</v>
          </cell>
          <cell r="F46">
            <v>67.226514073106813</v>
          </cell>
          <cell r="G46">
            <v>64.84113950183891</v>
          </cell>
          <cell r="H46">
            <v>50.879159432897957</v>
          </cell>
          <cell r="I46">
            <v>36.367377623540669</v>
          </cell>
          <cell r="J46">
            <v>61.697184572257463</v>
          </cell>
          <cell r="K46">
            <v>60.309144740091234</v>
          </cell>
          <cell r="L46">
            <v>88.512225863495146</v>
          </cell>
          <cell r="M46">
            <v>89.546920901951722</v>
          </cell>
          <cell r="N46">
            <v>66.217303162660372</v>
          </cell>
          <cell r="O46">
            <v>1.1462631820265932</v>
          </cell>
          <cell r="P46">
            <v>3.0518819938962358</v>
          </cell>
          <cell r="Q46">
            <v>19.302404334575009</v>
          </cell>
          <cell r="R46">
            <v>119.71830985915493</v>
          </cell>
          <cell r="S46">
            <v>29.204975662520283</v>
          </cell>
          <cell r="T46">
            <v>47.416162726772953</v>
          </cell>
          <cell r="U46">
            <v>64.72412667319621</v>
          </cell>
        </row>
        <row r="47">
          <cell r="D47">
            <v>1.7545825648991782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1.8089818745331243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</row>
        <row r="48">
          <cell r="D48"/>
          <cell r="E48"/>
          <cell r="F48"/>
          <cell r="G48"/>
          <cell r="H48"/>
          <cell r="I48"/>
          <cell r="J48"/>
          <cell r="K48"/>
          <cell r="L48"/>
          <cell r="M48"/>
          <cell r="N48"/>
          <cell r="O48"/>
          <cell r="P48"/>
          <cell r="Q48"/>
          <cell r="R48"/>
          <cell r="S48"/>
          <cell r="T48"/>
          <cell r="U48"/>
        </row>
        <row r="49">
          <cell r="D49">
            <v>2.6318738473487668</v>
          </cell>
          <cell r="E49">
            <v>1.1011307891928059</v>
          </cell>
          <cell r="F49">
            <v>0.93797091528494603</v>
          </cell>
          <cell r="G49">
            <v>1.3429608951130743</v>
          </cell>
          <cell r="H49">
            <v>0</v>
          </cell>
          <cell r="I49">
            <v>0</v>
          </cell>
          <cell r="J49">
            <v>5.4269456235993729</v>
          </cell>
          <cell r="K49">
            <v>0.88033407081419646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</row>
        <row r="50">
          <cell r="D50">
            <v>50.836244964201143</v>
          </cell>
          <cell r="E50">
            <v>22.388432922408896</v>
          </cell>
          <cell r="F50">
            <v>40.049164154591665</v>
          </cell>
          <cell r="G50">
            <v>91.473008667742675</v>
          </cell>
          <cell r="H50">
            <v>39.491709821356721</v>
          </cell>
          <cell r="I50">
            <v>1.8171736421102389</v>
          </cell>
          <cell r="J50">
            <v>11.953700386760074</v>
          </cell>
          <cell r="K50">
            <v>3.5798291151558637</v>
          </cell>
          <cell r="L50">
            <v>4.2128475976382536</v>
          </cell>
          <cell r="M50">
            <v>9.4816259218194681</v>
          </cell>
          <cell r="N50">
            <v>24.197906417337869</v>
          </cell>
          <cell r="O50">
            <v>19.486474094452085</v>
          </cell>
          <cell r="P50">
            <v>6.1037639877924716</v>
          </cell>
          <cell r="Q50">
            <v>8.1273281408736882</v>
          </cell>
          <cell r="R50">
            <v>22.447183098591548</v>
          </cell>
          <cell r="S50">
            <v>12.979989183342347</v>
          </cell>
          <cell r="T50">
            <v>4.1231445849367789</v>
          </cell>
          <cell r="U50">
            <v>6.366307541625857</v>
          </cell>
        </row>
        <row r="51">
          <cell r="D51">
            <v>251.59018671016725</v>
          </cell>
          <cell r="E51">
            <v>194.88919777440501</v>
          </cell>
          <cell r="F51">
            <v>212.17515492432844</v>
          </cell>
          <cell r="G51">
            <v>305.05761018043347</v>
          </cell>
          <cell r="H51">
            <v>218.50113068499968</v>
          </cell>
          <cell r="I51">
            <v>302.83210865644702</v>
          </cell>
          <cell r="J51">
            <v>211.45035959611215</v>
          </cell>
          <cell r="K51">
            <v>157.47679579832371</v>
          </cell>
          <cell r="L51">
            <v>184.34275227378046</v>
          </cell>
          <cell r="M51">
            <v>167.72155448576962</v>
          </cell>
          <cell r="N51">
            <v>162.39218116302399</v>
          </cell>
          <cell r="O51">
            <v>230.39889958734526</v>
          </cell>
          <cell r="P51">
            <v>183.11291963377417</v>
          </cell>
          <cell r="Q51">
            <v>176.7693870640027</v>
          </cell>
          <cell r="R51">
            <v>332.96654929577466</v>
          </cell>
          <cell r="S51">
            <v>147.10654407787993</v>
          </cell>
          <cell r="T51">
            <v>147.40241891148983</v>
          </cell>
          <cell r="U51">
            <v>171.89030362389815</v>
          </cell>
        </row>
        <row r="52">
          <cell r="D52">
            <v>6.502442640927165</v>
          </cell>
          <cell r="E52">
            <v>4.896918462629209</v>
          </cell>
          <cell r="F52">
            <v>2.780878915594962</v>
          </cell>
          <cell r="G52">
            <v>3.9815857579698495</v>
          </cell>
          <cell r="H52">
            <v>1.6453026998379583</v>
          </cell>
          <cell r="I52">
            <v>0</v>
          </cell>
          <cell r="J52">
            <v>6.7040452315815973</v>
          </cell>
          <cell r="K52">
            <v>0</v>
          </cell>
          <cell r="L52">
            <v>1.5357611415244883</v>
          </cell>
          <cell r="M52">
            <v>2.7651629567354705</v>
          </cell>
          <cell r="N52">
            <v>2.9403867986131189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1.0307861462341947</v>
          </cell>
          <cell r="U52">
            <v>0</v>
          </cell>
        </row>
        <row r="53">
          <cell r="D53">
            <v>1.1561575133722553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</row>
        <row r="54">
          <cell r="D54">
            <v>19.010916480357132</v>
          </cell>
          <cell r="E54">
            <v>19.884601885821436</v>
          </cell>
          <cell r="F54">
            <v>2.2584272354655979</v>
          </cell>
          <cell r="G54">
            <v>1.6167769236038816</v>
          </cell>
          <cell r="H54">
            <v>1.3361949731292553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</row>
        <row r="55">
          <cell r="D55">
            <v>14.693238809674019</v>
          </cell>
          <cell r="E55">
            <v>9.2210979237813202</v>
          </cell>
          <cell r="F55">
            <v>52.739124697511457</v>
          </cell>
          <cell r="G55">
            <v>53.017957724545887</v>
          </cell>
          <cell r="H55">
            <v>5.3111525749155142</v>
          </cell>
          <cell r="I55">
            <v>0</v>
          </cell>
          <cell r="J55">
            <v>27.051410583574871</v>
          </cell>
          <cell r="K55">
            <v>15.797357885490722</v>
          </cell>
          <cell r="L55">
            <v>60.729923035021002</v>
          </cell>
          <cell r="M55">
            <v>52.441072916334114</v>
          </cell>
          <cell r="N55">
            <v>90.171861824135661</v>
          </cell>
          <cell r="O55">
            <v>97.43237047226043</v>
          </cell>
          <cell r="P55">
            <v>59.003051881993898</v>
          </cell>
          <cell r="Q55">
            <v>101.59160176092109</v>
          </cell>
          <cell r="R55">
            <v>376.9256161971831</v>
          </cell>
          <cell r="S55">
            <v>241.21146565711197</v>
          </cell>
          <cell r="T55">
            <v>168.01814183617373</v>
          </cell>
          <cell r="U55">
            <v>196.29448253346393</v>
          </cell>
        </row>
        <row r="56">
          <cell r="D56">
            <v>900.18322080769963</v>
          </cell>
          <cell r="E56">
            <v>1114.5850837438879</v>
          </cell>
          <cell r="F56">
            <v>1100.9440985815095</v>
          </cell>
          <cell r="G56">
            <v>547.66506029935431</v>
          </cell>
          <cell r="H56">
            <v>536.55950799944264</v>
          </cell>
          <cell r="I56">
            <v>303.78264581929272</v>
          </cell>
          <cell r="J56">
            <v>622.38067611991892</v>
          </cell>
          <cell r="K56">
            <v>507.71031259964002</v>
          </cell>
          <cell r="L56">
            <v>608.8381823539687</v>
          </cell>
          <cell r="M56">
            <v>339.96867389097787</v>
          </cell>
          <cell r="N56">
            <v>429.98772878714067</v>
          </cell>
          <cell r="O56">
            <v>480.2842732691426</v>
          </cell>
          <cell r="P56">
            <v>212.61444557477111</v>
          </cell>
          <cell r="Q56">
            <v>302.74297324754485</v>
          </cell>
          <cell r="R56">
            <v>578.95026408450701</v>
          </cell>
          <cell r="S56">
            <v>334.23472147106543</v>
          </cell>
          <cell r="T56">
            <v>175.23364485981307</v>
          </cell>
          <cell r="U56">
            <v>244.04178909565783</v>
          </cell>
        </row>
        <row r="57">
          <cell r="D57">
            <v>0.84494879778783982</v>
          </cell>
          <cell r="E57">
            <v>0.53026808492714006</v>
          </cell>
          <cell r="F57">
            <v>3.0328139756502024</v>
          </cell>
          <cell r="G57">
            <v>3.0488485364456857</v>
          </cell>
          <cell r="H57">
            <v>0.30542292554912992</v>
          </cell>
          <cell r="I57">
            <v>0</v>
          </cell>
          <cell r="J57">
            <v>1.5556173248887621</v>
          </cell>
          <cell r="K57">
            <v>0.90844222478582126</v>
          </cell>
          <cell r="L57">
            <v>3.4923325022393397</v>
          </cell>
          <cell r="M57">
            <v>2.9979423904042473</v>
          </cell>
          <cell r="N57">
            <v>5.2159091395706128</v>
          </cell>
          <cell r="O57">
            <v>55.020632737276479</v>
          </cell>
          <cell r="P57">
            <v>44.760935910478125</v>
          </cell>
          <cell r="Q57">
            <v>66.03454114459872</v>
          </cell>
          <cell r="R57">
            <v>121.58890845070422</v>
          </cell>
          <cell r="S57">
            <v>103.83991346673878</v>
          </cell>
          <cell r="T57">
            <v>47.416162726772953</v>
          </cell>
          <cell r="U57">
            <v>60.479921645445643</v>
          </cell>
        </row>
        <row r="58">
          <cell r="D58">
            <v>23.765749844756208</v>
          </cell>
          <cell r="E58">
            <v>30.016533032226391</v>
          </cell>
          <cell r="F58">
            <v>38.666636802239168</v>
          </cell>
          <cell r="G58">
            <v>35.628583684600422</v>
          </cell>
          <cell r="H58">
            <v>19.093877841302373</v>
          </cell>
          <cell r="I58">
            <v>16.583152242310319</v>
          </cell>
          <cell r="J58">
            <v>28.346818057034628</v>
          </cell>
          <cell r="K58">
            <v>48.820421009119919</v>
          </cell>
          <cell r="L58">
            <v>52.780233346995985</v>
          </cell>
          <cell r="M58">
            <v>30.089040459470851</v>
          </cell>
          <cell r="N58">
            <v>67.537931428428394</v>
          </cell>
          <cell r="O58">
            <v>50.675964372650768</v>
          </cell>
          <cell r="P58">
            <v>138.86255906454207</v>
          </cell>
          <cell r="Q58">
            <v>161.90865821168066</v>
          </cell>
          <cell r="R58">
            <v>257.08160730957843</v>
          </cell>
          <cell r="S58">
            <v>394.7021969916247</v>
          </cell>
          <cell r="T58">
            <v>317.24965585401151</v>
          </cell>
          <cell r="U58">
            <v>222.02137274708915</v>
          </cell>
        </row>
        <row r="59">
          <cell r="D59">
            <v>61.31992718310125</v>
          </cell>
          <cell r="E59">
            <v>114.58795003250906</v>
          </cell>
          <cell r="F59">
            <v>62.526091815214642</v>
          </cell>
          <cell r="G59">
            <v>59.508368056202855</v>
          </cell>
          <cell r="H59">
            <v>49.027425079011749</v>
          </cell>
          <cell r="I59">
            <v>49.808098055436439</v>
          </cell>
          <cell r="J59">
            <v>27.926147685926558</v>
          </cell>
          <cell r="K59">
            <v>19.197951171286601</v>
          </cell>
          <cell r="L59">
            <v>50.15455574573209</v>
          </cell>
          <cell r="M59">
            <v>51.143776375795305</v>
          </cell>
          <cell r="N59">
            <v>149.80855117452739</v>
          </cell>
          <cell r="O59">
            <v>112.96517058070067</v>
          </cell>
          <cell r="P59">
            <v>87.810147643754547</v>
          </cell>
          <cell r="Q59">
            <v>82.019517646706646</v>
          </cell>
          <cell r="R59">
            <v>125.59712112834364</v>
          </cell>
          <cell r="S59">
            <v>135.55428987591154</v>
          </cell>
          <cell r="T59">
            <v>77.088701422470095</v>
          </cell>
          <cell r="U59">
            <v>105.26875431974055</v>
          </cell>
        </row>
        <row r="60">
          <cell r="D60">
            <v>1728.0892465719312</v>
          </cell>
          <cell r="E60">
            <v>1896.966287198564</v>
          </cell>
          <cell r="F60">
            <v>2762.2244226997423</v>
          </cell>
          <cell r="G60">
            <v>1826.060259567322</v>
          </cell>
          <cell r="H60">
            <v>1907.9272873391769</v>
          </cell>
          <cell r="I60">
            <v>2306.0222405067516</v>
          </cell>
          <cell r="J60">
            <v>2476.0674431318221</v>
          </cell>
          <cell r="K60">
            <v>2355.7034889445345</v>
          </cell>
          <cell r="L60">
            <v>2054.5159504296089</v>
          </cell>
          <cell r="M60">
            <v>2562.8266597846759</v>
          </cell>
          <cell r="N60">
            <v>2116.3542388703067</v>
          </cell>
          <cell r="O60">
            <v>1415.7597546609309</v>
          </cell>
          <cell r="P60">
            <v>786.20713588012779</v>
          </cell>
          <cell r="Q60">
            <v>928.84440763543103</v>
          </cell>
          <cell r="R60">
            <v>1630.8001196508371</v>
          </cell>
          <cell r="S60">
            <v>1643.5957647454272</v>
          </cell>
          <cell r="T60">
            <v>1308.5312908121844</v>
          </cell>
          <cell r="U60">
            <v>1179.9670370567283</v>
          </cell>
        </row>
        <row r="61">
          <cell r="D61">
            <v>249.20793928967095</v>
          </cell>
          <cell r="E61">
            <v>222.81325439646952</v>
          </cell>
          <cell r="F61">
            <v>212.37685458904269</v>
          </cell>
          <cell r="G61">
            <v>188.49843455432452</v>
          </cell>
          <cell r="H61">
            <v>190.86822767627953</v>
          </cell>
          <cell r="I61">
            <v>229.57855659185171</v>
          </cell>
          <cell r="J61">
            <v>178.66897153879901</v>
          </cell>
          <cell r="K61">
            <v>175.13732929846387</v>
          </cell>
          <cell r="L61">
            <v>161.55720172594008</v>
          </cell>
          <cell r="M61">
            <v>253.68503220959212</v>
          </cell>
          <cell r="N61">
            <v>205.09112754037977</v>
          </cell>
          <cell r="O61">
            <v>319.89202510235799</v>
          </cell>
          <cell r="P61">
            <v>240.96738190611711</v>
          </cell>
          <cell r="Q61">
            <v>237.53704461318935</v>
          </cell>
          <cell r="R61">
            <v>398.37836857896502</v>
          </cell>
          <cell r="S61">
            <v>305.9938749404767</v>
          </cell>
          <cell r="T61">
            <v>189.75680350146484</v>
          </cell>
          <cell r="U61">
            <v>154.0751767770748</v>
          </cell>
        </row>
        <row r="62">
          <cell r="D62">
            <v>197.62958588451465</v>
          </cell>
          <cell r="E62">
            <v>283.73305873420173</v>
          </cell>
          <cell r="F62">
            <v>254.61419550557315</v>
          </cell>
          <cell r="G62">
            <v>283.47245979348384</v>
          </cell>
          <cell r="H62">
            <v>257.1320770989696</v>
          </cell>
          <cell r="I62">
            <v>258.8783370389018</v>
          </cell>
          <cell r="J62">
            <v>267.82998338999789</v>
          </cell>
          <cell r="K62">
            <v>252.85795531010157</v>
          </cell>
          <cell r="L62">
            <v>377.3245596363717</v>
          </cell>
          <cell r="M62">
            <v>283.30080775783199</v>
          </cell>
          <cell r="N62">
            <v>538.97656249569172</v>
          </cell>
          <cell r="O62">
            <v>455.02793009609348</v>
          </cell>
          <cell r="P62">
            <v>337.96696360561339</v>
          </cell>
          <cell r="Q62">
            <v>719.00226508476601</v>
          </cell>
          <cell r="R62">
            <v>403.28450612304096</v>
          </cell>
          <cell r="S62">
            <v>819.30607557352403</v>
          </cell>
          <cell r="T62">
            <v>1083.1950866541949</v>
          </cell>
          <cell r="U62">
            <v>846.93497793609447</v>
          </cell>
        </row>
        <row r="63">
          <cell r="D63">
            <v>223.87609025812836</v>
          </cell>
          <cell r="E63">
            <v>103.14283909445648</v>
          </cell>
          <cell r="F63">
            <v>102.34959727948741</v>
          </cell>
          <cell r="G63">
            <v>7.3648195066847002</v>
          </cell>
          <cell r="H63">
            <v>32.355099336382111</v>
          </cell>
          <cell r="I63">
            <v>29.095513365625997</v>
          </cell>
          <cell r="J63">
            <v>36.413219784328021</v>
          </cell>
          <cell r="K63">
            <v>36.88989041944064</v>
          </cell>
          <cell r="L63">
            <v>7.4739534210801342</v>
          </cell>
          <cell r="M63">
            <v>5.4438325225372415</v>
          </cell>
          <cell r="N63">
            <v>18.321269456712315</v>
          </cell>
          <cell r="O63">
            <v>15.836238866453368</v>
          </cell>
          <cell r="P63">
            <v>7.1473375989102532</v>
          </cell>
          <cell r="Q63">
            <v>41.542353093786481</v>
          </cell>
          <cell r="R63">
            <v>55.929968002465529</v>
          </cell>
          <cell r="S63">
            <v>72.760758536334862</v>
          </cell>
          <cell r="T63">
            <v>73.135434682856243</v>
          </cell>
          <cell r="U63">
            <v>84.215003455792441</v>
          </cell>
        </row>
        <row r="64">
          <cell r="D64">
            <v>626.73791401774872</v>
          </cell>
          <cell r="E64">
            <v>651.49993424929085</v>
          </cell>
          <cell r="F64">
            <v>724.00405944362194</v>
          </cell>
          <cell r="G64">
            <v>856.21408339027562</v>
          </cell>
          <cell r="H64">
            <v>952.84064507682558</v>
          </cell>
          <cell r="I64">
            <v>2986.2222938827258</v>
          </cell>
          <cell r="J64">
            <v>2615.955198116329</v>
          </cell>
          <cell r="K64">
            <v>2464.5282847098924</v>
          </cell>
          <cell r="L64">
            <v>2652.9492327288526</v>
          </cell>
          <cell r="M64">
            <v>2724.2987331775735</v>
          </cell>
          <cell r="N64">
            <v>1933.7522606398616</v>
          </cell>
          <cell r="O64">
            <v>1840.1709562818812</v>
          </cell>
          <cell r="P64">
            <v>1453.9726772640288</v>
          </cell>
          <cell r="Q64">
            <v>1803.3641996866797</v>
          </cell>
          <cell r="R64">
            <v>1766.2095158673326</v>
          </cell>
          <cell r="S64">
            <v>1912.7108990578986</v>
          </cell>
          <cell r="T64">
            <v>2117.9626557481201</v>
          </cell>
          <cell r="U64">
            <v>2233.6115689297676</v>
          </cell>
        </row>
        <row r="65">
          <cell r="D65">
            <v>436.20697755919036</v>
          </cell>
          <cell r="E65">
            <v>668.09511345033354</v>
          </cell>
          <cell r="F65">
            <v>591.09046753390851</v>
          </cell>
          <cell r="G65">
            <v>591.68872453192421</v>
          </cell>
          <cell r="H65">
            <v>564.86723584814945</v>
          </cell>
          <cell r="I65">
            <v>683.85188757964204</v>
          </cell>
          <cell r="J65">
            <v>543.91043265353665</v>
          </cell>
          <cell r="K65">
            <v>510.28532649833505</v>
          </cell>
          <cell r="L65">
            <v>262.392624513557</v>
          </cell>
          <cell r="M65">
            <v>300.10974009057105</v>
          </cell>
          <cell r="N65">
            <v>282.21207061164722</v>
          </cell>
          <cell r="O65">
            <v>352.62025209302828</v>
          </cell>
          <cell r="P65">
            <v>230.7568996219596</v>
          </cell>
          <cell r="Q65">
            <v>325.94769350509392</v>
          </cell>
          <cell r="R65">
            <v>522.01303468967831</v>
          </cell>
          <cell r="S65">
            <v>369.78412899972921</v>
          </cell>
          <cell r="T65">
            <v>168.01383643358864</v>
          </cell>
          <cell r="U65">
            <v>163.64506353341486</v>
          </cell>
        </row>
        <row r="66">
          <cell r="D66">
            <v>1.8184924427887879</v>
          </cell>
          <cell r="E66">
            <v>0.90435943704866373</v>
          </cell>
          <cell r="F66">
            <v>0.94139467492987017</v>
          </cell>
          <cell r="G66">
            <v>0.98707428693911059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127.49285235254666</v>
          </cell>
          <cell r="U66">
            <v>91.870912860864479</v>
          </cell>
        </row>
        <row r="67">
          <cell r="D67">
            <v>1905.2362923434894</v>
          </cell>
          <cell r="E67">
            <v>2012.0929977304788</v>
          </cell>
          <cell r="F67">
            <v>1599.4810307773564</v>
          </cell>
          <cell r="G67">
            <v>1495.6276087584963</v>
          </cell>
          <cell r="H67">
            <v>1425.6110118858487</v>
          </cell>
          <cell r="I67">
            <v>1655.4207832180168</v>
          </cell>
          <cell r="J67">
            <v>1463.5038515176755</v>
          </cell>
          <cell r="K67">
            <v>1077.0557066733077</v>
          </cell>
          <cell r="L67">
            <v>982.15779963320676</v>
          </cell>
          <cell r="M67">
            <v>1058.0672814768373</v>
          </cell>
          <cell r="N67">
            <v>874.44388388181653</v>
          </cell>
          <cell r="O67">
            <v>787.58894629161409</v>
          </cell>
          <cell r="P67">
            <v>803.5649557631956</v>
          </cell>
          <cell r="Q67">
            <v>827.65149625313063</v>
          </cell>
          <cell r="R67">
            <v>1002.8145140091189</v>
          </cell>
          <cell r="S67">
            <v>1061.5096964547483</v>
          </cell>
          <cell r="T67">
            <v>1047.6156859976704</v>
          </cell>
          <cell r="U67">
            <v>1076.6122600882554</v>
          </cell>
        </row>
        <row r="68">
          <cell r="D68">
            <v>100.08668585711618</v>
          </cell>
          <cell r="E68">
            <v>111.10353292712236</v>
          </cell>
          <cell r="F68">
            <v>136.00843812198065</v>
          </cell>
          <cell r="G68">
            <v>157.15986046904277</v>
          </cell>
          <cell r="H68">
            <v>134.73227143672406</v>
          </cell>
          <cell r="I68">
            <v>130.30751224814489</v>
          </cell>
          <cell r="J68">
            <v>129.50524529350557</v>
          </cell>
          <cell r="K68">
            <v>164.24364614054093</v>
          </cell>
          <cell r="L68">
            <v>164.41118905454636</v>
          </cell>
          <cell r="M68">
            <v>206.80666161711798</v>
          </cell>
          <cell r="N68">
            <v>189.802776057725</v>
          </cell>
          <cell r="O68">
            <v>152.02789311795232</v>
          </cell>
          <cell r="P68">
            <v>124.56788386672154</v>
          </cell>
          <cell r="Q68">
            <v>187.47318319247233</v>
          </cell>
          <cell r="R68">
            <v>298.29316267981619</v>
          </cell>
          <cell r="S68">
            <v>357.82345636361936</v>
          </cell>
          <cell r="T68">
            <v>260.9156048145141</v>
          </cell>
          <cell r="U68">
            <v>248.81705566484129</v>
          </cell>
        </row>
        <row r="69">
          <cell r="D69">
            <v>618.31464268623665</v>
          </cell>
          <cell r="E69">
            <v>639.16145402896655</v>
          </cell>
          <cell r="F69">
            <v>548.85588043168332</v>
          </cell>
          <cell r="G69">
            <v>547.15346673595684</v>
          </cell>
          <cell r="H69">
            <v>605.78445040916461</v>
          </cell>
          <cell r="I69">
            <v>840.51062624621261</v>
          </cell>
          <cell r="J69">
            <v>827.99729970075623</v>
          </cell>
          <cell r="K69">
            <v>932.80159895943211</v>
          </cell>
          <cell r="L69">
            <v>633.59284681201973</v>
          </cell>
          <cell r="M69">
            <v>490.3809046682465</v>
          </cell>
          <cell r="N69">
            <v>528.44236023911947</v>
          </cell>
          <cell r="O69">
            <v>331.5052669377572</v>
          </cell>
          <cell r="P69">
            <v>300.18817915423068</v>
          </cell>
          <cell r="Q69">
            <v>328.07807058682658</v>
          </cell>
          <cell r="R69">
            <v>559.29968002465534</v>
          </cell>
          <cell r="S69">
            <v>502.34825071661322</v>
          </cell>
          <cell r="T69">
            <v>459.56725848011007</v>
          </cell>
          <cell r="U69">
            <v>372.26859482162797</v>
          </cell>
        </row>
        <row r="70">
          <cell r="D70">
            <v>237.73025908520171</v>
          </cell>
          <cell r="E70">
            <v>232.05753808081386</v>
          </cell>
          <cell r="F70">
            <v>218.68566570700193</v>
          </cell>
          <cell r="G70">
            <v>234.09403305538817</v>
          </cell>
          <cell r="H70">
            <v>184.63720758366517</v>
          </cell>
          <cell r="I70">
            <v>0</v>
          </cell>
          <cell r="J70">
            <v>0</v>
          </cell>
          <cell r="K70">
            <v>161.46747438762065</v>
          </cell>
          <cell r="L70">
            <v>161.62066325125014</v>
          </cell>
          <cell r="M70">
            <v>149.91605608807922</v>
          </cell>
          <cell r="N70">
            <v>149.37801304170046</v>
          </cell>
          <cell r="O70">
            <v>155.195140891243</v>
          </cell>
          <cell r="P70">
            <v>1.0210482284157505</v>
          </cell>
          <cell r="Q70">
            <v>2.13037708173264</v>
          </cell>
          <cell r="R70">
            <v>9.8122750881518481</v>
          </cell>
          <cell r="S70">
            <v>0</v>
          </cell>
          <cell r="T70">
            <v>0</v>
          </cell>
          <cell r="U70">
            <v>0</v>
          </cell>
        </row>
        <row r="71">
          <cell r="D71">
            <v>7043.3338628041138</v>
          </cell>
          <cell r="E71">
            <v>7417.4582130647595</v>
          </cell>
          <cell r="F71">
            <v>7640.9868633358637</v>
          </cell>
          <cell r="G71">
            <v>7624.1844977379324</v>
          </cell>
          <cell r="H71">
            <v>7469.897251950184</v>
          </cell>
          <cell r="I71">
            <v>7193.7456808610295</v>
          </cell>
          <cell r="J71">
            <v>7137.0552672474041</v>
          </cell>
          <cell r="K71">
            <v>7651.8520953472434</v>
          </cell>
          <cell r="L71">
            <v>7978.027028283348</v>
          </cell>
          <cell r="M71">
            <v>8733.3576344714984</v>
          </cell>
          <cell r="N71">
            <v>7758.4370499914066</v>
          </cell>
          <cell r="O71">
            <v>7501.0984764100776</v>
          </cell>
          <cell r="P71">
            <v>6478.5510092979375</v>
          </cell>
          <cell r="Q71">
            <v>7034.5051238811784</v>
          </cell>
          <cell r="R71">
            <v>9164.6649323338261</v>
          </cell>
          <cell r="S71">
            <v>9452.9182734054775</v>
          </cell>
          <cell r="T71">
            <v>8398.7151883096267</v>
          </cell>
          <cell r="U71">
            <v>7082.673188367271</v>
          </cell>
        </row>
        <row r="72">
          <cell r="D72">
            <v>1858.3331649974373</v>
          </cell>
          <cell r="E72">
            <v>2232.7870898683777</v>
          </cell>
          <cell r="F72">
            <v>1880.5000594484459</v>
          </cell>
          <cell r="G72">
            <v>1877.531659874659</v>
          </cell>
          <cell r="H72">
            <v>1894.331165668832</v>
          </cell>
          <cell r="I72">
            <v>1782.3994925363011</v>
          </cell>
          <cell r="J72">
            <v>1724.0380167174044</v>
          </cell>
          <cell r="K72">
            <v>1927.592125751605</v>
          </cell>
          <cell r="L72">
            <v>1939.8528543053651</v>
          </cell>
          <cell r="M72">
            <v>2375.1433173655159</v>
          </cell>
          <cell r="N72">
            <v>1982.9204265468845</v>
          </cell>
          <cell r="O72">
            <v>1718.7597916390721</v>
          </cell>
          <cell r="P72">
            <v>1786.8343997275633</v>
          </cell>
          <cell r="Q72">
            <v>1963.142480816628</v>
          </cell>
          <cell r="R72">
            <v>2607.1214909219461</v>
          </cell>
          <cell r="S72">
            <v>4151.3501274497903</v>
          </cell>
          <cell r="T72">
            <v>2567.6467473791959</v>
          </cell>
          <cell r="U72">
            <v>2168.5363389866552</v>
          </cell>
        </row>
        <row r="73">
          <cell r="D73">
            <v>161.63071443234696</v>
          </cell>
          <cell r="E73">
            <v>270.50376317255501</v>
          </cell>
          <cell r="F73">
            <v>280.57933736436649</v>
          </cell>
          <cell r="G73">
            <v>234.30449391335591</v>
          </cell>
          <cell r="H73">
            <v>188.65629713928564</v>
          </cell>
          <cell r="I73">
            <v>212.73235190749614</v>
          </cell>
          <cell r="J73">
            <v>236.88500619109513</v>
          </cell>
          <cell r="K73">
            <v>289.45676370542736</v>
          </cell>
          <cell r="L73">
            <v>211.11992584177369</v>
          </cell>
          <cell r="M73">
            <v>147.87179588212805</v>
          </cell>
          <cell r="N73">
            <v>158.21063109679773</v>
          </cell>
          <cell r="O73">
            <v>86.571439136611744</v>
          </cell>
          <cell r="P73">
            <v>64.326038390192281</v>
          </cell>
          <cell r="Q73">
            <v>59.650558288513928</v>
          </cell>
          <cell r="R73">
            <v>112.84116351374624</v>
          </cell>
          <cell r="S73">
            <v>146.51823979234555</v>
          </cell>
          <cell r="T73">
            <v>114.64473544880167</v>
          </cell>
          <cell r="U73">
            <v>89.956935509596477</v>
          </cell>
        </row>
        <row r="74">
          <cell r="D74">
            <v>728.2146226253019</v>
          </cell>
          <cell r="E74">
            <v>683.8665326775498</v>
          </cell>
          <cell r="F74">
            <v>741.15225616180544</v>
          </cell>
          <cell r="G74">
            <v>998.73724758466824</v>
          </cell>
          <cell r="H74">
            <v>858.46784144570051</v>
          </cell>
          <cell r="I74">
            <v>756.14891631816533</v>
          </cell>
          <cell r="J74">
            <v>646.0625983803302</v>
          </cell>
          <cell r="K74">
            <v>642.98654979356081</v>
          </cell>
          <cell r="L74">
            <v>467.33685759397628</v>
          </cell>
          <cell r="M74">
            <v>512.29592676456218</v>
          </cell>
          <cell r="N74">
            <v>561.15029899217745</v>
          </cell>
          <cell r="O74">
            <v>558.49135735692198</v>
          </cell>
          <cell r="P74">
            <v>552.38709157292101</v>
          </cell>
          <cell r="Q74">
            <v>544.31134438268953</v>
          </cell>
          <cell r="R74">
            <v>470.00797672247347</v>
          </cell>
          <cell r="S74">
            <v>484.40724176244856</v>
          </cell>
          <cell r="T74">
            <v>518.86625957431795</v>
          </cell>
          <cell r="U74">
            <v>529.21473762560481</v>
          </cell>
        </row>
        <row r="75">
          <cell r="D75">
            <v>537.64585556945076</v>
          </cell>
          <cell r="E75">
            <v>636.52315326973019</v>
          </cell>
          <cell r="F75">
            <v>516.68027585283221</v>
          </cell>
          <cell r="G75">
            <v>501.93208100925659</v>
          </cell>
          <cell r="H75">
            <v>486.48815444644367</v>
          </cell>
          <cell r="I75">
            <v>298.06148032726782</v>
          </cell>
          <cell r="J75">
            <v>214.4898556078505</v>
          </cell>
          <cell r="K75">
            <v>221.49664348341267</v>
          </cell>
          <cell r="L75">
            <v>220.12433940231168</v>
          </cell>
          <cell r="M75">
            <v>467.36630114979943</v>
          </cell>
          <cell r="N75">
            <v>486.23947742159669</v>
          </cell>
          <cell r="O75">
            <v>279.77355330734281</v>
          </cell>
          <cell r="P75">
            <v>233.82004430720687</v>
          </cell>
          <cell r="Q75">
            <v>288.66609457477273</v>
          </cell>
          <cell r="R75">
            <v>627.00437813290307</v>
          </cell>
          <cell r="S75">
            <v>433.57438305898171</v>
          </cell>
          <cell r="T75">
            <v>266.84550492393493</v>
          </cell>
          <cell r="U75">
            <v>252.64501036737732</v>
          </cell>
        </row>
        <row r="76">
          <cell r="D76">
            <v>1295.3546430461915</v>
          </cell>
          <cell r="E76">
            <v>742.65816463000306</v>
          </cell>
          <cell r="F76">
            <v>1015.7478335348274</v>
          </cell>
          <cell r="G76">
            <v>992.7478445797675</v>
          </cell>
          <cell r="H76">
            <v>764.90709794246254</v>
          </cell>
          <cell r="I76">
            <v>597.81292028522591</v>
          </cell>
          <cell r="J76">
            <v>684.31040360265251</v>
          </cell>
          <cell r="K76">
            <v>618.92070365726465</v>
          </cell>
          <cell r="L76">
            <v>550.67885666334905</v>
          </cell>
          <cell r="M76">
            <v>577.49865289374748</v>
          </cell>
          <cell r="N76">
            <v>344.5638631246897</v>
          </cell>
          <cell r="O76">
            <v>303.00003697814111</v>
          </cell>
          <cell r="P76">
            <v>323.67228840779285</v>
          </cell>
          <cell r="Q76">
            <v>352.57740702675198</v>
          </cell>
          <cell r="R76">
            <v>365.01663327924871</v>
          </cell>
          <cell r="S76">
            <v>367.7906835603776</v>
          </cell>
          <cell r="T76">
            <v>241.14927111644491</v>
          </cell>
          <cell r="U76">
            <v>84.215003455792441</v>
          </cell>
        </row>
        <row r="77">
          <cell r="D77">
            <v>1378.1605917228937</v>
          </cell>
          <cell r="E77">
            <v>1640.4536436320659</v>
          </cell>
          <cell r="F77">
            <v>1590.6140340487282</v>
          </cell>
          <cell r="G77">
            <v>1509.9883989441182</v>
          </cell>
          <cell r="H77">
            <v>1824.7917464249765</v>
          </cell>
          <cell r="I77">
            <v>310.07790899242673</v>
          </cell>
          <cell r="J77">
            <v>288.93513210383765</v>
          </cell>
          <cell r="K77">
            <v>123.00361531028388</v>
          </cell>
          <cell r="L77">
            <v>123.02642776161427</v>
          </cell>
          <cell r="M77">
            <v>163.24964968584683</v>
          </cell>
          <cell r="N77">
            <v>159.20551389970709</v>
          </cell>
          <cell r="O77">
            <v>112.96517058070067</v>
          </cell>
          <cell r="P77">
            <v>115.3784498109798</v>
          </cell>
          <cell r="Q77">
            <v>48.998672879850723</v>
          </cell>
          <cell r="R77">
            <v>115.78484604019181</v>
          </cell>
          <cell r="S77">
            <v>323.93488389464153</v>
          </cell>
          <cell r="T77">
            <v>193.71007024107868</v>
          </cell>
          <cell r="U77">
            <v>161.73108618214684</v>
          </cell>
        </row>
        <row r="78">
          <cell r="D78">
            <v>714.77150077962995</v>
          </cell>
          <cell r="E78">
            <v>834.33878519364964</v>
          </cell>
          <cell r="F78">
            <v>1134.1031469568547</v>
          </cell>
          <cell r="G78">
            <v>790.44256741680124</v>
          </cell>
          <cell r="H78">
            <v>796.54649081719356</v>
          </cell>
          <cell r="I78">
            <v>984.6200799382317</v>
          </cell>
          <cell r="J78">
            <v>1047.1447673977279</v>
          </cell>
          <cell r="K78">
            <v>1032.7955752637165</v>
          </cell>
          <cell r="L78">
            <v>891.61509398485953</v>
          </cell>
          <cell r="M78">
            <v>927.57371055544729</v>
          </cell>
          <cell r="N78">
            <v>976.10175588988125</v>
          </cell>
          <cell r="O78">
            <v>2231.8539309121611</v>
          </cell>
          <cell r="P78">
            <v>2206.4852216064369</v>
          </cell>
          <cell r="Q78">
            <v>2917.5514134328509</v>
          </cell>
          <cell r="R78">
            <v>3332.2486199363675</v>
          </cell>
          <cell r="S78">
            <v>3460.6212827144473</v>
          </cell>
          <cell r="T78">
            <v>4810.1373054251526</v>
          </cell>
          <cell r="U78">
            <v>4390.6640438088143</v>
          </cell>
        </row>
        <row r="79">
          <cell r="D79">
            <v>2.6512668299464868</v>
          </cell>
          <cell r="E79">
            <v>12.306081564891644</v>
          </cell>
          <cell r="F79">
            <v>26.535080776163404</v>
          </cell>
          <cell r="G79">
            <v>15.35042839707463</v>
          </cell>
          <cell r="H79">
            <v>25.696930952365769</v>
          </cell>
          <cell r="I79">
            <v>19.898655692583297</v>
          </cell>
          <cell r="J79">
            <v>9.4869691392119027</v>
          </cell>
          <cell r="K79">
            <v>6.7278114328175267</v>
          </cell>
          <cell r="L79">
            <v>6.8153291732454875</v>
          </cell>
          <cell r="M79">
            <v>73.468795698793798</v>
          </cell>
          <cell r="N79">
            <v>24.568752145016521</v>
          </cell>
          <cell r="O79">
            <v>21.114985155271157</v>
          </cell>
          <cell r="P79">
            <v>3.0631446852472513</v>
          </cell>
          <cell r="Q79">
            <v>10.651885408663201</v>
          </cell>
          <cell r="R79">
            <v>12.755957614597403</v>
          </cell>
          <cell r="S79">
            <v>38.872186067356978</v>
          </cell>
          <cell r="T79">
            <v>69.182167943242376</v>
          </cell>
          <cell r="U79">
            <v>70.817161996916369</v>
          </cell>
        </row>
        <row r="80">
          <cell r="D80">
            <v>1111.2511009620318</v>
          </cell>
          <cell r="E80">
            <v>1517.58535699401</v>
          </cell>
          <cell r="F80">
            <v>1723.8019534044649</v>
          </cell>
          <cell r="G80">
            <v>2384.5619761851631</v>
          </cell>
          <cell r="H80">
            <v>2370.029976783404</v>
          </cell>
          <cell r="I80">
            <v>2577.1613434999522</v>
          </cell>
          <cell r="J80">
            <v>2662.5461175478276</v>
          </cell>
          <cell r="K80">
            <v>2439.5213289788749</v>
          </cell>
          <cell r="L80">
            <v>2851.9010700128879</v>
          </cell>
          <cell r="M80">
            <v>2908.9551016049027</v>
          </cell>
          <cell r="N80">
            <v>2010.9877992864369</v>
          </cell>
          <cell r="O80">
            <v>2558.0804515611003</v>
          </cell>
          <cell r="P80">
            <v>2726.1987698700536</v>
          </cell>
          <cell r="Q80">
            <v>3045.374038336809</v>
          </cell>
          <cell r="R80">
            <v>2607.1214909219461</v>
          </cell>
          <cell r="S80">
            <v>3059.9387494047673</v>
          </cell>
          <cell r="T80">
            <v>3358.3000953019659</v>
          </cell>
          <cell r="U80">
            <v>2697.75107661226</v>
          </cell>
        </row>
        <row r="81">
          <cell r="D81">
            <v>29.910432908741086</v>
          </cell>
          <cell r="E81">
            <v>31.499659009950342</v>
          </cell>
          <cell r="F81">
            <v>20.948930225669667</v>
          </cell>
          <cell r="G81">
            <v>25.785519160562565</v>
          </cell>
          <cell r="H81">
            <v>11.368687728636072</v>
          </cell>
          <cell r="I81">
            <v>11.318719226886582</v>
          </cell>
          <cell r="J81">
            <v>13.221085738983181</v>
          </cell>
          <cell r="K81">
            <v>10.523980963280641</v>
          </cell>
          <cell r="L81">
            <v>6.7841967542647694</v>
          </cell>
          <cell r="M81">
            <v>4.9414317763865228</v>
          </cell>
          <cell r="N81">
            <v>0</v>
          </cell>
          <cell r="O81">
            <v>0</v>
          </cell>
          <cell r="P81">
            <v>24.547118368077285</v>
          </cell>
          <cell r="Q81">
            <v>3.1955656225989602</v>
          </cell>
          <cell r="R81">
            <v>4.9061375440759241</v>
          </cell>
          <cell r="S81">
            <v>5.9803363180549196</v>
          </cell>
          <cell r="T81">
            <v>6.9182167943242385</v>
          </cell>
          <cell r="U81">
            <v>3.8279547025360201</v>
          </cell>
        </row>
        <row r="82">
          <cell r="D82">
            <v>422.26493518222719</v>
          </cell>
          <cell r="E82">
            <v>406.87059554519186</v>
          </cell>
          <cell r="F82">
            <v>518.25831732200163</v>
          </cell>
          <cell r="G82">
            <v>264.54032620280856</v>
          </cell>
          <cell r="H82">
            <v>223.58419199650947</v>
          </cell>
          <cell r="I82">
            <v>207.50985249292071</v>
          </cell>
          <cell r="J82">
            <v>362.63549455496729</v>
          </cell>
          <cell r="K82">
            <v>435.31012166297194</v>
          </cell>
          <cell r="L82">
            <v>385.7300440281968</v>
          </cell>
          <cell r="M82">
            <v>347.87679705761116</v>
          </cell>
          <cell r="N82">
            <v>312.06522202278001</v>
          </cell>
          <cell r="O82">
            <v>309.33453252472242</v>
          </cell>
          <cell r="P82">
            <v>275.68302167225261</v>
          </cell>
          <cell r="Q82">
            <v>22.368959358192722</v>
          </cell>
          <cell r="R82">
            <v>43.17401038786813</v>
          </cell>
          <cell r="S82">
            <v>38.872186067356978</v>
          </cell>
          <cell r="T82">
            <v>22.731283752779643</v>
          </cell>
          <cell r="U82">
            <v>41.150513052262212</v>
          </cell>
        </row>
        <row r="83">
          <cell r="D83">
            <v>240.60491839067834</v>
          </cell>
          <cell r="E83">
            <v>477.0173320885981</v>
          </cell>
          <cell r="F83">
            <v>645.75925616169593</v>
          </cell>
          <cell r="G83">
            <v>809.30968068027437</v>
          </cell>
          <cell r="H83">
            <v>1100.2596213322859</v>
          </cell>
          <cell r="I83">
            <v>319.72139388369749</v>
          </cell>
          <cell r="J83">
            <v>107.51611378796115</v>
          </cell>
          <cell r="K83">
            <v>112.91761932022692</v>
          </cell>
          <cell r="L83">
            <v>148.23022765169941</v>
          </cell>
          <cell r="M83">
            <v>154.26169503386606</v>
          </cell>
          <cell r="N83">
            <v>163.08435711545098</v>
          </cell>
          <cell r="O83">
            <v>148.86064534466163</v>
          </cell>
          <cell r="P83">
            <v>193.99916339899261</v>
          </cell>
          <cell r="Q83">
            <v>218.3636508775956</v>
          </cell>
          <cell r="R83">
            <v>150.12780884872328</v>
          </cell>
          <cell r="S83">
            <v>202.33471209419147</v>
          </cell>
          <cell r="T83">
            <v>190.7451201863683</v>
          </cell>
          <cell r="U83">
            <v>236.37620288159923</v>
          </cell>
        </row>
        <row r="84">
          <cell r="D84">
            <v>13.452473787662145</v>
          </cell>
          <cell r="E84">
            <v>31.906566069031207</v>
          </cell>
          <cell r="F84">
            <v>19.285084216455139</v>
          </cell>
          <cell r="G84">
            <v>19.097479716577375</v>
          </cell>
          <cell r="H84">
            <v>16.716115798095071</v>
          </cell>
          <cell r="I84">
            <v>32.175778173466512</v>
          </cell>
          <cell r="J84">
            <v>32.214552605114697</v>
          </cell>
          <cell r="K84">
            <v>36.01242504563551</v>
          </cell>
          <cell r="L84">
            <v>34.200831893436714</v>
          </cell>
          <cell r="M84">
            <v>41.850468151091718</v>
          </cell>
          <cell r="N84">
            <v>56.385286172812911</v>
          </cell>
          <cell r="O84">
            <v>73.902448043449056</v>
          </cell>
          <cell r="P84">
            <v>9.1894340557417546</v>
          </cell>
          <cell r="Q84">
            <v>63.911312451979207</v>
          </cell>
          <cell r="R84">
            <v>12.755957614597403</v>
          </cell>
          <cell r="S84">
            <v>9.9672271967582002</v>
          </cell>
          <cell r="T84">
            <v>0</v>
          </cell>
          <cell r="U84">
            <v>0.95698867563400503</v>
          </cell>
        </row>
        <row r="85">
          <cell r="D85">
            <v>126.81142680629459</v>
          </cell>
          <cell r="E85">
            <v>23.987889983760287</v>
          </cell>
          <cell r="F85">
            <v>24.970239672857357</v>
          </cell>
          <cell r="G85">
            <v>31.249339514404738</v>
          </cell>
          <cell r="H85">
            <v>25.134910842674543</v>
          </cell>
          <cell r="I85">
            <v>0</v>
          </cell>
          <cell r="J85">
            <v>0</v>
          </cell>
          <cell r="K85">
            <v>1.6921714643588488</v>
          </cell>
          <cell r="L85">
            <v>0.85709191334667378</v>
          </cell>
          <cell r="M85">
            <v>4.3699835935078495</v>
          </cell>
          <cell r="N85">
            <v>6.055914449395539</v>
          </cell>
          <cell r="O85">
            <v>4.3371672190833381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9.8831668490346267</v>
          </cell>
          <cell r="U85">
            <v>0.95698867563400503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1.1992522185214554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9.9282156349721333</v>
          </cell>
          <cell r="N86">
            <v>3.6853128217524778</v>
          </cell>
          <cell r="O86">
            <v>2.1114985155271153</v>
          </cell>
          <cell r="P86">
            <v>3.0631446852472513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</row>
        <row r="87">
          <cell r="D87">
            <v>1125.4996291728119</v>
          </cell>
          <cell r="E87">
            <v>1456.1742084642349</v>
          </cell>
          <cell r="F87">
            <v>1662.8563413815361</v>
          </cell>
          <cell r="G87">
            <v>3163.2032756815665</v>
          </cell>
          <cell r="H87">
            <v>1586.2833891486011</v>
          </cell>
          <cell r="I87">
            <v>1558.2409854015586</v>
          </cell>
          <cell r="J87">
            <v>1872.7178869028342</v>
          </cell>
          <cell r="K87">
            <v>1936.0906904780531</v>
          </cell>
          <cell r="L87">
            <v>1738.8734383797118</v>
          </cell>
          <cell r="M87">
            <v>1483.1608826515151</v>
          </cell>
          <cell r="N87">
            <v>1753.1958242951985</v>
          </cell>
          <cell r="O87">
            <v>2204.4044502103088</v>
          </cell>
          <cell r="P87">
            <v>2086.0015306533783</v>
          </cell>
          <cell r="Q87">
            <v>659.35170679625207</v>
          </cell>
          <cell r="R87">
            <v>617.19210304475121</v>
          </cell>
          <cell r="S87">
            <v>642.88615419090388</v>
          </cell>
          <cell r="T87">
            <v>634.49931170802301</v>
          </cell>
          <cell r="U87">
            <v>636.39746929661328</v>
          </cell>
        </row>
        <row r="88">
          <cell r="D88">
            <v>0</v>
          </cell>
          <cell r="E88">
            <v>3.649617751950561</v>
          </cell>
          <cell r="F88">
            <v>8.5479222055373292</v>
          </cell>
          <cell r="G88">
            <v>4.9792755133171047</v>
          </cell>
          <cell r="H88">
            <v>10.866903588895227</v>
          </cell>
          <cell r="I88">
            <v>0</v>
          </cell>
          <cell r="J88">
            <v>2.9542305030324858</v>
          </cell>
          <cell r="K88">
            <v>0</v>
          </cell>
          <cell r="L88">
            <v>0</v>
          </cell>
          <cell r="M88">
            <v>72.13847601819856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</row>
        <row r="89">
          <cell r="D89">
            <v>2269.9710772794979</v>
          </cell>
          <cell r="E89">
            <v>2300.9647227180953</v>
          </cell>
          <cell r="F89">
            <v>2348.357590621375</v>
          </cell>
          <cell r="G89">
            <v>2718.6548957447471</v>
          </cell>
          <cell r="H89">
            <v>2017.8323064377003</v>
          </cell>
          <cell r="I89">
            <v>2095.2973927689895</v>
          </cell>
          <cell r="J89">
            <v>2143.4694580832306</v>
          </cell>
          <cell r="K89">
            <v>2012.1324339103221</v>
          </cell>
          <cell r="L89">
            <v>1881.8208033136154</v>
          </cell>
          <cell r="M89">
            <v>1711.5940460664019</v>
          </cell>
          <cell r="N89">
            <v>1803.893354664584</v>
          </cell>
          <cell r="O89">
            <v>1967.9166164712719</v>
          </cell>
          <cell r="P89">
            <v>2089.0646753386254</v>
          </cell>
          <cell r="Q89">
            <v>2299.7420597303849</v>
          </cell>
          <cell r="R89">
            <v>1827.045621413874</v>
          </cell>
          <cell r="S89">
            <v>896.05372498856207</v>
          </cell>
          <cell r="T89">
            <v>1106.914687091878</v>
          </cell>
          <cell r="U89">
            <v>841.19304588229033</v>
          </cell>
        </row>
        <row r="90">
          <cell r="D90">
            <v>0.81574265428421899</v>
          </cell>
          <cell r="E90">
            <v>9.6010745068285122</v>
          </cell>
          <cell r="F90">
            <v>53.208859916683686</v>
          </cell>
          <cell r="G90">
            <v>28.042960233226829</v>
          </cell>
          <cell r="H90">
            <v>23.280073940908494</v>
          </cell>
          <cell r="I90">
            <v>19.679223080951214</v>
          </cell>
          <cell r="J90">
            <v>11.96771057790758</v>
          </cell>
          <cell r="K90">
            <v>10.202217991686664</v>
          </cell>
          <cell r="L90">
            <v>8.7496799532989851</v>
          </cell>
          <cell r="M90">
            <v>0</v>
          </cell>
          <cell r="N90">
            <v>667.28730825864864</v>
          </cell>
          <cell r="O90">
            <v>3.1672477732906734</v>
          </cell>
          <cell r="P90">
            <v>58.199749019697776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</row>
        <row r="91">
          <cell r="D91">
            <v>105.49266715815544</v>
          </cell>
          <cell r="E91">
            <v>106.03017308591659</v>
          </cell>
          <cell r="F91">
            <v>49.437597280422459</v>
          </cell>
          <cell r="G91">
            <v>65.096968006249355</v>
          </cell>
          <cell r="H91">
            <v>63.979045879982699</v>
          </cell>
          <cell r="I91">
            <v>136.92059155628064</v>
          </cell>
          <cell r="J91">
            <v>29.205191342062918</v>
          </cell>
          <cell r="K91">
            <v>45.286996854300106</v>
          </cell>
          <cell r="L91">
            <v>54.086158396324251</v>
          </cell>
          <cell r="M91">
            <v>54.061944004772791</v>
          </cell>
          <cell r="N91">
            <v>38.327253346225774</v>
          </cell>
          <cell r="O91">
            <v>10.557492577635578</v>
          </cell>
          <cell r="P91">
            <v>69.431279532271034</v>
          </cell>
          <cell r="Q91">
            <v>54.324615584182325</v>
          </cell>
          <cell r="R91">
            <v>14.718412632227773</v>
          </cell>
          <cell r="S91">
            <v>21.927899832868043</v>
          </cell>
          <cell r="T91">
            <v>131.44611909216053</v>
          </cell>
          <cell r="U91">
            <v>64.118241267478339</v>
          </cell>
        </row>
        <row r="92">
          <cell r="D92">
            <v>347.99181273860603</v>
          </cell>
          <cell r="E92">
            <v>245.44358399362454</v>
          </cell>
          <cell r="F92">
            <v>200.69711749695279</v>
          </cell>
          <cell r="G92">
            <v>76.848499786977342</v>
          </cell>
          <cell r="H92">
            <v>69.109909810094464</v>
          </cell>
          <cell r="I92">
            <v>67.387469232280125</v>
          </cell>
          <cell r="J92">
            <v>47.583171930386087</v>
          </cell>
          <cell r="K92">
            <v>82.022257913372471</v>
          </cell>
          <cell r="L92">
            <v>39.855201741880869</v>
          </cell>
          <cell r="M92">
            <v>33.285649260406586</v>
          </cell>
          <cell r="N92">
            <v>48.154754204232383</v>
          </cell>
          <cell r="O92">
            <v>23.22648367079827</v>
          </cell>
          <cell r="P92">
            <v>60.241845476529278</v>
          </cell>
          <cell r="Q92">
            <v>26.629713521658001</v>
          </cell>
          <cell r="R92">
            <v>4.9061375440759241</v>
          </cell>
          <cell r="S92">
            <v>20.93117711319222</v>
          </cell>
          <cell r="T92">
            <v>123.53958561293284</v>
          </cell>
          <cell r="U92">
            <v>84.215003455792441</v>
          </cell>
        </row>
        <row r="93">
          <cell r="D93">
            <v>318.65433104281954</v>
          </cell>
          <cell r="E93">
            <v>469.82473385455097</v>
          </cell>
          <cell r="F93">
            <v>328.05974267018814</v>
          </cell>
          <cell r="G93">
            <v>337.14752176885457</v>
          </cell>
          <cell r="H93">
            <v>265.24026838726877</v>
          </cell>
          <cell r="I93">
            <v>257.32803670615186</v>
          </cell>
          <cell r="J93">
            <v>257.15566951251145</v>
          </cell>
          <cell r="K93">
            <v>290.82661137456273</v>
          </cell>
          <cell r="L93">
            <v>251.16779411678775</v>
          </cell>
          <cell r="M93">
            <v>286.08087664545133</v>
          </cell>
          <cell r="N93">
            <v>307.60077685560685</v>
          </cell>
          <cell r="O93">
            <v>234.37633522350981</v>
          </cell>
          <cell r="P93">
            <v>688.18650595221584</v>
          </cell>
          <cell r="Q93">
            <v>479.33484338984402</v>
          </cell>
          <cell r="R93">
            <v>130.50325867241958</v>
          </cell>
          <cell r="S93">
            <v>325.92832933399319</v>
          </cell>
          <cell r="T93">
            <v>1274.9285235254667</v>
          </cell>
          <cell r="U93">
            <v>626.82758254027328</v>
          </cell>
        </row>
        <row r="94">
          <cell r="D94">
            <v>36.587397378417222</v>
          </cell>
          <cell r="E94">
            <v>50.09080639178422</v>
          </cell>
          <cell r="F94">
            <v>49.468165244067286</v>
          </cell>
          <cell r="G94">
            <v>40.186425353354714</v>
          </cell>
          <cell r="H94">
            <v>25.495327252234663</v>
          </cell>
          <cell r="I94">
            <v>22.152670511047354</v>
          </cell>
          <cell r="J94">
            <v>17.096594842475938</v>
          </cell>
          <cell r="K94">
            <v>26.214658558831719</v>
          </cell>
          <cell r="L94">
            <v>15.99979658290488</v>
          </cell>
          <cell r="M94">
            <v>14.627571035525612</v>
          </cell>
          <cell r="N94">
            <v>16.706751458611233</v>
          </cell>
          <cell r="O94">
            <v>12.668991093162694</v>
          </cell>
          <cell r="P94">
            <v>36.757736222967019</v>
          </cell>
          <cell r="Q94">
            <v>27.694902062524321</v>
          </cell>
          <cell r="R94">
            <v>7.8498200705214778</v>
          </cell>
          <cell r="S94">
            <v>16.944286234488942</v>
          </cell>
          <cell r="T94">
            <v>64.240584518725072</v>
          </cell>
          <cell r="U94">
            <v>3.8279547025360201</v>
          </cell>
        </row>
        <row r="95">
          <cell r="D95">
            <v>905.65572760820623</v>
          </cell>
          <cell r="E95">
            <v>866.93119178720826</v>
          </cell>
          <cell r="F95">
            <v>844.85264551548573</v>
          </cell>
          <cell r="G95">
            <v>905.10527504307834</v>
          </cell>
          <cell r="H95">
            <v>798.7425189728159</v>
          </cell>
          <cell r="I95">
            <v>788.03515834138034</v>
          </cell>
          <cell r="J95">
            <v>723.62207150566144</v>
          </cell>
          <cell r="K95">
            <v>747.17263467156283</v>
          </cell>
          <cell r="L95">
            <v>682.11567639077271</v>
          </cell>
          <cell r="M95">
            <v>697.76811087951387</v>
          </cell>
          <cell r="N95">
            <v>914.29433645629274</v>
          </cell>
          <cell r="O95">
            <v>762.25096410528886</v>
          </cell>
          <cell r="P95">
            <v>1386.5834941885889</v>
          </cell>
          <cell r="Q95">
            <v>994.88609716914289</v>
          </cell>
          <cell r="R95">
            <v>370.90399833213985</v>
          </cell>
          <cell r="S95">
            <v>719.63380360594203</v>
          </cell>
          <cell r="T95">
            <v>2395.6796442059936</v>
          </cell>
          <cell r="U95">
            <v>1069.9133393588177</v>
          </cell>
        </row>
        <row r="96">
          <cell r="D96">
            <v>100.22419659225891</v>
          </cell>
          <cell r="E96">
            <v>75.423448766023583</v>
          </cell>
          <cell r="F96">
            <v>80.708327312740195</v>
          </cell>
          <cell r="G96">
            <v>81.170500891174498</v>
          </cell>
          <cell r="H96">
            <v>62.247596493751836</v>
          </cell>
          <cell r="I96">
            <v>51.739762493546365</v>
          </cell>
          <cell r="J96">
            <v>37.570763360823932</v>
          </cell>
          <cell r="K96">
            <v>33.448940027302719</v>
          </cell>
          <cell r="L96">
            <v>32.625403265994571</v>
          </cell>
          <cell r="M96">
            <v>19.406851694021004</v>
          </cell>
          <cell r="N96">
            <v>36.36175317462444</v>
          </cell>
          <cell r="O96">
            <v>36.951224021724528</v>
          </cell>
          <cell r="P96">
            <v>57.178700791282026</v>
          </cell>
          <cell r="Q96">
            <v>41.542353093786481</v>
          </cell>
          <cell r="R96">
            <v>10.793502596967032</v>
          </cell>
          <cell r="S96">
            <v>29.901681590274602</v>
          </cell>
          <cell r="T96">
            <v>96.855035120539341</v>
          </cell>
          <cell r="U96">
            <v>39.236535700994203</v>
          </cell>
        </row>
        <row r="97">
          <cell r="D97">
            <v>26.965798067829994</v>
          </cell>
          <cell r="E97">
            <v>29.087421509557945</v>
          </cell>
          <cell r="F97">
            <v>11.403631097598979</v>
          </cell>
          <cell r="G97">
            <v>0</v>
          </cell>
          <cell r="H97">
            <v>0</v>
          </cell>
          <cell r="I97">
            <v>0.40721820792366453</v>
          </cell>
          <cell r="J97">
            <v>0.81541787801952026</v>
          </cell>
          <cell r="K97">
            <v>2.0652304536894737</v>
          </cell>
          <cell r="L97">
            <v>1.9472369066415673</v>
          </cell>
          <cell r="M97">
            <v>1.9856431269944266</v>
          </cell>
          <cell r="N97">
            <v>1.9655001716013212</v>
          </cell>
          <cell r="O97">
            <v>1.0557492577635577</v>
          </cell>
          <cell r="P97">
            <v>20.420964568315011</v>
          </cell>
          <cell r="Q97">
            <v>1.06518854086632</v>
          </cell>
          <cell r="R97">
            <v>0</v>
          </cell>
          <cell r="S97">
            <v>0</v>
          </cell>
          <cell r="T97">
            <v>19.766333698069253</v>
          </cell>
          <cell r="U97">
            <v>139.72034664256472</v>
          </cell>
        </row>
        <row r="98">
          <cell r="D98">
            <v>3.8999257469934228</v>
          </cell>
          <cell r="E98">
            <v>3.8789654222304675</v>
          </cell>
          <cell r="F98">
            <v>1.5141811609117264</v>
          </cell>
          <cell r="G98">
            <v>1.0584361901239203</v>
          </cell>
          <cell r="H98">
            <v>1.5749722847565764</v>
          </cell>
          <cell r="I98">
            <v>13.067082078717672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</row>
        <row r="99">
          <cell r="D99">
            <v>44.819331494650953</v>
          </cell>
          <cell r="E99">
            <v>56.44883067985824</v>
          </cell>
          <cell r="F99">
            <v>45.128077508827772</v>
          </cell>
          <cell r="G99">
            <v>45.48709261000819</v>
          </cell>
          <cell r="H99">
            <v>24.308148500264892</v>
          </cell>
          <cell r="I99">
            <v>27.539418900106185</v>
          </cell>
          <cell r="J99">
            <v>24.439355443560842</v>
          </cell>
          <cell r="K99">
            <v>25.464673719368953</v>
          </cell>
          <cell r="L99">
            <v>19.038234907330221</v>
          </cell>
          <cell r="M99">
            <v>18.065035840155822</v>
          </cell>
          <cell r="N99">
            <v>26.534252316617842</v>
          </cell>
          <cell r="O99">
            <v>12.668991093162694</v>
          </cell>
          <cell r="P99">
            <v>36.757736222967019</v>
          </cell>
          <cell r="Q99">
            <v>24.499336439925361</v>
          </cell>
          <cell r="R99">
            <v>6.8685925617062935</v>
          </cell>
          <cell r="S99">
            <v>15.947563514813119</v>
          </cell>
          <cell r="T99">
            <v>84.006918216794318</v>
          </cell>
          <cell r="U99">
            <v>31.580626295922166</v>
          </cell>
        </row>
        <row r="100">
          <cell r="D100">
            <v>236.27419876798311</v>
          </cell>
          <cell r="E100">
            <v>294.2839605004437</v>
          </cell>
          <cell r="F100">
            <v>238.81791435438166</v>
          </cell>
          <cell r="G100">
            <v>237.52740257544275</v>
          </cell>
          <cell r="H100">
            <v>132.82068703868296</v>
          </cell>
          <cell r="I100">
            <v>146.8161527191335</v>
          </cell>
          <cell r="J100">
            <v>131.79999395604298</v>
          </cell>
          <cell r="K100">
            <v>136.53554745417722</v>
          </cell>
          <cell r="L100">
            <v>104.5155450197617</v>
          </cell>
          <cell r="M100">
            <v>99.85342272554314</v>
          </cell>
          <cell r="N100">
            <v>134.63676175469053</v>
          </cell>
          <cell r="O100">
            <v>150.97214386018877</v>
          </cell>
          <cell r="P100">
            <v>275.68302167225261</v>
          </cell>
          <cell r="Q100">
            <v>216.233273795863</v>
          </cell>
          <cell r="R100">
            <v>89.291703302181816</v>
          </cell>
          <cell r="S100">
            <v>129.57395355785661</v>
          </cell>
          <cell r="T100">
            <v>416.08132434435777</v>
          </cell>
          <cell r="U100">
            <v>151.20421075017279</v>
          </cell>
        </row>
        <row r="101">
          <cell r="D101">
            <v>1067.0906343824272</v>
          </cell>
          <cell r="E101">
            <v>1103.4272580780439</v>
          </cell>
          <cell r="F101">
            <v>909.73469433688717</v>
          </cell>
          <cell r="G101">
            <v>916.30736901634054</v>
          </cell>
          <cell r="H101">
            <v>774.39980873982688</v>
          </cell>
          <cell r="I101">
            <v>779.24205680241664</v>
          </cell>
          <cell r="J101">
            <v>707.94211552700517</v>
          </cell>
          <cell r="K101">
            <v>683.75366091395063</v>
          </cell>
          <cell r="L101">
            <v>369.69983080857651</v>
          </cell>
          <cell r="M101">
            <v>319.87164800547913</v>
          </cell>
          <cell r="N101">
            <v>217.11550266513791</v>
          </cell>
          <cell r="O101">
            <v>176.31012604651414</v>
          </cell>
          <cell r="P101">
            <v>150.09408957711534</v>
          </cell>
          <cell r="Q101">
            <v>79.889140564974014</v>
          </cell>
          <cell r="R101">
            <v>149.1465813399081</v>
          </cell>
          <cell r="S101">
            <v>90.70176749049962</v>
          </cell>
          <cell r="T101">
            <v>145.282552680809</v>
          </cell>
          <cell r="U101">
            <v>161.73108618214684</v>
          </cell>
        </row>
        <row r="102">
          <cell r="D102">
            <v>1391.2791036336853</v>
          </cell>
          <cell r="E102">
            <v>907.87438340525125</v>
          </cell>
          <cell r="F102">
            <v>745.57859108898617</v>
          </cell>
          <cell r="G102">
            <v>461.16779117794817</v>
          </cell>
          <cell r="H102">
            <v>289.11630510690935</v>
          </cell>
          <cell r="I102">
            <v>216.73077430382</v>
          </cell>
          <cell r="J102">
            <v>145.79146810452752</v>
          </cell>
          <cell r="K102">
            <v>130.52555033849981</v>
          </cell>
          <cell r="L102">
            <v>147.22627476672216</v>
          </cell>
          <cell r="M102">
            <v>228.94837828916172</v>
          </cell>
          <cell r="N102">
            <v>302.78700664895172</v>
          </cell>
          <cell r="O102">
            <v>214.31709932600225</v>
          </cell>
          <cell r="P102">
            <v>134.77836615087907</v>
          </cell>
          <cell r="Q102">
            <v>84.149894728439293</v>
          </cell>
          <cell r="R102">
            <v>152.09026386635364</v>
          </cell>
          <cell r="S102">
            <v>121.60017180045004</v>
          </cell>
          <cell r="T102">
            <v>156.15403621474709</v>
          </cell>
          <cell r="U102">
            <v>191.39773512680102</v>
          </cell>
        </row>
        <row r="103">
          <cell r="D103">
            <v>13714.504826295293</v>
          </cell>
          <cell r="E103">
            <v>12879.82914099172</v>
          </cell>
          <cell r="F103">
            <v>11508.790456647592</v>
          </cell>
          <cell r="G103">
            <v>9512.0429102280796</v>
          </cell>
          <cell r="H103">
            <v>8322.7324822953979</v>
          </cell>
          <cell r="I103">
            <v>7547.1945017206299</v>
          </cell>
          <cell r="J103">
            <v>6802.8665050452682</v>
          </cell>
          <cell r="K103">
            <v>6644.3679308842275</v>
          </cell>
          <cell r="L103">
            <v>6200.5709670237729</v>
          </cell>
          <cell r="M103">
            <v>5361.100444903519</v>
          </cell>
          <cell r="N103">
            <v>5782.7211905334952</v>
          </cell>
          <cell r="O103">
            <v>4081.5266305139144</v>
          </cell>
          <cell r="P103">
            <v>3612.468632134925</v>
          </cell>
          <cell r="Q103">
            <v>1916.2741850185098</v>
          </cell>
          <cell r="R103">
            <v>4302.6826261545848</v>
          </cell>
          <cell r="S103">
            <v>2897.4729460976087</v>
          </cell>
          <cell r="T103">
            <v>5563.2346193215908</v>
          </cell>
          <cell r="U103">
            <v>7108.5118826093885</v>
          </cell>
        </row>
        <row r="104">
          <cell r="D104">
            <v>2486.4805952517863</v>
          </cell>
          <cell r="E104">
            <v>1995.8786239921299</v>
          </cell>
          <cell r="F104">
            <v>1524.0564671124</v>
          </cell>
          <cell r="G104">
            <v>1294.7777728151859</v>
          </cell>
          <cell r="H104">
            <v>1120.1899259919946</v>
          </cell>
          <cell r="I104">
            <v>988.48980980516274</v>
          </cell>
          <cell r="J104">
            <v>1050.3863618893199</v>
          </cell>
          <cell r="K104">
            <v>1060.4092687517352</v>
          </cell>
          <cell r="L104">
            <v>946.57054480512886</v>
          </cell>
          <cell r="M104">
            <v>602.76601773030814</v>
          </cell>
          <cell r="N104">
            <v>638.98137621730132</v>
          </cell>
          <cell r="O104">
            <v>476.14291525136457</v>
          </cell>
          <cell r="P104">
            <v>261.38834647443213</v>
          </cell>
          <cell r="Q104">
            <v>132.08337906742369</v>
          </cell>
          <cell r="R104">
            <v>172.69604155147252</v>
          </cell>
          <cell r="S104">
            <v>157.48218970877957</v>
          </cell>
          <cell r="T104">
            <v>249.05580459567261</v>
          </cell>
          <cell r="U104">
            <v>316.76325163485569</v>
          </cell>
        </row>
        <row r="105">
          <cell r="D105">
            <v>9010.1530592440267</v>
          </cell>
          <cell r="E105">
            <v>8430.1631235485293</v>
          </cell>
          <cell r="F105">
            <v>7838.1045779825154</v>
          </cell>
          <cell r="G105">
            <v>6780.4342903098986</v>
          </cell>
          <cell r="H105">
            <v>4985.8616559022357</v>
          </cell>
          <cell r="I105">
            <v>4554.1364047772049</v>
          </cell>
          <cell r="J105">
            <v>4293.6544326597505</v>
          </cell>
          <cell r="K105">
            <v>3988.8502479462895</v>
          </cell>
          <cell r="L105">
            <v>3175.9700371488993</v>
          </cell>
          <cell r="M105">
            <v>2915.480701272058</v>
          </cell>
          <cell r="N105">
            <v>2797.9902037896263</v>
          </cell>
          <cell r="O105">
            <v>1811.6657263222651</v>
          </cell>
          <cell r="P105">
            <v>1188.5001378759337</v>
          </cell>
          <cell r="Q105">
            <v>634.85237035632679</v>
          </cell>
          <cell r="R105">
            <v>1068.5567570997362</v>
          </cell>
          <cell r="S105">
            <v>670.7943903418269</v>
          </cell>
          <cell r="T105">
            <v>1530.9025449154635</v>
          </cell>
          <cell r="U105">
            <v>2105.3750863948108</v>
          </cell>
        </row>
        <row r="106">
          <cell r="D106">
            <v>176.25471904933212</v>
          </cell>
          <cell r="E106">
            <v>70.122972082161326</v>
          </cell>
          <cell r="F106">
            <v>144.3303130308249</v>
          </cell>
          <cell r="G106">
            <v>139.15742675367255</v>
          </cell>
          <cell r="H106">
            <v>41.413755954323051</v>
          </cell>
          <cell r="I106">
            <v>73.873518282420918</v>
          </cell>
          <cell r="J106">
            <v>27.520945817633539</v>
          </cell>
          <cell r="K106">
            <v>40.079241264739132</v>
          </cell>
          <cell r="L106">
            <v>67.2213997842764</v>
          </cell>
          <cell r="M106">
            <v>70.451327304021916</v>
          </cell>
          <cell r="N106">
            <v>26.386839803747737</v>
          </cell>
          <cell r="O106">
            <v>28.505229959616059</v>
          </cell>
          <cell r="P106">
            <v>24.50515748197801</v>
          </cell>
          <cell r="Q106">
            <v>4.2607541634652799</v>
          </cell>
          <cell r="R106">
            <v>8.8310475793366638</v>
          </cell>
          <cell r="S106">
            <v>4.9836135983791001</v>
          </cell>
          <cell r="T106">
            <v>10.871483533938088</v>
          </cell>
          <cell r="U106">
            <v>13.397841458876069</v>
          </cell>
        </row>
        <row r="107">
          <cell r="D107">
            <v>166.8651180436776</v>
          </cell>
          <cell r="E107">
            <v>126.5302835665771</v>
          </cell>
          <cell r="F107">
            <v>76.97450990879311</v>
          </cell>
          <cell r="G107">
            <v>69.948294061524962</v>
          </cell>
          <cell r="H107">
            <v>60.493458298484057</v>
          </cell>
          <cell r="I107">
            <v>19.485391249147352</v>
          </cell>
          <cell r="J107">
            <v>14.188271077539653</v>
          </cell>
          <cell r="K107">
            <v>19.76425544180827</v>
          </cell>
          <cell r="L107">
            <v>12.705720815836232</v>
          </cell>
          <cell r="M107">
            <v>15.115708304245077</v>
          </cell>
          <cell r="N107">
            <v>10.687407183082186</v>
          </cell>
          <cell r="O107">
            <v>8.4459940621084613</v>
          </cell>
          <cell r="P107">
            <v>13.273626969404758</v>
          </cell>
          <cell r="Q107">
            <v>7.456319786064241</v>
          </cell>
          <cell r="R107">
            <v>23.549460211564433</v>
          </cell>
          <cell r="S107">
            <v>6.9770590377307409</v>
          </cell>
          <cell r="T107">
            <v>32.614450601814262</v>
          </cell>
          <cell r="U107">
            <v>4.7849433781700252</v>
          </cell>
        </row>
        <row r="108">
          <cell r="D108">
            <v>219.94883061690223</v>
          </cell>
          <cell r="E108">
            <v>198.0550650347767</v>
          </cell>
          <cell r="F108">
            <v>152.26624178205566</v>
          </cell>
          <cell r="G108">
            <v>79.120917288020777</v>
          </cell>
          <cell r="H108">
            <v>88.300022029594871</v>
          </cell>
          <cell r="I108">
            <v>93.493628362197128</v>
          </cell>
          <cell r="J108">
            <v>30.736395633946749</v>
          </cell>
          <cell r="K108">
            <v>48.123527789159681</v>
          </cell>
          <cell r="L108">
            <v>63.390243646805054</v>
          </cell>
          <cell r="M108">
            <v>79.950113924909303</v>
          </cell>
          <cell r="N108">
            <v>45.462873534430585</v>
          </cell>
          <cell r="O108">
            <v>31.672477732906735</v>
          </cell>
          <cell r="P108">
            <v>26.547253938809511</v>
          </cell>
          <cell r="Q108">
            <v>14.912639572128482</v>
          </cell>
          <cell r="R108">
            <v>24.530687720379618</v>
          </cell>
          <cell r="S108">
            <v>24.918067991895501</v>
          </cell>
          <cell r="T108">
            <v>102.78493522996011</v>
          </cell>
          <cell r="U108">
            <v>81.344037428890431</v>
          </cell>
        </row>
        <row r="109">
          <cell r="D109">
            <v>804.8878949184766</v>
          </cell>
          <cell r="E109">
            <v>759.26192203394453</v>
          </cell>
          <cell r="F109">
            <v>747.41234028283736</v>
          </cell>
          <cell r="G109">
            <v>174.9845040898592</v>
          </cell>
          <cell r="H109">
            <v>118.27979289509381</v>
          </cell>
          <cell r="I109">
            <v>93.838255542666957</v>
          </cell>
          <cell r="J109">
            <v>86.53471103036189</v>
          </cell>
          <cell r="K109">
            <v>101.22499946882327</v>
          </cell>
          <cell r="L109">
            <v>74.592000509658163</v>
          </cell>
          <cell r="M109">
            <v>50.477138438858326</v>
          </cell>
          <cell r="N109">
            <v>41.275503603627755</v>
          </cell>
          <cell r="O109">
            <v>10.557492577635578</v>
          </cell>
          <cell r="P109">
            <v>7.1473375989102532</v>
          </cell>
          <cell r="Q109">
            <v>13.84745103126216</v>
          </cell>
          <cell r="R109">
            <v>13.737185123412587</v>
          </cell>
          <cell r="S109">
            <v>1.9934454393516399</v>
          </cell>
          <cell r="T109">
            <v>0</v>
          </cell>
          <cell r="U109">
            <v>0</v>
          </cell>
        </row>
        <row r="110">
          <cell r="D110">
            <v>2241.3236236943949</v>
          </cell>
          <cell r="E110">
            <v>2261.964883785764</v>
          </cell>
          <cell r="F110">
            <v>1984.8478463355843</v>
          </cell>
          <cell r="G110">
            <v>1752.9307385093509</v>
          </cell>
          <cell r="H110">
            <v>1458.1517377847115</v>
          </cell>
          <cell r="I110">
            <v>1355.4297297715034</v>
          </cell>
          <cell r="J110">
            <v>1183.0203741063076</v>
          </cell>
          <cell r="K110">
            <v>1229.4821373406905</v>
          </cell>
          <cell r="L110">
            <v>877.55505548321185</v>
          </cell>
          <cell r="M110">
            <v>550.10087597958034</v>
          </cell>
          <cell r="N110">
            <v>516.92654513114769</v>
          </cell>
          <cell r="O110">
            <v>194.25786342849463</v>
          </cell>
          <cell r="P110">
            <v>197.06230808423982</v>
          </cell>
          <cell r="Q110">
            <v>745.63197860642401</v>
          </cell>
          <cell r="R110">
            <v>363.05417826161835</v>
          </cell>
          <cell r="S110">
            <v>62.793531339576653</v>
          </cell>
          <cell r="T110">
            <v>185.80353676185098</v>
          </cell>
          <cell r="U110">
            <v>134.93540326439472</v>
          </cell>
        </row>
        <row r="111">
          <cell r="D111">
            <v>2853.5319542860648</v>
          </cell>
          <cell r="E111">
            <v>1979.0551379575545</v>
          </cell>
          <cell r="F111">
            <v>1803.3776657977569</v>
          </cell>
          <cell r="G111">
            <v>1164.9784420882372</v>
          </cell>
          <cell r="H111">
            <v>1269.4889813395575</v>
          </cell>
          <cell r="I111">
            <v>856.40746031382002</v>
          </cell>
          <cell r="J111">
            <v>957.80137644721049</v>
          </cell>
          <cell r="K111">
            <v>906.23968420951417</v>
          </cell>
          <cell r="L111">
            <v>843.76940754832276</v>
          </cell>
          <cell r="M111">
            <v>457.05056074766532</v>
          </cell>
          <cell r="N111">
            <v>498.74566854383522</v>
          </cell>
          <cell r="O111">
            <v>338.89551174210203</v>
          </cell>
          <cell r="P111">
            <v>223.60956202304936</v>
          </cell>
          <cell r="Q111">
            <v>486.79116317590831</v>
          </cell>
          <cell r="R111">
            <v>378.75381840266135</v>
          </cell>
          <cell r="S111">
            <v>233.23311640414187</v>
          </cell>
          <cell r="T111">
            <v>230.27778758250682</v>
          </cell>
          <cell r="U111">
            <v>267.9568291775214</v>
          </cell>
        </row>
        <row r="112">
          <cell r="D112">
            <v>574.41006821416408</v>
          </cell>
          <cell r="E112">
            <v>416.36502026157194</v>
          </cell>
          <cell r="F112">
            <v>396.94730247052536</v>
          </cell>
          <cell r="G112">
            <v>479.44867298696414</v>
          </cell>
          <cell r="H112">
            <v>402.6712091345214</v>
          </cell>
          <cell r="I112">
            <v>440.11996986735863</v>
          </cell>
          <cell r="J112">
            <v>373.75293734469204</v>
          </cell>
          <cell r="K112">
            <v>349.17900239878458</v>
          </cell>
          <cell r="L112">
            <v>264.04268362254959</v>
          </cell>
          <cell r="M112">
            <v>317.92857422603703</v>
          </cell>
          <cell r="N112">
            <v>263.50764167686702</v>
          </cell>
          <cell r="O112">
            <v>111.90942132293712</v>
          </cell>
          <cell r="P112">
            <v>31.652495080888261</v>
          </cell>
          <cell r="Q112">
            <v>34.086033307722239</v>
          </cell>
          <cell r="R112">
            <v>61.817333055356642</v>
          </cell>
          <cell r="S112">
            <v>90.70176749049962</v>
          </cell>
          <cell r="T112">
            <v>35.579400656524655</v>
          </cell>
          <cell r="U112">
            <v>59.333297889308312</v>
          </cell>
        </row>
        <row r="113">
          <cell r="D113">
            <v>503.01362739629133</v>
          </cell>
          <cell r="E113">
            <v>412.09757770364939</v>
          </cell>
          <cell r="F113">
            <v>431.71480316200154</v>
          </cell>
          <cell r="G113">
            <v>431.10766331265415</v>
          </cell>
          <cell r="H113">
            <v>389.1742624935099</v>
          </cell>
          <cell r="I113">
            <v>271.08268627554975</v>
          </cell>
          <cell r="J113">
            <v>272.83035440650184</v>
          </cell>
          <cell r="K113">
            <v>200.10343387568028</v>
          </cell>
          <cell r="L113">
            <v>186.57386515527855</v>
          </cell>
          <cell r="M113">
            <v>176.8765281400745</v>
          </cell>
          <cell r="N113">
            <v>54.437335109886597</v>
          </cell>
          <cell r="O113">
            <v>40.118471795015196</v>
          </cell>
          <cell r="P113">
            <v>15.315723426236257</v>
          </cell>
          <cell r="Q113">
            <v>33.020844766855923</v>
          </cell>
          <cell r="R113">
            <v>96.160295863888109</v>
          </cell>
          <cell r="S113">
            <v>143.52807163331809</v>
          </cell>
          <cell r="T113">
            <v>36.567717341428121</v>
          </cell>
          <cell r="U113">
            <v>86.128980807060444</v>
          </cell>
        </row>
        <row r="114">
          <cell r="D114">
            <v>2.5551716877912214</v>
          </cell>
          <cell r="E114">
            <v>2.8949091058647221</v>
          </cell>
          <cell r="F114">
            <v>2.714093224604099</v>
          </cell>
          <cell r="G114">
            <v>3.0476780140430981</v>
          </cell>
          <cell r="H114">
            <v>2.7627013121756585</v>
          </cell>
          <cell r="I114">
            <v>2.865278895264245</v>
          </cell>
          <cell r="J114">
            <v>2.8550581394593686</v>
          </cell>
          <cell r="K114">
            <v>2.719274464675526</v>
          </cell>
          <cell r="L114">
            <v>2.514861847381118</v>
          </cell>
          <cell r="M114">
            <v>2.5133403137281167</v>
          </cell>
          <cell r="N114">
            <v>2.2878525317705596</v>
          </cell>
          <cell r="O114">
            <v>1.0557492577635577</v>
          </cell>
          <cell r="P114">
            <v>0</v>
          </cell>
          <cell r="Q114">
            <v>1.06518854086632</v>
          </cell>
          <cell r="R114">
            <v>4.9061375440759241</v>
          </cell>
          <cell r="S114">
            <v>84.721431172444696</v>
          </cell>
          <cell r="T114">
            <v>0.98831668490346258</v>
          </cell>
          <cell r="U114">
            <v>0</v>
          </cell>
        </row>
        <row r="115">
          <cell r="D115">
            <v>2343.274862963252</v>
          </cell>
          <cell r="E115">
            <v>2654.8383307268773</v>
          </cell>
          <cell r="F115">
            <v>2489.0172583476556</v>
          </cell>
          <cell r="G115">
            <v>2794.9383263894692</v>
          </cell>
          <cell r="H115">
            <v>2533.5943450019045</v>
          </cell>
          <cell r="I115">
            <v>2627.6653121715481</v>
          </cell>
          <cell r="J115">
            <v>2618.2921493925101</v>
          </cell>
          <cell r="K115">
            <v>2493.7688254053082</v>
          </cell>
          <cell r="L115">
            <v>2306.3078614054384</v>
          </cell>
          <cell r="M115">
            <v>2302.7751957561518</v>
          </cell>
          <cell r="N115">
            <v>2100.0769074274758</v>
          </cell>
          <cell r="O115">
            <v>969.17781862694619</v>
          </cell>
          <cell r="P115">
            <v>396.16671262531116</v>
          </cell>
          <cell r="Q115">
            <v>576.26700060867915</v>
          </cell>
          <cell r="R115">
            <v>1564.0766490514045</v>
          </cell>
          <cell r="S115">
            <v>2567.5577258849125</v>
          </cell>
          <cell r="T115">
            <v>676.00861247396847</v>
          </cell>
          <cell r="U115">
            <v>1318.7303950236587</v>
          </cell>
        </row>
        <row r="116">
          <cell r="D116">
            <v>272.0876522750653</v>
          </cell>
          <cell r="E116">
            <v>297.85804016020859</v>
          </cell>
          <cell r="F116">
            <v>284.36554762539981</v>
          </cell>
          <cell r="G116">
            <v>281.44444144146087</v>
          </cell>
          <cell r="H116">
            <v>234.04573946758899</v>
          </cell>
          <cell r="I116">
            <v>212.83446559446233</v>
          </cell>
          <cell r="J116">
            <v>168.08467054396223</v>
          </cell>
          <cell r="K116">
            <v>150.74409706196218</v>
          </cell>
          <cell r="L116">
            <v>109.29099687675617</v>
          </cell>
          <cell r="M116">
            <v>118.74381378555789</v>
          </cell>
          <cell r="N116">
            <v>102.30267286613436</v>
          </cell>
          <cell r="O116">
            <v>69.679451012394807</v>
          </cell>
          <cell r="P116">
            <v>55.136604334450531</v>
          </cell>
          <cell r="Q116">
            <v>20.238582276460082</v>
          </cell>
          <cell r="R116">
            <v>43.17401038786813</v>
          </cell>
          <cell r="S116">
            <v>135.55428987591154</v>
          </cell>
          <cell r="T116">
            <v>39.532667396138507</v>
          </cell>
          <cell r="U116">
            <v>43.064490403530222</v>
          </cell>
        </row>
        <row r="117">
          <cell r="D117">
            <v>774.01594187590922</v>
          </cell>
          <cell r="E117">
            <v>657.97460845648925</v>
          </cell>
          <cell r="F117">
            <v>669.52610062101189</v>
          </cell>
          <cell r="G117">
            <v>727.37747384901695</v>
          </cell>
          <cell r="H117">
            <v>624.44184395714717</v>
          </cell>
          <cell r="I117">
            <v>632.00898167393734</v>
          </cell>
          <cell r="J117">
            <v>596.47958767645025</v>
          </cell>
          <cell r="K117">
            <v>609.90584259201535</v>
          </cell>
          <cell r="L117">
            <v>597.3770153949024</v>
          </cell>
          <cell r="M117">
            <v>595.28230986508413</v>
          </cell>
          <cell r="N117">
            <v>543.09800652824094</v>
          </cell>
          <cell r="O117">
            <v>274.49480701852502</v>
          </cell>
          <cell r="P117">
            <v>156.22037894760982</v>
          </cell>
          <cell r="Q117">
            <v>194.92950297853656</v>
          </cell>
          <cell r="R117">
            <v>468.04552170484317</v>
          </cell>
          <cell r="S117">
            <v>707.6731309698323</v>
          </cell>
          <cell r="T117">
            <v>182.83858670714059</v>
          </cell>
          <cell r="U117">
            <v>315.80626295922167</v>
          </cell>
        </row>
        <row r="118">
          <cell r="D118"/>
          <cell r="E118"/>
          <cell r="F118"/>
          <cell r="G118"/>
          <cell r="H118"/>
          <cell r="I118"/>
          <cell r="J118"/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</row>
        <row r="119">
          <cell r="D119">
            <v>356.11194988956515</v>
          </cell>
          <cell r="E119">
            <v>388.54911048238779</v>
          </cell>
          <cell r="F119">
            <v>406.05017254563626</v>
          </cell>
          <cell r="G119">
            <v>337.43639596450515</v>
          </cell>
          <cell r="H119">
            <v>365.32226859328256</v>
          </cell>
          <cell r="I119">
            <v>340.67570786014329</v>
          </cell>
          <cell r="J119">
            <v>335.31909100409376</v>
          </cell>
          <cell r="K119">
            <v>229.53284912459645</v>
          </cell>
          <cell r="L119">
            <v>151.30030764604982</v>
          </cell>
          <cell r="M119">
            <v>160.53924681749939</v>
          </cell>
          <cell r="N119">
            <v>866.78557567618282</v>
          </cell>
          <cell r="O119">
            <v>641.89554872024314</v>
          </cell>
          <cell r="P119">
            <v>615.69208173469758</v>
          </cell>
          <cell r="Q119">
            <v>720.06745362563231</v>
          </cell>
          <cell r="R119">
            <v>567.14950009517679</v>
          </cell>
          <cell r="S119">
            <v>127.58050811850495</v>
          </cell>
          <cell r="T119">
            <v>451.66072500088239</v>
          </cell>
          <cell r="U119">
            <v>29.666648944654156</v>
          </cell>
        </row>
        <row r="120">
          <cell r="D120">
            <v>1935.4231560141836</v>
          </cell>
          <cell r="E120">
            <v>2035.0223458776904</v>
          </cell>
          <cell r="F120">
            <v>1865.1260301141779</v>
          </cell>
          <cell r="G120">
            <v>1687.7971581188629</v>
          </cell>
          <cell r="H120">
            <v>1584.9878764803157</v>
          </cell>
          <cell r="I120">
            <v>1190.3571982454712</v>
          </cell>
          <cell r="J120">
            <v>892.70219376128466</v>
          </cell>
          <cell r="K120">
            <v>759.82486437018167</v>
          </cell>
          <cell r="L120">
            <v>708.24591459977614</v>
          </cell>
          <cell r="M120">
            <v>908.54642478779112</v>
          </cell>
          <cell r="N120">
            <v>792.09656915533265</v>
          </cell>
          <cell r="O120">
            <v>249.15682483219962</v>
          </cell>
          <cell r="P120">
            <v>170.51505414543033</v>
          </cell>
          <cell r="Q120">
            <v>439.92286737779023</v>
          </cell>
          <cell r="R120">
            <v>230.58846457156841</v>
          </cell>
          <cell r="S120">
            <v>130.57067627753241</v>
          </cell>
          <cell r="T120">
            <v>332.07440612756341</v>
          </cell>
          <cell r="U120">
            <v>129.19347121059067</v>
          </cell>
        </row>
        <row r="121">
          <cell r="D121">
            <v>503.61418170829245</v>
          </cell>
          <cell r="E121">
            <v>548.55716963897703</v>
          </cell>
          <cell r="F121">
            <v>292.61956101251815</v>
          </cell>
          <cell r="G121">
            <v>315.4700221437721</v>
          </cell>
          <cell r="H121">
            <v>205.49568661450476</v>
          </cell>
          <cell r="I121">
            <v>182.06049009018054</v>
          </cell>
          <cell r="J121">
            <v>199.5028485400947</v>
          </cell>
          <cell r="K121">
            <v>151.36414458361054</v>
          </cell>
          <cell r="L121">
            <v>164.76057349880915</v>
          </cell>
          <cell r="M121">
            <v>98.077749862855839</v>
          </cell>
          <cell r="N121">
            <v>128.74026123988651</v>
          </cell>
          <cell r="O121">
            <v>21.114985155271157</v>
          </cell>
          <cell r="P121">
            <v>13.273626969404758</v>
          </cell>
          <cell r="Q121">
            <v>52.194238502449686</v>
          </cell>
          <cell r="R121">
            <v>56.911195511280724</v>
          </cell>
          <cell r="S121">
            <v>16.944286234488942</v>
          </cell>
          <cell r="T121">
            <v>70.170484628145843</v>
          </cell>
          <cell r="U121">
            <v>7.6559094050720402</v>
          </cell>
        </row>
        <row r="122">
          <cell r="D122">
            <v>2929.7439169129116</v>
          </cell>
          <cell r="E122">
            <v>2298.1229260369778</v>
          </cell>
          <cell r="F122">
            <v>2430.265453975735</v>
          </cell>
          <cell r="G122">
            <v>2490.7981584834247</v>
          </cell>
          <cell r="H122">
            <v>2011.7997983963378</v>
          </cell>
          <cell r="I122">
            <v>1986.2546174383885</v>
          </cell>
          <cell r="J122">
            <v>1628.4320254294519</v>
          </cell>
          <cell r="K122">
            <v>1531.3892879673663</v>
          </cell>
          <cell r="L122">
            <v>899.02316924988156</v>
          </cell>
          <cell r="M122">
            <v>1033.7635107294941</v>
          </cell>
          <cell r="N122">
            <v>1167.5071019311849</v>
          </cell>
          <cell r="O122">
            <v>285.05229959616059</v>
          </cell>
          <cell r="P122">
            <v>190.93601871374534</v>
          </cell>
          <cell r="Q122">
            <v>658.28651825538577</v>
          </cell>
          <cell r="R122">
            <v>472.95165924891904</v>
          </cell>
          <cell r="S122">
            <v>260.14462983538903</v>
          </cell>
          <cell r="T122">
            <v>596.94327768169148</v>
          </cell>
          <cell r="U122">
            <v>244.03211228667126</v>
          </cell>
        </row>
        <row r="123">
          <cell r="D123">
            <v>36.059502315035324</v>
          </cell>
          <cell r="E123">
            <v>257.78471093375737</v>
          </cell>
          <cell r="F123">
            <v>369.45566750999478</v>
          </cell>
          <cell r="G123">
            <v>336.81922834499971</v>
          </cell>
          <cell r="H123">
            <v>46.923650817662875</v>
          </cell>
          <cell r="I123">
            <v>45.911935937750307</v>
          </cell>
          <cell r="J123">
            <v>8.0644322030806546</v>
          </cell>
          <cell r="K123">
            <v>33.497001647139278</v>
          </cell>
          <cell r="L123">
            <v>36.023882772869008</v>
          </cell>
          <cell r="M123">
            <v>44.897597371485091</v>
          </cell>
          <cell r="N123">
            <v>36.36175317462444</v>
          </cell>
          <cell r="O123">
            <v>31.672477732906735</v>
          </cell>
          <cell r="P123">
            <v>29.610398624056764</v>
          </cell>
          <cell r="Q123">
            <v>38.346787471187525</v>
          </cell>
          <cell r="R123">
            <v>41.211555370237761</v>
          </cell>
          <cell r="S123">
            <v>4.9836135983791001</v>
          </cell>
          <cell r="T123">
            <v>25.696233807490028</v>
          </cell>
          <cell r="U123">
            <v>0</v>
          </cell>
        </row>
        <row r="124"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</row>
        <row r="125">
          <cell r="D125">
            <v>2169.4259395609106</v>
          </cell>
          <cell r="E125">
            <v>4975.73777735767</v>
          </cell>
          <cell r="F125">
            <v>2345.9378094629215</v>
          </cell>
          <cell r="G125">
            <v>1994.3277374435447</v>
          </cell>
          <cell r="H125">
            <v>2070.3467746858187</v>
          </cell>
          <cell r="I125">
            <v>1655.6912649457911</v>
          </cell>
          <cell r="J125">
            <v>1732.587919447358</v>
          </cell>
          <cell r="K125">
            <v>1227.0904517393133</v>
          </cell>
          <cell r="L125">
            <v>1396.5684555352811</v>
          </cell>
          <cell r="M125">
            <v>1447.5295155216786</v>
          </cell>
          <cell r="N125">
            <v>434.06785448581428</v>
          </cell>
          <cell r="O125">
            <v>290.33104588497838</v>
          </cell>
          <cell r="P125">
            <v>328.77752954987159</v>
          </cell>
          <cell r="Q125">
            <v>344.0558986998214</v>
          </cell>
          <cell r="R125">
            <v>145.22167130464734</v>
          </cell>
          <cell r="S125">
            <v>22.924622552543859</v>
          </cell>
          <cell r="T125">
            <v>28.661183862200417</v>
          </cell>
          <cell r="U125">
            <v>24.881705566484129</v>
          </cell>
        </row>
        <row r="126">
          <cell r="D126">
            <v>28645.067447843496</v>
          </cell>
          <cell r="E126">
            <v>29461.805390433241</v>
          </cell>
          <cell r="F126">
            <v>28383.491229717067</v>
          </cell>
          <cell r="G126">
            <v>26797.951485451016</v>
          </cell>
          <cell r="H126">
            <v>25452.015408038114</v>
          </cell>
          <cell r="I126">
            <v>25042.818104613347</v>
          </cell>
          <cell r="J126">
            <v>23061.749294312081</v>
          </cell>
          <cell r="K126">
            <v>22807.563196216117</v>
          </cell>
          <cell r="L126">
            <v>20013.610494518354</v>
          </cell>
          <cell r="M126">
            <v>20294.839437826944</v>
          </cell>
          <cell r="N126">
            <v>18681.912861221634</v>
          </cell>
          <cell r="O126">
            <v>10904.834083439788</v>
          </cell>
          <cell r="P126">
            <v>13061.248937894281</v>
          </cell>
          <cell r="Q126">
            <v>9727.3017551912362</v>
          </cell>
          <cell r="R126">
            <v>10928.911993183527</v>
          </cell>
          <cell r="S126">
            <v>8758.2025377914306</v>
          </cell>
          <cell r="T126">
            <v>10394.126575129716</v>
          </cell>
          <cell r="U126">
            <v>11638.896273060767</v>
          </cell>
        </row>
        <row r="127">
          <cell r="D127">
            <v>8058.5701759697495</v>
          </cell>
          <cell r="E127">
            <v>7835.1276224544581</v>
          </cell>
          <cell r="F127">
            <v>7673.1269112714253</v>
          </cell>
          <cell r="G127">
            <v>7440.2125534127645</v>
          </cell>
          <cell r="H127">
            <v>6414.5233046381445</v>
          </cell>
          <cell r="I127">
            <v>6315.2576829846521</v>
          </cell>
          <cell r="J127">
            <v>5643.0581098244247</v>
          </cell>
          <cell r="K127">
            <v>5276.670192240882</v>
          </cell>
          <cell r="L127">
            <v>4369.6408378525903</v>
          </cell>
          <cell r="M127">
            <v>4101.7744227389867</v>
          </cell>
          <cell r="N127">
            <v>3774.9073209264552</v>
          </cell>
          <cell r="O127">
            <v>2531.6867201170116</v>
          </cell>
          <cell r="P127">
            <v>2460.7262304819583</v>
          </cell>
          <cell r="Q127">
            <v>1466.7646207729226</v>
          </cell>
          <cell r="R127">
            <v>1584.6824267365234</v>
          </cell>
          <cell r="S127">
            <v>1110.3491097188635</v>
          </cell>
          <cell r="T127">
            <v>1368.8186085912957</v>
          </cell>
          <cell r="U127">
            <v>1404.8593758307193</v>
          </cell>
        </row>
        <row r="128">
          <cell r="D128">
            <v>2525.9474546539309</v>
          </cell>
          <cell r="E128">
            <v>3084.7948197642131</v>
          </cell>
          <cell r="F128">
            <v>2159.5195261259664</v>
          </cell>
          <cell r="G128">
            <v>2511.4716868902201</v>
          </cell>
          <cell r="H128">
            <v>2445.0965327662434</v>
          </cell>
          <cell r="I128">
            <v>2084.4542793860692</v>
          </cell>
          <cell r="J128">
            <v>2110.049121909025</v>
          </cell>
          <cell r="K128">
            <v>2071.6424706113453</v>
          </cell>
          <cell r="L128">
            <v>1796.1131537706283</v>
          </cell>
          <cell r="M128">
            <v>1618.910101801303</v>
          </cell>
          <cell r="N128">
            <v>1692.4821586146761</v>
          </cell>
          <cell r="O128">
            <v>945.95133495614778</v>
          </cell>
          <cell r="P128">
            <v>1152.7634498813825</v>
          </cell>
          <cell r="Q128">
            <v>713.67632238043439</v>
          </cell>
          <cell r="R128">
            <v>798.71919217556035</v>
          </cell>
          <cell r="S128">
            <v>586.07295916938222</v>
          </cell>
          <cell r="T128">
            <v>694.78662948713429</v>
          </cell>
          <cell r="U128">
            <v>747.40815567015784</v>
          </cell>
        </row>
        <row r="129">
          <cell r="D129">
            <v>3353.0534495043489</v>
          </cell>
          <cell r="E129">
            <v>4136.5158865835147</v>
          </cell>
          <cell r="F129">
            <v>4538.8477877603655</v>
          </cell>
          <cell r="G129">
            <v>3881.9502532237525</v>
          </cell>
          <cell r="H129">
            <v>3457.227738982976</v>
          </cell>
          <cell r="I129">
            <v>3603.232573095213</v>
          </cell>
          <cell r="J129">
            <v>3519.3302550704407</v>
          </cell>
          <cell r="K129">
            <v>2626.7037401774451</v>
          </cell>
          <cell r="L129">
            <v>2759.4761384748476</v>
          </cell>
          <cell r="M129">
            <v>2339.9028933048976</v>
          </cell>
          <cell r="N129">
            <v>2230.5202034803788</v>
          </cell>
          <cell r="O129">
            <v>961.78757382260108</v>
          </cell>
          <cell r="P129">
            <v>1189.5211861043492</v>
          </cell>
          <cell r="Q129">
            <v>1015.1246794456031</v>
          </cell>
          <cell r="R129">
            <v>1122.5242700845715</v>
          </cell>
          <cell r="S129">
            <v>855.18809348185357</v>
          </cell>
          <cell r="T129">
            <v>854.89393244149528</v>
          </cell>
          <cell r="U129">
            <v>776.11781593917806</v>
          </cell>
        </row>
        <row r="130">
          <cell r="D130">
            <v>0.4513364890821181</v>
          </cell>
          <cell r="E130">
            <v>0.44891076100362159</v>
          </cell>
          <cell r="F130">
            <v>0.93458901984075737</v>
          </cell>
          <cell r="G130">
            <v>0.48996919937387623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</row>
        <row r="131">
          <cell r="D131">
            <v>237.30909023688494</v>
          </cell>
          <cell r="E131">
            <v>221.93282511060772</v>
          </cell>
          <cell r="F131">
            <v>195.13855677294131</v>
          </cell>
          <cell r="G131">
            <v>131.00831716439967</v>
          </cell>
          <cell r="H131">
            <v>94.780799407495607</v>
          </cell>
          <cell r="I131">
            <v>74.523531361936065</v>
          </cell>
          <cell r="J131">
            <v>96.920934832654098</v>
          </cell>
          <cell r="K131">
            <v>86.04315470333654</v>
          </cell>
          <cell r="L131">
            <v>70.253023095640671</v>
          </cell>
          <cell r="M131">
            <v>153.4148549714881</v>
          </cell>
          <cell r="N131">
            <v>111.05075969547468</v>
          </cell>
          <cell r="O131">
            <v>25.337982186325387</v>
          </cell>
          <cell r="P131">
            <v>45.947170278708775</v>
          </cell>
          <cell r="Q131">
            <v>167.23460091601225</v>
          </cell>
          <cell r="R131">
            <v>0</v>
          </cell>
          <cell r="S131">
            <v>0</v>
          </cell>
          <cell r="T131">
            <v>26.684550492393491</v>
          </cell>
          <cell r="U131">
            <v>20.096762188314106</v>
          </cell>
        </row>
        <row r="132">
          <cell r="D132">
            <v>196.93162293220536</v>
          </cell>
          <cell r="E132">
            <v>258.42095132800364</v>
          </cell>
          <cell r="F132">
            <v>116.5111915414732</v>
          </cell>
          <cell r="G132">
            <v>152.70587933774058</v>
          </cell>
          <cell r="H132">
            <v>134.55528484784458</v>
          </cell>
          <cell r="I132">
            <v>124.20491949334279</v>
          </cell>
          <cell r="J132">
            <v>39.082873195456592</v>
          </cell>
          <cell r="K132">
            <v>34.195242379675044</v>
          </cell>
          <cell r="L132">
            <v>29.987448362280151</v>
          </cell>
          <cell r="M132">
            <v>30.578904155714181</v>
          </cell>
          <cell r="N132">
            <v>27.517002402418502</v>
          </cell>
          <cell r="O132">
            <v>32.728226990670287</v>
          </cell>
          <cell r="P132">
            <v>25.526205710393764</v>
          </cell>
          <cell r="Q132">
            <v>26.629713521658001</v>
          </cell>
          <cell r="R132">
            <v>20.605777685118881</v>
          </cell>
          <cell r="S132">
            <v>18.937731673840577</v>
          </cell>
          <cell r="T132">
            <v>19.766333698069253</v>
          </cell>
          <cell r="U132">
            <v>84.215003455792441</v>
          </cell>
        </row>
        <row r="133">
          <cell r="D133">
            <v>117.86637567766545</v>
          </cell>
          <cell r="E133">
            <v>132.18205902516641</v>
          </cell>
          <cell r="F133">
            <v>136.77614674057148</v>
          </cell>
          <cell r="G133">
            <v>257.62811126965033</v>
          </cell>
          <cell r="H133">
            <v>241.08789569452699</v>
          </cell>
          <cell r="I133">
            <v>117.89373323773518</v>
          </cell>
          <cell r="J133">
            <v>92.560451232126667</v>
          </cell>
          <cell r="K133">
            <v>119.58096344618994</v>
          </cell>
          <cell r="L133">
            <v>51.255767735974892</v>
          </cell>
          <cell r="M133">
            <v>54.924337283750859</v>
          </cell>
          <cell r="N133">
            <v>102.59610819396822</v>
          </cell>
          <cell r="O133">
            <v>139.35890202478961</v>
          </cell>
          <cell r="P133">
            <v>269.55673230175813</v>
          </cell>
          <cell r="Q133">
            <v>128.88781344482473</v>
          </cell>
          <cell r="R133">
            <v>3.9249100352607389</v>
          </cell>
          <cell r="S133">
            <v>4.9836135983791001</v>
          </cell>
          <cell r="T133">
            <v>33.602767286717729</v>
          </cell>
          <cell r="U133">
            <v>37.322558349726194</v>
          </cell>
        </row>
        <row r="134">
          <cell r="D134">
            <v>26.150237169386447</v>
          </cell>
          <cell r="E134">
            <v>162.6707827705319</v>
          </cell>
          <cell r="F134">
            <v>131.70302484624006</v>
          </cell>
          <cell r="G134">
            <v>173.21857242315249</v>
          </cell>
          <cell r="H134">
            <v>93.554568820598732</v>
          </cell>
          <cell r="I134">
            <v>83.163723948600989</v>
          </cell>
          <cell r="J134">
            <v>121.35336208277347</v>
          </cell>
          <cell r="K134">
            <v>103.64355990239099</v>
          </cell>
          <cell r="L134">
            <v>165.03366900124283</v>
          </cell>
          <cell r="M134">
            <v>108.71396120294486</v>
          </cell>
          <cell r="N134">
            <v>4.9137504290033025</v>
          </cell>
          <cell r="O134">
            <v>42.229970310542313</v>
          </cell>
          <cell r="P134">
            <v>7.1473375989102532</v>
          </cell>
          <cell r="Q134">
            <v>6.3911312451979203</v>
          </cell>
          <cell r="R134">
            <v>0.98122750881518472</v>
          </cell>
          <cell r="S134">
            <v>16.944286234488942</v>
          </cell>
          <cell r="T134">
            <v>7.9065334792277007</v>
          </cell>
          <cell r="U134">
            <v>66.032218618746342</v>
          </cell>
        </row>
        <row r="135">
          <cell r="D135">
            <v>576.45250970351424</v>
          </cell>
          <cell r="E135">
            <v>308.23184443353779</v>
          </cell>
          <cell r="F135">
            <v>320.40577673905125</v>
          </cell>
          <cell r="G135">
            <v>137.86303896513661</v>
          </cell>
          <cell r="H135">
            <v>247.38483464614754</v>
          </cell>
          <cell r="I135">
            <v>92.477744479907273</v>
          </cell>
          <cell r="J135">
            <v>69.325572691940835</v>
          </cell>
          <cell r="K135">
            <v>65.519455637247049</v>
          </cell>
          <cell r="L135">
            <v>84.250450160691841</v>
          </cell>
          <cell r="M135">
            <v>83.485262139410139</v>
          </cell>
          <cell r="N135">
            <v>64.861505662843598</v>
          </cell>
          <cell r="O135">
            <v>122.46691390057271</v>
          </cell>
          <cell r="P135">
            <v>155.19933071919408</v>
          </cell>
          <cell r="Q135">
            <v>140.60488739435425</v>
          </cell>
          <cell r="R135">
            <v>43.17401038786813</v>
          </cell>
          <cell r="S135">
            <v>103.65916284628528</v>
          </cell>
          <cell r="T135">
            <v>112.66810207899475</v>
          </cell>
          <cell r="U135">
            <v>229.67728215216118</v>
          </cell>
        </row>
        <row r="136">
          <cell r="D136">
            <v>3.0511988533329135</v>
          </cell>
          <cell r="E136">
            <v>13.960080225819459</v>
          </cell>
          <cell r="F136">
            <v>3.7908970552879202</v>
          </cell>
          <cell r="G136">
            <v>3.3123700287082514</v>
          </cell>
          <cell r="H136">
            <v>2.6287289573059938</v>
          </cell>
          <cell r="I136">
            <v>2.6171749723046096</v>
          </cell>
          <cell r="J136">
            <v>5.8957399826354955</v>
          </cell>
          <cell r="K136">
            <v>1.9909729047960187</v>
          </cell>
          <cell r="L136">
            <v>7.3719140594467456</v>
          </cell>
          <cell r="M136">
            <v>10.250608560170866</v>
          </cell>
          <cell r="N136">
            <v>0</v>
          </cell>
          <cell r="O136">
            <v>0</v>
          </cell>
          <cell r="P136">
            <v>0</v>
          </cell>
          <cell r="Q136">
            <v>17.04301665386112</v>
          </cell>
          <cell r="R136">
            <v>9.8122750881518481</v>
          </cell>
          <cell r="S136">
            <v>13.954118075461482</v>
          </cell>
          <cell r="T136">
            <v>10.871483533938088</v>
          </cell>
          <cell r="U136">
            <v>22.010739539582115</v>
          </cell>
        </row>
        <row r="137">
          <cell r="D137">
            <v>315.01909866854663</v>
          </cell>
          <cell r="E137">
            <v>286.55088233449203</v>
          </cell>
          <cell r="F137">
            <v>353.4359217275786</v>
          </cell>
          <cell r="G137">
            <v>297.83658414391778</v>
          </cell>
          <cell r="H137">
            <v>268.93417504883507</v>
          </cell>
          <cell r="I137">
            <v>262.83925234174262</v>
          </cell>
          <cell r="J137">
            <v>183.84028625082738</v>
          </cell>
          <cell r="K137">
            <v>159.46219844527832</v>
          </cell>
          <cell r="L137">
            <v>122.02898398196302</v>
          </cell>
          <cell r="M137">
            <v>204.61353242276255</v>
          </cell>
          <cell r="N137">
            <v>170.15720890744407</v>
          </cell>
          <cell r="O137">
            <v>482.47741079794594</v>
          </cell>
          <cell r="P137">
            <v>614.67103350628167</v>
          </cell>
          <cell r="Q137">
            <v>291.86166019737169</v>
          </cell>
          <cell r="R137">
            <v>97.14152337270329</v>
          </cell>
          <cell r="S137">
            <v>170.43958506456522</v>
          </cell>
          <cell r="T137">
            <v>160.10730295436096</v>
          </cell>
          <cell r="U137">
            <v>217.23642936891912</v>
          </cell>
        </row>
        <row r="138">
          <cell r="D138">
            <v>103.1332740835346</v>
          </cell>
          <cell r="E138">
            <v>89.225503056923287</v>
          </cell>
          <cell r="F138">
            <v>89.088458754912011</v>
          </cell>
          <cell r="G138">
            <v>0</v>
          </cell>
          <cell r="H138">
            <v>0</v>
          </cell>
          <cell r="I138">
            <v>0</v>
          </cell>
          <cell r="J138">
            <v>108.74655123949607</v>
          </cell>
          <cell r="K138">
            <v>62.385482881472733</v>
          </cell>
          <cell r="L138">
            <v>56.966311008294056</v>
          </cell>
          <cell r="M138">
            <v>60.823524468926131</v>
          </cell>
          <cell r="N138">
            <v>0.67647766873818282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0.95698867563400503</v>
          </cell>
        </row>
        <row r="139">
          <cell r="D139">
            <v>19.852099204064963</v>
          </cell>
          <cell r="E139">
            <v>29.618104818004436</v>
          </cell>
          <cell r="F139">
            <v>132.13295359725308</v>
          </cell>
          <cell r="G139">
            <v>120.84157907741557</v>
          </cell>
          <cell r="H139">
            <v>97.733552425107163</v>
          </cell>
          <cell r="I139">
            <v>66.896490820107047</v>
          </cell>
          <cell r="J139">
            <v>22.833104501109769</v>
          </cell>
          <cell r="K139">
            <v>60.143208777562194</v>
          </cell>
          <cell r="L139">
            <v>5.4504645054262832</v>
          </cell>
          <cell r="M139">
            <v>7.1459568555774355</v>
          </cell>
          <cell r="N139">
            <v>0.78594068227674097</v>
          </cell>
          <cell r="O139">
            <v>4.2229970310542306</v>
          </cell>
          <cell r="P139">
            <v>4.084192913663002</v>
          </cell>
          <cell r="Q139">
            <v>3.1955656225989602</v>
          </cell>
          <cell r="R139">
            <v>1.9624550176303694</v>
          </cell>
          <cell r="S139">
            <v>3.9868908787032797</v>
          </cell>
          <cell r="T139">
            <v>15.813066958455401</v>
          </cell>
          <cell r="U139">
            <v>15.31181881014408</v>
          </cell>
        </row>
        <row r="140">
          <cell r="D140">
            <v>2238.4076299499984</v>
          </cell>
          <cell r="E140">
            <v>2121.1483637594156</v>
          </cell>
          <cell r="F140">
            <v>2088.9876974906015</v>
          </cell>
          <cell r="G140">
            <v>1811.426822591264</v>
          </cell>
          <cell r="H140">
            <v>1443.4869598759853</v>
          </cell>
          <cell r="I140">
            <v>1383.5510487624401</v>
          </cell>
          <cell r="J140">
            <v>1262.7038712919684</v>
          </cell>
          <cell r="K140">
            <v>1198.6018457273701</v>
          </cell>
          <cell r="L140">
            <v>1198.4774778732906</v>
          </cell>
          <cell r="M140">
            <v>1147.4825700071149</v>
          </cell>
          <cell r="N140">
            <v>1117.3731866953228</v>
          </cell>
          <cell r="O140">
            <v>1101.1464758473908</v>
          </cell>
          <cell r="P140">
            <v>1316.1311664279024</v>
          </cell>
          <cell r="Q140">
            <v>853.21602123392245</v>
          </cell>
          <cell r="R140">
            <v>403.28450612304096</v>
          </cell>
          <cell r="S140">
            <v>464.47278736893213</v>
          </cell>
          <cell r="T140">
            <v>412.1280576047439</v>
          </cell>
          <cell r="U140">
            <v>465.09649635812644</v>
          </cell>
        </row>
        <row r="141">
          <cell r="D141">
            <v>872.12106929031472</v>
          </cell>
          <cell r="E141">
            <v>680.81270613619256</v>
          </cell>
          <cell r="F141">
            <v>800.16930419986852</v>
          </cell>
          <cell r="G141">
            <v>658.51145321908928</v>
          </cell>
          <cell r="H141">
            <v>837.92145155921366</v>
          </cell>
          <cell r="I141">
            <v>762.93611612321899</v>
          </cell>
          <cell r="J141">
            <v>363.57074972016801</v>
          </cell>
          <cell r="K141">
            <v>390.543563008653</v>
          </cell>
          <cell r="L141">
            <v>397.50824711108174</v>
          </cell>
          <cell r="M141">
            <v>377.7146573053837</v>
          </cell>
          <cell r="N141">
            <v>90.83033510736864</v>
          </cell>
          <cell r="O141">
            <v>372.67948799053579</v>
          </cell>
          <cell r="P141">
            <v>579.95539374014629</v>
          </cell>
          <cell r="Q141">
            <v>356.83816119021719</v>
          </cell>
          <cell r="R141">
            <v>158.95885642805993</v>
          </cell>
          <cell r="S141">
            <v>226.25605736641111</v>
          </cell>
          <cell r="T141">
            <v>232.25442095231372</v>
          </cell>
          <cell r="U141">
            <v>291.88154606837156</v>
          </cell>
        </row>
        <row r="142">
          <cell r="D142">
            <v>2090.4718348048327</v>
          </cell>
          <cell r="E142">
            <v>1905.3852616296645</v>
          </cell>
          <cell r="F142">
            <v>2311.8333242056719</v>
          </cell>
          <cell r="G142">
            <v>2066.1748120423699</v>
          </cell>
          <cell r="H142">
            <v>1047.4845463079746</v>
          </cell>
          <cell r="I142">
            <v>992.16340687956222</v>
          </cell>
          <cell r="J142">
            <v>1081.2523417562063</v>
          </cell>
          <cell r="K142">
            <v>1038.4722748084221</v>
          </cell>
          <cell r="L142">
            <v>1084.9562971981952</v>
          </cell>
          <cell r="M142">
            <v>544.65588158595938</v>
          </cell>
          <cell r="N142">
            <v>442.3636759573053</v>
          </cell>
          <cell r="O142">
            <v>591.21958434759244</v>
          </cell>
          <cell r="P142">
            <v>3581.837185282453</v>
          </cell>
          <cell r="Q142">
            <v>453.77031840905232</v>
          </cell>
          <cell r="R142">
            <v>224.70109951867732</v>
          </cell>
          <cell r="S142">
            <v>495.37119167888261</v>
          </cell>
          <cell r="T142">
            <v>385.44350711235046</v>
          </cell>
          <cell r="U142">
            <v>576.10718273167095</v>
          </cell>
        </row>
        <row r="143">
          <cell r="D143">
            <v>32.382051658311241</v>
          </cell>
          <cell r="E143">
            <v>6.6284627287059905</v>
          </cell>
          <cell r="F143">
            <v>9.9216094926485585</v>
          </cell>
          <cell r="G143">
            <v>6.1088512429388802</v>
          </cell>
          <cell r="H143">
            <v>7.3223193732633538</v>
          </cell>
          <cell r="I143">
            <v>27.149754242901341</v>
          </cell>
          <cell r="J143">
            <v>28.036044066710716</v>
          </cell>
          <cell r="K143">
            <v>28.332711732627189</v>
          </cell>
          <cell r="L143">
            <v>24.794948115587506</v>
          </cell>
          <cell r="M143">
            <v>27.799003777921982</v>
          </cell>
          <cell r="N143">
            <v>21.620501887614537</v>
          </cell>
          <cell r="O143">
            <v>23.22648367079827</v>
          </cell>
          <cell r="P143">
            <v>25.526205710393764</v>
          </cell>
          <cell r="Q143">
            <v>29.825279144256964</v>
          </cell>
          <cell r="R143">
            <v>29.436825264455546</v>
          </cell>
          <cell r="S143">
            <v>28.904958870598779</v>
          </cell>
          <cell r="T143">
            <v>30.637817232007343</v>
          </cell>
          <cell r="U143">
            <v>45.935456430432239</v>
          </cell>
        </row>
        <row r="144">
          <cell r="D144">
            <v>50.74677914869789</v>
          </cell>
          <cell r="E144">
            <v>45.139383865355668</v>
          </cell>
          <cell r="F144">
            <v>16.659356089517132</v>
          </cell>
          <cell r="G144">
            <v>12.093039454168506</v>
          </cell>
          <cell r="H144">
            <v>11.552128987913004</v>
          </cell>
          <cell r="I144">
            <v>19.463830204075119</v>
          </cell>
          <cell r="J144">
            <v>14.172571420894919</v>
          </cell>
          <cell r="K144">
            <v>13.460717609269444</v>
          </cell>
          <cell r="L144">
            <v>0</v>
          </cell>
          <cell r="M144">
            <v>0</v>
          </cell>
          <cell r="N144">
            <v>28.351781634443334</v>
          </cell>
          <cell r="O144">
            <v>2.1114985155271153</v>
          </cell>
          <cell r="P144">
            <v>4.084192913663002</v>
          </cell>
          <cell r="Q144">
            <v>3.1955656225989602</v>
          </cell>
          <cell r="R144">
            <v>0.98122750881518472</v>
          </cell>
          <cell r="S144">
            <v>3.9868908787032797</v>
          </cell>
          <cell r="T144">
            <v>2.9649500547103882</v>
          </cell>
          <cell r="U144">
            <v>0.95698867563400503</v>
          </cell>
        </row>
        <row r="145">
          <cell r="D145">
            <v>124.97470103143547</v>
          </cell>
          <cell r="E145">
            <v>122.99456609926213</v>
          </cell>
          <cell r="F145">
            <v>116.22711136159572</v>
          </cell>
          <cell r="G145">
            <v>42.84381050568485</v>
          </cell>
          <cell r="H145">
            <v>10.38927488103168</v>
          </cell>
          <cell r="I145">
            <v>13.164596031319169</v>
          </cell>
          <cell r="J145">
            <v>17.887767741452006</v>
          </cell>
          <cell r="K145">
            <v>32.905608331829661</v>
          </cell>
          <cell r="L145">
            <v>36.599732319619413</v>
          </cell>
          <cell r="M145">
            <v>36.830531381354959</v>
          </cell>
          <cell r="N145">
            <v>27.707252739541445</v>
          </cell>
          <cell r="O145">
            <v>127.74566018939049</v>
          </cell>
          <cell r="P145">
            <v>186.85182580008237</v>
          </cell>
          <cell r="Q145">
            <v>93.736591596236167</v>
          </cell>
          <cell r="R145">
            <v>52.98628547601998</v>
          </cell>
          <cell r="S145">
            <v>54.819749582170104</v>
          </cell>
          <cell r="T145">
            <v>43.485934135752352</v>
          </cell>
          <cell r="U145">
            <v>41.150513052262212</v>
          </cell>
        </row>
        <row r="146">
          <cell r="D146">
            <v>1892.6100795237608</v>
          </cell>
          <cell r="E146">
            <v>1708.9302619284051</v>
          </cell>
          <cell r="F146">
            <v>2076.2592260627184</v>
          </cell>
          <cell r="G146">
            <v>2086.7614316410891</v>
          </cell>
          <cell r="H146">
            <v>1612.8056279497343</v>
          </cell>
          <cell r="I146">
            <v>1691.7375835152066</v>
          </cell>
          <cell r="J146">
            <v>1500.7604139142934</v>
          </cell>
          <cell r="K146">
            <v>1236.4009053540933</v>
          </cell>
          <cell r="L146">
            <v>1056.8603622116646</v>
          </cell>
          <cell r="M146">
            <v>945.71326457737734</v>
          </cell>
          <cell r="N146">
            <v>284.13804509795187</v>
          </cell>
          <cell r="O146">
            <v>730.57848637238192</v>
          </cell>
          <cell r="P146">
            <v>1177.2686073633604</v>
          </cell>
          <cell r="Q146">
            <v>546.44172146442213</v>
          </cell>
          <cell r="R146">
            <v>200.17041179829769</v>
          </cell>
          <cell r="S146">
            <v>262.13807527474069</v>
          </cell>
          <cell r="T146">
            <v>269.81045497864528</v>
          </cell>
          <cell r="U146">
            <v>678.50497102450947</v>
          </cell>
        </row>
        <row r="147">
          <cell r="D147">
            <v>2.184740010053329</v>
          </cell>
          <cell r="E147">
            <v>0</v>
          </cell>
          <cell r="F147">
            <v>0</v>
          </cell>
          <cell r="G147">
            <v>0.79058185297838934</v>
          </cell>
          <cell r="H147">
            <v>0.78426677576515447</v>
          </cell>
          <cell r="I147">
            <v>0.78081970810947587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</row>
        <row r="148">
          <cell r="D148">
            <v>411.83782339956082</v>
          </cell>
          <cell r="E148">
            <v>974.15747856037717</v>
          </cell>
          <cell r="F148">
            <v>1451.2726753635598</v>
          </cell>
          <cell r="G148">
            <v>477.72771561560052</v>
          </cell>
          <cell r="H148">
            <v>3558.2774937438271</v>
          </cell>
          <cell r="I148">
            <v>1579.1131869770659</v>
          </cell>
          <cell r="J148">
            <v>1682.0036935430528</v>
          </cell>
          <cell r="K148">
            <v>958.29929712847286</v>
          </cell>
          <cell r="L148">
            <v>1119.2360604222549</v>
          </cell>
          <cell r="M148">
            <v>182.60980023800272</v>
          </cell>
          <cell r="N148">
            <v>265.34252316617841</v>
          </cell>
          <cell r="O148">
            <v>42.229970310542313</v>
          </cell>
          <cell r="P148">
            <v>213.39907973889186</v>
          </cell>
          <cell r="Q148">
            <v>123.56187074049313</v>
          </cell>
          <cell r="R148">
            <v>285.53720506521881</v>
          </cell>
          <cell r="S148">
            <v>158.47891242845537</v>
          </cell>
          <cell r="T148">
            <v>125.51621898273977</v>
          </cell>
          <cell r="U148">
            <v>440.21479079164232</v>
          </cell>
        </row>
        <row r="149">
          <cell r="D149">
            <v>2874.4138197873017</v>
          </cell>
          <cell r="E149">
            <v>3799.0170455390394</v>
          </cell>
          <cell r="F149">
            <v>3537.1397086993816</v>
          </cell>
          <cell r="G149">
            <v>4020.3481637707196</v>
          </cell>
          <cell r="H149">
            <v>2154.2627091220438</v>
          </cell>
          <cell r="I149">
            <v>2147.5832025530899</v>
          </cell>
          <cell r="J149">
            <v>2165.0641759121472</v>
          </cell>
          <cell r="K149">
            <v>1935.9685404383863</v>
          </cell>
          <cell r="L149">
            <v>1771.1925387083145</v>
          </cell>
          <cell r="M149">
            <v>2371.8067850371658</v>
          </cell>
          <cell r="N149">
            <v>2128.6366858442311</v>
          </cell>
          <cell r="O149">
            <v>1461.1569727447638</v>
          </cell>
          <cell r="P149">
            <v>2290.2111763365283</v>
          </cell>
          <cell r="Q149">
            <v>1874.7318319247233</v>
          </cell>
          <cell r="R149">
            <v>1228.4968410366114</v>
          </cell>
          <cell r="S149">
            <v>598.03363180549206</v>
          </cell>
          <cell r="T149">
            <v>475.38032543856554</v>
          </cell>
          <cell r="U149">
            <v>1423.0421606677653</v>
          </cell>
        </row>
        <row r="150">
          <cell r="D150">
            <v>66.084257261365721</v>
          </cell>
          <cell r="E150">
            <v>85.447809817587412</v>
          </cell>
          <cell r="F150">
            <v>391.36706418470362</v>
          </cell>
          <cell r="G150">
            <v>130.56829562152441</v>
          </cell>
          <cell r="H150">
            <v>123.83190989901493</v>
          </cell>
          <cell r="I150">
            <v>130.37313092569639</v>
          </cell>
          <cell r="J150">
            <v>148.97473175891218</v>
          </cell>
          <cell r="K150">
            <v>137.98847937791149</v>
          </cell>
          <cell r="L150">
            <v>108.41246750924874</v>
          </cell>
          <cell r="M150">
            <v>66.667479904205749</v>
          </cell>
          <cell r="N150">
            <v>103.53789390797226</v>
          </cell>
          <cell r="O150">
            <v>33.783976248433845</v>
          </cell>
          <cell r="P150">
            <v>82.704906501675794</v>
          </cell>
          <cell r="Q150">
            <v>87.345460351038255</v>
          </cell>
          <cell r="R150">
            <v>38.267872843792205</v>
          </cell>
          <cell r="S150">
            <v>0.99672271967581993</v>
          </cell>
          <cell r="T150">
            <v>0</v>
          </cell>
          <cell r="U150">
            <v>0</v>
          </cell>
        </row>
        <row r="151">
          <cell r="D151">
            <v>1986.6227878529071</v>
          </cell>
          <cell r="E151">
            <v>1323.592636793835</v>
          </cell>
          <cell r="F151">
            <v>1523.7075010908075</v>
          </cell>
          <cell r="G151">
            <v>1321.3196117375253</v>
          </cell>
          <cell r="H151">
            <v>1143.8816507391275</v>
          </cell>
          <cell r="I151">
            <v>1073.8997208615385</v>
          </cell>
          <cell r="J151">
            <v>1014.6395763798555</v>
          </cell>
          <cell r="K151">
            <v>803.12184641384556</v>
          </cell>
          <cell r="L151">
            <v>525.64581350400988</v>
          </cell>
          <cell r="M151">
            <v>417.33268574443059</v>
          </cell>
          <cell r="N151">
            <v>372.59922310417676</v>
          </cell>
          <cell r="O151">
            <v>110.85367206517357</v>
          </cell>
          <cell r="P151">
            <v>85.768051186923046</v>
          </cell>
          <cell r="Q151">
            <v>257.77562688964946</v>
          </cell>
          <cell r="R151">
            <v>141.29676126938662</v>
          </cell>
          <cell r="S151">
            <v>57.809917741197559</v>
          </cell>
          <cell r="T151">
            <v>355.79400656524655</v>
          </cell>
          <cell r="U151">
            <v>394.27933436121009</v>
          </cell>
        </row>
        <row r="152">
          <cell r="D152">
            <v>1809.6881566622144</v>
          </cell>
          <cell r="E152">
            <v>1978.2218000393987</v>
          </cell>
          <cell r="F152">
            <v>2372.5168165984669</v>
          </cell>
          <cell r="G152">
            <v>2132.6231881178637</v>
          </cell>
          <cell r="H152">
            <v>2118.0946594632255</v>
          </cell>
          <cell r="I152">
            <v>2313.4245485012639</v>
          </cell>
          <cell r="J152">
            <v>2025.1242298245345</v>
          </cell>
          <cell r="K152">
            <v>1946.5845549536446</v>
          </cell>
          <cell r="L152">
            <v>1894.4518465206797</v>
          </cell>
          <cell r="M152">
            <v>1810.3884687776376</v>
          </cell>
          <cell r="N152">
            <v>1710.5677420792656</v>
          </cell>
          <cell r="O152">
            <v>1489.66220270438</v>
          </cell>
          <cell r="P152">
            <v>1292.6470571743403</v>
          </cell>
          <cell r="Q152">
            <v>1447.591227037329</v>
          </cell>
          <cell r="R152">
            <v>1236.3466611071328</v>
          </cell>
          <cell r="S152">
            <v>1173.1426410584402</v>
          </cell>
          <cell r="T152">
            <v>1641.5940136246513</v>
          </cell>
          <cell r="U152">
            <v>1505.34318677229</v>
          </cell>
        </row>
        <row r="153">
          <cell r="D153">
            <v>1582.4484123088982</v>
          </cell>
          <cell r="E153">
            <v>1482.8763480296525</v>
          </cell>
          <cell r="F153">
            <v>1515.1640040333755</v>
          </cell>
          <cell r="G153">
            <v>1413.0846201495926</v>
          </cell>
          <cell r="H153">
            <v>1311.411554079551</v>
          </cell>
          <cell r="I153">
            <v>1088.039617077118</v>
          </cell>
          <cell r="J153">
            <v>1028.7402981061521</v>
          </cell>
          <cell r="K153">
            <v>1143.4406125084956</v>
          </cell>
          <cell r="L153">
            <v>943.29529363199811</v>
          </cell>
          <cell r="M153">
            <v>753.99300569027855</v>
          </cell>
          <cell r="N153">
            <v>696.84849507156434</v>
          </cell>
          <cell r="O153">
            <v>462.41817490043832</v>
          </cell>
          <cell r="P153">
            <v>342.05115651927645</v>
          </cell>
          <cell r="Q153">
            <v>692.372551563108</v>
          </cell>
          <cell r="R153">
            <v>546.54372241005797</v>
          </cell>
          <cell r="S153">
            <v>407.65959234741041</v>
          </cell>
          <cell r="T153">
            <v>892.4499664678267</v>
          </cell>
          <cell r="U153">
            <v>683.28991440267953</v>
          </cell>
        </row>
        <row r="154">
          <cell r="D154">
            <v>3106.9506573647341</v>
          </cell>
          <cell r="E154">
            <v>2769.9253198856763</v>
          </cell>
          <cell r="F154">
            <v>3335.1799742820817</v>
          </cell>
          <cell r="G154">
            <v>2516.6538657051724</v>
          </cell>
          <cell r="H154">
            <v>2785.2363185813028</v>
          </cell>
          <cell r="I154">
            <v>2343.6765658950476</v>
          </cell>
          <cell r="J154">
            <v>2391.7910264171915</v>
          </cell>
          <cell r="K154">
            <v>2010.1290882027556</v>
          </cell>
          <cell r="L154">
            <v>1678.9035730265032</v>
          </cell>
          <cell r="M154">
            <v>1327.9388934809656</v>
          </cell>
          <cell r="N154">
            <v>1013.9146226242757</v>
          </cell>
          <cell r="O154">
            <v>569.04884993455767</v>
          </cell>
          <cell r="P154">
            <v>621.818371105192</v>
          </cell>
          <cell r="Q154">
            <v>1406.0488739435425</v>
          </cell>
          <cell r="R154">
            <v>828.15601744001594</v>
          </cell>
          <cell r="S154">
            <v>709.6665764091839</v>
          </cell>
          <cell r="T154">
            <v>2071.5117715576575</v>
          </cell>
          <cell r="U154">
            <v>1773.3000159498115</v>
          </cell>
        </row>
        <row r="155">
          <cell r="D155">
            <v>6390.3863198354475</v>
          </cell>
          <cell r="E155">
            <v>5545.9139080499926</v>
          </cell>
          <cell r="F155">
            <v>5722.4204755234259</v>
          </cell>
          <cell r="G155">
            <v>4589.0468201786362</v>
          </cell>
          <cell r="H155">
            <v>3925.1134498660695</v>
          </cell>
          <cell r="I155">
            <v>3871.5718654506727</v>
          </cell>
          <cell r="J155">
            <v>3700.5137782124875</v>
          </cell>
          <cell r="K155">
            <v>3308.6463557580614</v>
          </cell>
          <cell r="L155">
            <v>3014.5103688782769</v>
          </cell>
          <cell r="M155">
            <v>2448.7946852104005</v>
          </cell>
          <cell r="N155">
            <v>2623.4601088999393</v>
          </cell>
          <cell r="O155">
            <v>1254.2301182231065</v>
          </cell>
          <cell r="P155">
            <v>946.51170774140064</v>
          </cell>
          <cell r="Q155">
            <v>2472.302603350729</v>
          </cell>
          <cell r="R155">
            <v>1325.6383644093146</v>
          </cell>
          <cell r="S155">
            <v>1060.5129737350726</v>
          </cell>
          <cell r="T155">
            <v>2796.9362182767991</v>
          </cell>
          <cell r="U155">
            <v>2159.9234409059495</v>
          </cell>
        </row>
        <row r="156">
          <cell r="D156">
            <v>0</v>
          </cell>
          <cell r="E156">
            <v>0</v>
          </cell>
          <cell r="F156">
            <v>1.7200676176004075</v>
          </cell>
          <cell r="G156">
            <v>0</v>
          </cell>
          <cell r="H156">
            <v>8.0510608836166302</v>
          </cell>
          <cell r="I156">
            <v>0</v>
          </cell>
          <cell r="J156">
            <v>4.4585187788984886</v>
          </cell>
          <cell r="K156">
            <v>3.6135067464124004</v>
          </cell>
          <cell r="L156">
            <v>0</v>
          </cell>
          <cell r="M156">
            <v>0</v>
          </cell>
          <cell r="N156">
            <v>0</v>
          </cell>
          <cell r="O156">
            <v>65.479372907804645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</row>
        <row r="157">
          <cell r="D157">
            <v>916.61884568335574</v>
          </cell>
          <cell r="E157">
            <v>939.89766236528123</v>
          </cell>
          <cell r="F157">
            <v>990.47778646537211</v>
          </cell>
          <cell r="G157">
            <v>854.73486198120861</v>
          </cell>
          <cell r="H157">
            <v>800.30237082271151</v>
          </cell>
          <cell r="I157">
            <v>764.59149617250057</v>
          </cell>
          <cell r="J157">
            <v>710.89735155617143</v>
          </cell>
          <cell r="K157">
            <v>712.9469617287009</v>
          </cell>
          <cell r="L157">
            <v>879.38041607957871</v>
          </cell>
          <cell r="M157">
            <v>964.29289845905055</v>
          </cell>
          <cell r="N157">
            <v>982.21934645874364</v>
          </cell>
          <cell r="O157">
            <v>1820.1117203843735</v>
          </cell>
          <cell r="P157">
            <v>1109.879424287921</v>
          </cell>
          <cell r="Q157">
            <v>1084.3619346019138</v>
          </cell>
          <cell r="R157">
            <v>1022.4390641854226</v>
          </cell>
          <cell r="S157">
            <v>1271.8181903063464</v>
          </cell>
          <cell r="T157">
            <v>758.03889732095581</v>
          </cell>
          <cell r="U157">
            <v>912.01020787920675</v>
          </cell>
        </row>
        <row r="158">
          <cell r="D158">
            <v>160.30805485464077</v>
          </cell>
          <cell r="E158">
            <v>131.86654176454013</v>
          </cell>
          <cell r="F158">
            <v>148.92991327015881</v>
          </cell>
          <cell r="G158">
            <v>153.33438455387326</v>
          </cell>
          <cell r="H158">
            <v>172.63969268402383</v>
          </cell>
          <cell r="I158">
            <v>166.3063783913974</v>
          </cell>
          <cell r="J158">
            <v>95.81117030574957</v>
          </cell>
          <cell r="K158">
            <v>108.37398507514513</v>
          </cell>
          <cell r="L158">
            <v>121.94816991088608</v>
          </cell>
          <cell r="M158">
            <v>115.32775737593894</v>
          </cell>
          <cell r="N158">
            <v>98.275008580066086</v>
          </cell>
          <cell r="O158">
            <v>98.184680972010881</v>
          </cell>
          <cell r="P158">
            <v>101.08377461315931</v>
          </cell>
          <cell r="Q158">
            <v>59.650558288513928</v>
          </cell>
          <cell r="R158">
            <v>22.568232702749253</v>
          </cell>
          <cell r="S158">
            <v>18.937731673840577</v>
          </cell>
          <cell r="T158">
            <v>5.9299001094207764</v>
          </cell>
          <cell r="U158">
            <v>10.526875431974055</v>
          </cell>
        </row>
        <row r="159">
          <cell r="D159">
            <v>25.750578226310147</v>
          </cell>
          <cell r="E159">
            <v>15.697788107117688</v>
          </cell>
          <cell r="F159">
            <v>27.52108188160652</v>
          </cell>
          <cell r="G159">
            <v>22.544138000043109</v>
          </cell>
          <cell r="H159">
            <v>23.258620330448043</v>
          </cell>
          <cell r="I159">
            <v>16.921978997756586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84.489513429425344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</row>
        <row r="160">
          <cell r="D160">
            <v>383.38881290292272</v>
          </cell>
          <cell r="E160">
            <v>521.73366172750696</v>
          </cell>
          <cell r="F160">
            <v>467.53073573952719</v>
          </cell>
          <cell r="G160">
            <v>545.94314131749547</v>
          </cell>
          <cell r="H160">
            <v>418.06346041946114</v>
          </cell>
          <cell r="I160">
            <v>470.40412887240529</v>
          </cell>
          <cell r="J160">
            <v>476.13704805732129</v>
          </cell>
          <cell r="K160">
            <v>355.01731549860341</v>
          </cell>
          <cell r="L160">
            <v>312.2307308230757</v>
          </cell>
          <cell r="M160">
            <v>206.99926012915472</v>
          </cell>
          <cell r="N160">
            <v>226.03251973415195</v>
          </cell>
          <cell r="O160">
            <v>387.45997759922568</v>
          </cell>
          <cell r="P160">
            <v>248.11471950502735</v>
          </cell>
          <cell r="Q160">
            <v>276.94902062524324</v>
          </cell>
          <cell r="R160">
            <v>260.025289836024</v>
          </cell>
          <cell r="S160">
            <v>299.01681590274603</v>
          </cell>
          <cell r="T160">
            <v>179.87363665243021</v>
          </cell>
          <cell r="U160">
            <v>236.37620288159923</v>
          </cell>
        </row>
        <row r="161">
          <cell r="D161">
            <v>70.344907530268884</v>
          </cell>
          <cell r="E161">
            <v>74.233106158038197</v>
          </cell>
          <cell r="F161">
            <v>70.167521185898323</v>
          </cell>
          <cell r="G161">
            <v>68.915809892127371</v>
          </cell>
          <cell r="H161">
            <v>44.345071331593566</v>
          </cell>
          <cell r="I161">
            <v>41.390777415289136</v>
          </cell>
          <cell r="J161">
            <v>27.627104447386042</v>
          </cell>
          <cell r="K161">
            <v>22.391007699003897</v>
          </cell>
          <cell r="L161">
            <v>27.26131669298195</v>
          </cell>
          <cell r="M161">
            <v>26.806182214424759</v>
          </cell>
          <cell r="N161">
            <v>23.586002059215858</v>
          </cell>
          <cell r="O161">
            <v>69.679451012394807</v>
          </cell>
          <cell r="P161">
            <v>40.841929136630021</v>
          </cell>
          <cell r="Q161">
            <v>46.868295798118083</v>
          </cell>
          <cell r="R161">
            <v>39.249100352607392</v>
          </cell>
          <cell r="S161">
            <v>67.777144937955768</v>
          </cell>
          <cell r="T161">
            <v>31.626133916910803</v>
          </cell>
          <cell r="U161">
            <v>40.193524376628211</v>
          </cell>
        </row>
        <row r="162">
          <cell r="D162">
            <v>79.294523320210772</v>
          </cell>
          <cell r="E162">
            <v>56.45313571757611</v>
          </cell>
          <cell r="F162">
            <v>63.085954730256844</v>
          </cell>
          <cell r="G162">
            <v>61.61647283269825</v>
          </cell>
          <cell r="H162">
            <v>41.348782728107516</v>
          </cell>
          <cell r="I162">
            <v>42.956914939110895</v>
          </cell>
          <cell r="J162">
            <v>43.008681518092878</v>
          </cell>
          <cell r="K162">
            <v>41.75620354679107</v>
          </cell>
          <cell r="L162">
            <v>41.681395407030315</v>
          </cell>
          <cell r="M162">
            <v>34.775587737632122</v>
          </cell>
          <cell r="N162">
            <v>35.379003088823794</v>
          </cell>
          <cell r="O162">
            <v>77.06969581673971</v>
          </cell>
          <cell r="P162">
            <v>47.989266735540269</v>
          </cell>
          <cell r="Q162">
            <v>26.629713521658001</v>
          </cell>
          <cell r="R162">
            <v>7.8498200705214778</v>
          </cell>
          <cell r="S162">
            <v>24.918067991895501</v>
          </cell>
          <cell r="T162">
            <v>10.871483533938088</v>
          </cell>
          <cell r="U162">
            <v>20.096762188314106</v>
          </cell>
        </row>
        <row r="163">
          <cell r="D163">
            <v>14.381849817881369</v>
          </cell>
          <cell r="E163">
            <v>30.114850368372498</v>
          </cell>
          <cell r="F163">
            <v>23.511083048141654</v>
          </cell>
          <cell r="G163">
            <v>18.899804779637474</v>
          </cell>
          <cell r="H163">
            <v>17.118501800798992</v>
          </cell>
          <cell r="I163">
            <v>24.347516126640667</v>
          </cell>
          <cell r="J163">
            <v>15.438676014715728</v>
          </cell>
          <cell r="K163">
            <v>15.640777436804191</v>
          </cell>
          <cell r="L163">
            <v>19.758727435039432</v>
          </cell>
          <cell r="M163">
            <v>28.908627878301214</v>
          </cell>
          <cell r="N163">
            <v>14.741251287009909</v>
          </cell>
          <cell r="O163">
            <v>107.6864242918829</v>
          </cell>
          <cell r="P163">
            <v>60.241845476529278</v>
          </cell>
          <cell r="Q163">
            <v>25.564524980791681</v>
          </cell>
          <cell r="R163">
            <v>21.587005193934065</v>
          </cell>
          <cell r="S163">
            <v>35.882017908329523</v>
          </cell>
          <cell r="T163">
            <v>15.813066958455401</v>
          </cell>
          <cell r="U163">
            <v>20.096762188314106</v>
          </cell>
        </row>
        <row r="164">
          <cell r="D164">
            <v>65.13172958008947</v>
          </cell>
          <cell r="E164">
            <v>68.637728350812054</v>
          </cell>
          <cell r="F164">
            <v>93.123983813417126</v>
          </cell>
          <cell r="G164">
            <v>95.959176040025582</v>
          </cell>
          <cell r="H164">
            <v>74.317080681112145</v>
          </cell>
          <cell r="I164">
            <v>77.315849607790099</v>
          </cell>
          <cell r="J164">
            <v>50.77365926324088</v>
          </cell>
          <cell r="K164">
            <v>47.222061108796673</v>
          </cell>
          <cell r="L164">
            <v>46.640068600424478</v>
          </cell>
          <cell r="M164">
            <v>42.175823726256624</v>
          </cell>
          <cell r="N164">
            <v>46.189254032631055</v>
          </cell>
          <cell r="O164">
            <v>239.6550815123276</v>
          </cell>
          <cell r="P164">
            <v>112.31530512573255</v>
          </cell>
          <cell r="Q164">
            <v>126.75743636309208</v>
          </cell>
          <cell r="R164">
            <v>109.8974809873007</v>
          </cell>
          <cell r="S164">
            <v>121.60017180045004</v>
          </cell>
          <cell r="T164">
            <v>142.31760262609862</v>
          </cell>
          <cell r="U164">
            <v>152.16119942580681</v>
          </cell>
        </row>
        <row r="165">
          <cell r="D165">
            <v>38.716497829119909</v>
          </cell>
          <cell r="E165">
            <v>49.795363300582345</v>
          </cell>
          <cell r="F165">
            <v>24.880597475896227</v>
          </cell>
          <cell r="G165">
            <v>18.841251806740594</v>
          </cell>
          <cell r="H165">
            <v>5.751000014515502</v>
          </cell>
          <cell r="I165">
            <v>2.8628613957862274</v>
          </cell>
          <cell r="J165">
            <v>0.71657784419772563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82.301026104524425</v>
          </cell>
        </row>
        <row r="166">
          <cell r="D166">
            <v>4.672680772479989</v>
          </cell>
          <cell r="E166">
            <v>5.97544359606988</v>
          </cell>
          <cell r="F166">
            <v>8.2935324919654079</v>
          </cell>
          <cell r="G166">
            <v>0</v>
          </cell>
          <cell r="H166">
            <v>7.9076250199588189</v>
          </cell>
          <cell r="I166">
            <v>2.1471460468396701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</row>
        <row r="167">
          <cell r="D167">
            <v>14.725096251403352</v>
          </cell>
          <cell r="E167">
            <v>13.681911275006442</v>
          </cell>
          <cell r="F167">
            <v>13.901955810370854</v>
          </cell>
          <cell r="G167">
            <v>16.642329302258325</v>
          </cell>
          <cell r="H167">
            <v>12.037515208456849</v>
          </cell>
          <cell r="I167">
            <v>7.2286621601733492</v>
          </cell>
          <cell r="J167">
            <v>7.3162445054550087</v>
          </cell>
          <cell r="K167">
            <v>6.5368828310005176</v>
          </cell>
          <cell r="L167">
            <v>6.4357336679135697</v>
          </cell>
          <cell r="M167">
            <v>5.6496369040880987</v>
          </cell>
          <cell r="N167">
            <v>19.054043021718684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</row>
        <row r="168">
          <cell r="D168">
            <v>40.03368721234812</v>
          </cell>
          <cell r="E168">
            <v>22.397919961477044</v>
          </cell>
          <cell r="F168">
            <v>22.574993630484162</v>
          </cell>
          <cell r="G168">
            <v>11.641184103399892</v>
          </cell>
          <cell r="H168">
            <v>25.406030450392151</v>
          </cell>
          <cell r="I168">
            <v>13.41367786606593</v>
          </cell>
          <cell r="J168">
            <v>9.9764543837782949</v>
          </cell>
          <cell r="K168">
            <v>8.5521209961473232</v>
          </cell>
          <cell r="L168">
            <v>6.4907896888052274</v>
          </cell>
          <cell r="M168">
            <v>4.9641078174860667</v>
          </cell>
          <cell r="N168">
            <v>4.9137504290033025</v>
          </cell>
          <cell r="O168">
            <v>13.72474035092625</v>
          </cell>
          <cell r="P168">
            <v>45.947170278708775</v>
          </cell>
          <cell r="Q168">
            <v>17.04301665386112</v>
          </cell>
          <cell r="R168">
            <v>12.755957614597403</v>
          </cell>
          <cell r="S168">
            <v>3.9868908787032797</v>
          </cell>
          <cell r="T168">
            <v>1.9766333698069252</v>
          </cell>
          <cell r="U168">
            <v>1.9139773512680101</v>
          </cell>
        </row>
        <row r="169">
          <cell r="D169">
            <v>139.78765498231121</v>
          </cell>
          <cell r="E169">
            <v>130.45386864169168</v>
          </cell>
          <cell r="F169">
            <v>114.354696857975</v>
          </cell>
          <cell r="G169">
            <v>74.002983662768258</v>
          </cell>
          <cell r="H169">
            <v>0.92926400395699538</v>
          </cell>
          <cell r="I169">
            <v>11.102155604413136</v>
          </cell>
          <cell r="J169">
            <v>0</v>
          </cell>
          <cell r="K169">
            <v>0.93842029529826243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</row>
        <row r="170">
          <cell r="D170">
            <v>11.217527868950896</v>
          </cell>
          <cell r="E170">
            <v>86.683162715860917</v>
          </cell>
          <cell r="F170">
            <v>1.7867921384058594</v>
          </cell>
          <cell r="G170">
            <v>5.6204797718558179</v>
          </cell>
          <cell r="H170">
            <v>4.6463200197849774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10.963949916434022</v>
          </cell>
          <cell r="T170">
            <v>1.9766333698069252</v>
          </cell>
          <cell r="U170">
            <v>1.9139773512680101</v>
          </cell>
        </row>
        <row r="171">
          <cell r="D171">
            <v>229.67144849410843</v>
          </cell>
          <cell r="E171">
            <v>158.95050812695763</v>
          </cell>
          <cell r="F171">
            <v>179.92626709004321</v>
          </cell>
          <cell r="G171">
            <v>142.20368605350768</v>
          </cell>
          <cell r="H171">
            <v>127.90145324182174</v>
          </cell>
          <cell r="I171">
            <v>173.21888885041162</v>
          </cell>
          <cell r="J171">
            <v>202.48847810539237</v>
          </cell>
          <cell r="K171">
            <v>135.8097298310341</v>
          </cell>
          <cell r="L171">
            <v>153.62183380241115</v>
          </cell>
          <cell r="M171">
            <v>154.6304722548654</v>
          </cell>
          <cell r="N171">
            <v>167.06751458611231</v>
          </cell>
          <cell r="O171">
            <v>426.52270013647734</v>
          </cell>
          <cell r="P171">
            <v>260.36729824601639</v>
          </cell>
          <cell r="Q171">
            <v>197.05988006026922</v>
          </cell>
          <cell r="R171">
            <v>153.07149137516882</v>
          </cell>
          <cell r="S171">
            <v>132.56412171688407</v>
          </cell>
          <cell r="T171">
            <v>79.065334792277014</v>
          </cell>
          <cell r="U171">
            <v>132.06443723749268</v>
          </cell>
        </row>
        <row r="172">
          <cell r="D172">
            <v>49.327221743786083</v>
          </cell>
          <cell r="E172">
            <v>35.681534830404985</v>
          </cell>
          <cell r="F172">
            <v>90.071196643118029</v>
          </cell>
          <cell r="G172">
            <v>21.419778750255801</v>
          </cell>
          <cell r="H172">
            <v>10.624340006527627</v>
          </cell>
          <cell r="I172">
            <v>24.040097993728541</v>
          </cell>
          <cell r="J172">
            <v>25.994593730040499</v>
          </cell>
          <cell r="K172">
            <v>21.458049044878738</v>
          </cell>
          <cell r="L172">
            <v>6.1072430253758263</v>
          </cell>
          <cell r="M172">
            <v>26.986695225969711</v>
          </cell>
          <cell r="N172">
            <v>22.603251973415201</v>
          </cell>
          <cell r="O172">
            <v>141.47040054031672</v>
          </cell>
          <cell r="P172">
            <v>54.115556106034774</v>
          </cell>
          <cell r="Q172">
            <v>42.607541634652804</v>
          </cell>
          <cell r="R172">
            <v>19.624550176303696</v>
          </cell>
          <cell r="S172">
            <v>41.86235422638444</v>
          </cell>
          <cell r="T172">
            <v>26.684550492393491</v>
          </cell>
          <cell r="U172">
            <v>40.193524376628211</v>
          </cell>
        </row>
        <row r="173">
          <cell r="D173">
            <v>379.21325951867442</v>
          </cell>
          <cell r="E173">
            <v>372.08965316417493</v>
          </cell>
          <cell r="F173">
            <v>360.85858670863746</v>
          </cell>
          <cell r="G173">
            <v>366.34226247945799</v>
          </cell>
          <cell r="H173">
            <v>335.88445017314581</v>
          </cell>
          <cell r="I173">
            <v>215.62929623716963</v>
          </cell>
          <cell r="J173">
            <v>203.9969483098958</v>
          </cell>
          <cell r="K173">
            <v>142.72097736826319</v>
          </cell>
          <cell r="L173">
            <v>173.11971176140094</v>
          </cell>
          <cell r="M173">
            <v>245.56996087684729</v>
          </cell>
          <cell r="N173">
            <v>293.84227565439755</v>
          </cell>
          <cell r="O173">
            <v>365.28924318619096</v>
          </cell>
          <cell r="P173">
            <v>330.81962600670317</v>
          </cell>
          <cell r="Q173">
            <v>391.98938303880578</v>
          </cell>
          <cell r="R173">
            <v>256.10037980076322</v>
          </cell>
          <cell r="S173">
            <v>293.03647958469111</v>
          </cell>
          <cell r="T173">
            <v>314.28470579930115</v>
          </cell>
          <cell r="U173">
            <v>310.06433090541759</v>
          </cell>
        </row>
        <row r="174">
          <cell r="D174">
            <v>26.424917461798611</v>
          </cell>
          <cell r="E174">
            <v>22.891554201802812</v>
          </cell>
          <cell r="F174">
            <v>31.772009142401853</v>
          </cell>
          <cell r="G174">
            <v>9.2538036336576646</v>
          </cell>
          <cell r="H174">
            <v>12.851839435458592</v>
          </cell>
          <cell r="I174">
            <v>5.4837223178704777</v>
          </cell>
          <cell r="J174">
            <v>15.555936840565572</v>
          </cell>
          <cell r="K174">
            <v>7.416269777122019</v>
          </cell>
          <cell r="L174">
            <v>6.7720471246491121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</row>
        <row r="175">
          <cell r="D175">
            <v>4.2893236298944428</v>
          </cell>
          <cell r="E175">
            <v>4.2662704688527704</v>
          </cell>
          <cell r="F175">
            <v>5.3291788242454423</v>
          </cell>
          <cell r="G175">
            <v>2.7938841848159739</v>
          </cell>
          <cell r="H175">
            <v>2.7715669582245979</v>
          </cell>
          <cell r="I175">
            <v>0</v>
          </cell>
          <cell r="J175">
            <v>9.2090348157953485</v>
          </cell>
          <cell r="K175">
            <v>9.3295865412516257</v>
          </cell>
          <cell r="L175">
            <v>1.9472369066415676</v>
          </cell>
          <cell r="M175">
            <v>1.985643126994427</v>
          </cell>
          <cell r="N175">
            <v>5.8965005148039644</v>
          </cell>
          <cell r="O175">
            <v>8.4459940621084613</v>
          </cell>
          <cell r="P175">
            <v>8.1683858273260039</v>
          </cell>
          <cell r="Q175">
            <v>7.456319786064241</v>
          </cell>
          <cell r="R175">
            <v>42.192782879052949</v>
          </cell>
          <cell r="S175">
            <v>3.9868908787032797</v>
          </cell>
          <cell r="T175">
            <v>2.9649500547103882</v>
          </cell>
          <cell r="U175">
            <v>2.870966026902015</v>
          </cell>
        </row>
        <row r="176">
          <cell r="D176">
            <v>7.1251328200394681</v>
          </cell>
          <cell r="E176">
            <v>23.622794920338912</v>
          </cell>
          <cell r="F176">
            <v>40.163982345320811</v>
          </cell>
          <cell r="G176">
            <v>42.972319220769556</v>
          </cell>
          <cell r="H176">
            <v>56.27036086447535</v>
          </cell>
          <cell r="I176">
            <v>50.930033808907638</v>
          </cell>
          <cell r="J176">
            <v>48.441838212845134</v>
          </cell>
          <cell r="K176">
            <v>37.883205371222267</v>
          </cell>
          <cell r="L176">
            <v>48.51926360326442</v>
          </cell>
          <cell r="M176">
            <v>55.889816091554977</v>
          </cell>
          <cell r="N176">
            <v>66.206037373636832</v>
          </cell>
          <cell r="O176">
            <v>159.41813792229723</v>
          </cell>
          <cell r="P176">
            <v>93.936437014249037</v>
          </cell>
          <cell r="Q176">
            <v>73.498009319776088</v>
          </cell>
          <cell r="R176">
            <v>63.779788072987017</v>
          </cell>
          <cell r="S176">
            <v>113.62639004304347</v>
          </cell>
          <cell r="T176">
            <v>40.520984081041966</v>
          </cell>
          <cell r="U176">
            <v>45.935456430432239</v>
          </cell>
        </row>
        <row r="177">
          <cell r="D177">
            <v>468.41357861724401</v>
          </cell>
          <cell r="E177">
            <v>547.14696039254477</v>
          </cell>
          <cell r="F177">
            <v>798.99471964246834</v>
          </cell>
          <cell r="G177">
            <v>749.08232064009405</v>
          </cell>
          <cell r="H177">
            <v>712.21428061294864</v>
          </cell>
          <cell r="I177">
            <v>761.26353365610623</v>
          </cell>
          <cell r="J177">
            <v>838.67888058916185</v>
          </cell>
          <cell r="K177">
            <v>745.6951200887778</v>
          </cell>
          <cell r="L177">
            <v>581.91922929462646</v>
          </cell>
          <cell r="M177">
            <v>651.73059234800564</v>
          </cell>
          <cell r="N177">
            <v>633.17259042255409</v>
          </cell>
          <cell r="O177">
            <v>1886.6239236234776</v>
          </cell>
          <cell r="P177">
            <v>1148.6792569677195</v>
          </cell>
          <cell r="Q177">
            <v>925.64884201283223</v>
          </cell>
          <cell r="R177">
            <v>621.11701308001193</v>
          </cell>
          <cell r="S177">
            <v>963.83086992651795</v>
          </cell>
          <cell r="T177">
            <v>415.09300765945432</v>
          </cell>
          <cell r="U177">
            <v>599.07491094688714</v>
          </cell>
        </row>
        <row r="178">
          <cell r="D178">
            <v>263.3644708755188</v>
          </cell>
          <cell r="E178">
            <v>195.39518747345679</v>
          </cell>
          <cell r="F178">
            <v>75.496700010143741</v>
          </cell>
          <cell r="G178">
            <v>156.45751434969455</v>
          </cell>
          <cell r="H178">
            <v>100.7002661488271</v>
          </cell>
          <cell r="I178">
            <v>147.16720858769472</v>
          </cell>
          <cell r="J178">
            <v>148.26546053430513</v>
          </cell>
          <cell r="K178">
            <v>47.580891360383291</v>
          </cell>
          <cell r="L178">
            <v>36.023882772869008</v>
          </cell>
          <cell r="M178">
            <v>35.74157628589969</v>
          </cell>
          <cell r="N178">
            <v>41.275503603627747</v>
          </cell>
          <cell r="O178">
            <v>123.52266315833624</v>
          </cell>
          <cell r="P178">
            <v>41.862977365045772</v>
          </cell>
          <cell r="Q178">
            <v>37.281598930321202</v>
          </cell>
          <cell r="R178">
            <v>7.8498200705214778</v>
          </cell>
          <cell r="S178">
            <v>10.963949916434022</v>
          </cell>
          <cell r="T178">
            <v>9.8831668490346267</v>
          </cell>
          <cell r="U178">
            <v>9.5698867563400505</v>
          </cell>
        </row>
        <row r="179">
          <cell r="D179">
            <v>531.24050450238292</v>
          </cell>
          <cell r="E179">
            <v>430.12117298034002</v>
          </cell>
          <cell r="F179">
            <v>399.28311901090206</v>
          </cell>
          <cell r="G179">
            <v>365.03185500435939</v>
          </cell>
          <cell r="H179">
            <v>183.85787734852249</v>
          </cell>
          <cell r="I179">
            <v>52.034452821624022</v>
          </cell>
          <cell r="J179">
            <v>64.191141812693857</v>
          </cell>
          <cell r="K179">
            <v>52.779141264936101</v>
          </cell>
          <cell r="L179">
            <v>51.145100402881546</v>
          </cell>
          <cell r="M179">
            <v>55.162734408453581</v>
          </cell>
          <cell r="N179">
            <v>136.01147574754461</v>
          </cell>
          <cell r="O179">
            <v>202.7038574906031</v>
          </cell>
          <cell r="P179">
            <v>177.66239174434057</v>
          </cell>
          <cell r="Q179">
            <v>161.90865821168066</v>
          </cell>
          <cell r="R179">
            <v>135.40939621649548</v>
          </cell>
          <cell r="S179">
            <v>290.04631142566365</v>
          </cell>
          <cell r="T179">
            <v>298.47163884084574</v>
          </cell>
          <cell r="U179">
            <v>340.6879685257058</v>
          </cell>
        </row>
        <row r="180">
          <cell r="D180">
            <v>209.54790377389691</v>
          </cell>
          <cell r="E180">
            <v>256.66743830443227</v>
          </cell>
          <cell r="F180">
            <v>446.97148008040995</v>
          </cell>
          <cell r="G180">
            <v>333.85444711728007</v>
          </cell>
          <cell r="H180">
            <v>628.94311971986974</v>
          </cell>
          <cell r="I180">
            <v>772.84186946179705</v>
          </cell>
          <cell r="J180">
            <v>149.96412083725502</v>
          </cell>
          <cell r="K180">
            <v>209.955005398758</v>
          </cell>
          <cell r="L180">
            <v>146.03262613922882</v>
          </cell>
          <cell r="M180">
            <v>212.73270376185087</v>
          </cell>
          <cell r="N180">
            <v>183.77426604472359</v>
          </cell>
          <cell r="O180">
            <v>7.3902448043449045</v>
          </cell>
          <cell r="P180">
            <v>3.0631446852472513</v>
          </cell>
          <cell r="Q180">
            <v>347.25146432242036</v>
          </cell>
          <cell r="R180">
            <v>114.80361853137663</v>
          </cell>
          <cell r="S180">
            <v>138.54445803493897</v>
          </cell>
          <cell r="T180">
            <v>318.23797253891502</v>
          </cell>
          <cell r="U180">
            <v>55.505343186772286</v>
          </cell>
        </row>
        <row r="181">
          <cell r="D181">
            <v>89.440078911177125</v>
          </cell>
          <cell r="E181">
            <v>89.915931685091635</v>
          </cell>
          <cell r="F181">
            <v>111.5212119060828</v>
          </cell>
          <cell r="G181">
            <v>78.825096421037955</v>
          </cell>
          <cell r="H181">
            <v>41.428053291095218</v>
          </cell>
          <cell r="I181">
            <v>31.965623363582324</v>
          </cell>
          <cell r="J181">
            <v>27.87457750395594</v>
          </cell>
          <cell r="K181">
            <v>55.955991308904082</v>
          </cell>
          <cell r="L181">
            <v>49.352383668329395</v>
          </cell>
          <cell r="M181">
            <v>49.367196364240762</v>
          </cell>
          <cell r="N181">
            <v>41.275503603627747</v>
          </cell>
          <cell r="O181">
            <v>21.114985155271157</v>
          </cell>
          <cell r="P181">
            <v>14.294675197820506</v>
          </cell>
          <cell r="Q181">
            <v>116.10555095442888</v>
          </cell>
          <cell r="R181">
            <v>30.418052773270727</v>
          </cell>
          <cell r="S181">
            <v>73.757481256010678</v>
          </cell>
          <cell r="T181">
            <v>87.96018495640817</v>
          </cell>
          <cell r="U181">
            <v>14.354830134510074</v>
          </cell>
        </row>
        <row r="182">
          <cell r="D182">
            <v>13.736597278932017</v>
          </cell>
          <cell r="E182">
            <v>14.421812064813047</v>
          </cell>
          <cell r="F182">
            <v>18.963047596665692</v>
          </cell>
          <cell r="G182">
            <v>17.397798219229799</v>
          </cell>
          <cell r="H182">
            <v>1.6436977715667924</v>
          </cell>
          <cell r="I182">
            <v>1.6364732688858634</v>
          </cell>
          <cell r="J182">
            <v>1.6384453523756988</v>
          </cell>
          <cell r="K182">
            <v>1.6598935734157501</v>
          </cell>
          <cell r="L182">
            <v>1.4918881402075277</v>
          </cell>
          <cell r="M182">
            <v>0.76065665706716779</v>
          </cell>
          <cell r="N182">
            <v>1.5058806586843461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</row>
        <row r="183">
          <cell r="D183">
            <v>3.6092977232072307</v>
          </cell>
          <cell r="E183">
            <v>4.0041185522948242</v>
          </cell>
          <cell r="F183">
            <v>3.5931851876892122</v>
          </cell>
          <cell r="G183">
            <v>2.8633292805745576</v>
          </cell>
          <cell r="H183">
            <v>2.690959580070726</v>
          </cell>
          <cell r="I183">
            <v>0.1488406708004622</v>
          </cell>
          <cell r="J183">
            <v>0.149020035923671</v>
          </cell>
          <cell r="K183">
            <v>0.30194159308545082</v>
          </cell>
          <cell r="L183">
            <v>0.1356903505664471</v>
          </cell>
          <cell r="M183">
            <v>0</v>
          </cell>
          <cell r="N183">
            <v>0</v>
          </cell>
          <cell r="O183">
            <v>1.0557492577635577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</row>
        <row r="184">
          <cell r="D184">
            <v>5.7566111426928988</v>
          </cell>
          <cell r="E184">
            <v>5.6140370935131179</v>
          </cell>
          <cell r="F184">
            <v>6.732087626641329</v>
          </cell>
          <cell r="G184">
            <v>4.9481942315721774</v>
          </cell>
          <cell r="H184">
            <v>4.5792331989789261</v>
          </cell>
          <cell r="I184">
            <v>4.2098821489829517</v>
          </cell>
          <cell r="J184">
            <v>4.0280038286704798</v>
          </cell>
          <cell r="K184">
            <v>3.5111055708570813</v>
          </cell>
          <cell r="L184">
            <v>2.8616039273270113</v>
          </cell>
          <cell r="M184">
            <v>3.2076603812067965</v>
          </cell>
          <cell r="N184">
            <v>3.7814207831627442</v>
          </cell>
          <cell r="O184">
            <v>0</v>
          </cell>
          <cell r="P184">
            <v>0</v>
          </cell>
          <cell r="Q184">
            <v>2.13037708173264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</row>
        <row r="185">
          <cell r="D185">
            <v>6.8682986394660084</v>
          </cell>
          <cell r="E185">
            <v>6.8313846622798655</v>
          </cell>
          <cell r="F185">
            <v>7.111142848749636</v>
          </cell>
          <cell r="G185">
            <v>5.7992660730766001</v>
          </cell>
          <cell r="H185">
            <v>4.9310933147003766</v>
          </cell>
          <cell r="I185">
            <v>5.727656441100522</v>
          </cell>
          <cell r="J185">
            <v>4.9153360571270968</v>
          </cell>
          <cell r="K185">
            <v>4.9796807202472495</v>
          </cell>
          <cell r="L185">
            <v>3.7297203505188183</v>
          </cell>
          <cell r="M185">
            <v>3.0426266282686711</v>
          </cell>
          <cell r="N185">
            <v>3.0117613173686921</v>
          </cell>
          <cell r="O185">
            <v>2.1114985155271153</v>
          </cell>
          <cell r="P185">
            <v>1.0210482284157505</v>
          </cell>
          <cell r="Q185">
            <v>7.456319786064241</v>
          </cell>
          <cell r="R185">
            <v>1.9624550176303694</v>
          </cell>
          <cell r="S185">
            <v>5.9803363180549196</v>
          </cell>
          <cell r="T185">
            <v>8.8948501641311637</v>
          </cell>
          <cell r="U185">
            <v>1.9139773512680101</v>
          </cell>
        </row>
        <row r="186">
          <cell r="D186">
            <v>460.19733918141202</v>
          </cell>
          <cell r="E186">
            <v>276.65490620135284</v>
          </cell>
          <cell r="F186">
            <v>258.05348228866671</v>
          </cell>
          <cell r="G186">
            <v>284.14626345528626</v>
          </cell>
          <cell r="H186">
            <v>196.05144123130768</v>
          </cell>
          <cell r="I186">
            <v>195.18974135723329</v>
          </cell>
          <cell r="J186">
            <v>175.29535117835633</v>
          </cell>
          <cell r="K186">
            <v>167.3935121368813</v>
          </cell>
          <cell r="L186">
            <v>178.70811372099931</v>
          </cell>
          <cell r="M186">
            <v>153.41825692445244</v>
          </cell>
          <cell r="N186">
            <v>168.05026467191303</v>
          </cell>
          <cell r="O186">
            <v>160.47388718006079</v>
          </cell>
          <cell r="P186">
            <v>334.90381892036618</v>
          </cell>
          <cell r="Q186">
            <v>472.9437121446461</v>
          </cell>
          <cell r="R186">
            <v>357.16681320872726</v>
          </cell>
          <cell r="S186">
            <v>421.61371042287186</v>
          </cell>
          <cell r="T186">
            <v>502.06487593095909</v>
          </cell>
          <cell r="U186">
            <v>397.1503003881121</v>
          </cell>
        </row>
        <row r="187">
          <cell r="D187">
            <v>119.52821605641179</v>
          </cell>
          <cell r="E187">
            <v>102.50598412569917</v>
          </cell>
          <cell r="F187">
            <v>168.30599225418007</v>
          </cell>
          <cell r="G187">
            <v>132.06621641932844</v>
          </cell>
          <cell r="H187">
            <v>132.72759168689933</v>
          </cell>
          <cell r="I187">
            <v>121.32206176150419</v>
          </cell>
          <cell r="J187">
            <v>101.50869070576407</v>
          </cell>
          <cell r="K187">
            <v>90.127246882592644</v>
          </cell>
          <cell r="L187">
            <v>52.445580685546226</v>
          </cell>
          <cell r="M187">
            <v>42.360386709214445</v>
          </cell>
          <cell r="N187">
            <v>7.8620006864052856</v>
          </cell>
          <cell r="O187">
            <v>22.170734413034715</v>
          </cell>
          <cell r="P187">
            <v>15.315723426236257</v>
          </cell>
          <cell r="Q187">
            <v>88.410648891904572</v>
          </cell>
          <cell r="R187">
            <v>24.530687720379618</v>
          </cell>
          <cell r="S187">
            <v>47.842690544439357</v>
          </cell>
          <cell r="T187">
            <v>67.205534573435457</v>
          </cell>
          <cell r="U187">
            <v>2.870966026902015</v>
          </cell>
        </row>
        <row r="188">
          <cell r="D188">
            <v>111.79403737040869</v>
          </cell>
          <cell r="E188">
            <v>103.32575226739577</v>
          </cell>
          <cell r="F188">
            <v>13.649383022343757</v>
          </cell>
          <cell r="G188">
            <v>16.029100246116798</v>
          </cell>
          <cell r="H188">
            <v>11.357901164890595</v>
          </cell>
          <cell r="I188">
            <v>13.569576087657884</v>
          </cell>
          <cell r="J188">
            <v>0</v>
          </cell>
          <cell r="K188">
            <v>0</v>
          </cell>
          <cell r="L188">
            <v>0</v>
          </cell>
          <cell r="M188">
            <v>7.3585598235675835</v>
          </cell>
          <cell r="N188">
            <v>8.8447507722059466</v>
          </cell>
          <cell r="O188">
            <v>5.2787462888177892</v>
          </cell>
          <cell r="P188">
            <v>3.0631446852472513</v>
          </cell>
          <cell r="Q188">
            <v>18.108205194727443</v>
          </cell>
          <cell r="R188">
            <v>4.9061375440759241</v>
          </cell>
          <cell r="S188">
            <v>12.95739535578566</v>
          </cell>
          <cell r="T188">
            <v>17.789700328262327</v>
          </cell>
          <cell r="U188">
            <v>3.8279547025360201</v>
          </cell>
        </row>
        <row r="189">
          <cell r="D189">
            <v>199.2854103569868</v>
          </cell>
          <cell r="E189">
            <v>76.887413814696458</v>
          </cell>
          <cell r="F189">
            <v>77.83327112382031</v>
          </cell>
          <cell r="G189">
            <v>63.90217078752702</v>
          </cell>
          <cell r="H189">
            <v>27.49520713996716</v>
          </cell>
          <cell r="I189">
            <v>20.530768620626375</v>
          </cell>
          <cell r="J189">
            <v>19.032879507330762</v>
          </cell>
          <cell r="K189">
            <v>39.335343615393079</v>
          </cell>
          <cell r="L189">
            <v>65.162335843853427</v>
          </cell>
          <cell r="M189">
            <v>41.706448239390937</v>
          </cell>
          <cell r="N189">
            <v>87.464757636258796</v>
          </cell>
          <cell r="O189">
            <v>40.118471795015196</v>
          </cell>
          <cell r="P189">
            <v>28.589350395641013</v>
          </cell>
          <cell r="Q189">
            <v>27.694902062524321</v>
          </cell>
          <cell r="R189">
            <v>6.8685925617062935</v>
          </cell>
          <cell r="S189">
            <v>15.947563514813119</v>
          </cell>
          <cell r="T189">
            <v>4.9415834245173134</v>
          </cell>
          <cell r="U189">
            <v>0.95698867563400503</v>
          </cell>
        </row>
        <row r="190">
          <cell r="D190">
            <v>107.61274701828825</v>
          </cell>
          <cell r="E190">
            <v>285.42500670052135</v>
          </cell>
          <cell r="F190">
            <v>95.007288826080512</v>
          </cell>
          <cell r="G190">
            <v>53.431129247980884</v>
          </cell>
          <cell r="H190">
            <v>50.309192215373756</v>
          </cell>
          <cell r="I190">
            <v>45.6159204488402</v>
          </cell>
          <cell r="J190">
            <v>57.312491100726319</v>
          </cell>
          <cell r="K190">
            <v>46.268750390297328</v>
          </cell>
          <cell r="L190">
            <v>37.5086509141832</v>
          </cell>
          <cell r="M190">
            <v>37.416962674301239</v>
          </cell>
          <cell r="N190">
            <v>65.844255748644272</v>
          </cell>
          <cell r="O190">
            <v>29.560979217379618</v>
          </cell>
          <cell r="P190">
            <v>16.336771654652008</v>
          </cell>
          <cell r="Q190">
            <v>33.020844766855923</v>
          </cell>
          <cell r="R190">
            <v>12.755957614597403</v>
          </cell>
          <cell r="S190">
            <v>25.914790711571321</v>
          </cell>
          <cell r="T190">
            <v>46.450884190462745</v>
          </cell>
          <cell r="U190">
            <v>6.6989207294380346</v>
          </cell>
        </row>
        <row r="191"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1.172069058195033</v>
          </cell>
          <cell r="K191">
            <v>0.39580404568197375</v>
          </cell>
          <cell r="L191">
            <v>1.0688711216829849</v>
          </cell>
          <cell r="M191">
            <v>1.090706997658011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250.17740263863081</v>
          </cell>
          <cell r="T191">
            <v>0</v>
          </cell>
          <cell r="U191">
            <v>0</v>
          </cell>
        </row>
        <row r="192">
          <cell r="D192">
            <v>40.567152116115516</v>
          </cell>
          <cell r="E192">
            <v>78.176424163343668</v>
          </cell>
          <cell r="F192">
            <v>21.875778850625007</v>
          </cell>
          <cell r="G192">
            <v>58.719397534596197</v>
          </cell>
          <cell r="H192">
            <v>39.136956404542218</v>
          </cell>
          <cell r="I192">
            <v>28.091002349814776</v>
          </cell>
          <cell r="J192">
            <v>26.31034756546234</v>
          </cell>
          <cell r="K192">
            <v>113.97210124430423</v>
          </cell>
          <cell r="L192">
            <v>38.000623269005139</v>
          </cell>
          <cell r="M192">
            <v>16.005487023652048</v>
          </cell>
          <cell r="N192">
            <v>27.517002402418498</v>
          </cell>
          <cell r="O192">
            <v>5.2787462888177892</v>
          </cell>
          <cell r="P192">
            <v>4.084192913663002</v>
          </cell>
          <cell r="Q192">
            <v>99.062534300567776</v>
          </cell>
          <cell r="R192">
            <v>22.568232702749253</v>
          </cell>
          <cell r="S192">
            <v>14.950840795137301</v>
          </cell>
          <cell r="T192">
            <v>22.731283752779643</v>
          </cell>
          <cell r="U192">
            <v>1.9139773512680101</v>
          </cell>
        </row>
        <row r="193">
          <cell r="D193">
            <v>16.999568505800791</v>
          </cell>
          <cell r="E193">
            <v>26.947449435106485</v>
          </cell>
          <cell r="F193">
            <v>58.302075748180023</v>
          </cell>
          <cell r="G193">
            <v>49.020211334685222</v>
          </cell>
          <cell r="H193">
            <v>31.465592856808033</v>
          </cell>
          <cell r="I193">
            <v>28.479357221010368</v>
          </cell>
          <cell r="J193">
            <v>15.967659212142657</v>
          </cell>
          <cell r="K193">
            <v>27.153721817191368</v>
          </cell>
          <cell r="L193">
            <v>20.770527004176721</v>
          </cell>
          <cell r="M193">
            <v>11.119601511168792</v>
          </cell>
          <cell r="N193">
            <v>7.8620006864052856</v>
          </cell>
          <cell r="O193">
            <v>8.4459940621084613</v>
          </cell>
          <cell r="P193">
            <v>6.1262893704945025</v>
          </cell>
          <cell r="Q193">
            <v>27.694902062524321</v>
          </cell>
          <cell r="R193">
            <v>9.8122750881518481</v>
          </cell>
          <cell r="S193">
            <v>13.954118075461482</v>
          </cell>
          <cell r="T193">
            <v>16.801383643358864</v>
          </cell>
          <cell r="U193">
            <v>6.6989207294380346</v>
          </cell>
        </row>
        <row r="194">
          <cell r="D194">
            <v>55.866448808975093</v>
          </cell>
          <cell r="E194">
            <v>36.118024858274921</v>
          </cell>
          <cell r="F194">
            <v>42.417271065764702</v>
          </cell>
          <cell r="G194">
            <v>51.551146159030388</v>
          </cell>
          <cell r="H194">
            <v>40.109303147512222</v>
          </cell>
          <cell r="I194">
            <v>41.929662343324502</v>
          </cell>
          <cell r="J194">
            <v>76.963683498744686</v>
          </cell>
          <cell r="K194">
            <v>30.378383277211668</v>
          </cell>
          <cell r="L194">
            <v>27.303647930082857</v>
          </cell>
          <cell r="M194">
            <v>14.849157297523542</v>
          </cell>
          <cell r="N194">
            <v>126.7747610682852</v>
          </cell>
          <cell r="O194">
            <v>112.96517058070067</v>
          </cell>
          <cell r="P194">
            <v>5.1052411420787527</v>
          </cell>
          <cell r="Q194">
            <v>2.13037708173264</v>
          </cell>
          <cell r="R194">
            <v>0.98122750881518472</v>
          </cell>
          <cell r="S194">
            <v>0.99672271967581993</v>
          </cell>
          <cell r="T194">
            <v>8.8948501641311637</v>
          </cell>
          <cell r="U194">
            <v>0.95698867563400503</v>
          </cell>
        </row>
        <row r="195">
          <cell r="D195">
            <v>252.63085318296342</v>
          </cell>
          <cell r="E195">
            <v>255.7947009025373</v>
          </cell>
          <cell r="F195">
            <v>282.40755465002866</v>
          </cell>
          <cell r="G195">
            <v>277.78023638260186</v>
          </cell>
          <cell r="H195">
            <v>261.57347341864522</v>
          </cell>
          <cell r="I195">
            <v>250.67530225933325</v>
          </cell>
          <cell r="J195">
            <v>219.60521310199957</v>
          </cell>
          <cell r="K195">
            <v>173.74626661049035</v>
          </cell>
          <cell r="L195">
            <v>167.58699713319993</v>
          </cell>
          <cell r="M195">
            <v>106.80774380103024</v>
          </cell>
          <cell r="N195">
            <v>160.18826398550772</v>
          </cell>
          <cell r="O195">
            <v>100.29617948753798</v>
          </cell>
          <cell r="P195">
            <v>78.620713588012791</v>
          </cell>
          <cell r="Q195">
            <v>214.10289671413034</v>
          </cell>
          <cell r="R195">
            <v>75.554518178769229</v>
          </cell>
          <cell r="S195">
            <v>134.55756715623571</v>
          </cell>
          <cell r="T195">
            <v>191.73343687127175</v>
          </cell>
          <cell r="U195">
            <v>60.290286564942306</v>
          </cell>
        </row>
        <row r="196">
          <cell r="D196">
            <v>1730.4166983784667</v>
          </cell>
          <cell r="E196">
            <v>1667.72419662109</v>
          </cell>
          <cell r="F196">
            <v>2090.1994033686383</v>
          </cell>
          <cell r="G196">
            <v>2070.5008416065361</v>
          </cell>
          <cell r="H196">
            <v>1896.4008218588642</v>
          </cell>
          <cell r="I196">
            <v>1721.0400899023368</v>
          </cell>
          <cell r="J196">
            <v>1926.4980406673208</v>
          </cell>
          <cell r="K196">
            <v>1679.2779477235283</v>
          </cell>
          <cell r="L196">
            <v>1368.6368220213501</v>
          </cell>
          <cell r="M196">
            <v>1563.9717470700446</v>
          </cell>
          <cell r="N196">
            <v>1774.5807013062081</v>
          </cell>
          <cell r="O196">
            <v>1737.763278278816</v>
          </cell>
          <cell r="P196">
            <v>1343.6994685951279</v>
          </cell>
          <cell r="Q196">
            <v>2578.821457437361</v>
          </cell>
          <cell r="R196">
            <v>932.1661333744255</v>
          </cell>
          <cell r="S196">
            <v>1752.2385411900916</v>
          </cell>
          <cell r="T196">
            <v>1667.2902474321413</v>
          </cell>
          <cell r="U196">
            <v>1514.9130735286299</v>
          </cell>
        </row>
        <row r="197">
          <cell r="D197">
            <v>1320.6135448529735</v>
          </cell>
          <cell r="E197">
            <v>1167.6696747723115</v>
          </cell>
          <cell r="F197">
            <v>1310.1404613566176</v>
          </cell>
          <cell r="G197">
            <v>1304.9289445874665</v>
          </cell>
          <cell r="H197">
            <v>1025.4665651360017</v>
          </cell>
          <cell r="I197">
            <v>1002.519978184941</v>
          </cell>
          <cell r="J197">
            <v>990.12481141300827</v>
          </cell>
          <cell r="K197">
            <v>1070.0241665426154</v>
          </cell>
          <cell r="L197">
            <v>869.6087064065764</v>
          </cell>
          <cell r="M197">
            <v>856.99359656506169</v>
          </cell>
          <cell r="N197">
            <v>1068.8002247815537</v>
          </cell>
          <cell r="O197">
            <v>956.50882753378312</v>
          </cell>
          <cell r="P197">
            <v>488.0610531827287</v>
          </cell>
          <cell r="Q197">
            <v>1275.0306834169851</v>
          </cell>
          <cell r="R197">
            <v>743.77045168191</v>
          </cell>
          <cell r="S197">
            <v>1206.0344908077423</v>
          </cell>
          <cell r="T197">
            <v>1127.6693374748509</v>
          </cell>
          <cell r="U197">
            <v>1027.8058376309214</v>
          </cell>
        </row>
        <row r="198">
          <cell r="D198">
            <v>196.47480092248261</v>
          </cell>
          <cell r="E198">
            <v>195.41883834723427</v>
          </cell>
          <cell r="F198">
            <v>199.65454433971249</v>
          </cell>
          <cell r="G198">
            <v>168.52725476569617</v>
          </cell>
          <cell r="H198">
            <v>167.18107837375086</v>
          </cell>
          <cell r="I198">
            <v>178.14952514196261</v>
          </cell>
          <cell r="J198">
            <v>179.66613835908259</v>
          </cell>
          <cell r="K198">
            <v>131.89715552755678</v>
          </cell>
          <cell r="L198">
            <v>178.0481761739737</v>
          </cell>
          <cell r="M198">
            <v>138.95790406480629</v>
          </cell>
          <cell r="N198">
            <v>136.27467856435831</v>
          </cell>
          <cell r="O198">
            <v>53.84321214594145</v>
          </cell>
          <cell r="P198">
            <v>14.294675197820506</v>
          </cell>
          <cell r="Q198">
            <v>117.17073949529521</v>
          </cell>
          <cell r="R198">
            <v>72.610835652323672</v>
          </cell>
          <cell r="S198">
            <v>132.56412171688407</v>
          </cell>
          <cell r="T198">
            <v>9.8831668490346267</v>
          </cell>
          <cell r="U198">
            <v>22.010739539582115</v>
          </cell>
        </row>
        <row r="199">
          <cell r="D199">
            <v>69.731823674702937</v>
          </cell>
          <cell r="E199">
            <v>73.560504266803392</v>
          </cell>
          <cell r="F199">
            <v>12.032891629699312</v>
          </cell>
          <cell r="G199">
            <v>5.7348944079291222</v>
          </cell>
          <cell r="H199">
            <v>19.342888077982042</v>
          </cell>
          <cell r="I199">
            <v>61.172060117867538</v>
          </cell>
          <cell r="J199">
            <v>53.306509984859119</v>
          </cell>
          <cell r="K199">
            <v>42.514042143686929</v>
          </cell>
          <cell r="L199">
            <v>28.489131097169739</v>
          </cell>
          <cell r="M199">
            <v>43.038570240273287</v>
          </cell>
          <cell r="N199">
            <v>44.732072870926615</v>
          </cell>
          <cell r="O199">
            <v>49.620215114887209</v>
          </cell>
          <cell r="P199">
            <v>31.652495080888261</v>
          </cell>
          <cell r="Q199">
            <v>88.410648891904572</v>
          </cell>
          <cell r="R199">
            <v>52.005057967204792</v>
          </cell>
          <cell r="S199">
            <v>23.921345272219678</v>
          </cell>
          <cell r="T199">
            <v>20.754650382972713</v>
          </cell>
          <cell r="U199">
            <v>22.96772821521612</v>
          </cell>
        </row>
        <row r="200">
          <cell r="D200">
            <v>92.941114930871962</v>
          </cell>
          <cell r="E200">
            <v>84.210497505929908</v>
          </cell>
          <cell r="F200">
            <v>55.363627856446719</v>
          </cell>
          <cell r="G200">
            <v>26.260739566660558</v>
          </cell>
          <cell r="H200">
            <v>15.767693451480252</v>
          </cell>
          <cell r="I200">
            <v>33.444396326930729</v>
          </cell>
          <cell r="J200">
            <v>62.869231801991916</v>
          </cell>
          <cell r="K200">
            <v>47.07686367076343</v>
          </cell>
          <cell r="L200">
            <v>22.886842173691011</v>
          </cell>
          <cell r="M200">
            <v>19.190789539872274</v>
          </cell>
          <cell r="N200">
            <v>9.9503446187316911</v>
          </cell>
          <cell r="O200">
            <v>7.3902448043449045</v>
          </cell>
          <cell r="P200">
            <v>5.1052411420787527</v>
          </cell>
          <cell r="Q200">
            <v>5.3259427043316006</v>
          </cell>
          <cell r="R200">
            <v>1.9624550176303694</v>
          </cell>
          <cell r="S200">
            <v>15.947563514813119</v>
          </cell>
          <cell r="T200">
            <v>15.813066958455401</v>
          </cell>
          <cell r="U200">
            <v>2.870966026902015</v>
          </cell>
        </row>
        <row r="201">
          <cell r="D201">
            <v>409.06922722471637</v>
          </cell>
          <cell r="E201">
            <v>381.64468511049415</v>
          </cell>
          <cell r="F201">
            <v>282.91990610247558</v>
          </cell>
          <cell r="G201">
            <v>280.66109967031826</v>
          </cell>
          <cell r="H201">
            <v>204.40904097246658</v>
          </cell>
          <cell r="I201">
            <v>240.35304465659351</v>
          </cell>
          <cell r="J201">
            <v>145.79082656958497</v>
          </cell>
          <cell r="K201">
            <v>145.91980510535018</v>
          </cell>
          <cell r="L201">
            <v>138.4788806040136</v>
          </cell>
          <cell r="M201">
            <v>186.13935739246617</v>
          </cell>
          <cell r="N201">
            <v>146.02880074929186</v>
          </cell>
          <cell r="O201">
            <v>141.47040054031672</v>
          </cell>
          <cell r="P201">
            <v>128.65207678038456</v>
          </cell>
          <cell r="Q201">
            <v>165.10422383427959</v>
          </cell>
          <cell r="R201">
            <v>97.14152337270329</v>
          </cell>
          <cell r="S201">
            <v>189.37731673840582</v>
          </cell>
          <cell r="T201">
            <v>180.86195333733366</v>
          </cell>
          <cell r="U201">
            <v>193.31171247806901</v>
          </cell>
        </row>
        <row r="202">
          <cell r="D202">
            <v>1063.6569419860296</v>
          </cell>
          <cell r="E202">
            <v>955.32724702843404</v>
          </cell>
          <cell r="F202">
            <v>1235.8521145431266</v>
          </cell>
          <cell r="G202">
            <v>827.66708789006464</v>
          </cell>
          <cell r="H202">
            <v>519.96495823750854</v>
          </cell>
          <cell r="I202">
            <v>387.15352426252127</v>
          </cell>
          <cell r="J202">
            <v>333.35326516360965</v>
          </cell>
          <cell r="K202">
            <v>348.93689282019665</v>
          </cell>
          <cell r="L202">
            <v>433.76385621500174</v>
          </cell>
          <cell r="M202">
            <v>237.44449712502254</v>
          </cell>
          <cell r="N202">
            <v>248.55554721076709</v>
          </cell>
          <cell r="O202">
            <v>223.81884264587424</v>
          </cell>
          <cell r="P202">
            <v>108.23111221206956</v>
          </cell>
          <cell r="Q202">
            <v>350.44702994501932</v>
          </cell>
          <cell r="R202">
            <v>156.99640141042957</v>
          </cell>
          <cell r="S202">
            <v>191.37076217775743</v>
          </cell>
          <cell r="T202">
            <v>137.3760192015813</v>
          </cell>
          <cell r="U202">
            <v>123.45153915678664</v>
          </cell>
        </row>
        <row r="203">
          <cell r="D203">
            <v>1370.5925962597064</v>
          </cell>
          <cell r="E203">
            <v>1419.8130367217025</v>
          </cell>
          <cell r="F203">
            <v>1736.0640764145385</v>
          </cell>
          <cell r="G203">
            <v>1460.959354851685</v>
          </cell>
          <cell r="H203">
            <v>1213.1253910326004</v>
          </cell>
          <cell r="I203">
            <v>1310.9382606248939</v>
          </cell>
          <cell r="J203">
            <v>1043.7960787283125</v>
          </cell>
          <cell r="K203">
            <v>933.71467045785562</v>
          </cell>
          <cell r="L203">
            <v>809.91029168421016</v>
          </cell>
          <cell r="M203">
            <v>700.52704220164742</v>
          </cell>
          <cell r="N203">
            <v>637.11284192558583</v>
          </cell>
          <cell r="O203">
            <v>569.04884993455767</v>
          </cell>
          <cell r="P203">
            <v>399.22985731055843</v>
          </cell>
          <cell r="Q203">
            <v>957.60449823882186</v>
          </cell>
          <cell r="R203">
            <v>394.45345854370424</v>
          </cell>
          <cell r="S203">
            <v>653.85010410733798</v>
          </cell>
          <cell r="T203">
            <v>664.14881225512681</v>
          </cell>
          <cell r="U203">
            <v>563.66632994842894</v>
          </cell>
        </row>
        <row r="204">
          <cell r="D204">
            <v>5158.2218432519267</v>
          </cell>
          <cell r="E204">
            <v>5593.634992212229</v>
          </cell>
          <cell r="F204">
            <v>6346.3331686146557</v>
          </cell>
          <cell r="G204">
            <v>5472.31037205749</v>
          </cell>
          <cell r="H204">
            <v>4348.7780524089258</v>
          </cell>
          <cell r="I204">
            <v>3667.8379207972316</v>
          </cell>
          <cell r="J204">
            <v>3238.5597829813987</v>
          </cell>
          <cell r="K204">
            <v>2969.2425005000473</v>
          </cell>
          <cell r="L204">
            <v>3093.0113036164189</v>
          </cell>
          <cell r="M204">
            <v>2782.2507171053098</v>
          </cell>
          <cell r="N204">
            <v>3292.5692566438938</v>
          </cell>
          <cell r="O204">
            <v>2525.3522245704303</v>
          </cell>
          <cell r="P204">
            <v>1842.9920522904301</v>
          </cell>
          <cell r="Q204">
            <v>4359.8166977658484</v>
          </cell>
          <cell r="R204">
            <v>2520.7734701462095</v>
          </cell>
          <cell r="S204">
            <v>3483.5459052669908</v>
          </cell>
          <cell r="T204">
            <v>3238.7137764286472</v>
          </cell>
          <cell r="U204">
            <v>3362.8582061778939</v>
          </cell>
        </row>
        <row r="205">
          <cell r="D205">
            <v>28.555237153300869</v>
          </cell>
          <cell r="E205">
            <v>32.319250690588568</v>
          </cell>
          <cell r="F205">
            <v>34.662263782766075</v>
          </cell>
          <cell r="G205">
            <v>25.65472413485038</v>
          </cell>
          <cell r="H205">
            <v>518.53961671508523</v>
          </cell>
          <cell r="I205">
            <v>547.93291570295003</v>
          </cell>
          <cell r="J205">
            <v>419.63681720185758</v>
          </cell>
          <cell r="K205">
            <v>348.02842915950754</v>
          </cell>
          <cell r="L205">
            <v>365.81294107560143</v>
          </cell>
          <cell r="M205">
            <v>0</v>
          </cell>
          <cell r="N205">
            <v>2.021505315680197</v>
          </cell>
          <cell r="O205">
            <v>1.0557492577635577</v>
          </cell>
          <cell r="P205">
            <v>1.0210482284157505</v>
          </cell>
          <cell r="Q205">
            <v>11.717073949529521</v>
          </cell>
          <cell r="R205">
            <v>16.68086764985814</v>
          </cell>
          <cell r="S205">
            <v>11.960672636109839</v>
          </cell>
          <cell r="T205">
            <v>4.9415834245173134</v>
          </cell>
          <cell r="U205">
            <v>2.870966026902015</v>
          </cell>
        </row>
        <row r="206">
          <cell r="D206">
            <v>1271.1424354234339</v>
          </cell>
          <cell r="E206">
            <v>994.16726973130017</v>
          </cell>
          <cell r="F206">
            <v>1096.9110968162718</v>
          </cell>
          <cell r="G206">
            <v>984.28302670603023</v>
          </cell>
          <cell r="H206">
            <v>810.81629712377082</v>
          </cell>
          <cell r="I206">
            <v>761.21558863874702</v>
          </cell>
          <cell r="J206">
            <v>781.42741956913164</v>
          </cell>
          <cell r="K206">
            <v>675.46023258505909</v>
          </cell>
          <cell r="L206">
            <v>562.43620525693484</v>
          </cell>
          <cell r="M206">
            <v>586.74903385352331</v>
          </cell>
          <cell r="N206">
            <v>709.63916497320383</v>
          </cell>
          <cell r="O206">
            <v>449.74918380727559</v>
          </cell>
          <cell r="P206">
            <v>283.85140749957861</v>
          </cell>
          <cell r="Q206">
            <v>812.73885668100218</v>
          </cell>
          <cell r="R206">
            <v>340.4859455588691</v>
          </cell>
          <cell r="S206">
            <v>561.15489117748666</v>
          </cell>
          <cell r="T206">
            <v>550.49239349122877</v>
          </cell>
          <cell r="U206">
            <v>430.64490403530226</v>
          </cell>
        </row>
        <row r="207">
          <cell r="D207">
            <v>1122.4892958456874</v>
          </cell>
          <cell r="E207">
            <v>1090.4142866689238</v>
          </cell>
          <cell r="F207">
            <v>1183.9459246554238</v>
          </cell>
          <cell r="G207">
            <v>953.85603435962219</v>
          </cell>
          <cell r="H207">
            <v>739.54536638559375</v>
          </cell>
          <cell r="I207">
            <v>661.33036702994571</v>
          </cell>
          <cell r="J207">
            <v>633.94345726330425</v>
          </cell>
          <cell r="K207">
            <v>505.8111482061654</v>
          </cell>
          <cell r="L207">
            <v>460.48545764789293</v>
          </cell>
          <cell r="M207">
            <v>328.73277736784257</v>
          </cell>
          <cell r="N207">
            <v>397.33975196790692</v>
          </cell>
          <cell r="O207">
            <v>333.6167654532843</v>
          </cell>
          <cell r="P207">
            <v>207.27279036839735</v>
          </cell>
          <cell r="Q207">
            <v>394.11976012053844</v>
          </cell>
          <cell r="R207">
            <v>226.66355453630769</v>
          </cell>
          <cell r="S207">
            <v>386.72841523421818</v>
          </cell>
          <cell r="T207">
            <v>315.2730224842046</v>
          </cell>
          <cell r="U207">
            <v>280.39768196076346</v>
          </cell>
        </row>
        <row r="208">
          <cell r="D208">
            <v>139.1758951254281</v>
          </cell>
          <cell r="E208">
            <v>133.9981956550842</v>
          </cell>
          <cell r="F208">
            <v>147.55509575956049</v>
          </cell>
          <cell r="G208">
            <v>184.93272747259292</v>
          </cell>
          <cell r="H208">
            <v>145.08572700315085</v>
          </cell>
          <cell r="I208">
            <v>116.99097084119363</v>
          </cell>
          <cell r="J208">
            <v>126.69374668628176</v>
          </cell>
          <cell r="K208">
            <v>119.87615142764948</v>
          </cell>
          <cell r="L208">
            <v>121.20174144773135</v>
          </cell>
          <cell r="M208">
            <v>97.513157174573237</v>
          </cell>
          <cell r="N208">
            <v>102.13581248856867</v>
          </cell>
          <cell r="O208">
            <v>60.177707692522787</v>
          </cell>
          <cell r="P208">
            <v>8.1683858273260039</v>
          </cell>
          <cell r="Q208">
            <v>41.542353093786481</v>
          </cell>
          <cell r="R208">
            <v>13.737185123412587</v>
          </cell>
          <cell r="S208">
            <v>19.9344543935164</v>
          </cell>
          <cell r="T208">
            <v>20.754650382972713</v>
          </cell>
          <cell r="U208">
            <v>39.236535700994203</v>
          </cell>
        </row>
        <row r="209">
          <cell r="D209">
            <v>434.79937193230978</v>
          </cell>
          <cell r="E209">
            <v>410.25784609022048</v>
          </cell>
          <cell r="F209">
            <v>171.7040072396218</v>
          </cell>
          <cell r="G209">
            <v>432.77802600961223</v>
          </cell>
          <cell r="H209">
            <v>184.3218352123917</v>
          </cell>
          <cell r="I209">
            <v>127.6603062086792</v>
          </cell>
          <cell r="J209">
            <v>203.13319833756134</v>
          </cell>
          <cell r="K209">
            <v>191.91869195233531</v>
          </cell>
          <cell r="L209">
            <v>84.934461733864893</v>
          </cell>
          <cell r="M209">
            <v>89.857524255025623</v>
          </cell>
          <cell r="N209">
            <v>78.229599295721115</v>
          </cell>
          <cell r="O209">
            <v>65.456453981340573</v>
          </cell>
          <cell r="P209">
            <v>77.59966535959704</v>
          </cell>
          <cell r="Q209">
            <v>155.51752696648273</v>
          </cell>
          <cell r="R209">
            <v>82.423110740475522</v>
          </cell>
          <cell r="S209">
            <v>101.66571740693365</v>
          </cell>
          <cell r="T209">
            <v>101.79661854505665</v>
          </cell>
          <cell r="U209">
            <v>87.085969482694466</v>
          </cell>
        </row>
        <row r="210">
          <cell r="D210">
            <v>380.33686216110209</v>
          </cell>
          <cell r="E210">
            <v>599.03059870101515</v>
          </cell>
          <cell r="F210">
            <v>728.39645378746445</v>
          </cell>
          <cell r="G210">
            <v>534.18230778316149</v>
          </cell>
          <cell r="H210">
            <v>437.03719308566576</v>
          </cell>
          <cell r="I210">
            <v>386.92717239829608</v>
          </cell>
          <cell r="J210">
            <v>319.73565406049914</v>
          </cell>
          <cell r="K210">
            <v>200.45053616943943</v>
          </cell>
          <cell r="L210">
            <v>178.11025222985788</v>
          </cell>
          <cell r="M210">
            <v>150.39530823234148</v>
          </cell>
          <cell r="N210">
            <v>439.42214941599724</v>
          </cell>
          <cell r="O210">
            <v>326.22652064893936</v>
          </cell>
          <cell r="P210">
            <v>251.17786419027459</v>
          </cell>
          <cell r="Q210">
            <v>673.19915782751434</v>
          </cell>
          <cell r="R210">
            <v>320.86139538256543</v>
          </cell>
          <cell r="S210">
            <v>485.40396448212437</v>
          </cell>
          <cell r="T210">
            <v>282.65857188239033</v>
          </cell>
          <cell r="U210">
            <v>256.47296506991336</v>
          </cell>
        </row>
        <row r="211">
          <cell r="D211">
            <v>551.60855326444278</v>
          </cell>
          <cell r="E211">
            <v>588.36473446275056</v>
          </cell>
          <cell r="F211">
            <v>679.6490262296486</v>
          </cell>
          <cell r="G211">
            <v>522.9550497013812</v>
          </cell>
          <cell r="H211">
            <v>455.16251176920196</v>
          </cell>
          <cell r="I211">
            <v>408.55939374638439</v>
          </cell>
          <cell r="J211">
            <v>376.00607639892286</v>
          </cell>
          <cell r="K211">
            <v>333.87770251620611</v>
          </cell>
          <cell r="L211">
            <v>306.6000217010253</v>
          </cell>
          <cell r="M211">
            <v>283.6061839419184</v>
          </cell>
          <cell r="N211">
            <v>305.77566955340558</v>
          </cell>
          <cell r="O211">
            <v>77.06969581673971</v>
          </cell>
          <cell r="P211">
            <v>23.484109253562266</v>
          </cell>
          <cell r="Q211">
            <v>66.041689533711846</v>
          </cell>
          <cell r="R211">
            <v>26.49314273800999</v>
          </cell>
          <cell r="S211">
            <v>38.872186067356978</v>
          </cell>
          <cell r="T211">
            <v>36.567717341428121</v>
          </cell>
          <cell r="U211">
            <v>44.978467754798238</v>
          </cell>
        </row>
        <row r="212">
          <cell r="D212">
            <v>2907.704247966446</v>
          </cell>
          <cell r="E212">
            <v>2637.3677301677581</v>
          </cell>
          <cell r="F212">
            <v>2764.3113223749469</v>
          </cell>
          <cell r="G212">
            <v>2270.678180201382</v>
          </cell>
          <cell r="H212">
            <v>1739.9068080725644</v>
          </cell>
          <cell r="I212">
            <v>1674.0982921740731</v>
          </cell>
          <cell r="J212">
            <v>1376.7892423359367</v>
          </cell>
          <cell r="K212">
            <v>1102.7847573276306</v>
          </cell>
          <cell r="L212">
            <v>1120.3712196243514</v>
          </cell>
          <cell r="M212">
            <v>1071.8289437705791</v>
          </cell>
          <cell r="N212">
            <v>1065.0602701704081</v>
          </cell>
          <cell r="O212">
            <v>909.00011093442311</v>
          </cell>
          <cell r="P212">
            <v>586.08168311064071</v>
          </cell>
          <cell r="Q212">
            <v>1722.4098705808394</v>
          </cell>
          <cell r="R212">
            <v>704.52135132930266</v>
          </cell>
          <cell r="S212">
            <v>1136.2639004304349</v>
          </cell>
          <cell r="T212">
            <v>1167.2020048709894</v>
          </cell>
          <cell r="U212">
            <v>909.13924185230474</v>
          </cell>
        </row>
        <row r="213">
          <cell r="D213">
            <v>1442.7693661172766</v>
          </cell>
          <cell r="E213">
            <v>1720.7421456350723</v>
          </cell>
          <cell r="F213">
            <v>1536.6109576321737</v>
          </cell>
          <cell r="G213">
            <v>1526.3739952344263</v>
          </cell>
          <cell r="H213">
            <v>1058.501914718322</v>
          </cell>
          <cell r="I213">
            <v>836.88831681207773</v>
          </cell>
          <cell r="J213">
            <v>806.07432000676056</v>
          </cell>
          <cell r="K213">
            <v>820.53140267207471</v>
          </cell>
          <cell r="L213">
            <v>767.89574952965813</v>
          </cell>
          <cell r="M213">
            <v>626.90228140268516</v>
          </cell>
          <cell r="N213">
            <v>803.98028039921326</v>
          </cell>
          <cell r="O213">
            <v>329.3937684222301</v>
          </cell>
          <cell r="P213">
            <v>247.09367127661159</v>
          </cell>
          <cell r="Q213">
            <v>533.65945897402639</v>
          </cell>
          <cell r="R213">
            <v>274.74370246825174</v>
          </cell>
          <cell r="S213">
            <v>684.74850841728835</v>
          </cell>
          <cell r="T213">
            <v>365.67717341428119</v>
          </cell>
          <cell r="U213">
            <v>271.78478388005743</v>
          </cell>
        </row>
        <row r="214">
          <cell r="D214">
            <v>249.38324296741629</v>
          </cell>
          <cell r="E214">
            <v>293.94125720370653</v>
          </cell>
          <cell r="F214">
            <v>282.17296741275715</v>
          </cell>
          <cell r="G214">
            <v>276.1406122410632</v>
          </cell>
          <cell r="H214">
            <v>179.7372669582335</v>
          </cell>
          <cell r="I214">
            <v>150.67429290873866</v>
          </cell>
          <cell r="J214">
            <v>145.15993676452842</v>
          </cell>
          <cell r="K214">
            <v>152.65579698530644</v>
          </cell>
          <cell r="L214">
            <v>140.7342758633348</v>
          </cell>
          <cell r="M214">
            <v>62.183001107965119</v>
          </cell>
          <cell r="N214">
            <v>214.9281675576301</v>
          </cell>
          <cell r="O214">
            <v>344.17425803091976</v>
          </cell>
          <cell r="P214">
            <v>207.27279036839735</v>
          </cell>
          <cell r="Q214">
            <v>304.64392268776754</v>
          </cell>
          <cell r="R214">
            <v>84.385565758105898</v>
          </cell>
          <cell r="S214">
            <v>279.0823615092296</v>
          </cell>
          <cell r="T214">
            <v>167.02551974868518</v>
          </cell>
          <cell r="U214">
            <v>165.55904088468287</v>
          </cell>
        </row>
        <row r="215">
          <cell r="D215">
            <v>2293.7965647138012</v>
          </cell>
          <cell r="E215">
            <v>1982.3053101206519</v>
          </cell>
          <cell r="F215">
            <v>2032.4400500191412</v>
          </cell>
          <cell r="G215">
            <v>3055.7072648855969</v>
          </cell>
          <cell r="H215">
            <v>1847.6390756898713</v>
          </cell>
          <cell r="I215">
            <v>1742.0669307315375</v>
          </cell>
          <cell r="J215">
            <v>2152.5465993093512</v>
          </cell>
          <cell r="K215">
            <v>1990.1660558585556</v>
          </cell>
          <cell r="L215">
            <v>2092.1365477285053</v>
          </cell>
          <cell r="M215">
            <v>1604.3943819513179</v>
          </cell>
          <cell r="N215">
            <v>753.351678085255</v>
          </cell>
          <cell r="O215">
            <v>994.51580081327154</v>
          </cell>
          <cell r="P215">
            <v>629.98675693251801</v>
          </cell>
          <cell r="Q215">
            <v>699.82887134917235</v>
          </cell>
          <cell r="R215">
            <v>391.50977601725873</v>
          </cell>
          <cell r="S215">
            <v>869.14221155731514</v>
          </cell>
          <cell r="T215">
            <v>507.00645935547635</v>
          </cell>
          <cell r="U215">
            <v>509.11797543729068</v>
          </cell>
        </row>
        <row r="216">
          <cell r="D216">
            <v>2471.1849732549481</v>
          </cell>
          <cell r="E216">
            <v>2244.7573090133706</v>
          </cell>
          <cell r="F216">
            <v>3115.5655178022607</v>
          </cell>
          <cell r="G216">
            <v>2800.3169565369576</v>
          </cell>
          <cell r="H216">
            <v>2144.9565531240205</v>
          </cell>
          <cell r="I216">
            <v>1695.1528265311692</v>
          </cell>
          <cell r="J216">
            <v>1634.06703689559</v>
          </cell>
          <cell r="K216">
            <v>1460.551740324039</v>
          </cell>
          <cell r="L216">
            <v>1452.1625346734309</v>
          </cell>
          <cell r="M216">
            <v>1532.9700841848933</v>
          </cell>
          <cell r="N216">
            <v>1032.8731550821306</v>
          </cell>
          <cell r="O216">
            <v>1301.738834822467</v>
          </cell>
          <cell r="P216">
            <v>1050.6586270398072</v>
          </cell>
          <cell r="Q216">
            <v>1292.0737000708461</v>
          </cell>
          <cell r="R216">
            <v>873.29248284551454</v>
          </cell>
          <cell r="S216">
            <v>1382.4544121903623</v>
          </cell>
          <cell r="T216">
            <v>718.50622992481738</v>
          </cell>
          <cell r="U216">
            <v>500.50507735658465</v>
          </cell>
        </row>
        <row r="217">
          <cell r="D217">
            <v>1466.2291178584048</v>
          </cell>
          <cell r="E217">
            <v>1206.4885653738652</v>
          </cell>
          <cell r="F217">
            <v>1268.3745608648042</v>
          </cell>
          <cell r="G217">
            <v>1256.5169184128808</v>
          </cell>
          <cell r="H217">
            <v>1476.3866907044353</v>
          </cell>
          <cell r="I217">
            <v>791.86179606781957</v>
          </cell>
          <cell r="J217">
            <v>865.75834672044482</v>
          </cell>
          <cell r="K217">
            <v>787.44462738448635</v>
          </cell>
          <cell r="L217">
            <v>847.93651471306009</v>
          </cell>
          <cell r="M217">
            <v>635.94985423439982</v>
          </cell>
          <cell r="N217">
            <v>581.93197579331536</v>
          </cell>
          <cell r="O217">
            <v>625.0035605960262</v>
          </cell>
          <cell r="P217">
            <v>517.6714518067854</v>
          </cell>
          <cell r="Q217">
            <v>449.50956424558711</v>
          </cell>
          <cell r="R217">
            <v>203.11409432474326</v>
          </cell>
          <cell r="S217">
            <v>623.94842251706336</v>
          </cell>
          <cell r="T217">
            <v>295.50668878613533</v>
          </cell>
          <cell r="U217">
            <v>270.82779520442341</v>
          </cell>
        </row>
        <row r="218">
          <cell r="D218">
            <v>5008.8709582188476</v>
          </cell>
          <cell r="E218">
            <v>4537.1081444501733</v>
          </cell>
          <cell r="F218">
            <v>4449.1593315781174</v>
          </cell>
          <cell r="G218">
            <v>4235.5890996203552</v>
          </cell>
          <cell r="H218">
            <v>3894.8975134163484</v>
          </cell>
          <cell r="I218">
            <v>2713.1283504017129</v>
          </cell>
          <cell r="J218">
            <v>2997.0676040552448</v>
          </cell>
          <cell r="K218">
            <v>2698.2346516284269</v>
          </cell>
          <cell r="L218">
            <v>2423.4794855009559</v>
          </cell>
          <cell r="M218">
            <v>2310.8418637784152</v>
          </cell>
          <cell r="N218">
            <v>2235.2276342668551</v>
          </cell>
          <cell r="O218">
            <v>2817.7947689709358</v>
          </cell>
          <cell r="P218">
            <v>1947.1389715888361</v>
          </cell>
          <cell r="Q218">
            <v>2464.8462835646646</v>
          </cell>
          <cell r="R218">
            <v>1359.9813272178462</v>
          </cell>
          <cell r="S218">
            <v>3074.8895901999044</v>
          </cell>
          <cell r="T218">
            <v>1843.2106173449579</v>
          </cell>
          <cell r="U218">
            <v>1175.1820936785582</v>
          </cell>
        </row>
        <row r="219">
          <cell r="D219">
            <v>179.19302447221366</v>
          </cell>
          <cell r="E219">
            <v>215.58818502281389</v>
          </cell>
          <cell r="F219">
            <v>206.5932036026328</v>
          </cell>
          <cell r="G219">
            <v>184.3374965209712</v>
          </cell>
          <cell r="H219">
            <v>170.22458988718424</v>
          </cell>
          <cell r="I219">
            <v>159.40850079726718</v>
          </cell>
          <cell r="J219">
            <v>143.64054091421212</v>
          </cell>
          <cell r="K219">
            <v>122.54389958254873</v>
          </cell>
          <cell r="L219">
            <v>132.76192683309839</v>
          </cell>
          <cell r="M219">
            <v>123.58552855191211</v>
          </cell>
          <cell r="N219">
            <v>196.92442558282988</v>
          </cell>
          <cell r="O219">
            <v>220.65159487258359</v>
          </cell>
          <cell r="P219">
            <v>177.66239174434057</v>
          </cell>
          <cell r="Q219">
            <v>175.75610924294281</v>
          </cell>
          <cell r="R219">
            <v>84.385565758105898</v>
          </cell>
          <cell r="S219">
            <v>178.41336682197178</v>
          </cell>
          <cell r="T219">
            <v>74.123751367759695</v>
          </cell>
          <cell r="U219">
            <v>78.473071401988406</v>
          </cell>
        </row>
        <row r="220">
          <cell r="D220">
            <v>72.467229096883486</v>
          </cell>
          <cell r="E220">
            <v>78.547330212325534</v>
          </cell>
          <cell r="F220">
            <v>74.727281589658475</v>
          </cell>
          <cell r="G220">
            <v>72.604674273256762</v>
          </cell>
          <cell r="H220">
            <v>82.936191582477662</v>
          </cell>
          <cell r="I220">
            <v>66.65638950731109</v>
          </cell>
          <cell r="J220">
            <v>65.975800945885481</v>
          </cell>
          <cell r="K220">
            <v>59.946927052939593</v>
          </cell>
          <cell r="L220">
            <v>66.266864002229099</v>
          </cell>
          <cell r="M220">
            <v>80.517007162843228</v>
          </cell>
          <cell r="N220">
            <v>56.32148785065062</v>
          </cell>
          <cell r="O220">
            <v>136.19165425149896</v>
          </cell>
          <cell r="P220">
            <v>115.3784498109798</v>
          </cell>
          <cell r="Q220">
            <v>78.823952024107683</v>
          </cell>
          <cell r="R220">
            <v>7.8498200705214778</v>
          </cell>
          <cell r="S220">
            <v>61.796808619900844</v>
          </cell>
          <cell r="T220">
            <v>56.334051039497375</v>
          </cell>
          <cell r="U220">
            <v>73.688128023818393</v>
          </cell>
        </row>
        <row r="221">
          <cell r="D221">
            <v>89.161023034693088</v>
          </cell>
          <cell r="E221">
            <v>88.083874571684319</v>
          </cell>
          <cell r="F221">
            <v>76.489997347552901</v>
          </cell>
          <cell r="G221">
            <v>69.026907420980208</v>
          </cell>
          <cell r="H221">
            <v>66.030359505746674</v>
          </cell>
          <cell r="I221">
            <v>56.548143294507334</v>
          </cell>
          <cell r="J221">
            <v>62.252082558080829</v>
          </cell>
          <cell r="K221">
            <v>52.670318172512104</v>
          </cell>
          <cell r="L221">
            <v>61.804526180616129</v>
          </cell>
          <cell r="M221">
            <v>73.714132938484681</v>
          </cell>
          <cell r="N221">
            <v>57.60501695912815</v>
          </cell>
          <cell r="O221">
            <v>185.81186936638616</v>
          </cell>
          <cell r="P221">
            <v>126.60998032355305</v>
          </cell>
          <cell r="Q221">
            <v>182.14724048814074</v>
          </cell>
          <cell r="R221">
            <v>68.685925617062935</v>
          </cell>
          <cell r="S221">
            <v>389.71858339324564</v>
          </cell>
          <cell r="T221">
            <v>104.76156859976703</v>
          </cell>
          <cell r="U221">
            <v>89.956935509596477</v>
          </cell>
        </row>
        <row r="222">
          <cell r="D222">
            <v>157.46626685519945</v>
          </cell>
          <cell r="E222">
            <v>99.341801541385152</v>
          </cell>
          <cell r="F222">
            <v>101.54679322310275</v>
          </cell>
          <cell r="G222">
            <v>94.752254235164799</v>
          </cell>
          <cell r="H222">
            <v>80.429039994758227</v>
          </cell>
          <cell r="I222">
            <v>70.427877803369654</v>
          </cell>
          <cell r="J222">
            <v>66.649036847584171</v>
          </cell>
          <cell r="K222">
            <v>30.335751882152199</v>
          </cell>
          <cell r="L222">
            <v>44.468150512247334</v>
          </cell>
          <cell r="M222">
            <v>32.245486677687268</v>
          </cell>
          <cell r="N222">
            <v>38.900524229609495</v>
          </cell>
          <cell r="O222">
            <v>14.780489608689809</v>
          </cell>
          <cell r="P222">
            <v>13.273626969404758</v>
          </cell>
          <cell r="Q222">
            <v>15.977828112994802</v>
          </cell>
          <cell r="R222">
            <v>2.9436825264455542</v>
          </cell>
          <cell r="S222">
            <v>39.868908787032801</v>
          </cell>
          <cell r="T222">
            <v>44.474250820655818</v>
          </cell>
          <cell r="U222">
            <v>23.924716890850128</v>
          </cell>
        </row>
        <row r="223">
          <cell r="D223">
            <v>684.37976365360976</v>
          </cell>
          <cell r="E223">
            <v>960.92968651214994</v>
          </cell>
          <cell r="F223">
            <v>841.80517806286366</v>
          </cell>
          <cell r="G223">
            <v>713.10651376592739</v>
          </cell>
          <cell r="H223">
            <v>823.07691382544908</v>
          </cell>
          <cell r="I223">
            <v>593.59337115916685</v>
          </cell>
          <cell r="J223">
            <v>551.42044282296865</v>
          </cell>
          <cell r="K223">
            <v>418.69700666312082</v>
          </cell>
          <cell r="L223">
            <v>418.33442110746881</v>
          </cell>
          <cell r="M223">
            <v>367.73007576866229</v>
          </cell>
          <cell r="N223">
            <v>405.87578543567287</v>
          </cell>
          <cell r="O223">
            <v>250.2125740899632</v>
          </cell>
          <cell r="P223">
            <v>167.45190946018309</v>
          </cell>
          <cell r="Q223">
            <v>283.3401518704411</v>
          </cell>
          <cell r="R223">
            <v>322.82385040019579</v>
          </cell>
          <cell r="S223">
            <v>307.98732037982836</v>
          </cell>
          <cell r="T223">
            <v>349.86410645582578</v>
          </cell>
          <cell r="U223">
            <v>249.77404434047531</v>
          </cell>
        </row>
        <row r="224">
          <cell r="D224">
            <v>2140.6718178789083</v>
          </cell>
          <cell r="E224">
            <v>2330.9331004970022</v>
          </cell>
          <cell r="F224">
            <v>1859.8632795800536</v>
          </cell>
          <cell r="G224">
            <v>2016.7557172099087</v>
          </cell>
          <cell r="H224">
            <v>1958.4868946491752</v>
          </cell>
          <cell r="I224">
            <v>1643.6600710169025</v>
          </cell>
          <cell r="J224">
            <v>1576.8734682970658</v>
          </cell>
          <cell r="K224">
            <v>1263.6919890933516</v>
          </cell>
          <cell r="L224">
            <v>1243.7930849092561</v>
          </cell>
          <cell r="M224">
            <v>1301.1002591281695</v>
          </cell>
          <cell r="N224">
            <v>1371.9191197777222</v>
          </cell>
          <cell r="O224">
            <v>556.37985884139493</v>
          </cell>
          <cell r="P224">
            <v>563.61862208549439</v>
          </cell>
          <cell r="Q224">
            <v>930.97478471716386</v>
          </cell>
          <cell r="R224">
            <v>886.04844046011192</v>
          </cell>
          <cell r="S224">
            <v>751.52893063556837</v>
          </cell>
          <cell r="T224">
            <v>1169.1786382407963</v>
          </cell>
          <cell r="U224">
            <v>560.79536392152693</v>
          </cell>
        </row>
        <row r="225">
          <cell r="D225">
            <v>289.70437202294113</v>
          </cell>
          <cell r="E225">
            <v>133.78269494673009</v>
          </cell>
          <cell r="F225">
            <v>184.05870812012367</v>
          </cell>
          <cell r="G225">
            <v>81.688825831659543</v>
          </cell>
          <cell r="H225">
            <v>80.023351044623936</v>
          </cell>
          <cell r="I225">
            <v>76.646121658770824</v>
          </cell>
          <cell r="J225">
            <v>75.728769546695474</v>
          </cell>
          <cell r="K225">
            <v>94.109994285416192</v>
          </cell>
          <cell r="L225">
            <v>88.156725409772775</v>
          </cell>
          <cell r="M225">
            <v>77.981620987417486</v>
          </cell>
          <cell r="N225">
            <v>58.965005148039637</v>
          </cell>
          <cell r="O225">
            <v>40.118471795015196</v>
          </cell>
          <cell r="P225">
            <v>36.757736222967019</v>
          </cell>
          <cell r="Q225">
            <v>47.933484338984407</v>
          </cell>
          <cell r="R225">
            <v>44.155237896683317</v>
          </cell>
          <cell r="S225">
            <v>36.878740628005339</v>
          </cell>
          <cell r="T225">
            <v>63.252267833821605</v>
          </cell>
          <cell r="U225">
            <v>14.354830134510074</v>
          </cell>
        </row>
        <row r="226">
          <cell r="D226">
            <v>790.77940311002055</v>
          </cell>
          <cell r="E226">
            <v>1170.2603281230381</v>
          </cell>
          <cell r="F226">
            <v>448.25519886672066</v>
          </cell>
          <cell r="G226">
            <v>598.24980607242617</v>
          </cell>
          <cell r="H226">
            <v>341.65669498862292</v>
          </cell>
          <cell r="I226">
            <v>157.14779881338475</v>
          </cell>
          <cell r="J226">
            <v>131.0079883525905</v>
          </cell>
          <cell r="K226">
            <v>132.96340095032502</v>
          </cell>
          <cell r="L226">
            <v>141.38794457157704</v>
          </cell>
          <cell r="M226">
            <v>80.418546643274297</v>
          </cell>
          <cell r="N226">
            <v>79.602756949853543</v>
          </cell>
          <cell r="O226">
            <v>8.4459940621084613</v>
          </cell>
          <cell r="P226">
            <v>7.1473375989102532</v>
          </cell>
          <cell r="Q226">
            <v>11.717073949529521</v>
          </cell>
          <cell r="R226">
            <v>9.8122750881518481</v>
          </cell>
          <cell r="S226">
            <v>9.9672271967582002</v>
          </cell>
          <cell r="T226">
            <v>52.380784299883516</v>
          </cell>
          <cell r="U226">
            <v>0.95698867563400503</v>
          </cell>
        </row>
        <row r="227">
          <cell r="D227">
            <v>1257.3421061398774</v>
          </cell>
          <cell r="E227">
            <v>1905.4806021889253</v>
          </cell>
          <cell r="F227">
            <v>686.22507263376758</v>
          </cell>
          <cell r="G227">
            <v>949.64427114682292</v>
          </cell>
          <cell r="H227">
            <v>515.20052416227327</v>
          </cell>
          <cell r="I227">
            <v>210.15590387915083</v>
          </cell>
          <cell r="J227">
            <v>159.75510208903739</v>
          </cell>
          <cell r="K227">
            <v>172.89931535811354</v>
          </cell>
          <cell r="L227">
            <v>177.88459133892849</v>
          </cell>
          <cell r="M227">
            <v>58.167663367248501</v>
          </cell>
          <cell r="N227">
            <v>81.568257121454849</v>
          </cell>
          <cell r="O227">
            <v>54.898961403705002</v>
          </cell>
          <cell r="P227">
            <v>25.526205710393764</v>
          </cell>
          <cell r="Q227">
            <v>53.259427043316002</v>
          </cell>
          <cell r="R227">
            <v>61.817333055356642</v>
          </cell>
          <cell r="S227">
            <v>65.783699498604122</v>
          </cell>
          <cell r="T227">
            <v>109.70315202428435</v>
          </cell>
          <cell r="U227">
            <v>24.881705566484129</v>
          </cell>
        </row>
        <row r="228">
          <cell r="D228">
            <v>48.989934165189176</v>
          </cell>
          <cell r="E228">
            <v>53.226840110912271</v>
          </cell>
          <cell r="F228">
            <v>42.680698775670621</v>
          </cell>
          <cell r="G228">
            <v>46.076585540062226</v>
          </cell>
          <cell r="H228">
            <v>44.813011602036084</v>
          </cell>
          <cell r="I228">
            <v>37.609374363924609</v>
          </cell>
          <cell r="J228">
            <v>36.108025906765761</v>
          </cell>
          <cell r="K228">
            <v>28.951540762716483</v>
          </cell>
          <cell r="L228">
            <v>28.439465723458607</v>
          </cell>
          <cell r="M228">
            <v>48.400051220489161</v>
          </cell>
          <cell r="N228">
            <v>12.775751115408589</v>
          </cell>
          <cell r="O228">
            <v>91.85018542542953</v>
          </cell>
          <cell r="P228">
            <v>39.820880908214264</v>
          </cell>
          <cell r="Q228">
            <v>103.32328846403304</v>
          </cell>
          <cell r="R228">
            <v>112.84116351374624</v>
          </cell>
          <cell r="S228">
            <v>191.37076217775743</v>
          </cell>
          <cell r="T228">
            <v>197.66333698069255</v>
          </cell>
          <cell r="U228">
            <v>131.10744856185869</v>
          </cell>
        </row>
        <row r="229">
          <cell r="D229">
            <v>2660.7774231331814</v>
          </cell>
          <cell r="E229">
            <v>2686.1904027023756</v>
          </cell>
          <cell r="F229">
            <v>2477.6974429944462</v>
          </cell>
          <cell r="G229">
            <v>2271.4018924563979</v>
          </cell>
          <cell r="H229">
            <v>2053.2980336900514</v>
          </cell>
          <cell r="I229">
            <v>1902.2088576369649</v>
          </cell>
          <cell r="J229">
            <v>1967.1895137731412</v>
          </cell>
          <cell r="K229">
            <v>1690.9336167736571</v>
          </cell>
          <cell r="L229">
            <v>1236.7704530797862</v>
          </cell>
          <cell r="M229">
            <v>1197.70532963402</v>
          </cell>
          <cell r="N229">
            <v>1136.0590991855643</v>
          </cell>
          <cell r="O229">
            <v>663.0105338755144</v>
          </cell>
          <cell r="P229">
            <v>647.3445768155857</v>
          </cell>
          <cell r="Q229">
            <v>922.45327639023321</v>
          </cell>
          <cell r="R229">
            <v>927.25999583034957</v>
          </cell>
          <cell r="S229">
            <v>946.88658369202903</v>
          </cell>
          <cell r="T229">
            <v>1273.9402068405632</v>
          </cell>
          <cell r="U229">
            <v>429.68791535966824</v>
          </cell>
        </row>
        <row r="230">
          <cell r="D230">
            <v>343.83048323530369</v>
          </cell>
          <cell r="E230">
            <v>471.57593871595054</v>
          </cell>
          <cell r="F230">
            <v>565.83258267761664</v>
          </cell>
          <cell r="G230">
            <v>759.29162355693984</v>
          </cell>
          <cell r="H230">
            <v>894.51735705355725</v>
          </cell>
          <cell r="I230">
            <v>403.57696564612718</v>
          </cell>
          <cell r="J230">
            <v>393.37894240205316</v>
          </cell>
          <cell r="K230">
            <v>259.78154463805521</v>
          </cell>
          <cell r="L230">
            <v>182.06665077098663</v>
          </cell>
          <cell r="M230">
            <v>258.82858160372359</v>
          </cell>
          <cell r="N230">
            <v>183.77426604472362</v>
          </cell>
          <cell r="O230">
            <v>59.121958434759236</v>
          </cell>
          <cell r="P230">
            <v>24.50515748197801</v>
          </cell>
          <cell r="Q230">
            <v>67.106878074578162</v>
          </cell>
          <cell r="R230">
            <v>64.761015581802198</v>
          </cell>
          <cell r="S230">
            <v>65.783699498604122</v>
          </cell>
          <cell r="T230">
            <v>90.92513501111857</v>
          </cell>
          <cell r="U230">
            <v>12.440852783242065</v>
          </cell>
        </row>
        <row r="231">
          <cell r="D231">
            <v>40.862705987217765</v>
          </cell>
          <cell r="E231">
            <v>39.719381017187096</v>
          </cell>
          <cell r="F231">
            <v>8.6538066624968089</v>
          </cell>
          <cell r="G231">
            <v>5.0409545823472</v>
          </cell>
          <cell r="H231">
            <v>3.0004128090079645</v>
          </cell>
          <cell r="I231">
            <v>2.9872251715009117</v>
          </cell>
          <cell r="J231">
            <v>20.935775146845447</v>
          </cell>
          <cell r="K231">
            <v>25.24980578049168</v>
          </cell>
          <cell r="L231">
            <v>28.580412661997212</v>
          </cell>
          <cell r="M231">
            <v>29.144116863950458</v>
          </cell>
          <cell r="N231">
            <v>34.396253003023141</v>
          </cell>
          <cell r="O231">
            <v>4.2229970310542306</v>
          </cell>
          <cell r="P231">
            <v>12.252578740989005</v>
          </cell>
          <cell r="Q231">
            <v>28.760090603390644</v>
          </cell>
          <cell r="R231">
            <v>29.436825264455546</v>
          </cell>
          <cell r="S231">
            <v>30.898404309950422</v>
          </cell>
          <cell r="T231">
            <v>43.485934135752352</v>
          </cell>
          <cell r="U231">
            <v>4.7849433781700252</v>
          </cell>
        </row>
        <row r="232">
          <cell r="D232">
            <v>1296.920218773342</v>
          </cell>
          <cell r="E232">
            <v>1102.3111020767242</v>
          </cell>
          <cell r="F232">
            <v>1282.3634498804313</v>
          </cell>
          <cell r="G232">
            <v>1268.1264924445527</v>
          </cell>
          <cell r="H232">
            <v>1082.0560868075825</v>
          </cell>
          <cell r="I232">
            <v>982.78804021515248</v>
          </cell>
          <cell r="J232">
            <v>990.68656443996508</v>
          </cell>
          <cell r="K232">
            <v>888.69053468156892</v>
          </cell>
          <cell r="L232">
            <v>870.71084207599915</v>
          </cell>
          <cell r="M232">
            <v>716.59193944205651</v>
          </cell>
          <cell r="N232">
            <v>786.20006864052868</v>
          </cell>
          <cell r="O232">
            <v>396.96172091909767</v>
          </cell>
          <cell r="P232">
            <v>252.19891241869036</v>
          </cell>
          <cell r="Q232">
            <v>386.66344033447416</v>
          </cell>
          <cell r="R232">
            <v>483.74516184588606</v>
          </cell>
          <cell r="S232">
            <v>496.36791439855841</v>
          </cell>
          <cell r="T232">
            <v>607.81476121562946</v>
          </cell>
          <cell r="U232">
            <v>301.45143282471156</v>
          </cell>
        </row>
        <row r="233">
          <cell r="D233">
            <v>80.874808399544975</v>
          </cell>
          <cell r="E233">
            <v>67.161250292782796</v>
          </cell>
          <cell r="F233">
            <v>95.086501303050738</v>
          </cell>
          <cell r="G233">
            <v>89.10787691648288</v>
          </cell>
          <cell r="H233">
            <v>63.946723329612666</v>
          </cell>
          <cell r="I233">
            <v>53.378852340211303</v>
          </cell>
          <cell r="J233">
            <v>48.521960937326931</v>
          </cell>
          <cell r="K233">
            <v>44.864852532592082</v>
          </cell>
          <cell r="L233">
            <v>46.641441096799916</v>
          </cell>
          <cell r="M233">
            <v>27.832097830038549</v>
          </cell>
          <cell r="N233">
            <v>56.999504976438317</v>
          </cell>
          <cell r="O233">
            <v>60.177707692522787</v>
          </cell>
          <cell r="P233">
            <v>36.757736222967019</v>
          </cell>
          <cell r="Q233">
            <v>13.84745103126216</v>
          </cell>
          <cell r="R233">
            <v>87.32924828455144</v>
          </cell>
          <cell r="S233">
            <v>23.921345272219678</v>
          </cell>
          <cell r="T233">
            <v>35.579400656524655</v>
          </cell>
          <cell r="U233">
            <v>36.365569674092193</v>
          </cell>
        </row>
        <row r="234">
          <cell r="D234">
            <v>233.8485931989787</v>
          </cell>
          <cell r="E234">
            <v>265.67097071326094</v>
          </cell>
          <cell r="F234">
            <v>283.84468450519825</v>
          </cell>
          <cell r="G234">
            <v>244.07048710219073</v>
          </cell>
          <cell r="H234">
            <v>219.20568122277604</v>
          </cell>
          <cell r="I234">
            <v>232.45384279011998</v>
          </cell>
          <cell r="J234">
            <v>198.10345356450395</v>
          </cell>
          <cell r="K234">
            <v>154.80204711844371</v>
          </cell>
          <cell r="L234">
            <v>158.52627089272062</v>
          </cell>
          <cell r="M234">
            <v>180.65894868114717</v>
          </cell>
          <cell r="N234">
            <v>205.39476793233814</v>
          </cell>
          <cell r="O234">
            <v>39.062722537251638</v>
          </cell>
          <cell r="P234">
            <v>13.273626969404758</v>
          </cell>
          <cell r="Q234">
            <v>4.2607541634652799</v>
          </cell>
          <cell r="R234">
            <v>227.64478204512289</v>
          </cell>
          <cell r="S234">
            <v>164.45924874651033</v>
          </cell>
          <cell r="T234">
            <v>177.89700328262327</v>
          </cell>
          <cell r="U234">
            <v>153.11818810144081</v>
          </cell>
        </row>
        <row r="235">
          <cell r="D235">
            <v>238.20838219788305</v>
          </cell>
          <cell r="E235">
            <v>262.20045349701485</v>
          </cell>
          <cell r="F235">
            <v>334.94808449542006</v>
          </cell>
          <cell r="G235">
            <v>292.5853083685127</v>
          </cell>
          <cell r="H235">
            <v>265.81650628516246</v>
          </cell>
          <cell r="I235">
            <v>275.35085314687421</v>
          </cell>
          <cell r="J235">
            <v>221.13062490291418</v>
          </cell>
          <cell r="K235">
            <v>150.50161573676326</v>
          </cell>
          <cell r="L235">
            <v>151.4493958722415</v>
          </cell>
          <cell r="M235">
            <v>167.67653072397385</v>
          </cell>
          <cell r="N235">
            <v>149.37801304170043</v>
          </cell>
          <cell r="O235">
            <v>296.66554143155975</v>
          </cell>
          <cell r="P235">
            <v>303.25132383947789</v>
          </cell>
          <cell r="Q235">
            <v>238.60223315405571</v>
          </cell>
          <cell r="R235">
            <v>426.83396633460541</v>
          </cell>
          <cell r="S235">
            <v>230.24294824511441</v>
          </cell>
          <cell r="T235">
            <v>185.80353676185098</v>
          </cell>
          <cell r="U235">
            <v>243.0751236110373</v>
          </cell>
        </row>
        <row r="236">
          <cell r="D236">
            <v>292.58327412602961</v>
          </cell>
          <cell r="E236">
            <v>351.06061417615081</v>
          </cell>
          <cell r="F236">
            <v>253.64227654098349</v>
          </cell>
          <cell r="G236">
            <v>207.97025907880194</v>
          </cell>
          <cell r="H236">
            <v>180.0515053003223</v>
          </cell>
          <cell r="I236">
            <v>205.40223175828584</v>
          </cell>
          <cell r="J236">
            <v>205.02657708092775</v>
          </cell>
          <cell r="K236">
            <v>209.60451321373372</v>
          </cell>
          <cell r="L236">
            <v>220.5691107440054</v>
          </cell>
          <cell r="M236">
            <v>318.69572188260554</v>
          </cell>
          <cell r="N236">
            <v>328.23852865742066</v>
          </cell>
          <cell r="O236">
            <v>419.13245533213245</v>
          </cell>
          <cell r="P236">
            <v>418.62977365045771</v>
          </cell>
          <cell r="Q236">
            <v>421.81466218306281</v>
          </cell>
          <cell r="R236">
            <v>426.83396633460541</v>
          </cell>
          <cell r="S236">
            <v>160.47235786780703</v>
          </cell>
          <cell r="T236">
            <v>89.936818326215104</v>
          </cell>
          <cell r="U236">
            <v>150.24722207453877</v>
          </cell>
        </row>
        <row r="237">
          <cell r="D237">
            <v>199.05975345201796</v>
          </cell>
          <cell r="E237">
            <v>174.26383578504067</v>
          </cell>
          <cell r="F237">
            <v>149.03778140966722</v>
          </cell>
          <cell r="G237">
            <v>92.868786134213508</v>
          </cell>
          <cell r="H237">
            <v>119.58788195903168</v>
          </cell>
          <cell r="I237">
            <v>76.729012262266309</v>
          </cell>
          <cell r="J237">
            <v>145.69590459335302</v>
          </cell>
          <cell r="K237">
            <v>212.90636234110582</v>
          </cell>
          <cell r="L237">
            <v>100.28270069204075</v>
          </cell>
          <cell r="M237">
            <v>113.18165823868233</v>
          </cell>
          <cell r="N237">
            <v>64.861505662843598</v>
          </cell>
          <cell r="O237">
            <v>58.066209176995677</v>
          </cell>
          <cell r="P237">
            <v>55.136604334450531</v>
          </cell>
          <cell r="Q237">
            <v>31.955656225989603</v>
          </cell>
          <cell r="R237">
            <v>132.46571369004994</v>
          </cell>
          <cell r="S237">
            <v>18.937731673840577</v>
          </cell>
          <cell r="T237">
            <v>29.64950054710388</v>
          </cell>
          <cell r="U237">
            <v>44.978467754798238</v>
          </cell>
        </row>
        <row r="238">
          <cell r="D238">
            <v>56.454024277265482</v>
          </cell>
          <cell r="E238">
            <v>71.329269249588947</v>
          </cell>
          <cell r="F238">
            <v>144.78793351464603</v>
          </cell>
          <cell r="G238">
            <v>181.4480242281617</v>
          </cell>
          <cell r="H238">
            <v>57.987562618118851</v>
          </cell>
          <cell r="I238">
            <v>42.226592767091397</v>
          </cell>
          <cell r="J238">
            <v>47.54579930786791</v>
          </cell>
          <cell r="K238">
            <v>51.684341503747923</v>
          </cell>
          <cell r="L238">
            <v>42.943541581966073</v>
          </cell>
          <cell r="M238">
            <v>52.540117140272535</v>
          </cell>
          <cell r="N238">
            <v>48.154754204232376</v>
          </cell>
          <cell r="O238">
            <v>15.836238866453368</v>
          </cell>
          <cell r="P238">
            <v>18.378868111483509</v>
          </cell>
          <cell r="Q238">
            <v>7.456319786064241</v>
          </cell>
          <cell r="R238">
            <v>75.554518178769229</v>
          </cell>
          <cell r="S238">
            <v>12.95739535578566</v>
          </cell>
          <cell r="T238">
            <v>10.871483533938088</v>
          </cell>
          <cell r="U238">
            <v>99.526822265936516</v>
          </cell>
        </row>
        <row r="239">
          <cell r="D239">
            <v>1035.1516917141216</v>
          </cell>
          <cell r="E239">
            <v>894.5267364129387</v>
          </cell>
          <cell r="F239">
            <v>934.40582467795957</v>
          </cell>
          <cell r="G239">
            <v>1249.171050329503</v>
          </cell>
          <cell r="H239">
            <v>1019.178412345702</v>
          </cell>
          <cell r="I239">
            <v>825.60313498191363</v>
          </cell>
          <cell r="J239">
            <v>940.460514037292</v>
          </cell>
          <cell r="K239">
            <v>858.81784973952551</v>
          </cell>
          <cell r="L239">
            <v>942.63607161805533</v>
          </cell>
          <cell r="M239">
            <v>1212.3109654711582</v>
          </cell>
          <cell r="N239">
            <v>759.39079297900389</v>
          </cell>
          <cell r="O239">
            <v>566.93735141903039</v>
          </cell>
          <cell r="P239">
            <v>478.87161912698701</v>
          </cell>
          <cell r="Q239">
            <v>295.05722581997071</v>
          </cell>
          <cell r="R239">
            <v>1050.8946619410629</v>
          </cell>
          <cell r="S239">
            <v>316.95782485691075</v>
          </cell>
          <cell r="T239">
            <v>366.66549009918464</v>
          </cell>
          <cell r="U239">
            <v>714.87054069860176</v>
          </cell>
        </row>
        <row r="240">
          <cell r="D240">
            <v>621.56916670151895</v>
          </cell>
          <cell r="E240">
            <v>666.88747504962339</v>
          </cell>
          <cell r="F240">
            <v>568.29442340700564</v>
          </cell>
          <cell r="G240">
            <v>374.55626360599592</v>
          </cell>
          <cell r="H240">
            <v>70.134822978463575</v>
          </cell>
          <cell r="I240">
            <v>80.891751211085506</v>
          </cell>
          <cell r="J240">
            <v>123.2721799436103</v>
          </cell>
          <cell r="K240">
            <v>134.37492410913504</v>
          </cell>
          <cell r="L240">
            <v>99.130975882934479</v>
          </cell>
          <cell r="M240">
            <v>100.02677252234429</v>
          </cell>
          <cell r="N240">
            <v>152.32626329910241</v>
          </cell>
          <cell r="O240">
            <v>175.25437678875059</v>
          </cell>
          <cell r="P240">
            <v>51.052411420787529</v>
          </cell>
          <cell r="Q240">
            <v>64.97650099284553</v>
          </cell>
          <cell r="R240">
            <v>233.53214709801395</v>
          </cell>
          <cell r="S240">
            <v>100.66899468725782</v>
          </cell>
          <cell r="T240">
            <v>135.39938583177437</v>
          </cell>
          <cell r="U240">
            <v>191.39773512680102</v>
          </cell>
        </row>
        <row r="241">
          <cell r="D241">
            <v>1396.987662864311</v>
          </cell>
          <cell r="E241">
            <v>1623.3323945414072</v>
          </cell>
          <cell r="F241">
            <v>1192.4966624655519</v>
          </cell>
          <cell r="G241">
            <v>1057.876935032825</v>
          </cell>
          <cell r="H241">
            <v>868.04740254723833</v>
          </cell>
          <cell r="I241">
            <v>766.93124543168494</v>
          </cell>
          <cell r="J241">
            <v>845.33393329431442</v>
          </cell>
          <cell r="K241">
            <v>663.09866428089549</v>
          </cell>
          <cell r="L241">
            <v>650.74072451263942</v>
          </cell>
          <cell r="M241">
            <v>756.89322354075068</v>
          </cell>
          <cell r="N241">
            <v>687.09902759631791</v>
          </cell>
          <cell r="O241">
            <v>637.67255168918894</v>
          </cell>
          <cell r="P241">
            <v>499.29258369530197</v>
          </cell>
          <cell r="Q241">
            <v>249.2541185627189</v>
          </cell>
          <cell r="R241">
            <v>795.77550964911495</v>
          </cell>
          <cell r="S241">
            <v>246.19051175992757</v>
          </cell>
          <cell r="T241">
            <v>302.42490558045955</v>
          </cell>
          <cell r="U241">
            <v>774.20383858791001</v>
          </cell>
        </row>
        <row r="242">
          <cell r="D242">
            <v>1232.0161768286641</v>
          </cell>
          <cell r="E242">
            <v>1973.2627880489154</v>
          </cell>
          <cell r="F242">
            <v>2206.403271022034</v>
          </cell>
          <cell r="G242">
            <v>2086.4901638782035</v>
          </cell>
          <cell r="H242">
            <v>1690.3836721587577</v>
          </cell>
          <cell r="I242">
            <v>1702.8804128516633</v>
          </cell>
          <cell r="J242">
            <v>1899.449445919849</v>
          </cell>
          <cell r="K242">
            <v>2403.498117515298</v>
          </cell>
          <cell r="L242">
            <v>1714.907575990273</v>
          </cell>
          <cell r="M242">
            <v>2268.8150108718341</v>
          </cell>
          <cell r="N242">
            <v>588.66730139459605</v>
          </cell>
          <cell r="O242">
            <v>490.92340486005435</v>
          </cell>
          <cell r="P242">
            <v>538.09241637510047</v>
          </cell>
          <cell r="Q242">
            <v>160.84346967081433</v>
          </cell>
          <cell r="R242">
            <v>782.03832452570225</v>
          </cell>
          <cell r="S242">
            <v>156.48546698910374</v>
          </cell>
          <cell r="T242">
            <v>279.69362182767992</v>
          </cell>
          <cell r="U242">
            <v>512.94593013982671</v>
          </cell>
        </row>
        <row r="243"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</row>
        <row r="244">
          <cell r="D244">
            <v>28.117403559853994</v>
          </cell>
          <cell r="E244">
            <v>24.445980946576384</v>
          </cell>
          <cell r="F244">
            <v>19.270976560685508</v>
          </cell>
          <cell r="G244">
            <v>20.8833317770995</v>
          </cell>
          <cell r="H244">
            <v>22.594929277328848</v>
          </cell>
          <cell r="I244">
            <v>21.333461590868538</v>
          </cell>
          <cell r="J244">
            <v>19.109845825831499</v>
          </cell>
          <cell r="K244">
            <v>20.075541332821164</v>
          </cell>
          <cell r="L244">
            <v>21.028069592193216</v>
          </cell>
          <cell r="M244">
            <v>22.517193060116799</v>
          </cell>
          <cell r="N244">
            <v>20.637751801813877</v>
          </cell>
          <cell r="O244">
            <v>228.04183967692848</v>
          </cell>
          <cell r="P244">
            <v>253.21996064710609</v>
          </cell>
          <cell r="Q244">
            <v>240.73261023578837</v>
          </cell>
          <cell r="R244">
            <v>261.98774485365436</v>
          </cell>
          <cell r="S244">
            <v>237.22000728284516</v>
          </cell>
          <cell r="T244">
            <v>234.23105432212066</v>
          </cell>
          <cell r="U244">
            <v>256.47296506991336</v>
          </cell>
        </row>
        <row r="245">
          <cell r="D245">
            <v>866.44002520449271</v>
          </cell>
          <cell r="E245">
            <v>709.37793227995303</v>
          </cell>
          <cell r="F245">
            <v>645.28878304230875</v>
          </cell>
          <cell r="G245">
            <v>637.45758713713656</v>
          </cell>
          <cell r="H245">
            <v>569.69951188361517</v>
          </cell>
          <cell r="I245">
            <v>375.87243657776031</v>
          </cell>
          <cell r="J245">
            <v>402.19725200889178</v>
          </cell>
          <cell r="K245">
            <v>245.98652057013987</v>
          </cell>
          <cell r="L245">
            <v>246.74924183239068</v>
          </cell>
          <cell r="M245">
            <v>256.63566520294631</v>
          </cell>
          <cell r="N245">
            <v>260.42877273717511</v>
          </cell>
          <cell r="O245">
            <v>171.03137975769636</v>
          </cell>
          <cell r="P245">
            <v>278.74616635749993</v>
          </cell>
          <cell r="Q245">
            <v>102.25809992316672</v>
          </cell>
          <cell r="R245">
            <v>607.37982795659934</v>
          </cell>
          <cell r="S245">
            <v>163.4625260268345</v>
          </cell>
          <cell r="T245">
            <v>117.60968550351205</v>
          </cell>
          <cell r="U245">
            <v>351.21484395767982</v>
          </cell>
        </row>
        <row r="246"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</row>
        <row r="247">
          <cell r="D247">
            <v>15.503768870543878</v>
          </cell>
          <cell r="E247">
            <v>141.2187953800385</v>
          </cell>
          <cell r="F247">
            <v>136.01906740451994</v>
          </cell>
          <cell r="G247">
            <v>83.268333287130915</v>
          </cell>
          <cell r="H247">
            <v>134.44988185216803</v>
          </cell>
          <cell r="I247">
            <v>56.868176161053974</v>
          </cell>
          <cell r="J247">
            <v>56.060757604545223</v>
          </cell>
          <cell r="K247">
            <v>57.682042191788398</v>
          </cell>
          <cell r="L247">
            <v>61.813645781187674</v>
          </cell>
          <cell r="M247">
            <v>66.193989617283606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</row>
        <row r="248">
          <cell r="D248">
            <v>215.69895946674797</v>
          </cell>
          <cell r="E248">
            <v>199.86475938522307</v>
          </cell>
          <cell r="F248">
            <v>184.89787624717201</v>
          </cell>
          <cell r="G248">
            <v>190.1170889025087</v>
          </cell>
          <cell r="H248">
            <v>208.76871126674973</v>
          </cell>
          <cell r="I248">
            <v>214.98082553871529</v>
          </cell>
          <cell r="J248">
            <v>164.1783504751198</v>
          </cell>
          <cell r="K248">
            <v>165.22110534649528</v>
          </cell>
          <cell r="L248">
            <v>178.79643605874392</v>
          </cell>
          <cell r="M248">
            <v>198.64791872584252</v>
          </cell>
          <cell r="N248">
            <v>188.68801647372686</v>
          </cell>
          <cell r="O248">
            <v>169.97563049993281</v>
          </cell>
          <cell r="P248">
            <v>30.631446852472514</v>
          </cell>
          <cell r="Q248">
            <v>10.651885408663201</v>
          </cell>
          <cell r="R248">
            <v>36.305417826161836</v>
          </cell>
          <cell r="S248">
            <v>32.891849749302061</v>
          </cell>
          <cell r="T248">
            <v>12.848116903745014</v>
          </cell>
          <cell r="U248">
            <v>64.118241267478339</v>
          </cell>
        </row>
        <row r="249">
          <cell r="D249">
            <v>548.6346149423938</v>
          </cell>
          <cell r="E249">
            <v>755.5651667300541</v>
          </cell>
          <cell r="F249">
            <v>549.89535284673741</v>
          </cell>
          <cell r="G249">
            <v>474.5747869501177</v>
          </cell>
          <cell r="H249">
            <v>550.53422252642997</v>
          </cell>
          <cell r="I249">
            <v>528.47797373855167</v>
          </cell>
          <cell r="J249">
            <v>436.79754364464605</v>
          </cell>
          <cell r="K249">
            <v>397.48455273182418</v>
          </cell>
          <cell r="L249">
            <v>449.57594200275798</v>
          </cell>
          <cell r="M249">
            <v>393.3775131261238</v>
          </cell>
          <cell r="N249">
            <v>471.72004118431715</v>
          </cell>
          <cell r="O249">
            <v>385.34847908369863</v>
          </cell>
          <cell r="P249">
            <v>333.88277069195044</v>
          </cell>
          <cell r="Q249">
            <v>138.47451031262162</v>
          </cell>
          <cell r="R249">
            <v>401.32205110541059</v>
          </cell>
          <cell r="S249">
            <v>53.823026862494281</v>
          </cell>
          <cell r="T249">
            <v>47.439200875366211</v>
          </cell>
          <cell r="U249">
            <v>150.24722207453877</v>
          </cell>
        </row>
        <row r="250">
          <cell r="D250">
            <v>30.061386174369513</v>
          </cell>
          <cell r="E250">
            <v>39.875546141202015</v>
          </cell>
          <cell r="F250">
            <v>38.999672029252913</v>
          </cell>
          <cell r="G250">
            <v>24.304443883837177</v>
          </cell>
          <cell r="H250">
            <v>43.076424727631348</v>
          </cell>
          <cell r="I250">
            <v>41.528329185041855</v>
          </cell>
          <cell r="J250">
            <v>56.095556247007529</v>
          </cell>
          <cell r="K250">
            <v>60.462590937315802</v>
          </cell>
          <cell r="L250">
            <v>28.180392549055675</v>
          </cell>
          <cell r="M250">
            <v>25.271821616292712</v>
          </cell>
          <cell r="N250">
            <v>15.724001372810573</v>
          </cell>
          <cell r="O250">
            <v>7.3902448043449045</v>
          </cell>
          <cell r="P250">
            <v>11.231530512573256</v>
          </cell>
          <cell r="Q250">
            <v>9.5866968677968813</v>
          </cell>
          <cell r="R250">
            <v>8.8310475793366638</v>
          </cell>
          <cell r="S250">
            <v>3.9868908787032797</v>
          </cell>
          <cell r="T250">
            <v>2.9649500547103882</v>
          </cell>
          <cell r="U250">
            <v>47.849433781700256</v>
          </cell>
        </row>
        <row r="251">
          <cell r="D251">
            <v>148.06097364199681</v>
          </cell>
          <cell r="E251">
            <v>177.53639608147336</v>
          </cell>
          <cell r="F251">
            <v>164.36738178323293</v>
          </cell>
          <cell r="G251">
            <v>147.33990107831946</v>
          </cell>
          <cell r="H251">
            <v>169.19470706796335</v>
          </cell>
          <cell r="I251">
            <v>46.742961493104751</v>
          </cell>
          <cell r="J251">
            <v>48.565301531117662</v>
          </cell>
          <cell r="K251">
            <v>45.622791930236957</v>
          </cell>
          <cell r="L251">
            <v>88.599279252191351</v>
          </cell>
          <cell r="M251">
            <v>5.9569293809832811</v>
          </cell>
          <cell r="N251">
            <v>5.8965005148039644</v>
          </cell>
          <cell r="O251">
            <v>6.3344955465813468</v>
          </cell>
          <cell r="P251">
            <v>7.1473375989102532</v>
          </cell>
          <cell r="Q251">
            <v>3.1955656225989602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</row>
        <row r="252">
          <cell r="D252">
            <v>884.70457220031074</v>
          </cell>
          <cell r="E252">
            <v>933.57790671403745</v>
          </cell>
          <cell r="F252">
            <v>874.11700318629755</v>
          </cell>
          <cell r="G252">
            <v>910.67875976896653</v>
          </cell>
          <cell r="H252">
            <v>883.56527339844592</v>
          </cell>
          <cell r="I252">
            <v>752.01710288060735</v>
          </cell>
          <cell r="J252">
            <v>767.39336413695082</v>
          </cell>
          <cell r="K252">
            <v>517.96690014361627</v>
          </cell>
          <cell r="L252">
            <v>469.60634909011077</v>
          </cell>
          <cell r="M252">
            <v>487.25428822830156</v>
          </cell>
          <cell r="N252">
            <v>411.77228595047683</v>
          </cell>
          <cell r="O252">
            <v>338.89551174210203</v>
          </cell>
          <cell r="P252">
            <v>329.79857777828738</v>
          </cell>
          <cell r="Q252">
            <v>115.04036241356258</v>
          </cell>
          <cell r="R252">
            <v>632.89174318579421</v>
          </cell>
          <cell r="S252">
            <v>107.64605372498856</v>
          </cell>
          <cell r="T252">
            <v>93.890085065828956</v>
          </cell>
          <cell r="U252">
            <v>204.79557658567708</v>
          </cell>
        </row>
        <row r="253">
          <cell r="D253">
            <v>622.14791996456518</v>
          </cell>
          <cell r="E253">
            <v>657.44236141032707</v>
          </cell>
          <cell r="F253">
            <v>616.11271741615531</v>
          </cell>
          <cell r="G253">
            <v>629.34532767048984</v>
          </cell>
          <cell r="H253">
            <v>604.10749977117393</v>
          </cell>
          <cell r="I253">
            <v>515.76367802255663</v>
          </cell>
          <cell r="J253">
            <v>526.1824708520852</v>
          </cell>
          <cell r="K253">
            <v>369.42901551259348</v>
          </cell>
          <cell r="L253">
            <v>337.3818470625252</v>
          </cell>
          <cell r="M253">
            <v>292.13554855117121</v>
          </cell>
          <cell r="N253">
            <v>343.96253003023116</v>
          </cell>
          <cell r="O253">
            <v>252.32407260549033</v>
          </cell>
          <cell r="P253">
            <v>187.87287402849807</v>
          </cell>
          <cell r="Q253">
            <v>71.367632238043441</v>
          </cell>
          <cell r="R253">
            <v>556.35599749820972</v>
          </cell>
          <cell r="S253">
            <v>228.24950280576277</v>
          </cell>
          <cell r="T253">
            <v>233.2427376372172</v>
          </cell>
          <cell r="U253">
            <v>364.61268541655591</v>
          </cell>
        </row>
        <row r="254">
          <cell r="D254">
            <v>10888.532333493386</v>
          </cell>
          <cell r="E254">
            <v>10373.848179693527</v>
          </cell>
          <cell r="F254">
            <v>7171.9553003078208</v>
          </cell>
          <cell r="G254">
            <v>6167.6561656355825</v>
          </cell>
          <cell r="H254">
            <v>5458.1016482427167</v>
          </cell>
          <cell r="I254">
            <v>5409.1082121066638</v>
          </cell>
          <cell r="J254">
            <v>5159.0310672158203</v>
          </cell>
          <cell r="K254">
            <v>5185.353536014888</v>
          </cell>
          <cell r="L254">
            <v>4610.0339826983636</v>
          </cell>
          <cell r="M254">
            <v>4602.8579194470713</v>
          </cell>
          <cell r="N254">
            <v>4499.2743977732225</v>
          </cell>
          <cell r="O254">
            <v>4641.0737371285995</v>
          </cell>
          <cell r="P254">
            <v>4166.8978201646778</v>
          </cell>
          <cell r="Q254">
            <v>4372.598960256244</v>
          </cell>
          <cell r="R254">
            <v>3741.4204911122993</v>
          </cell>
          <cell r="S254">
            <v>3494.5098551834253</v>
          </cell>
          <cell r="T254">
            <v>3660.7250008824253</v>
          </cell>
          <cell r="U254">
            <v>3729.3848689457177</v>
          </cell>
        </row>
        <row r="255">
          <cell r="D255">
            <v>267.95283870104356</v>
          </cell>
          <cell r="E255">
            <v>275.86403753184845</v>
          </cell>
          <cell r="F255">
            <v>217.0743942665168</v>
          </cell>
          <cell r="G255">
            <v>209.23565711559863</v>
          </cell>
          <cell r="H255">
            <v>213.63935955050366</v>
          </cell>
          <cell r="I255">
            <v>253.02269831005674</v>
          </cell>
          <cell r="J255">
            <v>250.29979120145995</v>
          </cell>
          <cell r="K255">
            <v>249.48642250973808</v>
          </cell>
          <cell r="L255">
            <v>239.76975649872762</v>
          </cell>
          <cell r="M255">
            <v>215.73427247950082</v>
          </cell>
          <cell r="N255">
            <v>208.80033753659779</v>
          </cell>
          <cell r="O255">
            <v>336.78401322657493</v>
          </cell>
          <cell r="P255">
            <v>128.65207678038456</v>
          </cell>
          <cell r="Q255">
            <v>90.541025973637204</v>
          </cell>
          <cell r="R255">
            <v>99.103978390333666</v>
          </cell>
          <cell r="S255">
            <v>126.58378539882914</v>
          </cell>
          <cell r="T255">
            <v>155.16571952984364</v>
          </cell>
          <cell r="U255">
            <v>110.05369769791058</v>
          </cell>
        </row>
        <row r="256">
          <cell r="D256">
            <v>78.751200350347318</v>
          </cell>
          <cell r="E256">
            <v>102.16688936582518</v>
          </cell>
          <cell r="F256">
            <v>131.16600846707286</v>
          </cell>
          <cell r="G256">
            <v>101.28944386735053</v>
          </cell>
          <cell r="H256">
            <v>84.809107310981545</v>
          </cell>
          <cell r="I256">
            <v>62.409474620232444</v>
          </cell>
          <cell r="J256">
            <v>119.45601184127057</v>
          </cell>
          <cell r="K256">
            <v>199.2171464425129</v>
          </cell>
          <cell r="L256">
            <v>198.15098729379582</v>
          </cell>
          <cell r="M256">
            <v>184.31742335953041</v>
          </cell>
          <cell r="N256">
            <v>168.78846996892139</v>
          </cell>
          <cell r="O256">
            <v>234.37633522350981</v>
          </cell>
          <cell r="P256">
            <v>162.34666831810432</v>
          </cell>
          <cell r="Q256">
            <v>174.69092070207651</v>
          </cell>
          <cell r="R256">
            <v>151.10903635753846</v>
          </cell>
          <cell r="S256">
            <v>194.36093033678489</v>
          </cell>
          <cell r="T256">
            <v>175.92036991281634</v>
          </cell>
          <cell r="U256">
            <v>141.63432399383274</v>
          </cell>
        </row>
        <row r="257">
          <cell r="D257">
            <v>2193.925586566153</v>
          </cell>
          <cell r="E257">
            <v>2437.604246799955</v>
          </cell>
          <cell r="F257">
            <v>3690.5934211702784</v>
          </cell>
          <cell r="G257">
            <v>3368.0045574547853</v>
          </cell>
          <cell r="H257">
            <v>2295.5450027492921</v>
          </cell>
          <cell r="I257">
            <v>1613.616170568725</v>
          </cell>
          <cell r="J257">
            <v>1523.4795095806408</v>
          </cell>
          <cell r="K257">
            <v>1151.5972532036596</v>
          </cell>
          <cell r="L257">
            <v>1130.5892125998037</v>
          </cell>
          <cell r="M257">
            <v>1058.1773990930014</v>
          </cell>
          <cell r="N257">
            <v>915.89438653305365</v>
          </cell>
          <cell r="O257">
            <v>781.25445074503273</v>
          </cell>
          <cell r="P257">
            <v>243.00947836294861</v>
          </cell>
          <cell r="Q257">
            <v>174.69092070207651</v>
          </cell>
          <cell r="R257">
            <v>99.103978390333666</v>
          </cell>
          <cell r="S257">
            <v>206.32160297289474</v>
          </cell>
          <cell r="T257">
            <v>190.7451201863683</v>
          </cell>
          <cell r="U257">
            <v>147.37625604763679</v>
          </cell>
        </row>
        <row r="258">
          <cell r="D258">
            <v>347.49181397990634</v>
          </cell>
          <cell r="E258">
            <v>231.3452331462266</v>
          </cell>
          <cell r="F258">
            <v>918.30476918750105</v>
          </cell>
          <cell r="G258">
            <v>127.77341939850335</v>
          </cell>
          <cell r="H258">
            <v>128.26174163798416</v>
          </cell>
          <cell r="I258">
            <v>124.69333736122</v>
          </cell>
          <cell r="J258">
            <v>99.273226467742475</v>
          </cell>
          <cell r="K258">
            <v>105.14426148776266</v>
          </cell>
          <cell r="L258">
            <v>117.698106170236</v>
          </cell>
          <cell r="M258">
            <v>108.96623553465321</v>
          </cell>
          <cell r="N258">
            <v>126.52907354683506</v>
          </cell>
          <cell r="O258">
            <v>36.951224021724528</v>
          </cell>
          <cell r="P258">
            <v>15.315723426236257</v>
          </cell>
          <cell r="Q258">
            <v>15.977828112994802</v>
          </cell>
          <cell r="R258">
            <v>176.62095158673327</v>
          </cell>
          <cell r="S258">
            <v>8.9705044770823807</v>
          </cell>
          <cell r="T258">
            <v>73.135434682856243</v>
          </cell>
          <cell r="U258">
            <v>53.591365835504277</v>
          </cell>
        </row>
        <row r="259">
          <cell r="D259">
            <v>74.404385247675123</v>
          </cell>
          <cell r="E259">
            <v>125.3545537081654</v>
          </cell>
          <cell r="F259">
            <v>136.77664219685121</v>
          </cell>
          <cell r="G259">
            <v>141.76507038657095</v>
          </cell>
          <cell r="H259">
            <v>158.62056655569307</v>
          </cell>
          <cell r="I259">
            <v>105.82494914394525</v>
          </cell>
          <cell r="J259">
            <v>101.06236250646222</v>
          </cell>
          <cell r="K259">
            <v>104.03670501817295</v>
          </cell>
          <cell r="L259">
            <v>118.17093368983214</v>
          </cell>
          <cell r="M259">
            <v>156.2535670684031</v>
          </cell>
          <cell r="N259">
            <v>176.7639820993455</v>
          </cell>
          <cell r="O259">
            <v>45.397218083832982</v>
          </cell>
          <cell r="P259">
            <v>23.484109253562259</v>
          </cell>
          <cell r="Q259">
            <v>23.434147899059042</v>
          </cell>
          <cell r="R259">
            <v>195.26427425422176</v>
          </cell>
          <cell r="S259">
            <v>16.944286234488942</v>
          </cell>
          <cell r="T259">
            <v>76.100384737566628</v>
          </cell>
          <cell r="U259">
            <v>67.946195970014358</v>
          </cell>
        </row>
        <row r="260">
          <cell r="D260">
            <v>282.22346624463211</v>
          </cell>
          <cell r="E260">
            <v>339.26064587318774</v>
          </cell>
          <cell r="F260">
            <v>353.68637992457951</v>
          </cell>
          <cell r="G260">
            <v>485.75574384497764</v>
          </cell>
          <cell r="H260">
            <v>461.22433880030582</v>
          </cell>
          <cell r="I260">
            <v>417.85862557232582</v>
          </cell>
          <cell r="J260">
            <v>508.46321450967565</v>
          </cell>
          <cell r="K260">
            <v>391.07505920234053</v>
          </cell>
          <cell r="L260">
            <v>406.91114969381317</v>
          </cell>
          <cell r="M260">
            <v>626.67549570803612</v>
          </cell>
          <cell r="N260">
            <v>978.02281229896255</v>
          </cell>
          <cell r="O260">
            <v>63.34495546581347</v>
          </cell>
          <cell r="P260">
            <v>4.084192913663002</v>
          </cell>
          <cell r="Q260">
            <v>4.2607541634652799</v>
          </cell>
          <cell r="R260">
            <v>39.249100352607392</v>
          </cell>
          <cell r="S260">
            <v>3.9868908787032797</v>
          </cell>
          <cell r="T260">
            <v>6.9182167943242385</v>
          </cell>
          <cell r="U260">
            <v>7.6559094050720402</v>
          </cell>
        </row>
        <row r="261">
          <cell r="D261">
            <v>1379.8631802383336</v>
          </cell>
          <cell r="E261">
            <v>1480.4903849238294</v>
          </cell>
          <cell r="F261">
            <v>1588.5296808237574</v>
          </cell>
          <cell r="G261">
            <v>1320.0826841396854</v>
          </cell>
          <cell r="H261">
            <v>1144.9922697558545</v>
          </cell>
          <cell r="I261">
            <v>1094.6589787858047</v>
          </cell>
          <cell r="J261">
            <v>1139.4565583043077</v>
          </cell>
          <cell r="K261">
            <v>1087.8131065564833</v>
          </cell>
          <cell r="L261">
            <v>1037.6048303904654</v>
          </cell>
          <cell r="M261">
            <v>1233.3524278717596</v>
          </cell>
          <cell r="N261">
            <v>898.86090703388606</v>
          </cell>
          <cell r="O261">
            <v>307.22303400919532</v>
          </cell>
          <cell r="P261">
            <v>302.2302756110621</v>
          </cell>
          <cell r="Q261">
            <v>406.9020226109343</v>
          </cell>
          <cell r="R261">
            <v>731.01449406731263</v>
          </cell>
          <cell r="S261">
            <v>540.22371406429443</v>
          </cell>
          <cell r="T261">
            <v>517.87794288941438</v>
          </cell>
          <cell r="U261">
            <v>511.03195278855873</v>
          </cell>
        </row>
        <row r="262">
          <cell r="D262">
            <v>1.7443155363512488</v>
          </cell>
          <cell r="E262">
            <v>1.6273743153953188</v>
          </cell>
          <cell r="F262">
            <v>1.2064011539212813</v>
          </cell>
          <cell r="G262">
            <v>1.1967693583937782</v>
          </cell>
          <cell r="H262">
            <v>0.87162231282448599</v>
          </cell>
          <cell r="I262">
            <v>1.0248914415982502</v>
          </cell>
          <cell r="J262">
            <v>0.62166789119807953</v>
          </cell>
          <cell r="K262">
            <v>0.62221786965849191</v>
          </cell>
          <cell r="L262">
            <v>0.59048896083649449</v>
          </cell>
          <cell r="M262">
            <v>1.0445079692805737</v>
          </cell>
          <cell r="N262">
            <v>0.42697588170475853</v>
          </cell>
          <cell r="O262">
            <v>0</v>
          </cell>
          <cell r="P262">
            <v>0</v>
          </cell>
          <cell r="Q262">
            <v>3.1955656225989602</v>
          </cell>
          <cell r="R262">
            <v>1.9624550176303694</v>
          </cell>
          <cell r="S262">
            <v>6.9770590377307409</v>
          </cell>
          <cell r="T262">
            <v>20.754650382972713</v>
          </cell>
          <cell r="U262">
            <v>2.870966026902015</v>
          </cell>
        </row>
        <row r="263">
          <cell r="D263">
            <v>33.935193448144318</v>
          </cell>
          <cell r="E263">
            <v>37.803144106925174</v>
          </cell>
          <cell r="F263">
            <v>43.56746057322011</v>
          </cell>
          <cell r="G263">
            <v>48.628692684749346</v>
          </cell>
          <cell r="H263">
            <v>49.702078088259391</v>
          </cell>
          <cell r="I263">
            <v>39.295818914689441</v>
          </cell>
          <cell r="J263">
            <v>43.714637305518771</v>
          </cell>
          <cell r="K263">
            <v>54.620494983847372</v>
          </cell>
          <cell r="L263">
            <v>45.273258079416458</v>
          </cell>
          <cell r="M263">
            <v>39.326765265195171</v>
          </cell>
          <cell r="N263">
            <v>76.163131649551175</v>
          </cell>
          <cell r="O263">
            <v>38.006973279488079</v>
          </cell>
          <cell r="P263">
            <v>19.39991633989926</v>
          </cell>
          <cell r="Q263">
            <v>10.651885408663201</v>
          </cell>
          <cell r="R263">
            <v>80.460655722845146</v>
          </cell>
          <cell r="S263">
            <v>9.9672271967582002</v>
          </cell>
          <cell r="T263">
            <v>42.497617450848892</v>
          </cell>
          <cell r="U263">
            <v>23.924716890850128</v>
          </cell>
        </row>
        <row r="264">
          <cell r="D264">
            <v>63.652852236771217</v>
          </cell>
          <cell r="E264">
            <v>49.601154129844616</v>
          </cell>
          <cell r="F264">
            <v>67.470232505473803</v>
          </cell>
          <cell r="G264">
            <v>65.550926503731063</v>
          </cell>
          <cell r="H264">
            <v>60.361819627002149</v>
          </cell>
          <cell r="I264">
            <v>60.475998380322942</v>
          </cell>
          <cell r="J264">
            <v>84.541876996565662</v>
          </cell>
          <cell r="K264">
            <v>102.05233092569621</v>
          </cell>
          <cell r="L264">
            <v>101.46785059391513</v>
          </cell>
          <cell r="M264">
            <v>128.45141798800722</v>
          </cell>
          <cell r="N264">
            <v>152.32626329910244</v>
          </cell>
          <cell r="O264">
            <v>88.682937652138861</v>
          </cell>
          <cell r="P264">
            <v>9.1894340557417546</v>
          </cell>
          <cell r="Q264">
            <v>143.80045301695321</v>
          </cell>
          <cell r="R264">
            <v>218.81373446578621</v>
          </cell>
          <cell r="S264">
            <v>213.29866201062549</v>
          </cell>
          <cell r="T264">
            <v>285.62352193710069</v>
          </cell>
          <cell r="U264">
            <v>229.67728215216118</v>
          </cell>
        </row>
        <row r="265">
          <cell r="D265">
            <v>63.023466460219346</v>
          </cell>
          <cell r="E265">
            <v>62.684744030513656</v>
          </cell>
          <cell r="F265">
            <v>126.66526551031833</v>
          </cell>
          <cell r="G265">
            <v>104.6393533958082</v>
          </cell>
          <cell r="H265">
            <v>109.12676296627791</v>
          </cell>
          <cell r="I265">
            <v>51.673630673073824</v>
          </cell>
          <cell r="J265">
            <v>62.348394240733342</v>
          </cell>
          <cell r="K265">
            <v>12.09534351425353</v>
          </cell>
          <cell r="L265">
            <v>77.852031851616545</v>
          </cell>
          <cell r="M265">
            <v>115.05443430521748</v>
          </cell>
          <cell r="N265">
            <v>115.49133415724062</v>
          </cell>
          <cell r="O265">
            <v>66.512203239104139</v>
          </cell>
          <cell r="P265">
            <v>87.810147643754547</v>
          </cell>
          <cell r="Q265">
            <v>17.04301665386112</v>
          </cell>
          <cell r="R265">
            <v>55.929968002465529</v>
          </cell>
          <cell r="S265">
            <v>5.9803363180549196</v>
          </cell>
          <cell r="T265">
            <v>19.766333698069253</v>
          </cell>
          <cell r="U265">
            <v>11.48386410760806</v>
          </cell>
        </row>
        <row r="266">
          <cell r="D266">
            <v>1858.7276961787736</v>
          </cell>
          <cell r="E266">
            <v>1849.1727423587079</v>
          </cell>
          <cell r="F266">
            <v>1580.078952667513</v>
          </cell>
          <cell r="G266">
            <v>1392.8561356151581</v>
          </cell>
          <cell r="H266">
            <v>1128.5878771367618</v>
          </cell>
          <cell r="I266">
            <v>1064.6572353713148</v>
          </cell>
          <cell r="J266">
            <v>1123.1931591908624</v>
          </cell>
          <cell r="K266">
            <v>942.45606971360291</v>
          </cell>
          <cell r="L266">
            <v>899.4731987850389</v>
          </cell>
          <cell r="M266">
            <v>627.71528154062457</v>
          </cell>
          <cell r="N266">
            <v>624.43499197739391</v>
          </cell>
          <cell r="O266">
            <v>3156.6902807130377</v>
          </cell>
          <cell r="P266">
            <v>1137.4477264551458</v>
          </cell>
          <cell r="Q266">
            <v>691.3073630222417</v>
          </cell>
          <cell r="R266">
            <v>622.09824058882725</v>
          </cell>
          <cell r="S266">
            <v>1059.5162510153966</v>
          </cell>
          <cell r="T266">
            <v>850.94066570188136</v>
          </cell>
          <cell r="U266">
            <v>689.03184645648355</v>
          </cell>
        </row>
        <row r="267">
          <cell r="D267">
            <v>214.03144633538753</v>
          </cell>
          <cell r="E267">
            <v>162.56616501197976</v>
          </cell>
          <cell r="F267">
            <v>194.00870019742743</v>
          </cell>
          <cell r="G267">
            <v>192.4726530733229</v>
          </cell>
          <cell r="H267">
            <v>241.26223496672725</v>
          </cell>
          <cell r="I267">
            <v>222.25831086672471</v>
          </cell>
          <cell r="J267">
            <v>288.83563798068622</v>
          </cell>
          <cell r="K267">
            <v>247.20022910420201</v>
          </cell>
          <cell r="L267">
            <v>248.68939206888405</v>
          </cell>
          <cell r="M267">
            <v>210.71462707603928</v>
          </cell>
          <cell r="N267">
            <v>216.34642176618863</v>
          </cell>
          <cell r="O267">
            <v>1185.6064164684753</v>
          </cell>
          <cell r="P267">
            <v>511.54516243629109</v>
          </cell>
          <cell r="Q267">
            <v>305.70911122863384</v>
          </cell>
          <cell r="R267">
            <v>330.6736704707173</v>
          </cell>
          <cell r="S267">
            <v>849.20775716379865</v>
          </cell>
          <cell r="T267">
            <v>571.24704387420138</v>
          </cell>
          <cell r="U267">
            <v>492.84916795151253</v>
          </cell>
        </row>
        <row r="268">
          <cell r="D268">
            <v>280.7197879661166</v>
          </cell>
          <cell r="E268">
            <v>14.937216503650765</v>
          </cell>
          <cell r="F268">
            <v>14.950888375905121</v>
          </cell>
          <cell r="G268">
            <v>194.38680678724552</v>
          </cell>
          <cell r="H268">
            <v>183.50338658438008</v>
          </cell>
          <cell r="I268">
            <v>170.31061249030779</v>
          </cell>
          <cell r="J268">
            <v>166.79550480863693</v>
          </cell>
          <cell r="K268">
            <v>186.56784455611489</v>
          </cell>
          <cell r="L268">
            <v>23.942380881661844</v>
          </cell>
          <cell r="M268">
            <v>26.918669386643661</v>
          </cell>
          <cell r="N268">
            <v>17.350622204480629</v>
          </cell>
          <cell r="O268">
            <v>84.459940621084627</v>
          </cell>
          <cell r="P268">
            <v>35.736687994551268</v>
          </cell>
          <cell r="Q268">
            <v>67.106878074578162</v>
          </cell>
          <cell r="R268">
            <v>207.03900436000399</v>
          </cell>
          <cell r="S268">
            <v>225.25933464673531</v>
          </cell>
          <cell r="T268">
            <v>207.54650382972716</v>
          </cell>
          <cell r="U268">
            <v>179.91387101919295</v>
          </cell>
        </row>
        <row r="269">
          <cell r="D269">
            <v>2211.6276368542394</v>
          </cell>
          <cell r="E269">
            <v>2493.9983023620398</v>
          </cell>
          <cell r="F269">
            <v>2488.6454338671938</v>
          </cell>
          <cell r="G269">
            <v>2056.9550335346316</v>
          </cell>
          <cell r="H269">
            <v>1757.702621094666</v>
          </cell>
          <cell r="I269">
            <v>1638.7701497670234</v>
          </cell>
          <cell r="J269">
            <v>1531.4159681615283</v>
          </cell>
          <cell r="K269">
            <v>1520.6604969943862</v>
          </cell>
          <cell r="L269">
            <v>1428.0211021337368</v>
          </cell>
          <cell r="M269">
            <v>1217.4658742994732</v>
          </cell>
          <cell r="N269">
            <v>1072.6780183314586</v>
          </cell>
          <cell r="O269">
            <v>5551.1295973207862</v>
          </cell>
          <cell r="P269">
            <v>2657.7885385661989</v>
          </cell>
          <cell r="Q269">
            <v>1762.8870351337598</v>
          </cell>
          <cell r="R269">
            <v>1991.8918428948252</v>
          </cell>
          <cell r="S269">
            <v>4274.9437446895918</v>
          </cell>
          <cell r="T269">
            <v>3064.7700398856377</v>
          </cell>
          <cell r="U269">
            <v>2761.8693178797384</v>
          </cell>
        </row>
        <row r="270">
          <cell r="D270">
            <v>35.715519652720218</v>
          </cell>
          <cell r="E270">
            <v>36.538524000369243</v>
          </cell>
          <cell r="F270">
            <v>59.165316011958282</v>
          </cell>
          <cell r="G270">
            <v>65.359583280453137</v>
          </cell>
          <cell r="H270">
            <v>39.561863443752323</v>
          </cell>
          <cell r="I270">
            <v>18.599878594200852</v>
          </cell>
          <cell r="J270">
            <v>8.763431982044688</v>
          </cell>
          <cell r="K270">
            <v>7.7683816894466089</v>
          </cell>
          <cell r="L270">
            <v>4.338253150279944</v>
          </cell>
          <cell r="M270">
            <v>5.5297730605057618</v>
          </cell>
          <cell r="N270">
            <v>3.2842064371734243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7.9065334792277007</v>
          </cell>
          <cell r="U270">
            <v>0</v>
          </cell>
        </row>
        <row r="271">
          <cell r="D271">
            <v>1867.2637120048923</v>
          </cell>
          <cell r="E271">
            <v>2024.1608033357656</v>
          </cell>
          <cell r="F271">
            <v>1879.5593568517204</v>
          </cell>
          <cell r="G271">
            <v>1836.9718547018497</v>
          </cell>
          <cell r="H271">
            <v>1720.1378620950231</v>
          </cell>
          <cell r="I271">
            <v>1726.4866421867514</v>
          </cell>
          <cell r="J271">
            <v>1796.456545306984</v>
          </cell>
          <cell r="K271">
            <v>1680.6535706341053</v>
          </cell>
          <cell r="L271">
            <v>1554.5841053429863</v>
          </cell>
          <cell r="M271">
            <v>1297.898079144833</v>
          </cell>
          <cell r="N271">
            <v>1500.4484629841736</v>
          </cell>
          <cell r="O271">
            <v>1598.4043762540264</v>
          </cell>
          <cell r="P271">
            <v>1443.7621949798711</v>
          </cell>
          <cell r="Q271">
            <v>999.14685133260821</v>
          </cell>
          <cell r="R271">
            <v>2321.5842858567275</v>
          </cell>
          <cell r="S271">
            <v>472.44656912633872</v>
          </cell>
          <cell r="T271">
            <v>1326.3209911404469</v>
          </cell>
          <cell r="U271">
            <v>810.56940826200218</v>
          </cell>
        </row>
        <row r="272">
          <cell r="D272">
            <v>322.78909026419319</v>
          </cell>
          <cell r="E272">
            <v>278.81026618546048</v>
          </cell>
          <cell r="F272">
            <v>325.40723731703298</v>
          </cell>
          <cell r="G272">
            <v>206.56255816494203</v>
          </cell>
          <cell r="H272">
            <v>150.94005545262249</v>
          </cell>
          <cell r="I272">
            <v>108.38132889111144</v>
          </cell>
          <cell r="J272">
            <v>128.572967623464</v>
          </cell>
          <cell r="K272">
            <v>135.79887522998777</v>
          </cell>
          <cell r="L272">
            <v>136.3258358034162</v>
          </cell>
          <cell r="M272">
            <v>115.07835343589332</v>
          </cell>
          <cell r="N272">
            <v>133.04800634607162</v>
          </cell>
          <cell r="O272">
            <v>160.47388718006079</v>
          </cell>
          <cell r="P272">
            <v>164.38876477493582</v>
          </cell>
          <cell r="Q272">
            <v>119.30111657702786</v>
          </cell>
          <cell r="R272">
            <v>193.3018192365914</v>
          </cell>
          <cell r="S272">
            <v>53.823026862494281</v>
          </cell>
          <cell r="T272">
            <v>115.63305213370514</v>
          </cell>
          <cell r="U272">
            <v>97.6128449146685</v>
          </cell>
        </row>
        <row r="273">
          <cell r="D273">
            <v>425.30132647799655</v>
          </cell>
          <cell r="E273">
            <v>425.58444573700592</v>
          </cell>
          <cell r="F273">
            <v>296.82758200475809</v>
          </cell>
          <cell r="G273">
            <v>122.4360803891401</v>
          </cell>
          <cell r="H273">
            <v>118.67659238053388</v>
          </cell>
          <cell r="I273">
            <v>120.92423345078977</v>
          </cell>
          <cell r="J273">
            <v>127.53934400971806</v>
          </cell>
          <cell r="K273">
            <v>142.3170598894356</v>
          </cell>
          <cell r="L273">
            <v>131.76444917969454</v>
          </cell>
          <cell r="M273">
            <v>145.56023957354185</v>
          </cell>
          <cell r="N273">
            <v>111.75717698808336</v>
          </cell>
          <cell r="O273">
            <v>136.19165425149896</v>
          </cell>
          <cell r="P273">
            <v>104.14691929840654</v>
          </cell>
          <cell r="Q273">
            <v>69.237255156310809</v>
          </cell>
          <cell r="R273">
            <v>129.5220311636044</v>
          </cell>
          <cell r="S273">
            <v>31.895127029626238</v>
          </cell>
          <cell r="T273">
            <v>126.50453566764321</v>
          </cell>
          <cell r="U273">
            <v>80.387048753256423</v>
          </cell>
        </row>
        <row r="274">
          <cell r="D274">
            <v>174.67677730310305</v>
          </cell>
          <cell r="E274">
            <v>227.01761305850169</v>
          </cell>
          <cell r="F274">
            <v>225.06134839063171</v>
          </cell>
          <cell r="G274">
            <v>167.71583277818476</v>
          </cell>
          <cell r="H274">
            <v>133.76975914135349</v>
          </cell>
          <cell r="I274">
            <v>109.87498858713677</v>
          </cell>
          <cell r="J274">
            <v>159.17736974475733</v>
          </cell>
          <cell r="K274">
            <v>183.21286810023568</v>
          </cell>
          <cell r="L274">
            <v>184.82752223960361</v>
          </cell>
          <cell r="M274">
            <v>210.34928319153664</v>
          </cell>
          <cell r="N274">
            <v>279.00868611716891</v>
          </cell>
          <cell r="O274">
            <v>234.37633522350981</v>
          </cell>
          <cell r="P274">
            <v>216.46222442413907</v>
          </cell>
          <cell r="Q274">
            <v>150.19158426215111</v>
          </cell>
          <cell r="R274">
            <v>244.32564969498102</v>
          </cell>
          <cell r="S274">
            <v>42.859076946060263</v>
          </cell>
          <cell r="T274">
            <v>147.25918605061594</v>
          </cell>
          <cell r="U274">
            <v>177.99989366792494</v>
          </cell>
        </row>
        <row r="275">
          <cell r="D275">
            <v>946.86918223277542</v>
          </cell>
          <cell r="E275">
            <v>747.64525278101985</v>
          </cell>
          <cell r="F275">
            <v>834.65859817470323</v>
          </cell>
          <cell r="G275">
            <v>762.80752371333085</v>
          </cell>
          <cell r="H275">
            <v>700.00961516199243</v>
          </cell>
          <cell r="I275">
            <v>780.64269614143166</v>
          </cell>
          <cell r="J275">
            <v>678.2818829862747</v>
          </cell>
          <cell r="K275">
            <v>796.75132605783813</v>
          </cell>
          <cell r="L275">
            <v>929.17588705121784</v>
          </cell>
          <cell r="M275">
            <v>720.81732155364205</v>
          </cell>
          <cell r="N275">
            <v>367.17232307222656</v>
          </cell>
          <cell r="O275">
            <v>494.09065263334497</v>
          </cell>
          <cell r="P275">
            <v>431.90340061986245</v>
          </cell>
          <cell r="Q275">
            <v>255.64524980791683</v>
          </cell>
          <cell r="R275">
            <v>497.4823469692987</v>
          </cell>
          <cell r="S275">
            <v>113.62639004304347</v>
          </cell>
          <cell r="T275">
            <v>248.06748791076913</v>
          </cell>
          <cell r="U275">
            <v>116.75261842734862</v>
          </cell>
        </row>
        <row r="276">
          <cell r="D276">
            <v>1887.6387519254411</v>
          </cell>
          <cell r="E276">
            <v>2027.3967250878843</v>
          </cell>
          <cell r="F276">
            <v>1880.8552739463414</v>
          </cell>
          <cell r="G276">
            <v>1822.3086500851764</v>
          </cell>
          <cell r="H276">
            <v>1894.3031590055898</v>
          </cell>
          <cell r="I276">
            <v>1562.6790281374958</v>
          </cell>
          <cell r="J276">
            <v>1585.7459269443109</v>
          </cell>
          <cell r="K276">
            <v>1416.1207856696021</v>
          </cell>
          <cell r="L276">
            <v>1569.8171537717024</v>
          </cell>
          <cell r="M276">
            <v>1831.3537287588315</v>
          </cell>
          <cell r="N276">
            <v>1456.7463542789149</v>
          </cell>
          <cell r="O276">
            <v>1732.4845319899982</v>
          </cell>
          <cell r="P276">
            <v>1588.7510434149074</v>
          </cell>
          <cell r="Q276">
            <v>1103.5353283375075</v>
          </cell>
          <cell r="R276">
            <v>2308.8283282421298</v>
          </cell>
          <cell r="S276">
            <v>587.06968188905796</v>
          </cell>
          <cell r="T276">
            <v>1556.5987787229537</v>
          </cell>
          <cell r="U276">
            <v>1227.8164708384284</v>
          </cell>
        </row>
        <row r="277">
          <cell r="D277">
            <v>88.899455769864161</v>
          </cell>
          <cell r="E277">
            <v>86.670737688507216</v>
          </cell>
          <cell r="F277">
            <v>177.70619677841248</v>
          </cell>
          <cell r="G277">
            <v>70.709502577750882</v>
          </cell>
          <cell r="H277">
            <v>70.144683176944156</v>
          </cell>
          <cell r="I277">
            <v>70.780112887561472</v>
          </cell>
          <cell r="J277">
            <v>55.74745483199704</v>
          </cell>
          <cell r="K277">
            <v>53.605498910558595</v>
          </cell>
          <cell r="L277">
            <v>47.710489796600136</v>
          </cell>
          <cell r="M277">
            <v>51.513358262753854</v>
          </cell>
          <cell r="N277">
            <v>49.102243580936026</v>
          </cell>
          <cell r="O277">
            <v>51.731713630414333</v>
          </cell>
          <cell r="P277">
            <v>56.157652562866289</v>
          </cell>
          <cell r="Q277">
            <v>30.890467685123284</v>
          </cell>
          <cell r="R277">
            <v>84.385565758105898</v>
          </cell>
          <cell r="S277">
            <v>61.796808619900844</v>
          </cell>
          <cell r="T277">
            <v>60.287317779111227</v>
          </cell>
          <cell r="U277">
            <v>48.80642245733425</v>
          </cell>
        </row>
        <row r="278">
          <cell r="D278">
            <v>3093.7442498116725</v>
          </cell>
          <cell r="E278">
            <v>3299.184981356344</v>
          </cell>
          <cell r="F278">
            <v>3106.7555591437213</v>
          </cell>
          <cell r="G278">
            <v>2696.8586792926035</v>
          </cell>
          <cell r="H278">
            <v>2260.051035657274</v>
          </cell>
          <cell r="I278">
            <v>2056.5090179081321</v>
          </cell>
          <cell r="J278">
            <v>1994.9069463487169</v>
          </cell>
          <cell r="K278">
            <v>1974.1914236026032</v>
          </cell>
          <cell r="L278">
            <v>1742.7834898071974</v>
          </cell>
          <cell r="M278">
            <v>1394.2813949392817</v>
          </cell>
          <cell r="N278">
            <v>1371.4023423531812</v>
          </cell>
          <cell r="O278">
            <v>1929.9096431917837</v>
          </cell>
          <cell r="P278">
            <v>1798.0659302401366</v>
          </cell>
          <cell r="Q278">
            <v>1184.4896574433481</v>
          </cell>
          <cell r="R278">
            <v>3097.7352453295384</v>
          </cell>
          <cell r="S278">
            <v>541.22043678397029</v>
          </cell>
          <cell r="T278">
            <v>1622.8159966114856</v>
          </cell>
          <cell r="U278">
            <v>1199.1068105694083</v>
          </cell>
        </row>
        <row r="279">
          <cell r="D279">
            <v>67.98263626530202</v>
          </cell>
          <cell r="E279">
            <v>62.837247543347061</v>
          </cell>
          <cell r="F279">
            <v>53.970594138104055</v>
          </cell>
          <cell r="G279">
            <v>41.435607041143541</v>
          </cell>
          <cell r="H279">
            <v>31.977005728900068</v>
          </cell>
          <cell r="I279">
            <v>35.635899606879008</v>
          </cell>
          <cell r="J279">
            <v>37.877237319242447</v>
          </cell>
          <cell r="K279">
            <v>28.947247202864048</v>
          </cell>
          <cell r="L279">
            <v>25.724627358456459</v>
          </cell>
          <cell r="M279">
            <v>14.46682849667368</v>
          </cell>
          <cell r="N279">
            <v>35.379003088823787</v>
          </cell>
          <cell r="O279">
            <v>86.571439136611744</v>
          </cell>
          <cell r="P279">
            <v>280.7882628143314</v>
          </cell>
          <cell r="Q279">
            <v>329.14325912769289</v>
          </cell>
          <cell r="R279">
            <v>143.25921628701698</v>
          </cell>
          <cell r="S279">
            <v>148.51168523169719</v>
          </cell>
          <cell r="T279">
            <v>141.32928594119517</v>
          </cell>
          <cell r="U279">
            <v>101.44079961720453</v>
          </cell>
        </row>
        <row r="280">
          <cell r="D280">
            <v>1643.4384223709087</v>
          </cell>
          <cell r="E280">
            <v>1609.0026377573229</v>
          </cell>
          <cell r="F280">
            <v>1573.5607914307939</v>
          </cell>
          <cell r="G280">
            <v>1725.0259816664668</v>
          </cell>
          <cell r="H280">
            <v>1506.2737825108984</v>
          </cell>
          <cell r="I280">
            <v>1322.798374274149</v>
          </cell>
          <cell r="J280">
            <v>1413.3822814304751</v>
          </cell>
          <cell r="K280">
            <v>1329.2769296765887</v>
          </cell>
          <cell r="L280">
            <v>1285.3689347681277</v>
          </cell>
          <cell r="M280">
            <v>899.94190954621274</v>
          </cell>
          <cell r="N280">
            <v>1764.4207256688339</v>
          </cell>
          <cell r="O280">
            <v>1220.4461419746726</v>
          </cell>
          <cell r="P280">
            <v>2344.3267324425628</v>
          </cell>
          <cell r="Q280">
            <v>1996.1633255834838</v>
          </cell>
          <cell r="R280">
            <v>1988.9481603683796</v>
          </cell>
          <cell r="S280">
            <v>2136.973510984958</v>
          </cell>
          <cell r="T280">
            <v>1348.0639582083229</v>
          </cell>
          <cell r="U280">
            <v>1535.0098357169441</v>
          </cell>
        </row>
        <row r="281">
          <cell r="D281">
            <v>227.37175644185342</v>
          </cell>
          <cell r="E281">
            <v>230.16113181523437</v>
          </cell>
          <cell r="F281">
            <v>214.72589212270242</v>
          </cell>
          <cell r="G281">
            <v>200.92672787786077</v>
          </cell>
          <cell r="H281">
            <v>186.59835116856144</v>
          </cell>
          <cell r="I281">
            <v>150.63981569748944</v>
          </cell>
          <cell r="J281">
            <v>157.1905563692593</v>
          </cell>
          <cell r="K281">
            <v>140.04852987087222</v>
          </cell>
          <cell r="L281">
            <v>147.41813217218663</v>
          </cell>
          <cell r="M281">
            <v>138.79875090964265</v>
          </cell>
          <cell r="N281">
            <v>164.3118925732276</v>
          </cell>
          <cell r="O281">
            <v>55.95471066146856</v>
          </cell>
          <cell r="P281">
            <v>435.98759353352546</v>
          </cell>
          <cell r="Q281">
            <v>292.92684873823805</v>
          </cell>
          <cell r="R281">
            <v>245.3068772037962</v>
          </cell>
          <cell r="S281">
            <v>56.813195021521736</v>
          </cell>
          <cell r="T281">
            <v>89.936818326215104</v>
          </cell>
          <cell r="U281">
            <v>66.98920729438035</v>
          </cell>
        </row>
        <row r="282">
          <cell r="D282">
            <v>310.2246257082287</v>
          </cell>
          <cell r="E282">
            <v>418.19189479657285</v>
          </cell>
          <cell r="F282">
            <v>369.38506178135447</v>
          </cell>
          <cell r="G282">
            <v>318.8855827329632</v>
          </cell>
          <cell r="H282">
            <v>360.34586202262881</v>
          </cell>
          <cell r="I282">
            <v>263.45469800423496</v>
          </cell>
          <cell r="J282">
            <v>247.10833346070638</v>
          </cell>
          <cell r="K282">
            <v>190.50631546952278</v>
          </cell>
          <cell r="L282">
            <v>189.66242308424535</v>
          </cell>
          <cell r="M282">
            <v>154.14959709468999</v>
          </cell>
          <cell r="N282">
            <v>207.36026810393943</v>
          </cell>
          <cell r="O282">
            <v>218.54009635705648</v>
          </cell>
          <cell r="P282">
            <v>357.36687994551266</v>
          </cell>
          <cell r="Q282">
            <v>270.55788938004531</v>
          </cell>
          <cell r="R282">
            <v>228.62600955393805</v>
          </cell>
          <cell r="S282">
            <v>300.01353862242183</v>
          </cell>
          <cell r="T282">
            <v>251.03243796547955</v>
          </cell>
          <cell r="U282">
            <v>152.16119942580681</v>
          </cell>
        </row>
        <row r="283">
          <cell r="D283">
            <v>19.584965352932315</v>
          </cell>
          <cell r="E283">
            <v>16.145451594070924</v>
          </cell>
          <cell r="F283">
            <v>49.304257526879944</v>
          </cell>
          <cell r="G283">
            <v>11.889115132102757</v>
          </cell>
          <cell r="H283">
            <v>12.602989743855776</v>
          </cell>
          <cell r="I283">
            <v>10.269931986463396</v>
          </cell>
          <cell r="J283">
            <v>8.8651063056777435</v>
          </cell>
          <cell r="K283">
            <v>9.2663657352564748</v>
          </cell>
          <cell r="L283">
            <v>10.442909224394201</v>
          </cell>
          <cell r="M283">
            <v>9.5310870095732483</v>
          </cell>
          <cell r="N283">
            <v>15.724001372810571</v>
          </cell>
          <cell r="O283">
            <v>4.2229970310542306</v>
          </cell>
          <cell r="P283">
            <v>68.410231303855284</v>
          </cell>
          <cell r="Q283">
            <v>28.760090603390644</v>
          </cell>
          <cell r="R283">
            <v>22.568232702749253</v>
          </cell>
          <cell r="S283">
            <v>35.882017908329523</v>
          </cell>
          <cell r="T283">
            <v>41.509300765945426</v>
          </cell>
          <cell r="U283">
            <v>15.31181881014408</v>
          </cell>
        </row>
        <row r="284">
          <cell r="D284">
            <v>578.06765780115734</v>
          </cell>
          <cell r="E284">
            <v>590.59713531428224</v>
          </cell>
          <cell r="F284">
            <v>640.21550002596234</v>
          </cell>
          <cell r="G284">
            <v>532.61587813025619</v>
          </cell>
          <cell r="H284">
            <v>465.93151808573134</v>
          </cell>
          <cell r="I284">
            <v>457.56272404240292</v>
          </cell>
          <cell r="J284">
            <v>496.78837891963894</v>
          </cell>
          <cell r="K284">
            <v>471.23484139656659</v>
          </cell>
          <cell r="L284">
            <v>446.65345759416755</v>
          </cell>
          <cell r="M284">
            <v>429.03659415327263</v>
          </cell>
          <cell r="N284">
            <v>503.36692457971304</v>
          </cell>
          <cell r="O284">
            <v>758.02796707423454</v>
          </cell>
          <cell r="P284">
            <v>1292.6470571743403</v>
          </cell>
          <cell r="Q284">
            <v>965.06081802488609</v>
          </cell>
          <cell r="R284">
            <v>651.53506585328273</v>
          </cell>
          <cell r="S284">
            <v>671.79111306150264</v>
          </cell>
          <cell r="T284">
            <v>615.72129469485719</v>
          </cell>
          <cell r="U284">
            <v>527.30076027433677</v>
          </cell>
        </row>
        <row r="285">
          <cell r="D285">
            <v>668.24580488271397</v>
          </cell>
          <cell r="E285">
            <v>821.2959124183086</v>
          </cell>
          <cell r="F285">
            <v>856.6831301584549</v>
          </cell>
          <cell r="G285">
            <v>1181.7133857136951</v>
          </cell>
          <cell r="H285">
            <v>1116.4056882637226</v>
          </cell>
          <cell r="I285">
            <v>1019.6340834804214</v>
          </cell>
          <cell r="J285">
            <v>1263.4077307063255</v>
          </cell>
          <cell r="K285">
            <v>985.24850005962912</v>
          </cell>
          <cell r="L285">
            <v>1022.2331573954133</v>
          </cell>
          <cell r="M285">
            <v>1173.6391208293676</v>
          </cell>
          <cell r="N285">
            <v>3520.6428410649346</v>
          </cell>
          <cell r="O285">
            <v>2355.3765940704975</v>
          </cell>
          <cell r="P285">
            <v>4160.7715307941835</v>
          </cell>
          <cell r="Q285">
            <v>1200.4674855563428</v>
          </cell>
          <cell r="R285">
            <v>1289.332946583153</v>
          </cell>
          <cell r="S285">
            <v>1270.8214675866705</v>
          </cell>
          <cell r="T285">
            <v>1299.6364406480534</v>
          </cell>
          <cell r="U285">
            <v>3639.4279334361208</v>
          </cell>
        </row>
        <row r="286">
          <cell r="D286">
            <v>21.12999407794798</v>
          </cell>
          <cell r="E286">
            <v>21.623588874330441</v>
          </cell>
          <cell r="F286">
            <v>20.51241478851362</v>
          </cell>
          <cell r="G286">
            <v>20.5053533355605</v>
          </cell>
          <cell r="H286">
            <v>17.56243231420758</v>
          </cell>
          <cell r="I286">
            <v>16.717812385214852</v>
          </cell>
          <cell r="J286">
            <v>14.240259529726766</v>
          </cell>
          <cell r="K286">
            <v>13.93495990903099</v>
          </cell>
          <cell r="L286">
            <v>11.81879606673977</v>
          </cell>
          <cell r="M286">
            <v>7.0738536399176448</v>
          </cell>
          <cell r="N286">
            <v>18.672251630212557</v>
          </cell>
          <cell r="O286">
            <v>27.449480701852501</v>
          </cell>
          <cell r="P286">
            <v>170.51505414543033</v>
          </cell>
          <cell r="Q286">
            <v>113.97517387269625</v>
          </cell>
          <cell r="R286">
            <v>852.6867051603956</v>
          </cell>
          <cell r="S286">
            <v>1873.8387129905416</v>
          </cell>
          <cell r="T286">
            <v>213.47640393914793</v>
          </cell>
          <cell r="U286">
            <v>99.526822265936516</v>
          </cell>
        </row>
        <row r="287">
          <cell r="D287">
            <v>944.62639374703519</v>
          </cell>
          <cell r="E287">
            <v>1023.4814979589601</v>
          </cell>
          <cell r="F287">
            <v>1407.9896691483073</v>
          </cell>
          <cell r="G287">
            <v>1213.3353066389859</v>
          </cell>
          <cell r="H287">
            <v>830.79433189983126</v>
          </cell>
          <cell r="I287">
            <v>660.98290630882082</v>
          </cell>
          <cell r="J287">
            <v>596.1202788328178</v>
          </cell>
          <cell r="K287">
            <v>552.73376048141097</v>
          </cell>
          <cell r="L287">
            <v>518.22235856161262</v>
          </cell>
          <cell r="M287">
            <v>489.92326336522945</v>
          </cell>
          <cell r="N287">
            <v>482.26413064655355</v>
          </cell>
          <cell r="O287">
            <v>380.06973279488079</v>
          </cell>
          <cell r="P287">
            <v>1032.2797589283239</v>
          </cell>
          <cell r="Q287">
            <v>750.95792131075564</v>
          </cell>
          <cell r="R287">
            <v>551.4498599541339</v>
          </cell>
          <cell r="S287">
            <v>630.92548155479403</v>
          </cell>
          <cell r="T287">
            <v>738.27256362288654</v>
          </cell>
          <cell r="U287">
            <v>635.44048062097932</v>
          </cell>
        </row>
        <row r="288">
          <cell r="D288">
            <v>445.04173736952737</v>
          </cell>
          <cell r="E288">
            <v>513.50180500942849</v>
          </cell>
          <cell r="F288">
            <v>675.61379836697756</v>
          </cell>
          <cell r="G288">
            <v>502.31880488376555</v>
          </cell>
          <cell r="H288">
            <v>432.47406098703181</v>
          </cell>
          <cell r="I288">
            <v>326.83341170537932</v>
          </cell>
          <cell r="J288">
            <v>382.74044795768936</v>
          </cell>
          <cell r="K288">
            <v>261.47882974400181</v>
          </cell>
          <cell r="L288">
            <v>223.26881373093059</v>
          </cell>
          <cell r="M288">
            <v>174.771918307638</v>
          </cell>
          <cell r="N288">
            <v>731.24946862239767</v>
          </cell>
          <cell r="O288">
            <v>450.05414185165137</v>
          </cell>
          <cell r="P288">
            <v>582.64678314687967</v>
          </cell>
          <cell r="Q288">
            <v>1469.0313778990449</v>
          </cell>
          <cell r="R288">
            <v>1971.8372423596304</v>
          </cell>
          <cell r="S288">
            <v>1256.8800125805944</v>
          </cell>
          <cell r="T288">
            <v>1918.8159019663724</v>
          </cell>
          <cell r="U288">
            <v>2281.3240244358558</v>
          </cell>
        </row>
        <row r="289">
          <cell r="D289">
            <v>2638.0595436422018</v>
          </cell>
          <cell r="E289">
            <v>2789.6151426580627</v>
          </cell>
          <cell r="F289">
            <v>3332.0378688374949</v>
          </cell>
          <cell r="G289">
            <v>2223.0524487432181</v>
          </cell>
          <cell r="H289">
            <v>1692.5202390905788</v>
          </cell>
          <cell r="I289">
            <v>1332.686704703028</v>
          </cell>
          <cell r="J289">
            <v>759.7859805538119</v>
          </cell>
          <cell r="K289">
            <v>516.07601131378328</v>
          </cell>
          <cell r="L289">
            <v>654.70638789780526</v>
          </cell>
          <cell r="M289">
            <v>334.60488170369871</v>
          </cell>
          <cell r="N289">
            <v>446.12991652460909</v>
          </cell>
          <cell r="O289">
            <v>353.04999097635806</v>
          </cell>
          <cell r="P289">
            <v>337.59858734683826</v>
          </cell>
          <cell r="Q289">
            <v>267.3942701227831</v>
          </cell>
          <cell r="R289">
            <v>116.47121535181238</v>
          </cell>
          <cell r="S289">
            <v>84.997641138543798</v>
          </cell>
          <cell r="T289">
            <v>51.937874038187516</v>
          </cell>
          <cell r="U289">
            <v>73.027053983293854</v>
          </cell>
        </row>
        <row r="290">
          <cell r="D290">
            <v>1529.1825672126413</v>
          </cell>
          <cell r="E290">
            <v>2053.5534149622131</v>
          </cell>
          <cell r="F290">
            <v>3086.5263020361599</v>
          </cell>
          <cell r="G290">
            <v>2584.0445219680842</v>
          </cell>
          <cell r="H290">
            <v>2476.5579392468017</v>
          </cell>
          <cell r="I290">
            <v>2269.6522311997346</v>
          </cell>
          <cell r="J290">
            <v>2164.148336148517</v>
          </cell>
          <cell r="K290">
            <v>1580.4750626588261</v>
          </cell>
          <cell r="L290">
            <v>2460.757593347942</v>
          </cell>
          <cell r="M290">
            <v>3700.7234598815298</v>
          </cell>
          <cell r="N290">
            <v>4363.0687249103967</v>
          </cell>
          <cell r="O290">
            <v>4039.2077242375021</v>
          </cell>
          <cell r="P290">
            <v>3818.755360300217</v>
          </cell>
          <cell r="Q290">
            <v>4758.5266030013645</v>
          </cell>
          <cell r="R290">
            <v>2538.8681592039802</v>
          </cell>
          <cell r="S290">
            <v>3256.1330397861298</v>
          </cell>
          <cell r="T290">
            <v>3641.4220575662584</v>
          </cell>
          <cell r="U290">
            <v>4698.4166562772725</v>
          </cell>
        </row>
        <row r="291">
          <cell r="D291">
            <v>4.089232452406578</v>
          </cell>
          <cell r="E291">
            <v>5.49146808711044</v>
          </cell>
          <cell r="F291">
            <v>8.2537715182687137</v>
          </cell>
          <cell r="G291">
            <v>6.9100700885939199</v>
          </cell>
          <cell r="H291">
            <v>6.6226370301178914</v>
          </cell>
          <cell r="I291">
            <v>6.069344340235574</v>
          </cell>
          <cell r="J291">
            <v>5.7872132456566359</v>
          </cell>
          <cell r="K291">
            <v>4.2263952356089636</v>
          </cell>
          <cell r="L291">
            <v>6.580384856574848</v>
          </cell>
          <cell r="M291">
            <v>9.895971767607012</v>
          </cell>
          <cell r="N291">
            <v>11.667697470695092</v>
          </cell>
          <cell r="O291">
            <v>188.3685255369067</v>
          </cell>
          <cell r="P291">
            <v>118.84311641804585</v>
          </cell>
          <cell r="Q291">
            <v>190.99590723055934</v>
          </cell>
          <cell r="R291">
            <v>80.712508884150665</v>
          </cell>
          <cell r="S291">
            <v>386.10630602295964</v>
          </cell>
          <cell r="T291">
            <v>281.8110572812767</v>
          </cell>
          <cell r="U291">
            <v>329.13601795287371</v>
          </cell>
        </row>
        <row r="292">
          <cell r="D292">
            <v>2129.7139558242256</v>
          </cell>
          <cell r="E292">
            <v>1573.6407159894377</v>
          </cell>
          <cell r="F292">
            <v>844.85997179896799</v>
          </cell>
          <cell r="G292">
            <v>2657.6723507132606</v>
          </cell>
          <cell r="H292">
            <v>2128.7576741254989</v>
          </cell>
          <cell r="I292">
            <v>2064.7583080516229</v>
          </cell>
          <cell r="J292">
            <v>1178.5424431189606</v>
          </cell>
          <cell r="K292">
            <v>1137.7437010477802</v>
          </cell>
          <cell r="L292">
            <v>1904.6868201667476</v>
          </cell>
          <cell r="M292">
            <v>2458.6547380372249</v>
          </cell>
          <cell r="N292">
            <v>1351.6917883692859</v>
          </cell>
          <cell r="O292">
            <v>1219.3196173975816</v>
          </cell>
          <cell r="P292">
            <v>1140.0525504173602</v>
          </cell>
          <cell r="Q292">
            <v>1312.9604365620737</v>
          </cell>
          <cell r="R292">
            <v>1042.1108742004265</v>
          </cell>
          <cell r="S292">
            <v>765.88300047177233</v>
          </cell>
          <cell r="T292">
            <v>856.01310914790542</v>
          </cell>
          <cell r="U292">
            <v>868.0962473507044</v>
          </cell>
        </row>
        <row r="293"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</row>
        <row r="294"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</row>
        <row r="295">
          <cell r="D295">
            <v>3.9129634989970952</v>
          </cell>
          <cell r="E295">
            <v>64.197453293748467</v>
          </cell>
          <cell r="F295">
            <v>52.708287442130185</v>
          </cell>
          <cell r="G295">
            <v>26.00180360307726</v>
          </cell>
          <cell r="H295">
            <v>13.067449519971266</v>
          </cell>
          <cell r="I295">
            <v>0</v>
          </cell>
          <cell r="J295">
            <v>8.9955789753645004</v>
          </cell>
          <cell r="K295">
            <v>0</v>
          </cell>
          <cell r="L295">
            <v>0</v>
          </cell>
          <cell r="M295">
            <v>71.349030302301031</v>
          </cell>
          <cell r="N295">
            <v>96.192404102615711</v>
          </cell>
          <cell r="O295">
            <v>0</v>
          </cell>
          <cell r="P295">
            <v>2.1036023706597531</v>
          </cell>
          <cell r="Q295">
            <v>1.0914051841746248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</row>
        <row r="296">
          <cell r="D296">
            <v>1503.3121383198934</v>
          </cell>
          <cell r="E296">
            <v>1245.7964818384182</v>
          </cell>
          <cell r="F296">
            <v>1594.1287100348309</v>
          </cell>
          <cell r="G296">
            <v>2120.6689015101419</v>
          </cell>
          <cell r="H296">
            <v>1337.4726528641929</v>
          </cell>
          <cell r="I296">
            <v>1088.9133449031706</v>
          </cell>
          <cell r="J296">
            <v>1257.718030367696</v>
          </cell>
          <cell r="K296">
            <v>1088.3188568331773</v>
          </cell>
          <cell r="L296">
            <v>838.09400795229556</v>
          </cell>
          <cell r="M296">
            <v>625.64669726762997</v>
          </cell>
          <cell r="N296">
            <v>415.76142894022621</v>
          </cell>
          <cell r="O296">
            <v>244.77140077821011</v>
          </cell>
          <cell r="P296">
            <v>64.772228540221462</v>
          </cell>
          <cell r="Q296">
            <v>35.710121268656714</v>
          </cell>
          <cell r="R296">
            <v>475.48788782504056</v>
          </cell>
          <cell r="S296">
            <v>412.05363069162354</v>
          </cell>
          <cell r="T296">
            <v>409.43292080646103</v>
          </cell>
          <cell r="U296">
            <v>913.2743362831859</v>
          </cell>
        </row>
        <row r="297">
          <cell r="D297">
            <v>2871.9363239032482</v>
          </cell>
          <cell r="E297">
            <v>2821.0208424004422</v>
          </cell>
          <cell r="F297">
            <v>2997.1261514470734</v>
          </cell>
          <cell r="G297">
            <v>2937.3924443295864</v>
          </cell>
          <cell r="H297">
            <v>2659.6887060514628</v>
          </cell>
          <cell r="I297">
            <v>2429.2913199512545</v>
          </cell>
          <cell r="J297">
            <v>2415.4835616308278</v>
          </cell>
          <cell r="K297">
            <v>2417.3047063992676</v>
          </cell>
          <cell r="L297">
            <v>2742.1938947287076</v>
          </cell>
          <cell r="M297">
            <v>2711.4656578903478</v>
          </cell>
          <cell r="N297">
            <v>2190.3501885471492</v>
          </cell>
          <cell r="O297">
            <v>2702.0219566425794</v>
          </cell>
          <cell r="P297">
            <v>2352.7266397455828</v>
          </cell>
          <cell r="Q297">
            <v>2617.0417444029854</v>
          </cell>
          <cell r="R297">
            <v>2392.2984356197353</v>
          </cell>
          <cell r="S297">
            <v>2067.7021107128635</v>
          </cell>
          <cell r="T297">
            <v>2082.2293881819764</v>
          </cell>
          <cell r="U297">
            <v>3715.802781289507</v>
          </cell>
        </row>
        <row r="298">
          <cell r="D298">
            <v>9005.3321266693474</v>
          </cell>
          <cell r="E298">
            <v>8845.6799723002332</v>
          </cell>
          <cell r="F298">
            <v>9397.8812115948749</v>
          </cell>
          <cell r="G298">
            <v>9210.5783569761898</v>
          </cell>
          <cell r="H298">
            <v>8339.8019490183342</v>
          </cell>
          <cell r="I298">
            <v>7520.6829323144393</v>
          </cell>
          <cell r="J298">
            <v>7576.0785763382082</v>
          </cell>
          <cell r="K298">
            <v>7884.5788827973147</v>
          </cell>
          <cell r="L298">
            <v>7569.1064900636193</v>
          </cell>
          <cell r="M298">
            <v>7150.5696083861349</v>
          </cell>
          <cell r="N298">
            <v>9447.6436503887744</v>
          </cell>
          <cell r="O298">
            <v>6142.5965814341307</v>
          </cell>
          <cell r="P298">
            <v>10341.633658314129</v>
          </cell>
          <cell r="Q298">
            <v>8574.5102611940292</v>
          </cell>
          <cell r="R298">
            <v>8708.300633076964</v>
          </cell>
          <cell r="S298">
            <v>9454.931634143104</v>
          </cell>
          <cell r="T298">
            <v>9653.1288129684508</v>
          </cell>
          <cell r="U298">
            <v>8255.8786346396955</v>
          </cell>
        </row>
        <row r="299">
          <cell r="D299">
            <v>105.55547265987963</v>
          </cell>
          <cell r="E299">
            <v>103.68411929072494</v>
          </cell>
          <cell r="F299">
            <v>110.15671374890125</v>
          </cell>
          <cell r="G299">
            <v>107.96125431756408</v>
          </cell>
          <cell r="H299">
            <v>97.754499693727809</v>
          </cell>
          <cell r="I299">
            <v>88.141650676095054</v>
          </cell>
          <cell r="J299">
            <v>88.810886435078899</v>
          </cell>
          <cell r="K299">
            <v>92.456796786172845</v>
          </cell>
          <cell r="L299">
            <v>88.724338959395851</v>
          </cell>
          <cell r="M299">
            <v>84.051098349460233</v>
          </cell>
          <cell r="N299">
            <v>110.55736944512009</v>
          </cell>
          <cell r="O299">
            <v>7.4173151750972766</v>
          </cell>
          <cell r="P299">
            <v>43.845816242611448</v>
          </cell>
          <cell r="Q299">
            <v>37.750699626865675</v>
          </cell>
          <cell r="R299">
            <v>50.149113169047247</v>
          </cell>
          <cell r="S299">
            <v>55.223682463825838</v>
          </cell>
          <cell r="T299">
            <v>121.69542734297832</v>
          </cell>
          <cell r="U299">
            <v>34.386852085967135</v>
          </cell>
        </row>
        <row r="300">
          <cell r="D300">
            <v>1822.6006464798763</v>
          </cell>
          <cell r="E300">
            <v>1790.2884434792447</v>
          </cell>
          <cell r="F300">
            <v>1902.0491560847038</v>
          </cell>
          <cell r="G300">
            <v>1864.1406926195366</v>
          </cell>
          <cell r="H300">
            <v>1687.9031456018904</v>
          </cell>
          <cell r="I300">
            <v>1521.9204220864076</v>
          </cell>
          <cell r="J300">
            <v>1532.695389651431</v>
          </cell>
          <cell r="K300">
            <v>1596.1660773171159</v>
          </cell>
          <cell r="L300">
            <v>1531.2812769965899</v>
          </cell>
          <cell r="M300">
            <v>1650.2409160474342</v>
          </cell>
          <cell r="N300">
            <v>1659.1234381293925</v>
          </cell>
          <cell r="O300">
            <v>4126.1464702612557</v>
          </cell>
          <cell r="P300">
            <v>2009.9320763942567</v>
          </cell>
          <cell r="Q300">
            <v>3024.1371268656712</v>
          </cell>
          <cell r="R300">
            <v>1254.6565165070895</v>
          </cell>
          <cell r="S300">
            <v>2548.785344484269</v>
          </cell>
          <cell r="T300">
            <v>2119.356806693394</v>
          </cell>
          <cell r="U300">
            <v>1454.3615676359038</v>
          </cell>
        </row>
        <row r="301">
          <cell r="D301">
            <v>137.10668990836055</v>
          </cell>
          <cell r="E301">
            <v>134.67597684698862</v>
          </cell>
          <cell r="F301">
            <v>143.08327188264482</v>
          </cell>
          <cell r="G301">
            <v>140.23157534930965</v>
          </cell>
          <cell r="H301">
            <v>126.97395538970584</v>
          </cell>
          <cell r="I301">
            <v>114.4877632844109</v>
          </cell>
          <cell r="J301">
            <v>115.76154758973432</v>
          </cell>
          <cell r="K301">
            <v>120.22898813503656</v>
          </cell>
          <cell r="L301">
            <v>115.60752638694798</v>
          </cell>
          <cell r="M301">
            <v>122.41379288633803</v>
          </cell>
          <cell r="N301">
            <v>127.47402302412596</v>
          </cell>
          <cell r="O301">
            <v>66.755836575875492</v>
          </cell>
          <cell r="P301">
            <v>64.772228540221462</v>
          </cell>
          <cell r="Q301">
            <v>88.765158582089555</v>
          </cell>
          <cell r="R301">
            <v>113.29984827081043</v>
          </cell>
          <cell r="S301">
            <v>144.43116952077526</v>
          </cell>
          <cell r="T301">
            <v>188.73104409970367</v>
          </cell>
          <cell r="U301">
            <v>131.47914032869784</v>
          </cell>
        </row>
        <row r="302">
          <cell r="D302">
            <v>0.85125035502698054</v>
          </cell>
          <cell r="E302">
            <v>1.3120943165398915</v>
          </cell>
          <cell r="F302">
            <v>0.8290565883107005</v>
          </cell>
          <cell r="G302">
            <v>0.97975876026627462</v>
          </cell>
          <cell r="H302">
            <v>0.92573792319874681</v>
          </cell>
          <cell r="I302">
            <v>1.2264308115447276</v>
          </cell>
          <cell r="J302">
            <v>1.0158619412850221</v>
          </cell>
          <cell r="K302">
            <v>1.1039701544622504</v>
          </cell>
          <cell r="L302">
            <v>1.0429765713925938</v>
          </cell>
          <cell r="M302">
            <v>1.168794466773418</v>
          </cell>
          <cell r="N302">
            <v>1.1712810052385048</v>
          </cell>
          <cell r="O302">
            <v>0</v>
          </cell>
          <cell r="P302">
            <v>2.1684764840704203</v>
          </cell>
          <cell r="Q302">
            <v>1.0202891791044777</v>
          </cell>
          <cell r="R302">
            <v>0</v>
          </cell>
          <cell r="S302">
            <v>1.0619938935351123</v>
          </cell>
          <cell r="T302">
            <v>2.0626343617453955</v>
          </cell>
          <cell r="U302">
            <v>1.0113780025284449</v>
          </cell>
        </row>
        <row r="303">
          <cell r="D303">
            <v>622.15177244589017</v>
          </cell>
          <cell r="E303">
            <v>878.30127370791104</v>
          </cell>
          <cell r="F303">
            <v>667.36462456107108</v>
          </cell>
          <cell r="G303">
            <v>933.30041124146317</v>
          </cell>
          <cell r="H303">
            <v>831.50107258055414</v>
          </cell>
          <cell r="I303">
            <v>1076.3849034009561</v>
          </cell>
          <cell r="J303">
            <v>1337.0420260017147</v>
          </cell>
          <cell r="K303">
            <v>1654.6998785460382</v>
          </cell>
          <cell r="L303">
            <v>1688.1942853699748</v>
          </cell>
          <cell r="M303">
            <v>1372.8244614870669</v>
          </cell>
          <cell r="N303">
            <v>1220.4084382887563</v>
          </cell>
          <cell r="O303">
            <v>1263.0628126737074</v>
          </cell>
          <cell r="P303">
            <v>3182.8076608841134</v>
          </cell>
          <cell r="Q303">
            <v>1577.3670708955224</v>
          </cell>
          <cell r="R303">
            <v>3518.796107361482</v>
          </cell>
          <cell r="S303">
            <v>1106.5976370635867</v>
          </cell>
          <cell r="T303">
            <v>2980.5066527220961</v>
          </cell>
          <cell r="U303">
            <v>1216.6877370417192</v>
          </cell>
        </row>
        <row r="304">
          <cell r="D304">
            <v>181.15357925847414</v>
          </cell>
          <cell r="E304">
            <v>179.24079581949081</v>
          </cell>
          <cell r="F304">
            <v>187.38110405759011</v>
          </cell>
          <cell r="G304">
            <v>184.74660489594197</v>
          </cell>
          <cell r="H304">
            <v>167.97828087693151</v>
          </cell>
          <cell r="I304">
            <v>158.95123257171909</v>
          </cell>
          <cell r="J304">
            <v>175.39412004402402</v>
          </cell>
          <cell r="K304">
            <v>145.14184303141604</v>
          </cell>
          <cell r="L304">
            <v>175.75520297107846</v>
          </cell>
          <cell r="M304">
            <v>31.618973218813696</v>
          </cell>
          <cell r="N304">
            <v>327.51018223121588</v>
          </cell>
          <cell r="O304">
            <v>697.22762645914395</v>
          </cell>
          <cell r="P304">
            <v>187.34121485479437</v>
          </cell>
          <cell r="Q304">
            <v>1543.6975279850747</v>
          </cell>
          <cell r="R304">
            <v>1237.0114581698322</v>
          </cell>
          <cell r="S304">
            <v>209.21279702641709</v>
          </cell>
          <cell r="T304">
            <v>192.85631282319446</v>
          </cell>
          <cell r="U304">
            <v>277.11757269279389</v>
          </cell>
        </row>
        <row r="305">
          <cell r="D305">
            <v>25284.206229586056</v>
          </cell>
          <cell r="E305">
            <v>23475.030803751291</v>
          </cell>
          <cell r="F305">
            <v>27384.7628325972</v>
          </cell>
          <cell r="G305">
            <v>25459.389792478851</v>
          </cell>
          <cell r="H305">
            <v>21768.81807993077</v>
          </cell>
          <cell r="I305">
            <v>22559.140454591707</v>
          </cell>
          <cell r="J305">
            <v>23035.042738285258</v>
          </cell>
          <cell r="K305">
            <v>24714.972023607443</v>
          </cell>
          <cell r="L305">
            <v>23366.656394642574</v>
          </cell>
          <cell r="M305">
            <v>22436.458269291805</v>
          </cell>
          <cell r="N305">
            <v>25970.337029283339</v>
          </cell>
          <cell r="O305">
            <v>19737.95532062545</v>
          </cell>
          <cell r="P305">
            <v>17177.326793907403</v>
          </cell>
          <cell r="Q305">
            <v>19607.578800072733</v>
          </cell>
          <cell r="R305">
            <v>19249.243396918562</v>
          </cell>
          <cell r="S305">
            <v>16707.374140371088</v>
          </cell>
          <cell r="T305">
            <v>21679.388064327286</v>
          </cell>
          <cell r="U305">
            <v>21558.656359510544</v>
          </cell>
        </row>
        <row r="306">
          <cell r="D306">
            <v>37953.884520953965</v>
          </cell>
          <cell r="E306">
            <v>34661.203377928046</v>
          </cell>
          <cell r="F306">
            <v>34756.643059666378</v>
          </cell>
          <cell r="G306">
            <v>36929.769957355573</v>
          </cell>
          <cell r="H306">
            <v>31347.600246892634</v>
          </cell>
          <cell r="I306">
            <v>31590.031044309064</v>
          </cell>
          <cell r="J306">
            <v>30318.002778335311</v>
          </cell>
          <cell r="K306">
            <v>29205.010501286466</v>
          </cell>
          <cell r="L306">
            <v>30675.948950633599</v>
          </cell>
          <cell r="M306">
            <v>27781.889881209358</v>
          </cell>
          <cell r="N306">
            <v>29991.539491545598</v>
          </cell>
          <cell r="O306">
            <v>33428.913136562966</v>
          </cell>
          <cell r="P306">
            <v>34726.352711896099</v>
          </cell>
          <cell r="Q306">
            <v>30305.207485117517</v>
          </cell>
          <cell r="R306">
            <v>30484.294754218634</v>
          </cell>
          <cell r="S306">
            <v>33651.252017949977</v>
          </cell>
          <cell r="T306">
            <v>41920.400151520364</v>
          </cell>
          <cell r="U306">
            <v>36453.310808869996</v>
          </cell>
        </row>
        <row r="307">
          <cell r="D307">
            <v>2368.2752086273213</v>
          </cell>
          <cell r="E307">
            <v>2800.9295528129987</v>
          </cell>
          <cell r="F307">
            <v>5652.52720984798</v>
          </cell>
          <cell r="G307">
            <v>3685.6329823834972</v>
          </cell>
          <cell r="H307">
            <v>7902.085403788943</v>
          </cell>
          <cell r="I307">
            <v>5106.9356697704088</v>
          </cell>
          <cell r="J307">
            <v>3188.649558756742</v>
          </cell>
          <cell r="K307">
            <v>2605.1037705820036</v>
          </cell>
          <cell r="L307">
            <v>2899.2547702926772</v>
          </cell>
          <cell r="M307">
            <v>3332.6063866181212</v>
          </cell>
          <cell r="N307">
            <v>3075.7512603839946</v>
          </cell>
          <cell r="O307">
            <v>2591.1194944409172</v>
          </cell>
          <cell r="P307">
            <v>1798.6375796453178</v>
          </cell>
          <cell r="Q307">
            <v>2754.7315619293072</v>
          </cell>
          <cell r="R307">
            <v>2314.8385913426268</v>
          </cell>
          <cell r="S307">
            <v>4887.3966133998993</v>
          </cell>
          <cell r="T307">
            <v>2587.6665863149556</v>
          </cell>
          <cell r="U307">
            <v>3515.0550066065375</v>
          </cell>
        </row>
        <row r="308">
          <cell r="D308">
            <v>526.05245881743485</v>
          </cell>
          <cell r="E308">
            <v>621.20384565896916</v>
          </cell>
          <cell r="F308">
            <v>1250.3698457268576</v>
          </cell>
          <cell r="G308">
            <v>816.60992113223836</v>
          </cell>
          <cell r="H308">
            <v>1746.3797751531508</v>
          </cell>
          <cell r="I308">
            <v>1129.699465973498</v>
          </cell>
          <cell r="J308">
            <v>706.34343720377819</v>
          </cell>
          <cell r="K308">
            <v>577.49034124122318</v>
          </cell>
          <cell r="L308">
            <v>642.52674691647132</v>
          </cell>
          <cell r="M308">
            <v>31.263051919901844</v>
          </cell>
          <cell r="N308">
            <v>1619.4845832853136</v>
          </cell>
          <cell r="O308">
            <v>1832.6147622070962</v>
          </cell>
          <cell r="P308">
            <v>2701.33545241417</v>
          </cell>
          <cell r="Q308">
            <v>2411.3118719908925</v>
          </cell>
          <cell r="R308">
            <v>2541.5902421129858</v>
          </cell>
          <cell r="S308">
            <v>3289.1731205507313</v>
          </cell>
          <cell r="T308">
            <v>2600.7610454905471</v>
          </cell>
          <cell r="U308">
            <v>1687.6436203826045</v>
          </cell>
        </row>
        <row r="309">
          <cell r="D309">
            <v>81.474954012746394</v>
          </cell>
          <cell r="E309">
            <v>74.393919981194031</v>
          </cell>
          <cell r="F309">
            <v>74.550450700046312</v>
          </cell>
          <cell r="G309">
            <v>79.251041376176119</v>
          </cell>
          <cell r="H309">
            <v>67.190036165989923</v>
          </cell>
          <cell r="I309">
            <v>67.757277540606694</v>
          </cell>
          <cell r="J309">
            <v>65.056989876536036</v>
          </cell>
          <cell r="K309">
            <v>62.677953039079327</v>
          </cell>
          <cell r="L309">
            <v>65.832864023917111</v>
          </cell>
          <cell r="M309">
            <v>10.71776024991323</v>
          </cell>
          <cell r="N309">
            <v>108.49165905078229</v>
          </cell>
          <cell r="O309">
            <v>68.381147843548362</v>
          </cell>
          <cell r="P309">
            <v>117.78517698160427</v>
          </cell>
          <cell r="Q309">
            <v>249.66400771596398</v>
          </cell>
          <cell r="R309">
            <v>221.82226705796037</v>
          </cell>
          <cell r="S309">
            <v>563.64987590052124</v>
          </cell>
          <cell r="T309">
            <v>252.82378869795789</v>
          </cell>
          <cell r="U309">
            <v>254.50249899465732</v>
          </cell>
        </row>
        <row r="310">
          <cell r="D310">
            <v>60.221717826598656</v>
          </cell>
          <cell r="E310">
            <v>55.702063979659215</v>
          </cell>
          <cell r="F310">
            <v>56.314352327101915</v>
          </cell>
          <cell r="G310">
            <v>62.605901146737395</v>
          </cell>
          <cell r="H310">
            <v>53.740482907246538</v>
          </cell>
          <cell r="I310">
            <v>56.203336503936107</v>
          </cell>
          <cell r="J310">
            <v>47.069540759701773</v>
          </cell>
          <cell r="K310">
            <v>45.47135458680836</v>
          </cell>
          <cell r="L310">
            <v>47.586424323723669</v>
          </cell>
          <cell r="M310">
            <v>44.032145487164762</v>
          </cell>
          <cell r="N310">
            <v>45.437479693268152</v>
          </cell>
          <cell r="O310">
            <v>41.02868870612901</v>
          </cell>
          <cell r="P310">
            <v>50.203518057732971</v>
          </cell>
          <cell r="Q310">
            <v>403.4654639460515</v>
          </cell>
          <cell r="R310">
            <v>597.44130594277328</v>
          </cell>
          <cell r="S310">
            <v>432.37467374993776</v>
          </cell>
          <cell r="T310">
            <v>495.57491649161472</v>
          </cell>
          <cell r="U310">
            <v>527.77977250531399</v>
          </cell>
        </row>
        <row r="311">
          <cell r="D311">
            <v>50.532109084828868</v>
          </cell>
          <cell r="E311">
            <v>46.140335091807508</v>
          </cell>
          <cell r="F311">
            <v>46.237418023071662</v>
          </cell>
          <cell r="G311">
            <v>49.152801820307822</v>
          </cell>
          <cell r="H311">
            <v>41.672367638553389</v>
          </cell>
          <cell r="I311">
            <v>42.024180086524566</v>
          </cell>
          <cell r="J311">
            <v>40.349417179878586</v>
          </cell>
          <cell r="K311">
            <v>38.873899329713467</v>
          </cell>
          <cell r="L311">
            <v>40.830627111527313</v>
          </cell>
          <cell r="M311">
            <v>37.874906798728773</v>
          </cell>
          <cell r="N311">
            <v>39.098187856025731</v>
          </cell>
          <cell r="O311">
            <v>16.832282546104214</v>
          </cell>
          <cell r="P311">
            <v>170.8850518503603</v>
          </cell>
          <cell r="Q311">
            <v>392.93111762892221</v>
          </cell>
          <cell r="R311">
            <v>48.307960381511371</v>
          </cell>
          <cell r="S311">
            <v>30.214133828308906</v>
          </cell>
          <cell r="T311">
            <v>239.72932952236647</v>
          </cell>
          <cell r="U311">
            <v>687.36535589130813</v>
          </cell>
        </row>
        <row r="312">
          <cell r="D312">
            <v>198.48397254404338</v>
          </cell>
          <cell r="E312">
            <v>232.08508604809529</v>
          </cell>
          <cell r="F312">
            <v>276.4347104527285</v>
          </cell>
          <cell r="G312">
            <v>480.698184680184</v>
          </cell>
          <cell r="H312">
            <v>445.77060251516315</v>
          </cell>
          <cell r="I312">
            <v>584.64857216954624</v>
          </cell>
          <cell r="J312">
            <v>77.616424201046343</v>
          </cell>
          <cell r="K312">
            <v>80.55816644145051</v>
          </cell>
          <cell r="L312">
            <v>72.048681632816937</v>
          </cell>
          <cell r="M312">
            <v>70.252086509659918</v>
          </cell>
          <cell r="N312">
            <v>45.656906517204213</v>
          </cell>
          <cell r="O312">
            <v>26.30044147828783</v>
          </cell>
          <cell r="P312">
            <v>16.412688595797317</v>
          </cell>
          <cell r="Q312">
            <v>20.015258002545636</v>
          </cell>
          <cell r="R312">
            <v>88.728906823184161</v>
          </cell>
          <cell r="S312">
            <v>27.088533777104537</v>
          </cell>
          <cell r="T312">
            <v>236.70753125107615</v>
          </cell>
          <cell r="U312">
            <v>239.89989659332451</v>
          </cell>
        </row>
        <row r="313">
          <cell r="D313">
            <v>30268.993332749382</v>
          </cell>
          <cell r="E313">
            <v>27692.817220945741</v>
          </cell>
          <cell r="F313">
            <v>27994.075730545796</v>
          </cell>
          <cell r="G313">
            <v>29560.788310014141</v>
          </cell>
          <cell r="H313">
            <v>25469.942424034805</v>
          </cell>
          <cell r="I313">
            <v>25440.598136464319</v>
          </cell>
          <cell r="J313">
            <v>24280.30903567815</v>
          </cell>
          <cell r="K313">
            <v>23352.542962036394</v>
          </cell>
          <cell r="L313">
            <v>24541.919506863898</v>
          </cell>
          <cell r="M313">
            <v>27003.970853773015</v>
          </cell>
          <cell r="N313">
            <v>19756.953200843222</v>
          </cell>
          <cell r="O313">
            <v>14207.498486571085</v>
          </cell>
          <cell r="P313">
            <v>11731.210536913717</v>
          </cell>
          <cell r="Q313">
            <v>12436.84926200283</v>
          </cell>
          <cell r="R313">
            <v>14330.704328686719</v>
          </cell>
          <cell r="S313">
            <v>9612.2620241371715</v>
          </cell>
          <cell r="T313">
            <v>14914.589000998656</v>
          </cell>
          <cell r="U313">
            <v>19322.372106049294</v>
          </cell>
        </row>
        <row r="314">
          <cell r="D314">
            <v>410.39671979027202</v>
          </cell>
          <cell r="E314">
            <v>416.43086362816979</v>
          </cell>
          <cell r="F314">
            <v>407.16039091906202</v>
          </cell>
          <cell r="G314">
            <v>591.70794855320605</v>
          </cell>
          <cell r="H314">
            <v>459.39693224975235</v>
          </cell>
          <cell r="I314">
            <v>535.26208759062399</v>
          </cell>
          <cell r="J314">
            <v>535.56523952221301</v>
          </cell>
          <cell r="K314">
            <v>461.56611456562945</v>
          </cell>
          <cell r="L314">
            <v>530.85868748896507</v>
          </cell>
          <cell r="M314">
            <v>364.9378691750876</v>
          </cell>
          <cell r="N314">
            <v>391.60304823912185</v>
          </cell>
          <cell r="O314">
            <v>388.1945162195284</v>
          </cell>
          <cell r="P314">
            <v>580.23681447495221</v>
          </cell>
          <cell r="Q314">
            <v>1093.4651477180196</v>
          </cell>
          <cell r="R314">
            <v>482.0937270726339</v>
          </cell>
          <cell r="S314">
            <v>322.97867195778485</v>
          </cell>
          <cell r="T314">
            <v>466.36419986914149</v>
          </cell>
          <cell r="U314">
            <v>900.14613373930024</v>
          </cell>
        </row>
        <row r="315">
          <cell r="D315">
            <v>1613.7623961998402</v>
          </cell>
          <cell r="E315">
            <v>1637.4898626957636</v>
          </cell>
          <cell r="F315">
            <v>1601.036500542674</v>
          </cell>
          <cell r="G315">
            <v>2326.7145931275736</v>
          </cell>
          <cell r="H315">
            <v>1806.4410811399202</v>
          </cell>
          <cell r="I315">
            <v>2104.7581216209551</v>
          </cell>
          <cell r="J315">
            <v>2105.9501759526352</v>
          </cell>
          <cell r="K315">
            <v>1814.9707420340255</v>
          </cell>
          <cell r="L315">
            <v>2087.4430672922767</v>
          </cell>
          <cell r="M315">
            <v>2147.3952542606607</v>
          </cell>
          <cell r="N315">
            <v>1116.3178775670267</v>
          </cell>
          <cell r="O315">
            <v>655.4070016389328</v>
          </cell>
          <cell r="P315">
            <v>908.49058639089867</v>
          </cell>
          <cell r="Q315">
            <v>1620.1824635744836</v>
          </cell>
          <cell r="R315">
            <v>717.71826852531183</v>
          </cell>
          <cell r="S315">
            <v>576.15227610533884</v>
          </cell>
          <cell r="T315">
            <v>1086.8401115740901</v>
          </cell>
          <cell r="U315">
            <v>1336.1381197219509</v>
          </cell>
        </row>
        <row r="316">
          <cell r="D316">
            <v>48.782077998787294</v>
          </cell>
          <cell r="E316">
            <v>36.675635932545347</v>
          </cell>
          <cell r="F316">
            <v>120.95928437965173</v>
          </cell>
          <cell r="G316">
            <v>74.193171036809801</v>
          </cell>
          <cell r="H316">
            <v>40.009145465834578</v>
          </cell>
          <cell r="I316">
            <v>45.90658632427553</v>
          </cell>
          <cell r="J316">
            <v>49.436677757777822</v>
          </cell>
          <cell r="K316">
            <v>46.693835095596327</v>
          </cell>
          <cell r="L316">
            <v>50.39313201744578</v>
          </cell>
          <cell r="M316">
            <v>51.03465043787341</v>
          </cell>
          <cell r="N316">
            <v>145.01537218720523</v>
          </cell>
          <cell r="O316">
            <v>108.35781889054586</v>
          </cell>
          <cell r="P316">
            <v>131.30150876637853</v>
          </cell>
          <cell r="Q316">
            <v>252.82431161110279</v>
          </cell>
          <cell r="R316">
            <v>108.44644167278062</v>
          </cell>
          <cell r="S316">
            <v>56.260800921678651</v>
          </cell>
          <cell r="T316">
            <v>114.82833430903268</v>
          </cell>
          <cell r="U316">
            <v>111.60560406732924</v>
          </cell>
        </row>
        <row r="317">
          <cell r="D317">
            <v>19071.179383033639</v>
          </cell>
          <cell r="E317">
            <v>18096.821295426867</v>
          </cell>
          <cell r="F317">
            <v>19737.211509303736</v>
          </cell>
          <cell r="G317">
            <v>21179.93523105426</v>
          </cell>
          <cell r="H317">
            <v>19633.64473579773</v>
          </cell>
          <cell r="I317">
            <v>20983.570186499455</v>
          </cell>
          <cell r="J317">
            <v>21594.136898327823</v>
          </cell>
          <cell r="K317">
            <v>21389.191128317198</v>
          </cell>
          <cell r="L317">
            <v>23725.067988597104</v>
          </cell>
          <cell r="M317">
            <v>23905.094635269677</v>
          </cell>
          <cell r="N317">
            <v>23559.961030904877</v>
          </cell>
          <cell r="O317">
            <v>22966.597516500064</v>
          </cell>
          <cell r="P317">
            <v>21780.603218893379</v>
          </cell>
          <cell r="Q317">
            <v>21384.72302377244</v>
          </cell>
          <cell r="R317">
            <v>20430.32373440939</v>
          </cell>
          <cell r="S317">
            <v>25293.397481029489</v>
          </cell>
          <cell r="T317">
            <v>18533.696063914049</v>
          </cell>
          <cell r="U317">
            <v>18172.938688458667</v>
          </cell>
        </row>
        <row r="318">
          <cell r="D318">
            <v>8352.0460152813321</v>
          </cell>
          <cell r="E318">
            <v>7122.1769808847912</v>
          </cell>
          <cell r="F318">
            <v>9342.7557406372816</v>
          </cell>
          <cell r="G318">
            <v>10499.603811761695</v>
          </cell>
          <cell r="H318">
            <v>9463.3945603821139</v>
          </cell>
          <cell r="I318">
            <v>9234.5516810941099</v>
          </cell>
          <cell r="J318">
            <v>10816.439297284773</v>
          </cell>
          <cell r="K318">
            <v>10975.165865866524</v>
          </cell>
          <cell r="L318">
            <v>11610.986245100454</v>
          </cell>
          <cell r="M318">
            <v>12141.490139609365</v>
          </cell>
          <cell r="N318">
            <v>13019.781970414444</v>
          </cell>
          <cell r="O318">
            <v>13262.786628670989</v>
          </cell>
          <cell r="P318">
            <v>12794.173486559179</v>
          </cell>
          <cell r="Q318">
            <v>11714.193104647762</v>
          </cell>
          <cell r="R318">
            <v>11460.817131327953</v>
          </cell>
          <cell r="S318">
            <v>15092.480780582166</v>
          </cell>
          <cell r="T318">
            <v>10967.113192603052</v>
          </cell>
          <cell r="U318">
            <v>10501.357212615616</v>
          </cell>
        </row>
        <row r="319">
          <cell r="D319">
            <v>2116.6841099282678</v>
          </cell>
          <cell r="E319">
            <v>2111.882925592613</v>
          </cell>
          <cell r="F319">
            <v>2192.7065636256989</v>
          </cell>
          <cell r="G319">
            <v>2214.4383645044131</v>
          </cell>
          <cell r="H319">
            <v>1971.2125414397399</v>
          </cell>
          <cell r="I319">
            <v>2307.1764832345857</v>
          </cell>
          <cell r="J319">
            <v>2156.1343597647556</v>
          </cell>
          <cell r="K319">
            <v>2127.021622567845</v>
          </cell>
          <cell r="L319">
            <v>2244.3017066455664</v>
          </cell>
          <cell r="M319">
            <v>2177.904210616136</v>
          </cell>
          <cell r="N319">
            <v>2292.1721471484157</v>
          </cell>
          <cell r="O319">
            <v>3085.5677942327284</v>
          </cell>
          <cell r="P319">
            <v>3315.3630963510582</v>
          </cell>
          <cell r="Q319">
            <v>3295.1435279980392</v>
          </cell>
          <cell r="R319">
            <v>3707.8824284666175</v>
          </cell>
          <cell r="S319">
            <v>5064.5139496348129</v>
          </cell>
          <cell r="T319">
            <v>3732.9281311339923</v>
          </cell>
          <cell r="U319">
            <v>3927.057002929856</v>
          </cell>
        </row>
        <row r="320">
          <cell r="D320">
            <v>977.60889627657787</v>
          </cell>
          <cell r="E320">
            <v>934.07784928454987</v>
          </cell>
          <cell r="F320">
            <v>999.29255621044115</v>
          </cell>
          <cell r="G320">
            <v>1184.2231375841709</v>
          </cell>
          <cell r="H320">
            <v>827.02347016928968</v>
          </cell>
          <cell r="I320">
            <v>873.61822009817763</v>
          </cell>
          <cell r="J320">
            <v>854.09534406196121</v>
          </cell>
          <cell r="K320">
            <v>845.37685562018896</v>
          </cell>
          <cell r="L320">
            <v>942.17419761082169</v>
          </cell>
          <cell r="M320">
            <v>1083.1839282356884</v>
          </cell>
          <cell r="N320">
            <v>1221.0043393707779</v>
          </cell>
          <cell r="O320">
            <v>822.67780944084348</v>
          </cell>
          <cell r="P320">
            <v>818.70352524918371</v>
          </cell>
          <cell r="Q320">
            <v>688.94624914025508</v>
          </cell>
          <cell r="R320">
            <v>1550.784115920763</v>
          </cell>
          <cell r="S320">
            <v>1311.7101548221003</v>
          </cell>
          <cell r="T320">
            <v>1133.174351733875</v>
          </cell>
          <cell r="U320">
            <v>955.42741425863153</v>
          </cell>
        </row>
        <row r="321">
          <cell r="D321">
            <v>4613.1945363427612</v>
          </cell>
          <cell r="E321">
            <v>4907.4236474880154</v>
          </cell>
          <cell r="F321">
            <v>6098.0504830614082</v>
          </cell>
          <cell r="G321">
            <v>5964.9575925434383</v>
          </cell>
          <cell r="H321">
            <v>5618.985222541648</v>
          </cell>
          <cell r="I321">
            <v>6170.8264177746914</v>
          </cell>
          <cell r="J321">
            <v>6445.0628804707476</v>
          </cell>
          <cell r="K321">
            <v>6270.6763681544053</v>
          </cell>
          <cell r="L321">
            <v>6890.2879470482385</v>
          </cell>
          <cell r="M321">
            <v>6531.8546521996659</v>
          </cell>
          <cell r="N321">
            <v>7502.0700566268024</v>
          </cell>
          <cell r="O321">
            <v>4885.5700090067476</v>
          </cell>
          <cell r="P321">
            <v>4133.1011693299006</v>
          </cell>
          <cell r="Q321">
            <v>3561.6624898214104</v>
          </cell>
          <cell r="R321">
            <v>6020.7492663242847</v>
          </cell>
          <cell r="S321">
            <v>4495.6547403156183</v>
          </cell>
          <cell r="T321">
            <v>4572.9880505527053</v>
          </cell>
          <cell r="U321">
            <v>4377.6515913138392</v>
          </cell>
        </row>
        <row r="322">
          <cell r="D322">
            <v>1700.5357873869443</v>
          </cell>
          <cell r="E322">
            <v>1557.5898936098195</v>
          </cell>
          <cell r="F322">
            <v>1466.1220767790417</v>
          </cell>
          <cell r="G322">
            <v>1647.6675218150601</v>
          </cell>
          <cell r="H322">
            <v>1675.4604225286657</v>
          </cell>
          <cell r="I322">
            <v>1794.8041419576646</v>
          </cell>
          <cell r="J322">
            <v>1865.6390637766317</v>
          </cell>
          <cell r="K322">
            <v>1803.2975637193151</v>
          </cell>
          <cell r="L322">
            <v>1992.9473046281441</v>
          </cell>
          <cell r="M322">
            <v>2118.9726069964404</v>
          </cell>
          <cell r="N322">
            <v>2235.1770641377834</v>
          </cell>
          <cell r="O322">
            <v>1703.2165901339199</v>
          </cell>
          <cell r="P322">
            <v>1361.2877011808359</v>
          </cell>
          <cell r="Q322">
            <v>1147.1903139353788</v>
          </cell>
          <cell r="R322">
            <v>2008.2309244314013</v>
          </cell>
          <cell r="S322">
            <v>1432.5666901353359</v>
          </cell>
          <cell r="T322">
            <v>1415.2088570543062</v>
          </cell>
          <cell r="U322">
            <v>1223.4894726259552</v>
          </cell>
        </row>
        <row r="323">
          <cell r="D323">
            <v>6264.9983290966511</v>
          </cell>
          <cell r="E323">
            <v>5765.6671906083166</v>
          </cell>
          <cell r="F323">
            <v>5877.6278176520364</v>
          </cell>
          <cell r="G323">
            <v>6211.0501376961674</v>
          </cell>
          <cell r="H323">
            <v>5298.23957723678</v>
          </cell>
          <cell r="I323">
            <v>5360.6501378988141</v>
          </cell>
          <cell r="J323">
            <v>5297.1333355538318</v>
          </cell>
          <cell r="K323">
            <v>5406.1618960885135</v>
          </cell>
          <cell r="L323">
            <v>5569.3134151054537</v>
          </cell>
          <cell r="M323">
            <v>6163.8160517694569</v>
          </cell>
          <cell r="N323">
            <v>6346.0059158898666</v>
          </cell>
          <cell r="O323">
            <v>4171.2500184564506</v>
          </cell>
          <cell r="P323">
            <v>3657.1332000517787</v>
          </cell>
          <cell r="Q323">
            <v>3265.6473583100778</v>
          </cell>
          <cell r="R323">
            <v>6108.4922964049892</v>
          </cell>
          <cell r="S323">
            <v>4296.6582037222734</v>
          </cell>
          <cell r="T323">
            <v>4109.6456489548536</v>
          </cell>
          <cell r="U323">
            <v>3628.7466967312002</v>
          </cell>
        </row>
        <row r="324">
          <cell r="D324">
            <v>3729.8376988497048</v>
          </cell>
          <cell r="E324">
            <v>4197.3999561697847</v>
          </cell>
          <cell r="F324">
            <v>8205.5460113960598</v>
          </cell>
          <cell r="G324">
            <v>6035.7718191984386</v>
          </cell>
          <cell r="H324">
            <v>5413.5192595880053</v>
          </cell>
          <cell r="I324">
            <v>6493.1081648507397</v>
          </cell>
          <cell r="J324">
            <v>5884.429244075629</v>
          </cell>
          <cell r="K324">
            <v>5599.1069630779011</v>
          </cell>
          <cell r="L324">
            <v>6723.1991706841491</v>
          </cell>
          <cell r="M324">
            <v>7863.8562766373625</v>
          </cell>
          <cell r="N324">
            <v>8611.3012209682602</v>
          </cell>
          <cell r="O324">
            <v>5517.8326221447869</v>
          </cell>
          <cell r="P324">
            <v>5006.8354739885226</v>
          </cell>
          <cell r="Q324">
            <v>4700.4253267030863</v>
          </cell>
          <cell r="R324">
            <v>9377.6595744680853</v>
          </cell>
          <cell r="S324">
            <v>7000.3022480140526</v>
          </cell>
          <cell r="T324">
            <v>7396.3549020283062</v>
          </cell>
          <cell r="U324">
            <v>7292.9568564370647</v>
          </cell>
        </row>
        <row r="325">
          <cell r="D325">
            <v>2037.5196141122299</v>
          </cell>
          <cell r="E325">
            <v>2006.8742916102503</v>
          </cell>
          <cell r="F325">
            <v>1971.2633415739783</v>
          </cell>
          <cell r="G325">
            <v>2351.3895624863858</v>
          </cell>
          <cell r="H325">
            <v>2000.2633375976795</v>
          </cell>
          <cell r="I325">
            <v>1884.0654353834116</v>
          </cell>
          <cell r="J325">
            <v>2100.8536548936158</v>
          </cell>
          <cell r="K325">
            <v>1864.5087985775774</v>
          </cell>
          <cell r="L325">
            <v>1861.5478265361983</v>
          </cell>
          <cell r="M325">
            <v>1824.7053228790098</v>
          </cell>
          <cell r="N325">
            <v>1811.8300120719725</v>
          </cell>
          <cell r="O325">
            <v>2073.5268061482129</v>
          </cell>
          <cell r="P325">
            <v>1715.6086843959902</v>
          </cell>
          <cell r="Q325">
            <v>1842.4571708659114</v>
          </cell>
          <cell r="R325">
            <v>3195.2265223771092</v>
          </cell>
          <cell r="S325">
            <v>2034.7656333340444</v>
          </cell>
          <cell r="T325">
            <v>1315.4895141017253</v>
          </cell>
          <cell r="U325">
            <v>1525.9719509392771</v>
          </cell>
        </row>
        <row r="326">
          <cell r="D326">
            <v>11271.329931500593</v>
          </cell>
          <cell r="E326">
            <v>10299.983400870708</v>
          </cell>
          <cell r="F326">
            <v>8738.3521140317698</v>
          </cell>
          <cell r="G326">
            <v>9844.4482162506702</v>
          </cell>
          <cell r="H326">
            <v>9699.2102948355841</v>
          </cell>
          <cell r="I326">
            <v>10384.664198262895</v>
          </cell>
          <cell r="J326">
            <v>11286.683908281244</v>
          </cell>
          <cell r="K326">
            <v>11213.561274164687</v>
          </cell>
          <cell r="L326">
            <v>11918.874344803959</v>
          </cell>
          <cell r="M326">
            <v>12126.689060055895</v>
          </cell>
          <cell r="N326">
            <v>12095.010146014691</v>
          </cell>
          <cell r="O326">
            <v>10908.371107534662</v>
          </cell>
          <cell r="P326">
            <v>9557.012024105743</v>
          </cell>
          <cell r="Q326">
            <v>10101.384683495269</v>
          </cell>
          <cell r="R326">
            <v>15454.60381511372</v>
          </cell>
          <cell r="S326">
            <v>10321.773235760564</v>
          </cell>
          <cell r="T326">
            <v>6477.7282275560456</v>
          </cell>
          <cell r="U326">
            <v>7049.9278307577415</v>
          </cell>
        </row>
        <row r="327">
          <cell r="D327">
            <v>22964.096645315414</v>
          </cell>
          <cell r="E327">
            <v>23192.629595919352</v>
          </cell>
          <cell r="F327">
            <v>22396.175423067172</v>
          </cell>
          <cell r="G327">
            <v>21676.191383932124</v>
          </cell>
          <cell r="H327">
            <v>21122.56205359977</v>
          </cell>
          <cell r="I327">
            <v>21134.326043470417</v>
          </cell>
          <cell r="J327">
            <v>19414.942503724324</v>
          </cell>
          <cell r="K327">
            <v>18623.188982131185</v>
          </cell>
          <cell r="L327">
            <v>16675.015285549609</v>
          </cell>
          <cell r="M327">
            <v>15652.76465450033</v>
          </cell>
          <cell r="N327">
            <v>12723.918064105183</v>
          </cell>
          <cell r="O327">
            <v>12795.668700839238</v>
          </cell>
          <cell r="P327">
            <v>12288.876216274017</v>
          </cell>
          <cell r="Q327">
            <v>7443.542493952903</v>
          </cell>
          <cell r="R327">
            <v>8432.0751897178725</v>
          </cell>
          <cell r="S327">
            <v>11534.686770758746</v>
          </cell>
          <cell r="T327">
            <v>10728.669795557826</v>
          </cell>
          <cell r="U327">
            <v>10651.307773857181</v>
          </cell>
        </row>
        <row r="328">
          <cell r="D328">
            <v>1115.3957509858799</v>
          </cell>
          <cell r="E328">
            <v>1126.4958907388584</v>
          </cell>
          <cell r="F328">
            <v>1087.8110857593636</v>
          </cell>
          <cell r="G328">
            <v>1052.8405336652661</v>
          </cell>
          <cell r="H328">
            <v>1025.9500440365425</v>
          </cell>
          <cell r="I328">
            <v>1026.5214361761518</v>
          </cell>
          <cell r="J328">
            <v>943.00876314709649</v>
          </cell>
          <cell r="K328">
            <v>904.55227485352123</v>
          </cell>
          <cell r="L328">
            <v>809.92696923354958</v>
          </cell>
          <cell r="M328">
            <v>691.17707436640057</v>
          </cell>
          <cell r="N328">
            <v>674.64920768535399</v>
          </cell>
          <cell r="O328">
            <v>439.60453853287686</v>
          </cell>
          <cell r="P328">
            <v>387.43153817823242</v>
          </cell>
          <cell r="Q328">
            <v>210.36531827271131</v>
          </cell>
          <cell r="R328">
            <v>187.31007455870875</v>
          </cell>
          <cell r="S328">
            <v>476.697763788938</v>
          </cell>
          <cell r="T328">
            <v>428.90286602173194</v>
          </cell>
          <cell r="U328">
            <v>395.95563220937044</v>
          </cell>
        </row>
        <row r="329">
          <cell r="D329">
            <v>18359.068434906585</v>
          </cell>
          <cell r="E329">
            <v>19776.914193488396</v>
          </cell>
          <cell r="F329">
            <v>19806.245887732155</v>
          </cell>
          <cell r="G329">
            <v>21471.419376742015</v>
          </cell>
          <cell r="H329">
            <v>22410.673319309673</v>
          </cell>
          <cell r="I329">
            <v>20618.744907149499</v>
          </cell>
          <cell r="J329">
            <v>18103.325074958324</v>
          </cell>
          <cell r="K329">
            <v>19615.744385107602</v>
          </cell>
          <cell r="L329">
            <v>16509.862586604482</v>
          </cell>
          <cell r="M329">
            <v>16212.148279115154</v>
          </cell>
          <cell r="N329">
            <v>18831.957699454531</v>
          </cell>
          <cell r="O329">
            <v>18472.613091217183</v>
          </cell>
          <cell r="P329">
            <v>15917.578500908865</v>
          </cell>
          <cell r="Q329">
            <v>17815.25057921838</v>
          </cell>
          <cell r="R329">
            <v>15704.909140222404</v>
          </cell>
          <cell r="S329">
            <v>14828.598362893628</v>
          </cell>
          <cell r="T329">
            <v>16275.949043772549</v>
          </cell>
          <cell r="U329">
            <v>18717.258184464943</v>
          </cell>
        </row>
        <row r="330">
          <cell r="D330">
            <v>8799.3034267256553</v>
          </cell>
          <cell r="E330">
            <v>7393.7415922381642</v>
          </cell>
          <cell r="F330">
            <v>7002.7092862089539</v>
          </cell>
          <cell r="G330">
            <v>6909.3418368582506</v>
          </cell>
          <cell r="H330">
            <v>6447.3803537614713</v>
          </cell>
          <cell r="I330">
            <v>5822.2325349978792</v>
          </cell>
          <cell r="J330">
            <v>5775.419391723286</v>
          </cell>
          <cell r="K330">
            <v>6504.5177040915432</v>
          </cell>
          <cell r="L330">
            <v>5904.7559591065174</v>
          </cell>
          <cell r="M330">
            <v>5470.1910970136696</v>
          </cell>
          <cell r="N330">
            <v>6487.6804020207219</v>
          </cell>
          <cell r="O330">
            <v>5987.4343092018644</v>
          </cell>
          <cell r="P330">
            <v>4227.8338144966792</v>
          </cell>
          <cell r="Q330">
            <v>3998.935031240972</v>
          </cell>
          <cell r="R330">
            <v>4029.2478260628905</v>
          </cell>
          <cell r="S330">
            <v>4126.3837875985846</v>
          </cell>
          <cell r="T330">
            <v>4945.5956067813922</v>
          </cell>
          <cell r="U330">
            <v>6696.814823019351</v>
          </cell>
        </row>
        <row r="331">
          <cell r="D331">
            <v>4843.8578303009426</v>
          </cell>
          <cell r="E331">
            <v>4070.1213914283194</v>
          </cell>
          <cell r="F331">
            <v>3854.8651597012308</v>
          </cell>
          <cell r="G331">
            <v>3803.4680628288802</v>
          </cell>
          <cell r="H331">
            <v>3549.1665984198439</v>
          </cell>
          <cell r="I331">
            <v>3205.0339994897499</v>
          </cell>
          <cell r="J331">
            <v>3179.2642084489144</v>
          </cell>
          <cell r="K331">
            <v>3580.6196792351238</v>
          </cell>
          <cell r="L331">
            <v>3250.4616560514942</v>
          </cell>
          <cell r="M331">
            <v>3083.1738736325101</v>
          </cell>
          <cell r="N331">
            <v>3487.4235650101373</v>
          </cell>
          <cell r="O331">
            <v>3290.3733641703207</v>
          </cell>
          <cell r="P331">
            <v>2424.2732057359426</v>
          </cell>
          <cell r="Q331">
            <v>2431.6635605077863</v>
          </cell>
          <cell r="R331">
            <v>2486.0209340041956</v>
          </cell>
          <cell r="S331">
            <v>2320.5287369348302</v>
          </cell>
          <cell r="T331">
            <v>2927.1096069729574</v>
          </cell>
          <cell r="U331">
            <v>3535.2458108514375</v>
          </cell>
        </row>
        <row r="332">
          <cell r="D332">
            <v>1395.5737510418849</v>
          </cell>
          <cell r="E332">
            <v>1612.2493477968105</v>
          </cell>
          <cell r="F332">
            <v>1551.822855395367</v>
          </cell>
          <cell r="G332">
            <v>2072.8937129474753</v>
          </cell>
          <cell r="H332">
            <v>1721.6345991195312</v>
          </cell>
          <cell r="I332">
            <v>1645.3220622841893</v>
          </cell>
          <cell r="J332">
            <v>1277.2679289766158</v>
          </cell>
          <cell r="K332">
            <v>1620.9238411058641</v>
          </cell>
          <cell r="L332">
            <v>1286.0349451669751</v>
          </cell>
          <cell r="M332">
            <v>1556.9827866033872</v>
          </cell>
          <cell r="N332">
            <v>1376.1946232697194</v>
          </cell>
          <cell r="O332">
            <v>871.0113234334392</v>
          </cell>
          <cell r="P332">
            <v>958.81598175143461</v>
          </cell>
          <cell r="Q332">
            <v>254.23296758076486</v>
          </cell>
          <cell r="R332">
            <v>312.18345759784791</v>
          </cell>
          <cell r="S332">
            <v>985.37525177336022</v>
          </cell>
          <cell r="T332">
            <v>878.13288209188727</v>
          </cell>
          <cell r="U332">
            <v>773.68312789759341</v>
          </cell>
        </row>
        <row r="333">
          <cell r="D333">
            <v>283.15516540710649</v>
          </cell>
          <cell r="E333">
            <v>368.78006736137843</v>
          </cell>
          <cell r="F333">
            <v>296.22626139930861</v>
          </cell>
          <cell r="G333">
            <v>172.92769785342134</v>
          </cell>
          <cell r="H333">
            <v>175.40029549049456</v>
          </cell>
          <cell r="I333">
            <v>179.19559691926204</v>
          </cell>
          <cell r="J333">
            <v>179.08584990472781</v>
          </cell>
          <cell r="K333">
            <v>159.83923106925019</v>
          </cell>
          <cell r="L333">
            <v>149.54458708595703</v>
          </cell>
          <cell r="M333">
            <v>156.8235837537589</v>
          </cell>
          <cell r="N333">
            <v>205.89810837179951</v>
          </cell>
          <cell r="O333">
            <v>136.28765413723224</v>
          </cell>
          <cell r="P333">
            <v>84.268928728421898</v>
          </cell>
          <cell r="Q333">
            <v>136.58790807280306</v>
          </cell>
          <cell r="R333">
            <v>275.76205421143237</v>
          </cell>
          <cell r="S333">
            <v>64.958814772077503</v>
          </cell>
          <cell r="T333">
            <v>41.670657599267798</v>
          </cell>
          <cell r="U333">
            <v>48.608364056393292</v>
          </cell>
        </row>
        <row r="334">
          <cell r="D334">
            <v>692.65959355998075</v>
          </cell>
          <cell r="E334">
            <v>833.32234619912219</v>
          </cell>
          <cell r="F334">
            <v>926.22216399914089</v>
          </cell>
          <cell r="G334">
            <v>692.48435249025829</v>
          </cell>
          <cell r="H334">
            <v>510.68950561738529</v>
          </cell>
          <cell r="I334">
            <v>459.70057678298986</v>
          </cell>
          <cell r="J334">
            <v>614.53471128767353</v>
          </cell>
          <cell r="K334">
            <v>757.99370075095453</v>
          </cell>
          <cell r="L334">
            <v>890.17599091374211</v>
          </cell>
          <cell r="M334">
            <v>995.99053288322682</v>
          </cell>
          <cell r="N334">
            <v>1005.9585654552943</v>
          </cell>
          <cell r="O334">
            <v>1440.755200879312</v>
          </cell>
          <cell r="P334">
            <v>970.12035023939359</v>
          </cell>
          <cell r="Q334">
            <v>899.28681081509762</v>
          </cell>
          <cell r="R334">
            <v>2207.1370452167848</v>
          </cell>
          <cell r="S334">
            <v>1480.0616104222581</v>
          </cell>
          <cell r="T334">
            <v>1236.9070804465587</v>
          </cell>
          <cell r="U334">
            <v>1533.1888162787386</v>
          </cell>
        </row>
        <row r="335">
          <cell r="D335">
            <v>655.94670983549327</v>
          </cell>
          <cell r="E335">
            <v>846.1102299306159</v>
          </cell>
          <cell r="F335">
            <v>975.31735712496686</v>
          </cell>
          <cell r="G335">
            <v>760.94206684870778</v>
          </cell>
          <cell r="H335">
            <v>751.04357025120862</v>
          </cell>
          <cell r="I335">
            <v>757.6204176456082</v>
          </cell>
          <cell r="J335">
            <v>733.10556769384698</v>
          </cell>
          <cell r="K335">
            <v>746.99510845842099</v>
          </cell>
          <cell r="L335">
            <v>888.72895629545837</v>
          </cell>
          <cell r="M335">
            <v>898.89967679012022</v>
          </cell>
          <cell r="N335">
            <v>805.89388186070369</v>
          </cell>
          <cell r="O335">
            <v>526.70567087622078</v>
          </cell>
          <cell r="P335">
            <v>295.96892041201841</v>
          </cell>
          <cell r="Q335">
            <v>297.1036248590899</v>
          </cell>
          <cell r="R335">
            <v>1134.2665626055141</v>
          </cell>
          <cell r="S335">
            <v>584.62933294869742</v>
          </cell>
          <cell r="T335">
            <v>361.82327086193504</v>
          </cell>
          <cell r="U335">
            <v>454.69073877751231</v>
          </cell>
        </row>
        <row r="336">
          <cell r="D336">
            <v>3227.6261751430684</v>
          </cell>
          <cell r="E336">
            <v>3573.6190699455724</v>
          </cell>
          <cell r="F336">
            <v>4516.465163141158</v>
          </cell>
          <cell r="G336">
            <v>2228.6744493235065</v>
          </cell>
          <cell r="H336">
            <v>3242.9458856644187</v>
          </cell>
          <cell r="I336">
            <v>2941.4174985564769</v>
          </cell>
          <cell r="J336">
            <v>2606.4002373854455</v>
          </cell>
          <cell r="K336">
            <v>2801.700541379259</v>
          </cell>
          <cell r="L336">
            <v>3438.6671100274725</v>
          </cell>
          <cell r="M336">
            <v>3064.4339864811786</v>
          </cell>
          <cell r="N336">
            <v>3387.8878166383843</v>
          </cell>
          <cell r="O336">
            <v>2895.8564706151751</v>
          </cell>
          <cell r="P336">
            <v>1322.6111130912072</v>
          </cell>
          <cell r="Q336">
            <v>1265.1828857254534</v>
          </cell>
          <cell r="R336">
            <v>2157.1876920011291</v>
          </cell>
          <cell r="S336">
            <v>1540.0235932887911</v>
          </cell>
          <cell r="T336">
            <v>1477.783808520375</v>
          </cell>
          <cell r="U336">
            <v>1091.6628427664994</v>
          </cell>
        </row>
        <row r="337">
          <cell r="D337">
            <v>196.63962975631878</v>
          </cell>
          <cell r="E337">
            <v>251.39483800770606</v>
          </cell>
          <cell r="F337">
            <v>317.49363695063153</v>
          </cell>
          <cell r="G337">
            <v>306.8479864910571</v>
          </cell>
          <cell r="H337">
            <v>327.33623491855224</v>
          </cell>
          <cell r="I337">
            <v>402.54090892027392</v>
          </cell>
          <cell r="J337">
            <v>508.3624890404123</v>
          </cell>
          <cell r="K337">
            <v>686.99398025912694</v>
          </cell>
          <cell r="L337">
            <v>723.78799054590809</v>
          </cell>
          <cell r="M337">
            <v>491.33189873034365</v>
          </cell>
          <cell r="N337">
            <v>645.72472539134844</v>
          </cell>
          <cell r="O337">
            <v>350.45396778145431</v>
          </cell>
          <cell r="P337">
            <v>175.73154649463592</v>
          </cell>
          <cell r="Q337">
            <v>157.52474069710135</v>
          </cell>
          <cell r="R337">
            <v>941.75343042017448</v>
          </cell>
          <cell r="S337">
            <v>414.73704816018716</v>
          </cell>
          <cell r="T337">
            <v>247.99123059076445</v>
          </cell>
          <cell r="U337">
            <v>369.62610167882406</v>
          </cell>
        </row>
        <row r="338">
          <cell r="D338">
            <v>1477.1110997834737</v>
          </cell>
          <cell r="E338">
            <v>1311.1817992940585</v>
          </cell>
          <cell r="F338">
            <v>1528.6015933991155</v>
          </cell>
          <cell r="G338">
            <v>1753.13359124927</v>
          </cell>
          <cell r="H338">
            <v>1330.7178612459966</v>
          </cell>
          <cell r="I338">
            <v>2294.6788797329668</v>
          </cell>
          <cell r="J338">
            <v>1579.7500510989319</v>
          </cell>
          <cell r="K338">
            <v>1203.6754577536747</v>
          </cell>
          <cell r="L338">
            <v>1165.9655618413756</v>
          </cell>
          <cell r="M338">
            <v>2763.6810306302564</v>
          </cell>
          <cell r="N338">
            <v>1885.0208829814896</v>
          </cell>
          <cell r="O338">
            <v>1771.7395037840188</v>
          </cell>
          <cell r="P338">
            <v>2204.3518551520119</v>
          </cell>
          <cell r="Q338">
            <v>2172.4456327783787</v>
          </cell>
          <cell r="R338">
            <v>4114.5779711396353</v>
          </cell>
          <cell r="S338">
            <v>3194.9743204051042</v>
          </cell>
          <cell r="T338">
            <v>1459.4893734767941</v>
          </cell>
          <cell r="U338">
            <v>1253.6907229544772</v>
          </cell>
        </row>
        <row r="339">
          <cell r="D339">
            <v>825.43394614436363</v>
          </cell>
          <cell r="E339">
            <v>949.92901308779051</v>
          </cell>
          <cell r="F339">
            <v>1135.5957402638408</v>
          </cell>
          <cell r="G339">
            <v>1139.3767131294476</v>
          </cell>
          <cell r="H339">
            <v>1153.5664723089819</v>
          </cell>
          <cell r="I339">
            <v>1135.9452228338773</v>
          </cell>
          <cell r="J339">
            <v>1299.8465939179162</v>
          </cell>
          <cell r="K339">
            <v>1270.1209946059732</v>
          </cell>
          <cell r="L339">
            <v>1468.878889305284</v>
          </cell>
          <cell r="M339">
            <v>1462.2601899744429</v>
          </cell>
          <cell r="N339">
            <v>1327.3788427906545</v>
          </cell>
          <cell r="O339">
            <v>950.93942134850738</v>
          </cell>
          <cell r="P339">
            <v>712.17521474141938</v>
          </cell>
          <cell r="Q339">
            <v>723.81621358288351</v>
          </cell>
          <cell r="R339">
            <v>2146.7815767478678</v>
          </cell>
          <cell r="S339">
            <v>1243.2117780994524</v>
          </cell>
          <cell r="T339">
            <v>658.59966156891539</v>
          </cell>
          <cell r="U339">
            <v>732.16348359942401</v>
          </cell>
        </row>
        <row r="340">
          <cell r="D340">
            <v>1550.8384246989892</v>
          </cell>
          <cell r="E340">
            <v>1740.6055526766534</v>
          </cell>
          <cell r="F340">
            <v>1807.2095294169201</v>
          </cell>
          <cell r="G340">
            <v>1753.1138888009766</v>
          </cell>
          <cell r="H340">
            <v>1803.7962237285603</v>
          </cell>
          <cell r="I340">
            <v>2063.0320822553313</v>
          </cell>
          <cell r="J340">
            <v>2624.2318058311416</v>
          </cell>
          <cell r="K340">
            <v>2706.425581385904</v>
          </cell>
          <cell r="L340">
            <v>2483.9096135592786</v>
          </cell>
          <cell r="M340">
            <v>2512.7838824341893</v>
          </cell>
          <cell r="N340">
            <v>3126.4964115203747</v>
          </cell>
          <cell r="O340">
            <v>1875.2361433919923</v>
          </cell>
          <cell r="P340">
            <v>1092.4130638818594</v>
          </cell>
          <cell r="Q340">
            <v>1374.8520089955873</v>
          </cell>
          <cell r="R340">
            <v>4878.3868307290368</v>
          </cell>
          <cell r="S340">
            <v>2633.3304142219108</v>
          </cell>
          <cell r="T340">
            <v>1431.0313634090014</v>
          </cell>
          <cell r="U340">
            <v>1498.7578917387932</v>
          </cell>
        </row>
        <row r="341">
          <cell r="D341">
            <v>1142.2583445276814</v>
          </cell>
          <cell r="E341">
            <v>833.07155288541048</v>
          </cell>
          <cell r="F341">
            <v>1031.3911133922047</v>
          </cell>
          <cell r="G341">
            <v>651.16360154312747</v>
          </cell>
          <cell r="H341">
            <v>1305.5451663069082</v>
          </cell>
          <cell r="I341">
            <v>1331.7210542396836</v>
          </cell>
          <cell r="J341">
            <v>998.41658071699771</v>
          </cell>
          <cell r="K341">
            <v>1014.4218851676192</v>
          </cell>
          <cell r="L341">
            <v>713.74323123716636</v>
          </cell>
          <cell r="M341">
            <v>715.37109391920842</v>
          </cell>
          <cell r="N341">
            <v>790.15436399159353</v>
          </cell>
          <cell r="O341">
            <v>444.72813455307357</v>
          </cell>
          <cell r="P341">
            <v>314.46697793776957</v>
          </cell>
          <cell r="Q341">
            <v>272.17882411587766</v>
          </cell>
          <cell r="R341">
            <v>1331.9827524174846</v>
          </cell>
          <cell r="S341">
            <v>708.55076420619912</v>
          </cell>
          <cell r="T341">
            <v>465.49173610889392</v>
          </cell>
          <cell r="U341">
            <v>701.7832560641782</v>
          </cell>
        </row>
        <row r="342">
          <cell r="D342">
            <v>413.86034455003755</v>
          </cell>
          <cell r="E342">
            <v>425.99171846944483</v>
          </cell>
          <cell r="F342">
            <v>451.90731612679753</v>
          </cell>
          <cell r="G342">
            <v>370.50052574264157</v>
          </cell>
          <cell r="H342">
            <v>349.91647313549169</v>
          </cell>
          <cell r="I342">
            <v>331.06950269109052</v>
          </cell>
          <cell r="J342">
            <v>344.10141129433202</v>
          </cell>
          <cell r="K342">
            <v>286.55592578862939</v>
          </cell>
          <cell r="L342">
            <v>192.22602806775583</v>
          </cell>
          <cell r="M342">
            <v>183.96637487682932</v>
          </cell>
          <cell r="N342">
            <v>126.93164499424293</v>
          </cell>
          <cell r="O342">
            <v>106.57079722009136</v>
          </cell>
          <cell r="P342">
            <v>177.78688621971938</v>
          </cell>
          <cell r="Q342">
            <v>100.69619500257744</v>
          </cell>
          <cell r="R342">
            <v>14.568561354566235</v>
          </cell>
          <cell r="S342">
            <v>136.91319421191719</v>
          </cell>
          <cell r="T342">
            <v>60.981450145269946</v>
          </cell>
          <cell r="U342">
            <v>222.78833525846929</v>
          </cell>
        </row>
        <row r="343">
          <cell r="D343">
            <v>640.32477328963341</v>
          </cell>
          <cell r="E343">
            <v>664.91844932465449</v>
          </cell>
          <cell r="F343">
            <v>837.40957019137659</v>
          </cell>
          <cell r="G343">
            <v>758.06100100415779</v>
          </cell>
          <cell r="H343">
            <v>750.91412938084659</v>
          </cell>
          <cell r="I343">
            <v>896.41058398709788</v>
          </cell>
          <cell r="J343">
            <v>955.08520823845208</v>
          </cell>
          <cell r="K343">
            <v>861.37467810768965</v>
          </cell>
          <cell r="L343">
            <v>755.79360192663796</v>
          </cell>
          <cell r="M343">
            <v>739.58845273602287</v>
          </cell>
          <cell r="N343">
            <v>753.80880144681032</v>
          </cell>
          <cell r="O343">
            <v>618.93039923976141</v>
          </cell>
          <cell r="P343">
            <v>855.02132563471991</v>
          </cell>
          <cell r="Q343">
            <v>392.81485971302487</v>
          </cell>
          <cell r="R343">
            <v>176.90395930544716</v>
          </cell>
          <cell r="S343">
            <v>547.65277684766875</v>
          </cell>
          <cell r="T343">
            <v>141.27369283654204</v>
          </cell>
          <cell r="U343">
            <v>751.40429437174635</v>
          </cell>
        </row>
        <row r="344">
          <cell r="D344">
            <v>51.528008913350597</v>
          </cell>
          <cell r="E344">
            <v>57.157123786199591</v>
          </cell>
          <cell r="F344">
            <v>65.498876976947699</v>
          </cell>
          <cell r="G344">
            <v>60.593782785362002</v>
          </cell>
          <cell r="H344">
            <v>52.078358422644378</v>
          </cell>
          <cell r="I344">
            <v>57.177127315280508</v>
          </cell>
          <cell r="J344">
            <v>57.142109607644969</v>
          </cell>
          <cell r="K344">
            <v>32.210619907702736</v>
          </cell>
          <cell r="L344">
            <v>39.664448507469821</v>
          </cell>
          <cell r="M344">
            <v>53.455396187919781</v>
          </cell>
          <cell r="N344">
            <v>62.277389566073452</v>
          </cell>
          <cell r="O344">
            <v>38.939329753494924</v>
          </cell>
          <cell r="P344">
            <v>31.857765738793645</v>
          </cell>
          <cell r="Q344">
            <v>15.951872475655835</v>
          </cell>
          <cell r="R344">
            <v>6.2436691519569587</v>
          </cell>
          <cell r="S344">
            <v>27.982258671048768</v>
          </cell>
          <cell r="T344">
            <v>6.0981450145269953</v>
          </cell>
          <cell r="U344">
            <v>28.35487903289609</v>
          </cell>
        </row>
        <row r="345">
          <cell r="D345">
            <v>235.18435272686352</v>
          </cell>
          <cell r="E345">
            <v>192.16733634221652</v>
          </cell>
          <cell r="F345">
            <v>203.00721728689834</v>
          </cell>
          <cell r="G345">
            <v>221.71075068111583</v>
          </cell>
          <cell r="H345">
            <v>228.65837962979791</v>
          </cell>
          <cell r="I345">
            <v>206.67866282970536</v>
          </cell>
          <cell r="J345">
            <v>196.80069807461678</v>
          </cell>
          <cell r="K345">
            <v>195.21033181091391</v>
          </cell>
          <cell r="L345">
            <v>224.72406355652745</v>
          </cell>
          <cell r="M345">
            <v>241.36557220354649</v>
          </cell>
          <cell r="N345">
            <v>229.0200777591088</v>
          </cell>
          <cell r="O345">
            <v>168.05394946245178</v>
          </cell>
          <cell r="P345">
            <v>225.05969989663899</v>
          </cell>
          <cell r="Q345">
            <v>119.63904356741877</v>
          </cell>
          <cell r="R345">
            <v>15.609172879892396</v>
          </cell>
          <cell r="S345">
            <v>126.91953040082834</v>
          </cell>
          <cell r="T345">
            <v>15.245362536317487</v>
          </cell>
          <cell r="U345">
            <v>186.33206221617431</v>
          </cell>
        </row>
        <row r="346">
          <cell r="D346">
            <v>3503.6263496397055</v>
          </cell>
          <cell r="E346">
            <v>3573.3764045925222</v>
          </cell>
          <cell r="F346">
            <v>4039.3349804098712</v>
          </cell>
          <cell r="G346">
            <v>3570.5634884448627</v>
          </cell>
          <cell r="H346">
            <v>3711.0498254337076</v>
          </cell>
          <cell r="I346">
            <v>3533.2749876540861</v>
          </cell>
          <cell r="J346">
            <v>3939.2182582074815</v>
          </cell>
          <cell r="K346">
            <v>4017.2147308835615</v>
          </cell>
          <cell r="L346">
            <v>4172.2318858685339</v>
          </cell>
          <cell r="M346">
            <v>4552.7480257936386</v>
          </cell>
          <cell r="N346">
            <v>4700.9087069080633</v>
          </cell>
          <cell r="O346">
            <v>3238.112684764315</v>
          </cell>
          <cell r="P346">
            <v>3540.3226764562614</v>
          </cell>
          <cell r="Q346">
            <v>3994.9470631220579</v>
          </cell>
          <cell r="R346">
            <v>5681.7389282808326</v>
          </cell>
          <cell r="S346">
            <v>4732.999180931678</v>
          </cell>
          <cell r="T346">
            <v>5682.4547960367372</v>
          </cell>
          <cell r="U346">
            <v>4156.0151268216268</v>
          </cell>
        </row>
        <row r="347">
          <cell r="D347">
            <v>3103.7576853288774</v>
          </cell>
          <cell r="E347">
            <v>3094.8826721402015</v>
          </cell>
          <cell r="F347">
            <v>3557.6305806917949</v>
          </cell>
          <cell r="G347">
            <v>3162.9399203150938</v>
          </cell>
          <cell r="H347">
            <v>2993.933588810552</v>
          </cell>
          <cell r="I347">
            <v>2681.0149528574411</v>
          </cell>
          <cell r="J347">
            <v>2669.1570049443026</v>
          </cell>
          <cell r="K347">
            <v>2653.0388836823995</v>
          </cell>
          <cell r="L347">
            <v>2842.1886784820181</v>
          </cell>
          <cell r="M347">
            <v>2784.3369723570054</v>
          </cell>
          <cell r="N347">
            <v>2589.3782966096342</v>
          </cell>
          <cell r="O347">
            <v>1735.8743316426419</v>
          </cell>
          <cell r="P347">
            <v>2133.4426346366326</v>
          </cell>
          <cell r="Q347">
            <v>2835.4453325478244</v>
          </cell>
          <cell r="R347">
            <v>3700.4145840598239</v>
          </cell>
          <cell r="S347">
            <v>2982.1092812289116</v>
          </cell>
          <cell r="T347">
            <v>3674.1323712525145</v>
          </cell>
          <cell r="U347">
            <v>2884.0962673460022</v>
          </cell>
        </row>
        <row r="348">
          <cell r="D348">
            <v>1563.9910749014998</v>
          </cell>
          <cell r="E348">
            <v>1700.9651262586003</v>
          </cell>
          <cell r="F348">
            <v>1656.5785144679435</v>
          </cell>
          <cell r="G348">
            <v>1726.1234046564505</v>
          </cell>
          <cell r="H348">
            <v>1239.496531740127</v>
          </cell>
          <cell r="I348">
            <v>1548.5532656043242</v>
          </cell>
          <cell r="J348">
            <v>1602.4375365055544</v>
          </cell>
          <cell r="K348">
            <v>1629.3232293302856</v>
          </cell>
          <cell r="L348">
            <v>1545.7295878324355</v>
          </cell>
          <cell r="M348">
            <v>1421.3825158316251</v>
          </cell>
          <cell r="N348">
            <v>1806.3933437599796</v>
          </cell>
          <cell r="O348">
            <v>1552.4495941196001</v>
          </cell>
          <cell r="P348">
            <v>1616.5246937781421</v>
          </cell>
          <cell r="Q348">
            <v>1716.8202751924591</v>
          </cell>
          <cell r="R348">
            <v>2117.6444540387351</v>
          </cell>
          <cell r="S348">
            <v>1828.8404774292587</v>
          </cell>
          <cell r="T348">
            <v>1856.8851569234698</v>
          </cell>
          <cell r="U348">
            <v>1302.2990870108704</v>
          </cell>
        </row>
        <row r="349">
          <cell r="D349">
            <v>6068.2427712302861</v>
          </cell>
          <cell r="E349">
            <v>5892.100696134914</v>
          </cell>
          <cell r="F349">
            <v>5854.6703511302567</v>
          </cell>
          <cell r="G349">
            <v>5614.7841870164484</v>
          </cell>
          <cell r="H349">
            <v>5370.1292062330413</v>
          </cell>
          <cell r="I349">
            <v>5429.6410139819327</v>
          </cell>
          <cell r="J349">
            <v>5768.4895598024559</v>
          </cell>
          <cell r="K349">
            <v>5381.1479467433983</v>
          </cell>
          <cell r="L349">
            <v>5636.8558854575858</v>
          </cell>
          <cell r="M349">
            <v>5180.3066242051682</v>
          </cell>
          <cell r="N349">
            <v>6005.2119379307205</v>
          </cell>
          <cell r="O349">
            <v>4203.398174969373</v>
          </cell>
          <cell r="P349">
            <v>4918.4279621247224</v>
          </cell>
          <cell r="Q349">
            <v>7796.4776724767889</v>
          </cell>
          <cell r="R349">
            <v>9988.8300316058085</v>
          </cell>
          <cell r="S349">
            <v>8471.6288126600139</v>
          </cell>
          <cell r="T349">
            <v>9432.8139799708388</v>
          </cell>
          <cell r="U349">
            <v>7462.3965569075463</v>
          </cell>
        </row>
        <row r="350">
          <cell r="D350">
            <v>527.54084030523654</v>
          </cell>
          <cell r="E350">
            <v>354.09416173666352</v>
          </cell>
          <cell r="F350">
            <v>225.26704438162997</v>
          </cell>
          <cell r="G350">
            <v>133.34579533091065</v>
          </cell>
          <cell r="H350">
            <v>129.19618176859458</v>
          </cell>
          <cell r="I350">
            <v>116.39199535932917</v>
          </cell>
          <cell r="J350">
            <v>129.56046777598152</v>
          </cell>
          <cell r="K350">
            <v>138.832076895857</v>
          </cell>
          <cell r="L350">
            <v>129.97573464538897</v>
          </cell>
          <cell r="M350">
            <v>111.03485065264285</v>
          </cell>
          <cell r="N350">
            <v>114.01411454933589</v>
          </cell>
          <cell r="O350">
            <v>105.54607801605202</v>
          </cell>
          <cell r="P350">
            <v>122.29271364246593</v>
          </cell>
          <cell r="Q350">
            <v>166.49766896465778</v>
          </cell>
          <cell r="R350">
            <v>210.20352811588427</v>
          </cell>
          <cell r="S350">
            <v>160.8979873585304</v>
          </cell>
          <cell r="T350">
            <v>196.15699796728498</v>
          </cell>
          <cell r="U350">
            <v>354.43598791120115</v>
          </cell>
        </row>
        <row r="351">
          <cell r="D351">
            <v>747.05663161849498</v>
          </cell>
          <cell r="E351">
            <v>765.07917937717798</v>
          </cell>
          <cell r="F351">
            <v>809.08844421543938</v>
          </cell>
          <cell r="G351">
            <v>692.46254537826758</v>
          </cell>
          <cell r="H351">
            <v>718.45248347866436</v>
          </cell>
          <cell r="I351">
            <v>744.030237476911</v>
          </cell>
          <cell r="J351">
            <v>807.36648117550317</v>
          </cell>
          <cell r="K351">
            <v>691.54399055630859</v>
          </cell>
          <cell r="L351">
            <v>673.79897779806083</v>
          </cell>
          <cell r="M351">
            <v>714.28808806598477</v>
          </cell>
          <cell r="N351">
            <v>725.72196833473015</v>
          </cell>
          <cell r="O351">
            <v>622.00455685187933</v>
          </cell>
          <cell r="P351">
            <v>723.47958322937814</v>
          </cell>
          <cell r="Q351">
            <v>873.36501804215698</v>
          </cell>
          <cell r="R351">
            <v>1212.3124270049761</v>
          </cell>
          <cell r="S351">
            <v>997.36764834666678</v>
          </cell>
          <cell r="T351">
            <v>1110.8787501463341</v>
          </cell>
          <cell r="U351">
            <v>892.16601528505191</v>
          </cell>
        </row>
        <row r="352">
          <cell r="D352">
            <v>461.2495929256325</v>
          </cell>
          <cell r="E352">
            <v>546.96419371113404</v>
          </cell>
          <cell r="F352">
            <v>495.51025336003886</v>
          </cell>
          <cell r="G352">
            <v>435.78751711368375</v>
          </cell>
          <cell r="H352">
            <v>416.76135336003301</v>
          </cell>
          <cell r="I352">
            <v>455.70351760745376</v>
          </cell>
          <cell r="J352">
            <v>445.364849706575</v>
          </cell>
          <cell r="K352">
            <v>526.8980883548162</v>
          </cell>
          <cell r="L352">
            <v>495.30781537249607</v>
          </cell>
          <cell r="M352">
            <v>502.61586068356166</v>
          </cell>
          <cell r="N352">
            <v>549.41610642853368</v>
          </cell>
          <cell r="O352">
            <v>379.14610549455585</v>
          </cell>
          <cell r="P352">
            <v>393.59755735348278</v>
          </cell>
          <cell r="Q352">
            <v>726.80718967206894</v>
          </cell>
          <cell r="R352">
            <v>913.65691923636825</v>
          </cell>
          <cell r="S352">
            <v>743.52858754501017</v>
          </cell>
          <cell r="T352">
            <v>1020.4229324308503</v>
          </cell>
          <cell r="U352">
            <v>804.06335543283922</v>
          </cell>
        </row>
        <row r="353">
          <cell r="D353">
            <v>2328.5637683139066</v>
          </cell>
          <cell r="E353">
            <v>2480.6280383516105</v>
          </cell>
          <cell r="F353">
            <v>2125.685552201131</v>
          </cell>
          <cell r="G353">
            <v>1961.9215323688411</v>
          </cell>
          <cell r="H353">
            <v>1888.1753811544004</v>
          </cell>
          <cell r="I353">
            <v>2251.7737801431217</v>
          </cell>
          <cell r="J353">
            <v>2366.3846232763226</v>
          </cell>
          <cell r="K353">
            <v>2349.780747874358</v>
          </cell>
          <cell r="L353">
            <v>2713.0644323166093</v>
          </cell>
          <cell r="M353">
            <v>2817.3102463187565</v>
          </cell>
          <cell r="N353">
            <v>3300.1546054098635</v>
          </cell>
          <cell r="O353">
            <v>2171.3799933593614</v>
          </cell>
          <cell r="P353">
            <v>2736.684843948628</v>
          </cell>
          <cell r="Q353">
            <v>3346.9022437985395</v>
          </cell>
          <cell r="R353">
            <v>3887.7246586185329</v>
          </cell>
          <cell r="S353">
            <v>3266.9286998449438</v>
          </cell>
          <cell r="T353">
            <v>3720.8848163638881</v>
          </cell>
          <cell r="U353">
            <v>2984.3510182123136</v>
          </cell>
        </row>
        <row r="354">
          <cell r="D354">
            <v>8908.6261298313948</v>
          </cell>
          <cell r="E354">
            <v>9032.777777368774</v>
          </cell>
          <cell r="F354">
            <v>9337.4787963816925</v>
          </cell>
          <cell r="G354">
            <v>8955.7862664328968</v>
          </cell>
          <cell r="H354">
            <v>9565.8371016900037</v>
          </cell>
          <cell r="I354">
            <v>9375.9822350971535</v>
          </cell>
          <cell r="J354">
            <v>9809.9360180674139</v>
          </cell>
          <cell r="K354">
            <v>9329.9340617890666</v>
          </cell>
          <cell r="L354">
            <v>9080.1422933281083</v>
          </cell>
          <cell r="M354">
            <v>9060.5681875951541</v>
          </cell>
          <cell r="N354">
            <v>8979.4553351827235</v>
          </cell>
          <cell r="O354">
            <v>7459.9558054063955</v>
          </cell>
          <cell r="P354">
            <v>7851.3977498188215</v>
          </cell>
          <cell r="Q354">
            <v>9425.5626490531395</v>
          </cell>
          <cell r="R354">
            <v>11787.006747369411</v>
          </cell>
          <cell r="S354">
            <v>10114.58714320302</v>
          </cell>
          <cell r="T354">
            <v>11965.576876004385</v>
          </cell>
          <cell r="U354">
            <v>10089.273564455134</v>
          </cell>
        </row>
        <row r="355">
          <cell r="D355">
            <v>3983.4598430002566</v>
          </cell>
          <cell r="E355">
            <v>3766.9409709742554</v>
          </cell>
          <cell r="F355">
            <v>4137.9191389496127</v>
          </cell>
          <cell r="G355">
            <v>3733.751638603318</v>
          </cell>
          <cell r="H355">
            <v>3371.0953699832935</v>
          </cell>
          <cell r="I355">
            <v>3172.8167140967253</v>
          </cell>
          <cell r="J355">
            <v>3441.2959512770271</v>
          </cell>
          <cell r="K355">
            <v>2921.3315815812612</v>
          </cell>
          <cell r="L355">
            <v>2796.8138874524511</v>
          </cell>
          <cell r="M355">
            <v>2764.7762853620084</v>
          </cell>
          <cell r="N355">
            <v>2731.7836012962898</v>
          </cell>
          <cell r="O355">
            <v>2259.5058449067451</v>
          </cell>
          <cell r="P355">
            <v>2811.7047439141747</v>
          </cell>
          <cell r="Q355">
            <v>2018.9088602001914</v>
          </cell>
          <cell r="R355">
            <v>2442.3152499404969</v>
          </cell>
          <cell r="S355">
            <v>2574.3677977364864</v>
          </cell>
          <cell r="T355">
            <v>3314.3418153954217</v>
          </cell>
          <cell r="U355">
            <v>2344.340891469802</v>
          </cell>
        </row>
        <row r="356">
          <cell r="D356">
            <v>11325.976770500203</v>
          </cell>
          <cell r="E356">
            <v>11995.07536284549</v>
          </cell>
          <cell r="F356">
            <v>13955.309230870305</v>
          </cell>
          <cell r="G356">
            <v>11990.624476573532</v>
          </cell>
          <cell r="H356">
            <v>11242.022489198143</v>
          </cell>
          <cell r="I356">
            <v>11119.110256324691</v>
          </cell>
          <cell r="J356">
            <v>10658.836239653161</v>
          </cell>
          <cell r="K356">
            <v>9955.9697780078113</v>
          </cell>
          <cell r="L356">
            <v>10077.372845655187</v>
          </cell>
          <cell r="M356">
            <v>9743.711657338783</v>
          </cell>
          <cell r="N356">
            <v>10130.683100700462</v>
          </cell>
          <cell r="O356">
            <v>8842.3020116554653</v>
          </cell>
          <cell r="P356">
            <v>10255.117558303928</v>
          </cell>
          <cell r="Q356">
            <v>7964.9693255009033</v>
          </cell>
          <cell r="R356">
            <v>9976.3426933018927</v>
          </cell>
          <cell r="S356">
            <v>10182.544057118424</v>
          </cell>
          <cell r="T356">
            <v>12441.23218713749</v>
          </cell>
          <cell r="U356">
            <v>7888.7324166521621</v>
          </cell>
        </row>
        <row r="357">
          <cell r="D357">
            <v>9934.4402121926469</v>
          </cell>
          <cell r="E357">
            <v>10149.138502869111</v>
          </cell>
          <cell r="F357">
            <v>10296.913178061192</v>
          </cell>
          <cell r="G357">
            <v>9330.1992189472239</v>
          </cell>
          <cell r="H357">
            <v>8371.0998661730009</v>
          </cell>
          <cell r="I357">
            <v>8690.6519330096162</v>
          </cell>
          <cell r="J357">
            <v>8311.4329024309318</v>
          </cell>
          <cell r="K357">
            <v>7998.6491876681657</v>
          </cell>
          <cell r="L357">
            <v>7338.7219754616854</v>
          </cell>
          <cell r="M357">
            <v>7238.5583979214362</v>
          </cell>
          <cell r="N357">
            <v>6442.7725229880043</v>
          </cell>
          <cell r="O357">
            <v>6120.6478057269769</v>
          </cell>
          <cell r="P357">
            <v>6543.1740148031977</v>
          </cell>
          <cell r="Q357">
            <v>5513.3659243985476</v>
          </cell>
          <cell r="R357">
            <v>5200.9764035801463</v>
          </cell>
          <cell r="S357">
            <v>5762.3465534738289</v>
          </cell>
          <cell r="T357">
            <v>5666.1930759979996</v>
          </cell>
          <cell r="U357">
            <v>4367.6640453171731</v>
          </cell>
        </row>
        <row r="358">
          <cell r="D358">
            <v>678.80815239601009</v>
          </cell>
          <cell r="E358">
            <v>671.86549496964369</v>
          </cell>
          <cell r="F358">
            <v>625.44370297998148</v>
          </cell>
          <cell r="G358">
            <v>603.53030457825446</v>
          </cell>
          <cell r="H358">
            <v>588.3623660408947</v>
          </cell>
          <cell r="I358">
            <v>515.20132246519142</v>
          </cell>
          <cell r="J358">
            <v>519.53406573985922</v>
          </cell>
          <cell r="K358">
            <v>473.13963344182815</v>
          </cell>
          <cell r="L358">
            <v>544.57359639493723</v>
          </cell>
          <cell r="M358">
            <v>531.43274935103182</v>
          </cell>
          <cell r="N358">
            <v>382.32835279164158</v>
          </cell>
          <cell r="O358">
            <v>377.09666708647717</v>
          </cell>
          <cell r="P358">
            <v>508.69658195815663</v>
          </cell>
          <cell r="Q358">
            <v>251.24199149157937</v>
          </cell>
          <cell r="R358">
            <v>413.12277555448537</v>
          </cell>
          <cell r="S358">
            <v>413.73768177907817</v>
          </cell>
          <cell r="T358">
            <v>579.32377638006449</v>
          </cell>
          <cell r="U358">
            <v>547.85676988559942</v>
          </cell>
        </row>
        <row r="359">
          <cell r="D359">
            <v>4367.73976531466</v>
          </cell>
          <cell r="E359">
            <v>4564.9028327803089</v>
          </cell>
          <cell r="F359">
            <v>5326.9092492002073</v>
          </cell>
          <cell r="G359">
            <v>5259.2197238109866</v>
          </cell>
          <cell r="H359">
            <v>6261.4148218423679</v>
          </cell>
          <cell r="I359">
            <v>5574.308759904603</v>
          </cell>
          <cell r="J359">
            <v>7025.2657298218137</v>
          </cell>
          <cell r="K359">
            <v>6868.6313423066586</v>
          </cell>
          <cell r="L359">
            <v>6107.0315728493315</v>
          </cell>
          <cell r="M359">
            <v>6588.0908227566215</v>
          </cell>
          <cell r="N359">
            <v>5580.7491111401105</v>
          </cell>
          <cell r="O359">
            <v>5999.7309396503369</v>
          </cell>
          <cell r="P359">
            <v>5643.9628850791842</v>
          </cell>
          <cell r="Q359">
            <v>7137.4659408262569</v>
          </cell>
          <cell r="R359">
            <v>6246.7909865329375</v>
          </cell>
          <cell r="S359">
            <v>9924.7075307923333</v>
          </cell>
          <cell r="T359">
            <v>11207.374179198194</v>
          </cell>
          <cell r="U359">
            <v>10564.217788256145</v>
          </cell>
        </row>
        <row r="360">
          <cell r="D360">
            <v>5957.9926369823206</v>
          </cell>
          <cell r="E360">
            <v>6967.4157523386948</v>
          </cell>
          <cell r="F360">
            <v>7566.8627468121731</v>
          </cell>
          <cell r="G360">
            <v>7418.7525791862281</v>
          </cell>
          <cell r="H360">
            <v>7591.2363189662983</v>
          </cell>
          <cell r="I360">
            <v>8046.3423284286791</v>
          </cell>
          <cell r="J360">
            <v>8940.1666485523838</v>
          </cell>
          <cell r="K360">
            <v>8753.3420586590546</v>
          </cell>
          <cell r="L360">
            <v>9036.0435401916511</v>
          </cell>
          <cell r="M360">
            <v>8425.7720727039414</v>
          </cell>
          <cell r="N360">
            <v>7749.8098976859856</v>
          </cell>
          <cell r="O360">
            <v>6809.2591108414144</v>
          </cell>
          <cell r="P360">
            <v>7890.4492045954066</v>
          </cell>
          <cell r="Q360">
            <v>7192.300502461324</v>
          </cell>
          <cell r="R360">
            <v>8283.2677415962316</v>
          </cell>
          <cell r="S360">
            <v>8071.882260216461</v>
          </cell>
          <cell r="T360">
            <v>9130.9558017517538</v>
          </cell>
          <cell r="U360">
            <v>6962.1354768271649</v>
          </cell>
        </row>
        <row r="361">
          <cell r="D361">
            <v>3985.9015462924231</v>
          </cell>
          <cell r="E361">
            <v>4262.9546167039643</v>
          </cell>
          <cell r="F361">
            <v>4592.155110783041</v>
          </cell>
          <cell r="G361">
            <v>4099.5963787958817</v>
          </cell>
          <cell r="H361">
            <v>3953.9840643206635</v>
          </cell>
          <cell r="I361">
            <v>3867.8260279073556</v>
          </cell>
          <cell r="J361">
            <v>3878.1548728556909</v>
          </cell>
          <cell r="K361">
            <v>3685.1476037264583</v>
          </cell>
          <cell r="L361">
            <v>3567.5401730179033</v>
          </cell>
          <cell r="M361">
            <v>3298.8342889294831</v>
          </cell>
          <cell r="N361">
            <v>3235.1584792696303</v>
          </cell>
          <cell r="O361">
            <v>1853.7170401071664</v>
          </cell>
          <cell r="P361">
            <v>2224.9052524028466</v>
          </cell>
          <cell r="Q361">
            <v>1476.5451960278931</v>
          </cell>
          <cell r="R361">
            <v>2157.1876920011291</v>
          </cell>
          <cell r="S361">
            <v>2354.5071938925321</v>
          </cell>
          <cell r="T361">
            <v>3171.0354075540372</v>
          </cell>
          <cell r="U361">
            <v>2273.4536938875617</v>
          </cell>
        </row>
        <row r="362">
          <cell r="D362">
            <v>1925.5672000434172</v>
          </cell>
          <cell r="E362">
            <v>2119.2445036540048</v>
          </cell>
          <cell r="F362">
            <v>2362.8732285466381</v>
          </cell>
          <cell r="G362">
            <v>2092.1084353603032</v>
          </cell>
          <cell r="H362">
            <v>2096.732045661342</v>
          </cell>
          <cell r="I362">
            <v>1987.923266172957</v>
          </cell>
          <cell r="J362">
            <v>2043.8364356727989</v>
          </cell>
          <cell r="K362">
            <v>1929.4364414176093</v>
          </cell>
          <cell r="L362">
            <v>1918.7458014001463</v>
          </cell>
          <cell r="M362">
            <v>1718.8096315414555</v>
          </cell>
          <cell r="N362">
            <v>1766.6966942386332</v>
          </cell>
          <cell r="O362">
            <v>1443.8293584914302</v>
          </cell>
          <cell r="P362">
            <v>2021.4266196195838</v>
          </cell>
          <cell r="Q362">
            <v>1476.5451960278931</v>
          </cell>
          <cell r="R362">
            <v>1904.3190913468725</v>
          </cell>
          <cell r="S362">
            <v>2154.6339176707552</v>
          </cell>
          <cell r="T362">
            <v>2783.8031991315734</v>
          </cell>
          <cell r="U362">
            <v>2050.6653586290922</v>
          </cell>
        </row>
        <row r="363">
          <cell r="D363">
            <v>12929.82171971995</v>
          </cell>
          <cell r="E363">
            <v>14227.533578099417</v>
          </cell>
          <cell r="F363">
            <v>15858.538667605986</v>
          </cell>
          <cell r="G363">
            <v>14043.136354996606</v>
          </cell>
          <cell r="H363">
            <v>14073.558886502009</v>
          </cell>
          <cell r="I363">
            <v>13341.635234261943</v>
          </cell>
          <cell r="J363">
            <v>13716.510270425119</v>
          </cell>
          <cell r="K363">
            <v>12948.110439425229</v>
          </cell>
          <cell r="L363">
            <v>12879.119035032534</v>
          </cell>
          <cell r="M363">
            <v>12633.004172948631</v>
          </cell>
          <cell r="N363">
            <v>10850.710209367113</v>
          </cell>
          <cell r="O363">
            <v>8468.2795021811071</v>
          </cell>
          <cell r="P363">
            <v>9887.2117475139894</v>
          </cell>
          <cell r="Q363">
            <v>7167.3757017181124</v>
          </cell>
          <cell r="R363">
            <v>8064.7393212777379</v>
          </cell>
          <cell r="S363">
            <v>8132.8436094641029</v>
          </cell>
          <cell r="T363">
            <v>9115.7104392154361</v>
          </cell>
          <cell r="U363">
            <v>7015.8072121394325</v>
          </cell>
        </row>
        <row r="364">
          <cell r="D364">
            <v>17027.741522810389</v>
          </cell>
          <cell r="E364">
            <v>18899.096858352848</v>
          </cell>
          <cell r="F364">
            <v>15205.51782252802</v>
          </cell>
          <cell r="G364">
            <v>16327.484120565392</v>
          </cell>
          <cell r="H364">
            <v>13871.562418081341</v>
          </cell>
          <cell r="I364">
            <v>9240.2121056852739</v>
          </cell>
          <cell r="J364">
            <v>8315.8273369113995</v>
          </cell>
          <cell r="K364">
            <v>8025.0430083912315</v>
          </cell>
          <cell r="L364">
            <v>7028.5385886002941</v>
          </cell>
          <cell r="M364">
            <v>7393.0704682845108</v>
          </cell>
          <cell r="N364">
            <v>6627.6061186632787</v>
          </cell>
          <cell r="O364">
            <v>7784.7917930868662</v>
          </cell>
          <cell r="P364">
            <v>7188.5506884794049</v>
          </cell>
          <cell r="Q364">
            <v>7658.8927723742572</v>
          </cell>
          <cell r="R364">
            <v>6246.7909865329375</v>
          </cell>
          <cell r="S364">
            <v>9434.0186376678703</v>
          </cell>
          <cell r="T364">
            <v>5100.0819471494106</v>
          </cell>
          <cell r="U364">
            <v>6143.8946818778777</v>
          </cell>
        </row>
        <row r="365">
          <cell r="D365">
            <v>2371.0010049390571</v>
          </cell>
          <cell r="E365">
            <v>2337.3861289685096</v>
          </cell>
          <cell r="F365">
            <v>2761.9067512422303</v>
          </cell>
          <cell r="G365">
            <v>2892.1180296552443</v>
          </cell>
          <cell r="H365">
            <v>2656.6600680574688</v>
          </cell>
          <cell r="I365">
            <v>2522.0010552838307</v>
          </cell>
          <cell r="J365">
            <v>2852.0624832889598</v>
          </cell>
          <cell r="K365">
            <v>2797.4435888686198</v>
          </cell>
          <cell r="L365">
            <v>2616.4768198666379</v>
          </cell>
          <cell r="M365">
            <v>2553.1686090273124</v>
          </cell>
          <cell r="N365">
            <v>2881.5197222067582</v>
          </cell>
          <cell r="O365">
            <v>4448.3060647347747</v>
          </cell>
          <cell r="P365">
            <v>2956.6061945325587</v>
          </cell>
          <cell r="Q365">
            <v>4065.7334972327803</v>
          </cell>
          <cell r="R365">
            <v>2518.2798912893068</v>
          </cell>
          <cell r="S365">
            <v>4763.9795387460526</v>
          </cell>
          <cell r="T365">
            <v>3327.5544629268966</v>
          </cell>
          <cell r="U365">
            <v>4071.9631639741137</v>
          </cell>
        </row>
        <row r="366">
          <cell r="D366">
            <v>258.72016338287136</v>
          </cell>
          <cell r="E366">
            <v>205.33257835048786</v>
          </cell>
          <cell r="F366">
            <v>193.92248909670877</v>
          </cell>
          <cell r="G366">
            <v>167.73229227212744</v>
          </cell>
          <cell r="H366">
            <v>120.75450861893707</v>
          </cell>
          <cell r="I366">
            <v>115.84257109438222</v>
          </cell>
          <cell r="J366">
            <v>112.20942035009146</v>
          </cell>
          <cell r="K366">
            <v>181.77737867087671</v>
          </cell>
          <cell r="L366">
            <v>208.52742574434782</v>
          </cell>
          <cell r="M366">
            <v>208.2188948197508</v>
          </cell>
          <cell r="N366">
            <v>142.55274284664816</v>
          </cell>
          <cell r="O366">
            <v>199.8202447876713</v>
          </cell>
          <cell r="P366">
            <v>238.41940810968146</v>
          </cell>
          <cell r="Q366">
            <v>261.21191178886426</v>
          </cell>
          <cell r="R366">
            <v>78.045864399461976</v>
          </cell>
          <cell r="S366">
            <v>83.946776013146305</v>
          </cell>
          <cell r="T366">
            <v>147.37183785106905</v>
          </cell>
          <cell r="U366">
            <v>81.013940093988822</v>
          </cell>
        </row>
        <row r="367">
          <cell r="D367">
            <v>416.03062980464728</v>
          </cell>
          <cell r="E367">
            <v>392.36436181999562</v>
          </cell>
          <cell r="F367">
            <v>396.19099420992745</v>
          </cell>
          <cell r="G367">
            <v>347.63118251150212</v>
          </cell>
          <cell r="H367">
            <v>324.41750305172445</v>
          </cell>
          <cell r="I367">
            <v>342.41682959337288</v>
          </cell>
          <cell r="J367">
            <v>315.54162915729074</v>
          </cell>
          <cell r="K367">
            <v>375.37264927610516</v>
          </cell>
          <cell r="L367">
            <v>250.65977853615982</v>
          </cell>
          <cell r="M367">
            <v>211.41975053027571</v>
          </cell>
          <cell r="N367">
            <v>243.13741319332172</v>
          </cell>
          <cell r="O367">
            <v>359.67644061780834</v>
          </cell>
          <cell r="P367">
            <v>420.31697377956777</v>
          </cell>
          <cell r="Q367">
            <v>796.59663175306332</v>
          </cell>
          <cell r="R367">
            <v>186.26946303338258</v>
          </cell>
          <cell r="S367">
            <v>187.88087964847031</v>
          </cell>
          <cell r="T367">
            <v>264.25295062950306</v>
          </cell>
          <cell r="U367">
            <v>219.7503125049447</v>
          </cell>
        </row>
        <row r="368">
          <cell r="D368">
            <v>198.58427673934136</v>
          </cell>
          <cell r="E368">
            <v>175.02993988635222</v>
          </cell>
          <cell r="F368">
            <v>186.28172906702648</v>
          </cell>
          <cell r="G368">
            <v>199.78830571368587</v>
          </cell>
          <cell r="H368">
            <v>214.70796740003235</v>
          </cell>
          <cell r="I368">
            <v>166.74961282239897</v>
          </cell>
          <cell r="J368">
            <v>173.97265257758991</v>
          </cell>
          <cell r="K368">
            <v>154.67555773552235</v>
          </cell>
          <cell r="L368">
            <v>95.083274179431086</v>
          </cell>
          <cell r="M368">
            <v>96.385145416657053</v>
          </cell>
          <cell r="N368">
            <v>108.53578788959481</v>
          </cell>
          <cell r="O368">
            <v>179.3258607068845</v>
          </cell>
          <cell r="P368">
            <v>175.73154649463592</v>
          </cell>
          <cell r="Q368">
            <v>298.10061688881837</v>
          </cell>
          <cell r="R368">
            <v>136.32010981772692</v>
          </cell>
          <cell r="S368">
            <v>122.92206487639281</v>
          </cell>
          <cell r="T368">
            <v>132.12647531475153</v>
          </cell>
          <cell r="U368">
            <v>100.25475086631118</v>
          </cell>
        </row>
        <row r="369">
          <cell r="D369">
            <v>149.61854689830736</v>
          </cell>
          <cell r="E369">
            <v>153.27603081287475</v>
          </cell>
          <cell r="F369">
            <v>159.03064333341888</v>
          </cell>
          <cell r="G369">
            <v>128.45424897039007</v>
          </cell>
          <cell r="H369">
            <v>112.49036867858308</v>
          </cell>
          <cell r="I369">
            <v>110.40492874955142</v>
          </cell>
          <cell r="J369">
            <v>135.66062959380801</v>
          </cell>
          <cell r="K369">
            <v>181.87691938358412</v>
          </cell>
          <cell r="L369">
            <v>148.23986724257554</v>
          </cell>
          <cell r="M369">
            <v>123.57929720144261</v>
          </cell>
          <cell r="N369">
            <v>82.464075762157393</v>
          </cell>
          <cell r="O369">
            <v>139.36181174935024</v>
          </cell>
          <cell r="P369">
            <v>183.95290539496975</v>
          </cell>
          <cell r="Q369">
            <v>238.28109510510899</v>
          </cell>
          <cell r="R369">
            <v>70.761583722178869</v>
          </cell>
          <cell r="S369">
            <v>45.970853531008686</v>
          </cell>
          <cell r="T369">
            <v>61.997807647691111</v>
          </cell>
          <cell r="U369">
            <v>40.506970046994411</v>
          </cell>
        </row>
        <row r="370">
          <cell r="D370">
            <v>175.33430857582593</v>
          </cell>
          <cell r="E370">
            <v>270.37013464280318</v>
          </cell>
          <cell r="F370">
            <v>283.09107559221059</v>
          </cell>
          <cell r="G370">
            <v>379.90167461329332</v>
          </cell>
          <cell r="H370">
            <v>392.52795142633141</v>
          </cell>
          <cell r="I370">
            <v>310.16057843271932</v>
          </cell>
          <cell r="J370">
            <v>334.47352293003689</v>
          </cell>
          <cell r="K370">
            <v>329.649612391034</v>
          </cell>
          <cell r="L370">
            <v>436.21125926744691</v>
          </cell>
          <cell r="M370">
            <v>286.14127001965312</v>
          </cell>
          <cell r="N370">
            <v>604.53691653232499</v>
          </cell>
          <cell r="O370">
            <v>440.62925773691626</v>
          </cell>
          <cell r="P370">
            <v>444.98105048056931</v>
          </cell>
          <cell r="Q370">
            <v>979.04617319337672</v>
          </cell>
          <cell r="R370">
            <v>462.03151724481489</v>
          </cell>
          <cell r="S370">
            <v>435.72374216347367</v>
          </cell>
          <cell r="T370">
            <v>516.30961122995222</v>
          </cell>
          <cell r="U370">
            <v>385.82888969762178</v>
          </cell>
        </row>
        <row r="371">
          <cell r="D371">
            <v>1619.5003773293845</v>
          </cell>
          <cell r="E371">
            <v>2497.3123550617311</v>
          </cell>
          <cell r="F371">
            <v>2614.8111425773563</v>
          </cell>
          <cell r="G371">
            <v>3509.0160641219823</v>
          </cell>
          <cell r="H371">
            <v>3625.6404728248408</v>
          </cell>
          <cell r="I371">
            <v>2864.8424708462567</v>
          </cell>
          <cell r="J371">
            <v>3089.4124543664298</v>
          </cell>
          <cell r="K371">
            <v>3044.8557158617118</v>
          </cell>
          <cell r="L371">
            <v>4029.1275832843862</v>
          </cell>
          <cell r="M371">
            <v>4322.127342022929</v>
          </cell>
          <cell r="N371">
            <v>3929.6350554245528</v>
          </cell>
          <cell r="O371">
            <v>4573.3218076275753</v>
          </cell>
          <cell r="P371">
            <v>3895.8964488957004</v>
          </cell>
          <cell r="Q371">
            <v>4409.6957474891096</v>
          </cell>
          <cell r="R371">
            <v>3178.0275983460915</v>
          </cell>
          <cell r="S371">
            <v>2866.1827810202808</v>
          </cell>
          <cell r="T371">
            <v>3163.9209050370887</v>
          </cell>
          <cell r="U371">
            <v>2797.0062817449643</v>
          </cell>
        </row>
        <row r="372">
          <cell r="D372">
            <v>12191.499394006452</v>
          </cell>
          <cell r="E372">
            <v>11061.810264788308</v>
          </cell>
          <cell r="F372">
            <v>12085.122172736463</v>
          </cell>
          <cell r="G372">
            <v>11742.978858336985</v>
          </cell>
          <cell r="H372">
            <v>10040.315495311004</v>
          </cell>
          <cell r="I372">
            <v>9401.3278989867849</v>
          </cell>
          <cell r="J372">
            <v>8630.7403590255835</v>
          </cell>
          <cell r="K372">
            <v>8415.8955553156884</v>
          </cell>
          <cell r="L372">
            <v>8174.7257990795397</v>
          </cell>
          <cell r="M372">
            <v>7222.069254832074</v>
          </cell>
          <cell r="N372">
            <v>7171.3147732207772</v>
          </cell>
          <cell r="O372">
            <v>8150.6165489289106</v>
          </cell>
          <cell r="P372">
            <v>9798.8321393353981</v>
          </cell>
          <cell r="Q372">
            <v>12555.12063037087</v>
          </cell>
          <cell r="R372">
            <v>6225.978756026414</v>
          </cell>
          <cell r="S372">
            <v>5824.3072691025791</v>
          </cell>
          <cell r="T372">
            <v>6806.5461937145474</v>
          </cell>
          <cell r="U372">
            <v>5343.882023449738</v>
          </cell>
        </row>
        <row r="373">
          <cell r="D373">
            <v>3960.8136419111079</v>
          </cell>
          <cell r="E373">
            <v>5216.2054876385873</v>
          </cell>
          <cell r="F373">
            <v>3586.4258885489066</v>
          </cell>
          <cell r="G373">
            <v>3353.6282366204746</v>
          </cell>
          <cell r="H373">
            <v>2620.0234783675169</v>
          </cell>
          <cell r="I373">
            <v>2330.4082424043663</v>
          </cell>
          <cell r="J373">
            <v>2278.2661719861858</v>
          </cell>
          <cell r="K373">
            <v>1879.9173707466621</v>
          </cell>
          <cell r="L373">
            <v>2563.6836481961395</v>
          </cell>
          <cell r="M373">
            <v>2611.9860099361968</v>
          </cell>
          <cell r="N373">
            <v>2992.8890260829289</v>
          </cell>
          <cell r="O373">
            <v>3404.1171958186874</v>
          </cell>
          <cell r="P373">
            <v>3499.215881954593</v>
          </cell>
          <cell r="Q373">
            <v>3977.9981986166736</v>
          </cell>
          <cell r="R373">
            <v>3508.9420633998102</v>
          </cell>
          <cell r="S373">
            <v>4626.0669781530269</v>
          </cell>
          <cell r="T373">
            <v>3755.4409714462076</v>
          </cell>
          <cell r="U373">
            <v>4241.0797639203156</v>
          </cell>
        </row>
        <row r="374">
          <cell r="D374">
            <v>3487.79540035333</v>
          </cell>
          <cell r="E374">
            <v>3086.9553186572025</v>
          </cell>
          <cell r="F374">
            <v>2762.6498649366577</v>
          </cell>
          <cell r="G374">
            <v>2570.3808022704397</v>
          </cell>
          <cell r="H374">
            <v>2237.3402363207292</v>
          </cell>
          <cell r="I374">
            <v>1826.4188397895002</v>
          </cell>
          <cell r="J374">
            <v>1700.5780108627489</v>
          </cell>
          <cell r="K374">
            <v>1697.9990822915083</v>
          </cell>
          <cell r="L374">
            <v>1675.8773100735996</v>
          </cell>
          <cell r="M374">
            <v>1911.6181855408129</v>
          </cell>
          <cell r="N374">
            <v>2175.1673159063125</v>
          </cell>
          <cell r="O374">
            <v>2234.9125840098009</v>
          </cell>
          <cell r="P374">
            <v>1929.9640018533701</v>
          </cell>
          <cell r="Q374">
            <v>2505.4409707076943</v>
          </cell>
          <cell r="R374">
            <v>1909.5221489735031</v>
          </cell>
          <cell r="S374">
            <v>2171.6231461496063</v>
          </cell>
          <cell r="T374">
            <v>1583.4849887721764</v>
          </cell>
          <cell r="U374">
            <v>2689.6628111204291</v>
          </cell>
        </row>
        <row r="375">
          <cell r="D375">
            <v>11106.568185108767</v>
          </cell>
          <cell r="E375">
            <v>11353.373543419742</v>
          </cell>
          <cell r="F375">
            <v>11891.708851790914</v>
          </cell>
          <cell r="G375">
            <v>11593.093242412731</v>
          </cell>
          <cell r="H375">
            <v>11092.234545511945</v>
          </cell>
          <cell r="I375">
            <v>10857.358711505623</v>
          </cell>
          <cell r="J375">
            <v>10946.882188130765</v>
          </cell>
          <cell r="K375">
            <v>10852.096056097702</v>
          </cell>
          <cell r="L375">
            <v>10907.636620512938</v>
          </cell>
          <cell r="M375">
            <v>10918.237655327333</v>
          </cell>
          <cell r="N375">
            <v>10735.010238081641</v>
          </cell>
          <cell r="O375">
            <v>10733.933662312087</v>
          </cell>
          <cell r="P375">
            <v>10002.310772118664</v>
          </cell>
          <cell r="Q375">
            <v>11754.536030498894</v>
          </cell>
          <cell r="R375">
            <v>10161.571544809951</v>
          </cell>
          <cell r="S375">
            <v>10772.170221972667</v>
          </cell>
          <cell r="T375">
            <v>9638.118195459916</v>
          </cell>
          <cell r="U375">
            <v>13630.595420813621</v>
          </cell>
        </row>
        <row r="376">
          <cell r="D376">
            <v>3247.4148087323479</v>
          </cell>
          <cell r="E376">
            <v>4015.3188002806801</v>
          </cell>
          <cell r="F376">
            <v>4403.7975022182072</v>
          </cell>
          <cell r="G376">
            <v>4019.5541068631069</v>
          </cell>
          <cell r="H376">
            <v>4168.2075770731135</v>
          </cell>
          <cell r="I376">
            <v>3913.5647201230286</v>
          </cell>
          <cell r="J376">
            <v>3661.4783186322124</v>
          </cell>
          <cell r="K376">
            <v>3640.4362019544319</v>
          </cell>
          <cell r="L376">
            <v>3682.0311528082289</v>
          </cell>
          <cell r="M376">
            <v>3865.1631649273363</v>
          </cell>
          <cell r="N376">
            <v>3600.4037624077446</v>
          </cell>
          <cell r="O376">
            <v>3717.6812722547252</v>
          </cell>
          <cell r="P376">
            <v>3481.7454942913832</v>
          </cell>
          <cell r="Q376">
            <v>4242.2010864947233</v>
          </cell>
          <cell r="R376">
            <v>2989.6769122620572</v>
          </cell>
          <cell r="S376">
            <v>3235.9483420305687</v>
          </cell>
          <cell r="T376">
            <v>2897.6352394027435</v>
          </cell>
          <cell r="U376">
            <v>4470.9568189370084</v>
          </cell>
        </row>
        <row r="377">
          <cell r="D377">
            <v>2480.8899163337073</v>
          </cell>
          <cell r="E377">
            <v>2603.8459719165617</v>
          </cell>
          <cell r="F377">
            <v>2551.5703665738497</v>
          </cell>
          <cell r="G377">
            <v>1877.7068432998144</v>
          </cell>
          <cell r="H377">
            <v>1752.4329216911726</v>
          </cell>
          <cell r="I377">
            <v>1900.3855082092437</v>
          </cell>
          <cell r="J377">
            <v>1828.2406207379049</v>
          </cell>
          <cell r="K377">
            <v>1620.3348175791725</v>
          </cell>
          <cell r="L377">
            <v>1464.7998572161525</v>
          </cell>
          <cell r="M377">
            <v>1366.010188386738</v>
          </cell>
          <cell r="N377">
            <v>1370.2167987977314</v>
          </cell>
          <cell r="O377">
            <v>1579.092293424623</v>
          </cell>
          <cell r="P377">
            <v>1203.4014090363664</v>
          </cell>
          <cell r="Q377">
            <v>1654.0097773195644</v>
          </cell>
          <cell r="R377">
            <v>1104.0888283710556</v>
          </cell>
          <cell r="S377">
            <v>1302.1743945848766</v>
          </cell>
          <cell r="T377">
            <v>891.34552962336238</v>
          </cell>
          <cell r="U377">
            <v>2071.931517903764</v>
          </cell>
        </row>
        <row r="378">
          <cell r="D378">
            <v>4387.5086008257422</v>
          </cell>
          <cell r="E378">
            <v>3618.1778411473524</v>
          </cell>
          <cell r="F378">
            <v>3636.2739984765485</v>
          </cell>
          <cell r="G378">
            <v>2947.2123773510943</v>
          </cell>
          <cell r="H378">
            <v>2473.8362232608429</v>
          </cell>
          <cell r="I378">
            <v>3259.2276369515857</v>
          </cell>
          <cell r="J378">
            <v>3104.4333158962495</v>
          </cell>
          <cell r="K378">
            <v>2653.2009642215858</v>
          </cell>
          <cell r="L378">
            <v>2391.6627843345664</v>
          </cell>
          <cell r="M378">
            <v>2275.2323009231854</v>
          </cell>
          <cell r="N378">
            <v>1756.6513536386278</v>
          </cell>
          <cell r="O378">
            <v>2280.000228987531</v>
          </cell>
          <cell r="P378">
            <v>1813.8373073861542</v>
          </cell>
          <cell r="Q378">
            <v>2098.6682225784707</v>
          </cell>
          <cell r="R378">
            <v>1527.6177191788024</v>
          </cell>
          <cell r="S378">
            <v>1784.8683566604677</v>
          </cell>
          <cell r="T378">
            <v>1328.3792556644637</v>
          </cell>
          <cell r="U378">
            <v>2081.0455861643381</v>
          </cell>
        </row>
        <row r="379">
          <cell r="D379">
            <v>1141.2202791198158</v>
          </cell>
          <cell r="E379">
            <v>1030.5736487301108</v>
          </cell>
          <cell r="F379">
            <v>1221.6020123100959</v>
          </cell>
          <cell r="G379">
            <v>1291.3753238897968</v>
          </cell>
          <cell r="H379">
            <v>924.08202274728023</v>
          </cell>
          <cell r="I379">
            <v>819.57946290924588</v>
          </cell>
          <cell r="J379">
            <v>787.75705627122545</v>
          </cell>
          <cell r="K379">
            <v>733.88088179902047</v>
          </cell>
          <cell r="L379">
            <v>683.14075531793833</v>
          </cell>
          <cell r="M379">
            <v>1137.4054250522108</v>
          </cell>
          <cell r="N379">
            <v>834.62934864084389</v>
          </cell>
          <cell r="O379">
            <v>721.40231964369536</v>
          </cell>
          <cell r="P379">
            <v>639.21065450095637</v>
          </cell>
          <cell r="Q379">
            <v>891.31087457726971</v>
          </cell>
          <cell r="R379">
            <v>736.75295993092107</v>
          </cell>
          <cell r="S379">
            <v>903.42720852243167</v>
          </cell>
          <cell r="T379">
            <v>397.39578344667581</v>
          </cell>
          <cell r="U379">
            <v>1299.2610642573459</v>
          </cell>
        </row>
        <row r="380">
          <cell r="D380">
            <v>20106.554553103611</v>
          </cell>
          <cell r="E380">
            <v>17880.32402418023</v>
          </cell>
          <cell r="F380">
            <v>19435.697855403509</v>
          </cell>
          <cell r="G380">
            <v>17971.625207705049</v>
          </cell>
          <cell r="H380">
            <v>16530.252834871924</v>
          </cell>
          <cell r="I380">
            <v>16057.547899981746</v>
          </cell>
          <cell r="J380">
            <v>15269.424728320409</v>
          </cell>
          <cell r="K380">
            <v>13591.007914101403</v>
          </cell>
          <cell r="L380">
            <v>13516.452282599905</v>
          </cell>
          <cell r="M380">
            <v>12464.196150562155</v>
          </cell>
          <cell r="N380">
            <v>11168.108091799786</v>
          </cell>
          <cell r="O380">
            <v>11228.873037863088</v>
          </cell>
          <cell r="P380">
            <v>8637.5651946632461</v>
          </cell>
          <cell r="Q380">
            <v>6449.5414403136001</v>
          </cell>
          <cell r="R380">
            <v>12217.81991885444</v>
          </cell>
          <cell r="S380">
            <v>15592.114278060817</v>
          </cell>
          <cell r="T380">
            <v>11129.114651511765</v>
          </cell>
          <cell r="U380">
            <v>17744.078229085902</v>
          </cell>
        </row>
        <row r="381">
          <cell r="D381">
            <v>84222.394869126452</v>
          </cell>
          <cell r="E381">
            <v>89344.578682173727</v>
          </cell>
          <cell r="F381">
            <v>98606.613916444228</v>
          </cell>
          <cell r="G381">
            <v>103508.22785225835</v>
          </cell>
          <cell r="H381">
            <v>113883.93652881513</v>
          </cell>
          <cell r="I381">
            <v>98618.729973664304</v>
          </cell>
          <cell r="J381">
            <v>112536.81539411558</v>
          </cell>
          <cell r="K381">
            <v>104539.85511172379</v>
          </cell>
          <cell r="L381">
            <v>101228.32517935628</v>
          </cell>
          <cell r="M381">
            <v>107720.33749194903</v>
          </cell>
          <cell r="N381">
            <v>109203.03794158634</v>
          </cell>
          <cell r="O381">
            <v>112692.84502330667</v>
          </cell>
          <cell r="P381">
            <v>118649.43889290372</v>
          </cell>
          <cell r="Q381">
            <v>107768.11394366084</v>
          </cell>
          <cell r="R381">
            <v>116001.51469813286</v>
          </cell>
          <cell r="S381">
            <v>119081.93237114682</v>
          </cell>
          <cell r="T381">
            <v>121512.94098556539</v>
          </cell>
          <cell r="U381">
            <v>127229.45425398776</v>
          </cell>
        </row>
        <row r="382">
          <cell r="D382">
            <v>47819.090359237744</v>
          </cell>
          <cell r="E382">
            <v>46957.784217603126</v>
          </cell>
          <cell r="F382">
            <v>47436.305328340066</v>
          </cell>
          <cell r="G382">
            <v>45531.214951835165</v>
          </cell>
          <cell r="H382">
            <v>42244.72423174198</v>
          </cell>
          <cell r="I382">
            <v>41994.76531792029</v>
          </cell>
          <cell r="J382">
            <v>40924.349894006889</v>
          </cell>
          <cell r="K382">
            <v>39444.036673631716</v>
          </cell>
          <cell r="L382">
            <v>37775.652769142864</v>
          </cell>
          <cell r="M382">
            <v>39464.715773469157</v>
          </cell>
          <cell r="N382">
            <v>36172.874575470029</v>
          </cell>
          <cell r="O382">
            <v>39581.948647569217</v>
          </cell>
          <cell r="P382">
            <v>40649.073404935749</v>
          </cell>
          <cell r="Q382">
            <v>36154.412261704885</v>
          </cell>
          <cell r="R382">
            <v>40150.537691356425</v>
          </cell>
          <cell r="S382">
            <v>39415.624240481127</v>
          </cell>
          <cell r="T382">
            <v>40481.910648561337</v>
          </cell>
          <cell r="U382">
            <v>42235.207953464174</v>
          </cell>
        </row>
        <row r="383">
          <cell r="D383">
            <v>2058.3922625178907</v>
          </cell>
          <cell r="E383">
            <v>2494.4596672971802</v>
          </cell>
          <cell r="F383">
            <v>2560.1021660054444</v>
          </cell>
          <cell r="G383">
            <v>2202.5482793239421</v>
          </cell>
          <cell r="H383">
            <v>2123.3260780990163</v>
          </cell>
          <cell r="I383">
            <v>1865.9905477547138</v>
          </cell>
          <cell r="J383">
            <v>1733.0230755796129</v>
          </cell>
          <cell r="K383">
            <v>1951.7390201363096</v>
          </cell>
          <cell r="L383">
            <v>2087.355018616141</v>
          </cell>
          <cell r="M383">
            <v>1735.1671483983287</v>
          </cell>
          <cell r="N383">
            <v>1692.2294057670397</v>
          </cell>
          <cell r="O383">
            <v>1924.0515829511432</v>
          </cell>
          <cell r="P383">
            <v>1355.3789030377034</v>
          </cell>
          <cell r="Q383">
            <v>1934.909034869291</v>
          </cell>
          <cell r="R383">
            <v>2716.5634359285336</v>
          </cell>
          <cell r="S383">
            <v>2441.4879588786785</v>
          </cell>
          <cell r="T383">
            <v>2308.1791159267427</v>
          </cell>
          <cell r="U383">
            <v>1641.8714639942627</v>
          </cell>
        </row>
        <row r="384">
          <cell r="D384">
            <v>3098.3857633774101</v>
          </cell>
          <cell r="E384">
            <v>3229.2541801298298</v>
          </cell>
          <cell r="F384">
            <v>2918.0669521369555</v>
          </cell>
          <cell r="G384">
            <v>2638.1399404222102</v>
          </cell>
          <cell r="H384">
            <v>2467.4000796223186</v>
          </cell>
          <cell r="I384">
            <v>2327.6477995207574</v>
          </cell>
          <cell r="J384">
            <v>2196.8419533593828</v>
          </cell>
          <cell r="K384">
            <v>2281.5734513092411</v>
          </cell>
          <cell r="L384">
            <v>2382.0795469463587</v>
          </cell>
          <cell r="M384">
            <v>2202.9572090965075</v>
          </cell>
          <cell r="N384">
            <v>2354.8490346843305</v>
          </cell>
          <cell r="O384">
            <v>2906.5025504665355</v>
          </cell>
          <cell r="P384">
            <v>1701.6510642068222</v>
          </cell>
          <cell r="Q384">
            <v>2216.7698118512872</v>
          </cell>
          <cell r="R384">
            <v>3512.7438544830566</v>
          </cell>
          <cell r="S384">
            <v>3370.5676417811655</v>
          </cell>
          <cell r="T384">
            <v>3633.3006335882933</v>
          </cell>
          <cell r="U384">
            <v>2593.0107199272525</v>
          </cell>
        </row>
        <row r="385">
          <cell r="D385">
            <v>492.95864250985284</v>
          </cell>
          <cell r="E385">
            <v>479.25645240522687</v>
          </cell>
          <cell r="F385">
            <v>410.31906982906253</v>
          </cell>
          <cell r="G385">
            <v>383.29856131260476</v>
          </cell>
          <cell r="H385">
            <v>406.01890275265873</v>
          </cell>
          <cell r="I385">
            <v>362.15673136249598</v>
          </cell>
          <cell r="J385">
            <v>355.18907960554736</v>
          </cell>
          <cell r="K385">
            <v>292.92905357667036</v>
          </cell>
          <cell r="L385">
            <v>316.14481438556481</v>
          </cell>
          <cell r="M385">
            <v>263.58814164800395</v>
          </cell>
          <cell r="N385">
            <v>308.40901329473098</v>
          </cell>
          <cell r="O385">
            <v>419.73736761832265</v>
          </cell>
          <cell r="P385">
            <v>212.06608686984475</v>
          </cell>
          <cell r="Q385">
            <v>330.00781361949026</v>
          </cell>
          <cell r="R385">
            <v>553.27791797856651</v>
          </cell>
          <cell r="S385">
            <v>472.12210219310265</v>
          </cell>
          <cell r="T385">
            <v>534.66295905647712</v>
          </cell>
          <cell r="U385">
            <v>379.04809670902455</v>
          </cell>
        </row>
        <row r="386">
          <cell r="D386">
            <v>5475.7411071012166</v>
          </cell>
          <cell r="E386">
            <v>5883.7109015634987</v>
          </cell>
          <cell r="F386">
            <v>5438.1412511006292</v>
          </cell>
          <cell r="G386">
            <v>5700.1160919325639</v>
          </cell>
          <cell r="H386">
            <v>5606.2936950039621</v>
          </cell>
          <cell r="I386">
            <v>5807.2443271251268</v>
          </cell>
          <cell r="J386">
            <v>5537.9466591297232</v>
          </cell>
          <cell r="K386">
            <v>5933.5539466789132</v>
          </cell>
          <cell r="L386">
            <v>5427.5941316491899</v>
          </cell>
          <cell r="M386">
            <v>5542.9710211235797</v>
          </cell>
          <cell r="N386">
            <v>5373.5020224212403</v>
          </cell>
          <cell r="O386">
            <v>6504.3973098810147</v>
          </cell>
          <cell r="P386">
            <v>5091.6350325755002</v>
          </cell>
          <cell r="Q386">
            <v>5655.2706783789845</v>
          </cell>
          <cell r="R386">
            <v>7729.2821337118321</v>
          </cell>
          <cell r="S386">
            <v>7404.3303564502867</v>
          </cell>
          <cell r="T386">
            <v>7431.1129468862709</v>
          </cell>
          <cell r="U386">
            <v>6306.0733754880685</v>
          </cell>
        </row>
        <row r="387">
          <cell r="D387">
            <v>6816.8001912984882</v>
          </cell>
          <cell r="E387">
            <v>7548.6030495880559</v>
          </cell>
          <cell r="F387">
            <v>7414.2297835211848</v>
          </cell>
          <cell r="G387">
            <v>6667.6429949824851</v>
          </cell>
          <cell r="H387">
            <v>6056.2952382286794</v>
          </cell>
          <cell r="I387">
            <v>5474.2830174450446</v>
          </cell>
          <cell r="J387">
            <v>4935.2063065739421</v>
          </cell>
          <cell r="K387">
            <v>4919.4105958748951</v>
          </cell>
          <cell r="L387">
            <v>4858.7882557922412</v>
          </cell>
          <cell r="M387">
            <v>3907.8979078770099</v>
          </cell>
          <cell r="N387">
            <v>4173.0660620050649</v>
          </cell>
          <cell r="O387">
            <v>4822.3840630017503</v>
          </cell>
          <cell r="P387">
            <v>2418.7827589357657</v>
          </cell>
          <cell r="Q387">
            <v>2810.5832637137132</v>
          </cell>
          <cell r="R387">
            <v>3938.3422529281074</v>
          </cell>
          <cell r="S387">
            <v>3500.9825265411446</v>
          </cell>
          <cell r="T387">
            <v>3654.3661535511183</v>
          </cell>
          <cell r="U387">
            <v>2863.4720939716231</v>
          </cell>
        </row>
        <row r="388">
          <cell r="D388">
            <v>3630.2458773799963</v>
          </cell>
          <cell r="E388">
            <v>3417.1576137573079</v>
          </cell>
          <cell r="F388">
            <v>3352.0380946406685</v>
          </cell>
          <cell r="G388">
            <v>3021.4349594240007</v>
          </cell>
          <cell r="H388">
            <v>2520.4676197538242</v>
          </cell>
          <cell r="I388">
            <v>2195.588680290989</v>
          </cell>
          <cell r="J388">
            <v>1939.6626248800985</v>
          </cell>
          <cell r="K388">
            <v>1742.9906981451659</v>
          </cell>
          <cell r="L388">
            <v>1715.2314862574228</v>
          </cell>
          <cell r="M388">
            <v>1468.9096013409135</v>
          </cell>
          <cell r="N388">
            <v>1338.4614043693812</v>
          </cell>
          <cell r="O388">
            <v>1447.1237224213216</v>
          </cell>
          <cell r="P388">
            <v>847.23987362976629</v>
          </cell>
          <cell r="Q388">
            <v>896.73855737332599</v>
          </cell>
          <cell r="R388">
            <v>1187.5233361491182</v>
          </cell>
          <cell r="S388">
            <v>1038.2642375852599</v>
          </cell>
          <cell r="T388">
            <v>976.03575827758402</v>
          </cell>
          <cell r="U388">
            <v>569.07486137216949</v>
          </cell>
        </row>
        <row r="389">
          <cell r="D389">
            <v>3728.4785278956015</v>
          </cell>
          <cell r="E389">
            <v>4985.1792547146615</v>
          </cell>
          <cell r="F389">
            <v>5422.220672596789</v>
          </cell>
          <cell r="G389">
            <v>5006.133742187204</v>
          </cell>
          <cell r="H389">
            <v>5655.6554595329162</v>
          </cell>
          <cell r="I389">
            <v>5500.092699752021</v>
          </cell>
          <cell r="J389">
            <v>4174.5006727764348</v>
          </cell>
          <cell r="K389">
            <v>4104.8030593783806</v>
          </cell>
          <cell r="L389">
            <v>4504.9301531593137</v>
          </cell>
          <cell r="M389">
            <v>4319.2882083445593</v>
          </cell>
          <cell r="N389">
            <v>5019.5022134685805</v>
          </cell>
          <cell r="O389">
            <v>5830.3665005669181</v>
          </cell>
          <cell r="P389">
            <v>3929.8816871146109</v>
          </cell>
          <cell r="Q389">
            <v>4819.718980065808</v>
          </cell>
          <cell r="R389">
            <v>7019.2594397205748</v>
          </cell>
          <cell r="S389">
            <v>7174.8405979966801</v>
          </cell>
          <cell r="T389">
            <v>7162.2767873606881</v>
          </cell>
          <cell r="U389">
            <v>6102.9759868004749</v>
          </cell>
        </row>
        <row r="390">
          <cell r="D390">
            <v>7733.9148902165552</v>
          </cell>
          <cell r="E390">
            <v>7336.5280655674405</v>
          </cell>
          <cell r="F390">
            <v>6978.8182878466005</v>
          </cell>
          <cell r="G390">
            <v>6568.2443417943205</v>
          </cell>
          <cell r="H390">
            <v>7385.823172321996</v>
          </cell>
          <cell r="I390">
            <v>5817.7116362390334</v>
          </cell>
          <cell r="J390">
            <v>5358.3076467940073</v>
          </cell>
          <cell r="K390">
            <v>4463.0524645930236</v>
          </cell>
          <cell r="L390">
            <v>4597.4452283364344</v>
          </cell>
          <cell r="M390">
            <v>4754.7607435738291</v>
          </cell>
          <cell r="N390">
            <v>4332.5087782629425</v>
          </cell>
          <cell r="O390">
            <v>2640.9752619488618</v>
          </cell>
          <cell r="P390">
            <v>6154.01441462395</v>
          </cell>
          <cell r="Q390">
            <v>3345.215983042553</v>
          </cell>
          <cell r="R390">
            <v>2924.1724107797781</v>
          </cell>
          <cell r="S390">
            <v>4257.1866645292403</v>
          </cell>
          <cell r="T390">
            <v>3708.534633455527</v>
          </cell>
          <cell r="U390">
            <v>3202.3028859900346</v>
          </cell>
        </row>
        <row r="391">
          <cell r="D391">
            <v>2629.7219242874639</v>
          </cell>
          <cell r="E391">
            <v>3102.2753431920041</v>
          </cell>
          <cell r="F391">
            <v>3449.5501484406136</v>
          </cell>
          <cell r="G391">
            <v>3508.0140263598955</v>
          </cell>
          <cell r="H391">
            <v>3536.6387551258399</v>
          </cell>
          <cell r="I391">
            <v>3473.5269542080296</v>
          </cell>
          <cell r="J391">
            <v>3454.3807893138919</v>
          </cell>
          <cell r="K391">
            <v>3594.4558871186787</v>
          </cell>
          <cell r="L391">
            <v>3935.4388039014511</v>
          </cell>
          <cell r="M391">
            <v>2817.055716070563</v>
          </cell>
          <cell r="N391">
            <v>4934.7058257296248</v>
          </cell>
          <cell r="O391">
            <v>4162.6508769155298</v>
          </cell>
          <cell r="P391">
            <v>4954.3555367273875</v>
          </cell>
          <cell r="Q391">
            <v>3334.1822871464606</v>
          </cell>
          <cell r="R391">
            <v>2818.2918336056437</v>
          </cell>
          <cell r="S391">
            <v>2897.4345714891483</v>
          </cell>
          <cell r="T391">
            <v>3801.8247932908971</v>
          </cell>
          <cell r="U391">
            <v>3162.0855812994218</v>
          </cell>
        </row>
        <row r="392">
          <cell r="D392">
            <v>5867.1757657442804</v>
          </cell>
          <cell r="E392">
            <v>6921.4902701828269</v>
          </cell>
          <cell r="F392">
            <v>7696.2955081778227</v>
          </cell>
          <cell r="G392">
            <v>7826.7343369115424</v>
          </cell>
          <cell r="H392">
            <v>7890.5990038808704</v>
          </cell>
          <cell r="I392">
            <v>7749.7901885237879</v>
          </cell>
          <cell r="J392">
            <v>7707.0731568725214</v>
          </cell>
          <cell r="K392">
            <v>8019.5948769959068</v>
          </cell>
          <cell r="L392">
            <v>8780.3622750251725</v>
          </cell>
          <cell r="M392">
            <v>10024.465479523735</v>
          </cell>
          <cell r="N392">
            <v>7219.0529293991976</v>
          </cell>
          <cell r="O392">
            <v>7251.9587529384644</v>
          </cell>
          <cell r="P392">
            <v>7286.0580184460669</v>
          </cell>
          <cell r="Q392">
            <v>5909.0456839891094</v>
          </cell>
          <cell r="R392">
            <v>5650.0782505766183</v>
          </cell>
          <cell r="S392">
            <v>6120.4008708287874</v>
          </cell>
          <cell r="T392">
            <v>6586.4859083767888</v>
          </cell>
          <cell r="U392">
            <v>5270.4777797047918</v>
          </cell>
        </row>
        <row r="393">
          <cell r="D393">
            <v>1969.7235202772429</v>
          </cell>
          <cell r="E393">
            <v>2104.1496696398199</v>
          </cell>
          <cell r="F393">
            <v>2246.6951014305068</v>
          </cell>
          <cell r="G393">
            <v>2260.2531444715023</v>
          </cell>
          <cell r="H393">
            <v>2060.2213403337596</v>
          </cell>
          <cell r="I393">
            <v>1945.3520404928313</v>
          </cell>
          <cell r="J393">
            <v>2034.6583896843224</v>
          </cell>
          <cell r="K393">
            <v>2088.0271065706374</v>
          </cell>
          <cell r="L393">
            <v>1815.3469222175763</v>
          </cell>
          <cell r="M393">
            <v>1050.9792442075095</v>
          </cell>
          <cell r="N393">
            <v>2643.8676665537587</v>
          </cell>
          <cell r="O393">
            <v>2124.2183081413891</v>
          </cell>
          <cell r="P393">
            <v>2199.5453551186311</v>
          </cell>
          <cell r="Q393">
            <v>989.02037759518964</v>
          </cell>
          <cell r="R393">
            <v>607.25625143988998</v>
          </cell>
          <cell r="S393">
            <v>818.88416012079904</v>
          </cell>
          <cell r="T393">
            <v>1314.0871976810226</v>
          </cell>
          <cell r="U393">
            <v>703.80283208572189</v>
          </cell>
        </row>
        <row r="394">
          <cell r="D394">
            <v>3244.0519460445835</v>
          </cell>
          <cell r="E394">
            <v>3968.1053832563557</v>
          </cell>
          <cell r="F394">
            <v>2907.4642921927971</v>
          </cell>
          <cell r="G394">
            <v>2855.3422580867787</v>
          </cell>
          <cell r="H394">
            <v>2910.3532452953568</v>
          </cell>
          <cell r="I394">
            <v>2763.8662900708955</v>
          </cell>
          <cell r="J394">
            <v>3203.7619862300621</v>
          </cell>
          <cell r="K394">
            <v>2840.1421310955398</v>
          </cell>
          <cell r="L394">
            <v>2292.4978215722731</v>
          </cell>
          <cell r="M394">
            <v>2098.1521694341623</v>
          </cell>
          <cell r="N394">
            <v>2320.9971800645471</v>
          </cell>
          <cell r="O394">
            <v>2518.4242057099354</v>
          </cell>
          <cell r="P394">
            <v>2067.3882285185832</v>
          </cell>
          <cell r="Q394">
            <v>1455.444795020913</v>
          </cell>
          <cell r="R394">
            <v>1231.1212208678796</v>
          </cell>
          <cell r="S394">
            <v>1393.114040304273</v>
          </cell>
          <cell r="T394">
            <v>1773.5161568702656</v>
          </cell>
          <cell r="U394">
            <v>1807.7678458430398</v>
          </cell>
        </row>
        <row r="395">
          <cell r="D395">
            <v>10396.926679538359</v>
          </cell>
          <cell r="E395">
            <v>11392.05841080209</v>
          </cell>
          <cell r="F395">
            <v>10743.753689160061</v>
          </cell>
          <cell r="G395">
            <v>11975.032196722092</v>
          </cell>
          <cell r="H395">
            <v>11313.694683074351</v>
          </cell>
          <cell r="I395">
            <v>12055.920891297239</v>
          </cell>
          <cell r="J395">
            <v>13263.25952050189</v>
          </cell>
          <cell r="K395">
            <v>12950.761814247477</v>
          </cell>
          <cell r="L395">
            <v>11442.128561923995</v>
          </cell>
          <cell r="M395">
            <v>11408.602964027956</v>
          </cell>
          <cell r="N395">
            <v>11258.212389900949</v>
          </cell>
          <cell r="O395">
            <v>11102.104436444733</v>
          </cell>
          <cell r="P395">
            <v>11750.715055058548</v>
          </cell>
          <cell r="Q395">
            <v>10493.044797183853</v>
          </cell>
          <cell r="R395">
            <v>9707.7956640441917</v>
          </cell>
          <cell r="S395">
            <v>9503.1001297969269</v>
          </cell>
          <cell r="T395">
            <v>10660.156221187959</v>
          </cell>
          <cell r="U395">
            <v>11034.622974486854</v>
          </cell>
        </row>
        <row r="396">
          <cell r="D396">
            <v>1639.1120709663896</v>
          </cell>
          <cell r="E396">
            <v>1933.6987990929049</v>
          </cell>
          <cell r="F396">
            <v>2104.9891441026339</v>
          </cell>
          <cell r="G396">
            <v>2138.0351653382008</v>
          </cell>
          <cell r="H396">
            <v>2165.3074526651003</v>
          </cell>
          <cell r="I396">
            <v>2110.9455139075835</v>
          </cell>
          <cell r="J396">
            <v>2097.7098600247054</v>
          </cell>
          <cell r="K396">
            <v>2176.3875799253365</v>
          </cell>
          <cell r="L396">
            <v>2387.9261048984222</v>
          </cell>
          <cell r="M396">
            <v>2518.3819816864316</v>
          </cell>
          <cell r="N396">
            <v>2174.8291449653693</v>
          </cell>
          <cell r="O396">
            <v>2212.0465651126196</v>
          </cell>
          <cell r="P396">
            <v>2474.1043468148555</v>
          </cell>
          <cell r="Q396">
            <v>1605.9042845130818</v>
          </cell>
          <cell r="R396">
            <v>1354.6485609043702</v>
          </cell>
          <cell r="S396">
            <v>1435.5747004586849</v>
          </cell>
          <cell r="T396">
            <v>1790.569196840172</v>
          </cell>
          <cell r="U396">
            <v>2017.9032628514913</v>
          </cell>
        </row>
        <row r="397">
          <cell r="D397">
            <v>8118.9305455630265</v>
          </cell>
          <cell r="E397">
            <v>8673.0167200676715</v>
          </cell>
          <cell r="F397">
            <v>9260.5694645934545</v>
          </cell>
          <cell r="G397">
            <v>9316.4538608807579</v>
          </cell>
          <cell r="H397">
            <v>8491.9501637987378</v>
          </cell>
          <cell r="I397">
            <v>8018.4746442016121</v>
          </cell>
          <cell r="J397">
            <v>8386.5831827347029</v>
          </cell>
          <cell r="K397">
            <v>8606.5617235021018</v>
          </cell>
          <cell r="L397">
            <v>7482.6113542633648</v>
          </cell>
          <cell r="M397">
            <v>7299.8700083499189</v>
          </cell>
          <cell r="N397">
            <v>7369.8206624714603</v>
          </cell>
          <cell r="O397">
            <v>7611.4418512393149</v>
          </cell>
          <cell r="P397">
            <v>7254.2993291080711</v>
          </cell>
          <cell r="Q397">
            <v>5800.7148515547478</v>
          </cell>
          <cell r="R397">
            <v>5663.5728339419493</v>
          </cell>
          <cell r="S397">
            <v>5297.4728383123302</v>
          </cell>
          <cell r="T397">
            <v>5501.1100702921585</v>
          </cell>
          <cell r="U397">
            <v>5664.6073656727958</v>
          </cell>
        </row>
        <row r="398">
          <cell r="D398">
            <v>13825.043117704934</v>
          </cell>
          <cell r="E398">
            <v>16247.383797613234</v>
          </cell>
          <cell r="F398">
            <v>13815.703895310564</v>
          </cell>
          <cell r="G398">
            <v>13796.652176172927</v>
          </cell>
          <cell r="H398">
            <v>14762.073208239502</v>
          </cell>
          <cell r="I398">
            <v>13005.55008250253</v>
          </cell>
          <cell r="J398">
            <v>12814.368760317911</v>
          </cell>
          <cell r="K398">
            <v>12728.44209438856</v>
          </cell>
          <cell r="L398">
            <v>14269.103233669628</v>
          </cell>
          <cell r="M398">
            <v>14539.366691173876</v>
          </cell>
          <cell r="N398">
            <v>13485.420440143878</v>
          </cell>
          <cell r="O398">
            <v>12280.637093942407</v>
          </cell>
          <cell r="P398">
            <v>12948.324985255884</v>
          </cell>
          <cell r="Q398">
            <v>10174.070679460454</v>
          </cell>
          <cell r="R398">
            <v>9663.1597344511738</v>
          </cell>
          <cell r="S398">
            <v>10082.384850474973</v>
          </cell>
          <cell r="T398">
            <v>12025.402538778701</v>
          </cell>
          <cell r="U398">
            <v>14785.892069503752</v>
          </cell>
        </row>
        <row r="399">
          <cell r="D399">
            <v>4271.5460688203129</v>
          </cell>
          <cell r="E399">
            <v>4340.267271965733</v>
          </cell>
          <cell r="F399">
            <v>4280.8542585523428</v>
          </cell>
          <cell r="G399">
            <v>4013.5945765582819</v>
          </cell>
          <cell r="H399">
            <v>3988.5348836349599</v>
          </cell>
          <cell r="I399">
            <v>3905.2390533330417</v>
          </cell>
          <cell r="J399">
            <v>3674.6399239396105</v>
          </cell>
          <cell r="K399">
            <v>3826.348384095133</v>
          </cell>
          <cell r="L399">
            <v>3660.5078993552847</v>
          </cell>
          <cell r="M399">
            <v>3374.8384152183589</v>
          </cell>
          <cell r="N399">
            <v>3425.387771721656</v>
          </cell>
          <cell r="O399">
            <v>3954.3140813093555</v>
          </cell>
          <cell r="P399">
            <v>3228.117100129859</v>
          </cell>
          <cell r="Q399">
            <v>3103.4777365918017</v>
          </cell>
          <cell r="R399">
            <v>2975.0366096183329</v>
          </cell>
          <cell r="S399">
            <v>2754.8880695421944</v>
          </cell>
          <cell r="T399">
            <v>3389.5424740184544</v>
          </cell>
          <cell r="U399">
            <v>2110.4030636399002</v>
          </cell>
        </row>
        <row r="400">
          <cell r="D400">
            <v>8128.4644564024775</v>
          </cell>
          <cell r="E400">
            <v>8259.2362772301167</v>
          </cell>
          <cell r="F400">
            <v>8146.1773145037951</v>
          </cell>
          <cell r="G400">
            <v>7637.6001411062252</v>
          </cell>
          <cell r="H400">
            <v>7589.9132333838752</v>
          </cell>
          <cell r="I400">
            <v>7431.4068787602309</v>
          </cell>
          <cell r="J400">
            <v>6992.5922676680166</v>
          </cell>
          <cell r="K400">
            <v>7281.2832489291141</v>
          </cell>
          <cell r="L400">
            <v>6965.699976755086</v>
          </cell>
          <cell r="M400">
            <v>7094.7729854553854</v>
          </cell>
          <cell r="N400">
            <v>5918.9282238995293</v>
          </cell>
          <cell r="O400">
            <v>7792.2046591917315</v>
          </cell>
          <cell r="P400">
            <v>5613.0922220284028</v>
          </cell>
          <cell r="Q400">
            <v>5623.1726539539886</v>
          </cell>
          <cell r="R400">
            <v>4866.3543705131697</v>
          </cell>
          <cell r="S400">
            <v>4727.2868305245138</v>
          </cell>
          <cell r="T400">
            <v>5958.5327894849415</v>
          </cell>
          <cell r="U400">
            <v>3769.3668821276733</v>
          </cell>
        </row>
        <row r="401">
          <cell r="D401">
            <v>2356.1999469849134</v>
          </cell>
          <cell r="E401">
            <v>2517.0016446551058</v>
          </cell>
          <cell r="F401">
            <v>2687.5156966886034</v>
          </cell>
          <cell r="G401">
            <v>2703.7339425315113</v>
          </cell>
          <cell r="H401">
            <v>2464.4542053233631</v>
          </cell>
          <cell r="I401">
            <v>2327.0465765830145</v>
          </cell>
          <cell r="J401">
            <v>2433.8755873879368</v>
          </cell>
          <cell r="K401">
            <v>2497.7156982480078</v>
          </cell>
          <cell r="L401">
            <v>2171.5333537197312</v>
          </cell>
          <cell r="M401">
            <v>1953.3242056808863</v>
          </cell>
          <cell r="N401">
            <v>2335.1403649474196</v>
          </cell>
          <cell r="O401">
            <v>2520.4667233139176</v>
          </cell>
          <cell r="P401">
            <v>1594.0813099974805</v>
          </cell>
          <cell r="Q401">
            <v>1056.225616235025</v>
          </cell>
          <cell r="R401">
            <v>1125.2406436937449</v>
          </cell>
          <cell r="S401">
            <v>864.37772457195456</v>
          </cell>
          <cell r="T401">
            <v>825.5677585431157</v>
          </cell>
          <cell r="U401">
            <v>519.80866312616888</v>
          </cell>
        </row>
        <row r="402">
          <cell r="D402">
            <v>5907.3550935879712</v>
          </cell>
          <cell r="E402">
            <v>6968.8897069538025</v>
          </cell>
          <cell r="F402">
            <v>7749.0009311532995</v>
          </cell>
          <cell r="G402">
            <v>7880.3330251772513</v>
          </cell>
          <cell r="H402">
            <v>7944.6350472718104</v>
          </cell>
          <cell r="I402">
            <v>7802.8619513508966</v>
          </cell>
          <cell r="J402">
            <v>7759.8523868545644</v>
          </cell>
          <cell r="K402">
            <v>8074.5143040936446</v>
          </cell>
          <cell r="L402">
            <v>8840.4915550263577</v>
          </cell>
          <cell r="M402">
            <v>8622.769975799567</v>
          </cell>
          <cell r="N402">
            <v>8759.0638954089209</v>
          </cell>
          <cell r="O402">
            <v>10775.301619807595</v>
          </cell>
          <cell r="P402">
            <v>9854.4139594252974</v>
          </cell>
          <cell r="Q402">
            <v>9984.4917227003225</v>
          </cell>
          <cell r="R402">
            <v>10392.905281053298</v>
          </cell>
          <cell r="S402">
            <v>10475.651440952741</v>
          </cell>
          <cell r="T402">
            <v>11571.992299578837</v>
          </cell>
          <cell r="U402">
            <v>9238.9203200509983</v>
          </cell>
        </row>
        <row r="403">
          <cell r="D403">
            <v>1031.6246397814198</v>
          </cell>
          <cell r="E403">
            <v>1217.0046018422233</v>
          </cell>
          <cell r="F403">
            <v>1353.238491274024</v>
          </cell>
          <cell r="G403">
            <v>1376.1735310748752</v>
          </cell>
          <cell r="H403">
            <v>1387.4028459424574</v>
          </cell>
          <cell r="I403">
            <v>1362.6444529403402</v>
          </cell>
          <cell r="J403">
            <v>1355.1335236364898</v>
          </cell>
          <cell r="K403">
            <v>1410.0841710720977</v>
          </cell>
          <cell r="L403">
            <v>1543.8497891965155</v>
          </cell>
          <cell r="M403">
            <v>1455.3512036359482</v>
          </cell>
          <cell r="N403">
            <v>1580.8012361477467</v>
          </cell>
          <cell r="O403">
            <v>1574.781072670203</v>
          </cell>
          <cell r="P403">
            <v>1409.6760170671805</v>
          </cell>
          <cell r="Q403">
            <v>1563.7756274552744</v>
          </cell>
          <cell r="R403">
            <v>1925.5732417452925</v>
          </cell>
          <cell r="S403">
            <v>1907.6968026517873</v>
          </cell>
          <cell r="T403">
            <v>2303.1635159355938</v>
          </cell>
          <cell r="U403">
            <v>1843.9634200645912</v>
          </cell>
        </row>
        <row r="404">
          <cell r="D404">
            <v>51523.683820251623</v>
          </cell>
          <cell r="E404">
            <v>61670.22992146566</v>
          </cell>
          <cell r="F404">
            <v>54773.263801961555</v>
          </cell>
          <cell r="G404">
            <v>54283.503108321471</v>
          </cell>
          <cell r="H404">
            <v>47669.734961303999</v>
          </cell>
          <cell r="I404">
            <v>63902.751221357939</v>
          </cell>
          <cell r="J404">
            <v>52235.532927596767</v>
          </cell>
          <cell r="K404">
            <v>65319.611088643069</v>
          </cell>
          <cell r="L404">
            <v>72438.219593495523</v>
          </cell>
          <cell r="M404">
            <v>71095.483338473277</v>
          </cell>
          <cell r="N404">
            <v>71795.042597655091</v>
          </cell>
          <cell r="O404">
            <v>62166.065794799339</v>
          </cell>
          <cell r="P404">
            <v>61584.196521772843</v>
          </cell>
          <cell r="Q404">
            <v>68456.058529146962</v>
          </cell>
          <cell r="R404">
            <v>71103.997796802709</v>
          </cell>
          <cell r="S404">
            <v>67696.445839517226</v>
          </cell>
          <cell r="T404">
            <v>68931.39691835636</v>
          </cell>
          <cell r="U404">
            <v>73189.461941211499</v>
          </cell>
        </row>
        <row r="405">
          <cell r="D405">
            <v>10452.777844978174</v>
          </cell>
          <cell r="E405">
            <v>10320.681701998017</v>
          </cell>
          <cell r="F405">
            <v>10801.083667736311</v>
          </cell>
          <cell r="G405">
            <v>10094.083418735325</v>
          </cell>
          <cell r="H405">
            <v>9901.0590806311557</v>
          </cell>
          <cell r="I405">
            <v>9953.0595222785414</v>
          </cell>
          <cell r="J405">
            <v>10035.772885350727</v>
          </cell>
          <cell r="K405">
            <v>10295.99262087121</v>
          </cell>
          <cell r="L405">
            <v>11365.657742866593</v>
          </cell>
          <cell r="M405">
            <v>11116.600681445827</v>
          </cell>
          <cell r="N405">
            <v>11026.595442496371</v>
          </cell>
          <cell r="O405">
            <v>10600.666364667126</v>
          </cell>
          <cell r="P405">
            <v>9565.5123338344929</v>
          </cell>
          <cell r="Q405">
            <v>11391.789481083741</v>
          </cell>
          <cell r="R405">
            <v>11657.243937897376</v>
          </cell>
          <cell r="S405">
            <v>10808.259945495633</v>
          </cell>
          <cell r="T405">
            <v>11227.92214018602</v>
          </cell>
          <cell r="U405">
            <v>12878.586394551447</v>
          </cell>
        </row>
        <row r="406">
          <cell r="D406">
            <v>8015.382256165627</v>
          </cell>
          <cell r="E406">
            <v>8485.7975726648219</v>
          </cell>
          <cell r="F406">
            <v>9194.4411938885496</v>
          </cell>
          <cell r="G406">
            <v>7806.6299144522591</v>
          </cell>
          <cell r="H406">
            <v>7683.7006241210311</v>
          </cell>
          <cell r="I406">
            <v>7444.3785493699716</v>
          </cell>
          <cell r="J406">
            <v>7118.5638141775598</v>
          </cell>
          <cell r="K406">
            <v>7483.213433630066</v>
          </cell>
          <cell r="L406">
            <v>8752.7011316776152</v>
          </cell>
          <cell r="M406">
            <v>8650.8314360245622</v>
          </cell>
          <cell r="N406">
            <v>8989.3992855662473</v>
          </cell>
          <cell r="O406">
            <v>7796.2896943996939</v>
          </cell>
          <cell r="P406">
            <v>5993.1720202347433</v>
          </cell>
          <cell r="Q406">
            <v>9353.5649300964942</v>
          </cell>
          <cell r="R406">
            <v>9474.23556733654</v>
          </cell>
          <cell r="S406">
            <v>8918.7605686243078</v>
          </cell>
          <cell r="T406">
            <v>10007.125102340367</v>
          </cell>
          <cell r="U406">
            <v>13021.357826203121</v>
          </cell>
        </row>
        <row r="407">
          <cell r="D407">
            <v>646.76172818717237</v>
          </cell>
          <cell r="E407">
            <v>410.54026150355713</v>
          </cell>
          <cell r="F407">
            <v>362.36966366935025</v>
          </cell>
          <cell r="G407">
            <v>433.72633079760141</v>
          </cell>
          <cell r="H407">
            <v>489.27012446703435</v>
          </cell>
          <cell r="I407">
            <v>573.30712945592313</v>
          </cell>
          <cell r="J407">
            <v>575.43332431858948</v>
          </cell>
          <cell r="K407">
            <v>576.2358593803217</v>
          </cell>
          <cell r="L407">
            <v>628.75360438187602</v>
          </cell>
          <cell r="M407">
            <v>498.26443613071535</v>
          </cell>
          <cell r="N407">
            <v>524.89847808362481</v>
          </cell>
          <cell r="O407">
            <v>482.03415453977686</v>
          </cell>
          <cell r="P407">
            <v>270.461096297773</v>
          </cell>
          <cell r="Q407">
            <v>496.51631532415706</v>
          </cell>
          <cell r="R407">
            <v>396.53314196587689</v>
          </cell>
          <cell r="S407">
            <v>333.61947264180702</v>
          </cell>
          <cell r="T407">
            <v>346.07639938927696</v>
          </cell>
          <cell r="U407">
            <v>492.66198246000539</v>
          </cell>
        </row>
        <row r="408">
          <cell r="D408">
            <v>3787.5554497719008</v>
          </cell>
          <cell r="E408">
            <v>3454.2423525288418</v>
          </cell>
          <cell r="F408">
            <v>2591.3717341513002</v>
          </cell>
          <cell r="G408">
            <v>4953.8717531125994</v>
          </cell>
          <cell r="H408">
            <v>4527.1636320836587</v>
          </cell>
          <cell r="I408">
            <v>4550.4057748748419</v>
          </cell>
          <cell r="J408">
            <v>5233.4066489137413</v>
          </cell>
          <cell r="K408">
            <v>5330.2366264098873</v>
          </cell>
          <cell r="L408">
            <v>5878.4881167167314</v>
          </cell>
          <cell r="M408">
            <v>6830.5164871944844</v>
          </cell>
          <cell r="N408">
            <v>7602.175637244568</v>
          </cell>
          <cell r="O408">
            <v>6365.5061128102298</v>
          </cell>
          <cell r="P408">
            <v>5614.1166958780159</v>
          </cell>
          <cell r="Q408">
            <v>6229.0228649757883</v>
          </cell>
          <cell r="R408">
            <v>6915.4549522949528</v>
          </cell>
          <cell r="S408">
            <v>6701.7075277046633</v>
          </cell>
          <cell r="T408">
            <v>6845.2908679200746</v>
          </cell>
          <cell r="U408">
            <v>7677.4834654379611</v>
          </cell>
        </row>
        <row r="409">
          <cell r="D409">
            <v>3725.6465520152165</v>
          </cell>
          <cell r="E409">
            <v>4395.1344547187427</v>
          </cell>
          <cell r="F409">
            <v>4887.1344524473261</v>
          </cell>
          <cell r="G409">
            <v>4969.9628850567678</v>
          </cell>
          <cell r="H409">
            <v>5010.5168390867575</v>
          </cell>
          <cell r="I409">
            <v>4921.1034827507556</v>
          </cell>
          <cell r="J409">
            <v>4893.9782408902556</v>
          </cell>
          <cell r="K409">
            <v>5092.4289973522746</v>
          </cell>
          <cell r="L409">
            <v>5575.5149907703953</v>
          </cell>
          <cell r="M409">
            <v>5382.1284719277619</v>
          </cell>
          <cell r="N409">
            <v>5581.0057514901137</v>
          </cell>
          <cell r="O409">
            <v>3125.0519340926212</v>
          </cell>
          <cell r="P409">
            <v>2304.0416877791345</v>
          </cell>
          <cell r="Q409">
            <v>3650.147215080015</v>
          </cell>
          <cell r="R409">
            <v>3850.1084386163284</v>
          </cell>
          <cell r="S409">
            <v>3549.5089952890435</v>
          </cell>
          <cell r="T409">
            <v>3790.7904733103701</v>
          </cell>
          <cell r="U409">
            <v>4801.9461800591544</v>
          </cell>
        </row>
        <row r="410">
          <cell r="D410">
            <v>4369.3176729417082</v>
          </cell>
          <cell r="E410">
            <v>5154.471413175319</v>
          </cell>
          <cell r="F410">
            <v>5731.4730839323065</v>
          </cell>
          <cell r="G410">
            <v>5828.6115884495248</v>
          </cell>
          <cell r="H410">
            <v>5876.1719529599623</v>
          </cell>
          <cell r="I410">
            <v>5771.3108630574297</v>
          </cell>
          <cell r="J410">
            <v>5739.4992574772423</v>
          </cell>
          <cell r="K410">
            <v>5972.2358805874292</v>
          </cell>
          <cell r="L410">
            <v>6538.7834956451961</v>
          </cell>
          <cell r="M410">
            <v>6050.5554470305851</v>
          </cell>
          <cell r="N410">
            <v>6810.2502753787176</v>
          </cell>
          <cell r="O410">
            <v>6326.6982783345711</v>
          </cell>
          <cell r="P410">
            <v>5331.3619133848879</v>
          </cell>
          <cell r="Q410">
            <v>7066.5806898155279</v>
          </cell>
          <cell r="R410">
            <v>7525.8253383576111</v>
          </cell>
          <cell r="S410">
            <v>6810.8920823874359</v>
          </cell>
          <cell r="T410">
            <v>7174.3142273394451</v>
          </cell>
          <cell r="U410">
            <v>9296.2299792351205</v>
          </cell>
        </row>
        <row r="411">
          <cell r="D411">
            <v>13773.354090076422</v>
          </cell>
          <cell r="E411">
            <v>16248.385957490304</v>
          </cell>
          <cell r="F411">
            <v>18067.262248202085</v>
          </cell>
          <cell r="G411">
            <v>18373.470933091634</v>
          </cell>
          <cell r="H411">
            <v>18523.394969311761</v>
          </cell>
          <cell r="I411">
            <v>18192.842459833424</v>
          </cell>
          <cell r="J411">
            <v>18092.563070549564</v>
          </cell>
          <cell r="K411">
            <v>18826.216276787392</v>
          </cell>
          <cell r="L411">
            <v>20612.138357803135</v>
          </cell>
          <cell r="M411">
            <v>20093.737413178016</v>
          </cell>
          <cell r="N411">
            <v>20433.20301450423</v>
          </cell>
          <cell r="O411">
            <v>16683.283789325837</v>
          </cell>
          <cell r="P411">
            <v>12564.147291651092</v>
          </cell>
          <cell r="Q411">
            <v>18370.100603730531</v>
          </cell>
          <cell r="R411">
            <v>17026.012027550558</v>
          </cell>
          <cell r="S411">
            <v>15359.638326809012</v>
          </cell>
          <cell r="T411">
            <v>16022.835731724408</v>
          </cell>
          <cell r="U411">
            <v>20789.330227194958</v>
          </cell>
        </row>
        <row r="412">
          <cell r="D412">
            <v>6110.1235848122324</v>
          </cell>
          <cell r="E412">
            <v>5814.3614058400617</v>
          </cell>
          <cell r="F412">
            <v>5560.661649108014</v>
          </cell>
          <cell r="G412">
            <v>5146.8302718325131</v>
          </cell>
          <cell r="H412">
            <v>5162.3374992171366</v>
          </cell>
          <cell r="I412">
            <v>4954.9258796529675</v>
          </cell>
          <cell r="J412">
            <v>4918.516840238919</v>
          </cell>
          <cell r="K412">
            <v>4785.4068456912346</v>
          </cell>
          <cell r="L412">
            <v>5195.7344601082496</v>
          </cell>
          <cell r="M412">
            <v>4925.153001432338</v>
          </cell>
          <cell r="N412">
            <v>4691.1182106379483</v>
          </cell>
          <cell r="O412">
            <v>4983.7429537163362</v>
          </cell>
          <cell r="P412">
            <v>3763.9169234773412</v>
          </cell>
          <cell r="Q412">
            <v>5777.6443964992823</v>
          </cell>
          <cell r="R412">
            <v>5960.4536679792282</v>
          </cell>
          <cell r="S412">
            <v>5997.0627627612103</v>
          </cell>
          <cell r="T412">
            <v>6225.3627090140653</v>
          </cell>
          <cell r="U412">
            <v>7557.8369839833877</v>
          </cell>
        </row>
        <row r="413">
          <cell r="D413">
            <v>317.87436663666404</v>
          </cell>
          <cell r="E413">
            <v>371.45284330361062</v>
          </cell>
          <cell r="F413">
            <v>355.67687935014828</v>
          </cell>
          <cell r="G413">
            <v>376.24863666218971</v>
          </cell>
          <cell r="H413">
            <v>325.00868417255691</v>
          </cell>
          <cell r="I413">
            <v>310.73948502687978</v>
          </cell>
          <cell r="J413">
            <v>361.66339367622732</v>
          </cell>
          <cell r="K413">
            <v>431.31383493408805</v>
          </cell>
          <cell r="L413">
            <v>497.96060699836374</v>
          </cell>
          <cell r="M413">
            <v>411.46273360735847</v>
          </cell>
          <cell r="N413">
            <v>296.82279081619799</v>
          </cell>
          <cell r="O413">
            <v>197.10294878427314</v>
          </cell>
          <cell r="P413">
            <v>172.11160673494649</v>
          </cell>
          <cell r="Q413">
            <v>380.16097678354652</v>
          </cell>
          <cell r="R413">
            <v>347.74503287583445</v>
          </cell>
          <cell r="S413">
            <v>297.22462108088263</v>
          </cell>
          <cell r="T413">
            <v>532.65671906001751</v>
          </cell>
          <cell r="U413">
            <v>749.04729986266125</v>
          </cell>
        </row>
        <row r="414">
          <cell r="D414">
            <v>0.83430432346462802</v>
          </cell>
          <cell r="E414">
            <v>0.97492829135750292</v>
          </cell>
          <cell r="F414">
            <v>0.93352213749722635</v>
          </cell>
          <cell r="G414">
            <v>0.98751550049877634</v>
          </cell>
          <cell r="H414">
            <v>0.85302930600456484</v>
          </cell>
          <cell r="I414">
            <v>0.8155778604363737</v>
          </cell>
          <cell r="J414">
            <v>0.94923455507142962</v>
          </cell>
          <cell r="K414">
            <v>1.1320415705835443</v>
          </cell>
          <cell r="L414">
            <v>1.3069650495243392</v>
          </cell>
          <cell r="M414">
            <v>0.72872202262342334</v>
          </cell>
          <cell r="N414">
            <v>1.0842329184654724</v>
          </cell>
          <cell r="O414">
            <v>46.977904891588423</v>
          </cell>
          <cell r="P414">
            <v>50.199218631026049</v>
          </cell>
          <cell r="Q414">
            <v>178.5452608640403</v>
          </cell>
          <cell r="R414">
            <v>260.54926343831181</v>
          </cell>
          <cell r="S414">
            <v>191.0729706948531</v>
          </cell>
          <cell r="T414">
            <v>180.56159968136188</v>
          </cell>
          <cell r="U414">
            <v>268.45050880983968</v>
          </cell>
        </row>
        <row r="415">
          <cell r="D415">
            <v>111.74396680636708</v>
          </cell>
          <cell r="E415">
            <v>130.57867682578271</v>
          </cell>
          <cell r="F415">
            <v>125.03287327135801</v>
          </cell>
          <cell r="G415">
            <v>132.26456606416792</v>
          </cell>
          <cell r="H415">
            <v>114.25192915121426</v>
          </cell>
          <cell r="I415">
            <v>109.23580616980212</v>
          </cell>
          <cell r="J415">
            <v>127.13734261003808</v>
          </cell>
          <cell r="K415">
            <v>151.62191076920431</v>
          </cell>
          <cell r="L415">
            <v>175.05058406582918</v>
          </cell>
          <cell r="M415">
            <v>94.879960399118616</v>
          </cell>
          <cell r="N415">
            <v>147.58436269846848</v>
          </cell>
          <cell r="O415">
            <v>169.52896113051474</v>
          </cell>
          <cell r="P415">
            <v>170.06265903572091</v>
          </cell>
          <cell r="Q415">
            <v>416.27125426166702</v>
          </cell>
          <cell r="R415">
            <v>358.12548161839669</v>
          </cell>
          <cell r="S415">
            <v>429.66144203869084</v>
          </cell>
          <cell r="T415">
            <v>409.27295927775367</v>
          </cell>
          <cell r="U415">
            <v>929.01973835315289</v>
          </cell>
        </row>
        <row r="416">
          <cell r="D416">
            <v>5318.2693438025726</v>
          </cell>
          <cell r="E416">
            <v>6411.5862899355452</v>
          </cell>
          <cell r="F416">
            <v>10127.404717859848</v>
          </cell>
          <cell r="G416">
            <v>10279.568616683317</v>
          </cell>
          <cell r="H416">
            <v>8402.6960228675525</v>
          </cell>
          <cell r="I416">
            <v>7365.8376867580628</v>
          </cell>
          <cell r="J416">
            <v>7891.0721727008086</v>
          </cell>
          <cell r="K416">
            <v>7281.3249299750769</v>
          </cell>
          <cell r="L416">
            <v>6257.5008299200026</v>
          </cell>
          <cell r="M416">
            <v>6339.4898421002445</v>
          </cell>
          <cell r="N416">
            <v>8403.4352932326383</v>
          </cell>
          <cell r="O416">
            <v>5184.9309377085738</v>
          </cell>
          <cell r="P416">
            <v>6634.4926500923411</v>
          </cell>
          <cell r="Q416">
            <v>9483.9631543230407</v>
          </cell>
          <cell r="R416">
            <v>10966.944096516989</v>
          </cell>
          <cell r="S416">
            <v>14496.271570335972</v>
          </cell>
          <cell r="T416">
            <v>14403.800054581528</v>
          </cell>
          <cell r="U416">
            <v>19028.817714363387</v>
          </cell>
        </row>
        <row r="417">
          <cell r="D417">
            <v>2737.1379612498831</v>
          </cell>
          <cell r="E417">
            <v>3088.53837411934</v>
          </cell>
          <cell r="F417">
            <v>2855.1236398093092</v>
          </cell>
          <cell r="G417">
            <v>2805.2863643754172</v>
          </cell>
          <cell r="H417">
            <v>2458.121577477647</v>
          </cell>
          <cell r="I417">
            <v>2032.4503123061647</v>
          </cell>
          <cell r="J417">
            <v>1906.1782049566907</v>
          </cell>
          <cell r="K417">
            <v>2684.7665580678236</v>
          </cell>
          <cell r="L417">
            <v>2601.1452853343194</v>
          </cell>
          <cell r="M417">
            <v>2871.6437419477029</v>
          </cell>
          <cell r="N417">
            <v>4302.7164445937387</v>
          </cell>
          <cell r="O417">
            <v>2221.2378943305393</v>
          </cell>
          <cell r="P417">
            <v>2338.8737986659689</v>
          </cell>
          <cell r="Q417">
            <v>2725.3228863348177</v>
          </cell>
          <cell r="R417">
            <v>2442.5195891248914</v>
          </cell>
          <cell r="S417">
            <v>2974.268147006655</v>
          </cell>
          <cell r="T417">
            <v>2997.3225547106072</v>
          </cell>
          <cell r="U417">
            <v>3267.6560061122805</v>
          </cell>
        </row>
        <row r="418">
          <cell r="D418">
            <v>18469.723690792856</v>
          </cell>
          <cell r="E418">
            <v>21125.652977581711</v>
          </cell>
          <cell r="F418">
            <v>17276.629660155897</v>
          </cell>
          <cell r="G418">
            <v>15849.452483033201</v>
          </cell>
          <cell r="H418">
            <v>12173.560518344702</v>
          </cell>
          <cell r="I418">
            <v>11705.092134802891</v>
          </cell>
          <cell r="J418">
            <v>15239.119588658627</v>
          </cell>
          <cell r="K418">
            <v>15362.929874738962</v>
          </cell>
          <cell r="L418">
            <v>14783.223535972626</v>
          </cell>
          <cell r="M418">
            <v>13377.580166273083</v>
          </cell>
          <cell r="N418">
            <v>12437.753689716699</v>
          </cell>
          <cell r="O418">
            <v>11714.067655071392</v>
          </cell>
          <cell r="P418">
            <v>11521.435377786043</v>
          </cell>
          <cell r="Q418">
            <v>10813.318142267219</v>
          </cell>
          <cell r="R418">
            <v>11555.511924936965</v>
          </cell>
          <cell r="S418">
            <v>11365.694275441212</v>
          </cell>
          <cell r="T418">
            <v>11444.900545120969</v>
          </cell>
          <cell r="U418">
            <v>12026.217858997719</v>
          </cell>
        </row>
        <row r="419">
          <cell r="D419">
            <v>815.03854435086248</v>
          </cell>
          <cell r="E419">
            <v>932.24033773136136</v>
          </cell>
          <cell r="F419">
            <v>762.38926608966119</v>
          </cell>
          <cell r="G419">
            <v>699.41028338009801</v>
          </cell>
          <cell r="H419">
            <v>537.19921372645456</v>
          </cell>
          <cell r="I419">
            <v>516.52647406946403</v>
          </cell>
          <cell r="J419">
            <v>672.47729606916823</v>
          </cell>
          <cell r="K419">
            <v>677.9408404638732</v>
          </cell>
          <cell r="L419">
            <v>652.35935270536334</v>
          </cell>
          <cell r="M419">
            <v>513.68039905024762</v>
          </cell>
          <cell r="N419">
            <v>620.92056838631527</v>
          </cell>
          <cell r="O419">
            <v>877.57425584441069</v>
          </cell>
          <cell r="P419">
            <v>829.77897599181915</v>
          </cell>
          <cell r="Q419">
            <v>842.55613723878332</v>
          </cell>
          <cell r="R419">
            <v>703.25668122551519</v>
          </cell>
          <cell r="S419">
            <v>764.64304992635016</v>
          </cell>
          <cell r="T419">
            <v>763.65112257962323</v>
          </cell>
          <cell r="U419">
            <v>929.26668779324132</v>
          </cell>
        </row>
        <row r="420">
          <cell r="D420">
            <v>31112.595414802567</v>
          </cell>
          <cell r="E420">
            <v>32155.266097632004</v>
          </cell>
          <cell r="F420">
            <v>31751.388942893067</v>
          </cell>
          <cell r="G420">
            <v>33278.508461451624</v>
          </cell>
          <cell r="H420">
            <v>30854.823076254383</v>
          </cell>
          <cell r="I420">
            <v>32086.525376651109</v>
          </cell>
          <cell r="J420">
            <v>29439.074264397816</v>
          </cell>
          <cell r="K420">
            <v>31179.542868757457</v>
          </cell>
          <cell r="L420">
            <v>31231.091008610256</v>
          </cell>
          <cell r="M420">
            <v>36547.857773809621</v>
          </cell>
          <cell r="N420">
            <v>31802.99572369437</v>
          </cell>
          <cell r="O420">
            <v>46615.712030154114</v>
          </cell>
          <cell r="P420">
            <v>46350.823901271302</v>
          </cell>
          <cell r="Q420">
            <v>47467.082017335124</v>
          </cell>
          <cell r="R420">
            <v>48574.943624648084</v>
          </cell>
          <cell r="S420">
            <v>49772.76511651311</v>
          </cell>
          <cell r="T420">
            <v>54501.405699351926</v>
          </cell>
          <cell r="U420">
            <v>52134.372716789469</v>
          </cell>
        </row>
        <row r="421">
          <cell r="D421">
            <v>5053.7494696376807</v>
          </cell>
          <cell r="E421">
            <v>5131.0128338939467</v>
          </cell>
          <cell r="F421">
            <v>5549.1459854735876</v>
          </cell>
          <cell r="G421">
            <v>5086.8281237678248</v>
          </cell>
          <cell r="H421">
            <v>4853.9660328112041</v>
          </cell>
          <cell r="I421">
            <v>5573.467169514548</v>
          </cell>
          <cell r="J421">
            <v>5023.1093418409018</v>
          </cell>
          <cell r="K421">
            <v>5385.535380482871</v>
          </cell>
          <cell r="L421">
            <v>6286.0653414627686</v>
          </cell>
          <cell r="M421">
            <v>6713.3155584874121</v>
          </cell>
          <cell r="N421">
            <v>6472.8385805750158</v>
          </cell>
          <cell r="O421">
            <v>4744.0631830647844</v>
          </cell>
          <cell r="P421">
            <v>5923.220303530341</v>
          </cell>
          <cell r="Q421">
            <v>6829.9513982030312</v>
          </cell>
          <cell r="R421">
            <v>5405.029921418959</v>
          </cell>
          <cell r="S421">
            <v>7330.5779453069963</v>
          </cell>
          <cell r="T421">
            <v>5581.3622744611484</v>
          </cell>
          <cell r="U421">
            <v>7244.2617142454728</v>
          </cell>
        </row>
        <row r="422">
          <cell r="D422">
            <v>10924.517050277633</v>
          </cell>
          <cell r="E422">
            <v>10700.253946388679</v>
          </cell>
          <cell r="F422">
            <v>12273.138961029943</v>
          </cell>
          <cell r="G422">
            <v>11777.279442856598</v>
          </cell>
          <cell r="H422">
            <v>11928.197375949194</v>
          </cell>
          <cell r="I422">
            <v>11448.391295074982</v>
          </cell>
          <cell r="J422">
            <v>10376.267904298073</v>
          </cell>
          <cell r="K422">
            <v>11847.789343471424</v>
          </cell>
          <cell r="L422">
            <v>10597.159443118277</v>
          </cell>
          <cell r="M422">
            <v>11650.216818270892</v>
          </cell>
          <cell r="N422">
            <v>14560.928407438621</v>
          </cell>
          <cell r="O422">
            <v>3693.0389566534791</v>
          </cell>
          <cell r="P422">
            <v>6988.6280707462747</v>
          </cell>
          <cell r="Q422">
            <v>7039.8188609584795</v>
          </cell>
          <cell r="R422">
            <v>7135.0413572337266</v>
          </cell>
          <cell r="S422">
            <v>7625.4402978929738</v>
          </cell>
          <cell r="T422">
            <v>7162.9291342739853</v>
          </cell>
          <cell r="U422">
            <v>7585.8300102992062</v>
          </cell>
        </row>
        <row r="423">
          <cell r="D423">
            <v>17894.464576350474</v>
          </cell>
          <cell r="E423">
            <v>17852.648418065633</v>
          </cell>
          <cell r="F423">
            <v>17652.120317559729</v>
          </cell>
          <cell r="G423">
            <v>16150.948241793252</v>
          </cell>
          <cell r="H423">
            <v>12986.534082355174</v>
          </cell>
          <cell r="I423">
            <v>14970.219964736598</v>
          </cell>
          <cell r="J423">
            <v>12573.641388281823</v>
          </cell>
          <cell r="K423">
            <v>13086.957072032275</v>
          </cell>
          <cell r="L423">
            <v>13295.858188353395</v>
          </cell>
          <cell r="M423">
            <v>13282.930911847265</v>
          </cell>
          <cell r="N423">
            <v>12412.234684141204</v>
          </cell>
          <cell r="O423">
            <v>7635.9284661473675</v>
          </cell>
          <cell r="P423">
            <v>8861.470704441399</v>
          </cell>
          <cell r="Q423">
            <v>9367.9074306426883</v>
          </cell>
          <cell r="R423">
            <v>6558.3708786288043</v>
          </cell>
          <cell r="S423">
            <v>9301.6578073393648</v>
          </cell>
          <cell r="T423">
            <v>7236.926336074338</v>
          </cell>
          <cell r="U423">
            <v>11155.218704060704</v>
          </cell>
        </row>
        <row r="424">
          <cell r="D424">
            <v>4767.0974062781615</v>
          </cell>
          <cell r="E424">
            <v>4755.9575535684244</v>
          </cell>
          <cell r="F424">
            <v>4702.5367326364067</v>
          </cell>
          <cell r="G424">
            <v>4302.6234813496721</v>
          </cell>
          <cell r="H424">
            <v>3459.6214195956841</v>
          </cell>
          <cell r="I424">
            <v>3988.0766737008453</v>
          </cell>
          <cell r="J424">
            <v>3349.6265280139824</v>
          </cell>
          <cell r="K424">
            <v>3486.3741716312556</v>
          </cell>
          <cell r="L424">
            <v>3542.0255696115632</v>
          </cell>
          <cell r="M424">
            <v>3347.4427867799368</v>
          </cell>
          <cell r="N424">
            <v>3489.2670619671953</v>
          </cell>
          <cell r="O424">
            <v>2496.4406478020992</v>
          </cell>
          <cell r="P424">
            <v>2852.9365282264625</v>
          </cell>
          <cell r="Q424">
            <v>3480.3020906945108</v>
          </cell>
          <cell r="R424">
            <v>2666.3474742464532</v>
          </cell>
          <cell r="S424">
            <v>3331.4448175222551</v>
          </cell>
          <cell r="T424">
            <v>2666.8591528846532</v>
          </cell>
          <cell r="U424">
            <v>3470.9366554871876</v>
          </cell>
        </row>
        <row r="425">
          <cell r="D425">
            <v>0</v>
          </cell>
          <cell r="E425">
            <v>9.7656918569637448</v>
          </cell>
          <cell r="F425">
            <v>37.493981484178832</v>
          </cell>
          <cell r="G425">
            <v>50.046564878251232</v>
          </cell>
          <cell r="H425">
            <v>62.185823921181303</v>
          </cell>
          <cell r="I425">
            <v>52.773953131796063</v>
          </cell>
          <cell r="J425">
            <v>54.756550769568406</v>
          </cell>
          <cell r="K425">
            <v>57.114556962403505</v>
          </cell>
          <cell r="L425">
            <v>68.991352781119545</v>
          </cell>
          <cell r="M425">
            <v>46.543416185231926</v>
          </cell>
          <cell r="N425">
            <v>44.538831595317703</v>
          </cell>
          <cell r="O425">
            <v>163.12556755696104</v>
          </cell>
          <cell r="P425">
            <v>182.81544146698587</v>
          </cell>
          <cell r="Q425">
            <v>103.90496930539331</v>
          </cell>
          <cell r="R425">
            <v>47.21866288228459</v>
          </cell>
          <cell r="S425">
            <v>53.974803524212952</v>
          </cell>
          <cell r="T425">
            <v>52.291355938914776</v>
          </cell>
          <cell r="U425">
            <v>50.230631772607637</v>
          </cell>
        </row>
        <row r="426">
          <cell r="D426">
            <v>934.35751190083329</v>
          </cell>
          <cell r="E426">
            <v>666.81346444891597</v>
          </cell>
          <cell r="F426">
            <v>520.83898967212383</v>
          </cell>
          <cell r="G426">
            <v>529.51071565931022</v>
          </cell>
          <cell r="H426">
            <v>461.25489125096203</v>
          </cell>
          <cell r="I426">
            <v>445.04471831648453</v>
          </cell>
          <cell r="J426">
            <v>406.5364456465669</v>
          </cell>
          <cell r="K426">
            <v>432.05187520863063</v>
          </cell>
          <cell r="L426">
            <v>486.43514419846946</v>
          </cell>
          <cell r="M426">
            <v>726.49377966223994</v>
          </cell>
          <cell r="N426">
            <v>328.23429880706823</v>
          </cell>
          <cell r="O426">
            <v>260.17495585034294</v>
          </cell>
          <cell r="P426">
            <v>299.61419573756018</v>
          </cell>
          <cell r="Q426">
            <v>269.53566295062421</v>
          </cell>
          <cell r="R426">
            <v>293.35850131121492</v>
          </cell>
          <cell r="S426">
            <v>200.90621311790377</v>
          </cell>
          <cell r="T426">
            <v>329.53420535089685</v>
          </cell>
          <cell r="U426">
            <v>497.28325454881559</v>
          </cell>
        </row>
        <row r="427">
          <cell r="D427">
            <v>4528.8528639598226</v>
          </cell>
          <cell r="E427">
            <v>3232.0605653962534</v>
          </cell>
          <cell r="F427">
            <v>2524.5188485078356</v>
          </cell>
          <cell r="G427">
            <v>2566.5509085836952</v>
          </cell>
          <cell r="H427">
            <v>2235.7133202768146</v>
          </cell>
          <cell r="I427">
            <v>2157.1422303197796</v>
          </cell>
          <cell r="J427">
            <v>1970.4917258330001</v>
          </cell>
          <cell r="K427">
            <v>2094.1656137993259</v>
          </cell>
          <cell r="L427">
            <v>2357.7625992990993</v>
          </cell>
          <cell r="M427">
            <v>2344.8869078236416</v>
          </cell>
          <cell r="N427">
            <v>2886.5304960403714</v>
          </cell>
          <cell r="O427">
            <v>2207.3573635239409</v>
          </cell>
          <cell r="P427">
            <v>2001.8290840634954</v>
          </cell>
          <cell r="Q427">
            <v>2246.816365970089</v>
          </cell>
          <cell r="R427">
            <v>2255.4446419304022</v>
          </cell>
          <cell r="S427">
            <v>2094.0224700597432</v>
          </cell>
          <cell r="T427">
            <v>3099.9894407560419</v>
          </cell>
          <cell r="U427">
            <v>3885.8416739289264</v>
          </cell>
        </row>
        <row r="428">
          <cell r="D428">
            <v>371.45093920159979</v>
          </cell>
          <cell r="E428">
            <v>380.99453393421084</v>
          </cell>
          <cell r="F428">
            <v>374.95909843155982</v>
          </cell>
          <cell r="G428">
            <v>378.92092490467257</v>
          </cell>
          <cell r="H428">
            <v>320.4271386228337</v>
          </cell>
          <cell r="I428">
            <v>308.94501723735874</v>
          </cell>
          <cell r="J428">
            <v>361.71680178383394</v>
          </cell>
          <cell r="K428">
            <v>447.85759280384076</v>
          </cell>
          <cell r="L428">
            <v>474.17542785228261</v>
          </cell>
          <cell r="M428">
            <v>391.68019941405038</v>
          </cell>
          <cell r="N428">
            <v>332.72277716380745</v>
          </cell>
          <cell r="O428">
            <v>236.42882892749412</v>
          </cell>
          <cell r="P428">
            <v>327.03651195760801</v>
          </cell>
          <cell r="Q428">
            <v>323.03129071181684</v>
          </cell>
          <cell r="R428">
            <v>330.53064017599218</v>
          </cell>
          <cell r="S428">
            <v>312.8539537607158</v>
          </cell>
          <cell r="T428">
            <v>540.67288782123205</v>
          </cell>
          <cell r="U428">
            <v>1148.2722423218104</v>
          </cell>
        </row>
        <row r="429">
          <cell r="D429">
            <v>23.522449740796461</v>
          </cell>
          <cell r="E429">
            <v>24.126806073632476</v>
          </cell>
          <cell r="F429">
            <v>23.744606936971053</v>
          </cell>
          <cell r="G429">
            <v>23.995493000944556</v>
          </cell>
          <cell r="H429">
            <v>20.291323748012125</v>
          </cell>
          <cell r="I429">
            <v>19.564208550004853</v>
          </cell>
          <cell r="J429">
            <v>22.90602712877789</v>
          </cell>
          <cell r="K429">
            <v>28.360966701028769</v>
          </cell>
          <cell r="L429">
            <v>30.027566208205034</v>
          </cell>
          <cell r="M429">
            <v>26.104023753885262</v>
          </cell>
          <cell r="N429">
            <v>19.970438709841371</v>
          </cell>
          <cell r="O429">
            <v>13.421723912914516</v>
          </cell>
          <cell r="P429">
            <v>7.1094893903827838</v>
          </cell>
          <cell r="Q429">
            <v>15.431431084959401</v>
          </cell>
          <cell r="R429">
            <v>15.06978602626104</v>
          </cell>
          <cell r="S429">
            <v>8.9958005873688265</v>
          </cell>
          <cell r="T429">
            <v>43.411691722872646</v>
          </cell>
          <cell r="U429">
            <v>74.341335023459294</v>
          </cell>
        </row>
        <row r="430">
          <cell r="D430">
            <v>33306.6007037866</v>
          </cell>
          <cell r="E430">
            <v>33302.092220508173</v>
          </cell>
          <cell r="F430">
            <v>34739.964001552631</v>
          </cell>
          <cell r="G430">
            <v>43577.255277188233</v>
          </cell>
          <cell r="H430">
            <v>41676.97079799098</v>
          </cell>
          <cell r="I430">
            <v>40549.133407383328</v>
          </cell>
          <cell r="J430">
            <v>41886.446828612861</v>
          </cell>
          <cell r="K430">
            <v>45043.486816608704</v>
          </cell>
          <cell r="L430">
            <v>45162.609202809072</v>
          </cell>
          <cell r="M430">
            <v>44027.146395468662</v>
          </cell>
          <cell r="N430">
            <v>42228.090554549221</v>
          </cell>
          <cell r="O430">
            <v>41951.146750265812</v>
          </cell>
          <cell r="P430">
            <v>34257.58244823019</v>
          </cell>
          <cell r="Q430">
            <v>36371.883067249313</v>
          </cell>
          <cell r="R430">
            <v>37722.688380936634</v>
          </cell>
          <cell r="S430">
            <v>35728.321332833184</v>
          </cell>
          <cell r="T430">
            <v>36426.355872919499</v>
          </cell>
          <cell r="U430">
            <v>37012.943327963665</v>
          </cell>
        </row>
        <row r="431">
          <cell r="D431">
            <v>608.61523571775365</v>
          </cell>
          <cell r="E431">
            <v>644.59892158716957</v>
          </cell>
          <cell r="F431">
            <v>662.96273780604838</v>
          </cell>
          <cell r="G431">
            <v>742.55514643570541</v>
          </cell>
          <cell r="H431">
            <v>799.98827338637511</v>
          </cell>
          <cell r="I431">
            <v>793.04225404819613</v>
          </cell>
          <cell r="J431">
            <v>884.27208019789032</v>
          </cell>
          <cell r="K431">
            <v>994.58476196188474</v>
          </cell>
          <cell r="L431">
            <v>1058.9001789989425</v>
          </cell>
          <cell r="M431">
            <v>906.52084425425073</v>
          </cell>
          <cell r="N431">
            <v>1012.8184201449374</v>
          </cell>
          <cell r="O431">
            <v>550.29068042949518</v>
          </cell>
          <cell r="P431">
            <v>283.36393427382814</v>
          </cell>
          <cell r="Q431">
            <v>147.11297634327966</v>
          </cell>
          <cell r="R431">
            <v>192.89326113614129</v>
          </cell>
          <cell r="S431">
            <v>356.83342329896345</v>
          </cell>
          <cell r="T431">
            <v>324.60105856420682</v>
          </cell>
          <cell r="U431">
            <v>340.56368341827977</v>
          </cell>
        </row>
        <row r="432"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</row>
        <row r="433">
          <cell r="D433">
            <v>10471.249521868973</v>
          </cell>
          <cell r="E433">
            <v>10982.602956464156</v>
          </cell>
          <cell r="F433">
            <v>9769.6678703400812</v>
          </cell>
          <cell r="G433">
            <v>9357.1924485252257</v>
          </cell>
          <cell r="H433">
            <v>8813.8817460148875</v>
          </cell>
          <cell r="I433">
            <v>8984.3697821068581</v>
          </cell>
          <cell r="J433">
            <v>8376.3857110868212</v>
          </cell>
          <cell r="K433">
            <v>8046.452402443836</v>
          </cell>
          <cell r="L433">
            <v>7520.7380982572367</v>
          </cell>
          <cell r="M433">
            <v>7902.6858869433172</v>
          </cell>
          <cell r="N433">
            <v>8408.2573265095889</v>
          </cell>
          <cell r="O433">
            <v>7591.5335332046498</v>
          </cell>
          <cell r="P433">
            <v>8969.1286866386235</v>
          </cell>
          <cell r="Q433">
            <v>13270.001970992755</v>
          </cell>
          <cell r="R433">
            <v>12998.192773851022</v>
          </cell>
          <cell r="S433">
            <v>13147.862325138836</v>
          </cell>
          <cell r="T433">
            <v>12748.237926164487</v>
          </cell>
          <cell r="U433">
            <v>11711.774104101198</v>
          </cell>
        </row>
        <row r="434">
          <cell r="D434">
            <v>11294.502244880281</v>
          </cell>
          <cell r="E434">
            <v>9940.2071137152016</v>
          </cell>
          <cell r="F434">
            <v>11870.794594116274</v>
          </cell>
          <cell r="G434">
            <v>11944.848991588371</v>
          </cell>
          <cell r="H434">
            <v>12679.355593697102</v>
          </cell>
          <cell r="I434">
            <v>13917.411643693122</v>
          </cell>
          <cell r="J434">
            <v>25561.709162885636</v>
          </cell>
          <cell r="K434">
            <v>30876.183298227272</v>
          </cell>
          <cell r="L434">
            <v>24027.367125408004</v>
          </cell>
          <cell r="M434">
            <v>24816.061603912407</v>
          </cell>
          <cell r="N434">
            <v>28242.172824193345</v>
          </cell>
          <cell r="O434">
            <v>21709.122208988731</v>
          </cell>
          <cell r="P434">
            <v>21235.029167731893</v>
          </cell>
          <cell r="Q434">
            <v>15753.433613598889</v>
          </cell>
          <cell r="R434">
            <v>17154.439759893816</v>
          </cell>
          <cell r="S434">
            <v>13953.486244407646</v>
          </cell>
          <cell r="T434">
            <v>14335.724562121353</v>
          </cell>
          <cell r="U434">
            <v>14973.751331414336</v>
          </cell>
        </row>
        <row r="435">
          <cell r="D435">
            <v>803.0239513002773</v>
          </cell>
          <cell r="E435">
            <v>1181.1329444268019</v>
          </cell>
          <cell r="F435">
            <v>1177.5662366793404</v>
          </cell>
          <cell r="G435">
            <v>1680.4897908414355</v>
          </cell>
          <cell r="H435">
            <v>1229.2550115686563</v>
          </cell>
          <cell r="I435">
            <v>1282.2158098685882</v>
          </cell>
          <cell r="J435">
            <v>968.81757035624355</v>
          </cell>
          <cell r="K435">
            <v>911.29772853673262</v>
          </cell>
          <cell r="L435">
            <v>990.84105572111184</v>
          </cell>
          <cell r="M435">
            <v>782.79952453232772</v>
          </cell>
          <cell r="N435">
            <v>913.17510572552976</v>
          </cell>
          <cell r="O435">
            <v>1084.0623160430955</v>
          </cell>
          <cell r="P435">
            <v>1216.7383270969394</v>
          </cell>
          <cell r="Q435">
            <v>1233.4857247244217</v>
          </cell>
          <cell r="R435">
            <v>1357.2853947652443</v>
          </cell>
          <cell r="S435">
            <v>1141.4671411972445</v>
          </cell>
          <cell r="T435">
            <v>1162.2493829441812</v>
          </cell>
          <cell r="U435">
            <v>1178.4106213853752</v>
          </cell>
        </row>
        <row r="436">
          <cell r="D436">
            <v>7290.5832002124444</v>
          </cell>
          <cell r="E436">
            <v>9197.359569911423</v>
          </cell>
          <cell r="F436">
            <v>7186.1113609767035</v>
          </cell>
          <cell r="G436">
            <v>10115.355299026671</v>
          </cell>
          <cell r="H436">
            <v>10018.710336031914</v>
          </cell>
          <cell r="I436">
            <v>8420.3065177947519</v>
          </cell>
          <cell r="J436">
            <v>8910.4182784654386</v>
          </cell>
          <cell r="K436">
            <v>9050.110439742406</v>
          </cell>
          <cell r="L436">
            <v>11421.648797598482</v>
          </cell>
          <cell r="M436">
            <v>13879.084950829263</v>
          </cell>
          <cell r="N436">
            <v>14399.169410357721</v>
          </cell>
          <cell r="O436">
            <v>13252.403703551596</v>
          </cell>
          <cell r="P436">
            <v>13954.912031979922</v>
          </cell>
          <cell r="Q436">
            <v>12899.64762495373</v>
          </cell>
          <cell r="R436">
            <v>12853.522827998917</v>
          </cell>
          <cell r="S436">
            <v>12785.031701448293</v>
          </cell>
          <cell r="T436">
            <v>14821.146205931655</v>
          </cell>
          <cell r="U436">
            <v>14481.491140042781</v>
          </cell>
        </row>
        <row r="437">
          <cell r="D437">
            <v>915.70185577650398</v>
          </cell>
          <cell r="E437">
            <v>706.25166640302302</v>
          </cell>
          <cell r="F437">
            <v>1037.4585057868162</v>
          </cell>
          <cell r="G437">
            <v>1096.5837876436622</v>
          </cell>
          <cell r="H437">
            <v>1240.1428383208713</v>
          </cell>
          <cell r="I437">
            <v>1959.9672722989876</v>
          </cell>
          <cell r="J437">
            <v>1078.5870624002628</v>
          </cell>
          <cell r="K437">
            <v>1674.1779939268674</v>
          </cell>
          <cell r="L437">
            <v>1742.4638332213653</v>
          </cell>
          <cell r="M437">
            <v>2021.9304307278605</v>
          </cell>
          <cell r="N437">
            <v>1734.2524018538033</v>
          </cell>
          <cell r="O437">
            <v>2153.6704678722831</v>
          </cell>
          <cell r="P437">
            <v>2682.3087828572761</v>
          </cell>
          <cell r="Q437">
            <v>2547.2148910906321</v>
          </cell>
          <cell r="R437">
            <v>3191.7806803620879</v>
          </cell>
          <cell r="S437">
            <v>2883.6538549510069</v>
          </cell>
          <cell r="T437">
            <v>3236.1442920686877</v>
          </cell>
          <cell r="U437">
            <v>2923.4227691657643</v>
          </cell>
        </row>
        <row r="438">
          <cell r="D438">
            <v>18807.940945382037</v>
          </cell>
          <cell r="E438">
            <v>20135.934888425683</v>
          </cell>
          <cell r="F438">
            <v>19741.694783158837</v>
          </cell>
          <cell r="G438">
            <v>18195.518404101218</v>
          </cell>
          <cell r="H438">
            <v>18800.722053089514</v>
          </cell>
          <cell r="I438">
            <v>17633.739400977502</v>
          </cell>
          <cell r="J438">
            <v>15097.322833170407</v>
          </cell>
          <cell r="K438">
            <v>14284.42666969428</v>
          </cell>
          <cell r="L438">
            <v>15256.263801480543</v>
          </cell>
          <cell r="M438">
            <v>13530.386686955249</v>
          </cell>
          <cell r="N438">
            <v>15341.384127752743</v>
          </cell>
          <cell r="O438">
            <v>15372.003641491096</v>
          </cell>
          <cell r="P438">
            <v>11888.081902061498</v>
          </cell>
          <cell r="Q438">
            <v>11939.812611469255</v>
          </cell>
          <cell r="R438">
            <v>15606.270408795934</v>
          </cell>
          <cell r="S438">
            <v>12121.341524780193</v>
          </cell>
          <cell r="T438">
            <v>15394.377862545043</v>
          </cell>
          <cell r="U438">
            <v>16312.899974472055</v>
          </cell>
        </row>
        <row r="439">
          <cell r="D439">
            <v>44768.644977009986</v>
          </cell>
          <cell r="E439">
            <v>44617.61903679838</v>
          </cell>
          <cell r="F439">
            <v>46193.183998628119</v>
          </cell>
          <cell r="G439">
            <v>39331.097933915567</v>
          </cell>
          <cell r="H439">
            <v>40322.027078375264</v>
          </cell>
          <cell r="I439">
            <v>35968.07373376879</v>
          </cell>
          <cell r="J439">
            <v>30150.949805954686</v>
          </cell>
          <cell r="K439">
            <v>29400.714611609499</v>
          </cell>
          <cell r="L439">
            <v>32309.318518962933</v>
          </cell>
          <cell r="M439">
            <v>30562.534968944037</v>
          </cell>
          <cell r="N439">
            <v>31199.290858524397</v>
          </cell>
          <cell r="O439">
            <v>29070.421555071847</v>
          </cell>
          <cell r="P439">
            <v>24483.050177795343</v>
          </cell>
          <cell r="Q439">
            <v>23245.907786382842</v>
          </cell>
          <cell r="R439">
            <v>23081.888930223158</v>
          </cell>
          <cell r="S439">
            <v>22360.56166000311</v>
          </cell>
          <cell r="T439">
            <v>21902.185103546584</v>
          </cell>
          <cell r="U439">
            <v>20366.511958521492</v>
          </cell>
        </row>
        <row r="440">
          <cell r="D440">
            <v>14587.767446771839</v>
          </cell>
          <cell r="E440">
            <v>13075.407455188211</v>
          </cell>
          <cell r="F440">
            <v>15421.690520084168</v>
          </cell>
          <cell r="G440">
            <v>14015.027796074768</v>
          </cell>
          <cell r="H440">
            <v>14275.172054667872</v>
          </cell>
          <cell r="I440">
            <v>12469.970961954077</v>
          </cell>
          <cell r="J440">
            <v>11095.366804147627</v>
          </cell>
          <cell r="K440">
            <v>11881.945120195183</v>
          </cell>
          <cell r="L440">
            <v>12954.674857368886</v>
          </cell>
          <cell r="M440">
            <v>14102.115966075124</v>
          </cell>
          <cell r="N440">
            <v>11862.453412152938</v>
          </cell>
          <cell r="O440">
            <v>12858.011508572106</v>
          </cell>
          <cell r="P440">
            <v>13383.10595672485</v>
          </cell>
          <cell r="Q440">
            <v>7791.8439358321684</v>
          </cell>
          <cell r="R440">
            <v>9050.9134873723815</v>
          </cell>
          <cell r="S440">
            <v>11858.464240949304</v>
          </cell>
          <cell r="T440">
            <v>10475.043886857702</v>
          </cell>
          <cell r="U440">
            <v>8746.1576042464403</v>
          </cell>
        </row>
        <row r="441">
          <cell r="D441">
            <v>44754.662750020958</v>
          </cell>
          <cell r="E441">
            <v>46892.318882637388</v>
          </cell>
          <cell r="F441">
            <v>49350.31763566492</v>
          </cell>
          <cell r="G441">
            <v>45999.842688405071</v>
          </cell>
          <cell r="H441">
            <v>47519.624911450213</v>
          </cell>
          <cell r="I441">
            <v>46803.654243339435</v>
          </cell>
          <cell r="J441">
            <v>45902.379878585503</v>
          </cell>
          <cell r="K441">
            <v>48071.108269305754</v>
          </cell>
          <cell r="L441">
            <v>52483.261364439131</v>
          </cell>
          <cell r="M441">
            <v>52732.481771893305</v>
          </cell>
          <cell r="N441">
            <v>53459.826116891505</v>
          </cell>
          <cell r="O441">
            <v>51466.263893723371</v>
          </cell>
          <cell r="P441">
            <v>43580.967261705176</v>
          </cell>
          <cell r="Q441">
            <v>59889.583447998994</v>
          </cell>
          <cell r="R441">
            <v>56794.063057668303</v>
          </cell>
          <cell r="S441">
            <v>56453.216661277656</v>
          </cell>
          <cell r="T441">
            <v>62231.280009385133</v>
          </cell>
          <cell r="U441">
            <v>59155.864147519205</v>
          </cell>
        </row>
        <row r="442">
          <cell r="D442">
            <v>781.8460515385807</v>
          </cell>
          <cell r="E442">
            <v>1292.1339862611255</v>
          </cell>
          <cell r="F442">
            <v>1338.332201598563</v>
          </cell>
          <cell r="G442">
            <v>1429.3948208053866</v>
          </cell>
          <cell r="H442">
            <v>1535.8645675866896</v>
          </cell>
          <cell r="I442">
            <v>1510.5804724600544</v>
          </cell>
          <cell r="J442">
            <v>1616.9155953808709</v>
          </cell>
          <cell r="K442">
            <v>1664.2628286452637</v>
          </cell>
          <cell r="L442">
            <v>1596.2422007880909</v>
          </cell>
          <cell r="M442">
            <v>1769.2659132933713</v>
          </cell>
          <cell r="N442">
            <v>1887.1943103222427</v>
          </cell>
          <cell r="O442">
            <v>1539.1085712740828</v>
          </cell>
          <cell r="P442">
            <v>1035.6654283070238</v>
          </cell>
          <cell r="Q442">
            <v>1590.0778323496368</v>
          </cell>
          <cell r="R442">
            <v>1287.9184653564162</v>
          </cell>
          <cell r="S442">
            <v>1466.6035382696659</v>
          </cell>
          <cell r="T442">
            <v>1746.0120163234296</v>
          </cell>
          <cell r="U442">
            <v>1462.9176523965389</v>
          </cell>
        </row>
        <row r="443">
          <cell r="D443">
            <v>31.416352099337367</v>
          </cell>
          <cell r="E443">
            <v>31.455555352963103</v>
          </cell>
          <cell r="F443">
            <v>37.029585636050605</v>
          </cell>
          <cell r="G443">
            <v>23.219484085288443</v>
          </cell>
          <cell r="H443">
            <v>18.693492753371068</v>
          </cell>
          <cell r="I443">
            <v>33.173405618197329</v>
          </cell>
          <cell r="J443">
            <v>37.584732888517067</v>
          </cell>
          <cell r="K443">
            <v>123.32326044948006</v>
          </cell>
          <cell r="L443">
            <v>35.92824330192758</v>
          </cell>
          <cell r="M443">
            <v>46.405363580309938</v>
          </cell>
          <cell r="N443">
            <v>69.110949845658823</v>
          </cell>
          <cell r="O443">
            <v>82.525928754642507</v>
          </cell>
          <cell r="P443">
            <v>67.453159158273095</v>
          </cell>
          <cell r="Q443">
            <v>128.57230735360298</v>
          </cell>
          <cell r="R443">
            <v>158.04487265425533</v>
          </cell>
          <cell r="S443">
            <v>147.2614208508476</v>
          </cell>
          <cell r="T443">
            <v>285.98472681159626</v>
          </cell>
          <cell r="U443">
            <v>104.21055190070325</v>
          </cell>
        </row>
        <row r="444">
          <cell r="D444">
            <v>466.67432268817481</v>
          </cell>
          <cell r="E444">
            <v>650.21218923189849</v>
          </cell>
          <cell r="F444">
            <v>722.44650906129721</v>
          </cell>
          <cell r="G444">
            <v>791.71631763399921</v>
          </cell>
          <cell r="H444">
            <v>833.62882619832465</v>
          </cell>
          <cell r="I444">
            <v>838.67643087129181</v>
          </cell>
          <cell r="J444">
            <v>885.12624841861646</v>
          </cell>
          <cell r="K444">
            <v>920.77335429849688</v>
          </cell>
          <cell r="L444">
            <v>853.32687655913298</v>
          </cell>
          <cell r="M444">
            <v>835.41221141357687</v>
          </cell>
          <cell r="N444">
            <v>1402.5878579629243</v>
          </cell>
          <cell r="O444">
            <v>1659.8027420777476</v>
          </cell>
          <cell r="P444">
            <v>1309.6290285806256</v>
          </cell>
          <cell r="Q444">
            <v>1634.2745630024381</v>
          </cell>
          <cell r="R444">
            <v>1518.605080721323</v>
          </cell>
          <cell r="S444">
            <v>1960.4802762252298</v>
          </cell>
          <cell r="T444">
            <v>2068.1211296796487</v>
          </cell>
          <cell r="U444">
            <v>1933.3538581197135</v>
          </cell>
        </row>
        <row r="445">
          <cell r="D445">
            <v>105155.79966053863</v>
          </cell>
          <cell r="E445">
            <v>114745.926581593</v>
          </cell>
          <cell r="F445">
            <v>115579.91137871769</v>
          </cell>
          <cell r="G445">
            <v>123095.81259179415</v>
          </cell>
          <cell r="H445">
            <v>129739.01483595413</v>
          </cell>
          <cell r="I445">
            <v>137149.42090019974</v>
          </cell>
          <cell r="J445">
            <v>140686.13397227769</v>
          </cell>
          <cell r="K445">
            <v>141417.84681915728</v>
          </cell>
          <cell r="L445">
            <v>139557.46622164422</v>
          </cell>
          <cell r="M445">
            <v>138660.62351247505</v>
          </cell>
          <cell r="N445">
            <v>150404.70853318064</v>
          </cell>
          <cell r="O445">
            <v>136139.92994420545</v>
          </cell>
          <cell r="P445">
            <v>154526.88570432263</v>
          </cell>
          <cell r="Q445">
            <v>142013.1358278105</v>
          </cell>
          <cell r="R445">
            <v>164082.9721057853</v>
          </cell>
          <cell r="S445">
            <v>174511.79615686636</v>
          </cell>
          <cell r="T445">
            <v>178941.14529360665</v>
          </cell>
          <cell r="U445">
            <v>193295.68655410444</v>
          </cell>
        </row>
        <row r="446">
          <cell r="D446">
            <v>31969.881686812241</v>
          </cell>
          <cell r="E446">
            <v>36559.26875072698</v>
          </cell>
          <cell r="F446">
            <v>41187.09672837254</v>
          </cell>
          <cell r="G446">
            <v>42984.402717973142</v>
          </cell>
          <cell r="H446">
            <v>48902.812486868715</v>
          </cell>
          <cell r="I446">
            <v>49018.746093398142</v>
          </cell>
          <cell r="J446">
            <v>46614.668864142186</v>
          </cell>
          <cell r="K446">
            <v>46089.576723426544</v>
          </cell>
          <cell r="L446">
            <v>45070.768212658943</v>
          </cell>
          <cell r="M446">
            <v>46468.184299553948</v>
          </cell>
          <cell r="N446">
            <v>49475.911895473735</v>
          </cell>
          <cell r="O446">
            <v>43519.016954651292</v>
          </cell>
          <cell r="P446">
            <v>45064.936763187194</v>
          </cell>
          <cell r="Q446">
            <v>48381.35746870032</v>
          </cell>
          <cell r="R446">
            <v>51148.621674844559</v>
          </cell>
          <cell r="S446">
            <v>32256.261836574438</v>
          </cell>
          <cell r="T446">
            <v>33206.338875962603</v>
          </cell>
          <cell r="U446">
            <v>31140.097870823476</v>
          </cell>
        </row>
        <row r="447">
          <cell r="D447">
            <v>9348.6036417073501</v>
          </cell>
          <cell r="E447">
            <v>5920.9869772007314</v>
          </cell>
          <cell r="F447">
            <v>9682.3388136168378</v>
          </cell>
          <cell r="G447">
            <v>7307.8347514249344</v>
          </cell>
          <cell r="H447">
            <v>6979.7117878648232</v>
          </cell>
          <cell r="I447">
            <v>6328.7497924294057</v>
          </cell>
          <cell r="J447">
            <v>6330.2298249022479</v>
          </cell>
          <cell r="K447">
            <v>6129.8560046597404</v>
          </cell>
          <cell r="L447">
            <v>8184.4855390561906</v>
          </cell>
          <cell r="M447">
            <v>7368.8561215874188</v>
          </cell>
          <cell r="N447">
            <v>7587.4074618628256</v>
          </cell>
          <cell r="O447">
            <v>6570.0955029789766</v>
          </cell>
          <cell r="P447">
            <v>7948.0576306648245</v>
          </cell>
          <cell r="Q447">
            <v>7622.9315664569767</v>
          </cell>
          <cell r="R447">
            <v>9811.5434917967832</v>
          </cell>
          <cell r="S447">
            <v>31981.774562335442</v>
          </cell>
          <cell r="T447">
            <v>31859.702021993617</v>
          </cell>
          <cell r="U447">
            <v>30867.165472988301</v>
          </cell>
        </row>
        <row r="448">
          <cell r="D448">
            <v>48991.115534594755</v>
          </cell>
          <cell r="E448">
            <v>61407.697076995952</v>
          </cell>
          <cell r="F448">
            <v>53852.527147332105</v>
          </cell>
          <cell r="G448">
            <v>58617.776627878018</v>
          </cell>
          <cell r="H448">
            <v>54470.649091323736</v>
          </cell>
          <cell r="I448">
            <v>57316.99866168369</v>
          </cell>
          <cell r="J448">
            <v>57676.960883404376</v>
          </cell>
          <cell r="K448">
            <v>58083.252740057425</v>
          </cell>
          <cell r="L448">
            <v>54218.521341552383</v>
          </cell>
          <cell r="M448">
            <v>53118.770806203036</v>
          </cell>
          <cell r="N448">
            <v>51963.252874460435</v>
          </cell>
          <cell r="O448">
            <v>64273.256462334444</v>
          </cell>
          <cell r="P448">
            <v>55966.405024074251</v>
          </cell>
          <cell r="Q448">
            <v>48990.06698632754</v>
          </cell>
          <cell r="R448">
            <v>44698.231251173056</v>
          </cell>
          <cell r="S448">
            <v>48222.605547600346</v>
          </cell>
          <cell r="T448">
            <v>48911.415926237314</v>
          </cell>
          <cell r="U448">
            <v>49540.703892147649</v>
          </cell>
        </row>
        <row r="449">
          <cell r="D449">
            <v>13498.361851871663</v>
          </cell>
          <cell r="E449">
            <v>13879.545208785135</v>
          </cell>
          <cell r="F449">
            <v>11153.785748339065</v>
          </cell>
          <cell r="G449">
            <v>13402.295374901789</v>
          </cell>
          <cell r="H449">
            <v>13041.970514292098</v>
          </cell>
          <cell r="I449">
            <v>12583.956109803794</v>
          </cell>
          <cell r="J449">
            <v>12599.932783128321</v>
          </cell>
          <cell r="K449">
            <v>11725.328251963529</v>
          </cell>
          <cell r="L449">
            <v>11861.992443111436</v>
          </cell>
          <cell r="M449">
            <v>11423.047252880915</v>
          </cell>
          <cell r="N449">
            <v>12560.625663882061</v>
          </cell>
          <cell r="O449">
            <v>12704.077458182988</v>
          </cell>
          <cell r="P449">
            <v>10380.861244019135</v>
          </cell>
          <cell r="Q449">
            <v>10387.400852599085</v>
          </cell>
          <cell r="R449">
            <v>10951.419328905307</v>
          </cell>
          <cell r="S449">
            <v>10552.437964923711</v>
          </cell>
          <cell r="T449">
            <v>10835.549396761562</v>
          </cell>
          <cell r="U449">
            <v>12072.677555649039</v>
          </cell>
        </row>
        <row r="450">
          <cell r="D450">
            <v>136.55088205252864</v>
          </cell>
          <cell r="E450">
            <v>147.85162841360869</v>
          </cell>
          <cell r="F450">
            <v>129.93244456255596</v>
          </cell>
          <cell r="G450">
            <v>158.71792633116129</v>
          </cell>
          <cell r="H450">
            <v>161.3608593771911</v>
          </cell>
          <cell r="I450">
            <v>146.70389015684805</v>
          </cell>
          <cell r="J450">
            <v>152.39377734146862</v>
          </cell>
          <cell r="K450">
            <v>150.70632914720599</v>
          </cell>
          <cell r="L450">
            <v>161.41070236842904</v>
          </cell>
          <cell r="M450">
            <v>181.32685325596049</v>
          </cell>
          <cell r="N450">
            <v>192.58904257053894</v>
          </cell>
          <cell r="O450">
            <v>259.3519133465249</v>
          </cell>
          <cell r="P450">
            <v>233.49282296650719</v>
          </cell>
          <cell r="Q450">
            <v>157.72626023469326</v>
          </cell>
          <cell r="R450">
            <v>204.60476363659564</v>
          </cell>
          <cell r="S450">
            <v>188.27713525547051</v>
          </cell>
          <cell r="T450">
            <v>170.61527674886233</v>
          </cell>
          <cell r="U450">
            <v>238.24374005450588</v>
          </cell>
        </row>
        <row r="451">
          <cell r="D451">
            <v>12358.793143327677</v>
          </cell>
          <cell r="E451">
            <v>11845.5876110886</v>
          </cell>
          <cell r="F451">
            <v>12097.405883804733</v>
          </cell>
          <cell r="G451">
            <v>12659.038224957832</v>
          </cell>
          <cell r="H451">
            <v>13147.71855081775</v>
          </cell>
          <cell r="I451">
            <v>13519.316626532509</v>
          </cell>
          <cell r="J451">
            <v>13074.831210369439</v>
          </cell>
          <cell r="K451">
            <v>12562.253293485324</v>
          </cell>
          <cell r="L451">
            <v>12445.72501658072</v>
          </cell>
          <cell r="M451">
            <v>11582.869727926189</v>
          </cell>
          <cell r="N451">
            <v>11603.395787730053</v>
          </cell>
          <cell r="O451">
            <v>12097.88141975858</v>
          </cell>
          <cell r="P451">
            <v>12514.832535885167</v>
          </cell>
          <cell r="Q451">
            <v>11620.800614310136</v>
          </cell>
          <cell r="R451">
            <v>14341.578457081971</v>
          </cell>
          <cell r="S451">
            <v>13008.959113862193</v>
          </cell>
          <cell r="T451">
            <v>13068.341226584826</v>
          </cell>
          <cell r="U451">
            <v>13585.874197501507</v>
          </cell>
        </row>
        <row r="452">
          <cell r="D452">
            <v>23500.694186119934</v>
          </cell>
          <cell r="E452">
            <v>24957.917710427777</v>
          </cell>
          <cell r="F452">
            <v>25874.295627520009</v>
          </cell>
          <cell r="G452">
            <v>26614.747716787057</v>
          </cell>
          <cell r="H452">
            <v>25786.835755345495</v>
          </cell>
          <cell r="I452">
            <v>26540.444419324242</v>
          </cell>
          <cell r="J452">
            <v>25633.424171595121</v>
          </cell>
          <cell r="K452">
            <v>24575.151045788272</v>
          </cell>
          <cell r="L452">
            <v>24424.009719357411</v>
          </cell>
          <cell r="M452">
            <v>24028.122138813422</v>
          </cell>
          <cell r="N452">
            <v>22794.649690988237</v>
          </cell>
          <cell r="O452">
            <v>27149.666559399669</v>
          </cell>
          <cell r="P452">
            <v>21241.148325358856</v>
          </cell>
          <cell r="Q452">
            <v>21876.926194415748</v>
          </cell>
          <cell r="R452">
            <v>19730.179162758646</v>
          </cell>
          <cell r="S452">
            <v>19230.032035619264</v>
          </cell>
          <cell r="T452">
            <v>19541.859588316223</v>
          </cell>
          <cell r="U452">
            <v>20488.961644687504</v>
          </cell>
        </row>
        <row r="453">
          <cell r="D453">
            <v>3207.6466457101774</v>
          </cell>
          <cell r="E453">
            <v>4020.7540468960497</v>
          </cell>
          <cell r="F453">
            <v>4195.7540154442504</v>
          </cell>
          <cell r="G453">
            <v>4850.9993891601152</v>
          </cell>
          <cell r="H453">
            <v>5089.2569839512216</v>
          </cell>
          <cell r="I453">
            <v>5224.7845203979723</v>
          </cell>
          <cell r="J453">
            <v>5070.8519466817388</v>
          </cell>
          <cell r="K453">
            <v>5025.627350627582</v>
          </cell>
          <cell r="L453">
            <v>5465.0102129445595</v>
          </cell>
          <cell r="M453">
            <v>5822.0496144808867</v>
          </cell>
          <cell r="N453">
            <v>5758.397870616599</v>
          </cell>
          <cell r="O453">
            <v>7877.4237776697482</v>
          </cell>
          <cell r="P453">
            <v>4590.4306220095696</v>
          </cell>
          <cell r="Q453">
            <v>4801.3441081380852</v>
          </cell>
          <cell r="R453">
            <v>6089.5239553624415</v>
          </cell>
          <cell r="S453">
            <v>5512.5563338220118</v>
          </cell>
          <cell r="T453">
            <v>5418.2678061170491</v>
          </cell>
          <cell r="U453">
            <v>5677.9763320103157</v>
          </cell>
        </row>
        <row r="454">
          <cell r="D454">
            <v>182.38656130393721</v>
          </cell>
          <cell r="E454">
            <v>203.71111917811328</v>
          </cell>
          <cell r="F454">
            <v>242.19472812359186</v>
          </cell>
          <cell r="G454">
            <v>261.64784449197998</v>
          </cell>
          <cell r="H454">
            <v>254.94911397357035</v>
          </cell>
          <cell r="I454">
            <v>316.46295855864719</v>
          </cell>
          <cell r="J454">
            <v>298.07683034967914</v>
          </cell>
          <cell r="K454">
            <v>315.26755272330718</v>
          </cell>
          <cell r="L454">
            <v>270.86694943603112</v>
          </cell>
          <cell r="M454">
            <v>169.300462388379</v>
          </cell>
          <cell r="N454">
            <v>360.20192619886092</v>
          </cell>
          <cell r="O454">
            <v>570.7825241521914</v>
          </cell>
          <cell r="P454">
            <v>432.53588516746407</v>
          </cell>
          <cell r="Q454">
            <v>435.95146462384167</v>
          </cell>
          <cell r="R454">
            <v>648.2527164723823</v>
          </cell>
          <cell r="S454">
            <v>577.7135255470489</v>
          </cell>
          <cell r="T454">
            <v>631.17790242353692</v>
          </cell>
          <cell r="U454">
            <v>505.39571634993501</v>
          </cell>
        </row>
        <row r="455">
          <cell r="D455">
            <v>1394.2592918755302</v>
          </cell>
          <cell r="E455">
            <v>1557.4763271772406</v>
          </cell>
          <cell r="F455">
            <v>1851.0024477492109</v>
          </cell>
          <cell r="G455">
            <v>2000.2839676034896</v>
          </cell>
          <cell r="H455">
            <v>1949.5082252717409</v>
          </cell>
          <cell r="I455">
            <v>2417.9615539402703</v>
          </cell>
          <cell r="J455">
            <v>2278.077636773387</v>
          </cell>
          <cell r="K455">
            <v>2409.4571687122093</v>
          </cell>
          <cell r="L455">
            <v>2071.4170538397893</v>
          </cell>
          <cell r="M455">
            <v>1973.5399527278691</v>
          </cell>
          <cell r="N455">
            <v>2007.5222631196457</v>
          </cell>
          <cell r="O455">
            <v>2964.3194593743365</v>
          </cell>
          <cell r="P455">
            <v>2131.1004784688994</v>
          </cell>
          <cell r="Q455">
            <v>2472.6775206979246</v>
          </cell>
          <cell r="R455">
            <v>2820.9122115243508</v>
          </cell>
          <cell r="S455">
            <v>2785.5106694901451</v>
          </cell>
          <cell r="T455">
            <v>3443.8644300984229</v>
          </cell>
          <cell r="U455">
            <v>3525.8079856601976</v>
          </cell>
        </row>
        <row r="456">
          <cell r="D456">
            <v>24454.928608931124</v>
          </cell>
          <cell r="E456">
            <v>27768.515439591363</v>
          </cell>
          <cell r="F456">
            <v>27402.995726062411</v>
          </cell>
          <cell r="G456">
            <v>33150.653690506246</v>
          </cell>
          <cell r="H456">
            <v>33426.506036470157</v>
          </cell>
          <cell r="I456">
            <v>32275.629196074555</v>
          </cell>
          <cell r="J456">
            <v>32239.508680531675</v>
          </cell>
          <cell r="K456">
            <v>32214.122206942553</v>
          </cell>
          <cell r="L456">
            <v>29675.069860173753</v>
          </cell>
          <cell r="M456">
            <v>32657.055392130515</v>
          </cell>
          <cell r="N456">
            <v>33144.451083937602</v>
          </cell>
          <cell r="O456">
            <v>30637.89771521297</v>
          </cell>
          <cell r="P456">
            <v>26544.497607655499</v>
          </cell>
          <cell r="Q456">
            <v>33727.948368695776</v>
          </cell>
          <cell r="R456">
            <v>27674.313624153798</v>
          </cell>
          <cell r="S456">
            <v>30083.71341695173</v>
          </cell>
          <cell r="T456">
            <v>35404.149248597736</v>
          </cell>
          <cell r="U456">
            <v>30843.094397600275</v>
          </cell>
        </row>
        <row r="457">
          <cell r="D457">
            <v>4688.357262206393</v>
          </cell>
          <cell r="E457">
            <v>5545.7865585645895</v>
          </cell>
          <cell r="F457">
            <v>5405.2053872233</v>
          </cell>
          <cell r="G457">
            <v>6680.1947468705966</v>
          </cell>
          <cell r="H457">
            <v>6523.3526038451128</v>
          </cell>
          <cell r="I457">
            <v>6748.7164739109157</v>
          </cell>
          <cell r="J457">
            <v>6944.1484242382739</v>
          </cell>
          <cell r="K457">
            <v>7042.1220745556493</v>
          </cell>
          <cell r="L457">
            <v>6769.3018642811721</v>
          </cell>
          <cell r="M457">
            <v>8227.7357065360957</v>
          </cell>
          <cell r="N457">
            <v>6951.9401201315486</v>
          </cell>
          <cell r="O457">
            <v>7403.5076307915624</v>
          </cell>
          <cell r="P457">
            <v>6063.1578947368416</v>
          </cell>
          <cell r="Q457">
            <v>9243.1507162380822</v>
          </cell>
          <cell r="R457">
            <v>8098.0944815573384</v>
          </cell>
          <cell r="S457">
            <v>8424.9063365368947</v>
          </cell>
          <cell r="T457">
            <v>8514.9843898825275</v>
          </cell>
          <cell r="U457">
            <v>8861.8696614416622</v>
          </cell>
        </row>
        <row r="458">
          <cell r="D458">
            <v>3496.5588327091946</v>
          </cell>
          <cell r="E458">
            <v>4054.9448562978414</v>
          </cell>
          <cell r="F458">
            <v>3546.5648279495181</v>
          </cell>
          <cell r="G458">
            <v>3622.8515729275045</v>
          </cell>
          <cell r="H458">
            <v>3908.7824881656547</v>
          </cell>
          <cell r="I458">
            <v>3708.0872427647082</v>
          </cell>
          <cell r="J458">
            <v>4435.9644281027586</v>
          </cell>
          <cell r="K458">
            <v>4190.8940715573253</v>
          </cell>
          <cell r="L458">
            <v>3716.589930404768</v>
          </cell>
          <cell r="M458">
            <v>4486.7831484727931</v>
          </cell>
          <cell r="N458">
            <v>4488.8723884594956</v>
          </cell>
          <cell r="O458">
            <v>4621.4636125242205</v>
          </cell>
          <cell r="P458">
            <v>4123.4449760765547</v>
          </cell>
          <cell r="Q458">
            <v>4539.773229363781</v>
          </cell>
          <cell r="R458">
            <v>2617.3203427572435</v>
          </cell>
          <cell r="S458">
            <v>4483.9686159526518</v>
          </cell>
          <cell r="T458">
            <v>4450.7904275584724</v>
          </cell>
          <cell r="U458">
            <v>4657.2165419859894</v>
          </cell>
        </row>
        <row r="459">
          <cell r="D459">
            <v>6427.7298143578982</v>
          </cell>
          <cell r="E459">
            <v>6340.4721340363931</v>
          </cell>
          <cell r="F459">
            <v>3502.6437821380673</v>
          </cell>
          <cell r="G459">
            <v>4447.4717234869186</v>
          </cell>
          <cell r="H459">
            <v>4519.2885881480779</v>
          </cell>
          <cell r="I459">
            <v>3378.8337511221553</v>
          </cell>
          <cell r="J459">
            <v>3705.9443696143971</v>
          </cell>
          <cell r="K459">
            <v>3569.1953239956524</v>
          </cell>
          <cell r="L459">
            <v>3470.5871579933723</v>
          </cell>
          <cell r="M459">
            <v>3596.1766865525697</v>
          </cell>
          <cell r="N459">
            <v>3834.427429389169</v>
          </cell>
          <cell r="O459">
            <v>3711.1279809384268</v>
          </cell>
          <cell r="P459">
            <v>3132.0574162679427</v>
          </cell>
          <cell r="Q459">
            <v>3366.1331066236403</v>
          </cell>
          <cell r="R459">
            <v>3498.5388792118883</v>
          </cell>
          <cell r="S459">
            <v>3586.1839604713036</v>
          </cell>
          <cell r="T459">
            <v>3584.8932426711822</v>
          </cell>
          <cell r="U459">
            <v>3719.1941177546505</v>
          </cell>
        </row>
        <row r="460">
          <cell r="D460">
            <v>2471.0756991642088</v>
          </cell>
          <cell r="E460">
            <v>3291.1691146771705</v>
          </cell>
          <cell r="F460">
            <v>3074.5266095208144</v>
          </cell>
          <cell r="G460">
            <v>3399.5243121972239</v>
          </cell>
          <cell r="H460">
            <v>3699.155945961108</v>
          </cell>
          <cell r="I460">
            <v>3560.9489464786102</v>
          </cell>
          <cell r="J460">
            <v>3747.8665101270722</v>
          </cell>
          <cell r="K460">
            <v>4033.7695117659509</v>
          </cell>
          <cell r="L460">
            <v>3819.4924404313033</v>
          </cell>
          <cell r="M460">
            <v>3630.7529009613991</v>
          </cell>
          <cell r="N460">
            <v>4411.969191616432</v>
          </cell>
          <cell r="O460">
            <v>3762.1651044483856</v>
          </cell>
          <cell r="P460">
            <v>3133.014354066986</v>
          </cell>
          <cell r="Q460">
            <v>5114.837296182197</v>
          </cell>
          <cell r="R460">
            <v>4188.3202853332823</v>
          </cell>
          <cell r="S460">
            <v>5778.1261877613069</v>
          </cell>
          <cell r="T460">
            <v>5625.3730553497726</v>
          </cell>
          <cell r="U460">
            <v>5679.9700034752068</v>
          </cell>
        </row>
        <row r="461">
          <cell r="D461">
            <v>2645.6074754515953</v>
          </cell>
          <cell r="E461">
            <v>2964.6063707025614</v>
          </cell>
          <cell r="F461">
            <v>2937.6773868081555</v>
          </cell>
          <cell r="G461">
            <v>3528.3192645416943</v>
          </cell>
          <cell r="H461">
            <v>3595.2931074369153</v>
          </cell>
          <cell r="I461">
            <v>3391.8720936860705</v>
          </cell>
          <cell r="J461">
            <v>3352.0452350064143</v>
          </cell>
          <cell r="K461">
            <v>3331.1211320803163</v>
          </cell>
          <cell r="L461">
            <v>3018.7500982852516</v>
          </cell>
          <cell r="M461">
            <v>3291.8697378024704</v>
          </cell>
          <cell r="N461">
            <v>3362.5339608884565</v>
          </cell>
          <cell r="O461">
            <v>3638.2178044956277</v>
          </cell>
          <cell r="P461">
            <v>3635.4066985645932</v>
          </cell>
          <cell r="Q461">
            <v>3629.6633178232214</v>
          </cell>
          <cell r="R461">
            <v>6036.85342214906</v>
          </cell>
          <cell r="S461">
            <v>7386.409295759353</v>
          </cell>
          <cell r="T461">
            <v>7160.9105460895325</v>
          </cell>
          <cell r="U461">
            <v>7245.0021034148485</v>
          </cell>
        </row>
        <row r="462">
          <cell r="D462">
            <v>9940.0812006720753</v>
          </cell>
          <cell r="E462">
            <v>11132.691777765916</v>
          </cell>
          <cell r="F462">
            <v>11036.999263826581</v>
          </cell>
          <cell r="G462">
            <v>13234.727254290467</v>
          </cell>
          <cell r="H462">
            <v>13486.420595018872</v>
          </cell>
          <cell r="I462">
            <v>12723.973653862988</v>
          </cell>
          <cell r="J462">
            <v>12570.415737384668</v>
          </cell>
          <cell r="K462">
            <v>12493.011206646754</v>
          </cell>
          <cell r="L462">
            <v>11327.247217402732</v>
          </cell>
          <cell r="M462">
            <v>11223.546328301485</v>
          </cell>
          <cell r="N462">
            <v>13761.631135069081</v>
          </cell>
          <cell r="O462">
            <v>13216.531841180942</v>
          </cell>
          <cell r="P462">
            <v>14136.842105263157</v>
          </cell>
          <cell r="Q462">
            <v>14298.22837344937</v>
          </cell>
          <cell r="R462">
            <v>21230.27646447052</v>
          </cell>
          <cell r="S462">
            <v>23411.766302872347</v>
          </cell>
          <cell r="T462">
            <v>19878.159064451265</v>
          </cell>
          <cell r="U462">
            <v>20051.350758143875</v>
          </cell>
        </row>
        <row r="463">
          <cell r="D463">
            <v>1514.1555400701272</v>
          </cell>
          <cell r="E463">
            <v>1565.576864637582</v>
          </cell>
          <cell r="F463">
            <v>1671.4218407395217</v>
          </cell>
          <cell r="G463">
            <v>1535.6577662193731</v>
          </cell>
          <cell r="H463">
            <v>1575.2952096660661</v>
          </cell>
          <cell r="I463">
            <v>1499.6994425672519</v>
          </cell>
          <cell r="J463">
            <v>1390.2393489622089</v>
          </cell>
          <cell r="K463">
            <v>1405.0470721008599</v>
          </cell>
          <cell r="L463">
            <v>1400.4025703600621</v>
          </cell>
          <cell r="M463">
            <v>1361.339646492142</v>
          </cell>
          <cell r="N463">
            <v>1322.8923430880675</v>
          </cell>
          <cell r="O463">
            <v>1099.9020903370695</v>
          </cell>
          <cell r="P463">
            <v>898.56459330143537</v>
          </cell>
          <cell r="Q463">
            <v>1369.5733652677093</v>
          </cell>
          <cell r="R463">
            <v>1437.2978198036101</v>
          </cell>
          <cell r="S463">
            <v>2475.3488624640277</v>
          </cell>
          <cell r="T463">
            <v>2671.657715102127</v>
          </cell>
          <cell r="U463">
            <v>2682.4849560111938</v>
          </cell>
        </row>
        <row r="464">
          <cell r="D464">
            <v>1307.7366109187965</v>
          </cell>
          <cell r="E464">
            <v>1352.1478665257891</v>
          </cell>
          <cell r="F464">
            <v>1443.5634091614688</v>
          </cell>
          <cell r="G464">
            <v>1326.3075222997516</v>
          </cell>
          <cell r="H464">
            <v>1360.5413474165969</v>
          </cell>
          <cell r="I464">
            <v>1295.2512569011724</v>
          </cell>
          <cell r="J464">
            <v>1200.7134316555023</v>
          </cell>
          <cell r="K464">
            <v>1213.5024755550912</v>
          </cell>
          <cell r="L464">
            <v>1209.4911406524461</v>
          </cell>
          <cell r="M464">
            <v>1030.7060723680554</v>
          </cell>
          <cell r="N464">
            <v>1285.0819334404891</v>
          </cell>
          <cell r="O464">
            <v>1328.0067852081095</v>
          </cell>
          <cell r="P464">
            <v>1188.5167464114832</v>
          </cell>
          <cell r="Q464">
            <v>1590.9779293238628</v>
          </cell>
          <cell r="R464">
            <v>2115.9373823606352</v>
          </cell>
          <cell r="S464">
            <v>4063.8133246457078</v>
          </cell>
          <cell r="T464">
            <v>5032.6575563551696</v>
          </cell>
          <cell r="U464">
            <v>5938.1504581786257</v>
          </cell>
        </row>
        <row r="465">
          <cell r="D465">
            <v>416.25074265060869</v>
          </cell>
          <cell r="E465">
            <v>430.3867834818497</v>
          </cell>
          <cell r="F465">
            <v>459.48422343589004</v>
          </cell>
          <cell r="G465">
            <v>422.16183788911405</v>
          </cell>
          <cell r="H465">
            <v>433.05841676415702</v>
          </cell>
          <cell r="I465">
            <v>412.27667184865999</v>
          </cell>
          <cell r="J465">
            <v>382.18541368663921</v>
          </cell>
          <cell r="K465">
            <v>386.25614855522633</v>
          </cell>
          <cell r="L465">
            <v>384.9793462402148</v>
          </cell>
          <cell r="M465">
            <v>665.69872164618801</v>
          </cell>
          <cell r="N465">
            <v>77.263082997601927</v>
          </cell>
          <cell r="O465">
            <v>613.48705606868737</v>
          </cell>
          <cell r="P465">
            <v>592.3444976076554</v>
          </cell>
          <cell r="Q465">
            <v>653.43736382944371</v>
          </cell>
          <cell r="R465">
            <v>729.28430603143011</v>
          </cell>
          <cell r="S465">
            <v>993.90508769072051</v>
          </cell>
          <cell r="T465">
            <v>671.6127367975447</v>
          </cell>
          <cell r="U465">
            <v>618.03815411629137</v>
          </cell>
        </row>
        <row r="466">
          <cell r="D466">
            <v>46145.369160559429</v>
          </cell>
          <cell r="E466">
            <v>47712.484256793374</v>
          </cell>
          <cell r="F466">
            <v>50938.213296353191</v>
          </cell>
          <cell r="G466">
            <v>46800.670506539282</v>
          </cell>
          <cell r="H466">
            <v>48008.660314735418</v>
          </cell>
          <cell r="I466">
            <v>45704.805467967904</v>
          </cell>
          <cell r="J466">
            <v>42368.902191135348</v>
          </cell>
          <cell r="K466">
            <v>42820.182018456631</v>
          </cell>
          <cell r="L466">
            <v>42678.636291003779</v>
          </cell>
          <cell r="M466">
            <v>41266.749951470163</v>
          </cell>
          <cell r="N466">
            <v>40534.00590984631</v>
          </cell>
          <cell r="O466">
            <v>37927.873785543605</v>
          </cell>
          <cell r="P466">
            <v>34242.105263157893</v>
          </cell>
          <cell r="Q466">
            <v>32282.940705054956</v>
          </cell>
          <cell r="R466">
            <v>35075.536435503316</v>
          </cell>
          <cell r="S466">
            <v>42241.461693001031</v>
          </cell>
          <cell r="T466">
            <v>36971.245634458675</v>
          </cell>
          <cell r="U466">
            <v>31412.287600826734</v>
          </cell>
        </row>
        <row r="467">
          <cell r="D467">
            <v>11472.909962583843</v>
          </cell>
          <cell r="E467">
            <v>12814.687167534592</v>
          </cell>
          <cell r="F467">
            <v>15234.254228614463</v>
          </cell>
          <cell r="G467">
            <v>16458.991796290611</v>
          </cell>
          <cell r="H467">
            <v>16038.408931946544</v>
          </cell>
          <cell r="I467">
            <v>15675.077780914862</v>
          </cell>
          <cell r="J467">
            <v>15553.622993022042</v>
          </cell>
          <cell r="K467">
            <v>16959.190325329062</v>
          </cell>
          <cell r="L467">
            <v>19197.99899418882</v>
          </cell>
          <cell r="M467">
            <v>19961.813802028526</v>
          </cell>
          <cell r="N467">
            <v>24653.417952723157</v>
          </cell>
          <cell r="O467">
            <v>19772.198277337677</v>
          </cell>
          <cell r="P467">
            <v>23773.205741626793</v>
          </cell>
          <cell r="Q467">
            <v>28790.43065700103</v>
          </cell>
          <cell r="R467">
            <v>28461.332937746047</v>
          </cell>
          <cell r="S467">
            <v>33256.678612151816</v>
          </cell>
          <cell r="T467">
            <v>39430.867022965394</v>
          </cell>
          <cell r="U467">
            <v>41516.21458489565</v>
          </cell>
        </row>
        <row r="468">
          <cell r="D468">
            <v>32411.167718182187</v>
          </cell>
          <cell r="E468">
            <v>36754.384379659678</v>
          </cell>
          <cell r="F468">
            <v>43750.527236965296</v>
          </cell>
          <cell r="G468">
            <v>46001.730300255229</v>
          </cell>
          <cell r="H468">
            <v>44983.850073776732</v>
          </cell>
          <cell r="I468">
            <v>44060.416230175404</v>
          </cell>
          <cell r="J468">
            <v>43793.253729470787</v>
          </cell>
          <cell r="K468">
            <v>47711.726151171046</v>
          </cell>
          <cell r="L468">
            <v>54092.877021685978</v>
          </cell>
          <cell r="M468">
            <v>58213.772097585796</v>
          </cell>
          <cell r="N468">
            <v>69932.129682592364</v>
          </cell>
          <cell r="O468">
            <v>69806.286074233329</v>
          </cell>
          <cell r="P468">
            <v>73464.114832535881</v>
          </cell>
          <cell r="Q468">
            <v>79902.555968955407</v>
          </cell>
          <cell r="R468">
            <v>70853.009015561896</v>
          </cell>
          <cell r="S468">
            <v>79127.925286420155</v>
          </cell>
          <cell r="T468">
            <v>94096.790665678913</v>
          </cell>
          <cell r="U468">
            <v>97952.069577305083</v>
          </cell>
        </row>
        <row r="469">
          <cell r="D469">
            <v>137.22046638948527</v>
          </cell>
          <cell r="E469">
            <v>138.05522517853416</v>
          </cell>
          <cell r="F469">
            <v>196.39212095553924</v>
          </cell>
          <cell r="G469">
            <v>154.71520341399145</v>
          </cell>
          <cell r="H469">
            <v>72.173034777641504</v>
          </cell>
          <cell r="I469">
            <v>60.822444826926471</v>
          </cell>
          <cell r="J469">
            <v>73.926441483976291</v>
          </cell>
          <cell r="K469">
            <v>80.680024369220675</v>
          </cell>
          <cell r="L469">
            <v>87.611049059110798</v>
          </cell>
          <cell r="M469">
            <v>43.170499255618843</v>
          </cell>
          <cell r="N469">
            <v>75.475681794493056</v>
          </cell>
          <cell r="O469">
            <v>90.616933578906298</v>
          </cell>
          <cell r="P469">
            <v>101.43540669856458</v>
          </cell>
          <cell r="Q469">
            <v>291.94053136607823</v>
          </cell>
          <cell r="R469">
            <v>217.77239693994093</v>
          </cell>
          <cell r="S469">
            <v>291.33409350057013</v>
          </cell>
          <cell r="T469">
            <v>422.10022224574027</v>
          </cell>
          <cell r="U469">
            <v>363.8450423426554</v>
          </cell>
        </row>
        <row r="470">
          <cell r="D470">
            <v>26977.895858360684</v>
          </cell>
          <cell r="E470">
            <v>35910.232253561117</v>
          </cell>
          <cell r="F470">
            <v>45415.486642205644</v>
          </cell>
          <cell r="G470">
            <v>45333.055012638695</v>
          </cell>
          <cell r="H470">
            <v>37739.196897771079</v>
          </cell>
          <cell r="I470">
            <v>32425.412737803006</v>
          </cell>
          <cell r="J470">
            <v>28931.194702286823</v>
          </cell>
          <cell r="K470">
            <v>29326.288410340534</v>
          </cell>
          <cell r="L470">
            <v>32098.001224200398</v>
          </cell>
          <cell r="M470">
            <v>32845.964543420108</v>
          </cell>
          <cell r="N470">
            <v>35476.56913281617</v>
          </cell>
          <cell r="O470">
            <v>29097.409844371563</v>
          </cell>
          <cell r="P470">
            <v>31900.478468899517</v>
          </cell>
          <cell r="Q470">
            <v>33928.779942286536</v>
          </cell>
          <cell r="R470">
            <v>29621.097563309919</v>
          </cell>
          <cell r="S470">
            <v>30909.160015203346</v>
          </cell>
          <cell r="T470">
            <v>31506.625701132394</v>
          </cell>
          <cell r="U470">
            <v>32147.952371371608</v>
          </cell>
        </row>
        <row r="471">
          <cell r="D471">
            <v>14478.860329316134</v>
          </cell>
          <cell r="E471">
            <v>14885.199032853241</v>
          </cell>
          <cell r="F471">
            <v>20265.046307405959</v>
          </cell>
          <cell r="G471">
            <v>16945.306291458339</v>
          </cell>
          <cell r="H471">
            <v>9512.3724058367134</v>
          </cell>
          <cell r="I471">
            <v>8028.6596791075226</v>
          </cell>
          <cell r="J471">
            <v>9446.9546434247823</v>
          </cell>
          <cell r="K471">
            <v>10220.452463000425</v>
          </cell>
          <cell r="L471">
            <v>11226.840000084801</v>
          </cell>
          <cell r="M471">
            <v>10542.619690052403</v>
          </cell>
          <cell r="N471">
            <v>9078.9231420570231</v>
          </cell>
          <cell r="O471">
            <v>6454.6337630860025</v>
          </cell>
          <cell r="P471">
            <v>9079.4258373205739</v>
          </cell>
          <cell r="Q471">
            <v>6910.5654639473687</v>
          </cell>
          <cell r="R471">
            <v>7638.2402108097422</v>
          </cell>
          <cell r="S471">
            <v>7930.4311234185807</v>
          </cell>
          <cell r="T471">
            <v>9455.8339506826105</v>
          </cell>
          <cell r="U471">
            <v>12345.810546339144</v>
          </cell>
        </row>
        <row r="472">
          <cell r="D472">
            <v>64.903477853024583</v>
          </cell>
          <cell r="E472">
            <v>76.69766399138075</v>
          </cell>
          <cell r="F472">
            <v>76.510318315204998</v>
          </cell>
          <cell r="G472">
            <v>95.402652435106233</v>
          </cell>
          <cell r="H472">
            <v>102.08383904875549</v>
          </cell>
          <cell r="I472">
            <v>86.469395764597948</v>
          </cell>
          <cell r="J472">
            <v>93.943342277725321</v>
          </cell>
          <cell r="K472">
            <v>99.318699274387015</v>
          </cell>
          <cell r="L472">
            <v>112.44898667501079</v>
          </cell>
          <cell r="M472">
            <v>106.45898075056695</v>
          </cell>
          <cell r="N472">
            <v>187.39877881393897</v>
          </cell>
          <cell r="O472">
            <v>245.81145200714815</v>
          </cell>
          <cell r="P472">
            <v>908.13397129186603</v>
          </cell>
          <cell r="Q472">
            <v>1210.8674388203783</v>
          </cell>
          <cell r="R472">
            <v>2999.1817085542561</v>
          </cell>
          <cell r="S472">
            <v>3410.7889449964709</v>
          </cell>
          <cell r="T472">
            <v>4345.2653719970367</v>
          </cell>
          <cell r="U472">
            <v>5883.3244928941158</v>
          </cell>
        </row>
        <row r="473">
          <cell r="D473">
            <v>8670.4986773617675</v>
          </cell>
          <cell r="E473">
            <v>9399.118602180537</v>
          </cell>
          <cell r="F473">
            <v>8598.1164967755449</v>
          </cell>
          <cell r="G473">
            <v>10664.528101506387</v>
          </cell>
          <cell r="H473">
            <v>10583.960160185283</v>
          </cell>
          <cell r="I473">
            <v>10213.417455508405</v>
          </cell>
          <cell r="J473">
            <v>9911.5820213497809</v>
          </cell>
          <cell r="K473">
            <v>10139.329691855864</v>
          </cell>
          <cell r="L473">
            <v>10763.242709238632</v>
          </cell>
          <cell r="M473">
            <v>10167.530091699415</v>
          </cell>
          <cell r="N473">
            <v>11893.634805232576</v>
          </cell>
          <cell r="O473">
            <v>7199.3591367517274</v>
          </cell>
          <cell r="P473">
            <v>9558.8516746411478</v>
          </cell>
          <cell r="Q473">
            <v>8895.3692107516472</v>
          </cell>
          <cell r="R473">
            <v>10221.12212800439</v>
          </cell>
          <cell r="S473">
            <v>7038.5920616821422</v>
          </cell>
          <cell r="T473">
            <v>10416.407820933433</v>
          </cell>
          <cell r="U473">
            <v>13487.187459989391</v>
          </cell>
        </row>
        <row r="474"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</row>
        <row r="475">
          <cell r="D475">
            <v>1795.5444644470781</v>
          </cell>
          <cell r="E475">
            <v>1756.0687480328495</v>
          </cell>
          <cell r="F475">
            <v>1607.0436842302731</v>
          </cell>
          <cell r="G475">
            <v>1659.4298626096909</v>
          </cell>
          <cell r="H475">
            <v>1638.7080894639009</v>
          </cell>
          <cell r="I475">
            <v>1852.3802904030345</v>
          </cell>
          <cell r="J475">
            <v>1659.619616377224</v>
          </cell>
          <cell r="K475">
            <v>1600.1100540270309</v>
          </cell>
          <cell r="L475">
            <v>1519.4948488457869</v>
          </cell>
          <cell r="M475">
            <v>1492.2218948633219</v>
          </cell>
          <cell r="N475">
            <v>1616.8501329277578</v>
          </cell>
          <cell r="O475">
            <v>1745.2669215187179</v>
          </cell>
          <cell r="P475">
            <v>1666.3924267031371</v>
          </cell>
          <cell r="Q475">
            <v>1744.1575665227574</v>
          </cell>
          <cell r="R475">
            <v>1956.4733552437701</v>
          </cell>
          <cell r="S475">
            <v>3504.8630685695639</v>
          </cell>
          <cell r="T475">
            <v>3526.823844179306</v>
          </cell>
          <cell r="U475">
            <v>3723.9547615943957</v>
          </cell>
        </row>
        <row r="476">
          <cell r="D476">
            <v>156796.3371777992</v>
          </cell>
          <cell r="E476">
            <v>165555.33811263216</v>
          </cell>
          <cell r="F476">
            <v>169183.79119600047</v>
          </cell>
          <cell r="G476">
            <v>168877.87274482162</v>
          </cell>
          <cell r="H476">
            <v>162555.06232296297</v>
          </cell>
          <cell r="I476">
            <v>152692.60797555005</v>
          </cell>
          <cell r="J476">
            <v>142463.44024152309</v>
          </cell>
          <cell r="K476">
            <v>130280.01705563373</v>
          </cell>
          <cell r="L476">
            <v>130501.2460312803</v>
          </cell>
          <cell r="M476">
            <v>135538.88370276024</v>
          </cell>
          <cell r="N476">
            <v>144885.79214877219</v>
          </cell>
          <cell r="O476">
            <v>137527.87248631031</v>
          </cell>
          <cell r="P476">
            <v>141122.4814697227</v>
          </cell>
          <cell r="Q476">
            <v>143129.18536076075</v>
          </cell>
          <cell r="R476">
            <v>141749.19800504632</v>
          </cell>
          <cell r="S476">
            <v>144133.64388926802</v>
          </cell>
          <cell r="T476">
            <v>139418.88531263042</v>
          </cell>
          <cell r="U476">
            <v>144163.36012196573</v>
          </cell>
        </row>
        <row r="477">
          <cell r="D477">
            <v>7938.912241917621</v>
          </cell>
          <cell r="E477">
            <v>7369.3572561232404</v>
          </cell>
          <cell r="F477">
            <v>7662.9701155597895</v>
          </cell>
          <cell r="G477">
            <v>7883.2673839313038</v>
          </cell>
          <cell r="H477">
            <v>7921.0809541838371</v>
          </cell>
          <cell r="I477">
            <v>10822.055036364902</v>
          </cell>
          <cell r="J477">
            <v>11487.493956153628</v>
          </cell>
          <cell r="K477">
            <v>11225.697676907628</v>
          </cell>
          <cell r="L477">
            <v>9231.6573426997602</v>
          </cell>
          <cell r="M477">
            <v>12380.743450301736</v>
          </cell>
          <cell r="N477">
            <v>5163.8137788070408</v>
          </cell>
          <cell r="O477">
            <v>3267.1312863766857</v>
          </cell>
          <cell r="P477">
            <v>2011.2685150134935</v>
          </cell>
          <cell r="Q477">
            <v>920.74832811309579</v>
          </cell>
          <cell r="R477">
            <v>792.00124053112688</v>
          </cell>
          <cell r="S477">
            <v>729.9231522416402</v>
          </cell>
          <cell r="T477">
            <v>791.24909243707077</v>
          </cell>
          <cell r="U477">
            <v>335.52762081805452</v>
          </cell>
        </row>
        <row r="478">
          <cell r="D478">
            <v>12793.434605783823</v>
          </cell>
          <cell r="E478">
            <v>9966.9281359924116</v>
          </cell>
          <cell r="F478">
            <v>11188.245316821982</v>
          </cell>
          <cell r="G478">
            <v>11106.840292699389</v>
          </cell>
          <cell r="H478">
            <v>11764.117232468549</v>
          </cell>
          <cell r="I478">
            <v>12906.371070549487</v>
          </cell>
          <cell r="J478">
            <v>12857.400434530755</v>
          </cell>
          <cell r="K478">
            <v>12516.926567251177</v>
          </cell>
          <cell r="L478">
            <v>13662.861260934194</v>
          </cell>
          <cell r="M478">
            <v>12207.942334732852</v>
          </cell>
          <cell r="N478">
            <v>14441.631367003383</v>
          </cell>
          <cell r="O478">
            <v>4919.0515997132134</v>
          </cell>
          <cell r="P478">
            <v>6237.2722638076521</v>
          </cell>
          <cell r="Q478">
            <v>7696.7408786929664</v>
          </cell>
          <cell r="R478">
            <v>7913.0035447755954</v>
          </cell>
          <cell r="S478">
            <v>8107.1774026051089</v>
          </cell>
          <cell r="T478">
            <v>6840.9249424019108</v>
          </cell>
          <cell r="U478">
            <v>8501.7073502490875</v>
          </cell>
        </row>
        <row r="479">
          <cell r="D479">
            <v>4555.1414482852697</v>
          </cell>
          <cell r="E479">
            <v>4221.7756691293434</v>
          </cell>
          <cell r="F479">
            <v>3548.7301351680185</v>
          </cell>
          <cell r="G479">
            <v>4559.3127355100705</v>
          </cell>
          <cell r="H479">
            <v>2283.32490173117</v>
          </cell>
          <cell r="I479">
            <v>2060.5935466901719</v>
          </cell>
          <cell r="J479">
            <v>1512.9955584157885</v>
          </cell>
          <cell r="K479">
            <v>2392.6940875824666</v>
          </cell>
          <cell r="L479">
            <v>2678.5785545923386</v>
          </cell>
          <cell r="M479">
            <v>1877.3997961464659</v>
          </cell>
          <cell r="N479">
            <v>1383.8311978607503</v>
          </cell>
          <cell r="O479">
            <v>681.74489121824922</v>
          </cell>
          <cell r="P479">
            <v>621.5908258337098</v>
          </cell>
          <cell r="Q479">
            <v>2081.8646124326306</v>
          </cell>
          <cell r="R479">
            <v>1176.4873042023694</v>
          </cell>
          <cell r="S479">
            <v>983.49701806960798</v>
          </cell>
          <cell r="T479">
            <v>803.17747071501674</v>
          </cell>
          <cell r="U479">
            <v>856.90137891557038</v>
          </cell>
        </row>
        <row r="480">
          <cell r="D480">
            <v>9720.375806163529</v>
          </cell>
          <cell r="E480">
            <v>7876.4900612138263</v>
          </cell>
          <cell r="F480">
            <v>6106.3157345003547</v>
          </cell>
          <cell r="G480">
            <v>7801.2934654514329</v>
          </cell>
          <cell r="H480">
            <v>7949.4232868871795</v>
          </cell>
          <cell r="I480">
            <v>8030.7151731362492</v>
          </cell>
          <cell r="J480">
            <v>6039.0750443416255</v>
          </cell>
          <cell r="K480">
            <v>8327.5938987402351</v>
          </cell>
          <cell r="L480">
            <v>6662.2072971028174</v>
          </cell>
          <cell r="M480">
            <v>6582.0934994679419</v>
          </cell>
          <cell r="N480">
            <v>4716.4522624695001</v>
          </cell>
          <cell r="O480">
            <v>4631.6699071073663</v>
          </cell>
          <cell r="P480">
            <v>3492.5062276385033</v>
          </cell>
          <cell r="Q480">
            <v>2586.4386692626767</v>
          </cell>
          <cell r="R480">
            <v>3679.6517812286875</v>
          </cell>
          <cell r="S480">
            <v>4946.2303059074857</v>
          </cell>
          <cell r="T480">
            <v>3838.9497424522206</v>
          </cell>
          <cell r="U480">
            <v>4029.345170961727</v>
          </cell>
        </row>
        <row r="481">
          <cell r="D481">
            <v>22922.332943165711</v>
          </cell>
          <cell r="E481">
            <v>17874.886590452577</v>
          </cell>
          <cell r="F481">
            <v>19913.180429820004</v>
          </cell>
          <cell r="G481">
            <v>19864.97630249523</v>
          </cell>
          <cell r="H481">
            <v>21023.111971045342</v>
          </cell>
          <cell r="I481">
            <v>23025.996680448512</v>
          </cell>
          <cell r="J481">
            <v>22829.619725258031</v>
          </cell>
          <cell r="K481">
            <v>22361.167551572806</v>
          </cell>
          <cell r="L481">
            <v>24273.404695361929</v>
          </cell>
          <cell r="M481">
            <v>22725.398011102876</v>
          </cell>
          <cell r="N481">
            <v>24505.630109582675</v>
          </cell>
          <cell r="O481">
            <v>14913.431704972745</v>
          </cell>
          <cell r="P481">
            <v>12175.448451027562</v>
          </cell>
          <cell r="Q481">
            <v>14955.455853720476</v>
          </cell>
          <cell r="R481">
            <v>17551.188047117728</v>
          </cell>
          <cell r="S481">
            <v>17409.334480610036</v>
          </cell>
          <cell r="T481">
            <v>13086.425002429696</v>
          </cell>
          <cell r="U481">
            <v>16591.53947733829</v>
          </cell>
        </row>
        <row r="482">
          <cell r="D482">
            <v>14938.645975902204</v>
          </cell>
          <cell r="E482">
            <v>11047.671507110765</v>
          </cell>
          <cell r="F482">
            <v>10864.882978033302</v>
          </cell>
          <cell r="G482">
            <v>10226.281134724741</v>
          </cell>
          <cell r="H482">
            <v>10159.458036626194</v>
          </cell>
          <cell r="I482">
            <v>8726.7471854687446</v>
          </cell>
          <cell r="J482">
            <v>6882.698007211472</v>
          </cell>
          <cell r="K482">
            <v>4605.0560425411677</v>
          </cell>
          <cell r="L482">
            <v>5004.3685143389475</v>
          </cell>
          <cell r="M482">
            <v>5249.1586715585618</v>
          </cell>
          <cell r="N482">
            <v>6846.8226544638146</v>
          </cell>
          <cell r="O482">
            <v>5832.5897539456664</v>
          </cell>
          <cell r="P482">
            <v>3912.6650018927139</v>
          </cell>
          <cell r="Q482">
            <v>3674.0540082959451</v>
          </cell>
          <cell r="R482">
            <v>3710.6910207438136</v>
          </cell>
          <cell r="S482">
            <v>3989.4252737145057</v>
          </cell>
          <cell r="T482">
            <v>4256.4429821803233</v>
          </cell>
          <cell r="U482">
            <v>4708.437002318029</v>
          </cell>
        </row>
        <row r="483">
          <cell r="D483">
            <v>14381.560454991377</v>
          </cell>
          <cell r="E483">
            <v>13541.637120961961</v>
          </cell>
          <cell r="F483">
            <v>16145.985957274504</v>
          </cell>
          <cell r="G483">
            <v>17650.160405424471</v>
          </cell>
          <cell r="H483">
            <v>17865.728195397325</v>
          </cell>
          <cell r="I483">
            <v>19979.045084833921</v>
          </cell>
          <cell r="J483">
            <v>14487.786812121158</v>
          </cell>
          <cell r="K483">
            <v>15127.975056323061</v>
          </cell>
          <cell r="L483">
            <v>15474.444151997501</v>
          </cell>
          <cell r="M483">
            <v>15897.254106346545</v>
          </cell>
          <cell r="N483">
            <v>12135.887852222728</v>
          </cell>
          <cell r="O483">
            <v>14527.459212713798</v>
          </cell>
          <cell r="P483">
            <v>13869.308884764267</v>
          </cell>
          <cell r="Q483">
            <v>14337.650610908886</v>
          </cell>
          <cell r="R483">
            <v>12789.167946022864</v>
          </cell>
          <cell r="S483">
            <v>12030.899326469453</v>
          </cell>
          <cell r="T483">
            <v>13310.082095141179</v>
          </cell>
          <cell r="U483">
            <v>12978.087824396547</v>
          </cell>
        </row>
        <row r="484">
          <cell r="D484">
            <v>572.42340651320865</v>
          </cell>
          <cell r="E484">
            <v>480.47002943515395</v>
          </cell>
          <cell r="F484">
            <v>528.13764471005209</v>
          </cell>
          <cell r="G484">
            <v>545.33441929290495</v>
          </cell>
          <cell r="H484">
            <v>548.27775786243467</v>
          </cell>
          <cell r="I484">
            <v>562.05661400848714</v>
          </cell>
          <cell r="J484">
            <v>418.32546351373168</v>
          </cell>
          <cell r="K484">
            <v>386.7556483018958</v>
          </cell>
          <cell r="L484">
            <v>401.3103310672011</v>
          </cell>
          <cell r="M484">
            <v>373.4966615304217</v>
          </cell>
          <cell r="N484">
            <v>407.90479521779457</v>
          </cell>
          <cell r="O484">
            <v>629.30297650915315</v>
          </cell>
          <cell r="P484">
            <v>628.71216099056085</v>
          </cell>
          <cell r="Q484">
            <v>616.81198679420982</v>
          </cell>
          <cell r="R484">
            <v>546.69112178254784</v>
          </cell>
          <cell r="S484">
            <v>690.91178826810665</v>
          </cell>
          <cell r="T484">
            <v>852.87904687312414</v>
          </cell>
          <cell r="U484">
            <v>860.91967377566698</v>
          </cell>
        </row>
        <row r="485">
          <cell r="D485">
            <v>1514.3160578228037</v>
          </cell>
          <cell r="E485">
            <v>959.01918810646407</v>
          </cell>
          <cell r="F485">
            <v>663.54353574211586</v>
          </cell>
          <cell r="G485">
            <v>30.870612187982651</v>
          </cell>
          <cell r="H485">
            <v>26.485271097377645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</row>
        <row r="486">
          <cell r="D486">
            <v>2534.0391115417888</v>
          </cell>
          <cell r="E486">
            <v>1597.8091526881358</v>
          </cell>
          <cell r="F486">
            <v>3058.7457110618839</v>
          </cell>
          <cell r="G486">
            <v>1961.5899523080184</v>
          </cell>
          <cell r="H486">
            <v>2157.8850371812355</v>
          </cell>
          <cell r="I486">
            <v>1963.9419006715009</v>
          </cell>
          <cell r="J486">
            <v>1931.6858692773787</v>
          </cell>
          <cell r="K486">
            <v>1662.2068295577574</v>
          </cell>
          <cell r="L486">
            <v>1896.8705445528897</v>
          </cell>
          <cell r="M486">
            <v>1901.9816134246175</v>
          </cell>
          <cell r="N486">
            <v>2195.5297602790506</v>
          </cell>
          <cell r="O486">
            <v>2240.3185963725846</v>
          </cell>
          <cell r="P486">
            <v>1971.5925048538943</v>
          </cell>
          <cell r="Q486">
            <v>2357.9897852648214</v>
          </cell>
          <cell r="R486">
            <v>3253.1125543434027</v>
          </cell>
          <cell r="S486">
            <v>2814.9778951428652</v>
          </cell>
          <cell r="T486">
            <v>3643.1255323892774</v>
          </cell>
          <cell r="U486">
            <v>2717.3718991402325</v>
          </cell>
        </row>
        <row r="487">
          <cell r="D487">
            <v>14479.735724479546</v>
          </cell>
          <cell r="E487">
            <v>21361.30929039028</v>
          </cell>
          <cell r="F487">
            <v>23299.851796129726</v>
          </cell>
          <cell r="G487">
            <v>24607.079584271243</v>
          </cell>
          <cell r="H487">
            <v>25181.854664442031</v>
          </cell>
          <cell r="I487">
            <v>26717.661690506513</v>
          </cell>
          <cell r="J487">
            <v>27555.645570829587</v>
          </cell>
          <cell r="K487">
            <v>29030.068897785248</v>
          </cell>
          <cell r="L487">
            <v>32241.860850202782</v>
          </cell>
          <cell r="M487">
            <v>33003.500102563055</v>
          </cell>
          <cell r="N487">
            <v>35157.460724518933</v>
          </cell>
          <cell r="O487">
            <v>28327.02464926535</v>
          </cell>
          <cell r="P487">
            <v>23715.063405907706</v>
          </cell>
          <cell r="Q487">
            <v>37182.539010694432</v>
          </cell>
          <cell r="R487">
            <v>36480.117822390748</v>
          </cell>
          <cell r="S487">
            <v>29188.713170934338</v>
          </cell>
          <cell r="T487">
            <v>25326.929178648406</v>
          </cell>
          <cell r="U487">
            <v>24003.284346786211</v>
          </cell>
        </row>
        <row r="488">
          <cell r="D488">
            <v>14247.817782022921</v>
          </cell>
          <cell r="E488">
            <v>13004.788094952584</v>
          </cell>
          <cell r="F488">
            <v>17829.893114505885</v>
          </cell>
          <cell r="G488">
            <v>24325.286784857519</v>
          </cell>
          <cell r="H488">
            <v>22887.974214481965</v>
          </cell>
          <cell r="I488">
            <v>24994.79509704193</v>
          </cell>
          <cell r="J488">
            <v>26467.242379605279</v>
          </cell>
          <cell r="K488">
            <v>27481.036663802279</v>
          </cell>
          <cell r="L488">
            <v>29437.96125253657</v>
          </cell>
          <cell r="M488">
            <v>28493.108017118531</v>
          </cell>
          <cell r="N488">
            <v>31502.329052119967</v>
          </cell>
          <cell r="O488">
            <v>38319.307077936515</v>
          </cell>
          <cell r="P488">
            <v>36222.162608525759</v>
          </cell>
          <cell r="Q488">
            <v>46980.016366150281</v>
          </cell>
          <cell r="R488">
            <v>50381.692062004106</v>
          </cell>
          <cell r="S488">
            <v>40552.312850488088</v>
          </cell>
          <cell r="T488">
            <v>43782.118437676865</v>
          </cell>
          <cell r="U488">
            <v>45785.456209654105</v>
          </cell>
        </row>
        <row r="489">
          <cell r="D489">
            <v>1946.0610184390616</v>
          </cell>
          <cell r="E489">
            <v>2178.9976752011326</v>
          </cell>
          <cell r="F489">
            <v>1990.6779448911359</v>
          </cell>
          <cell r="G489">
            <v>1976.0746886652059</v>
          </cell>
          <cell r="H489">
            <v>1873.2659878883212</v>
          </cell>
          <cell r="I489">
            <v>1858.8716368297669</v>
          </cell>
          <cell r="J489">
            <v>1821.9603052353727</v>
          </cell>
          <cell r="K489">
            <v>1879.8921784244194</v>
          </cell>
          <cell r="L489">
            <v>1878.4463222403392</v>
          </cell>
          <cell r="M489">
            <v>2028.1457137654513</v>
          </cell>
          <cell r="N489">
            <v>2691.1507083315869</v>
          </cell>
          <cell r="O489">
            <v>2969.26121082902</v>
          </cell>
          <cell r="P489">
            <v>3252.415499493241</v>
          </cell>
          <cell r="Q489">
            <v>2829.7863935212617</v>
          </cell>
          <cell r="R489">
            <v>2996.7885118959075</v>
          </cell>
          <cell r="S489">
            <v>3060.3388422395633</v>
          </cell>
          <cell r="T489">
            <v>3424.4385972936043</v>
          </cell>
          <cell r="U489">
            <v>2893.1722992694527</v>
          </cell>
        </row>
        <row r="490">
          <cell r="D490">
            <v>23841.879642587013</v>
          </cell>
          <cell r="E490">
            <v>26695.668749016204</v>
          </cell>
          <cell r="F490">
            <v>24388.497338750392</v>
          </cell>
          <cell r="G490">
            <v>24209.587698184365</v>
          </cell>
          <cell r="H490">
            <v>22950.042058603496</v>
          </cell>
          <cell r="I490">
            <v>22773.691788894859</v>
          </cell>
          <cell r="J490">
            <v>22321.478052027021</v>
          </cell>
          <cell r="K490">
            <v>23031.221854999207</v>
          </cell>
          <cell r="L490">
            <v>23013.508161135182</v>
          </cell>
          <cell r="M490">
            <v>26782.281955862451</v>
          </cell>
          <cell r="N490">
            <v>30755.72605860699</v>
          </cell>
          <cell r="O490">
            <v>36046.474494444286</v>
          </cell>
          <cell r="P490">
            <v>39412.520758795014</v>
          </cell>
          <cell r="Q490">
            <v>30946.87773357036</v>
          </cell>
          <cell r="R490">
            <v>29530.331968374878</v>
          </cell>
          <cell r="S490">
            <v>28112.820817137941</v>
          </cell>
          <cell r="T490">
            <v>32331.869322372069</v>
          </cell>
          <cell r="U490">
            <v>30503.880856707267</v>
          </cell>
        </row>
        <row r="491">
          <cell r="D491">
            <v>13345.273959174616</v>
          </cell>
          <cell r="E491">
            <v>14942.656297225598</v>
          </cell>
          <cell r="F491">
            <v>13651.238212647448</v>
          </cell>
          <cell r="G491">
            <v>13551.095178495634</v>
          </cell>
          <cell r="H491">
            <v>12846.076032510771</v>
          </cell>
          <cell r="I491">
            <v>12747.36558277625</v>
          </cell>
          <cell r="J491">
            <v>12494.243081653325</v>
          </cell>
          <cell r="K491">
            <v>12891.515680688321</v>
          </cell>
          <cell r="L491">
            <v>12881.600602641287</v>
          </cell>
          <cell r="M491">
            <v>15217.791486511833</v>
          </cell>
          <cell r="N491">
            <v>16955.808847663571</v>
          </cell>
          <cell r="O491">
            <v>16982.789659393678</v>
          </cell>
          <cell r="P491">
            <v>18997.687531290831</v>
          </cell>
          <cell r="Q491">
            <v>19010.920172691105</v>
          </cell>
          <cell r="R491">
            <v>20412.805677254215</v>
          </cell>
          <cell r="S491">
            <v>23278.491528944014</v>
          </cell>
          <cell r="T491">
            <v>24505.859140516466</v>
          </cell>
          <cell r="U491">
            <v>22965.559699166304</v>
          </cell>
        </row>
        <row r="492">
          <cell r="D492">
            <v>8926.1681789632275</v>
          </cell>
          <cell r="E492">
            <v>13569.128321335305</v>
          </cell>
          <cell r="F492">
            <v>14618.26915415262</v>
          </cell>
          <cell r="G492">
            <v>15163.64675406915</v>
          </cell>
          <cell r="H492">
            <v>15618.123985165857</v>
          </cell>
          <cell r="I492">
            <v>16535.103645825722</v>
          </cell>
          <cell r="J492">
            <v>17019.289881925582</v>
          </cell>
          <cell r="K492">
            <v>17950.064255861631</v>
          </cell>
          <cell r="L492">
            <v>19990.179238470195</v>
          </cell>
          <cell r="M492">
            <v>22248.598981943014</v>
          </cell>
          <cell r="N492">
            <v>20137.378549152247</v>
          </cell>
          <cell r="O492">
            <v>21439.303571372664</v>
          </cell>
          <cell r="P492">
            <v>23940.911463739267</v>
          </cell>
          <cell r="Q492">
            <v>20948.762662603345</v>
          </cell>
          <cell r="R492">
            <v>21830.59803704192</v>
          </cell>
          <cell r="S492">
            <v>22466.439189389672</v>
          </cell>
          <cell r="T492">
            <v>28009.820259663047</v>
          </cell>
          <cell r="U492">
            <v>28881.494306943321</v>
          </cell>
        </row>
        <row r="493">
          <cell r="D493">
            <v>2003.2300535448016</v>
          </cell>
          <cell r="E493">
            <v>2342.3642588266353</v>
          </cell>
          <cell r="F493">
            <v>2496.4512134027796</v>
          </cell>
          <cell r="G493">
            <v>2521.0797551197934</v>
          </cell>
          <cell r="H493">
            <v>2256.2400653105387</v>
          </cell>
          <cell r="I493">
            <v>2181.2719564795107</v>
          </cell>
          <cell r="J493">
            <v>1730.0487869080655</v>
          </cell>
          <cell r="K493">
            <v>1759.9502587533236</v>
          </cell>
          <cell r="L493">
            <v>2087.7355215853249</v>
          </cell>
          <cell r="M493">
            <v>1861.9874334413407</v>
          </cell>
          <cell r="N493">
            <v>2505.3984225689296</v>
          </cell>
          <cell r="O493">
            <v>1962.8834615955398</v>
          </cell>
          <cell r="P493">
            <v>1773.1246873572718</v>
          </cell>
          <cell r="Q493">
            <v>2947.6335344870581</v>
          </cell>
          <cell r="R493">
            <v>2503.5234974639798</v>
          </cell>
          <cell r="S493">
            <v>2696.9046398359396</v>
          </cell>
          <cell r="T493">
            <v>2000.8179122789084</v>
          </cell>
          <cell r="U493">
            <v>2262.0500632498943</v>
          </cell>
        </row>
        <row r="494">
          <cell r="D494">
            <v>27351.042308401906</v>
          </cell>
          <cell r="E494">
            <v>31918.083186677275</v>
          </cell>
          <cell r="F494">
            <v>36025.585061928155</v>
          </cell>
          <cell r="G494">
            <v>32838.922346423686</v>
          </cell>
          <cell r="H494">
            <v>31781.784791405029</v>
          </cell>
          <cell r="I494">
            <v>31365.618690488845</v>
          </cell>
          <cell r="J494">
            <v>31689.926915389955</v>
          </cell>
          <cell r="K494">
            <v>32990.449234378997</v>
          </cell>
          <cell r="L494">
            <v>33713.514337093191</v>
          </cell>
          <cell r="M494">
            <v>32809.589662250983</v>
          </cell>
          <cell r="N494">
            <v>36429.475216702245</v>
          </cell>
          <cell r="O494">
            <v>38884.124106934643</v>
          </cell>
          <cell r="P494">
            <v>38591.030687922743</v>
          </cell>
          <cell r="Q494">
            <v>38557.428557179192</v>
          </cell>
          <cell r="R494">
            <v>35333.865972440413</v>
          </cell>
          <cell r="S494">
            <v>39515.86131761087</v>
          </cell>
          <cell r="T494">
            <v>39984.664144770475</v>
          </cell>
          <cell r="U494">
            <v>43421.547130754785</v>
          </cell>
        </row>
        <row r="495">
          <cell r="D495">
            <v>19468.045444874289</v>
          </cell>
          <cell r="E495">
            <v>18971.867961140346</v>
          </cell>
          <cell r="F495">
            <v>20721.863070351268</v>
          </cell>
          <cell r="G495">
            <v>22867.782363153412</v>
          </cell>
          <cell r="H495">
            <v>20012.825813356954</v>
          </cell>
          <cell r="I495">
            <v>20306.772884221271</v>
          </cell>
          <cell r="J495">
            <v>19391.385553588334</v>
          </cell>
          <cell r="K495">
            <v>20552.073486220263</v>
          </cell>
          <cell r="L495">
            <v>23049.852454229433</v>
          </cell>
          <cell r="M495">
            <v>24943.068511939367</v>
          </cell>
          <cell r="N495">
            <v>28361.03521288788</v>
          </cell>
          <cell r="O495">
            <v>31467.886747652068</v>
          </cell>
          <cell r="P495">
            <v>33343.787381195762</v>
          </cell>
          <cell r="Q495">
            <v>32668.116303426264</v>
          </cell>
          <cell r="R495">
            <v>42090.36312222272</v>
          </cell>
          <cell r="S495">
            <v>38481.799538579849</v>
          </cell>
          <cell r="T495">
            <v>39182.087721091913</v>
          </cell>
          <cell r="U495">
            <v>45721.121631463946</v>
          </cell>
        </row>
        <row r="496">
          <cell r="D496">
            <v>9427.6821931789982</v>
          </cell>
          <cell r="E496">
            <v>8267.6845933557433</v>
          </cell>
          <cell r="F496">
            <v>9006.1006543178046</v>
          </cell>
          <cell r="G496">
            <v>9522.2155353031103</v>
          </cell>
          <cell r="H496">
            <v>10449.149329927475</v>
          </cell>
          <cell r="I496">
            <v>10646.336468810383</v>
          </cell>
          <cell r="J496">
            <v>12188.638744113641</v>
          </cell>
          <cell r="K496">
            <v>14197.527020647416</v>
          </cell>
          <cell r="L496">
            <v>15898.897687092058</v>
          </cell>
          <cell r="M496">
            <v>18635.354392368314</v>
          </cell>
          <cell r="N496">
            <v>18454.091147840947</v>
          </cell>
          <cell r="O496">
            <v>23185.105683817761</v>
          </cell>
          <cell r="P496">
            <v>25292.057243524217</v>
          </cell>
          <cell r="Q496">
            <v>25326.821604907484</v>
          </cell>
          <cell r="R496">
            <v>32072.247407872888</v>
          </cell>
          <cell r="S496">
            <v>27805.434503973338</v>
          </cell>
          <cell r="T496">
            <v>28832.430221858704</v>
          </cell>
          <cell r="U496">
            <v>34095.281174531374</v>
          </cell>
        </row>
        <row r="497">
          <cell r="D497">
            <v>70828.421654097707</v>
          </cell>
          <cell r="E497">
            <v>74164.899432771388</v>
          </cell>
          <cell r="F497">
            <v>77379.9126749961</v>
          </cell>
          <cell r="G497">
            <v>81094.813228251689</v>
          </cell>
          <cell r="H497">
            <v>81184.120456184319</v>
          </cell>
          <cell r="I497">
            <v>80427.912067488593</v>
          </cell>
          <cell r="J497">
            <v>83118.255713134218</v>
          </cell>
          <cell r="K497">
            <v>81727.232709408025</v>
          </cell>
          <cell r="L497">
            <v>87078.626603385608</v>
          </cell>
          <cell r="M497">
            <v>93092.956739224945</v>
          </cell>
          <cell r="N497">
            <v>86595.799168392579</v>
          </cell>
          <cell r="O497">
            <v>83631.784320158418</v>
          </cell>
          <cell r="P497">
            <v>79392.619629134133</v>
          </cell>
          <cell r="Q497">
            <v>91021.300912425926</v>
          </cell>
          <cell r="R497">
            <v>80225.670552800351</v>
          </cell>
          <cell r="S497">
            <v>86861.41968642312</v>
          </cell>
          <cell r="T497">
            <v>87297.750360956823</v>
          </cell>
          <cell r="U497">
            <v>79965.135969718103</v>
          </cell>
        </row>
        <row r="498">
          <cell r="D498">
            <v>57486.607901710944</v>
          </cell>
          <cell r="E498">
            <v>71284.499091934966</v>
          </cell>
          <cell r="F498">
            <v>75522.472334154125</v>
          </cell>
          <cell r="G498">
            <v>71254.042114976794</v>
          </cell>
          <cell r="H498">
            <v>63149.087910802147</v>
          </cell>
          <cell r="I498">
            <v>65388.454630808446</v>
          </cell>
          <cell r="J498">
            <v>66704.172145331977</v>
          </cell>
          <cell r="K498">
            <v>70943.46010781893</v>
          </cell>
          <cell r="L498">
            <v>72192.076140893128</v>
          </cell>
          <cell r="M498">
            <v>83205.262379603228</v>
          </cell>
          <cell r="N498">
            <v>73226.934935633879</v>
          </cell>
          <cell r="O498">
            <v>81550.747706881593</v>
          </cell>
          <cell r="P498">
            <v>75684.226824772093</v>
          </cell>
          <cell r="Q498">
            <v>74411.581695042798</v>
          </cell>
          <cell r="R498">
            <v>83906.718881565044</v>
          </cell>
          <cell r="S498">
            <v>81741.263487045566</v>
          </cell>
          <cell r="T498">
            <v>89705.852703599172</v>
          </cell>
          <cell r="U498">
            <v>99222.034067138156</v>
          </cell>
        </row>
        <row r="499">
          <cell r="D499">
            <v>18917.350716125497</v>
          </cell>
          <cell r="E499">
            <v>19134.547623172002</v>
          </cell>
          <cell r="F499">
            <v>18494.772079637089</v>
          </cell>
          <cell r="G499">
            <v>19383.919948691298</v>
          </cell>
          <cell r="H499">
            <v>19822.997487037985</v>
          </cell>
          <cell r="I499">
            <v>26836.277719342972</v>
          </cell>
          <cell r="J499">
            <v>29665.726369892549</v>
          </cell>
          <cell r="K499">
            <v>29150.734133957529</v>
          </cell>
          <cell r="L499">
            <v>23745.807599259802</v>
          </cell>
          <cell r="M499">
            <v>16710.381679089896</v>
          </cell>
          <cell r="N499">
            <v>30905.321051199237</v>
          </cell>
          <cell r="O499">
            <v>48398.650453908769</v>
          </cell>
          <cell r="P499">
            <v>46140.116498397685</v>
          </cell>
          <cell r="Q499">
            <v>56978.158216536547</v>
          </cell>
          <cell r="R499">
            <v>67175.135204810256</v>
          </cell>
          <cell r="S499">
            <v>68559.584760988451</v>
          </cell>
          <cell r="T499">
            <v>75809.768841296071</v>
          </cell>
          <cell r="U499">
            <v>83721.486203805165</v>
          </cell>
        </row>
        <row r="500">
          <cell r="D500">
            <v>5048.5231647975788</v>
          </cell>
          <cell r="E500">
            <v>5582.1845348997558</v>
          </cell>
          <cell r="F500">
            <v>6191.1734226683011</v>
          </cell>
          <cell r="G500">
            <v>6559.6714073038138</v>
          </cell>
          <cell r="H500">
            <v>6764.3383738735229</v>
          </cell>
          <cell r="I500">
            <v>6996.8570403949898</v>
          </cell>
          <cell r="J500">
            <v>7407.3452754157752</v>
          </cell>
          <cell r="K500">
            <v>8494.8339534837287</v>
          </cell>
          <cell r="L500">
            <v>9167.9292800456333</v>
          </cell>
          <cell r="M500">
            <v>9655.2035531100264</v>
          </cell>
          <cell r="N500">
            <v>10785.25993798711</v>
          </cell>
          <cell r="O500">
            <v>9625.5468809857302</v>
          </cell>
          <cell r="P500">
            <v>10264.978921004325</v>
          </cell>
          <cell r="Q500">
            <v>8751.8577744332615</v>
          </cell>
          <cell r="R500">
            <v>8900.8627884462021</v>
          </cell>
          <cell r="S500">
            <v>11525.798423279695</v>
          </cell>
          <cell r="T500">
            <v>11658.690116937005</v>
          </cell>
          <cell r="U500">
            <v>13585.018428130292</v>
          </cell>
        </row>
        <row r="501">
          <cell r="D501">
            <v>53758.924564646484</v>
          </cell>
          <cell r="E501">
            <v>59441.588663017363</v>
          </cell>
          <cell r="F501">
            <v>65926.373739678471</v>
          </cell>
          <cell r="G501">
            <v>69850.304503505919</v>
          </cell>
          <cell r="H501">
            <v>72029.689574652191</v>
          </cell>
          <cell r="I501">
            <v>74505.651959168856</v>
          </cell>
          <cell r="J501">
            <v>78876.713622316034</v>
          </cell>
          <cell r="K501">
            <v>90456.777712505587</v>
          </cell>
          <cell r="L501">
            <v>97624.196718873209</v>
          </cell>
          <cell r="M501">
            <v>108002.1499421466</v>
          </cell>
          <cell r="N501">
            <v>109459.78717830293</v>
          </cell>
          <cell r="O501">
            <v>106839.25579001341</v>
          </cell>
          <cell r="P501">
            <v>112463.65039980088</v>
          </cell>
          <cell r="Q501">
            <v>91231.187094346722</v>
          </cell>
          <cell r="R501">
            <v>94509.217203096545</v>
          </cell>
          <cell r="S501">
            <v>125137.80594362685</v>
          </cell>
          <cell r="T501">
            <v>135851.71991050872</v>
          </cell>
          <cell r="U501">
            <v>155651.95736627153</v>
          </cell>
        </row>
        <row r="502">
          <cell r="D502">
            <v>14399.302329190694</v>
          </cell>
          <cell r="E502">
            <v>14322.812801192478</v>
          </cell>
          <cell r="F502">
            <v>14799.144526358088</v>
          </cell>
          <cell r="G502">
            <v>15514.013847635229</v>
          </cell>
          <cell r="H502">
            <v>16067.047957954015</v>
          </cell>
          <cell r="I502">
            <v>14893.870716326086</v>
          </cell>
          <cell r="J502">
            <v>15345.670461457832</v>
          </cell>
          <cell r="K502">
            <v>15089.314789299315</v>
          </cell>
          <cell r="L502">
            <v>15815.575442533234</v>
          </cell>
          <cell r="M502">
            <v>15275.187197911015</v>
          </cell>
          <cell r="N502">
            <v>22011.979536043902</v>
          </cell>
          <cell r="O502">
            <v>18999.242175697367</v>
          </cell>
          <cell r="P502">
            <v>21356.323504246906</v>
          </cell>
          <cell r="Q502">
            <v>20940.106763239583</v>
          </cell>
          <cell r="R502">
            <v>23512.14664065195</v>
          </cell>
          <cell r="S502">
            <v>25672.086847246632</v>
          </cell>
          <cell r="T502">
            <v>23784.051073765266</v>
          </cell>
          <cell r="U502">
            <v>29392.36975794402</v>
          </cell>
        </row>
        <row r="503">
          <cell r="D503">
            <v>35329.348041877791</v>
          </cell>
          <cell r="E503">
            <v>35141.67748017775</v>
          </cell>
          <cell r="F503">
            <v>36310.379193430112</v>
          </cell>
          <cell r="G503">
            <v>38064.343828554258</v>
          </cell>
          <cell r="H503">
            <v>39421.238358289469</v>
          </cell>
          <cell r="I503">
            <v>36542.794240878357</v>
          </cell>
          <cell r="J503">
            <v>37651.305617060316</v>
          </cell>
          <cell r="K503">
            <v>37022.325229181544</v>
          </cell>
          <cell r="L503">
            <v>38804.239019213404</v>
          </cell>
          <cell r="M503">
            <v>45451.482177758946</v>
          </cell>
          <cell r="N503">
            <v>45316.16457081907</v>
          </cell>
          <cell r="O503">
            <v>41405.00281912605</v>
          </cell>
          <cell r="P503">
            <v>46405.660799290636</v>
          </cell>
          <cell r="Q503">
            <v>44720.60718652996</v>
          </cell>
          <cell r="R503">
            <v>48156.385506192717</v>
          </cell>
          <cell r="S503">
            <v>50625.173036708322</v>
          </cell>
          <cell r="T503">
            <v>46519.607922839787</v>
          </cell>
          <cell r="U503">
            <v>54866.022512202413</v>
          </cell>
        </row>
        <row r="504">
          <cell r="D504">
            <v>3307.7307006735773</v>
          </cell>
          <cell r="E504">
            <v>2521.4271552096284</v>
          </cell>
          <cell r="F504">
            <v>3489.4298425913566</v>
          </cell>
          <cell r="G504">
            <v>3040.0379034813973</v>
          </cell>
          <cell r="H504">
            <v>3082.2853118869766</v>
          </cell>
          <cell r="I504">
            <v>3159.8992863191875</v>
          </cell>
          <cell r="J504">
            <v>4176.1410499748872</v>
          </cell>
          <cell r="K504">
            <v>4479.4578693167259</v>
          </cell>
          <cell r="L504">
            <v>4283.8508336242476</v>
          </cell>
          <cell r="M504">
            <v>3902.3457079325826</v>
          </cell>
          <cell r="N504">
            <v>4314.8810175094486</v>
          </cell>
          <cell r="O504">
            <v>3694.4921938694324</v>
          </cell>
          <cell r="P504">
            <v>4863.8693568961762</v>
          </cell>
          <cell r="Q504">
            <v>5079.839619979306</v>
          </cell>
          <cell r="R504">
            <v>4041.7590906224614</v>
          </cell>
          <cell r="S504">
            <v>4888.4121857113405</v>
          </cell>
          <cell r="T504">
            <v>4183.8757983324449</v>
          </cell>
          <cell r="U504">
            <v>2949.4969618487894</v>
          </cell>
        </row>
        <row r="505">
          <cell r="D505">
            <v>114.77478400320835</v>
          </cell>
          <cell r="E505">
            <v>94.130351804719169</v>
          </cell>
          <cell r="F505">
            <v>100.33541270239532</v>
          </cell>
          <cell r="G505">
            <v>102.77096836930727</v>
          </cell>
          <cell r="H505">
            <v>107.21639727837903</v>
          </cell>
          <cell r="I505">
            <v>112.86326202013264</v>
          </cell>
          <cell r="J505">
            <v>112.01269513264522</v>
          </cell>
          <cell r="K505">
            <v>106.68719868281997</v>
          </cell>
          <cell r="L505">
            <v>115.41561320282932</v>
          </cell>
          <cell r="M505">
            <v>109.54170664328312</v>
          </cell>
          <cell r="N505">
            <v>180.90811398793252</v>
          </cell>
          <cell r="O505">
            <v>379.28246857214702</v>
          </cell>
          <cell r="P505">
            <v>1345.1510531719612</v>
          </cell>
          <cell r="Q505">
            <v>1263.2772081648011</v>
          </cell>
          <cell r="R505">
            <v>909.27089554176519</v>
          </cell>
          <cell r="S505">
            <v>829.92086945423489</v>
          </cell>
          <cell r="T505">
            <v>1297.9914053252514</v>
          </cell>
          <cell r="U505">
            <v>1303.9147325430818</v>
          </cell>
        </row>
        <row r="506">
          <cell r="D506">
            <v>12543.196886920008</v>
          </cell>
          <cell r="E506">
            <v>10287.063887557682</v>
          </cell>
          <cell r="F506">
            <v>10965.185839263604</v>
          </cell>
          <cell r="G506">
            <v>11231.356274908043</v>
          </cell>
          <cell r="H506">
            <v>11717.176314018154</v>
          </cell>
          <cell r="I506">
            <v>12334.295630466984</v>
          </cell>
          <cell r="J506">
            <v>12241.341171629138</v>
          </cell>
          <cell r="K506">
            <v>11659.342685891321</v>
          </cell>
          <cell r="L506">
            <v>12613.230099280563</v>
          </cell>
          <cell r="M506">
            <v>14847.775383143062</v>
          </cell>
          <cell r="N506">
            <v>16551.647076657777</v>
          </cell>
          <cell r="O506">
            <v>18546.712034623193</v>
          </cell>
          <cell r="P506">
            <v>19552.87784683115</v>
          </cell>
          <cell r="Q506">
            <v>22561.774527325746</v>
          </cell>
          <cell r="R506">
            <v>14302.531427236074</v>
          </cell>
          <cell r="S506">
            <v>14825.674720441404</v>
          </cell>
          <cell r="T506">
            <v>17182.981942402996</v>
          </cell>
          <cell r="U506">
            <v>15583.225420858651</v>
          </cell>
        </row>
        <row r="507">
          <cell r="D507">
            <v>1035.1366524463706</v>
          </cell>
          <cell r="E507">
            <v>1090.2896095096664</v>
          </cell>
          <cell r="F507">
            <v>1008.8311659123748</v>
          </cell>
          <cell r="G507">
            <v>984.64772083021501</v>
          </cell>
          <cell r="H507">
            <v>1072.2693719529598</v>
          </cell>
          <cell r="I507">
            <v>1006.7160366640722</v>
          </cell>
          <cell r="J507">
            <v>895.20379832239928</v>
          </cell>
          <cell r="K507">
            <v>901.93013425759307</v>
          </cell>
          <cell r="L507">
            <v>913.59866131865249</v>
          </cell>
          <cell r="M507">
            <v>941.84547114482814</v>
          </cell>
          <cell r="N507">
            <v>1110.9183626705819</v>
          </cell>
          <cell r="O507">
            <v>2075.0162566328045</v>
          </cell>
          <cell r="P507">
            <v>2713.883260477272</v>
          </cell>
          <cell r="Q507">
            <v>2612.6869532499295</v>
          </cell>
          <cell r="R507">
            <v>677.45677711793053</v>
          </cell>
          <cell r="S507">
            <v>1081.4720637756855</v>
          </cell>
          <cell r="T507">
            <v>1708.0960828054476</v>
          </cell>
          <cell r="U507">
            <v>1215.2604841119633</v>
          </cell>
        </row>
        <row r="508">
          <cell r="D508">
            <v>29878.218628607054</v>
          </cell>
          <cell r="E508">
            <v>29057.540856273816</v>
          </cell>
          <cell r="F508">
            <v>31192.541779662351</v>
          </cell>
          <cell r="G508">
            <v>31857.943276074904</v>
          </cell>
          <cell r="H508">
            <v>28691.672040236266</v>
          </cell>
          <cell r="I508">
            <v>26260.933365891367</v>
          </cell>
          <cell r="J508">
            <v>27194.463506910335</v>
          </cell>
          <cell r="K508">
            <v>26795.810138155848</v>
          </cell>
          <cell r="L508">
            <v>29373.086949577362</v>
          </cell>
          <cell r="M508">
            <v>32193.757306232041</v>
          </cell>
          <cell r="N508">
            <v>33331.198066727222</v>
          </cell>
          <cell r="O508">
            <v>27592.297892236696</v>
          </cell>
          <cell r="P508">
            <v>37616.041912977198</v>
          </cell>
          <cell r="Q508">
            <v>34378.762581130657</v>
          </cell>
          <cell r="R508">
            <v>42571.863489508185</v>
          </cell>
          <cell r="S508">
            <v>51235.234200889485</v>
          </cell>
          <cell r="T508">
            <v>42803.413074441654</v>
          </cell>
          <cell r="U508">
            <v>48146.229704153797</v>
          </cell>
        </row>
        <row r="509">
          <cell r="D509">
            <v>5373.9000172184642</v>
          </cell>
          <cell r="E509">
            <v>5226.2928138007264</v>
          </cell>
          <cell r="F509">
            <v>5610.2943381745363</v>
          </cell>
          <cell r="G509">
            <v>5729.9735318198027</v>
          </cell>
          <cell r="H509">
            <v>5160.4876042852784</v>
          </cell>
          <cell r="I509">
            <v>4723.2946522459988</v>
          </cell>
          <cell r="J509">
            <v>4891.1994963484713</v>
          </cell>
          <cell r="K509">
            <v>4819.4976532150677</v>
          </cell>
          <cell r="L509">
            <v>5283.0469723171791</v>
          </cell>
          <cell r="M509">
            <v>4985.4787445732427</v>
          </cell>
          <cell r="N509">
            <v>6864.7908136838714</v>
          </cell>
          <cell r="O509">
            <v>4148.0257277176079</v>
          </cell>
          <cell r="P509">
            <v>5074.049208954295</v>
          </cell>
          <cell r="Q509">
            <v>6001.5567679428086</v>
          </cell>
          <cell r="R509">
            <v>8596.107158621764</v>
          </cell>
          <cell r="S509">
            <v>9791.6797569141036</v>
          </cell>
          <cell r="T509">
            <v>7602.0881840294487</v>
          </cell>
          <cell r="U509">
            <v>9392.3697579440177</v>
          </cell>
        </row>
        <row r="510">
          <cell r="D510">
            <v>15746.196510766324</v>
          </cell>
          <cell r="E510">
            <v>14208.339635959057</v>
          </cell>
          <cell r="F510">
            <v>15824.375310256</v>
          </cell>
          <cell r="G510">
            <v>16087.19323675395</v>
          </cell>
          <cell r="H510">
            <v>14904.702602365522</v>
          </cell>
          <cell r="I510">
            <v>16420.718931943695</v>
          </cell>
          <cell r="J510">
            <v>16938.5531023228</v>
          </cell>
          <cell r="K510">
            <v>24358.919238570837</v>
          </cell>
          <cell r="L510">
            <v>26693.55640184251</v>
          </cell>
          <cell r="M510">
            <v>25181.328305054947</v>
          </cell>
          <cell r="N510">
            <v>29104.580008222201</v>
          </cell>
          <cell r="O510">
            <v>22311.441722672651</v>
          </cell>
          <cell r="P510">
            <v>26960.436047416079</v>
          </cell>
          <cell r="Q510">
            <v>20030.269965196123</v>
          </cell>
          <cell r="R510">
            <v>22126.257924040488</v>
          </cell>
          <cell r="S510">
            <v>23655.715856543979</v>
          </cell>
          <cell r="T510">
            <v>20006.239512740802</v>
          </cell>
          <cell r="U510">
            <v>20359.597569479032</v>
          </cell>
        </row>
        <row r="511">
          <cell r="D511">
            <v>10443.52756186855</v>
          </cell>
          <cell r="E511">
            <v>10743.199924928056</v>
          </cell>
          <cell r="F511">
            <v>10970.666217595028</v>
          </cell>
          <cell r="G511">
            <v>11448.818239900806</v>
          </cell>
          <cell r="H511">
            <v>10907.460953814709</v>
          </cell>
          <cell r="I511">
            <v>10038.799857405578</v>
          </cell>
          <cell r="J511">
            <v>10042.077586504809</v>
          </cell>
          <cell r="K511">
            <v>10995.258907668007</v>
          </cell>
          <cell r="L511">
            <v>11640.391418029969</v>
          </cell>
          <cell r="M511">
            <v>11046.114688194728</v>
          </cell>
          <cell r="N511">
            <v>12570.345518603235</v>
          </cell>
          <cell r="O511">
            <v>11183.815859008335</v>
          </cell>
          <cell r="P511">
            <v>10764.284228088734</v>
          </cell>
          <cell r="Q511">
            <v>13381.234126610856</v>
          </cell>
          <cell r="R511">
            <v>12924.63630091509</v>
          </cell>
          <cell r="S511">
            <v>16011.134482657058</v>
          </cell>
          <cell r="T511">
            <v>17473.893634802742</v>
          </cell>
          <cell r="U511">
            <v>15096.125112062955</v>
          </cell>
        </row>
        <row r="512">
          <cell r="D512">
            <v>6527.0773157268159</v>
          </cell>
          <cell r="E512">
            <v>6715.0003935782197</v>
          </cell>
          <cell r="F512">
            <v>6855.4417895974193</v>
          </cell>
          <cell r="G512">
            <v>7156.9311503912331</v>
          </cell>
          <cell r="H512">
            <v>6818.9071082809423</v>
          </cell>
          <cell r="I512">
            <v>6276.7711193202113</v>
          </cell>
          <cell r="J512">
            <v>6278.7640821711966</v>
          </cell>
          <cell r="K512">
            <v>6873.8559396048777</v>
          </cell>
          <cell r="L512">
            <v>7276.9563033836303</v>
          </cell>
          <cell r="M512">
            <v>7753.3772636874191</v>
          </cell>
          <cell r="N512">
            <v>7103.4888949405022</v>
          </cell>
          <cell r="O512">
            <v>5062.1165448319625</v>
          </cell>
          <cell r="P512">
            <v>4756.2162619395785</v>
          </cell>
          <cell r="Q512">
            <v>5652.0764744614808</v>
          </cell>
          <cell r="R512">
            <v>4665.2591332796719</v>
          </cell>
          <cell r="S512">
            <v>5558.8852508909549</v>
          </cell>
          <cell r="T512">
            <v>5675.8083319241923</v>
          </cell>
          <cell r="U512">
            <v>4748.4809243948603</v>
          </cell>
        </row>
        <row r="513">
          <cell r="D513">
            <v>2979.2262997326302</v>
          </cell>
          <cell r="E513">
            <v>3064.7138689510693</v>
          </cell>
          <cell r="F513">
            <v>3129.6032042261018</v>
          </cell>
          <cell r="G513">
            <v>3266.005686211683</v>
          </cell>
          <cell r="H513">
            <v>3111.5726314124281</v>
          </cell>
          <cell r="I513">
            <v>2863.7695812796587</v>
          </cell>
          <cell r="J513">
            <v>2864.7046194339596</v>
          </cell>
          <cell r="K513">
            <v>3136.6187637305447</v>
          </cell>
          <cell r="L513">
            <v>3320.6557886052137</v>
          </cell>
          <cell r="M513">
            <v>3328.7404430132765</v>
          </cell>
          <cell r="N513">
            <v>3427.5432427149913</v>
          </cell>
          <cell r="O513">
            <v>3427.5897159853289</v>
          </cell>
          <cell r="P513">
            <v>3301.3615786689898</v>
          </cell>
          <cell r="Q513">
            <v>637.57877904242309</v>
          </cell>
          <cell r="R513">
            <v>750.39828851853372</v>
          </cell>
          <cell r="S513">
            <v>992.33975082714005</v>
          </cell>
          <cell r="T513">
            <v>1172.7377599864724</v>
          </cell>
          <cell r="U513">
            <v>1145.5324235481621</v>
          </cell>
        </row>
        <row r="514">
          <cell r="D514">
            <v>23220.308597689811</v>
          </cell>
          <cell r="E514">
            <v>23735.491665287431</v>
          </cell>
          <cell r="F514">
            <v>24290.506782794386</v>
          </cell>
          <cell r="G514">
            <v>25398.161993735561</v>
          </cell>
          <cell r="H514">
            <v>24661.063039449535</v>
          </cell>
          <cell r="I514">
            <v>22767.667247191195</v>
          </cell>
          <cell r="J514">
            <v>22925.005885479331</v>
          </cell>
          <cell r="K514">
            <v>24491.536305879374</v>
          </cell>
          <cell r="L514">
            <v>25874.69157568015</v>
          </cell>
          <cell r="M514">
            <v>26187.101661016342</v>
          </cell>
          <cell r="N514">
            <v>28261.034232103717</v>
          </cell>
          <cell r="O514">
            <v>18682.170059113243</v>
          </cell>
          <cell r="P514">
            <v>16558.071271895707</v>
          </cell>
          <cell r="Q514">
            <v>22661.767472486124</v>
          </cell>
          <cell r="R514">
            <v>19618.268970403315</v>
          </cell>
          <cell r="S514">
            <v>23795.356480163369</v>
          </cell>
          <cell r="T514">
            <v>24880.020470479583</v>
          </cell>
          <cell r="U514">
            <v>19539.794800278913</v>
          </cell>
        </row>
        <row r="515">
          <cell r="D515">
            <v>2312.2276719005604</v>
          </cell>
          <cell r="E515">
            <v>2434.3002099741807</v>
          </cell>
          <cell r="F515">
            <v>2688.5603463022089</v>
          </cell>
          <cell r="G515">
            <v>2725.0511386041676</v>
          </cell>
          <cell r="H515">
            <v>3076.6665062251664</v>
          </cell>
          <cell r="I515">
            <v>2942.4526548436506</v>
          </cell>
          <cell r="J515">
            <v>3171.3438011614039</v>
          </cell>
          <cell r="K515">
            <v>3246.4065293723006</v>
          </cell>
          <cell r="L515">
            <v>3183.068578933633</v>
          </cell>
          <cell r="M515">
            <v>3129.9696505195466</v>
          </cell>
          <cell r="N515">
            <v>3377.4182737999326</v>
          </cell>
          <cell r="O515">
            <v>3196.809377965239</v>
          </cell>
          <cell r="P515">
            <v>2036.1813960362153</v>
          </cell>
          <cell r="Q515">
            <v>3934.3758818549527</v>
          </cell>
          <cell r="R515">
            <v>1180.0537666316754</v>
          </cell>
          <cell r="S515">
            <v>2461.0421964126176</v>
          </cell>
          <cell r="T515">
            <v>6635.4128728261294</v>
          </cell>
          <cell r="U515">
            <v>4115.9478035660923</v>
          </cell>
        </row>
        <row r="516">
          <cell r="D516">
            <v>6032.4388182203811</v>
          </cell>
          <cell r="E516">
            <v>7200.3463124301297</v>
          </cell>
          <cell r="F516">
            <v>6448.0486566123791</v>
          </cell>
          <cell r="G516">
            <v>5102.5504231397263</v>
          </cell>
          <cell r="H516">
            <v>5346.0728629814439</v>
          </cell>
          <cell r="I516">
            <v>5450.2500454460642</v>
          </cell>
          <cell r="J516">
            <v>5004.1881817500453</v>
          </cell>
          <cell r="K516">
            <v>5303.6875471719077</v>
          </cell>
          <cell r="L516">
            <v>4759.3084443507014</v>
          </cell>
          <cell r="M516">
            <v>4557.1471648637744</v>
          </cell>
          <cell r="N516">
            <v>5015.9537557041022</v>
          </cell>
          <cell r="O516">
            <v>2830.8093026454426</v>
          </cell>
          <cell r="P516">
            <v>3446.1130503928725</v>
          </cell>
          <cell r="Q516">
            <v>3471.9534582605379</v>
          </cell>
          <cell r="R516">
            <v>2823.4634492547907</v>
          </cell>
          <cell r="S516">
            <v>5135.4795927005625</v>
          </cell>
          <cell r="T516">
            <v>3000.9694841854807</v>
          </cell>
          <cell r="U516">
            <v>3705.7496167368754</v>
          </cell>
        </row>
        <row r="517">
          <cell r="D517">
            <v>1123.3725098822047</v>
          </cell>
          <cell r="E517">
            <v>1057.1381790395596</v>
          </cell>
          <cell r="F517">
            <v>1105.3804270456892</v>
          </cell>
          <cell r="G517">
            <v>1304.5429197035755</v>
          </cell>
          <cell r="H517">
            <v>1246.1621186400355</v>
          </cell>
          <cell r="I517">
            <v>874.02928175863758</v>
          </cell>
          <cell r="J517">
            <v>921.1936721459474</v>
          </cell>
          <cell r="K517">
            <v>937.63272419507155</v>
          </cell>
          <cell r="L517">
            <v>1009.7193808407703</v>
          </cell>
          <cell r="M517">
            <v>1129.0305248590012</v>
          </cell>
          <cell r="N517">
            <v>1158.4166340621198</v>
          </cell>
          <cell r="O517">
            <v>468.23000198942412</v>
          </cell>
          <cell r="P517">
            <v>521.83713627235591</v>
          </cell>
          <cell r="Q517">
            <v>496.13888913523533</v>
          </cell>
          <cell r="R517">
            <v>429.30447125621009</v>
          </cell>
          <cell r="S517">
            <v>613.25220917183458</v>
          </cell>
          <cell r="T517">
            <v>401.06979674473507</v>
          </cell>
          <cell r="U517">
            <v>576.85262982619668</v>
          </cell>
        </row>
        <row r="518">
          <cell r="D518">
            <v>1476.295507799194</v>
          </cell>
          <cell r="E518">
            <v>1435.9949048450476</v>
          </cell>
          <cell r="F518">
            <v>961.9503787186344</v>
          </cell>
          <cell r="G518">
            <v>1022.0928888109474</v>
          </cell>
          <cell r="H518">
            <v>979.54369407353977</v>
          </cell>
          <cell r="I518">
            <v>895.51832083794602</v>
          </cell>
          <cell r="J518">
            <v>768.50623518005148</v>
          </cell>
          <cell r="K518">
            <v>764.46634297604487</v>
          </cell>
          <cell r="L518">
            <v>710.20998758235442</v>
          </cell>
          <cell r="M518">
            <v>678.37928124206269</v>
          </cell>
          <cell r="N518">
            <v>532.39406982705214</v>
          </cell>
          <cell r="O518">
            <v>453.22949849319548</v>
          </cell>
          <cell r="P518">
            <v>402.56007655296031</v>
          </cell>
          <cell r="Q518">
            <v>671.36658714603709</v>
          </cell>
          <cell r="R518">
            <v>580.52519517388225</v>
          </cell>
          <cell r="S518">
            <v>1405.2004263142701</v>
          </cell>
          <cell r="T518">
            <v>480.67912825939362</v>
          </cell>
          <cell r="U518">
            <v>1354.0432584925559</v>
          </cell>
        </row>
        <row r="519">
          <cell r="D519">
            <v>3431.3171331421536</v>
          </cell>
          <cell r="E519">
            <v>3337.6474385166725</v>
          </cell>
          <cell r="F519">
            <v>2235.8374717609745</v>
          </cell>
          <cell r="G519">
            <v>2375.6252203653003</v>
          </cell>
          <cell r="H519">
            <v>2276.7291794760881</v>
          </cell>
          <cell r="I519">
            <v>2081.4310828018192</v>
          </cell>
          <cell r="J519">
            <v>1786.2200337051818</v>
          </cell>
          <cell r="K519">
            <v>1776.8302121806819</v>
          </cell>
          <cell r="L519">
            <v>1650.7235073504573</v>
          </cell>
          <cell r="M519">
            <v>1514.6724243846556</v>
          </cell>
          <cell r="N519">
            <v>1308.5769278450139</v>
          </cell>
          <cell r="O519">
            <v>1164.6819500286133</v>
          </cell>
          <cell r="P519">
            <v>1008.8851301265547</v>
          </cell>
          <cell r="Q519">
            <v>798.71229790970131</v>
          </cell>
          <cell r="R519">
            <v>457.721788502484</v>
          </cell>
          <cell r="S519">
            <v>518.82761405100587</v>
          </cell>
          <cell r="T519">
            <v>132.0104104863324</v>
          </cell>
          <cell r="U519">
            <v>318.12466147483093</v>
          </cell>
        </row>
        <row r="520">
          <cell r="D520">
            <v>3041.4005375728852</v>
          </cell>
          <cell r="E520">
            <v>2958.3749679347484</v>
          </cell>
          <cell r="F520">
            <v>1981.7688149134749</v>
          </cell>
          <cell r="G520">
            <v>2105.671828611883</v>
          </cell>
          <cell r="H520">
            <v>2018.0138068513459</v>
          </cell>
          <cell r="I520">
            <v>1844.9083452561492</v>
          </cell>
          <cell r="J520">
            <v>1583.2435067753711</v>
          </cell>
          <cell r="K520">
            <v>1574.9206945361611</v>
          </cell>
          <cell r="L520">
            <v>1463.1440836954798</v>
          </cell>
          <cell r="M520">
            <v>888.17422339327197</v>
          </cell>
          <cell r="N520">
            <v>1680.7192093869392</v>
          </cell>
          <cell r="O520">
            <v>2063.6406952668895</v>
          </cell>
          <cell r="P520">
            <v>1927.3184899659018</v>
          </cell>
          <cell r="Q520">
            <v>2646.7532525119946</v>
          </cell>
          <cell r="R520">
            <v>1885.69198012775</v>
          </cell>
          <cell r="S520">
            <v>3553.6137948699024</v>
          </cell>
          <cell r="T520">
            <v>1558.9320994072996</v>
          </cell>
          <cell r="U520">
            <v>3307.0870662810753</v>
          </cell>
        </row>
        <row r="521">
          <cell r="D521">
            <v>122.7524094153555</v>
          </cell>
          <cell r="E521">
            <v>108.79102504908158</v>
          </cell>
          <cell r="F521">
            <v>212.34603317792261</v>
          </cell>
          <cell r="G521">
            <v>150.55166127686923</v>
          </cell>
          <cell r="H521">
            <v>217.38817137322448</v>
          </cell>
          <cell r="I521">
            <v>234.48903105651934</v>
          </cell>
          <cell r="J521">
            <v>96.157193143533874</v>
          </cell>
          <cell r="K521">
            <v>99.544726732506575</v>
          </cell>
          <cell r="L521">
            <v>90.678422043802968</v>
          </cell>
          <cell r="M521">
            <v>158.32575254406868</v>
          </cell>
          <cell r="N521">
            <v>199.66139790504485</v>
          </cell>
          <cell r="O521">
            <v>229.29341058520995</v>
          </cell>
          <cell r="P521">
            <v>371.74683612544976</v>
          </cell>
          <cell r="Q521">
            <v>179.30276075523906</v>
          </cell>
          <cell r="R521">
            <v>222.26401703335699</v>
          </cell>
          <cell r="S521">
            <v>110.66968675451983</v>
          </cell>
          <cell r="T521">
            <v>142.08754105780815</v>
          </cell>
          <cell r="U521">
            <v>144.96820016574574</v>
          </cell>
        </row>
        <row r="522">
          <cell r="D522">
            <v>2440.6836517515189</v>
          </cell>
          <cell r="E522">
            <v>2733.6375510067828</v>
          </cell>
          <cell r="F522">
            <v>3637.072208400034</v>
          </cell>
          <cell r="G522">
            <v>3830.1053895727459</v>
          </cell>
          <cell r="H522">
            <v>3865.5753731378022</v>
          </cell>
          <cell r="I522">
            <v>2672.9631721951973</v>
          </cell>
          <cell r="J522">
            <v>2896.4169040353977</v>
          </cell>
          <cell r="K522">
            <v>2734.1176396796436</v>
          </cell>
          <cell r="L522">
            <v>2684.783243959092</v>
          </cell>
          <cell r="M522">
            <v>2466.6078114153165</v>
          </cell>
          <cell r="N522">
            <v>2520.0639911678522</v>
          </cell>
          <cell r="O522">
            <v>2889.7398520949127</v>
          </cell>
          <cell r="P522">
            <v>3646.8961009205213</v>
          </cell>
          <cell r="Q522">
            <v>2341.1235466792009</v>
          </cell>
          <cell r="R522">
            <v>2654.9893541518809</v>
          </cell>
          <cell r="S522">
            <v>1860.0629920576177</v>
          </cell>
          <cell r="T522">
            <v>2348.9791362109991</v>
          </cell>
          <cell r="U522">
            <v>2660.770507208792</v>
          </cell>
        </row>
        <row r="523">
          <cell r="D523">
            <v>1365.8253868209008</v>
          </cell>
          <cell r="E523">
            <v>1136.3125141843659</v>
          </cell>
          <cell r="F523">
            <v>1073.2176419180823</v>
          </cell>
          <cell r="G523">
            <v>1286.8741057019392</v>
          </cell>
          <cell r="H523">
            <v>2072.4002822523771</v>
          </cell>
          <cell r="I523">
            <v>1770.5340224635099</v>
          </cell>
          <cell r="J523">
            <v>1702.2569730548648</v>
          </cell>
          <cell r="K523">
            <v>1957.9728311258471</v>
          </cell>
          <cell r="L523">
            <v>1919.6930555726046</v>
          </cell>
          <cell r="M523">
            <v>2024.5702788691788</v>
          </cell>
          <cell r="N523">
            <v>867.03064794554427</v>
          </cell>
          <cell r="O523">
            <v>776.81178819755723</v>
          </cell>
          <cell r="P523">
            <v>978.07188969904428</v>
          </cell>
          <cell r="Q523">
            <v>538.92704795182647</v>
          </cell>
          <cell r="R523">
            <v>696.22427253371188</v>
          </cell>
          <cell r="S523">
            <v>252.81423854931595</v>
          </cell>
          <cell r="T523">
            <v>428.27804928771968</v>
          </cell>
          <cell r="U523">
            <v>506.381976967848</v>
          </cell>
        </row>
        <row r="524">
          <cell r="D524">
            <v>134.22097218439339</v>
          </cell>
          <cell r="E524">
            <v>146.83213420884778</v>
          </cell>
          <cell r="F524">
            <v>185.83576585515311</v>
          </cell>
          <cell r="G524">
            <v>199.7523154385099</v>
          </cell>
          <cell r="H524">
            <v>151.89494614398146</v>
          </cell>
          <cell r="I524">
            <v>148.76537535729713</v>
          </cell>
          <cell r="J524">
            <v>130.10587740884148</v>
          </cell>
          <cell r="K524">
            <v>141.30600982248293</v>
          </cell>
          <cell r="L524">
            <v>141.71018874622337</v>
          </cell>
          <cell r="M524">
            <v>135.18617535469417</v>
          </cell>
          <cell r="N524">
            <v>164.68055806136712</v>
          </cell>
          <cell r="O524">
            <v>200.36386812819751</v>
          </cell>
          <cell r="P524">
            <v>506.92750380743144</v>
          </cell>
          <cell r="Q524">
            <v>280.16056368006105</v>
          </cell>
          <cell r="R524">
            <v>232.41305890702628</v>
          </cell>
          <cell r="S524">
            <v>85.286731076877672</v>
          </cell>
          <cell r="T524">
            <v>111.85614934338091</v>
          </cell>
          <cell r="U524">
            <v>138.92785849217299</v>
          </cell>
        </row>
        <row r="525">
          <cell r="D525">
            <v>79.610909565241585</v>
          </cell>
          <cell r="E525">
            <v>94.040545104660097</v>
          </cell>
          <cell r="F525">
            <v>108.96757201779613</v>
          </cell>
          <cell r="G525">
            <v>122.35294991901171</v>
          </cell>
          <cell r="H525">
            <v>137.5281759681454</v>
          </cell>
          <cell r="I525">
            <v>208.98672158551472</v>
          </cell>
          <cell r="J525">
            <v>461.77598314813838</v>
          </cell>
          <cell r="K525">
            <v>450.91495213804063</v>
          </cell>
          <cell r="L525">
            <v>529.50222225803316</v>
          </cell>
          <cell r="M525">
            <v>534.51647395200041</v>
          </cell>
          <cell r="N525">
            <v>165.74139952248706</v>
          </cell>
          <cell r="O525">
            <v>263.58027571944695</v>
          </cell>
          <cell r="P525">
            <v>551.65640120220485</v>
          </cell>
          <cell r="Q525">
            <v>200.69684016353463</v>
          </cell>
          <cell r="R525">
            <v>192.83179559971609</v>
          </cell>
          <cell r="S525">
            <v>73.102912351609433</v>
          </cell>
          <cell r="T525">
            <v>143.09525411495574</v>
          </cell>
          <cell r="U525">
            <v>388.5953143331796</v>
          </cell>
        </row>
        <row r="526">
          <cell r="D526">
            <v>6455.8433096952822</v>
          </cell>
          <cell r="E526">
            <v>7796.8292779570947</v>
          </cell>
          <cell r="F526">
            <v>8781.5798505045441</v>
          </cell>
          <cell r="G526">
            <v>8516.364178355183</v>
          </cell>
          <cell r="H526">
            <v>7553.7060711452405</v>
          </cell>
          <cell r="I526">
            <v>7353.5267922007079</v>
          </cell>
          <cell r="J526">
            <v>8183.5780178520536</v>
          </cell>
          <cell r="K526">
            <v>6865.8545066665147</v>
          </cell>
          <cell r="L526">
            <v>7290.302087762333</v>
          </cell>
          <cell r="M526">
            <v>6827.4166895028011</v>
          </cell>
          <cell r="N526">
            <v>6449.2871365687379</v>
          </cell>
          <cell r="O526">
            <v>5614.4741657313089</v>
          </cell>
          <cell r="P526">
            <v>6981.683895575291</v>
          </cell>
          <cell r="Q526">
            <v>4512.1132237781467</v>
          </cell>
          <cell r="R526">
            <v>5174.9964513839604</v>
          </cell>
          <cell r="S526">
            <v>3468.327063793025</v>
          </cell>
          <cell r="T526">
            <v>4103.4075687049281</v>
          </cell>
          <cell r="U526">
            <v>4621.8681038954073</v>
          </cell>
        </row>
        <row r="527">
          <cell r="D527">
            <v>113.89379370460851</v>
          </cell>
          <cell r="E527">
            <v>117.79331991149881</v>
          </cell>
          <cell r="F527">
            <v>122.13251564577331</v>
          </cell>
          <cell r="G527">
            <v>128.96819807482225</v>
          </cell>
          <cell r="H527">
            <v>121.55799829041742</v>
          </cell>
          <cell r="I527">
            <v>111.73034552520521</v>
          </cell>
          <cell r="J527">
            <v>104.44561511562505</v>
          </cell>
          <cell r="K527">
            <v>115.9575465504055</v>
          </cell>
          <cell r="L527">
            <v>124.18147688695608</v>
          </cell>
          <cell r="M527">
            <v>127.5052008198525</v>
          </cell>
          <cell r="N527">
            <v>112.96179507696132</v>
          </cell>
          <cell r="O527">
            <v>403.9421298627297</v>
          </cell>
          <cell r="P527">
            <v>780.27076566438006</v>
          </cell>
          <cell r="Q527">
            <v>468.63221561028394</v>
          </cell>
          <cell r="R527">
            <v>457.721788502484</v>
          </cell>
          <cell r="S527">
            <v>339.11628785329924</v>
          </cell>
          <cell r="T527">
            <v>467.57885851647512</v>
          </cell>
          <cell r="U527">
            <v>642.28966462323467</v>
          </cell>
        </row>
        <row r="528">
          <cell r="D528">
            <v>44513.54908010042</v>
          </cell>
          <cell r="E528">
            <v>48177.808430173194</v>
          </cell>
          <cell r="F528">
            <v>56091.023665284352</v>
          </cell>
          <cell r="G528">
            <v>55240.487212921675</v>
          </cell>
          <cell r="H528">
            <v>50277.486817857964</v>
          </cell>
          <cell r="I528">
            <v>49544.942465042863</v>
          </cell>
          <cell r="J528">
            <v>52024.912510437993</v>
          </cell>
          <cell r="K528">
            <v>51745.993953683072</v>
          </cell>
          <cell r="L528">
            <v>49133.675365195901</v>
          </cell>
          <cell r="M528">
            <v>51187.797059128432</v>
          </cell>
          <cell r="N528">
            <v>54139.417429038826</v>
          </cell>
          <cell r="O528">
            <v>36742.661849476732</v>
          </cell>
          <cell r="P528">
            <v>33349.865897543023</v>
          </cell>
          <cell r="Q528">
            <v>49053.56778616341</v>
          </cell>
          <cell r="R528">
            <v>31953.243435060329</v>
          </cell>
          <cell r="S528">
            <v>33963.410014912319</v>
          </cell>
          <cell r="T528">
            <v>32830.283688810872</v>
          </cell>
          <cell r="U528">
            <v>34252.764183606479</v>
          </cell>
        </row>
        <row r="529">
          <cell r="D529">
            <v>103230.7859111603</v>
          </cell>
          <cell r="E529">
            <v>111711.05106646191</v>
          </cell>
          <cell r="F529">
            <v>130069.50419135307</v>
          </cell>
          <cell r="G529">
            <v>128062.76000787716</v>
          </cell>
          <cell r="H529">
            <v>116491.74098897427</v>
          </cell>
          <cell r="I529">
            <v>114833.29078409803</v>
          </cell>
          <cell r="J529">
            <v>120622.80591889223</v>
          </cell>
          <cell r="K529">
            <v>119989.01686775721</v>
          </cell>
          <cell r="L529">
            <v>113921.57380243171</v>
          </cell>
          <cell r="M529">
            <v>122485.79486057087</v>
          </cell>
          <cell r="N529">
            <v>121699.31446537262</v>
          </cell>
          <cell r="O529">
            <v>113220.5859959278</v>
          </cell>
          <cell r="P529">
            <v>110535.04521746161</v>
          </cell>
          <cell r="Q529">
            <v>116214.67687723375</v>
          </cell>
          <cell r="R529">
            <v>121008.04116394605</v>
          </cell>
          <cell r="S529">
            <v>125965.45584586699</v>
          </cell>
          <cell r="T529">
            <v>128031.9593367138</v>
          </cell>
          <cell r="U529">
            <v>140474.18596060763</v>
          </cell>
        </row>
        <row r="530">
          <cell r="D530">
            <v>31.967250743862234</v>
          </cell>
          <cell r="E530">
            <v>34.593315829012923</v>
          </cell>
          <cell r="F530">
            <v>40.278337686909971</v>
          </cell>
          <cell r="G530">
            <v>39.656913623092699</v>
          </cell>
          <cell r="H530">
            <v>36.073741577327269</v>
          </cell>
          <cell r="I530">
            <v>35.560172944893196</v>
          </cell>
          <cell r="J530">
            <v>37.352999380978126</v>
          </cell>
          <cell r="K530">
            <v>37.156735317525353</v>
          </cell>
          <cell r="L530">
            <v>35.277843549615277</v>
          </cell>
          <cell r="M530">
            <v>1.5912034083751685</v>
          </cell>
          <cell r="N530">
            <v>74.663520553842602</v>
          </cell>
          <cell r="O530">
            <v>634.30700498338467</v>
          </cell>
          <cell r="P530">
            <v>708.70452983274242</v>
          </cell>
          <cell r="Q530">
            <v>1842.947126171747</v>
          </cell>
          <cell r="R530">
            <v>2264.251242015614</v>
          </cell>
          <cell r="S530">
            <v>3128.1954577126198</v>
          </cell>
          <cell r="T530">
            <v>4538.7396093926809</v>
          </cell>
          <cell r="U530">
            <v>3714.8101292472352</v>
          </cell>
        </row>
        <row r="531">
          <cell r="D531">
            <v>19194.011471918428</v>
          </cell>
          <cell r="E531">
            <v>20562.767954671148</v>
          </cell>
          <cell r="F531">
            <v>21730.828371098385</v>
          </cell>
          <cell r="G531">
            <v>22875.274002301499</v>
          </cell>
          <cell r="H531">
            <v>22001.013370997789</v>
          </cell>
          <cell r="I531">
            <v>19861.445075109386</v>
          </cell>
          <cell r="J531">
            <v>17795.901006667817</v>
          </cell>
          <cell r="K531">
            <v>15736.496853728975</v>
          </cell>
          <cell r="L531">
            <v>16949.004125767773</v>
          </cell>
          <cell r="M531">
            <v>15867.508430470923</v>
          </cell>
          <cell r="N531">
            <v>15738.327198102104</v>
          </cell>
          <cell r="O531">
            <v>12182.551768008587</v>
          </cell>
          <cell r="P531">
            <v>12781.530924430906</v>
          </cell>
          <cell r="Q531">
            <v>12642.882164616572</v>
          </cell>
          <cell r="R531">
            <v>14501.965933286019</v>
          </cell>
          <cell r="S531">
            <v>14885.58052759647</v>
          </cell>
          <cell r="T531">
            <v>15386.770669586333</v>
          </cell>
          <cell r="U531">
            <v>15270.990474404149</v>
          </cell>
        </row>
        <row r="532">
          <cell r="D532">
            <v>9518.8848409215625</v>
          </cell>
          <cell r="E532">
            <v>10197.692152965217</v>
          </cell>
          <cell r="F532">
            <v>10776.968278098142</v>
          </cell>
          <cell r="G532">
            <v>11344.533124355334</v>
          </cell>
          <cell r="H532">
            <v>10910.961107244335</v>
          </cell>
          <cell r="I532">
            <v>9849.8851436478126</v>
          </cell>
          <cell r="J532">
            <v>8825.5200102774543</v>
          </cell>
          <cell r="K532">
            <v>7804.1998447966334</v>
          </cell>
          <cell r="L532">
            <v>8405.5184960959341</v>
          </cell>
          <cell r="M532">
            <v>7912.4684812477162</v>
          </cell>
          <cell r="N532">
            <v>7762.7601063941547</v>
          </cell>
          <cell r="O532">
            <v>5839.4817181747412</v>
          </cell>
          <cell r="P532">
            <v>6775.9309675593349</v>
          </cell>
          <cell r="Q532">
            <v>6649.4836332354844</v>
          </cell>
          <cell r="R532">
            <v>7923.3569907735982</v>
          </cell>
          <cell r="S532">
            <v>7231.0964134466985</v>
          </cell>
          <cell r="T532">
            <v>8662.3014392405603</v>
          </cell>
          <cell r="U532">
            <v>8496.7472874923205</v>
          </cell>
        </row>
        <row r="533">
          <cell r="D533">
            <v>3115.7168118521872</v>
          </cell>
          <cell r="E533">
            <v>3508.0459151251516</v>
          </cell>
          <cell r="F533">
            <v>3588.6118202799717</v>
          </cell>
          <cell r="G533">
            <v>3857.9870961327688</v>
          </cell>
          <cell r="H533">
            <v>3855.0325969589258</v>
          </cell>
          <cell r="I533">
            <v>3452.452545284093</v>
          </cell>
          <cell r="J533">
            <v>3146.6652254566457</v>
          </cell>
          <cell r="K533">
            <v>2884.2612675866803</v>
          </cell>
          <cell r="L533">
            <v>2800.6736048967377</v>
          </cell>
          <cell r="M533">
            <v>2788.5034008642992</v>
          </cell>
          <cell r="N533">
            <v>2736.6214043706286</v>
          </cell>
          <cell r="O533">
            <v>2574.7292786741104</v>
          </cell>
          <cell r="P533">
            <v>3391.4443980214828</v>
          </cell>
          <cell r="Q533">
            <v>4058.7624934595024</v>
          </cell>
          <cell r="R533">
            <v>4531.5471965933284</v>
          </cell>
          <cell r="S533">
            <v>4375.0062405984036</v>
          </cell>
          <cell r="T533">
            <v>2411.4573457541487</v>
          </cell>
          <cell r="U533">
            <v>2345.6660165707476</v>
          </cell>
        </row>
        <row r="534">
          <cell r="D534">
            <v>29996.703394993237</v>
          </cell>
          <cell r="E534">
            <v>33332.75702248991</v>
          </cell>
          <cell r="F534">
            <v>31993.719331419623</v>
          </cell>
          <cell r="G534">
            <v>39832.908488219815</v>
          </cell>
          <cell r="H534">
            <v>39941.751784211432</v>
          </cell>
          <cell r="I534">
            <v>41595.498447771621</v>
          </cell>
          <cell r="J534">
            <v>37643.907614830299</v>
          </cell>
          <cell r="K534">
            <v>37967.38735479446</v>
          </cell>
          <cell r="L534">
            <v>40608.626569036227</v>
          </cell>
          <cell r="M534">
            <v>41094.096661496071</v>
          </cell>
          <cell r="N534">
            <v>48644.85110665136</v>
          </cell>
          <cell r="O534">
            <v>53789.66260840519</v>
          </cell>
          <cell r="P534">
            <v>53842.658732832853</v>
          </cell>
          <cell r="Q534">
            <v>55680.638574304488</v>
          </cell>
          <cell r="R534">
            <v>57007.168204400281</v>
          </cell>
          <cell r="S534">
            <v>55248.541327955922</v>
          </cell>
          <cell r="T534">
            <v>54383.250555083214</v>
          </cell>
          <cell r="U534">
            <v>62327.265558760315</v>
          </cell>
        </row>
        <row r="535">
          <cell r="D535">
            <v>92.066026594305725</v>
          </cell>
          <cell r="E535">
            <v>101.5591110896746</v>
          </cell>
          <cell r="F535">
            <v>97.675272306940272</v>
          </cell>
          <cell r="G535">
            <v>120.57450538061738</v>
          </cell>
          <cell r="H535">
            <v>120.77320442796517</v>
          </cell>
          <cell r="I535">
            <v>125.09358760203219</v>
          </cell>
          <cell r="J535">
            <v>113.9643599700146</v>
          </cell>
          <cell r="K535">
            <v>115.44529940059303</v>
          </cell>
          <cell r="L535">
            <v>123.06823845998763</v>
          </cell>
          <cell r="M535">
            <v>183.89244479104627</v>
          </cell>
          <cell r="N535">
            <v>75.595842410112525</v>
          </cell>
          <cell r="O535">
            <v>967.53247550675076</v>
          </cell>
          <cell r="P535">
            <v>1374.6681132660349</v>
          </cell>
          <cell r="Q535">
            <v>2003.912104577018</v>
          </cell>
          <cell r="R535">
            <v>1440.1490418736691</v>
          </cell>
          <cell r="S535">
            <v>1598.1108894643505</v>
          </cell>
          <cell r="T535">
            <v>1466.2224981497225</v>
          </cell>
          <cell r="U535">
            <v>2254.0541678548943</v>
          </cell>
        </row>
        <row r="536">
          <cell r="D536">
            <v>51.790300305448866</v>
          </cell>
          <cell r="E536">
            <v>57.43891301852539</v>
          </cell>
          <cell r="F536">
            <v>55.246538300456628</v>
          </cell>
          <cell r="G536">
            <v>68.490348077891255</v>
          </cell>
          <cell r="H536">
            <v>68.579043222017987</v>
          </cell>
          <cell r="I536">
            <v>71.230007025788737</v>
          </cell>
          <cell r="J536">
            <v>64.505355921491557</v>
          </cell>
          <cell r="K536">
            <v>65.194284641470375</v>
          </cell>
          <cell r="L536">
            <v>69.731584301991944</v>
          </cell>
          <cell r="M536">
            <v>79.505803192971044</v>
          </cell>
          <cell r="N536">
            <v>72.52248147046889</v>
          </cell>
          <cell r="O536">
            <v>205.72119080542205</v>
          </cell>
          <cell r="P536">
            <v>226.62641346685169</v>
          </cell>
          <cell r="Q536">
            <v>407.50627444372515</v>
          </cell>
          <cell r="R536">
            <v>265.90489709013485</v>
          </cell>
          <cell r="S536">
            <v>318.80992331118557</v>
          </cell>
          <cell r="T536">
            <v>266.03624708695997</v>
          </cell>
          <cell r="U536">
            <v>595.9803784591769</v>
          </cell>
        </row>
        <row r="537">
          <cell r="D537">
            <v>3979.1680965055089</v>
          </cell>
          <cell r="E537">
            <v>3931.835711468751</v>
          </cell>
          <cell r="F537">
            <v>4334.4257860603402</v>
          </cell>
          <cell r="G537">
            <v>4636.8460180067104</v>
          </cell>
          <cell r="H537">
            <v>5522.6787561697229</v>
          </cell>
          <cell r="I537">
            <v>5913.7776024520099</v>
          </cell>
          <cell r="J537">
            <v>6752.4982565846667</v>
          </cell>
          <cell r="K537">
            <v>7867.0128581389326</v>
          </cell>
          <cell r="L537">
            <v>8799.897226129413</v>
          </cell>
          <cell r="M537">
            <v>7159.9969017007152</v>
          </cell>
          <cell r="N537">
            <v>13255.83109792562</v>
          </cell>
          <cell r="O537">
            <v>27370.561557940138</v>
          </cell>
          <cell r="P537">
            <v>21978.786204293974</v>
          </cell>
          <cell r="Q537">
            <v>22777.563210032014</v>
          </cell>
          <cell r="R537">
            <v>26350.972320794892</v>
          </cell>
          <cell r="S537">
            <v>32296.257486004779</v>
          </cell>
          <cell r="T537">
            <v>33667.693239300505</v>
          </cell>
          <cell r="U537">
            <v>39582.358986922161</v>
          </cell>
        </row>
        <row r="538">
          <cell r="D538">
            <v>84603.047466217773</v>
          </cell>
          <cell r="E538">
            <v>85838.316835220132</v>
          </cell>
          <cell r="F538">
            <v>88883.15606687071</v>
          </cell>
          <cell r="G538">
            <v>87810.546226710183</v>
          </cell>
          <cell r="H538">
            <v>87316.100993431712</v>
          </cell>
          <cell r="I538">
            <v>84765.005661464224</v>
          </cell>
          <cell r="J538">
            <v>89141.849025782183</v>
          </cell>
          <cell r="K538">
            <v>95341.631674073651</v>
          </cell>
          <cell r="L538">
            <v>101226.70705985501</v>
          </cell>
          <cell r="M538">
            <v>104654.5379279974</v>
          </cell>
          <cell r="N538">
            <v>104889.1909746957</v>
          </cell>
          <cell r="O538">
            <v>93695.287766515306</v>
          </cell>
          <cell r="P538">
            <v>90885.143604188837</v>
          </cell>
          <cell r="Q538">
            <v>88565.376156226994</v>
          </cell>
          <cell r="R538">
            <v>95823.193754435764</v>
          </cell>
          <cell r="S538">
            <v>81886.43033430072</v>
          </cell>
          <cell r="T538">
            <v>93823.124185725042</v>
          </cell>
          <cell r="U538">
            <v>85812.113985611126</v>
          </cell>
        </row>
        <row r="539">
          <cell r="D539">
            <v>2524.5910526023326</v>
          </cell>
          <cell r="E539">
            <v>2561.45201789773</v>
          </cell>
          <cell r="F539">
            <v>2652.3113203821599</v>
          </cell>
          <cell r="G539">
            <v>2620.3041848651578</v>
          </cell>
          <cell r="H539">
            <v>2605.5497280303121</v>
          </cell>
          <cell r="I539">
            <v>2529.4239542868504</v>
          </cell>
          <cell r="J539">
            <v>2660.0308287095622</v>
          </cell>
          <cell r="K539">
            <v>2845.0349895609284</v>
          </cell>
          <cell r="L539">
            <v>3020.6481513535496</v>
          </cell>
          <cell r="M539">
            <v>1733.3445527283034</v>
          </cell>
          <cell r="N539">
            <v>4546.6866327863627</v>
          </cell>
          <cell r="O539">
            <v>2241.5038081507446</v>
          </cell>
          <cell r="P539">
            <v>2832.8301683356462</v>
          </cell>
          <cell r="Q539">
            <v>2900.4259083532133</v>
          </cell>
          <cell r="R539">
            <v>3859.6806245564226</v>
          </cell>
          <cell r="S539">
            <v>2456.0547913686555</v>
          </cell>
          <cell r="T539">
            <v>3268.0134443295879</v>
          </cell>
          <cell r="U539">
            <v>3503.3981706721888</v>
          </cell>
        </row>
        <row r="540">
          <cell r="D540">
            <v>5420.357928032623</v>
          </cell>
          <cell r="E540">
            <v>4890.1205472603961</v>
          </cell>
          <cell r="F540">
            <v>5778.7754880360653</v>
          </cell>
          <cell r="G540">
            <v>5426.5914125254858</v>
          </cell>
          <cell r="H540">
            <v>5226.9702155755531</v>
          </cell>
          <cell r="I540">
            <v>5121.5460649488568</v>
          </cell>
          <cell r="J540">
            <v>5533.0327355083164</v>
          </cell>
          <cell r="K540">
            <v>5356.9557933298838</v>
          </cell>
          <cell r="L540">
            <v>5994.0316477165425</v>
          </cell>
          <cell r="M540">
            <v>5735.1953466850809</v>
          </cell>
          <cell r="N540">
            <v>6091.1031256866754</v>
          </cell>
          <cell r="O540">
            <v>8042.4128030494685</v>
          </cell>
          <cell r="P540">
            <v>7802.7076566437972</v>
          </cell>
          <cell r="Q540">
            <v>7305.5687350898816</v>
          </cell>
          <cell r="R540">
            <v>10539.779985805537</v>
          </cell>
          <cell r="S540">
            <v>7674.7904786918843</v>
          </cell>
          <cell r="T540">
            <v>8879.9674595844372</v>
          </cell>
          <cell r="U540">
            <v>10918.92429859499</v>
          </cell>
        </row>
        <row r="541">
          <cell r="D541">
            <v>910.03209391978191</v>
          </cell>
          <cell r="E541">
            <v>918.46712590292282</v>
          </cell>
          <cell r="F541">
            <v>973.24180679414144</v>
          </cell>
          <cell r="G541">
            <v>1032.0823308013942</v>
          </cell>
          <cell r="H541">
            <v>1044.0807552921228</v>
          </cell>
          <cell r="I541">
            <v>1049.6220331521938</v>
          </cell>
          <cell r="J541">
            <v>1000.5861566563755</v>
          </cell>
          <cell r="K541">
            <v>996.99208213118175</v>
          </cell>
          <cell r="L541">
            <v>2901.6330264968001</v>
          </cell>
          <cell r="M541">
            <v>3062.817939365752</v>
          </cell>
          <cell r="N541">
            <v>2985.8769433416423</v>
          </cell>
          <cell r="O541">
            <v>2787.9507212276467</v>
          </cell>
          <cell r="P541">
            <v>3456.0528053694884</v>
          </cell>
          <cell r="Q541">
            <v>3954.8483934763526</v>
          </cell>
          <cell r="R541">
            <v>4739.6025550035483</v>
          </cell>
          <cell r="S541">
            <v>4133.3605025472498</v>
          </cell>
          <cell r="T541">
            <v>4077.2070292190911</v>
          </cell>
          <cell r="U541">
            <v>8675.944090474979</v>
          </cell>
        </row>
        <row r="542">
          <cell r="D542">
            <v>3768.2142885331837</v>
          </cell>
          <cell r="E542">
            <v>3897.2314183815765</v>
          </cell>
          <cell r="F542">
            <v>4040.795161714625</v>
          </cell>
          <cell r="G542">
            <v>4266.9560029964878</v>
          </cell>
          <cell r="H542">
            <v>4021.7870627037396</v>
          </cell>
          <cell r="I542">
            <v>3696.6358813438301</v>
          </cell>
          <cell r="J542">
            <v>3455.6181373156805</v>
          </cell>
          <cell r="K542">
            <v>3836.4942422390232</v>
          </cell>
          <cell r="L542">
            <v>4108.5857302305903</v>
          </cell>
          <cell r="M542">
            <v>4120.3400519809929</v>
          </cell>
          <cell r="N542">
            <v>3824.33443571732</v>
          </cell>
          <cell r="O542">
            <v>3685.8380019304791</v>
          </cell>
          <cell r="P542">
            <v>5134.8774209199828</v>
          </cell>
          <cell r="Q542">
            <v>6044.3368156865527</v>
          </cell>
          <cell r="R542">
            <v>7008.928317955997</v>
          </cell>
          <cell r="S542">
            <v>8077.8718148528415</v>
          </cell>
          <cell r="T542">
            <v>9314.291787215041</v>
          </cell>
          <cell r="U542">
            <v>9828.6426265151094</v>
          </cell>
        </row>
        <row r="543"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</row>
        <row r="544">
          <cell r="D544">
            <v>3130.5749191291552</v>
          </cell>
          <cell r="E544">
            <v>2979.3708669436683</v>
          </cell>
          <cell r="F544">
            <v>3054.7380833313123</v>
          </cell>
          <cell r="G544">
            <v>2996.8405276814328</v>
          </cell>
          <cell r="H544">
            <v>2643.9745870401193</v>
          </cell>
          <cell r="I544">
            <v>707.70662971095101</v>
          </cell>
          <cell r="J544">
            <v>1469.0871620501612</v>
          </cell>
          <cell r="K544">
            <v>6988.5494525162203</v>
          </cell>
          <cell r="L544">
            <v>3452.6120498251248</v>
          </cell>
          <cell r="M544">
            <v>3291.9184977039527</v>
          </cell>
          <cell r="N544">
            <v>3393.2213708287254</v>
          </cell>
          <cell r="O544">
            <v>3969.7761038233784</v>
          </cell>
          <cell r="P544">
            <v>5166.6846368451561</v>
          </cell>
          <cell r="Q544">
            <v>5426.9648099043088</v>
          </cell>
          <cell r="R544">
            <v>4835.0035486160396</v>
          </cell>
          <cell r="S544">
            <v>5796.4517585463636</v>
          </cell>
          <cell r="T544">
            <v>6948.1815290325349</v>
          </cell>
          <cell r="U544">
            <v>5952.7567193059349</v>
          </cell>
        </row>
        <row r="545">
          <cell r="D545">
            <v>5933.5294024986142</v>
          </cell>
          <cell r="E545">
            <v>6136.6831710385177</v>
          </cell>
          <cell r="F545">
            <v>6362.7424200551095</v>
          </cell>
          <cell r="G545">
            <v>6718.8612335534026</v>
          </cell>
          <cell r="H545">
            <v>6332.8117670373395</v>
          </cell>
          <cell r="I545">
            <v>5820.820158511493</v>
          </cell>
          <cell r="J545">
            <v>5441.3072748979703</v>
          </cell>
          <cell r="K545">
            <v>6041.0448148114729</v>
          </cell>
          <cell r="L545">
            <v>6469.4872335668033</v>
          </cell>
          <cell r="M545">
            <v>6203.6078925301326</v>
          </cell>
          <cell r="N545">
            <v>6273.6906175248769</v>
          </cell>
          <cell r="O545">
            <v>5687.3337541415631</v>
          </cell>
          <cell r="P545">
            <v>6707.346658220682</v>
          </cell>
          <cell r="Q545">
            <v>5901.7096196312486</v>
          </cell>
          <cell r="R545">
            <v>5829.6096522356283</v>
          </cell>
          <cell r="S545">
            <v>6831.0610319670586</v>
          </cell>
          <cell r="T545">
            <v>7723.1128699790206</v>
          </cell>
          <cell r="U545">
            <v>7432.6404293312562</v>
          </cell>
        </row>
        <row r="546">
          <cell r="D546">
            <v>54667.354724217112</v>
          </cell>
          <cell r="E546">
            <v>56539.070253874001</v>
          </cell>
          <cell r="F546">
            <v>58621.820724357225</v>
          </cell>
          <cell r="G546">
            <v>61902.848284999425</v>
          </cell>
          <cell r="H546">
            <v>58346.060798913728</v>
          </cell>
          <cell r="I546">
            <v>53628.931249118512</v>
          </cell>
          <cell r="J546">
            <v>50132.367227345167</v>
          </cell>
          <cell r="K546">
            <v>55657.925897716705</v>
          </cell>
          <cell r="L546">
            <v>59605.292144041603</v>
          </cell>
          <cell r="M546">
            <v>66395.550542936442</v>
          </cell>
          <cell r="N546">
            <v>49620.503724055758</v>
          </cell>
          <cell r="O546">
            <v>45253.304654515625</v>
          </cell>
          <cell r="P546">
            <v>54425.128374462576</v>
          </cell>
          <cell r="Q546">
            <v>51462.948633811931</v>
          </cell>
          <cell r="R546">
            <v>49059.453513129884</v>
          </cell>
          <cell r="S546">
            <v>54467.761611311653</v>
          </cell>
          <cell r="T546">
            <v>65252.443589476963</v>
          </cell>
          <cell r="U546">
            <v>66195.09767707139</v>
          </cell>
        </row>
        <row r="547"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</row>
        <row r="548"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</row>
        <row r="549">
          <cell r="D549">
            <v>75571.87551180787</v>
          </cell>
          <cell r="E549">
            <v>100069.82967192425</v>
          </cell>
          <cell r="F549">
            <v>84424.50934186166</v>
          </cell>
          <cell r="G549">
            <v>84750.089175736401</v>
          </cell>
          <cell r="H549">
            <v>96430.545224047135</v>
          </cell>
          <cell r="I549">
            <v>98392.088651004713</v>
          </cell>
          <cell r="J549">
            <v>96021.331880654805</v>
          </cell>
          <cell r="K549">
            <v>97028.731265434646</v>
          </cell>
          <cell r="L549">
            <v>101792.50741819176</v>
          </cell>
          <cell r="M549">
            <v>90497.92795932146</v>
          </cell>
          <cell r="N549">
            <v>93407.104031904018</v>
          </cell>
          <cell r="O549">
            <v>104050.61580054071</v>
          </cell>
          <cell r="P549">
            <v>99049.899057873481</v>
          </cell>
          <cell r="Q549">
            <v>101139.17147924354</v>
          </cell>
          <cell r="R549">
            <v>101565.89527860247</v>
          </cell>
          <cell r="S549">
            <v>104110.28677011257</v>
          </cell>
          <cell r="T549">
            <v>108558.12283556178</v>
          </cell>
          <cell r="U549">
            <v>108688.20935209806</v>
          </cell>
        </row>
        <row r="550">
          <cell r="D550">
            <v>38797.16262391943</v>
          </cell>
          <cell r="E550">
            <v>35024.97748302493</v>
          </cell>
          <cell r="F550">
            <v>37787.956277324309</v>
          </cell>
          <cell r="G550">
            <v>36208.757698498761</v>
          </cell>
          <cell r="H550">
            <v>28805.894822476421</v>
          </cell>
          <cell r="I550">
            <v>34897.758013970219</v>
          </cell>
          <cell r="J550">
            <v>30886.665546785385</v>
          </cell>
          <cell r="K550">
            <v>36706.803181028932</v>
          </cell>
          <cell r="L550">
            <v>32980.773649243667</v>
          </cell>
          <cell r="M550">
            <v>31325.857516311527</v>
          </cell>
          <cell r="N550">
            <v>24325.404881511597</v>
          </cell>
          <cell r="O550">
            <v>24555.722439170921</v>
          </cell>
          <cell r="P550">
            <v>26158.815612382234</v>
          </cell>
          <cell r="Q550">
            <v>19624.061993119798</v>
          </cell>
          <cell r="R550">
            <v>18071.881951101474</v>
          </cell>
          <cell r="S550">
            <v>17942.895793661268</v>
          </cell>
          <cell r="T550">
            <v>19777.470754519756</v>
          </cell>
          <cell r="U550">
            <v>17833.48929428442</v>
          </cell>
        </row>
        <row r="551">
          <cell r="D551">
            <v>10383.705305180927</v>
          </cell>
          <cell r="E551">
            <v>7461.4642464076924</v>
          </cell>
          <cell r="F551">
            <v>8427.7753907425558</v>
          </cell>
          <cell r="G551">
            <v>5326.923183332231</v>
          </cell>
          <cell r="H551">
            <v>7970.4233413160491</v>
          </cell>
          <cell r="I551">
            <v>9631.8365454916366</v>
          </cell>
          <cell r="J551">
            <v>9275.2316356588217</v>
          </cell>
          <cell r="K551">
            <v>7668.1635735533764</v>
          </cell>
          <cell r="L551">
            <v>5971.1160544315808</v>
          </cell>
          <cell r="M551">
            <v>6073.5430611320253</v>
          </cell>
          <cell r="N551">
            <v>8277.0330571859013</v>
          </cell>
          <cell r="O551">
            <v>9213.1270651847408</v>
          </cell>
          <cell r="P551">
            <v>8469.2967698519515</v>
          </cell>
          <cell r="Q551">
            <v>5990.9340855212731</v>
          </cell>
          <cell r="R551">
            <v>6085.9191043025867</v>
          </cell>
          <cell r="S551">
            <v>3412.8518637229208</v>
          </cell>
          <cell r="T551">
            <v>3032.7040366488814</v>
          </cell>
          <cell r="U551">
            <v>2819.7319170225974</v>
          </cell>
        </row>
        <row r="552">
          <cell r="D552">
            <v>271.95766918264087</v>
          </cell>
          <cell r="E552">
            <v>274.76042213374194</v>
          </cell>
          <cell r="F552">
            <v>337.04997354182711</v>
          </cell>
          <cell r="G552">
            <v>995.23645104503009</v>
          </cell>
          <cell r="H552">
            <v>1299.4017390991401</v>
          </cell>
          <cell r="I552">
            <v>1312.3000874615784</v>
          </cell>
          <cell r="J552">
            <v>1434.0180149983444</v>
          </cell>
          <cell r="K552">
            <v>1170.8372533424388</v>
          </cell>
          <cell r="L552">
            <v>806.60228435260296</v>
          </cell>
          <cell r="M552">
            <v>762.6891769549793</v>
          </cell>
          <cell r="N552">
            <v>731.74352397386872</v>
          </cell>
          <cell r="O552">
            <v>823.22018624211466</v>
          </cell>
          <cell r="P552">
            <v>758.5296096904442</v>
          </cell>
          <cell r="Q552">
            <v>643.34794930752366</v>
          </cell>
          <cell r="R552">
            <v>734.50747810548455</v>
          </cell>
          <cell r="S552">
            <v>812.53535134523645</v>
          </cell>
          <cell r="T552">
            <v>826.29048237999586</v>
          </cell>
          <cell r="U552">
            <v>892.26997303882968</v>
          </cell>
        </row>
        <row r="553">
          <cell r="D553">
            <v>11900.243964872267</v>
          </cell>
          <cell r="E553">
            <v>8460.9523222953849</v>
          </cell>
          <cell r="F553">
            <v>11321.40074039731</v>
          </cell>
          <cell r="G553">
            <v>7008.1014557895351</v>
          </cell>
          <cell r="H553">
            <v>8332.8710931616206</v>
          </cell>
          <cell r="I553">
            <v>8211.5021825879849</v>
          </cell>
          <cell r="J553">
            <v>6302.4918911777131</v>
          </cell>
          <cell r="K553">
            <v>9209.0458358673113</v>
          </cell>
          <cell r="L553">
            <v>6531.0048939922935</v>
          </cell>
          <cell r="M553">
            <v>8113.490361264393</v>
          </cell>
          <cell r="N553">
            <v>7753.068558537946</v>
          </cell>
          <cell r="O553">
            <v>7792.7305497146299</v>
          </cell>
          <cell r="P553">
            <v>7541.5713324360695</v>
          </cell>
          <cell r="Q553">
            <v>6915.9904550558795</v>
          </cell>
          <cell r="R553">
            <v>6009.9700317365769</v>
          </cell>
          <cell r="S553">
            <v>5782.3229133279283</v>
          </cell>
          <cell r="T553">
            <v>5458.0746611887253</v>
          </cell>
          <cell r="U553">
            <v>5303.0016306412308</v>
          </cell>
        </row>
        <row r="554">
          <cell r="D554">
            <v>15323.766189648866</v>
          </cell>
          <cell r="E554">
            <v>9340.4199872361878</v>
          </cell>
          <cell r="F554">
            <v>15597.362771693761</v>
          </cell>
          <cell r="G554">
            <v>15952.397948101512</v>
          </cell>
          <cell r="H554">
            <v>17439.30938012779</v>
          </cell>
          <cell r="I554">
            <v>17407.940199691908</v>
          </cell>
          <cell r="J554">
            <v>18178.217500613813</v>
          </cell>
          <cell r="K554">
            <v>23108.353269270661</v>
          </cell>
          <cell r="L554">
            <v>17355.56734603264</v>
          </cell>
          <cell r="M554">
            <v>16439.832496210427</v>
          </cell>
          <cell r="N554">
            <v>17490.577373449469</v>
          </cell>
          <cell r="O554">
            <v>16623.160108140582</v>
          </cell>
          <cell r="P554">
            <v>17057.410834454909</v>
          </cell>
          <cell r="Q554">
            <v>15656.749639056734</v>
          </cell>
          <cell r="R554">
            <v>15416.662400997702</v>
          </cell>
          <cell r="S554">
            <v>15509.357501084109</v>
          </cell>
          <cell r="T554">
            <v>15082.278193370117</v>
          </cell>
          <cell r="U554">
            <v>14950.23648930355</v>
          </cell>
        </row>
        <row r="555">
          <cell r="D555">
            <v>48135.193818772786</v>
          </cell>
          <cell r="E555">
            <v>45220.741745556006</v>
          </cell>
          <cell r="F555">
            <v>48486.830452106864</v>
          </cell>
          <cell r="G555">
            <v>45008.129953088879</v>
          </cell>
          <cell r="H555">
            <v>50852.49737269937</v>
          </cell>
          <cell r="I555">
            <v>49811.025786781553</v>
          </cell>
          <cell r="J555">
            <v>54109.187403700111</v>
          </cell>
          <cell r="K555">
            <v>55706.091559355198</v>
          </cell>
          <cell r="L555">
            <v>56134.472127892208</v>
          </cell>
          <cell r="M555">
            <v>56229.375738975803</v>
          </cell>
          <cell r="N555">
            <v>58458.177081912385</v>
          </cell>
          <cell r="O555">
            <v>58328.777410633826</v>
          </cell>
          <cell r="P555">
            <v>55364.106662180347</v>
          </cell>
          <cell r="Q555">
            <v>56384.573908703635</v>
          </cell>
          <cell r="R555">
            <v>55476.800189861046</v>
          </cell>
          <cell r="S555">
            <v>54341.225324761028</v>
          </cell>
          <cell r="T555">
            <v>53061.917703627616</v>
          </cell>
          <cell r="U555">
            <v>52190.349568713922</v>
          </cell>
        </row>
        <row r="556">
          <cell r="D556">
            <v>6364.2064773689563</v>
          </cell>
          <cell r="E556">
            <v>5948.2708408740955</v>
          </cell>
          <cell r="F556">
            <v>6813.1508413195024</v>
          </cell>
          <cell r="G556">
            <v>6796.0431942789173</v>
          </cell>
          <cell r="H556">
            <v>7246.1020057628812</v>
          </cell>
          <cell r="I556">
            <v>6564.5499340254628</v>
          </cell>
          <cell r="J556">
            <v>6433.8393003421488</v>
          </cell>
          <cell r="K556">
            <v>7087.5638637095244</v>
          </cell>
          <cell r="L556">
            <v>7021.4067703480687</v>
          </cell>
          <cell r="M556">
            <v>7324.6186311765605</v>
          </cell>
          <cell r="N556">
            <v>6704.1357978346632</v>
          </cell>
          <cell r="O556">
            <v>6744.517873235206</v>
          </cell>
          <cell r="P556">
            <v>5981.7378869448175</v>
          </cell>
          <cell r="Q556">
            <v>6416.908409532467</v>
          </cell>
          <cell r="R556">
            <v>6367.7301367185682</v>
          </cell>
          <cell r="S556">
            <v>6574.5194573804183</v>
          </cell>
          <cell r="T556">
            <v>6007.9442268013127</v>
          </cell>
          <cell r="U556">
            <v>5752.6104157208638</v>
          </cell>
        </row>
        <row r="557">
          <cell r="D557">
            <v>10001.88843924625</v>
          </cell>
          <cell r="E557">
            <v>12198.583280547695</v>
          </cell>
          <cell r="F557">
            <v>11803.964211012246</v>
          </cell>
          <cell r="G557">
            <v>10704.320940128766</v>
          </cell>
          <cell r="H557">
            <v>12372.955021309617</v>
          </cell>
          <cell r="I557">
            <v>11520.998598984921</v>
          </cell>
          <cell r="J557">
            <v>10109.016826068837</v>
          </cell>
          <cell r="K557">
            <v>9314.4101984378758</v>
          </cell>
          <cell r="L557">
            <v>8156.5494555151636</v>
          </cell>
          <cell r="M557">
            <v>8482.6650586528231</v>
          </cell>
          <cell r="N557">
            <v>6602.7556936901365</v>
          </cell>
          <cell r="O557">
            <v>6368.1285671372789</v>
          </cell>
          <cell r="P557">
            <v>5618.632234185734</v>
          </cell>
          <cell r="Q557">
            <v>5978.2620804591552</v>
          </cell>
          <cell r="R557">
            <v>5020.6334285740877</v>
          </cell>
          <cell r="S557">
            <v>7264.0050246045357</v>
          </cell>
          <cell r="T557">
            <v>6195.1971059018151</v>
          </cell>
          <cell r="U557">
            <v>5820.1013591765259</v>
          </cell>
        </row>
        <row r="558">
          <cell r="D558">
            <v>4208.1799525981151</v>
          </cell>
          <cell r="E558">
            <v>4326.0104861701138</v>
          </cell>
          <cell r="F558">
            <v>4588.8965318427472</v>
          </cell>
          <cell r="G558">
            <v>4374.5527743682505</v>
          </cell>
          <cell r="H558">
            <v>4831.4957173492694</v>
          </cell>
          <cell r="I558">
            <v>5055.2910765558699</v>
          </cell>
          <cell r="J558">
            <v>5349.035247043108</v>
          </cell>
          <cell r="K558">
            <v>5308.4006410489037</v>
          </cell>
          <cell r="L558">
            <v>4919.3275293630722</v>
          </cell>
          <cell r="M558">
            <v>5694.7190932383346</v>
          </cell>
          <cell r="N558">
            <v>5991.3972455577496</v>
          </cell>
          <cell r="O558">
            <v>4185.3687184061846</v>
          </cell>
          <cell r="P558">
            <v>7195.3765041080978</v>
          </cell>
          <cell r="Q558">
            <v>7152.9383876781067</v>
          </cell>
          <cell r="R558">
            <v>8760.0622809906636</v>
          </cell>
          <cell r="S558">
            <v>8204.4491764599625</v>
          </cell>
          <cell r="T558">
            <v>10079.531530263213</v>
          </cell>
          <cell r="U558">
            <v>10699.291412336697</v>
          </cell>
        </row>
        <row r="559">
          <cell r="D559">
            <v>82278.779247935832</v>
          </cell>
          <cell r="E559">
            <v>84582.614295306208</v>
          </cell>
          <cell r="F559">
            <v>89722.590047984559</v>
          </cell>
          <cell r="G559">
            <v>85531.718245192751</v>
          </cell>
          <cell r="H559">
            <v>94465.914966325188</v>
          </cell>
          <cell r="I559">
            <v>98841.585485240095</v>
          </cell>
          <cell r="J559">
            <v>104584.90255607157</v>
          </cell>
          <cell r="K559">
            <v>103790.41044449731</v>
          </cell>
          <cell r="L559">
            <v>96183.211838852731</v>
          </cell>
          <cell r="M559">
            <v>110478.48938095922</v>
          </cell>
          <cell r="N559">
            <v>118068.43091232816</v>
          </cell>
          <cell r="O559">
            <v>124533.25973832887</v>
          </cell>
          <cell r="P559">
            <v>122822.33846463366</v>
          </cell>
          <cell r="Q559">
            <v>123264.84473397859</v>
          </cell>
          <cell r="R559">
            <v>125332.51623841173</v>
          </cell>
          <cell r="S559">
            <v>125418.25208001716</v>
          </cell>
          <cell r="T559">
            <v>132970.53586326283</v>
          </cell>
          <cell r="U559">
            <v>136422.30116981006</v>
          </cell>
        </row>
        <row r="560">
          <cell r="D560">
            <v>47395.67125679001</v>
          </cell>
          <cell r="E560">
            <v>53408.247810791654</v>
          </cell>
          <cell r="F560">
            <v>53192.755103054667</v>
          </cell>
          <cell r="G560">
            <v>47631.866934187485</v>
          </cell>
          <cell r="H560">
            <v>50842.019977941622</v>
          </cell>
          <cell r="I560">
            <v>53552.739404936343</v>
          </cell>
          <cell r="J560">
            <v>53863.189567234316</v>
          </cell>
          <cell r="K560">
            <v>54832.954773924917</v>
          </cell>
          <cell r="L560">
            <v>53176.917630223928</v>
          </cell>
          <cell r="M560">
            <v>54772.794273936473</v>
          </cell>
          <cell r="N560">
            <v>53408.369760090529</v>
          </cell>
          <cell r="O560">
            <v>65811.642878382394</v>
          </cell>
          <cell r="P560">
            <v>63832.846140873575</v>
          </cell>
          <cell r="Q560">
            <v>64146.391025329795</v>
          </cell>
          <cell r="R560">
            <v>68969.991334114427</v>
          </cell>
          <cell r="S560">
            <v>69988.193009787661</v>
          </cell>
          <cell r="T560">
            <v>73566.780205856587</v>
          </cell>
          <cell r="U560">
            <v>73251.522098568326</v>
          </cell>
        </row>
        <row r="561">
          <cell r="D561">
            <v>12294.245845714309</v>
          </cell>
          <cell r="E561">
            <v>12012.047900883765</v>
          </cell>
          <cell r="F561">
            <v>12566.767672095935</v>
          </cell>
          <cell r="G561">
            <v>13878.632703219524</v>
          </cell>
          <cell r="H561">
            <v>15187.095664701821</v>
          </cell>
          <cell r="I561">
            <v>16961.252388541812</v>
          </cell>
          <cell r="J561">
            <v>15892.493214102104</v>
          </cell>
          <cell r="K561">
            <v>15014.964979077535</v>
          </cell>
          <cell r="L561">
            <v>15863.267943040202</v>
          </cell>
          <cell r="M561">
            <v>15710.184346681006</v>
          </cell>
          <cell r="N561">
            <v>22637.134170488676</v>
          </cell>
          <cell r="O561">
            <v>29566.654029140649</v>
          </cell>
          <cell r="P561">
            <v>23588.92692408969</v>
          </cell>
          <cell r="Q561">
            <v>22853.924561819382</v>
          </cell>
          <cell r="R561">
            <v>23598.498183133652</v>
          </cell>
          <cell r="S561">
            <v>21115.757047222316</v>
          </cell>
          <cell r="T561">
            <v>21719.663136653733</v>
          </cell>
          <cell r="U561">
            <v>20709.638189472484</v>
          </cell>
        </row>
        <row r="562">
          <cell r="D562">
            <v>10761.088249292172</v>
          </cell>
          <cell r="E562">
            <v>11768.283129507829</v>
          </cell>
          <cell r="F562">
            <v>12109.616706637458</v>
          </cell>
          <cell r="G562">
            <v>11980.379389514201</v>
          </cell>
          <cell r="H562">
            <v>12359.260973612303</v>
          </cell>
          <cell r="I562">
            <v>11978.35217893504</v>
          </cell>
          <cell r="J562">
            <v>12875.671499661015</v>
          </cell>
          <cell r="K562">
            <v>12919.610055529689</v>
          </cell>
          <cell r="L562">
            <v>13564.500072179466</v>
          </cell>
          <cell r="M562">
            <v>15017.454476606619</v>
          </cell>
          <cell r="N562">
            <v>9008.2000226972741</v>
          </cell>
          <cell r="O562">
            <v>6316.0845970859355</v>
          </cell>
          <cell r="P562">
            <v>7896.6895568225191</v>
          </cell>
          <cell r="Q562">
            <v>7404.2428621612435</v>
          </cell>
          <cell r="R562">
            <v>7426.9109492519256</v>
          </cell>
          <cell r="S562">
            <v>6782.6255065984806</v>
          </cell>
          <cell r="T562">
            <v>6832.3719653360031</v>
          </cell>
          <cell r="U562">
            <v>6911.9731520701316</v>
          </cell>
        </row>
        <row r="563">
          <cell r="D563">
            <v>50382.353575028683</v>
          </cell>
          <cell r="E563">
            <v>55097.940641914945</v>
          </cell>
          <cell r="F563">
            <v>56696.030776628337</v>
          </cell>
          <cell r="G563">
            <v>56090.954407440462</v>
          </cell>
          <cell r="H563">
            <v>57864.84060657589</v>
          </cell>
          <cell r="I563">
            <v>56081.463207498178</v>
          </cell>
          <cell r="J563">
            <v>60282.623744351382</v>
          </cell>
          <cell r="K563">
            <v>60488.33972828056</v>
          </cell>
          <cell r="L563">
            <v>63507.651166228476</v>
          </cell>
          <cell r="M563">
            <v>56905.674266782466</v>
          </cell>
          <cell r="N563">
            <v>53908.88356737898</v>
          </cell>
          <cell r="O563">
            <v>56820.9916741005</v>
          </cell>
          <cell r="P563">
            <v>59041.01736436769</v>
          </cell>
          <cell r="Q563">
            <v>60161.552060455644</v>
          </cell>
          <cell r="R563">
            <v>59974.613814663433</v>
          </cell>
          <cell r="S563">
            <v>66159.322399837431</v>
          </cell>
          <cell r="T563">
            <v>65432.210194802487</v>
          </cell>
          <cell r="U563">
            <v>67877.003050665895</v>
          </cell>
        </row>
        <row r="564">
          <cell r="D564">
            <v>640.55411377286077</v>
          </cell>
          <cell r="E564">
            <v>783.06822897183372</v>
          </cell>
          <cell r="F564">
            <v>799.31640734279347</v>
          </cell>
          <cell r="G564">
            <v>980.84728720463295</v>
          </cell>
          <cell r="H564">
            <v>895.87882112885586</v>
          </cell>
          <cell r="I564">
            <v>939.31717326596061</v>
          </cell>
          <cell r="J564">
            <v>955.30591164387795</v>
          </cell>
          <cell r="K564">
            <v>966.91828098539668</v>
          </cell>
          <cell r="L564">
            <v>1026.3365757275055</v>
          </cell>
          <cell r="M564">
            <v>747.54913225010102</v>
          </cell>
          <cell r="N564">
            <v>1139.6596632753201</v>
          </cell>
          <cell r="O564">
            <v>908.0025275052036</v>
          </cell>
          <cell r="P564">
            <v>1247.0968161874132</v>
          </cell>
          <cell r="Q564">
            <v>1139.1853567562782</v>
          </cell>
          <cell r="R564">
            <v>1381.1194380402681</v>
          </cell>
          <cell r="S564">
            <v>1305.0139138189904</v>
          </cell>
          <cell r="T564">
            <v>1752.3177115922078</v>
          </cell>
          <cell r="U564">
            <v>1994.5604220734695</v>
          </cell>
        </row>
        <row r="565">
          <cell r="D565">
            <v>410.93472172851835</v>
          </cell>
          <cell r="E565">
            <v>590.61348342111091</v>
          </cell>
          <cell r="F565">
            <v>688.01347288469913</v>
          </cell>
          <cell r="G565">
            <v>646.85153712902229</v>
          </cell>
          <cell r="H565">
            <v>657.71395997475236</v>
          </cell>
          <cell r="I565">
            <v>683.54326450195015</v>
          </cell>
          <cell r="J565">
            <v>685.09627104788638</v>
          </cell>
          <cell r="K565">
            <v>656.55821345347431</v>
          </cell>
          <cell r="L565">
            <v>616.53814947399519</v>
          </cell>
          <cell r="M565">
            <v>742.57142017220201</v>
          </cell>
          <cell r="N565">
            <v>884.56382086238909</v>
          </cell>
          <cell r="O565">
            <v>1199.8944394885518</v>
          </cell>
          <cell r="P565">
            <v>1453.1969786177738</v>
          </cell>
          <cell r="Q565">
            <v>1456.0876903875867</v>
          </cell>
          <cell r="R565">
            <v>1750.3833507010997</v>
          </cell>
          <cell r="S565">
            <v>1604.6979600591549</v>
          </cell>
          <cell r="T565">
            <v>1575.4188305593793</v>
          </cell>
          <cell r="U565">
            <v>1337.5287536257383</v>
          </cell>
        </row>
        <row r="566">
          <cell r="D566">
            <v>325.72849086877204</v>
          </cell>
          <cell r="E566">
            <v>323.14610508424738</v>
          </cell>
          <cell r="F566">
            <v>306.25883695582314</v>
          </cell>
          <cell r="G566">
            <v>449.8204950801773</v>
          </cell>
          <cell r="H566">
            <v>246.0897843517638</v>
          </cell>
          <cell r="I566">
            <v>527.11989395949922</v>
          </cell>
          <cell r="J566">
            <v>401.14055866615462</v>
          </cell>
          <cell r="K566">
            <v>385.52331286001998</v>
          </cell>
          <cell r="L566">
            <v>703.56659208951999</v>
          </cell>
          <cell r="M566">
            <v>653.20291298680377</v>
          </cell>
          <cell r="N566">
            <v>707.10430116168857</v>
          </cell>
          <cell r="O566">
            <v>282.38403211418375</v>
          </cell>
          <cell r="P566">
            <v>409.33782260474385</v>
          </cell>
          <cell r="Q566">
            <v>602.39160795222494</v>
          </cell>
          <cell r="R566">
            <v>540.31998984930533</v>
          </cell>
          <cell r="S566">
            <v>348.51435409399306</v>
          </cell>
          <cell r="T566">
            <v>415.85129624994784</v>
          </cell>
          <cell r="U566">
            <v>425.19335115260321</v>
          </cell>
        </row>
        <row r="567">
          <cell r="D567">
            <v>21663.345004784795</v>
          </cell>
          <cell r="E567">
            <v>24399.859193383683</v>
          </cell>
          <cell r="F567">
            <v>23503.169953324243</v>
          </cell>
          <cell r="G567">
            <v>25131.295082339304</v>
          </cell>
          <cell r="H567">
            <v>27336.593286917705</v>
          </cell>
          <cell r="I567">
            <v>29542.741519526757</v>
          </cell>
          <cell r="J567">
            <v>31990.402006755325</v>
          </cell>
          <cell r="K567">
            <v>31383.273030348981</v>
          </cell>
          <cell r="L567">
            <v>30873.471629076204</v>
          </cell>
          <cell r="M567">
            <v>31361.800829202773</v>
          </cell>
          <cell r="N567">
            <v>28377.144760918156</v>
          </cell>
          <cell r="O567">
            <v>28410.49583705025</v>
          </cell>
          <cell r="P567">
            <v>32611.534034929926</v>
          </cell>
          <cell r="Q567">
            <v>32964.310092219988</v>
          </cell>
          <cell r="R567">
            <v>34616.681694734056</v>
          </cell>
          <cell r="S567">
            <v>31100.118817805174</v>
          </cell>
          <cell r="T567">
            <v>33714.51867726192</v>
          </cell>
          <cell r="U567">
            <v>34933.435194696656</v>
          </cell>
        </row>
        <row r="568">
          <cell r="D568">
            <v>639.1195414859485</v>
          </cell>
          <cell r="E568">
            <v>708.16872456464637</v>
          </cell>
          <cell r="F568">
            <v>826.58449124873869</v>
          </cell>
          <cell r="G568">
            <v>803.08114432419256</v>
          </cell>
          <cell r="H568">
            <v>813.09624112084464</v>
          </cell>
          <cell r="I568">
            <v>836.59440703848077</v>
          </cell>
          <cell r="J568">
            <v>870.13942342327539</v>
          </cell>
          <cell r="K568">
            <v>1003.0465399932232</v>
          </cell>
          <cell r="L568">
            <v>1065.2108737449244</v>
          </cell>
          <cell r="M568">
            <v>415.55986718409122</v>
          </cell>
          <cell r="N568">
            <v>1869.1117752411085</v>
          </cell>
          <cell r="O568">
            <v>1715.2215283972641</v>
          </cell>
          <cell r="P568">
            <v>2401.639392764896</v>
          </cell>
          <cell r="Q568">
            <v>2354.1316212611491</v>
          </cell>
          <cell r="R568">
            <v>2898.902726109422</v>
          </cell>
          <cell r="S568">
            <v>7223.0557342996808</v>
          </cell>
          <cell r="T568">
            <v>7190.8005881616818</v>
          </cell>
          <cell r="U568">
            <v>8187.5532055279409</v>
          </cell>
        </row>
        <row r="569">
          <cell r="D569">
            <v>130729.29327012908</v>
          </cell>
          <cell r="E569">
            <v>135397.55915929796</v>
          </cell>
          <cell r="F569">
            <v>140899.86580923578</v>
          </cell>
          <cell r="G569">
            <v>135478.55271102162</v>
          </cell>
          <cell r="H569">
            <v>139594.80354152629</v>
          </cell>
          <cell r="I569">
            <v>154299.0732520475</v>
          </cell>
          <cell r="J569">
            <v>152504.97683771572</v>
          </cell>
          <cell r="K569">
            <v>155006.20754791235</v>
          </cell>
          <cell r="L569">
            <v>154435.98991116681</v>
          </cell>
          <cell r="M569">
            <v>148131.41431583263</v>
          </cell>
          <cell r="N569">
            <v>159901.17002505151</v>
          </cell>
          <cell r="O569">
            <v>160331.56525962453</v>
          </cell>
          <cell r="P569">
            <v>175571.84408666746</v>
          </cell>
          <cell r="Q569">
            <v>179079.77848696217</v>
          </cell>
          <cell r="R569">
            <v>183022.73044700478</v>
          </cell>
          <cell r="S569">
            <v>181850.51591307583</v>
          </cell>
          <cell r="T569">
            <v>187941.45239857267</v>
          </cell>
          <cell r="U569">
            <v>188074.64623725077</v>
          </cell>
        </row>
        <row r="570">
          <cell r="D570">
            <v>20363.876425481027</v>
          </cell>
          <cell r="E570">
            <v>18739.900443073162</v>
          </cell>
          <cell r="F570">
            <v>20728.581020228692</v>
          </cell>
          <cell r="G570">
            <v>21224.395140748129</v>
          </cell>
          <cell r="H570">
            <v>22158.20183654128</v>
          </cell>
          <cell r="I570">
            <v>20508.612123662824</v>
          </cell>
          <cell r="J570">
            <v>21723.797644809041</v>
          </cell>
          <cell r="K570">
            <v>24614.127995023093</v>
          </cell>
          <cell r="L570">
            <v>23694.200938328846</v>
          </cell>
          <cell r="M570">
            <v>22803.873269633277</v>
          </cell>
          <cell r="N570">
            <v>24022.148024058228</v>
          </cell>
          <cell r="O570">
            <v>19071.270835875388</v>
          </cell>
          <cell r="P570">
            <v>16058.572630061275</v>
          </cell>
          <cell r="Q570">
            <v>31070.271132148664</v>
          </cell>
          <cell r="R570">
            <v>31660.029840224004</v>
          </cell>
          <cell r="S570">
            <v>27892.626321661974</v>
          </cell>
          <cell r="T570">
            <v>29342.37818516144</v>
          </cell>
          <cell r="U570">
            <v>34348.731967288433</v>
          </cell>
        </row>
        <row r="571">
          <cell r="D571">
            <v>1461.5676510266442</v>
          </cell>
          <cell r="E571">
            <v>1345.0107287423598</v>
          </cell>
          <cell r="F571">
            <v>1487.7434353776516</v>
          </cell>
          <cell r="G571">
            <v>1523.3292867318999</v>
          </cell>
          <cell r="H571">
            <v>1590.3509888070289</v>
          </cell>
          <cell r="I571">
            <v>1471.9557033793176</v>
          </cell>
          <cell r="J571">
            <v>1559.1726855782904</v>
          </cell>
          <cell r="K571">
            <v>1766.6191094510766</v>
          </cell>
          <cell r="L571">
            <v>1700.5935846798661</v>
          </cell>
          <cell r="M571">
            <v>1250.9637399665644</v>
          </cell>
          <cell r="N571">
            <v>2143.4006729735429</v>
          </cell>
          <cell r="O571">
            <v>1891.9106440908297</v>
          </cell>
          <cell r="P571">
            <v>2016.2151067323482</v>
          </cell>
          <cell r="Q571">
            <v>3211.0228200313659</v>
          </cell>
          <cell r="R571">
            <v>3771.2412069993725</v>
          </cell>
          <cell r="S571">
            <v>3965.8339089315123</v>
          </cell>
          <cell r="T571">
            <v>4571.1449780561161</v>
          </cell>
          <cell r="U571">
            <v>5450.9900762657353</v>
          </cell>
        </row>
        <row r="572">
          <cell r="D572">
            <v>7808.6687342383239</v>
          </cell>
          <cell r="E572">
            <v>7682.5393514142843</v>
          </cell>
          <cell r="F572">
            <v>8024.5027189913317</v>
          </cell>
          <cell r="G572">
            <v>7310.0375291618257</v>
          </cell>
          <cell r="H572">
            <v>7750.7156872452797</v>
          </cell>
          <cell r="I572">
            <v>7232.8402310123893</v>
          </cell>
          <cell r="J572">
            <v>6669.6584904842211</v>
          </cell>
          <cell r="K572">
            <v>8605.2258294290132</v>
          </cell>
          <cell r="L572">
            <v>7957.5966213706997</v>
          </cell>
          <cell r="M572">
            <v>7230.081102924556</v>
          </cell>
          <cell r="N572">
            <v>7946.3312171418365</v>
          </cell>
          <cell r="O572">
            <v>6183.961011462573</v>
          </cell>
          <cell r="P572">
            <v>4928.0607953862791</v>
          </cell>
          <cell r="Q572">
            <v>11150.535696012146</v>
          </cell>
          <cell r="R572">
            <v>12271.353163263271</v>
          </cell>
          <cell r="S572">
            <v>11569.043090165242</v>
          </cell>
          <cell r="T572">
            <v>12562.124176202482</v>
          </cell>
          <cell r="U572">
            <v>14642.228705320224</v>
          </cell>
        </row>
        <row r="573">
          <cell r="D573">
            <v>17282.294538521222</v>
          </cell>
          <cell r="E573">
            <v>16062.122332061917</v>
          </cell>
          <cell r="F573">
            <v>18381.778618902597</v>
          </cell>
          <cell r="G573">
            <v>25169.765024569468</v>
          </cell>
          <cell r="H573">
            <v>24434.094204274686</v>
          </cell>
          <cell r="I573">
            <v>30643.393058061356</v>
          </cell>
          <cell r="J573">
            <v>37134.570462922893</v>
          </cell>
          <cell r="K573">
            <v>39502.85913924178</v>
          </cell>
          <cell r="L573">
            <v>38792.453997361154</v>
          </cell>
          <cell r="M573">
            <v>34061.366236165923</v>
          </cell>
          <cell r="N573">
            <v>39065.815552627624</v>
          </cell>
          <cell r="O573">
            <v>44487.796941878456</v>
          </cell>
          <cell r="P573">
            <v>35900.556690295969</v>
          </cell>
          <cell r="Q573">
            <v>37871.424627737673</v>
          </cell>
          <cell r="R573">
            <v>43889.480323409502</v>
          </cell>
          <cell r="S573">
            <v>50561.341055204291</v>
          </cell>
          <cell r="T573">
            <v>47273.942952086269</v>
          </cell>
          <cell r="U573">
            <v>55557.130386841869</v>
          </cell>
        </row>
        <row r="574">
          <cell r="D574">
            <v>12686.850878481155</v>
          </cell>
          <cell r="E574">
            <v>13005.033251994862</v>
          </cell>
          <cell r="F574">
            <v>13655.884735537275</v>
          </cell>
          <cell r="G574">
            <v>13680.602661774414</v>
          </cell>
          <cell r="H574">
            <v>13986.132253252199</v>
          </cell>
          <cell r="I574">
            <v>15726.211795752759</v>
          </cell>
          <cell r="J574">
            <v>16045.957583638576</v>
          </cell>
          <cell r="K574">
            <v>16438.254464822763</v>
          </cell>
          <cell r="L574">
            <v>16336.306431592096</v>
          </cell>
          <cell r="M574">
            <v>15905.71084962727</v>
          </cell>
          <cell r="N574">
            <v>16327.616237085302</v>
          </cell>
          <cell r="O574">
            <v>19093.588280470562</v>
          </cell>
          <cell r="P574">
            <v>16416.406343866394</v>
          </cell>
          <cell r="Q574">
            <v>16976.988393649706</v>
          </cell>
          <cell r="R574">
            <v>18503.610312391229</v>
          </cell>
          <cell r="S574">
            <v>20480.004250571172</v>
          </cell>
          <cell r="T574">
            <v>17578.549621625185</v>
          </cell>
          <cell r="U574">
            <v>17402.198382798859</v>
          </cell>
        </row>
        <row r="575">
          <cell r="D575">
            <v>6348.5763368283324</v>
          </cell>
          <cell r="E575">
            <v>6219.0744213805783</v>
          </cell>
          <cell r="F575">
            <v>6353.780564650272</v>
          </cell>
          <cell r="G575">
            <v>6387.7111640320409</v>
          </cell>
          <cell r="H575">
            <v>6341.3706367392861</v>
          </cell>
          <cell r="I575">
            <v>6642.8962869900924</v>
          </cell>
          <cell r="J575">
            <v>6781.4517571004253</v>
          </cell>
          <cell r="K575">
            <v>7009.2928225754922</v>
          </cell>
          <cell r="L575">
            <v>6746.6075254657853</v>
          </cell>
          <cell r="M575">
            <v>5394.6850182478047</v>
          </cell>
          <cell r="N575">
            <v>8101.2420454760795</v>
          </cell>
          <cell r="O575">
            <v>6802.7628843287421</v>
          </cell>
          <cell r="P575">
            <v>5516.0799391245146</v>
          </cell>
          <cell r="Q575">
            <v>3378.8246577233276</v>
          </cell>
          <cell r="R575">
            <v>4584.7664104604837</v>
          </cell>
          <cell r="S575">
            <v>3916.1596089474524</v>
          </cell>
          <cell r="T575">
            <v>5733.4874593125969</v>
          </cell>
          <cell r="U575">
            <v>5828.7122117063309</v>
          </cell>
        </row>
        <row r="576">
          <cell r="D576">
            <v>18895.806086714667</v>
          </cell>
          <cell r="E576">
            <v>17934.487945645637</v>
          </cell>
          <cell r="F576">
            <v>18076.412311334225</v>
          </cell>
          <cell r="G576">
            <v>18540.323886986025</v>
          </cell>
          <cell r="H576">
            <v>18004.502072877563</v>
          </cell>
          <cell r="I576">
            <v>18109.125485917462</v>
          </cell>
          <cell r="J576">
            <v>18776.83204364757</v>
          </cell>
          <cell r="K576">
            <v>19597.635396158017</v>
          </cell>
          <cell r="L576">
            <v>18424.512199129054</v>
          </cell>
          <cell r="M576">
            <v>17641.226151343682</v>
          </cell>
          <cell r="N576">
            <v>18932.918478538202</v>
          </cell>
          <cell r="O576">
            <v>12513.999842093552</v>
          </cell>
          <cell r="P576">
            <v>15925.692859145343</v>
          </cell>
          <cell r="Q576">
            <v>15983.642947065809</v>
          </cell>
          <cell r="R576">
            <v>17533.716571078927</v>
          </cell>
          <cell r="S576">
            <v>17288.683916901333</v>
          </cell>
          <cell r="T576">
            <v>17730.987979822756</v>
          </cell>
          <cell r="U576">
            <v>15597.525957916016</v>
          </cell>
        </row>
        <row r="577">
          <cell r="D577">
            <v>23294.920062087098</v>
          </cell>
          <cell r="E577">
            <v>22110.282064448635</v>
          </cell>
          <cell r="F577">
            <v>22282.141097566771</v>
          </cell>
          <cell r="G577">
            <v>22845.027703854732</v>
          </cell>
          <cell r="H577">
            <v>22184.810163053935</v>
          </cell>
          <cell r="I577">
            <v>22305.117855387871</v>
          </cell>
          <cell r="J577">
            <v>23119.930240816171</v>
          </cell>
          <cell r="K577">
            <v>24129.529261757674</v>
          </cell>
          <cell r="L577">
            <v>22682.778090367843</v>
          </cell>
          <cell r="M577">
            <v>22511.22492751541</v>
          </cell>
          <cell r="N577">
            <v>22445.349640241486</v>
          </cell>
          <cell r="O577">
            <v>26490.806734470734</v>
          </cell>
          <cell r="P577">
            <v>24677.970683647723</v>
          </cell>
          <cell r="Q577">
            <v>21504.530569893934</v>
          </cell>
          <cell r="R577">
            <v>25050.648570396101</v>
          </cell>
          <cell r="S577">
            <v>19406.431114180967</v>
          </cell>
          <cell r="T577">
            <v>22914.895042475691</v>
          </cell>
          <cell r="U577">
            <v>22749.264908573005</v>
          </cell>
        </row>
        <row r="578">
          <cell r="D578">
            <v>11870.929639500617</v>
          </cell>
          <cell r="E578">
            <v>11456.289195109777</v>
          </cell>
          <cell r="F578">
            <v>11077.907901515211</v>
          </cell>
          <cell r="G578">
            <v>11825.440226087108</v>
          </cell>
          <cell r="H578">
            <v>12317.601193427306</v>
          </cell>
          <cell r="I578">
            <v>11386.257025440371</v>
          </cell>
          <cell r="J578">
            <v>11840.197857861493</v>
          </cell>
          <cell r="K578">
            <v>12692.909084564324</v>
          </cell>
          <cell r="L578">
            <v>12795.411516543252</v>
          </cell>
          <cell r="M578">
            <v>9606.280490649784</v>
          </cell>
          <cell r="N578">
            <v>19315.699154817801</v>
          </cell>
          <cell r="O578">
            <v>21946.163471453627</v>
          </cell>
          <cell r="P578">
            <v>25454.323360967606</v>
          </cell>
          <cell r="Q578">
            <v>29046.290941715986</v>
          </cell>
          <cell r="R578">
            <v>34967.275516606111</v>
          </cell>
          <cell r="S578">
            <v>32764.762764996551</v>
          </cell>
          <cell r="T578">
            <v>39862.630668664875</v>
          </cell>
          <cell r="U578">
            <v>34470.642286134338</v>
          </cell>
        </row>
        <row r="579">
          <cell r="D579">
            <v>11911.29141608897</v>
          </cell>
          <cell r="E579">
            <v>11495.24117267739</v>
          </cell>
          <cell r="F579">
            <v>11115.573363055772</v>
          </cell>
          <cell r="G579">
            <v>11865.64733631005</v>
          </cell>
          <cell r="H579">
            <v>12359.481676470456</v>
          </cell>
          <cell r="I579">
            <v>11424.970889998134</v>
          </cell>
          <cell r="J579">
            <v>11880.455144798038</v>
          </cell>
          <cell r="K579">
            <v>12736.065633906741</v>
          </cell>
          <cell r="L579">
            <v>12838.916579471794</v>
          </cell>
          <cell r="M579">
            <v>10704.064221227562</v>
          </cell>
          <cell r="N579">
            <v>18129.083737286102</v>
          </cell>
          <cell r="O579">
            <v>24832.214829329449</v>
          </cell>
          <cell r="P579">
            <v>21382.133845969001</v>
          </cell>
          <cell r="Q579">
            <v>19241.277388678274</v>
          </cell>
          <cell r="R579">
            <v>19384.588610611681</v>
          </cell>
          <cell r="S579">
            <v>27143.456777004409</v>
          </cell>
          <cell r="T579">
            <v>25797.183473132402</v>
          </cell>
          <cell r="U579">
            <v>28452.069741799136</v>
          </cell>
        </row>
        <row r="580">
          <cell r="D580">
            <v>51345.924960902834</v>
          </cell>
          <cell r="E580">
            <v>49552.459934153405</v>
          </cell>
          <cell r="F580">
            <v>47915.8284236045</v>
          </cell>
          <cell r="G580">
            <v>51149.167328722666</v>
          </cell>
          <cell r="H580">
            <v>53277.935745784765</v>
          </cell>
          <cell r="I580">
            <v>49249.546292349885</v>
          </cell>
          <cell r="J580">
            <v>51212.999250627669</v>
          </cell>
          <cell r="K580">
            <v>54901.273715157709</v>
          </cell>
          <cell r="L580">
            <v>55344.632604522791</v>
          </cell>
          <cell r="M580">
            <v>61009.109676865548</v>
          </cell>
          <cell r="N580">
            <v>60669.225214702274</v>
          </cell>
          <cell r="O580">
            <v>80353.959264921563</v>
          </cell>
          <cell r="P580">
            <v>74152.14365813609</v>
          </cell>
          <cell r="Q580">
            <v>66735.41233838092</v>
          </cell>
          <cell r="R580">
            <v>66360.55902755454</v>
          </cell>
          <cell r="S580">
            <v>80161.141278359282</v>
          </cell>
          <cell r="T580">
            <v>75191.223064887512</v>
          </cell>
          <cell r="U580">
            <v>77675.859138105297</v>
          </cell>
        </row>
        <row r="581">
          <cell r="D581">
            <v>14159.198771216921</v>
          </cell>
          <cell r="E581">
            <v>16661.091562638529</v>
          </cell>
          <cell r="F581">
            <v>16790.030245040405</v>
          </cell>
          <cell r="G581">
            <v>17843.417200712138</v>
          </cell>
          <cell r="H581">
            <v>17245.272536467848</v>
          </cell>
          <cell r="I581">
            <v>15756.037661594131</v>
          </cell>
          <cell r="J581">
            <v>15705.791662393582</v>
          </cell>
          <cell r="K581">
            <v>15104.476080877461</v>
          </cell>
          <cell r="L581">
            <v>14020.570855998427</v>
          </cell>
          <cell r="M581">
            <v>15071.691228156034</v>
          </cell>
          <cell r="N581">
            <v>15400.041377627525</v>
          </cell>
          <cell r="O581">
            <v>8629.9005379465143</v>
          </cell>
          <cell r="P581">
            <v>11222.477647742964</v>
          </cell>
          <cell r="Q581">
            <v>10963.691549729469</v>
          </cell>
          <cell r="R581">
            <v>14578.307683255864</v>
          </cell>
          <cell r="S581">
            <v>12846.023924361407</v>
          </cell>
          <cell r="T581">
            <v>16403.597668104136</v>
          </cell>
          <cell r="U581">
            <v>16534.396286274143</v>
          </cell>
        </row>
        <row r="582">
          <cell r="D582">
            <v>732.72965573739168</v>
          </cell>
          <cell r="E582">
            <v>832.52960482930337</v>
          </cell>
          <cell r="F582">
            <v>811.83737942372227</v>
          </cell>
          <cell r="G582">
            <v>887.91130954741232</v>
          </cell>
          <cell r="H582">
            <v>846.88067484055068</v>
          </cell>
          <cell r="I582">
            <v>758.65887950701335</v>
          </cell>
          <cell r="J582">
            <v>765.8821385520996</v>
          </cell>
          <cell r="K582">
            <v>732.78457279046302</v>
          </cell>
          <cell r="L582">
            <v>682.59618598914335</v>
          </cell>
          <cell r="M582">
            <v>952.68287002397597</v>
          </cell>
          <cell r="N582">
            <v>457.91941930912174</v>
          </cell>
          <cell r="O582">
            <v>724.67974766825341</v>
          </cell>
          <cell r="P582">
            <v>1300.8468416079086</v>
          </cell>
          <cell r="Q582">
            <v>1321.6029560550742</v>
          </cell>
          <cell r="R582">
            <v>2004.454792263791</v>
          </cell>
          <cell r="S582">
            <v>1964.2701676794763</v>
          </cell>
          <cell r="T582">
            <v>3215.1732950007986</v>
          </cell>
          <cell r="U582">
            <v>3069.8772977512363</v>
          </cell>
        </row>
        <row r="583">
          <cell r="D583">
            <v>14132.470060937178</v>
          </cell>
          <cell r="E583">
            <v>16024.86568828817</v>
          </cell>
          <cell r="F583">
            <v>15596.808033337578</v>
          </cell>
          <cell r="G583">
            <v>17098.278879959315</v>
          </cell>
          <cell r="H583">
            <v>16338.399385512759</v>
          </cell>
          <cell r="I583">
            <v>14676.918442293761</v>
          </cell>
          <cell r="J583">
            <v>14786.691417122804</v>
          </cell>
          <cell r="K583">
            <v>14200.045883968418</v>
          </cell>
          <cell r="L583">
            <v>13272.421083021656</v>
          </cell>
          <cell r="M583">
            <v>14074.648153626218</v>
          </cell>
          <cell r="N583">
            <v>13016.008532544372</v>
          </cell>
          <cell r="O583">
            <v>4961.9857579627696</v>
          </cell>
          <cell r="P583">
            <v>7892.5819582757867</v>
          </cell>
          <cell r="Q583">
            <v>6780.4865173976159</v>
          </cell>
          <cell r="R583">
            <v>8518.9328671211115</v>
          </cell>
          <cell r="S583">
            <v>7870.2094687538092</v>
          </cell>
          <cell r="T583">
            <v>10811.120428046637</v>
          </cell>
          <cell r="U583">
            <v>9678.2681720630771</v>
          </cell>
        </row>
        <row r="584">
          <cell r="D584">
            <v>4284.7824070516872</v>
          </cell>
          <cell r="E584">
            <v>5192.7356487335956</v>
          </cell>
          <cell r="F584">
            <v>4994.2482419195949</v>
          </cell>
          <cell r="G584">
            <v>4862.4598337170901</v>
          </cell>
          <cell r="H584">
            <v>5241.9711193097237</v>
          </cell>
          <cell r="I584">
            <v>4774.9524042478261</v>
          </cell>
          <cell r="J584">
            <v>4737.5505907170837</v>
          </cell>
          <cell r="K584">
            <v>4901.8101292499377</v>
          </cell>
          <cell r="L584">
            <v>3520.14363547528</v>
          </cell>
          <cell r="M584">
            <v>4101.2249911521822</v>
          </cell>
          <cell r="N584">
            <v>3733.8469451050933</v>
          </cell>
          <cell r="O584">
            <v>2421.4656139943495</v>
          </cell>
          <cell r="P584">
            <v>3258.9227302464201</v>
          </cell>
          <cell r="Q584">
            <v>3390.2432586988079</v>
          </cell>
          <cell r="R584">
            <v>4316.9794827397818</v>
          </cell>
          <cell r="S584">
            <v>4258.7801013389981</v>
          </cell>
          <cell r="T584">
            <v>4648.3708672735984</v>
          </cell>
          <cell r="U584">
            <v>4500.5598581692639</v>
          </cell>
        </row>
        <row r="585">
          <cell r="D585">
            <v>6227.7661832630993</v>
          </cell>
          <cell r="E585">
            <v>5833.0100364942828</v>
          </cell>
          <cell r="F585">
            <v>6173.3667539770649</v>
          </cell>
          <cell r="G585">
            <v>5930.1848318885459</v>
          </cell>
          <cell r="H585">
            <v>7069.1856923807727</v>
          </cell>
          <cell r="I585">
            <v>6643.1736368075171</v>
          </cell>
          <cell r="J585">
            <v>7699.7234682563421</v>
          </cell>
          <cell r="K585">
            <v>7706.1733409232838</v>
          </cell>
          <cell r="L585">
            <v>7596.9141562351624</v>
          </cell>
          <cell r="M585">
            <v>7618.9001274622206</v>
          </cell>
          <cell r="N585">
            <v>6897.8020409947067</v>
          </cell>
          <cell r="O585">
            <v>8521.1985757962757</v>
          </cell>
          <cell r="P585">
            <v>7426.882677909427</v>
          </cell>
          <cell r="Q585">
            <v>7311.1687854660631</v>
          </cell>
          <cell r="R585">
            <v>6572.4912375076701</v>
          </cell>
          <cell r="S585">
            <v>5970.573383712629</v>
          </cell>
          <cell r="T585">
            <v>5940.2531544481708</v>
          </cell>
          <cell r="U585">
            <v>6429.813613884482</v>
          </cell>
        </row>
        <row r="586">
          <cell r="D586">
            <v>6297.2446350309974</v>
          </cell>
          <cell r="E586">
            <v>7779.2444264806536</v>
          </cell>
          <cell r="F586">
            <v>6024.625191006673</v>
          </cell>
          <cell r="G586">
            <v>6093.0608874145828</v>
          </cell>
          <cell r="H586">
            <v>8350.4136410427745</v>
          </cell>
          <cell r="I586">
            <v>7252.8488356705247</v>
          </cell>
          <cell r="J586">
            <v>7148.4072499397007</v>
          </cell>
          <cell r="K586">
            <v>7487.0093860642837</v>
          </cell>
          <cell r="L586">
            <v>7722.6546914967848</v>
          </cell>
          <cell r="M586">
            <v>7564.2444227450933</v>
          </cell>
          <cell r="N586">
            <v>7694.0031643949187</v>
          </cell>
          <cell r="O586">
            <v>9104.0481442780292</v>
          </cell>
          <cell r="P586">
            <v>8635.3674492985392</v>
          </cell>
          <cell r="Q586">
            <v>8550.1077728412438</v>
          </cell>
          <cell r="R586">
            <v>8962.0334025367101</v>
          </cell>
          <cell r="S586">
            <v>8393.3415751075208</v>
          </cell>
          <cell r="T586">
            <v>8507.9819517648939</v>
          </cell>
          <cell r="U586">
            <v>9338.6617057012227</v>
          </cell>
        </row>
        <row r="587">
          <cell r="D587">
            <v>857.84697152380295</v>
          </cell>
          <cell r="E587">
            <v>1059.7335277204149</v>
          </cell>
          <cell r="F587">
            <v>820.70917904647172</v>
          </cell>
          <cell r="G587">
            <v>830.03188418342404</v>
          </cell>
          <cell r="H587">
            <v>1137.5414912564124</v>
          </cell>
          <cell r="I587">
            <v>988.02488535833686</v>
          </cell>
          <cell r="J587">
            <v>973.79725038256925</v>
          </cell>
          <cell r="K587">
            <v>1019.9235856070438</v>
          </cell>
          <cell r="L587">
            <v>1052.0245477476194</v>
          </cell>
          <cell r="M587">
            <v>1492.5561592790384</v>
          </cell>
          <cell r="N587">
            <v>628.05338937231522</v>
          </cell>
          <cell r="O587">
            <v>1434.8659003831417</v>
          </cell>
          <cell r="P587">
            <v>1379.5976593734099</v>
          </cell>
          <cell r="Q587">
            <v>1302.2126424141115</v>
          </cell>
          <cell r="R587">
            <v>1248.2832239247562</v>
          </cell>
          <cell r="S587">
            <v>1136.1459838763037</v>
          </cell>
          <cell r="T587">
            <v>1192.6609167864558</v>
          </cell>
          <cell r="U587">
            <v>1602.0341513483252</v>
          </cell>
        </row>
        <row r="588">
          <cell r="D588">
            <v>757.44290645306285</v>
          </cell>
          <cell r="E588">
            <v>925.26396382596818</v>
          </cell>
          <cell r="F588">
            <v>1130.1443508570555</v>
          </cell>
          <cell r="G588">
            <v>1146.6792628384023</v>
          </cell>
          <cell r="H588">
            <v>1594.7523128648934</v>
          </cell>
          <cell r="I588">
            <v>802.27380428624542</v>
          </cell>
          <cell r="J588">
            <v>947.83661914093705</v>
          </cell>
          <cell r="K588">
            <v>968.61097946378561</v>
          </cell>
          <cell r="L588">
            <v>960.77522879510855</v>
          </cell>
          <cell r="M588">
            <v>1071.1043180639917</v>
          </cell>
          <cell r="N588">
            <v>1212.0437614115106</v>
          </cell>
          <cell r="O588">
            <v>1660.5518789426835</v>
          </cell>
          <cell r="P588">
            <v>1508.9045576797266</v>
          </cell>
          <cell r="Q588">
            <v>1413.4518101438439</v>
          </cell>
          <cell r="R588">
            <v>1548.3513065989762</v>
          </cell>
          <cell r="S588">
            <v>1564.3467813550174</v>
          </cell>
          <cell r="T588">
            <v>1634.6470212426129</v>
          </cell>
          <cell r="U588">
            <v>1978.801203695064</v>
          </cell>
        </row>
        <row r="589">
          <cell r="D589">
            <v>13650.713205690257</v>
          </cell>
          <cell r="E589">
            <v>16042.861895557458</v>
          </cell>
          <cell r="F589">
            <v>17557.184346520331</v>
          </cell>
          <cell r="G589">
            <v>17993.038034739911</v>
          </cell>
          <cell r="H589">
            <v>18713.548163230014</v>
          </cell>
          <cell r="I589">
            <v>17697.204893917187</v>
          </cell>
          <cell r="J589">
            <v>17963.457438284073</v>
          </cell>
          <cell r="K589">
            <v>18284.608649006346</v>
          </cell>
          <cell r="L589">
            <v>20085.583593462656</v>
          </cell>
          <cell r="M589">
            <v>20420.540023153932</v>
          </cell>
          <cell r="N589">
            <v>21557.284829604214</v>
          </cell>
          <cell r="O589">
            <v>18210.166802120824</v>
          </cell>
          <cell r="P589">
            <v>19503.952533255797</v>
          </cell>
          <cell r="Q589">
            <v>19853.640082699159</v>
          </cell>
          <cell r="R589">
            <v>23097.240550376977</v>
          </cell>
          <cell r="S589">
            <v>21820.062335672374</v>
          </cell>
          <cell r="T589">
            <v>20030.6899856253</v>
          </cell>
          <cell r="U589">
            <v>21140.244471400576</v>
          </cell>
        </row>
        <row r="590">
          <cell r="D590">
            <v>8744.8829099096256</v>
          </cell>
          <cell r="E590">
            <v>9488.6500108650962</v>
          </cell>
          <cell r="F590">
            <v>10066.16461118251</v>
          </cell>
          <cell r="G590">
            <v>9094.3899412514675</v>
          </cell>
          <cell r="H590">
            <v>9373.1619131947355</v>
          </cell>
          <cell r="I590">
            <v>9798.2825637261576</v>
          </cell>
          <cell r="J590">
            <v>13239.256727805006</v>
          </cell>
          <cell r="K590">
            <v>13633.924671321729</v>
          </cell>
          <cell r="L590">
            <v>14170.958781274032</v>
          </cell>
          <cell r="M590">
            <v>13641.410559974116</v>
          </cell>
          <cell r="N590">
            <v>15348.487385283024</v>
          </cell>
          <cell r="O590">
            <v>16228.685320639341</v>
          </cell>
          <cell r="P590">
            <v>13675.419786290617</v>
          </cell>
          <cell r="Q590">
            <v>17787.040865701845</v>
          </cell>
          <cell r="R590">
            <v>15853.5970346213</v>
          </cell>
          <cell r="S590">
            <v>16398.878654385262</v>
          </cell>
          <cell r="T590">
            <v>18035.237981153168</v>
          </cell>
          <cell r="U590">
            <v>17735.921899785386</v>
          </cell>
        </row>
        <row r="591">
          <cell r="D591">
            <v>11365.692281182408</v>
          </cell>
          <cell r="E591">
            <v>13786.579688865151</v>
          </cell>
          <cell r="F591">
            <v>14128.040290121664</v>
          </cell>
          <cell r="G591">
            <v>16961.823672877232</v>
          </cell>
          <cell r="H591">
            <v>16642.729464161006</v>
          </cell>
          <cell r="I591">
            <v>17647.712037076704</v>
          </cell>
          <cell r="J591">
            <v>17175.756593951355</v>
          </cell>
          <cell r="K591">
            <v>18249.173137640715</v>
          </cell>
          <cell r="L591">
            <v>19195.495474032752</v>
          </cell>
          <cell r="M591">
            <v>20053.450736389099</v>
          </cell>
          <cell r="N591">
            <v>15443.500407776171</v>
          </cell>
          <cell r="O591">
            <v>18073.512906846241</v>
          </cell>
          <cell r="P591">
            <v>13892.227593225263</v>
          </cell>
          <cell r="Q591">
            <v>17881.951348260238</v>
          </cell>
          <cell r="R591">
            <v>12283.787077740328</v>
          </cell>
          <cell r="S591">
            <v>13182.323135588793</v>
          </cell>
          <cell r="T591">
            <v>14084.42341478997</v>
          </cell>
          <cell r="U591">
            <v>14378.050060651301</v>
          </cell>
        </row>
        <row r="592">
          <cell r="D592">
            <v>594.04590705574685</v>
          </cell>
          <cell r="E592">
            <v>663.01167805120633</v>
          </cell>
          <cell r="F592">
            <v>846.82032357649837</v>
          </cell>
          <cell r="G592">
            <v>674.28356158624877</v>
          </cell>
          <cell r="H592">
            <v>767.93863503744205</v>
          </cell>
          <cell r="I592">
            <v>896.96080436193722</v>
          </cell>
          <cell r="J592">
            <v>1131.552239053834</v>
          </cell>
          <cell r="K592">
            <v>788.2916198412729</v>
          </cell>
          <cell r="L592">
            <v>753.67163507638509</v>
          </cell>
          <cell r="M592">
            <v>784.83582476000447</v>
          </cell>
          <cell r="N592">
            <v>6463.1431173809615</v>
          </cell>
          <cell r="O592">
            <v>8391.7914779983748</v>
          </cell>
          <cell r="P592">
            <v>7400.6324053209282</v>
          </cell>
          <cell r="Q592">
            <v>9333.8846610654109</v>
          </cell>
          <cell r="R592">
            <v>8439.914938683567</v>
          </cell>
          <cell r="S592">
            <v>9938.5001131792942</v>
          </cell>
          <cell r="T592">
            <v>10188.731831975723</v>
          </cell>
          <cell r="U592">
            <v>10400.835121769152</v>
          </cell>
        </row>
        <row r="593">
          <cell r="D593">
            <v>1081.0201576709596</v>
          </cell>
          <cell r="E593">
            <v>1311.2769711067522</v>
          </cell>
          <cell r="F593">
            <v>1343.7541650934202</v>
          </cell>
          <cell r="G593">
            <v>1613.2825742254922</v>
          </cell>
          <cell r="H593">
            <v>1582.9327052263627</v>
          </cell>
          <cell r="I593">
            <v>1678.5191765606783</v>
          </cell>
          <cell r="J593">
            <v>1633.6302833090342</v>
          </cell>
          <cell r="K593">
            <v>1735.725685207859</v>
          </cell>
          <cell r="L593">
            <v>1825.7328309219652</v>
          </cell>
          <cell r="M593">
            <v>1262.0931816211969</v>
          </cell>
          <cell r="N593">
            <v>2019.7893318383205</v>
          </cell>
          <cell r="O593">
            <v>3845.9789465536583</v>
          </cell>
          <cell r="P593">
            <v>4659.9095006178668</v>
          </cell>
          <cell r="Q593">
            <v>5406.8358773589052</v>
          </cell>
          <cell r="R593">
            <v>4052.9195699864676</v>
          </cell>
          <cell r="S593">
            <v>3279.1697863523186</v>
          </cell>
          <cell r="T593">
            <v>4369.7492413352502</v>
          </cell>
          <cell r="U593">
            <v>6197.5599514789583</v>
          </cell>
        </row>
        <row r="594">
          <cell r="D594">
            <v>573.22172965917071</v>
          </cell>
          <cell r="E594">
            <v>549.0164098711906</v>
          </cell>
          <cell r="F594">
            <v>311.67649477020205</v>
          </cell>
          <cell r="G594">
            <v>484.14267118551618</v>
          </cell>
          <cell r="H594">
            <v>377.38963096407178</v>
          </cell>
          <cell r="I594">
            <v>458.74349085363372</v>
          </cell>
          <cell r="J594">
            <v>235.38366944194132</v>
          </cell>
          <cell r="K594">
            <v>308.0786360924339</v>
          </cell>
          <cell r="L594">
            <v>790.99165162413397</v>
          </cell>
          <cell r="M594">
            <v>730.90028930201515</v>
          </cell>
          <cell r="N594">
            <v>940.67131690368558</v>
          </cell>
          <cell r="O594">
            <v>953.47149657494492</v>
          </cell>
          <cell r="P594">
            <v>951.81543941266284</v>
          </cell>
          <cell r="Q594">
            <v>1096.0629921259842</v>
          </cell>
          <cell r="R594">
            <v>1077.2444168004506</v>
          </cell>
          <cell r="S594">
            <v>1159.3738573244416</v>
          </cell>
          <cell r="T594">
            <v>1343.9985625299473</v>
          </cell>
          <cell r="U594">
            <v>1871.4483997387326</v>
          </cell>
        </row>
        <row r="595">
          <cell r="D595">
            <v>4790.9422176176759</v>
          </cell>
          <cell r="E595">
            <v>6350.128886672238</v>
          </cell>
          <cell r="F595">
            <v>7154.5903941268016</v>
          </cell>
          <cell r="G595">
            <v>7987.0154538732013</v>
          </cell>
          <cell r="H595">
            <v>11217.882634510632</v>
          </cell>
          <cell r="I595">
            <v>9169.6884837383277</v>
          </cell>
          <cell r="J595">
            <v>7355.2826516496471</v>
          </cell>
          <cell r="K595">
            <v>6879.3636419449622</v>
          </cell>
          <cell r="L595">
            <v>6849.4656488488727</v>
          </cell>
          <cell r="M595">
            <v>6159.7171142909019</v>
          </cell>
          <cell r="N595">
            <v>6937.40498045409</v>
          </cell>
          <cell r="O595">
            <v>3837.6968922945935</v>
          </cell>
          <cell r="P595">
            <v>4290.4612197426768</v>
          </cell>
          <cell r="Q595">
            <v>3607.6188800422296</v>
          </cell>
          <cell r="R595">
            <v>6445.4624158422503</v>
          </cell>
          <cell r="S595">
            <v>6218.0007313123579</v>
          </cell>
          <cell r="T595">
            <v>5093.3636799233345</v>
          </cell>
          <cell r="U595">
            <v>7893.5278062890729</v>
          </cell>
        </row>
        <row r="596">
          <cell r="D596">
            <v>4419.0171496692719</v>
          </cell>
          <cell r="E596">
            <v>5169.635853028828</v>
          </cell>
          <cell r="F596">
            <v>5548.2687622426629</v>
          </cell>
          <cell r="G596">
            <v>5894.4357384164277</v>
          </cell>
          <cell r="H596">
            <v>5647.2262077781315</v>
          </cell>
          <cell r="I596">
            <v>5388.8407440886931</v>
          </cell>
          <cell r="J596">
            <v>5295.3509341820309</v>
          </cell>
          <cell r="K596">
            <v>5697.9109341576022</v>
          </cell>
          <cell r="L596">
            <v>5843.8021216253101</v>
          </cell>
          <cell r="M596">
            <v>5395.850168871948</v>
          </cell>
          <cell r="N596">
            <v>4636.6882194393174</v>
          </cell>
          <cell r="O596">
            <v>6865.5528514109064</v>
          </cell>
          <cell r="P596">
            <v>4549.8451680840999</v>
          </cell>
          <cell r="Q596">
            <v>5588.750100517329</v>
          </cell>
          <cell r="R596">
            <v>4792.5002077121198</v>
          </cell>
          <cell r="S596">
            <v>4726.7669223410148</v>
          </cell>
          <cell r="T596">
            <v>7850.6665736022896</v>
          </cell>
          <cell r="U596">
            <v>6990.8177809451699</v>
          </cell>
        </row>
        <row r="597">
          <cell r="D597">
            <v>7252.260380945515</v>
          </cell>
          <cell r="E597">
            <v>8790.1919337128638</v>
          </cell>
          <cell r="F597">
            <v>8268.742147652636</v>
          </cell>
          <cell r="G597">
            <v>8249.7530789303019</v>
          </cell>
          <cell r="H597">
            <v>8425.5171513630812</v>
          </cell>
          <cell r="I597">
            <v>8787.5384501198023</v>
          </cell>
          <cell r="J597">
            <v>10099.460211711334</v>
          </cell>
          <cell r="K597">
            <v>10392.285086676886</v>
          </cell>
          <cell r="L597">
            <v>10653.944217036453</v>
          </cell>
          <cell r="M597">
            <v>11556.210503498394</v>
          </cell>
          <cell r="N597">
            <v>12280.831884045772</v>
          </cell>
          <cell r="O597">
            <v>15508.15628494376</v>
          </cell>
          <cell r="P597">
            <v>11282.441079093676</v>
          </cell>
          <cell r="Q597">
            <v>13237.15388532983</v>
          </cell>
          <cell r="R597">
            <v>11716.742981638248</v>
          </cell>
          <cell r="S597">
            <v>12189.286433594601</v>
          </cell>
          <cell r="T597">
            <v>16311.614434284918</v>
          </cell>
          <cell r="U597">
            <v>17233.154425192643</v>
          </cell>
        </row>
        <row r="598">
          <cell r="D598">
            <v>4378.2953071601833</v>
          </cell>
          <cell r="E598">
            <v>4031.1485173953429</v>
          </cell>
          <cell r="F598">
            <v>4410.2864958944047</v>
          </cell>
          <cell r="G598">
            <v>5491.9072099415616</v>
          </cell>
          <cell r="H598">
            <v>5356.5739578432776</v>
          </cell>
          <cell r="I598">
            <v>3905.5921362050858</v>
          </cell>
          <cell r="J598">
            <v>3620.3087310333967</v>
          </cell>
          <cell r="K598">
            <v>3996.1920528977544</v>
          </cell>
          <cell r="L598">
            <v>3958.1146666494669</v>
          </cell>
          <cell r="M598">
            <v>3981.3428144727327</v>
          </cell>
          <cell r="N598">
            <v>4383.449556208685</v>
          </cell>
          <cell r="O598">
            <v>4364.6319805301582</v>
          </cell>
          <cell r="P598">
            <v>3761.8265704061328</v>
          </cell>
          <cell r="Q598">
            <v>3869.8367598573991</v>
          </cell>
          <cell r="R598">
            <v>4278.1219131671023</v>
          </cell>
          <cell r="S598">
            <v>3603.6047565499066</v>
          </cell>
          <cell r="T598">
            <v>3573.6371885251624</v>
          </cell>
          <cell r="U598">
            <v>4123.6737784508487</v>
          </cell>
        </row>
        <row r="599">
          <cell r="D599">
            <v>6874.3113145622683</v>
          </cell>
          <cell r="E599">
            <v>7542.6432553592176</v>
          </cell>
          <cell r="F599">
            <v>7253.1207679245781</v>
          </cell>
          <cell r="G599">
            <v>8415.0013293692609</v>
          </cell>
          <cell r="H599">
            <v>10750.48618571409</v>
          </cell>
          <cell r="I599">
            <v>16610.498939040415</v>
          </cell>
          <cell r="J599">
            <v>15487.836231045143</v>
          </cell>
          <cell r="K599">
            <v>12956.525740531946</v>
          </cell>
          <cell r="L599">
            <v>11111.887672542231</v>
          </cell>
          <cell r="M599">
            <v>14244.411484480868</v>
          </cell>
          <cell r="N599">
            <v>13509.739471665835</v>
          </cell>
          <cell r="O599">
            <v>14324.475432480433</v>
          </cell>
          <cell r="P599">
            <v>13357.826820278966</v>
          </cell>
          <cell r="Q599">
            <v>17180.006433109069</v>
          </cell>
          <cell r="R599">
            <v>16506.106736334852</v>
          </cell>
          <cell r="S599">
            <v>14373.044678672732</v>
          </cell>
          <cell r="T599">
            <v>16528.198506316745</v>
          </cell>
          <cell r="U599">
            <v>16268.039285555209</v>
          </cell>
        </row>
        <row r="600">
          <cell r="D600">
            <v>1279.0268864511695</v>
          </cell>
          <cell r="E600">
            <v>1016.7456385433749</v>
          </cell>
          <cell r="F600">
            <v>1005.3755743111801</v>
          </cell>
          <cell r="G600">
            <v>819.02306123444248</v>
          </cell>
          <cell r="H600">
            <v>760.89526545941567</v>
          </cell>
          <cell r="I600">
            <v>731.75683126523973</v>
          </cell>
          <cell r="J600">
            <v>824.70695917570231</v>
          </cell>
          <cell r="K600">
            <v>997.9617128050445</v>
          </cell>
          <cell r="L600">
            <v>894.6007078567867</v>
          </cell>
          <cell r="M600">
            <v>859.48602757668937</v>
          </cell>
          <cell r="N600">
            <v>1064.1172731615052</v>
          </cell>
          <cell r="O600">
            <v>1141.8798921265541</v>
          </cell>
          <cell r="P600">
            <v>909.56388266685701</v>
          </cell>
          <cell r="Q600">
            <v>1237.211962008917</v>
          </cell>
          <cell r="R600">
            <v>1148.9872880182418</v>
          </cell>
          <cell r="S600">
            <v>977.84738423322869</v>
          </cell>
          <cell r="T600">
            <v>1156.8018426746703</v>
          </cell>
          <cell r="U600">
            <v>994.36105295977904</v>
          </cell>
        </row>
        <row r="601">
          <cell r="D601">
            <v>13671.821740480702</v>
          </cell>
          <cell r="E601">
            <v>16011.304080117359</v>
          </cell>
          <cell r="F601">
            <v>16562.955674757253</v>
          </cell>
          <cell r="G601">
            <v>16431.778960915846</v>
          </cell>
          <cell r="H601">
            <v>17154.767703478821</v>
          </cell>
          <cell r="I601">
            <v>16801.841422349029</v>
          </cell>
          <cell r="J601">
            <v>16150.910100381881</v>
          </cell>
          <cell r="K601">
            <v>18196.536196610625</v>
          </cell>
          <cell r="L601">
            <v>17496.65675626872</v>
          </cell>
          <cell r="M601">
            <v>16226.980390559816</v>
          </cell>
          <cell r="N601">
            <v>16096.82604129078</v>
          </cell>
          <cell r="O601">
            <v>18178.320068407549</v>
          </cell>
          <cell r="P601">
            <v>18219.638219834549</v>
          </cell>
          <cell r="Q601">
            <v>23344.769971676451</v>
          </cell>
          <cell r="R601">
            <v>22738.238878169919</v>
          </cell>
          <cell r="S601">
            <v>19091.738557593864</v>
          </cell>
          <cell r="T601">
            <v>20610.909471626997</v>
          </cell>
          <cell r="U601">
            <v>19243.81096610396</v>
          </cell>
        </row>
        <row r="602">
          <cell r="D602">
            <v>7244.9298552293831</v>
          </cell>
          <cell r="E602">
            <v>4353.2750873752311</v>
          </cell>
          <cell r="F602">
            <v>4749.8189751982418</v>
          </cell>
          <cell r="G602">
            <v>3414.6373474723669</v>
          </cell>
          <cell r="H602">
            <v>5483.8065815973459</v>
          </cell>
          <cell r="I602">
            <v>4906.7691690645943</v>
          </cell>
          <cell r="J602">
            <v>4971.0254962233448</v>
          </cell>
          <cell r="K602">
            <v>5360.6478577979397</v>
          </cell>
          <cell r="L602">
            <v>3446.7264303484785</v>
          </cell>
          <cell r="M602">
            <v>2557.0713046293763</v>
          </cell>
          <cell r="N602">
            <v>3356.7748316443863</v>
          </cell>
          <cell r="O602">
            <v>3184.009734920739</v>
          </cell>
          <cell r="P602">
            <v>8254.9506054954163</v>
          </cell>
          <cell r="Q602">
            <v>5679.0057272540453</v>
          </cell>
          <cell r="R602">
            <v>6260.3602189747326</v>
          </cell>
          <cell r="S602">
            <v>3261.5095416323998</v>
          </cell>
          <cell r="T602">
            <v>3760.8710825713683</v>
          </cell>
          <cell r="U602">
            <v>3416.5493741926866</v>
          </cell>
        </row>
        <row r="603">
          <cell r="D603">
            <v>207.94738385911188</v>
          </cell>
          <cell r="E603">
            <v>234.05272347554688</v>
          </cell>
          <cell r="F603">
            <v>365.92594063233645</v>
          </cell>
          <cell r="G603">
            <v>297.07284628507142</v>
          </cell>
          <cell r="H603">
            <v>206.49052237251206</v>
          </cell>
          <cell r="I603">
            <v>161.71554443279098</v>
          </cell>
          <cell r="J603">
            <v>144.62717725332243</v>
          </cell>
          <cell r="K603">
            <v>141.6395122647032</v>
          </cell>
          <cell r="L603">
            <v>134.43911856577031</v>
          </cell>
          <cell r="M603">
            <v>84.330649855082783</v>
          </cell>
          <cell r="N603">
            <v>160.40489148508178</v>
          </cell>
          <cell r="O603">
            <v>294.64579359336972</v>
          </cell>
          <cell r="P603">
            <v>652.29302944037408</v>
          </cell>
          <cell r="Q603">
            <v>450.2640255179993</v>
          </cell>
          <cell r="R603">
            <v>522.74216925306723</v>
          </cell>
          <cell r="S603">
            <v>437.96260552860809</v>
          </cell>
          <cell r="T603">
            <v>727.68199902282402</v>
          </cell>
          <cell r="U603">
            <v>760.39374638100753</v>
          </cell>
        </row>
        <row r="604">
          <cell r="D604">
            <v>480.90053004400841</v>
          </cell>
          <cell r="E604">
            <v>506.23869147863803</v>
          </cell>
          <cell r="F604">
            <v>631.64730294960759</v>
          </cell>
          <cell r="G604">
            <v>637.91306442271423</v>
          </cell>
          <cell r="H604">
            <v>615.73222951438061</v>
          </cell>
          <cell r="I604">
            <v>615.39178662553786</v>
          </cell>
          <cell r="J604">
            <v>444.34144898465917</v>
          </cell>
          <cell r="K604">
            <v>350.95388939523463</v>
          </cell>
          <cell r="L604">
            <v>329.14128139664598</v>
          </cell>
          <cell r="M604">
            <v>288.51381710414137</v>
          </cell>
          <cell r="N604">
            <v>267.11494948333001</v>
          </cell>
          <cell r="O604">
            <v>230.41504966125103</v>
          </cell>
          <cell r="P604">
            <v>619.88095344333681</v>
          </cell>
          <cell r="Q604">
            <v>448.23580918683717</v>
          </cell>
          <cell r="R604">
            <v>432.83051614153965</v>
          </cell>
          <cell r="S604">
            <v>140.26912942045283</v>
          </cell>
          <cell r="T604">
            <v>287.42932923850071</v>
          </cell>
          <cell r="U604">
            <v>197.40991492583848</v>
          </cell>
        </row>
        <row r="605">
          <cell r="D605">
            <v>497.47008832061141</v>
          </cell>
          <cell r="E605">
            <v>523.45019744892852</v>
          </cell>
          <cell r="F605">
            <v>650.51999955524605</v>
          </cell>
          <cell r="G605">
            <v>657.12928440759595</v>
          </cell>
          <cell r="H605">
            <v>634.90011413053685</v>
          </cell>
          <cell r="I605">
            <v>634.57724624289949</v>
          </cell>
          <cell r="J605">
            <v>459.51128935957337</v>
          </cell>
          <cell r="K605">
            <v>364.71333322816992</v>
          </cell>
          <cell r="L605">
            <v>342.44599552716733</v>
          </cell>
          <cell r="M605">
            <v>312.89239350893934</v>
          </cell>
          <cell r="N605">
            <v>269.10618555613291</v>
          </cell>
          <cell r="O605">
            <v>153.94987831349076</v>
          </cell>
          <cell r="P605">
            <v>456.8076960832434</v>
          </cell>
          <cell r="Q605">
            <v>289.02082719060769</v>
          </cell>
          <cell r="R605">
            <v>253.00720991848451</v>
          </cell>
          <cell r="S605">
            <v>109.99521659589466</v>
          </cell>
          <cell r="T605">
            <v>271.23612759126127</v>
          </cell>
          <cell r="U605">
            <v>230.83381586566298</v>
          </cell>
        </row>
        <row r="606">
          <cell r="D606">
            <v>361.88121667122584</v>
          </cell>
          <cell r="E606">
            <v>435.06356865424971</v>
          </cell>
          <cell r="F606">
            <v>482.61017615079646</v>
          </cell>
          <cell r="G606">
            <v>503.31428755953755</v>
          </cell>
          <cell r="H606">
            <v>484.72639734538598</v>
          </cell>
          <cell r="I606">
            <v>570.88490612477472</v>
          </cell>
          <cell r="J606">
            <v>606.33275365504073</v>
          </cell>
          <cell r="K606">
            <v>478.34438924458897</v>
          </cell>
          <cell r="L606">
            <v>465.19519407405539</v>
          </cell>
          <cell r="M606">
            <v>434.12692998395619</v>
          </cell>
          <cell r="N606">
            <v>321.76703870834143</v>
          </cell>
          <cell r="O606">
            <v>241.62994145892256</v>
          </cell>
          <cell r="P606">
            <v>780.92845605361549</v>
          </cell>
          <cell r="Q606">
            <v>355.95196611895892</v>
          </cell>
          <cell r="R606">
            <v>318.872723244371</v>
          </cell>
          <cell r="S606">
            <v>158.43347711518771</v>
          </cell>
          <cell r="T606">
            <v>306.65875619459763</v>
          </cell>
          <cell r="U606">
            <v>248.59026323994476</v>
          </cell>
        </row>
        <row r="607">
          <cell r="D607">
            <v>555.02341775831997</v>
          </cell>
          <cell r="E607">
            <v>629.23739059446552</v>
          </cell>
          <cell r="F607">
            <v>630.7532116826294</v>
          </cell>
          <cell r="G607">
            <v>491.9138161290806</v>
          </cell>
          <cell r="H607">
            <v>448.36280282369512</v>
          </cell>
          <cell r="I607">
            <v>430.69305172797164</v>
          </cell>
          <cell r="J607">
            <v>402.63252458640642</v>
          </cell>
          <cell r="K607">
            <v>433.09373350671655</v>
          </cell>
          <cell r="L607">
            <v>397.10314975996835</v>
          </cell>
          <cell r="M607">
            <v>233.60408757286635</v>
          </cell>
          <cell r="N607">
            <v>408.05562739932157</v>
          </cell>
          <cell r="O607">
            <v>235.51272775110178</v>
          </cell>
          <cell r="P607">
            <v>459.8463282079656</v>
          </cell>
          <cell r="Q607">
            <v>336.6839109729184</v>
          </cell>
          <cell r="R607">
            <v>322.00917625988939</v>
          </cell>
          <cell r="S607">
            <v>118.06826001577683</v>
          </cell>
          <cell r="T607">
            <v>289.45347944440567</v>
          </cell>
          <cell r="U607">
            <v>209.94387777827268</v>
          </cell>
        </row>
        <row r="608">
          <cell r="D608">
            <v>72.163930674413336</v>
          </cell>
          <cell r="E608">
            <v>85.320332344328591</v>
          </cell>
          <cell r="F608">
            <v>99.729776322168519</v>
          </cell>
          <cell r="G608">
            <v>90.120454280903829</v>
          </cell>
          <cell r="H608">
            <v>107.1582202289635</v>
          </cell>
          <cell r="I608">
            <v>96.034552323561712</v>
          </cell>
          <cell r="J608">
            <v>98.77482168153584</v>
          </cell>
          <cell r="K608">
            <v>122.95951442348276</v>
          </cell>
          <cell r="L608">
            <v>127.19026007624365</v>
          </cell>
          <cell r="M608">
            <v>131.96180455573804</v>
          </cell>
          <cell r="N608">
            <v>146.58519224749222</v>
          </cell>
          <cell r="O608">
            <v>97.875419325133194</v>
          </cell>
          <cell r="P608">
            <v>278.5412780995386</v>
          </cell>
          <cell r="Q608">
            <v>194.70876779156725</v>
          </cell>
          <cell r="R608">
            <v>151.59522908338951</v>
          </cell>
          <cell r="S608">
            <v>78.712173343851219</v>
          </cell>
          <cell r="T608">
            <v>214.55992182592308</v>
          </cell>
          <cell r="U608">
            <v>165.03051089038351</v>
          </cell>
        </row>
        <row r="609">
          <cell r="D609">
            <v>112.49379019394931</v>
          </cell>
          <cell r="E609">
            <v>133.72383456631152</v>
          </cell>
          <cell r="F609">
            <v>151.3620194022094</v>
          </cell>
          <cell r="G609">
            <v>167.32974791472395</v>
          </cell>
          <cell r="H609">
            <v>158.2816263788861</v>
          </cell>
          <cell r="I609">
            <v>171.61313295642506</v>
          </cell>
          <cell r="J609">
            <v>179.42397212205114</v>
          </cell>
          <cell r="K609">
            <v>179.92600892892187</v>
          </cell>
          <cell r="L609">
            <v>162.38327175470883</v>
          </cell>
          <cell r="M609">
            <v>102.93142317605006</v>
          </cell>
          <cell r="N609">
            <v>186.50603704693165</v>
          </cell>
          <cell r="O609">
            <v>158.0280207853713</v>
          </cell>
          <cell r="P609">
            <v>449.71755445889147</v>
          </cell>
          <cell r="Q609">
            <v>300.17601701199953</v>
          </cell>
          <cell r="R609">
            <v>276.00786536561947</v>
          </cell>
          <cell r="S609">
            <v>169.53391181752571</v>
          </cell>
          <cell r="T609">
            <v>405.84211628393945</v>
          </cell>
          <cell r="U609">
            <v>331.10551868513653</v>
          </cell>
        </row>
        <row r="610">
          <cell r="D610">
            <v>8171.3493730737428</v>
          </cell>
          <cell r="E610">
            <v>9044.9564409023169</v>
          </cell>
          <cell r="F610">
            <v>10591.578503787718</v>
          </cell>
          <cell r="G610">
            <v>10356.367938142263</v>
          </cell>
          <cell r="H610">
            <v>9002.4854982290108</v>
          </cell>
          <cell r="I610">
            <v>8588.6080037236843</v>
          </cell>
          <cell r="J610">
            <v>8602.9427659813155</v>
          </cell>
          <cell r="K610">
            <v>9449.1523346920512</v>
          </cell>
          <cell r="L610">
            <v>10153.389289101427</v>
          </cell>
          <cell r="M610">
            <v>9307.8890707458922</v>
          </cell>
          <cell r="N610">
            <v>8480.6251483255292</v>
          </cell>
          <cell r="O610">
            <v>5836.8414128790382</v>
          </cell>
          <cell r="P610">
            <v>6004.3370784511453</v>
          </cell>
          <cell r="Q610">
            <v>5161.8105628076946</v>
          </cell>
          <cell r="R610">
            <v>5709.3899725820002</v>
          </cell>
          <cell r="S610">
            <v>7530.1312498951002</v>
          </cell>
          <cell r="T610">
            <v>6045.1245899350879</v>
          </cell>
          <cell r="U610">
            <v>6571.9745222929942</v>
          </cell>
        </row>
        <row r="611">
          <cell r="D611">
            <v>14808.0722004625</v>
          </cell>
          <cell r="E611">
            <v>16331.585160122533</v>
          </cell>
          <cell r="F611">
            <v>17094.041685988039</v>
          </cell>
          <cell r="G611">
            <v>17610.218176509021</v>
          </cell>
          <cell r="H611">
            <v>16009.5994468482</v>
          </cell>
          <cell r="I611">
            <v>16613.789510949413</v>
          </cell>
          <cell r="J611">
            <v>17398.884742276532</v>
          </cell>
          <cell r="K611">
            <v>18322.035625773737</v>
          </cell>
          <cell r="L611">
            <v>19733.427930230253</v>
          </cell>
          <cell r="M611">
            <v>20682.184819794023</v>
          </cell>
          <cell r="N611">
            <v>19869.723332216276</v>
          </cell>
          <cell r="O611">
            <v>15846.642110109846</v>
          </cell>
          <cell r="P611">
            <v>19181.871725996592</v>
          </cell>
          <cell r="Q611">
            <v>17058.313453239338</v>
          </cell>
          <cell r="R611">
            <v>19271.412811683575</v>
          </cell>
          <cell r="S611">
            <v>27978.141102029171</v>
          </cell>
          <cell r="T611">
            <v>20114.992671180291</v>
          </cell>
          <cell r="U611">
            <v>22404.458598726116</v>
          </cell>
        </row>
        <row r="612">
          <cell r="D612">
            <v>4639.7189008009263</v>
          </cell>
          <cell r="E612">
            <v>2674.0835582642576</v>
          </cell>
          <cell r="F612">
            <v>2243.5374180185818</v>
          </cell>
          <cell r="G612">
            <v>2045.9007822977419</v>
          </cell>
          <cell r="H612">
            <v>2386.2900384251357</v>
          </cell>
          <cell r="I612">
            <v>2230.7096963999234</v>
          </cell>
          <cell r="J612">
            <v>2625.9338181689081</v>
          </cell>
          <cell r="K612">
            <v>2662.3760878953422</v>
          </cell>
          <cell r="L612">
            <v>2788.2113103768288</v>
          </cell>
          <cell r="M612">
            <v>3037.8052980644479</v>
          </cell>
          <cell r="N612">
            <v>2621.7578975759234</v>
          </cell>
          <cell r="O612">
            <v>2339.8342432414652</v>
          </cell>
          <cell r="P612">
            <v>2408.622397529828</v>
          </cell>
          <cell r="Q612">
            <v>2103.2603354151588</v>
          </cell>
          <cell r="R612">
            <v>2231.0635783720909</v>
          </cell>
          <cell r="S612">
            <v>2709.5151977979558</v>
          </cell>
          <cell r="T612">
            <v>2104.1041390381797</v>
          </cell>
          <cell r="U612">
            <v>2234.1788784463943</v>
          </cell>
        </row>
        <row r="613">
          <cell r="D613">
            <v>76.035900047159927</v>
          </cell>
          <cell r="E613">
            <v>87.517868853606927</v>
          </cell>
          <cell r="F613">
            <v>116.70631052983174</v>
          </cell>
          <cell r="G613">
            <v>95.697375628116802</v>
          </cell>
          <cell r="H613">
            <v>107.30526710804762</v>
          </cell>
          <cell r="I613">
            <v>124.27414836845152</v>
          </cell>
          <cell r="J613">
            <v>160.66758512327016</v>
          </cell>
          <cell r="K613">
            <v>116.39042351369807</v>
          </cell>
          <cell r="L613">
            <v>113.073546619041</v>
          </cell>
          <cell r="M613">
            <v>245.99827299753775</v>
          </cell>
          <cell r="N613">
            <v>288.58924957147707</v>
          </cell>
          <cell r="O613">
            <v>347.66164572781679</v>
          </cell>
          <cell r="P613">
            <v>554.043924074355</v>
          </cell>
          <cell r="Q613">
            <v>550.66073391052612</v>
          </cell>
          <cell r="R613">
            <v>893.88910942274481</v>
          </cell>
          <cell r="S613">
            <v>1259.3947735016195</v>
          </cell>
          <cell r="T613">
            <v>1011.0630278495149</v>
          </cell>
          <cell r="U613">
            <v>1323.3775778361767</v>
          </cell>
        </row>
        <row r="614">
          <cell r="D614">
            <v>20147.280633595532</v>
          </cell>
          <cell r="E614">
            <v>26899.825867762604</v>
          </cell>
          <cell r="F614">
            <v>28643.019256999876</v>
          </cell>
          <cell r="G614">
            <v>30580.485500143011</v>
          </cell>
          <cell r="H614">
            <v>28759.394783361095</v>
          </cell>
          <cell r="I614">
            <v>23128.8707279917</v>
          </cell>
          <cell r="J614">
            <v>26426.328437054548</v>
          </cell>
          <cell r="K614">
            <v>24780.355565655569</v>
          </cell>
          <cell r="L614">
            <v>25348.267080190435</v>
          </cell>
          <cell r="M614">
            <v>27066.40873855149</v>
          </cell>
          <cell r="N614">
            <v>27151.337172927895</v>
          </cell>
          <cell r="O614">
            <v>19149.937512333094</v>
          </cell>
          <cell r="P614">
            <v>21317.017232301419</v>
          </cell>
          <cell r="Q614">
            <v>16114.178751083353</v>
          </cell>
          <cell r="R614">
            <v>15426.121414658013</v>
          </cell>
          <cell r="S614">
            <v>21336.044628321109</v>
          </cell>
          <cell r="T614">
            <v>14429.154742793327</v>
          </cell>
          <cell r="U614">
            <v>14302.296111531779</v>
          </cell>
        </row>
        <row r="615">
          <cell r="D615"/>
          <cell r="E615"/>
          <cell r="F615"/>
          <cell r="G615"/>
          <cell r="H615"/>
          <cell r="I615"/>
          <cell r="J615"/>
          <cell r="K615"/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</row>
        <row r="616">
          <cell r="D616"/>
          <cell r="E616"/>
          <cell r="F616"/>
          <cell r="G616"/>
          <cell r="H616"/>
          <cell r="I616"/>
          <cell r="J616"/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</row>
        <row r="617">
          <cell r="D617"/>
          <cell r="E617"/>
          <cell r="F617"/>
          <cell r="G617"/>
          <cell r="H617"/>
          <cell r="I617"/>
          <cell r="J617"/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</row>
        <row r="618">
          <cell r="D618"/>
          <cell r="E618"/>
          <cell r="F618"/>
          <cell r="G618"/>
          <cell r="H618"/>
          <cell r="I618"/>
          <cell r="J618"/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adata"/>
      <sheetName val="Section"/>
      <sheetName val="Division"/>
      <sheetName val="Group"/>
      <sheetName val="Class"/>
    </sheetNames>
    <sheetDataSet>
      <sheetData sheetId="0"/>
      <sheetData sheetId="1"/>
      <sheetData sheetId="2">
        <row r="1">
          <cell r="A1" t="str">
            <v>SIC 2007 codes</v>
          </cell>
          <cell r="B1">
            <v>1998</v>
          </cell>
          <cell r="C1">
            <v>1999</v>
          </cell>
          <cell r="D1">
            <v>2000</v>
          </cell>
          <cell r="E1">
            <v>2001</v>
          </cell>
          <cell r="F1">
            <v>2002</v>
          </cell>
          <cell r="G1">
            <v>2003</v>
          </cell>
          <cell r="H1">
            <v>2004</v>
          </cell>
          <cell r="I1">
            <v>2005</v>
          </cell>
          <cell r="J1">
            <v>2006</v>
          </cell>
          <cell r="K1">
            <v>2007</v>
          </cell>
          <cell r="L1">
            <v>2008</v>
          </cell>
          <cell r="M1">
            <v>2009</v>
          </cell>
          <cell r="N1">
            <v>2010</v>
          </cell>
          <cell r="O1">
            <v>2011</v>
          </cell>
          <cell r="P1">
            <v>2012</v>
          </cell>
          <cell r="Q1">
            <v>2013</v>
          </cell>
          <cell r="R1">
            <v>2014</v>
          </cell>
          <cell r="S1">
            <v>2015</v>
          </cell>
        </row>
        <row r="2">
          <cell r="A2" t="str">
            <v>01 : Crop and animal production, hunting and related service activities</v>
          </cell>
          <cell r="B2">
            <v>2000</v>
          </cell>
          <cell r="C2">
            <v>3300</v>
          </cell>
          <cell r="D2">
            <v>2000</v>
          </cell>
          <cell r="E2">
            <v>2100</v>
          </cell>
          <cell r="F2">
            <v>3000</v>
          </cell>
          <cell r="G2">
            <v>1500</v>
          </cell>
          <cell r="H2">
            <v>1300</v>
          </cell>
          <cell r="I2">
            <v>2200</v>
          </cell>
          <cell r="J2">
            <v>2000</v>
          </cell>
          <cell r="K2">
            <v>1400</v>
          </cell>
          <cell r="L2">
            <v>1100</v>
          </cell>
          <cell r="M2">
            <v>600</v>
          </cell>
          <cell r="N2">
            <v>400</v>
          </cell>
          <cell r="O2">
            <v>400</v>
          </cell>
          <cell r="P2">
            <v>800</v>
          </cell>
          <cell r="Q2">
            <v>300</v>
          </cell>
          <cell r="R2">
            <v>800</v>
          </cell>
          <cell r="S2">
            <v>800</v>
          </cell>
        </row>
        <row r="3">
          <cell r="A3" t="str">
            <v>02 : Forestry and logging</v>
          </cell>
          <cell r="B3"/>
          <cell r="C3"/>
          <cell r="D3"/>
          <cell r="E3"/>
          <cell r="F3"/>
          <cell r="G3"/>
          <cell r="H3"/>
          <cell r="I3"/>
          <cell r="J3"/>
          <cell r="K3"/>
          <cell r="L3"/>
          <cell r="M3"/>
          <cell r="N3"/>
          <cell r="O3"/>
          <cell r="P3"/>
          <cell r="Q3"/>
          <cell r="R3"/>
          <cell r="S3"/>
        </row>
        <row r="4">
          <cell r="A4" t="str">
            <v>03 : Fishing and aquaculture</v>
          </cell>
          <cell r="B4"/>
          <cell r="C4"/>
          <cell r="D4"/>
          <cell r="E4"/>
          <cell r="F4"/>
          <cell r="G4"/>
          <cell r="H4"/>
          <cell r="I4"/>
          <cell r="J4"/>
          <cell r="K4"/>
          <cell r="L4"/>
          <cell r="M4"/>
          <cell r="N4"/>
          <cell r="O4"/>
          <cell r="P4"/>
          <cell r="Q4"/>
          <cell r="R4"/>
          <cell r="S4"/>
        </row>
        <row r="5">
          <cell r="A5" t="str">
            <v>05 : Mining of coal and lignite</v>
          </cell>
          <cell r="B5"/>
          <cell r="C5"/>
          <cell r="D5"/>
          <cell r="E5"/>
          <cell r="F5"/>
          <cell r="G5"/>
          <cell r="H5"/>
          <cell r="I5"/>
          <cell r="J5"/>
          <cell r="K5"/>
          <cell r="L5"/>
          <cell r="M5"/>
          <cell r="N5"/>
          <cell r="O5"/>
          <cell r="P5"/>
          <cell r="Q5"/>
          <cell r="R5"/>
          <cell r="S5"/>
        </row>
        <row r="6">
          <cell r="A6" t="str">
            <v>06 : Extraction of crude petroleum and natural gas</v>
          </cell>
          <cell r="B6">
            <v>3200</v>
          </cell>
          <cell r="C6">
            <v>2900</v>
          </cell>
          <cell r="D6">
            <v>2600</v>
          </cell>
          <cell r="E6">
            <v>2500</v>
          </cell>
          <cell r="F6">
            <v>1900</v>
          </cell>
          <cell r="G6">
            <v>1400</v>
          </cell>
          <cell r="H6">
            <v>2400</v>
          </cell>
          <cell r="I6">
            <v>2300</v>
          </cell>
          <cell r="J6">
            <v>3400</v>
          </cell>
          <cell r="K6">
            <v>3400</v>
          </cell>
          <cell r="L6">
            <v>2500</v>
          </cell>
          <cell r="M6">
            <v>1600</v>
          </cell>
          <cell r="N6">
            <v>1500</v>
          </cell>
          <cell r="O6">
            <v>2300</v>
          </cell>
          <cell r="P6">
            <v>2800</v>
          </cell>
          <cell r="Q6">
            <v>3200</v>
          </cell>
          <cell r="R6">
            <v>3200</v>
          </cell>
          <cell r="S6">
            <v>2600</v>
          </cell>
        </row>
        <row r="7">
          <cell r="A7" t="str">
            <v>07 : Mining of metal ores</v>
          </cell>
          <cell r="B7"/>
          <cell r="C7"/>
          <cell r="D7"/>
          <cell r="E7"/>
          <cell r="F7"/>
          <cell r="G7"/>
          <cell r="H7"/>
          <cell r="I7"/>
          <cell r="J7"/>
          <cell r="K7"/>
          <cell r="L7"/>
          <cell r="M7"/>
          <cell r="N7"/>
          <cell r="O7"/>
          <cell r="P7"/>
          <cell r="Q7"/>
          <cell r="R7"/>
          <cell r="S7"/>
        </row>
        <row r="8">
          <cell r="A8" t="str">
            <v>08 : Other mining and quarrying</v>
          </cell>
          <cell r="B8"/>
          <cell r="C8"/>
          <cell r="D8"/>
          <cell r="E8"/>
          <cell r="F8"/>
          <cell r="G8"/>
          <cell r="H8"/>
          <cell r="I8"/>
          <cell r="J8"/>
          <cell r="K8"/>
          <cell r="L8"/>
          <cell r="M8"/>
          <cell r="N8"/>
          <cell r="O8"/>
          <cell r="P8"/>
          <cell r="Q8"/>
          <cell r="R8"/>
          <cell r="S8"/>
        </row>
        <row r="9">
          <cell r="A9" t="str">
            <v>09 : Mining support service activities</v>
          </cell>
          <cell r="B9">
            <v>900</v>
          </cell>
          <cell r="C9">
            <v>1100</v>
          </cell>
          <cell r="D9">
            <v>1100</v>
          </cell>
          <cell r="E9">
            <v>600</v>
          </cell>
          <cell r="F9">
            <v>500</v>
          </cell>
          <cell r="G9">
            <v>300</v>
          </cell>
          <cell r="H9">
            <v>600</v>
          </cell>
          <cell r="I9">
            <v>500</v>
          </cell>
          <cell r="J9">
            <v>600</v>
          </cell>
          <cell r="K9">
            <v>300</v>
          </cell>
          <cell r="L9">
            <v>400</v>
          </cell>
          <cell r="M9">
            <v>500</v>
          </cell>
          <cell r="N9">
            <v>300</v>
          </cell>
          <cell r="O9">
            <v>400</v>
          </cell>
          <cell r="P9">
            <v>700</v>
          </cell>
          <cell r="Q9">
            <v>400</v>
          </cell>
          <cell r="R9">
            <v>200</v>
          </cell>
          <cell r="S9">
            <v>300</v>
          </cell>
        </row>
        <row r="10">
          <cell r="A10" t="str">
            <v>10 : Manufacture of food products</v>
          </cell>
          <cell r="B10">
            <v>21700</v>
          </cell>
          <cell r="C10">
            <v>23400</v>
          </cell>
          <cell r="D10">
            <v>24300</v>
          </cell>
          <cell r="E10">
            <v>23500</v>
          </cell>
          <cell r="F10">
            <v>23200</v>
          </cell>
          <cell r="G10">
            <v>24100</v>
          </cell>
          <cell r="H10">
            <v>23600</v>
          </cell>
          <cell r="I10">
            <v>23600</v>
          </cell>
          <cell r="J10">
            <v>23200</v>
          </cell>
          <cell r="K10">
            <v>25400</v>
          </cell>
          <cell r="L10">
            <v>21800</v>
          </cell>
          <cell r="M10">
            <v>21700</v>
          </cell>
          <cell r="N10">
            <v>19300</v>
          </cell>
          <cell r="O10">
            <v>21900</v>
          </cell>
          <cell r="P10">
            <v>26500</v>
          </cell>
          <cell r="Q10">
            <v>29500</v>
          </cell>
          <cell r="R10">
            <v>27800</v>
          </cell>
          <cell r="S10">
            <v>24400</v>
          </cell>
        </row>
        <row r="11">
          <cell r="A11" t="str">
            <v>11 : Manufacture of beverages</v>
          </cell>
          <cell r="B11"/>
          <cell r="C11"/>
          <cell r="D11"/>
          <cell r="E11"/>
          <cell r="F11"/>
          <cell r="G11"/>
          <cell r="H11"/>
          <cell r="I11"/>
          <cell r="J11"/>
          <cell r="K11"/>
          <cell r="L11"/>
          <cell r="M11"/>
          <cell r="N11"/>
          <cell r="O11"/>
          <cell r="P11"/>
          <cell r="Q11"/>
          <cell r="R11"/>
          <cell r="S11"/>
        </row>
        <row r="12">
          <cell r="A12" t="str">
            <v>12 : Manufacture of tobacco products</v>
          </cell>
          <cell r="B12"/>
          <cell r="C12"/>
          <cell r="D12"/>
          <cell r="E12"/>
          <cell r="F12"/>
          <cell r="G12"/>
          <cell r="H12"/>
          <cell r="I12"/>
          <cell r="J12"/>
          <cell r="K12"/>
          <cell r="L12"/>
          <cell r="M12"/>
          <cell r="N12"/>
          <cell r="O12"/>
          <cell r="P12"/>
          <cell r="Q12"/>
          <cell r="R12"/>
          <cell r="S12"/>
        </row>
        <row r="13">
          <cell r="A13" t="str">
            <v>13 : Manufacture of textiles</v>
          </cell>
          <cell r="B13"/>
          <cell r="C13"/>
          <cell r="D13"/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</row>
        <row r="14">
          <cell r="A14" t="str">
            <v>14 : Manufacture of wearing apparel</v>
          </cell>
          <cell r="B14">
            <v>28200</v>
          </cell>
          <cell r="C14">
            <v>25700</v>
          </cell>
          <cell r="D14">
            <v>22900</v>
          </cell>
          <cell r="E14">
            <v>19300</v>
          </cell>
          <cell r="F14">
            <v>15700</v>
          </cell>
          <cell r="G14">
            <v>14300</v>
          </cell>
          <cell r="H14">
            <v>13100</v>
          </cell>
          <cell r="I14">
            <v>12600</v>
          </cell>
          <cell r="J14">
            <v>11000</v>
          </cell>
          <cell r="K14">
            <v>9600</v>
          </cell>
          <cell r="L14">
            <v>9800</v>
          </cell>
          <cell r="M14">
            <v>6800</v>
          </cell>
          <cell r="N14">
            <v>5400</v>
          </cell>
          <cell r="O14">
            <v>2900</v>
          </cell>
          <cell r="P14">
            <v>5900</v>
          </cell>
          <cell r="Q14">
            <v>4000</v>
          </cell>
          <cell r="R14">
            <v>7800</v>
          </cell>
          <cell r="S14">
            <v>10000</v>
          </cell>
        </row>
        <row r="15">
          <cell r="A15" t="str">
            <v>15 : Manufacture of leather and related products</v>
          </cell>
          <cell r="B15">
            <v>5900</v>
          </cell>
          <cell r="C15">
            <v>5000</v>
          </cell>
          <cell r="D15">
            <v>4500</v>
          </cell>
          <cell r="E15">
            <v>3100</v>
          </cell>
          <cell r="F15">
            <v>2800</v>
          </cell>
          <cell r="G15">
            <v>2300</v>
          </cell>
          <cell r="H15">
            <v>2200</v>
          </cell>
          <cell r="I15">
            <v>2200</v>
          </cell>
          <cell r="J15">
            <v>1800</v>
          </cell>
          <cell r="K15">
            <v>1100</v>
          </cell>
          <cell r="L15">
            <v>1100</v>
          </cell>
          <cell r="M15">
            <v>500</v>
          </cell>
          <cell r="N15">
            <v>400</v>
          </cell>
          <cell r="O15">
            <v>1200</v>
          </cell>
          <cell r="P15">
            <v>800</v>
          </cell>
          <cell r="Q15">
            <v>300</v>
          </cell>
          <cell r="R15">
            <v>400</v>
          </cell>
          <cell r="S15">
            <v>400</v>
          </cell>
        </row>
        <row r="16">
          <cell r="A16" t="str">
            <v>16 : Manufacture of wood and of products of wood and cork, except furniture;manufacture of articles of straw and plaiting materials</v>
          </cell>
          <cell r="B16">
            <v>4500</v>
          </cell>
          <cell r="C16">
            <v>4400</v>
          </cell>
          <cell r="D16">
            <v>4300</v>
          </cell>
          <cell r="E16">
            <v>4700</v>
          </cell>
          <cell r="F16">
            <v>4200</v>
          </cell>
          <cell r="G16">
            <v>4200</v>
          </cell>
          <cell r="H16">
            <v>4000</v>
          </cell>
          <cell r="I16">
            <v>3800</v>
          </cell>
          <cell r="J16">
            <v>3500</v>
          </cell>
          <cell r="K16">
            <v>3500</v>
          </cell>
          <cell r="L16">
            <v>3100</v>
          </cell>
          <cell r="M16">
            <v>1500</v>
          </cell>
          <cell r="N16">
            <v>700</v>
          </cell>
          <cell r="O16">
            <v>900</v>
          </cell>
          <cell r="P16">
            <v>2200</v>
          </cell>
          <cell r="Q16">
            <v>3700</v>
          </cell>
          <cell r="R16">
            <v>1000</v>
          </cell>
          <cell r="S16">
            <v>1800</v>
          </cell>
        </row>
        <row r="17">
          <cell r="A17" t="str">
            <v>17 : Manufacture of paper and paper products</v>
          </cell>
          <cell r="B17">
            <v>5800</v>
          </cell>
          <cell r="C17">
            <v>5500</v>
          </cell>
          <cell r="D17">
            <v>5400</v>
          </cell>
          <cell r="E17">
            <v>5200</v>
          </cell>
          <cell r="F17">
            <v>4200</v>
          </cell>
          <cell r="G17">
            <v>3700</v>
          </cell>
          <cell r="H17">
            <v>3100</v>
          </cell>
          <cell r="I17">
            <v>2700</v>
          </cell>
          <cell r="J17">
            <v>2000</v>
          </cell>
          <cell r="K17">
            <v>2200</v>
          </cell>
          <cell r="L17">
            <v>3000</v>
          </cell>
          <cell r="M17">
            <v>1200</v>
          </cell>
          <cell r="N17">
            <v>1000</v>
          </cell>
          <cell r="O17">
            <v>1900</v>
          </cell>
          <cell r="P17">
            <v>1400</v>
          </cell>
          <cell r="Q17">
            <v>500</v>
          </cell>
          <cell r="R17">
            <v>1500</v>
          </cell>
          <cell r="S17">
            <v>400</v>
          </cell>
        </row>
        <row r="18">
          <cell r="A18" t="str">
            <v>18 : Printing and reproduction of recorded media</v>
          </cell>
          <cell r="B18">
            <v>44800</v>
          </cell>
          <cell r="C18">
            <v>49500</v>
          </cell>
          <cell r="D18">
            <v>45100</v>
          </cell>
          <cell r="E18">
            <v>42600</v>
          </cell>
          <cell r="F18">
            <v>39800</v>
          </cell>
          <cell r="G18">
            <v>38700</v>
          </cell>
          <cell r="H18">
            <v>36100</v>
          </cell>
          <cell r="I18">
            <v>34000</v>
          </cell>
          <cell r="J18">
            <v>30300</v>
          </cell>
          <cell r="K18">
            <v>29800</v>
          </cell>
          <cell r="L18">
            <v>26800</v>
          </cell>
          <cell r="M18">
            <v>15600</v>
          </cell>
          <cell r="N18">
            <v>18200</v>
          </cell>
          <cell r="O18">
            <v>13300</v>
          </cell>
          <cell r="P18">
            <v>14600</v>
          </cell>
          <cell r="Q18">
            <v>11300</v>
          </cell>
          <cell r="R18">
            <v>13300</v>
          </cell>
          <cell r="S18">
            <v>14600</v>
          </cell>
        </row>
        <row r="19">
          <cell r="A19" t="str">
            <v>19 : Manufacture of coke and refined petroleum products</v>
          </cell>
          <cell r="B19">
            <v>200</v>
          </cell>
          <cell r="C19">
            <v>200</v>
          </cell>
          <cell r="D19">
            <v>200</v>
          </cell>
          <cell r="E19">
            <v>100</v>
          </cell>
          <cell r="F19">
            <v>100</v>
          </cell>
          <cell r="G19">
            <v>100</v>
          </cell>
          <cell r="H19">
            <v>100</v>
          </cell>
          <cell r="I19">
            <v>100</v>
          </cell>
          <cell r="J19">
            <v>100</v>
          </cell>
          <cell r="K19">
            <v>200</v>
          </cell>
          <cell r="L19">
            <v>100</v>
          </cell>
          <cell r="M19"/>
          <cell r="N19"/>
          <cell r="O19">
            <v>200</v>
          </cell>
          <cell r="P19"/>
          <cell r="Q19"/>
          <cell r="R19"/>
          <cell r="S19"/>
        </row>
        <row r="20">
          <cell r="A20" t="str">
            <v>20 : Manufacture of chemicals and chemical products</v>
          </cell>
          <cell r="B20">
            <v>8700</v>
          </cell>
          <cell r="C20">
            <v>7900</v>
          </cell>
          <cell r="D20">
            <v>8700</v>
          </cell>
          <cell r="E20">
            <v>7800</v>
          </cell>
          <cell r="F20">
            <v>6100</v>
          </cell>
          <cell r="G20">
            <v>5600</v>
          </cell>
          <cell r="H20">
            <v>4900</v>
          </cell>
          <cell r="I20">
            <v>4500</v>
          </cell>
          <cell r="J20">
            <v>4300</v>
          </cell>
          <cell r="K20">
            <v>3600</v>
          </cell>
          <cell r="L20">
            <v>2400</v>
          </cell>
          <cell r="M20">
            <v>3800</v>
          </cell>
          <cell r="N20">
            <v>7900</v>
          </cell>
          <cell r="O20">
            <v>3000</v>
          </cell>
          <cell r="P20">
            <v>1200</v>
          </cell>
          <cell r="Q20">
            <v>1900</v>
          </cell>
          <cell r="R20">
            <v>1700</v>
          </cell>
          <cell r="S20">
            <v>2800</v>
          </cell>
        </row>
        <row r="21">
          <cell r="A21" t="str">
            <v>21 : Manufacture of basic pharmaceutical products and pharmaceutical preparations</v>
          </cell>
          <cell r="B21">
            <v>3300</v>
          </cell>
          <cell r="C21">
            <v>4800</v>
          </cell>
          <cell r="D21">
            <v>5000</v>
          </cell>
          <cell r="E21">
            <v>4500</v>
          </cell>
          <cell r="F21">
            <v>5700</v>
          </cell>
          <cell r="G21">
            <v>3700</v>
          </cell>
          <cell r="H21">
            <v>3800</v>
          </cell>
          <cell r="I21">
            <v>2900</v>
          </cell>
          <cell r="J21">
            <v>2900</v>
          </cell>
          <cell r="K21">
            <v>2600</v>
          </cell>
          <cell r="L21">
            <v>2400</v>
          </cell>
          <cell r="M21">
            <v>1500</v>
          </cell>
          <cell r="N21">
            <v>2500</v>
          </cell>
          <cell r="O21">
            <v>2000</v>
          </cell>
          <cell r="P21">
            <v>1500</v>
          </cell>
          <cell r="Q21">
            <v>800</v>
          </cell>
          <cell r="R21">
            <v>600</v>
          </cell>
          <cell r="S21">
            <v>1900</v>
          </cell>
        </row>
        <row r="22">
          <cell r="A22" t="str">
            <v>22 : Manufacture of rubber and plastic products</v>
          </cell>
          <cell r="B22">
            <v>14900</v>
          </cell>
          <cell r="C22">
            <v>13200</v>
          </cell>
          <cell r="D22">
            <v>14900</v>
          </cell>
          <cell r="E22">
            <v>12100</v>
          </cell>
          <cell r="F22">
            <v>11400</v>
          </cell>
          <cell r="G22">
            <v>10800</v>
          </cell>
          <cell r="H22">
            <v>10300</v>
          </cell>
          <cell r="I22">
            <v>9300</v>
          </cell>
          <cell r="J22">
            <v>8200</v>
          </cell>
          <cell r="K22">
            <v>6800</v>
          </cell>
          <cell r="L22">
            <v>6500</v>
          </cell>
          <cell r="M22">
            <v>3900</v>
          </cell>
          <cell r="N22">
            <v>3400</v>
          </cell>
          <cell r="O22">
            <v>6400</v>
          </cell>
          <cell r="P22">
            <v>4100</v>
          </cell>
          <cell r="Q22">
            <v>3400</v>
          </cell>
          <cell r="R22">
            <v>7800</v>
          </cell>
          <cell r="S22">
            <v>6500</v>
          </cell>
        </row>
        <row r="23">
          <cell r="A23" t="str">
            <v>23 : Manufacture of other non-metallic mineral products</v>
          </cell>
          <cell r="B23">
            <v>3900</v>
          </cell>
          <cell r="C23">
            <v>3900</v>
          </cell>
          <cell r="D23">
            <v>4100</v>
          </cell>
          <cell r="E23">
            <v>3800</v>
          </cell>
          <cell r="F23">
            <v>3200</v>
          </cell>
          <cell r="G23">
            <v>3100</v>
          </cell>
          <cell r="H23">
            <v>3000</v>
          </cell>
          <cell r="I23">
            <v>2500</v>
          </cell>
          <cell r="J23">
            <v>2500</v>
          </cell>
          <cell r="K23">
            <v>2700</v>
          </cell>
          <cell r="L23">
            <v>2800</v>
          </cell>
          <cell r="M23">
            <v>6300</v>
          </cell>
          <cell r="N23">
            <v>3900</v>
          </cell>
          <cell r="O23">
            <v>3500</v>
          </cell>
          <cell r="P23">
            <v>2800</v>
          </cell>
          <cell r="Q23">
            <v>3700</v>
          </cell>
          <cell r="R23">
            <v>2300</v>
          </cell>
          <cell r="S23">
            <v>3000</v>
          </cell>
        </row>
        <row r="24">
          <cell r="A24" t="str">
            <v>24 : Manufacture of basic metals</v>
          </cell>
          <cell r="B24">
            <v>1700</v>
          </cell>
          <cell r="C24">
            <v>1600</v>
          </cell>
          <cell r="D24">
            <v>1600</v>
          </cell>
          <cell r="E24">
            <v>1400</v>
          </cell>
          <cell r="F24">
            <v>1500</v>
          </cell>
          <cell r="G24">
            <v>1600</v>
          </cell>
          <cell r="H24">
            <v>900</v>
          </cell>
          <cell r="I24">
            <v>1000</v>
          </cell>
          <cell r="J24">
            <v>800</v>
          </cell>
          <cell r="K24">
            <v>700</v>
          </cell>
          <cell r="L24">
            <v>900</v>
          </cell>
          <cell r="M24">
            <v>500</v>
          </cell>
          <cell r="N24">
            <v>500</v>
          </cell>
          <cell r="O24">
            <v>1500</v>
          </cell>
          <cell r="P24">
            <v>700</v>
          </cell>
          <cell r="Q24">
            <v>1200</v>
          </cell>
          <cell r="R24">
            <v>1300</v>
          </cell>
          <cell r="S24">
            <v>600</v>
          </cell>
        </row>
        <row r="25">
          <cell r="A25" t="str">
            <v>25 : Manufacture of fabricated metal products, except machinery and equipment</v>
          </cell>
          <cell r="B25">
            <v>18200</v>
          </cell>
          <cell r="C25">
            <v>18000</v>
          </cell>
          <cell r="D25">
            <v>20100</v>
          </cell>
          <cell r="E25">
            <v>17500</v>
          </cell>
          <cell r="F25">
            <v>14400</v>
          </cell>
          <cell r="G25">
            <v>13300</v>
          </cell>
          <cell r="H25">
            <v>12200</v>
          </cell>
          <cell r="I25">
            <v>10800</v>
          </cell>
          <cell r="J25">
            <v>10100</v>
          </cell>
          <cell r="K25">
            <v>9100</v>
          </cell>
          <cell r="L25">
            <v>10500</v>
          </cell>
          <cell r="M25">
            <v>8500</v>
          </cell>
          <cell r="N25">
            <v>5800</v>
          </cell>
          <cell r="O25">
            <v>13800</v>
          </cell>
          <cell r="P25">
            <v>6700</v>
          </cell>
          <cell r="Q25">
            <v>10400</v>
          </cell>
          <cell r="R25">
            <v>9500</v>
          </cell>
          <cell r="S25">
            <v>8900</v>
          </cell>
        </row>
        <row r="26">
          <cell r="A26" t="str">
            <v>26 : Manufacture of computer, electronic and optical products</v>
          </cell>
          <cell r="B26">
            <v>13400</v>
          </cell>
          <cell r="C26">
            <v>12500</v>
          </cell>
          <cell r="D26">
            <v>13100</v>
          </cell>
          <cell r="E26">
            <v>13600</v>
          </cell>
          <cell r="F26">
            <v>11000</v>
          </cell>
          <cell r="G26">
            <v>8300</v>
          </cell>
          <cell r="H26">
            <v>8900</v>
          </cell>
          <cell r="I26">
            <v>8200</v>
          </cell>
          <cell r="J26">
            <v>8000</v>
          </cell>
          <cell r="K26">
            <v>7100</v>
          </cell>
          <cell r="L26">
            <v>6000</v>
          </cell>
          <cell r="M26">
            <v>7000</v>
          </cell>
          <cell r="N26">
            <v>5000</v>
          </cell>
          <cell r="O26">
            <v>6200</v>
          </cell>
          <cell r="P26">
            <v>3400</v>
          </cell>
          <cell r="Q26">
            <v>7600</v>
          </cell>
          <cell r="R26">
            <v>4200</v>
          </cell>
          <cell r="S26">
            <v>3200</v>
          </cell>
        </row>
        <row r="27">
          <cell r="A27" t="str">
            <v>27 : Manufacture of electrical equipment</v>
          </cell>
          <cell r="B27">
            <v>9600</v>
          </cell>
          <cell r="C27">
            <v>10900</v>
          </cell>
          <cell r="D27">
            <v>8400</v>
          </cell>
          <cell r="E27">
            <v>8700</v>
          </cell>
          <cell r="F27">
            <v>7800</v>
          </cell>
          <cell r="G27">
            <v>6000</v>
          </cell>
          <cell r="H27">
            <v>5900</v>
          </cell>
          <cell r="I27">
            <v>5000</v>
          </cell>
          <cell r="J27">
            <v>4400</v>
          </cell>
          <cell r="K27">
            <v>4100</v>
          </cell>
          <cell r="L27">
            <v>4200</v>
          </cell>
          <cell r="M27">
            <v>2100</v>
          </cell>
          <cell r="N27">
            <v>1800</v>
          </cell>
          <cell r="O27">
            <v>2800</v>
          </cell>
          <cell r="P27">
            <v>2900</v>
          </cell>
          <cell r="Q27">
            <v>2900</v>
          </cell>
          <cell r="R27">
            <v>4000</v>
          </cell>
          <cell r="S27">
            <v>1700</v>
          </cell>
        </row>
        <row r="28">
          <cell r="A28" t="str">
            <v>28 : Manufacture of machinery and equipment n.e.c.</v>
          </cell>
          <cell r="B28">
            <v>8700</v>
          </cell>
          <cell r="C28">
            <v>10000</v>
          </cell>
          <cell r="D28">
            <v>9400</v>
          </cell>
          <cell r="E28">
            <v>9000</v>
          </cell>
          <cell r="F28">
            <v>7700</v>
          </cell>
          <cell r="G28">
            <v>6800</v>
          </cell>
          <cell r="H28">
            <v>7200</v>
          </cell>
          <cell r="I28">
            <v>6800</v>
          </cell>
          <cell r="J28">
            <v>6000</v>
          </cell>
          <cell r="K28">
            <v>6900</v>
          </cell>
          <cell r="L28">
            <v>4800</v>
          </cell>
          <cell r="M28">
            <v>4300</v>
          </cell>
          <cell r="N28">
            <v>3800</v>
          </cell>
          <cell r="O28">
            <v>2200</v>
          </cell>
          <cell r="P28">
            <v>6700</v>
          </cell>
          <cell r="Q28">
            <v>2300</v>
          </cell>
          <cell r="R28">
            <v>2400</v>
          </cell>
          <cell r="S28">
            <v>4400</v>
          </cell>
        </row>
        <row r="29">
          <cell r="A29" t="str">
            <v>29 : Manufacture of motor vehicles, trailers and semi-trailers</v>
          </cell>
          <cell r="B29">
            <v>13400</v>
          </cell>
          <cell r="C29">
            <v>13200</v>
          </cell>
          <cell r="D29">
            <v>11200</v>
          </cell>
          <cell r="E29">
            <v>9800</v>
          </cell>
          <cell r="F29">
            <v>8100</v>
          </cell>
          <cell r="G29">
            <v>7300</v>
          </cell>
          <cell r="H29">
            <v>7100</v>
          </cell>
          <cell r="I29">
            <v>6800</v>
          </cell>
          <cell r="J29">
            <v>6200</v>
          </cell>
          <cell r="K29">
            <v>6100</v>
          </cell>
          <cell r="L29">
            <v>5800</v>
          </cell>
          <cell r="M29">
            <v>6000</v>
          </cell>
          <cell r="N29">
            <v>4700</v>
          </cell>
          <cell r="O29">
            <v>4800</v>
          </cell>
          <cell r="P29">
            <v>4100</v>
          </cell>
          <cell r="Q29">
            <v>4000</v>
          </cell>
          <cell r="R29">
            <v>4200</v>
          </cell>
          <cell r="S29">
            <v>4100</v>
          </cell>
        </row>
        <row r="30">
          <cell r="A30" t="str">
            <v>30 : Manufacture of other transport equipment</v>
          </cell>
          <cell r="B30">
            <v>2200</v>
          </cell>
          <cell r="C30">
            <v>2300</v>
          </cell>
          <cell r="D30">
            <v>3200</v>
          </cell>
          <cell r="E30">
            <v>2300</v>
          </cell>
          <cell r="F30">
            <v>2100</v>
          </cell>
          <cell r="G30">
            <v>1900</v>
          </cell>
          <cell r="H30">
            <v>2000</v>
          </cell>
          <cell r="I30">
            <v>1900</v>
          </cell>
          <cell r="J30">
            <v>1900</v>
          </cell>
          <cell r="K30">
            <v>2400</v>
          </cell>
          <cell r="L30">
            <v>2500</v>
          </cell>
          <cell r="M30">
            <v>600</v>
          </cell>
          <cell r="N30">
            <v>500</v>
          </cell>
          <cell r="O30">
            <v>600</v>
          </cell>
          <cell r="P30">
            <v>1500</v>
          </cell>
          <cell r="Q30">
            <v>800</v>
          </cell>
          <cell r="R30">
            <v>1000</v>
          </cell>
          <cell r="S30">
            <v>900</v>
          </cell>
        </row>
        <row r="31">
          <cell r="A31" t="str">
            <v>31 : Manufacture of furniture</v>
          </cell>
          <cell r="B31">
            <v>4600</v>
          </cell>
          <cell r="C31">
            <v>4500</v>
          </cell>
          <cell r="D31">
            <v>4300</v>
          </cell>
          <cell r="E31">
            <v>3800</v>
          </cell>
          <cell r="F31">
            <v>3300</v>
          </cell>
          <cell r="G31">
            <v>3100</v>
          </cell>
          <cell r="H31">
            <v>3100</v>
          </cell>
          <cell r="I31">
            <v>2900</v>
          </cell>
          <cell r="J31">
            <v>2600</v>
          </cell>
          <cell r="K31">
            <v>2100</v>
          </cell>
          <cell r="L31">
            <v>1900</v>
          </cell>
          <cell r="M31">
            <v>10000</v>
          </cell>
          <cell r="N31">
            <v>4300</v>
          </cell>
          <cell r="O31">
            <v>2800</v>
          </cell>
          <cell r="P31">
            <v>3200</v>
          </cell>
          <cell r="Q31">
            <v>6400</v>
          </cell>
          <cell r="R31">
            <v>4700</v>
          </cell>
          <cell r="S31">
            <v>4100</v>
          </cell>
        </row>
        <row r="32">
          <cell r="A32" t="str">
            <v>32 : Other manufacturing</v>
          </cell>
          <cell r="B32">
            <v>8800</v>
          </cell>
          <cell r="C32">
            <v>9200</v>
          </cell>
          <cell r="D32">
            <v>8800</v>
          </cell>
          <cell r="E32">
            <v>7800</v>
          </cell>
          <cell r="F32">
            <v>7100</v>
          </cell>
          <cell r="G32">
            <v>6600</v>
          </cell>
          <cell r="H32">
            <v>6500</v>
          </cell>
          <cell r="I32">
            <v>6400</v>
          </cell>
          <cell r="J32">
            <v>6300</v>
          </cell>
          <cell r="K32">
            <v>5800</v>
          </cell>
          <cell r="L32">
            <v>5300</v>
          </cell>
          <cell r="M32">
            <v>6300</v>
          </cell>
          <cell r="N32">
            <v>5800</v>
          </cell>
          <cell r="O32">
            <v>3900</v>
          </cell>
          <cell r="P32">
            <v>8900</v>
          </cell>
          <cell r="Q32">
            <v>1900</v>
          </cell>
          <cell r="R32">
            <v>5200</v>
          </cell>
          <cell r="S32">
            <v>3800</v>
          </cell>
        </row>
        <row r="33">
          <cell r="A33" t="str">
            <v>33 : Repair and installation of machinery and equipment</v>
          </cell>
          <cell r="B33">
            <v>4500</v>
          </cell>
          <cell r="C33">
            <v>4800</v>
          </cell>
          <cell r="D33">
            <v>5200</v>
          </cell>
          <cell r="E33">
            <v>5200</v>
          </cell>
          <cell r="F33">
            <v>4500</v>
          </cell>
          <cell r="G33">
            <v>3900</v>
          </cell>
          <cell r="H33">
            <v>4200</v>
          </cell>
          <cell r="I33">
            <v>3700</v>
          </cell>
          <cell r="J33">
            <v>3700</v>
          </cell>
          <cell r="K33">
            <v>3300</v>
          </cell>
          <cell r="L33">
            <v>6700</v>
          </cell>
          <cell r="M33">
            <v>5100</v>
          </cell>
          <cell r="N33">
            <v>10100</v>
          </cell>
          <cell r="O33">
            <v>5900</v>
          </cell>
          <cell r="P33">
            <v>6000</v>
          </cell>
          <cell r="Q33">
            <v>7100</v>
          </cell>
          <cell r="R33">
            <v>4700</v>
          </cell>
          <cell r="S33">
            <v>6800</v>
          </cell>
        </row>
        <row r="34">
          <cell r="A34" t="str">
            <v>35 : Electricity, gas, steam and air conditioning supply</v>
          </cell>
          <cell r="B34">
            <v>6800</v>
          </cell>
          <cell r="C34">
            <v>7000</v>
          </cell>
          <cell r="D34">
            <v>8000</v>
          </cell>
          <cell r="E34">
            <v>8000</v>
          </cell>
          <cell r="F34">
            <v>6800</v>
          </cell>
          <cell r="G34">
            <v>6000</v>
          </cell>
          <cell r="H34">
            <v>4500</v>
          </cell>
          <cell r="I34">
            <v>3500</v>
          </cell>
          <cell r="J34">
            <v>5300</v>
          </cell>
          <cell r="K34">
            <v>6800</v>
          </cell>
          <cell r="L34">
            <v>7000</v>
          </cell>
          <cell r="M34">
            <v>6300</v>
          </cell>
          <cell r="N34">
            <v>6000</v>
          </cell>
          <cell r="O34">
            <v>8000</v>
          </cell>
          <cell r="P34">
            <v>5800</v>
          </cell>
          <cell r="Q34">
            <v>5800</v>
          </cell>
          <cell r="R34">
            <v>6800</v>
          </cell>
          <cell r="S34">
            <v>8300</v>
          </cell>
        </row>
        <row r="35">
          <cell r="A35" t="str">
            <v>36 : Water collection, treatment and supply</v>
          </cell>
          <cell r="B35"/>
          <cell r="C35"/>
          <cell r="D35"/>
          <cell r="E35"/>
          <cell r="F35"/>
          <cell r="G35"/>
          <cell r="H35"/>
          <cell r="I35"/>
          <cell r="J35"/>
          <cell r="K35"/>
          <cell r="L35"/>
          <cell r="M35">
            <v>200</v>
          </cell>
          <cell r="N35">
            <v>100</v>
          </cell>
          <cell r="O35"/>
          <cell r="P35">
            <v>500</v>
          </cell>
          <cell r="Q35">
            <v>400</v>
          </cell>
          <cell r="R35">
            <v>400</v>
          </cell>
          <cell r="S35">
            <v>900</v>
          </cell>
        </row>
        <row r="36">
          <cell r="A36" t="str">
            <v>37 : Sewerage</v>
          </cell>
          <cell r="B36">
            <v>2900</v>
          </cell>
          <cell r="C36">
            <v>2800</v>
          </cell>
          <cell r="D36">
            <v>3000</v>
          </cell>
          <cell r="E36">
            <v>2900</v>
          </cell>
          <cell r="F36"/>
          <cell r="G36"/>
          <cell r="H36"/>
          <cell r="I36"/>
          <cell r="J36"/>
          <cell r="K36"/>
          <cell r="L36"/>
          <cell r="M36">
            <v>2700</v>
          </cell>
          <cell r="N36">
            <v>2400</v>
          </cell>
          <cell r="O36">
            <v>2600</v>
          </cell>
          <cell r="P36">
            <v>2400</v>
          </cell>
          <cell r="Q36">
            <v>2100</v>
          </cell>
          <cell r="R36">
            <v>2100</v>
          </cell>
          <cell r="S36">
            <v>3700</v>
          </cell>
        </row>
        <row r="37">
          <cell r="A37" t="str">
            <v>38 : Waste collection, treatment and disposal activities; materials recovery</v>
          </cell>
          <cell r="B37">
            <v>11700</v>
          </cell>
          <cell r="C37">
            <v>11800</v>
          </cell>
          <cell r="D37">
            <v>12200</v>
          </cell>
          <cell r="E37">
            <v>12300</v>
          </cell>
          <cell r="F37">
            <v>11100</v>
          </cell>
          <cell r="G37">
            <v>10300</v>
          </cell>
          <cell r="H37">
            <v>10700</v>
          </cell>
          <cell r="I37">
            <v>11300</v>
          </cell>
          <cell r="J37">
            <v>11000</v>
          </cell>
          <cell r="K37">
            <v>10400</v>
          </cell>
          <cell r="L37">
            <v>12600</v>
          </cell>
          <cell r="M37">
            <v>11600</v>
          </cell>
          <cell r="N37">
            <v>15600</v>
          </cell>
          <cell r="O37">
            <v>13300</v>
          </cell>
          <cell r="P37">
            <v>13600</v>
          </cell>
          <cell r="Q37">
            <v>13300</v>
          </cell>
          <cell r="R37">
            <v>15100</v>
          </cell>
          <cell r="S37">
            <v>11100</v>
          </cell>
        </row>
        <row r="38">
          <cell r="A38" t="str">
            <v>39 : Remediation activities and other waste management services. This division includes the provision of remediation services, i.e. the cleanup of contaminated buildings and sites, soil, surface or ground water.</v>
          </cell>
          <cell r="B38"/>
          <cell r="C38"/>
          <cell r="D38"/>
          <cell r="E38"/>
          <cell r="F38"/>
          <cell r="G38"/>
          <cell r="H38"/>
          <cell r="I38"/>
          <cell r="J38"/>
          <cell r="K38"/>
          <cell r="L38"/>
          <cell r="M38">
            <v>700</v>
          </cell>
          <cell r="N38">
            <v>200</v>
          </cell>
          <cell r="O38">
            <v>1500</v>
          </cell>
          <cell r="P38">
            <v>1200</v>
          </cell>
          <cell r="Q38">
            <v>200</v>
          </cell>
          <cell r="R38">
            <v>200</v>
          </cell>
          <cell r="S38">
            <v>300</v>
          </cell>
        </row>
        <row r="39">
          <cell r="A39" t="str">
            <v>41 : Construction of buildings</v>
          </cell>
          <cell r="B39">
            <v>63200</v>
          </cell>
          <cell r="C39">
            <v>58100</v>
          </cell>
          <cell r="D39">
            <v>62100</v>
          </cell>
          <cell r="E39">
            <v>62400</v>
          </cell>
          <cell r="F39">
            <v>53100</v>
          </cell>
          <cell r="G39">
            <v>54100</v>
          </cell>
          <cell r="H39">
            <v>53400</v>
          </cell>
          <cell r="I39">
            <v>53900</v>
          </cell>
          <cell r="J39">
            <v>54000</v>
          </cell>
          <cell r="K39">
            <v>50200</v>
          </cell>
          <cell r="L39">
            <v>56000</v>
          </cell>
          <cell r="M39">
            <v>53200</v>
          </cell>
          <cell r="N39">
            <v>51900</v>
          </cell>
          <cell r="O39">
            <v>49900</v>
          </cell>
          <cell r="P39">
            <v>49700</v>
          </cell>
          <cell r="Q39">
            <v>50400</v>
          </cell>
          <cell r="R39">
            <v>63600</v>
          </cell>
          <cell r="S39">
            <v>58000</v>
          </cell>
        </row>
        <row r="40">
          <cell r="A40" t="str">
            <v>42 : Civil engineering</v>
          </cell>
          <cell r="B40">
            <v>33600</v>
          </cell>
          <cell r="C40">
            <v>31500</v>
          </cell>
          <cell r="D40">
            <v>35400</v>
          </cell>
          <cell r="E40">
            <v>34700</v>
          </cell>
          <cell r="F40">
            <v>35700</v>
          </cell>
          <cell r="G40">
            <v>32400</v>
          </cell>
          <cell r="H40">
            <v>28400</v>
          </cell>
          <cell r="I40">
            <v>26800</v>
          </cell>
          <cell r="J40">
            <v>28300</v>
          </cell>
          <cell r="K40">
            <v>30500</v>
          </cell>
          <cell r="L40">
            <v>24700</v>
          </cell>
          <cell r="M40">
            <v>18800</v>
          </cell>
          <cell r="N40">
            <v>16600</v>
          </cell>
          <cell r="O40">
            <v>18700</v>
          </cell>
          <cell r="P40">
            <v>20100</v>
          </cell>
          <cell r="Q40">
            <v>18800</v>
          </cell>
          <cell r="R40">
            <v>21300</v>
          </cell>
          <cell r="S40">
            <v>26200</v>
          </cell>
        </row>
        <row r="41">
          <cell r="A41" t="str">
            <v>43 : Specialised construction activities</v>
          </cell>
          <cell r="B41">
            <v>62200</v>
          </cell>
          <cell r="C41">
            <v>59100</v>
          </cell>
          <cell r="D41">
            <v>66800</v>
          </cell>
          <cell r="E41">
            <v>70100</v>
          </cell>
          <cell r="F41">
            <v>63900</v>
          </cell>
          <cell r="G41">
            <v>68200</v>
          </cell>
          <cell r="H41">
            <v>71000</v>
          </cell>
          <cell r="I41">
            <v>69800</v>
          </cell>
          <cell r="J41">
            <v>76100</v>
          </cell>
          <cell r="K41">
            <v>78500</v>
          </cell>
          <cell r="L41">
            <v>80300</v>
          </cell>
          <cell r="M41">
            <v>70500</v>
          </cell>
          <cell r="N41">
            <v>65800</v>
          </cell>
          <cell r="O41">
            <v>64700</v>
          </cell>
          <cell r="P41">
            <v>80600</v>
          </cell>
          <cell r="Q41">
            <v>77300</v>
          </cell>
          <cell r="R41">
            <v>61300</v>
          </cell>
          <cell r="S41">
            <v>61000</v>
          </cell>
        </row>
        <row r="42">
          <cell r="A42" t="str">
            <v>45 : Wholesale and retail trade and repair of motor vehicles and motorcycles</v>
          </cell>
          <cell r="B42">
            <v>57500</v>
          </cell>
          <cell r="C42">
            <v>57200</v>
          </cell>
          <cell r="D42">
            <v>55700</v>
          </cell>
          <cell r="E42">
            <v>57000</v>
          </cell>
          <cell r="F42">
            <v>56300</v>
          </cell>
          <cell r="G42">
            <v>53500</v>
          </cell>
          <cell r="H42">
            <v>48700</v>
          </cell>
          <cell r="I42">
            <v>50800</v>
          </cell>
          <cell r="J42">
            <v>44400</v>
          </cell>
          <cell r="K42">
            <v>42700</v>
          </cell>
          <cell r="L42">
            <v>43600</v>
          </cell>
          <cell r="M42">
            <v>41900</v>
          </cell>
          <cell r="N42">
            <v>36200</v>
          </cell>
          <cell r="O42">
            <v>32200</v>
          </cell>
          <cell r="P42">
            <v>31200</v>
          </cell>
          <cell r="Q42">
            <v>34300</v>
          </cell>
          <cell r="R42">
            <v>36200</v>
          </cell>
          <cell r="S42">
            <v>40800</v>
          </cell>
        </row>
        <row r="43">
          <cell r="A43" t="str">
            <v>46 : Wholesale trade, except of motor vehicles and motorcycles</v>
          </cell>
          <cell r="B43">
            <v>178000</v>
          </cell>
          <cell r="C43">
            <v>183000</v>
          </cell>
          <cell r="D43">
            <v>190300</v>
          </cell>
          <cell r="E43">
            <v>177000</v>
          </cell>
          <cell r="F43">
            <v>168700</v>
          </cell>
          <cell r="G43">
            <v>161500</v>
          </cell>
          <cell r="H43">
            <v>162300</v>
          </cell>
          <cell r="I43">
            <v>155200</v>
          </cell>
          <cell r="J43">
            <v>154600</v>
          </cell>
          <cell r="K43">
            <v>153300</v>
          </cell>
          <cell r="L43">
            <v>148400</v>
          </cell>
          <cell r="M43">
            <v>137100</v>
          </cell>
          <cell r="N43">
            <v>136800</v>
          </cell>
          <cell r="O43">
            <v>143800</v>
          </cell>
          <cell r="P43">
            <v>156800</v>
          </cell>
          <cell r="Q43">
            <v>159700</v>
          </cell>
          <cell r="R43">
            <v>154800</v>
          </cell>
          <cell r="S43">
            <v>151200</v>
          </cell>
        </row>
        <row r="44">
          <cell r="A44" t="str">
            <v>47 : Retail trade, except of motor vehicles and motorcycles</v>
          </cell>
          <cell r="B44">
            <v>345400</v>
          </cell>
          <cell r="C44">
            <v>375300</v>
          </cell>
          <cell r="D44">
            <v>382400</v>
          </cell>
          <cell r="E44">
            <v>384000</v>
          </cell>
          <cell r="F44">
            <v>381000</v>
          </cell>
          <cell r="G44">
            <v>374000</v>
          </cell>
          <cell r="H44">
            <v>374000</v>
          </cell>
          <cell r="I44">
            <v>380000</v>
          </cell>
          <cell r="J44">
            <v>387000</v>
          </cell>
          <cell r="K44">
            <v>390000</v>
          </cell>
          <cell r="L44">
            <v>394000</v>
          </cell>
          <cell r="M44">
            <v>381000</v>
          </cell>
          <cell r="N44">
            <v>370000</v>
          </cell>
          <cell r="O44">
            <v>371000</v>
          </cell>
          <cell r="P44">
            <v>392000</v>
          </cell>
          <cell r="Q44">
            <v>391000</v>
          </cell>
          <cell r="R44">
            <v>408000</v>
          </cell>
          <cell r="S44">
            <v>429000</v>
          </cell>
        </row>
        <row r="45">
          <cell r="A45" t="str">
            <v>49 : Land transport and transport via pipelines</v>
          </cell>
          <cell r="B45">
            <v>89000</v>
          </cell>
          <cell r="C45">
            <v>92700</v>
          </cell>
          <cell r="D45">
            <v>90000</v>
          </cell>
          <cell r="E45">
            <v>87200</v>
          </cell>
          <cell r="F45">
            <v>76900</v>
          </cell>
          <cell r="G45">
            <v>80300</v>
          </cell>
          <cell r="H45">
            <v>76700</v>
          </cell>
          <cell r="I45">
            <v>81100</v>
          </cell>
          <cell r="J45">
            <v>80500</v>
          </cell>
          <cell r="K45">
            <v>85500</v>
          </cell>
          <cell r="L45">
            <v>81800</v>
          </cell>
          <cell r="M45">
            <v>77900</v>
          </cell>
          <cell r="N45">
            <v>83500</v>
          </cell>
          <cell r="O45">
            <v>85900</v>
          </cell>
          <cell r="P45">
            <v>82600</v>
          </cell>
          <cell r="Q45">
            <v>89500</v>
          </cell>
          <cell r="R45">
            <v>89400</v>
          </cell>
          <cell r="S45">
            <v>94600</v>
          </cell>
        </row>
        <row r="46">
          <cell r="A46" t="str">
            <v>50 : Water transport</v>
          </cell>
          <cell r="B46">
            <v>5900</v>
          </cell>
          <cell r="C46">
            <v>4300</v>
          </cell>
          <cell r="D46">
            <v>3400</v>
          </cell>
          <cell r="E46">
            <v>3500</v>
          </cell>
          <cell r="F46">
            <v>3000</v>
          </cell>
          <cell r="G46">
            <v>2900</v>
          </cell>
          <cell r="H46">
            <v>2800</v>
          </cell>
          <cell r="I46">
            <v>3000</v>
          </cell>
          <cell r="J46">
            <v>3300</v>
          </cell>
          <cell r="K46">
            <v>3500</v>
          </cell>
          <cell r="L46">
            <v>3600</v>
          </cell>
          <cell r="M46">
            <v>2700</v>
          </cell>
          <cell r="N46">
            <v>2600</v>
          </cell>
          <cell r="O46">
            <v>2900</v>
          </cell>
          <cell r="P46">
            <v>2900</v>
          </cell>
          <cell r="Q46">
            <v>2600</v>
          </cell>
          <cell r="R46">
            <v>4000</v>
          </cell>
          <cell r="S46">
            <v>5600</v>
          </cell>
        </row>
        <row r="47">
          <cell r="A47" t="str">
            <v>51 : Air transport</v>
          </cell>
          <cell r="B47">
            <v>33900</v>
          </cell>
          <cell r="C47">
            <v>33900</v>
          </cell>
          <cell r="D47">
            <v>35400</v>
          </cell>
          <cell r="E47">
            <v>44300</v>
          </cell>
          <cell r="F47">
            <v>42500</v>
          </cell>
          <cell r="G47">
            <v>41300</v>
          </cell>
          <cell r="H47">
            <v>42800</v>
          </cell>
          <cell r="I47">
            <v>46000</v>
          </cell>
          <cell r="J47">
            <v>46200</v>
          </cell>
          <cell r="K47">
            <v>44900</v>
          </cell>
          <cell r="L47">
            <v>43200</v>
          </cell>
          <cell r="M47">
            <v>42500</v>
          </cell>
          <cell r="N47">
            <v>34500</v>
          </cell>
          <cell r="O47">
            <v>36500</v>
          </cell>
          <cell r="P47">
            <v>37900</v>
          </cell>
          <cell r="Q47">
            <v>36100</v>
          </cell>
          <cell r="R47">
            <v>36800</v>
          </cell>
          <cell r="S47">
            <v>37400</v>
          </cell>
        </row>
        <row r="48">
          <cell r="A48" t="str">
            <v>52 : Warehousing and support activities for transportation</v>
          </cell>
          <cell r="B48">
            <v>49600</v>
          </cell>
          <cell r="C48">
            <v>52100</v>
          </cell>
          <cell r="D48">
            <v>50800</v>
          </cell>
          <cell r="E48">
            <v>52400</v>
          </cell>
          <cell r="F48">
            <v>52800</v>
          </cell>
          <cell r="G48">
            <v>52200</v>
          </cell>
          <cell r="H48">
            <v>60000</v>
          </cell>
          <cell r="I48">
            <v>64800</v>
          </cell>
          <cell r="J48">
            <v>61000</v>
          </cell>
          <cell r="K48">
            <v>62900</v>
          </cell>
          <cell r="L48">
            <v>69000</v>
          </cell>
          <cell r="M48">
            <v>61200</v>
          </cell>
          <cell r="N48">
            <v>59900</v>
          </cell>
          <cell r="O48">
            <v>57600</v>
          </cell>
          <cell r="P48">
            <v>63200</v>
          </cell>
          <cell r="Q48">
            <v>56000</v>
          </cell>
          <cell r="R48">
            <v>61700</v>
          </cell>
          <cell r="S48">
            <v>61600</v>
          </cell>
        </row>
        <row r="49">
          <cell r="A49" t="str">
            <v>53 : Postal and courier activities</v>
          </cell>
          <cell r="B49">
            <v>59400</v>
          </cell>
          <cell r="C49">
            <v>57700</v>
          </cell>
          <cell r="D49">
            <v>61600</v>
          </cell>
          <cell r="E49">
            <v>53300</v>
          </cell>
          <cell r="F49">
            <v>54600</v>
          </cell>
          <cell r="G49">
            <v>48400</v>
          </cell>
          <cell r="H49">
            <v>41200</v>
          </cell>
          <cell r="I49">
            <v>41300</v>
          </cell>
          <cell r="J49">
            <v>45300</v>
          </cell>
          <cell r="K49">
            <v>44700</v>
          </cell>
          <cell r="L49">
            <v>43100</v>
          </cell>
          <cell r="M49">
            <v>41900</v>
          </cell>
          <cell r="N49">
            <v>37900</v>
          </cell>
          <cell r="O49">
            <v>31000</v>
          </cell>
          <cell r="P49">
            <v>32100</v>
          </cell>
          <cell r="Q49">
            <v>34200</v>
          </cell>
          <cell r="R49">
            <v>32400</v>
          </cell>
          <cell r="S49">
            <v>29100</v>
          </cell>
        </row>
        <row r="50">
          <cell r="A50" t="str">
            <v>55 : Accommodation</v>
          </cell>
          <cell r="B50">
            <v>46000</v>
          </cell>
          <cell r="C50">
            <v>48900</v>
          </cell>
          <cell r="D50">
            <v>51400</v>
          </cell>
          <cell r="E50">
            <v>48200</v>
          </cell>
          <cell r="F50">
            <v>49900</v>
          </cell>
          <cell r="G50">
            <v>49200</v>
          </cell>
          <cell r="H50">
            <v>48400</v>
          </cell>
          <cell r="I50">
            <v>50800</v>
          </cell>
          <cell r="J50">
            <v>55000</v>
          </cell>
          <cell r="K50">
            <v>55400</v>
          </cell>
          <cell r="L50">
            <v>56800</v>
          </cell>
          <cell r="M50">
            <v>54700</v>
          </cell>
          <cell r="N50">
            <v>46000</v>
          </cell>
          <cell r="O50">
            <v>63200</v>
          </cell>
          <cell r="P50">
            <v>59800</v>
          </cell>
          <cell r="Q50">
            <v>60000</v>
          </cell>
          <cell r="R50">
            <v>66300</v>
          </cell>
          <cell r="S50">
            <v>62700</v>
          </cell>
        </row>
        <row r="51">
          <cell r="A51" t="str">
            <v>56 : Food and beverage service activities</v>
          </cell>
          <cell r="B51">
            <v>195500</v>
          </cell>
          <cell r="C51">
            <v>218600</v>
          </cell>
          <cell r="D51">
            <v>220300</v>
          </cell>
          <cell r="E51">
            <v>232000</v>
          </cell>
          <cell r="F51">
            <v>240100</v>
          </cell>
          <cell r="G51">
            <v>249800</v>
          </cell>
          <cell r="H51">
            <v>251300</v>
          </cell>
          <cell r="I51">
            <v>251700</v>
          </cell>
          <cell r="J51">
            <v>247000</v>
          </cell>
          <cell r="K51">
            <v>245600</v>
          </cell>
          <cell r="L51">
            <v>259400</v>
          </cell>
          <cell r="M51">
            <v>250500</v>
          </cell>
          <cell r="N51">
            <v>263500</v>
          </cell>
          <cell r="O51">
            <v>247000</v>
          </cell>
          <cell r="P51">
            <v>269700</v>
          </cell>
          <cell r="Q51">
            <v>287000</v>
          </cell>
          <cell r="R51">
            <v>292900</v>
          </cell>
          <cell r="S51">
            <v>304800</v>
          </cell>
        </row>
        <row r="52">
          <cell r="A52" t="str">
            <v>58 : Publishing activities</v>
          </cell>
          <cell r="B52">
            <v>54300</v>
          </cell>
          <cell r="C52">
            <v>56600</v>
          </cell>
          <cell r="D52">
            <v>55500</v>
          </cell>
          <cell r="E52">
            <v>59900</v>
          </cell>
          <cell r="F52">
            <v>59400</v>
          </cell>
          <cell r="G52">
            <v>60700</v>
          </cell>
          <cell r="H52">
            <v>59100</v>
          </cell>
          <cell r="I52">
            <v>56800</v>
          </cell>
          <cell r="J52">
            <v>56700</v>
          </cell>
          <cell r="K52">
            <v>55200</v>
          </cell>
          <cell r="L52">
            <v>55300</v>
          </cell>
          <cell r="M52">
            <v>63600</v>
          </cell>
          <cell r="N52">
            <v>51500</v>
          </cell>
          <cell r="O52">
            <v>51800</v>
          </cell>
          <cell r="P52">
            <v>54800</v>
          </cell>
          <cell r="Q52">
            <v>51900</v>
          </cell>
          <cell r="R52">
            <v>53100</v>
          </cell>
          <cell r="S52">
            <v>56100</v>
          </cell>
        </row>
        <row r="53">
          <cell r="A53" t="str">
            <v>59 : Motion picture, video and television programme production, sound recording and music publishing activities</v>
          </cell>
          <cell r="B53">
            <v>41500</v>
          </cell>
          <cell r="C53">
            <v>47000</v>
          </cell>
          <cell r="D53">
            <v>42900</v>
          </cell>
          <cell r="E53">
            <v>51300</v>
          </cell>
          <cell r="F53">
            <v>52100</v>
          </cell>
          <cell r="G53">
            <v>49700</v>
          </cell>
          <cell r="H53">
            <v>51100</v>
          </cell>
          <cell r="I53">
            <v>51100</v>
          </cell>
          <cell r="J53">
            <v>47500</v>
          </cell>
          <cell r="K53">
            <v>52600</v>
          </cell>
          <cell r="L53">
            <v>52800</v>
          </cell>
          <cell r="M53">
            <v>50100</v>
          </cell>
          <cell r="N53">
            <v>43000</v>
          </cell>
          <cell r="O53">
            <v>56000</v>
          </cell>
          <cell r="P53">
            <v>46100</v>
          </cell>
          <cell r="Q53">
            <v>52400</v>
          </cell>
          <cell r="R53">
            <v>57600</v>
          </cell>
          <cell r="S53">
            <v>53800</v>
          </cell>
        </row>
        <row r="54">
          <cell r="A54" t="str">
            <v>60 : Programming and broadcasting activities</v>
          </cell>
          <cell r="B54">
            <v>12600</v>
          </cell>
          <cell r="C54">
            <v>14100</v>
          </cell>
          <cell r="D54">
            <v>14000</v>
          </cell>
          <cell r="E54">
            <v>16800</v>
          </cell>
          <cell r="F54">
            <v>17100</v>
          </cell>
          <cell r="G54">
            <v>16100</v>
          </cell>
          <cell r="H54">
            <v>15900</v>
          </cell>
          <cell r="I54">
            <v>15800</v>
          </cell>
          <cell r="J54">
            <v>14300</v>
          </cell>
          <cell r="K54">
            <v>14500</v>
          </cell>
          <cell r="L54">
            <v>17100</v>
          </cell>
          <cell r="M54">
            <v>16900</v>
          </cell>
          <cell r="N54">
            <v>17800</v>
          </cell>
          <cell r="O54">
            <v>17900</v>
          </cell>
          <cell r="P54">
            <v>27300</v>
          </cell>
          <cell r="Q54">
            <v>30800</v>
          </cell>
          <cell r="R54">
            <v>27000</v>
          </cell>
          <cell r="S54">
            <v>27300</v>
          </cell>
        </row>
        <row r="55">
          <cell r="A55" t="str">
            <v>61 : Telecommunications</v>
          </cell>
          <cell r="B55">
            <v>49400</v>
          </cell>
          <cell r="C55">
            <v>51100</v>
          </cell>
          <cell r="D55">
            <v>54500</v>
          </cell>
          <cell r="E55">
            <v>50100</v>
          </cell>
          <cell r="F55">
            <v>51400</v>
          </cell>
          <cell r="G55">
            <v>48900</v>
          </cell>
          <cell r="H55">
            <v>45300</v>
          </cell>
          <cell r="I55">
            <v>45800</v>
          </cell>
          <cell r="J55">
            <v>45700</v>
          </cell>
          <cell r="K55">
            <v>44300</v>
          </cell>
          <cell r="L55">
            <v>43200</v>
          </cell>
          <cell r="M55">
            <v>41000</v>
          </cell>
          <cell r="N55">
            <v>36900</v>
          </cell>
          <cell r="O55">
            <v>35900</v>
          </cell>
          <cell r="P55">
            <v>39400</v>
          </cell>
          <cell r="Q55">
            <v>49800</v>
          </cell>
          <cell r="R55">
            <v>45300</v>
          </cell>
          <cell r="S55">
            <v>40700</v>
          </cell>
        </row>
        <row r="56">
          <cell r="A56" t="str">
            <v>62 : Computer programming, consultancy and related activities</v>
          </cell>
          <cell r="B56">
            <v>71000</v>
          </cell>
          <cell r="C56">
            <v>85600</v>
          </cell>
          <cell r="D56">
            <v>104600</v>
          </cell>
          <cell r="E56">
            <v>107900</v>
          </cell>
          <cell r="F56">
            <v>98800</v>
          </cell>
          <cell r="G56">
            <v>92200</v>
          </cell>
          <cell r="H56">
            <v>88400</v>
          </cell>
          <cell r="I56">
            <v>94100</v>
          </cell>
          <cell r="J56">
            <v>105500</v>
          </cell>
          <cell r="K56">
            <v>111100</v>
          </cell>
          <cell r="L56">
            <v>130100</v>
          </cell>
          <cell r="M56">
            <v>118800</v>
          </cell>
          <cell r="N56">
            <v>129200</v>
          </cell>
          <cell r="O56">
            <v>142900</v>
          </cell>
          <cell r="P56">
            <v>129200</v>
          </cell>
          <cell r="Q56">
            <v>143600</v>
          </cell>
          <cell r="R56">
            <v>165500</v>
          </cell>
          <cell r="S56">
            <v>172000</v>
          </cell>
        </row>
        <row r="57">
          <cell r="A57" t="str">
            <v>63 : Information service activities</v>
          </cell>
          <cell r="B57">
            <v>23200</v>
          </cell>
          <cell r="C57">
            <v>24400</v>
          </cell>
          <cell r="D57">
            <v>28900</v>
          </cell>
          <cell r="E57">
            <v>27700</v>
          </cell>
          <cell r="F57">
            <v>20200</v>
          </cell>
          <cell r="G57">
            <v>18300</v>
          </cell>
          <cell r="H57">
            <v>19500</v>
          </cell>
          <cell r="I57">
            <v>20500</v>
          </cell>
          <cell r="J57">
            <v>22100</v>
          </cell>
          <cell r="K57">
            <v>20800</v>
          </cell>
          <cell r="L57">
            <v>21200</v>
          </cell>
          <cell r="M57">
            <v>13900</v>
          </cell>
          <cell r="N57">
            <v>19500</v>
          </cell>
          <cell r="O57">
            <v>17000</v>
          </cell>
          <cell r="P57">
            <v>20900</v>
          </cell>
          <cell r="Q57">
            <v>18400</v>
          </cell>
          <cell r="R57">
            <v>24200</v>
          </cell>
          <cell r="S57">
            <v>31700</v>
          </cell>
        </row>
        <row r="58">
          <cell r="A58" t="str">
            <v>64 : Financial service activities, except insurance and pension funding</v>
          </cell>
          <cell r="B58">
            <v>216500</v>
          </cell>
          <cell r="C58">
            <v>214600</v>
          </cell>
          <cell r="D58">
            <v>219200</v>
          </cell>
          <cell r="E58">
            <v>221800</v>
          </cell>
          <cell r="F58">
            <v>215100</v>
          </cell>
          <cell r="G58">
            <v>211400</v>
          </cell>
          <cell r="H58">
            <v>198800</v>
          </cell>
          <cell r="I58">
            <v>188700</v>
          </cell>
          <cell r="J58">
            <v>188500</v>
          </cell>
          <cell r="K58">
            <v>192800</v>
          </cell>
          <cell r="L58">
            <v>196700</v>
          </cell>
          <cell r="M58">
            <v>167700</v>
          </cell>
          <cell r="N58">
            <v>167300</v>
          </cell>
          <cell r="O58">
            <v>173100</v>
          </cell>
          <cell r="P58">
            <v>174800</v>
          </cell>
          <cell r="Q58">
            <v>179800</v>
          </cell>
          <cell r="R58">
            <v>168300</v>
          </cell>
          <cell r="S58">
            <v>178200</v>
          </cell>
        </row>
        <row r="59">
          <cell r="A59" t="str">
            <v>65 : Insurance, reinsurance and pension funding, except compulsory social security</v>
          </cell>
          <cell r="B59">
            <v>31400</v>
          </cell>
          <cell r="C59">
            <v>26000</v>
          </cell>
          <cell r="D59">
            <v>28200</v>
          </cell>
          <cell r="E59">
            <v>28500</v>
          </cell>
          <cell r="F59">
            <v>28600</v>
          </cell>
          <cell r="G59">
            <v>29300</v>
          </cell>
          <cell r="H59">
            <v>21800</v>
          </cell>
          <cell r="I59">
            <v>20100</v>
          </cell>
          <cell r="J59">
            <v>20900</v>
          </cell>
          <cell r="K59">
            <v>21500</v>
          </cell>
          <cell r="L59">
            <v>19400</v>
          </cell>
          <cell r="M59">
            <v>21000</v>
          </cell>
          <cell r="N59">
            <v>18400</v>
          </cell>
          <cell r="O59">
            <v>18600</v>
          </cell>
          <cell r="P59">
            <v>17000</v>
          </cell>
          <cell r="Q59">
            <v>16700</v>
          </cell>
          <cell r="R59">
            <v>18400</v>
          </cell>
          <cell r="S59">
            <v>18500</v>
          </cell>
        </row>
        <row r="60">
          <cell r="A60" t="str">
            <v>66 : Activities auxiliary to financial services and insurance activities</v>
          </cell>
          <cell r="B60">
            <v>79300</v>
          </cell>
          <cell r="C60">
            <v>93400</v>
          </cell>
          <cell r="D60">
            <v>98800</v>
          </cell>
          <cell r="E60">
            <v>105800</v>
          </cell>
          <cell r="F60">
            <v>103500</v>
          </cell>
          <cell r="G60">
            <v>107600</v>
          </cell>
          <cell r="H60">
            <v>109600</v>
          </cell>
          <cell r="I60">
            <v>113900</v>
          </cell>
          <cell r="J60">
            <v>121300</v>
          </cell>
          <cell r="K60">
            <v>129700</v>
          </cell>
          <cell r="L60">
            <v>139400</v>
          </cell>
          <cell r="M60">
            <v>146300</v>
          </cell>
          <cell r="N60">
            <v>147500</v>
          </cell>
          <cell r="O60">
            <v>160300</v>
          </cell>
          <cell r="P60">
            <v>164900</v>
          </cell>
          <cell r="Q60">
            <v>149500</v>
          </cell>
          <cell r="R60">
            <v>161000</v>
          </cell>
          <cell r="S60">
            <v>157800</v>
          </cell>
        </row>
        <row r="61">
          <cell r="A61" t="str">
            <v>68 : Real estate activities</v>
          </cell>
          <cell r="B61">
            <v>58300</v>
          </cell>
          <cell r="C61">
            <v>61500</v>
          </cell>
          <cell r="D61">
            <v>68300</v>
          </cell>
          <cell r="E61">
            <v>67800</v>
          </cell>
          <cell r="F61">
            <v>64500</v>
          </cell>
          <cell r="G61">
            <v>64500</v>
          </cell>
          <cell r="H61">
            <v>65000</v>
          </cell>
          <cell r="I61">
            <v>69500</v>
          </cell>
          <cell r="J61">
            <v>74800</v>
          </cell>
          <cell r="K61">
            <v>78300</v>
          </cell>
          <cell r="L61">
            <v>85800</v>
          </cell>
          <cell r="M61">
            <v>95500</v>
          </cell>
          <cell r="N61">
            <v>99000</v>
          </cell>
          <cell r="O61">
            <v>99500</v>
          </cell>
          <cell r="P61">
            <v>112000</v>
          </cell>
          <cell r="Q61">
            <v>108500</v>
          </cell>
          <cell r="R61">
            <v>110000</v>
          </cell>
          <cell r="S61">
            <v>125500</v>
          </cell>
        </row>
        <row r="62">
          <cell r="A62" t="str">
            <v>69 : Legal and accounting activities</v>
          </cell>
          <cell r="B62">
            <v>128300</v>
          </cell>
          <cell r="C62">
            <v>145400</v>
          </cell>
          <cell r="D62">
            <v>152900</v>
          </cell>
          <cell r="E62">
            <v>152300</v>
          </cell>
          <cell r="F62">
            <v>144300</v>
          </cell>
          <cell r="G62">
            <v>145800</v>
          </cell>
          <cell r="H62">
            <v>149800</v>
          </cell>
          <cell r="I62">
            <v>152700</v>
          </cell>
          <cell r="J62">
            <v>159300</v>
          </cell>
          <cell r="K62">
            <v>176300</v>
          </cell>
          <cell r="L62">
            <v>159800</v>
          </cell>
          <cell r="M62">
            <v>165200</v>
          </cell>
          <cell r="N62">
            <v>155100</v>
          </cell>
          <cell r="O62">
            <v>165400</v>
          </cell>
          <cell r="P62">
            <v>164100</v>
          </cell>
          <cell r="Q62">
            <v>168600</v>
          </cell>
          <cell r="R62">
            <v>177000</v>
          </cell>
          <cell r="S62">
            <v>179200</v>
          </cell>
        </row>
        <row r="63">
          <cell r="A63" t="str">
            <v>70 : Activities of head offices; management consultancy activities</v>
          </cell>
          <cell r="B63">
            <v>77700</v>
          </cell>
          <cell r="C63">
            <v>84200</v>
          </cell>
          <cell r="D63">
            <v>90600</v>
          </cell>
          <cell r="E63">
            <v>95800</v>
          </cell>
          <cell r="F63">
            <v>98600</v>
          </cell>
          <cell r="G63">
            <v>108300</v>
          </cell>
          <cell r="H63">
            <v>115900</v>
          </cell>
          <cell r="I63">
            <v>128100</v>
          </cell>
          <cell r="J63">
            <v>130500</v>
          </cell>
          <cell r="K63">
            <v>134400</v>
          </cell>
          <cell r="L63">
            <v>151200</v>
          </cell>
          <cell r="M63">
            <v>164900</v>
          </cell>
          <cell r="N63">
            <v>168900</v>
          </cell>
          <cell r="O63">
            <v>157000</v>
          </cell>
          <cell r="P63">
            <v>170600</v>
          </cell>
          <cell r="Q63">
            <v>205200</v>
          </cell>
          <cell r="R63">
            <v>223300</v>
          </cell>
          <cell r="S63">
            <v>253000</v>
          </cell>
        </row>
        <row r="64">
          <cell r="A64" t="str">
            <v>71 : Architectural and engineering activities; technical testing and analysis</v>
          </cell>
          <cell r="B64">
            <v>53000</v>
          </cell>
          <cell r="C64">
            <v>52000</v>
          </cell>
          <cell r="D64">
            <v>54600</v>
          </cell>
          <cell r="E64">
            <v>56600</v>
          </cell>
          <cell r="F64">
            <v>58600</v>
          </cell>
          <cell r="G64">
            <v>54600</v>
          </cell>
          <cell r="H64">
            <v>57200</v>
          </cell>
          <cell r="I64">
            <v>56600</v>
          </cell>
          <cell r="J64">
            <v>58900</v>
          </cell>
          <cell r="K64">
            <v>64600</v>
          </cell>
          <cell r="L64">
            <v>71600</v>
          </cell>
          <cell r="M64">
            <v>64100</v>
          </cell>
          <cell r="N64">
            <v>72600</v>
          </cell>
          <cell r="O64">
            <v>70700</v>
          </cell>
          <cell r="P64">
            <v>75700</v>
          </cell>
          <cell r="Q64">
            <v>81200</v>
          </cell>
          <cell r="R64">
            <v>74500</v>
          </cell>
          <cell r="S64">
            <v>87200</v>
          </cell>
        </row>
        <row r="65">
          <cell r="A65" t="str">
            <v>72 : Scientific research and development</v>
          </cell>
          <cell r="B65">
            <v>13700</v>
          </cell>
          <cell r="C65">
            <v>11500</v>
          </cell>
          <cell r="D65">
            <v>12100</v>
          </cell>
          <cell r="E65">
            <v>12300</v>
          </cell>
          <cell r="F65">
            <v>12900</v>
          </cell>
          <cell r="G65">
            <v>13500</v>
          </cell>
          <cell r="H65">
            <v>13200</v>
          </cell>
          <cell r="I65">
            <v>12700</v>
          </cell>
          <cell r="J65">
            <v>13600</v>
          </cell>
          <cell r="K65">
            <v>15900</v>
          </cell>
          <cell r="L65">
            <v>17800</v>
          </cell>
          <cell r="M65">
            <v>21000</v>
          </cell>
          <cell r="N65">
            <v>23600</v>
          </cell>
          <cell r="O65">
            <v>26400</v>
          </cell>
          <cell r="P65">
            <v>15900</v>
          </cell>
          <cell r="Q65">
            <v>16700</v>
          </cell>
          <cell r="R65">
            <v>20200</v>
          </cell>
          <cell r="S65">
            <v>18100</v>
          </cell>
        </row>
        <row r="66">
          <cell r="A66" t="str">
            <v>73 : Advertising and market research</v>
          </cell>
          <cell r="B66">
            <v>51000</v>
          </cell>
          <cell r="C66">
            <v>48500</v>
          </cell>
          <cell r="D66">
            <v>52600</v>
          </cell>
          <cell r="E66">
            <v>53700</v>
          </cell>
          <cell r="F66">
            <v>48800</v>
          </cell>
          <cell r="G66">
            <v>47400</v>
          </cell>
          <cell r="H66">
            <v>49000</v>
          </cell>
          <cell r="I66">
            <v>56000</v>
          </cell>
          <cell r="J66">
            <v>61300</v>
          </cell>
          <cell r="K66">
            <v>62400</v>
          </cell>
          <cell r="L66">
            <v>69300</v>
          </cell>
          <cell r="M66">
            <v>54100</v>
          </cell>
          <cell r="N66">
            <v>69700</v>
          </cell>
          <cell r="O66">
            <v>60400</v>
          </cell>
          <cell r="P66">
            <v>73300</v>
          </cell>
          <cell r="Q66">
            <v>84700</v>
          </cell>
          <cell r="R66">
            <v>70400</v>
          </cell>
          <cell r="S66">
            <v>77900</v>
          </cell>
        </row>
        <row r="67">
          <cell r="A67" t="str">
            <v>74 : Other professional, scientific and technical activities</v>
          </cell>
          <cell r="B67">
            <v>43200</v>
          </cell>
          <cell r="C67">
            <v>44300</v>
          </cell>
          <cell r="D67">
            <v>45200</v>
          </cell>
          <cell r="E67">
            <v>47300</v>
          </cell>
          <cell r="F67">
            <v>45500</v>
          </cell>
          <cell r="G67">
            <v>41900</v>
          </cell>
          <cell r="H67">
            <v>42100</v>
          </cell>
          <cell r="I67">
            <v>45500</v>
          </cell>
          <cell r="J67">
            <v>48100</v>
          </cell>
          <cell r="K67">
            <v>48300</v>
          </cell>
          <cell r="L67">
            <v>51400</v>
          </cell>
          <cell r="M67">
            <v>38400</v>
          </cell>
          <cell r="N67">
            <v>35400</v>
          </cell>
          <cell r="O67">
            <v>42300</v>
          </cell>
          <cell r="P67">
            <v>38000</v>
          </cell>
          <cell r="Q67">
            <v>46400</v>
          </cell>
          <cell r="R67">
            <v>49200</v>
          </cell>
          <cell r="S67">
            <v>40500</v>
          </cell>
        </row>
        <row r="68">
          <cell r="A68" t="str">
            <v>75 : Veterinary activities</v>
          </cell>
          <cell r="B68">
            <v>2300</v>
          </cell>
          <cell r="C68">
            <v>2400</v>
          </cell>
          <cell r="D68">
            <v>2700</v>
          </cell>
          <cell r="E68">
            <v>2700</v>
          </cell>
          <cell r="F68">
            <v>3100</v>
          </cell>
          <cell r="G68">
            <v>2900</v>
          </cell>
          <cell r="H68">
            <v>3200</v>
          </cell>
          <cell r="I68">
            <v>3200</v>
          </cell>
          <cell r="J68">
            <v>3200</v>
          </cell>
          <cell r="K68">
            <v>3100</v>
          </cell>
          <cell r="L68">
            <v>3400</v>
          </cell>
          <cell r="M68">
            <v>3200</v>
          </cell>
          <cell r="N68">
            <v>2000</v>
          </cell>
          <cell r="O68">
            <v>3900</v>
          </cell>
          <cell r="P68">
            <v>1200</v>
          </cell>
          <cell r="Q68">
            <v>2500</v>
          </cell>
          <cell r="R68">
            <v>6600</v>
          </cell>
          <cell r="S68">
            <v>4100</v>
          </cell>
        </row>
        <row r="69">
          <cell r="A69" t="str">
            <v>77 : Rental and leasing activities</v>
          </cell>
          <cell r="B69">
            <v>25800</v>
          </cell>
          <cell r="C69">
            <v>28100</v>
          </cell>
          <cell r="D69">
            <v>26900</v>
          </cell>
          <cell r="E69">
            <v>26100</v>
          </cell>
          <cell r="F69">
            <v>26000</v>
          </cell>
          <cell r="G69">
            <v>23600</v>
          </cell>
          <cell r="H69">
            <v>23600</v>
          </cell>
          <cell r="I69">
            <v>22700</v>
          </cell>
          <cell r="J69">
            <v>22400</v>
          </cell>
          <cell r="K69">
            <v>21000</v>
          </cell>
          <cell r="L69">
            <v>20200</v>
          </cell>
          <cell r="M69">
            <v>17400</v>
          </cell>
          <cell r="N69">
            <v>21100</v>
          </cell>
          <cell r="O69">
            <v>16600</v>
          </cell>
          <cell r="P69">
            <v>15800</v>
          </cell>
          <cell r="Q69">
            <v>17400</v>
          </cell>
          <cell r="R69">
            <v>13300</v>
          </cell>
          <cell r="S69">
            <v>18400</v>
          </cell>
        </row>
        <row r="70">
          <cell r="A70" t="str">
            <v>78 : Employment activities</v>
          </cell>
          <cell r="B70">
            <v>147800</v>
          </cell>
          <cell r="C70">
            <v>159900</v>
          </cell>
          <cell r="D70">
            <v>186200</v>
          </cell>
          <cell r="E70">
            <v>183300</v>
          </cell>
          <cell r="F70">
            <v>166800</v>
          </cell>
          <cell r="G70">
            <v>164400</v>
          </cell>
          <cell r="H70">
            <v>172700</v>
          </cell>
          <cell r="I70">
            <v>171800</v>
          </cell>
          <cell r="J70">
            <v>163100</v>
          </cell>
          <cell r="K70">
            <v>173700</v>
          </cell>
          <cell r="L70">
            <v>175900</v>
          </cell>
          <cell r="M70">
            <v>150600</v>
          </cell>
          <cell r="N70">
            <v>144600</v>
          </cell>
          <cell r="O70">
            <v>167100</v>
          </cell>
          <cell r="P70">
            <v>155200</v>
          </cell>
          <cell r="Q70">
            <v>163100</v>
          </cell>
          <cell r="R70">
            <v>165400</v>
          </cell>
          <cell r="S70">
            <v>178400</v>
          </cell>
        </row>
        <row r="71">
          <cell r="A71" t="str">
            <v>79 : Travel agency, tour operator and other reservation service and related activities</v>
          </cell>
          <cell r="B71">
            <v>31800</v>
          </cell>
          <cell r="C71">
            <v>34300</v>
          </cell>
          <cell r="D71">
            <v>36100</v>
          </cell>
          <cell r="E71">
            <v>38100</v>
          </cell>
          <cell r="F71">
            <v>36800</v>
          </cell>
          <cell r="G71">
            <v>33200</v>
          </cell>
          <cell r="H71">
            <v>29800</v>
          </cell>
          <cell r="I71">
            <v>26400</v>
          </cell>
          <cell r="J71">
            <v>28200</v>
          </cell>
          <cell r="K71">
            <v>26600</v>
          </cell>
          <cell r="L71">
            <v>26200</v>
          </cell>
          <cell r="M71">
            <v>20600</v>
          </cell>
          <cell r="N71">
            <v>22900</v>
          </cell>
          <cell r="O71">
            <v>23400</v>
          </cell>
          <cell r="P71">
            <v>27000</v>
          </cell>
          <cell r="Q71">
            <v>26500</v>
          </cell>
          <cell r="R71">
            <v>26500</v>
          </cell>
          <cell r="S71">
            <v>26100</v>
          </cell>
        </row>
        <row r="72">
          <cell r="A72" t="str">
            <v>80 : Security and investigation activities</v>
          </cell>
          <cell r="B72">
            <v>30100</v>
          </cell>
          <cell r="C72">
            <v>33500</v>
          </cell>
          <cell r="D72">
            <v>32100</v>
          </cell>
          <cell r="E72">
            <v>40000</v>
          </cell>
          <cell r="F72">
            <v>40100</v>
          </cell>
          <cell r="G72">
            <v>41800</v>
          </cell>
          <cell r="H72">
            <v>37800</v>
          </cell>
          <cell r="I72">
            <v>38100</v>
          </cell>
          <cell r="J72">
            <v>40800</v>
          </cell>
          <cell r="K72">
            <v>41400</v>
          </cell>
          <cell r="L72">
            <v>48800</v>
          </cell>
          <cell r="M72">
            <v>55000</v>
          </cell>
          <cell r="N72">
            <v>55400</v>
          </cell>
          <cell r="O72">
            <v>58100</v>
          </cell>
          <cell r="P72">
            <v>58700</v>
          </cell>
          <cell r="Q72">
            <v>57200</v>
          </cell>
          <cell r="R72">
            <v>56100</v>
          </cell>
          <cell r="S72">
            <v>65200</v>
          </cell>
        </row>
        <row r="73">
          <cell r="A73" t="str">
            <v>81 : Services to buildings and landscape activities</v>
          </cell>
          <cell r="B73">
            <v>97400</v>
          </cell>
          <cell r="C73">
            <v>98100</v>
          </cell>
          <cell r="D73">
            <v>102600</v>
          </cell>
          <cell r="E73">
            <v>101500</v>
          </cell>
          <cell r="F73">
            <v>101700</v>
          </cell>
          <cell r="G73">
            <v>99400</v>
          </cell>
          <cell r="H73">
            <v>105100</v>
          </cell>
          <cell r="I73">
            <v>112400</v>
          </cell>
          <cell r="J73">
            <v>121900</v>
          </cell>
          <cell r="K73">
            <v>122300</v>
          </cell>
          <cell r="L73">
            <v>131800</v>
          </cell>
          <cell r="M73">
            <v>134100</v>
          </cell>
          <cell r="N73">
            <v>127000</v>
          </cell>
          <cell r="O73">
            <v>125500</v>
          </cell>
          <cell r="P73">
            <v>141300</v>
          </cell>
          <cell r="Q73">
            <v>128400</v>
          </cell>
          <cell r="R73">
            <v>143700</v>
          </cell>
          <cell r="S73">
            <v>148500</v>
          </cell>
        </row>
        <row r="74">
          <cell r="A74" t="str">
            <v>82 : Office administrative, office support and other business support activities</v>
          </cell>
          <cell r="B74">
            <v>67500</v>
          </cell>
          <cell r="C74">
            <v>69600</v>
          </cell>
          <cell r="D74">
            <v>72100</v>
          </cell>
          <cell r="E74">
            <v>75900</v>
          </cell>
          <cell r="F74">
            <v>71300</v>
          </cell>
          <cell r="G74">
            <v>63900</v>
          </cell>
          <cell r="H74">
            <v>60500</v>
          </cell>
          <cell r="I74">
            <v>72500</v>
          </cell>
          <cell r="J74">
            <v>73600</v>
          </cell>
          <cell r="K74">
            <v>80000</v>
          </cell>
          <cell r="L74">
            <v>63100</v>
          </cell>
          <cell r="M74">
            <v>58600</v>
          </cell>
          <cell r="N74">
            <v>71400</v>
          </cell>
          <cell r="O74">
            <v>68800</v>
          </cell>
          <cell r="P74">
            <v>66700</v>
          </cell>
          <cell r="Q74">
            <v>75200</v>
          </cell>
          <cell r="R74">
            <v>89200</v>
          </cell>
          <cell r="S74">
            <v>89400</v>
          </cell>
        </row>
        <row r="75">
          <cell r="A75" t="str">
            <v>84 : Public administration and defence; compulsory social security</v>
          </cell>
          <cell r="B75">
            <v>216800</v>
          </cell>
          <cell r="C75">
            <v>224000</v>
          </cell>
          <cell r="D75">
            <v>225000</v>
          </cell>
          <cell r="E75">
            <v>212800</v>
          </cell>
          <cell r="F75">
            <v>230800</v>
          </cell>
          <cell r="G75">
            <v>237800</v>
          </cell>
          <cell r="H75">
            <v>232800</v>
          </cell>
          <cell r="I75">
            <v>247000</v>
          </cell>
          <cell r="J75">
            <v>236800</v>
          </cell>
          <cell r="K75">
            <v>225300</v>
          </cell>
          <cell r="L75">
            <v>223800</v>
          </cell>
          <cell r="M75">
            <v>234500</v>
          </cell>
          <cell r="N75">
            <v>226000</v>
          </cell>
          <cell r="O75">
            <v>218800</v>
          </cell>
          <cell r="P75">
            <v>214800</v>
          </cell>
          <cell r="Q75">
            <v>215800</v>
          </cell>
          <cell r="R75">
            <v>218000</v>
          </cell>
          <cell r="S75">
            <v>214300</v>
          </cell>
        </row>
        <row r="76">
          <cell r="A76" t="str">
            <v>85 : Education</v>
          </cell>
          <cell r="B76">
            <v>231000</v>
          </cell>
          <cell r="C76">
            <v>248000</v>
          </cell>
          <cell r="D76">
            <v>255000</v>
          </cell>
          <cell r="E76">
            <v>247500</v>
          </cell>
          <cell r="F76">
            <v>265500</v>
          </cell>
          <cell r="G76">
            <v>275000</v>
          </cell>
          <cell r="H76">
            <v>287800</v>
          </cell>
          <cell r="I76">
            <v>286800</v>
          </cell>
          <cell r="J76">
            <v>281500</v>
          </cell>
          <cell r="K76">
            <v>292500</v>
          </cell>
          <cell r="L76">
            <v>296000</v>
          </cell>
          <cell r="M76">
            <v>319800</v>
          </cell>
          <cell r="N76">
            <v>322500</v>
          </cell>
          <cell r="O76">
            <v>323500</v>
          </cell>
          <cell r="P76">
            <v>335300</v>
          </cell>
          <cell r="Q76">
            <v>339300</v>
          </cell>
          <cell r="R76">
            <v>355300</v>
          </cell>
          <cell r="S76">
            <v>362800</v>
          </cell>
        </row>
        <row r="77">
          <cell r="A77" t="str">
            <v>86 : Human health activities</v>
          </cell>
          <cell r="B77">
            <v>177600</v>
          </cell>
          <cell r="C77">
            <v>179200</v>
          </cell>
          <cell r="D77">
            <v>189500</v>
          </cell>
          <cell r="E77">
            <v>190700</v>
          </cell>
          <cell r="F77">
            <v>195500</v>
          </cell>
          <cell r="G77">
            <v>214200</v>
          </cell>
          <cell r="H77">
            <v>219600</v>
          </cell>
          <cell r="I77">
            <v>229500</v>
          </cell>
          <cell r="J77">
            <v>226600</v>
          </cell>
          <cell r="K77">
            <v>213500</v>
          </cell>
          <cell r="L77">
            <v>233100</v>
          </cell>
          <cell r="M77">
            <v>232000</v>
          </cell>
          <cell r="N77">
            <v>234500</v>
          </cell>
          <cell r="O77">
            <v>262400</v>
          </cell>
          <cell r="P77">
            <v>274600</v>
          </cell>
          <cell r="Q77">
            <v>275800</v>
          </cell>
          <cell r="R77">
            <v>281700</v>
          </cell>
          <cell r="S77">
            <v>298100</v>
          </cell>
        </row>
        <row r="78">
          <cell r="A78" t="str">
            <v>87 : Residential care activities</v>
          </cell>
          <cell r="B78">
            <v>61200</v>
          </cell>
          <cell r="C78">
            <v>59300</v>
          </cell>
          <cell r="D78">
            <v>60400</v>
          </cell>
          <cell r="E78">
            <v>61500</v>
          </cell>
          <cell r="F78">
            <v>60500</v>
          </cell>
          <cell r="G78">
            <v>62800</v>
          </cell>
          <cell r="H78">
            <v>64700</v>
          </cell>
          <cell r="I78">
            <v>67200</v>
          </cell>
          <cell r="J78">
            <v>64200</v>
          </cell>
          <cell r="K78">
            <v>61500</v>
          </cell>
          <cell r="L78">
            <v>65800</v>
          </cell>
          <cell r="M78">
            <v>64900</v>
          </cell>
          <cell r="N78">
            <v>62500</v>
          </cell>
          <cell r="O78">
            <v>57800</v>
          </cell>
          <cell r="P78">
            <v>65700</v>
          </cell>
          <cell r="Q78">
            <v>61100</v>
          </cell>
          <cell r="R78">
            <v>64000</v>
          </cell>
          <cell r="S78">
            <v>61600</v>
          </cell>
        </row>
        <row r="79">
          <cell r="A79" t="str">
            <v>88 : Social work activities without accommodation</v>
          </cell>
          <cell r="B79">
            <v>75100</v>
          </cell>
          <cell r="C79">
            <v>72500</v>
          </cell>
          <cell r="D79">
            <v>70100</v>
          </cell>
          <cell r="E79">
            <v>74800</v>
          </cell>
          <cell r="F79">
            <v>78000</v>
          </cell>
          <cell r="G79">
            <v>72100</v>
          </cell>
          <cell r="H79">
            <v>74900</v>
          </cell>
          <cell r="I79">
            <v>80300</v>
          </cell>
          <cell r="J79">
            <v>81000</v>
          </cell>
          <cell r="K79">
            <v>81300</v>
          </cell>
          <cell r="L79">
            <v>98100</v>
          </cell>
          <cell r="M79">
            <v>127100</v>
          </cell>
          <cell r="N79">
            <v>121000</v>
          </cell>
          <cell r="O79">
            <v>115000</v>
          </cell>
          <cell r="P79">
            <v>120700</v>
          </cell>
          <cell r="Q79">
            <v>140100</v>
          </cell>
          <cell r="R79">
            <v>140900</v>
          </cell>
          <cell r="S79">
            <v>140600</v>
          </cell>
        </row>
        <row r="80">
          <cell r="A80" t="str">
            <v>90 : Creative, arts and entertainment activities</v>
          </cell>
          <cell r="B80">
            <v>33300</v>
          </cell>
          <cell r="C80">
            <v>38700</v>
          </cell>
          <cell r="D80">
            <v>38200</v>
          </cell>
          <cell r="E80">
            <v>40700</v>
          </cell>
          <cell r="F80">
            <v>39700</v>
          </cell>
          <cell r="G80">
            <v>36000</v>
          </cell>
          <cell r="H80">
            <v>36000</v>
          </cell>
          <cell r="I80">
            <v>34900</v>
          </cell>
          <cell r="J80">
            <v>31500</v>
          </cell>
          <cell r="K80">
            <v>34200</v>
          </cell>
          <cell r="L80">
            <v>32600</v>
          </cell>
          <cell r="M80">
            <v>16700</v>
          </cell>
          <cell r="N80">
            <v>23700</v>
          </cell>
          <cell r="O80">
            <v>22500</v>
          </cell>
          <cell r="P80">
            <v>29400</v>
          </cell>
          <cell r="Q80">
            <v>26900</v>
          </cell>
          <cell r="R80">
            <v>35100</v>
          </cell>
          <cell r="S80">
            <v>33800</v>
          </cell>
        </row>
        <row r="81">
          <cell r="A81" t="str">
            <v>91 : Libraries, archives, museums and other cultural activities</v>
          </cell>
          <cell r="B81">
            <v>14100</v>
          </cell>
          <cell r="C81">
            <v>15600</v>
          </cell>
          <cell r="D81">
            <v>14100</v>
          </cell>
          <cell r="E81">
            <v>14000</v>
          </cell>
          <cell r="F81">
            <v>18200</v>
          </cell>
          <cell r="G81">
            <v>15700</v>
          </cell>
          <cell r="H81">
            <v>16800</v>
          </cell>
          <cell r="I81">
            <v>17200</v>
          </cell>
          <cell r="J81">
            <v>17300</v>
          </cell>
          <cell r="K81">
            <v>17700</v>
          </cell>
          <cell r="L81">
            <v>16400</v>
          </cell>
          <cell r="M81">
            <v>20700</v>
          </cell>
          <cell r="N81">
            <v>19000</v>
          </cell>
          <cell r="O81">
            <v>18600</v>
          </cell>
          <cell r="P81">
            <v>18300</v>
          </cell>
          <cell r="Q81">
            <v>17100</v>
          </cell>
          <cell r="R81">
            <v>17300</v>
          </cell>
          <cell r="S81">
            <v>19300</v>
          </cell>
        </row>
        <row r="82">
          <cell r="A82" t="str">
            <v>92 : Gambling and betting activities</v>
          </cell>
          <cell r="B82">
            <v>13700</v>
          </cell>
          <cell r="C82">
            <v>16000</v>
          </cell>
          <cell r="D82">
            <v>17600</v>
          </cell>
          <cell r="E82">
            <v>18000</v>
          </cell>
          <cell r="F82">
            <v>18700</v>
          </cell>
          <cell r="G82">
            <v>17700</v>
          </cell>
          <cell r="H82">
            <v>18000</v>
          </cell>
          <cell r="I82">
            <v>18300</v>
          </cell>
          <cell r="J82">
            <v>20100</v>
          </cell>
          <cell r="K82">
            <v>20400</v>
          </cell>
          <cell r="L82">
            <v>21600</v>
          </cell>
          <cell r="M82">
            <v>18200</v>
          </cell>
          <cell r="N82">
            <v>19500</v>
          </cell>
          <cell r="O82">
            <v>19900</v>
          </cell>
          <cell r="P82">
            <v>23100</v>
          </cell>
          <cell r="Q82">
            <v>21800</v>
          </cell>
          <cell r="R82">
            <v>20000</v>
          </cell>
          <cell r="S82">
            <v>21100</v>
          </cell>
        </row>
        <row r="83">
          <cell r="A83" t="str">
            <v>93 : Sports activities and amusement and recreation activities</v>
          </cell>
          <cell r="B83">
            <v>27100</v>
          </cell>
          <cell r="C83">
            <v>32100</v>
          </cell>
          <cell r="D83">
            <v>33900</v>
          </cell>
          <cell r="E83">
            <v>36800</v>
          </cell>
          <cell r="F83">
            <v>40000</v>
          </cell>
          <cell r="G83">
            <v>39600</v>
          </cell>
          <cell r="H83">
            <v>40800</v>
          </cell>
          <cell r="I83">
            <v>41600</v>
          </cell>
          <cell r="J83">
            <v>43600</v>
          </cell>
          <cell r="K83">
            <v>42600</v>
          </cell>
          <cell r="L83">
            <v>47200</v>
          </cell>
          <cell r="M83">
            <v>51300</v>
          </cell>
          <cell r="N83">
            <v>44900</v>
          </cell>
          <cell r="O83">
            <v>55100</v>
          </cell>
          <cell r="P83">
            <v>48200</v>
          </cell>
          <cell r="Q83">
            <v>50200</v>
          </cell>
          <cell r="R83">
            <v>53100</v>
          </cell>
          <cell r="S83">
            <v>58500</v>
          </cell>
        </row>
        <row r="84">
          <cell r="A84" t="str">
            <v>94 : Activities of membership organisations</v>
          </cell>
          <cell r="B84">
            <v>37900</v>
          </cell>
          <cell r="C84">
            <v>42600</v>
          </cell>
          <cell r="D84">
            <v>43000</v>
          </cell>
          <cell r="E84">
            <v>45300</v>
          </cell>
          <cell r="F84">
            <v>48100</v>
          </cell>
          <cell r="G84">
            <v>52200</v>
          </cell>
          <cell r="H84">
            <v>51500</v>
          </cell>
          <cell r="I84">
            <v>52200</v>
          </cell>
          <cell r="J84">
            <v>50000</v>
          </cell>
          <cell r="K84">
            <v>52300</v>
          </cell>
          <cell r="L84">
            <v>52000</v>
          </cell>
          <cell r="M84">
            <v>60400</v>
          </cell>
          <cell r="N84">
            <v>52100</v>
          </cell>
          <cell r="O84">
            <v>64500</v>
          </cell>
          <cell r="P84">
            <v>61200</v>
          </cell>
          <cell r="Q84">
            <v>55000</v>
          </cell>
          <cell r="R84">
            <v>66000</v>
          </cell>
          <cell r="S84">
            <v>64900</v>
          </cell>
        </row>
        <row r="85">
          <cell r="A85" t="str">
            <v>95 : Repair of computers and personal and household goods</v>
          </cell>
          <cell r="B85">
            <v>9500</v>
          </cell>
          <cell r="C85">
            <v>6900</v>
          </cell>
          <cell r="D85">
            <v>7800</v>
          </cell>
          <cell r="E85">
            <v>6300</v>
          </cell>
          <cell r="F85">
            <v>8100</v>
          </cell>
          <cell r="G85">
            <v>7600</v>
          </cell>
          <cell r="H85">
            <v>7300</v>
          </cell>
          <cell r="I85">
            <v>7400</v>
          </cell>
          <cell r="J85">
            <v>5400</v>
          </cell>
          <cell r="K85">
            <v>4100</v>
          </cell>
          <cell r="L85">
            <v>5100</v>
          </cell>
          <cell r="M85">
            <v>4600</v>
          </cell>
          <cell r="N85">
            <v>12000</v>
          </cell>
          <cell r="O85">
            <v>8100</v>
          </cell>
          <cell r="P85">
            <v>8500</v>
          </cell>
          <cell r="Q85">
            <v>4500</v>
          </cell>
          <cell r="R85">
            <v>6300</v>
          </cell>
          <cell r="S85">
            <v>5600</v>
          </cell>
        </row>
        <row r="86">
          <cell r="A86" t="str">
            <v>96 : Other personal service activities</v>
          </cell>
          <cell r="B86">
            <v>47800</v>
          </cell>
          <cell r="C86">
            <v>55000</v>
          </cell>
          <cell r="D86">
            <v>58700</v>
          </cell>
          <cell r="E86">
            <v>60700</v>
          </cell>
          <cell r="F86">
            <v>56300</v>
          </cell>
          <cell r="G86">
            <v>50700</v>
          </cell>
          <cell r="H86">
            <v>55200</v>
          </cell>
          <cell r="I86">
            <v>55300</v>
          </cell>
          <cell r="J86">
            <v>58100</v>
          </cell>
          <cell r="K86">
            <v>60300</v>
          </cell>
          <cell r="L86">
            <v>58400</v>
          </cell>
          <cell r="M86">
            <v>43500</v>
          </cell>
          <cell r="N86">
            <v>49500</v>
          </cell>
          <cell r="O86">
            <v>41000</v>
          </cell>
          <cell r="P86">
            <v>43500</v>
          </cell>
          <cell r="Q86">
            <v>60800</v>
          </cell>
          <cell r="R86">
            <v>43700</v>
          </cell>
          <cell r="S86">
            <v>46800</v>
          </cell>
        </row>
        <row r="87">
          <cell r="A87" t="str">
            <v>97 : Activities of households as employers of domestic personnel</v>
          </cell>
          <cell r="B87"/>
          <cell r="C87"/>
          <cell r="D87"/>
          <cell r="E87"/>
          <cell r="F87"/>
          <cell r="G87"/>
          <cell r="H87"/>
          <cell r="I87"/>
          <cell r="J87"/>
          <cell r="K87"/>
          <cell r="L87"/>
          <cell r="M87"/>
          <cell r="N87"/>
          <cell r="O87"/>
          <cell r="P87"/>
          <cell r="Q87"/>
          <cell r="R87"/>
          <cell r="S87"/>
        </row>
        <row r="88">
          <cell r="A88" t="str">
            <v>98 : Undifferentiated goods- and services-producing activities of private households for own use</v>
          </cell>
          <cell r="B88"/>
          <cell r="C88"/>
          <cell r="D88"/>
          <cell r="E88"/>
          <cell r="F88"/>
          <cell r="G88"/>
          <cell r="H88"/>
          <cell r="I88"/>
          <cell r="J88"/>
          <cell r="K88"/>
          <cell r="L88"/>
          <cell r="M88"/>
          <cell r="N88"/>
          <cell r="O88"/>
          <cell r="P88"/>
          <cell r="Q88"/>
          <cell r="R88"/>
          <cell r="S88"/>
        </row>
        <row r="89">
          <cell r="A89" t="str">
            <v>99 : Activities of extraterritorial organisations and bodies</v>
          </cell>
          <cell r="B89"/>
          <cell r="C89"/>
          <cell r="D89"/>
          <cell r="E89"/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/>
          <cell r="S89"/>
        </row>
      </sheetData>
      <sheetData sheetId="3">
        <row r="1">
          <cell r="A1" t="str">
            <v>SIC 2007 codes</v>
          </cell>
          <cell r="B1">
            <v>1998</v>
          </cell>
          <cell r="C1">
            <v>1999</v>
          </cell>
          <cell r="D1">
            <v>2000</v>
          </cell>
          <cell r="E1">
            <v>2001</v>
          </cell>
          <cell r="F1">
            <v>2002</v>
          </cell>
          <cell r="G1">
            <v>2003</v>
          </cell>
          <cell r="H1">
            <v>2004</v>
          </cell>
          <cell r="I1">
            <v>2005</v>
          </cell>
          <cell r="J1">
            <v>2006</v>
          </cell>
          <cell r="K1">
            <v>2007</v>
          </cell>
          <cell r="L1">
            <v>2008</v>
          </cell>
          <cell r="M1">
            <v>2009</v>
          </cell>
          <cell r="N1">
            <v>2010</v>
          </cell>
          <cell r="O1">
            <v>2011</v>
          </cell>
          <cell r="P1">
            <v>2012</v>
          </cell>
          <cell r="Q1">
            <v>2013</v>
          </cell>
          <cell r="R1">
            <v>2014</v>
          </cell>
          <cell r="S1">
            <v>2015</v>
          </cell>
        </row>
        <row r="2">
          <cell r="A2" t="str">
            <v>010 : DEFRA/Scottish Executive Agricultural Data</v>
          </cell>
          <cell r="B2"/>
          <cell r="C2"/>
          <cell r="D2"/>
          <cell r="E2"/>
          <cell r="F2"/>
          <cell r="G2"/>
          <cell r="H2"/>
          <cell r="I2"/>
          <cell r="J2"/>
          <cell r="K2"/>
          <cell r="L2"/>
          <cell r="M2"/>
          <cell r="N2"/>
          <cell r="O2"/>
          <cell r="P2"/>
          <cell r="Q2"/>
          <cell r="R2"/>
          <cell r="S2"/>
        </row>
        <row r="3">
          <cell r="A3" t="str">
            <v>011 : Growing of non-perennial crops</v>
          </cell>
          <cell r="B3"/>
          <cell r="C3"/>
          <cell r="D3"/>
          <cell r="E3"/>
          <cell r="F3"/>
          <cell r="G3"/>
          <cell r="H3"/>
          <cell r="I3"/>
          <cell r="J3"/>
          <cell r="K3"/>
          <cell r="L3"/>
          <cell r="M3"/>
          <cell r="N3"/>
          <cell r="O3"/>
          <cell r="P3"/>
          <cell r="Q3"/>
          <cell r="R3"/>
          <cell r="S3"/>
        </row>
        <row r="4">
          <cell r="A4" t="str">
            <v>012 : Growing of perennial crops</v>
          </cell>
          <cell r="B4"/>
          <cell r="C4"/>
          <cell r="D4"/>
          <cell r="E4"/>
          <cell r="F4"/>
          <cell r="G4"/>
          <cell r="H4"/>
          <cell r="I4"/>
          <cell r="J4"/>
          <cell r="K4"/>
          <cell r="L4"/>
          <cell r="M4"/>
          <cell r="N4"/>
          <cell r="O4"/>
          <cell r="P4"/>
          <cell r="Q4"/>
          <cell r="R4"/>
          <cell r="S4"/>
        </row>
        <row r="5">
          <cell r="A5" t="str">
            <v>013 : Plant propagation</v>
          </cell>
          <cell r="B5"/>
          <cell r="C5"/>
          <cell r="D5"/>
          <cell r="E5"/>
          <cell r="F5"/>
          <cell r="G5"/>
          <cell r="H5"/>
          <cell r="I5"/>
          <cell r="J5"/>
          <cell r="K5"/>
          <cell r="L5"/>
          <cell r="M5"/>
          <cell r="N5"/>
          <cell r="O5"/>
          <cell r="P5"/>
          <cell r="Q5"/>
          <cell r="R5"/>
          <cell r="S5"/>
        </row>
        <row r="6">
          <cell r="A6" t="str">
            <v>014 : Animal production</v>
          </cell>
          <cell r="B6"/>
          <cell r="C6"/>
          <cell r="D6"/>
          <cell r="E6"/>
          <cell r="F6"/>
          <cell r="G6"/>
          <cell r="H6"/>
          <cell r="I6"/>
          <cell r="J6"/>
          <cell r="K6"/>
          <cell r="L6"/>
          <cell r="M6"/>
          <cell r="N6"/>
          <cell r="O6"/>
          <cell r="P6"/>
          <cell r="Q6"/>
          <cell r="R6"/>
          <cell r="S6"/>
        </row>
        <row r="7">
          <cell r="A7" t="str">
            <v>015 : Mixed farming</v>
          </cell>
          <cell r="B7"/>
          <cell r="C7"/>
          <cell r="D7"/>
          <cell r="E7"/>
          <cell r="F7"/>
          <cell r="G7"/>
          <cell r="H7"/>
          <cell r="I7"/>
          <cell r="J7"/>
          <cell r="K7"/>
          <cell r="L7"/>
          <cell r="M7"/>
          <cell r="N7"/>
          <cell r="O7"/>
          <cell r="P7"/>
          <cell r="Q7"/>
          <cell r="R7"/>
          <cell r="S7"/>
        </row>
        <row r="8">
          <cell r="A8" t="str">
            <v>016 : Support activities to agriculture and post-harvest crop activities</v>
          </cell>
          <cell r="B8"/>
          <cell r="C8"/>
          <cell r="D8"/>
          <cell r="E8"/>
          <cell r="F8"/>
          <cell r="G8"/>
          <cell r="H8"/>
          <cell r="I8"/>
          <cell r="J8"/>
          <cell r="K8"/>
          <cell r="L8"/>
          <cell r="M8"/>
          <cell r="N8"/>
          <cell r="O8"/>
          <cell r="P8"/>
          <cell r="Q8"/>
          <cell r="R8"/>
          <cell r="S8"/>
        </row>
        <row r="9">
          <cell r="A9" t="str">
            <v>017 : Hunting, trapping and related service activities</v>
          </cell>
          <cell r="B9"/>
          <cell r="C9"/>
          <cell r="D9"/>
          <cell r="E9"/>
          <cell r="F9"/>
          <cell r="G9"/>
          <cell r="H9"/>
          <cell r="I9"/>
          <cell r="J9"/>
          <cell r="K9"/>
          <cell r="L9"/>
          <cell r="M9"/>
          <cell r="N9"/>
          <cell r="O9"/>
          <cell r="P9"/>
          <cell r="Q9"/>
          <cell r="R9"/>
          <cell r="S9"/>
        </row>
        <row r="10">
          <cell r="A10" t="str">
            <v>021 : Silviculture and other forestry activities</v>
          </cell>
          <cell r="B10"/>
          <cell r="C10"/>
          <cell r="D10"/>
          <cell r="E10"/>
          <cell r="F10"/>
          <cell r="G10"/>
          <cell r="H10"/>
          <cell r="I10"/>
          <cell r="J10"/>
          <cell r="K10"/>
          <cell r="L10"/>
          <cell r="M10"/>
          <cell r="N10"/>
          <cell r="O10"/>
          <cell r="P10"/>
          <cell r="Q10"/>
          <cell r="R10"/>
          <cell r="S10"/>
        </row>
        <row r="11">
          <cell r="A11" t="str">
            <v>022 : Logging</v>
          </cell>
          <cell r="B11"/>
          <cell r="C11"/>
          <cell r="D11"/>
          <cell r="E11"/>
          <cell r="F11"/>
          <cell r="G11"/>
          <cell r="H11"/>
          <cell r="I11"/>
          <cell r="J11"/>
          <cell r="K11"/>
          <cell r="L11"/>
          <cell r="M11"/>
          <cell r="N11"/>
          <cell r="O11"/>
          <cell r="P11"/>
          <cell r="Q11"/>
          <cell r="R11"/>
          <cell r="S11"/>
        </row>
        <row r="12">
          <cell r="A12" t="str">
            <v>023 : Gathering of wild growing non-wood products</v>
          </cell>
          <cell r="B12"/>
          <cell r="C12"/>
          <cell r="D12"/>
          <cell r="E12"/>
          <cell r="F12"/>
          <cell r="G12"/>
          <cell r="H12"/>
          <cell r="I12"/>
          <cell r="J12"/>
          <cell r="K12"/>
          <cell r="L12"/>
          <cell r="M12"/>
          <cell r="N12"/>
          <cell r="O12"/>
          <cell r="P12"/>
          <cell r="Q12"/>
          <cell r="R12"/>
          <cell r="S12"/>
        </row>
        <row r="13">
          <cell r="A13" t="str">
            <v>024 : Support services to forestry</v>
          </cell>
          <cell r="B13"/>
          <cell r="C13"/>
          <cell r="D13"/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</row>
        <row r="14">
          <cell r="A14" t="str">
            <v>031 : Fishing</v>
          </cell>
          <cell r="B14"/>
          <cell r="C14"/>
          <cell r="D14"/>
          <cell r="E14"/>
          <cell r="F14"/>
          <cell r="G14"/>
          <cell r="H14"/>
          <cell r="I14"/>
          <cell r="J14"/>
          <cell r="K14"/>
          <cell r="L14"/>
          <cell r="M14"/>
          <cell r="N14"/>
          <cell r="O14"/>
          <cell r="P14"/>
          <cell r="Q14"/>
          <cell r="R14"/>
          <cell r="S14"/>
        </row>
        <row r="15">
          <cell r="A15" t="str">
            <v>032 : Aquaculture</v>
          </cell>
          <cell r="B15"/>
          <cell r="C15"/>
          <cell r="D15"/>
          <cell r="E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P15"/>
          <cell r="Q15"/>
          <cell r="R15"/>
          <cell r="S15"/>
        </row>
        <row r="16">
          <cell r="A16" t="str">
            <v>051 : Mining of hard coal</v>
          </cell>
          <cell r="B16"/>
          <cell r="C16"/>
          <cell r="D16"/>
          <cell r="E16"/>
          <cell r="F16"/>
          <cell r="G16"/>
          <cell r="H16"/>
          <cell r="I16"/>
          <cell r="J16"/>
          <cell r="K16"/>
          <cell r="L16"/>
          <cell r="M16"/>
          <cell r="N16"/>
          <cell r="O16"/>
          <cell r="P16"/>
          <cell r="Q16"/>
          <cell r="R16"/>
          <cell r="S16"/>
        </row>
        <row r="17">
          <cell r="A17" t="str">
            <v>052 : Mining of lignite</v>
          </cell>
          <cell r="B17"/>
          <cell r="C17"/>
          <cell r="D17"/>
          <cell r="E17"/>
          <cell r="F17"/>
          <cell r="G17"/>
          <cell r="H17"/>
          <cell r="I17"/>
          <cell r="J17"/>
          <cell r="K17"/>
          <cell r="L17"/>
          <cell r="M17"/>
          <cell r="N17"/>
          <cell r="O17"/>
          <cell r="P17"/>
          <cell r="Q17"/>
          <cell r="R17"/>
          <cell r="S17"/>
        </row>
        <row r="18">
          <cell r="A18" t="str">
            <v>061 : Extraction of crude petroleum</v>
          </cell>
          <cell r="B18"/>
          <cell r="C18"/>
          <cell r="D18"/>
          <cell r="E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  <cell r="R18"/>
          <cell r="S18"/>
        </row>
        <row r="19">
          <cell r="A19" t="str">
            <v>062 : Extraction of natural gas</v>
          </cell>
          <cell r="B19"/>
          <cell r="C19"/>
          <cell r="D19"/>
          <cell r="E19"/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  <cell r="R19"/>
          <cell r="S19"/>
        </row>
        <row r="20">
          <cell r="A20" t="str">
            <v>071 : Mining of iron ores</v>
          </cell>
          <cell r="B20"/>
          <cell r="C20"/>
          <cell r="D20"/>
          <cell r="E20"/>
          <cell r="F20"/>
          <cell r="G20"/>
          <cell r="H20"/>
          <cell r="I20"/>
          <cell r="J20"/>
          <cell r="K20"/>
          <cell r="L20"/>
          <cell r="M20"/>
          <cell r="N20"/>
          <cell r="O20"/>
          <cell r="P20"/>
          <cell r="Q20"/>
          <cell r="R20"/>
          <cell r="S20"/>
        </row>
        <row r="21">
          <cell r="A21" t="str">
            <v>072 : Mining of non-ferrous metal ores</v>
          </cell>
          <cell r="B21"/>
          <cell r="C21"/>
          <cell r="D21"/>
          <cell r="E21"/>
          <cell r="F21"/>
          <cell r="G21"/>
          <cell r="H21"/>
          <cell r="I21"/>
          <cell r="J21"/>
          <cell r="K21"/>
          <cell r="L21"/>
          <cell r="M21"/>
          <cell r="N21"/>
          <cell r="O21"/>
          <cell r="P21"/>
          <cell r="Q21"/>
          <cell r="R21"/>
          <cell r="S21"/>
        </row>
        <row r="22">
          <cell r="A22" t="str">
            <v>081 : Quarrying of stone, sand and clay</v>
          </cell>
          <cell r="B22"/>
          <cell r="C22"/>
          <cell r="D22"/>
          <cell r="E22"/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  <cell r="R22"/>
          <cell r="S22"/>
        </row>
        <row r="23">
          <cell r="A23" t="str">
            <v>089 : Mining and quarrying n.e.c.</v>
          </cell>
          <cell r="B23"/>
          <cell r="C23"/>
          <cell r="D23"/>
          <cell r="E23"/>
          <cell r="F23"/>
          <cell r="G23"/>
          <cell r="H23"/>
          <cell r="I23"/>
          <cell r="J23"/>
          <cell r="K23"/>
          <cell r="L23"/>
          <cell r="M23"/>
          <cell r="N23"/>
          <cell r="O23"/>
          <cell r="P23"/>
          <cell r="Q23"/>
          <cell r="R23"/>
          <cell r="S23"/>
        </row>
        <row r="24">
          <cell r="A24" t="str">
            <v>091 : Support activities for petroleum and natural gas extraction</v>
          </cell>
          <cell r="B24"/>
          <cell r="C24"/>
          <cell r="D24"/>
          <cell r="E24"/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  <cell r="R24"/>
          <cell r="S24"/>
        </row>
        <row r="25">
          <cell r="A25" t="str">
            <v>099 : Support activities for other mining and quarrying</v>
          </cell>
          <cell r="B25"/>
          <cell r="C25"/>
          <cell r="D25"/>
          <cell r="E25"/>
          <cell r="F25"/>
          <cell r="G25"/>
          <cell r="H25"/>
          <cell r="I25"/>
          <cell r="J25"/>
          <cell r="K25"/>
          <cell r="L25"/>
          <cell r="M25"/>
          <cell r="N25"/>
          <cell r="O25"/>
          <cell r="P25"/>
          <cell r="Q25"/>
          <cell r="R25"/>
          <cell r="S25"/>
        </row>
        <row r="26">
          <cell r="A26" t="str">
            <v>101 : Processing and preserving of meat and production of meat products</v>
          </cell>
          <cell r="B26">
            <v>1800</v>
          </cell>
          <cell r="C26">
            <v>2000</v>
          </cell>
          <cell r="D26">
            <v>2900</v>
          </cell>
          <cell r="E26">
            <v>1900</v>
          </cell>
          <cell r="F26">
            <v>2000</v>
          </cell>
          <cell r="G26">
            <v>2400</v>
          </cell>
          <cell r="H26">
            <v>2500</v>
          </cell>
          <cell r="I26">
            <v>2400</v>
          </cell>
          <cell r="J26">
            <v>2200</v>
          </cell>
          <cell r="K26">
            <v>2600</v>
          </cell>
          <cell r="L26">
            <v>2300</v>
          </cell>
          <cell r="M26">
            <v>1600</v>
          </cell>
          <cell r="N26">
            <v>1000</v>
          </cell>
          <cell r="O26">
            <v>1200</v>
          </cell>
          <cell r="P26">
            <v>2000</v>
          </cell>
          <cell r="Q26">
            <v>2200</v>
          </cell>
          <cell r="R26">
            <v>1700</v>
          </cell>
          <cell r="S26">
            <v>1500</v>
          </cell>
        </row>
        <row r="27">
          <cell r="A27" t="str">
            <v>102 : Processing and preserving of fish, crustaceans and molluscs</v>
          </cell>
          <cell r="B27"/>
          <cell r="C27"/>
          <cell r="D27"/>
          <cell r="E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  <cell r="R27"/>
          <cell r="S27"/>
        </row>
        <row r="28">
          <cell r="A28" t="str">
            <v>103 : Processing and preserving of fruit and vegetables</v>
          </cell>
          <cell r="B28">
            <v>1000</v>
          </cell>
          <cell r="C28">
            <v>1000</v>
          </cell>
          <cell r="D28">
            <v>1100</v>
          </cell>
          <cell r="E28">
            <v>1100</v>
          </cell>
          <cell r="F28">
            <v>1200</v>
          </cell>
          <cell r="G28">
            <v>3300</v>
          </cell>
          <cell r="H28">
            <v>2900</v>
          </cell>
          <cell r="I28">
            <v>2800</v>
          </cell>
          <cell r="J28">
            <v>3000</v>
          </cell>
          <cell r="K28">
            <v>3000</v>
          </cell>
          <cell r="L28">
            <v>2500</v>
          </cell>
          <cell r="M28">
            <v>2300</v>
          </cell>
          <cell r="N28">
            <v>1800</v>
          </cell>
          <cell r="O28">
            <v>2600</v>
          </cell>
          <cell r="P28">
            <v>2200</v>
          </cell>
          <cell r="Q28">
            <v>2800</v>
          </cell>
          <cell r="R28">
            <v>3300</v>
          </cell>
          <cell r="S28">
            <v>3200</v>
          </cell>
        </row>
        <row r="29">
          <cell r="A29" t="str">
            <v>104 : Manufacture of vegetable and animal oils and fats</v>
          </cell>
          <cell r="B29"/>
          <cell r="C29"/>
          <cell r="D29"/>
          <cell r="E29"/>
          <cell r="F29"/>
          <cell r="G29"/>
          <cell r="H29"/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</row>
        <row r="30">
          <cell r="A30" t="str">
            <v>105 : Manufacture of dairy products</v>
          </cell>
          <cell r="B30">
            <v>2000</v>
          </cell>
          <cell r="C30">
            <v>2100</v>
          </cell>
          <cell r="D30">
            <v>1700</v>
          </cell>
          <cell r="E30">
            <v>1700</v>
          </cell>
          <cell r="F30">
            <v>1600</v>
          </cell>
          <cell r="G30">
            <v>1800</v>
          </cell>
          <cell r="H30">
            <v>1600</v>
          </cell>
          <cell r="I30">
            <v>1200</v>
          </cell>
          <cell r="J30">
            <v>1100</v>
          </cell>
          <cell r="K30">
            <v>1300</v>
          </cell>
          <cell r="L30">
            <v>1100</v>
          </cell>
          <cell r="M30">
            <v>900</v>
          </cell>
          <cell r="N30">
            <v>900</v>
          </cell>
          <cell r="O30">
            <v>1000</v>
          </cell>
          <cell r="P30">
            <v>1300</v>
          </cell>
          <cell r="Q30">
            <v>1400</v>
          </cell>
          <cell r="R30">
            <v>1300</v>
          </cell>
          <cell r="S30">
            <v>1300</v>
          </cell>
        </row>
        <row r="31">
          <cell r="A31" t="str">
            <v>106 : Manufacture of grain mill products, starches and starch products</v>
          </cell>
          <cell r="B31"/>
          <cell r="C31"/>
          <cell r="D31"/>
          <cell r="E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  <cell r="R31"/>
          <cell r="S31"/>
        </row>
        <row r="32">
          <cell r="A32" t="str">
            <v>107 : Manufacture of bakery and farinaceous products</v>
          </cell>
          <cell r="B32">
            <v>9100</v>
          </cell>
          <cell r="C32">
            <v>9900</v>
          </cell>
          <cell r="D32">
            <v>9800</v>
          </cell>
          <cell r="E32">
            <v>9700</v>
          </cell>
          <cell r="F32">
            <v>9600</v>
          </cell>
          <cell r="G32">
            <v>9200</v>
          </cell>
          <cell r="H32">
            <v>9100</v>
          </cell>
          <cell r="I32">
            <v>9900</v>
          </cell>
          <cell r="J32">
            <v>10100</v>
          </cell>
          <cell r="K32">
            <v>11300</v>
          </cell>
          <cell r="L32">
            <v>9900</v>
          </cell>
          <cell r="M32">
            <v>9300</v>
          </cell>
          <cell r="N32">
            <v>8300</v>
          </cell>
          <cell r="O32">
            <v>9100</v>
          </cell>
          <cell r="P32">
            <v>11900</v>
          </cell>
          <cell r="Q32">
            <v>13800</v>
          </cell>
          <cell r="R32">
            <v>11100</v>
          </cell>
          <cell r="S32">
            <v>9300</v>
          </cell>
        </row>
        <row r="33">
          <cell r="A33" t="str">
            <v>108 : Manufacture of other food products</v>
          </cell>
          <cell r="B33">
            <v>5800</v>
          </cell>
          <cell r="C33">
            <v>6100</v>
          </cell>
          <cell r="D33">
            <v>6700</v>
          </cell>
          <cell r="E33">
            <v>7200</v>
          </cell>
          <cell r="F33">
            <v>7100</v>
          </cell>
          <cell r="G33">
            <v>5500</v>
          </cell>
          <cell r="H33">
            <v>5600</v>
          </cell>
          <cell r="I33">
            <v>5100</v>
          </cell>
          <cell r="J33">
            <v>5100</v>
          </cell>
          <cell r="K33">
            <v>5600</v>
          </cell>
          <cell r="L33">
            <v>4600</v>
          </cell>
          <cell r="M33">
            <v>6100</v>
          </cell>
          <cell r="N33">
            <v>6200</v>
          </cell>
          <cell r="O33">
            <v>7200</v>
          </cell>
          <cell r="P33">
            <v>7500</v>
          </cell>
          <cell r="Q33">
            <v>8200</v>
          </cell>
          <cell r="R33">
            <v>9500</v>
          </cell>
          <cell r="S33">
            <v>8200</v>
          </cell>
        </row>
        <row r="34">
          <cell r="A34" t="str">
            <v>109 : Manufacture of prepared animal feeds</v>
          </cell>
          <cell r="B34"/>
          <cell r="C34"/>
          <cell r="D34"/>
          <cell r="E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</row>
        <row r="35">
          <cell r="A35" t="str">
            <v>110 : Manufacture of beverages</v>
          </cell>
          <cell r="B35"/>
          <cell r="C35"/>
          <cell r="D35"/>
          <cell r="E35"/>
          <cell r="F35"/>
          <cell r="G35"/>
          <cell r="H35"/>
          <cell r="I35"/>
          <cell r="J35"/>
          <cell r="K35"/>
          <cell r="L35"/>
          <cell r="M35"/>
          <cell r="N35"/>
          <cell r="O35"/>
          <cell r="P35"/>
          <cell r="Q35"/>
          <cell r="R35"/>
          <cell r="S35"/>
        </row>
        <row r="36">
          <cell r="A36" t="str">
            <v>120 : Manufacture of tobacco products</v>
          </cell>
          <cell r="B36"/>
          <cell r="C36"/>
          <cell r="D36"/>
          <cell r="E36"/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</row>
        <row r="37">
          <cell r="A37" t="str">
            <v>131 : Preparation and spinning of textile fibres</v>
          </cell>
          <cell r="B37"/>
          <cell r="C37"/>
          <cell r="D37"/>
          <cell r="E37"/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</row>
        <row r="38">
          <cell r="A38" t="str">
            <v>132 : Weaving of textiles</v>
          </cell>
          <cell r="B38"/>
          <cell r="C38"/>
          <cell r="D38"/>
          <cell r="E38"/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  <cell r="R38"/>
          <cell r="S38"/>
        </row>
        <row r="39">
          <cell r="A39" t="str">
            <v>133 : Finishing of textiles</v>
          </cell>
          <cell r="B39"/>
          <cell r="C39"/>
          <cell r="D39"/>
          <cell r="E39"/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  <cell r="R39"/>
          <cell r="S39"/>
        </row>
        <row r="40">
          <cell r="A40" t="str">
            <v>139 : Manufacture of other textiles</v>
          </cell>
          <cell r="B40"/>
          <cell r="C40"/>
          <cell r="D40"/>
          <cell r="E40"/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  <cell r="R40"/>
          <cell r="S40"/>
        </row>
        <row r="41">
          <cell r="A41" t="str">
            <v>141 : Manufacture of wearing apparel, except fur apparel</v>
          </cell>
          <cell r="B41"/>
          <cell r="C41"/>
          <cell r="D41"/>
          <cell r="E41"/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/>
          <cell r="S41"/>
        </row>
        <row r="42">
          <cell r="A42" t="str">
            <v>142 : Manufacture of articles of fur</v>
          </cell>
          <cell r="B42"/>
          <cell r="C42"/>
          <cell r="D42"/>
          <cell r="E42"/>
          <cell r="F42"/>
          <cell r="G42"/>
          <cell r="H42"/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</row>
        <row r="43">
          <cell r="A43" t="str">
            <v>143 : Manufacture of knitted and crocheted apparel</v>
          </cell>
          <cell r="B43"/>
          <cell r="C43"/>
          <cell r="D43"/>
          <cell r="E43"/>
          <cell r="F43"/>
          <cell r="G43"/>
          <cell r="H43"/>
          <cell r="I43"/>
          <cell r="J43"/>
          <cell r="K43"/>
          <cell r="L43"/>
          <cell r="M43"/>
          <cell r="N43"/>
          <cell r="O43"/>
          <cell r="P43"/>
          <cell r="Q43"/>
          <cell r="R43"/>
          <cell r="S43"/>
        </row>
        <row r="44">
          <cell r="A44" t="str">
            <v>151 : Tanning and dressing of leather; manufacture of luggage, handbags, saddlery and harness;dressing and dyeing of fur</v>
          </cell>
          <cell r="B44"/>
          <cell r="C44"/>
          <cell r="D44"/>
          <cell r="E44"/>
          <cell r="F44"/>
          <cell r="G44"/>
          <cell r="H44"/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</row>
        <row r="45">
          <cell r="A45" t="str">
            <v>152 : Manufacture of footwear</v>
          </cell>
          <cell r="B45"/>
          <cell r="C45"/>
          <cell r="D45"/>
          <cell r="E45"/>
          <cell r="F45"/>
          <cell r="G45"/>
          <cell r="H45"/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</row>
        <row r="46">
          <cell r="A46" t="str">
            <v>161 : Sawmilling and planing of wood</v>
          </cell>
          <cell r="B46"/>
          <cell r="C46"/>
          <cell r="D46"/>
          <cell r="E46"/>
          <cell r="F46"/>
          <cell r="G46"/>
          <cell r="H46"/>
          <cell r="I46"/>
          <cell r="J46"/>
          <cell r="K46"/>
          <cell r="L46"/>
          <cell r="M46"/>
          <cell r="N46"/>
          <cell r="O46"/>
          <cell r="P46"/>
          <cell r="Q46"/>
          <cell r="R46"/>
          <cell r="S46"/>
        </row>
        <row r="47">
          <cell r="A47" t="str">
            <v>162 : Manufacture of products of wood, cork, straw and plaiting materials</v>
          </cell>
          <cell r="B47"/>
          <cell r="C47"/>
          <cell r="D47"/>
          <cell r="E47"/>
          <cell r="F47"/>
          <cell r="G47"/>
          <cell r="H47"/>
          <cell r="I47"/>
          <cell r="J47"/>
          <cell r="K47"/>
          <cell r="L47"/>
          <cell r="M47"/>
          <cell r="N47"/>
          <cell r="O47"/>
          <cell r="P47"/>
          <cell r="Q47"/>
          <cell r="R47"/>
          <cell r="S47"/>
        </row>
        <row r="48">
          <cell r="A48" t="str">
            <v>171 : Manufacture of pulp, paper and paperboard</v>
          </cell>
          <cell r="B48">
            <v>400</v>
          </cell>
          <cell r="C48">
            <v>400</v>
          </cell>
          <cell r="D48">
            <v>400</v>
          </cell>
          <cell r="E48">
            <v>300</v>
          </cell>
          <cell r="F48">
            <v>400</v>
          </cell>
          <cell r="G48">
            <v>300</v>
          </cell>
          <cell r="H48">
            <v>300</v>
          </cell>
          <cell r="I48">
            <v>200</v>
          </cell>
          <cell r="J48">
            <v>200</v>
          </cell>
          <cell r="K48">
            <v>200</v>
          </cell>
          <cell r="L48">
            <v>900</v>
          </cell>
          <cell r="M48">
            <v>600</v>
          </cell>
          <cell r="N48"/>
          <cell r="O48">
            <v>700</v>
          </cell>
          <cell r="P48">
            <v>600</v>
          </cell>
          <cell r="Q48">
            <v>100</v>
          </cell>
          <cell r="R48">
            <v>500</v>
          </cell>
          <cell r="S48"/>
        </row>
        <row r="49">
          <cell r="A49" t="str">
            <v>172 : Manufacture of articles of paper and paperboard</v>
          </cell>
          <cell r="B49">
            <v>5400</v>
          </cell>
          <cell r="C49">
            <v>5100</v>
          </cell>
          <cell r="D49">
            <v>5000</v>
          </cell>
          <cell r="E49">
            <v>4800</v>
          </cell>
          <cell r="F49">
            <v>3800</v>
          </cell>
          <cell r="G49">
            <v>3400</v>
          </cell>
          <cell r="H49">
            <v>2700</v>
          </cell>
          <cell r="I49">
            <v>2500</v>
          </cell>
          <cell r="J49">
            <v>1800</v>
          </cell>
          <cell r="K49">
            <v>2100</v>
          </cell>
          <cell r="L49">
            <v>2100</v>
          </cell>
          <cell r="M49">
            <v>600</v>
          </cell>
          <cell r="N49"/>
          <cell r="O49">
            <v>1200</v>
          </cell>
          <cell r="P49">
            <v>800</v>
          </cell>
          <cell r="Q49">
            <v>400</v>
          </cell>
          <cell r="R49">
            <v>1000</v>
          </cell>
          <cell r="S49">
            <v>400</v>
          </cell>
        </row>
        <row r="50">
          <cell r="A50" t="str">
            <v>181 : Printing and service activities related to printing</v>
          </cell>
          <cell r="B50">
            <v>41400</v>
          </cell>
          <cell r="C50">
            <v>45400</v>
          </cell>
          <cell r="D50">
            <v>40600</v>
          </cell>
          <cell r="E50">
            <v>38700</v>
          </cell>
          <cell r="F50">
            <v>36400</v>
          </cell>
          <cell r="G50">
            <v>35100</v>
          </cell>
          <cell r="H50">
            <v>32500</v>
          </cell>
          <cell r="I50">
            <v>31400</v>
          </cell>
          <cell r="J50">
            <v>27600</v>
          </cell>
          <cell r="K50">
            <v>27500</v>
          </cell>
          <cell r="L50">
            <v>24600</v>
          </cell>
          <cell r="M50">
            <v>14700</v>
          </cell>
          <cell r="N50">
            <v>17000</v>
          </cell>
          <cell r="O50">
            <v>12300</v>
          </cell>
          <cell r="P50">
            <v>13500</v>
          </cell>
          <cell r="Q50">
            <v>10500</v>
          </cell>
          <cell r="R50">
            <v>12500</v>
          </cell>
          <cell r="S50">
            <v>13800</v>
          </cell>
        </row>
        <row r="51">
          <cell r="A51" t="str">
            <v>182 : Reproduction of recorded media</v>
          </cell>
          <cell r="B51">
            <v>3400</v>
          </cell>
          <cell r="C51">
            <v>4100</v>
          </cell>
          <cell r="D51">
            <v>4500</v>
          </cell>
          <cell r="E51">
            <v>3900</v>
          </cell>
          <cell r="F51">
            <v>3500</v>
          </cell>
          <cell r="G51">
            <v>3600</v>
          </cell>
          <cell r="H51">
            <v>3500</v>
          </cell>
          <cell r="I51">
            <v>2600</v>
          </cell>
          <cell r="J51">
            <v>2800</v>
          </cell>
          <cell r="K51">
            <v>2300</v>
          </cell>
          <cell r="L51">
            <v>2200</v>
          </cell>
          <cell r="M51">
            <v>1000</v>
          </cell>
          <cell r="N51">
            <v>1200</v>
          </cell>
          <cell r="O51">
            <v>1000</v>
          </cell>
          <cell r="P51">
            <v>1100</v>
          </cell>
          <cell r="Q51">
            <v>900</v>
          </cell>
          <cell r="R51">
            <v>900</v>
          </cell>
          <cell r="S51">
            <v>800</v>
          </cell>
        </row>
        <row r="52">
          <cell r="A52" t="str">
            <v>191 : Manufacture of coke oven products</v>
          </cell>
          <cell r="B52"/>
          <cell r="C52"/>
          <cell r="D52"/>
          <cell r="E52"/>
          <cell r="F52"/>
          <cell r="G52"/>
          <cell r="H52"/>
          <cell r="I52"/>
          <cell r="J52"/>
          <cell r="K52"/>
          <cell r="L52"/>
          <cell r="M52"/>
          <cell r="N52"/>
          <cell r="O52"/>
          <cell r="P52"/>
          <cell r="Q52"/>
          <cell r="R52"/>
          <cell r="S52"/>
        </row>
        <row r="53">
          <cell r="A53" t="str">
            <v>192 : Manufacture of refined petroleum products</v>
          </cell>
          <cell r="B53"/>
          <cell r="C53"/>
          <cell r="D53"/>
          <cell r="E53"/>
          <cell r="F53"/>
          <cell r="G53"/>
          <cell r="H53"/>
          <cell r="I53"/>
          <cell r="J53"/>
          <cell r="K53"/>
          <cell r="L53"/>
          <cell r="M53"/>
          <cell r="N53"/>
          <cell r="O53"/>
          <cell r="P53"/>
          <cell r="Q53"/>
          <cell r="R53"/>
          <cell r="S53"/>
        </row>
        <row r="54">
          <cell r="A54" t="str">
            <v>201 : Manufacture of basic chemicals, fertilisers and nitrogen compounds, plastics and synthetic rubber in primary forms</v>
          </cell>
          <cell r="B54"/>
          <cell r="C54"/>
          <cell r="D54"/>
          <cell r="E54"/>
          <cell r="F54"/>
          <cell r="G54"/>
          <cell r="H54"/>
          <cell r="I54"/>
          <cell r="J54"/>
          <cell r="K54"/>
          <cell r="L54"/>
          <cell r="M54"/>
          <cell r="N54"/>
          <cell r="O54"/>
          <cell r="P54"/>
          <cell r="Q54"/>
          <cell r="R54"/>
          <cell r="S54"/>
        </row>
        <row r="55">
          <cell r="A55" t="str">
            <v>202 : Manufacture of pesticides and other agrochemical products</v>
          </cell>
          <cell r="B55"/>
          <cell r="C55"/>
          <cell r="D55"/>
          <cell r="E55"/>
          <cell r="F55"/>
          <cell r="G55"/>
          <cell r="H55"/>
          <cell r="I55"/>
          <cell r="J55"/>
          <cell r="K55"/>
          <cell r="L55"/>
          <cell r="M55"/>
          <cell r="N55"/>
          <cell r="O55"/>
          <cell r="P55"/>
          <cell r="Q55"/>
          <cell r="R55"/>
          <cell r="S55"/>
        </row>
        <row r="56">
          <cell r="A56" t="str">
            <v>203 : Manufacture of paints, varnishes and similar coatings, printing ink and mastics</v>
          </cell>
          <cell r="B56">
            <v>2200</v>
          </cell>
          <cell r="C56">
            <v>2100</v>
          </cell>
          <cell r="D56">
            <v>2100</v>
          </cell>
          <cell r="E56">
            <v>1800</v>
          </cell>
          <cell r="F56">
            <v>1400</v>
          </cell>
          <cell r="G56">
            <v>1400</v>
          </cell>
          <cell r="H56">
            <v>1300</v>
          </cell>
          <cell r="I56">
            <v>1200</v>
          </cell>
          <cell r="J56">
            <v>1200</v>
          </cell>
          <cell r="K56">
            <v>1100</v>
          </cell>
          <cell r="L56">
            <v>1100</v>
          </cell>
          <cell r="M56">
            <v>1100</v>
          </cell>
          <cell r="N56">
            <v>1300</v>
          </cell>
          <cell r="O56">
            <v>900</v>
          </cell>
          <cell r="P56">
            <v>400</v>
          </cell>
          <cell r="Q56">
            <v>500</v>
          </cell>
          <cell r="R56">
            <v>400</v>
          </cell>
          <cell r="S56">
            <v>500</v>
          </cell>
        </row>
        <row r="57">
          <cell r="A57" t="str">
            <v>204 : Manufacture of soap and detergents, cleaning and polishing preparations, perfumes and toilet preparations</v>
          </cell>
          <cell r="B57">
            <v>3000</v>
          </cell>
          <cell r="C57">
            <v>2600</v>
          </cell>
          <cell r="D57">
            <v>3100</v>
          </cell>
          <cell r="E57">
            <v>2700</v>
          </cell>
          <cell r="F57">
            <v>1900</v>
          </cell>
          <cell r="G57">
            <v>1800</v>
          </cell>
          <cell r="H57">
            <v>1400</v>
          </cell>
          <cell r="I57">
            <v>1400</v>
          </cell>
          <cell r="J57">
            <v>1500</v>
          </cell>
          <cell r="K57">
            <v>900</v>
          </cell>
          <cell r="L57">
            <v>500</v>
          </cell>
          <cell r="M57">
            <v>1000</v>
          </cell>
          <cell r="N57">
            <v>4200</v>
          </cell>
          <cell r="O57">
            <v>800</v>
          </cell>
          <cell r="P57">
            <v>400</v>
          </cell>
          <cell r="Q57">
            <v>700</v>
          </cell>
          <cell r="R57">
            <v>600</v>
          </cell>
          <cell r="S57">
            <v>900</v>
          </cell>
        </row>
        <row r="58">
          <cell r="A58" t="str">
            <v>205 : Manufacture of other chemical products</v>
          </cell>
          <cell r="B58"/>
          <cell r="C58"/>
          <cell r="D58"/>
          <cell r="E58"/>
          <cell r="F58"/>
          <cell r="G58"/>
          <cell r="H58"/>
          <cell r="I58"/>
          <cell r="J58"/>
          <cell r="K58"/>
          <cell r="L58"/>
          <cell r="M58">
            <v>900</v>
          </cell>
          <cell r="N58">
            <v>1400</v>
          </cell>
          <cell r="O58">
            <v>700</v>
          </cell>
          <cell r="P58">
            <v>300</v>
          </cell>
          <cell r="Q58">
            <v>300</v>
          </cell>
          <cell r="R58">
            <v>300</v>
          </cell>
          <cell r="S58">
            <v>800</v>
          </cell>
        </row>
        <row r="59">
          <cell r="A59" t="str">
            <v>206 : Manufacture of man-made fibres</v>
          </cell>
          <cell r="B59"/>
          <cell r="C59"/>
          <cell r="D59"/>
          <cell r="E59"/>
          <cell r="F59"/>
          <cell r="G59"/>
          <cell r="H59"/>
          <cell r="I59"/>
          <cell r="J59"/>
          <cell r="K59"/>
          <cell r="L59"/>
          <cell r="M59"/>
          <cell r="N59"/>
          <cell r="O59"/>
          <cell r="P59"/>
          <cell r="Q59"/>
          <cell r="R59"/>
          <cell r="S59"/>
        </row>
        <row r="60">
          <cell r="A60" t="str">
            <v>211 : Manufacture of basic pharmaceutical products</v>
          </cell>
          <cell r="B60">
            <v>400</v>
          </cell>
          <cell r="C60">
            <v>1000</v>
          </cell>
          <cell r="D60">
            <v>1500</v>
          </cell>
          <cell r="E60">
            <v>500</v>
          </cell>
          <cell r="F60">
            <v>3600</v>
          </cell>
          <cell r="G60">
            <v>1600</v>
          </cell>
          <cell r="H60">
            <v>1700</v>
          </cell>
          <cell r="I60">
            <v>1000</v>
          </cell>
          <cell r="J60">
            <v>1100</v>
          </cell>
          <cell r="K60">
            <v>200</v>
          </cell>
          <cell r="L60"/>
          <cell r="M60"/>
          <cell r="N60">
            <v>200</v>
          </cell>
          <cell r="O60">
            <v>100</v>
          </cell>
          <cell r="P60">
            <v>300</v>
          </cell>
          <cell r="Q60">
            <v>200</v>
          </cell>
          <cell r="R60"/>
          <cell r="S60">
            <v>400</v>
          </cell>
        </row>
        <row r="61">
          <cell r="A61" t="str">
            <v>212 : Manufacture of pharmaceutical preparations</v>
          </cell>
          <cell r="B61">
            <v>2900</v>
          </cell>
          <cell r="C61">
            <v>3800</v>
          </cell>
          <cell r="D61">
            <v>3500</v>
          </cell>
          <cell r="E61">
            <v>4000</v>
          </cell>
          <cell r="F61">
            <v>2200</v>
          </cell>
          <cell r="G61">
            <v>2100</v>
          </cell>
          <cell r="H61">
            <v>2200</v>
          </cell>
          <cell r="I61">
            <v>1900</v>
          </cell>
          <cell r="J61">
            <v>1800</v>
          </cell>
          <cell r="K61">
            <v>2400</v>
          </cell>
          <cell r="L61"/>
          <cell r="M61">
            <v>1500</v>
          </cell>
          <cell r="N61">
            <v>2300</v>
          </cell>
          <cell r="O61">
            <v>1900</v>
          </cell>
          <cell r="P61">
            <v>1200</v>
          </cell>
          <cell r="Q61">
            <v>600</v>
          </cell>
          <cell r="R61"/>
          <cell r="S61">
            <v>1400</v>
          </cell>
        </row>
        <row r="62">
          <cell r="A62" t="str">
            <v>221 : Manufacture of rubber products</v>
          </cell>
          <cell r="B62">
            <v>2100</v>
          </cell>
          <cell r="C62">
            <v>1400</v>
          </cell>
          <cell r="D62">
            <v>1900</v>
          </cell>
          <cell r="E62">
            <v>1500</v>
          </cell>
          <cell r="F62">
            <v>1300</v>
          </cell>
          <cell r="G62">
            <v>1200</v>
          </cell>
          <cell r="H62">
            <v>1200</v>
          </cell>
          <cell r="I62">
            <v>900</v>
          </cell>
          <cell r="J62">
            <v>600</v>
          </cell>
          <cell r="K62">
            <v>500</v>
          </cell>
          <cell r="L62">
            <v>500</v>
          </cell>
          <cell r="M62">
            <v>100</v>
          </cell>
          <cell r="N62">
            <v>200</v>
          </cell>
          <cell r="O62">
            <v>300</v>
          </cell>
          <cell r="P62">
            <v>200</v>
          </cell>
          <cell r="Q62">
            <v>100</v>
          </cell>
          <cell r="R62">
            <v>400</v>
          </cell>
          <cell r="S62">
            <v>400</v>
          </cell>
        </row>
        <row r="63">
          <cell r="A63" t="str">
            <v>222 : Manufacture of plastics products</v>
          </cell>
          <cell r="B63">
            <v>12900</v>
          </cell>
          <cell r="C63">
            <v>11800</v>
          </cell>
          <cell r="D63">
            <v>12900</v>
          </cell>
          <cell r="E63">
            <v>10700</v>
          </cell>
          <cell r="F63">
            <v>10100</v>
          </cell>
          <cell r="G63">
            <v>9600</v>
          </cell>
          <cell r="H63">
            <v>9100</v>
          </cell>
          <cell r="I63">
            <v>8400</v>
          </cell>
          <cell r="J63">
            <v>7500</v>
          </cell>
          <cell r="K63">
            <v>6300</v>
          </cell>
          <cell r="L63">
            <v>6000</v>
          </cell>
          <cell r="M63">
            <v>3800</v>
          </cell>
          <cell r="N63">
            <v>3200</v>
          </cell>
          <cell r="O63">
            <v>6000</v>
          </cell>
          <cell r="P63">
            <v>3900</v>
          </cell>
          <cell r="Q63">
            <v>3400</v>
          </cell>
          <cell r="R63">
            <v>7400</v>
          </cell>
          <cell r="S63">
            <v>6100</v>
          </cell>
        </row>
        <row r="64">
          <cell r="A64" t="str">
            <v>231 : Manufacture of glass and glass products</v>
          </cell>
          <cell r="B64">
            <v>1500</v>
          </cell>
          <cell r="C64">
            <v>1600</v>
          </cell>
          <cell r="D64">
            <v>1600</v>
          </cell>
          <cell r="E64">
            <v>1600</v>
          </cell>
          <cell r="F64">
            <v>1400</v>
          </cell>
          <cell r="G64">
            <v>1400</v>
          </cell>
          <cell r="H64">
            <v>1300</v>
          </cell>
          <cell r="I64">
            <v>1200</v>
          </cell>
          <cell r="J64">
            <v>1300</v>
          </cell>
          <cell r="K64">
            <v>1300</v>
          </cell>
          <cell r="L64">
            <v>1300</v>
          </cell>
          <cell r="M64">
            <v>2500</v>
          </cell>
          <cell r="N64">
            <v>1500</v>
          </cell>
          <cell r="O64">
            <v>1400</v>
          </cell>
          <cell r="P64">
            <v>1300</v>
          </cell>
          <cell r="Q64">
            <v>1600</v>
          </cell>
          <cell r="R64">
            <v>900</v>
          </cell>
          <cell r="S64">
            <v>1200</v>
          </cell>
        </row>
        <row r="65">
          <cell r="A65" t="str">
            <v>232 : Manufacture of refractory products</v>
          </cell>
          <cell r="B65"/>
          <cell r="C65"/>
          <cell r="D65"/>
          <cell r="E65"/>
          <cell r="F65"/>
          <cell r="G65"/>
          <cell r="H65"/>
          <cell r="I65"/>
          <cell r="J65"/>
          <cell r="K65"/>
          <cell r="L65"/>
          <cell r="M65"/>
          <cell r="N65"/>
          <cell r="O65"/>
          <cell r="P65"/>
          <cell r="Q65"/>
          <cell r="R65"/>
          <cell r="S65"/>
        </row>
        <row r="66">
          <cell r="A66" t="str">
            <v>233 : Manufacture of clay building materials</v>
          </cell>
          <cell r="B66"/>
          <cell r="C66"/>
          <cell r="D66"/>
          <cell r="E66"/>
          <cell r="F66"/>
          <cell r="G66"/>
          <cell r="H66"/>
          <cell r="I66"/>
          <cell r="J66"/>
          <cell r="K66"/>
          <cell r="L66"/>
          <cell r="M66"/>
          <cell r="N66"/>
          <cell r="O66"/>
          <cell r="P66"/>
          <cell r="Q66"/>
          <cell r="R66"/>
          <cell r="S66"/>
        </row>
        <row r="67">
          <cell r="A67" t="str">
            <v>234 : Manufacture of other porcelain and ceramic products</v>
          </cell>
          <cell r="B67"/>
          <cell r="C67"/>
          <cell r="D67"/>
          <cell r="E67"/>
          <cell r="F67"/>
          <cell r="G67"/>
          <cell r="H67"/>
          <cell r="I67"/>
          <cell r="J67"/>
          <cell r="K67"/>
          <cell r="L67"/>
          <cell r="M67"/>
          <cell r="N67"/>
          <cell r="O67"/>
          <cell r="P67"/>
          <cell r="Q67"/>
          <cell r="R67"/>
          <cell r="S67"/>
        </row>
        <row r="68">
          <cell r="A68" t="str">
            <v>235 : Manufacture of cement, lime and plaster</v>
          </cell>
          <cell r="B68"/>
          <cell r="C68"/>
          <cell r="D68"/>
          <cell r="E68"/>
          <cell r="F68"/>
          <cell r="G68"/>
          <cell r="H68"/>
          <cell r="I68"/>
          <cell r="J68"/>
          <cell r="K68"/>
          <cell r="L68"/>
          <cell r="M68"/>
          <cell r="N68"/>
          <cell r="O68"/>
          <cell r="P68"/>
          <cell r="Q68"/>
          <cell r="R68"/>
          <cell r="S68"/>
        </row>
        <row r="69">
          <cell r="A69" t="str">
            <v>236 : Manufacture of articles of concrete, cement and plaster</v>
          </cell>
          <cell r="B69">
            <v>700</v>
          </cell>
          <cell r="C69">
            <v>600</v>
          </cell>
          <cell r="D69">
            <v>700</v>
          </cell>
          <cell r="E69">
            <v>600</v>
          </cell>
          <cell r="F69">
            <v>500</v>
          </cell>
          <cell r="G69">
            <v>500</v>
          </cell>
          <cell r="H69">
            <v>500</v>
          </cell>
          <cell r="I69">
            <v>400</v>
          </cell>
          <cell r="J69">
            <v>400</v>
          </cell>
          <cell r="K69">
            <v>500</v>
          </cell>
          <cell r="L69">
            <v>600</v>
          </cell>
          <cell r="M69">
            <v>1100</v>
          </cell>
          <cell r="N69">
            <v>700</v>
          </cell>
          <cell r="O69">
            <v>700</v>
          </cell>
          <cell r="P69">
            <v>500</v>
          </cell>
          <cell r="Q69">
            <v>600</v>
          </cell>
          <cell r="R69">
            <v>500</v>
          </cell>
          <cell r="S69">
            <v>500</v>
          </cell>
        </row>
        <row r="70">
          <cell r="A70" t="str">
            <v>237 : Cutting, shaping and finishing of stone</v>
          </cell>
          <cell r="B70">
            <v>500</v>
          </cell>
          <cell r="C70">
            <v>500</v>
          </cell>
          <cell r="D70">
            <v>800</v>
          </cell>
          <cell r="E70">
            <v>700</v>
          </cell>
          <cell r="F70">
            <v>700</v>
          </cell>
          <cell r="G70">
            <v>800</v>
          </cell>
          <cell r="H70">
            <v>800</v>
          </cell>
          <cell r="I70">
            <v>700</v>
          </cell>
          <cell r="J70">
            <v>600</v>
          </cell>
          <cell r="K70">
            <v>700</v>
          </cell>
          <cell r="L70">
            <v>600</v>
          </cell>
          <cell r="M70">
            <v>1900</v>
          </cell>
          <cell r="N70">
            <v>1100</v>
          </cell>
          <cell r="O70">
            <v>900</v>
          </cell>
          <cell r="P70">
            <v>600</v>
          </cell>
          <cell r="Q70">
            <v>1000</v>
          </cell>
          <cell r="R70">
            <v>400</v>
          </cell>
          <cell r="S70">
            <v>600</v>
          </cell>
        </row>
        <row r="71">
          <cell r="A71" t="str">
            <v>239 : Manufacture of abrasive products and non-metallic mineral products n.e.c.</v>
          </cell>
          <cell r="B71"/>
          <cell r="C71"/>
          <cell r="D71"/>
          <cell r="E71"/>
          <cell r="F71"/>
          <cell r="G71"/>
          <cell r="H71"/>
          <cell r="I71"/>
          <cell r="J71"/>
          <cell r="K71"/>
          <cell r="L71"/>
          <cell r="M71"/>
          <cell r="N71"/>
          <cell r="O71"/>
          <cell r="P71"/>
          <cell r="Q71"/>
          <cell r="R71"/>
          <cell r="S71"/>
        </row>
        <row r="72">
          <cell r="A72" t="str">
            <v>241 : Manufacture of basic iron and steel and of ferro-alloys</v>
          </cell>
          <cell r="B72"/>
          <cell r="C72"/>
          <cell r="D72"/>
          <cell r="E72"/>
          <cell r="F72"/>
          <cell r="G72"/>
          <cell r="H72"/>
          <cell r="I72"/>
          <cell r="J72"/>
          <cell r="K72"/>
          <cell r="L72"/>
          <cell r="M72"/>
          <cell r="N72"/>
          <cell r="O72"/>
          <cell r="P72"/>
          <cell r="Q72"/>
          <cell r="R72"/>
          <cell r="S72"/>
        </row>
        <row r="73">
          <cell r="A73" t="str">
            <v>242 : Manufacture of tubes, pipes, hollow profiles and related fittings, of steel</v>
          </cell>
          <cell r="B73"/>
          <cell r="C73"/>
          <cell r="D73"/>
          <cell r="E73"/>
          <cell r="F73"/>
          <cell r="G73"/>
          <cell r="H73"/>
          <cell r="I73"/>
          <cell r="J73"/>
          <cell r="K73"/>
          <cell r="L73"/>
          <cell r="M73"/>
          <cell r="N73"/>
          <cell r="O73"/>
          <cell r="P73"/>
          <cell r="Q73"/>
          <cell r="R73"/>
          <cell r="S73"/>
        </row>
        <row r="74">
          <cell r="A74" t="str">
            <v>243 : Manufacture of other products of first processing of steel</v>
          </cell>
          <cell r="B74"/>
          <cell r="C74"/>
          <cell r="D74"/>
          <cell r="E74"/>
          <cell r="F74"/>
          <cell r="G74"/>
          <cell r="H74"/>
          <cell r="I74"/>
          <cell r="J74"/>
          <cell r="K74"/>
          <cell r="L74"/>
          <cell r="M74"/>
          <cell r="N74"/>
          <cell r="O74"/>
          <cell r="P74"/>
          <cell r="Q74"/>
          <cell r="R74"/>
          <cell r="S74"/>
        </row>
        <row r="75">
          <cell r="A75" t="str">
            <v>244 : Manufacture of basic precious and other non-ferrous metals</v>
          </cell>
          <cell r="B75">
            <v>1000</v>
          </cell>
          <cell r="C75">
            <v>800</v>
          </cell>
          <cell r="D75">
            <v>600</v>
          </cell>
          <cell r="E75">
            <v>500</v>
          </cell>
          <cell r="F75">
            <v>400</v>
          </cell>
          <cell r="G75">
            <v>400</v>
          </cell>
          <cell r="H75">
            <v>400</v>
          </cell>
          <cell r="I75">
            <v>300</v>
          </cell>
          <cell r="J75">
            <v>300</v>
          </cell>
          <cell r="K75">
            <v>300</v>
          </cell>
          <cell r="L75">
            <v>300</v>
          </cell>
          <cell r="M75">
            <v>300</v>
          </cell>
          <cell r="N75">
            <v>400</v>
          </cell>
          <cell r="O75">
            <v>600</v>
          </cell>
          <cell r="P75">
            <v>400</v>
          </cell>
          <cell r="Q75">
            <v>800</v>
          </cell>
          <cell r="R75">
            <v>600</v>
          </cell>
          <cell r="S75">
            <v>400</v>
          </cell>
        </row>
        <row r="76">
          <cell r="A76" t="str">
            <v>245 : Casting of metals</v>
          </cell>
          <cell r="B76"/>
          <cell r="C76"/>
          <cell r="D76"/>
          <cell r="E76"/>
          <cell r="F76"/>
          <cell r="G76"/>
          <cell r="H76"/>
          <cell r="I76"/>
          <cell r="J76"/>
          <cell r="K76"/>
          <cell r="L76"/>
          <cell r="M76"/>
          <cell r="N76"/>
          <cell r="O76"/>
          <cell r="P76"/>
          <cell r="Q76"/>
          <cell r="R76"/>
          <cell r="S76"/>
        </row>
        <row r="77">
          <cell r="A77" t="str">
            <v>251 : Manufacture of structural metal products</v>
          </cell>
          <cell r="B77">
            <v>3100</v>
          </cell>
          <cell r="C77">
            <v>2800</v>
          </cell>
          <cell r="D77">
            <v>3400</v>
          </cell>
          <cell r="E77">
            <v>3400</v>
          </cell>
          <cell r="F77">
            <v>2900</v>
          </cell>
          <cell r="G77">
            <v>2700</v>
          </cell>
          <cell r="H77">
            <v>2900</v>
          </cell>
          <cell r="I77">
            <v>2700</v>
          </cell>
          <cell r="J77">
            <v>2200</v>
          </cell>
          <cell r="K77">
            <v>2400</v>
          </cell>
          <cell r="L77">
            <v>2800</v>
          </cell>
          <cell r="M77">
            <v>2700</v>
          </cell>
          <cell r="N77">
            <v>1800</v>
          </cell>
          <cell r="O77">
            <v>3900</v>
          </cell>
          <cell r="P77">
            <v>1700</v>
          </cell>
          <cell r="Q77">
            <v>3000</v>
          </cell>
          <cell r="R77">
            <v>2800</v>
          </cell>
          <cell r="S77">
            <v>2500</v>
          </cell>
        </row>
        <row r="78">
          <cell r="A78" t="str">
            <v>252 : Manufacture of tanks, reservoirs and containers of metal</v>
          </cell>
          <cell r="B78"/>
          <cell r="C78"/>
          <cell r="D78"/>
          <cell r="E78"/>
          <cell r="F78"/>
          <cell r="G78"/>
          <cell r="H78"/>
          <cell r="I78"/>
          <cell r="J78"/>
          <cell r="K78"/>
          <cell r="L78"/>
          <cell r="M78"/>
          <cell r="N78"/>
          <cell r="O78"/>
          <cell r="P78"/>
          <cell r="Q78"/>
          <cell r="R78"/>
          <cell r="S78"/>
        </row>
        <row r="79">
          <cell r="A79" t="str">
            <v>253 : Manufacture of steam generators, except central heating hot water boilers</v>
          </cell>
          <cell r="B79"/>
          <cell r="C79"/>
          <cell r="D79"/>
          <cell r="E79"/>
          <cell r="F79"/>
          <cell r="G79"/>
          <cell r="H79"/>
          <cell r="I79"/>
          <cell r="J79"/>
          <cell r="K79"/>
          <cell r="L79"/>
          <cell r="M79"/>
          <cell r="N79"/>
          <cell r="O79"/>
          <cell r="P79"/>
          <cell r="Q79"/>
          <cell r="R79"/>
          <cell r="S79"/>
        </row>
        <row r="80">
          <cell r="A80" t="str">
            <v>254 : Manufacture of weapons and ammunition</v>
          </cell>
          <cell r="B80"/>
          <cell r="C80"/>
          <cell r="D80"/>
          <cell r="E80"/>
          <cell r="F80"/>
          <cell r="G80"/>
          <cell r="H80"/>
          <cell r="I80"/>
          <cell r="J80"/>
          <cell r="K80"/>
          <cell r="L80"/>
          <cell r="M80"/>
          <cell r="N80"/>
          <cell r="O80"/>
          <cell r="P80"/>
          <cell r="Q80"/>
          <cell r="R80"/>
          <cell r="S80"/>
        </row>
        <row r="81">
          <cell r="A81" t="str">
            <v>255 : Forging, pressing, stamping and roll-forming of metal; powder metallurgy</v>
          </cell>
          <cell r="B81">
            <v>1100</v>
          </cell>
          <cell r="C81">
            <v>1000</v>
          </cell>
          <cell r="D81">
            <v>1200</v>
          </cell>
          <cell r="E81">
            <v>800</v>
          </cell>
          <cell r="F81">
            <v>500</v>
          </cell>
          <cell r="G81">
            <v>400</v>
          </cell>
          <cell r="H81">
            <v>300</v>
          </cell>
          <cell r="I81">
            <v>300</v>
          </cell>
          <cell r="J81">
            <v>400</v>
          </cell>
          <cell r="K81">
            <v>200</v>
          </cell>
          <cell r="L81">
            <v>200</v>
          </cell>
          <cell r="M81">
            <v>200</v>
          </cell>
          <cell r="N81">
            <v>100</v>
          </cell>
          <cell r="O81">
            <v>400</v>
          </cell>
          <cell r="P81">
            <v>200</v>
          </cell>
          <cell r="Q81">
            <v>200</v>
          </cell>
          <cell r="R81">
            <v>100</v>
          </cell>
          <cell r="S81">
            <v>100</v>
          </cell>
        </row>
        <row r="82">
          <cell r="A82" t="str">
            <v>256 : Treatment and coating of metals; machining</v>
          </cell>
          <cell r="B82">
            <v>6500</v>
          </cell>
          <cell r="C82">
            <v>7000</v>
          </cell>
          <cell r="D82">
            <v>8100</v>
          </cell>
          <cell r="E82">
            <v>6900</v>
          </cell>
          <cell r="F82">
            <v>5600</v>
          </cell>
          <cell r="G82">
            <v>5000</v>
          </cell>
          <cell r="H82">
            <v>4300</v>
          </cell>
          <cell r="I82">
            <v>3900</v>
          </cell>
          <cell r="J82">
            <v>3900</v>
          </cell>
          <cell r="K82">
            <v>3500</v>
          </cell>
          <cell r="L82">
            <v>3900</v>
          </cell>
          <cell r="M82">
            <v>3100</v>
          </cell>
          <cell r="N82">
            <v>2200</v>
          </cell>
          <cell r="O82">
            <v>5300</v>
          </cell>
          <cell r="P82">
            <v>2900</v>
          </cell>
          <cell r="Q82">
            <v>4100</v>
          </cell>
          <cell r="R82">
            <v>3900</v>
          </cell>
          <cell r="S82">
            <v>3900</v>
          </cell>
        </row>
        <row r="83">
          <cell r="A83" t="str">
            <v>257 : Manufacture of cutlery, tools and general hardware</v>
          </cell>
          <cell r="B83">
            <v>2400</v>
          </cell>
          <cell r="C83">
            <v>2100</v>
          </cell>
          <cell r="D83">
            <v>2300</v>
          </cell>
          <cell r="E83">
            <v>2000</v>
          </cell>
          <cell r="F83">
            <v>2100</v>
          </cell>
          <cell r="G83">
            <v>2000</v>
          </cell>
          <cell r="H83">
            <v>1800</v>
          </cell>
          <cell r="I83">
            <v>1500</v>
          </cell>
          <cell r="J83">
            <v>1400</v>
          </cell>
          <cell r="K83">
            <v>900</v>
          </cell>
          <cell r="L83">
            <v>1100</v>
          </cell>
          <cell r="M83">
            <v>800</v>
          </cell>
          <cell r="N83">
            <v>500</v>
          </cell>
          <cell r="O83">
            <v>1200</v>
          </cell>
          <cell r="P83">
            <v>600</v>
          </cell>
          <cell r="Q83">
            <v>1000</v>
          </cell>
          <cell r="R83">
            <v>900</v>
          </cell>
          <cell r="S83">
            <v>700</v>
          </cell>
        </row>
        <row r="84">
          <cell r="A84" t="str">
            <v>259 : Manufacture of other fabricated metal products</v>
          </cell>
          <cell r="B84">
            <v>4400</v>
          </cell>
          <cell r="C84">
            <v>4400</v>
          </cell>
          <cell r="D84">
            <v>4500</v>
          </cell>
          <cell r="E84">
            <v>3900</v>
          </cell>
          <cell r="F84">
            <v>3000</v>
          </cell>
          <cell r="G84">
            <v>2700</v>
          </cell>
          <cell r="H84">
            <v>2400</v>
          </cell>
          <cell r="I84">
            <v>1900</v>
          </cell>
          <cell r="J84">
            <v>1800</v>
          </cell>
          <cell r="K84">
            <v>1700</v>
          </cell>
          <cell r="L84">
            <v>2000</v>
          </cell>
          <cell r="M84">
            <v>1400</v>
          </cell>
          <cell r="N84">
            <v>900</v>
          </cell>
          <cell r="O84">
            <v>2700</v>
          </cell>
          <cell r="P84">
            <v>1100</v>
          </cell>
          <cell r="Q84">
            <v>1800</v>
          </cell>
          <cell r="R84">
            <v>1600</v>
          </cell>
          <cell r="S84">
            <v>1300</v>
          </cell>
        </row>
        <row r="85">
          <cell r="A85" t="str">
            <v>261 : Manufacture of electronic components and boards</v>
          </cell>
          <cell r="B85">
            <v>1700</v>
          </cell>
          <cell r="C85">
            <v>2000</v>
          </cell>
          <cell r="D85">
            <v>1800</v>
          </cell>
          <cell r="E85">
            <v>1800</v>
          </cell>
          <cell r="F85">
            <v>1200</v>
          </cell>
          <cell r="G85">
            <v>1000</v>
          </cell>
          <cell r="H85">
            <v>1000</v>
          </cell>
          <cell r="I85">
            <v>1000</v>
          </cell>
          <cell r="J85">
            <v>900</v>
          </cell>
          <cell r="K85">
            <v>700</v>
          </cell>
          <cell r="L85">
            <v>1000</v>
          </cell>
          <cell r="M85">
            <v>700</v>
          </cell>
          <cell r="N85">
            <v>500</v>
          </cell>
          <cell r="O85">
            <v>800</v>
          </cell>
          <cell r="P85">
            <v>400</v>
          </cell>
          <cell r="Q85">
            <v>1000</v>
          </cell>
          <cell r="R85">
            <v>500</v>
          </cell>
          <cell r="S85">
            <v>400</v>
          </cell>
        </row>
        <row r="86">
          <cell r="A86" t="str">
            <v>262 : Manufacture of computers and peripheral equipment</v>
          </cell>
          <cell r="B86">
            <v>2300</v>
          </cell>
          <cell r="C86">
            <v>2000</v>
          </cell>
          <cell r="D86">
            <v>2000</v>
          </cell>
          <cell r="E86">
            <v>3100</v>
          </cell>
          <cell r="F86">
            <v>1800</v>
          </cell>
          <cell r="G86">
            <v>1700</v>
          </cell>
          <cell r="H86">
            <v>2200</v>
          </cell>
          <cell r="I86">
            <v>2000</v>
          </cell>
          <cell r="J86">
            <v>2100</v>
          </cell>
          <cell r="K86">
            <v>1600</v>
          </cell>
          <cell r="L86">
            <v>800</v>
          </cell>
          <cell r="M86">
            <v>1000</v>
          </cell>
          <cell r="N86">
            <v>600</v>
          </cell>
          <cell r="O86">
            <v>700</v>
          </cell>
          <cell r="P86">
            <v>400</v>
          </cell>
          <cell r="Q86">
            <v>900</v>
          </cell>
          <cell r="R86">
            <v>500</v>
          </cell>
          <cell r="S86">
            <v>500</v>
          </cell>
        </row>
        <row r="87">
          <cell r="A87" t="str">
            <v>263 : Manufacture of communication equipment</v>
          </cell>
          <cell r="B87">
            <v>2500</v>
          </cell>
          <cell r="C87">
            <v>2200</v>
          </cell>
          <cell r="D87">
            <v>3100</v>
          </cell>
          <cell r="E87">
            <v>2800</v>
          </cell>
          <cell r="F87">
            <v>2100</v>
          </cell>
          <cell r="G87">
            <v>1700</v>
          </cell>
          <cell r="H87">
            <v>1600</v>
          </cell>
          <cell r="I87">
            <v>1500</v>
          </cell>
          <cell r="J87">
            <v>1500</v>
          </cell>
          <cell r="K87">
            <v>1500</v>
          </cell>
          <cell r="L87">
            <v>1000</v>
          </cell>
          <cell r="M87">
            <v>1300</v>
          </cell>
          <cell r="N87">
            <v>1100</v>
          </cell>
          <cell r="O87">
            <v>1300</v>
          </cell>
          <cell r="P87">
            <v>900</v>
          </cell>
          <cell r="Q87">
            <v>1400</v>
          </cell>
          <cell r="R87">
            <v>700</v>
          </cell>
          <cell r="S87">
            <v>500</v>
          </cell>
        </row>
        <row r="88">
          <cell r="A88" t="str">
            <v>264 : Manufacture of consumer electronics</v>
          </cell>
          <cell r="B88"/>
          <cell r="C88"/>
          <cell r="D88"/>
          <cell r="E88"/>
          <cell r="F88"/>
          <cell r="G88"/>
          <cell r="H88"/>
          <cell r="I88"/>
          <cell r="J88"/>
          <cell r="K88"/>
          <cell r="L88"/>
          <cell r="M88"/>
          <cell r="N88"/>
          <cell r="O88"/>
          <cell r="P88"/>
          <cell r="Q88"/>
          <cell r="R88">
            <v>300</v>
          </cell>
          <cell r="S88">
            <v>300</v>
          </cell>
        </row>
        <row r="89">
          <cell r="A89" t="str">
            <v>265 : Manufacture of instruments and appliances for measuring, testing and navigation; watches and clocks</v>
          </cell>
          <cell r="B89"/>
          <cell r="C89"/>
          <cell r="D89"/>
          <cell r="E89"/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>
            <v>1900</v>
          </cell>
          <cell r="S89">
            <v>1300</v>
          </cell>
        </row>
        <row r="90">
          <cell r="A90" t="str">
            <v>266 : Manufacture of irradiation, electromedical and electrotherapeutic equipment</v>
          </cell>
          <cell r="B90"/>
          <cell r="C90"/>
          <cell r="D90"/>
          <cell r="E90"/>
          <cell r="F90"/>
          <cell r="G90"/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>
            <v>100</v>
          </cell>
          <cell r="S90">
            <v>100</v>
          </cell>
        </row>
        <row r="91">
          <cell r="A91" t="str">
            <v>267 : Manufacture of optical instruments and photographic equipment</v>
          </cell>
          <cell r="B91"/>
          <cell r="C91"/>
          <cell r="D91"/>
          <cell r="E91"/>
          <cell r="F91"/>
          <cell r="G91"/>
          <cell r="H91"/>
          <cell r="I91"/>
          <cell r="J91"/>
          <cell r="K91"/>
          <cell r="L91"/>
          <cell r="M91"/>
          <cell r="N91"/>
          <cell r="O91"/>
          <cell r="P91"/>
          <cell r="Q91"/>
          <cell r="R91">
            <v>100</v>
          </cell>
          <cell r="S91">
            <v>100</v>
          </cell>
        </row>
        <row r="92">
          <cell r="A92" t="str">
            <v>268 : Manufacture of magnetic and optical media</v>
          </cell>
          <cell r="B92"/>
          <cell r="C92"/>
          <cell r="D92"/>
          <cell r="E92"/>
          <cell r="F92"/>
          <cell r="G92"/>
          <cell r="H92"/>
          <cell r="I92"/>
          <cell r="J92"/>
          <cell r="K92"/>
          <cell r="L92"/>
          <cell r="M92"/>
          <cell r="N92"/>
          <cell r="O92"/>
          <cell r="P92"/>
          <cell r="Q92"/>
          <cell r="R92"/>
          <cell r="S92"/>
        </row>
        <row r="93">
          <cell r="A93" t="str">
            <v>271 : Manufacture of electric motors, generators, transformers and electricity distribution and control apparatus</v>
          </cell>
          <cell r="B93">
            <v>2800</v>
          </cell>
          <cell r="C93">
            <v>3300</v>
          </cell>
          <cell r="D93">
            <v>2700</v>
          </cell>
          <cell r="E93">
            <v>2700</v>
          </cell>
          <cell r="F93">
            <v>2800</v>
          </cell>
          <cell r="G93">
            <v>2200</v>
          </cell>
          <cell r="H93">
            <v>2100</v>
          </cell>
          <cell r="I93">
            <v>1700</v>
          </cell>
          <cell r="J93">
            <v>1700</v>
          </cell>
          <cell r="K93">
            <v>1700</v>
          </cell>
          <cell r="L93">
            <v>1800</v>
          </cell>
          <cell r="M93">
            <v>800</v>
          </cell>
          <cell r="N93">
            <v>700</v>
          </cell>
          <cell r="O93">
            <v>1200</v>
          </cell>
          <cell r="P93">
            <v>1200</v>
          </cell>
          <cell r="Q93">
            <v>1100</v>
          </cell>
          <cell r="R93">
            <v>1500</v>
          </cell>
          <cell r="S93">
            <v>800</v>
          </cell>
        </row>
        <row r="94">
          <cell r="A94" t="str">
            <v>272 : Manufacture of batteries and accumulators</v>
          </cell>
          <cell r="B94"/>
          <cell r="C94"/>
          <cell r="D94"/>
          <cell r="E94"/>
          <cell r="F94"/>
          <cell r="G94"/>
          <cell r="H94"/>
          <cell r="I94"/>
          <cell r="J94"/>
          <cell r="K94"/>
          <cell r="L94"/>
          <cell r="M94"/>
          <cell r="N94"/>
          <cell r="O94"/>
          <cell r="P94"/>
          <cell r="Q94"/>
          <cell r="R94">
            <v>100</v>
          </cell>
          <cell r="S94"/>
        </row>
        <row r="95">
          <cell r="A95" t="str">
            <v>273 : Manufacture of wiring and wiring devices</v>
          </cell>
          <cell r="B95"/>
          <cell r="C95"/>
          <cell r="D95"/>
          <cell r="E95"/>
          <cell r="F95"/>
          <cell r="G95"/>
          <cell r="H95"/>
          <cell r="I95"/>
          <cell r="J95"/>
          <cell r="K95"/>
          <cell r="L95"/>
          <cell r="M95">
            <v>200</v>
          </cell>
          <cell r="N95">
            <v>100</v>
          </cell>
          <cell r="O95">
            <v>200</v>
          </cell>
          <cell r="P95">
            <v>200</v>
          </cell>
          <cell r="Q95">
            <v>300</v>
          </cell>
          <cell r="R95">
            <v>400</v>
          </cell>
          <cell r="S95">
            <v>200</v>
          </cell>
        </row>
        <row r="96">
          <cell r="A96" t="str">
            <v>274 : Manufacture of electric lighting equipment</v>
          </cell>
          <cell r="B96"/>
          <cell r="C96"/>
          <cell r="D96"/>
          <cell r="E96"/>
          <cell r="F96"/>
          <cell r="G96"/>
          <cell r="H96"/>
          <cell r="I96"/>
          <cell r="J96"/>
          <cell r="K96"/>
          <cell r="L96"/>
          <cell r="M96">
            <v>700</v>
          </cell>
          <cell r="N96">
            <v>600</v>
          </cell>
          <cell r="O96">
            <v>900</v>
          </cell>
          <cell r="P96">
            <v>900</v>
          </cell>
          <cell r="Q96">
            <v>900</v>
          </cell>
          <cell r="R96">
            <v>1300</v>
          </cell>
          <cell r="S96">
            <v>400</v>
          </cell>
        </row>
        <row r="97">
          <cell r="A97" t="str">
            <v>275 : Manufacture of domestic appliances</v>
          </cell>
          <cell r="B97"/>
          <cell r="C97"/>
          <cell r="D97"/>
          <cell r="E97"/>
          <cell r="F97"/>
          <cell r="G97"/>
          <cell r="H97"/>
          <cell r="I97"/>
          <cell r="J97"/>
          <cell r="K97"/>
          <cell r="L97"/>
          <cell r="M97">
            <v>100</v>
          </cell>
          <cell r="N97"/>
          <cell r="O97">
            <v>100</v>
          </cell>
          <cell r="P97">
            <v>100</v>
          </cell>
          <cell r="Q97">
            <v>100</v>
          </cell>
          <cell r="R97">
            <v>100</v>
          </cell>
          <cell r="S97"/>
        </row>
        <row r="98">
          <cell r="A98" t="str">
            <v>279 : Manufacture of other electrical equipment</v>
          </cell>
          <cell r="B98">
            <v>1300</v>
          </cell>
          <cell r="C98">
            <v>1100</v>
          </cell>
          <cell r="D98">
            <v>1300</v>
          </cell>
          <cell r="E98">
            <v>1300</v>
          </cell>
          <cell r="F98">
            <v>1100</v>
          </cell>
          <cell r="G98">
            <v>1000</v>
          </cell>
          <cell r="H98">
            <v>1000</v>
          </cell>
          <cell r="I98">
            <v>900</v>
          </cell>
          <cell r="J98">
            <v>900</v>
          </cell>
          <cell r="K98">
            <v>700</v>
          </cell>
          <cell r="L98">
            <v>800</v>
          </cell>
          <cell r="M98">
            <v>400</v>
          </cell>
          <cell r="N98">
            <v>300</v>
          </cell>
          <cell r="O98">
            <v>400</v>
          </cell>
          <cell r="P98">
            <v>500</v>
          </cell>
          <cell r="Q98">
            <v>500</v>
          </cell>
          <cell r="R98">
            <v>600</v>
          </cell>
          <cell r="S98">
            <v>300</v>
          </cell>
        </row>
        <row r="99">
          <cell r="A99" t="str">
            <v>281 : Manufacture of general purpose machinery</v>
          </cell>
          <cell r="B99">
            <v>1000</v>
          </cell>
          <cell r="C99">
            <v>1100</v>
          </cell>
          <cell r="D99">
            <v>1100</v>
          </cell>
          <cell r="E99">
            <v>900</v>
          </cell>
          <cell r="F99">
            <v>800</v>
          </cell>
          <cell r="G99">
            <v>800</v>
          </cell>
          <cell r="H99">
            <v>800</v>
          </cell>
          <cell r="I99">
            <v>800</v>
          </cell>
          <cell r="J99">
            <v>700</v>
          </cell>
          <cell r="K99">
            <v>800</v>
          </cell>
          <cell r="L99">
            <v>800</v>
          </cell>
          <cell r="M99">
            <v>900</v>
          </cell>
          <cell r="N99">
            <v>800</v>
          </cell>
          <cell r="O99">
            <v>700</v>
          </cell>
          <cell r="P99">
            <v>1300</v>
          </cell>
          <cell r="Q99">
            <v>600</v>
          </cell>
          <cell r="R99">
            <v>500</v>
          </cell>
          <cell r="S99">
            <v>600</v>
          </cell>
        </row>
        <row r="100">
          <cell r="A100" t="str">
            <v>282 : Manufacture of other general-purpose machinery</v>
          </cell>
          <cell r="B100">
            <v>4300</v>
          </cell>
          <cell r="C100">
            <v>5200</v>
          </cell>
          <cell r="D100">
            <v>5000</v>
          </cell>
          <cell r="E100">
            <v>4900</v>
          </cell>
          <cell r="F100">
            <v>3700</v>
          </cell>
          <cell r="G100">
            <v>3400</v>
          </cell>
          <cell r="H100">
            <v>3900</v>
          </cell>
          <cell r="I100">
            <v>4100</v>
          </cell>
          <cell r="J100">
            <v>3500</v>
          </cell>
          <cell r="K100">
            <v>4400</v>
          </cell>
          <cell r="L100">
            <v>2200</v>
          </cell>
          <cell r="M100">
            <v>1900</v>
          </cell>
          <cell r="N100">
            <v>1600</v>
          </cell>
          <cell r="O100">
            <v>800</v>
          </cell>
          <cell r="P100">
            <v>2900</v>
          </cell>
          <cell r="Q100">
            <v>800</v>
          </cell>
          <cell r="R100">
            <v>1100</v>
          </cell>
          <cell r="S100">
            <v>2300</v>
          </cell>
        </row>
        <row r="101">
          <cell r="A101" t="str">
            <v>283 : Manufacture of agricultural and forestry machinery</v>
          </cell>
          <cell r="B101"/>
          <cell r="C101"/>
          <cell r="D101"/>
          <cell r="E101"/>
          <cell r="F101"/>
          <cell r="G101"/>
          <cell r="H101"/>
          <cell r="I101"/>
          <cell r="J101"/>
          <cell r="K101"/>
          <cell r="L101"/>
          <cell r="M101"/>
          <cell r="N101"/>
          <cell r="O101"/>
          <cell r="P101"/>
          <cell r="Q101"/>
          <cell r="R101"/>
          <cell r="S101"/>
        </row>
        <row r="102">
          <cell r="A102" t="str">
            <v>284 : Manufacture of metal forming machinery and machine tools</v>
          </cell>
          <cell r="B102">
            <v>900</v>
          </cell>
          <cell r="C102">
            <v>700</v>
          </cell>
          <cell r="D102">
            <v>600</v>
          </cell>
          <cell r="E102">
            <v>600</v>
          </cell>
          <cell r="F102">
            <v>600</v>
          </cell>
          <cell r="G102">
            <v>400</v>
          </cell>
          <cell r="H102">
            <v>400</v>
          </cell>
          <cell r="I102">
            <v>200</v>
          </cell>
          <cell r="J102">
            <v>200</v>
          </cell>
          <cell r="K102"/>
          <cell r="L102"/>
          <cell r="M102"/>
          <cell r="N102"/>
          <cell r="O102"/>
          <cell r="P102"/>
          <cell r="Q102"/>
          <cell r="R102"/>
          <cell r="S102"/>
        </row>
        <row r="103">
          <cell r="A103" t="str">
            <v>289 : Manufacture of other special-purpose machinery</v>
          </cell>
          <cell r="B103">
            <v>2500</v>
          </cell>
          <cell r="C103">
            <v>2900</v>
          </cell>
          <cell r="D103">
            <v>2600</v>
          </cell>
          <cell r="E103">
            <v>2500</v>
          </cell>
          <cell r="F103">
            <v>2600</v>
          </cell>
          <cell r="G103">
            <v>2200</v>
          </cell>
          <cell r="H103">
            <v>2100</v>
          </cell>
          <cell r="I103">
            <v>1600</v>
          </cell>
          <cell r="J103">
            <v>1600</v>
          </cell>
          <cell r="K103"/>
          <cell r="L103"/>
          <cell r="M103"/>
          <cell r="N103"/>
          <cell r="O103"/>
          <cell r="P103"/>
          <cell r="Q103"/>
          <cell r="R103"/>
          <cell r="S103"/>
        </row>
        <row r="104">
          <cell r="A104" t="str">
            <v>291 : Manufacture of motor vehicles</v>
          </cell>
          <cell r="B104">
            <v>10900</v>
          </cell>
          <cell r="C104">
            <v>10400</v>
          </cell>
          <cell r="D104">
            <v>7200</v>
          </cell>
          <cell r="E104">
            <v>6200</v>
          </cell>
          <cell r="F104">
            <v>5500</v>
          </cell>
          <cell r="G104">
            <v>5400</v>
          </cell>
          <cell r="H104">
            <v>5200</v>
          </cell>
          <cell r="I104">
            <v>5200</v>
          </cell>
          <cell r="J104">
            <v>4600</v>
          </cell>
          <cell r="K104"/>
          <cell r="L104"/>
          <cell r="M104"/>
          <cell r="N104"/>
          <cell r="O104"/>
          <cell r="P104"/>
          <cell r="Q104"/>
          <cell r="R104">
            <v>3700</v>
          </cell>
          <cell r="S104">
            <v>3700</v>
          </cell>
        </row>
        <row r="105">
          <cell r="A105" t="str">
            <v>292 : Manufacture of bodies (coachwork) for motor vehicles; manufacture of trailers and semitrailers</v>
          </cell>
          <cell r="B105">
            <v>300</v>
          </cell>
          <cell r="C105">
            <v>300</v>
          </cell>
          <cell r="D105">
            <v>200</v>
          </cell>
          <cell r="E105">
            <v>200</v>
          </cell>
          <cell r="F105">
            <v>200</v>
          </cell>
          <cell r="G105">
            <v>300</v>
          </cell>
          <cell r="H105">
            <v>300</v>
          </cell>
          <cell r="I105">
            <v>200</v>
          </cell>
          <cell r="J105">
            <v>200</v>
          </cell>
          <cell r="K105"/>
          <cell r="L105"/>
          <cell r="M105"/>
          <cell r="N105"/>
          <cell r="O105"/>
          <cell r="P105"/>
          <cell r="Q105"/>
          <cell r="R105">
            <v>200</v>
          </cell>
          <cell r="S105">
            <v>100</v>
          </cell>
        </row>
        <row r="106">
          <cell r="A106" t="str">
            <v>293 : Manufacture of parts and accessories for motor vehicles</v>
          </cell>
          <cell r="B106">
            <v>2300</v>
          </cell>
          <cell r="C106">
            <v>2500</v>
          </cell>
          <cell r="D106">
            <v>3800</v>
          </cell>
          <cell r="E106">
            <v>3500</v>
          </cell>
          <cell r="F106">
            <v>2400</v>
          </cell>
          <cell r="G106">
            <v>1700</v>
          </cell>
          <cell r="H106">
            <v>1600</v>
          </cell>
          <cell r="I106">
            <v>1400</v>
          </cell>
          <cell r="J106">
            <v>1300</v>
          </cell>
          <cell r="K106"/>
          <cell r="L106"/>
          <cell r="M106"/>
          <cell r="N106"/>
          <cell r="O106"/>
          <cell r="P106"/>
          <cell r="Q106">
            <v>400</v>
          </cell>
          <cell r="R106">
            <v>400</v>
          </cell>
          <cell r="S106">
            <v>300</v>
          </cell>
        </row>
        <row r="107">
          <cell r="A107" t="str">
            <v>301 : Building of ships and boats</v>
          </cell>
          <cell r="B107">
            <v>400</v>
          </cell>
          <cell r="C107">
            <v>400</v>
          </cell>
          <cell r="D107">
            <v>1100</v>
          </cell>
          <cell r="E107">
            <v>300</v>
          </cell>
          <cell r="F107">
            <v>300</v>
          </cell>
          <cell r="G107">
            <v>200</v>
          </cell>
          <cell r="H107">
            <v>200</v>
          </cell>
          <cell r="I107">
            <v>200</v>
          </cell>
          <cell r="J107">
            <v>200</v>
          </cell>
          <cell r="K107">
            <v>300</v>
          </cell>
          <cell r="L107">
            <v>300</v>
          </cell>
          <cell r="M107">
            <v>100</v>
          </cell>
          <cell r="N107"/>
          <cell r="O107"/>
          <cell r="P107">
            <v>400</v>
          </cell>
          <cell r="Q107"/>
          <cell r="R107">
            <v>100</v>
          </cell>
          <cell r="S107">
            <v>100</v>
          </cell>
        </row>
        <row r="108">
          <cell r="A108" t="str">
            <v>302 : Manufacture of railway locomotives and rolling stock</v>
          </cell>
          <cell r="B108"/>
          <cell r="C108"/>
          <cell r="D108"/>
          <cell r="E108"/>
          <cell r="F108"/>
          <cell r="G108"/>
          <cell r="H108"/>
          <cell r="I108"/>
          <cell r="J108"/>
          <cell r="K108"/>
          <cell r="L108"/>
          <cell r="M108"/>
          <cell r="N108"/>
          <cell r="O108"/>
          <cell r="P108"/>
          <cell r="Q108"/>
          <cell r="R108"/>
          <cell r="S108"/>
        </row>
        <row r="109">
          <cell r="A109" t="str">
            <v>303 : Manufacture of air and spacecraft and related machinery</v>
          </cell>
          <cell r="B109"/>
          <cell r="C109"/>
          <cell r="D109"/>
          <cell r="E109"/>
          <cell r="F109"/>
          <cell r="G109"/>
          <cell r="H109"/>
          <cell r="I109"/>
          <cell r="J109"/>
          <cell r="K109"/>
          <cell r="L109"/>
          <cell r="M109"/>
          <cell r="N109"/>
          <cell r="O109"/>
          <cell r="P109"/>
          <cell r="Q109"/>
          <cell r="R109"/>
          <cell r="S109"/>
        </row>
        <row r="110">
          <cell r="A110" t="str">
            <v>304 : Manufacture of military fighting vehicles</v>
          </cell>
          <cell r="B110"/>
          <cell r="C110"/>
          <cell r="D110"/>
          <cell r="E110"/>
          <cell r="F110"/>
          <cell r="G110"/>
          <cell r="H110"/>
          <cell r="I110"/>
          <cell r="J110"/>
          <cell r="K110"/>
          <cell r="L110"/>
          <cell r="M110"/>
          <cell r="N110"/>
          <cell r="O110"/>
          <cell r="P110"/>
          <cell r="Q110"/>
          <cell r="R110"/>
          <cell r="S110"/>
        </row>
        <row r="111">
          <cell r="A111" t="str">
            <v>309 : Manufacture of transport equipment n.e.c.</v>
          </cell>
          <cell r="B111"/>
          <cell r="C111"/>
          <cell r="D111"/>
          <cell r="E111"/>
          <cell r="F111"/>
          <cell r="G111"/>
          <cell r="H111"/>
          <cell r="I111"/>
          <cell r="J111"/>
          <cell r="K111"/>
          <cell r="L111"/>
          <cell r="M111"/>
          <cell r="N111"/>
          <cell r="O111"/>
          <cell r="P111"/>
          <cell r="Q111"/>
          <cell r="R111"/>
          <cell r="S111"/>
        </row>
        <row r="112">
          <cell r="A112" t="str">
            <v>310 : Manufacture of furniture</v>
          </cell>
          <cell r="B112">
            <v>4600</v>
          </cell>
          <cell r="C112">
            <v>4500</v>
          </cell>
          <cell r="D112">
            <v>4300</v>
          </cell>
          <cell r="E112">
            <v>3800</v>
          </cell>
          <cell r="F112">
            <v>3300</v>
          </cell>
          <cell r="G112">
            <v>3100</v>
          </cell>
          <cell r="H112">
            <v>3100</v>
          </cell>
          <cell r="I112">
            <v>2900</v>
          </cell>
          <cell r="J112">
            <v>2600</v>
          </cell>
          <cell r="K112">
            <v>2100</v>
          </cell>
          <cell r="L112">
            <v>1900</v>
          </cell>
          <cell r="M112">
            <v>10000</v>
          </cell>
          <cell r="N112">
            <v>4300</v>
          </cell>
          <cell r="O112">
            <v>2800</v>
          </cell>
          <cell r="P112">
            <v>3200</v>
          </cell>
          <cell r="Q112">
            <v>6400</v>
          </cell>
          <cell r="R112">
            <v>4700</v>
          </cell>
          <cell r="S112">
            <v>4100</v>
          </cell>
        </row>
        <row r="113">
          <cell r="A113" t="str">
            <v>321 : Manufacture of jewellery, bijouterie and related articles</v>
          </cell>
          <cell r="B113">
            <v>2200</v>
          </cell>
          <cell r="C113">
            <v>2300</v>
          </cell>
          <cell r="D113">
            <v>2300</v>
          </cell>
          <cell r="E113">
            <v>2100</v>
          </cell>
          <cell r="F113">
            <v>1900</v>
          </cell>
          <cell r="G113">
            <v>1900</v>
          </cell>
          <cell r="H113">
            <v>1900</v>
          </cell>
          <cell r="I113">
            <v>1800</v>
          </cell>
          <cell r="J113">
            <v>1700</v>
          </cell>
          <cell r="K113">
            <v>1400</v>
          </cell>
          <cell r="L113">
            <v>1600</v>
          </cell>
          <cell r="M113">
            <v>1800</v>
          </cell>
          <cell r="N113">
            <v>1600</v>
          </cell>
          <cell r="O113">
            <v>1100</v>
          </cell>
          <cell r="P113">
            <v>2500</v>
          </cell>
          <cell r="Q113">
            <v>500</v>
          </cell>
          <cell r="R113">
            <v>1400</v>
          </cell>
          <cell r="S113">
            <v>900</v>
          </cell>
        </row>
        <row r="114">
          <cell r="A114" t="str">
            <v>322 : Manufacture of musical instruments</v>
          </cell>
          <cell r="B114">
            <v>400</v>
          </cell>
          <cell r="C114">
            <v>400</v>
          </cell>
          <cell r="D114">
            <v>300</v>
          </cell>
          <cell r="E114">
            <v>100</v>
          </cell>
          <cell r="F114">
            <v>100</v>
          </cell>
          <cell r="G114">
            <v>100</v>
          </cell>
          <cell r="H114">
            <v>100</v>
          </cell>
          <cell r="I114">
            <v>100</v>
          </cell>
          <cell r="J114">
            <v>100</v>
          </cell>
          <cell r="K114">
            <v>100</v>
          </cell>
          <cell r="L114">
            <v>100</v>
          </cell>
          <cell r="M114">
            <v>100</v>
          </cell>
          <cell r="N114">
            <v>100</v>
          </cell>
          <cell r="O114">
            <v>100</v>
          </cell>
          <cell r="P114">
            <v>100</v>
          </cell>
          <cell r="Q114"/>
          <cell r="R114">
            <v>100</v>
          </cell>
          <cell r="S114">
            <v>100</v>
          </cell>
        </row>
        <row r="115">
          <cell r="A115" t="str">
            <v>323 : Manufacture of sports goods</v>
          </cell>
          <cell r="B115">
            <v>200</v>
          </cell>
          <cell r="C115">
            <v>200</v>
          </cell>
          <cell r="D115">
            <v>200</v>
          </cell>
          <cell r="E115">
            <v>200</v>
          </cell>
          <cell r="F115">
            <v>100</v>
          </cell>
          <cell r="G115">
            <v>100</v>
          </cell>
          <cell r="H115">
            <v>200</v>
          </cell>
          <cell r="I115">
            <v>200</v>
          </cell>
          <cell r="J115">
            <v>200</v>
          </cell>
          <cell r="K115">
            <v>200</v>
          </cell>
          <cell r="L115">
            <v>300</v>
          </cell>
          <cell r="M115">
            <v>200</v>
          </cell>
          <cell r="N115">
            <v>200</v>
          </cell>
          <cell r="O115">
            <v>200</v>
          </cell>
          <cell r="P115">
            <v>200</v>
          </cell>
          <cell r="Q115"/>
          <cell r="R115">
            <v>100</v>
          </cell>
          <cell r="S115">
            <v>200</v>
          </cell>
        </row>
        <row r="116">
          <cell r="A116" t="str">
            <v>324 : Manufacture of games and toys</v>
          </cell>
          <cell r="B116">
            <v>900</v>
          </cell>
          <cell r="C116">
            <v>700</v>
          </cell>
          <cell r="D116">
            <v>800</v>
          </cell>
          <cell r="E116">
            <v>800</v>
          </cell>
          <cell r="F116">
            <v>700</v>
          </cell>
          <cell r="G116">
            <v>800</v>
          </cell>
          <cell r="H116">
            <v>700</v>
          </cell>
          <cell r="I116">
            <v>800</v>
          </cell>
          <cell r="J116">
            <v>900</v>
          </cell>
          <cell r="K116">
            <v>700</v>
          </cell>
          <cell r="L116">
            <v>400</v>
          </cell>
          <cell r="M116">
            <v>500</v>
          </cell>
          <cell r="N116">
            <v>400</v>
          </cell>
          <cell r="O116">
            <v>300</v>
          </cell>
          <cell r="P116">
            <v>500</v>
          </cell>
          <cell r="Q116">
            <v>100</v>
          </cell>
          <cell r="R116">
            <v>200</v>
          </cell>
          <cell r="S116">
            <v>100</v>
          </cell>
        </row>
        <row r="117">
          <cell r="A117" t="str">
            <v>325 : Manufacture of medical and dental instruments and supplies</v>
          </cell>
          <cell r="B117">
            <v>1900</v>
          </cell>
          <cell r="C117">
            <v>2000</v>
          </cell>
          <cell r="D117">
            <v>1900</v>
          </cell>
          <cell r="E117">
            <v>1800</v>
          </cell>
          <cell r="F117">
            <v>1900</v>
          </cell>
          <cell r="G117">
            <v>1600</v>
          </cell>
          <cell r="H117">
            <v>1600</v>
          </cell>
          <cell r="I117">
            <v>1400</v>
          </cell>
          <cell r="J117">
            <v>1600</v>
          </cell>
          <cell r="K117">
            <v>1800</v>
          </cell>
          <cell r="L117">
            <v>1500</v>
          </cell>
          <cell r="M117">
            <v>1700</v>
          </cell>
          <cell r="N117">
            <v>1600</v>
          </cell>
          <cell r="O117">
            <v>1100</v>
          </cell>
          <cell r="P117">
            <v>2300</v>
          </cell>
          <cell r="Q117">
            <v>600</v>
          </cell>
          <cell r="R117">
            <v>1600</v>
          </cell>
          <cell r="S117">
            <v>1200</v>
          </cell>
        </row>
        <row r="118">
          <cell r="A118" t="str">
            <v>329 : Other manufacturing</v>
          </cell>
          <cell r="B118">
            <v>3200</v>
          </cell>
          <cell r="C118">
            <v>3400</v>
          </cell>
          <cell r="D118">
            <v>3300</v>
          </cell>
          <cell r="E118">
            <v>2800</v>
          </cell>
          <cell r="F118">
            <v>2300</v>
          </cell>
          <cell r="G118">
            <v>2100</v>
          </cell>
          <cell r="H118">
            <v>2100</v>
          </cell>
          <cell r="I118">
            <v>2000</v>
          </cell>
          <cell r="J118">
            <v>1800</v>
          </cell>
          <cell r="K118">
            <v>1400</v>
          </cell>
          <cell r="L118">
            <v>1400</v>
          </cell>
          <cell r="M118">
            <v>2000</v>
          </cell>
          <cell r="N118">
            <v>1900</v>
          </cell>
          <cell r="O118">
            <v>1200</v>
          </cell>
          <cell r="P118">
            <v>3200</v>
          </cell>
          <cell r="Q118">
            <v>600</v>
          </cell>
          <cell r="R118">
            <v>1700</v>
          </cell>
          <cell r="S118">
            <v>1200</v>
          </cell>
        </row>
        <row r="119">
          <cell r="A119" t="str">
            <v>331 : Repair of fabricated metal products, machinery and equipment</v>
          </cell>
          <cell r="B119">
            <v>3500</v>
          </cell>
          <cell r="C119">
            <v>3800</v>
          </cell>
          <cell r="D119">
            <v>3800</v>
          </cell>
          <cell r="E119">
            <v>4000</v>
          </cell>
          <cell r="F119">
            <v>3700</v>
          </cell>
          <cell r="G119">
            <v>3300</v>
          </cell>
          <cell r="H119">
            <v>3600</v>
          </cell>
          <cell r="I119">
            <v>3200</v>
          </cell>
          <cell r="J119">
            <v>3100</v>
          </cell>
          <cell r="K119">
            <v>2800</v>
          </cell>
          <cell r="L119">
            <v>6200</v>
          </cell>
          <cell r="M119">
            <v>4700</v>
          </cell>
          <cell r="N119">
            <v>9100</v>
          </cell>
          <cell r="O119">
            <v>5200</v>
          </cell>
          <cell r="P119">
            <v>5400</v>
          </cell>
          <cell r="Q119">
            <v>6500</v>
          </cell>
          <cell r="R119">
            <v>4000</v>
          </cell>
          <cell r="S119">
            <v>6100</v>
          </cell>
        </row>
        <row r="120">
          <cell r="A120" t="str">
            <v>332 : Installation of industrial machinery and equipment</v>
          </cell>
          <cell r="B120">
            <v>900</v>
          </cell>
          <cell r="C120">
            <v>1000</v>
          </cell>
          <cell r="D120">
            <v>1400</v>
          </cell>
          <cell r="E120">
            <v>1200</v>
          </cell>
          <cell r="F120">
            <v>800</v>
          </cell>
          <cell r="G120">
            <v>700</v>
          </cell>
          <cell r="H120">
            <v>600</v>
          </cell>
          <cell r="I120">
            <v>600</v>
          </cell>
          <cell r="J120">
            <v>500</v>
          </cell>
          <cell r="K120">
            <v>500</v>
          </cell>
          <cell r="L120">
            <v>500</v>
          </cell>
          <cell r="M120">
            <v>400</v>
          </cell>
          <cell r="N120">
            <v>1000</v>
          </cell>
          <cell r="O120">
            <v>800</v>
          </cell>
          <cell r="P120">
            <v>600</v>
          </cell>
          <cell r="Q120">
            <v>600</v>
          </cell>
          <cell r="R120">
            <v>700</v>
          </cell>
          <cell r="S120">
            <v>600</v>
          </cell>
        </row>
        <row r="121">
          <cell r="A121" t="str">
            <v>351 : Electric power generation, transmission and distribution</v>
          </cell>
          <cell r="B121">
            <v>4600</v>
          </cell>
          <cell r="C121">
            <v>5400</v>
          </cell>
          <cell r="D121">
            <v>7100</v>
          </cell>
          <cell r="E121">
            <v>5300</v>
          </cell>
          <cell r="F121">
            <v>4600</v>
          </cell>
          <cell r="G121">
            <v>3900</v>
          </cell>
          <cell r="H121">
            <v>3300</v>
          </cell>
          <cell r="I121">
            <v>2400</v>
          </cell>
          <cell r="J121">
            <v>3300</v>
          </cell>
          <cell r="K121">
            <v>4200</v>
          </cell>
          <cell r="L121">
            <v>5600</v>
          </cell>
          <cell r="M121">
            <v>5000</v>
          </cell>
          <cell r="N121">
            <v>4900</v>
          </cell>
          <cell r="O121">
            <v>6700</v>
          </cell>
          <cell r="P121">
            <v>4700</v>
          </cell>
          <cell r="Q121">
            <v>5000</v>
          </cell>
          <cell r="R121">
            <v>5900</v>
          </cell>
          <cell r="S121">
            <v>7400</v>
          </cell>
        </row>
        <row r="122">
          <cell r="A122" t="str">
            <v>352 : Manufacture of gas; distribution of gaseous fuels through mains</v>
          </cell>
          <cell r="B122"/>
          <cell r="C122"/>
          <cell r="D122"/>
          <cell r="E122"/>
          <cell r="F122"/>
          <cell r="G122"/>
          <cell r="H122"/>
          <cell r="I122"/>
          <cell r="J122"/>
          <cell r="K122"/>
          <cell r="L122"/>
          <cell r="M122"/>
          <cell r="N122"/>
          <cell r="O122"/>
          <cell r="P122"/>
          <cell r="Q122"/>
          <cell r="R122"/>
          <cell r="S122"/>
        </row>
        <row r="123">
          <cell r="A123" t="str">
            <v>353 : Steam and air conditioning supply</v>
          </cell>
          <cell r="B123"/>
          <cell r="C123"/>
          <cell r="D123"/>
          <cell r="E123"/>
          <cell r="F123"/>
          <cell r="G123"/>
          <cell r="H123"/>
          <cell r="I123"/>
          <cell r="J123"/>
          <cell r="K123"/>
          <cell r="L123"/>
          <cell r="M123"/>
          <cell r="N123"/>
          <cell r="O123"/>
          <cell r="P123"/>
          <cell r="Q123"/>
          <cell r="R123"/>
          <cell r="S123"/>
        </row>
        <row r="124">
          <cell r="A124" t="str">
            <v>360 : Water collection, treatment and supply</v>
          </cell>
          <cell r="B124"/>
          <cell r="C124"/>
          <cell r="D124"/>
          <cell r="E124"/>
          <cell r="F124"/>
          <cell r="G124"/>
          <cell r="H124"/>
          <cell r="I124"/>
          <cell r="J124"/>
          <cell r="K124"/>
          <cell r="L124"/>
          <cell r="M124">
            <v>200</v>
          </cell>
          <cell r="N124">
            <v>100</v>
          </cell>
          <cell r="O124"/>
          <cell r="P124">
            <v>500</v>
          </cell>
          <cell r="Q124">
            <v>400</v>
          </cell>
          <cell r="R124">
            <v>400</v>
          </cell>
          <cell r="S124">
            <v>900</v>
          </cell>
        </row>
        <row r="125">
          <cell r="A125" t="str">
            <v>370 : Sewerage</v>
          </cell>
          <cell r="B125"/>
          <cell r="C125"/>
          <cell r="D125"/>
          <cell r="E125"/>
          <cell r="F125"/>
          <cell r="G125"/>
          <cell r="H125"/>
          <cell r="I125"/>
          <cell r="J125"/>
          <cell r="K125"/>
          <cell r="L125"/>
          <cell r="M125">
            <v>2700</v>
          </cell>
          <cell r="N125">
            <v>2400</v>
          </cell>
          <cell r="O125">
            <v>2600</v>
          </cell>
          <cell r="P125">
            <v>2400</v>
          </cell>
          <cell r="Q125">
            <v>2100</v>
          </cell>
          <cell r="R125">
            <v>2100</v>
          </cell>
          <cell r="S125">
            <v>3700</v>
          </cell>
        </row>
        <row r="126">
          <cell r="A126" t="str">
            <v>381 : Waste collection</v>
          </cell>
          <cell r="B126">
            <v>9100</v>
          </cell>
          <cell r="C126">
            <v>8900</v>
          </cell>
          <cell r="D126">
            <v>9500</v>
          </cell>
          <cell r="E126">
            <v>9300</v>
          </cell>
          <cell r="F126">
            <v>8400</v>
          </cell>
          <cell r="G126">
            <v>7600</v>
          </cell>
          <cell r="H126">
            <v>7700</v>
          </cell>
          <cell r="I126">
            <v>8000</v>
          </cell>
          <cell r="J126">
            <v>7700</v>
          </cell>
          <cell r="K126">
            <v>7200</v>
          </cell>
          <cell r="L126">
            <v>9600</v>
          </cell>
          <cell r="M126">
            <v>6200</v>
          </cell>
          <cell r="N126">
            <v>10400</v>
          </cell>
          <cell r="O126">
            <v>8600</v>
          </cell>
          <cell r="P126">
            <v>8800</v>
          </cell>
          <cell r="Q126">
            <v>9500</v>
          </cell>
          <cell r="R126">
            <v>9800</v>
          </cell>
          <cell r="S126">
            <v>8300</v>
          </cell>
        </row>
        <row r="127">
          <cell r="A127" t="str">
            <v>382 : Waste treatment and disposal</v>
          </cell>
          <cell r="B127">
            <v>2000</v>
          </cell>
          <cell r="C127">
            <v>1900</v>
          </cell>
          <cell r="D127">
            <v>2000</v>
          </cell>
          <cell r="E127">
            <v>2000</v>
          </cell>
          <cell r="F127"/>
          <cell r="G127"/>
          <cell r="H127"/>
          <cell r="I127"/>
          <cell r="J127"/>
          <cell r="K127"/>
          <cell r="L127"/>
          <cell r="M127">
            <v>4200</v>
          </cell>
          <cell r="N127">
            <v>2100</v>
          </cell>
          <cell r="O127">
            <v>3100</v>
          </cell>
          <cell r="P127">
            <v>1400</v>
          </cell>
          <cell r="Q127">
            <v>2700</v>
          </cell>
          <cell r="R127">
            <v>2300</v>
          </cell>
          <cell r="S127">
            <v>1600</v>
          </cell>
        </row>
        <row r="128">
          <cell r="A128" t="str">
            <v>383 : Materials recovery</v>
          </cell>
          <cell r="B128">
            <v>600</v>
          </cell>
          <cell r="C128">
            <v>900</v>
          </cell>
          <cell r="D128">
            <v>700</v>
          </cell>
          <cell r="E128">
            <v>900</v>
          </cell>
          <cell r="F128"/>
          <cell r="G128"/>
          <cell r="H128"/>
          <cell r="I128"/>
          <cell r="J128"/>
          <cell r="K128"/>
          <cell r="L128"/>
          <cell r="M128">
            <v>1300</v>
          </cell>
          <cell r="N128">
            <v>3200</v>
          </cell>
          <cell r="O128">
            <v>1600</v>
          </cell>
          <cell r="P128">
            <v>3500</v>
          </cell>
          <cell r="Q128">
            <v>1100</v>
          </cell>
          <cell r="R128">
            <v>3000</v>
          </cell>
          <cell r="S128">
            <v>1200</v>
          </cell>
        </row>
        <row r="129">
          <cell r="A129" t="str">
            <v>390 : Remediation activities and other waste management services</v>
          </cell>
          <cell r="B129"/>
          <cell r="C129"/>
          <cell r="D129"/>
          <cell r="E129"/>
          <cell r="F129"/>
          <cell r="G129"/>
          <cell r="H129"/>
          <cell r="I129"/>
          <cell r="J129"/>
          <cell r="K129"/>
          <cell r="L129"/>
          <cell r="M129">
            <v>700</v>
          </cell>
          <cell r="N129">
            <v>200</v>
          </cell>
          <cell r="O129">
            <v>1500</v>
          </cell>
          <cell r="P129">
            <v>1200</v>
          </cell>
          <cell r="Q129">
            <v>200</v>
          </cell>
          <cell r="R129">
            <v>200</v>
          </cell>
          <cell r="S129">
            <v>300</v>
          </cell>
        </row>
        <row r="130">
          <cell r="A130" t="str">
            <v>411 : Development of building projects</v>
          </cell>
          <cell r="B130">
            <v>25300</v>
          </cell>
          <cell r="C130">
            <v>23500</v>
          </cell>
          <cell r="D130">
            <v>27400</v>
          </cell>
          <cell r="E130">
            <v>25500</v>
          </cell>
          <cell r="F130">
            <v>21800</v>
          </cell>
          <cell r="G130">
            <v>22600</v>
          </cell>
          <cell r="H130">
            <v>23000</v>
          </cell>
          <cell r="I130">
            <v>24700</v>
          </cell>
          <cell r="J130">
            <v>23400</v>
          </cell>
          <cell r="K130">
            <v>22400</v>
          </cell>
          <cell r="L130">
            <v>26000</v>
          </cell>
          <cell r="M130">
            <v>19700</v>
          </cell>
          <cell r="N130">
            <v>17200</v>
          </cell>
          <cell r="O130">
            <v>19600</v>
          </cell>
          <cell r="P130">
            <v>19200</v>
          </cell>
          <cell r="Q130">
            <v>16700</v>
          </cell>
          <cell r="R130">
            <v>21700</v>
          </cell>
          <cell r="S130">
            <v>21600</v>
          </cell>
        </row>
        <row r="131">
          <cell r="A131" t="str">
            <v>412 : Construction of residential and non-residential buildings</v>
          </cell>
          <cell r="B131">
            <v>38000</v>
          </cell>
          <cell r="C131">
            <v>34700</v>
          </cell>
          <cell r="D131">
            <v>34800</v>
          </cell>
          <cell r="E131">
            <v>36900</v>
          </cell>
          <cell r="F131">
            <v>31300</v>
          </cell>
          <cell r="G131">
            <v>31600</v>
          </cell>
          <cell r="H131">
            <v>30300</v>
          </cell>
          <cell r="I131">
            <v>29200</v>
          </cell>
          <cell r="J131">
            <v>30700</v>
          </cell>
          <cell r="K131">
            <v>27800</v>
          </cell>
          <cell r="L131">
            <v>30000</v>
          </cell>
          <cell r="M131">
            <v>33400</v>
          </cell>
          <cell r="N131">
            <v>34700</v>
          </cell>
          <cell r="O131">
            <v>30300</v>
          </cell>
          <cell r="P131">
            <v>30500</v>
          </cell>
          <cell r="Q131">
            <v>33700</v>
          </cell>
          <cell r="R131">
            <v>41900</v>
          </cell>
          <cell r="S131">
            <v>36500</v>
          </cell>
        </row>
        <row r="132">
          <cell r="A132" t="str">
            <v>421 : Construction of roads and railways</v>
          </cell>
          <cell r="B132">
            <v>3000</v>
          </cell>
          <cell r="C132">
            <v>3500</v>
          </cell>
          <cell r="D132">
            <v>7000</v>
          </cell>
          <cell r="E132">
            <v>4600</v>
          </cell>
          <cell r="F132">
            <v>9700</v>
          </cell>
          <cell r="G132">
            <v>6300</v>
          </cell>
          <cell r="H132">
            <v>4000</v>
          </cell>
          <cell r="I132">
            <v>3200</v>
          </cell>
          <cell r="J132">
            <v>3600</v>
          </cell>
          <cell r="K132"/>
          <cell r="L132"/>
          <cell r="M132">
            <v>4500</v>
          </cell>
          <cell r="N132">
            <v>4600</v>
          </cell>
          <cell r="O132">
            <v>5400</v>
          </cell>
          <cell r="P132">
            <v>5100</v>
          </cell>
          <cell r="Q132"/>
          <cell r="R132">
            <v>5400</v>
          </cell>
          <cell r="S132">
            <v>5500</v>
          </cell>
        </row>
        <row r="133">
          <cell r="A133" t="str">
            <v>422 : Construction of utility projects</v>
          </cell>
          <cell r="B133">
            <v>100</v>
          </cell>
          <cell r="C133">
            <v>100</v>
          </cell>
          <cell r="D133">
            <v>100</v>
          </cell>
          <cell r="E133">
            <v>100</v>
          </cell>
          <cell r="F133">
            <v>100</v>
          </cell>
          <cell r="G133">
            <v>100</v>
          </cell>
          <cell r="H133">
            <v>100</v>
          </cell>
          <cell r="I133">
            <v>100</v>
          </cell>
          <cell r="J133">
            <v>100</v>
          </cell>
          <cell r="K133"/>
          <cell r="L133"/>
          <cell r="M133">
            <v>100</v>
          </cell>
          <cell r="N133">
            <v>200</v>
          </cell>
          <cell r="O133">
            <v>800</v>
          </cell>
          <cell r="P133">
            <v>600</v>
          </cell>
          <cell r="Q133"/>
          <cell r="R133">
            <v>700</v>
          </cell>
          <cell r="S133">
            <v>1200</v>
          </cell>
        </row>
        <row r="134">
          <cell r="A134" t="str">
            <v>429 : Construction of other civil engineering projects</v>
          </cell>
          <cell r="B134">
            <v>30500</v>
          </cell>
          <cell r="C134">
            <v>27900</v>
          </cell>
          <cell r="D134">
            <v>28300</v>
          </cell>
          <cell r="E134">
            <v>30000</v>
          </cell>
          <cell r="F134">
            <v>25900</v>
          </cell>
          <cell r="G134">
            <v>26000</v>
          </cell>
          <cell r="H134">
            <v>24400</v>
          </cell>
          <cell r="I134">
            <v>23400</v>
          </cell>
          <cell r="J134">
            <v>24600</v>
          </cell>
          <cell r="K134"/>
          <cell r="L134"/>
          <cell r="M134">
            <v>14200</v>
          </cell>
          <cell r="N134">
            <v>11700</v>
          </cell>
          <cell r="O134">
            <v>12500</v>
          </cell>
          <cell r="P134">
            <v>14400</v>
          </cell>
          <cell r="Q134">
            <v>9600</v>
          </cell>
          <cell r="R134">
            <v>15200</v>
          </cell>
          <cell r="S134">
            <v>19600</v>
          </cell>
        </row>
        <row r="135">
          <cell r="A135" t="str">
            <v>431 : Demolition and site preparation</v>
          </cell>
          <cell r="B135">
            <v>2100</v>
          </cell>
          <cell r="C135">
            <v>2100</v>
          </cell>
          <cell r="D135">
            <v>2100</v>
          </cell>
          <cell r="E135">
            <v>3000</v>
          </cell>
          <cell r="F135">
            <v>2300</v>
          </cell>
          <cell r="G135">
            <v>2700</v>
          </cell>
          <cell r="H135">
            <v>2700</v>
          </cell>
          <cell r="I135">
            <v>2300</v>
          </cell>
          <cell r="J135">
            <v>2700</v>
          </cell>
          <cell r="K135">
            <v>2600</v>
          </cell>
          <cell r="L135">
            <v>1700</v>
          </cell>
          <cell r="M135">
            <v>1200</v>
          </cell>
          <cell r="N135">
            <v>1600</v>
          </cell>
          <cell r="O135">
            <v>3000</v>
          </cell>
          <cell r="P135">
            <v>1300</v>
          </cell>
          <cell r="Q135">
            <v>1000</v>
          </cell>
          <cell r="R135">
            <v>1700</v>
          </cell>
          <cell r="S135">
            <v>2300</v>
          </cell>
        </row>
        <row r="136">
          <cell r="A136" t="str">
            <v>432 : Electrical, plumbing and other construction installation activities</v>
          </cell>
          <cell r="B136">
            <v>29500</v>
          </cell>
          <cell r="C136">
            <v>27300</v>
          </cell>
          <cell r="D136">
            <v>31300</v>
          </cell>
          <cell r="E136">
            <v>33900</v>
          </cell>
          <cell r="F136">
            <v>31100</v>
          </cell>
          <cell r="G136">
            <v>32500</v>
          </cell>
          <cell r="H136">
            <v>34600</v>
          </cell>
          <cell r="I136">
            <v>34500</v>
          </cell>
          <cell r="J136">
            <v>37600</v>
          </cell>
          <cell r="K136">
            <v>38200</v>
          </cell>
          <cell r="L136">
            <v>38900</v>
          </cell>
          <cell r="M136">
            <v>39300</v>
          </cell>
          <cell r="N136">
            <v>37900</v>
          </cell>
          <cell r="O136">
            <v>36400</v>
          </cell>
          <cell r="P136">
            <v>35600</v>
          </cell>
          <cell r="Q136">
            <v>45500</v>
          </cell>
          <cell r="R136">
            <v>33200</v>
          </cell>
          <cell r="S136">
            <v>32600</v>
          </cell>
        </row>
        <row r="137">
          <cell r="A137" t="str">
            <v>433 : Building completion and finishing</v>
          </cell>
          <cell r="B137">
            <v>17300</v>
          </cell>
          <cell r="C137">
            <v>17400</v>
          </cell>
          <cell r="D137">
            <v>22600</v>
          </cell>
          <cell r="E137">
            <v>21000</v>
          </cell>
          <cell r="F137">
            <v>18800</v>
          </cell>
          <cell r="G137">
            <v>20700</v>
          </cell>
          <cell r="H137">
            <v>20300</v>
          </cell>
          <cell r="I137">
            <v>19900</v>
          </cell>
          <cell r="J137">
            <v>22100</v>
          </cell>
          <cell r="K137">
            <v>23800</v>
          </cell>
          <cell r="L137">
            <v>25900</v>
          </cell>
          <cell r="M137">
            <v>17100</v>
          </cell>
          <cell r="N137">
            <v>15000</v>
          </cell>
          <cell r="O137">
            <v>13400</v>
          </cell>
          <cell r="P137">
            <v>25100</v>
          </cell>
          <cell r="Q137">
            <v>18500</v>
          </cell>
          <cell r="R137">
            <v>18600</v>
          </cell>
          <cell r="S137">
            <v>17500</v>
          </cell>
        </row>
        <row r="138">
          <cell r="A138" t="str">
            <v>439 : Other specialised construction activities n.e.c.</v>
          </cell>
          <cell r="B138">
            <v>13300</v>
          </cell>
          <cell r="C138">
            <v>12300</v>
          </cell>
          <cell r="D138">
            <v>10700</v>
          </cell>
          <cell r="E138">
            <v>12200</v>
          </cell>
          <cell r="F138">
            <v>11700</v>
          </cell>
          <cell r="G138">
            <v>12300</v>
          </cell>
          <cell r="H138">
            <v>13400</v>
          </cell>
          <cell r="I138">
            <v>13100</v>
          </cell>
          <cell r="J138">
            <v>13800</v>
          </cell>
          <cell r="K138">
            <v>14000</v>
          </cell>
          <cell r="L138">
            <v>13900</v>
          </cell>
          <cell r="M138">
            <v>13000</v>
          </cell>
          <cell r="N138">
            <v>11300</v>
          </cell>
          <cell r="O138">
            <v>11900</v>
          </cell>
          <cell r="P138">
            <v>18600</v>
          </cell>
          <cell r="Q138">
            <v>12400</v>
          </cell>
          <cell r="R138">
            <v>7800</v>
          </cell>
          <cell r="S138">
            <v>8600</v>
          </cell>
        </row>
        <row r="139">
          <cell r="A139" t="str">
            <v>451 : Sale of motor vehicles</v>
          </cell>
          <cell r="B139">
            <v>24100</v>
          </cell>
          <cell r="C139">
            <v>24300</v>
          </cell>
          <cell r="D139">
            <v>23500</v>
          </cell>
          <cell r="E139">
            <v>22700</v>
          </cell>
          <cell r="F139">
            <v>22100</v>
          </cell>
          <cell r="G139">
            <v>22200</v>
          </cell>
          <cell r="H139">
            <v>20400</v>
          </cell>
          <cell r="I139">
            <v>19500</v>
          </cell>
          <cell r="J139">
            <v>17500</v>
          </cell>
          <cell r="K139">
            <v>16300</v>
          </cell>
          <cell r="L139">
            <v>13400</v>
          </cell>
          <cell r="M139">
            <v>13200</v>
          </cell>
          <cell r="N139">
            <v>12700</v>
          </cell>
          <cell r="O139">
            <v>7700</v>
          </cell>
          <cell r="P139">
            <v>8600</v>
          </cell>
          <cell r="Q139">
            <v>12000</v>
          </cell>
          <cell r="R139">
            <v>11200</v>
          </cell>
          <cell r="S139">
            <v>11000</v>
          </cell>
        </row>
        <row r="140">
          <cell r="A140" t="str">
            <v>452 : Maintenance and repair of motor vehicles</v>
          </cell>
          <cell r="B140">
            <v>18400</v>
          </cell>
          <cell r="C140">
            <v>19800</v>
          </cell>
          <cell r="D140">
            <v>19800</v>
          </cell>
          <cell r="E140">
            <v>21500</v>
          </cell>
          <cell r="F140">
            <v>22400</v>
          </cell>
          <cell r="G140">
            <v>20600</v>
          </cell>
          <cell r="H140">
            <v>18100</v>
          </cell>
          <cell r="I140">
            <v>19600</v>
          </cell>
          <cell r="J140">
            <v>16500</v>
          </cell>
          <cell r="K140">
            <v>16200</v>
          </cell>
          <cell r="L140">
            <v>18800</v>
          </cell>
          <cell r="M140">
            <v>18500</v>
          </cell>
          <cell r="N140">
            <v>15900</v>
          </cell>
          <cell r="O140">
            <v>17800</v>
          </cell>
          <cell r="P140">
            <v>15700</v>
          </cell>
          <cell r="Q140">
            <v>14800</v>
          </cell>
          <cell r="R140">
            <v>16300</v>
          </cell>
          <cell r="S140">
            <v>18700</v>
          </cell>
        </row>
        <row r="141">
          <cell r="A141" t="str">
            <v>453 : Sale of motor vehicle parts and accessories</v>
          </cell>
          <cell r="B141">
            <v>13600</v>
          </cell>
          <cell r="C141">
            <v>11500</v>
          </cell>
          <cell r="D141">
            <v>10900</v>
          </cell>
          <cell r="E141">
            <v>10700</v>
          </cell>
          <cell r="F141">
            <v>10000</v>
          </cell>
          <cell r="G141">
            <v>9000</v>
          </cell>
          <cell r="H141">
            <v>9000</v>
          </cell>
          <cell r="I141">
            <v>10100</v>
          </cell>
          <cell r="J141">
            <v>9200</v>
          </cell>
          <cell r="K141">
            <v>8600</v>
          </cell>
          <cell r="L141">
            <v>10000</v>
          </cell>
          <cell r="M141">
            <v>9300</v>
          </cell>
          <cell r="N141">
            <v>6700</v>
          </cell>
          <cell r="O141">
            <v>6400</v>
          </cell>
          <cell r="P141">
            <v>6500</v>
          </cell>
          <cell r="Q141">
            <v>6400</v>
          </cell>
          <cell r="R141">
            <v>7900</v>
          </cell>
          <cell r="S141">
            <v>10200</v>
          </cell>
        </row>
        <row r="142">
          <cell r="A142" t="str">
            <v>454 : Sale, maintenance and repair of motorcycles and related parts and accessories</v>
          </cell>
          <cell r="B142">
            <v>1400</v>
          </cell>
          <cell r="C142">
            <v>1600</v>
          </cell>
          <cell r="D142">
            <v>1600</v>
          </cell>
          <cell r="E142">
            <v>2100</v>
          </cell>
          <cell r="F142">
            <v>1700</v>
          </cell>
          <cell r="G142">
            <v>1600</v>
          </cell>
          <cell r="H142">
            <v>1300</v>
          </cell>
          <cell r="I142">
            <v>1600</v>
          </cell>
          <cell r="J142">
            <v>1300</v>
          </cell>
          <cell r="K142">
            <v>1600</v>
          </cell>
          <cell r="L142">
            <v>1400</v>
          </cell>
          <cell r="M142">
            <v>900</v>
          </cell>
          <cell r="N142">
            <v>1000</v>
          </cell>
          <cell r="O142">
            <v>300</v>
          </cell>
          <cell r="P142">
            <v>300</v>
          </cell>
          <cell r="Q142">
            <v>1000</v>
          </cell>
          <cell r="R142">
            <v>900</v>
          </cell>
          <cell r="S142">
            <v>800</v>
          </cell>
        </row>
        <row r="143">
          <cell r="A143" t="str">
            <v>461 : Wholesale on a fee or contract basis</v>
          </cell>
          <cell r="B143">
            <v>10100</v>
          </cell>
          <cell r="C143">
            <v>10700</v>
          </cell>
          <cell r="D143">
            <v>12500</v>
          </cell>
          <cell r="E143">
            <v>9500</v>
          </cell>
          <cell r="F143">
            <v>10600</v>
          </cell>
          <cell r="G143">
            <v>11600</v>
          </cell>
          <cell r="H143">
            <v>11100</v>
          </cell>
          <cell r="I143">
            <v>11300</v>
          </cell>
          <cell r="J143">
            <v>11900</v>
          </cell>
          <cell r="K143">
            <v>13100</v>
          </cell>
          <cell r="L143">
            <v>13200</v>
          </cell>
          <cell r="M143">
            <v>10400</v>
          </cell>
          <cell r="N143">
            <v>7200</v>
          </cell>
          <cell r="O143">
            <v>7300</v>
          </cell>
          <cell r="P143">
            <v>19200</v>
          </cell>
          <cell r="Q143">
            <v>11900</v>
          </cell>
          <cell r="R143">
            <v>7400</v>
          </cell>
          <cell r="S143">
            <v>7700</v>
          </cell>
        </row>
        <row r="144">
          <cell r="A144" t="str">
            <v>462 : Wholesale of agricultural raw materials and live animals</v>
          </cell>
          <cell r="B144">
            <v>1300</v>
          </cell>
          <cell r="C144">
            <v>1300</v>
          </cell>
          <cell r="D144">
            <v>1600</v>
          </cell>
          <cell r="E144">
            <v>1400</v>
          </cell>
          <cell r="F144">
            <v>1400</v>
          </cell>
          <cell r="G144">
            <v>1500</v>
          </cell>
          <cell r="H144">
            <v>1600</v>
          </cell>
          <cell r="I144">
            <v>1400</v>
          </cell>
          <cell r="J144">
            <v>1200</v>
          </cell>
          <cell r="K144">
            <v>1200</v>
          </cell>
          <cell r="L144">
            <v>1200</v>
          </cell>
          <cell r="M144">
            <v>900</v>
          </cell>
          <cell r="N144">
            <v>1300</v>
          </cell>
          <cell r="O144">
            <v>600</v>
          </cell>
          <cell r="P144">
            <v>200</v>
          </cell>
          <cell r="Q144">
            <v>800</v>
          </cell>
          <cell r="R144">
            <v>200</v>
          </cell>
          <cell r="S144">
            <v>1200</v>
          </cell>
        </row>
        <row r="145">
          <cell r="A145" t="str">
            <v>463 : Wholesale of food, beverages and tobacco</v>
          </cell>
          <cell r="B145">
            <v>27200</v>
          </cell>
          <cell r="C145">
            <v>27400</v>
          </cell>
          <cell r="D145">
            <v>28100</v>
          </cell>
          <cell r="E145">
            <v>26300</v>
          </cell>
          <cell r="F145">
            <v>26000</v>
          </cell>
          <cell r="G145">
            <v>26100</v>
          </cell>
          <cell r="H145">
            <v>27500</v>
          </cell>
          <cell r="I145">
            <v>26700</v>
          </cell>
          <cell r="J145">
            <v>27300</v>
          </cell>
          <cell r="K145">
            <v>27100</v>
          </cell>
          <cell r="L145">
            <v>28800</v>
          </cell>
          <cell r="M145">
            <v>21500</v>
          </cell>
          <cell r="N145">
            <v>24000</v>
          </cell>
          <cell r="O145">
            <v>30900</v>
          </cell>
          <cell r="P145">
            <v>39500</v>
          </cell>
          <cell r="Q145">
            <v>33300</v>
          </cell>
          <cell r="R145">
            <v>38700</v>
          </cell>
          <cell r="S145">
            <v>30900</v>
          </cell>
        </row>
        <row r="146">
          <cell r="A146" t="str">
            <v>464 : Wholesale of household goods</v>
          </cell>
          <cell r="B146">
            <v>55100</v>
          </cell>
          <cell r="C146">
            <v>58700</v>
          </cell>
          <cell r="D146">
            <v>64700</v>
          </cell>
          <cell r="E146">
            <v>58600</v>
          </cell>
          <cell r="F146">
            <v>57500</v>
          </cell>
          <cell r="G146">
            <v>56300</v>
          </cell>
          <cell r="H146">
            <v>58500</v>
          </cell>
          <cell r="I146">
            <v>55500</v>
          </cell>
          <cell r="J146">
            <v>54300</v>
          </cell>
          <cell r="K146">
            <v>52900</v>
          </cell>
          <cell r="L146">
            <v>48900</v>
          </cell>
          <cell r="M146">
            <v>42200</v>
          </cell>
          <cell r="N146">
            <v>47800</v>
          </cell>
          <cell r="O146">
            <v>40200</v>
          </cell>
          <cell r="P146">
            <v>44700</v>
          </cell>
          <cell r="Q146">
            <v>49600</v>
          </cell>
          <cell r="R146">
            <v>57400</v>
          </cell>
          <cell r="S146">
            <v>44000</v>
          </cell>
        </row>
        <row r="147">
          <cell r="A147" t="str">
            <v>465 : Wholesale of information and communication equipment</v>
          </cell>
          <cell r="B147">
            <v>19400</v>
          </cell>
          <cell r="C147">
            <v>21200</v>
          </cell>
          <cell r="D147">
            <v>18000</v>
          </cell>
          <cell r="E147">
            <v>19200</v>
          </cell>
          <cell r="F147">
            <v>16500</v>
          </cell>
          <cell r="G147">
            <v>11800</v>
          </cell>
          <cell r="H147">
            <v>11200</v>
          </cell>
          <cell r="I147">
            <v>10800</v>
          </cell>
          <cell r="J147">
            <v>9600</v>
          </cell>
          <cell r="K147">
            <v>9900</v>
          </cell>
          <cell r="L147">
            <v>9500</v>
          </cell>
          <cell r="M147">
            <v>12200</v>
          </cell>
          <cell r="N147">
            <v>10100</v>
          </cell>
          <cell r="O147">
            <v>11700</v>
          </cell>
          <cell r="P147">
            <v>8800</v>
          </cell>
          <cell r="Q147">
            <v>14200</v>
          </cell>
          <cell r="R147">
            <v>8400</v>
          </cell>
          <cell r="S147">
            <v>10200</v>
          </cell>
        </row>
        <row r="148">
          <cell r="A148" t="str">
            <v>466 : Wholesale of other machinery, equipment and supplies</v>
          </cell>
          <cell r="B148">
            <v>15000</v>
          </cell>
          <cell r="C148">
            <v>14800</v>
          </cell>
          <cell r="D148">
            <v>15900</v>
          </cell>
          <cell r="E148">
            <v>16500</v>
          </cell>
          <cell r="F148">
            <v>14800</v>
          </cell>
          <cell r="G148">
            <v>13300</v>
          </cell>
          <cell r="H148">
            <v>12800</v>
          </cell>
          <cell r="I148">
            <v>12700</v>
          </cell>
          <cell r="J148">
            <v>13300</v>
          </cell>
          <cell r="K148">
            <v>12500</v>
          </cell>
          <cell r="L148">
            <v>12300</v>
          </cell>
          <cell r="M148">
            <v>14000</v>
          </cell>
          <cell r="N148">
            <v>15200</v>
          </cell>
          <cell r="O148">
            <v>19500</v>
          </cell>
          <cell r="P148">
            <v>10300</v>
          </cell>
          <cell r="Q148">
            <v>9600</v>
          </cell>
          <cell r="R148">
            <v>11100</v>
          </cell>
          <cell r="S148">
            <v>9000</v>
          </cell>
        </row>
        <row r="149">
          <cell r="A149" t="str">
            <v>467 : Other specialised wholesale</v>
          </cell>
          <cell r="B149">
            <v>29800</v>
          </cell>
          <cell r="C149">
            <v>30900</v>
          </cell>
          <cell r="D149">
            <v>30100</v>
          </cell>
          <cell r="E149">
            <v>27700</v>
          </cell>
          <cell r="F149">
            <v>25300</v>
          </cell>
          <cell r="G149">
            <v>24900</v>
          </cell>
          <cell r="H149">
            <v>24300</v>
          </cell>
          <cell r="I149">
            <v>23100</v>
          </cell>
          <cell r="J149">
            <v>23400</v>
          </cell>
          <cell r="K149">
            <v>24100</v>
          </cell>
          <cell r="L149">
            <v>23500</v>
          </cell>
          <cell r="M149">
            <v>24700</v>
          </cell>
          <cell r="N149">
            <v>22600</v>
          </cell>
          <cell r="O149">
            <v>27100</v>
          </cell>
          <cell r="P149">
            <v>21900</v>
          </cell>
          <cell r="Q149">
            <v>24800</v>
          </cell>
          <cell r="R149">
            <v>20500</v>
          </cell>
          <cell r="S149">
            <v>30500</v>
          </cell>
        </row>
        <row r="150">
          <cell r="A150" t="str">
            <v>469 : Non-specialised wholesale trade</v>
          </cell>
          <cell r="B150">
            <v>20100</v>
          </cell>
          <cell r="C150">
            <v>17900</v>
          </cell>
          <cell r="D150">
            <v>19400</v>
          </cell>
          <cell r="E150">
            <v>18000</v>
          </cell>
          <cell r="F150">
            <v>16500</v>
          </cell>
          <cell r="G150">
            <v>16100</v>
          </cell>
          <cell r="H150">
            <v>15300</v>
          </cell>
          <cell r="I150">
            <v>13600</v>
          </cell>
          <cell r="J150">
            <v>13500</v>
          </cell>
          <cell r="K150">
            <v>12500</v>
          </cell>
          <cell r="L150">
            <v>11200</v>
          </cell>
          <cell r="M150">
            <v>11200</v>
          </cell>
          <cell r="N150">
            <v>8600</v>
          </cell>
          <cell r="O150">
            <v>6400</v>
          </cell>
          <cell r="P150">
            <v>12200</v>
          </cell>
          <cell r="Q150">
            <v>15600</v>
          </cell>
          <cell r="R150">
            <v>11100</v>
          </cell>
          <cell r="S150">
            <v>17700</v>
          </cell>
        </row>
        <row r="151">
          <cell r="A151" t="str">
            <v>471 : Retail sale in non-specialised stores</v>
          </cell>
          <cell r="B151">
            <v>132000</v>
          </cell>
          <cell r="C151">
            <v>136300</v>
          </cell>
          <cell r="D151">
            <v>146000</v>
          </cell>
          <cell r="E151">
            <v>149000</v>
          </cell>
          <cell r="F151">
            <v>156100</v>
          </cell>
          <cell r="G151">
            <v>140600</v>
          </cell>
          <cell r="H151">
            <v>153500</v>
          </cell>
          <cell r="I151">
            <v>144000</v>
          </cell>
          <cell r="J151">
            <v>139000</v>
          </cell>
          <cell r="K151">
            <v>147200</v>
          </cell>
          <cell r="L151">
            <v>145400</v>
          </cell>
          <cell r="M151">
            <v>152300</v>
          </cell>
          <cell r="N151">
            <v>159300</v>
          </cell>
          <cell r="O151">
            <v>143900</v>
          </cell>
          <cell r="P151">
            <v>156200</v>
          </cell>
          <cell r="Q151">
            <v>158500</v>
          </cell>
          <cell r="R151">
            <v>162000</v>
          </cell>
          <cell r="S151">
            <v>169500</v>
          </cell>
        </row>
        <row r="152">
          <cell r="A152" t="str">
            <v>472 : Retail sale of food, beverages and tobacco in specialised stores</v>
          </cell>
          <cell r="B152">
            <v>25300</v>
          </cell>
          <cell r="C152">
            <v>28000</v>
          </cell>
          <cell r="D152">
            <v>27500</v>
          </cell>
          <cell r="E152">
            <v>25600</v>
          </cell>
          <cell r="F152">
            <v>24800</v>
          </cell>
          <cell r="G152">
            <v>23500</v>
          </cell>
          <cell r="H152">
            <v>20900</v>
          </cell>
          <cell r="I152">
            <v>21200</v>
          </cell>
          <cell r="J152">
            <v>21300</v>
          </cell>
          <cell r="K152">
            <v>19400</v>
          </cell>
          <cell r="L152">
            <v>20300</v>
          </cell>
          <cell r="M152">
            <v>23900</v>
          </cell>
          <cell r="N152">
            <v>15600</v>
          </cell>
          <cell r="O152">
            <v>18700</v>
          </cell>
          <cell r="P152">
            <v>26700</v>
          </cell>
          <cell r="Q152">
            <v>25400</v>
          </cell>
          <cell r="R152">
            <v>25700</v>
          </cell>
          <cell r="S152">
            <v>20500</v>
          </cell>
        </row>
        <row r="153">
          <cell r="A153" t="str">
            <v>473 : Retail sale of automotive fuel in specialised stores</v>
          </cell>
          <cell r="B153">
            <v>7700</v>
          </cell>
          <cell r="C153">
            <v>7300</v>
          </cell>
          <cell r="D153">
            <v>7000</v>
          </cell>
          <cell r="E153">
            <v>6600</v>
          </cell>
          <cell r="F153">
            <v>7400</v>
          </cell>
          <cell r="G153">
            <v>5800</v>
          </cell>
          <cell r="H153">
            <v>5400</v>
          </cell>
          <cell r="I153">
            <v>4500</v>
          </cell>
          <cell r="J153">
            <v>4600</v>
          </cell>
          <cell r="K153">
            <v>4800</v>
          </cell>
          <cell r="L153">
            <v>4300</v>
          </cell>
          <cell r="M153">
            <v>2600</v>
          </cell>
          <cell r="N153">
            <v>6200</v>
          </cell>
          <cell r="O153">
            <v>3300</v>
          </cell>
          <cell r="P153">
            <v>2900</v>
          </cell>
          <cell r="Q153">
            <v>4300</v>
          </cell>
          <cell r="R153">
            <v>3700</v>
          </cell>
          <cell r="S153">
            <v>3200</v>
          </cell>
        </row>
        <row r="154">
          <cell r="A154" t="str">
            <v>474 : Retail sale of information and communication equipment in specialised stores</v>
          </cell>
          <cell r="B154">
            <v>10500</v>
          </cell>
          <cell r="C154">
            <v>12100</v>
          </cell>
          <cell r="D154">
            <v>13400</v>
          </cell>
          <cell r="E154">
            <v>13600</v>
          </cell>
          <cell r="F154">
            <v>13500</v>
          </cell>
          <cell r="G154">
            <v>13200</v>
          </cell>
          <cell r="H154">
            <v>13200</v>
          </cell>
          <cell r="I154">
            <v>13700</v>
          </cell>
          <cell r="J154">
            <v>14500</v>
          </cell>
          <cell r="K154">
            <v>13900</v>
          </cell>
          <cell r="L154">
            <v>14800</v>
          </cell>
          <cell r="M154">
            <v>13500</v>
          </cell>
          <cell r="N154">
            <v>14400</v>
          </cell>
          <cell r="O154">
            <v>10200</v>
          </cell>
          <cell r="P154">
            <v>9100</v>
          </cell>
          <cell r="Q154">
            <v>9800</v>
          </cell>
          <cell r="R154">
            <v>11700</v>
          </cell>
          <cell r="S154">
            <v>9100</v>
          </cell>
        </row>
        <row r="155">
          <cell r="A155" t="str">
            <v>475 : Retail sale of other household equipment in specialised stores</v>
          </cell>
          <cell r="B155">
            <v>37200</v>
          </cell>
          <cell r="C155">
            <v>42200</v>
          </cell>
          <cell r="D155">
            <v>38800</v>
          </cell>
          <cell r="E155">
            <v>40100</v>
          </cell>
          <cell r="F155">
            <v>39600</v>
          </cell>
          <cell r="G155">
            <v>38000</v>
          </cell>
          <cell r="H155">
            <v>39800</v>
          </cell>
          <cell r="I155">
            <v>39300</v>
          </cell>
          <cell r="J155">
            <v>37900</v>
          </cell>
          <cell r="K155">
            <v>37900</v>
          </cell>
          <cell r="L155">
            <v>36600</v>
          </cell>
          <cell r="M155">
            <v>35700</v>
          </cell>
          <cell r="N155">
            <v>36500</v>
          </cell>
          <cell r="O155">
            <v>29500</v>
          </cell>
          <cell r="P155">
            <v>27600</v>
          </cell>
          <cell r="Q155">
            <v>27700</v>
          </cell>
          <cell r="R155">
            <v>31800</v>
          </cell>
          <cell r="S155">
            <v>35300</v>
          </cell>
        </row>
        <row r="156">
          <cell r="A156" t="str">
            <v>476 : Retail sale of cultural and recreation goods in specialised stores</v>
          </cell>
          <cell r="B156">
            <v>21700</v>
          </cell>
          <cell r="C156">
            <v>23300</v>
          </cell>
          <cell r="D156">
            <v>24200</v>
          </cell>
          <cell r="E156">
            <v>23600</v>
          </cell>
          <cell r="F156">
            <v>23400</v>
          </cell>
          <cell r="G156">
            <v>22800</v>
          </cell>
          <cell r="H156">
            <v>22200</v>
          </cell>
          <cell r="I156">
            <v>23100</v>
          </cell>
          <cell r="J156">
            <v>23200</v>
          </cell>
          <cell r="K156">
            <v>22500</v>
          </cell>
          <cell r="L156">
            <v>22000</v>
          </cell>
          <cell r="M156">
            <v>26600</v>
          </cell>
          <cell r="N156">
            <v>21700</v>
          </cell>
          <cell r="O156">
            <v>21300</v>
          </cell>
          <cell r="P156">
            <v>21300</v>
          </cell>
          <cell r="Q156">
            <v>20700</v>
          </cell>
          <cell r="R156">
            <v>24000</v>
          </cell>
          <cell r="S156">
            <v>17500</v>
          </cell>
        </row>
        <row r="157">
          <cell r="A157" t="str">
            <v>477 : Retail sale of other goods in specialised stores</v>
          </cell>
          <cell r="B157">
            <v>102400</v>
          </cell>
          <cell r="C157">
            <v>116000</v>
          </cell>
          <cell r="D157">
            <v>112000</v>
          </cell>
          <cell r="E157">
            <v>111900</v>
          </cell>
          <cell r="F157">
            <v>104800</v>
          </cell>
          <cell r="G157">
            <v>120300</v>
          </cell>
          <cell r="H157">
            <v>108800</v>
          </cell>
          <cell r="I157">
            <v>123700</v>
          </cell>
          <cell r="J157">
            <v>137000</v>
          </cell>
          <cell r="K157">
            <v>134600</v>
          </cell>
          <cell r="L157">
            <v>137500</v>
          </cell>
          <cell r="M157">
            <v>118500</v>
          </cell>
          <cell r="N157">
            <v>107000</v>
          </cell>
          <cell r="O157">
            <v>130800</v>
          </cell>
          <cell r="P157">
            <v>133900</v>
          </cell>
          <cell r="Q157">
            <v>126200</v>
          </cell>
          <cell r="R157">
            <v>130600</v>
          </cell>
          <cell r="S157">
            <v>149700</v>
          </cell>
        </row>
        <row r="158">
          <cell r="A158" t="str">
            <v>478 : Retail sale via stalls and markets</v>
          </cell>
          <cell r="B158">
            <v>400</v>
          </cell>
          <cell r="C158">
            <v>500</v>
          </cell>
          <cell r="D158">
            <v>500</v>
          </cell>
          <cell r="E158">
            <v>500</v>
          </cell>
          <cell r="F158">
            <v>400</v>
          </cell>
          <cell r="G158">
            <v>400</v>
          </cell>
          <cell r="H158">
            <v>500</v>
          </cell>
          <cell r="I158">
            <v>600</v>
          </cell>
          <cell r="J158">
            <v>700</v>
          </cell>
          <cell r="K158">
            <v>500</v>
          </cell>
          <cell r="L158">
            <v>400</v>
          </cell>
          <cell r="M158">
            <v>400</v>
          </cell>
          <cell r="N158">
            <v>400</v>
          </cell>
          <cell r="O158">
            <v>1000</v>
          </cell>
          <cell r="P158">
            <v>1000</v>
          </cell>
          <cell r="Q158">
            <v>900</v>
          </cell>
          <cell r="R158">
            <v>1100</v>
          </cell>
          <cell r="S158">
            <v>1900</v>
          </cell>
        </row>
        <row r="159">
          <cell r="A159" t="str">
            <v>479 : Retail trade not in stores, stalls or markets</v>
          </cell>
          <cell r="B159">
            <v>8100</v>
          </cell>
          <cell r="C159">
            <v>9500</v>
          </cell>
          <cell r="D159">
            <v>13000</v>
          </cell>
          <cell r="E159">
            <v>13100</v>
          </cell>
          <cell r="F159">
            <v>10900</v>
          </cell>
          <cell r="G159">
            <v>9400</v>
          </cell>
          <cell r="H159">
            <v>9800</v>
          </cell>
          <cell r="I159">
            <v>10000</v>
          </cell>
          <cell r="J159">
            <v>8900</v>
          </cell>
          <cell r="K159">
            <v>9200</v>
          </cell>
          <cell r="L159">
            <v>12700</v>
          </cell>
          <cell r="M159">
            <v>7400</v>
          </cell>
          <cell r="N159">
            <v>9000</v>
          </cell>
          <cell r="O159">
            <v>12200</v>
          </cell>
          <cell r="P159">
            <v>13400</v>
          </cell>
          <cell r="Q159">
            <v>17500</v>
          </cell>
          <cell r="R159">
            <v>17400</v>
          </cell>
          <cell r="S159">
            <v>22300</v>
          </cell>
        </row>
        <row r="160">
          <cell r="A160" t="str">
            <v>491 : Passenger rail transport, interurban</v>
          </cell>
          <cell r="B160">
            <v>18500</v>
          </cell>
          <cell r="C160">
            <v>21100</v>
          </cell>
          <cell r="D160">
            <v>17300</v>
          </cell>
          <cell r="E160">
            <v>15800</v>
          </cell>
          <cell r="F160">
            <v>12200</v>
          </cell>
          <cell r="G160">
            <v>11700</v>
          </cell>
          <cell r="H160">
            <v>15200</v>
          </cell>
          <cell r="I160">
            <v>15400</v>
          </cell>
          <cell r="J160">
            <v>14800</v>
          </cell>
          <cell r="K160">
            <v>13400</v>
          </cell>
          <cell r="L160">
            <v>12400</v>
          </cell>
          <cell r="M160">
            <v>11700</v>
          </cell>
          <cell r="N160">
            <v>11500</v>
          </cell>
          <cell r="O160">
            <v>10800</v>
          </cell>
          <cell r="P160">
            <v>11600</v>
          </cell>
          <cell r="Q160">
            <v>11400</v>
          </cell>
          <cell r="R160">
            <v>11400</v>
          </cell>
          <cell r="S160">
            <v>12000</v>
          </cell>
        </row>
        <row r="161">
          <cell r="A161" t="str">
            <v>492 : Freight rail transport</v>
          </cell>
          <cell r="B161"/>
          <cell r="C161"/>
          <cell r="D161"/>
          <cell r="E161"/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  <cell r="S161"/>
        </row>
        <row r="162">
          <cell r="A162" t="str">
            <v>493 : Other passenger land transport</v>
          </cell>
          <cell r="B162">
            <v>47100</v>
          </cell>
          <cell r="C162">
            <v>48000</v>
          </cell>
          <cell r="D162">
            <v>49600</v>
          </cell>
          <cell r="E162">
            <v>50100</v>
          </cell>
          <cell r="F162">
            <v>47600</v>
          </cell>
          <cell r="G162">
            <v>49100</v>
          </cell>
          <cell r="H162">
            <v>44800</v>
          </cell>
          <cell r="I162">
            <v>48400</v>
          </cell>
          <cell r="J162">
            <v>48100</v>
          </cell>
          <cell r="K162">
            <v>54900</v>
          </cell>
          <cell r="L162">
            <v>52800</v>
          </cell>
          <cell r="M162">
            <v>55100</v>
          </cell>
          <cell r="N162">
            <v>59300</v>
          </cell>
          <cell r="O162">
            <v>61300</v>
          </cell>
          <cell r="P162">
            <v>61100</v>
          </cell>
          <cell r="Q162">
            <v>64700</v>
          </cell>
          <cell r="R162">
            <v>67200</v>
          </cell>
          <cell r="S162">
            <v>67000</v>
          </cell>
        </row>
        <row r="163">
          <cell r="A163" t="str">
            <v>494 : Freight transport by road and removal services</v>
          </cell>
          <cell r="B163"/>
          <cell r="C163"/>
          <cell r="D163"/>
          <cell r="E163"/>
          <cell r="F163"/>
          <cell r="G163"/>
          <cell r="H163"/>
          <cell r="I163"/>
          <cell r="J163"/>
          <cell r="K163"/>
          <cell r="L163"/>
          <cell r="M163"/>
          <cell r="N163">
            <v>11700</v>
          </cell>
          <cell r="O163">
            <v>12800</v>
          </cell>
          <cell r="P163">
            <v>9200</v>
          </cell>
          <cell r="Q163">
            <v>12600</v>
          </cell>
          <cell r="R163">
            <v>9900</v>
          </cell>
          <cell r="S163">
            <v>14600</v>
          </cell>
        </row>
        <row r="164">
          <cell r="A164" t="str">
            <v>495 : Transport via pipeline</v>
          </cell>
          <cell r="B164"/>
          <cell r="C164"/>
          <cell r="D164"/>
          <cell r="E164"/>
          <cell r="F164"/>
          <cell r="G164"/>
          <cell r="H164"/>
          <cell r="I164"/>
          <cell r="J164"/>
          <cell r="K164"/>
          <cell r="L164"/>
          <cell r="M164"/>
          <cell r="N164"/>
          <cell r="O164"/>
          <cell r="P164"/>
          <cell r="Q164"/>
          <cell r="R164"/>
          <cell r="S164"/>
        </row>
        <row r="165">
          <cell r="A165" t="str">
            <v>501 : Sea and coastal passenger water transport</v>
          </cell>
          <cell r="B165">
            <v>900</v>
          </cell>
          <cell r="C165">
            <v>700</v>
          </cell>
          <cell r="D165">
            <v>500</v>
          </cell>
          <cell r="E165">
            <v>500</v>
          </cell>
          <cell r="F165">
            <v>500</v>
          </cell>
          <cell r="G165">
            <v>400</v>
          </cell>
          <cell r="H165">
            <v>400</v>
          </cell>
          <cell r="I165">
            <v>400</v>
          </cell>
          <cell r="J165">
            <v>500</v>
          </cell>
          <cell r="K165">
            <v>700</v>
          </cell>
          <cell r="L165">
            <v>300</v>
          </cell>
          <cell r="M165">
            <v>300</v>
          </cell>
          <cell r="N165">
            <v>300</v>
          </cell>
          <cell r="O165">
            <v>300</v>
          </cell>
          <cell r="P165">
            <v>300</v>
          </cell>
          <cell r="Q165">
            <v>200</v>
          </cell>
          <cell r="R165">
            <v>300</v>
          </cell>
          <cell r="S165">
            <v>500</v>
          </cell>
        </row>
        <row r="166">
          <cell r="A166" t="str">
            <v>502 : Sea and coastal freight water transport</v>
          </cell>
          <cell r="B166">
            <v>4500</v>
          </cell>
          <cell r="C166">
            <v>3200</v>
          </cell>
          <cell r="D166">
            <v>2500</v>
          </cell>
          <cell r="E166">
            <v>2600</v>
          </cell>
          <cell r="F166">
            <v>2200</v>
          </cell>
          <cell r="G166">
            <v>2200</v>
          </cell>
          <cell r="H166">
            <v>2000</v>
          </cell>
          <cell r="I166">
            <v>2100</v>
          </cell>
          <cell r="J166">
            <v>2400</v>
          </cell>
          <cell r="K166">
            <v>2300</v>
          </cell>
          <cell r="L166">
            <v>2900</v>
          </cell>
          <cell r="M166">
            <v>2200</v>
          </cell>
          <cell r="N166">
            <v>2000</v>
          </cell>
          <cell r="O166">
            <v>2200</v>
          </cell>
          <cell r="P166">
            <v>2300</v>
          </cell>
          <cell r="Q166">
            <v>2100</v>
          </cell>
          <cell r="R166">
            <v>3100</v>
          </cell>
          <cell r="S166">
            <v>3900</v>
          </cell>
        </row>
        <row r="167">
          <cell r="A167" t="str">
            <v>503 : Inland passenger water transport</v>
          </cell>
          <cell r="B167">
            <v>400</v>
          </cell>
          <cell r="C167">
            <v>400</v>
          </cell>
          <cell r="D167">
            <v>400</v>
          </cell>
          <cell r="E167">
            <v>400</v>
          </cell>
          <cell r="F167">
            <v>300</v>
          </cell>
          <cell r="G167">
            <v>300</v>
          </cell>
          <cell r="H167">
            <v>400</v>
          </cell>
          <cell r="I167">
            <v>400</v>
          </cell>
          <cell r="J167">
            <v>500</v>
          </cell>
          <cell r="K167">
            <v>400</v>
          </cell>
          <cell r="L167">
            <v>300</v>
          </cell>
          <cell r="M167">
            <v>200</v>
          </cell>
          <cell r="N167">
            <v>300</v>
          </cell>
          <cell r="O167">
            <v>300</v>
          </cell>
          <cell r="P167">
            <v>300</v>
          </cell>
          <cell r="Q167">
            <v>300</v>
          </cell>
          <cell r="R167">
            <v>500</v>
          </cell>
          <cell r="S167">
            <v>1100</v>
          </cell>
        </row>
        <row r="168">
          <cell r="A168" t="str">
            <v>504 : Inland freight water transport</v>
          </cell>
          <cell r="B168"/>
          <cell r="C168"/>
          <cell r="D168"/>
          <cell r="E168"/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/>
          <cell r="S168">
            <v>100</v>
          </cell>
        </row>
        <row r="169">
          <cell r="A169" t="str">
            <v>511 : Passenger air transport</v>
          </cell>
          <cell r="B169">
            <v>33300</v>
          </cell>
          <cell r="C169">
            <v>33300</v>
          </cell>
          <cell r="D169">
            <v>34700</v>
          </cell>
          <cell r="E169">
            <v>43600</v>
          </cell>
          <cell r="F169">
            <v>41700</v>
          </cell>
          <cell r="G169">
            <v>40500</v>
          </cell>
          <cell r="H169">
            <v>41900</v>
          </cell>
          <cell r="I169">
            <v>45000</v>
          </cell>
          <cell r="J169">
            <v>45200</v>
          </cell>
          <cell r="K169">
            <v>44000</v>
          </cell>
          <cell r="L169">
            <v>42200</v>
          </cell>
          <cell r="M169">
            <v>42000</v>
          </cell>
          <cell r="N169">
            <v>34300</v>
          </cell>
          <cell r="O169">
            <v>36400</v>
          </cell>
          <cell r="P169">
            <v>37700</v>
          </cell>
          <cell r="Q169">
            <v>35700</v>
          </cell>
          <cell r="R169">
            <v>36400</v>
          </cell>
          <cell r="S169">
            <v>37000</v>
          </cell>
        </row>
        <row r="170">
          <cell r="A170" t="str">
            <v>512 : Freight air transport and space transport</v>
          </cell>
          <cell r="B170">
            <v>600</v>
          </cell>
          <cell r="C170">
            <v>600</v>
          </cell>
          <cell r="D170">
            <v>700</v>
          </cell>
          <cell r="E170">
            <v>700</v>
          </cell>
          <cell r="F170">
            <v>800</v>
          </cell>
          <cell r="G170">
            <v>800</v>
          </cell>
          <cell r="H170">
            <v>900</v>
          </cell>
          <cell r="I170">
            <v>1000</v>
          </cell>
          <cell r="J170">
            <v>1100</v>
          </cell>
          <cell r="K170">
            <v>900</v>
          </cell>
          <cell r="L170">
            <v>1000</v>
          </cell>
          <cell r="M170">
            <v>600</v>
          </cell>
          <cell r="N170">
            <v>300</v>
          </cell>
          <cell r="O170">
            <v>100</v>
          </cell>
          <cell r="P170">
            <v>200</v>
          </cell>
          <cell r="Q170">
            <v>400</v>
          </cell>
          <cell r="R170">
            <v>300</v>
          </cell>
          <cell r="S170">
            <v>300</v>
          </cell>
        </row>
        <row r="171">
          <cell r="A171" t="str">
            <v>521 : Warehousing and storage</v>
          </cell>
          <cell r="B171">
            <v>10500</v>
          </cell>
          <cell r="C171">
            <v>11000</v>
          </cell>
          <cell r="D171">
            <v>9800</v>
          </cell>
          <cell r="E171">
            <v>9400</v>
          </cell>
          <cell r="F171">
            <v>8800</v>
          </cell>
          <cell r="G171">
            <v>9000</v>
          </cell>
          <cell r="H171">
            <v>8400</v>
          </cell>
          <cell r="I171">
            <v>8000</v>
          </cell>
          <cell r="J171">
            <v>7500</v>
          </cell>
          <cell r="K171">
            <v>7900</v>
          </cell>
          <cell r="L171">
            <v>8400</v>
          </cell>
          <cell r="M171">
            <v>7600</v>
          </cell>
          <cell r="N171">
            <v>9000</v>
          </cell>
          <cell r="O171">
            <v>13300</v>
          </cell>
          <cell r="P171">
            <v>13000</v>
          </cell>
          <cell r="Q171">
            <v>13100</v>
          </cell>
          <cell r="R171">
            <v>12700</v>
          </cell>
          <cell r="S171">
            <v>11700</v>
          </cell>
        </row>
        <row r="172">
          <cell r="A172" t="str">
            <v>522 : Support activities for transportation</v>
          </cell>
          <cell r="B172">
            <v>39100</v>
          </cell>
          <cell r="C172">
            <v>41200</v>
          </cell>
          <cell r="D172">
            <v>41000</v>
          </cell>
          <cell r="E172">
            <v>43000</v>
          </cell>
          <cell r="F172">
            <v>44000</v>
          </cell>
          <cell r="G172">
            <v>43200</v>
          </cell>
          <cell r="H172">
            <v>51600</v>
          </cell>
          <cell r="I172">
            <v>56800</v>
          </cell>
          <cell r="J172">
            <v>53400</v>
          </cell>
          <cell r="K172">
            <v>55000</v>
          </cell>
          <cell r="L172">
            <v>60600</v>
          </cell>
          <cell r="M172">
            <v>53600</v>
          </cell>
          <cell r="N172">
            <v>51000</v>
          </cell>
          <cell r="O172">
            <v>44400</v>
          </cell>
          <cell r="P172">
            <v>50200</v>
          </cell>
          <cell r="Q172">
            <v>42900</v>
          </cell>
          <cell r="R172">
            <v>48900</v>
          </cell>
          <cell r="S172">
            <v>49900</v>
          </cell>
        </row>
        <row r="173">
          <cell r="A173" t="str">
            <v>531 : Postal activities under universal service obligation</v>
          </cell>
          <cell r="B173">
            <v>44800</v>
          </cell>
          <cell r="C173">
            <v>44600</v>
          </cell>
          <cell r="D173">
            <v>46200</v>
          </cell>
          <cell r="E173">
            <v>39300</v>
          </cell>
          <cell r="F173">
            <v>40300</v>
          </cell>
          <cell r="G173">
            <v>36000</v>
          </cell>
          <cell r="H173">
            <v>30200</v>
          </cell>
          <cell r="I173">
            <v>29400</v>
          </cell>
          <cell r="J173">
            <v>32300</v>
          </cell>
          <cell r="K173">
            <v>30600</v>
          </cell>
          <cell r="L173">
            <v>31200</v>
          </cell>
          <cell r="M173">
            <v>29100</v>
          </cell>
          <cell r="N173">
            <v>24500</v>
          </cell>
          <cell r="O173">
            <v>23200</v>
          </cell>
          <cell r="P173">
            <v>23100</v>
          </cell>
          <cell r="Q173">
            <v>22400</v>
          </cell>
          <cell r="R173">
            <v>21900</v>
          </cell>
          <cell r="S173">
            <v>20400</v>
          </cell>
        </row>
        <row r="174">
          <cell r="A174" t="str">
            <v>532 : Other postal and courier activities</v>
          </cell>
          <cell r="B174">
            <v>14600</v>
          </cell>
          <cell r="C174">
            <v>13100</v>
          </cell>
          <cell r="D174">
            <v>15400</v>
          </cell>
          <cell r="E174">
            <v>14000</v>
          </cell>
          <cell r="F174">
            <v>14300</v>
          </cell>
          <cell r="G174">
            <v>12500</v>
          </cell>
          <cell r="H174">
            <v>11100</v>
          </cell>
          <cell r="I174">
            <v>11900</v>
          </cell>
          <cell r="J174">
            <v>13000</v>
          </cell>
          <cell r="K174">
            <v>14100</v>
          </cell>
          <cell r="L174">
            <v>11900</v>
          </cell>
          <cell r="M174">
            <v>12900</v>
          </cell>
          <cell r="N174">
            <v>13400</v>
          </cell>
          <cell r="O174">
            <v>7800</v>
          </cell>
          <cell r="P174">
            <v>9100</v>
          </cell>
          <cell r="Q174">
            <v>11900</v>
          </cell>
          <cell r="R174">
            <v>10500</v>
          </cell>
          <cell r="S174">
            <v>8700</v>
          </cell>
        </row>
        <row r="175">
          <cell r="A175" t="str">
            <v>551 : Hotels and similar accommodation</v>
          </cell>
          <cell r="B175">
            <v>44800</v>
          </cell>
          <cell r="C175">
            <v>46900</v>
          </cell>
          <cell r="D175">
            <v>49400</v>
          </cell>
          <cell r="E175">
            <v>46000</v>
          </cell>
          <cell r="F175">
            <v>47500</v>
          </cell>
          <cell r="G175">
            <v>46800</v>
          </cell>
          <cell r="H175">
            <v>45900</v>
          </cell>
          <cell r="I175">
            <v>48100</v>
          </cell>
          <cell r="J175">
            <v>52500</v>
          </cell>
          <cell r="K175">
            <v>52700</v>
          </cell>
          <cell r="L175">
            <v>53500</v>
          </cell>
          <cell r="M175">
            <v>51500</v>
          </cell>
          <cell r="N175">
            <v>43600</v>
          </cell>
          <cell r="O175">
            <v>59900</v>
          </cell>
          <cell r="P175">
            <v>56800</v>
          </cell>
          <cell r="Q175">
            <v>56500</v>
          </cell>
          <cell r="R175">
            <v>62200</v>
          </cell>
          <cell r="S175">
            <v>59200</v>
          </cell>
        </row>
        <row r="176">
          <cell r="A176" t="str">
            <v>552 : Holiday and other short stay accommodation</v>
          </cell>
          <cell r="B176">
            <v>800</v>
          </cell>
          <cell r="C176">
            <v>1300</v>
          </cell>
          <cell r="D176">
            <v>1300</v>
          </cell>
          <cell r="E176">
            <v>1400</v>
          </cell>
          <cell r="F176">
            <v>1500</v>
          </cell>
          <cell r="G176">
            <v>1500</v>
          </cell>
          <cell r="H176">
            <v>1600</v>
          </cell>
          <cell r="I176">
            <v>1700</v>
          </cell>
          <cell r="J176">
            <v>1600</v>
          </cell>
          <cell r="K176">
            <v>1800</v>
          </cell>
          <cell r="L176">
            <v>1900</v>
          </cell>
          <cell r="M176">
            <v>1500</v>
          </cell>
          <cell r="N176">
            <v>1000</v>
          </cell>
          <cell r="O176">
            <v>1600</v>
          </cell>
          <cell r="P176">
            <v>1300</v>
          </cell>
          <cell r="Q176">
            <v>1500</v>
          </cell>
          <cell r="R176">
            <v>1700</v>
          </cell>
          <cell r="S176">
            <v>1500</v>
          </cell>
        </row>
        <row r="177">
          <cell r="A177" t="str">
            <v>553 : Camping grounds, recreational vehicle parks and trailer parks</v>
          </cell>
          <cell r="B177"/>
          <cell r="C177"/>
          <cell r="D177"/>
          <cell r="E177"/>
          <cell r="F177"/>
          <cell r="G177"/>
          <cell r="H177"/>
          <cell r="I177"/>
          <cell r="J177"/>
          <cell r="K177"/>
          <cell r="L177"/>
          <cell r="M177">
            <v>100</v>
          </cell>
          <cell r="N177">
            <v>100</v>
          </cell>
          <cell r="O177">
            <v>100</v>
          </cell>
          <cell r="P177">
            <v>200</v>
          </cell>
          <cell r="Q177">
            <v>100</v>
          </cell>
          <cell r="R177">
            <v>300</v>
          </cell>
          <cell r="S177">
            <v>100</v>
          </cell>
        </row>
        <row r="178">
          <cell r="A178" t="str">
            <v>559 : Other accommodation</v>
          </cell>
          <cell r="B178"/>
          <cell r="C178"/>
          <cell r="D178"/>
          <cell r="E178"/>
          <cell r="F178"/>
          <cell r="G178"/>
          <cell r="H178"/>
          <cell r="I178"/>
          <cell r="J178"/>
          <cell r="K178"/>
          <cell r="L178"/>
          <cell r="M178">
            <v>1700</v>
          </cell>
          <cell r="N178">
            <v>1300</v>
          </cell>
          <cell r="O178">
            <v>1600</v>
          </cell>
          <cell r="P178">
            <v>1500</v>
          </cell>
          <cell r="Q178">
            <v>2000</v>
          </cell>
          <cell r="R178">
            <v>2100</v>
          </cell>
          <cell r="S178">
            <v>1900</v>
          </cell>
        </row>
        <row r="179">
          <cell r="A179" t="str">
            <v>561 : Restaurants and mobile food service activities</v>
          </cell>
          <cell r="B179">
            <v>105200</v>
          </cell>
          <cell r="C179">
            <v>114700</v>
          </cell>
          <cell r="D179">
            <v>115600</v>
          </cell>
          <cell r="E179">
            <v>123100</v>
          </cell>
          <cell r="F179">
            <v>129700</v>
          </cell>
          <cell r="G179">
            <v>137100</v>
          </cell>
          <cell r="H179">
            <v>140700</v>
          </cell>
          <cell r="I179">
            <v>141400</v>
          </cell>
          <cell r="J179">
            <v>139600</v>
          </cell>
          <cell r="K179">
            <v>138700</v>
          </cell>
          <cell r="L179">
            <v>150400</v>
          </cell>
          <cell r="M179">
            <v>136100</v>
          </cell>
          <cell r="N179">
            <v>154500</v>
          </cell>
          <cell r="O179">
            <v>142000</v>
          </cell>
          <cell r="P179">
            <v>164100</v>
          </cell>
          <cell r="Q179">
            <v>174500</v>
          </cell>
          <cell r="R179">
            <v>178900</v>
          </cell>
          <cell r="S179">
            <v>193300</v>
          </cell>
        </row>
        <row r="180">
          <cell r="A180" t="str">
            <v>562 : Event catering and other food service activities</v>
          </cell>
          <cell r="B180">
            <v>41300</v>
          </cell>
          <cell r="C180">
            <v>42500</v>
          </cell>
          <cell r="D180">
            <v>50900</v>
          </cell>
          <cell r="E180">
            <v>50300</v>
          </cell>
          <cell r="F180">
            <v>55900</v>
          </cell>
          <cell r="G180">
            <v>55300</v>
          </cell>
          <cell r="H180">
            <v>52900</v>
          </cell>
          <cell r="I180">
            <v>52200</v>
          </cell>
          <cell r="J180">
            <v>53300</v>
          </cell>
          <cell r="K180">
            <v>53800</v>
          </cell>
          <cell r="L180">
            <v>57100</v>
          </cell>
          <cell r="M180">
            <v>50100</v>
          </cell>
          <cell r="N180">
            <v>53000</v>
          </cell>
          <cell r="O180">
            <v>56000</v>
          </cell>
          <cell r="P180">
            <v>61000</v>
          </cell>
          <cell r="Q180">
            <v>64200</v>
          </cell>
          <cell r="R180">
            <v>65100</v>
          </cell>
          <cell r="S180">
            <v>62000</v>
          </cell>
        </row>
        <row r="181">
          <cell r="A181" t="str">
            <v>563 : Beverage serving activities</v>
          </cell>
          <cell r="B181">
            <v>49000</v>
          </cell>
          <cell r="C181">
            <v>61400</v>
          </cell>
          <cell r="D181">
            <v>53900</v>
          </cell>
          <cell r="E181">
            <v>58600</v>
          </cell>
          <cell r="F181">
            <v>54500</v>
          </cell>
          <cell r="G181">
            <v>57300</v>
          </cell>
          <cell r="H181">
            <v>57700</v>
          </cell>
          <cell r="I181">
            <v>58100</v>
          </cell>
          <cell r="J181">
            <v>54200</v>
          </cell>
          <cell r="K181">
            <v>53100</v>
          </cell>
          <cell r="L181">
            <v>52000</v>
          </cell>
          <cell r="M181">
            <v>64300</v>
          </cell>
          <cell r="N181">
            <v>56000</v>
          </cell>
          <cell r="O181">
            <v>49000</v>
          </cell>
          <cell r="P181">
            <v>44700</v>
          </cell>
          <cell r="Q181">
            <v>48200</v>
          </cell>
          <cell r="R181">
            <v>48900</v>
          </cell>
          <cell r="S181">
            <v>49500</v>
          </cell>
        </row>
        <row r="182">
          <cell r="A182" t="str">
            <v>581 : Publishing of books, periodicals and other publishing activities</v>
          </cell>
          <cell r="B182">
            <v>52700</v>
          </cell>
          <cell r="C182">
            <v>54900</v>
          </cell>
          <cell r="D182">
            <v>53500</v>
          </cell>
          <cell r="E182">
            <v>57700</v>
          </cell>
          <cell r="F182">
            <v>57200</v>
          </cell>
          <cell r="G182">
            <v>58000</v>
          </cell>
          <cell r="H182">
            <v>56500</v>
          </cell>
          <cell r="I182">
            <v>54000</v>
          </cell>
          <cell r="J182">
            <v>54400</v>
          </cell>
          <cell r="K182">
            <v>53000</v>
          </cell>
          <cell r="L182">
            <v>52900</v>
          </cell>
          <cell r="M182">
            <v>60100</v>
          </cell>
          <cell r="N182">
            <v>49000</v>
          </cell>
          <cell r="O182">
            <v>48800</v>
          </cell>
          <cell r="P182">
            <v>51300</v>
          </cell>
          <cell r="Q182">
            <v>48500</v>
          </cell>
          <cell r="R182">
            <v>49000</v>
          </cell>
          <cell r="S182">
            <v>52100</v>
          </cell>
        </row>
        <row r="183">
          <cell r="A183" t="str">
            <v>582 : Software publishing</v>
          </cell>
          <cell r="B183">
            <v>1600</v>
          </cell>
          <cell r="C183">
            <v>1800</v>
          </cell>
          <cell r="D183">
            <v>2100</v>
          </cell>
          <cell r="E183">
            <v>2300</v>
          </cell>
          <cell r="F183">
            <v>2200</v>
          </cell>
          <cell r="G183">
            <v>2700</v>
          </cell>
          <cell r="H183">
            <v>2600</v>
          </cell>
          <cell r="I183">
            <v>2700</v>
          </cell>
          <cell r="J183">
            <v>2300</v>
          </cell>
          <cell r="K183">
            <v>2100</v>
          </cell>
          <cell r="L183">
            <v>2400</v>
          </cell>
          <cell r="M183">
            <v>3500</v>
          </cell>
          <cell r="N183">
            <v>2600</v>
          </cell>
          <cell r="O183">
            <v>2900</v>
          </cell>
          <cell r="P183">
            <v>3500</v>
          </cell>
          <cell r="Q183">
            <v>3400</v>
          </cell>
          <cell r="R183">
            <v>4100</v>
          </cell>
          <cell r="S183">
            <v>4000</v>
          </cell>
        </row>
        <row r="184">
          <cell r="A184" t="str">
            <v>591 : Motion picture, video and television programme activities</v>
          </cell>
          <cell r="B184">
            <v>39100</v>
          </cell>
          <cell r="C184">
            <v>43700</v>
          </cell>
          <cell r="D184">
            <v>39900</v>
          </cell>
          <cell r="E184">
            <v>47900</v>
          </cell>
          <cell r="F184">
            <v>48400</v>
          </cell>
          <cell r="G184">
            <v>46100</v>
          </cell>
          <cell r="H184">
            <v>47300</v>
          </cell>
          <cell r="I184">
            <v>47000</v>
          </cell>
          <cell r="J184">
            <v>43600</v>
          </cell>
          <cell r="K184">
            <v>49000</v>
          </cell>
          <cell r="L184">
            <v>48400</v>
          </cell>
          <cell r="M184">
            <v>46400</v>
          </cell>
          <cell r="N184">
            <v>39900</v>
          </cell>
          <cell r="O184">
            <v>50900</v>
          </cell>
          <cell r="P184">
            <v>41900</v>
          </cell>
          <cell r="Q184">
            <v>46600</v>
          </cell>
          <cell r="R184">
            <v>52000</v>
          </cell>
          <cell r="S184">
            <v>48100</v>
          </cell>
        </row>
        <row r="185">
          <cell r="A185" t="str">
            <v>592 : Sound recording and music publishing activities</v>
          </cell>
          <cell r="B185">
            <v>2500</v>
          </cell>
          <cell r="C185">
            <v>3300</v>
          </cell>
          <cell r="D185">
            <v>3100</v>
          </cell>
          <cell r="E185">
            <v>3400</v>
          </cell>
          <cell r="F185">
            <v>3700</v>
          </cell>
          <cell r="G185">
            <v>3600</v>
          </cell>
          <cell r="H185">
            <v>3700</v>
          </cell>
          <cell r="I185">
            <v>4000</v>
          </cell>
          <cell r="J185">
            <v>3800</v>
          </cell>
          <cell r="K185">
            <v>3600</v>
          </cell>
          <cell r="L185">
            <v>4400</v>
          </cell>
          <cell r="M185">
            <v>3800</v>
          </cell>
          <cell r="N185">
            <v>3100</v>
          </cell>
          <cell r="O185">
            <v>5100</v>
          </cell>
          <cell r="P185">
            <v>4200</v>
          </cell>
          <cell r="Q185">
            <v>5800</v>
          </cell>
          <cell r="R185">
            <v>5600</v>
          </cell>
          <cell r="S185">
            <v>5700</v>
          </cell>
        </row>
        <row r="186">
          <cell r="A186" t="str">
            <v>601 : Radio broadcasting</v>
          </cell>
          <cell r="B186">
            <v>2600</v>
          </cell>
          <cell r="C186">
            <v>3000</v>
          </cell>
          <cell r="D186">
            <v>2900</v>
          </cell>
          <cell r="E186">
            <v>3500</v>
          </cell>
          <cell r="F186">
            <v>3600</v>
          </cell>
          <cell r="G186">
            <v>3400</v>
          </cell>
          <cell r="H186">
            <v>3400</v>
          </cell>
          <cell r="I186">
            <v>3300</v>
          </cell>
          <cell r="J186">
            <v>3000</v>
          </cell>
          <cell r="K186">
            <v>3300</v>
          </cell>
          <cell r="L186">
            <v>3400</v>
          </cell>
          <cell r="M186">
            <v>3600</v>
          </cell>
          <cell r="N186">
            <v>3600</v>
          </cell>
          <cell r="O186">
            <v>3600</v>
          </cell>
          <cell r="P186">
            <v>6000</v>
          </cell>
          <cell r="Q186">
            <v>7400</v>
          </cell>
          <cell r="R186">
            <v>7200</v>
          </cell>
          <cell r="S186">
            <v>7200</v>
          </cell>
        </row>
        <row r="187">
          <cell r="A187" t="str">
            <v>602 : Television programming and broadcasting activities</v>
          </cell>
          <cell r="B187">
            <v>9900</v>
          </cell>
          <cell r="C187">
            <v>11100</v>
          </cell>
          <cell r="D187">
            <v>11000</v>
          </cell>
          <cell r="E187">
            <v>13200</v>
          </cell>
          <cell r="F187">
            <v>13500</v>
          </cell>
          <cell r="G187">
            <v>12700</v>
          </cell>
          <cell r="H187">
            <v>12600</v>
          </cell>
          <cell r="I187">
            <v>12500</v>
          </cell>
          <cell r="J187">
            <v>11300</v>
          </cell>
          <cell r="K187">
            <v>11200</v>
          </cell>
          <cell r="L187">
            <v>13800</v>
          </cell>
          <cell r="M187">
            <v>13200</v>
          </cell>
          <cell r="N187">
            <v>14100</v>
          </cell>
          <cell r="O187">
            <v>14300</v>
          </cell>
          <cell r="P187">
            <v>21200</v>
          </cell>
          <cell r="Q187">
            <v>23400</v>
          </cell>
          <cell r="R187">
            <v>19900</v>
          </cell>
          <cell r="S187">
            <v>20100</v>
          </cell>
        </row>
        <row r="188">
          <cell r="A188" t="str">
            <v>611 : Wired telecommunications activities</v>
          </cell>
          <cell r="B188">
            <v>1500</v>
          </cell>
          <cell r="C188">
            <v>1600</v>
          </cell>
          <cell r="D188">
            <v>1700</v>
          </cell>
          <cell r="E188">
            <v>1500</v>
          </cell>
          <cell r="F188">
            <v>1600</v>
          </cell>
          <cell r="G188">
            <v>1500</v>
          </cell>
          <cell r="H188">
            <v>1400</v>
          </cell>
          <cell r="I188">
            <v>1400</v>
          </cell>
          <cell r="J188">
            <v>1400</v>
          </cell>
          <cell r="K188">
            <v>1400</v>
          </cell>
          <cell r="L188">
            <v>1300</v>
          </cell>
          <cell r="M188">
            <v>1100</v>
          </cell>
          <cell r="N188">
            <v>900</v>
          </cell>
          <cell r="O188">
            <v>1400</v>
          </cell>
          <cell r="P188">
            <v>1400</v>
          </cell>
          <cell r="Q188">
            <v>2500</v>
          </cell>
          <cell r="R188">
            <v>2700</v>
          </cell>
          <cell r="S188">
            <v>2700</v>
          </cell>
        </row>
        <row r="189">
          <cell r="A189" t="str">
            <v>612 : Wireless telecommunications activities</v>
          </cell>
          <cell r="B189">
            <v>1300</v>
          </cell>
          <cell r="C189">
            <v>1400</v>
          </cell>
          <cell r="D189">
            <v>1400</v>
          </cell>
          <cell r="E189">
            <v>1300</v>
          </cell>
          <cell r="F189">
            <v>1400</v>
          </cell>
          <cell r="G189">
            <v>1300</v>
          </cell>
          <cell r="H189">
            <v>1200</v>
          </cell>
          <cell r="I189">
            <v>1200</v>
          </cell>
          <cell r="J189">
            <v>1200</v>
          </cell>
          <cell r="K189">
            <v>1000</v>
          </cell>
          <cell r="L189">
            <v>1300</v>
          </cell>
          <cell r="M189">
            <v>1300</v>
          </cell>
          <cell r="N189">
            <v>1200</v>
          </cell>
          <cell r="O189">
            <v>1600</v>
          </cell>
          <cell r="P189">
            <v>2100</v>
          </cell>
          <cell r="Q189">
            <v>4100</v>
          </cell>
          <cell r="R189">
            <v>5000</v>
          </cell>
          <cell r="S189">
            <v>5900</v>
          </cell>
        </row>
        <row r="190">
          <cell r="A190" t="str">
            <v>613 : Satellite telecommunications activities</v>
          </cell>
          <cell r="B190">
            <v>400</v>
          </cell>
          <cell r="C190">
            <v>400</v>
          </cell>
          <cell r="D190">
            <v>500</v>
          </cell>
          <cell r="E190">
            <v>400</v>
          </cell>
          <cell r="F190">
            <v>400</v>
          </cell>
          <cell r="G190">
            <v>400</v>
          </cell>
          <cell r="H190">
            <v>400</v>
          </cell>
          <cell r="I190">
            <v>400</v>
          </cell>
          <cell r="J190">
            <v>400</v>
          </cell>
          <cell r="K190">
            <v>700</v>
          </cell>
          <cell r="L190">
            <v>100</v>
          </cell>
          <cell r="M190">
            <v>600</v>
          </cell>
          <cell r="N190">
            <v>600</v>
          </cell>
          <cell r="O190">
            <v>700</v>
          </cell>
          <cell r="P190">
            <v>700</v>
          </cell>
          <cell r="Q190">
            <v>1000</v>
          </cell>
          <cell r="R190">
            <v>700</v>
          </cell>
          <cell r="S190">
            <v>600</v>
          </cell>
        </row>
        <row r="191">
          <cell r="A191" t="str">
            <v>619 : Other telecommunications activities</v>
          </cell>
          <cell r="B191">
            <v>46100</v>
          </cell>
          <cell r="C191">
            <v>47700</v>
          </cell>
          <cell r="D191">
            <v>50900</v>
          </cell>
          <cell r="E191">
            <v>46800</v>
          </cell>
          <cell r="F191">
            <v>48000</v>
          </cell>
          <cell r="G191">
            <v>45700</v>
          </cell>
          <cell r="H191">
            <v>42400</v>
          </cell>
          <cell r="I191">
            <v>42800</v>
          </cell>
          <cell r="J191">
            <v>42700</v>
          </cell>
          <cell r="K191">
            <v>41300</v>
          </cell>
          <cell r="L191">
            <v>40500</v>
          </cell>
          <cell r="M191">
            <v>37900</v>
          </cell>
          <cell r="N191">
            <v>34200</v>
          </cell>
          <cell r="O191">
            <v>32300</v>
          </cell>
          <cell r="P191">
            <v>35100</v>
          </cell>
          <cell r="Q191">
            <v>42200</v>
          </cell>
          <cell r="R191">
            <v>37000</v>
          </cell>
          <cell r="S191">
            <v>31400</v>
          </cell>
        </row>
        <row r="192">
          <cell r="A192" t="str">
            <v>620 : Computer programming, consultancy and related activities</v>
          </cell>
          <cell r="B192">
            <v>71000</v>
          </cell>
          <cell r="C192">
            <v>85600</v>
          </cell>
          <cell r="D192">
            <v>104600</v>
          </cell>
          <cell r="E192">
            <v>107900</v>
          </cell>
          <cell r="F192">
            <v>98800</v>
          </cell>
          <cell r="G192">
            <v>92200</v>
          </cell>
          <cell r="H192">
            <v>88400</v>
          </cell>
          <cell r="I192">
            <v>94100</v>
          </cell>
          <cell r="J192">
            <v>105500</v>
          </cell>
          <cell r="K192">
            <v>111100</v>
          </cell>
          <cell r="L192">
            <v>130100</v>
          </cell>
          <cell r="M192">
            <v>118800</v>
          </cell>
          <cell r="N192">
            <v>129200</v>
          </cell>
          <cell r="O192">
            <v>142900</v>
          </cell>
          <cell r="P192">
            <v>129200</v>
          </cell>
          <cell r="Q192">
            <v>143600</v>
          </cell>
          <cell r="R192">
            <v>165500</v>
          </cell>
          <cell r="S192">
            <v>172000</v>
          </cell>
        </row>
        <row r="193">
          <cell r="A193" t="str">
            <v>631 : Data processing, hosting and related activities; web portals</v>
          </cell>
          <cell r="B193">
            <v>14500</v>
          </cell>
          <cell r="C193">
            <v>15000</v>
          </cell>
          <cell r="D193">
            <v>20300</v>
          </cell>
          <cell r="E193">
            <v>17000</v>
          </cell>
          <cell r="F193">
            <v>9600</v>
          </cell>
          <cell r="G193">
            <v>8100</v>
          </cell>
          <cell r="H193">
            <v>9500</v>
          </cell>
          <cell r="I193">
            <v>10300</v>
          </cell>
          <cell r="J193">
            <v>11300</v>
          </cell>
          <cell r="K193">
            <v>10600</v>
          </cell>
          <cell r="L193">
            <v>9300</v>
          </cell>
          <cell r="M193">
            <v>6700</v>
          </cell>
          <cell r="N193">
            <v>10000</v>
          </cell>
          <cell r="O193">
            <v>8100</v>
          </cell>
          <cell r="P193">
            <v>10600</v>
          </cell>
          <cell r="Q193">
            <v>11300</v>
          </cell>
          <cell r="R193">
            <v>13800</v>
          </cell>
          <cell r="S193">
            <v>18200</v>
          </cell>
        </row>
        <row r="194">
          <cell r="A194" t="str">
            <v>639 : Other information service activities</v>
          </cell>
          <cell r="B194">
            <v>8700</v>
          </cell>
          <cell r="C194">
            <v>9400</v>
          </cell>
          <cell r="D194">
            <v>8600</v>
          </cell>
          <cell r="E194">
            <v>10700</v>
          </cell>
          <cell r="F194">
            <v>10600</v>
          </cell>
          <cell r="G194">
            <v>10200</v>
          </cell>
          <cell r="H194">
            <v>9900</v>
          </cell>
          <cell r="I194">
            <v>10100</v>
          </cell>
          <cell r="J194">
            <v>10800</v>
          </cell>
          <cell r="K194">
            <v>10200</v>
          </cell>
          <cell r="L194">
            <v>11900</v>
          </cell>
          <cell r="M194">
            <v>7200</v>
          </cell>
          <cell r="N194">
            <v>9600</v>
          </cell>
          <cell r="O194">
            <v>8900</v>
          </cell>
          <cell r="P194">
            <v>10200</v>
          </cell>
          <cell r="Q194">
            <v>7000</v>
          </cell>
          <cell r="R194">
            <v>10400</v>
          </cell>
          <cell r="S194">
            <v>13500</v>
          </cell>
        </row>
        <row r="195">
          <cell r="A195" t="str">
            <v>641 : Monetary intermediation</v>
          </cell>
          <cell r="B195">
            <v>158600</v>
          </cell>
          <cell r="C195">
            <v>167300</v>
          </cell>
          <cell r="D195">
            <v>170800</v>
          </cell>
          <cell r="E195">
            <v>170500</v>
          </cell>
          <cell r="F195">
            <v>164200</v>
          </cell>
          <cell r="G195">
            <v>154500</v>
          </cell>
          <cell r="H195">
            <v>144100</v>
          </cell>
          <cell r="I195">
            <v>131900</v>
          </cell>
          <cell r="J195">
            <v>132000</v>
          </cell>
          <cell r="K195">
            <v>137000</v>
          </cell>
          <cell r="L195">
            <v>146500</v>
          </cell>
          <cell r="M195">
            <v>139300</v>
          </cell>
          <cell r="N195">
            <v>142800</v>
          </cell>
          <cell r="O195">
            <v>144900</v>
          </cell>
          <cell r="P195">
            <v>143700</v>
          </cell>
          <cell r="Q195">
            <v>147600</v>
          </cell>
          <cell r="R195">
            <v>142900</v>
          </cell>
          <cell r="S195">
            <v>147900</v>
          </cell>
        </row>
        <row r="196">
          <cell r="A196" t="str">
            <v>642 : Activities of holding companies</v>
          </cell>
          <cell r="B196">
            <v>7900</v>
          </cell>
          <cell r="C196">
            <v>7400</v>
          </cell>
          <cell r="D196">
            <v>7700</v>
          </cell>
          <cell r="E196">
            <v>7900</v>
          </cell>
          <cell r="F196">
            <v>7900</v>
          </cell>
          <cell r="G196">
            <v>10800</v>
          </cell>
          <cell r="H196">
            <v>11500</v>
          </cell>
          <cell r="I196">
            <v>11200</v>
          </cell>
          <cell r="J196">
            <v>9200</v>
          </cell>
          <cell r="K196">
            <v>12400</v>
          </cell>
          <cell r="L196">
            <v>5200</v>
          </cell>
          <cell r="M196">
            <v>3300</v>
          </cell>
          <cell r="N196">
            <v>2000</v>
          </cell>
          <cell r="O196">
            <v>900</v>
          </cell>
          <cell r="P196">
            <v>800</v>
          </cell>
          <cell r="Q196">
            <v>700</v>
          </cell>
          <cell r="R196">
            <v>800</v>
          </cell>
          <cell r="S196">
            <v>300</v>
          </cell>
        </row>
        <row r="197">
          <cell r="A197" t="str">
            <v>643 : Trusts, funds and similar financial entities</v>
          </cell>
          <cell r="B197">
            <v>12800</v>
          </cell>
          <cell r="C197">
            <v>10000</v>
          </cell>
          <cell r="D197">
            <v>11200</v>
          </cell>
          <cell r="E197">
            <v>11100</v>
          </cell>
          <cell r="F197">
            <v>11800</v>
          </cell>
          <cell r="G197">
            <v>12900</v>
          </cell>
          <cell r="H197">
            <v>12900</v>
          </cell>
          <cell r="I197">
            <v>12500</v>
          </cell>
          <cell r="J197">
            <v>13700</v>
          </cell>
          <cell r="K197">
            <v>12200</v>
          </cell>
          <cell r="L197">
            <v>14400</v>
          </cell>
          <cell r="M197">
            <v>4900</v>
          </cell>
          <cell r="N197">
            <v>6200</v>
          </cell>
          <cell r="O197">
            <v>7700</v>
          </cell>
          <cell r="P197">
            <v>7900</v>
          </cell>
          <cell r="Q197">
            <v>8100</v>
          </cell>
          <cell r="R197">
            <v>6800</v>
          </cell>
          <cell r="S197">
            <v>8500</v>
          </cell>
        </row>
        <row r="198">
          <cell r="A198" t="str">
            <v>649 : Other financial service activities, except insurance and pension funding</v>
          </cell>
          <cell r="B198">
            <v>37200</v>
          </cell>
          <cell r="C198">
            <v>30000</v>
          </cell>
          <cell r="D198">
            <v>29600</v>
          </cell>
          <cell r="E198">
            <v>32200</v>
          </cell>
          <cell r="F198">
            <v>31300</v>
          </cell>
          <cell r="G198">
            <v>33100</v>
          </cell>
          <cell r="H198">
            <v>30400</v>
          </cell>
          <cell r="I198">
            <v>33100</v>
          </cell>
          <cell r="J198">
            <v>33600</v>
          </cell>
          <cell r="K198">
            <v>31200</v>
          </cell>
          <cell r="L198">
            <v>30600</v>
          </cell>
          <cell r="M198">
            <v>20200</v>
          </cell>
          <cell r="N198">
            <v>16300</v>
          </cell>
          <cell r="O198">
            <v>19600</v>
          </cell>
          <cell r="P198">
            <v>22400</v>
          </cell>
          <cell r="Q198">
            <v>23300</v>
          </cell>
          <cell r="R198">
            <v>17700</v>
          </cell>
          <cell r="S198">
            <v>21500</v>
          </cell>
        </row>
        <row r="199">
          <cell r="A199" t="str">
            <v>651 : Insurance</v>
          </cell>
          <cell r="B199">
            <v>29300</v>
          </cell>
          <cell r="C199">
            <v>24600</v>
          </cell>
          <cell r="D199">
            <v>27000</v>
          </cell>
          <cell r="E199">
            <v>27900</v>
          </cell>
          <cell r="F199">
            <v>28000</v>
          </cell>
          <cell r="G199">
            <v>28700</v>
          </cell>
          <cell r="H199">
            <v>21400</v>
          </cell>
          <cell r="I199">
            <v>19700</v>
          </cell>
          <cell r="J199">
            <v>20500</v>
          </cell>
          <cell r="K199">
            <v>21100</v>
          </cell>
          <cell r="L199">
            <v>19000</v>
          </cell>
          <cell r="M199">
            <v>20400</v>
          </cell>
          <cell r="N199">
            <v>17800</v>
          </cell>
          <cell r="O199">
            <v>18000</v>
          </cell>
          <cell r="P199">
            <v>16500</v>
          </cell>
          <cell r="Q199">
            <v>16000</v>
          </cell>
          <cell r="R199">
            <v>17600</v>
          </cell>
          <cell r="S199">
            <v>17700</v>
          </cell>
        </row>
        <row r="200">
          <cell r="A200" t="str">
            <v>652 : Reinsurance</v>
          </cell>
          <cell r="B200">
            <v>600</v>
          </cell>
          <cell r="C200">
            <v>500</v>
          </cell>
          <cell r="D200">
            <v>500</v>
          </cell>
          <cell r="E200">
            <v>500</v>
          </cell>
          <cell r="F200">
            <v>500</v>
          </cell>
          <cell r="G200">
            <v>600</v>
          </cell>
          <cell r="H200">
            <v>400</v>
          </cell>
          <cell r="I200">
            <v>400</v>
          </cell>
          <cell r="J200">
            <v>400</v>
          </cell>
          <cell r="K200">
            <v>400</v>
          </cell>
          <cell r="L200">
            <v>400</v>
          </cell>
          <cell r="M200">
            <v>600</v>
          </cell>
          <cell r="N200">
            <v>600</v>
          </cell>
          <cell r="O200">
            <v>600</v>
          </cell>
          <cell r="P200">
            <v>500</v>
          </cell>
          <cell r="Q200">
            <v>700</v>
          </cell>
          <cell r="R200">
            <v>900</v>
          </cell>
          <cell r="S200">
            <v>900</v>
          </cell>
        </row>
        <row r="201">
          <cell r="A201" t="str">
            <v>653 : Pension funding</v>
          </cell>
          <cell r="B201">
            <v>1500</v>
          </cell>
          <cell r="C201">
            <v>1000</v>
          </cell>
          <cell r="D201">
            <v>700</v>
          </cell>
          <cell r="E201"/>
          <cell r="F201"/>
          <cell r="G201"/>
          <cell r="H201"/>
          <cell r="I201"/>
          <cell r="J201"/>
          <cell r="K201"/>
          <cell r="L201"/>
          <cell r="M201"/>
          <cell r="N201"/>
          <cell r="O201"/>
          <cell r="P201"/>
          <cell r="Q201"/>
          <cell r="R201"/>
          <cell r="S201"/>
        </row>
        <row r="202">
          <cell r="A202" t="str">
            <v>661 : Activities auxiliary to financial services, except insurance and pension funding</v>
          </cell>
          <cell r="B202">
            <v>31300</v>
          </cell>
          <cell r="C202">
            <v>36000</v>
          </cell>
          <cell r="D202">
            <v>44200</v>
          </cell>
          <cell r="E202">
            <v>50900</v>
          </cell>
          <cell r="F202">
            <v>50200</v>
          </cell>
          <cell r="G202">
            <v>53700</v>
          </cell>
          <cell r="H202">
            <v>56000</v>
          </cell>
          <cell r="I202">
            <v>58200</v>
          </cell>
          <cell r="J202">
            <v>63600</v>
          </cell>
          <cell r="K202">
            <v>63400</v>
          </cell>
          <cell r="L202">
            <v>68900</v>
          </cell>
          <cell r="M202">
            <v>68900</v>
          </cell>
          <cell r="N202">
            <v>61900</v>
          </cell>
          <cell r="O202">
            <v>86500</v>
          </cell>
          <cell r="P202">
            <v>90100</v>
          </cell>
          <cell r="Q202">
            <v>72600</v>
          </cell>
          <cell r="R202">
            <v>72800</v>
          </cell>
          <cell r="S202">
            <v>72500</v>
          </cell>
        </row>
        <row r="203">
          <cell r="A203" t="str">
            <v>662 : Activities auxiliary to insurance and pension funding</v>
          </cell>
          <cell r="B203">
            <v>39100</v>
          </cell>
          <cell r="C203">
            <v>43800</v>
          </cell>
          <cell r="D203">
            <v>40000</v>
          </cell>
          <cell r="E203">
            <v>39700</v>
          </cell>
          <cell r="F203">
            <v>37700</v>
          </cell>
          <cell r="G203">
            <v>37400</v>
          </cell>
          <cell r="H203">
            <v>36600</v>
          </cell>
          <cell r="I203">
            <v>37800</v>
          </cell>
          <cell r="J203">
            <v>37800</v>
          </cell>
          <cell r="K203">
            <v>44000</v>
          </cell>
          <cell r="L203">
            <v>50400</v>
          </cell>
          <cell r="M203">
            <v>56000</v>
          </cell>
          <cell r="N203">
            <v>61700</v>
          </cell>
          <cell r="O203">
            <v>52800</v>
          </cell>
          <cell r="P203">
            <v>52900</v>
          </cell>
          <cell r="Q203">
            <v>54500</v>
          </cell>
          <cell r="R203">
            <v>60300</v>
          </cell>
          <cell r="S203">
            <v>56400</v>
          </cell>
        </row>
        <row r="204">
          <cell r="A204" t="str">
            <v>663 : Fund management activities</v>
          </cell>
          <cell r="B204">
            <v>8900</v>
          </cell>
          <cell r="C204">
            <v>13600</v>
          </cell>
          <cell r="D204">
            <v>14600</v>
          </cell>
          <cell r="E204">
            <v>15200</v>
          </cell>
          <cell r="F204">
            <v>15600</v>
          </cell>
          <cell r="G204">
            <v>16500</v>
          </cell>
          <cell r="H204">
            <v>17000</v>
          </cell>
          <cell r="I204">
            <v>18000</v>
          </cell>
          <cell r="J204">
            <v>20000</v>
          </cell>
          <cell r="K204">
            <v>22200</v>
          </cell>
          <cell r="L204">
            <v>20100</v>
          </cell>
          <cell r="M204">
            <v>21400</v>
          </cell>
          <cell r="N204">
            <v>23900</v>
          </cell>
          <cell r="O204">
            <v>20900</v>
          </cell>
          <cell r="P204">
            <v>21800</v>
          </cell>
          <cell r="Q204">
            <v>22500</v>
          </cell>
          <cell r="R204">
            <v>28000</v>
          </cell>
          <cell r="S204">
            <v>28900</v>
          </cell>
        </row>
        <row r="205">
          <cell r="A205" t="str">
            <v>681 : Buying and selling of own real estate</v>
          </cell>
          <cell r="B205">
            <v>2000</v>
          </cell>
          <cell r="C205">
            <v>2300</v>
          </cell>
          <cell r="D205">
            <v>2500</v>
          </cell>
          <cell r="E205">
            <v>2500</v>
          </cell>
          <cell r="F205">
            <v>2300</v>
          </cell>
          <cell r="G205">
            <v>2200</v>
          </cell>
          <cell r="H205">
            <v>1700</v>
          </cell>
          <cell r="I205">
            <v>1800</v>
          </cell>
          <cell r="J205">
            <v>2100</v>
          </cell>
          <cell r="K205">
            <v>1900</v>
          </cell>
          <cell r="L205">
            <v>2500</v>
          </cell>
          <cell r="M205">
            <v>2000</v>
          </cell>
          <cell r="N205">
            <v>1800</v>
          </cell>
          <cell r="O205">
            <v>2900</v>
          </cell>
          <cell r="P205">
            <v>2500</v>
          </cell>
          <cell r="Q205">
            <v>2700</v>
          </cell>
          <cell r="R205">
            <v>2000</v>
          </cell>
          <cell r="S205">
            <v>2300</v>
          </cell>
        </row>
        <row r="206">
          <cell r="A206" t="str">
            <v>682 : Renting and operating of own or leased real estate</v>
          </cell>
          <cell r="B206">
            <v>27400</v>
          </cell>
          <cell r="C206">
            <v>31900</v>
          </cell>
          <cell r="D206">
            <v>36000</v>
          </cell>
          <cell r="E206">
            <v>32800</v>
          </cell>
          <cell r="F206">
            <v>31800</v>
          </cell>
          <cell r="G206">
            <v>31400</v>
          </cell>
          <cell r="H206">
            <v>31700</v>
          </cell>
          <cell r="I206">
            <v>33000</v>
          </cell>
          <cell r="J206">
            <v>33700</v>
          </cell>
          <cell r="K206">
            <v>32800</v>
          </cell>
          <cell r="L206">
            <v>36400</v>
          </cell>
          <cell r="M206">
            <v>38900</v>
          </cell>
          <cell r="N206">
            <v>38600</v>
          </cell>
          <cell r="O206">
            <v>38600</v>
          </cell>
          <cell r="P206">
            <v>35300</v>
          </cell>
          <cell r="Q206">
            <v>39500</v>
          </cell>
          <cell r="R206">
            <v>40000</v>
          </cell>
          <cell r="S206">
            <v>43400</v>
          </cell>
        </row>
        <row r="207">
          <cell r="A207" t="str">
            <v>683 : Real estate activities on a fee or contract basis</v>
          </cell>
          <cell r="B207">
            <v>28900</v>
          </cell>
          <cell r="C207">
            <v>27200</v>
          </cell>
          <cell r="D207">
            <v>29700</v>
          </cell>
          <cell r="E207">
            <v>32400</v>
          </cell>
          <cell r="F207">
            <v>30500</v>
          </cell>
          <cell r="G207">
            <v>31000</v>
          </cell>
          <cell r="H207">
            <v>31600</v>
          </cell>
          <cell r="I207">
            <v>34700</v>
          </cell>
          <cell r="J207">
            <v>38900</v>
          </cell>
          <cell r="K207">
            <v>43600</v>
          </cell>
          <cell r="L207">
            <v>46800</v>
          </cell>
          <cell r="M207">
            <v>54700</v>
          </cell>
          <cell r="N207">
            <v>58600</v>
          </cell>
          <cell r="O207">
            <v>58000</v>
          </cell>
          <cell r="P207">
            <v>74200</v>
          </cell>
          <cell r="Q207">
            <v>66300</v>
          </cell>
          <cell r="R207">
            <v>68000</v>
          </cell>
          <cell r="S207">
            <v>79800</v>
          </cell>
        </row>
        <row r="208">
          <cell r="A208" t="str">
            <v>691 : Legal activities</v>
          </cell>
          <cell r="B208">
            <v>70800</v>
          </cell>
          <cell r="C208">
            <v>74200</v>
          </cell>
          <cell r="D208">
            <v>77400</v>
          </cell>
          <cell r="E208">
            <v>81100</v>
          </cell>
          <cell r="F208">
            <v>81200</v>
          </cell>
          <cell r="G208">
            <v>80400</v>
          </cell>
          <cell r="H208">
            <v>83100</v>
          </cell>
          <cell r="I208">
            <v>81700</v>
          </cell>
          <cell r="J208">
            <v>87100</v>
          </cell>
          <cell r="K208">
            <v>93100</v>
          </cell>
          <cell r="L208">
            <v>86600</v>
          </cell>
          <cell r="M208">
            <v>83600</v>
          </cell>
          <cell r="N208">
            <v>79400</v>
          </cell>
          <cell r="O208">
            <v>91000</v>
          </cell>
          <cell r="P208">
            <v>80200</v>
          </cell>
          <cell r="Q208">
            <v>86900</v>
          </cell>
          <cell r="R208">
            <v>87300</v>
          </cell>
          <cell r="S208">
            <v>80000</v>
          </cell>
        </row>
        <row r="209">
          <cell r="A209" t="str">
            <v>692 : Accounting, bookkeeping and auditing activities; tax consultancy</v>
          </cell>
          <cell r="B209">
            <v>57500</v>
          </cell>
          <cell r="C209">
            <v>71300</v>
          </cell>
          <cell r="D209">
            <v>75500</v>
          </cell>
          <cell r="E209">
            <v>71300</v>
          </cell>
          <cell r="F209">
            <v>63100</v>
          </cell>
          <cell r="G209">
            <v>65400</v>
          </cell>
          <cell r="H209">
            <v>66700</v>
          </cell>
          <cell r="I209">
            <v>70900</v>
          </cell>
          <cell r="J209">
            <v>72200</v>
          </cell>
          <cell r="K209">
            <v>83200</v>
          </cell>
          <cell r="L209">
            <v>73200</v>
          </cell>
          <cell r="M209">
            <v>81600</v>
          </cell>
          <cell r="N209">
            <v>75700</v>
          </cell>
          <cell r="O209">
            <v>74400</v>
          </cell>
          <cell r="P209">
            <v>83900</v>
          </cell>
          <cell r="Q209">
            <v>81700</v>
          </cell>
          <cell r="R209">
            <v>89700</v>
          </cell>
          <cell r="S209">
            <v>99200</v>
          </cell>
        </row>
        <row r="210">
          <cell r="A210" t="str">
            <v>701 : Activities of head offices</v>
          </cell>
          <cell r="B210">
            <v>18900</v>
          </cell>
          <cell r="C210">
            <v>19100</v>
          </cell>
          <cell r="D210">
            <v>18500</v>
          </cell>
          <cell r="E210">
            <v>19400</v>
          </cell>
          <cell r="F210">
            <v>19800</v>
          </cell>
          <cell r="G210">
            <v>26800</v>
          </cell>
          <cell r="H210">
            <v>29700</v>
          </cell>
          <cell r="I210">
            <v>29200</v>
          </cell>
          <cell r="J210">
            <v>23700</v>
          </cell>
          <cell r="K210">
            <v>16700</v>
          </cell>
          <cell r="L210">
            <v>30900</v>
          </cell>
          <cell r="M210">
            <v>48400</v>
          </cell>
          <cell r="N210">
            <v>46100</v>
          </cell>
          <cell r="O210">
            <v>57000</v>
          </cell>
          <cell r="P210">
            <v>67200</v>
          </cell>
          <cell r="Q210">
            <v>68600</v>
          </cell>
          <cell r="R210">
            <v>75800</v>
          </cell>
          <cell r="S210">
            <v>83700</v>
          </cell>
        </row>
        <row r="211">
          <cell r="A211" t="str">
            <v>702 : Management consultancy activities</v>
          </cell>
          <cell r="B211">
            <v>58800</v>
          </cell>
          <cell r="C211">
            <v>65000</v>
          </cell>
          <cell r="D211">
            <v>72100</v>
          </cell>
          <cell r="E211">
            <v>76400</v>
          </cell>
          <cell r="F211">
            <v>78800</v>
          </cell>
          <cell r="G211">
            <v>81500</v>
          </cell>
          <cell r="H211">
            <v>86300</v>
          </cell>
          <cell r="I211">
            <v>99000</v>
          </cell>
          <cell r="J211">
            <v>106800</v>
          </cell>
          <cell r="K211">
            <v>117700</v>
          </cell>
          <cell r="L211">
            <v>120200</v>
          </cell>
          <cell r="M211">
            <v>116500</v>
          </cell>
          <cell r="N211">
            <v>122700</v>
          </cell>
          <cell r="O211">
            <v>100000</v>
          </cell>
          <cell r="P211">
            <v>103400</v>
          </cell>
          <cell r="Q211">
            <v>136700</v>
          </cell>
          <cell r="R211">
            <v>147500</v>
          </cell>
          <cell r="S211">
            <v>169200</v>
          </cell>
        </row>
        <row r="212">
          <cell r="A212" t="str">
            <v>711 : Architectural and engineering activities and related technical consultancy</v>
          </cell>
          <cell r="B212">
            <v>49700</v>
          </cell>
          <cell r="C212">
            <v>49500</v>
          </cell>
          <cell r="D212">
            <v>51100</v>
          </cell>
          <cell r="E212">
            <v>53600</v>
          </cell>
          <cell r="F212">
            <v>55500</v>
          </cell>
          <cell r="G212">
            <v>51400</v>
          </cell>
          <cell r="H212">
            <v>53000</v>
          </cell>
          <cell r="I212">
            <v>52100</v>
          </cell>
          <cell r="J212">
            <v>54600</v>
          </cell>
          <cell r="K212">
            <v>60700</v>
          </cell>
          <cell r="L212">
            <v>67300</v>
          </cell>
          <cell r="M212">
            <v>60400</v>
          </cell>
          <cell r="N212">
            <v>67800</v>
          </cell>
          <cell r="O212">
            <v>65700</v>
          </cell>
          <cell r="P212">
            <v>71700</v>
          </cell>
          <cell r="Q212">
            <v>76300</v>
          </cell>
          <cell r="R212">
            <v>70300</v>
          </cell>
          <cell r="S212">
            <v>84300</v>
          </cell>
        </row>
        <row r="213">
          <cell r="A213" t="str">
            <v>712 : Technical testing and analysis</v>
          </cell>
          <cell r="B213">
            <v>3300</v>
          </cell>
          <cell r="C213">
            <v>2500</v>
          </cell>
          <cell r="D213">
            <v>3500</v>
          </cell>
          <cell r="E213">
            <v>3000</v>
          </cell>
          <cell r="F213">
            <v>3100</v>
          </cell>
          <cell r="G213">
            <v>3200</v>
          </cell>
          <cell r="H213">
            <v>4200</v>
          </cell>
          <cell r="I213">
            <v>4500</v>
          </cell>
          <cell r="J213">
            <v>4300</v>
          </cell>
          <cell r="K213">
            <v>3900</v>
          </cell>
          <cell r="L213">
            <v>4300</v>
          </cell>
          <cell r="M213">
            <v>3700</v>
          </cell>
          <cell r="N213">
            <v>4900</v>
          </cell>
          <cell r="O213">
            <v>5100</v>
          </cell>
          <cell r="P213">
            <v>4000</v>
          </cell>
          <cell r="Q213">
            <v>4900</v>
          </cell>
          <cell r="R213">
            <v>4200</v>
          </cell>
          <cell r="S213">
            <v>2900</v>
          </cell>
        </row>
        <row r="214">
          <cell r="A214" t="str">
            <v>721 : Research and experimental development on natural sciences and engineering</v>
          </cell>
          <cell r="B214">
            <v>12700</v>
          </cell>
          <cell r="C214">
            <v>10400</v>
          </cell>
          <cell r="D214">
            <v>11100</v>
          </cell>
          <cell r="E214">
            <v>11300</v>
          </cell>
          <cell r="F214">
            <v>11800</v>
          </cell>
          <cell r="G214">
            <v>12400</v>
          </cell>
          <cell r="H214">
            <v>12400</v>
          </cell>
          <cell r="I214">
            <v>11800</v>
          </cell>
          <cell r="J214">
            <v>12700</v>
          </cell>
          <cell r="K214">
            <v>15000</v>
          </cell>
          <cell r="L214">
            <v>16700</v>
          </cell>
          <cell r="M214">
            <v>18900</v>
          </cell>
          <cell r="N214">
            <v>20900</v>
          </cell>
          <cell r="O214">
            <v>23800</v>
          </cell>
          <cell r="P214">
            <v>15200</v>
          </cell>
          <cell r="Q214">
            <v>15700</v>
          </cell>
          <cell r="R214">
            <v>18500</v>
          </cell>
          <cell r="S214">
            <v>16900</v>
          </cell>
        </row>
        <row r="215">
          <cell r="A215" t="str">
            <v>722 : Research and experimental development on social sciences and humanities</v>
          </cell>
          <cell r="B215">
            <v>1000</v>
          </cell>
          <cell r="C215">
            <v>1100</v>
          </cell>
          <cell r="D215">
            <v>1000</v>
          </cell>
          <cell r="E215">
            <v>1000</v>
          </cell>
          <cell r="F215">
            <v>1100</v>
          </cell>
          <cell r="G215">
            <v>1000</v>
          </cell>
          <cell r="H215">
            <v>900</v>
          </cell>
          <cell r="I215">
            <v>900</v>
          </cell>
          <cell r="J215">
            <v>900</v>
          </cell>
          <cell r="K215">
            <v>900</v>
          </cell>
          <cell r="L215">
            <v>1100</v>
          </cell>
          <cell r="M215">
            <v>2100</v>
          </cell>
          <cell r="N215">
            <v>2700</v>
          </cell>
          <cell r="O215">
            <v>2600</v>
          </cell>
          <cell r="P215">
            <v>700</v>
          </cell>
          <cell r="Q215">
            <v>1100</v>
          </cell>
          <cell r="R215">
            <v>1700</v>
          </cell>
          <cell r="S215">
            <v>1200</v>
          </cell>
        </row>
        <row r="216">
          <cell r="A216" t="str">
            <v>731 : Advertising</v>
          </cell>
          <cell r="B216">
            <v>35300</v>
          </cell>
          <cell r="C216">
            <v>34300</v>
          </cell>
          <cell r="D216">
            <v>36800</v>
          </cell>
          <cell r="E216">
            <v>37600</v>
          </cell>
          <cell r="F216">
            <v>33900</v>
          </cell>
          <cell r="G216">
            <v>31000</v>
          </cell>
          <cell r="H216">
            <v>32100</v>
          </cell>
          <cell r="I216">
            <v>31600</v>
          </cell>
          <cell r="J216">
            <v>34700</v>
          </cell>
          <cell r="K216">
            <v>37200</v>
          </cell>
          <cell r="L216">
            <v>40200</v>
          </cell>
          <cell r="M216">
            <v>31700</v>
          </cell>
          <cell r="N216">
            <v>42700</v>
          </cell>
          <cell r="O216">
            <v>40400</v>
          </cell>
          <cell r="P216">
            <v>51200</v>
          </cell>
          <cell r="Q216">
            <v>61000</v>
          </cell>
          <cell r="R216">
            <v>50400</v>
          </cell>
          <cell r="S216">
            <v>57500</v>
          </cell>
        </row>
        <row r="217">
          <cell r="A217" t="str">
            <v>732 : Market research and public opinion polling</v>
          </cell>
          <cell r="B217">
            <v>15700</v>
          </cell>
          <cell r="C217">
            <v>14200</v>
          </cell>
          <cell r="D217">
            <v>15800</v>
          </cell>
          <cell r="E217">
            <v>16100</v>
          </cell>
          <cell r="F217">
            <v>14900</v>
          </cell>
          <cell r="G217">
            <v>16400</v>
          </cell>
          <cell r="H217">
            <v>16900</v>
          </cell>
          <cell r="I217">
            <v>24400</v>
          </cell>
          <cell r="J217">
            <v>26700</v>
          </cell>
          <cell r="K217">
            <v>25200</v>
          </cell>
          <cell r="L217">
            <v>29100</v>
          </cell>
          <cell r="M217">
            <v>22300</v>
          </cell>
          <cell r="N217">
            <v>27000</v>
          </cell>
          <cell r="O217">
            <v>20000</v>
          </cell>
          <cell r="P217">
            <v>22100</v>
          </cell>
          <cell r="Q217">
            <v>23700</v>
          </cell>
          <cell r="R217">
            <v>20000</v>
          </cell>
          <cell r="S217">
            <v>20400</v>
          </cell>
        </row>
        <row r="218">
          <cell r="A218" t="str">
            <v>741 : Specialised design activities</v>
          </cell>
          <cell r="B218">
            <v>10400</v>
          </cell>
          <cell r="C218">
            <v>10700</v>
          </cell>
          <cell r="D218">
            <v>11000</v>
          </cell>
          <cell r="E218">
            <v>11400</v>
          </cell>
          <cell r="F218">
            <v>10900</v>
          </cell>
          <cell r="G218">
            <v>10000</v>
          </cell>
          <cell r="H218">
            <v>10000</v>
          </cell>
          <cell r="I218">
            <v>11000</v>
          </cell>
          <cell r="J218">
            <v>11600</v>
          </cell>
          <cell r="K218">
            <v>11000</v>
          </cell>
          <cell r="L218">
            <v>12600</v>
          </cell>
          <cell r="M218">
            <v>11200</v>
          </cell>
          <cell r="N218">
            <v>10800</v>
          </cell>
          <cell r="O218">
            <v>13400</v>
          </cell>
          <cell r="P218">
            <v>12900</v>
          </cell>
          <cell r="Q218">
            <v>16000</v>
          </cell>
          <cell r="R218">
            <v>17500</v>
          </cell>
          <cell r="S218">
            <v>15100</v>
          </cell>
        </row>
        <row r="219">
          <cell r="A219" t="str">
            <v>742 : Photographic activities</v>
          </cell>
          <cell r="B219">
            <v>6500</v>
          </cell>
          <cell r="C219">
            <v>6700</v>
          </cell>
          <cell r="D219">
            <v>6900</v>
          </cell>
          <cell r="E219">
            <v>7200</v>
          </cell>
          <cell r="F219">
            <v>6800</v>
          </cell>
          <cell r="G219">
            <v>6300</v>
          </cell>
          <cell r="H219">
            <v>6300</v>
          </cell>
          <cell r="I219">
            <v>6900</v>
          </cell>
          <cell r="J219">
            <v>7300</v>
          </cell>
          <cell r="K219">
            <v>7800</v>
          </cell>
          <cell r="L219">
            <v>7100</v>
          </cell>
          <cell r="M219">
            <v>5100</v>
          </cell>
          <cell r="N219">
            <v>4800</v>
          </cell>
          <cell r="O219">
            <v>5700</v>
          </cell>
          <cell r="P219">
            <v>4700</v>
          </cell>
          <cell r="Q219">
            <v>5600</v>
          </cell>
          <cell r="R219">
            <v>5700</v>
          </cell>
          <cell r="S219">
            <v>4700</v>
          </cell>
        </row>
        <row r="220">
          <cell r="A220" t="str">
            <v>743 : Translation and interpretation activities</v>
          </cell>
          <cell r="B220">
            <v>3000</v>
          </cell>
          <cell r="C220">
            <v>3100</v>
          </cell>
          <cell r="D220">
            <v>3100</v>
          </cell>
          <cell r="E220">
            <v>3300</v>
          </cell>
          <cell r="F220">
            <v>3100</v>
          </cell>
          <cell r="G220">
            <v>2900</v>
          </cell>
          <cell r="H220">
            <v>2900</v>
          </cell>
          <cell r="I220">
            <v>3100</v>
          </cell>
          <cell r="J220">
            <v>3300</v>
          </cell>
          <cell r="K220">
            <v>3300</v>
          </cell>
          <cell r="L220">
            <v>3400</v>
          </cell>
          <cell r="M220">
            <v>3400</v>
          </cell>
          <cell r="N220">
            <v>3300</v>
          </cell>
          <cell r="O220">
            <v>600</v>
          </cell>
          <cell r="P220">
            <v>800</v>
          </cell>
          <cell r="Q220">
            <v>1000</v>
          </cell>
          <cell r="R220">
            <v>1200</v>
          </cell>
          <cell r="S220">
            <v>1100</v>
          </cell>
        </row>
        <row r="221">
          <cell r="A221" t="str">
            <v>749 : Other professional, scientific and technical activities n.e.c.</v>
          </cell>
          <cell r="B221">
            <v>23200</v>
          </cell>
          <cell r="C221">
            <v>23700</v>
          </cell>
          <cell r="D221">
            <v>24300</v>
          </cell>
          <cell r="E221">
            <v>25400</v>
          </cell>
          <cell r="F221">
            <v>24700</v>
          </cell>
          <cell r="G221">
            <v>22800</v>
          </cell>
          <cell r="H221">
            <v>22900</v>
          </cell>
          <cell r="I221">
            <v>24500</v>
          </cell>
          <cell r="J221">
            <v>25900</v>
          </cell>
          <cell r="K221">
            <v>26200</v>
          </cell>
          <cell r="L221">
            <v>28300</v>
          </cell>
          <cell r="M221">
            <v>18700</v>
          </cell>
          <cell r="N221">
            <v>16600</v>
          </cell>
          <cell r="O221">
            <v>22700</v>
          </cell>
          <cell r="P221">
            <v>19600</v>
          </cell>
          <cell r="Q221">
            <v>23800</v>
          </cell>
          <cell r="R221">
            <v>24900</v>
          </cell>
          <cell r="S221">
            <v>19500</v>
          </cell>
        </row>
        <row r="222">
          <cell r="A222" t="str">
            <v>750 : Veterinary activities</v>
          </cell>
          <cell r="B222">
            <v>2300</v>
          </cell>
          <cell r="C222">
            <v>2400</v>
          </cell>
          <cell r="D222">
            <v>2700</v>
          </cell>
          <cell r="E222">
            <v>2700</v>
          </cell>
          <cell r="F222">
            <v>3100</v>
          </cell>
          <cell r="G222">
            <v>2900</v>
          </cell>
          <cell r="H222">
            <v>3200</v>
          </cell>
          <cell r="I222">
            <v>3200</v>
          </cell>
          <cell r="J222">
            <v>3200</v>
          </cell>
          <cell r="K222">
            <v>3100</v>
          </cell>
          <cell r="L222">
            <v>3400</v>
          </cell>
          <cell r="M222">
            <v>3200</v>
          </cell>
          <cell r="N222">
            <v>2000</v>
          </cell>
          <cell r="O222">
            <v>3900</v>
          </cell>
          <cell r="P222">
            <v>1200</v>
          </cell>
          <cell r="Q222">
            <v>2500</v>
          </cell>
          <cell r="R222">
            <v>6600</v>
          </cell>
          <cell r="S222">
            <v>4100</v>
          </cell>
        </row>
        <row r="223">
          <cell r="A223" t="str">
            <v>771 : Renting and leasing of motor vehicles</v>
          </cell>
          <cell r="B223">
            <v>7200</v>
          </cell>
          <cell r="C223">
            <v>8300</v>
          </cell>
          <cell r="D223">
            <v>7600</v>
          </cell>
          <cell r="E223">
            <v>6400</v>
          </cell>
          <cell r="F223">
            <v>6600</v>
          </cell>
          <cell r="G223">
            <v>6300</v>
          </cell>
          <cell r="H223">
            <v>5900</v>
          </cell>
          <cell r="I223">
            <v>6200</v>
          </cell>
          <cell r="J223">
            <v>5800</v>
          </cell>
          <cell r="K223">
            <v>5700</v>
          </cell>
          <cell r="L223">
            <v>6200</v>
          </cell>
          <cell r="M223">
            <v>3300</v>
          </cell>
          <cell r="N223">
            <v>4000</v>
          </cell>
          <cell r="O223">
            <v>4000</v>
          </cell>
          <cell r="P223">
            <v>3300</v>
          </cell>
          <cell r="Q223">
            <v>5700</v>
          </cell>
          <cell r="R223">
            <v>3400</v>
          </cell>
          <cell r="S223">
            <v>4300</v>
          </cell>
        </row>
        <row r="224">
          <cell r="A224" t="str">
            <v>772 : Renting and leasing of personal and household goods</v>
          </cell>
          <cell r="B224">
            <v>7900</v>
          </cell>
          <cell r="C224">
            <v>7700</v>
          </cell>
          <cell r="D224">
            <v>5200</v>
          </cell>
          <cell r="E224">
            <v>5500</v>
          </cell>
          <cell r="F224">
            <v>5300</v>
          </cell>
          <cell r="G224">
            <v>4800</v>
          </cell>
          <cell r="H224">
            <v>4100</v>
          </cell>
          <cell r="I224">
            <v>4100</v>
          </cell>
          <cell r="J224">
            <v>3800</v>
          </cell>
          <cell r="K224">
            <v>3100</v>
          </cell>
          <cell r="L224">
            <v>3500</v>
          </cell>
          <cell r="M224">
            <v>3700</v>
          </cell>
          <cell r="N224">
            <v>3300</v>
          </cell>
          <cell r="O224">
            <v>4100</v>
          </cell>
          <cell r="P224">
            <v>2900</v>
          </cell>
          <cell r="Q224">
            <v>5500</v>
          </cell>
          <cell r="R224">
            <v>2200</v>
          </cell>
          <cell r="S224">
            <v>5000</v>
          </cell>
        </row>
        <row r="225">
          <cell r="A225" t="str">
            <v>773 : Renting and leasing of other machinery, equipment and tangible goods</v>
          </cell>
          <cell r="B225">
            <v>10600</v>
          </cell>
          <cell r="C225">
            <v>12000</v>
          </cell>
          <cell r="D225">
            <v>14000</v>
          </cell>
          <cell r="E225">
            <v>14100</v>
          </cell>
          <cell r="F225">
            <v>14000</v>
          </cell>
          <cell r="G225">
            <v>12400</v>
          </cell>
          <cell r="H225">
            <v>13500</v>
          </cell>
          <cell r="I225">
            <v>12200</v>
          </cell>
          <cell r="J225">
            <v>12700</v>
          </cell>
          <cell r="K225">
            <v>12100</v>
          </cell>
          <cell r="L225">
            <v>10400</v>
          </cell>
          <cell r="M225">
            <v>10000</v>
          </cell>
          <cell r="N225">
            <v>13000</v>
          </cell>
          <cell r="O225">
            <v>8100</v>
          </cell>
          <cell r="P225">
            <v>9200</v>
          </cell>
          <cell r="Q225">
            <v>5900</v>
          </cell>
          <cell r="R225">
            <v>7300</v>
          </cell>
          <cell r="S225">
            <v>8500</v>
          </cell>
        </row>
        <row r="226">
          <cell r="A226" t="str">
            <v>774 : Leasing of intellectual property and similar products, except copyrighted works</v>
          </cell>
          <cell r="B226">
            <v>100</v>
          </cell>
          <cell r="C226">
            <v>100</v>
          </cell>
          <cell r="D226">
            <v>100</v>
          </cell>
          <cell r="E226">
            <v>100</v>
          </cell>
          <cell r="F226">
            <v>100</v>
          </cell>
          <cell r="G226">
            <v>100</v>
          </cell>
          <cell r="H226">
            <v>100</v>
          </cell>
          <cell r="I226">
            <v>100</v>
          </cell>
          <cell r="J226">
            <v>100</v>
          </cell>
          <cell r="K226">
            <v>100</v>
          </cell>
          <cell r="L226">
            <v>100</v>
          </cell>
          <cell r="M226">
            <v>400</v>
          </cell>
          <cell r="N226">
            <v>800</v>
          </cell>
          <cell r="O226">
            <v>500</v>
          </cell>
          <cell r="P226">
            <v>500</v>
          </cell>
          <cell r="Q226">
            <v>300</v>
          </cell>
          <cell r="R226">
            <v>500</v>
          </cell>
          <cell r="S226">
            <v>600</v>
          </cell>
        </row>
        <row r="227">
          <cell r="A227" t="str">
            <v>781 : Activities of employment placement agencies</v>
          </cell>
          <cell r="B227">
            <v>44500</v>
          </cell>
          <cell r="C227">
            <v>48200</v>
          </cell>
          <cell r="D227">
            <v>56100</v>
          </cell>
          <cell r="E227">
            <v>55200</v>
          </cell>
          <cell r="F227">
            <v>50300</v>
          </cell>
          <cell r="G227">
            <v>49500</v>
          </cell>
          <cell r="H227">
            <v>52000</v>
          </cell>
          <cell r="I227">
            <v>51700</v>
          </cell>
          <cell r="J227">
            <v>49100</v>
          </cell>
          <cell r="K227">
            <v>51200</v>
          </cell>
          <cell r="L227">
            <v>54100</v>
          </cell>
          <cell r="M227">
            <v>36700</v>
          </cell>
          <cell r="N227">
            <v>33300</v>
          </cell>
          <cell r="O227">
            <v>49100</v>
          </cell>
          <cell r="P227">
            <v>32000</v>
          </cell>
          <cell r="Q227">
            <v>34000</v>
          </cell>
          <cell r="R227">
            <v>32800</v>
          </cell>
          <cell r="S227">
            <v>34300</v>
          </cell>
        </row>
        <row r="228">
          <cell r="A228" t="str">
            <v>782 : Temporary employment agency activities</v>
          </cell>
          <cell r="B228">
            <v>103200</v>
          </cell>
          <cell r="C228">
            <v>111700</v>
          </cell>
          <cell r="D228">
            <v>130100</v>
          </cell>
          <cell r="E228">
            <v>128100</v>
          </cell>
          <cell r="F228">
            <v>116500</v>
          </cell>
          <cell r="G228">
            <v>114800</v>
          </cell>
          <cell r="H228">
            <v>120600</v>
          </cell>
          <cell r="I228">
            <v>120000</v>
          </cell>
          <cell r="J228">
            <v>113900</v>
          </cell>
          <cell r="K228">
            <v>122500</v>
          </cell>
          <cell r="L228">
            <v>121700</v>
          </cell>
          <cell r="M228">
            <v>113200</v>
          </cell>
          <cell r="N228">
            <v>110500</v>
          </cell>
          <cell r="O228">
            <v>116200</v>
          </cell>
          <cell r="P228">
            <v>121000</v>
          </cell>
          <cell r="Q228">
            <v>126000</v>
          </cell>
          <cell r="R228">
            <v>128000</v>
          </cell>
          <cell r="S228">
            <v>140500</v>
          </cell>
        </row>
        <row r="229">
          <cell r="A229" t="str">
            <v>783 : Other human resources provision</v>
          </cell>
          <cell r="B229"/>
          <cell r="C229"/>
          <cell r="D229"/>
          <cell r="E229"/>
          <cell r="F229"/>
          <cell r="G229"/>
          <cell r="H229"/>
          <cell r="I229"/>
          <cell r="J229"/>
          <cell r="K229"/>
          <cell r="L229">
            <v>100</v>
          </cell>
          <cell r="M229">
            <v>600</v>
          </cell>
          <cell r="N229">
            <v>700</v>
          </cell>
          <cell r="O229">
            <v>1800</v>
          </cell>
          <cell r="P229">
            <v>2300</v>
          </cell>
          <cell r="Q229">
            <v>3100</v>
          </cell>
          <cell r="R229">
            <v>4500</v>
          </cell>
          <cell r="S229">
            <v>3700</v>
          </cell>
        </row>
        <row r="230">
          <cell r="A230" t="str">
            <v>791 : Travel agency and tour operator activities</v>
          </cell>
          <cell r="B230">
            <v>28700</v>
          </cell>
          <cell r="C230">
            <v>30800</v>
          </cell>
          <cell r="D230">
            <v>32500</v>
          </cell>
          <cell r="E230">
            <v>34200</v>
          </cell>
          <cell r="F230">
            <v>32900</v>
          </cell>
          <cell r="G230">
            <v>29700</v>
          </cell>
          <cell r="H230">
            <v>26600</v>
          </cell>
          <cell r="I230">
            <v>23500</v>
          </cell>
          <cell r="J230">
            <v>25400</v>
          </cell>
          <cell r="K230">
            <v>23800</v>
          </cell>
          <cell r="L230">
            <v>23500</v>
          </cell>
          <cell r="M230">
            <v>18000</v>
          </cell>
          <cell r="N230">
            <v>19600</v>
          </cell>
          <cell r="O230">
            <v>19300</v>
          </cell>
          <cell r="P230">
            <v>22400</v>
          </cell>
          <cell r="Q230">
            <v>22100</v>
          </cell>
          <cell r="R230">
            <v>24000</v>
          </cell>
          <cell r="S230">
            <v>23800</v>
          </cell>
        </row>
        <row r="231">
          <cell r="A231" t="str">
            <v>799 : Other reservation service and related activities</v>
          </cell>
          <cell r="B231">
            <v>3100</v>
          </cell>
          <cell r="C231">
            <v>3500</v>
          </cell>
          <cell r="D231">
            <v>3600</v>
          </cell>
          <cell r="E231">
            <v>3900</v>
          </cell>
          <cell r="F231">
            <v>3900</v>
          </cell>
          <cell r="G231">
            <v>3500</v>
          </cell>
          <cell r="H231">
            <v>3100</v>
          </cell>
          <cell r="I231">
            <v>2900</v>
          </cell>
          <cell r="J231">
            <v>2800</v>
          </cell>
          <cell r="K231">
            <v>2800</v>
          </cell>
          <cell r="L231">
            <v>2700</v>
          </cell>
          <cell r="M231">
            <v>2600</v>
          </cell>
          <cell r="N231">
            <v>3400</v>
          </cell>
          <cell r="O231">
            <v>4100</v>
          </cell>
          <cell r="P231">
            <v>4500</v>
          </cell>
          <cell r="Q231">
            <v>4400</v>
          </cell>
          <cell r="R231">
            <v>2400</v>
          </cell>
          <cell r="S231">
            <v>2300</v>
          </cell>
        </row>
        <row r="232">
          <cell r="A232" t="str">
            <v>801 : Private security activities</v>
          </cell>
          <cell r="B232">
            <v>30000</v>
          </cell>
          <cell r="C232">
            <v>33300</v>
          </cell>
          <cell r="D232">
            <v>32000</v>
          </cell>
          <cell r="E232">
            <v>39800</v>
          </cell>
          <cell r="F232">
            <v>39900</v>
          </cell>
          <cell r="G232">
            <v>41600</v>
          </cell>
          <cell r="H232">
            <v>37600</v>
          </cell>
          <cell r="I232">
            <v>38000</v>
          </cell>
          <cell r="J232">
            <v>40600</v>
          </cell>
          <cell r="K232">
            <v>41100</v>
          </cell>
          <cell r="L232">
            <v>48600</v>
          </cell>
          <cell r="M232">
            <v>53800</v>
          </cell>
          <cell r="N232">
            <v>53800</v>
          </cell>
          <cell r="O232">
            <v>55700</v>
          </cell>
          <cell r="P232">
            <v>57000</v>
          </cell>
          <cell r="Q232">
            <v>55200</v>
          </cell>
          <cell r="R232">
            <v>54400</v>
          </cell>
          <cell r="S232">
            <v>62300</v>
          </cell>
        </row>
        <row r="233">
          <cell r="A233" t="str">
            <v>802 : Security systems service activities</v>
          </cell>
          <cell r="B233">
            <v>100</v>
          </cell>
          <cell r="C233">
            <v>100</v>
          </cell>
          <cell r="D233">
            <v>100</v>
          </cell>
          <cell r="E233">
            <v>100</v>
          </cell>
          <cell r="F233">
            <v>100</v>
          </cell>
          <cell r="G233">
            <v>100</v>
          </cell>
          <cell r="H233">
            <v>100</v>
          </cell>
          <cell r="I233">
            <v>100</v>
          </cell>
          <cell r="J233">
            <v>100</v>
          </cell>
          <cell r="K233">
            <v>200</v>
          </cell>
          <cell r="L233">
            <v>100</v>
          </cell>
          <cell r="M233">
            <v>1000</v>
          </cell>
          <cell r="N233">
            <v>1400</v>
          </cell>
          <cell r="O233">
            <v>2000</v>
          </cell>
          <cell r="P233">
            <v>1400</v>
          </cell>
          <cell r="Q233">
            <v>1600</v>
          </cell>
          <cell r="R233">
            <v>1500</v>
          </cell>
          <cell r="S233">
            <v>2300</v>
          </cell>
        </row>
        <row r="234">
          <cell r="A234" t="str">
            <v>803 : Investigation activities</v>
          </cell>
          <cell r="B234">
            <v>100</v>
          </cell>
          <cell r="C234">
            <v>100</v>
          </cell>
          <cell r="D234">
            <v>100</v>
          </cell>
          <cell r="E234">
            <v>100</v>
          </cell>
          <cell r="F234">
            <v>100</v>
          </cell>
          <cell r="G234">
            <v>100</v>
          </cell>
          <cell r="H234">
            <v>100</v>
          </cell>
          <cell r="I234">
            <v>100</v>
          </cell>
          <cell r="J234">
            <v>100</v>
          </cell>
          <cell r="K234">
            <v>100</v>
          </cell>
          <cell r="L234">
            <v>100</v>
          </cell>
          <cell r="M234">
            <v>200</v>
          </cell>
          <cell r="N234">
            <v>200</v>
          </cell>
          <cell r="O234">
            <v>400</v>
          </cell>
          <cell r="P234">
            <v>300</v>
          </cell>
          <cell r="Q234">
            <v>300</v>
          </cell>
          <cell r="R234">
            <v>300</v>
          </cell>
          <cell r="S234">
            <v>600</v>
          </cell>
        </row>
        <row r="235">
          <cell r="A235" t="str">
            <v>811 : Combined facilities support activities</v>
          </cell>
          <cell r="B235">
            <v>4000</v>
          </cell>
          <cell r="C235">
            <v>3900</v>
          </cell>
          <cell r="D235">
            <v>4300</v>
          </cell>
          <cell r="E235">
            <v>4600</v>
          </cell>
          <cell r="F235">
            <v>5500</v>
          </cell>
          <cell r="G235">
            <v>5900</v>
          </cell>
          <cell r="H235">
            <v>6800</v>
          </cell>
          <cell r="I235">
            <v>7900</v>
          </cell>
          <cell r="J235">
            <v>8800</v>
          </cell>
          <cell r="K235">
            <v>7200</v>
          </cell>
          <cell r="L235">
            <v>13300</v>
          </cell>
          <cell r="M235">
            <v>27400</v>
          </cell>
          <cell r="N235">
            <v>22000</v>
          </cell>
          <cell r="O235">
            <v>22800</v>
          </cell>
          <cell r="P235">
            <v>26400</v>
          </cell>
          <cell r="Q235">
            <v>32300</v>
          </cell>
          <cell r="R235">
            <v>33700</v>
          </cell>
          <cell r="S235">
            <v>39600</v>
          </cell>
        </row>
        <row r="236">
          <cell r="A236" t="str">
            <v>812 : Cleaning activities</v>
          </cell>
          <cell r="B236">
            <v>92500</v>
          </cell>
          <cell r="C236">
            <v>93300</v>
          </cell>
          <cell r="D236">
            <v>97300</v>
          </cell>
          <cell r="E236">
            <v>95900</v>
          </cell>
          <cell r="F236">
            <v>95100</v>
          </cell>
          <cell r="G236">
            <v>92400</v>
          </cell>
          <cell r="H236">
            <v>97300</v>
          </cell>
          <cell r="I236">
            <v>103500</v>
          </cell>
          <cell r="J236">
            <v>110200</v>
          </cell>
          <cell r="K236">
            <v>112100</v>
          </cell>
          <cell r="L236">
            <v>115500</v>
          </cell>
          <cell r="M236">
            <v>104000</v>
          </cell>
          <cell r="N236">
            <v>101500</v>
          </cell>
          <cell r="O236">
            <v>98800</v>
          </cell>
          <cell r="P236">
            <v>110200</v>
          </cell>
          <cell r="Q236">
            <v>92000</v>
          </cell>
          <cell r="R236">
            <v>106000</v>
          </cell>
          <cell r="S236">
            <v>100200</v>
          </cell>
        </row>
        <row r="237">
          <cell r="A237" t="str">
            <v>813 : Landscape service activities</v>
          </cell>
          <cell r="B237">
            <v>900</v>
          </cell>
          <cell r="C237">
            <v>900</v>
          </cell>
          <cell r="D237">
            <v>1000</v>
          </cell>
          <cell r="E237">
            <v>1000</v>
          </cell>
          <cell r="F237">
            <v>1000</v>
          </cell>
          <cell r="G237">
            <v>1000</v>
          </cell>
          <cell r="H237">
            <v>1000</v>
          </cell>
          <cell r="I237">
            <v>1000</v>
          </cell>
          <cell r="J237">
            <v>2900</v>
          </cell>
          <cell r="K237">
            <v>3100</v>
          </cell>
          <cell r="L237">
            <v>3000</v>
          </cell>
          <cell r="M237">
            <v>2800</v>
          </cell>
          <cell r="N237">
            <v>3500</v>
          </cell>
          <cell r="O237">
            <v>4000</v>
          </cell>
          <cell r="P237">
            <v>4700</v>
          </cell>
          <cell r="Q237">
            <v>4100</v>
          </cell>
          <cell r="R237">
            <v>4100</v>
          </cell>
          <cell r="S237">
            <v>8700</v>
          </cell>
        </row>
        <row r="238">
          <cell r="A238" t="str">
            <v>821 : Office administrative and support activities</v>
          </cell>
          <cell r="B238">
            <v>3800</v>
          </cell>
          <cell r="C238">
            <v>3900</v>
          </cell>
          <cell r="D238">
            <v>4000</v>
          </cell>
          <cell r="E238">
            <v>4300</v>
          </cell>
          <cell r="F238">
            <v>4000</v>
          </cell>
          <cell r="G238">
            <v>3700</v>
          </cell>
          <cell r="H238">
            <v>3500</v>
          </cell>
          <cell r="I238">
            <v>3800</v>
          </cell>
          <cell r="J238">
            <v>4100</v>
          </cell>
          <cell r="K238">
            <v>4100</v>
          </cell>
          <cell r="L238">
            <v>3800</v>
          </cell>
          <cell r="M238">
            <v>3700</v>
          </cell>
          <cell r="N238">
            <v>5100</v>
          </cell>
          <cell r="O238">
            <v>6000</v>
          </cell>
          <cell r="P238">
            <v>7000</v>
          </cell>
          <cell r="Q238">
            <v>8100</v>
          </cell>
          <cell r="R238">
            <v>9300</v>
          </cell>
          <cell r="S238">
            <v>9800</v>
          </cell>
        </row>
        <row r="239">
          <cell r="A239" t="str">
            <v>822 : Activities of call centres</v>
          </cell>
          <cell r="B239">
            <v>3100</v>
          </cell>
          <cell r="C239">
            <v>3000</v>
          </cell>
          <cell r="D239">
            <v>3100</v>
          </cell>
          <cell r="E239">
            <v>3000</v>
          </cell>
          <cell r="F239">
            <v>2600</v>
          </cell>
          <cell r="G239">
            <v>700</v>
          </cell>
          <cell r="H239">
            <v>1500</v>
          </cell>
          <cell r="I239">
            <v>7000</v>
          </cell>
          <cell r="J239">
            <v>3500</v>
          </cell>
          <cell r="K239">
            <v>3300</v>
          </cell>
          <cell r="L239">
            <v>3400</v>
          </cell>
          <cell r="M239">
            <v>4000</v>
          </cell>
          <cell r="N239">
            <v>5200</v>
          </cell>
          <cell r="O239">
            <v>5400</v>
          </cell>
          <cell r="P239">
            <v>4800</v>
          </cell>
          <cell r="Q239">
            <v>5800</v>
          </cell>
          <cell r="R239">
            <v>6900</v>
          </cell>
          <cell r="S239">
            <v>6000</v>
          </cell>
        </row>
        <row r="240">
          <cell r="A240" t="str">
            <v>823 : Organisation of conventions and trade shows</v>
          </cell>
          <cell r="B240">
            <v>5900</v>
          </cell>
          <cell r="C240">
            <v>6100</v>
          </cell>
          <cell r="D240">
            <v>6400</v>
          </cell>
          <cell r="E240">
            <v>6700</v>
          </cell>
          <cell r="F240">
            <v>6300</v>
          </cell>
          <cell r="G240">
            <v>5800</v>
          </cell>
          <cell r="H240">
            <v>5400</v>
          </cell>
          <cell r="I240">
            <v>6000</v>
          </cell>
          <cell r="J240">
            <v>6500</v>
          </cell>
          <cell r="K240">
            <v>6200</v>
          </cell>
          <cell r="L240">
            <v>6300</v>
          </cell>
          <cell r="M240">
            <v>5700</v>
          </cell>
          <cell r="N240">
            <v>6700</v>
          </cell>
          <cell r="O240">
            <v>5900</v>
          </cell>
          <cell r="P240">
            <v>5800</v>
          </cell>
          <cell r="Q240">
            <v>6800</v>
          </cell>
          <cell r="R240">
            <v>7700</v>
          </cell>
          <cell r="S240">
            <v>7400</v>
          </cell>
        </row>
        <row r="241">
          <cell r="A241" t="str">
            <v>829 : Business support service activities n.e.c.</v>
          </cell>
          <cell r="B241">
            <v>54700</v>
          </cell>
          <cell r="C241">
            <v>56500</v>
          </cell>
          <cell r="D241">
            <v>58600</v>
          </cell>
          <cell r="E241">
            <v>61900</v>
          </cell>
          <cell r="F241">
            <v>58300</v>
          </cell>
          <cell r="G241">
            <v>53600</v>
          </cell>
          <cell r="H241">
            <v>50100</v>
          </cell>
          <cell r="I241">
            <v>55700</v>
          </cell>
          <cell r="J241">
            <v>59600</v>
          </cell>
          <cell r="K241">
            <v>66400</v>
          </cell>
          <cell r="L241">
            <v>49600</v>
          </cell>
          <cell r="M241">
            <v>45300</v>
          </cell>
          <cell r="N241">
            <v>54400</v>
          </cell>
          <cell r="O241">
            <v>51500</v>
          </cell>
          <cell r="P241">
            <v>49100</v>
          </cell>
          <cell r="Q241">
            <v>54500</v>
          </cell>
          <cell r="R241">
            <v>65300</v>
          </cell>
          <cell r="S241">
            <v>66200</v>
          </cell>
        </row>
        <row r="242">
          <cell r="A242" t="str">
            <v>841 : Administration of the State and the economic and social policy of the community</v>
          </cell>
          <cell r="B242">
            <v>124800</v>
          </cell>
          <cell r="C242">
            <v>142600</v>
          </cell>
          <cell r="D242">
            <v>130600</v>
          </cell>
          <cell r="E242">
            <v>126300</v>
          </cell>
          <cell r="F242">
            <v>133200</v>
          </cell>
          <cell r="G242">
            <v>142900</v>
          </cell>
          <cell r="H242">
            <v>136200</v>
          </cell>
          <cell r="I242">
            <v>141400</v>
          </cell>
          <cell r="J242">
            <v>140700</v>
          </cell>
          <cell r="K242">
            <v>127900</v>
          </cell>
          <cell r="L242">
            <v>126000</v>
          </cell>
          <cell r="M242">
            <v>137800</v>
          </cell>
          <cell r="N242">
            <v>133700</v>
          </cell>
          <cell r="O242">
            <v>126800</v>
          </cell>
          <cell r="P242">
            <v>125700</v>
          </cell>
          <cell r="Q242">
            <v>125500</v>
          </cell>
          <cell r="R242">
            <v>131400</v>
          </cell>
          <cell r="S242">
            <v>129300</v>
          </cell>
        </row>
        <row r="243">
          <cell r="A243" t="str">
            <v>842 : Provision of services to the community as a whole</v>
          </cell>
          <cell r="B243">
            <v>82000</v>
          </cell>
          <cell r="C243">
            <v>69200</v>
          </cell>
          <cell r="D243">
            <v>82600</v>
          </cell>
          <cell r="E243">
            <v>75800</v>
          </cell>
          <cell r="F243">
            <v>85200</v>
          </cell>
          <cell r="G243">
            <v>83300</v>
          </cell>
          <cell r="H243">
            <v>86500</v>
          </cell>
          <cell r="I243">
            <v>96300</v>
          </cell>
          <cell r="J243">
            <v>87800</v>
          </cell>
          <cell r="K243">
            <v>88900</v>
          </cell>
          <cell r="L243">
            <v>91100</v>
          </cell>
          <cell r="M243"/>
          <cell r="N243"/>
          <cell r="O243"/>
          <cell r="P243"/>
          <cell r="Q243"/>
          <cell r="R243"/>
          <cell r="S243"/>
        </row>
        <row r="244">
          <cell r="A244" t="str">
            <v>843 : Compulsory social security activities</v>
          </cell>
          <cell r="B244">
            <v>10000</v>
          </cell>
          <cell r="C244">
            <v>12200</v>
          </cell>
          <cell r="D244">
            <v>11800</v>
          </cell>
          <cell r="E244">
            <v>10700</v>
          </cell>
          <cell r="F244">
            <v>12400</v>
          </cell>
          <cell r="G244">
            <v>11500</v>
          </cell>
          <cell r="H244">
            <v>10100</v>
          </cell>
          <cell r="I244">
            <v>9300</v>
          </cell>
          <cell r="J244">
            <v>8200</v>
          </cell>
          <cell r="K244">
            <v>8500</v>
          </cell>
          <cell r="L244">
            <v>6600</v>
          </cell>
          <cell r="M244"/>
          <cell r="N244"/>
          <cell r="O244"/>
          <cell r="P244"/>
          <cell r="Q244"/>
          <cell r="R244"/>
          <cell r="S244"/>
        </row>
        <row r="245">
          <cell r="A245" t="str">
            <v>851 : Pre-primary education</v>
          </cell>
          <cell r="B245">
            <v>4200</v>
          </cell>
          <cell r="C245">
            <v>4300</v>
          </cell>
          <cell r="D245">
            <v>4600</v>
          </cell>
          <cell r="E245">
            <v>4400</v>
          </cell>
          <cell r="F245">
            <v>4800</v>
          </cell>
          <cell r="G245">
            <v>5100</v>
          </cell>
          <cell r="H245">
            <v>5300</v>
          </cell>
          <cell r="I245">
            <v>5300</v>
          </cell>
          <cell r="J245">
            <v>4900</v>
          </cell>
          <cell r="K245">
            <v>5700</v>
          </cell>
          <cell r="L245">
            <v>6000</v>
          </cell>
          <cell r="M245">
            <v>4200</v>
          </cell>
          <cell r="N245">
            <v>7200</v>
          </cell>
          <cell r="O245">
            <v>7200</v>
          </cell>
          <cell r="P245">
            <v>8800</v>
          </cell>
          <cell r="Q245">
            <v>8200</v>
          </cell>
          <cell r="R245">
            <v>10100</v>
          </cell>
          <cell r="S245">
            <v>10700</v>
          </cell>
        </row>
        <row r="246">
          <cell r="A246" t="str">
            <v>852 : Primary education</v>
          </cell>
          <cell r="B246">
            <v>82300</v>
          </cell>
          <cell r="C246">
            <v>84600</v>
          </cell>
          <cell r="D246">
            <v>89700</v>
          </cell>
          <cell r="E246">
            <v>85500</v>
          </cell>
          <cell r="F246">
            <v>94500</v>
          </cell>
          <cell r="G246">
            <v>98800</v>
          </cell>
          <cell r="H246">
            <v>104600</v>
          </cell>
          <cell r="I246">
            <v>103800</v>
          </cell>
          <cell r="J246">
            <v>96200</v>
          </cell>
          <cell r="K246">
            <v>110500</v>
          </cell>
          <cell r="L246">
            <v>118100</v>
          </cell>
          <cell r="M246">
            <v>124500</v>
          </cell>
          <cell r="N246">
            <v>122800</v>
          </cell>
          <cell r="O246">
            <v>123300</v>
          </cell>
          <cell r="P246">
            <v>125300</v>
          </cell>
          <cell r="Q246">
            <v>125400</v>
          </cell>
          <cell r="R246">
            <v>133000</v>
          </cell>
          <cell r="S246">
            <v>136400</v>
          </cell>
        </row>
        <row r="247">
          <cell r="A247" t="str">
            <v>853 : Secondary education</v>
          </cell>
          <cell r="B247">
            <v>59700</v>
          </cell>
          <cell r="C247">
            <v>65400</v>
          </cell>
          <cell r="D247">
            <v>65800</v>
          </cell>
          <cell r="E247">
            <v>61500</v>
          </cell>
          <cell r="F247">
            <v>66000</v>
          </cell>
          <cell r="G247">
            <v>70500</v>
          </cell>
          <cell r="H247">
            <v>69800</v>
          </cell>
          <cell r="I247">
            <v>69800</v>
          </cell>
          <cell r="J247">
            <v>69000</v>
          </cell>
          <cell r="K247">
            <v>70500</v>
          </cell>
          <cell r="L247">
            <v>76000</v>
          </cell>
          <cell r="M247">
            <v>95400</v>
          </cell>
          <cell r="N247">
            <v>87400</v>
          </cell>
          <cell r="O247">
            <v>87000</v>
          </cell>
          <cell r="P247">
            <v>92600</v>
          </cell>
          <cell r="Q247">
            <v>91100</v>
          </cell>
          <cell r="R247">
            <v>95300</v>
          </cell>
          <cell r="S247">
            <v>94000</v>
          </cell>
        </row>
        <row r="248">
          <cell r="A248" t="str">
            <v>854 : Higher education</v>
          </cell>
          <cell r="B248">
            <v>61100</v>
          </cell>
          <cell r="C248">
            <v>66900</v>
          </cell>
          <cell r="D248">
            <v>68800</v>
          </cell>
          <cell r="E248">
            <v>68100</v>
          </cell>
          <cell r="F248">
            <v>70200</v>
          </cell>
          <cell r="G248">
            <v>68100</v>
          </cell>
          <cell r="H248">
            <v>73200</v>
          </cell>
          <cell r="I248">
            <v>73400</v>
          </cell>
          <cell r="J248">
            <v>77100</v>
          </cell>
          <cell r="K248">
            <v>71900</v>
          </cell>
          <cell r="L248">
            <v>62900</v>
          </cell>
          <cell r="M248">
            <v>63100</v>
          </cell>
          <cell r="N248">
            <v>66900</v>
          </cell>
          <cell r="O248">
            <v>67600</v>
          </cell>
          <cell r="P248">
            <v>67400</v>
          </cell>
          <cell r="Q248">
            <v>72900</v>
          </cell>
          <cell r="R248">
            <v>72300</v>
          </cell>
          <cell r="S248">
            <v>74800</v>
          </cell>
        </row>
        <row r="249">
          <cell r="A249" t="str">
            <v>855 : Other education</v>
          </cell>
          <cell r="B249">
            <v>23000</v>
          </cell>
          <cell r="C249">
            <v>26100</v>
          </cell>
          <cell r="D249">
            <v>25300</v>
          </cell>
          <cell r="E249">
            <v>27200</v>
          </cell>
          <cell r="F249">
            <v>29100</v>
          </cell>
          <cell r="G249">
            <v>31700</v>
          </cell>
          <cell r="H249">
            <v>34000</v>
          </cell>
          <cell r="I249">
            <v>33400</v>
          </cell>
          <cell r="J249">
            <v>33200</v>
          </cell>
          <cell r="K249">
            <v>33500</v>
          </cell>
          <cell r="L249">
            <v>31100</v>
          </cell>
          <cell r="M249">
            <v>30800</v>
          </cell>
          <cell r="N249">
            <v>35700</v>
          </cell>
          <cell r="O249">
            <v>36200</v>
          </cell>
          <cell r="P249">
            <v>38300</v>
          </cell>
          <cell r="Q249">
            <v>34400</v>
          </cell>
          <cell r="R249">
            <v>37500</v>
          </cell>
          <cell r="S249">
            <v>38700</v>
          </cell>
        </row>
        <row r="250">
          <cell r="A250" t="str">
            <v>856 : Educational support activities</v>
          </cell>
          <cell r="B250">
            <v>600</v>
          </cell>
          <cell r="C250">
            <v>700</v>
          </cell>
          <cell r="D250">
            <v>800</v>
          </cell>
          <cell r="E250">
            <v>800</v>
          </cell>
          <cell r="F250">
            <v>800</v>
          </cell>
          <cell r="G250">
            <v>800</v>
          </cell>
          <cell r="H250">
            <v>900</v>
          </cell>
          <cell r="I250">
            <v>1000</v>
          </cell>
          <cell r="J250">
            <v>1100</v>
          </cell>
          <cell r="K250">
            <v>400</v>
          </cell>
          <cell r="L250">
            <v>1900</v>
          </cell>
          <cell r="M250">
            <v>1700</v>
          </cell>
          <cell r="N250">
            <v>2400</v>
          </cell>
          <cell r="O250">
            <v>2400</v>
          </cell>
          <cell r="P250">
            <v>2900</v>
          </cell>
          <cell r="Q250">
            <v>7200</v>
          </cell>
          <cell r="R250">
            <v>7200</v>
          </cell>
          <cell r="S250">
            <v>8200</v>
          </cell>
        </row>
        <row r="251">
          <cell r="A251" t="str">
            <v>861 : Hospital activities</v>
          </cell>
          <cell r="B251">
            <v>130700</v>
          </cell>
          <cell r="C251">
            <v>135400</v>
          </cell>
          <cell r="D251">
            <v>140900</v>
          </cell>
          <cell r="E251">
            <v>135500</v>
          </cell>
          <cell r="F251">
            <v>139600</v>
          </cell>
          <cell r="G251">
            <v>154300</v>
          </cell>
          <cell r="H251">
            <v>152500</v>
          </cell>
          <cell r="I251">
            <v>155000</v>
          </cell>
          <cell r="J251">
            <v>154400</v>
          </cell>
          <cell r="K251">
            <v>148100</v>
          </cell>
          <cell r="L251">
            <v>159900</v>
          </cell>
          <cell r="M251">
            <v>160300</v>
          </cell>
          <cell r="N251">
            <v>175600</v>
          </cell>
          <cell r="O251">
            <v>179100</v>
          </cell>
          <cell r="P251">
            <v>183000</v>
          </cell>
          <cell r="Q251">
            <v>181900</v>
          </cell>
          <cell r="R251">
            <v>187900</v>
          </cell>
          <cell r="S251">
            <v>188100</v>
          </cell>
        </row>
        <row r="252">
          <cell r="A252" t="str">
            <v>862 : Medical and dental practice activities</v>
          </cell>
          <cell r="B252">
            <v>29600</v>
          </cell>
          <cell r="C252">
            <v>27800</v>
          </cell>
          <cell r="D252">
            <v>30200</v>
          </cell>
          <cell r="E252">
            <v>30100</v>
          </cell>
          <cell r="F252">
            <v>31500</v>
          </cell>
          <cell r="G252">
            <v>29200</v>
          </cell>
          <cell r="H252">
            <v>30000</v>
          </cell>
          <cell r="I252">
            <v>35000</v>
          </cell>
          <cell r="J252">
            <v>33400</v>
          </cell>
          <cell r="K252">
            <v>31300</v>
          </cell>
          <cell r="L252">
            <v>34100</v>
          </cell>
          <cell r="M252">
            <v>27100</v>
          </cell>
          <cell r="N252">
            <v>23000</v>
          </cell>
          <cell r="O252">
            <v>45400</v>
          </cell>
          <cell r="P252">
            <v>47700</v>
          </cell>
          <cell r="Q252">
            <v>43400</v>
          </cell>
          <cell r="R252">
            <v>46500</v>
          </cell>
          <cell r="S252">
            <v>54400</v>
          </cell>
        </row>
        <row r="253">
          <cell r="A253" t="str">
            <v>869 : Other human health activities</v>
          </cell>
          <cell r="B253">
            <v>17300</v>
          </cell>
          <cell r="C253">
            <v>16100</v>
          </cell>
          <cell r="D253">
            <v>18400</v>
          </cell>
          <cell r="E253">
            <v>25200</v>
          </cell>
          <cell r="F253">
            <v>24400</v>
          </cell>
          <cell r="G253">
            <v>30600</v>
          </cell>
          <cell r="H253">
            <v>37100</v>
          </cell>
          <cell r="I253">
            <v>39500</v>
          </cell>
          <cell r="J253">
            <v>38800</v>
          </cell>
          <cell r="K253">
            <v>34100</v>
          </cell>
          <cell r="L253">
            <v>39100</v>
          </cell>
          <cell r="M253">
            <v>44500</v>
          </cell>
          <cell r="N253">
            <v>35900</v>
          </cell>
          <cell r="O253">
            <v>37900</v>
          </cell>
          <cell r="P253">
            <v>43900</v>
          </cell>
          <cell r="Q253">
            <v>50600</v>
          </cell>
          <cell r="R253">
            <v>47300</v>
          </cell>
          <cell r="S253">
            <v>55600</v>
          </cell>
        </row>
        <row r="254">
          <cell r="A254" t="str">
            <v>871 : Residential nursing care activities</v>
          </cell>
          <cell r="B254">
            <v>12700</v>
          </cell>
          <cell r="C254">
            <v>13000</v>
          </cell>
          <cell r="D254">
            <v>13700</v>
          </cell>
          <cell r="E254">
            <v>13700</v>
          </cell>
          <cell r="F254">
            <v>14000</v>
          </cell>
          <cell r="G254">
            <v>15700</v>
          </cell>
          <cell r="H254">
            <v>16000</v>
          </cell>
          <cell r="I254">
            <v>16400</v>
          </cell>
          <cell r="J254">
            <v>16300</v>
          </cell>
          <cell r="K254">
            <v>15900</v>
          </cell>
          <cell r="L254">
            <v>16300</v>
          </cell>
          <cell r="M254">
            <v>19100</v>
          </cell>
          <cell r="N254">
            <v>16400</v>
          </cell>
          <cell r="O254">
            <v>17000</v>
          </cell>
          <cell r="P254">
            <v>18500</v>
          </cell>
          <cell r="Q254">
            <v>20500</v>
          </cell>
          <cell r="R254">
            <v>17600</v>
          </cell>
          <cell r="S254">
            <v>17400</v>
          </cell>
        </row>
        <row r="255">
          <cell r="A255" t="str">
            <v>872 : Residential care activities for learning disabilities, mental health and substance abuse</v>
          </cell>
          <cell r="B255">
            <v>6300</v>
          </cell>
          <cell r="C255">
            <v>6200</v>
          </cell>
          <cell r="D255">
            <v>6400</v>
          </cell>
          <cell r="E255">
            <v>6400</v>
          </cell>
          <cell r="F255">
            <v>6300</v>
          </cell>
          <cell r="G255">
            <v>6600</v>
          </cell>
          <cell r="H255">
            <v>6800</v>
          </cell>
          <cell r="I255">
            <v>7000</v>
          </cell>
          <cell r="J255">
            <v>6700</v>
          </cell>
          <cell r="K255">
            <v>5400</v>
          </cell>
          <cell r="L255">
            <v>8100</v>
          </cell>
          <cell r="M255">
            <v>6800</v>
          </cell>
          <cell r="N255">
            <v>5500</v>
          </cell>
          <cell r="O255">
            <v>3400</v>
          </cell>
          <cell r="P255">
            <v>4600</v>
          </cell>
          <cell r="Q255">
            <v>3900</v>
          </cell>
          <cell r="R255">
            <v>5700</v>
          </cell>
          <cell r="S255">
            <v>5800</v>
          </cell>
        </row>
        <row r="256">
          <cell r="A256" t="str">
            <v>873 : Residential care activities for the elderly and disabled</v>
          </cell>
          <cell r="B256">
            <v>18900</v>
          </cell>
          <cell r="C256">
            <v>17900</v>
          </cell>
          <cell r="D256">
            <v>18100</v>
          </cell>
          <cell r="E256">
            <v>18500</v>
          </cell>
          <cell r="F256">
            <v>18000</v>
          </cell>
          <cell r="G256">
            <v>18100</v>
          </cell>
          <cell r="H256">
            <v>18800</v>
          </cell>
          <cell r="I256">
            <v>19600</v>
          </cell>
          <cell r="J256">
            <v>18400</v>
          </cell>
          <cell r="K256">
            <v>17600</v>
          </cell>
          <cell r="L256">
            <v>18900</v>
          </cell>
          <cell r="M256">
            <v>12500</v>
          </cell>
          <cell r="N256">
            <v>15900</v>
          </cell>
          <cell r="O256">
            <v>16000</v>
          </cell>
          <cell r="P256">
            <v>17500</v>
          </cell>
          <cell r="Q256">
            <v>17300</v>
          </cell>
          <cell r="R256">
            <v>17700</v>
          </cell>
          <cell r="S256">
            <v>15600</v>
          </cell>
        </row>
        <row r="257">
          <cell r="A257" t="str">
            <v>879 : Other residential care activities</v>
          </cell>
          <cell r="B257">
            <v>23300</v>
          </cell>
          <cell r="C257">
            <v>22100</v>
          </cell>
          <cell r="D257">
            <v>22300</v>
          </cell>
          <cell r="E257">
            <v>22800</v>
          </cell>
          <cell r="F257">
            <v>22200</v>
          </cell>
          <cell r="G257">
            <v>22300</v>
          </cell>
          <cell r="H257">
            <v>23100</v>
          </cell>
          <cell r="I257">
            <v>24100</v>
          </cell>
          <cell r="J257">
            <v>22700</v>
          </cell>
          <cell r="K257">
            <v>22500</v>
          </cell>
          <cell r="L257">
            <v>22400</v>
          </cell>
          <cell r="M257">
            <v>26500</v>
          </cell>
          <cell r="N257">
            <v>24700</v>
          </cell>
          <cell r="O257">
            <v>21500</v>
          </cell>
          <cell r="P257">
            <v>25100</v>
          </cell>
          <cell r="Q257">
            <v>19400</v>
          </cell>
          <cell r="R257">
            <v>22900</v>
          </cell>
          <cell r="S257">
            <v>22700</v>
          </cell>
        </row>
        <row r="258">
          <cell r="A258" t="str">
            <v>881 : Social work activities without accommodation for the elderly and disabled</v>
          </cell>
          <cell r="B258">
            <v>11900</v>
          </cell>
          <cell r="C258">
            <v>11500</v>
          </cell>
          <cell r="D258">
            <v>11100</v>
          </cell>
          <cell r="E258">
            <v>11800</v>
          </cell>
          <cell r="F258">
            <v>12300</v>
          </cell>
          <cell r="G258">
            <v>11400</v>
          </cell>
          <cell r="H258">
            <v>11800</v>
          </cell>
          <cell r="I258">
            <v>12700</v>
          </cell>
          <cell r="J258">
            <v>12800</v>
          </cell>
          <cell r="K258">
            <v>9600</v>
          </cell>
          <cell r="L258">
            <v>19300</v>
          </cell>
          <cell r="M258">
            <v>21900</v>
          </cell>
          <cell r="N258">
            <v>25500</v>
          </cell>
          <cell r="O258">
            <v>29000</v>
          </cell>
          <cell r="P258">
            <v>35000</v>
          </cell>
          <cell r="Q258">
            <v>32800</v>
          </cell>
          <cell r="R258">
            <v>39900</v>
          </cell>
          <cell r="S258">
            <v>34500</v>
          </cell>
        </row>
        <row r="259">
          <cell r="A259" t="str">
            <v>889 : Other social work activities without accommodation</v>
          </cell>
          <cell r="B259">
            <v>63300</v>
          </cell>
          <cell r="C259">
            <v>61000</v>
          </cell>
          <cell r="D259">
            <v>59000</v>
          </cell>
          <cell r="E259">
            <v>63000</v>
          </cell>
          <cell r="F259">
            <v>65600</v>
          </cell>
          <cell r="G259">
            <v>60700</v>
          </cell>
          <cell r="H259">
            <v>63100</v>
          </cell>
          <cell r="I259">
            <v>67600</v>
          </cell>
          <cell r="J259">
            <v>68200</v>
          </cell>
          <cell r="K259">
            <v>71700</v>
          </cell>
          <cell r="L259">
            <v>78800</v>
          </cell>
          <cell r="M259">
            <v>105200</v>
          </cell>
          <cell r="N259">
            <v>95500</v>
          </cell>
          <cell r="O259">
            <v>86000</v>
          </cell>
          <cell r="P259">
            <v>85700</v>
          </cell>
          <cell r="Q259">
            <v>107300</v>
          </cell>
          <cell r="R259">
            <v>101000</v>
          </cell>
          <cell r="S259">
            <v>106100</v>
          </cell>
        </row>
        <row r="260">
          <cell r="A260" t="str">
            <v>900 : Creative, arts and entertainment activities</v>
          </cell>
          <cell r="B260">
            <v>33300</v>
          </cell>
          <cell r="C260">
            <v>38700</v>
          </cell>
          <cell r="D260">
            <v>38200</v>
          </cell>
          <cell r="E260">
            <v>40700</v>
          </cell>
          <cell r="F260">
            <v>39700</v>
          </cell>
          <cell r="G260">
            <v>36000</v>
          </cell>
          <cell r="H260">
            <v>36000</v>
          </cell>
          <cell r="I260">
            <v>34900</v>
          </cell>
          <cell r="J260">
            <v>31500</v>
          </cell>
          <cell r="K260">
            <v>34200</v>
          </cell>
          <cell r="L260">
            <v>32600</v>
          </cell>
          <cell r="M260">
            <v>16700</v>
          </cell>
          <cell r="N260">
            <v>23700</v>
          </cell>
          <cell r="O260">
            <v>22500</v>
          </cell>
          <cell r="P260">
            <v>29400</v>
          </cell>
          <cell r="Q260">
            <v>26900</v>
          </cell>
          <cell r="R260">
            <v>35100</v>
          </cell>
          <cell r="S260">
            <v>33800</v>
          </cell>
        </row>
        <row r="261">
          <cell r="A261" t="str">
            <v>910 : Libraries, archives, museums and other cultural activities</v>
          </cell>
          <cell r="B261">
            <v>14100</v>
          </cell>
          <cell r="C261">
            <v>15600</v>
          </cell>
          <cell r="D261">
            <v>14100</v>
          </cell>
          <cell r="E261">
            <v>14000</v>
          </cell>
          <cell r="F261">
            <v>18200</v>
          </cell>
          <cell r="G261">
            <v>15700</v>
          </cell>
          <cell r="H261">
            <v>16800</v>
          </cell>
          <cell r="I261">
            <v>17200</v>
          </cell>
          <cell r="J261">
            <v>17300</v>
          </cell>
          <cell r="K261">
            <v>17700</v>
          </cell>
          <cell r="L261">
            <v>16400</v>
          </cell>
          <cell r="M261">
            <v>20700</v>
          </cell>
          <cell r="N261">
            <v>19000</v>
          </cell>
          <cell r="O261">
            <v>18600</v>
          </cell>
          <cell r="P261">
            <v>18300</v>
          </cell>
          <cell r="Q261">
            <v>17100</v>
          </cell>
          <cell r="R261">
            <v>17300</v>
          </cell>
          <cell r="S261">
            <v>19300</v>
          </cell>
        </row>
        <row r="262">
          <cell r="A262" t="str">
            <v>920 : Gambling and betting activities</v>
          </cell>
          <cell r="B262">
            <v>13700</v>
          </cell>
          <cell r="C262">
            <v>16000</v>
          </cell>
          <cell r="D262">
            <v>17600</v>
          </cell>
          <cell r="E262">
            <v>18000</v>
          </cell>
          <cell r="F262">
            <v>18700</v>
          </cell>
          <cell r="G262">
            <v>17700</v>
          </cell>
          <cell r="H262">
            <v>18000</v>
          </cell>
          <cell r="I262">
            <v>18300</v>
          </cell>
          <cell r="J262">
            <v>20100</v>
          </cell>
          <cell r="K262">
            <v>20400</v>
          </cell>
          <cell r="L262">
            <v>21600</v>
          </cell>
          <cell r="M262">
            <v>18200</v>
          </cell>
          <cell r="N262">
            <v>19500</v>
          </cell>
          <cell r="O262">
            <v>19900</v>
          </cell>
          <cell r="P262">
            <v>23100</v>
          </cell>
          <cell r="Q262">
            <v>21800</v>
          </cell>
          <cell r="R262">
            <v>20000</v>
          </cell>
          <cell r="S262">
            <v>21100</v>
          </cell>
        </row>
        <row r="263">
          <cell r="A263" t="str">
            <v>931 : Sports activities</v>
          </cell>
          <cell r="B263">
            <v>21800</v>
          </cell>
          <cell r="C263">
            <v>25200</v>
          </cell>
          <cell r="D263">
            <v>26400</v>
          </cell>
          <cell r="E263">
            <v>28300</v>
          </cell>
          <cell r="F263">
            <v>28400</v>
          </cell>
          <cell r="G263">
            <v>30000</v>
          </cell>
          <cell r="H263">
            <v>33200</v>
          </cell>
          <cell r="I263">
            <v>34400</v>
          </cell>
          <cell r="J263">
            <v>35900</v>
          </cell>
          <cell r="K263">
            <v>35700</v>
          </cell>
          <cell r="L263">
            <v>39300</v>
          </cell>
          <cell r="M263">
            <v>46500</v>
          </cell>
          <cell r="N263">
            <v>39600</v>
          </cell>
          <cell r="O263">
            <v>50400</v>
          </cell>
          <cell r="P263">
            <v>40600</v>
          </cell>
          <cell r="Q263">
            <v>42800</v>
          </cell>
          <cell r="R263">
            <v>46700</v>
          </cell>
          <cell r="S263">
            <v>48700</v>
          </cell>
        </row>
        <row r="264">
          <cell r="A264" t="str">
            <v>932 : Amusement and recreation activities</v>
          </cell>
          <cell r="B264">
            <v>5400</v>
          </cell>
          <cell r="C264">
            <v>6900</v>
          </cell>
          <cell r="D264">
            <v>7500</v>
          </cell>
          <cell r="E264">
            <v>8500</v>
          </cell>
          <cell r="F264">
            <v>11600</v>
          </cell>
          <cell r="G264">
            <v>9600</v>
          </cell>
          <cell r="H264">
            <v>7600</v>
          </cell>
          <cell r="I264">
            <v>7200</v>
          </cell>
          <cell r="J264">
            <v>7600</v>
          </cell>
          <cell r="K264">
            <v>6900</v>
          </cell>
          <cell r="L264">
            <v>7900</v>
          </cell>
          <cell r="M264">
            <v>4800</v>
          </cell>
          <cell r="N264">
            <v>5200</v>
          </cell>
          <cell r="O264">
            <v>4700</v>
          </cell>
          <cell r="P264">
            <v>7500</v>
          </cell>
          <cell r="Q264">
            <v>7400</v>
          </cell>
          <cell r="R264">
            <v>6400</v>
          </cell>
          <cell r="S264">
            <v>9800</v>
          </cell>
        </row>
        <row r="265">
          <cell r="A265" t="str">
            <v>941 : Activities of business, employers and professional membership organisations</v>
          </cell>
          <cell r="B265">
            <v>11700</v>
          </cell>
          <cell r="C265">
            <v>14000</v>
          </cell>
          <cell r="D265">
            <v>13800</v>
          </cell>
          <cell r="E265">
            <v>14100</v>
          </cell>
          <cell r="F265">
            <v>14100</v>
          </cell>
          <cell r="G265">
            <v>14200</v>
          </cell>
          <cell r="H265">
            <v>15400</v>
          </cell>
          <cell r="I265">
            <v>16100</v>
          </cell>
          <cell r="J265">
            <v>16500</v>
          </cell>
          <cell r="K265">
            <v>17000</v>
          </cell>
          <cell r="L265">
            <v>16900</v>
          </cell>
          <cell r="M265">
            <v>22400</v>
          </cell>
          <cell r="N265">
            <v>15800</v>
          </cell>
          <cell r="O265">
            <v>18800</v>
          </cell>
          <cell r="P265">
            <v>16500</v>
          </cell>
          <cell r="Q265">
            <v>16900</v>
          </cell>
          <cell r="R265">
            <v>24200</v>
          </cell>
          <cell r="S265">
            <v>24200</v>
          </cell>
        </row>
        <row r="266">
          <cell r="A266" t="str">
            <v>942 : Activities of trade unions</v>
          </cell>
          <cell r="B266">
            <v>4400</v>
          </cell>
          <cell r="C266">
            <v>4000</v>
          </cell>
          <cell r="D266">
            <v>4400</v>
          </cell>
          <cell r="E266">
            <v>5500</v>
          </cell>
          <cell r="F266">
            <v>5400</v>
          </cell>
          <cell r="G266">
            <v>3900</v>
          </cell>
          <cell r="H266">
            <v>3600</v>
          </cell>
          <cell r="I266">
            <v>4000</v>
          </cell>
          <cell r="J266">
            <v>4000</v>
          </cell>
          <cell r="K266">
            <v>4000</v>
          </cell>
          <cell r="L266">
            <v>4400</v>
          </cell>
          <cell r="M266">
            <v>4400</v>
          </cell>
          <cell r="N266">
            <v>3800</v>
          </cell>
          <cell r="O266">
            <v>3900</v>
          </cell>
          <cell r="P266">
            <v>4300</v>
          </cell>
          <cell r="Q266">
            <v>3600</v>
          </cell>
          <cell r="R266">
            <v>3600</v>
          </cell>
          <cell r="S266">
            <v>4100</v>
          </cell>
        </row>
        <row r="267">
          <cell r="A267" t="str">
            <v>949 : Activities of other membership organisations</v>
          </cell>
          <cell r="B267">
            <v>21800</v>
          </cell>
          <cell r="C267">
            <v>24600</v>
          </cell>
          <cell r="D267">
            <v>24800</v>
          </cell>
          <cell r="E267">
            <v>25700</v>
          </cell>
          <cell r="F267">
            <v>28700</v>
          </cell>
          <cell r="G267">
            <v>34100</v>
          </cell>
          <cell r="H267">
            <v>32500</v>
          </cell>
          <cell r="I267">
            <v>32200</v>
          </cell>
          <cell r="J267">
            <v>29500</v>
          </cell>
          <cell r="K267">
            <v>31300</v>
          </cell>
          <cell r="L267">
            <v>30700</v>
          </cell>
          <cell r="M267">
            <v>33600</v>
          </cell>
          <cell r="N267">
            <v>32500</v>
          </cell>
          <cell r="O267">
            <v>41800</v>
          </cell>
          <cell r="P267">
            <v>40400</v>
          </cell>
          <cell r="Q267">
            <v>34400</v>
          </cell>
          <cell r="R267">
            <v>38300</v>
          </cell>
          <cell r="S267">
            <v>36500</v>
          </cell>
        </row>
        <row r="268">
          <cell r="A268" t="str">
            <v>951 : Repair of computers and communication equipment</v>
          </cell>
          <cell r="B268">
            <v>7500</v>
          </cell>
          <cell r="C268">
            <v>4600</v>
          </cell>
          <cell r="D268">
            <v>5100</v>
          </cell>
          <cell r="E268">
            <v>3700</v>
          </cell>
          <cell r="F268">
            <v>5700</v>
          </cell>
          <cell r="G268">
            <v>5100</v>
          </cell>
          <cell r="H268">
            <v>5100</v>
          </cell>
          <cell r="I268">
            <v>5500</v>
          </cell>
          <cell r="J268">
            <v>3600</v>
          </cell>
          <cell r="K268">
            <v>2600</v>
          </cell>
          <cell r="L268">
            <v>3500</v>
          </cell>
          <cell r="M268">
            <v>3500</v>
          </cell>
          <cell r="N268">
            <v>8900</v>
          </cell>
          <cell r="O268">
            <v>6100</v>
          </cell>
          <cell r="P268">
            <v>6800</v>
          </cell>
          <cell r="Q268">
            <v>3700</v>
          </cell>
          <cell r="R268">
            <v>4500</v>
          </cell>
          <cell r="S268">
            <v>4200</v>
          </cell>
        </row>
        <row r="269">
          <cell r="A269" t="str">
            <v>952 : Repair of personal and household goods</v>
          </cell>
          <cell r="B269">
            <v>2100</v>
          </cell>
          <cell r="C269">
            <v>2300</v>
          </cell>
          <cell r="D269">
            <v>2600</v>
          </cell>
          <cell r="E269">
            <v>2500</v>
          </cell>
          <cell r="F269">
            <v>2400</v>
          </cell>
          <cell r="G269">
            <v>2500</v>
          </cell>
          <cell r="H269">
            <v>2200</v>
          </cell>
          <cell r="I269">
            <v>1900</v>
          </cell>
          <cell r="J269">
            <v>1800</v>
          </cell>
          <cell r="K269">
            <v>1500</v>
          </cell>
          <cell r="L269">
            <v>1600</v>
          </cell>
          <cell r="M269">
            <v>1100</v>
          </cell>
          <cell r="N269">
            <v>3000</v>
          </cell>
          <cell r="O269">
            <v>1900</v>
          </cell>
          <cell r="P269">
            <v>1800</v>
          </cell>
          <cell r="Q269">
            <v>800</v>
          </cell>
          <cell r="R269">
            <v>1800</v>
          </cell>
          <cell r="S269">
            <v>1400</v>
          </cell>
        </row>
        <row r="270">
          <cell r="A270" t="str">
            <v>960 : Other personal service activities</v>
          </cell>
          <cell r="B270">
            <v>47800</v>
          </cell>
          <cell r="C270">
            <v>55000</v>
          </cell>
          <cell r="D270">
            <v>58700</v>
          </cell>
          <cell r="E270">
            <v>60700</v>
          </cell>
          <cell r="F270">
            <v>56300</v>
          </cell>
          <cell r="G270">
            <v>50700</v>
          </cell>
          <cell r="H270">
            <v>55200</v>
          </cell>
          <cell r="I270">
            <v>55300</v>
          </cell>
          <cell r="J270">
            <v>58100</v>
          </cell>
          <cell r="K270">
            <v>60300</v>
          </cell>
          <cell r="L270">
            <v>58400</v>
          </cell>
          <cell r="M270">
            <v>43500</v>
          </cell>
          <cell r="N270">
            <v>49500</v>
          </cell>
          <cell r="O270">
            <v>41000</v>
          </cell>
          <cell r="P270">
            <v>43500</v>
          </cell>
          <cell r="Q270">
            <v>60800</v>
          </cell>
          <cell r="R270">
            <v>43700</v>
          </cell>
          <cell r="S270">
            <v>46800</v>
          </cell>
        </row>
        <row r="271">
          <cell r="A271" t="str">
            <v>970 : Activities of households as employers of domestic personnel</v>
          </cell>
          <cell r="B271"/>
          <cell r="C271"/>
          <cell r="D271"/>
          <cell r="E271"/>
          <cell r="F271"/>
          <cell r="G271"/>
          <cell r="H271"/>
          <cell r="I271"/>
          <cell r="J271"/>
          <cell r="K271"/>
          <cell r="L271"/>
          <cell r="M271"/>
          <cell r="N271"/>
          <cell r="O271"/>
          <cell r="P271"/>
          <cell r="Q271"/>
          <cell r="R271"/>
          <cell r="S271"/>
        </row>
        <row r="272">
          <cell r="A272" t="str">
            <v>981 : Undifferentiated goods-producing activities of private households for own use</v>
          </cell>
          <cell r="B272"/>
          <cell r="C272"/>
          <cell r="D272"/>
          <cell r="E272"/>
          <cell r="F272"/>
          <cell r="G272"/>
          <cell r="H272"/>
          <cell r="I272"/>
          <cell r="J272"/>
          <cell r="K272"/>
          <cell r="L272"/>
          <cell r="M272"/>
          <cell r="N272"/>
          <cell r="O272"/>
          <cell r="P272"/>
          <cell r="Q272"/>
          <cell r="R272"/>
          <cell r="S272"/>
        </row>
        <row r="273">
          <cell r="A273" t="str">
            <v>982 : Undifferentiated service-producing activities of private households for own use</v>
          </cell>
          <cell r="B273"/>
          <cell r="C273"/>
          <cell r="D273"/>
          <cell r="E273"/>
          <cell r="F273"/>
          <cell r="G273"/>
          <cell r="H273"/>
          <cell r="I273"/>
          <cell r="J273"/>
          <cell r="K273"/>
          <cell r="L273"/>
          <cell r="M273"/>
          <cell r="N273"/>
          <cell r="O273"/>
          <cell r="P273"/>
          <cell r="Q273"/>
          <cell r="R273"/>
          <cell r="S273"/>
        </row>
        <row r="274">
          <cell r="A274" t="str">
            <v>990 : Activities of extraterritorial organisations and bodies</v>
          </cell>
          <cell r="B274"/>
          <cell r="C274"/>
          <cell r="D274"/>
          <cell r="E274"/>
          <cell r="F274"/>
          <cell r="G274"/>
          <cell r="H274"/>
          <cell r="I274"/>
          <cell r="J274"/>
          <cell r="K274"/>
          <cell r="L274"/>
          <cell r="M274"/>
          <cell r="N274"/>
          <cell r="O274"/>
          <cell r="P274"/>
          <cell r="Q274"/>
          <cell r="R274"/>
          <cell r="S274"/>
        </row>
        <row r="275">
          <cell r="A275" t="str">
            <v>TOTAL (of table)</v>
          </cell>
          <cell r="B275">
            <v>3729800</v>
          </cell>
          <cell r="C275">
            <v>3913200</v>
          </cell>
          <cell r="D275">
            <v>4068200</v>
          </cell>
          <cell r="E275">
            <v>4092100</v>
          </cell>
          <cell r="F275">
            <v>4040700</v>
          </cell>
          <cell r="G275">
            <v>4013100</v>
          </cell>
          <cell r="H275">
            <v>4023200</v>
          </cell>
          <cell r="I275">
            <v>4099000</v>
          </cell>
          <cell r="J275">
            <v>4125500</v>
          </cell>
          <cell r="K275">
            <v>4148400</v>
          </cell>
          <cell r="L275">
            <v>4271700</v>
          </cell>
          <cell r="M275">
            <v>4111100</v>
          </cell>
          <cell r="N275">
            <v>4107300</v>
          </cell>
          <cell r="O275">
            <v>4185600</v>
          </cell>
          <cell r="P275">
            <v>4328500</v>
          </cell>
          <cell r="Q275">
            <v>4444100</v>
          </cell>
          <cell r="R275">
            <v>4603700</v>
          </cell>
          <cell r="S275">
            <v>4760800</v>
          </cell>
        </row>
      </sheetData>
      <sheetData sheetId="4">
        <row r="1">
          <cell r="A1" t="str">
            <v>SIC 2007 codes</v>
          </cell>
          <cell r="B1">
            <v>1998</v>
          </cell>
          <cell r="C1">
            <v>1999</v>
          </cell>
          <cell r="D1">
            <v>2000</v>
          </cell>
          <cell r="E1">
            <v>2001</v>
          </cell>
          <cell r="F1">
            <v>2002</v>
          </cell>
          <cell r="G1">
            <v>2003</v>
          </cell>
          <cell r="H1">
            <v>2004</v>
          </cell>
          <cell r="I1">
            <v>2005</v>
          </cell>
          <cell r="J1">
            <v>2006</v>
          </cell>
          <cell r="K1">
            <v>2007</v>
          </cell>
          <cell r="L1">
            <v>2008</v>
          </cell>
          <cell r="M1">
            <v>2009</v>
          </cell>
          <cell r="N1">
            <v>2010</v>
          </cell>
          <cell r="O1">
            <v>2011</v>
          </cell>
          <cell r="P1">
            <v>2012</v>
          </cell>
          <cell r="Q1">
            <v>2013</v>
          </cell>
          <cell r="R1">
            <v>2014</v>
          </cell>
          <cell r="S1">
            <v>2015</v>
          </cell>
        </row>
        <row r="2">
          <cell r="A2" t="str">
            <v>0100 : DEFRA/Scottish Executive Agricultural Data</v>
          </cell>
          <cell r="B2"/>
          <cell r="C2"/>
          <cell r="D2"/>
          <cell r="E2"/>
          <cell r="F2"/>
          <cell r="G2"/>
          <cell r="H2"/>
          <cell r="I2"/>
          <cell r="J2"/>
          <cell r="K2"/>
          <cell r="L2"/>
          <cell r="M2"/>
          <cell r="N2"/>
          <cell r="O2"/>
          <cell r="P2"/>
          <cell r="Q2"/>
          <cell r="R2"/>
          <cell r="S2"/>
        </row>
        <row r="3">
          <cell r="A3" t="str">
            <v>0111 : Growing of cereals (except rice), leguminous crops and oil seeds</v>
          </cell>
          <cell r="B3"/>
          <cell r="C3"/>
          <cell r="D3"/>
          <cell r="E3"/>
          <cell r="F3"/>
          <cell r="G3"/>
          <cell r="H3"/>
          <cell r="I3"/>
          <cell r="J3"/>
          <cell r="K3"/>
          <cell r="L3"/>
          <cell r="M3"/>
          <cell r="N3"/>
          <cell r="O3"/>
          <cell r="P3"/>
          <cell r="Q3"/>
          <cell r="R3"/>
          <cell r="S3"/>
        </row>
        <row r="4">
          <cell r="A4" t="str">
            <v>0112 : Growing of rice</v>
          </cell>
          <cell r="B4"/>
          <cell r="C4"/>
          <cell r="D4"/>
          <cell r="E4"/>
          <cell r="F4"/>
          <cell r="G4"/>
          <cell r="H4"/>
          <cell r="I4"/>
          <cell r="J4"/>
          <cell r="K4"/>
          <cell r="L4"/>
          <cell r="M4"/>
          <cell r="N4"/>
          <cell r="O4"/>
          <cell r="P4"/>
          <cell r="Q4"/>
          <cell r="R4"/>
          <cell r="S4"/>
        </row>
        <row r="5">
          <cell r="A5" t="str">
            <v>0113 : Growing of vegetables and melons, roots and tubers</v>
          </cell>
          <cell r="B5"/>
          <cell r="C5"/>
          <cell r="D5"/>
          <cell r="E5"/>
          <cell r="F5"/>
          <cell r="G5"/>
          <cell r="H5"/>
          <cell r="I5"/>
          <cell r="J5"/>
          <cell r="K5"/>
          <cell r="L5"/>
          <cell r="M5"/>
          <cell r="N5"/>
          <cell r="O5"/>
          <cell r="P5"/>
          <cell r="Q5"/>
          <cell r="R5"/>
          <cell r="S5"/>
        </row>
        <row r="6">
          <cell r="A6" t="str">
            <v>0114 : Growing of sugar cane</v>
          </cell>
          <cell r="B6"/>
          <cell r="C6"/>
          <cell r="D6"/>
          <cell r="E6"/>
          <cell r="F6"/>
          <cell r="G6"/>
          <cell r="H6"/>
          <cell r="I6"/>
          <cell r="J6"/>
          <cell r="K6"/>
          <cell r="L6"/>
          <cell r="M6"/>
          <cell r="N6"/>
          <cell r="O6"/>
          <cell r="P6"/>
          <cell r="Q6"/>
          <cell r="R6"/>
          <cell r="S6"/>
        </row>
        <row r="7">
          <cell r="A7" t="str">
            <v>0115 : Growing of tobacco</v>
          </cell>
          <cell r="B7"/>
          <cell r="C7"/>
          <cell r="D7"/>
          <cell r="E7"/>
          <cell r="F7"/>
          <cell r="G7"/>
          <cell r="H7"/>
          <cell r="I7"/>
          <cell r="J7"/>
          <cell r="K7"/>
          <cell r="L7"/>
          <cell r="M7"/>
          <cell r="N7"/>
          <cell r="O7"/>
          <cell r="P7"/>
          <cell r="Q7"/>
          <cell r="R7"/>
          <cell r="S7"/>
        </row>
        <row r="8">
          <cell r="A8" t="str">
            <v>0116 : Growing of fibre crops</v>
          </cell>
          <cell r="B8"/>
          <cell r="C8"/>
          <cell r="D8"/>
          <cell r="E8"/>
          <cell r="F8"/>
          <cell r="G8"/>
          <cell r="H8"/>
          <cell r="I8"/>
          <cell r="J8"/>
          <cell r="K8"/>
          <cell r="L8"/>
          <cell r="M8"/>
          <cell r="N8"/>
          <cell r="O8"/>
          <cell r="P8"/>
          <cell r="Q8"/>
          <cell r="R8"/>
          <cell r="S8"/>
        </row>
        <row r="9">
          <cell r="A9" t="str">
            <v>0119 : Growing of other non-perennial crops</v>
          </cell>
          <cell r="B9"/>
          <cell r="C9"/>
          <cell r="D9"/>
          <cell r="E9"/>
          <cell r="F9"/>
          <cell r="G9"/>
          <cell r="H9"/>
          <cell r="I9"/>
          <cell r="J9"/>
          <cell r="K9"/>
          <cell r="L9"/>
          <cell r="M9"/>
          <cell r="N9"/>
          <cell r="O9"/>
          <cell r="P9"/>
          <cell r="Q9"/>
          <cell r="R9"/>
          <cell r="S9"/>
        </row>
        <row r="10">
          <cell r="A10" t="str">
            <v>0121 : Growing of grapes</v>
          </cell>
          <cell r="B10"/>
          <cell r="C10"/>
          <cell r="D10"/>
          <cell r="E10"/>
          <cell r="F10"/>
          <cell r="G10"/>
          <cell r="H10"/>
          <cell r="I10"/>
          <cell r="J10"/>
          <cell r="K10"/>
          <cell r="L10"/>
          <cell r="M10"/>
          <cell r="N10"/>
          <cell r="O10"/>
          <cell r="P10"/>
          <cell r="Q10"/>
          <cell r="R10"/>
          <cell r="S10"/>
        </row>
        <row r="11">
          <cell r="A11" t="str">
            <v>0122 : Growing of tropical and subtropical fruits</v>
          </cell>
          <cell r="B11"/>
          <cell r="C11"/>
          <cell r="D11"/>
          <cell r="E11"/>
          <cell r="F11"/>
          <cell r="G11"/>
          <cell r="H11"/>
          <cell r="I11"/>
          <cell r="J11"/>
          <cell r="K11"/>
          <cell r="L11"/>
          <cell r="M11"/>
          <cell r="N11"/>
          <cell r="O11"/>
          <cell r="P11"/>
          <cell r="Q11"/>
          <cell r="R11"/>
          <cell r="S11"/>
        </row>
        <row r="12">
          <cell r="A12" t="str">
            <v>0123 : Growing of citrus fruits</v>
          </cell>
          <cell r="B12"/>
          <cell r="C12"/>
          <cell r="D12"/>
          <cell r="E12"/>
          <cell r="F12"/>
          <cell r="G12"/>
          <cell r="H12"/>
          <cell r="I12"/>
          <cell r="J12"/>
          <cell r="K12"/>
          <cell r="L12"/>
          <cell r="M12"/>
          <cell r="N12"/>
          <cell r="O12"/>
          <cell r="P12"/>
          <cell r="Q12"/>
          <cell r="R12"/>
          <cell r="S12"/>
        </row>
        <row r="13">
          <cell r="A13" t="str">
            <v>0124 : Growing of pome fruits and stone fruits</v>
          </cell>
          <cell r="B13"/>
          <cell r="C13"/>
          <cell r="D13"/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</row>
        <row r="14">
          <cell r="A14" t="str">
            <v>0125 : Growing of other tree and bush fruits and nuts</v>
          </cell>
          <cell r="B14"/>
          <cell r="C14"/>
          <cell r="D14"/>
          <cell r="E14"/>
          <cell r="F14"/>
          <cell r="G14"/>
          <cell r="H14"/>
          <cell r="I14"/>
          <cell r="J14"/>
          <cell r="K14"/>
          <cell r="L14"/>
          <cell r="M14"/>
          <cell r="N14"/>
          <cell r="O14"/>
          <cell r="P14"/>
          <cell r="Q14"/>
          <cell r="R14"/>
          <cell r="S14"/>
        </row>
        <row r="15">
          <cell r="A15" t="str">
            <v>0126 : Growing of oleaginous fruits</v>
          </cell>
          <cell r="B15"/>
          <cell r="C15"/>
          <cell r="D15"/>
          <cell r="E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P15"/>
          <cell r="Q15"/>
          <cell r="R15"/>
          <cell r="S15"/>
        </row>
        <row r="16">
          <cell r="A16" t="str">
            <v>0127 : Growing of beverage crops</v>
          </cell>
          <cell r="B16"/>
          <cell r="C16"/>
          <cell r="D16"/>
          <cell r="E16"/>
          <cell r="F16"/>
          <cell r="G16"/>
          <cell r="H16"/>
          <cell r="I16"/>
          <cell r="J16"/>
          <cell r="K16"/>
          <cell r="L16"/>
          <cell r="M16"/>
          <cell r="N16"/>
          <cell r="O16"/>
          <cell r="P16"/>
          <cell r="Q16"/>
          <cell r="R16"/>
          <cell r="S16"/>
        </row>
        <row r="17">
          <cell r="A17" t="str">
            <v>0128 : Growing of spices, aromatic, drug and pharmaceutical crops</v>
          </cell>
          <cell r="B17"/>
          <cell r="C17"/>
          <cell r="D17"/>
          <cell r="E17"/>
          <cell r="F17"/>
          <cell r="G17"/>
          <cell r="H17"/>
          <cell r="I17"/>
          <cell r="J17"/>
          <cell r="K17"/>
          <cell r="L17"/>
          <cell r="M17"/>
          <cell r="N17"/>
          <cell r="O17"/>
          <cell r="P17"/>
          <cell r="Q17"/>
          <cell r="R17"/>
          <cell r="S17"/>
        </row>
        <row r="18">
          <cell r="A18" t="str">
            <v>0129 : Growing of other perennial crops</v>
          </cell>
          <cell r="B18"/>
          <cell r="C18"/>
          <cell r="D18"/>
          <cell r="E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  <cell r="R18"/>
          <cell r="S18"/>
        </row>
        <row r="19">
          <cell r="A19" t="str">
            <v>0130 : Plant propagation</v>
          </cell>
          <cell r="B19"/>
          <cell r="C19"/>
          <cell r="D19"/>
          <cell r="E19"/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  <cell r="R19"/>
          <cell r="S19"/>
        </row>
        <row r="20">
          <cell r="A20" t="str">
            <v>0141 : Raising of dairy cattle</v>
          </cell>
          <cell r="B20"/>
          <cell r="C20"/>
          <cell r="D20"/>
          <cell r="E20"/>
          <cell r="F20"/>
          <cell r="G20"/>
          <cell r="H20"/>
          <cell r="I20"/>
          <cell r="J20"/>
          <cell r="K20"/>
          <cell r="L20"/>
          <cell r="M20"/>
          <cell r="N20"/>
          <cell r="O20"/>
          <cell r="P20"/>
          <cell r="Q20"/>
          <cell r="R20"/>
          <cell r="S20"/>
        </row>
        <row r="21">
          <cell r="A21" t="str">
            <v>0142 : Raising of other cattle and buffaloes</v>
          </cell>
          <cell r="B21"/>
          <cell r="C21"/>
          <cell r="D21"/>
          <cell r="E21"/>
          <cell r="F21"/>
          <cell r="G21"/>
          <cell r="H21"/>
          <cell r="I21"/>
          <cell r="J21"/>
          <cell r="K21"/>
          <cell r="L21"/>
          <cell r="M21"/>
          <cell r="N21"/>
          <cell r="O21"/>
          <cell r="P21"/>
          <cell r="Q21"/>
          <cell r="R21"/>
          <cell r="S21"/>
        </row>
        <row r="22">
          <cell r="A22" t="str">
            <v>0143 : Raising of horses and other equines</v>
          </cell>
          <cell r="B22"/>
          <cell r="C22"/>
          <cell r="D22"/>
          <cell r="E22"/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  <cell r="R22"/>
          <cell r="S22"/>
        </row>
        <row r="23">
          <cell r="A23" t="str">
            <v>0144 : Raising of camels and camelids</v>
          </cell>
          <cell r="B23"/>
          <cell r="C23"/>
          <cell r="D23"/>
          <cell r="E23"/>
          <cell r="F23"/>
          <cell r="G23"/>
          <cell r="H23"/>
          <cell r="I23"/>
          <cell r="J23"/>
          <cell r="K23"/>
          <cell r="L23"/>
          <cell r="M23"/>
          <cell r="N23"/>
          <cell r="O23"/>
          <cell r="P23"/>
          <cell r="Q23"/>
          <cell r="R23"/>
          <cell r="S23"/>
        </row>
        <row r="24">
          <cell r="A24" t="str">
            <v>0145 : Raising of sheep and goats</v>
          </cell>
          <cell r="B24"/>
          <cell r="C24"/>
          <cell r="D24"/>
          <cell r="E24"/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  <cell r="R24"/>
          <cell r="S24"/>
        </row>
        <row r="25">
          <cell r="A25" t="str">
            <v>0146 : Raising of swine/pigs</v>
          </cell>
          <cell r="B25"/>
          <cell r="C25"/>
          <cell r="D25"/>
          <cell r="E25"/>
          <cell r="F25"/>
          <cell r="G25"/>
          <cell r="H25"/>
          <cell r="I25"/>
          <cell r="J25"/>
          <cell r="K25"/>
          <cell r="L25"/>
          <cell r="M25"/>
          <cell r="N25"/>
          <cell r="O25"/>
          <cell r="P25"/>
          <cell r="Q25"/>
          <cell r="R25"/>
          <cell r="S25"/>
        </row>
        <row r="26">
          <cell r="A26" t="str">
            <v>0147 : Raising of poultry</v>
          </cell>
          <cell r="B26"/>
          <cell r="C26"/>
          <cell r="D26"/>
          <cell r="E26"/>
          <cell r="F26"/>
          <cell r="G26"/>
          <cell r="H26"/>
          <cell r="I26"/>
          <cell r="J26"/>
          <cell r="K26"/>
          <cell r="L26"/>
          <cell r="M26"/>
          <cell r="N26"/>
          <cell r="O26"/>
          <cell r="P26"/>
          <cell r="Q26"/>
          <cell r="R26"/>
          <cell r="S26"/>
        </row>
        <row r="27">
          <cell r="A27" t="str">
            <v>0149 : Raising of other animals</v>
          </cell>
          <cell r="B27"/>
          <cell r="C27"/>
          <cell r="D27"/>
          <cell r="E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  <cell r="R27"/>
          <cell r="S27"/>
        </row>
        <row r="28">
          <cell r="A28" t="str">
            <v>0150 : Mixed farming</v>
          </cell>
          <cell r="B28"/>
          <cell r="C28"/>
          <cell r="D28"/>
          <cell r="E28"/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  <cell r="R28"/>
          <cell r="S28"/>
        </row>
        <row r="29">
          <cell r="A29" t="str">
            <v>0161 : Support activities for crop production</v>
          </cell>
          <cell r="B29"/>
          <cell r="C29"/>
          <cell r="D29"/>
          <cell r="E29"/>
          <cell r="F29"/>
          <cell r="G29"/>
          <cell r="H29"/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</row>
        <row r="30">
          <cell r="A30" t="str">
            <v>0162 : Support activities for animal production</v>
          </cell>
          <cell r="B30"/>
          <cell r="C30"/>
          <cell r="D30"/>
          <cell r="E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</row>
        <row r="31">
          <cell r="A31" t="str">
            <v>0163 : Post-harvest crop activities</v>
          </cell>
          <cell r="B31"/>
          <cell r="C31"/>
          <cell r="D31"/>
          <cell r="E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  <cell r="R31"/>
          <cell r="S31"/>
        </row>
        <row r="32">
          <cell r="A32" t="str">
            <v>0164 : Seed processing for propagation</v>
          </cell>
          <cell r="B32"/>
          <cell r="C32"/>
          <cell r="D32"/>
          <cell r="E32"/>
          <cell r="F32"/>
          <cell r="G32"/>
          <cell r="H32"/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</row>
        <row r="33">
          <cell r="A33" t="str">
            <v>0170 : Hunting, trapping and related service activities</v>
          </cell>
          <cell r="B33"/>
          <cell r="C33"/>
          <cell r="D33"/>
          <cell r="E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</row>
        <row r="34">
          <cell r="A34" t="str">
            <v>0210 : Silviculture and other forestry activities</v>
          </cell>
          <cell r="B34"/>
          <cell r="C34"/>
          <cell r="D34"/>
          <cell r="E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</row>
        <row r="35">
          <cell r="A35" t="str">
            <v>0220 : Logging</v>
          </cell>
          <cell r="B35"/>
          <cell r="C35"/>
          <cell r="D35"/>
          <cell r="E35"/>
          <cell r="F35"/>
          <cell r="G35"/>
          <cell r="H35"/>
          <cell r="I35"/>
          <cell r="J35"/>
          <cell r="K35"/>
          <cell r="L35"/>
          <cell r="M35"/>
          <cell r="N35"/>
          <cell r="O35"/>
          <cell r="P35"/>
          <cell r="Q35"/>
          <cell r="R35"/>
          <cell r="S35"/>
        </row>
        <row r="36">
          <cell r="A36" t="str">
            <v>0230 : Gathering of wild growing non-wood products</v>
          </cell>
          <cell r="B36"/>
          <cell r="C36"/>
          <cell r="D36"/>
          <cell r="E36"/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</row>
        <row r="37">
          <cell r="A37" t="str">
            <v>0240 : Support services to forestry</v>
          </cell>
          <cell r="B37"/>
          <cell r="C37"/>
          <cell r="D37"/>
          <cell r="E37"/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</row>
        <row r="38">
          <cell r="A38" t="str">
            <v>0311 : Marine fishing</v>
          </cell>
          <cell r="B38"/>
          <cell r="C38"/>
          <cell r="D38"/>
          <cell r="E38"/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  <cell r="R38"/>
          <cell r="S38"/>
        </row>
        <row r="39">
          <cell r="A39" t="str">
            <v>0312 : Freshwater fishing</v>
          </cell>
          <cell r="B39"/>
          <cell r="C39"/>
          <cell r="D39"/>
          <cell r="E39"/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  <cell r="R39"/>
          <cell r="S39"/>
        </row>
        <row r="40">
          <cell r="A40" t="str">
            <v>0321 : Marine aquaculture</v>
          </cell>
          <cell r="B40"/>
          <cell r="C40"/>
          <cell r="D40"/>
          <cell r="E40"/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  <cell r="R40"/>
          <cell r="S40"/>
        </row>
        <row r="41">
          <cell r="A41" t="str">
            <v>0322 : Freshwater aquaculture</v>
          </cell>
          <cell r="B41"/>
          <cell r="C41"/>
          <cell r="D41"/>
          <cell r="E41"/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/>
          <cell r="S41"/>
        </row>
        <row r="42">
          <cell r="A42" t="str">
            <v>0510 : Mining of hard coal</v>
          </cell>
          <cell r="B42"/>
          <cell r="C42"/>
          <cell r="D42"/>
          <cell r="E42"/>
          <cell r="F42"/>
          <cell r="G42"/>
          <cell r="H42"/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</row>
        <row r="43">
          <cell r="A43" t="str">
            <v>0520 : Mining of lignite</v>
          </cell>
          <cell r="B43"/>
          <cell r="C43"/>
          <cell r="D43"/>
          <cell r="E43"/>
          <cell r="F43"/>
          <cell r="G43"/>
          <cell r="H43"/>
          <cell r="I43"/>
          <cell r="J43"/>
          <cell r="K43"/>
          <cell r="L43"/>
          <cell r="M43"/>
          <cell r="N43"/>
          <cell r="O43"/>
          <cell r="P43"/>
          <cell r="Q43"/>
          <cell r="R43"/>
          <cell r="S43"/>
        </row>
        <row r="44">
          <cell r="A44" t="str">
            <v>0610 : Extraction of crude petroleum</v>
          </cell>
          <cell r="B44"/>
          <cell r="C44"/>
          <cell r="D44"/>
          <cell r="E44"/>
          <cell r="F44"/>
          <cell r="G44"/>
          <cell r="H44"/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</row>
        <row r="45">
          <cell r="A45" t="str">
            <v>0620 : Extraction of natural gas</v>
          </cell>
          <cell r="B45"/>
          <cell r="C45"/>
          <cell r="D45"/>
          <cell r="E45"/>
          <cell r="F45"/>
          <cell r="G45"/>
          <cell r="H45"/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</row>
        <row r="46">
          <cell r="A46" t="str">
            <v>0710 : Mining of iron ores</v>
          </cell>
          <cell r="B46"/>
          <cell r="C46"/>
          <cell r="D46"/>
          <cell r="E46"/>
          <cell r="F46"/>
          <cell r="G46"/>
          <cell r="H46"/>
          <cell r="I46"/>
          <cell r="J46"/>
          <cell r="K46"/>
          <cell r="L46"/>
          <cell r="M46"/>
          <cell r="N46"/>
          <cell r="O46"/>
          <cell r="P46"/>
          <cell r="Q46"/>
          <cell r="R46"/>
          <cell r="S46"/>
        </row>
        <row r="47">
          <cell r="A47" t="str">
            <v>0721 : Mining of uranium and thorium ores</v>
          </cell>
          <cell r="B47"/>
          <cell r="C47"/>
          <cell r="D47"/>
          <cell r="E47"/>
          <cell r="F47"/>
          <cell r="G47"/>
          <cell r="H47"/>
          <cell r="I47"/>
          <cell r="J47"/>
          <cell r="K47"/>
          <cell r="L47"/>
          <cell r="M47"/>
          <cell r="N47"/>
          <cell r="O47"/>
          <cell r="P47"/>
          <cell r="Q47"/>
          <cell r="R47"/>
          <cell r="S47"/>
        </row>
        <row r="48">
          <cell r="A48" t="str">
            <v>0729 : Mining of other non-ferrous metal ores</v>
          </cell>
          <cell r="B48"/>
          <cell r="C48"/>
          <cell r="D48"/>
          <cell r="E48"/>
          <cell r="F48"/>
          <cell r="G48"/>
          <cell r="H48"/>
          <cell r="I48"/>
          <cell r="J48"/>
          <cell r="K48"/>
          <cell r="L48"/>
          <cell r="M48"/>
          <cell r="N48"/>
          <cell r="O48"/>
          <cell r="P48"/>
          <cell r="Q48"/>
          <cell r="R48"/>
          <cell r="S48"/>
        </row>
        <row r="49">
          <cell r="A49" t="str">
            <v>0811 : Quarrying of ornamental and building stone, limestone, gypsum, chalk and slate</v>
          </cell>
          <cell r="B49"/>
          <cell r="C49"/>
          <cell r="D49"/>
          <cell r="E49"/>
          <cell r="F49"/>
          <cell r="G49"/>
          <cell r="H49"/>
          <cell r="I49"/>
          <cell r="J49"/>
          <cell r="K49"/>
          <cell r="L49"/>
          <cell r="M49"/>
          <cell r="N49"/>
          <cell r="O49"/>
          <cell r="P49"/>
          <cell r="Q49"/>
          <cell r="R49"/>
          <cell r="S49"/>
        </row>
        <row r="50">
          <cell r="A50" t="str">
            <v>0812 : Operation of gravel and sand pits; mining of clays and kaolin</v>
          </cell>
          <cell r="B50"/>
          <cell r="C50"/>
          <cell r="D50"/>
          <cell r="E50"/>
          <cell r="F50"/>
          <cell r="G50"/>
          <cell r="H50"/>
          <cell r="I50"/>
          <cell r="J50"/>
          <cell r="K50"/>
          <cell r="L50"/>
          <cell r="M50"/>
          <cell r="N50"/>
          <cell r="O50"/>
          <cell r="P50"/>
          <cell r="Q50"/>
          <cell r="R50"/>
          <cell r="S50"/>
        </row>
        <row r="51">
          <cell r="A51" t="str">
            <v>0891 : Mining of chemical and fertiliser minerals</v>
          </cell>
          <cell r="B51"/>
          <cell r="C51"/>
          <cell r="D51"/>
          <cell r="E51"/>
          <cell r="F51"/>
          <cell r="G51"/>
          <cell r="H51"/>
          <cell r="I51"/>
          <cell r="J51"/>
          <cell r="K51"/>
          <cell r="L51"/>
          <cell r="M51"/>
          <cell r="N51"/>
          <cell r="O51"/>
          <cell r="P51"/>
          <cell r="Q51"/>
          <cell r="R51"/>
          <cell r="S51"/>
        </row>
        <row r="52">
          <cell r="A52" t="str">
            <v>0892 : Extraction of peat</v>
          </cell>
          <cell r="B52"/>
          <cell r="C52"/>
          <cell r="D52"/>
          <cell r="E52"/>
          <cell r="F52"/>
          <cell r="G52"/>
          <cell r="H52"/>
          <cell r="I52"/>
          <cell r="J52"/>
          <cell r="K52"/>
          <cell r="L52"/>
          <cell r="M52"/>
          <cell r="N52"/>
          <cell r="O52"/>
          <cell r="P52"/>
          <cell r="Q52"/>
          <cell r="R52"/>
          <cell r="S52"/>
        </row>
        <row r="53">
          <cell r="A53" t="str">
            <v>0893 : Extraction of salt</v>
          </cell>
          <cell r="B53"/>
          <cell r="C53"/>
          <cell r="D53"/>
          <cell r="E53"/>
          <cell r="F53"/>
          <cell r="G53"/>
          <cell r="H53"/>
          <cell r="I53"/>
          <cell r="J53"/>
          <cell r="K53"/>
          <cell r="L53"/>
          <cell r="M53"/>
          <cell r="N53"/>
          <cell r="O53"/>
          <cell r="P53"/>
          <cell r="Q53"/>
          <cell r="R53"/>
          <cell r="S53"/>
        </row>
        <row r="54">
          <cell r="A54" t="str">
            <v>0899 : Other mining and quarrying n.e.c.</v>
          </cell>
          <cell r="B54"/>
          <cell r="C54"/>
          <cell r="D54"/>
          <cell r="E54"/>
          <cell r="F54"/>
          <cell r="G54"/>
          <cell r="H54"/>
          <cell r="I54"/>
          <cell r="J54"/>
          <cell r="K54"/>
          <cell r="L54"/>
          <cell r="M54"/>
          <cell r="N54"/>
          <cell r="O54"/>
          <cell r="P54"/>
          <cell r="Q54"/>
          <cell r="R54"/>
          <cell r="S54"/>
        </row>
        <row r="55">
          <cell r="A55" t="str">
            <v>0910 : Support activities for petroleum and natural gas extraction</v>
          </cell>
          <cell r="B55"/>
          <cell r="C55"/>
          <cell r="D55"/>
          <cell r="E55"/>
          <cell r="F55"/>
          <cell r="G55"/>
          <cell r="H55"/>
          <cell r="I55"/>
          <cell r="J55"/>
          <cell r="K55"/>
          <cell r="L55"/>
          <cell r="M55"/>
          <cell r="N55"/>
          <cell r="O55"/>
          <cell r="P55"/>
          <cell r="Q55"/>
          <cell r="R55"/>
          <cell r="S55"/>
        </row>
        <row r="56">
          <cell r="A56" t="str">
            <v>0990 : Support activities for other mining and quarrying</v>
          </cell>
          <cell r="B56"/>
          <cell r="C56"/>
          <cell r="D56"/>
          <cell r="E56"/>
          <cell r="F56"/>
          <cell r="G56"/>
          <cell r="H56"/>
          <cell r="I56"/>
          <cell r="J56"/>
          <cell r="K56"/>
          <cell r="L56"/>
          <cell r="M56"/>
          <cell r="N56"/>
          <cell r="O56"/>
          <cell r="P56"/>
          <cell r="Q56"/>
          <cell r="R56"/>
          <cell r="S56"/>
        </row>
        <row r="57">
          <cell r="A57" t="str">
            <v>1011 : Processing and preserving of meat</v>
          </cell>
          <cell r="B57"/>
          <cell r="C57"/>
          <cell r="D57"/>
          <cell r="E57"/>
          <cell r="F57"/>
          <cell r="G57"/>
          <cell r="H57"/>
          <cell r="I57"/>
          <cell r="J57"/>
          <cell r="K57"/>
          <cell r="L57"/>
          <cell r="M57"/>
          <cell r="N57"/>
          <cell r="O57"/>
          <cell r="P57"/>
          <cell r="Q57"/>
          <cell r="R57"/>
          <cell r="S57"/>
        </row>
        <row r="58">
          <cell r="A58" t="str">
            <v>1012 : Processing and preserving of poultry meat</v>
          </cell>
          <cell r="B58"/>
          <cell r="C58"/>
          <cell r="D58"/>
          <cell r="E58"/>
          <cell r="F58"/>
          <cell r="G58"/>
          <cell r="H58"/>
          <cell r="I58"/>
          <cell r="J58"/>
          <cell r="K58"/>
          <cell r="L58"/>
          <cell r="M58"/>
          <cell r="N58"/>
          <cell r="O58"/>
          <cell r="P58"/>
          <cell r="Q58"/>
          <cell r="R58"/>
          <cell r="S58"/>
        </row>
        <row r="59">
          <cell r="A59" t="str">
            <v>1013 : Production of meat and poultry meat products</v>
          </cell>
          <cell r="B59"/>
          <cell r="C59"/>
          <cell r="D59"/>
          <cell r="E59"/>
          <cell r="F59"/>
          <cell r="G59"/>
          <cell r="H59"/>
          <cell r="I59"/>
          <cell r="J59"/>
          <cell r="K59"/>
          <cell r="L59"/>
          <cell r="M59"/>
          <cell r="N59"/>
          <cell r="O59"/>
          <cell r="P59"/>
          <cell r="Q59"/>
          <cell r="R59"/>
          <cell r="S59"/>
        </row>
        <row r="60">
          <cell r="A60" t="str">
            <v>1020 : Processing and preserving of fish, crustaceans and molluscs</v>
          </cell>
          <cell r="B60"/>
          <cell r="C60"/>
          <cell r="D60"/>
          <cell r="E60"/>
          <cell r="F60"/>
          <cell r="G60"/>
          <cell r="H60"/>
          <cell r="I60"/>
          <cell r="J60"/>
          <cell r="K60"/>
          <cell r="L60"/>
          <cell r="M60"/>
          <cell r="N60"/>
          <cell r="O60"/>
          <cell r="P60"/>
          <cell r="Q60"/>
          <cell r="R60"/>
          <cell r="S60"/>
        </row>
        <row r="61">
          <cell r="A61" t="str">
            <v>1031 : Processing and preserving of potatoes</v>
          </cell>
          <cell r="B61"/>
          <cell r="C61"/>
          <cell r="D61"/>
          <cell r="E61"/>
          <cell r="F61"/>
          <cell r="G61"/>
          <cell r="H61"/>
          <cell r="I61"/>
          <cell r="J61"/>
          <cell r="K61"/>
          <cell r="L61"/>
          <cell r="M61"/>
          <cell r="N61"/>
          <cell r="O61"/>
          <cell r="P61"/>
          <cell r="Q61"/>
          <cell r="R61"/>
          <cell r="S61"/>
        </row>
        <row r="62">
          <cell r="A62" t="str">
            <v>1032 : Manufacture of fruit and vegetable juice</v>
          </cell>
          <cell r="B62"/>
          <cell r="C62"/>
          <cell r="D62"/>
          <cell r="E62"/>
          <cell r="F62"/>
          <cell r="G62"/>
          <cell r="H62"/>
          <cell r="I62"/>
          <cell r="J62"/>
          <cell r="K62"/>
          <cell r="L62"/>
          <cell r="M62"/>
          <cell r="N62"/>
          <cell r="O62"/>
          <cell r="P62"/>
          <cell r="Q62"/>
          <cell r="R62"/>
          <cell r="S62"/>
        </row>
        <row r="63">
          <cell r="A63" t="str">
            <v>1039 : Other processing and preserving of fruit and vegetables</v>
          </cell>
          <cell r="B63"/>
          <cell r="C63"/>
          <cell r="D63"/>
          <cell r="E63"/>
          <cell r="F63"/>
          <cell r="G63"/>
          <cell r="H63"/>
          <cell r="I63"/>
          <cell r="J63"/>
          <cell r="K63"/>
          <cell r="L63"/>
          <cell r="M63"/>
          <cell r="N63"/>
          <cell r="O63"/>
          <cell r="P63"/>
          <cell r="Q63"/>
          <cell r="R63"/>
          <cell r="S63"/>
        </row>
        <row r="64">
          <cell r="A64" t="str">
            <v>1041 : Manufacture of oils and fats</v>
          </cell>
          <cell r="B64"/>
          <cell r="C64"/>
          <cell r="D64"/>
          <cell r="E64"/>
          <cell r="F64"/>
          <cell r="G64"/>
          <cell r="H64"/>
          <cell r="I64"/>
          <cell r="J64"/>
          <cell r="K64"/>
          <cell r="L64"/>
          <cell r="M64"/>
          <cell r="N64"/>
          <cell r="O64"/>
          <cell r="P64"/>
          <cell r="Q64"/>
          <cell r="R64"/>
          <cell r="S64"/>
        </row>
        <row r="65">
          <cell r="A65" t="str">
            <v>1042 : Manufacture of margarine and similar edible fats</v>
          </cell>
          <cell r="B65"/>
          <cell r="C65"/>
          <cell r="D65"/>
          <cell r="E65"/>
          <cell r="F65"/>
          <cell r="G65"/>
          <cell r="H65"/>
          <cell r="I65"/>
          <cell r="J65"/>
          <cell r="K65"/>
          <cell r="L65"/>
          <cell r="M65"/>
          <cell r="N65"/>
          <cell r="O65"/>
          <cell r="P65"/>
          <cell r="Q65"/>
          <cell r="R65"/>
          <cell r="S65"/>
        </row>
        <row r="66">
          <cell r="A66" t="str">
            <v>1051 : Operation of dairies and cheese making</v>
          </cell>
          <cell r="B66"/>
          <cell r="C66"/>
          <cell r="D66"/>
          <cell r="E66"/>
          <cell r="F66"/>
          <cell r="G66"/>
          <cell r="H66"/>
          <cell r="I66"/>
          <cell r="J66"/>
          <cell r="K66"/>
          <cell r="L66"/>
          <cell r="M66"/>
          <cell r="N66"/>
          <cell r="O66"/>
          <cell r="P66"/>
          <cell r="Q66"/>
          <cell r="R66"/>
          <cell r="S66"/>
        </row>
        <row r="67">
          <cell r="A67" t="str">
            <v>1052 : Manufacture of ice cream</v>
          </cell>
          <cell r="B67"/>
          <cell r="C67"/>
          <cell r="D67"/>
          <cell r="E67"/>
          <cell r="F67"/>
          <cell r="G67"/>
          <cell r="H67"/>
          <cell r="I67"/>
          <cell r="J67"/>
          <cell r="K67"/>
          <cell r="L67"/>
          <cell r="M67"/>
          <cell r="N67"/>
          <cell r="O67"/>
          <cell r="P67"/>
          <cell r="Q67"/>
          <cell r="R67"/>
          <cell r="S67"/>
        </row>
        <row r="68">
          <cell r="A68" t="str">
            <v>1061 : Manufacture of grain mill products</v>
          </cell>
          <cell r="B68"/>
          <cell r="C68"/>
          <cell r="D68"/>
          <cell r="E68"/>
          <cell r="F68"/>
          <cell r="G68"/>
          <cell r="H68"/>
          <cell r="I68"/>
          <cell r="J68"/>
          <cell r="K68"/>
          <cell r="L68"/>
          <cell r="M68"/>
          <cell r="N68"/>
          <cell r="O68"/>
          <cell r="P68"/>
          <cell r="Q68"/>
          <cell r="R68"/>
          <cell r="S68"/>
        </row>
        <row r="69">
          <cell r="A69" t="str">
            <v>1062 : Manufacture of starches and starch products</v>
          </cell>
          <cell r="B69"/>
          <cell r="C69"/>
          <cell r="D69"/>
          <cell r="E69"/>
          <cell r="F69"/>
          <cell r="G69"/>
          <cell r="H69"/>
          <cell r="I69"/>
          <cell r="J69"/>
          <cell r="K69"/>
          <cell r="L69"/>
          <cell r="M69"/>
          <cell r="N69"/>
          <cell r="O69"/>
          <cell r="P69"/>
          <cell r="Q69"/>
          <cell r="R69"/>
          <cell r="S69"/>
        </row>
        <row r="70">
          <cell r="A70" t="str">
            <v>1071 : Manufacture of bread; manufacture of fresh pastry goods and cakes</v>
          </cell>
          <cell r="B70">
            <v>7000</v>
          </cell>
          <cell r="C70">
            <v>7400</v>
          </cell>
          <cell r="D70">
            <v>7600</v>
          </cell>
          <cell r="E70">
            <v>7600</v>
          </cell>
          <cell r="F70">
            <v>7500</v>
          </cell>
          <cell r="G70">
            <v>7200</v>
          </cell>
          <cell r="H70">
            <v>7100</v>
          </cell>
          <cell r="I70">
            <v>7700</v>
          </cell>
          <cell r="J70">
            <v>8000</v>
          </cell>
          <cell r="K70">
            <v>8700</v>
          </cell>
          <cell r="L70">
            <v>7800</v>
          </cell>
          <cell r="M70">
            <v>7500</v>
          </cell>
          <cell r="N70">
            <v>6500</v>
          </cell>
          <cell r="O70">
            <v>7000</v>
          </cell>
          <cell r="P70">
            <v>9200</v>
          </cell>
          <cell r="Q70">
            <v>9500</v>
          </cell>
          <cell r="R70">
            <v>8400</v>
          </cell>
          <cell r="S70">
            <v>7100</v>
          </cell>
        </row>
        <row r="71">
          <cell r="A71" t="str">
            <v>1072 : Manufacture of rusks and biscuits; manufacture of preserved pastry goods and cakes</v>
          </cell>
          <cell r="B71"/>
          <cell r="C71"/>
          <cell r="D71"/>
          <cell r="E71"/>
          <cell r="F71"/>
          <cell r="G71"/>
          <cell r="H71"/>
          <cell r="I71"/>
          <cell r="J71"/>
          <cell r="K71"/>
          <cell r="L71"/>
          <cell r="M71"/>
          <cell r="N71"/>
          <cell r="O71"/>
          <cell r="P71"/>
          <cell r="Q71"/>
          <cell r="R71"/>
          <cell r="S71"/>
        </row>
        <row r="72">
          <cell r="A72" t="str">
            <v>1073 : Manufacture of macaroni, noodles, couscous and similar farinaceous products</v>
          </cell>
          <cell r="B72"/>
          <cell r="C72"/>
          <cell r="D72"/>
          <cell r="E72"/>
          <cell r="F72"/>
          <cell r="G72"/>
          <cell r="H72"/>
          <cell r="I72"/>
          <cell r="J72"/>
          <cell r="K72"/>
          <cell r="L72"/>
          <cell r="M72"/>
          <cell r="N72"/>
          <cell r="O72"/>
          <cell r="P72"/>
          <cell r="Q72"/>
          <cell r="R72"/>
          <cell r="S72"/>
        </row>
        <row r="73">
          <cell r="A73" t="str">
            <v>1081 : Manufacture of sugar</v>
          </cell>
          <cell r="B73"/>
          <cell r="C73"/>
          <cell r="D73"/>
          <cell r="E73"/>
          <cell r="F73"/>
          <cell r="G73"/>
          <cell r="H73"/>
          <cell r="I73"/>
          <cell r="J73"/>
          <cell r="K73"/>
          <cell r="L73"/>
          <cell r="M73"/>
          <cell r="N73"/>
          <cell r="O73"/>
          <cell r="P73"/>
          <cell r="Q73"/>
          <cell r="R73"/>
          <cell r="S73"/>
        </row>
        <row r="74">
          <cell r="A74" t="str">
            <v>1082 : Manufacture of cocoa, chocolate and sugar confectionery</v>
          </cell>
          <cell r="B74"/>
          <cell r="C74"/>
          <cell r="D74"/>
          <cell r="E74"/>
          <cell r="F74"/>
          <cell r="G74"/>
          <cell r="H74"/>
          <cell r="I74"/>
          <cell r="J74"/>
          <cell r="K74"/>
          <cell r="L74"/>
          <cell r="M74"/>
          <cell r="N74"/>
          <cell r="O74"/>
          <cell r="P74"/>
          <cell r="Q74"/>
          <cell r="R74"/>
          <cell r="S74"/>
        </row>
        <row r="75">
          <cell r="A75" t="str">
            <v>1083 : Processing of tea and coffee</v>
          </cell>
          <cell r="B75"/>
          <cell r="C75"/>
          <cell r="D75"/>
          <cell r="E75"/>
          <cell r="F75"/>
          <cell r="G75"/>
          <cell r="H75"/>
          <cell r="I75"/>
          <cell r="J75"/>
          <cell r="K75"/>
          <cell r="L75"/>
          <cell r="M75"/>
          <cell r="N75"/>
          <cell r="O75"/>
          <cell r="P75"/>
          <cell r="Q75"/>
          <cell r="R75"/>
          <cell r="S75"/>
        </row>
        <row r="76">
          <cell r="A76" t="str">
            <v>1084 : Manufacture of condiments and seasonings</v>
          </cell>
          <cell r="B76"/>
          <cell r="C76"/>
          <cell r="D76"/>
          <cell r="E76"/>
          <cell r="F76"/>
          <cell r="G76"/>
          <cell r="H76"/>
          <cell r="I76"/>
          <cell r="J76"/>
          <cell r="K76"/>
          <cell r="L76"/>
          <cell r="M76"/>
          <cell r="N76"/>
          <cell r="O76"/>
          <cell r="P76"/>
          <cell r="Q76"/>
          <cell r="R76"/>
          <cell r="S76"/>
        </row>
        <row r="77">
          <cell r="A77" t="str">
            <v>1085 : Manufacture of prepared meals and dishes</v>
          </cell>
          <cell r="B77"/>
          <cell r="C77"/>
          <cell r="D77"/>
          <cell r="E77"/>
          <cell r="F77"/>
          <cell r="G77"/>
          <cell r="H77"/>
          <cell r="I77"/>
          <cell r="J77"/>
          <cell r="K77"/>
          <cell r="L77"/>
          <cell r="M77"/>
          <cell r="N77"/>
          <cell r="O77"/>
          <cell r="P77"/>
          <cell r="Q77"/>
          <cell r="R77"/>
          <cell r="S77"/>
        </row>
        <row r="78">
          <cell r="A78" t="str">
            <v>1086 : Manufacture of homogenised food preparations and dietetic food</v>
          </cell>
          <cell r="B78"/>
          <cell r="C78"/>
          <cell r="D78"/>
          <cell r="E78"/>
          <cell r="F78"/>
          <cell r="G78"/>
          <cell r="H78"/>
          <cell r="I78"/>
          <cell r="J78"/>
          <cell r="K78"/>
          <cell r="L78"/>
          <cell r="M78"/>
          <cell r="N78"/>
          <cell r="O78"/>
          <cell r="P78"/>
          <cell r="Q78"/>
          <cell r="R78"/>
          <cell r="S78"/>
        </row>
        <row r="79">
          <cell r="A79" t="str">
            <v>1089 : Manufacture of other food products n.e.c.</v>
          </cell>
          <cell r="B79"/>
          <cell r="C79"/>
          <cell r="D79"/>
          <cell r="E79"/>
          <cell r="F79"/>
          <cell r="G79"/>
          <cell r="H79"/>
          <cell r="I79"/>
          <cell r="J79"/>
          <cell r="K79"/>
          <cell r="L79"/>
          <cell r="M79"/>
          <cell r="N79"/>
          <cell r="O79"/>
          <cell r="P79"/>
          <cell r="Q79"/>
          <cell r="R79"/>
          <cell r="S79"/>
        </row>
        <row r="80">
          <cell r="A80" t="str">
            <v>1091 : Manufacture of prepared feeds for farm animals</v>
          </cell>
          <cell r="B80"/>
          <cell r="C80"/>
          <cell r="D80"/>
          <cell r="E80"/>
          <cell r="F80"/>
          <cell r="G80"/>
          <cell r="H80"/>
          <cell r="I80"/>
          <cell r="J80"/>
          <cell r="K80"/>
          <cell r="L80"/>
          <cell r="M80"/>
          <cell r="N80"/>
          <cell r="O80"/>
          <cell r="P80"/>
          <cell r="Q80"/>
          <cell r="R80"/>
          <cell r="S80"/>
        </row>
        <row r="81">
          <cell r="A81" t="str">
            <v>1092 : Manufacture of prepared pet foods</v>
          </cell>
          <cell r="B81"/>
          <cell r="C81"/>
          <cell r="D81"/>
          <cell r="E81"/>
          <cell r="F81"/>
          <cell r="G81"/>
          <cell r="H81"/>
          <cell r="I81"/>
          <cell r="J81"/>
          <cell r="K81"/>
          <cell r="L81"/>
          <cell r="M81"/>
          <cell r="N81"/>
          <cell r="O81"/>
          <cell r="P81"/>
          <cell r="Q81"/>
          <cell r="R81"/>
          <cell r="S81"/>
        </row>
        <row r="82">
          <cell r="A82" t="str">
            <v>1101 : Distilling, rectifying and blending of spirits</v>
          </cell>
          <cell r="B82"/>
          <cell r="C82"/>
          <cell r="D82"/>
          <cell r="E82"/>
          <cell r="F82"/>
          <cell r="G82"/>
          <cell r="H82"/>
          <cell r="I82"/>
          <cell r="J82"/>
          <cell r="K82"/>
          <cell r="L82"/>
          <cell r="M82"/>
          <cell r="N82"/>
          <cell r="O82"/>
          <cell r="P82"/>
          <cell r="Q82"/>
          <cell r="R82"/>
          <cell r="S82"/>
        </row>
        <row r="83">
          <cell r="A83" t="str">
            <v>1102 : Manufacture of wine from grape</v>
          </cell>
          <cell r="B83"/>
          <cell r="C83"/>
          <cell r="D83"/>
          <cell r="E83"/>
          <cell r="F83"/>
          <cell r="G83"/>
          <cell r="H83"/>
          <cell r="I83"/>
          <cell r="J83"/>
          <cell r="K83"/>
          <cell r="L83"/>
          <cell r="M83"/>
          <cell r="N83"/>
          <cell r="O83"/>
          <cell r="P83"/>
          <cell r="Q83"/>
          <cell r="R83"/>
          <cell r="S83"/>
        </row>
        <row r="84">
          <cell r="A84" t="str">
            <v>1103 : Manufacture of cider and other fruit wines</v>
          </cell>
          <cell r="B84"/>
          <cell r="C84"/>
          <cell r="D84"/>
          <cell r="E84"/>
          <cell r="F84"/>
          <cell r="G84"/>
          <cell r="H84"/>
          <cell r="I84"/>
          <cell r="J84"/>
          <cell r="K84"/>
          <cell r="L84"/>
          <cell r="M84"/>
          <cell r="N84"/>
          <cell r="O84"/>
          <cell r="P84"/>
          <cell r="Q84"/>
          <cell r="R84"/>
          <cell r="S84"/>
        </row>
        <row r="85">
          <cell r="A85" t="str">
            <v>1104 : Manufacture of other non-distilled fermented beverages</v>
          </cell>
          <cell r="B85"/>
          <cell r="C85"/>
          <cell r="D85"/>
          <cell r="E85"/>
          <cell r="F85"/>
          <cell r="G85"/>
          <cell r="H85"/>
          <cell r="I85"/>
          <cell r="J85"/>
          <cell r="K85"/>
          <cell r="L85"/>
          <cell r="M85"/>
          <cell r="N85"/>
          <cell r="O85"/>
          <cell r="P85"/>
          <cell r="Q85"/>
          <cell r="R85"/>
          <cell r="S85"/>
        </row>
        <row r="86">
          <cell r="A86" t="str">
            <v>1105 : Manufacture of beer</v>
          </cell>
          <cell r="B86"/>
          <cell r="C86"/>
          <cell r="D86"/>
          <cell r="E86"/>
          <cell r="F86"/>
          <cell r="G86"/>
          <cell r="H86"/>
          <cell r="I86"/>
          <cell r="J86"/>
          <cell r="K86"/>
          <cell r="L86"/>
          <cell r="M86"/>
          <cell r="N86"/>
          <cell r="O86"/>
          <cell r="P86"/>
          <cell r="Q86"/>
          <cell r="R86"/>
          <cell r="S86"/>
        </row>
        <row r="87">
          <cell r="A87" t="str">
            <v>1106 : Manufacture of malt</v>
          </cell>
          <cell r="B87"/>
          <cell r="C87"/>
          <cell r="D87"/>
          <cell r="E87"/>
          <cell r="F87"/>
          <cell r="G87"/>
          <cell r="H87"/>
          <cell r="I87"/>
          <cell r="J87"/>
          <cell r="K87"/>
          <cell r="L87"/>
          <cell r="M87"/>
          <cell r="N87"/>
          <cell r="O87"/>
          <cell r="P87"/>
          <cell r="Q87"/>
          <cell r="R87"/>
          <cell r="S87"/>
        </row>
        <row r="88">
          <cell r="A88" t="str">
            <v>1107 : Manufacture of soft drinks; production of mineral waters and other bottled waters</v>
          </cell>
          <cell r="B88"/>
          <cell r="C88"/>
          <cell r="D88"/>
          <cell r="E88"/>
          <cell r="F88"/>
          <cell r="G88"/>
          <cell r="H88"/>
          <cell r="I88"/>
          <cell r="J88"/>
          <cell r="K88"/>
          <cell r="L88"/>
          <cell r="M88"/>
          <cell r="N88"/>
          <cell r="O88"/>
          <cell r="P88"/>
          <cell r="Q88"/>
          <cell r="R88"/>
          <cell r="S88"/>
        </row>
        <row r="89">
          <cell r="A89" t="str">
            <v>1200 : Manufacture of tobacco products</v>
          </cell>
          <cell r="B89"/>
          <cell r="C89"/>
          <cell r="D89"/>
          <cell r="E89"/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/>
          <cell r="S89"/>
        </row>
        <row r="90">
          <cell r="A90" t="str">
            <v>1310 : Preparation and spinning of textile fibres</v>
          </cell>
          <cell r="B90"/>
          <cell r="C90"/>
          <cell r="D90"/>
          <cell r="E90"/>
          <cell r="F90"/>
          <cell r="G90"/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/>
          <cell r="S90"/>
        </row>
        <row r="91">
          <cell r="A91" t="str">
            <v>1320 : Weaving of textiles</v>
          </cell>
          <cell r="B91"/>
          <cell r="C91"/>
          <cell r="D91"/>
          <cell r="E91"/>
          <cell r="F91"/>
          <cell r="G91"/>
          <cell r="H91"/>
          <cell r="I91"/>
          <cell r="J91"/>
          <cell r="K91"/>
          <cell r="L91"/>
          <cell r="M91"/>
          <cell r="N91"/>
          <cell r="O91"/>
          <cell r="P91"/>
          <cell r="Q91"/>
          <cell r="R91"/>
          <cell r="S91"/>
        </row>
        <row r="92">
          <cell r="A92" t="str">
            <v>1330 : Finishing of textiles</v>
          </cell>
          <cell r="B92"/>
          <cell r="C92"/>
          <cell r="D92"/>
          <cell r="E92"/>
          <cell r="F92"/>
          <cell r="G92"/>
          <cell r="H92"/>
          <cell r="I92"/>
          <cell r="J92"/>
          <cell r="K92"/>
          <cell r="L92"/>
          <cell r="M92"/>
          <cell r="N92"/>
          <cell r="O92"/>
          <cell r="P92"/>
          <cell r="Q92"/>
          <cell r="R92"/>
          <cell r="S92"/>
        </row>
        <row r="93">
          <cell r="A93" t="str">
            <v>1391 : Manufacture of knitted and crocheted fabrics</v>
          </cell>
          <cell r="B93"/>
          <cell r="C93"/>
          <cell r="D93"/>
          <cell r="E93"/>
          <cell r="F93"/>
          <cell r="G93"/>
          <cell r="H93"/>
          <cell r="I93"/>
          <cell r="J93"/>
          <cell r="K93"/>
          <cell r="L93"/>
          <cell r="M93"/>
          <cell r="N93"/>
          <cell r="O93"/>
          <cell r="P93"/>
          <cell r="Q93"/>
          <cell r="R93"/>
          <cell r="S93"/>
        </row>
        <row r="94">
          <cell r="A94" t="str">
            <v>1392 : Manufacture of made-up textile articles, except apparel</v>
          </cell>
          <cell r="B94"/>
          <cell r="C94"/>
          <cell r="D94"/>
          <cell r="E94"/>
          <cell r="F94"/>
          <cell r="G94"/>
          <cell r="H94"/>
          <cell r="I94"/>
          <cell r="J94"/>
          <cell r="K94"/>
          <cell r="L94"/>
          <cell r="M94"/>
          <cell r="N94"/>
          <cell r="O94"/>
          <cell r="P94"/>
          <cell r="Q94"/>
          <cell r="R94"/>
          <cell r="S94"/>
        </row>
        <row r="95">
          <cell r="A95" t="str">
            <v>1393 : Manufacture of carpets and rugs</v>
          </cell>
          <cell r="B95"/>
          <cell r="C95"/>
          <cell r="D95"/>
          <cell r="E95"/>
          <cell r="F95"/>
          <cell r="G95"/>
          <cell r="H95"/>
          <cell r="I95"/>
          <cell r="J95"/>
          <cell r="K95"/>
          <cell r="L95"/>
          <cell r="M95"/>
          <cell r="N95"/>
          <cell r="O95"/>
          <cell r="P95"/>
          <cell r="Q95"/>
          <cell r="R95"/>
          <cell r="S95"/>
        </row>
        <row r="96">
          <cell r="A96" t="str">
            <v>1394 : Manufacture of cordage, rope, twine and netting</v>
          </cell>
          <cell r="B96"/>
          <cell r="C96"/>
          <cell r="D96"/>
          <cell r="E96"/>
          <cell r="F96"/>
          <cell r="G96"/>
          <cell r="H96"/>
          <cell r="I96"/>
          <cell r="J96"/>
          <cell r="K96"/>
          <cell r="L96"/>
          <cell r="M96"/>
          <cell r="N96"/>
          <cell r="O96"/>
          <cell r="P96"/>
          <cell r="Q96"/>
          <cell r="R96"/>
          <cell r="S96"/>
        </row>
        <row r="97">
          <cell r="A97" t="str">
            <v>1395 : Manufacture of non-wovens and articles made from non-wovens, except apparel</v>
          </cell>
          <cell r="B97"/>
          <cell r="C97"/>
          <cell r="D97"/>
          <cell r="E97"/>
          <cell r="F97"/>
          <cell r="G97"/>
          <cell r="H97"/>
          <cell r="I97"/>
          <cell r="J97"/>
          <cell r="K97"/>
          <cell r="L97"/>
          <cell r="M97"/>
          <cell r="N97"/>
          <cell r="O97"/>
          <cell r="P97"/>
          <cell r="Q97"/>
          <cell r="R97"/>
          <cell r="S97"/>
        </row>
        <row r="98">
          <cell r="A98" t="str">
            <v>1396 : Manufacture of other technical and industrial textiles</v>
          </cell>
          <cell r="B98"/>
          <cell r="C98"/>
          <cell r="D98"/>
          <cell r="E98"/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</row>
        <row r="99">
          <cell r="A99" t="str">
            <v>1399 : Manufacture of other textiles n.e.c.</v>
          </cell>
          <cell r="B99"/>
          <cell r="C99"/>
          <cell r="D99"/>
          <cell r="E99"/>
          <cell r="F99"/>
          <cell r="G99"/>
          <cell r="H99"/>
          <cell r="I99"/>
          <cell r="J99"/>
          <cell r="K99"/>
          <cell r="L99"/>
          <cell r="M99"/>
          <cell r="N99"/>
          <cell r="O99"/>
          <cell r="P99"/>
          <cell r="Q99"/>
          <cell r="R99"/>
          <cell r="S99"/>
        </row>
        <row r="100">
          <cell r="A100" t="str">
            <v>1411 : Manufacture of leather clothes</v>
          </cell>
          <cell r="B100"/>
          <cell r="C100"/>
          <cell r="D100"/>
          <cell r="E100"/>
          <cell r="F100"/>
          <cell r="G100"/>
          <cell r="H100"/>
          <cell r="I100"/>
          <cell r="J100"/>
          <cell r="K100"/>
          <cell r="L100"/>
          <cell r="M100"/>
          <cell r="N100"/>
          <cell r="O100"/>
          <cell r="P100"/>
          <cell r="Q100"/>
          <cell r="R100"/>
          <cell r="S100"/>
        </row>
        <row r="101">
          <cell r="A101" t="str">
            <v>1412 : Manufacture of workwear</v>
          </cell>
          <cell r="B101"/>
          <cell r="C101"/>
          <cell r="D101"/>
          <cell r="E101"/>
          <cell r="F101"/>
          <cell r="G101"/>
          <cell r="H101"/>
          <cell r="I101"/>
          <cell r="J101"/>
          <cell r="K101"/>
          <cell r="L101"/>
          <cell r="M101"/>
          <cell r="N101"/>
          <cell r="O101"/>
          <cell r="P101"/>
          <cell r="Q101"/>
          <cell r="R101"/>
          <cell r="S101"/>
        </row>
        <row r="102">
          <cell r="A102" t="str">
            <v>1413 : Manufacture of other outerwear</v>
          </cell>
          <cell r="B102"/>
          <cell r="C102"/>
          <cell r="D102"/>
          <cell r="E102"/>
          <cell r="F102"/>
          <cell r="G102"/>
          <cell r="H102"/>
          <cell r="I102"/>
          <cell r="J102"/>
          <cell r="K102"/>
          <cell r="L102"/>
          <cell r="M102"/>
          <cell r="N102"/>
          <cell r="O102"/>
          <cell r="P102"/>
          <cell r="Q102"/>
          <cell r="R102"/>
          <cell r="S102"/>
        </row>
        <row r="103">
          <cell r="A103" t="str">
            <v>1414 : Manufacture of underwear</v>
          </cell>
          <cell r="B103"/>
          <cell r="C103"/>
          <cell r="D103"/>
          <cell r="E103"/>
          <cell r="F103"/>
          <cell r="G103"/>
          <cell r="H103"/>
          <cell r="I103"/>
          <cell r="J103"/>
          <cell r="K103"/>
          <cell r="L103"/>
          <cell r="M103"/>
          <cell r="N103"/>
          <cell r="O103"/>
          <cell r="P103"/>
          <cell r="Q103"/>
          <cell r="R103"/>
          <cell r="S103"/>
        </row>
        <row r="104">
          <cell r="A104" t="str">
            <v>1419 : Manufacture of other wearing apparel and accessories</v>
          </cell>
          <cell r="B104"/>
          <cell r="C104"/>
          <cell r="D104"/>
          <cell r="E104"/>
          <cell r="F104"/>
          <cell r="G104"/>
          <cell r="H104"/>
          <cell r="I104"/>
          <cell r="J104"/>
          <cell r="K104"/>
          <cell r="L104"/>
          <cell r="M104"/>
          <cell r="N104"/>
          <cell r="O104"/>
          <cell r="P104"/>
          <cell r="Q104"/>
          <cell r="R104"/>
          <cell r="S104"/>
        </row>
        <row r="105">
          <cell r="A105" t="str">
            <v>1420 : Manufacture of articles of fur</v>
          </cell>
          <cell r="B105"/>
          <cell r="C105"/>
          <cell r="D105"/>
          <cell r="E105"/>
          <cell r="F105"/>
          <cell r="G105"/>
          <cell r="H105"/>
          <cell r="I105"/>
          <cell r="J105"/>
          <cell r="K105"/>
          <cell r="L105"/>
          <cell r="M105"/>
          <cell r="N105"/>
          <cell r="O105"/>
          <cell r="P105"/>
          <cell r="Q105"/>
          <cell r="R105"/>
          <cell r="S105"/>
        </row>
        <row r="106">
          <cell r="A106" t="str">
            <v>1431 : Manufacture of knitted and crocheted hosiery</v>
          </cell>
          <cell r="B106"/>
          <cell r="C106"/>
          <cell r="D106"/>
          <cell r="E106"/>
          <cell r="F106"/>
          <cell r="G106"/>
          <cell r="H106"/>
          <cell r="I106"/>
          <cell r="J106"/>
          <cell r="K106"/>
          <cell r="L106"/>
          <cell r="M106"/>
          <cell r="N106"/>
          <cell r="O106"/>
          <cell r="P106"/>
          <cell r="Q106"/>
          <cell r="R106"/>
          <cell r="S106"/>
        </row>
        <row r="107">
          <cell r="A107" t="str">
            <v>1439 : Manufacture of other knitted and crocheted apparel</v>
          </cell>
          <cell r="B107"/>
          <cell r="C107"/>
          <cell r="D107"/>
          <cell r="E107"/>
          <cell r="F107"/>
          <cell r="G107"/>
          <cell r="H107"/>
          <cell r="I107"/>
          <cell r="J107"/>
          <cell r="K107"/>
          <cell r="L107"/>
          <cell r="M107"/>
          <cell r="N107"/>
          <cell r="O107"/>
          <cell r="P107"/>
          <cell r="Q107"/>
          <cell r="R107"/>
          <cell r="S107"/>
        </row>
        <row r="108">
          <cell r="A108" t="str">
            <v>1511 : Tanning and dressing of leather; dressing and dyeing of fur</v>
          </cell>
          <cell r="B108"/>
          <cell r="C108"/>
          <cell r="D108"/>
          <cell r="E108"/>
          <cell r="F108"/>
          <cell r="G108"/>
          <cell r="H108"/>
          <cell r="I108"/>
          <cell r="J108"/>
          <cell r="K108"/>
          <cell r="L108"/>
          <cell r="M108"/>
          <cell r="N108"/>
          <cell r="O108"/>
          <cell r="P108"/>
          <cell r="Q108"/>
          <cell r="R108"/>
          <cell r="S108"/>
        </row>
        <row r="109">
          <cell r="A109" t="str">
            <v>1512 : Manufacture of luggage, handbags and the like, saddlery and harness</v>
          </cell>
          <cell r="B109"/>
          <cell r="C109"/>
          <cell r="D109"/>
          <cell r="E109"/>
          <cell r="F109"/>
          <cell r="G109"/>
          <cell r="H109"/>
          <cell r="I109"/>
          <cell r="J109"/>
          <cell r="K109"/>
          <cell r="L109"/>
          <cell r="M109"/>
          <cell r="N109"/>
          <cell r="O109"/>
          <cell r="P109"/>
          <cell r="Q109"/>
          <cell r="R109"/>
          <cell r="S109"/>
        </row>
        <row r="110">
          <cell r="A110" t="str">
            <v>1520 : Manufacture of footwear</v>
          </cell>
          <cell r="B110"/>
          <cell r="C110"/>
          <cell r="D110"/>
          <cell r="E110"/>
          <cell r="F110"/>
          <cell r="G110"/>
          <cell r="H110"/>
          <cell r="I110"/>
          <cell r="J110"/>
          <cell r="K110"/>
          <cell r="L110"/>
          <cell r="M110"/>
          <cell r="N110"/>
          <cell r="O110"/>
          <cell r="P110"/>
          <cell r="Q110"/>
          <cell r="R110"/>
          <cell r="S110"/>
        </row>
        <row r="111">
          <cell r="A111" t="str">
            <v>1610 : Sawmilling and planing of wood</v>
          </cell>
          <cell r="B111"/>
          <cell r="C111"/>
          <cell r="D111"/>
          <cell r="E111"/>
          <cell r="F111"/>
          <cell r="G111"/>
          <cell r="H111"/>
          <cell r="I111"/>
          <cell r="J111"/>
          <cell r="K111"/>
          <cell r="L111"/>
          <cell r="M111"/>
          <cell r="N111"/>
          <cell r="O111"/>
          <cell r="P111"/>
          <cell r="Q111"/>
          <cell r="R111"/>
          <cell r="S111"/>
        </row>
        <row r="112">
          <cell r="A112" t="str">
            <v>1621 : Manufacture of veneer sheets and wood-based panels</v>
          </cell>
          <cell r="B112"/>
          <cell r="C112"/>
          <cell r="D112"/>
          <cell r="E112"/>
          <cell r="F112"/>
          <cell r="G112"/>
          <cell r="H112"/>
          <cell r="I112"/>
          <cell r="J112"/>
          <cell r="K112"/>
          <cell r="L112"/>
          <cell r="M112"/>
          <cell r="N112"/>
          <cell r="O112"/>
          <cell r="P112"/>
          <cell r="Q112"/>
          <cell r="R112"/>
          <cell r="S112"/>
        </row>
        <row r="113">
          <cell r="A113" t="str">
            <v>1622 : Manufacture of assembled parquet floors</v>
          </cell>
          <cell r="B113"/>
          <cell r="C113"/>
          <cell r="D113"/>
          <cell r="E113"/>
          <cell r="F113"/>
          <cell r="G113"/>
          <cell r="H113"/>
          <cell r="I113"/>
          <cell r="J113"/>
          <cell r="K113"/>
          <cell r="L113"/>
          <cell r="M113"/>
          <cell r="N113"/>
          <cell r="O113"/>
          <cell r="P113"/>
          <cell r="Q113"/>
          <cell r="R113"/>
          <cell r="S113"/>
        </row>
        <row r="114">
          <cell r="A114" t="str">
            <v>1623 : Manufacture of other builders' carpentry and joinery</v>
          </cell>
          <cell r="B114"/>
          <cell r="C114"/>
          <cell r="D114"/>
          <cell r="E114"/>
          <cell r="F114"/>
          <cell r="G114"/>
          <cell r="H114"/>
          <cell r="I114"/>
          <cell r="J114"/>
          <cell r="K114"/>
          <cell r="L114"/>
          <cell r="M114"/>
          <cell r="N114"/>
          <cell r="O114"/>
          <cell r="P114"/>
          <cell r="Q114"/>
          <cell r="R114"/>
          <cell r="S114"/>
        </row>
        <row r="115">
          <cell r="A115" t="str">
            <v>1624 : Manufacture of wooden containers</v>
          </cell>
          <cell r="B115"/>
          <cell r="C115"/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  <cell r="R115"/>
          <cell r="S115"/>
        </row>
        <row r="116">
          <cell r="A116" t="str">
            <v>1629 : Manufacture of other products of wood; manufacture of articles of cork, straw and plaiting</v>
          </cell>
          <cell r="B116"/>
          <cell r="C116"/>
          <cell r="D116"/>
          <cell r="E116"/>
          <cell r="F116"/>
          <cell r="G116"/>
          <cell r="H116"/>
          <cell r="I116"/>
          <cell r="J116"/>
          <cell r="K116"/>
          <cell r="L116"/>
          <cell r="M116"/>
          <cell r="N116"/>
          <cell r="O116"/>
          <cell r="P116"/>
          <cell r="Q116"/>
          <cell r="R116"/>
          <cell r="S116"/>
        </row>
        <row r="117">
          <cell r="A117" t="str">
            <v>1711 : Manufacture of pulp</v>
          </cell>
          <cell r="B117"/>
          <cell r="C117"/>
          <cell r="D117"/>
          <cell r="E117"/>
          <cell r="F117"/>
          <cell r="G117"/>
          <cell r="H117"/>
          <cell r="I117"/>
          <cell r="J117"/>
          <cell r="K117"/>
          <cell r="L117"/>
          <cell r="M117"/>
          <cell r="N117"/>
          <cell r="O117"/>
          <cell r="P117"/>
          <cell r="Q117"/>
          <cell r="R117"/>
          <cell r="S117"/>
        </row>
        <row r="118">
          <cell r="A118" t="str">
            <v>1712 : Manufacture of paper and paperboard</v>
          </cell>
          <cell r="B118"/>
          <cell r="C118"/>
          <cell r="D118"/>
          <cell r="E118"/>
          <cell r="F118"/>
          <cell r="G118"/>
          <cell r="H118"/>
          <cell r="I118"/>
          <cell r="J118"/>
          <cell r="K118"/>
          <cell r="L118"/>
          <cell r="M118"/>
          <cell r="N118"/>
          <cell r="O118"/>
          <cell r="P118"/>
          <cell r="Q118"/>
          <cell r="R118"/>
          <cell r="S118"/>
        </row>
        <row r="119">
          <cell r="A119" t="str">
            <v>1721 : Manufacture of corrugated paper and paperboard and of containers of paper and paperboard</v>
          </cell>
          <cell r="B119"/>
          <cell r="C119"/>
          <cell r="D119"/>
          <cell r="E119"/>
          <cell r="F119"/>
          <cell r="G119"/>
          <cell r="H119"/>
          <cell r="I119"/>
          <cell r="J119"/>
          <cell r="K119"/>
          <cell r="L119"/>
          <cell r="M119"/>
          <cell r="N119"/>
          <cell r="O119"/>
          <cell r="P119"/>
          <cell r="Q119"/>
          <cell r="R119"/>
          <cell r="S119"/>
        </row>
        <row r="120">
          <cell r="A120" t="str">
            <v>1722 : Manufacture of household and sanitary goods and of toilet requisites</v>
          </cell>
          <cell r="B120"/>
          <cell r="C120"/>
          <cell r="D120"/>
          <cell r="E120"/>
          <cell r="F120"/>
          <cell r="G120"/>
          <cell r="H120"/>
          <cell r="I120"/>
          <cell r="J120"/>
          <cell r="K120"/>
          <cell r="L120"/>
          <cell r="M120"/>
          <cell r="N120"/>
          <cell r="O120"/>
          <cell r="P120"/>
          <cell r="Q120"/>
          <cell r="R120"/>
          <cell r="S120"/>
        </row>
        <row r="121">
          <cell r="A121" t="str">
            <v>1723 : Manufacture of paper stationery</v>
          </cell>
          <cell r="B121"/>
          <cell r="C121"/>
          <cell r="D121"/>
          <cell r="E121"/>
          <cell r="F121"/>
          <cell r="G121"/>
          <cell r="H121"/>
          <cell r="I121"/>
          <cell r="J121"/>
          <cell r="K121"/>
          <cell r="L121"/>
          <cell r="M121"/>
          <cell r="N121"/>
          <cell r="O121"/>
          <cell r="P121"/>
          <cell r="Q121"/>
          <cell r="R121"/>
          <cell r="S121"/>
        </row>
        <row r="122">
          <cell r="A122" t="str">
            <v>1724 : Manufacture of wallpaper</v>
          </cell>
          <cell r="B122"/>
          <cell r="C122"/>
          <cell r="D122"/>
          <cell r="E122"/>
          <cell r="F122"/>
          <cell r="G122"/>
          <cell r="H122"/>
          <cell r="I122"/>
          <cell r="J122"/>
          <cell r="K122"/>
          <cell r="L122"/>
          <cell r="M122"/>
          <cell r="N122"/>
          <cell r="O122"/>
          <cell r="P122"/>
          <cell r="Q122"/>
          <cell r="R122"/>
          <cell r="S122"/>
        </row>
        <row r="123">
          <cell r="A123" t="str">
            <v>1729 : Manufacture of other articles of paper and paperboard n.e.c.</v>
          </cell>
          <cell r="B123"/>
          <cell r="C123"/>
          <cell r="D123"/>
          <cell r="E123"/>
          <cell r="F123"/>
          <cell r="G123"/>
          <cell r="H123"/>
          <cell r="I123"/>
          <cell r="J123"/>
          <cell r="K123"/>
          <cell r="L123"/>
          <cell r="M123"/>
          <cell r="N123"/>
          <cell r="O123"/>
          <cell r="P123"/>
          <cell r="Q123"/>
          <cell r="R123"/>
          <cell r="S123"/>
        </row>
        <row r="124">
          <cell r="A124" t="str">
            <v>1811 : Printing of newspapers</v>
          </cell>
          <cell r="B124">
            <v>2200</v>
          </cell>
          <cell r="C124">
            <v>5000</v>
          </cell>
          <cell r="D124">
            <v>2300</v>
          </cell>
          <cell r="E124">
            <v>2000</v>
          </cell>
          <cell r="F124">
            <v>2100</v>
          </cell>
          <cell r="G124">
            <v>1700</v>
          </cell>
          <cell r="H124">
            <v>1700</v>
          </cell>
          <cell r="I124">
            <v>1200</v>
          </cell>
          <cell r="J124">
            <v>1400</v>
          </cell>
          <cell r="K124">
            <v>1400</v>
          </cell>
          <cell r="L124">
            <v>400</v>
          </cell>
          <cell r="M124"/>
          <cell r="N124">
            <v>300</v>
          </cell>
          <cell r="O124">
            <v>300</v>
          </cell>
          <cell r="P124">
            <v>100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 t="str">
            <v>1812 : Other printing</v>
          </cell>
          <cell r="B125">
            <v>28600</v>
          </cell>
          <cell r="C125">
            <v>29500</v>
          </cell>
          <cell r="D125">
            <v>28400</v>
          </cell>
          <cell r="E125">
            <v>26800</v>
          </cell>
          <cell r="F125">
            <v>25500</v>
          </cell>
          <cell r="G125">
            <v>25000</v>
          </cell>
          <cell r="H125">
            <v>23100</v>
          </cell>
          <cell r="I125">
            <v>22800</v>
          </cell>
          <cell r="J125">
            <v>20000</v>
          </cell>
          <cell r="K125">
            <v>20300</v>
          </cell>
          <cell r="L125">
            <v>18700</v>
          </cell>
          <cell r="M125">
            <v>10900</v>
          </cell>
          <cell r="N125">
            <v>13100</v>
          </cell>
          <cell r="O125">
            <v>9700</v>
          </cell>
          <cell r="P125">
            <v>10900</v>
          </cell>
          <cell r="Q125">
            <v>8800</v>
          </cell>
          <cell r="R125">
            <v>10400</v>
          </cell>
          <cell r="S125">
            <v>11600</v>
          </cell>
        </row>
        <row r="126">
          <cell r="A126" t="str">
            <v>1813 : Pre-press and pre-media services</v>
          </cell>
          <cell r="B126">
            <v>8100</v>
          </cell>
          <cell r="C126">
            <v>7800</v>
          </cell>
          <cell r="D126">
            <v>7700</v>
          </cell>
          <cell r="E126">
            <v>7400</v>
          </cell>
          <cell r="F126">
            <v>6400</v>
          </cell>
          <cell r="G126">
            <v>6300</v>
          </cell>
          <cell r="H126">
            <v>5600</v>
          </cell>
          <cell r="I126">
            <v>5300</v>
          </cell>
          <cell r="J126">
            <v>4400</v>
          </cell>
          <cell r="K126">
            <v>4100</v>
          </cell>
          <cell r="L126">
            <v>3800</v>
          </cell>
          <cell r="M126">
            <v>2500</v>
          </cell>
          <cell r="N126">
            <v>2500</v>
          </cell>
          <cell r="O126">
            <v>1500</v>
          </cell>
          <cell r="P126">
            <v>1600</v>
          </cell>
          <cell r="Q126">
            <v>1100</v>
          </cell>
          <cell r="R126">
            <v>1400</v>
          </cell>
          <cell r="S126">
            <v>1400</v>
          </cell>
        </row>
        <row r="127">
          <cell r="A127" t="str">
            <v>1814 : Binding and related services</v>
          </cell>
          <cell r="B127">
            <v>2500</v>
          </cell>
          <cell r="C127">
            <v>3100</v>
          </cell>
          <cell r="D127">
            <v>2200</v>
          </cell>
          <cell r="E127">
            <v>2500</v>
          </cell>
          <cell r="F127">
            <v>2400</v>
          </cell>
          <cell r="G127">
            <v>2100</v>
          </cell>
          <cell r="H127">
            <v>2100</v>
          </cell>
          <cell r="I127">
            <v>2100</v>
          </cell>
          <cell r="J127">
            <v>1800</v>
          </cell>
          <cell r="K127">
            <v>1600</v>
          </cell>
          <cell r="L127">
            <v>1700</v>
          </cell>
          <cell r="M127"/>
          <cell r="N127">
            <v>1200</v>
          </cell>
          <cell r="O127">
            <v>700</v>
          </cell>
          <cell r="P127">
            <v>800</v>
          </cell>
          <cell r="Q127">
            <v>600</v>
          </cell>
          <cell r="R127">
            <v>700</v>
          </cell>
          <cell r="S127">
            <v>700</v>
          </cell>
        </row>
        <row r="128">
          <cell r="A128" t="str">
            <v>1820 : Reproduction of recorded media</v>
          </cell>
          <cell r="B128">
            <v>3400</v>
          </cell>
          <cell r="C128">
            <v>4100</v>
          </cell>
          <cell r="D128">
            <v>4500</v>
          </cell>
          <cell r="E128">
            <v>3900</v>
          </cell>
          <cell r="F128">
            <v>3500</v>
          </cell>
          <cell r="G128">
            <v>3600</v>
          </cell>
          <cell r="H128">
            <v>3500</v>
          </cell>
          <cell r="I128">
            <v>2600</v>
          </cell>
          <cell r="J128">
            <v>2800</v>
          </cell>
          <cell r="K128">
            <v>2300</v>
          </cell>
          <cell r="L128">
            <v>2200</v>
          </cell>
          <cell r="M128">
            <v>1000</v>
          </cell>
          <cell r="N128">
            <v>1200</v>
          </cell>
          <cell r="O128">
            <v>1000</v>
          </cell>
          <cell r="P128">
            <v>1100</v>
          </cell>
          <cell r="Q128">
            <v>900</v>
          </cell>
          <cell r="R128">
            <v>900</v>
          </cell>
          <cell r="S128">
            <v>800</v>
          </cell>
        </row>
        <row r="129">
          <cell r="A129" t="str">
            <v>1910 : Manufacture of coke oven products</v>
          </cell>
          <cell r="B129"/>
          <cell r="C129"/>
          <cell r="D129"/>
          <cell r="E129"/>
          <cell r="F129"/>
          <cell r="G129"/>
          <cell r="H129"/>
          <cell r="I129"/>
          <cell r="J129"/>
          <cell r="K129"/>
          <cell r="L129"/>
          <cell r="M129"/>
          <cell r="N129"/>
          <cell r="O129"/>
          <cell r="P129"/>
          <cell r="Q129"/>
          <cell r="R129"/>
          <cell r="S129"/>
        </row>
        <row r="130">
          <cell r="A130" t="str">
            <v>1920 : Manufacture of refined petroleum products</v>
          </cell>
          <cell r="B130"/>
          <cell r="C130"/>
          <cell r="D130"/>
          <cell r="E130"/>
          <cell r="F130"/>
          <cell r="G130"/>
          <cell r="H130"/>
          <cell r="I130"/>
          <cell r="J130"/>
          <cell r="K130"/>
          <cell r="L130"/>
          <cell r="M130"/>
          <cell r="N130"/>
          <cell r="O130"/>
          <cell r="P130"/>
          <cell r="Q130"/>
          <cell r="R130"/>
          <cell r="S130"/>
        </row>
        <row r="131">
          <cell r="A131" t="str">
            <v>2011 : Manufacture of industrial gases</v>
          </cell>
          <cell r="B131"/>
          <cell r="C131"/>
          <cell r="D131"/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</row>
        <row r="132">
          <cell r="A132" t="str">
            <v>2012 : Manufacture of dyes and pigments</v>
          </cell>
          <cell r="B132"/>
          <cell r="C132"/>
          <cell r="D132"/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</row>
        <row r="133">
          <cell r="A133" t="str">
            <v>2013 : Manufacture of other inorganic basic chemicals</v>
          </cell>
          <cell r="B133"/>
          <cell r="C133"/>
          <cell r="D133"/>
          <cell r="E133"/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</row>
        <row r="134">
          <cell r="A134" t="str">
            <v>2014 : Manufacture of other organic basic chemicals</v>
          </cell>
          <cell r="B134"/>
          <cell r="C134"/>
          <cell r="D134"/>
          <cell r="E134"/>
          <cell r="F134"/>
          <cell r="G134"/>
          <cell r="H134"/>
          <cell r="I134"/>
          <cell r="J134"/>
          <cell r="K134"/>
          <cell r="L134"/>
          <cell r="M134"/>
          <cell r="N134"/>
          <cell r="O134"/>
          <cell r="P134"/>
          <cell r="Q134"/>
          <cell r="R134"/>
          <cell r="S134"/>
        </row>
        <row r="135">
          <cell r="A135" t="str">
            <v>2015 : Manufacture of fertilisers and nitrogen compounds</v>
          </cell>
          <cell r="B135"/>
          <cell r="C135"/>
          <cell r="D135"/>
          <cell r="E135"/>
          <cell r="F135"/>
          <cell r="G135"/>
          <cell r="H135"/>
          <cell r="I135"/>
          <cell r="J135"/>
          <cell r="K135"/>
          <cell r="L135"/>
          <cell r="M135"/>
          <cell r="N135"/>
          <cell r="O135"/>
          <cell r="P135"/>
          <cell r="Q135"/>
          <cell r="R135"/>
          <cell r="S135"/>
        </row>
        <row r="136">
          <cell r="A136" t="str">
            <v>2016 : Manufacture of plastics in primary forms</v>
          </cell>
          <cell r="B136"/>
          <cell r="C136"/>
          <cell r="D136"/>
          <cell r="E136"/>
          <cell r="F136"/>
          <cell r="G136"/>
          <cell r="H136"/>
          <cell r="I136"/>
          <cell r="J136"/>
          <cell r="K136"/>
          <cell r="L136"/>
          <cell r="M136"/>
          <cell r="N136"/>
          <cell r="O136"/>
          <cell r="P136"/>
          <cell r="Q136"/>
          <cell r="R136"/>
          <cell r="S136"/>
        </row>
        <row r="137">
          <cell r="A137" t="str">
            <v>2017 : Manufacture of synthetic rubber in primary forms</v>
          </cell>
          <cell r="B137"/>
          <cell r="C137"/>
          <cell r="D137"/>
          <cell r="E137"/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/>
          <cell r="S137"/>
        </row>
        <row r="138">
          <cell r="A138" t="str">
            <v>2020 : Manufacture of pesticides and other agrochemical products</v>
          </cell>
          <cell r="B138"/>
          <cell r="C138"/>
          <cell r="D138"/>
          <cell r="E138"/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  <cell r="R138"/>
          <cell r="S138"/>
        </row>
        <row r="139">
          <cell r="A139" t="str">
            <v>2030 : Manufacture of paints, varnishes and similar coatings, printing ink and mastics</v>
          </cell>
          <cell r="B139">
            <v>2200</v>
          </cell>
          <cell r="C139">
            <v>2100</v>
          </cell>
          <cell r="D139">
            <v>2100</v>
          </cell>
          <cell r="E139">
            <v>1800</v>
          </cell>
          <cell r="F139">
            <v>1400</v>
          </cell>
          <cell r="G139">
            <v>1400</v>
          </cell>
          <cell r="H139">
            <v>1300</v>
          </cell>
          <cell r="I139">
            <v>1200</v>
          </cell>
          <cell r="J139">
            <v>1200</v>
          </cell>
          <cell r="K139">
            <v>1100</v>
          </cell>
          <cell r="L139">
            <v>1100</v>
          </cell>
          <cell r="M139">
            <v>1100</v>
          </cell>
          <cell r="N139">
            <v>1300</v>
          </cell>
          <cell r="O139">
            <v>900</v>
          </cell>
          <cell r="P139">
            <v>400</v>
          </cell>
          <cell r="Q139">
            <v>500</v>
          </cell>
          <cell r="R139">
            <v>400</v>
          </cell>
          <cell r="S139">
            <v>500</v>
          </cell>
        </row>
        <row r="140">
          <cell r="A140" t="str">
            <v>2041 : Manufacture of soap and detergents, cleaning and polishing preparations</v>
          </cell>
          <cell r="B140">
            <v>900</v>
          </cell>
          <cell r="C140">
            <v>700</v>
          </cell>
          <cell r="D140">
            <v>800</v>
          </cell>
          <cell r="E140">
            <v>700</v>
          </cell>
          <cell r="F140">
            <v>800</v>
          </cell>
          <cell r="G140">
            <v>800</v>
          </cell>
          <cell r="H140">
            <v>400</v>
          </cell>
          <cell r="I140">
            <v>400</v>
          </cell>
          <cell r="J140">
            <v>400</v>
          </cell>
          <cell r="K140">
            <v>400</v>
          </cell>
          <cell r="L140">
            <v>100</v>
          </cell>
          <cell r="M140">
            <v>400</v>
          </cell>
          <cell r="N140">
            <v>600</v>
          </cell>
          <cell r="O140">
            <v>400</v>
          </cell>
          <cell r="P140">
            <v>200</v>
          </cell>
          <cell r="Q140">
            <v>200</v>
          </cell>
          <cell r="R140">
            <v>200</v>
          </cell>
          <cell r="S140">
            <v>300</v>
          </cell>
        </row>
        <row r="141">
          <cell r="A141" t="str">
            <v>2042 : Manufacture of perfumes and toilet preparations</v>
          </cell>
          <cell r="B141">
            <v>2100</v>
          </cell>
          <cell r="C141">
            <v>1900</v>
          </cell>
          <cell r="D141">
            <v>2300</v>
          </cell>
          <cell r="E141">
            <v>2100</v>
          </cell>
          <cell r="F141">
            <v>1000</v>
          </cell>
          <cell r="G141">
            <v>1000</v>
          </cell>
          <cell r="H141">
            <v>1100</v>
          </cell>
          <cell r="I141">
            <v>1000</v>
          </cell>
          <cell r="J141">
            <v>1100</v>
          </cell>
          <cell r="K141">
            <v>500</v>
          </cell>
          <cell r="L141">
            <v>400</v>
          </cell>
          <cell r="M141">
            <v>600</v>
          </cell>
          <cell r="N141">
            <v>3600</v>
          </cell>
          <cell r="O141">
            <v>500</v>
          </cell>
          <cell r="P141">
            <v>200</v>
          </cell>
          <cell r="Q141">
            <v>500</v>
          </cell>
          <cell r="R141">
            <v>400</v>
          </cell>
          <cell r="S141">
            <v>600</v>
          </cell>
        </row>
        <row r="142">
          <cell r="A142" t="str">
            <v>2051 : Manufacture of explosives</v>
          </cell>
          <cell r="B142"/>
          <cell r="C142"/>
          <cell r="D142"/>
          <cell r="E142"/>
          <cell r="F142"/>
          <cell r="G142"/>
          <cell r="H142"/>
          <cell r="I142"/>
          <cell r="J142"/>
          <cell r="K142"/>
          <cell r="L142"/>
          <cell r="M142"/>
          <cell r="N142"/>
          <cell r="O142"/>
          <cell r="P142"/>
          <cell r="Q142"/>
          <cell r="R142"/>
          <cell r="S142"/>
        </row>
        <row r="143">
          <cell r="A143" t="str">
            <v>2052 : Manufacture of glues</v>
          </cell>
          <cell r="B143"/>
          <cell r="C143"/>
          <cell r="D143"/>
          <cell r="E143"/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/>
          <cell r="S143"/>
        </row>
        <row r="144">
          <cell r="A144" t="str">
            <v>2053 : Manufacture of essential oils</v>
          </cell>
          <cell r="B144"/>
          <cell r="C144"/>
          <cell r="D144"/>
          <cell r="E144"/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  <cell r="R144"/>
          <cell r="S144"/>
        </row>
        <row r="145">
          <cell r="A145" t="str">
            <v>2059 : Manufacture of other chemical products n.e.c.</v>
          </cell>
          <cell r="B145"/>
          <cell r="C145"/>
          <cell r="D145"/>
          <cell r="E145"/>
          <cell r="F145"/>
          <cell r="G145"/>
          <cell r="H145"/>
          <cell r="I145"/>
          <cell r="J145"/>
          <cell r="K145"/>
          <cell r="L145"/>
          <cell r="M145"/>
          <cell r="N145"/>
          <cell r="O145"/>
          <cell r="P145"/>
          <cell r="Q145"/>
          <cell r="R145"/>
          <cell r="S145"/>
        </row>
        <row r="146">
          <cell r="A146" t="str">
            <v>2060 : Manufacture of man-made fibres</v>
          </cell>
          <cell r="B146"/>
          <cell r="C146"/>
          <cell r="D146"/>
          <cell r="E146"/>
          <cell r="F146"/>
          <cell r="G146"/>
          <cell r="H146"/>
          <cell r="I146"/>
          <cell r="J146"/>
          <cell r="K146"/>
          <cell r="L146"/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 t="str">
            <v>2110 : Manufacture of basic pharmaceutical products</v>
          </cell>
          <cell r="B147"/>
          <cell r="C147"/>
          <cell r="D147"/>
          <cell r="E147"/>
          <cell r="F147"/>
          <cell r="G147"/>
          <cell r="H147"/>
          <cell r="I147"/>
          <cell r="J147"/>
          <cell r="K147"/>
          <cell r="L147"/>
          <cell r="M147"/>
          <cell r="N147"/>
          <cell r="O147"/>
          <cell r="P147"/>
          <cell r="Q147"/>
          <cell r="R147"/>
          <cell r="S147"/>
        </row>
        <row r="148">
          <cell r="A148" t="str">
            <v>2120 : Manufacture of pharmaceutical preparations</v>
          </cell>
          <cell r="B148"/>
          <cell r="C148"/>
          <cell r="D148"/>
          <cell r="E148"/>
          <cell r="F148"/>
          <cell r="G148"/>
          <cell r="H148"/>
          <cell r="I148"/>
          <cell r="J148"/>
          <cell r="K148"/>
          <cell r="L148"/>
          <cell r="M148"/>
          <cell r="N148"/>
          <cell r="O148"/>
          <cell r="P148"/>
          <cell r="Q148"/>
          <cell r="R148"/>
          <cell r="S148"/>
        </row>
        <row r="149">
          <cell r="A149" t="str">
            <v>2211 : Manufacture of rubber tyres and tubes; retreading and rebuilding of rubber tyres</v>
          </cell>
          <cell r="B149"/>
          <cell r="C149"/>
          <cell r="D149"/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/>
          <cell r="S149"/>
        </row>
        <row r="150">
          <cell r="A150" t="str">
            <v>2219 : Manufacture of other rubber products</v>
          </cell>
          <cell r="B150"/>
          <cell r="C150"/>
          <cell r="D150"/>
          <cell r="E150"/>
          <cell r="F150"/>
          <cell r="G150"/>
          <cell r="H150"/>
          <cell r="I150"/>
          <cell r="J150"/>
          <cell r="K150"/>
          <cell r="L150"/>
          <cell r="M150"/>
          <cell r="N150"/>
          <cell r="O150"/>
          <cell r="P150"/>
          <cell r="Q150"/>
          <cell r="R150"/>
          <cell r="S150"/>
        </row>
        <row r="151">
          <cell r="A151" t="str">
            <v>2221 : Manufacture of plastic plates, sheets, tubes and profiles</v>
          </cell>
          <cell r="B151">
            <v>1800</v>
          </cell>
          <cell r="C151">
            <v>2000</v>
          </cell>
          <cell r="D151">
            <v>2400</v>
          </cell>
          <cell r="E151">
            <v>2100</v>
          </cell>
          <cell r="F151">
            <v>2100</v>
          </cell>
          <cell r="G151">
            <v>2300</v>
          </cell>
          <cell r="H151">
            <v>2000</v>
          </cell>
          <cell r="I151">
            <v>1900</v>
          </cell>
          <cell r="J151">
            <v>1900</v>
          </cell>
          <cell r="K151">
            <v>1800</v>
          </cell>
          <cell r="L151">
            <v>1700</v>
          </cell>
          <cell r="M151">
            <v>1500</v>
          </cell>
          <cell r="N151">
            <v>1300</v>
          </cell>
          <cell r="O151">
            <v>1400</v>
          </cell>
          <cell r="P151">
            <v>1200</v>
          </cell>
          <cell r="Q151">
            <v>1200</v>
          </cell>
          <cell r="R151">
            <v>1600</v>
          </cell>
          <cell r="S151">
            <v>1500</v>
          </cell>
        </row>
        <row r="152">
          <cell r="A152" t="str">
            <v>2222 : Manufacture of plastic packing goods</v>
          </cell>
          <cell r="B152">
            <v>1600</v>
          </cell>
          <cell r="C152">
            <v>1500</v>
          </cell>
          <cell r="D152">
            <v>1500</v>
          </cell>
          <cell r="E152">
            <v>1400</v>
          </cell>
          <cell r="F152">
            <v>1300</v>
          </cell>
          <cell r="G152">
            <v>1100</v>
          </cell>
          <cell r="H152">
            <v>1000</v>
          </cell>
          <cell r="I152">
            <v>1100</v>
          </cell>
          <cell r="J152">
            <v>900</v>
          </cell>
          <cell r="K152">
            <v>800</v>
          </cell>
          <cell r="L152">
            <v>700</v>
          </cell>
          <cell r="M152">
            <v>500</v>
          </cell>
          <cell r="N152">
            <v>300</v>
          </cell>
          <cell r="O152">
            <v>700</v>
          </cell>
          <cell r="P152">
            <v>500</v>
          </cell>
          <cell r="Q152">
            <v>400</v>
          </cell>
          <cell r="R152">
            <v>900</v>
          </cell>
          <cell r="S152">
            <v>700</v>
          </cell>
        </row>
        <row r="153">
          <cell r="A153" t="str">
            <v>2223 : Manufacture of builders' ware of plastic</v>
          </cell>
          <cell r="B153">
            <v>3100</v>
          </cell>
          <cell r="C153">
            <v>2800</v>
          </cell>
          <cell r="D153">
            <v>3300</v>
          </cell>
          <cell r="E153">
            <v>2500</v>
          </cell>
          <cell r="F153">
            <v>2800</v>
          </cell>
          <cell r="G153">
            <v>2300</v>
          </cell>
          <cell r="H153">
            <v>2400</v>
          </cell>
          <cell r="I153">
            <v>2000</v>
          </cell>
          <cell r="J153">
            <v>1700</v>
          </cell>
          <cell r="K153">
            <v>1300</v>
          </cell>
          <cell r="L153">
            <v>1000</v>
          </cell>
          <cell r="M153">
            <v>600</v>
          </cell>
          <cell r="N153">
            <v>600</v>
          </cell>
          <cell r="O153">
            <v>1400</v>
          </cell>
          <cell r="P153">
            <v>800</v>
          </cell>
          <cell r="Q153">
            <v>700</v>
          </cell>
          <cell r="R153">
            <v>2100</v>
          </cell>
          <cell r="S153">
            <v>1800</v>
          </cell>
        </row>
        <row r="154">
          <cell r="A154" t="str">
            <v>2229 : Manufacture of other plastic products</v>
          </cell>
          <cell r="B154">
            <v>6400</v>
          </cell>
          <cell r="C154">
            <v>5500</v>
          </cell>
          <cell r="D154">
            <v>5700</v>
          </cell>
          <cell r="E154">
            <v>4600</v>
          </cell>
          <cell r="F154">
            <v>3900</v>
          </cell>
          <cell r="G154">
            <v>3900</v>
          </cell>
          <cell r="H154">
            <v>3700</v>
          </cell>
          <cell r="I154">
            <v>3300</v>
          </cell>
          <cell r="J154">
            <v>3000</v>
          </cell>
          <cell r="K154">
            <v>2400</v>
          </cell>
          <cell r="L154">
            <v>2600</v>
          </cell>
          <cell r="M154">
            <v>1300</v>
          </cell>
          <cell r="N154">
            <v>900</v>
          </cell>
          <cell r="O154">
            <v>2500</v>
          </cell>
          <cell r="P154">
            <v>1300</v>
          </cell>
          <cell r="Q154">
            <v>1100</v>
          </cell>
          <cell r="R154">
            <v>2800</v>
          </cell>
          <cell r="S154">
            <v>2200</v>
          </cell>
        </row>
        <row r="155">
          <cell r="A155" t="str">
            <v>2311 : Manufacture of flat glass</v>
          </cell>
          <cell r="B155"/>
          <cell r="C155"/>
          <cell r="D155"/>
          <cell r="E155"/>
          <cell r="F155"/>
          <cell r="G155"/>
          <cell r="H155"/>
          <cell r="I155"/>
          <cell r="J155"/>
          <cell r="K155"/>
          <cell r="L155"/>
          <cell r="M155"/>
          <cell r="N155"/>
          <cell r="O155"/>
          <cell r="P155"/>
          <cell r="Q155"/>
          <cell r="R155"/>
          <cell r="S155"/>
        </row>
        <row r="156">
          <cell r="A156" t="str">
            <v>2312 : Shaping and processing of flat glass</v>
          </cell>
          <cell r="B156"/>
          <cell r="C156"/>
          <cell r="D156"/>
          <cell r="E156"/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  <cell r="R156"/>
          <cell r="S156"/>
        </row>
        <row r="157">
          <cell r="A157" t="str">
            <v>2313 : Manufacture of hollow glass</v>
          </cell>
          <cell r="B157"/>
          <cell r="C157"/>
          <cell r="D157"/>
          <cell r="E157"/>
          <cell r="F157"/>
          <cell r="G157"/>
          <cell r="H157"/>
          <cell r="I157"/>
          <cell r="J157"/>
          <cell r="K157"/>
          <cell r="L157"/>
          <cell r="M157"/>
          <cell r="N157"/>
          <cell r="O157"/>
          <cell r="P157"/>
          <cell r="Q157"/>
          <cell r="R157"/>
          <cell r="S157"/>
        </row>
        <row r="158">
          <cell r="A158" t="str">
            <v>2314 : Manufacture of glass fibres</v>
          </cell>
          <cell r="B158"/>
          <cell r="C158"/>
          <cell r="D158"/>
          <cell r="E158"/>
          <cell r="F158"/>
          <cell r="G158"/>
          <cell r="H158"/>
          <cell r="I158"/>
          <cell r="J158"/>
          <cell r="K158"/>
          <cell r="L158"/>
          <cell r="M158"/>
          <cell r="N158"/>
          <cell r="O158"/>
          <cell r="P158"/>
          <cell r="Q158"/>
          <cell r="R158"/>
          <cell r="S158"/>
        </row>
        <row r="159">
          <cell r="A159" t="str">
            <v>2319 : Manufacture and processing of other glass, including technical glassware</v>
          </cell>
          <cell r="B159"/>
          <cell r="C159"/>
          <cell r="D159"/>
          <cell r="E159"/>
          <cell r="F159"/>
          <cell r="G159"/>
          <cell r="H159"/>
          <cell r="I159"/>
          <cell r="J159"/>
          <cell r="K159"/>
          <cell r="L159"/>
          <cell r="M159"/>
          <cell r="N159"/>
          <cell r="O159"/>
          <cell r="P159"/>
          <cell r="Q159"/>
          <cell r="R159"/>
          <cell r="S159"/>
        </row>
        <row r="160">
          <cell r="A160" t="str">
            <v>2320 : Manufacture of refractory products</v>
          </cell>
          <cell r="B160"/>
          <cell r="C160"/>
          <cell r="D160"/>
          <cell r="E160"/>
          <cell r="F160"/>
          <cell r="G160"/>
          <cell r="H160"/>
          <cell r="I160"/>
          <cell r="J160"/>
          <cell r="K160"/>
          <cell r="L160"/>
          <cell r="M160"/>
          <cell r="N160"/>
          <cell r="O160"/>
          <cell r="P160"/>
          <cell r="Q160"/>
          <cell r="R160"/>
          <cell r="S160"/>
        </row>
        <row r="161">
          <cell r="A161" t="str">
            <v>2331 : Manufacture of ceramic tiles and flags</v>
          </cell>
          <cell r="B161"/>
          <cell r="C161"/>
          <cell r="D161"/>
          <cell r="E161"/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  <cell r="S161"/>
        </row>
        <row r="162">
          <cell r="A162" t="str">
            <v>2332 : Manufacture of bricks, tiles and construction products, in baked clay</v>
          </cell>
          <cell r="B162"/>
          <cell r="C162"/>
          <cell r="D162"/>
          <cell r="E162"/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  <cell r="R162"/>
          <cell r="S162"/>
        </row>
        <row r="163">
          <cell r="A163" t="str">
            <v>2341 : Manufacture of ceramic household and ornamental articles</v>
          </cell>
          <cell r="B163"/>
          <cell r="C163"/>
          <cell r="D163"/>
          <cell r="E163"/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  <cell r="R163"/>
          <cell r="S163"/>
        </row>
        <row r="164">
          <cell r="A164" t="str">
            <v>2342 : Manufacture of ceramic sanitary fixtures</v>
          </cell>
          <cell r="B164"/>
          <cell r="C164"/>
          <cell r="D164"/>
          <cell r="E164"/>
          <cell r="F164"/>
          <cell r="G164"/>
          <cell r="H164"/>
          <cell r="I164"/>
          <cell r="J164"/>
          <cell r="K164"/>
          <cell r="L164"/>
          <cell r="M164"/>
          <cell r="N164"/>
          <cell r="O164"/>
          <cell r="P164"/>
          <cell r="Q164"/>
          <cell r="R164"/>
          <cell r="S164"/>
        </row>
        <row r="165">
          <cell r="A165" t="str">
            <v>2343 : Manufacture of ceramic insulators and insulating fittings</v>
          </cell>
          <cell r="B165"/>
          <cell r="C165"/>
          <cell r="D165"/>
          <cell r="E165"/>
          <cell r="F165"/>
          <cell r="G165"/>
          <cell r="H165"/>
          <cell r="I165"/>
          <cell r="J165"/>
          <cell r="K165"/>
          <cell r="L165"/>
          <cell r="M165"/>
          <cell r="N165"/>
          <cell r="O165"/>
          <cell r="P165"/>
          <cell r="Q165"/>
          <cell r="R165"/>
          <cell r="S165"/>
        </row>
        <row r="166">
          <cell r="A166" t="str">
            <v>2344 : Manufacture of other technical ceramic products</v>
          </cell>
          <cell r="B166"/>
          <cell r="C166"/>
          <cell r="D166"/>
          <cell r="E166"/>
          <cell r="F166"/>
          <cell r="G166"/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  <cell r="R166"/>
          <cell r="S166"/>
        </row>
        <row r="167">
          <cell r="A167" t="str">
            <v>2349 : Manufacture of other ceramic products</v>
          </cell>
          <cell r="B167"/>
          <cell r="C167"/>
          <cell r="D167"/>
          <cell r="E167"/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/>
          <cell r="S167"/>
        </row>
        <row r="168">
          <cell r="A168" t="str">
            <v>2351 : Manufacture of cement</v>
          </cell>
          <cell r="B168"/>
          <cell r="C168"/>
          <cell r="D168"/>
          <cell r="E168"/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/>
          <cell r="S168"/>
        </row>
        <row r="169">
          <cell r="A169" t="str">
            <v>2352 : Manufacture of lime and plaster</v>
          </cell>
          <cell r="B169"/>
          <cell r="C169"/>
          <cell r="D169"/>
          <cell r="E169"/>
          <cell r="F169"/>
          <cell r="G169"/>
          <cell r="H169"/>
          <cell r="I169"/>
          <cell r="J169"/>
          <cell r="K169"/>
          <cell r="L169"/>
          <cell r="M169"/>
          <cell r="N169"/>
          <cell r="O169"/>
          <cell r="P169"/>
          <cell r="Q169"/>
          <cell r="R169"/>
          <cell r="S169"/>
        </row>
        <row r="170">
          <cell r="A170" t="str">
            <v>2361 : Manufacture of concrete products for construction purposes</v>
          </cell>
          <cell r="B170"/>
          <cell r="C170"/>
          <cell r="D170"/>
          <cell r="E170"/>
          <cell r="F170"/>
          <cell r="G170"/>
          <cell r="H170"/>
          <cell r="I170"/>
          <cell r="J170"/>
          <cell r="K170"/>
          <cell r="L170"/>
          <cell r="M170"/>
          <cell r="N170"/>
          <cell r="O170"/>
          <cell r="P170"/>
          <cell r="Q170"/>
          <cell r="R170"/>
          <cell r="S170"/>
        </row>
        <row r="171">
          <cell r="A171" t="str">
            <v>2362 : Manufacture of plaster products for construction purposes</v>
          </cell>
          <cell r="B171"/>
          <cell r="C171"/>
          <cell r="D171"/>
          <cell r="E171"/>
          <cell r="F171"/>
          <cell r="G171"/>
          <cell r="H171"/>
          <cell r="I171"/>
          <cell r="J171"/>
          <cell r="K171"/>
          <cell r="L171"/>
          <cell r="M171"/>
          <cell r="N171"/>
          <cell r="O171"/>
          <cell r="P171"/>
          <cell r="Q171"/>
          <cell r="R171"/>
          <cell r="S171"/>
        </row>
        <row r="172">
          <cell r="A172" t="str">
            <v>2363 : Manufacture of ready-mixed concrete</v>
          </cell>
          <cell r="B172"/>
          <cell r="C172"/>
          <cell r="D172"/>
          <cell r="E172"/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/>
          <cell r="Q172"/>
          <cell r="R172"/>
          <cell r="S172"/>
        </row>
        <row r="173">
          <cell r="A173" t="str">
            <v>2364 : Manufacture of mortars</v>
          </cell>
          <cell r="B173"/>
          <cell r="C173"/>
          <cell r="D173"/>
          <cell r="E173"/>
          <cell r="F173"/>
          <cell r="G173"/>
          <cell r="H173"/>
          <cell r="I173"/>
          <cell r="J173"/>
          <cell r="K173"/>
          <cell r="L173"/>
          <cell r="M173"/>
          <cell r="N173"/>
          <cell r="O173"/>
          <cell r="P173"/>
          <cell r="Q173"/>
          <cell r="R173"/>
          <cell r="S173"/>
        </row>
        <row r="174">
          <cell r="A174" t="str">
            <v>2365 : Manufacture of fibre cement</v>
          </cell>
          <cell r="B174"/>
          <cell r="C174"/>
          <cell r="D174"/>
          <cell r="E174"/>
          <cell r="F174"/>
          <cell r="G174"/>
          <cell r="H174"/>
          <cell r="I174"/>
          <cell r="J174"/>
          <cell r="K174"/>
          <cell r="L174"/>
          <cell r="M174"/>
          <cell r="N174"/>
          <cell r="O174"/>
          <cell r="P174"/>
          <cell r="Q174"/>
          <cell r="R174"/>
          <cell r="S174"/>
        </row>
        <row r="175">
          <cell r="A175" t="str">
            <v>2369 : Manufacture of other articles of concrete, plaster and cement</v>
          </cell>
          <cell r="B175"/>
          <cell r="C175"/>
          <cell r="D175"/>
          <cell r="E175"/>
          <cell r="F175"/>
          <cell r="G175"/>
          <cell r="H175"/>
          <cell r="I175"/>
          <cell r="J175"/>
          <cell r="K175"/>
          <cell r="L175"/>
          <cell r="M175"/>
          <cell r="N175"/>
          <cell r="O175"/>
          <cell r="P175"/>
          <cell r="Q175"/>
          <cell r="R175"/>
          <cell r="S175"/>
        </row>
        <row r="176">
          <cell r="A176" t="str">
            <v>2370 : Cutting, shaping and finishing of stone</v>
          </cell>
          <cell r="B176">
            <v>500</v>
          </cell>
          <cell r="C176">
            <v>500</v>
          </cell>
          <cell r="D176">
            <v>800</v>
          </cell>
          <cell r="E176">
            <v>700</v>
          </cell>
          <cell r="F176">
            <v>700</v>
          </cell>
          <cell r="G176">
            <v>800</v>
          </cell>
          <cell r="H176">
            <v>800</v>
          </cell>
          <cell r="I176">
            <v>700</v>
          </cell>
          <cell r="J176">
            <v>600</v>
          </cell>
          <cell r="K176">
            <v>700</v>
          </cell>
          <cell r="L176">
            <v>600</v>
          </cell>
          <cell r="M176">
            <v>1900</v>
          </cell>
          <cell r="N176">
            <v>1100</v>
          </cell>
          <cell r="O176">
            <v>900</v>
          </cell>
          <cell r="P176">
            <v>600</v>
          </cell>
          <cell r="Q176">
            <v>1000</v>
          </cell>
          <cell r="R176">
            <v>400</v>
          </cell>
          <cell r="S176">
            <v>600</v>
          </cell>
        </row>
        <row r="177">
          <cell r="A177" t="str">
            <v>2391 : Production of abrasive products</v>
          </cell>
          <cell r="B177"/>
          <cell r="C177"/>
          <cell r="D177"/>
          <cell r="E177"/>
          <cell r="F177"/>
          <cell r="G177"/>
          <cell r="H177"/>
          <cell r="I177"/>
          <cell r="J177"/>
          <cell r="K177"/>
          <cell r="L177"/>
          <cell r="M177"/>
          <cell r="N177"/>
          <cell r="O177"/>
          <cell r="P177"/>
          <cell r="Q177"/>
          <cell r="R177"/>
          <cell r="S177"/>
        </row>
        <row r="178">
          <cell r="A178" t="str">
            <v>2399 : Manufacture of other non-metallic mineral products n.e.c.</v>
          </cell>
          <cell r="B178"/>
          <cell r="C178"/>
          <cell r="D178"/>
          <cell r="E178"/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/>
          <cell r="Q178"/>
          <cell r="R178"/>
          <cell r="S178"/>
        </row>
        <row r="179">
          <cell r="A179" t="str">
            <v>2410 : Manufacture of basic iron and steel and of ferro-alloys</v>
          </cell>
          <cell r="B179"/>
          <cell r="C179"/>
          <cell r="D179"/>
          <cell r="E179"/>
          <cell r="F179"/>
          <cell r="G179"/>
          <cell r="H179"/>
          <cell r="I179"/>
          <cell r="J179"/>
          <cell r="K179"/>
          <cell r="L179"/>
          <cell r="M179"/>
          <cell r="N179"/>
          <cell r="O179"/>
          <cell r="P179"/>
          <cell r="Q179"/>
          <cell r="R179"/>
          <cell r="S179"/>
        </row>
        <row r="180">
          <cell r="A180" t="str">
            <v>2420 : Manufacture of tubes, pipes, hollow profiles and related fittings, of steel</v>
          </cell>
          <cell r="B180"/>
          <cell r="C180"/>
          <cell r="D180"/>
          <cell r="E180"/>
          <cell r="F180"/>
          <cell r="G180"/>
          <cell r="H180"/>
          <cell r="I180"/>
          <cell r="J180"/>
          <cell r="K180"/>
          <cell r="L180"/>
          <cell r="M180"/>
          <cell r="N180"/>
          <cell r="O180"/>
          <cell r="P180"/>
          <cell r="Q180"/>
          <cell r="R180"/>
          <cell r="S180"/>
        </row>
        <row r="181">
          <cell r="A181" t="str">
            <v>2431 : Cold drawing of bars</v>
          </cell>
          <cell r="B181"/>
          <cell r="C181"/>
          <cell r="D181"/>
          <cell r="E181"/>
          <cell r="F181"/>
          <cell r="G181"/>
          <cell r="H181"/>
          <cell r="I181"/>
          <cell r="J181"/>
          <cell r="K181"/>
          <cell r="L181"/>
          <cell r="M181"/>
          <cell r="N181"/>
          <cell r="O181"/>
          <cell r="P181"/>
          <cell r="Q181"/>
          <cell r="R181"/>
          <cell r="S181"/>
        </row>
        <row r="182">
          <cell r="A182" t="str">
            <v>2432 : Cold rolling of narrow strip</v>
          </cell>
          <cell r="B182"/>
          <cell r="C182"/>
          <cell r="D182"/>
          <cell r="E182"/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/>
          <cell r="S182"/>
        </row>
        <row r="183">
          <cell r="A183" t="str">
            <v>2433 : Cold forming or folding</v>
          </cell>
          <cell r="B183"/>
          <cell r="C183"/>
          <cell r="D183"/>
          <cell r="E183"/>
          <cell r="F183"/>
          <cell r="G183"/>
          <cell r="H183"/>
          <cell r="I183"/>
          <cell r="J183"/>
          <cell r="K183"/>
          <cell r="L183"/>
          <cell r="M183"/>
          <cell r="N183"/>
          <cell r="O183"/>
          <cell r="P183"/>
          <cell r="Q183"/>
          <cell r="R183"/>
          <cell r="S183"/>
        </row>
        <row r="184">
          <cell r="A184" t="str">
            <v>2434 : Cold drawing of wire</v>
          </cell>
          <cell r="B184"/>
          <cell r="C184"/>
          <cell r="D184"/>
          <cell r="E184"/>
          <cell r="F184"/>
          <cell r="G184"/>
          <cell r="H184"/>
          <cell r="I184"/>
          <cell r="J184"/>
          <cell r="K184"/>
          <cell r="L184"/>
          <cell r="M184"/>
          <cell r="N184"/>
          <cell r="O184"/>
          <cell r="P184"/>
          <cell r="Q184"/>
          <cell r="R184"/>
          <cell r="S184"/>
        </row>
        <row r="185">
          <cell r="A185" t="str">
            <v>2441 : Precious metals production</v>
          </cell>
          <cell r="B185"/>
          <cell r="C185"/>
          <cell r="D185"/>
          <cell r="E185"/>
          <cell r="F185"/>
          <cell r="G185"/>
          <cell r="H185"/>
          <cell r="I185"/>
          <cell r="J185"/>
          <cell r="K185"/>
          <cell r="L185"/>
          <cell r="M185"/>
          <cell r="N185"/>
          <cell r="O185"/>
          <cell r="P185"/>
          <cell r="Q185"/>
          <cell r="R185"/>
          <cell r="S185"/>
        </row>
        <row r="186">
          <cell r="A186" t="str">
            <v>2442 : Aluminium production</v>
          </cell>
          <cell r="B186"/>
          <cell r="C186"/>
          <cell r="D186"/>
          <cell r="E186"/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/>
          <cell r="Q186"/>
          <cell r="R186"/>
          <cell r="S186"/>
        </row>
        <row r="187">
          <cell r="A187" t="str">
            <v>2443 : Lead, zinc and tin production</v>
          </cell>
          <cell r="B187"/>
          <cell r="C187"/>
          <cell r="D187"/>
          <cell r="E187"/>
          <cell r="F187"/>
          <cell r="G187"/>
          <cell r="H187"/>
          <cell r="I187"/>
          <cell r="J187"/>
          <cell r="K187"/>
          <cell r="L187"/>
          <cell r="M187"/>
          <cell r="N187"/>
          <cell r="O187"/>
          <cell r="P187"/>
          <cell r="Q187"/>
          <cell r="R187"/>
          <cell r="S187"/>
        </row>
        <row r="188">
          <cell r="A188" t="str">
            <v>2444 : Copper production</v>
          </cell>
          <cell r="B188"/>
          <cell r="C188"/>
          <cell r="D188"/>
          <cell r="E188"/>
          <cell r="F188"/>
          <cell r="G188"/>
          <cell r="H188"/>
          <cell r="I188"/>
          <cell r="J188"/>
          <cell r="K188"/>
          <cell r="L188"/>
          <cell r="M188"/>
          <cell r="N188"/>
          <cell r="O188"/>
          <cell r="P188"/>
          <cell r="Q188"/>
          <cell r="R188"/>
          <cell r="S188"/>
        </row>
        <row r="189">
          <cell r="A189" t="str">
            <v>2445 : Other non-ferrous metal production</v>
          </cell>
          <cell r="B189"/>
          <cell r="C189"/>
          <cell r="D189"/>
          <cell r="E189"/>
          <cell r="F189"/>
          <cell r="G189"/>
          <cell r="H189"/>
          <cell r="I189"/>
          <cell r="J189"/>
          <cell r="K189"/>
          <cell r="L189"/>
          <cell r="M189"/>
          <cell r="N189"/>
          <cell r="O189"/>
          <cell r="P189"/>
          <cell r="Q189"/>
          <cell r="R189"/>
          <cell r="S189"/>
        </row>
        <row r="190">
          <cell r="A190" t="str">
            <v>2446 : Processing of nuclear fuel</v>
          </cell>
          <cell r="B190"/>
          <cell r="C190"/>
          <cell r="D190"/>
          <cell r="E190"/>
          <cell r="F190"/>
          <cell r="G190"/>
          <cell r="H190"/>
          <cell r="I190"/>
          <cell r="J190"/>
          <cell r="K190"/>
          <cell r="L190"/>
          <cell r="M190"/>
          <cell r="N190"/>
          <cell r="O190"/>
          <cell r="P190"/>
          <cell r="Q190"/>
          <cell r="R190"/>
          <cell r="S190"/>
        </row>
        <row r="191">
          <cell r="A191" t="str">
            <v>2451 : Casting of iron</v>
          </cell>
          <cell r="B191"/>
          <cell r="C191"/>
          <cell r="D191"/>
          <cell r="E191"/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/>
          <cell r="S191"/>
        </row>
        <row r="192">
          <cell r="A192" t="str">
            <v>2452 : Casting of steel</v>
          </cell>
          <cell r="B192"/>
          <cell r="C192"/>
          <cell r="D192"/>
          <cell r="E192"/>
          <cell r="F192"/>
          <cell r="G192"/>
          <cell r="H192"/>
          <cell r="I192"/>
          <cell r="J192"/>
          <cell r="K192"/>
          <cell r="L192"/>
          <cell r="M192"/>
          <cell r="N192"/>
          <cell r="O192"/>
          <cell r="P192"/>
          <cell r="Q192"/>
          <cell r="R192"/>
          <cell r="S192"/>
        </row>
        <row r="193">
          <cell r="A193" t="str">
            <v>2453 : Casting of light metals</v>
          </cell>
          <cell r="B193"/>
          <cell r="C193"/>
          <cell r="D193"/>
          <cell r="E193"/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/>
          <cell r="S193"/>
        </row>
        <row r="194">
          <cell r="A194" t="str">
            <v>2454 : Casting of other non-ferrous metals</v>
          </cell>
          <cell r="B194"/>
          <cell r="C194"/>
          <cell r="D194"/>
          <cell r="E194"/>
          <cell r="F194"/>
          <cell r="G194"/>
          <cell r="H194"/>
          <cell r="I194"/>
          <cell r="J194"/>
          <cell r="K194"/>
          <cell r="L194"/>
          <cell r="M194"/>
          <cell r="N194"/>
          <cell r="O194"/>
          <cell r="P194"/>
          <cell r="Q194"/>
          <cell r="R194"/>
          <cell r="S194"/>
        </row>
        <row r="195">
          <cell r="A195" t="str">
            <v>2511 : Manufacture of metal structures and parts of structures</v>
          </cell>
          <cell r="B195">
            <v>1700</v>
          </cell>
          <cell r="C195">
            <v>1700</v>
          </cell>
          <cell r="D195">
            <v>2100</v>
          </cell>
          <cell r="E195">
            <v>2100</v>
          </cell>
          <cell r="F195">
            <v>1900</v>
          </cell>
          <cell r="G195">
            <v>1700</v>
          </cell>
          <cell r="H195">
            <v>1900</v>
          </cell>
          <cell r="I195">
            <v>1700</v>
          </cell>
          <cell r="J195">
            <v>1400</v>
          </cell>
          <cell r="K195">
            <v>1600</v>
          </cell>
          <cell r="L195">
            <v>1800</v>
          </cell>
          <cell r="M195">
            <v>1700</v>
          </cell>
          <cell r="N195">
            <v>1300</v>
          </cell>
          <cell r="O195">
            <v>2600</v>
          </cell>
          <cell r="P195">
            <v>900</v>
          </cell>
          <cell r="Q195">
            <v>1800</v>
          </cell>
          <cell r="R195">
            <v>1700</v>
          </cell>
          <cell r="S195">
            <v>1500</v>
          </cell>
        </row>
        <row r="196">
          <cell r="A196" t="str">
            <v>2512 : Manufacture of doors and windows of metal</v>
          </cell>
          <cell r="B196">
            <v>1300</v>
          </cell>
          <cell r="C196">
            <v>1200</v>
          </cell>
          <cell r="D196">
            <v>1300</v>
          </cell>
          <cell r="E196">
            <v>1300</v>
          </cell>
          <cell r="F196">
            <v>1000</v>
          </cell>
          <cell r="G196">
            <v>1000</v>
          </cell>
          <cell r="H196">
            <v>1000</v>
          </cell>
          <cell r="I196">
            <v>1100</v>
          </cell>
          <cell r="J196">
            <v>900</v>
          </cell>
          <cell r="K196">
            <v>900</v>
          </cell>
          <cell r="L196">
            <v>1100</v>
          </cell>
          <cell r="M196">
            <v>1000</v>
          </cell>
          <cell r="N196">
            <v>500</v>
          </cell>
          <cell r="O196">
            <v>1300</v>
          </cell>
          <cell r="P196">
            <v>700</v>
          </cell>
          <cell r="Q196">
            <v>1200</v>
          </cell>
          <cell r="R196">
            <v>1100</v>
          </cell>
          <cell r="S196">
            <v>1000</v>
          </cell>
        </row>
        <row r="197">
          <cell r="A197" t="str">
            <v>2521 : Manufacture of central heating radiators and boilers</v>
          </cell>
          <cell r="B197"/>
          <cell r="C197"/>
          <cell r="D197"/>
          <cell r="E197"/>
          <cell r="F197"/>
          <cell r="G197"/>
          <cell r="H197"/>
          <cell r="I197"/>
          <cell r="J197"/>
          <cell r="K197"/>
          <cell r="L197"/>
          <cell r="M197"/>
          <cell r="N197"/>
          <cell r="O197"/>
          <cell r="P197"/>
          <cell r="Q197"/>
          <cell r="R197"/>
          <cell r="S197"/>
        </row>
        <row r="198">
          <cell r="A198" t="str">
            <v>2529 : Manufacture of other tanks, reservoirs and containers of metal</v>
          </cell>
          <cell r="B198"/>
          <cell r="C198"/>
          <cell r="D198"/>
          <cell r="E198"/>
          <cell r="F198"/>
          <cell r="G198"/>
          <cell r="H198"/>
          <cell r="I198"/>
          <cell r="J198"/>
          <cell r="K198"/>
          <cell r="L198"/>
          <cell r="M198"/>
          <cell r="N198"/>
          <cell r="O198"/>
          <cell r="P198"/>
          <cell r="Q198"/>
          <cell r="R198"/>
          <cell r="S198"/>
        </row>
        <row r="199">
          <cell r="A199" t="str">
            <v>2530 : Manufacture of steam generators, except central heating hot water boilers</v>
          </cell>
          <cell r="B199"/>
          <cell r="C199"/>
          <cell r="D199"/>
          <cell r="E199"/>
          <cell r="F199"/>
          <cell r="G199"/>
          <cell r="H199"/>
          <cell r="I199"/>
          <cell r="J199"/>
          <cell r="K199"/>
          <cell r="L199"/>
          <cell r="M199"/>
          <cell r="N199"/>
          <cell r="O199"/>
          <cell r="P199"/>
          <cell r="Q199"/>
          <cell r="R199"/>
          <cell r="S199"/>
        </row>
        <row r="200">
          <cell r="A200" t="str">
            <v>2540 : Manufacture of weapons and ammunition</v>
          </cell>
          <cell r="B200"/>
          <cell r="C200"/>
          <cell r="D200"/>
          <cell r="E200"/>
          <cell r="F200"/>
          <cell r="G200"/>
          <cell r="H200"/>
          <cell r="I200"/>
          <cell r="J200"/>
          <cell r="K200"/>
          <cell r="L200"/>
          <cell r="M200"/>
          <cell r="N200"/>
          <cell r="O200"/>
          <cell r="P200"/>
          <cell r="Q200"/>
          <cell r="R200"/>
          <cell r="S200"/>
        </row>
        <row r="201">
          <cell r="A201" t="str">
            <v>2550 : Forging, pressing, stamping and roll-forming of metal; powder metallurgy</v>
          </cell>
          <cell r="B201">
            <v>1100</v>
          </cell>
          <cell r="C201">
            <v>1000</v>
          </cell>
          <cell r="D201">
            <v>1200</v>
          </cell>
          <cell r="E201">
            <v>800</v>
          </cell>
          <cell r="F201">
            <v>500</v>
          </cell>
          <cell r="G201">
            <v>400</v>
          </cell>
          <cell r="H201">
            <v>300</v>
          </cell>
          <cell r="I201">
            <v>300</v>
          </cell>
          <cell r="J201">
            <v>400</v>
          </cell>
          <cell r="K201">
            <v>200</v>
          </cell>
          <cell r="L201">
            <v>200</v>
          </cell>
          <cell r="M201">
            <v>200</v>
          </cell>
          <cell r="N201">
            <v>100</v>
          </cell>
          <cell r="O201">
            <v>400</v>
          </cell>
          <cell r="P201">
            <v>200</v>
          </cell>
          <cell r="Q201">
            <v>200</v>
          </cell>
          <cell r="R201">
            <v>100</v>
          </cell>
          <cell r="S201">
            <v>100</v>
          </cell>
        </row>
        <row r="202">
          <cell r="A202" t="str">
            <v>2561 : Treatment and coating of metals</v>
          </cell>
          <cell r="B202">
            <v>1400</v>
          </cell>
          <cell r="C202">
            <v>1400</v>
          </cell>
          <cell r="D202">
            <v>1700</v>
          </cell>
          <cell r="E202">
            <v>1500</v>
          </cell>
          <cell r="F202">
            <v>1200</v>
          </cell>
          <cell r="G202">
            <v>1300</v>
          </cell>
          <cell r="H202">
            <v>1000</v>
          </cell>
          <cell r="I202">
            <v>900</v>
          </cell>
          <cell r="J202">
            <v>800</v>
          </cell>
          <cell r="K202">
            <v>700</v>
          </cell>
          <cell r="L202">
            <v>600</v>
          </cell>
          <cell r="M202">
            <v>600</v>
          </cell>
          <cell r="N202">
            <v>400</v>
          </cell>
          <cell r="O202">
            <v>1000</v>
          </cell>
          <cell r="P202">
            <v>400</v>
          </cell>
          <cell r="Q202">
            <v>700</v>
          </cell>
          <cell r="R202">
            <v>700</v>
          </cell>
          <cell r="S202">
            <v>600</v>
          </cell>
        </row>
        <row r="203">
          <cell r="A203" t="str">
            <v>2562 : Machining</v>
          </cell>
          <cell r="B203">
            <v>5200</v>
          </cell>
          <cell r="C203">
            <v>5600</v>
          </cell>
          <cell r="D203">
            <v>6300</v>
          </cell>
          <cell r="E203">
            <v>5500</v>
          </cell>
          <cell r="F203">
            <v>4300</v>
          </cell>
          <cell r="G203">
            <v>3700</v>
          </cell>
          <cell r="H203">
            <v>3200</v>
          </cell>
          <cell r="I203">
            <v>3000</v>
          </cell>
          <cell r="J203">
            <v>3100</v>
          </cell>
          <cell r="K203">
            <v>2800</v>
          </cell>
          <cell r="L203">
            <v>3300</v>
          </cell>
          <cell r="M203">
            <v>2500</v>
          </cell>
          <cell r="N203">
            <v>1800</v>
          </cell>
          <cell r="O203">
            <v>4400</v>
          </cell>
          <cell r="P203">
            <v>2500</v>
          </cell>
          <cell r="Q203">
            <v>3500</v>
          </cell>
          <cell r="R203">
            <v>3200</v>
          </cell>
          <cell r="S203">
            <v>3400</v>
          </cell>
        </row>
        <row r="204">
          <cell r="A204" t="str">
            <v>2571 : Manufacture of cutlery</v>
          </cell>
          <cell r="B204"/>
          <cell r="C204"/>
          <cell r="D204"/>
          <cell r="E204"/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/>
          <cell r="Q204"/>
          <cell r="R204"/>
          <cell r="S204"/>
        </row>
        <row r="205">
          <cell r="A205" t="str">
            <v>2572 : Manufacture of locks and hinges</v>
          </cell>
          <cell r="B205">
            <v>1300</v>
          </cell>
          <cell r="C205">
            <v>1000</v>
          </cell>
          <cell r="D205">
            <v>1100</v>
          </cell>
          <cell r="E205">
            <v>1000</v>
          </cell>
          <cell r="F205">
            <v>800</v>
          </cell>
          <cell r="G205">
            <v>800</v>
          </cell>
          <cell r="H205">
            <v>800</v>
          </cell>
          <cell r="I205">
            <v>700</v>
          </cell>
          <cell r="J205">
            <v>600</v>
          </cell>
          <cell r="K205">
            <v>600</v>
          </cell>
          <cell r="L205">
            <v>700</v>
          </cell>
          <cell r="M205">
            <v>400</v>
          </cell>
          <cell r="N205">
            <v>300</v>
          </cell>
          <cell r="O205">
            <v>800</v>
          </cell>
          <cell r="P205">
            <v>300</v>
          </cell>
          <cell r="Q205">
            <v>600</v>
          </cell>
          <cell r="R205">
            <v>600</v>
          </cell>
          <cell r="S205">
            <v>400</v>
          </cell>
        </row>
        <row r="206">
          <cell r="A206" t="str">
            <v>2573 : Manufacture of tools</v>
          </cell>
          <cell r="B206"/>
          <cell r="C206"/>
          <cell r="D206"/>
          <cell r="E206"/>
          <cell r="F206"/>
          <cell r="G206"/>
          <cell r="H206"/>
          <cell r="I206"/>
          <cell r="J206"/>
          <cell r="K206"/>
          <cell r="L206"/>
          <cell r="M206"/>
          <cell r="N206"/>
          <cell r="O206"/>
          <cell r="P206"/>
          <cell r="Q206"/>
          <cell r="R206"/>
          <cell r="S206"/>
        </row>
        <row r="207">
          <cell r="A207" t="str">
            <v>2591 : Manufacture of steel drums and similar containers</v>
          </cell>
          <cell r="B207"/>
          <cell r="C207"/>
          <cell r="D207"/>
          <cell r="E207"/>
          <cell r="F207"/>
          <cell r="G207"/>
          <cell r="H207"/>
          <cell r="I207"/>
          <cell r="J207"/>
          <cell r="K207"/>
          <cell r="L207"/>
          <cell r="M207"/>
          <cell r="N207"/>
          <cell r="O207"/>
          <cell r="P207"/>
          <cell r="Q207"/>
          <cell r="R207"/>
          <cell r="S207"/>
        </row>
        <row r="208">
          <cell r="A208" t="str">
            <v>2592 : Manufacture of light metal packaging</v>
          </cell>
          <cell r="B208"/>
          <cell r="C208"/>
          <cell r="D208"/>
          <cell r="E208"/>
          <cell r="F208"/>
          <cell r="G208"/>
          <cell r="H208"/>
          <cell r="I208"/>
          <cell r="J208"/>
          <cell r="K208"/>
          <cell r="L208"/>
          <cell r="M208"/>
          <cell r="N208"/>
          <cell r="O208"/>
          <cell r="P208"/>
          <cell r="Q208"/>
          <cell r="R208"/>
          <cell r="S208"/>
        </row>
        <row r="209">
          <cell r="A209" t="str">
            <v>2593 : Manufacture of wire products, chain and springs</v>
          </cell>
          <cell r="B209"/>
          <cell r="C209"/>
          <cell r="D209"/>
          <cell r="E209"/>
          <cell r="F209"/>
          <cell r="G209"/>
          <cell r="H209"/>
          <cell r="I209"/>
          <cell r="J209"/>
          <cell r="K209"/>
          <cell r="L209"/>
          <cell r="M209"/>
          <cell r="N209"/>
          <cell r="O209"/>
          <cell r="P209"/>
          <cell r="Q209"/>
          <cell r="R209"/>
          <cell r="S209"/>
        </row>
        <row r="210">
          <cell r="A210" t="str">
            <v>2594 : Manufacture of fasteners and screw machine products</v>
          </cell>
          <cell r="B210"/>
          <cell r="C210"/>
          <cell r="D210"/>
          <cell r="E210"/>
          <cell r="F210"/>
          <cell r="G210"/>
          <cell r="H210"/>
          <cell r="I210"/>
          <cell r="J210"/>
          <cell r="K210"/>
          <cell r="L210"/>
          <cell r="M210"/>
          <cell r="N210"/>
          <cell r="O210"/>
          <cell r="P210"/>
          <cell r="Q210"/>
          <cell r="R210"/>
          <cell r="S210"/>
        </row>
        <row r="211">
          <cell r="A211" t="str">
            <v>2599 : Manufacture of other fabricated metal products n.e.c.</v>
          </cell>
          <cell r="B211">
            <v>2900</v>
          </cell>
          <cell r="C211">
            <v>2600</v>
          </cell>
          <cell r="D211">
            <v>2800</v>
          </cell>
          <cell r="E211">
            <v>2300</v>
          </cell>
          <cell r="F211">
            <v>1700</v>
          </cell>
          <cell r="G211">
            <v>1700</v>
          </cell>
          <cell r="H211">
            <v>1400</v>
          </cell>
          <cell r="I211">
            <v>1100</v>
          </cell>
          <cell r="J211">
            <v>1100</v>
          </cell>
          <cell r="K211">
            <v>1100</v>
          </cell>
          <cell r="L211">
            <v>1100</v>
          </cell>
          <cell r="M211">
            <v>900</v>
          </cell>
          <cell r="N211">
            <v>600</v>
          </cell>
          <cell r="O211">
            <v>1700</v>
          </cell>
          <cell r="P211">
            <v>700</v>
          </cell>
          <cell r="Q211">
            <v>1100</v>
          </cell>
          <cell r="R211">
            <v>1200</v>
          </cell>
          <cell r="S211">
            <v>900</v>
          </cell>
        </row>
        <row r="212">
          <cell r="A212" t="str">
            <v>2611 : Manufacture of electronic components</v>
          </cell>
          <cell r="B212">
            <v>1400</v>
          </cell>
          <cell r="C212">
            <v>1700</v>
          </cell>
          <cell r="D212">
            <v>1500</v>
          </cell>
          <cell r="E212">
            <v>1500</v>
          </cell>
          <cell r="F212">
            <v>1100</v>
          </cell>
          <cell r="G212">
            <v>800</v>
          </cell>
          <cell r="H212">
            <v>800</v>
          </cell>
          <cell r="I212">
            <v>800</v>
          </cell>
          <cell r="J212">
            <v>800</v>
          </cell>
          <cell r="K212">
            <v>600</v>
          </cell>
          <cell r="L212">
            <v>800</v>
          </cell>
          <cell r="M212">
            <v>300</v>
          </cell>
          <cell r="N212">
            <v>200</v>
          </cell>
          <cell r="O212">
            <v>500</v>
          </cell>
          <cell r="P212">
            <v>300</v>
          </cell>
          <cell r="Q212">
            <v>700</v>
          </cell>
          <cell r="R212">
            <v>400</v>
          </cell>
          <cell r="S212">
            <v>300</v>
          </cell>
        </row>
        <row r="213">
          <cell r="A213" t="str">
            <v>2612 : Manufacture of loaded electronic boards</v>
          </cell>
          <cell r="B213">
            <v>200</v>
          </cell>
          <cell r="C213">
            <v>300</v>
          </cell>
          <cell r="D213">
            <v>300</v>
          </cell>
          <cell r="E213">
            <v>300</v>
          </cell>
          <cell r="F213">
            <v>200</v>
          </cell>
          <cell r="G213">
            <v>200</v>
          </cell>
          <cell r="H213">
            <v>100</v>
          </cell>
          <cell r="I213">
            <v>200</v>
          </cell>
          <cell r="J213">
            <v>100</v>
          </cell>
          <cell r="K213">
            <v>100</v>
          </cell>
          <cell r="L213">
            <v>200</v>
          </cell>
          <cell r="M213">
            <v>300</v>
          </cell>
          <cell r="N213">
            <v>200</v>
          </cell>
          <cell r="O213">
            <v>300</v>
          </cell>
          <cell r="P213">
            <v>100</v>
          </cell>
          <cell r="Q213">
            <v>300</v>
          </cell>
          <cell r="R213">
            <v>200</v>
          </cell>
          <cell r="S213">
            <v>200</v>
          </cell>
        </row>
        <row r="214">
          <cell r="A214" t="str">
            <v>2620 : Manufacture of computers and peripheral equipment</v>
          </cell>
          <cell r="B214">
            <v>2300</v>
          </cell>
          <cell r="C214">
            <v>2000</v>
          </cell>
          <cell r="D214">
            <v>2000</v>
          </cell>
          <cell r="E214">
            <v>3100</v>
          </cell>
          <cell r="F214">
            <v>1800</v>
          </cell>
          <cell r="G214">
            <v>1700</v>
          </cell>
          <cell r="H214">
            <v>2200</v>
          </cell>
          <cell r="I214">
            <v>2000</v>
          </cell>
          <cell r="J214">
            <v>2100</v>
          </cell>
          <cell r="K214">
            <v>1600</v>
          </cell>
          <cell r="L214">
            <v>800</v>
          </cell>
          <cell r="M214">
            <v>1000</v>
          </cell>
          <cell r="N214">
            <v>600</v>
          </cell>
          <cell r="O214">
            <v>700</v>
          </cell>
          <cell r="P214">
            <v>400</v>
          </cell>
          <cell r="Q214">
            <v>900</v>
          </cell>
          <cell r="R214">
            <v>500</v>
          </cell>
          <cell r="S214">
            <v>500</v>
          </cell>
        </row>
        <row r="215">
          <cell r="A215" t="str">
            <v>2630 : Manufacture of communication equipment</v>
          </cell>
          <cell r="B215">
            <v>2500</v>
          </cell>
          <cell r="C215">
            <v>2200</v>
          </cell>
          <cell r="D215">
            <v>3100</v>
          </cell>
          <cell r="E215">
            <v>2800</v>
          </cell>
          <cell r="F215">
            <v>2100</v>
          </cell>
          <cell r="G215">
            <v>1700</v>
          </cell>
          <cell r="H215">
            <v>1600</v>
          </cell>
          <cell r="I215">
            <v>1500</v>
          </cell>
          <cell r="J215">
            <v>1500</v>
          </cell>
          <cell r="K215">
            <v>1500</v>
          </cell>
          <cell r="L215">
            <v>1000</v>
          </cell>
          <cell r="M215">
            <v>1300</v>
          </cell>
          <cell r="N215">
            <v>1100</v>
          </cell>
          <cell r="O215">
            <v>1300</v>
          </cell>
          <cell r="P215">
            <v>900</v>
          </cell>
          <cell r="Q215">
            <v>1400</v>
          </cell>
          <cell r="R215">
            <v>700</v>
          </cell>
          <cell r="S215">
            <v>500</v>
          </cell>
        </row>
        <row r="216">
          <cell r="A216" t="str">
            <v>2640 : Manufacture of consumer electronics</v>
          </cell>
          <cell r="B216"/>
          <cell r="C216"/>
          <cell r="D216"/>
          <cell r="E216"/>
          <cell r="F216"/>
          <cell r="G216"/>
          <cell r="H216"/>
          <cell r="I216"/>
          <cell r="J216"/>
          <cell r="K216"/>
          <cell r="L216"/>
          <cell r="M216"/>
          <cell r="N216"/>
          <cell r="O216"/>
          <cell r="P216"/>
          <cell r="Q216"/>
          <cell r="R216">
            <v>300</v>
          </cell>
          <cell r="S216">
            <v>300</v>
          </cell>
        </row>
        <row r="217">
          <cell r="A217" t="str">
            <v>2651 : Manufacture of instruments and appliances for measuring, testing and navigation</v>
          </cell>
          <cell r="B217"/>
          <cell r="C217"/>
          <cell r="D217"/>
          <cell r="E217"/>
          <cell r="F217"/>
          <cell r="G217"/>
          <cell r="H217"/>
          <cell r="I217"/>
          <cell r="J217"/>
          <cell r="K217"/>
          <cell r="L217"/>
          <cell r="M217"/>
          <cell r="N217"/>
          <cell r="O217"/>
          <cell r="P217"/>
          <cell r="Q217"/>
          <cell r="R217">
            <v>1800</v>
          </cell>
          <cell r="S217">
            <v>1200</v>
          </cell>
        </row>
        <row r="218">
          <cell r="A218" t="str">
            <v>2652 : Manufacture of watches and clocks</v>
          </cell>
          <cell r="B218"/>
          <cell r="C218"/>
          <cell r="D218"/>
          <cell r="E218"/>
          <cell r="F218"/>
          <cell r="G218"/>
          <cell r="H218"/>
          <cell r="I218"/>
          <cell r="J218"/>
          <cell r="K218"/>
          <cell r="L218"/>
          <cell r="M218"/>
          <cell r="N218"/>
          <cell r="O218"/>
          <cell r="P218"/>
          <cell r="Q218"/>
          <cell r="R218">
            <v>100</v>
          </cell>
          <cell r="S218">
            <v>100</v>
          </cell>
        </row>
        <row r="219">
          <cell r="A219" t="str">
            <v>2660 : Manufacture of irradiation, electromedical and electrotherapeutic equipment</v>
          </cell>
          <cell r="B219"/>
          <cell r="C219"/>
          <cell r="D219"/>
          <cell r="E219"/>
          <cell r="F219"/>
          <cell r="G219"/>
          <cell r="H219"/>
          <cell r="I219"/>
          <cell r="J219"/>
          <cell r="K219"/>
          <cell r="L219"/>
          <cell r="M219"/>
          <cell r="N219"/>
          <cell r="O219"/>
          <cell r="P219"/>
          <cell r="Q219"/>
          <cell r="R219">
            <v>100</v>
          </cell>
          <cell r="S219">
            <v>100</v>
          </cell>
        </row>
        <row r="220">
          <cell r="A220" t="str">
            <v>2670 : Manufacture of optical instruments and photographic equipment</v>
          </cell>
          <cell r="B220"/>
          <cell r="C220"/>
          <cell r="D220"/>
          <cell r="E220"/>
          <cell r="F220"/>
          <cell r="G220"/>
          <cell r="H220"/>
          <cell r="I220"/>
          <cell r="J220"/>
          <cell r="K220"/>
          <cell r="L220"/>
          <cell r="M220"/>
          <cell r="N220"/>
          <cell r="O220"/>
          <cell r="P220"/>
          <cell r="Q220"/>
          <cell r="R220">
            <v>100</v>
          </cell>
          <cell r="S220">
            <v>100</v>
          </cell>
        </row>
        <row r="221">
          <cell r="A221" t="str">
            <v>2680 : Manufacture of magnetic and optical media</v>
          </cell>
          <cell r="B221"/>
          <cell r="C221"/>
          <cell r="D221"/>
          <cell r="E221"/>
          <cell r="F221"/>
          <cell r="G221"/>
          <cell r="H221"/>
          <cell r="I221"/>
          <cell r="J221"/>
          <cell r="K221"/>
          <cell r="L221"/>
          <cell r="M221"/>
          <cell r="N221"/>
          <cell r="O221"/>
          <cell r="P221"/>
          <cell r="Q221"/>
          <cell r="R221"/>
          <cell r="S221"/>
        </row>
        <row r="222">
          <cell r="A222" t="str">
            <v>2711 : Manufacture of electric motors, generators and transformers</v>
          </cell>
          <cell r="B222">
            <v>700</v>
          </cell>
          <cell r="C222">
            <v>1000</v>
          </cell>
          <cell r="D222">
            <v>800</v>
          </cell>
          <cell r="E222">
            <v>700</v>
          </cell>
          <cell r="F222">
            <v>800</v>
          </cell>
          <cell r="G222">
            <v>600</v>
          </cell>
          <cell r="H222">
            <v>600</v>
          </cell>
          <cell r="I222">
            <v>400</v>
          </cell>
          <cell r="J222">
            <v>400</v>
          </cell>
          <cell r="K222">
            <v>400</v>
          </cell>
          <cell r="L222">
            <v>400</v>
          </cell>
          <cell r="M222">
            <v>300</v>
          </cell>
          <cell r="N222">
            <v>200</v>
          </cell>
          <cell r="O222">
            <v>300</v>
          </cell>
          <cell r="P222">
            <v>300</v>
          </cell>
          <cell r="Q222">
            <v>300</v>
          </cell>
          <cell r="R222">
            <v>300</v>
          </cell>
          <cell r="S222">
            <v>200</v>
          </cell>
        </row>
        <row r="223">
          <cell r="A223" t="str">
            <v>2712 : Manufacture of electricity distribution and control apparatus</v>
          </cell>
          <cell r="B223">
            <v>2100</v>
          </cell>
          <cell r="C223">
            <v>2300</v>
          </cell>
          <cell r="D223">
            <v>1900</v>
          </cell>
          <cell r="E223">
            <v>2000</v>
          </cell>
          <cell r="F223">
            <v>2000</v>
          </cell>
          <cell r="G223">
            <v>1600</v>
          </cell>
          <cell r="H223">
            <v>1600</v>
          </cell>
          <cell r="I223">
            <v>1300</v>
          </cell>
          <cell r="J223">
            <v>1200</v>
          </cell>
          <cell r="K223">
            <v>1300</v>
          </cell>
          <cell r="L223">
            <v>1400</v>
          </cell>
          <cell r="M223">
            <v>600</v>
          </cell>
          <cell r="N223">
            <v>600</v>
          </cell>
          <cell r="O223">
            <v>900</v>
          </cell>
          <cell r="P223">
            <v>900</v>
          </cell>
          <cell r="Q223">
            <v>800</v>
          </cell>
          <cell r="R223">
            <v>1200</v>
          </cell>
          <cell r="S223">
            <v>600</v>
          </cell>
        </row>
        <row r="224">
          <cell r="A224" t="str">
            <v>2720 : Manufacture of batteries and accumulators</v>
          </cell>
          <cell r="B224"/>
          <cell r="C224"/>
          <cell r="D224"/>
          <cell r="E224"/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>
            <v>100</v>
          </cell>
          <cell r="S224"/>
        </row>
        <row r="225">
          <cell r="A225" t="str">
            <v>2731 : Manufacture of fibre optic cables</v>
          </cell>
          <cell r="B225"/>
          <cell r="C225"/>
          <cell r="D225"/>
          <cell r="E225"/>
          <cell r="F225"/>
          <cell r="G225"/>
          <cell r="H225"/>
          <cell r="I225"/>
          <cell r="J225"/>
          <cell r="K225"/>
          <cell r="L225"/>
          <cell r="M225"/>
          <cell r="N225"/>
          <cell r="O225"/>
          <cell r="P225"/>
          <cell r="Q225"/>
          <cell r="R225"/>
          <cell r="S225"/>
        </row>
        <row r="226">
          <cell r="A226" t="str">
            <v>2732 : Manufacture of other electronic and electric wires and cables</v>
          </cell>
          <cell r="B226"/>
          <cell r="C226"/>
          <cell r="D226"/>
          <cell r="E226"/>
          <cell r="F226"/>
          <cell r="G226"/>
          <cell r="H226"/>
          <cell r="I226"/>
          <cell r="J226"/>
          <cell r="K226"/>
          <cell r="L226"/>
          <cell r="M226"/>
          <cell r="N226"/>
          <cell r="O226"/>
          <cell r="P226"/>
          <cell r="Q226"/>
          <cell r="R226"/>
          <cell r="S226"/>
        </row>
        <row r="227">
          <cell r="A227" t="str">
            <v>2733 : Manufacture of wiring devices</v>
          </cell>
          <cell r="B227"/>
          <cell r="C227"/>
          <cell r="D227"/>
          <cell r="E227"/>
          <cell r="F227"/>
          <cell r="G227"/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/>
          <cell r="S227"/>
        </row>
        <row r="228">
          <cell r="A228" t="str">
            <v>2740 : Manufacture of electric lighting equipment</v>
          </cell>
          <cell r="B228"/>
          <cell r="C228"/>
          <cell r="D228"/>
          <cell r="E228"/>
          <cell r="F228"/>
          <cell r="G228"/>
          <cell r="H228"/>
          <cell r="I228"/>
          <cell r="J228"/>
          <cell r="K228"/>
          <cell r="L228"/>
          <cell r="M228">
            <v>700</v>
          </cell>
          <cell r="N228">
            <v>600</v>
          </cell>
          <cell r="O228">
            <v>900</v>
          </cell>
          <cell r="P228">
            <v>900</v>
          </cell>
          <cell r="Q228">
            <v>900</v>
          </cell>
          <cell r="R228">
            <v>1300</v>
          </cell>
          <cell r="S228">
            <v>400</v>
          </cell>
        </row>
        <row r="229">
          <cell r="A229" t="str">
            <v>2751 : Manufacture of electric domestic appliances</v>
          </cell>
          <cell r="B229"/>
          <cell r="C229"/>
          <cell r="D229"/>
          <cell r="E229"/>
          <cell r="F229"/>
          <cell r="G229"/>
          <cell r="H229"/>
          <cell r="I229"/>
          <cell r="J229"/>
          <cell r="K229"/>
          <cell r="L229"/>
          <cell r="M229"/>
          <cell r="N229"/>
          <cell r="O229"/>
          <cell r="P229"/>
          <cell r="Q229"/>
          <cell r="R229"/>
          <cell r="S229"/>
        </row>
        <row r="230">
          <cell r="A230" t="str">
            <v>2752 : Manufacture of non-electric domestic appliances</v>
          </cell>
          <cell r="B230"/>
          <cell r="C230"/>
          <cell r="D230"/>
          <cell r="E230"/>
          <cell r="F230"/>
          <cell r="G230"/>
          <cell r="H230"/>
          <cell r="I230"/>
          <cell r="J230"/>
          <cell r="K230"/>
          <cell r="L230"/>
          <cell r="M230"/>
          <cell r="N230"/>
          <cell r="O230"/>
          <cell r="P230"/>
          <cell r="Q230"/>
          <cell r="R230"/>
          <cell r="S230"/>
        </row>
        <row r="231">
          <cell r="A231" t="str">
            <v>2790 : Manufacture of other electrical equipment</v>
          </cell>
          <cell r="B231">
            <v>1300</v>
          </cell>
          <cell r="C231">
            <v>1100</v>
          </cell>
          <cell r="D231">
            <v>1300</v>
          </cell>
          <cell r="E231">
            <v>1300</v>
          </cell>
          <cell r="F231">
            <v>1100</v>
          </cell>
          <cell r="G231">
            <v>1000</v>
          </cell>
          <cell r="H231">
            <v>1000</v>
          </cell>
          <cell r="I231">
            <v>900</v>
          </cell>
          <cell r="J231">
            <v>900</v>
          </cell>
          <cell r="K231">
            <v>700</v>
          </cell>
          <cell r="L231">
            <v>800</v>
          </cell>
          <cell r="M231">
            <v>400</v>
          </cell>
          <cell r="N231">
            <v>300</v>
          </cell>
          <cell r="O231">
            <v>400</v>
          </cell>
          <cell r="P231">
            <v>500</v>
          </cell>
          <cell r="Q231">
            <v>500</v>
          </cell>
          <cell r="R231">
            <v>600</v>
          </cell>
          <cell r="S231">
            <v>300</v>
          </cell>
        </row>
        <row r="232">
          <cell r="A232" t="str">
            <v>2811 : Manufacture of engines and turbines, except aircraft, vehicle and cycle engines</v>
          </cell>
          <cell r="B232"/>
          <cell r="C232"/>
          <cell r="D232"/>
          <cell r="E232"/>
          <cell r="F232"/>
          <cell r="G232"/>
          <cell r="H232"/>
          <cell r="I232"/>
          <cell r="J232"/>
          <cell r="K232"/>
          <cell r="L232"/>
          <cell r="M232"/>
          <cell r="N232"/>
          <cell r="O232"/>
          <cell r="P232"/>
          <cell r="Q232"/>
          <cell r="R232"/>
          <cell r="S232"/>
        </row>
        <row r="233">
          <cell r="A233" t="str">
            <v>2812 : Manufacture of fluid power equipment</v>
          </cell>
          <cell r="B233"/>
          <cell r="C233"/>
          <cell r="D233"/>
          <cell r="E233"/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/>
          <cell r="S233"/>
        </row>
        <row r="234">
          <cell r="A234" t="str">
            <v>2813 : Manufacture of other pumps and compressors</v>
          </cell>
          <cell r="B234"/>
          <cell r="C234"/>
          <cell r="D234"/>
          <cell r="E234"/>
          <cell r="F234"/>
          <cell r="G234"/>
          <cell r="H234"/>
          <cell r="I234"/>
          <cell r="J234"/>
          <cell r="K234"/>
          <cell r="L234"/>
          <cell r="M234"/>
          <cell r="N234"/>
          <cell r="O234"/>
          <cell r="P234"/>
          <cell r="Q234"/>
          <cell r="R234"/>
          <cell r="S234"/>
        </row>
        <row r="235">
          <cell r="A235" t="str">
            <v>2814 : Manufacture of other taps and valves</v>
          </cell>
          <cell r="B235"/>
          <cell r="C235"/>
          <cell r="D235"/>
          <cell r="E235"/>
          <cell r="F235"/>
          <cell r="G235"/>
          <cell r="H235"/>
          <cell r="I235"/>
          <cell r="J235"/>
          <cell r="K235"/>
          <cell r="L235"/>
          <cell r="M235"/>
          <cell r="N235"/>
          <cell r="O235"/>
          <cell r="P235"/>
          <cell r="Q235"/>
          <cell r="R235"/>
          <cell r="S235"/>
        </row>
        <row r="236">
          <cell r="A236" t="str">
            <v>2815 : Manufacture of bearings, gears, gearing and driving elements</v>
          </cell>
          <cell r="B236"/>
          <cell r="C236"/>
          <cell r="D236"/>
          <cell r="E236"/>
          <cell r="F236"/>
          <cell r="G236"/>
          <cell r="H236"/>
          <cell r="I236"/>
          <cell r="J236"/>
          <cell r="K236"/>
          <cell r="L236"/>
          <cell r="M236"/>
          <cell r="N236"/>
          <cell r="O236"/>
          <cell r="P236"/>
          <cell r="Q236"/>
          <cell r="R236"/>
          <cell r="S236"/>
        </row>
        <row r="237">
          <cell r="A237" t="str">
            <v>2821 : Manufacture of ovens, furnaces and furnace burners</v>
          </cell>
          <cell r="B237"/>
          <cell r="C237"/>
          <cell r="D237"/>
          <cell r="E237"/>
          <cell r="F237"/>
          <cell r="G237"/>
          <cell r="H237"/>
          <cell r="I237"/>
          <cell r="J237"/>
          <cell r="K237"/>
          <cell r="L237"/>
          <cell r="M237"/>
          <cell r="N237"/>
          <cell r="O237"/>
          <cell r="P237">
            <v>100</v>
          </cell>
          <cell r="Q237"/>
          <cell r="R237"/>
          <cell r="S237">
            <v>100</v>
          </cell>
        </row>
        <row r="238">
          <cell r="A238" t="str">
            <v>2822 : Manufacture of lifting and handling equipment</v>
          </cell>
          <cell r="B238"/>
          <cell r="C238"/>
          <cell r="D238"/>
          <cell r="E238"/>
          <cell r="F238"/>
          <cell r="G238"/>
          <cell r="H238"/>
          <cell r="I238"/>
          <cell r="J238"/>
          <cell r="K238"/>
          <cell r="L238"/>
          <cell r="M238">
            <v>600</v>
          </cell>
          <cell r="N238">
            <v>500</v>
          </cell>
          <cell r="O238">
            <v>300</v>
          </cell>
          <cell r="P238">
            <v>1100</v>
          </cell>
          <cell r="Q238">
            <v>300</v>
          </cell>
          <cell r="R238">
            <v>400</v>
          </cell>
          <cell r="S238">
            <v>700</v>
          </cell>
        </row>
        <row r="239">
          <cell r="A239" t="str">
            <v>2823 : Manufacture of office machinery and equipment (except computers and peripheral equipment)</v>
          </cell>
          <cell r="B239"/>
          <cell r="C239"/>
          <cell r="D239"/>
          <cell r="E239"/>
          <cell r="F239"/>
          <cell r="G239"/>
          <cell r="H239"/>
          <cell r="I239"/>
          <cell r="J239"/>
          <cell r="K239"/>
          <cell r="L239"/>
          <cell r="M239">
            <v>200</v>
          </cell>
          <cell r="N239">
            <v>100</v>
          </cell>
          <cell r="O239">
            <v>100</v>
          </cell>
          <cell r="P239">
            <v>200</v>
          </cell>
          <cell r="Q239">
            <v>100</v>
          </cell>
          <cell r="R239">
            <v>100</v>
          </cell>
          <cell r="S239">
            <v>200</v>
          </cell>
        </row>
        <row r="240">
          <cell r="A240" t="str">
            <v>2824 : Manufacture of power-driven hand tools</v>
          </cell>
          <cell r="B240"/>
          <cell r="C240"/>
          <cell r="D240"/>
          <cell r="E240"/>
          <cell r="F240"/>
          <cell r="G240"/>
          <cell r="H240"/>
          <cell r="I240"/>
          <cell r="J240"/>
          <cell r="K240"/>
          <cell r="L240"/>
          <cell r="M240">
            <v>600</v>
          </cell>
          <cell r="N240">
            <v>500</v>
          </cell>
          <cell r="O240">
            <v>200</v>
          </cell>
          <cell r="P240">
            <v>800</v>
          </cell>
          <cell r="Q240">
            <v>200</v>
          </cell>
          <cell r="R240">
            <v>300</v>
          </cell>
          <cell r="S240">
            <v>800</v>
          </cell>
        </row>
        <row r="241">
          <cell r="A241" t="str">
            <v>2825 : Manufacture of non-domestic cooling and ventilation equipment</v>
          </cell>
          <cell r="B241">
            <v>1200</v>
          </cell>
          <cell r="C241">
            <v>2000</v>
          </cell>
          <cell r="D241">
            <v>2200</v>
          </cell>
          <cell r="E241">
            <v>2100</v>
          </cell>
          <cell r="F241">
            <v>1700</v>
          </cell>
          <cell r="G241">
            <v>1700</v>
          </cell>
          <cell r="H241">
            <v>1900</v>
          </cell>
          <cell r="I241">
            <v>2400</v>
          </cell>
          <cell r="J241">
            <v>1700</v>
          </cell>
          <cell r="K241">
            <v>2300</v>
          </cell>
          <cell r="L241">
            <v>600</v>
          </cell>
          <cell r="M241">
            <v>500</v>
          </cell>
          <cell r="N241">
            <v>500</v>
          </cell>
          <cell r="O241">
            <v>200</v>
          </cell>
          <cell r="P241">
            <v>800</v>
          </cell>
          <cell r="Q241">
            <v>200</v>
          </cell>
          <cell r="R241">
            <v>300</v>
          </cell>
          <cell r="S241">
            <v>500</v>
          </cell>
        </row>
        <row r="242">
          <cell r="A242" t="str">
            <v>2829 : Manufacture of other general-purpose machinery n.e.c.</v>
          </cell>
          <cell r="B242"/>
          <cell r="C242"/>
          <cell r="D242"/>
          <cell r="E242"/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/>
          <cell r="S242"/>
        </row>
        <row r="243">
          <cell r="A243" t="str">
            <v>2830 : Manufacture of agricultural and forestry machinery</v>
          </cell>
          <cell r="B243"/>
          <cell r="C243"/>
          <cell r="D243"/>
          <cell r="E243"/>
          <cell r="F243"/>
          <cell r="G243"/>
          <cell r="H243"/>
          <cell r="I243"/>
          <cell r="J243"/>
          <cell r="K243"/>
          <cell r="L243"/>
          <cell r="M243"/>
          <cell r="N243"/>
          <cell r="O243"/>
          <cell r="P243"/>
          <cell r="Q243"/>
          <cell r="R243"/>
          <cell r="S243"/>
        </row>
        <row r="244">
          <cell r="A244" t="str">
            <v>2841 : Manufacture of metal forming machinery</v>
          </cell>
          <cell r="B244">
            <v>900</v>
          </cell>
          <cell r="C244">
            <v>700</v>
          </cell>
          <cell r="D244">
            <v>600</v>
          </cell>
          <cell r="E244">
            <v>600</v>
          </cell>
          <cell r="F244">
            <v>600</v>
          </cell>
          <cell r="G244">
            <v>400</v>
          </cell>
          <cell r="H244">
            <v>400</v>
          </cell>
          <cell r="I244">
            <v>200</v>
          </cell>
          <cell r="J244">
            <v>200</v>
          </cell>
          <cell r="K244"/>
          <cell r="L244"/>
          <cell r="M244"/>
          <cell r="N244"/>
          <cell r="O244"/>
          <cell r="P244"/>
          <cell r="Q244"/>
          <cell r="R244"/>
          <cell r="S244"/>
        </row>
        <row r="245">
          <cell r="A245" t="str">
            <v>2849 : Manufacture of other machine tools</v>
          </cell>
          <cell r="B245"/>
          <cell r="C245"/>
          <cell r="D245"/>
          <cell r="E245"/>
          <cell r="F245"/>
          <cell r="G245"/>
          <cell r="H245"/>
          <cell r="I245"/>
          <cell r="J245"/>
          <cell r="K245"/>
          <cell r="L245"/>
          <cell r="M245"/>
          <cell r="N245"/>
          <cell r="O245"/>
          <cell r="P245"/>
          <cell r="Q245"/>
          <cell r="R245"/>
          <cell r="S245"/>
        </row>
        <row r="246">
          <cell r="A246" t="str">
            <v>2891 : Manufacture of machinery for metallurgy</v>
          </cell>
          <cell r="B246"/>
          <cell r="C246"/>
          <cell r="D246"/>
          <cell r="E246"/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/>
          <cell r="Q246"/>
          <cell r="R246"/>
          <cell r="S246"/>
        </row>
        <row r="247">
          <cell r="A247" t="str">
            <v>2892 : Manufacture of machinery for mining, quarrying and construction</v>
          </cell>
          <cell r="B247"/>
          <cell r="C247"/>
          <cell r="D247"/>
          <cell r="E247"/>
          <cell r="F247"/>
          <cell r="G247"/>
          <cell r="H247"/>
          <cell r="I247"/>
          <cell r="J247"/>
          <cell r="K247"/>
          <cell r="L247"/>
          <cell r="M247"/>
          <cell r="N247"/>
          <cell r="O247"/>
          <cell r="P247"/>
          <cell r="Q247"/>
          <cell r="R247"/>
          <cell r="S247"/>
        </row>
        <row r="248">
          <cell r="A248" t="str">
            <v>2893 : Manufacture of machinery for food, beverage and tobacco processing</v>
          </cell>
          <cell r="B248"/>
          <cell r="C248"/>
          <cell r="D248"/>
          <cell r="E248"/>
          <cell r="F248"/>
          <cell r="G248"/>
          <cell r="H248"/>
          <cell r="I248"/>
          <cell r="J248"/>
          <cell r="K248"/>
          <cell r="L248"/>
          <cell r="M248"/>
          <cell r="N248"/>
          <cell r="O248"/>
          <cell r="P248"/>
          <cell r="Q248"/>
          <cell r="R248"/>
          <cell r="S248"/>
        </row>
        <row r="249">
          <cell r="A249" t="str">
            <v>2894 : Manufacture of machinery for textile, apparel and leather production</v>
          </cell>
          <cell r="B249"/>
          <cell r="C249"/>
          <cell r="D249"/>
          <cell r="E249"/>
          <cell r="F249"/>
          <cell r="G249"/>
          <cell r="H249"/>
          <cell r="I249"/>
          <cell r="J249"/>
          <cell r="K249"/>
          <cell r="L249"/>
          <cell r="M249"/>
          <cell r="N249"/>
          <cell r="O249"/>
          <cell r="P249"/>
          <cell r="Q249"/>
          <cell r="R249"/>
          <cell r="S249"/>
        </row>
        <row r="250">
          <cell r="A250" t="str">
            <v>2895 : Manufacture of machinery for paper and paperboard production</v>
          </cell>
          <cell r="B250"/>
          <cell r="C250"/>
          <cell r="D250"/>
          <cell r="E250"/>
          <cell r="F250"/>
          <cell r="G250"/>
          <cell r="H250"/>
          <cell r="I250"/>
          <cell r="J250"/>
          <cell r="K250"/>
          <cell r="L250"/>
          <cell r="M250"/>
          <cell r="N250"/>
          <cell r="O250"/>
          <cell r="P250"/>
          <cell r="Q250"/>
          <cell r="R250"/>
          <cell r="S250"/>
        </row>
        <row r="251">
          <cell r="A251" t="str">
            <v>2896 : Manufacture of plastics and rubber machinery</v>
          </cell>
          <cell r="B251"/>
          <cell r="C251"/>
          <cell r="D251"/>
          <cell r="E251"/>
          <cell r="F251"/>
          <cell r="G251"/>
          <cell r="H251"/>
          <cell r="I251"/>
          <cell r="J251"/>
          <cell r="K251"/>
          <cell r="L251"/>
          <cell r="M251"/>
          <cell r="N251"/>
          <cell r="O251"/>
          <cell r="P251"/>
          <cell r="Q251"/>
          <cell r="R251"/>
          <cell r="S251"/>
        </row>
        <row r="252">
          <cell r="A252" t="str">
            <v>2899 : Manufacture of other special-purpose machinery n.e.c.</v>
          </cell>
          <cell r="B252"/>
          <cell r="C252"/>
          <cell r="D252"/>
          <cell r="E252"/>
          <cell r="F252"/>
          <cell r="G252"/>
          <cell r="H252"/>
          <cell r="I252"/>
          <cell r="J252"/>
          <cell r="K252"/>
          <cell r="L252"/>
          <cell r="M252"/>
          <cell r="N252"/>
          <cell r="O252"/>
          <cell r="P252"/>
          <cell r="Q252"/>
          <cell r="R252"/>
          <cell r="S252"/>
        </row>
        <row r="253">
          <cell r="A253" t="str">
            <v>2910 : Manufacture of motor vehicles</v>
          </cell>
          <cell r="B253"/>
          <cell r="C253"/>
          <cell r="D253"/>
          <cell r="E253"/>
          <cell r="F253"/>
          <cell r="G253"/>
          <cell r="H253"/>
          <cell r="I253"/>
          <cell r="J253"/>
          <cell r="K253"/>
          <cell r="L253"/>
          <cell r="M253"/>
          <cell r="N253"/>
          <cell r="O253"/>
          <cell r="P253"/>
          <cell r="Q253"/>
          <cell r="R253">
            <v>3700</v>
          </cell>
          <cell r="S253">
            <v>3700</v>
          </cell>
        </row>
        <row r="254">
          <cell r="A254" t="str">
            <v>2920 : Manufacture of bodies (coachwork) for motor vehicles; manufacture of trailers and semi-trailers</v>
          </cell>
          <cell r="B254"/>
          <cell r="C254"/>
          <cell r="D254"/>
          <cell r="E254"/>
          <cell r="F254"/>
          <cell r="G254"/>
          <cell r="H254"/>
          <cell r="I254"/>
          <cell r="J254"/>
          <cell r="K254"/>
          <cell r="L254"/>
          <cell r="M254"/>
          <cell r="N254"/>
          <cell r="O254"/>
          <cell r="P254"/>
          <cell r="Q254"/>
          <cell r="R254">
            <v>200</v>
          </cell>
          <cell r="S254">
            <v>100</v>
          </cell>
        </row>
        <row r="255">
          <cell r="A255" t="str">
            <v>2931 : Manufacture of electrical and electronic equipment for motor vehicles</v>
          </cell>
          <cell r="B255"/>
          <cell r="C255"/>
          <cell r="D255"/>
          <cell r="E255"/>
          <cell r="F255"/>
          <cell r="G255"/>
          <cell r="H255"/>
          <cell r="I255"/>
          <cell r="J255"/>
          <cell r="K255"/>
          <cell r="L255"/>
          <cell r="M255"/>
          <cell r="N255"/>
          <cell r="O255"/>
          <cell r="P255"/>
          <cell r="Q255"/>
          <cell r="R255">
            <v>200</v>
          </cell>
          <cell r="S255">
            <v>100</v>
          </cell>
        </row>
        <row r="256">
          <cell r="A256" t="str">
            <v>2932 : Manufacture of other parts and accessories for motor vehicles</v>
          </cell>
          <cell r="B256"/>
          <cell r="C256"/>
          <cell r="D256"/>
          <cell r="E256"/>
          <cell r="F256"/>
          <cell r="G256"/>
          <cell r="H256"/>
          <cell r="I256"/>
          <cell r="J256"/>
          <cell r="K256"/>
          <cell r="L256"/>
          <cell r="M256"/>
          <cell r="N256"/>
          <cell r="O256"/>
          <cell r="P256"/>
          <cell r="Q256"/>
          <cell r="R256">
            <v>200</v>
          </cell>
          <cell r="S256">
            <v>100</v>
          </cell>
        </row>
        <row r="257">
          <cell r="A257" t="str">
            <v>3011 : Building of ships and floating structures</v>
          </cell>
          <cell r="B257">
            <v>300</v>
          </cell>
          <cell r="C257">
            <v>200</v>
          </cell>
          <cell r="D257">
            <v>900</v>
          </cell>
          <cell r="E257">
            <v>100</v>
          </cell>
          <cell r="F257">
            <v>100</v>
          </cell>
          <cell r="G257">
            <v>100</v>
          </cell>
          <cell r="H257">
            <v>100</v>
          </cell>
          <cell r="I257">
            <v>100</v>
          </cell>
          <cell r="J257">
            <v>100</v>
          </cell>
          <cell r="K257">
            <v>100</v>
          </cell>
          <cell r="L257">
            <v>100</v>
          </cell>
          <cell r="M257"/>
          <cell r="N257"/>
          <cell r="O257"/>
          <cell r="P257">
            <v>200</v>
          </cell>
          <cell r="Q257"/>
          <cell r="R257">
            <v>100</v>
          </cell>
          <cell r="S257">
            <v>100</v>
          </cell>
        </row>
        <row r="258">
          <cell r="A258" t="str">
            <v>3012 : Building of pleasure and sporting boats</v>
          </cell>
          <cell r="B258">
            <v>100</v>
          </cell>
          <cell r="C258">
            <v>100</v>
          </cell>
          <cell r="D258">
            <v>100</v>
          </cell>
          <cell r="E258">
            <v>100</v>
          </cell>
          <cell r="F258">
            <v>200</v>
          </cell>
          <cell r="G258">
            <v>100</v>
          </cell>
          <cell r="H258">
            <v>100</v>
          </cell>
          <cell r="I258">
            <v>100</v>
          </cell>
          <cell r="J258">
            <v>100</v>
          </cell>
          <cell r="K258">
            <v>200</v>
          </cell>
          <cell r="L258">
            <v>200</v>
          </cell>
          <cell r="M258"/>
          <cell r="N258"/>
          <cell r="O258"/>
          <cell r="P258">
            <v>200</v>
          </cell>
          <cell r="Q258"/>
          <cell r="R258">
            <v>100</v>
          </cell>
          <cell r="S258">
            <v>100</v>
          </cell>
        </row>
        <row r="259">
          <cell r="A259" t="str">
            <v>3020 : Manufacture of railway locomotives and rolling stock</v>
          </cell>
          <cell r="B259"/>
          <cell r="C259"/>
          <cell r="D259"/>
          <cell r="E259"/>
          <cell r="F259"/>
          <cell r="G259"/>
          <cell r="H259"/>
          <cell r="I259"/>
          <cell r="J259"/>
          <cell r="K259"/>
          <cell r="L259"/>
          <cell r="M259"/>
          <cell r="N259"/>
          <cell r="O259"/>
          <cell r="P259"/>
          <cell r="Q259"/>
          <cell r="R259"/>
          <cell r="S259"/>
        </row>
        <row r="260">
          <cell r="A260" t="str">
            <v>3030 : Manufacture of air and spacecraft and related machinery</v>
          </cell>
          <cell r="B260"/>
          <cell r="C260"/>
          <cell r="D260"/>
          <cell r="E260"/>
          <cell r="F260"/>
          <cell r="G260"/>
          <cell r="H260"/>
          <cell r="I260"/>
          <cell r="J260"/>
          <cell r="K260"/>
          <cell r="L260"/>
          <cell r="M260"/>
          <cell r="N260"/>
          <cell r="O260"/>
          <cell r="P260"/>
          <cell r="Q260"/>
          <cell r="R260"/>
          <cell r="S260"/>
        </row>
        <row r="261">
          <cell r="A261" t="str">
            <v>3040 : Manufacture of military fighting vehicles</v>
          </cell>
          <cell r="B261"/>
          <cell r="C261"/>
          <cell r="D261"/>
          <cell r="E261"/>
          <cell r="F261"/>
          <cell r="G261"/>
          <cell r="H261"/>
          <cell r="I261"/>
          <cell r="J261"/>
          <cell r="K261"/>
          <cell r="L261"/>
          <cell r="M261"/>
          <cell r="N261"/>
          <cell r="O261"/>
          <cell r="P261"/>
          <cell r="Q261"/>
          <cell r="R261"/>
          <cell r="S261"/>
        </row>
        <row r="262">
          <cell r="A262" t="str">
            <v>3091 : Manufacture of motorcycles</v>
          </cell>
          <cell r="B262"/>
          <cell r="C262"/>
          <cell r="D262"/>
          <cell r="E262"/>
          <cell r="F262"/>
          <cell r="G262"/>
          <cell r="H262"/>
          <cell r="I262"/>
          <cell r="J262"/>
          <cell r="K262"/>
          <cell r="L262"/>
          <cell r="M262"/>
          <cell r="N262"/>
          <cell r="O262"/>
          <cell r="P262"/>
          <cell r="Q262"/>
          <cell r="R262"/>
          <cell r="S262"/>
        </row>
        <row r="263">
          <cell r="A263" t="str">
            <v>3092 : Manufacture of bicycles and invalid carriages</v>
          </cell>
          <cell r="B263"/>
          <cell r="C263"/>
          <cell r="D263"/>
          <cell r="E263"/>
          <cell r="F263"/>
          <cell r="G263"/>
          <cell r="H263"/>
          <cell r="I263"/>
          <cell r="J263"/>
          <cell r="K263"/>
          <cell r="L263"/>
          <cell r="M263"/>
          <cell r="N263"/>
          <cell r="O263"/>
          <cell r="P263"/>
          <cell r="Q263"/>
          <cell r="R263"/>
          <cell r="S263"/>
        </row>
        <row r="264">
          <cell r="A264" t="str">
            <v>3099 : Manufacture of other transport equipment n.e.c.</v>
          </cell>
          <cell r="B264"/>
          <cell r="C264"/>
          <cell r="D264"/>
          <cell r="E264"/>
          <cell r="F264"/>
          <cell r="G264"/>
          <cell r="H264"/>
          <cell r="I264"/>
          <cell r="J264"/>
          <cell r="K264"/>
          <cell r="L264"/>
          <cell r="M264"/>
          <cell r="N264"/>
          <cell r="O264"/>
          <cell r="P264"/>
          <cell r="Q264"/>
          <cell r="R264"/>
          <cell r="S264"/>
        </row>
        <row r="265">
          <cell r="A265" t="str">
            <v>3101 : Manufacture of office and shop furniture</v>
          </cell>
          <cell r="B265">
            <v>1900</v>
          </cell>
          <cell r="C265">
            <v>1800</v>
          </cell>
          <cell r="D265">
            <v>1600</v>
          </cell>
          <cell r="E265">
            <v>1400</v>
          </cell>
          <cell r="F265">
            <v>1100</v>
          </cell>
          <cell r="G265">
            <v>1100</v>
          </cell>
          <cell r="H265">
            <v>1100</v>
          </cell>
          <cell r="I265">
            <v>900</v>
          </cell>
          <cell r="J265">
            <v>900</v>
          </cell>
          <cell r="K265">
            <v>600</v>
          </cell>
          <cell r="L265">
            <v>600</v>
          </cell>
          <cell r="M265">
            <v>3200</v>
          </cell>
          <cell r="N265">
            <v>1100</v>
          </cell>
          <cell r="O265">
            <v>700</v>
          </cell>
          <cell r="P265">
            <v>600</v>
          </cell>
          <cell r="Q265">
            <v>1100</v>
          </cell>
          <cell r="R265">
            <v>900</v>
          </cell>
          <cell r="S265">
            <v>700</v>
          </cell>
        </row>
        <row r="266">
          <cell r="A266" t="str">
            <v>3102 : Manufacture of kitchen furniture</v>
          </cell>
          <cell r="B266"/>
          <cell r="C266"/>
          <cell r="D266"/>
          <cell r="E266"/>
          <cell r="F266"/>
          <cell r="G266"/>
          <cell r="H266"/>
          <cell r="I266"/>
          <cell r="J266"/>
          <cell r="K266"/>
          <cell r="L266"/>
          <cell r="M266"/>
          <cell r="N266"/>
          <cell r="O266"/>
          <cell r="P266"/>
          <cell r="Q266"/>
          <cell r="R266"/>
          <cell r="S266"/>
        </row>
        <row r="267">
          <cell r="A267" t="str">
            <v>3103 : Manufacture of mattresses</v>
          </cell>
          <cell r="B267"/>
          <cell r="C267"/>
          <cell r="D267"/>
          <cell r="E267"/>
          <cell r="F267"/>
          <cell r="G267"/>
          <cell r="H267"/>
          <cell r="I267"/>
          <cell r="J267"/>
          <cell r="K267"/>
          <cell r="L267"/>
          <cell r="M267"/>
          <cell r="N267"/>
          <cell r="O267"/>
          <cell r="P267"/>
          <cell r="Q267"/>
          <cell r="R267"/>
          <cell r="S267"/>
        </row>
        <row r="268">
          <cell r="A268" t="str">
            <v>3109 : Manufacture of other furniture</v>
          </cell>
          <cell r="B268">
            <v>2200</v>
          </cell>
          <cell r="C268">
            <v>2500</v>
          </cell>
          <cell r="D268">
            <v>2500</v>
          </cell>
          <cell r="E268">
            <v>2100</v>
          </cell>
          <cell r="F268">
            <v>1800</v>
          </cell>
          <cell r="G268">
            <v>1600</v>
          </cell>
          <cell r="H268">
            <v>1500</v>
          </cell>
          <cell r="I268">
            <v>1500</v>
          </cell>
          <cell r="J268">
            <v>1400</v>
          </cell>
          <cell r="K268">
            <v>1200</v>
          </cell>
          <cell r="L268">
            <v>1100</v>
          </cell>
          <cell r="M268">
            <v>5600</v>
          </cell>
          <cell r="N268">
            <v>2700</v>
          </cell>
          <cell r="O268">
            <v>1800</v>
          </cell>
          <cell r="P268">
            <v>2000</v>
          </cell>
          <cell r="Q268">
            <v>4300</v>
          </cell>
          <cell r="R268">
            <v>3100</v>
          </cell>
          <cell r="S268">
            <v>2800</v>
          </cell>
        </row>
        <row r="269">
          <cell r="A269" t="str">
            <v>3211 : Striking of coins</v>
          </cell>
          <cell r="B269"/>
          <cell r="C269"/>
          <cell r="D269"/>
          <cell r="E269"/>
          <cell r="F269"/>
          <cell r="G269"/>
          <cell r="H269"/>
          <cell r="I269"/>
          <cell r="J269"/>
          <cell r="K269"/>
          <cell r="L269"/>
          <cell r="M269"/>
          <cell r="N269"/>
          <cell r="O269"/>
          <cell r="P269"/>
          <cell r="Q269"/>
          <cell r="R269"/>
          <cell r="S269"/>
        </row>
        <row r="270">
          <cell r="A270" t="str">
            <v>3212 : Manufacture of jewellery and related articles</v>
          </cell>
          <cell r="B270">
            <v>1900</v>
          </cell>
          <cell r="C270">
            <v>2000</v>
          </cell>
          <cell r="D270">
            <v>1900</v>
          </cell>
          <cell r="E270">
            <v>1800</v>
          </cell>
          <cell r="F270">
            <v>1700</v>
          </cell>
          <cell r="G270">
            <v>1700</v>
          </cell>
          <cell r="H270">
            <v>1800</v>
          </cell>
          <cell r="I270">
            <v>1700</v>
          </cell>
          <cell r="J270">
            <v>1600</v>
          </cell>
          <cell r="K270">
            <v>1300</v>
          </cell>
          <cell r="L270">
            <v>1500</v>
          </cell>
          <cell r="M270">
            <v>1600</v>
          </cell>
          <cell r="N270">
            <v>1400</v>
          </cell>
          <cell r="O270">
            <v>1000</v>
          </cell>
          <cell r="P270">
            <v>2300</v>
          </cell>
          <cell r="Q270">
            <v>500</v>
          </cell>
          <cell r="R270">
            <v>1300</v>
          </cell>
          <cell r="S270">
            <v>800</v>
          </cell>
        </row>
        <row r="271">
          <cell r="A271" t="str">
            <v>3213 : Manufacture of imitation jewellery and related articles</v>
          </cell>
          <cell r="B271"/>
          <cell r="C271"/>
          <cell r="D271"/>
          <cell r="E271"/>
          <cell r="F271"/>
          <cell r="G271"/>
          <cell r="H271"/>
          <cell r="I271"/>
          <cell r="J271"/>
          <cell r="K271"/>
          <cell r="L271"/>
          <cell r="M271"/>
          <cell r="N271"/>
          <cell r="O271"/>
          <cell r="P271"/>
          <cell r="Q271"/>
          <cell r="R271"/>
          <cell r="S271"/>
        </row>
        <row r="272">
          <cell r="A272" t="str">
            <v>3220 : Manufacture of musical instruments</v>
          </cell>
          <cell r="B272">
            <v>400</v>
          </cell>
          <cell r="C272">
            <v>400</v>
          </cell>
          <cell r="D272">
            <v>300</v>
          </cell>
          <cell r="E272">
            <v>100</v>
          </cell>
          <cell r="F272">
            <v>100</v>
          </cell>
          <cell r="G272">
            <v>100</v>
          </cell>
          <cell r="H272">
            <v>100</v>
          </cell>
          <cell r="I272">
            <v>100</v>
          </cell>
          <cell r="J272">
            <v>100</v>
          </cell>
          <cell r="K272">
            <v>100</v>
          </cell>
          <cell r="L272">
            <v>100</v>
          </cell>
          <cell r="M272">
            <v>100</v>
          </cell>
          <cell r="N272">
            <v>100</v>
          </cell>
          <cell r="O272">
            <v>100</v>
          </cell>
          <cell r="P272">
            <v>100</v>
          </cell>
          <cell r="Q272">
            <v>0</v>
          </cell>
          <cell r="R272">
            <v>100</v>
          </cell>
          <cell r="S272">
            <v>100</v>
          </cell>
        </row>
        <row r="273">
          <cell r="A273" t="str">
            <v>3230 : Manufacture of sports goods</v>
          </cell>
          <cell r="B273">
            <v>200</v>
          </cell>
          <cell r="C273">
            <v>200</v>
          </cell>
          <cell r="D273">
            <v>200</v>
          </cell>
          <cell r="E273">
            <v>200</v>
          </cell>
          <cell r="F273">
            <v>100</v>
          </cell>
          <cell r="G273">
            <v>100</v>
          </cell>
          <cell r="H273">
            <v>200</v>
          </cell>
          <cell r="I273">
            <v>200</v>
          </cell>
          <cell r="J273">
            <v>200</v>
          </cell>
          <cell r="K273">
            <v>200</v>
          </cell>
          <cell r="L273">
            <v>300</v>
          </cell>
          <cell r="M273">
            <v>200</v>
          </cell>
          <cell r="N273">
            <v>200</v>
          </cell>
          <cell r="O273">
            <v>200</v>
          </cell>
          <cell r="P273">
            <v>200</v>
          </cell>
          <cell r="Q273">
            <v>0</v>
          </cell>
          <cell r="R273">
            <v>100</v>
          </cell>
          <cell r="S273">
            <v>200</v>
          </cell>
        </row>
        <row r="274">
          <cell r="A274" t="str">
            <v>3240 : Manufacture of games and toys</v>
          </cell>
          <cell r="B274">
            <v>900</v>
          </cell>
          <cell r="C274">
            <v>700</v>
          </cell>
          <cell r="D274">
            <v>800</v>
          </cell>
          <cell r="E274">
            <v>800</v>
          </cell>
          <cell r="F274">
            <v>700</v>
          </cell>
          <cell r="G274">
            <v>800</v>
          </cell>
          <cell r="H274">
            <v>700</v>
          </cell>
          <cell r="I274">
            <v>800</v>
          </cell>
          <cell r="J274">
            <v>900</v>
          </cell>
          <cell r="K274">
            <v>700</v>
          </cell>
          <cell r="L274">
            <v>400</v>
          </cell>
          <cell r="M274">
            <v>500</v>
          </cell>
          <cell r="N274">
            <v>400</v>
          </cell>
          <cell r="O274">
            <v>300</v>
          </cell>
          <cell r="P274">
            <v>500</v>
          </cell>
          <cell r="Q274">
            <v>100</v>
          </cell>
          <cell r="R274">
            <v>200</v>
          </cell>
          <cell r="S274">
            <v>100</v>
          </cell>
        </row>
        <row r="275">
          <cell r="A275" t="str">
            <v>3250 : Manufacture of medical and dental instruments and supplies</v>
          </cell>
          <cell r="B275">
            <v>1900</v>
          </cell>
          <cell r="C275">
            <v>2000</v>
          </cell>
          <cell r="D275">
            <v>1900</v>
          </cell>
          <cell r="E275">
            <v>1800</v>
          </cell>
          <cell r="F275">
            <v>1900</v>
          </cell>
          <cell r="G275">
            <v>1600</v>
          </cell>
          <cell r="H275">
            <v>1600</v>
          </cell>
          <cell r="I275">
            <v>1400</v>
          </cell>
          <cell r="J275">
            <v>1600</v>
          </cell>
          <cell r="K275">
            <v>1800</v>
          </cell>
          <cell r="L275">
            <v>1500</v>
          </cell>
          <cell r="M275">
            <v>1700</v>
          </cell>
          <cell r="N275">
            <v>1600</v>
          </cell>
          <cell r="O275">
            <v>1100</v>
          </cell>
          <cell r="P275">
            <v>2300</v>
          </cell>
          <cell r="Q275">
            <v>600</v>
          </cell>
          <cell r="R275">
            <v>1600</v>
          </cell>
          <cell r="S275">
            <v>1200</v>
          </cell>
        </row>
        <row r="276">
          <cell r="A276" t="str">
            <v>3291 : Manufacture of brooms and brushes</v>
          </cell>
          <cell r="B276"/>
          <cell r="C276"/>
          <cell r="D276"/>
          <cell r="E276"/>
          <cell r="F276"/>
          <cell r="G276"/>
          <cell r="H276"/>
          <cell r="I276"/>
          <cell r="J276"/>
          <cell r="K276"/>
          <cell r="L276"/>
          <cell r="M276"/>
          <cell r="N276"/>
          <cell r="O276"/>
          <cell r="P276"/>
          <cell r="Q276"/>
          <cell r="R276"/>
          <cell r="S276"/>
        </row>
        <row r="277">
          <cell r="A277" t="str">
            <v>3299 : Other manufacturing n.e.c.</v>
          </cell>
          <cell r="B277"/>
          <cell r="C277"/>
          <cell r="D277"/>
          <cell r="E277"/>
          <cell r="F277"/>
          <cell r="G277"/>
          <cell r="H277"/>
          <cell r="I277"/>
          <cell r="J277"/>
          <cell r="K277"/>
          <cell r="L277"/>
          <cell r="M277"/>
          <cell r="N277"/>
          <cell r="O277"/>
          <cell r="P277"/>
          <cell r="Q277"/>
          <cell r="R277"/>
          <cell r="S277"/>
        </row>
        <row r="278">
          <cell r="A278" t="str">
            <v>3311 : Repair of fabricated metal products</v>
          </cell>
          <cell r="B278"/>
          <cell r="C278"/>
          <cell r="D278"/>
          <cell r="E278"/>
          <cell r="F278"/>
          <cell r="G278"/>
          <cell r="H278"/>
          <cell r="I278"/>
          <cell r="J278"/>
          <cell r="K278"/>
          <cell r="L278"/>
          <cell r="M278">
            <v>100</v>
          </cell>
          <cell r="N278">
            <v>300</v>
          </cell>
          <cell r="O278">
            <v>300</v>
          </cell>
          <cell r="P278">
            <v>100</v>
          </cell>
          <cell r="Q278">
            <v>100</v>
          </cell>
          <cell r="R278">
            <v>100</v>
          </cell>
          <cell r="S278">
            <v>100</v>
          </cell>
        </row>
        <row r="279">
          <cell r="A279" t="str">
            <v>3312 : Repair of machinery</v>
          </cell>
          <cell r="B279"/>
          <cell r="C279"/>
          <cell r="D279"/>
          <cell r="E279"/>
          <cell r="F279"/>
          <cell r="G279"/>
          <cell r="H279"/>
          <cell r="I279"/>
          <cell r="J279"/>
          <cell r="K279"/>
          <cell r="L279"/>
          <cell r="M279">
            <v>1200</v>
          </cell>
          <cell r="N279">
            <v>2300</v>
          </cell>
          <cell r="O279">
            <v>2000</v>
          </cell>
          <cell r="P279">
            <v>2000</v>
          </cell>
          <cell r="Q279">
            <v>2100</v>
          </cell>
          <cell r="R279">
            <v>1300</v>
          </cell>
          <cell r="S279">
            <v>1500</v>
          </cell>
        </row>
        <row r="280">
          <cell r="A280" t="str">
            <v>3313 : Repair of electronic and optical equipment</v>
          </cell>
          <cell r="B280"/>
          <cell r="C280"/>
          <cell r="D280"/>
          <cell r="E280"/>
          <cell r="F280"/>
          <cell r="G280"/>
          <cell r="H280"/>
          <cell r="I280"/>
          <cell r="J280"/>
          <cell r="K280"/>
          <cell r="L280"/>
          <cell r="M280">
            <v>100</v>
          </cell>
          <cell r="N280">
            <v>400</v>
          </cell>
          <cell r="O280">
            <v>300</v>
          </cell>
          <cell r="P280">
            <v>200</v>
          </cell>
          <cell r="Q280">
            <v>100</v>
          </cell>
          <cell r="R280">
            <v>100</v>
          </cell>
          <cell r="S280">
            <v>100</v>
          </cell>
        </row>
        <row r="281">
          <cell r="A281" t="str">
            <v>3314 : Repair of electrical equipment</v>
          </cell>
          <cell r="B281">
            <v>300</v>
          </cell>
          <cell r="C281">
            <v>400</v>
          </cell>
          <cell r="D281">
            <v>400</v>
          </cell>
          <cell r="E281">
            <v>300</v>
          </cell>
          <cell r="F281">
            <v>400</v>
          </cell>
          <cell r="G281">
            <v>300</v>
          </cell>
          <cell r="H281">
            <v>200</v>
          </cell>
          <cell r="I281">
            <v>200</v>
          </cell>
          <cell r="J281">
            <v>200</v>
          </cell>
          <cell r="K281">
            <v>200</v>
          </cell>
          <cell r="L281">
            <v>200</v>
          </cell>
          <cell r="M281">
            <v>200</v>
          </cell>
          <cell r="N281">
            <v>400</v>
          </cell>
          <cell r="O281">
            <v>300</v>
          </cell>
          <cell r="P281">
            <v>200</v>
          </cell>
          <cell r="Q281">
            <v>300</v>
          </cell>
          <cell r="R281">
            <v>300</v>
          </cell>
          <cell r="S281">
            <v>200</v>
          </cell>
        </row>
        <row r="282">
          <cell r="A282" t="str">
            <v>3315 : Repair and maintenance of ships and boats</v>
          </cell>
          <cell r="B282"/>
          <cell r="C282"/>
          <cell r="D282"/>
          <cell r="E282"/>
          <cell r="F282"/>
          <cell r="G282"/>
          <cell r="H282"/>
          <cell r="I282"/>
          <cell r="J282"/>
          <cell r="K282"/>
          <cell r="L282"/>
          <cell r="M282">
            <v>0</v>
          </cell>
          <cell r="N282">
            <v>100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</row>
        <row r="283">
          <cell r="A283" t="str">
            <v>3316 : Repair and maintenance of aircraft and spacecraft</v>
          </cell>
          <cell r="B283"/>
          <cell r="C283"/>
          <cell r="D283"/>
          <cell r="E283"/>
          <cell r="F283"/>
          <cell r="G283"/>
          <cell r="H283"/>
          <cell r="I283"/>
          <cell r="J283"/>
          <cell r="K283"/>
          <cell r="L283"/>
          <cell r="M283">
            <v>800</v>
          </cell>
          <cell r="N283">
            <v>1300</v>
          </cell>
          <cell r="O283">
            <v>1000</v>
          </cell>
          <cell r="P283">
            <v>700</v>
          </cell>
          <cell r="Q283">
            <v>700</v>
          </cell>
          <cell r="R283">
            <v>600</v>
          </cell>
          <cell r="S283">
            <v>500</v>
          </cell>
        </row>
        <row r="284">
          <cell r="A284" t="str">
            <v>3317 : Repair and maintenance of transport equipment n.e.c.</v>
          </cell>
          <cell r="B284"/>
          <cell r="C284"/>
          <cell r="D284"/>
          <cell r="E284"/>
          <cell r="F284"/>
          <cell r="G284"/>
          <cell r="H284"/>
          <cell r="I284"/>
          <cell r="J284"/>
          <cell r="K284"/>
          <cell r="L284"/>
          <cell r="M284">
            <v>2400</v>
          </cell>
          <cell r="N284">
            <v>4200</v>
          </cell>
          <cell r="O284">
            <v>1200</v>
          </cell>
          <cell r="P284">
            <v>1300</v>
          </cell>
          <cell r="Q284">
            <v>1300</v>
          </cell>
          <cell r="R284">
            <v>1300</v>
          </cell>
          <cell r="S284">
            <v>3600</v>
          </cell>
        </row>
        <row r="285">
          <cell r="A285" t="str">
            <v>3319 : Repair of other equipment</v>
          </cell>
          <cell r="B285"/>
          <cell r="C285"/>
          <cell r="D285"/>
          <cell r="E285"/>
          <cell r="F285"/>
          <cell r="G285"/>
          <cell r="H285"/>
          <cell r="I285"/>
          <cell r="J285"/>
          <cell r="K285"/>
          <cell r="L285"/>
          <cell r="M285">
            <v>0</v>
          </cell>
          <cell r="N285">
            <v>200</v>
          </cell>
          <cell r="O285">
            <v>100</v>
          </cell>
          <cell r="P285">
            <v>900</v>
          </cell>
          <cell r="Q285">
            <v>1900</v>
          </cell>
          <cell r="R285">
            <v>200</v>
          </cell>
          <cell r="S285">
            <v>100</v>
          </cell>
        </row>
        <row r="286">
          <cell r="A286" t="str">
            <v>3320 : Installation of industrial machinery and equipment</v>
          </cell>
          <cell r="B286">
            <v>900</v>
          </cell>
          <cell r="C286">
            <v>1000</v>
          </cell>
          <cell r="D286">
            <v>1400</v>
          </cell>
          <cell r="E286">
            <v>1200</v>
          </cell>
          <cell r="F286">
            <v>800</v>
          </cell>
          <cell r="G286">
            <v>700</v>
          </cell>
          <cell r="H286">
            <v>600</v>
          </cell>
          <cell r="I286">
            <v>600</v>
          </cell>
          <cell r="J286">
            <v>500</v>
          </cell>
          <cell r="K286">
            <v>500</v>
          </cell>
          <cell r="L286">
            <v>500</v>
          </cell>
          <cell r="M286">
            <v>400</v>
          </cell>
          <cell r="N286">
            <v>1000</v>
          </cell>
          <cell r="O286">
            <v>800</v>
          </cell>
          <cell r="P286">
            <v>600</v>
          </cell>
          <cell r="Q286">
            <v>600</v>
          </cell>
          <cell r="R286">
            <v>700</v>
          </cell>
          <cell r="S286">
            <v>600</v>
          </cell>
        </row>
        <row r="287">
          <cell r="A287" t="str">
            <v>3511 : Production of electricity</v>
          </cell>
          <cell r="B287"/>
          <cell r="C287"/>
          <cell r="D287"/>
          <cell r="E287"/>
          <cell r="F287"/>
          <cell r="G287"/>
          <cell r="H287"/>
          <cell r="I287"/>
          <cell r="J287"/>
          <cell r="K287"/>
          <cell r="L287"/>
          <cell r="M287"/>
          <cell r="N287"/>
          <cell r="O287">
            <v>1500</v>
          </cell>
          <cell r="P287">
            <v>2000</v>
          </cell>
          <cell r="Q287">
            <v>1300</v>
          </cell>
          <cell r="R287">
            <v>1900</v>
          </cell>
          <cell r="S287">
            <v>2300</v>
          </cell>
        </row>
        <row r="288">
          <cell r="A288" t="str">
            <v>3512 : Transmission of electricity</v>
          </cell>
          <cell r="B288"/>
          <cell r="C288"/>
          <cell r="D288"/>
          <cell r="E288"/>
          <cell r="F288"/>
          <cell r="G288"/>
          <cell r="H288"/>
          <cell r="I288"/>
          <cell r="J288"/>
          <cell r="K288"/>
          <cell r="L288"/>
          <cell r="M288"/>
          <cell r="N288"/>
          <cell r="O288">
            <v>300</v>
          </cell>
          <cell r="P288">
            <v>100</v>
          </cell>
          <cell r="Q288">
            <v>100</v>
          </cell>
          <cell r="R288">
            <v>100</v>
          </cell>
          <cell r="S288">
            <v>100</v>
          </cell>
        </row>
        <row r="289">
          <cell r="A289" t="str">
            <v>3513 : Distribution of electricity</v>
          </cell>
          <cell r="B289">
            <v>1500</v>
          </cell>
          <cell r="C289">
            <v>2100</v>
          </cell>
          <cell r="D289">
            <v>3100</v>
          </cell>
          <cell r="E289">
            <v>2600</v>
          </cell>
          <cell r="F289">
            <v>2500</v>
          </cell>
          <cell r="G289">
            <v>2300</v>
          </cell>
          <cell r="H289">
            <v>2200</v>
          </cell>
          <cell r="I289">
            <v>1600</v>
          </cell>
          <cell r="J289">
            <v>2500</v>
          </cell>
          <cell r="K289">
            <v>3700</v>
          </cell>
          <cell r="L289">
            <v>4400</v>
          </cell>
          <cell r="M289">
            <v>4000</v>
          </cell>
          <cell r="N289">
            <v>3800</v>
          </cell>
          <cell r="O289">
            <v>4800</v>
          </cell>
          <cell r="P289">
            <v>2500</v>
          </cell>
          <cell r="Q289">
            <v>3300</v>
          </cell>
          <cell r="R289">
            <v>3600</v>
          </cell>
          <cell r="S289">
            <v>4700</v>
          </cell>
        </row>
        <row r="290">
          <cell r="A290" t="str">
            <v>3514 : Trade of electricity</v>
          </cell>
          <cell r="B290"/>
          <cell r="C290"/>
          <cell r="D290"/>
          <cell r="E290"/>
          <cell r="F290"/>
          <cell r="G290"/>
          <cell r="H290"/>
          <cell r="I290"/>
          <cell r="J290"/>
          <cell r="K290"/>
          <cell r="L290"/>
          <cell r="M290"/>
          <cell r="N290"/>
          <cell r="O290">
            <v>200</v>
          </cell>
          <cell r="P290">
            <v>100</v>
          </cell>
          <cell r="Q290">
            <v>400</v>
          </cell>
          <cell r="R290">
            <v>300</v>
          </cell>
          <cell r="S290">
            <v>300</v>
          </cell>
        </row>
        <row r="291">
          <cell r="A291" t="str">
            <v>3521 : Manufacture of gas</v>
          </cell>
          <cell r="B291"/>
          <cell r="C291"/>
          <cell r="D291"/>
          <cell r="E291"/>
          <cell r="F291"/>
          <cell r="G291"/>
          <cell r="H291"/>
          <cell r="I291"/>
          <cell r="J291"/>
          <cell r="K291"/>
          <cell r="L291"/>
          <cell r="M291"/>
          <cell r="N291"/>
          <cell r="O291"/>
          <cell r="P291"/>
          <cell r="Q291"/>
          <cell r="R291"/>
          <cell r="S291"/>
        </row>
        <row r="292">
          <cell r="A292" t="str">
            <v>3522 : Distribution of gaseous fuels through mains</v>
          </cell>
          <cell r="B292"/>
          <cell r="C292"/>
          <cell r="D292"/>
          <cell r="E292"/>
          <cell r="F292"/>
          <cell r="G292"/>
          <cell r="H292"/>
          <cell r="I292"/>
          <cell r="J292"/>
          <cell r="K292"/>
          <cell r="L292"/>
          <cell r="M292"/>
          <cell r="N292"/>
          <cell r="O292"/>
          <cell r="P292"/>
          <cell r="Q292"/>
          <cell r="R292"/>
          <cell r="S292"/>
        </row>
        <row r="293">
          <cell r="A293" t="str">
            <v>3523 : Trade of gas through mains</v>
          </cell>
          <cell r="B293"/>
          <cell r="C293"/>
          <cell r="D293"/>
          <cell r="E293"/>
          <cell r="F293"/>
          <cell r="G293"/>
          <cell r="H293"/>
          <cell r="I293"/>
          <cell r="J293"/>
          <cell r="K293"/>
          <cell r="L293"/>
          <cell r="M293"/>
          <cell r="N293"/>
          <cell r="O293"/>
          <cell r="P293"/>
          <cell r="Q293"/>
          <cell r="R293"/>
          <cell r="S293"/>
        </row>
        <row r="294">
          <cell r="A294" t="str">
            <v>3530 : Steam and air conditioning supply</v>
          </cell>
          <cell r="B294"/>
          <cell r="C294"/>
          <cell r="D294"/>
          <cell r="E294"/>
          <cell r="F294"/>
          <cell r="G294"/>
          <cell r="H294"/>
          <cell r="I294"/>
          <cell r="J294"/>
          <cell r="K294"/>
          <cell r="L294"/>
          <cell r="M294"/>
          <cell r="N294"/>
          <cell r="O294"/>
          <cell r="P294"/>
          <cell r="Q294"/>
          <cell r="R294"/>
          <cell r="S294"/>
        </row>
        <row r="295">
          <cell r="A295" t="str">
            <v>3600 : Water collection, treatment and supply</v>
          </cell>
          <cell r="B295"/>
          <cell r="C295"/>
          <cell r="D295"/>
          <cell r="E295"/>
          <cell r="F295"/>
          <cell r="G295"/>
          <cell r="H295"/>
          <cell r="I295"/>
          <cell r="J295"/>
          <cell r="K295"/>
          <cell r="L295"/>
          <cell r="M295">
            <v>200</v>
          </cell>
          <cell r="N295">
            <v>100</v>
          </cell>
          <cell r="O295">
            <v>0</v>
          </cell>
          <cell r="P295">
            <v>500</v>
          </cell>
          <cell r="Q295">
            <v>400</v>
          </cell>
          <cell r="R295">
            <v>400</v>
          </cell>
          <cell r="S295">
            <v>900</v>
          </cell>
        </row>
        <row r="296">
          <cell r="A296" t="str">
            <v>3700 : Sewerage</v>
          </cell>
          <cell r="B296"/>
          <cell r="C296"/>
          <cell r="D296"/>
          <cell r="E296"/>
          <cell r="F296"/>
          <cell r="G296"/>
          <cell r="H296"/>
          <cell r="I296"/>
          <cell r="J296"/>
          <cell r="K296"/>
          <cell r="L296"/>
          <cell r="M296">
            <v>2700</v>
          </cell>
          <cell r="N296">
            <v>2400</v>
          </cell>
          <cell r="O296">
            <v>2600</v>
          </cell>
          <cell r="P296">
            <v>2400</v>
          </cell>
          <cell r="Q296">
            <v>2100</v>
          </cell>
          <cell r="R296">
            <v>2100</v>
          </cell>
          <cell r="S296">
            <v>3700</v>
          </cell>
        </row>
        <row r="297">
          <cell r="A297" t="str">
            <v>3811 : Collection of non-hazardous waste</v>
          </cell>
          <cell r="B297"/>
          <cell r="C297"/>
          <cell r="D297"/>
          <cell r="E297"/>
          <cell r="F297"/>
          <cell r="G297"/>
          <cell r="H297"/>
          <cell r="I297"/>
          <cell r="J297"/>
          <cell r="K297"/>
          <cell r="L297"/>
          <cell r="M297"/>
          <cell r="N297"/>
          <cell r="O297"/>
          <cell r="P297"/>
          <cell r="Q297"/>
          <cell r="R297"/>
          <cell r="S297"/>
        </row>
        <row r="298">
          <cell r="A298" t="str">
            <v>3812 : Collection of hazardous waste</v>
          </cell>
          <cell r="B298"/>
          <cell r="C298"/>
          <cell r="D298"/>
          <cell r="E298"/>
          <cell r="F298"/>
          <cell r="G298"/>
          <cell r="H298"/>
          <cell r="I298"/>
          <cell r="J298"/>
          <cell r="K298"/>
          <cell r="L298"/>
          <cell r="M298"/>
          <cell r="N298"/>
          <cell r="O298"/>
          <cell r="P298"/>
          <cell r="Q298"/>
          <cell r="R298"/>
          <cell r="S298"/>
        </row>
        <row r="299">
          <cell r="A299" t="str">
            <v>3821 : Treatment and disposal of non-hazardous waste</v>
          </cell>
          <cell r="B299"/>
          <cell r="C299"/>
          <cell r="D299"/>
          <cell r="E299"/>
          <cell r="F299"/>
          <cell r="G299"/>
          <cell r="H299"/>
          <cell r="I299"/>
          <cell r="J299"/>
          <cell r="K299"/>
          <cell r="L299"/>
          <cell r="M299"/>
          <cell r="N299"/>
          <cell r="O299"/>
          <cell r="P299"/>
          <cell r="Q299"/>
          <cell r="R299"/>
          <cell r="S299"/>
        </row>
        <row r="300">
          <cell r="A300" t="str">
            <v>3822 : Treatment and disposal of hazardous waste</v>
          </cell>
          <cell r="B300"/>
          <cell r="C300"/>
          <cell r="D300"/>
          <cell r="E300"/>
          <cell r="F300"/>
          <cell r="G300"/>
          <cell r="H300"/>
          <cell r="I300"/>
          <cell r="J300"/>
          <cell r="K300"/>
          <cell r="L300"/>
          <cell r="M300"/>
          <cell r="N300"/>
          <cell r="O300"/>
          <cell r="P300"/>
          <cell r="Q300"/>
          <cell r="R300"/>
          <cell r="S300"/>
        </row>
        <row r="301">
          <cell r="A301" t="str">
            <v>3831 : Dismantling of wrecks</v>
          </cell>
          <cell r="B301"/>
          <cell r="C301"/>
          <cell r="D301"/>
          <cell r="E301"/>
          <cell r="F301"/>
          <cell r="G301"/>
          <cell r="H301"/>
          <cell r="I301"/>
          <cell r="J301"/>
          <cell r="K301"/>
          <cell r="L301"/>
          <cell r="M301"/>
          <cell r="N301"/>
          <cell r="O301"/>
          <cell r="P301"/>
          <cell r="Q301"/>
          <cell r="R301"/>
          <cell r="S301"/>
        </row>
        <row r="302">
          <cell r="A302" t="str">
            <v>3832 : Recovery of sorted materials</v>
          </cell>
          <cell r="B302"/>
          <cell r="C302"/>
          <cell r="D302"/>
          <cell r="E302"/>
          <cell r="F302"/>
          <cell r="G302"/>
          <cell r="H302"/>
          <cell r="I302"/>
          <cell r="J302"/>
          <cell r="K302"/>
          <cell r="L302"/>
          <cell r="M302"/>
          <cell r="N302"/>
          <cell r="O302"/>
          <cell r="P302"/>
          <cell r="Q302"/>
          <cell r="R302"/>
          <cell r="S302"/>
        </row>
        <row r="303">
          <cell r="A303" t="str">
            <v>3900 : Remediation activities and other waste management services</v>
          </cell>
          <cell r="B303"/>
          <cell r="C303"/>
          <cell r="D303"/>
          <cell r="E303"/>
          <cell r="F303"/>
          <cell r="G303"/>
          <cell r="H303"/>
          <cell r="I303"/>
          <cell r="J303"/>
          <cell r="K303"/>
          <cell r="L303"/>
          <cell r="M303">
            <v>700</v>
          </cell>
          <cell r="N303">
            <v>200</v>
          </cell>
          <cell r="O303">
            <v>1500</v>
          </cell>
          <cell r="P303">
            <v>1200</v>
          </cell>
          <cell r="Q303">
            <v>200</v>
          </cell>
          <cell r="R303">
            <v>200</v>
          </cell>
          <cell r="S303">
            <v>300</v>
          </cell>
        </row>
        <row r="304">
          <cell r="A304" t="str">
            <v>4110 : Development of building projects</v>
          </cell>
          <cell r="B304">
            <v>25300</v>
          </cell>
          <cell r="C304">
            <v>23500</v>
          </cell>
          <cell r="D304">
            <v>27400</v>
          </cell>
          <cell r="E304">
            <v>25500</v>
          </cell>
          <cell r="F304">
            <v>21800</v>
          </cell>
          <cell r="G304">
            <v>22600</v>
          </cell>
          <cell r="H304">
            <v>23000</v>
          </cell>
          <cell r="I304">
            <v>24700</v>
          </cell>
          <cell r="J304">
            <v>23400</v>
          </cell>
          <cell r="K304">
            <v>22400</v>
          </cell>
          <cell r="L304">
            <v>26000</v>
          </cell>
          <cell r="M304">
            <v>19700</v>
          </cell>
          <cell r="N304">
            <v>17200</v>
          </cell>
          <cell r="O304">
            <v>19600</v>
          </cell>
          <cell r="P304">
            <v>19200</v>
          </cell>
          <cell r="Q304">
            <v>16700</v>
          </cell>
          <cell r="R304">
            <v>21700</v>
          </cell>
          <cell r="S304">
            <v>21600</v>
          </cell>
        </row>
        <row r="305">
          <cell r="A305" t="str">
            <v>4120 : Construction of residential and non-residential buildings</v>
          </cell>
          <cell r="B305">
            <v>38000</v>
          </cell>
          <cell r="C305">
            <v>34700</v>
          </cell>
          <cell r="D305">
            <v>34800</v>
          </cell>
          <cell r="E305">
            <v>36900</v>
          </cell>
          <cell r="F305">
            <v>31300</v>
          </cell>
          <cell r="G305">
            <v>31600</v>
          </cell>
          <cell r="H305">
            <v>30300</v>
          </cell>
          <cell r="I305">
            <v>29200</v>
          </cell>
          <cell r="J305">
            <v>30700</v>
          </cell>
          <cell r="K305">
            <v>27800</v>
          </cell>
          <cell r="L305">
            <v>30000</v>
          </cell>
          <cell r="M305">
            <v>33400</v>
          </cell>
          <cell r="N305">
            <v>34700</v>
          </cell>
          <cell r="O305">
            <v>30300</v>
          </cell>
          <cell r="P305">
            <v>30500</v>
          </cell>
          <cell r="Q305">
            <v>33700</v>
          </cell>
          <cell r="R305">
            <v>41900</v>
          </cell>
          <cell r="S305">
            <v>36500</v>
          </cell>
        </row>
        <row r="306">
          <cell r="A306" t="str">
            <v>4211 : Construction of roads and motorways</v>
          </cell>
          <cell r="B306"/>
          <cell r="C306"/>
          <cell r="D306"/>
          <cell r="E306"/>
          <cell r="F306"/>
          <cell r="G306"/>
          <cell r="H306"/>
          <cell r="I306"/>
          <cell r="J306"/>
          <cell r="K306"/>
          <cell r="L306"/>
          <cell r="M306"/>
          <cell r="N306"/>
          <cell r="O306"/>
          <cell r="P306"/>
          <cell r="Q306"/>
          <cell r="R306">
            <v>2600</v>
          </cell>
          <cell r="S306">
            <v>3500</v>
          </cell>
        </row>
        <row r="307">
          <cell r="A307" t="str">
            <v>4212 : Construction of railways and underground railways</v>
          </cell>
          <cell r="B307"/>
          <cell r="C307"/>
          <cell r="D307"/>
          <cell r="E307"/>
          <cell r="F307"/>
          <cell r="G307"/>
          <cell r="H307"/>
          <cell r="I307"/>
          <cell r="J307"/>
          <cell r="K307"/>
          <cell r="L307"/>
          <cell r="M307"/>
          <cell r="N307"/>
          <cell r="O307"/>
          <cell r="P307"/>
          <cell r="Q307"/>
          <cell r="R307">
            <v>2600</v>
          </cell>
          <cell r="S307">
            <v>1700</v>
          </cell>
        </row>
        <row r="308">
          <cell r="A308" t="str">
            <v>4213 : Construction of bridges and tunnels</v>
          </cell>
          <cell r="B308"/>
          <cell r="C308"/>
          <cell r="D308"/>
          <cell r="E308"/>
          <cell r="F308"/>
          <cell r="G308"/>
          <cell r="H308"/>
          <cell r="I308"/>
          <cell r="J308"/>
          <cell r="K308"/>
          <cell r="L308"/>
          <cell r="M308"/>
          <cell r="N308"/>
          <cell r="O308"/>
          <cell r="P308"/>
          <cell r="Q308"/>
          <cell r="R308">
            <v>300</v>
          </cell>
          <cell r="S308">
            <v>300</v>
          </cell>
        </row>
        <row r="309">
          <cell r="A309" t="str">
            <v>4221 : Construction of utility projects for fluids</v>
          </cell>
          <cell r="B309"/>
          <cell r="C309"/>
          <cell r="D309"/>
          <cell r="E309"/>
          <cell r="F309"/>
          <cell r="G309"/>
          <cell r="H309"/>
          <cell r="I309"/>
          <cell r="J309"/>
          <cell r="K309"/>
          <cell r="L309"/>
          <cell r="M309"/>
          <cell r="N309"/>
          <cell r="O309"/>
          <cell r="P309"/>
          <cell r="Q309"/>
          <cell r="R309">
            <v>500</v>
          </cell>
          <cell r="S309">
            <v>500</v>
          </cell>
        </row>
        <row r="310">
          <cell r="A310" t="str">
            <v>4222 : Construction of utility projects for electricity and telecommunications</v>
          </cell>
          <cell r="B310"/>
          <cell r="C310"/>
          <cell r="D310"/>
          <cell r="E310"/>
          <cell r="F310"/>
          <cell r="G310"/>
          <cell r="H310"/>
          <cell r="I310"/>
          <cell r="J310"/>
          <cell r="K310"/>
          <cell r="L310"/>
          <cell r="M310"/>
          <cell r="N310"/>
          <cell r="O310"/>
          <cell r="P310"/>
          <cell r="Q310"/>
          <cell r="R310">
            <v>200</v>
          </cell>
          <cell r="S310">
            <v>700</v>
          </cell>
        </row>
        <row r="311">
          <cell r="A311" t="str">
            <v>4291 : Construction of water projects</v>
          </cell>
          <cell r="B311"/>
          <cell r="C311"/>
          <cell r="D311"/>
          <cell r="E311"/>
          <cell r="F311"/>
          <cell r="G311"/>
          <cell r="H311"/>
          <cell r="I311"/>
          <cell r="J311"/>
          <cell r="K311"/>
          <cell r="L311"/>
          <cell r="M311"/>
          <cell r="N311"/>
          <cell r="O311"/>
          <cell r="P311"/>
          <cell r="Q311"/>
          <cell r="R311">
            <v>200</v>
          </cell>
          <cell r="S311">
            <v>200</v>
          </cell>
        </row>
        <row r="312">
          <cell r="A312" t="str">
            <v>4299 : Construction of other civil engineering projects n.e.c.</v>
          </cell>
          <cell r="B312"/>
          <cell r="C312"/>
          <cell r="D312"/>
          <cell r="E312"/>
          <cell r="F312"/>
          <cell r="G312"/>
          <cell r="H312"/>
          <cell r="I312"/>
          <cell r="J312"/>
          <cell r="K312"/>
          <cell r="L312"/>
          <cell r="M312"/>
          <cell r="N312"/>
          <cell r="O312"/>
          <cell r="P312"/>
          <cell r="Q312"/>
          <cell r="R312">
            <v>14900</v>
          </cell>
          <cell r="S312">
            <v>19300</v>
          </cell>
        </row>
        <row r="313">
          <cell r="A313" t="str">
            <v>4311 : Demolition</v>
          </cell>
          <cell r="B313"/>
          <cell r="C313"/>
          <cell r="D313"/>
          <cell r="E313"/>
          <cell r="F313"/>
          <cell r="G313"/>
          <cell r="H313"/>
          <cell r="I313"/>
          <cell r="J313"/>
          <cell r="K313"/>
          <cell r="L313"/>
          <cell r="M313">
            <v>400</v>
          </cell>
          <cell r="N313">
            <v>600</v>
          </cell>
          <cell r="O313">
            <v>1100</v>
          </cell>
          <cell r="P313">
            <v>500</v>
          </cell>
          <cell r="Q313">
            <v>300</v>
          </cell>
          <cell r="R313">
            <v>500</v>
          </cell>
          <cell r="S313">
            <v>900</v>
          </cell>
        </row>
        <row r="314">
          <cell r="A314" t="str">
            <v>4312 : Site preparation</v>
          </cell>
          <cell r="B314">
            <v>1600</v>
          </cell>
          <cell r="C314">
            <v>1600</v>
          </cell>
          <cell r="D314">
            <v>1600</v>
          </cell>
          <cell r="E314">
            <v>2300</v>
          </cell>
          <cell r="F314">
            <v>1800</v>
          </cell>
          <cell r="G314">
            <v>2100</v>
          </cell>
          <cell r="H314">
            <v>2100</v>
          </cell>
          <cell r="I314">
            <v>1800</v>
          </cell>
          <cell r="J314">
            <v>2100</v>
          </cell>
          <cell r="K314">
            <v>2100</v>
          </cell>
          <cell r="L314">
            <v>1100</v>
          </cell>
          <cell r="M314">
            <v>700</v>
          </cell>
          <cell r="N314">
            <v>900</v>
          </cell>
          <cell r="O314">
            <v>1600</v>
          </cell>
          <cell r="P314">
            <v>700</v>
          </cell>
          <cell r="Q314">
            <v>600</v>
          </cell>
          <cell r="R314">
            <v>1100</v>
          </cell>
          <cell r="S314">
            <v>1300</v>
          </cell>
        </row>
        <row r="315">
          <cell r="A315" t="str">
            <v>4313 : Test drilling and boring</v>
          </cell>
          <cell r="B315"/>
          <cell r="C315"/>
          <cell r="D315"/>
          <cell r="E315"/>
          <cell r="F315"/>
          <cell r="G315"/>
          <cell r="H315"/>
          <cell r="I315"/>
          <cell r="J315"/>
          <cell r="K315"/>
          <cell r="L315"/>
          <cell r="M315">
            <v>100</v>
          </cell>
          <cell r="N315">
            <v>100</v>
          </cell>
          <cell r="O315">
            <v>300</v>
          </cell>
          <cell r="P315">
            <v>100</v>
          </cell>
          <cell r="Q315">
            <v>100</v>
          </cell>
          <cell r="R315">
            <v>100</v>
          </cell>
          <cell r="S315">
            <v>100</v>
          </cell>
        </row>
        <row r="316">
          <cell r="A316" t="str">
            <v>4321 : Electrical installation</v>
          </cell>
          <cell r="B316">
            <v>19100</v>
          </cell>
          <cell r="C316">
            <v>18100</v>
          </cell>
          <cell r="D316">
            <v>19700</v>
          </cell>
          <cell r="E316">
            <v>21200</v>
          </cell>
          <cell r="F316">
            <v>19600</v>
          </cell>
          <cell r="G316">
            <v>21000</v>
          </cell>
          <cell r="H316">
            <v>21600</v>
          </cell>
          <cell r="I316">
            <v>21400</v>
          </cell>
          <cell r="J316">
            <v>23700</v>
          </cell>
          <cell r="K316">
            <v>23900</v>
          </cell>
          <cell r="L316">
            <v>23600</v>
          </cell>
          <cell r="M316">
            <v>23000</v>
          </cell>
          <cell r="N316">
            <v>21800</v>
          </cell>
          <cell r="O316">
            <v>21400</v>
          </cell>
          <cell r="P316">
            <v>20400</v>
          </cell>
          <cell r="Q316">
            <v>25300</v>
          </cell>
          <cell r="R316">
            <v>18500</v>
          </cell>
          <cell r="S316">
            <v>18200</v>
          </cell>
        </row>
        <row r="317">
          <cell r="A317" t="str">
            <v>4322 : Plumbing, heat and air-conditioning installation</v>
          </cell>
          <cell r="B317">
            <v>8400</v>
          </cell>
          <cell r="C317">
            <v>7100</v>
          </cell>
          <cell r="D317">
            <v>9300</v>
          </cell>
          <cell r="E317">
            <v>10500</v>
          </cell>
          <cell r="F317">
            <v>9500</v>
          </cell>
          <cell r="G317">
            <v>9200</v>
          </cell>
          <cell r="H317">
            <v>10800</v>
          </cell>
          <cell r="I317">
            <v>11000</v>
          </cell>
          <cell r="J317">
            <v>11600</v>
          </cell>
          <cell r="K317">
            <v>12100</v>
          </cell>
          <cell r="L317">
            <v>13000</v>
          </cell>
          <cell r="M317">
            <v>13300</v>
          </cell>
          <cell r="N317">
            <v>12800</v>
          </cell>
          <cell r="O317">
            <v>11700</v>
          </cell>
          <cell r="P317">
            <v>11500</v>
          </cell>
          <cell r="Q317">
            <v>15100</v>
          </cell>
          <cell r="R317">
            <v>11000</v>
          </cell>
          <cell r="S317">
            <v>10500</v>
          </cell>
        </row>
        <row r="318">
          <cell r="A318" t="str">
            <v>4329 : Other construction installation</v>
          </cell>
          <cell r="B318">
            <v>2100</v>
          </cell>
          <cell r="C318">
            <v>2100</v>
          </cell>
          <cell r="D318">
            <v>2200</v>
          </cell>
          <cell r="E318">
            <v>2200</v>
          </cell>
          <cell r="F318">
            <v>2000</v>
          </cell>
          <cell r="G318">
            <v>2300</v>
          </cell>
          <cell r="H318">
            <v>2200</v>
          </cell>
          <cell r="I318">
            <v>2100</v>
          </cell>
          <cell r="J318">
            <v>2200</v>
          </cell>
          <cell r="K318">
            <v>2200</v>
          </cell>
          <cell r="L318">
            <v>2300</v>
          </cell>
          <cell r="M318">
            <v>3100</v>
          </cell>
          <cell r="N318">
            <v>3300</v>
          </cell>
          <cell r="O318">
            <v>3300</v>
          </cell>
          <cell r="P318">
            <v>3700</v>
          </cell>
          <cell r="Q318">
            <v>5100</v>
          </cell>
          <cell r="R318">
            <v>3700</v>
          </cell>
          <cell r="S318">
            <v>3900</v>
          </cell>
        </row>
        <row r="319">
          <cell r="A319" t="str">
            <v>4331 : Plastering</v>
          </cell>
          <cell r="B319">
            <v>1000</v>
          </cell>
          <cell r="C319">
            <v>900</v>
          </cell>
          <cell r="D319">
            <v>1000</v>
          </cell>
          <cell r="E319">
            <v>1200</v>
          </cell>
          <cell r="F319">
            <v>800</v>
          </cell>
          <cell r="G319">
            <v>900</v>
          </cell>
          <cell r="H319">
            <v>900</v>
          </cell>
          <cell r="I319">
            <v>800</v>
          </cell>
          <cell r="J319">
            <v>900</v>
          </cell>
          <cell r="K319">
            <v>1100</v>
          </cell>
          <cell r="L319">
            <v>1200</v>
          </cell>
          <cell r="M319">
            <v>800</v>
          </cell>
          <cell r="N319">
            <v>800</v>
          </cell>
          <cell r="O319">
            <v>700</v>
          </cell>
          <cell r="P319">
            <v>1600</v>
          </cell>
          <cell r="Q319">
            <v>1300</v>
          </cell>
          <cell r="R319">
            <v>1100</v>
          </cell>
          <cell r="S319">
            <v>1000</v>
          </cell>
        </row>
        <row r="320">
          <cell r="A320" t="str">
            <v>4332 : Joinery installation</v>
          </cell>
          <cell r="B320">
            <v>4600</v>
          </cell>
          <cell r="C320">
            <v>4900</v>
          </cell>
          <cell r="D320">
            <v>6100</v>
          </cell>
          <cell r="E320">
            <v>6000</v>
          </cell>
          <cell r="F320">
            <v>5600</v>
          </cell>
          <cell r="G320">
            <v>6200</v>
          </cell>
          <cell r="H320">
            <v>6400</v>
          </cell>
          <cell r="I320">
            <v>6300</v>
          </cell>
          <cell r="J320">
            <v>6900</v>
          </cell>
          <cell r="K320">
            <v>6500</v>
          </cell>
          <cell r="L320">
            <v>7500</v>
          </cell>
          <cell r="M320">
            <v>4900</v>
          </cell>
          <cell r="N320">
            <v>4100</v>
          </cell>
          <cell r="O320">
            <v>3600</v>
          </cell>
          <cell r="P320">
            <v>6000</v>
          </cell>
          <cell r="Q320">
            <v>4500</v>
          </cell>
          <cell r="R320">
            <v>4600</v>
          </cell>
          <cell r="S320">
            <v>4400</v>
          </cell>
        </row>
        <row r="321">
          <cell r="A321" t="str">
            <v>4333 : Floor and wall covering</v>
          </cell>
          <cell r="B321">
            <v>1700</v>
          </cell>
          <cell r="C321">
            <v>1600</v>
          </cell>
          <cell r="D321">
            <v>1500</v>
          </cell>
          <cell r="E321">
            <v>1600</v>
          </cell>
          <cell r="F321">
            <v>1700</v>
          </cell>
          <cell r="G321">
            <v>1800</v>
          </cell>
          <cell r="H321">
            <v>1900</v>
          </cell>
          <cell r="I321">
            <v>1800</v>
          </cell>
          <cell r="J321">
            <v>2000</v>
          </cell>
          <cell r="K321">
            <v>2100</v>
          </cell>
          <cell r="L321">
            <v>2200</v>
          </cell>
          <cell r="M321">
            <v>1700</v>
          </cell>
          <cell r="N321">
            <v>1400</v>
          </cell>
          <cell r="O321">
            <v>1100</v>
          </cell>
          <cell r="P321">
            <v>2000</v>
          </cell>
          <cell r="Q321">
            <v>1400</v>
          </cell>
          <cell r="R321">
            <v>1400</v>
          </cell>
          <cell r="S321">
            <v>1200</v>
          </cell>
        </row>
        <row r="322">
          <cell r="A322" t="str">
            <v>4334 : Painting and glazing</v>
          </cell>
          <cell r="B322">
            <v>6300</v>
          </cell>
          <cell r="C322">
            <v>5800</v>
          </cell>
          <cell r="D322">
            <v>5900</v>
          </cell>
          <cell r="E322">
            <v>6200</v>
          </cell>
          <cell r="F322">
            <v>5300</v>
          </cell>
          <cell r="G322">
            <v>5400</v>
          </cell>
          <cell r="H322">
            <v>5300</v>
          </cell>
          <cell r="I322">
            <v>5400</v>
          </cell>
          <cell r="J322">
            <v>5600</v>
          </cell>
          <cell r="K322">
            <v>6200</v>
          </cell>
          <cell r="L322">
            <v>6300</v>
          </cell>
          <cell r="M322">
            <v>4200</v>
          </cell>
          <cell r="N322">
            <v>3700</v>
          </cell>
          <cell r="O322">
            <v>3300</v>
          </cell>
          <cell r="P322">
            <v>6100</v>
          </cell>
          <cell r="Q322">
            <v>4300</v>
          </cell>
          <cell r="R322">
            <v>4100</v>
          </cell>
          <cell r="S322">
            <v>3600</v>
          </cell>
        </row>
        <row r="323">
          <cell r="A323" t="str">
            <v>4339 : Other building completion and finishing</v>
          </cell>
          <cell r="B323">
            <v>3700</v>
          </cell>
          <cell r="C323">
            <v>4200</v>
          </cell>
          <cell r="D323">
            <v>8200</v>
          </cell>
          <cell r="E323">
            <v>6000</v>
          </cell>
          <cell r="F323">
            <v>5400</v>
          </cell>
          <cell r="G323">
            <v>6500</v>
          </cell>
          <cell r="H323">
            <v>5900</v>
          </cell>
          <cell r="I323">
            <v>5600</v>
          </cell>
          <cell r="J323">
            <v>6700</v>
          </cell>
          <cell r="K323">
            <v>7900</v>
          </cell>
          <cell r="L323">
            <v>8600</v>
          </cell>
          <cell r="M323">
            <v>5500</v>
          </cell>
          <cell r="N323">
            <v>5000</v>
          </cell>
          <cell r="O323">
            <v>4700</v>
          </cell>
          <cell r="P323">
            <v>9400</v>
          </cell>
          <cell r="Q323">
            <v>7000</v>
          </cell>
          <cell r="R323">
            <v>7400</v>
          </cell>
          <cell r="S323">
            <v>7300</v>
          </cell>
        </row>
        <row r="324">
          <cell r="A324" t="str">
            <v>4391 : Roofing activities</v>
          </cell>
          <cell r="B324">
            <v>2000</v>
          </cell>
          <cell r="C324">
            <v>2000</v>
          </cell>
          <cell r="D324">
            <v>2000</v>
          </cell>
          <cell r="E324">
            <v>2400</v>
          </cell>
          <cell r="F324">
            <v>2000</v>
          </cell>
          <cell r="G324">
            <v>1900</v>
          </cell>
          <cell r="H324">
            <v>2100</v>
          </cell>
          <cell r="I324">
            <v>1900</v>
          </cell>
          <cell r="J324">
            <v>1900</v>
          </cell>
          <cell r="K324">
            <v>1800</v>
          </cell>
          <cell r="L324">
            <v>1800</v>
          </cell>
          <cell r="M324">
            <v>2100</v>
          </cell>
          <cell r="N324">
            <v>1700</v>
          </cell>
          <cell r="O324">
            <v>1800</v>
          </cell>
          <cell r="P324">
            <v>3200</v>
          </cell>
          <cell r="Q324">
            <v>2000</v>
          </cell>
          <cell r="R324">
            <v>1300</v>
          </cell>
          <cell r="S324">
            <v>1500</v>
          </cell>
        </row>
        <row r="325">
          <cell r="A325" t="str">
            <v>4399 : Other specialised construction activities n.e.c.</v>
          </cell>
          <cell r="B325">
            <v>11300</v>
          </cell>
          <cell r="C325">
            <v>10300</v>
          </cell>
          <cell r="D325">
            <v>8700</v>
          </cell>
          <cell r="E325">
            <v>9800</v>
          </cell>
          <cell r="F325">
            <v>9700</v>
          </cell>
          <cell r="G325">
            <v>10400</v>
          </cell>
          <cell r="H325">
            <v>11300</v>
          </cell>
          <cell r="I325">
            <v>11200</v>
          </cell>
          <cell r="J325">
            <v>11900</v>
          </cell>
          <cell r="K325">
            <v>12100</v>
          </cell>
          <cell r="L325">
            <v>12100</v>
          </cell>
          <cell r="M325">
            <v>10900</v>
          </cell>
          <cell r="N325">
            <v>9600</v>
          </cell>
          <cell r="O325">
            <v>10100</v>
          </cell>
          <cell r="P325">
            <v>15500</v>
          </cell>
          <cell r="Q325">
            <v>10300</v>
          </cell>
          <cell r="R325">
            <v>6500</v>
          </cell>
          <cell r="S325">
            <v>7000</v>
          </cell>
        </row>
        <row r="326">
          <cell r="A326" t="str">
            <v>4511 : Sale of cars and light motor vehicles</v>
          </cell>
          <cell r="B326">
            <v>23000</v>
          </cell>
          <cell r="C326">
            <v>23200</v>
          </cell>
          <cell r="D326">
            <v>22400</v>
          </cell>
          <cell r="E326">
            <v>21700</v>
          </cell>
          <cell r="F326">
            <v>21100</v>
          </cell>
          <cell r="G326">
            <v>21100</v>
          </cell>
          <cell r="H326">
            <v>19400</v>
          </cell>
          <cell r="I326">
            <v>18600</v>
          </cell>
          <cell r="J326">
            <v>16700</v>
          </cell>
          <cell r="K326">
            <v>15700</v>
          </cell>
          <cell r="L326">
            <v>12700</v>
          </cell>
          <cell r="M326">
            <v>12800</v>
          </cell>
          <cell r="N326">
            <v>12300</v>
          </cell>
          <cell r="O326">
            <v>7400</v>
          </cell>
          <cell r="P326">
            <v>8400</v>
          </cell>
          <cell r="Q326">
            <v>11500</v>
          </cell>
          <cell r="R326">
            <v>10700</v>
          </cell>
          <cell r="S326">
            <v>10700</v>
          </cell>
        </row>
        <row r="327">
          <cell r="A327" t="str">
            <v>4519 : Sale of other motor vehicles</v>
          </cell>
          <cell r="B327">
            <v>1100</v>
          </cell>
          <cell r="C327">
            <v>1100</v>
          </cell>
          <cell r="D327">
            <v>1100</v>
          </cell>
          <cell r="E327">
            <v>1100</v>
          </cell>
          <cell r="F327">
            <v>1000</v>
          </cell>
          <cell r="G327">
            <v>1000</v>
          </cell>
          <cell r="H327">
            <v>900</v>
          </cell>
          <cell r="I327">
            <v>900</v>
          </cell>
          <cell r="J327">
            <v>800</v>
          </cell>
          <cell r="K327">
            <v>700</v>
          </cell>
          <cell r="L327">
            <v>700</v>
          </cell>
          <cell r="M327">
            <v>400</v>
          </cell>
          <cell r="N327">
            <v>400</v>
          </cell>
          <cell r="O327">
            <v>200</v>
          </cell>
          <cell r="P327">
            <v>200</v>
          </cell>
          <cell r="Q327">
            <v>500</v>
          </cell>
          <cell r="R327">
            <v>400</v>
          </cell>
          <cell r="S327">
            <v>400</v>
          </cell>
        </row>
        <row r="328">
          <cell r="A328" t="str">
            <v>4520 : Maintenance and repair of motor vehicles</v>
          </cell>
          <cell r="B328">
            <v>18400</v>
          </cell>
          <cell r="C328">
            <v>19800</v>
          </cell>
          <cell r="D328">
            <v>19800</v>
          </cell>
          <cell r="E328">
            <v>21500</v>
          </cell>
          <cell r="F328">
            <v>22400</v>
          </cell>
          <cell r="G328">
            <v>20600</v>
          </cell>
          <cell r="H328">
            <v>18100</v>
          </cell>
          <cell r="I328">
            <v>19600</v>
          </cell>
          <cell r="J328">
            <v>16500</v>
          </cell>
          <cell r="K328">
            <v>16200</v>
          </cell>
          <cell r="L328">
            <v>18800</v>
          </cell>
          <cell r="M328">
            <v>18500</v>
          </cell>
          <cell r="N328">
            <v>15900</v>
          </cell>
          <cell r="O328">
            <v>17800</v>
          </cell>
          <cell r="P328">
            <v>15700</v>
          </cell>
          <cell r="Q328">
            <v>14800</v>
          </cell>
          <cell r="R328">
            <v>16300</v>
          </cell>
          <cell r="S328">
            <v>18700</v>
          </cell>
        </row>
        <row r="329">
          <cell r="A329" t="str">
            <v>4531 : Wholesale trade of motor vehicle parts and accessories</v>
          </cell>
          <cell r="B329">
            <v>8800</v>
          </cell>
          <cell r="C329">
            <v>7400</v>
          </cell>
          <cell r="D329">
            <v>7000</v>
          </cell>
          <cell r="E329">
            <v>6900</v>
          </cell>
          <cell r="F329">
            <v>6400</v>
          </cell>
          <cell r="G329">
            <v>5800</v>
          </cell>
          <cell r="H329">
            <v>5800</v>
          </cell>
          <cell r="I329">
            <v>6500</v>
          </cell>
          <cell r="J329">
            <v>5900</v>
          </cell>
          <cell r="K329">
            <v>5500</v>
          </cell>
          <cell r="L329">
            <v>6500</v>
          </cell>
          <cell r="M329">
            <v>6000</v>
          </cell>
          <cell r="N329">
            <v>4200</v>
          </cell>
          <cell r="O329">
            <v>4000</v>
          </cell>
          <cell r="P329">
            <v>4000</v>
          </cell>
          <cell r="Q329">
            <v>4100</v>
          </cell>
          <cell r="R329">
            <v>4900</v>
          </cell>
          <cell r="S329">
            <v>6700</v>
          </cell>
        </row>
        <row r="330">
          <cell r="A330" t="str">
            <v>4532 : Retail trade of motor vehicle parts and accessories</v>
          </cell>
          <cell r="B330">
            <v>4800</v>
          </cell>
          <cell r="C330">
            <v>4100</v>
          </cell>
          <cell r="D330">
            <v>3900</v>
          </cell>
          <cell r="E330">
            <v>3800</v>
          </cell>
          <cell r="F330">
            <v>3500</v>
          </cell>
          <cell r="G330">
            <v>3200</v>
          </cell>
          <cell r="H330">
            <v>3200</v>
          </cell>
          <cell r="I330">
            <v>3600</v>
          </cell>
          <cell r="J330">
            <v>3300</v>
          </cell>
          <cell r="K330">
            <v>3100</v>
          </cell>
          <cell r="L330">
            <v>3500</v>
          </cell>
          <cell r="M330">
            <v>3300</v>
          </cell>
          <cell r="N330">
            <v>2400</v>
          </cell>
          <cell r="O330">
            <v>2400</v>
          </cell>
          <cell r="P330">
            <v>2500</v>
          </cell>
          <cell r="Q330">
            <v>2300</v>
          </cell>
          <cell r="R330">
            <v>2900</v>
          </cell>
          <cell r="S330">
            <v>3500</v>
          </cell>
        </row>
        <row r="331">
          <cell r="A331" t="str">
            <v>4540 : Sale, maintenance and repair of motorcycles and related parts and accessories</v>
          </cell>
          <cell r="B331">
            <v>1400</v>
          </cell>
          <cell r="C331">
            <v>1600</v>
          </cell>
          <cell r="D331">
            <v>1600</v>
          </cell>
          <cell r="E331">
            <v>2100</v>
          </cell>
          <cell r="F331">
            <v>1700</v>
          </cell>
          <cell r="G331">
            <v>1600</v>
          </cell>
          <cell r="H331">
            <v>1300</v>
          </cell>
          <cell r="I331">
            <v>1600</v>
          </cell>
          <cell r="J331">
            <v>1300</v>
          </cell>
          <cell r="K331">
            <v>1600</v>
          </cell>
          <cell r="L331">
            <v>1400</v>
          </cell>
          <cell r="M331">
            <v>900</v>
          </cell>
          <cell r="N331">
            <v>1000</v>
          </cell>
          <cell r="O331">
            <v>300</v>
          </cell>
          <cell r="P331">
            <v>300</v>
          </cell>
          <cell r="Q331">
            <v>1000</v>
          </cell>
          <cell r="R331">
            <v>900</v>
          </cell>
          <cell r="S331">
            <v>800</v>
          </cell>
        </row>
        <row r="332">
          <cell r="A332" t="str">
            <v>4611 : Agents involved in the sale of agricultural raw materials, live animals, textile raw materials and semi-finished goods</v>
          </cell>
          <cell r="B332">
            <v>300</v>
          </cell>
          <cell r="C332">
            <v>400</v>
          </cell>
          <cell r="D332">
            <v>300</v>
          </cell>
          <cell r="E332">
            <v>200</v>
          </cell>
          <cell r="F332">
            <v>200</v>
          </cell>
          <cell r="G332">
            <v>200</v>
          </cell>
          <cell r="H332">
            <v>200</v>
          </cell>
          <cell r="I332">
            <v>200</v>
          </cell>
          <cell r="J332">
            <v>100</v>
          </cell>
          <cell r="K332">
            <v>200</v>
          </cell>
          <cell r="L332">
            <v>200</v>
          </cell>
          <cell r="M332">
            <v>100</v>
          </cell>
          <cell r="N332">
            <v>100</v>
          </cell>
          <cell r="O332">
            <v>100</v>
          </cell>
          <cell r="P332">
            <v>300</v>
          </cell>
          <cell r="Q332">
            <v>100</v>
          </cell>
          <cell r="R332"/>
          <cell r="S332"/>
        </row>
        <row r="333">
          <cell r="A333" t="str">
            <v>4612 : Agents involved in the sale of fuels, ores, metals and industrial chemicals</v>
          </cell>
          <cell r="B333">
            <v>700</v>
          </cell>
          <cell r="C333">
            <v>800</v>
          </cell>
          <cell r="D333">
            <v>900</v>
          </cell>
          <cell r="E333">
            <v>700</v>
          </cell>
          <cell r="F333">
            <v>500</v>
          </cell>
          <cell r="G333">
            <v>500</v>
          </cell>
          <cell r="H333">
            <v>600</v>
          </cell>
          <cell r="I333">
            <v>800</v>
          </cell>
          <cell r="J333">
            <v>900</v>
          </cell>
          <cell r="K333">
            <v>1000</v>
          </cell>
          <cell r="L333">
            <v>1000</v>
          </cell>
          <cell r="M333">
            <v>1400</v>
          </cell>
          <cell r="N333">
            <v>1000</v>
          </cell>
          <cell r="O333">
            <v>900</v>
          </cell>
          <cell r="P333">
            <v>2200</v>
          </cell>
          <cell r="Q333">
            <v>1500</v>
          </cell>
          <cell r="R333">
            <v>1200</v>
          </cell>
          <cell r="S333">
            <v>1500</v>
          </cell>
        </row>
        <row r="334">
          <cell r="A334" t="str">
            <v>4613 : Agents involved in the sale of timber and building materials</v>
          </cell>
          <cell r="B334">
            <v>700</v>
          </cell>
          <cell r="C334">
            <v>800</v>
          </cell>
          <cell r="D334">
            <v>1000</v>
          </cell>
          <cell r="E334">
            <v>800</v>
          </cell>
          <cell r="F334">
            <v>800</v>
          </cell>
          <cell r="G334">
            <v>800</v>
          </cell>
          <cell r="H334">
            <v>700</v>
          </cell>
          <cell r="I334">
            <v>700</v>
          </cell>
          <cell r="J334">
            <v>900</v>
          </cell>
          <cell r="K334">
            <v>900</v>
          </cell>
          <cell r="L334">
            <v>800</v>
          </cell>
          <cell r="M334">
            <v>500</v>
          </cell>
          <cell r="N334">
            <v>300</v>
          </cell>
          <cell r="O334">
            <v>300</v>
          </cell>
          <cell r="P334">
            <v>1100</v>
          </cell>
          <cell r="Q334">
            <v>600</v>
          </cell>
          <cell r="R334">
            <v>400</v>
          </cell>
          <cell r="S334">
            <v>500</v>
          </cell>
        </row>
        <row r="335">
          <cell r="A335" t="str">
            <v>4614 : Agents involved in the sale of machinery, industrial equipment, ships and aircraft</v>
          </cell>
          <cell r="B335">
            <v>3200</v>
          </cell>
          <cell r="C335">
            <v>3600</v>
          </cell>
          <cell r="D335">
            <v>4500</v>
          </cell>
          <cell r="E335">
            <v>2200</v>
          </cell>
          <cell r="F335">
            <v>3200</v>
          </cell>
          <cell r="G335">
            <v>2900</v>
          </cell>
          <cell r="H335">
            <v>2600</v>
          </cell>
          <cell r="I335">
            <v>2800</v>
          </cell>
          <cell r="J335">
            <v>3400</v>
          </cell>
          <cell r="K335">
            <v>3100</v>
          </cell>
          <cell r="L335">
            <v>3400</v>
          </cell>
          <cell r="M335">
            <v>2900</v>
          </cell>
          <cell r="N335">
            <v>1300</v>
          </cell>
          <cell r="O335">
            <v>1300</v>
          </cell>
          <cell r="P335">
            <v>2200</v>
          </cell>
          <cell r="Q335">
            <v>1500</v>
          </cell>
          <cell r="R335">
            <v>1500</v>
          </cell>
          <cell r="S335">
            <v>1100</v>
          </cell>
        </row>
        <row r="336">
          <cell r="A336" t="str">
            <v>4615 : Agents involved in the sale of furniture, household goods, hardware and ironmongery</v>
          </cell>
          <cell r="B336">
            <v>200</v>
          </cell>
          <cell r="C336">
            <v>300</v>
          </cell>
          <cell r="D336">
            <v>300</v>
          </cell>
          <cell r="E336">
            <v>300</v>
          </cell>
          <cell r="F336">
            <v>300</v>
          </cell>
          <cell r="G336">
            <v>400</v>
          </cell>
          <cell r="H336">
            <v>500</v>
          </cell>
          <cell r="I336">
            <v>700</v>
          </cell>
          <cell r="J336">
            <v>700</v>
          </cell>
          <cell r="K336">
            <v>500</v>
          </cell>
          <cell r="L336">
            <v>600</v>
          </cell>
          <cell r="M336">
            <v>400</v>
          </cell>
          <cell r="N336">
            <v>200</v>
          </cell>
          <cell r="O336">
            <v>200</v>
          </cell>
          <cell r="P336">
            <v>900</v>
          </cell>
          <cell r="Q336">
            <v>400</v>
          </cell>
          <cell r="R336">
            <v>200</v>
          </cell>
          <cell r="S336">
            <v>400</v>
          </cell>
        </row>
        <row r="337">
          <cell r="A337" t="str">
            <v>4616 : Agents involved in the sale of textiles, clothing, fur, footwear and leather goods</v>
          </cell>
          <cell r="B337">
            <v>1500</v>
          </cell>
          <cell r="C337">
            <v>1300</v>
          </cell>
          <cell r="D337">
            <v>1500</v>
          </cell>
          <cell r="E337">
            <v>1800</v>
          </cell>
          <cell r="F337">
            <v>1300</v>
          </cell>
          <cell r="G337">
            <v>2300</v>
          </cell>
          <cell r="H337">
            <v>1600</v>
          </cell>
          <cell r="I337">
            <v>1200</v>
          </cell>
          <cell r="J337">
            <v>1200</v>
          </cell>
          <cell r="K337">
            <v>2800</v>
          </cell>
          <cell r="L337">
            <v>1900</v>
          </cell>
          <cell r="M337">
            <v>1800</v>
          </cell>
          <cell r="N337">
            <v>2200</v>
          </cell>
          <cell r="O337">
            <v>2200</v>
          </cell>
          <cell r="P337">
            <v>4100</v>
          </cell>
          <cell r="Q337">
            <v>3200</v>
          </cell>
          <cell r="R337">
            <v>1500</v>
          </cell>
          <cell r="S337">
            <v>1300</v>
          </cell>
        </row>
        <row r="338">
          <cell r="A338" t="str">
            <v>4617 : Agents involved in the sale of food, beverages and tobacco</v>
          </cell>
          <cell r="B338">
            <v>800</v>
          </cell>
          <cell r="C338">
            <v>900</v>
          </cell>
          <cell r="D338">
            <v>1100</v>
          </cell>
          <cell r="E338">
            <v>1100</v>
          </cell>
          <cell r="F338">
            <v>1200</v>
          </cell>
          <cell r="G338">
            <v>1100</v>
          </cell>
          <cell r="H338">
            <v>1300</v>
          </cell>
          <cell r="I338">
            <v>1300</v>
          </cell>
          <cell r="J338">
            <v>1500</v>
          </cell>
          <cell r="K338">
            <v>1500</v>
          </cell>
          <cell r="L338">
            <v>1300</v>
          </cell>
          <cell r="M338">
            <v>1000</v>
          </cell>
          <cell r="N338">
            <v>700</v>
          </cell>
          <cell r="O338">
            <v>700</v>
          </cell>
          <cell r="P338">
            <v>2100</v>
          </cell>
          <cell r="Q338">
            <v>1200</v>
          </cell>
          <cell r="R338">
            <v>700</v>
          </cell>
          <cell r="S338">
            <v>700</v>
          </cell>
        </row>
        <row r="339">
          <cell r="A339" t="str">
            <v>4618 : Agents specialised in the sale of other particular products</v>
          </cell>
          <cell r="B339">
            <v>1600</v>
          </cell>
          <cell r="C339">
            <v>1700</v>
          </cell>
          <cell r="D339">
            <v>1800</v>
          </cell>
          <cell r="E339">
            <v>1800</v>
          </cell>
          <cell r="F339">
            <v>1800</v>
          </cell>
          <cell r="G339">
            <v>2100</v>
          </cell>
          <cell r="H339">
            <v>2600</v>
          </cell>
          <cell r="I339">
            <v>2700</v>
          </cell>
          <cell r="J339">
            <v>2500</v>
          </cell>
          <cell r="K339">
            <v>2500</v>
          </cell>
          <cell r="L339">
            <v>3100</v>
          </cell>
          <cell r="M339">
            <v>1900</v>
          </cell>
          <cell r="N339">
            <v>1100</v>
          </cell>
          <cell r="O339">
            <v>1400</v>
          </cell>
          <cell r="P339">
            <v>4900</v>
          </cell>
          <cell r="Q339">
            <v>2600</v>
          </cell>
          <cell r="R339">
            <v>1400</v>
          </cell>
          <cell r="S339">
            <v>1500</v>
          </cell>
        </row>
        <row r="340">
          <cell r="A340" t="str">
            <v>4619 : Agents involved in the sale of a variety of goods</v>
          </cell>
          <cell r="B340">
            <v>1100</v>
          </cell>
          <cell r="C340">
            <v>800</v>
          </cell>
          <cell r="D340">
            <v>1000</v>
          </cell>
          <cell r="E340">
            <v>700</v>
          </cell>
          <cell r="F340">
            <v>1300</v>
          </cell>
          <cell r="G340">
            <v>1300</v>
          </cell>
          <cell r="H340">
            <v>1000</v>
          </cell>
          <cell r="I340">
            <v>1000</v>
          </cell>
          <cell r="J340">
            <v>700</v>
          </cell>
          <cell r="K340">
            <v>700</v>
          </cell>
          <cell r="L340">
            <v>800</v>
          </cell>
          <cell r="M340">
            <v>400</v>
          </cell>
          <cell r="N340">
            <v>300</v>
          </cell>
          <cell r="O340">
            <v>300</v>
          </cell>
          <cell r="P340">
            <v>1300</v>
          </cell>
          <cell r="Q340">
            <v>700</v>
          </cell>
          <cell r="R340">
            <v>500</v>
          </cell>
          <cell r="S340">
            <v>700</v>
          </cell>
        </row>
        <row r="341">
          <cell r="A341" t="str">
            <v>4621 : Wholesale of grain, unmanufactured tobacco, seeds and animal feeds</v>
          </cell>
          <cell r="B341"/>
          <cell r="C341"/>
          <cell r="D341"/>
          <cell r="E341"/>
          <cell r="F341"/>
          <cell r="G341"/>
          <cell r="H341"/>
          <cell r="I341"/>
          <cell r="J341"/>
          <cell r="K341"/>
          <cell r="L341"/>
          <cell r="M341">
            <v>100</v>
          </cell>
          <cell r="N341">
            <v>200</v>
          </cell>
          <cell r="O341">
            <v>100</v>
          </cell>
          <cell r="P341"/>
          <cell r="Q341">
            <v>100</v>
          </cell>
          <cell r="R341">
            <v>100</v>
          </cell>
          <cell r="S341">
            <v>200</v>
          </cell>
        </row>
        <row r="342">
          <cell r="A342" t="str">
            <v>4622 : Wholesale of flowers and plants</v>
          </cell>
          <cell r="B342">
            <v>600</v>
          </cell>
          <cell r="C342">
            <v>700</v>
          </cell>
          <cell r="D342">
            <v>800</v>
          </cell>
          <cell r="E342">
            <v>800</v>
          </cell>
          <cell r="F342">
            <v>800</v>
          </cell>
          <cell r="G342">
            <v>900</v>
          </cell>
          <cell r="H342">
            <v>1000</v>
          </cell>
          <cell r="I342">
            <v>900</v>
          </cell>
          <cell r="J342">
            <v>800</v>
          </cell>
          <cell r="K342">
            <v>700</v>
          </cell>
          <cell r="L342">
            <v>800</v>
          </cell>
          <cell r="M342">
            <v>600</v>
          </cell>
          <cell r="N342">
            <v>900</v>
          </cell>
          <cell r="O342">
            <v>400</v>
          </cell>
          <cell r="P342">
            <v>200</v>
          </cell>
          <cell r="Q342">
            <v>500</v>
          </cell>
          <cell r="R342">
            <v>100</v>
          </cell>
          <cell r="S342">
            <v>800</v>
          </cell>
        </row>
        <row r="343">
          <cell r="A343" t="str">
            <v>4623 : Wholesale of live animals</v>
          </cell>
          <cell r="B343"/>
          <cell r="C343"/>
          <cell r="D343"/>
          <cell r="E343"/>
          <cell r="F343"/>
          <cell r="G343"/>
          <cell r="H343"/>
          <cell r="I343"/>
          <cell r="J343"/>
          <cell r="K343"/>
          <cell r="L343"/>
          <cell r="M343"/>
          <cell r="N343"/>
          <cell r="O343"/>
          <cell r="P343"/>
          <cell r="Q343"/>
          <cell r="R343"/>
          <cell r="S343"/>
        </row>
        <row r="344">
          <cell r="A344" t="str">
            <v>4624 : Wholesale of hides, skins and leather</v>
          </cell>
          <cell r="B344">
            <v>200</v>
          </cell>
          <cell r="C344">
            <v>200</v>
          </cell>
          <cell r="D344">
            <v>200</v>
          </cell>
          <cell r="E344">
            <v>200</v>
          </cell>
          <cell r="F344">
            <v>200</v>
          </cell>
          <cell r="G344">
            <v>200</v>
          </cell>
          <cell r="H344">
            <v>200</v>
          </cell>
          <cell r="I344">
            <v>200</v>
          </cell>
          <cell r="J344">
            <v>200</v>
          </cell>
          <cell r="K344">
            <v>200</v>
          </cell>
          <cell r="L344">
            <v>200</v>
          </cell>
          <cell r="M344">
            <v>200</v>
          </cell>
          <cell r="N344">
            <v>200</v>
          </cell>
          <cell r="O344">
            <v>100</v>
          </cell>
          <cell r="P344"/>
          <cell r="Q344">
            <v>100</v>
          </cell>
          <cell r="R344"/>
          <cell r="S344">
            <v>200</v>
          </cell>
        </row>
        <row r="345">
          <cell r="A345" t="str">
            <v>4631 : Wholesale of fruit and vegetables</v>
          </cell>
          <cell r="B345">
            <v>3500</v>
          </cell>
          <cell r="C345">
            <v>3600</v>
          </cell>
          <cell r="D345">
            <v>4000</v>
          </cell>
          <cell r="E345">
            <v>3600</v>
          </cell>
          <cell r="F345">
            <v>3700</v>
          </cell>
          <cell r="G345">
            <v>3500</v>
          </cell>
          <cell r="H345">
            <v>3900</v>
          </cell>
          <cell r="I345">
            <v>4000</v>
          </cell>
          <cell r="J345">
            <v>4200</v>
          </cell>
          <cell r="K345">
            <v>4600</v>
          </cell>
          <cell r="L345">
            <v>4700</v>
          </cell>
          <cell r="M345">
            <v>3200</v>
          </cell>
          <cell r="N345">
            <v>3500</v>
          </cell>
          <cell r="O345">
            <v>4000</v>
          </cell>
          <cell r="P345">
            <v>5700</v>
          </cell>
          <cell r="Q345">
            <v>4700</v>
          </cell>
          <cell r="R345">
            <v>5700</v>
          </cell>
          <cell r="S345">
            <v>4200</v>
          </cell>
        </row>
        <row r="346">
          <cell r="A346" t="str">
            <v>4632 : Wholesale of meat and meat products</v>
          </cell>
          <cell r="B346">
            <v>3100</v>
          </cell>
          <cell r="C346">
            <v>3100</v>
          </cell>
          <cell r="D346">
            <v>3600</v>
          </cell>
          <cell r="E346">
            <v>3200</v>
          </cell>
          <cell r="F346">
            <v>3000</v>
          </cell>
          <cell r="G346">
            <v>2700</v>
          </cell>
          <cell r="H346">
            <v>2700</v>
          </cell>
          <cell r="I346">
            <v>2700</v>
          </cell>
          <cell r="J346">
            <v>2800</v>
          </cell>
          <cell r="K346">
            <v>2800</v>
          </cell>
          <cell r="L346">
            <v>2600</v>
          </cell>
          <cell r="M346">
            <v>1700</v>
          </cell>
          <cell r="N346">
            <v>2100</v>
          </cell>
          <cell r="O346">
            <v>2800</v>
          </cell>
          <cell r="P346">
            <v>3700</v>
          </cell>
          <cell r="Q346">
            <v>3000</v>
          </cell>
          <cell r="R346">
            <v>3700</v>
          </cell>
          <cell r="S346">
            <v>2900</v>
          </cell>
        </row>
        <row r="347">
          <cell r="A347" t="str">
            <v>4633 : Wholesale of dairy products, eggs and edible oils and fats</v>
          </cell>
          <cell r="B347">
            <v>1600</v>
          </cell>
          <cell r="C347">
            <v>1700</v>
          </cell>
          <cell r="D347">
            <v>1700</v>
          </cell>
          <cell r="E347">
            <v>1700</v>
          </cell>
          <cell r="F347">
            <v>1200</v>
          </cell>
          <cell r="G347">
            <v>1500</v>
          </cell>
          <cell r="H347">
            <v>1600</v>
          </cell>
          <cell r="I347">
            <v>1600</v>
          </cell>
          <cell r="J347">
            <v>1500</v>
          </cell>
          <cell r="K347">
            <v>1400</v>
          </cell>
          <cell r="L347">
            <v>1800</v>
          </cell>
          <cell r="M347">
            <v>1600</v>
          </cell>
          <cell r="N347">
            <v>1600</v>
          </cell>
          <cell r="O347">
            <v>1700</v>
          </cell>
          <cell r="P347">
            <v>2100</v>
          </cell>
          <cell r="Q347">
            <v>1800</v>
          </cell>
          <cell r="R347">
            <v>1900</v>
          </cell>
          <cell r="S347">
            <v>1300</v>
          </cell>
        </row>
        <row r="348">
          <cell r="A348" t="str">
            <v>4634 : Wholesale of beverages</v>
          </cell>
          <cell r="B348">
            <v>6100</v>
          </cell>
          <cell r="C348">
            <v>5900</v>
          </cell>
          <cell r="D348">
            <v>5900</v>
          </cell>
          <cell r="E348">
            <v>5600</v>
          </cell>
          <cell r="F348">
            <v>5400</v>
          </cell>
          <cell r="G348">
            <v>5400</v>
          </cell>
          <cell r="H348">
            <v>5800</v>
          </cell>
          <cell r="I348">
            <v>5400</v>
          </cell>
          <cell r="J348">
            <v>5600</v>
          </cell>
          <cell r="K348">
            <v>5200</v>
          </cell>
          <cell r="L348">
            <v>6000</v>
          </cell>
          <cell r="M348">
            <v>4200</v>
          </cell>
          <cell r="N348">
            <v>4900</v>
          </cell>
          <cell r="O348">
            <v>7800</v>
          </cell>
          <cell r="P348">
            <v>10000</v>
          </cell>
          <cell r="Q348">
            <v>8500</v>
          </cell>
          <cell r="R348">
            <v>9400</v>
          </cell>
          <cell r="S348">
            <v>7500</v>
          </cell>
        </row>
        <row r="349">
          <cell r="A349" t="str">
            <v>4635 : Wholesale of tobacco products</v>
          </cell>
          <cell r="B349"/>
          <cell r="C349"/>
          <cell r="D349"/>
          <cell r="E349"/>
          <cell r="F349"/>
          <cell r="G349"/>
          <cell r="H349"/>
          <cell r="I349"/>
          <cell r="J349"/>
          <cell r="K349"/>
          <cell r="L349"/>
          <cell r="M349">
            <v>100</v>
          </cell>
          <cell r="N349">
            <v>100</v>
          </cell>
          <cell r="O349">
            <v>200</v>
          </cell>
          <cell r="P349">
            <v>200</v>
          </cell>
          <cell r="Q349">
            <v>200</v>
          </cell>
          <cell r="R349">
            <v>200</v>
          </cell>
          <cell r="S349">
            <v>400</v>
          </cell>
        </row>
        <row r="350">
          <cell r="A350" t="str">
            <v>4636 : Wholesale of sugar and chocolate and sugar confectionery</v>
          </cell>
          <cell r="B350">
            <v>700</v>
          </cell>
          <cell r="C350">
            <v>800</v>
          </cell>
          <cell r="D350">
            <v>800</v>
          </cell>
          <cell r="E350">
            <v>700</v>
          </cell>
          <cell r="F350">
            <v>700</v>
          </cell>
          <cell r="G350">
            <v>700</v>
          </cell>
          <cell r="H350">
            <v>800</v>
          </cell>
          <cell r="I350">
            <v>700</v>
          </cell>
          <cell r="J350">
            <v>700</v>
          </cell>
          <cell r="K350">
            <v>700</v>
          </cell>
          <cell r="L350">
            <v>700</v>
          </cell>
          <cell r="M350">
            <v>600</v>
          </cell>
          <cell r="N350">
            <v>700</v>
          </cell>
          <cell r="O350">
            <v>900</v>
          </cell>
          <cell r="P350">
            <v>1200</v>
          </cell>
          <cell r="Q350">
            <v>1000</v>
          </cell>
          <cell r="R350">
            <v>1100</v>
          </cell>
          <cell r="S350">
            <v>900</v>
          </cell>
        </row>
        <row r="351">
          <cell r="A351" t="str">
            <v>4637 : Wholesale of coffee, tea, cocoa and spices</v>
          </cell>
          <cell r="B351"/>
          <cell r="C351"/>
          <cell r="D351"/>
          <cell r="E351"/>
          <cell r="F351"/>
          <cell r="G351"/>
          <cell r="H351"/>
          <cell r="I351"/>
          <cell r="J351"/>
          <cell r="K351"/>
          <cell r="L351"/>
          <cell r="M351">
            <v>400</v>
          </cell>
          <cell r="N351">
            <v>400</v>
          </cell>
          <cell r="O351">
            <v>700</v>
          </cell>
          <cell r="P351">
            <v>900</v>
          </cell>
          <cell r="Q351">
            <v>700</v>
          </cell>
          <cell r="R351">
            <v>1000</v>
          </cell>
          <cell r="S351">
            <v>800</v>
          </cell>
        </row>
        <row r="352">
          <cell r="A352" t="str">
            <v>4638 : Wholesale of other food, including fish, crustaceans and molluscs</v>
          </cell>
          <cell r="B352">
            <v>2300</v>
          </cell>
          <cell r="C352">
            <v>2500</v>
          </cell>
          <cell r="D352">
            <v>2100</v>
          </cell>
          <cell r="E352">
            <v>2000</v>
          </cell>
          <cell r="F352">
            <v>1900</v>
          </cell>
          <cell r="G352">
            <v>2300</v>
          </cell>
          <cell r="H352">
            <v>2400</v>
          </cell>
          <cell r="I352">
            <v>2300</v>
          </cell>
          <cell r="J352">
            <v>2700</v>
          </cell>
          <cell r="K352">
            <v>2800</v>
          </cell>
          <cell r="L352">
            <v>3300</v>
          </cell>
          <cell r="M352">
            <v>2200</v>
          </cell>
          <cell r="N352">
            <v>2700</v>
          </cell>
          <cell r="O352">
            <v>3300</v>
          </cell>
          <cell r="P352">
            <v>3900</v>
          </cell>
          <cell r="Q352">
            <v>3300</v>
          </cell>
          <cell r="R352">
            <v>3700</v>
          </cell>
          <cell r="S352">
            <v>3000</v>
          </cell>
        </row>
        <row r="353">
          <cell r="A353" t="str">
            <v>4639 : Non-specialised wholesale of food, beverages and tobacco</v>
          </cell>
          <cell r="B353">
            <v>8900</v>
          </cell>
          <cell r="C353">
            <v>9000</v>
          </cell>
          <cell r="D353">
            <v>9300</v>
          </cell>
          <cell r="E353">
            <v>9000</v>
          </cell>
          <cell r="F353">
            <v>9600</v>
          </cell>
          <cell r="G353">
            <v>9400</v>
          </cell>
          <cell r="H353">
            <v>9800</v>
          </cell>
          <cell r="I353">
            <v>9300</v>
          </cell>
          <cell r="J353">
            <v>9100</v>
          </cell>
          <cell r="K353">
            <v>9100</v>
          </cell>
          <cell r="L353">
            <v>9000</v>
          </cell>
          <cell r="M353">
            <v>7500</v>
          </cell>
          <cell r="N353">
            <v>7900</v>
          </cell>
          <cell r="O353">
            <v>9400</v>
          </cell>
          <cell r="P353">
            <v>11800</v>
          </cell>
          <cell r="Q353">
            <v>10100</v>
          </cell>
          <cell r="R353">
            <v>12000</v>
          </cell>
          <cell r="S353">
            <v>10100</v>
          </cell>
        </row>
        <row r="354">
          <cell r="A354" t="str">
            <v>4641 : Wholesale of textiles</v>
          </cell>
          <cell r="B354">
            <v>4000</v>
          </cell>
          <cell r="C354">
            <v>3800</v>
          </cell>
          <cell r="D354">
            <v>4100</v>
          </cell>
          <cell r="E354">
            <v>3700</v>
          </cell>
          <cell r="F354">
            <v>3400</v>
          </cell>
          <cell r="G354">
            <v>3200</v>
          </cell>
          <cell r="H354">
            <v>3400</v>
          </cell>
          <cell r="I354">
            <v>2900</v>
          </cell>
          <cell r="J354">
            <v>2800</v>
          </cell>
          <cell r="K354">
            <v>2800</v>
          </cell>
          <cell r="L354">
            <v>2700</v>
          </cell>
          <cell r="M354">
            <v>2300</v>
          </cell>
          <cell r="N354">
            <v>2800</v>
          </cell>
          <cell r="O354">
            <v>2000</v>
          </cell>
          <cell r="P354">
            <v>2400</v>
          </cell>
          <cell r="Q354">
            <v>2600</v>
          </cell>
          <cell r="R354">
            <v>3300</v>
          </cell>
          <cell r="S354">
            <v>2300</v>
          </cell>
        </row>
        <row r="355">
          <cell r="A355" t="str">
            <v>4642 : Wholesale of clothing and footwear</v>
          </cell>
          <cell r="B355">
            <v>11300</v>
          </cell>
          <cell r="C355">
            <v>12000</v>
          </cell>
          <cell r="D355">
            <v>14000</v>
          </cell>
          <cell r="E355">
            <v>12000</v>
          </cell>
          <cell r="F355">
            <v>11200</v>
          </cell>
          <cell r="G355">
            <v>11100</v>
          </cell>
          <cell r="H355">
            <v>10700</v>
          </cell>
          <cell r="I355">
            <v>10000</v>
          </cell>
          <cell r="J355">
            <v>10100</v>
          </cell>
          <cell r="K355">
            <v>9700</v>
          </cell>
          <cell r="L355">
            <v>10100</v>
          </cell>
          <cell r="M355">
            <v>8800</v>
          </cell>
          <cell r="N355">
            <v>10300</v>
          </cell>
          <cell r="O355">
            <v>8000</v>
          </cell>
          <cell r="P355">
            <v>10000</v>
          </cell>
          <cell r="Q355">
            <v>10200</v>
          </cell>
          <cell r="R355">
            <v>12400</v>
          </cell>
          <cell r="S355">
            <v>7900</v>
          </cell>
        </row>
        <row r="356">
          <cell r="A356" t="str">
            <v>4643 : Wholesale of electrical household appliances</v>
          </cell>
          <cell r="B356">
            <v>9900</v>
          </cell>
          <cell r="C356">
            <v>10100</v>
          </cell>
          <cell r="D356">
            <v>10300</v>
          </cell>
          <cell r="E356">
            <v>9300</v>
          </cell>
          <cell r="F356">
            <v>8400</v>
          </cell>
          <cell r="G356">
            <v>8700</v>
          </cell>
          <cell r="H356">
            <v>8300</v>
          </cell>
          <cell r="I356">
            <v>8000</v>
          </cell>
          <cell r="J356">
            <v>7300</v>
          </cell>
          <cell r="K356">
            <v>7200</v>
          </cell>
          <cell r="L356">
            <v>6400</v>
          </cell>
          <cell r="M356">
            <v>6100</v>
          </cell>
          <cell r="N356">
            <v>6500</v>
          </cell>
          <cell r="O356">
            <v>5500</v>
          </cell>
          <cell r="P356">
            <v>5200</v>
          </cell>
          <cell r="Q356">
            <v>5800</v>
          </cell>
          <cell r="R356">
            <v>5700</v>
          </cell>
          <cell r="S356">
            <v>4400</v>
          </cell>
        </row>
        <row r="357">
          <cell r="A357" t="str">
            <v>4644 : Wholesale of china and glassware and cleaning materials</v>
          </cell>
          <cell r="B357">
            <v>700</v>
          </cell>
          <cell r="C357">
            <v>700</v>
          </cell>
          <cell r="D357">
            <v>600</v>
          </cell>
          <cell r="E357">
            <v>600</v>
          </cell>
          <cell r="F357">
            <v>600</v>
          </cell>
          <cell r="G357">
            <v>500</v>
          </cell>
          <cell r="H357">
            <v>500</v>
          </cell>
          <cell r="I357">
            <v>500</v>
          </cell>
          <cell r="J357">
            <v>500</v>
          </cell>
          <cell r="K357">
            <v>500</v>
          </cell>
          <cell r="L357">
            <v>400</v>
          </cell>
          <cell r="M357">
            <v>400</v>
          </cell>
          <cell r="N357">
            <v>500</v>
          </cell>
          <cell r="O357">
            <v>300</v>
          </cell>
          <cell r="P357">
            <v>400</v>
          </cell>
          <cell r="Q357">
            <v>400</v>
          </cell>
          <cell r="R357">
            <v>600</v>
          </cell>
          <cell r="S357">
            <v>500</v>
          </cell>
        </row>
        <row r="358">
          <cell r="A358" t="str">
            <v>4645 : Wholesale of perfume and cosmetics</v>
          </cell>
          <cell r="B358">
            <v>4400</v>
          </cell>
          <cell r="C358">
            <v>4600</v>
          </cell>
          <cell r="D358">
            <v>5300</v>
          </cell>
          <cell r="E358">
            <v>5300</v>
          </cell>
          <cell r="F358">
            <v>6300</v>
          </cell>
          <cell r="G358">
            <v>5600</v>
          </cell>
          <cell r="H358">
            <v>7000</v>
          </cell>
          <cell r="I358">
            <v>6900</v>
          </cell>
          <cell r="J358">
            <v>6100</v>
          </cell>
          <cell r="K358">
            <v>6600</v>
          </cell>
          <cell r="L358">
            <v>5600</v>
          </cell>
          <cell r="M358">
            <v>6000</v>
          </cell>
          <cell r="N358">
            <v>5600</v>
          </cell>
          <cell r="O358">
            <v>7100</v>
          </cell>
          <cell r="P358">
            <v>6200</v>
          </cell>
          <cell r="Q358">
            <v>9900</v>
          </cell>
          <cell r="R358">
            <v>11200</v>
          </cell>
          <cell r="S358">
            <v>10600</v>
          </cell>
        </row>
        <row r="359">
          <cell r="A359" t="str">
            <v>4646 : Wholesale of pharmaceutical goods</v>
          </cell>
          <cell r="B359">
            <v>6000</v>
          </cell>
          <cell r="C359">
            <v>7000</v>
          </cell>
          <cell r="D359">
            <v>7600</v>
          </cell>
          <cell r="E359">
            <v>7400</v>
          </cell>
          <cell r="F359">
            <v>7600</v>
          </cell>
          <cell r="G359">
            <v>8000</v>
          </cell>
          <cell r="H359">
            <v>8900</v>
          </cell>
          <cell r="I359">
            <v>8800</v>
          </cell>
          <cell r="J359">
            <v>9000</v>
          </cell>
          <cell r="K359">
            <v>8400</v>
          </cell>
          <cell r="L359">
            <v>7700</v>
          </cell>
          <cell r="M359">
            <v>6800</v>
          </cell>
          <cell r="N359">
            <v>7900</v>
          </cell>
          <cell r="O359">
            <v>7200</v>
          </cell>
          <cell r="P359">
            <v>8300</v>
          </cell>
          <cell r="Q359">
            <v>8100</v>
          </cell>
          <cell r="R359">
            <v>9100</v>
          </cell>
          <cell r="S359">
            <v>7000</v>
          </cell>
        </row>
        <row r="360">
          <cell r="A360" t="str">
            <v>4647 : Wholesale of furniture, carpets and lighting equipment</v>
          </cell>
          <cell r="B360">
            <v>4000</v>
          </cell>
          <cell r="C360">
            <v>4300</v>
          </cell>
          <cell r="D360">
            <v>4600</v>
          </cell>
          <cell r="E360">
            <v>4100</v>
          </cell>
          <cell r="F360">
            <v>4000</v>
          </cell>
          <cell r="G360">
            <v>3900</v>
          </cell>
          <cell r="H360">
            <v>3900</v>
          </cell>
          <cell r="I360">
            <v>3700</v>
          </cell>
          <cell r="J360">
            <v>3600</v>
          </cell>
          <cell r="K360">
            <v>3300</v>
          </cell>
          <cell r="L360">
            <v>3200</v>
          </cell>
          <cell r="M360">
            <v>1900</v>
          </cell>
          <cell r="N360">
            <v>2200</v>
          </cell>
          <cell r="O360">
            <v>1500</v>
          </cell>
          <cell r="P360">
            <v>2200</v>
          </cell>
          <cell r="Q360">
            <v>2400</v>
          </cell>
          <cell r="R360">
            <v>3200</v>
          </cell>
          <cell r="S360">
            <v>2300</v>
          </cell>
        </row>
        <row r="361">
          <cell r="A361" t="str">
            <v>4648 : Wholesale of watches and jewellery</v>
          </cell>
          <cell r="B361">
            <v>1900</v>
          </cell>
          <cell r="C361">
            <v>2100</v>
          </cell>
          <cell r="D361">
            <v>2400</v>
          </cell>
          <cell r="E361">
            <v>2100</v>
          </cell>
          <cell r="F361">
            <v>2100</v>
          </cell>
          <cell r="G361">
            <v>2000</v>
          </cell>
          <cell r="H361">
            <v>2000</v>
          </cell>
          <cell r="I361">
            <v>1900</v>
          </cell>
          <cell r="J361">
            <v>1900</v>
          </cell>
          <cell r="K361">
            <v>1700</v>
          </cell>
          <cell r="L361">
            <v>1800</v>
          </cell>
          <cell r="M361">
            <v>1400</v>
          </cell>
          <cell r="N361">
            <v>2000</v>
          </cell>
          <cell r="O361">
            <v>1500</v>
          </cell>
          <cell r="P361">
            <v>1900</v>
          </cell>
          <cell r="Q361">
            <v>2200</v>
          </cell>
          <cell r="R361">
            <v>2800</v>
          </cell>
          <cell r="S361">
            <v>2100</v>
          </cell>
        </row>
        <row r="362">
          <cell r="A362" t="str">
            <v>4649 : Wholesale of other household goods</v>
          </cell>
          <cell r="B362">
            <v>12900</v>
          </cell>
          <cell r="C362">
            <v>14200</v>
          </cell>
          <cell r="D362">
            <v>15900</v>
          </cell>
          <cell r="E362">
            <v>14000</v>
          </cell>
          <cell r="F362">
            <v>14100</v>
          </cell>
          <cell r="G362">
            <v>13300</v>
          </cell>
          <cell r="H362">
            <v>13700</v>
          </cell>
          <cell r="I362">
            <v>12900</v>
          </cell>
          <cell r="J362">
            <v>12900</v>
          </cell>
          <cell r="K362">
            <v>12600</v>
          </cell>
          <cell r="L362">
            <v>10900</v>
          </cell>
          <cell r="M362">
            <v>8500</v>
          </cell>
          <cell r="N362">
            <v>9900</v>
          </cell>
          <cell r="O362">
            <v>7200</v>
          </cell>
          <cell r="P362">
            <v>8100</v>
          </cell>
          <cell r="Q362">
            <v>8100</v>
          </cell>
          <cell r="R362">
            <v>9100</v>
          </cell>
          <cell r="S362">
            <v>7000</v>
          </cell>
        </row>
        <row r="363">
          <cell r="A363" t="str">
            <v>4651 : Wholesale of computers, computer peripheral equipment and software</v>
          </cell>
          <cell r="B363">
            <v>17000</v>
          </cell>
          <cell r="C363">
            <v>18900</v>
          </cell>
          <cell r="D363">
            <v>15200</v>
          </cell>
          <cell r="E363">
            <v>16300</v>
          </cell>
          <cell r="F363">
            <v>13900</v>
          </cell>
          <cell r="G363">
            <v>9200</v>
          </cell>
          <cell r="H363">
            <v>8300</v>
          </cell>
          <cell r="I363">
            <v>8000</v>
          </cell>
          <cell r="J363">
            <v>7000</v>
          </cell>
          <cell r="K363">
            <v>7400</v>
          </cell>
          <cell r="L363">
            <v>6600</v>
          </cell>
          <cell r="M363">
            <v>7800</v>
          </cell>
          <cell r="N363">
            <v>7200</v>
          </cell>
          <cell r="O363">
            <v>7700</v>
          </cell>
          <cell r="P363">
            <v>6200</v>
          </cell>
          <cell r="Q363">
            <v>9400</v>
          </cell>
          <cell r="R363">
            <v>5100</v>
          </cell>
          <cell r="S363">
            <v>6100</v>
          </cell>
        </row>
        <row r="364">
          <cell r="A364" t="str">
            <v>4652 : Wholesale of electronic and telecommunications equipment and parts</v>
          </cell>
          <cell r="B364">
            <v>2400</v>
          </cell>
          <cell r="C364">
            <v>2300</v>
          </cell>
          <cell r="D364">
            <v>2800</v>
          </cell>
          <cell r="E364">
            <v>2900</v>
          </cell>
          <cell r="F364">
            <v>2700</v>
          </cell>
          <cell r="G364">
            <v>2500</v>
          </cell>
          <cell r="H364">
            <v>2900</v>
          </cell>
          <cell r="I364">
            <v>2800</v>
          </cell>
          <cell r="J364">
            <v>2600</v>
          </cell>
          <cell r="K364">
            <v>2600</v>
          </cell>
          <cell r="L364">
            <v>2900</v>
          </cell>
          <cell r="M364">
            <v>4400</v>
          </cell>
          <cell r="N364">
            <v>3000</v>
          </cell>
          <cell r="O364">
            <v>4100</v>
          </cell>
          <cell r="P364">
            <v>2500</v>
          </cell>
          <cell r="Q364">
            <v>4800</v>
          </cell>
          <cell r="R364">
            <v>3300</v>
          </cell>
          <cell r="S364">
            <v>4100</v>
          </cell>
        </row>
        <row r="365">
          <cell r="A365" t="str">
            <v>4661 : Wholesale of agricultural machinery, equipment and supplies</v>
          </cell>
          <cell r="B365">
            <v>300</v>
          </cell>
          <cell r="C365">
            <v>200</v>
          </cell>
          <cell r="D365">
            <v>200</v>
          </cell>
          <cell r="E365">
            <v>200</v>
          </cell>
          <cell r="F365">
            <v>100</v>
          </cell>
          <cell r="G365">
            <v>100</v>
          </cell>
          <cell r="H365">
            <v>100</v>
          </cell>
          <cell r="I365">
            <v>200</v>
          </cell>
          <cell r="J365">
            <v>200</v>
          </cell>
          <cell r="K365">
            <v>200</v>
          </cell>
          <cell r="L365">
            <v>100</v>
          </cell>
          <cell r="M365">
            <v>200</v>
          </cell>
          <cell r="N365">
            <v>200</v>
          </cell>
          <cell r="O365">
            <v>300</v>
          </cell>
          <cell r="P365">
            <v>100</v>
          </cell>
          <cell r="Q365">
            <v>100</v>
          </cell>
          <cell r="R365">
            <v>100</v>
          </cell>
          <cell r="S365">
            <v>100</v>
          </cell>
        </row>
        <row r="366">
          <cell r="A366" t="str">
            <v>4662 : Wholesale of machine tools</v>
          </cell>
          <cell r="B366">
            <v>400</v>
          </cell>
          <cell r="C366">
            <v>400</v>
          </cell>
          <cell r="D366">
            <v>400</v>
          </cell>
          <cell r="E366">
            <v>300</v>
          </cell>
          <cell r="F366">
            <v>300</v>
          </cell>
          <cell r="G366">
            <v>300</v>
          </cell>
          <cell r="H366">
            <v>300</v>
          </cell>
          <cell r="I366">
            <v>400</v>
          </cell>
          <cell r="J366">
            <v>300</v>
          </cell>
          <cell r="K366">
            <v>200</v>
          </cell>
          <cell r="L366">
            <v>200</v>
          </cell>
          <cell r="M366">
            <v>400</v>
          </cell>
          <cell r="N366">
            <v>400</v>
          </cell>
          <cell r="O366">
            <v>800</v>
          </cell>
          <cell r="P366">
            <v>200</v>
          </cell>
          <cell r="Q366">
            <v>200</v>
          </cell>
          <cell r="R366">
            <v>300</v>
          </cell>
          <cell r="S366">
            <v>200</v>
          </cell>
        </row>
        <row r="367">
          <cell r="A367" t="str">
            <v>4663 : Wholesale of mining, construction and civil engineering machinery</v>
          </cell>
          <cell r="B367">
            <v>200</v>
          </cell>
          <cell r="C367">
            <v>200</v>
          </cell>
          <cell r="D367">
            <v>200</v>
          </cell>
          <cell r="E367">
            <v>200</v>
          </cell>
          <cell r="F367">
            <v>200</v>
          </cell>
          <cell r="G367">
            <v>200</v>
          </cell>
          <cell r="H367">
            <v>200</v>
          </cell>
          <cell r="I367">
            <v>200</v>
          </cell>
          <cell r="J367">
            <v>100</v>
          </cell>
          <cell r="K367">
            <v>100</v>
          </cell>
          <cell r="L367">
            <v>100</v>
          </cell>
          <cell r="M367">
            <v>200</v>
          </cell>
          <cell r="N367">
            <v>200</v>
          </cell>
          <cell r="O367">
            <v>300</v>
          </cell>
          <cell r="P367">
            <v>100</v>
          </cell>
          <cell r="Q367">
            <v>100</v>
          </cell>
          <cell r="R367">
            <v>100</v>
          </cell>
          <cell r="S367">
            <v>100</v>
          </cell>
        </row>
        <row r="368">
          <cell r="A368" t="str">
            <v>4664 : Wholesale of machinery for the textile industry and of sewing and knitting machines</v>
          </cell>
          <cell r="B368">
            <v>100</v>
          </cell>
          <cell r="C368">
            <v>200</v>
          </cell>
          <cell r="D368">
            <v>200</v>
          </cell>
          <cell r="E368">
            <v>100</v>
          </cell>
          <cell r="F368">
            <v>100</v>
          </cell>
          <cell r="G368">
            <v>100</v>
          </cell>
          <cell r="H368">
            <v>100</v>
          </cell>
          <cell r="I368">
            <v>200</v>
          </cell>
          <cell r="J368">
            <v>100</v>
          </cell>
          <cell r="K368">
            <v>100</v>
          </cell>
          <cell r="L368">
            <v>100</v>
          </cell>
          <cell r="M368">
            <v>100</v>
          </cell>
          <cell r="N368">
            <v>200</v>
          </cell>
          <cell r="O368">
            <v>200</v>
          </cell>
          <cell r="P368">
            <v>100</v>
          </cell>
          <cell r="Q368"/>
          <cell r="R368">
            <v>100</v>
          </cell>
          <cell r="S368"/>
        </row>
        <row r="369">
          <cell r="A369" t="str">
            <v>4665 : Wholesale of office furniture</v>
          </cell>
          <cell r="B369">
            <v>200</v>
          </cell>
          <cell r="C369">
            <v>300</v>
          </cell>
          <cell r="D369">
            <v>300</v>
          </cell>
          <cell r="E369">
            <v>400</v>
          </cell>
          <cell r="F369">
            <v>400</v>
          </cell>
          <cell r="G369">
            <v>300</v>
          </cell>
          <cell r="H369">
            <v>300</v>
          </cell>
          <cell r="I369">
            <v>300</v>
          </cell>
          <cell r="J369">
            <v>400</v>
          </cell>
          <cell r="K369">
            <v>300</v>
          </cell>
          <cell r="L369">
            <v>600</v>
          </cell>
          <cell r="M369">
            <v>400</v>
          </cell>
          <cell r="N369">
            <v>400</v>
          </cell>
          <cell r="O369">
            <v>1000</v>
          </cell>
          <cell r="P369">
            <v>500</v>
          </cell>
          <cell r="Q369">
            <v>400</v>
          </cell>
          <cell r="R369">
            <v>500</v>
          </cell>
          <cell r="S369">
            <v>400</v>
          </cell>
        </row>
        <row r="370">
          <cell r="A370" t="str">
            <v>4666 : Wholesale of other office machinery and equipment</v>
          </cell>
          <cell r="B370">
            <v>1600</v>
          </cell>
          <cell r="C370">
            <v>2500</v>
          </cell>
          <cell r="D370">
            <v>2600</v>
          </cell>
          <cell r="E370">
            <v>3500</v>
          </cell>
          <cell r="F370">
            <v>3600</v>
          </cell>
          <cell r="G370">
            <v>2900</v>
          </cell>
          <cell r="H370">
            <v>3100</v>
          </cell>
          <cell r="I370">
            <v>3000</v>
          </cell>
          <cell r="J370">
            <v>4000</v>
          </cell>
          <cell r="K370">
            <v>4300</v>
          </cell>
          <cell r="L370">
            <v>3900</v>
          </cell>
          <cell r="M370">
            <v>4600</v>
          </cell>
          <cell r="N370">
            <v>3900</v>
          </cell>
          <cell r="O370">
            <v>4400</v>
          </cell>
          <cell r="P370">
            <v>3200</v>
          </cell>
          <cell r="Q370">
            <v>2900</v>
          </cell>
          <cell r="R370">
            <v>3200</v>
          </cell>
          <cell r="S370">
            <v>2800</v>
          </cell>
        </row>
        <row r="371">
          <cell r="A371" t="str">
            <v>4669 : Wholesale of other machinery and equipment</v>
          </cell>
          <cell r="B371">
            <v>12200</v>
          </cell>
          <cell r="C371">
            <v>11100</v>
          </cell>
          <cell r="D371">
            <v>12100</v>
          </cell>
          <cell r="E371">
            <v>11700</v>
          </cell>
          <cell r="F371">
            <v>10000</v>
          </cell>
          <cell r="G371">
            <v>9400</v>
          </cell>
          <cell r="H371">
            <v>8600</v>
          </cell>
          <cell r="I371">
            <v>8400</v>
          </cell>
          <cell r="J371">
            <v>8200</v>
          </cell>
          <cell r="K371">
            <v>7200</v>
          </cell>
          <cell r="L371">
            <v>7200</v>
          </cell>
          <cell r="M371">
            <v>8200</v>
          </cell>
          <cell r="N371">
            <v>9800</v>
          </cell>
          <cell r="O371">
            <v>12600</v>
          </cell>
          <cell r="P371">
            <v>6200</v>
          </cell>
          <cell r="Q371">
            <v>5800</v>
          </cell>
          <cell r="R371">
            <v>6800</v>
          </cell>
          <cell r="S371">
            <v>5300</v>
          </cell>
        </row>
        <row r="372">
          <cell r="A372" t="str">
            <v>4671 : Wholesale of solid, liquid and gaseous fuels and related products</v>
          </cell>
          <cell r="B372">
            <v>4000</v>
          </cell>
          <cell r="C372">
            <v>5200</v>
          </cell>
          <cell r="D372">
            <v>3600</v>
          </cell>
          <cell r="E372">
            <v>3400</v>
          </cell>
          <cell r="F372">
            <v>2600</v>
          </cell>
          <cell r="G372">
            <v>2300</v>
          </cell>
          <cell r="H372">
            <v>2300</v>
          </cell>
          <cell r="I372">
            <v>1900</v>
          </cell>
          <cell r="J372">
            <v>2600</v>
          </cell>
          <cell r="K372">
            <v>2600</v>
          </cell>
          <cell r="L372">
            <v>3000</v>
          </cell>
          <cell r="M372">
            <v>3400</v>
          </cell>
          <cell r="N372">
            <v>3500</v>
          </cell>
          <cell r="O372">
            <v>4000</v>
          </cell>
          <cell r="P372">
            <v>3500</v>
          </cell>
          <cell r="Q372">
            <v>4600</v>
          </cell>
          <cell r="R372">
            <v>3800</v>
          </cell>
          <cell r="S372">
            <v>4200</v>
          </cell>
        </row>
        <row r="373">
          <cell r="A373" t="str">
            <v>4672 : Wholesale of metals and metal ores</v>
          </cell>
          <cell r="B373">
            <v>3500</v>
          </cell>
          <cell r="C373">
            <v>3100</v>
          </cell>
          <cell r="D373">
            <v>2800</v>
          </cell>
          <cell r="E373">
            <v>2600</v>
          </cell>
          <cell r="F373">
            <v>2200</v>
          </cell>
          <cell r="G373">
            <v>1800</v>
          </cell>
          <cell r="H373">
            <v>1700</v>
          </cell>
          <cell r="I373">
            <v>1700</v>
          </cell>
          <cell r="J373">
            <v>1700</v>
          </cell>
          <cell r="K373">
            <v>1900</v>
          </cell>
          <cell r="L373">
            <v>2200</v>
          </cell>
          <cell r="M373">
            <v>2200</v>
          </cell>
          <cell r="N373">
            <v>1900</v>
          </cell>
          <cell r="O373">
            <v>2500</v>
          </cell>
          <cell r="P373">
            <v>1900</v>
          </cell>
          <cell r="Q373">
            <v>2200</v>
          </cell>
          <cell r="R373">
            <v>1600</v>
          </cell>
          <cell r="S373">
            <v>2700</v>
          </cell>
        </row>
        <row r="374">
          <cell r="A374" t="str">
            <v>4673 : Wholesale of wood, construction materials and sanitary equipment</v>
          </cell>
          <cell r="B374">
            <v>11100</v>
          </cell>
          <cell r="C374">
            <v>11400</v>
          </cell>
          <cell r="D374">
            <v>11900</v>
          </cell>
          <cell r="E374">
            <v>11600</v>
          </cell>
          <cell r="F374">
            <v>11100</v>
          </cell>
          <cell r="G374">
            <v>10900</v>
          </cell>
          <cell r="H374">
            <v>10900</v>
          </cell>
          <cell r="I374">
            <v>10900</v>
          </cell>
          <cell r="J374">
            <v>10900</v>
          </cell>
          <cell r="K374">
            <v>10900</v>
          </cell>
          <cell r="L374">
            <v>10700</v>
          </cell>
          <cell r="M374">
            <v>10700</v>
          </cell>
          <cell r="N374">
            <v>10000</v>
          </cell>
          <cell r="O374">
            <v>11800</v>
          </cell>
          <cell r="P374">
            <v>10200</v>
          </cell>
          <cell r="Q374">
            <v>10800</v>
          </cell>
          <cell r="R374">
            <v>9600</v>
          </cell>
          <cell r="S374">
            <v>13600</v>
          </cell>
        </row>
        <row r="375">
          <cell r="A375" t="str">
            <v>4674 : Wholesale of hardware, plumbing and heating equipment and supplies</v>
          </cell>
          <cell r="B375">
            <v>3200</v>
          </cell>
          <cell r="C375">
            <v>4000</v>
          </cell>
          <cell r="D375">
            <v>4400</v>
          </cell>
          <cell r="E375">
            <v>4000</v>
          </cell>
          <cell r="F375">
            <v>4200</v>
          </cell>
          <cell r="G375">
            <v>3900</v>
          </cell>
          <cell r="H375">
            <v>3700</v>
          </cell>
          <cell r="I375">
            <v>3600</v>
          </cell>
          <cell r="J375">
            <v>3700</v>
          </cell>
          <cell r="K375">
            <v>3900</v>
          </cell>
          <cell r="L375">
            <v>3600</v>
          </cell>
          <cell r="M375">
            <v>3700</v>
          </cell>
          <cell r="N375">
            <v>3500</v>
          </cell>
          <cell r="O375">
            <v>4200</v>
          </cell>
          <cell r="P375">
            <v>3000</v>
          </cell>
          <cell r="Q375">
            <v>3200</v>
          </cell>
          <cell r="R375">
            <v>2900</v>
          </cell>
          <cell r="S375">
            <v>4500</v>
          </cell>
        </row>
        <row r="376">
          <cell r="A376" t="str">
            <v>4675 : Wholesale of chemical products</v>
          </cell>
          <cell r="B376">
            <v>2500</v>
          </cell>
          <cell r="C376">
            <v>2600</v>
          </cell>
          <cell r="D376">
            <v>2600</v>
          </cell>
          <cell r="E376">
            <v>1900</v>
          </cell>
          <cell r="F376">
            <v>1800</v>
          </cell>
          <cell r="G376">
            <v>1900</v>
          </cell>
          <cell r="H376">
            <v>1800</v>
          </cell>
          <cell r="I376">
            <v>1600</v>
          </cell>
          <cell r="J376">
            <v>1500</v>
          </cell>
          <cell r="K376">
            <v>1400</v>
          </cell>
          <cell r="L376">
            <v>1400</v>
          </cell>
          <cell r="M376">
            <v>1600</v>
          </cell>
          <cell r="N376">
            <v>1200</v>
          </cell>
          <cell r="O376">
            <v>1700</v>
          </cell>
          <cell r="P376">
            <v>1100</v>
          </cell>
          <cell r="Q376">
            <v>1300</v>
          </cell>
          <cell r="R376">
            <v>900</v>
          </cell>
          <cell r="S376">
            <v>2100</v>
          </cell>
        </row>
        <row r="377">
          <cell r="A377" t="str">
            <v>4676 : Wholesale of other intermediate products</v>
          </cell>
          <cell r="B377">
            <v>4400</v>
          </cell>
          <cell r="C377">
            <v>3600</v>
          </cell>
          <cell r="D377">
            <v>3600</v>
          </cell>
          <cell r="E377">
            <v>2900</v>
          </cell>
          <cell r="F377">
            <v>2500</v>
          </cell>
          <cell r="G377">
            <v>3300</v>
          </cell>
          <cell r="H377">
            <v>3100</v>
          </cell>
          <cell r="I377">
            <v>2700</v>
          </cell>
          <cell r="J377">
            <v>2400</v>
          </cell>
          <cell r="K377">
            <v>2300</v>
          </cell>
          <cell r="L377">
            <v>1800</v>
          </cell>
          <cell r="M377">
            <v>2300</v>
          </cell>
          <cell r="N377">
            <v>1800</v>
          </cell>
          <cell r="O377">
            <v>2100</v>
          </cell>
          <cell r="P377">
            <v>1500</v>
          </cell>
          <cell r="Q377">
            <v>1800</v>
          </cell>
          <cell r="R377">
            <v>1300</v>
          </cell>
          <cell r="S377">
            <v>2100</v>
          </cell>
        </row>
        <row r="378">
          <cell r="A378" t="str">
            <v>4677 : Wholesale of waste and scrap</v>
          </cell>
          <cell r="B378">
            <v>1100</v>
          </cell>
          <cell r="C378">
            <v>1000</v>
          </cell>
          <cell r="D378">
            <v>1200</v>
          </cell>
          <cell r="E378">
            <v>1300</v>
          </cell>
          <cell r="F378">
            <v>900</v>
          </cell>
          <cell r="G378">
            <v>800</v>
          </cell>
          <cell r="H378">
            <v>800</v>
          </cell>
          <cell r="I378">
            <v>700</v>
          </cell>
          <cell r="J378">
            <v>700</v>
          </cell>
          <cell r="K378">
            <v>1100</v>
          </cell>
          <cell r="L378">
            <v>800</v>
          </cell>
          <cell r="M378">
            <v>700</v>
          </cell>
          <cell r="N378">
            <v>600</v>
          </cell>
          <cell r="O378">
            <v>900</v>
          </cell>
          <cell r="P378">
            <v>700</v>
          </cell>
          <cell r="Q378">
            <v>900</v>
          </cell>
          <cell r="R378">
            <v>400</v>
          </cell>
          <cell r="S378">
            <v>1300</v>
          </cell>
        </row>
        <row r="379">
          <cell r="A379" t="str">
            <v>4690 : Non-specialised wholesale trade</v>
          </cell>
          <cell r="B379">
            <v>20100</v>
          </cell>
          <cell r="C379">
            <v>17900</v>
          </cell>
          <cell r="D379">
            <v>19400</v>
          </cell>
          <cell r="E379">
            <v>18000</v>
          </cell>
          <cell r="F379">
            <v>16500</v>
          </cell>
          <cell r="G379">
            <v>16100</v>
          </cell>
          <cell r="H379">
            <v>15300</v>
          </cell>
          <cell r="I379">
            <v>13600</v>
          </cell>
          <cell r="J379">
            <v>13500</v>
          </cell>
          <cell r="K379">
            <v>12500</v>
          </cell>
          <cell r="L379">
            <v>11200</v>
          </cell>
          <cell r="M379">
            <v>11200</v>
          </cell>
          <cell r="N379">
            <v>8600</v>
          </cell>
          <cell r="O379">
            <v>6400</v>
          </cell>
          <cell r="P379">
            <v>12200</v>
          </cell>
          <cell r="Q379">
            <v>15600</v>
          </cell>
          <cell r="R379">
            <v>11100</v>
          </cell>
          <cell r="S379">
            <v>17700</v>
          </cell>
        </row>
        <row r="380">
          <cell r="A380" t="str">
            <v>4711 : Retail sale in non-specialised stores with food, beverages or tobacco predominating</v>
          </cell>
          <cell r="B380">
            <v>84200</v>
          </cell>
          <cell r="C380">
            <v>89300</v>
          </cell>
          <cell r="D380">
            <v>98600</v>
          </cell>
          <cell r="E380">
            <v>103500</v>
          </cell>
          <cell r="F380">
            <v>113900</v>
          </cell>
          <cell r="G380">
            <v>98600</v>
          </cell>
          <cell r="H380">
            <v>112500</v>
          </cell>
          <cell r="I380">
            <v>104500</v>
          </cell>
          <cell r="J380">
            <v>101200</v>
          </cell>
          <cell r="K380">
            <v>107700</v>
          </cell>
          <cell r="L380">
            <v>109200</v>
          </cell>
          <cell r="M380">
            <v>112700</v>
          </cell>
          <cell r="N380">
            <v>118600</v>
          </cell>
          <cell r="O380">
            <v>107800</v>
          </cell>
          <cell r="P380">
            <v>116000</v>
          </cell>
          <cell r="Q380">
            <v>119100</v>
          </cell>
          <cell r="R380">
            <v>121500</v>
          </cell>
          <cell r="S380">
            <v>127200</v>
          </cell>
        </row>
        <row r="381">
          <cell r="A381" t="str">
            <v>4719 : Other retail sale in non-specialised stores</v>
          </cell>
          <cell r="B381">
            <v>47800</v>
          </cell>
          <cell r="C381">
            <v>47000</v>
          </cell>
          <cell r="D381">
            <v>47400</v>
          </cell>
          <cell r="E381">
            <v>45500</v>
          </cell>
          <cell r="F381">
            <v>42200</v>
          </cell>
          <cell r="G381">
            <v>42000</v>
          </cell>
          <cell r="H381">
            <v>40900</v>
          </cell>
          <cell r="I381">
            <v>39400</v>
          </cell>
          <cell r="J381">
            <v>37800</v>
          </cell>
          <cell r="K381">
            <v>39500</v>
          </cell>
          <cell r="L381">
            <v>36200</v>
          </cell>
          <cell r="M381">
            <v>39600</v>
          </cell>
          <cell r="N381">
            <v>40600</v>
          </cell>
          <cell r="O381">
            <v>36200</v>
          </cell>
          <cell r="P381">
            <v>40200</v>
          </cell>
          <cell r="Q381">
            <v>39400</v>
          </cell>
          <cell r="R381">
            <v>40500</v>
          </cell>
          <cell r="S381">
            <v>42200</v>
          </cell>
        </row>
        <row r="382">
          <cell r="A382" t="str">
            <v>4721 : Retail sale of fruit and vegetables in specialised stores</v>
          </cell>
          <cell r="B382">
            <v>2100</v>
          </cell>
          <cell r="C382">
            <v>2500</v>
          </cell>
          <cell r="D382">
            <v>2600</v>
          </cell>
          <cell r="E382">
            <v>2200</v>
          </cell>
          <cell r="F382">
            <v>2100</v>
          </cell>
          <cell r="G382">
            <v>1900</v>
          </cell>
          <cell r="H382">
            <v>1700</v>
          </cell>
          <cell r="I382">
            <v>2000</v>
          </cell>
          <cell r="J382">
            <v>2100</v>
          </cell>
          <cell r="K382">
            <v>1700</v>
          </cell>
          <cell r="L382">
            <v>1700</v>
          </cell>
          <cell r="M382">
            <v>1900</v>
          </cell>
          <cell r="N382">
            <v>1400</v>
          </cell>
          <cell r="O382">
            <v>1900</v>
          </cell>
          <cell r="P382">
            <v>2700</v>
          </cell>
          <cell r="Q382">
            <v>2400</v>
          </cell>
          <cell r="R382">
            <v>2300</v>
          </cell>
          <cell r="S382">
            <v>1600</v>
          </cell>
        </row>
        <row r="383">
          <cell r="A383" t="str">
            <v>4722 : Retail sale of meat and meat products in specialised stores</v>
          </cell>
          <cell r="B383">
            <v>3100</v>
          </cell>
          <cell r="C383">
            <v>3200</v>
          </cell>
          <cell r="D383">
            <v>2900</v>
          </cell>
          <cell r="E383">
            <v>2600</v>
          </cell>
          <cell r="F383">
            <v>2500</v>
          </cell>
          <cell r="G383">
            <v>2300</v>
          </cell>
          <cell r="H383">
            <v>2200</v>
          </cell>
          <cell r="I383">
            <v>2300</v>
          </cell>
          <cell r="J383">
            <v>2400</v>
          </cell>
          <cell r="K383">
            <v>2200</v>
          </cell>
          <cell r="L383">
            <v>2400</v>
          </cell>
          <cell r="M383">
            <v>2900</v>
          </cell>
          <cell r="N383">
            <v>1700</v>
          </cell>
          <cell r="O383">
            <v>2200</v>
          </cell>
          <cell r="P383">
            <v>3500</v>
          </cell>
          <cell r="Q383">
            <v>3400</v>
          </cell>
          <cell r="R383">
            <v>3600</v>
          </cell>
          <cell r="S383">
            <v>2600</v>
          </cell>
        </row>
        <row r="384">
          <cell r="A384" t="str">
            <v>4723 : Retail sale of fish, crustaceans and molluscs in specialised stores</v>
          </cell>
          <cell r="B384">
            <v>500</v>
          </cell>
          <cell r="C384">
            <v>500</v>
          </cell>
          <cell r="D384">
            <v>400</v>
          </cell>
          <cell r="E384">
            <v>400</v>
          </cell>
          <cell r="F384">
            <v>400</v>
          </cell>
          <cell r="G384">
            <v>400</v>
          </cell>
          <cell r="H384">
            <v>400</v>
          </cell>
          <cell r="I384">
            <v>300</v>
          </cell>
          <cell r="J384">
            <v>300</v>
          </cell>
          <cell r="K384">
            <v>300</v>
          </cell>
          <cell r="L384">
            <v>300</v>
          </cell>
          <cell r="M384">
            <v>400</v>
          </cell>
          <cell r="N384">
            <v>200</v>
          </cell>
          <cell r="O384">
            <v>300</v>
          </cell>
          <cell r="P384">
            <v>600</v>
          </cell>
          <cell r="Q384">
            <v>500</v>
          </cell>
          <cell r="R384">
            <v>500</v>
          </cell>
          <cell r="S384">
            <v>400</v>
          </cell>
        </row>
        <row r="385">
          <cell r="A385" t="str">
            <v>4724 : Retail sale of bread, cakes, flour confectionery and sugar confectionery in specialised stores</v>
          </cell>
          <cell r="B385">
            <v>5500</v>
          </cell>
          <cell r="C385">
            <v>5900</v>
          </cell>
          <cell r="D385">
            <v>5400</v>
          </cell>
          <cell r="E385">
            <v>5700</v>
          </cell>
          <cell r="F385">
            <v>5600</v>
          </cell>
          <cell r="G385">
            <v>5800</v>
          </cell>
          <cell r="H385">
            <v>5500</v>
          </cell>
          <cell r="I385">
            <v>5900</v>
          </cell>
          <cell r="J385">
            <v>5400</v>
          </cell>
          <cell r="K385">
            <v>5500</v>
          </cell>
          <cell r="L385">
            <v>5400</v>
          </cell>
          <cell r="M385">
            <v>6500</v>
          </cell>
          <cell r="N385">
            <v>5100</v>
          </cell>
          <cell r="O385">
            <v>5700</v>
          </cell>
          <cell r="P385">
            <v>7700</v>
          </cell>
          <cell r="Q385">
            <v>7400</v>
          </cell>
          <cell r="R385">
            <v>7400</v>
          </cell>
          <cell r="S385">
            <v>6300</v>
          </cell>
        </row>
        <row r="386">
          <cell r="A386" t="str">
            <v>4725 : Retail sale of beverages in specialised stores</v>
          </cell>
          <cell r="B386">
            <v>6800</v>
          </cell>
          <cell r="C386">
            <v>7500</v>
          </cell>
          <cell r="D386">
            <v>7400</v>
          </cell>
          <cell r="E386">
            <v>6700</v>
          </cell>
          <cell r="F386">
            <v>6100</v>
          </cell>
          <cell r="G386">
            <v>5500</v>
          </cell>
          <cell r="H386">
            <v>4900</v>
          </cell>
          <cell r="I386">
            <v>4900</v>
          </cell>
          <cell r="J386">
            <v>4900</v>
          </cell>
          <cell r="K386">
            <v>3900</v>
          </cell>
          <cell r="L386">
            <v>4200</v>
          </cell>
          <cell r="M386">
            <v>4800</v>
          </cell>
          <cell r="N386">
            <v>2400</v>
          </cell>
          <cell r="O386">
            <v>2800</v>
          </cell>
          <cell r="P386">
            <v>3900</v>
          </cell>
          <cell r="Q386">
            <v>3500</v>
          </cell>
          <cell r="R386">
            <v>3700</v>
          </cell>
          <cell r="S386">
            <v>2900</v>
          </cell>
        </row>
        <row r="387">
          <cell r="A387" t="str">
            <v>4726 : Retail sale of tobacco products in specialised stores</v>
          </cell>
          <cell r="B387">
            <v>3600</v>
          </cell>
          <cell r="C387">
            <v>3400</v>
          </cell>
          <cell r="D387">
            <v>3400</v>
          </cell>
          <cell r="E387">
            <v>3000</v>
          </cell>
          <cell r="F387">
            <v>2500</v>
          </cell>
          <cell r="G387">
            <v>2200</v>
          </cell>
          <cell r="H387">
            <v>1900</v>
          </cell>
          <cell r="I387">
            <v>1700</v>
          </cell>
          <cell r="J387">
            <v>1700</v>
          </cell>
          <cell r="K387">
            <v>1500</v>
          </cell>
          <cell r="L387">
            <v>1300</v>
          </cell>
          <cell r="M387">
            <v>1400</v>
          </cell>
          <cell r="N387">
            <v>800</v>
          </cell>
          <cell r="O387">
            <v>900</v>
          </cell>
          <cell r="P387">
            <v>1200</v>
          </cell>
          <cell r="Q387">
            <v>1000</v>
          </cell>
          <cell r="R387">
            <v>1000</v>
          </cell>
          <cell r="S387">
            <v>600</v>
          </cell>
        </row>
        <row r="388">
          <cell r="A388" t="str">
            <v>4729 : Other retail sale of food in specialised stores</v>
          </cell>
          <cell r="B388">
            <v>3700</v>
          </cell>
          <cell r="C388">
            <v>5000</v>
          </cell>
          <cell r="D388">
            <v>5400</v>
          </cell>
          <cell r="E388">
            <v>5000</v>
          </cell>
          <cell r="F388">
            <v>5700</v>
          </cell>
          <cell r="G388">
            <v>5500</v>
          </cell>
          <cell r="H388">
            <v>4200</v>
          </cell>
          <cell r="I388">
            <v>4100</v>
          </cell>
          <cell r="J388">
            <v>4500</v>
          </cell>
          <cell r="K388">
            <v>4300</v>
          </cell>
          <cell r="L388">
            <v>5000</v>
          </cell>
          <cell r="M388">
            <v>5800</v>
          </cell>
          <cell r="N388">
            <v>3900</v>
          </cell>
          <cell r="O388">
            <v>4800</v>
          </cell>
          <cell r="P388">
            <v>7000</v>
          </cell>
          <cell r="Q388">
            <v>7200</v>
          </cell>
          <cell r="R388">
            <v>7200</v>
          </cell>
          <cell r="S388">
            <v>6100</v>
          </cell>
        </row>
        <row r="389">
          <cell r="A389" t="str">
            <v>4730 : Retail sale of automotive fuel in specialised stores</v>
          </cell>
          <cell r="B389">
            <v>7700</v>
          </cell>
          <cell r="C389">
            <v>7300</v>
          </cell>
          <cell r="D389">
            <v>7000</v>
          </cell>
          <cell r="E389">
            <v>6600</v>
          </cell>
          <cell r="F389">
            <v>7400</v>
          </cell>
          <cell r="G389">
            <v>5800</v>
          </cell>
          <cell r="H389">
            <v>5400</v>
          </cell>
          <cell r="I389">
            <v>4500</v>
          </cell>
          <cell r="J389">
            <v>4600</v>
          </cell>
          <cell r="K389">
            <v>4800</v>
          </cell>
          <cell r="L389">
            <v>4300</v>
          </cell>
          <cell r="M389">
            <v>2600</v>
          </cell>
          <cell r="N389">
            <v>6200</v>
          </cell>
          <cell r="O389">
            <v>3300</v>
          </cell>
          <cell r="P389">
            <v>2900</v>
          </cell>
          <cell r="Q389">
            <v>4300</v>
          </cell>
          <cell r="R389">
            <v>3700</v>
          </cell>
          <cell r="S389">
            <v>3200</v>
          </cell>
        </row>
        <row r="390">
          <cell r="A390" t="str">
            <v>4741 : Retail sale of computers, peripheral units and software in specialised stores</v>
          </cell>
          <cell r="B390">
            <v>2600</v>
          </cell>
          <cell r="C390">
            <v>3100</v>
          </cell>
          <cell r="D390">
            <v>3400</v>
          </cell>
          <cell r="E390">
            <v>3500</v>
          </cell>
          <cell r="F390">
            <v>3500</v>
          </cell>
          <cell r="G390">
            <v>3500</v>
          </cell>
          <cell r="H390">
            <v>3500</v>
          </cell>
          <cell r="I390">
            <v>3600</v>
          </cell>
          <cell r="J390">
            <v>3900</v>
          </cell>
          <cell r="K390">
            <v>2800</v>
          </cell>
          <cell r="L390">
            <v>4900</v>
          </cell>
          <cell r="M390">
            <v>4200</v>
          </cell>
          <cell r="N390">
            <v>5000</v>
          </cell>
          <cell r="O390">
            <v>3300</v>
          </cell>
          <cell r="P390">
            <v>2800</v>
          </cell>
          <cell r="Q390">
            <v>2900</v>
          </cell>
          <cell r="R390">
            <v>3800</v>
          </cell>
          <cell r="S390">
            <v>3200</v>
          </cell>
        </row>
        <row r="391">
          <cell r="A391" t="str">
            <v>4742 : Retail sale of telecommunications equipment in specialised stores</v>
          </cell>
          <cell r="B391">
            <v>5900</v>
          </cell>
          <cell r="C391">
            <v>6900</v>
          </cell>
          <cell r="D391">
            <v>7700</v>
          </cell>
          <cell r="E391">
            <v>7800</v>
          </cell>
          <cell r="F391">
            <v>7900</v>
          </cell>
          <cell r="G391">
            <v>7700</v>
          </cell>
          <cell r="H391">
            <v>7700</v>
          </cell>
          <cell r="I391">
            <v>8000</v>
          </cell>
          <cell r="J391">
            <v>8800</v>
          </cell>
          <cell r="K391">
            <v>10000</v>
          </cell>
          <cell r="L391">
            <v>7200</v>
          </cell>
          <cell r="M391">
            <v>7300</v>
          </cell>
          <cell r="N391">
            <v>7300</v>
          </cell>
          <cell r="O391">
            <v>5900</v>
          </cell>
          <cell r="P391">
            <v>5700</v>
          </cell>
          <cell r="Q391">
            <v>6100</v>
          </cell>
          <cell r="R391">
            <v>6600</v>
          </cell>
          <cell r="S391">
            <v>5300</v>
          </cell>
        </row>
        <row r="392">
          <cell r="A392" t="str">
            <v>4743 : Retail sale of audio and video equipment in specialised stores</v>
          </cell>
          <cell r="B392">
            <v>2000</v>
          </cell>
          <cell r="C392">
            <v>2100</v>
          </cell>
          <cell r="D392">
            <v>2200</v>
          </cell>
          <cell r="E392">
            <v>2300</v>
          </cell>
          <cell r="F392">
            <v>2100</v>
          </cell>
          <cell r="G392">
            <v>1900</v>
          </cell>
          <cell r="H392">
            <v>2000</v>
          </cell>
          <cell r="I392">
            <v>2100</v>
          </cell>
          <cell r="J392">
            <v>1800</v>
          </cell>
          <cell r="K392">
            <v>1100</v>
          </cell>
          <cell r="L392">
            <v>2600</v>
          </cell>
          <cell r="M392">
            <v>2100</v>
          </cell>
          <cell r="N392">
            <v>2200</v>
          </cell>
          <cell r="O392">
            <v>1000</v>
          </cell>
          <cell r="P392">
            <v>600</v>
          </cell>
          <cell r="Q392">
            <v>800</v>
          </cell>
          <cell r="R392">
            <v>1300</v>
          </cell>
          <cell r="S392">
            <v>700</v>
          </cell>
        </row>
        <row r="393">
          <cell r="A393" t="str">
            <v>4751 : Retail sale of textiles in specialised stores</v>
          </cell>
          <cell r="B393">
            <v>3200</v>
          </cell>
          <cell r="C393">
            <v>4000</v>
          </cell>
          <cell r="D393">
            <v>2900</v>
          </cell>
          <cell r="E393">
            <v>2900</v>
          </cell>
          <cell r="F393">
            <v>2900</v>
          </cell>
          <cell r="G393">
            <v>2800</v>
          </cell>
          <cell r="H393">
            <v>3200</v>
          </cell>
          <cell r="I393">
            <v>2800</v>
          </cell>
          <cell r="J393">
            <v>2300</v>
          </cell>
          <cell r="K393">
            <v>2100</v>
          </cell>
          <cell r="L393">
            <v>2300</v>
          </cell>
          <cell r="M393">
            <v>2500</v>
          </cell>
          <cell r="N393">
            <v>2100</v>
          </cell>
          <cell r="O393">
            <v>1500</v>
          </cell>
          <cell r="P393">
            <v>1200</v>
          </cell>
          <cell r="Q393">
            <v>1400</v>
          </cell>
          <cell r="R393">
            <v>1800</v>
          </cell>
          <cell r="S393">
            <v>1800</v>
          </cell>
        </row>
        <row r="394">
          <cell r="A394" t="str">
            <v>4752 : Retail sale of hardware, paints and glass in specialised stores</v>
          </cell>
          <cell r="B394">
            <v>10400</v>
          </cell>
          <cell r="C394">
            <v>11400</v>
          </cell>
          <cell r="D394">
            <v>10700</v>
          </cell>
          <cell r="E394">
            <v>12000</v>
          </cell>
          <cell r="F394">
            <v>11300</v>
          </cell>
          <cell r="G394">
            <v>12100</v>
          </cell>
          <cell r="H394">
            <v>13300</v>
          </cell>
          <cell r="I394">
            <v>13000</v>
          </cell>
          <cell r="J394">
            <v>11400</v>
          </cell>
          <cell r="K394">
            <v>11400</v>
          </cell>
          <cell r="L394">
            <v>11300</v>
          </cell>
          <cell r="M394">
            <v>11100</v>
          </cell>
          <cell r="N394">
            <v>11800</v>
          </cell>
          <cell r="O394">
            <v>10500</v>
          </cell>
          <cell r="P394">
            <v>9700</v>
          </cell>
          <cell r="Q394">
            <v>9500</v>
          </cell>
          <cell r="R394">
            <v>10700</v>
          </cell>
          <cell r="S394">
            <v>11000</v>
          </cell>
        </row>
        <row r="395">
          <cell r="A395" t="str">
            <v>4753 : Retail sale of carpets, rugs, wall and floor coverings in specialised stores</v>
          </cell>
          <cell r="B395">
            <v>1600</v>
          </cell>
          <cell r="C395">
            <v>1900</v>
          </cell>
          <cell r="D395">
            <v>2100</v>
          </cell>
          <cell r="E395">
            <v>2100</v>
          </cell>
          <cell r="F395">
            <v>2200</v>
          </cell>
          <cell r="G395">
            <v>2100</v>
          </cell>
          <cell r="H395">
            <v>2100</v>
          </cell>
          <cell r="I395">
            <v>2200</v>
          </cell>
          <cell r="J395">
            <v>2400</v>
          </cell>
          <cell r="K395">
            <v>2500</v>
          </cell>
          <cell r="L395">
            <v>2200</v>
          </cell>
          <cell r="M395">
            <v>2200</v>
          </cell>
          <cell r="N395">
            <v>2500</v>
          </cell>
          <cell r="O395">
            <v>1600</v>
          </cell>
          <cell r="P395">
            <v>1400</v>
          </cell>
          <cell r="Q395">
            <v>1400</v>
          </cell>
          <cell r="R395">
            <v>1800</v>
          </cell>
          <cell r="S395">
            <v>2000</v>
          </cell>
        </row>
        <row r="396">
          <cell r="A396" t="str">
            <v>4754 : Retail sale of electrical household appliances in specialised stores</v>
          </cell>
          <cell r="B396">
            <v>8100</v>
          </cell>
          <cell r="C396">
            <v>8700</v>
          </cell>
          <cell r="D396">
            <v>9300</v>
          </cell>
          <cell r="E396">
            <v>9300</v>
          </cell>
          <cell r="F396">
            <v>8500</v>
          </cell>
          <cell r="G396">
            <v>8000</v>
          </cell>
          <cell r="H396">
            <v>8400</v>
          </cell>
          <cell r="I396">
            <v>8600</v>
          </cell>
          <cell r="J396">
            <v>7500</v>
          </cell>
          <cell r="K396">
            <v>7300</v>
          </cell>
          <cell r="L396">
            <v>7400</v>
          </cell>
          <cell r="M396">
            <v>7600</v>
          </cell>
          <cell r="N396">
            <v>7300</v>
          </cell>
          <cell r="O396">
            <v>5800</v>
          </cell>
          <cell r="P396">
            <v>5700</v>
          </cell>
          <cell r="Q396">
            <v>5300</v>
          </cell>
          <cell r="R396">
            <v>5500</v>
          </cell>
          <cell r="S396">
            <v>5700</v>
          </cell>
        </row>
        <row r="397">
          <cell r="A397" t="str">
            <v>4759 : Retail sale of furniture, lighting equipment and other household articles in specialised stores</v>
          </cell>
          <cell r="B397">
            <v>13800</v>
          </cell>
          <cell r="C397">
            <v>16200</v>
          </cell>
          <cell r="D397">
            <v>13800</v>
          </cell>
          <cell r="E397">
            <v>13800</v>
          </cell>
          <cell r="F397">
            <v>14800</v>
          </cell>
          <cell r="G397">
            <v>13000</v>
          </cell>
          <cell r="H397">
            <v>12800</v>
          </cell>
          <cell r="I397">
            <v>12700</v>
          </cell>
          <cell r="J397">
            <v>14300</v>
          </cell>
          <cell r="K397">
            <v>14500</v>
          </cell>
          <cell r="L397">
            <v>13500</v>
          </cell>
          <cell r="M397">
            <v>12300</v>
          </cell>
          <cell r="N397">
            <v>12900</v>
          </cell>
          <cell r="O397">
            <v>10200</v>
          </cell>
          <cell r="P397">
            <v>9700</v>
          </cell>
          <cell r="Q397">
            <v>10100</v>
          </cell>
          <cell r="R397">
            <v>12000</v>
          </cell>
          <cell r="S397">
            <v>14800</v>
          </cell>
        </row>
        <row r="398">
          <cell r="A398" t="str">
            <v>4761 : Retail sale of books in specialised stores</v>
          </cell>
          <cell r="B398">
            <v>4300</v>
          </cell>
          <cell r="C398">
            <v>4300</v>
          </cell>
          <cell r="D398">
            <v>4300</v>
          </cell>
          <cell r="E398">
            <v>4000</v>
          </cell>
          <cell r="F398">
            <v>4000</v>
          </cell>
          <cell r="G398">
            <v>3900</v>
          </cell>
          <cell r="H398">
            <v>3700</v>
          </cell>
          <cell r="I398">
            <v>3800</v>
          </cell>
          <cell r="J398">
            <v>3700</v>
          </cell>
          <cell r="K398">
            <v>3400</v>
          </cell>
          <cell r="L398">
            <v>3400</v>
          </cell>
          <cell r="M398">
            <v>4000</v>
          </cell>
          <cell r="N398">
            <v>3200</v>
          </cell>
          <cell r="O398">
            <v>3100</v>
          </cell>
          <cell r="P398">
            <v>3000</v>
          </cell>
          <cell r="Q398">
            <v>2800</v>
          </cell>
          <cell r="R398">
            <v>3400</v>
          </cell>
          <cell r="S398">
            <v>2100</v>
          </cell>
        </row>
        <row r="399">
          <cell r="A399" t="str">
            <v>4762 : Retail sale of newspapers and stationery in specialised stores</v>
          </cell>
          <cell r="B399">
            <v>8100</v>
          </cell>
          <cell r="C399">
            <v>8300</v>
          </cell>
          <cell r="D399">
            <v>8100</v>
          </cell>
          <cell r="E399">
            <v>7600</v>
          </cell>
          <cell r="F399">
            <v>7600</v>
          </cell>
          <cell r="G399">
            <v>7400</v>
          </cell>
          <cell r="H399">
            <v>7000</v>
          </cell>
          <cell r="I399">
            <v>7300</v>
          </cell>
          <cell r="J399">
            <v>7000</v>
          </cell>
          <cell r="K399">
            <v>7100</v>
          </cell>
          <cell r="L399">
            <v>5900</v>
          </cell>
          <cell r="M399">
            <v>7800</v>
          </cell>
          <cell r="N399">
            <v>5600</v>
          </cell>
          <cell r="O399">
            <v>5600</v>
          </cell>
          <cell r="P399">
            <v>4900</v>
          </cell>
          <cell r="Q399">
            <v>4700</v>
          </cell>
          <cell r="R399">
            <v>6000</v>
          </cell>
          <cell r="S399">
            <v>3800</v>
          </cell>
        </row>
        <row r="400">
          <cell r="A400" t="str">
            <v>4763 : Retail sale of music and video recordings in specialised stores</v>
          </cell>
          <cell r="B400">
            <v>2400</v>
          </cell>
          <cell r="C400">
            <v>2500</v>
          </cell>
          <cell r="D400">
            <v>2700</v>
          </cell>
          <cell r="E400">
            <v>2700</v>
          </cell>
          <cell r="F400">
            <v>2500</v>
          </cell>
          <cell r="G400">
            <v>2300</v>
          </cell>
          <cell r="H400">
            <v>2400</v>
          </cell>
          <cell r="I400">
            <v>2500</v>
          </cell>
          <cell r="J400">
            <v>2200</v>
          </cell>
          <cell r="K400">
            <v>2000</v>
          </cell>
          <cell r="L400">
            <v>2300</v>
          </cell>
          <cell r="M400">
            <v>2500</v>
          </cell>
          <cell r="N400">
            <v>1600</v>
          </cell>
          <cell r="O400">
            <v>1100</v>
          </cell>
          <cell r="P400">
            <v>1100</v>
          </cell>
          <cell r="Q400">
            <v>900</v>
          </cell>
          <cell r="R400">
            <v>800</v>
          </cell>
          <cell r="S400">
            <v>500</v>
          </cell>
        </row>
        <row r="401">
          <cell r="A401" t="str">
            <v>4764 : Retail sale of sporting equipment in specialised stores</v>
          </cell>
          <cell r="B401">
            <v>5900</v>
          </cell>
          <cell r="C401">
            <v>7000</v>
          </cell>
          <cell r="D401">
            <v>7700</v>
          </cell>
          <cell r="E401">
            <v>7900</v>
          </cell>
          <cell r="F401">
            <v>7900</v>
          </cell>
          <cell r="G401">
            <v>7800</v>
          </cell>
          <cell r="H401">
            <v>7800</v>
          </cell>
          <cell r="I401">
            <v>8100</v>
          </cell>
          <cell r="J401">
            <v>8800</v>
          </cell>
          <cell r="K401">
            <v>8600</v>
          </cell>
          <cell r="L401">
            <v>8800</v>
          </cell>
          <cell r="M401">
            <v>10800</v>
          </cell>
          <cell r="N401">
            <v>9900</v>
          </cell>
          <cell r="O401">
            <v>10000</v>
          </cell>
          <cell r="P401">
            <v>10400</v>
          </cell>
          <cell r="Q401">
            <v>10500</v>
          </cell>
          <cell r="R401">
            <v>11600</v>
          </cell>
          <cell r="S401">
            <v>9200</v>
          </cell>
        </row>
        <row r="402">
          <cell r="A402" t="str">
            <v>4765 : Retail sale of games and toys in specialised stores</v>
          </cell>
          <cell r="B402">
            <v>1000</v>
          </cell>
          <cell r="C402">
            <v>1200</v>
          </cell>
          <cell r="D402">
            <v>1400</v>
          </cell>
          <cell r="E402">
            <v>1400</v>
          </cell>
          <cell r="F402">
            <v>1400</v>
          </cell>
          <cell r="G402">
            <v>1400</v>
          </cell>
          <cell r="H402">
            <v>1400</v>
          </cell>
          <cell r="I402">
            <v>1400</v>
          </cell>
          <cell r="J402">
            <v>1500</v>
          </cell>
          <cell r="K402">
            <v>1500</v>
          </cell>
          <cell r="L402">
            <v>1600</v>
          </cell>
          <cell r="M402">
            <v>1600</v>
          </cell>
          <cell r="N402">
            <v>1400</v>
          </cell>
          <cell r="O402">
            <v>1600</v>
          </cell>
          <cell r="P402">
            <v>1900</v>
          </cell>
          <cell r="Q402">
            <v>1900</v>
          </cell>
          <cell r="R402">
            <v>2300</v>
          </cell>
          <cell r="S402">
            <v>1800</v>
          </cell>
        </row>
        <row r="403">
          <cell r="A403" t="str">
            <v>4771 : Retail sale of clothing in specialised stores</v>
          </cell>
          <cell r="B403">
            <v>51500</v>
          </cell>
          <cell r="C403">
            <v>61700</v>
          </cell>
          <cell r="D403">
            <v>54800</v>
          </cell>
          <cell r="E403">
            <v>54300</v>
          </cell>
          <cell r="F403">
            <v>47700</v>
          </cell>
          <cell r="G403">
            <v>63900</v>
          </cell>
          <cell r="H403">
            <v>52200</v>
          </cell>
          <cell r="I403">
            <v>65300</v>
          </cell>
          <cell r="J403">
            <v>72400</v>
          </cell>
          <cell r="K403">
            <v>71100</v>
          </cell>
          <cell r="L403">
            <v>71800</v>
          </cell>
          <cell r="M403">
            <v>62200</v>
          </cell>
          <cell r="N403">
            <v>61600</v>
          </cell>
          <cell r="O403">
            <v>68500</v>
          </cell>
          <cell r="P403">
            <v>71100</v>
          </cell>
          <cell r="Q403">
            <v>67700</v>
          </cell>
          <cell r="R403">
            <v>68900</v>
          </cell>
          <cell r="S403">
            <v>73200</v>
          </cell>
        </row>
        <row r="404">
          <cell r="A404" t="str">
            <v>4772 : Retail sale of footwear and leather goods in specialised stores</v>
          </cell>
          <cell r="B404">
            <v>10500</v>
          </cell>
          <cell r="C404">
            <v>10300</v>
          </cell>
          <cell r="D404">
            <v>10800</v>
          </cell>
          <cell r="E404">
            <v>10100</v>
          </cell>
          <cell r="F404">
            <v>9900</v>
          </cell>
          <cell r="G404">
            <v>10000</v>
          </cell>
          <cell r="H404">
            <v>10000</v>
          </cell>
          <cell r="I404">
            <v>10300</v>
          </cell>
          <cell r="J404">
            <v>11400</v>
          </cell>
          <cell r="K404">
            <v>11100</v>
          </cell>
          <cell r="L404">
            <v>11000</v>
          </cell>
          <cell r="M404">
            <v>10600</v>
          </cell>
          <cell r="N404">
            <v>9600</v>
          </cell>
          <cell r="O404">
            <v>11400</v>
          </cell>
          <cell r="P404">
            <v>11700</v>
          </cell>
          <cell r="Q404">
            <v>10800</v>
          </cell>
          <cell r="R404">
            <v>11200</v>
          </cell>
          <cell r="S404">
            <v>12900</v>
          </cell>
        </row>
        <row r="405">
          <cell r="A405" t="str">
            <v>4773 : Dispensing chemist in specialised stores</v>
          </cell>
          <cell r="B405">
            <v>8000</v>
          </cell>
          <cell r="C405">
            <v>8500</v>
          </cell>
          <cell r="D405">
            <v>9200</v>
          </cell>
          <cell r="E405">
            <v>7800</v>
          </cell>
          <cell r="F405">
            <v>7700</v>
          </cell>
          <cell r="G405">
            <v>7400</v>
          </cell>
          <cell r="H405">
            <v>7100</v>
          </cell>
          <cell r="I405">
            <v>7500</v>
          </cell>
          <cell r="J405">
            <v>8800</v>
          </cell>
          <cell r="K405">
            <v>8700</v>
          </cell>
          <cell r="L405">
            <v>9000</v>
          </cell>
          <cell r="M405">
            <v>7800</v>
          </cell>
          <cell r="N405">
            <v>6000</v>
          </cell>
          <cell r="O405">
            <v>9400</v>
          </cell>
          <cell r="P405">
            <v>9500</v>
          </cell>
          <cell r="Q405">
            <v>8900</v>
          </cell>
          <cell r="R405">
            <v>10000</v>
          </cell>
          <cell r="S405">
            <v>13000</v>
          </cell>
        </row>
        <row r="406">
          <cell r="A406" t="str">
            <v>4774 : Retail sale of medical and orthopaedic goods in specialised stores</v>
          </cell>
          <cell r="B406">
            <v>600</v>
          </cell>
          <cell r="C406">
            <v>400</v>
          </cell>
          <cell r="D406">
            <v>400</v>
          </cell>
          <cell r="E406">
            <v>400</v>
          </cell>
          <cell r="F406">
            <v>500</v>
          </cell>
          <cell r="G406">
            <v>600</v>
          </cell>
          <cell r="H406">
            <v>600</v>
          </cell>
          <cell r="I406">
            <v>600</v>
          </cell>
          <cell r="J406">
            <v>600</v>
          </cell>
          <cell r="K406">
            <v>500</v>
          </cell>
          <cell r="L406">
            <v>500</v>
          </cell>
          <cell r="M406">
            <v>500</v>
          </cell>
          <cell r="N406">
            <v>300</v>
          </cell>
          <cell r="O406">
            <v>500</v>
          </cell>
          <cell r="P406">
            <v>400</v>
          </cell>
          <cell r="Q406">
            <v>300</v>
          </cell>
          <cell r="R406">
            <v>300</v>
          </cell>
          <cell r="S406">
            <v>500</v>
          </cell>
        </row>
        <row r="407">
          <cell r="A407" t="str">
            <v>4775 : Retail sale of cosmetic and toilet articles in specialised stores</v>
          </cell>
          <cell r="B407">
            <v>3800</v>
          </cell>
          <cell r="C407">
            <v>3500</v>
          </cell>
          <cell r="D407">
            <v>2600</v>
          </cell>
          <cell r="E407">
            <v>5000</v>
          </cell>
          <cell r="F407">
            <v>4500</v>
          </cell>
          <cell r="G407">
            <v>4600</v>
          </cell>
          <cell r="H407">
            <v>5200</v>
          </cell>
          <cell r="I407">
            <v>5300</v>
          </cell>
          <cell r="J407">
            <v>5900</v>
          </cell>
          <cell r="K407">
            <v>6800</v>
          </cell>
          <cell r="L407">
            <v>7600</v>
          </cell>
          <cell r="M407">
            <v>6400</v>
          </cell>
          <cell r="N407">
            <v>5600</v>
          </cell>
          <cell r="O407">
            <v>6200</v>
          </cell>
          <cell r="P407">
            <v>6900</v>
          </cell>
          <cell r="Q407">
            <v>6700</v>
          </cell>
          <cell r="R407">
            <v>6800</v>
          </cell>
          <cell r="S407">
            <v>7700</v>
          </cell>
        </row>
        <row r="408">
          <cell r="A408" t="str">
            <v>4776 : Retail sale of flowers, plants, seeds, fertilisers, pet animals and pet food in specialised stores</v>
          </cell>
          <cell r="B408">
            <v>3700</v>
          </cell>
          <cell r="C408">
            <v>4400</v>
          </cell>
          <cell r="D408">
            <v>4900</v>
          </cell>
          <cell r="E408">
            <v>5000</v>
          </cell>
          <cell r="F408">
            <v>5000</v>
          </cell>
          <cell r="G408">
            <v>4900</v>
          </cell>
          <cell r="H408">
            <v>4900</v>
          </cell>
          <cell r="I408">
            <v>5100</v>
          </cell>
          <cell r="J408">
            <v>5600</v>
          </cell>
          <cell r="K408">
            <v>5400</v>
          </cell>
          <cell r="L408">
            <v>5600</v>
          </cell>
          <cell r="M408">
            <v>3100</v>
          </cell>
          <cell r="N408">
            <v>2300</v>
          </cell>
          <cell r="O408">
            <v>3700</v>
          </cell>
          <cell r="P408">
            <v>3900</v>
          </cell>
          <cell r="Q408">
            <v>3500</v>
          </cell>
          <cell r="R408">
            <v>3800</v>
          </cell>
          <cell r="S408">
            <v>4800</v>
          </cell>
        </row>
        <row r="409">
          <cell r="A409" t="str">
            <v>4777 : Retail sale of watches and jewellery in specialised stores</v>
          </cell>
          <cell r="B409">
            <v>4400</v>
          </cell>
          <cell r="C409">
            <v>5200</v>
          </cell>
          <cell r="D409">
            <v>5700</v>
          </cell>
          <cell r="E409">
            <v>5800</v>
          </cell>
          <cell r="F409">
            <v>5900</v>
          </cell>
          <cell r="G409">
            <v>5800</v>
          </cell>
          <cell r="H409">
            <v>5700</v>
          </cell>
          <cell r="I409">
            <v>6000</v>
          </cell>
          <cell r="J409">
            <v>6500</v>
          </cell>
          <cell r="K409">
            <v>6100</v>
          </cell>
          <cell r="L409">
            <v>6800</v>
          </cell>
          <cell r="M409">
            <v>6300</v>
          </cell>
          <cell r="N409">
            <v>5300</v>
          </cell>
          <cell r="O409">
            <v>7100</v>
          </cell>
          <cell r="P409">
            <v>7500</v>
          </cell>
          <cell r="Q409">
            <v>6800</v>
          </cell>
          <cell r="R409">
            <v>7200</v>
          </cell>
          <cell r="S409">
            <v>9300</v>
          </cell>
        </row>
        <row r="410">
          <cell r="A410" t="str">
            <v>4778 : Other retail sale of new goods in specialised stores</v>
          </cell>
          <cell r="B410">
            <v>13800</v>
          </cell>
          <cell r="C410">
            <v>16200</v>
          </cell>
          <cell r="D410">
            <v>18100</v>
          </cell>
          <cell r="E410">
            <v>18400</v>
          </cell>
          <cell r="F410">
            <v>18500</v>
          </cell>
          <cell r="G410">
            <v>18200</v>
          </cell>
          <cell r="H410">
            <v>18100</v>
          </cell>
          <cell r="I410">
            <v>18800</v>
          </cell>
          <cell r="J410">
            <v>20600</v>
          </cell>
          <cell r="K410">
            <v>20100</v>
          </cell>
          <cell r="L410">
            <v>20400</v>
          </cell>
          <cell r="M410">
            <v>16700</v>
          </cell>
          <cell r="N410">
            <v>12600</v>
          </cell>
          <cell r="O410">
            <v>18400</v>
          </cell>
          <cell r="P410">
            <v>17000</v>
          </cell>
          <cell r="Q410">
            <v>15400</v>
          </cell>
          <cell r="R410">
            <v>16000</v>
          </cell>
          <cell r="S410">
            <v>20800</v>
          </cell>
        </row>
        <row r="411">
          <cell r="A411" t="str">
            <v>4779 : Retail sale of second-hand goods in stores</v>
          </cell>
          <cell r="B411">
            <v>6100</v>
          </cell>
          <cell r="C411">
            <v>5800</v>
          </cell>
          <cell r="D411">
            <v>5600</v>
          </cell>
          <cell r="E411">
            <v>5100</v>
          </cell>
          <cell r="F411">
            <v>5200</v>
          </cell>
          <cell r="G411">
            <v>5000</v>
          </cell>
          <cell r="H411">
            <v>4900</v>
          </cell>
          <cell r="I411">
            <v>4800</v>
          </cell>
          <cell r="J411">
            <v>5200</v>
          </cell>
          <cell r="K411">
            <v>4900</v>
          </cell>
          <cell r="L411">
            <v>4700</v>
          </cell>
          <cell r="M411">
            <v>5000</v>
          </cell>
          <cell r="N411">
            <v>3800</v>
          </cell>
          <cell r="O411">
            <v>5800</v>
          </cell>
          <cell r="P411">
            <v>6000</v>
          </cell>
          <cell r="Q411">
            <v>6000</v>
          </cell>
          <cell r="R411">
            <v>6200</v>
          </cell>
          <cell r="S411">
            <v>7600</v>
          </cell>
        </row>
        <row r="412">
          <cell r="A412" t="str">
            <v>4781 : Retail sale via stalls and markets of food, beverages and tobacco products</v>
          </cell>
          <cell r="B412">
            <v>300</v>
          </cell>
          <cell r="C412">
            <v>400</v>
          </cell>
          <cell r="D412">
            <v>400</v>
          </cell>
          <cell r="E412">
            <v>400</v>
          </cell>
          <cell r="F412">
            <v>300</v>
          </cell>
          <cell r="G412">
            <v>300</v>
          </cell>
          <cell r="H412">
            <v>400</v>
          </cell>
          <cell r="I412">
            <v>400</v>
          </cell>
          <cell r="J412">
            <v>500</v>
          </cell>
          <cell r="K412">
            <v>400</v>
          </cell>
          <cell r="L412">
            <v>300</v>
          </cell>
          <cell r="M412">
            <v>200</v>
          </cell>
          <cell r="N412">
            <v>200</v>
          </cell>
          <cell r="O412">
            <v>400</v>
          </cell>
          <cell r="P412">
            <v>300</v>
          </cell>
          <cell r="Q412">
            <v>300</v>
          </cell>
          <cell r="R412">
            <v>500</v>
          </cell>
          <cell r="S412">
            <v>700</v>
          </cell>
        </row>
        <row r="413">
          <cell r="A413" t="str">
            <v>4782 : Retail sale via stalls and markets of textiles, clothing and footwear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100</v>
          </cell>
          <cell r="O413">
            <v>200</v>
          </cell>
          <cell r="P413">
            <v>300</v>
          </cell>
          <cell r="Q413">
            <v>200</v>
          </cell>
          <cell r="R413">
            <v>200</v>
          </cell>
          <cell r="S413">
            <v>300</v>
          </cell>
        </row>
        <row r="414">
          <cell r="A414" t="str">
            <v>4789 : Retail sale via stalls and markets of other goods</v>
          </cell>
          <cell r="B414">
            <v>100</v>
          </cell>
          <cell r="C414">
            <v>100</v>
          </cell>
          <cell r="D414">
            <v>100</v>
          </cell>
          <cell r="E414">
            <v>100</v>
          </cell>
          <cell r="F414">
            <v>100</v>
          </cell>
          <cell r="G414">
            <v>100</v>
          </cell>
          <cell r="H414">
            <v>100</v>
          </cell>
          <cell r="I414">
            <v>200</v>
          </cell>
          <cell r="J414">
            <v>200</v>
          </cell>
          <cell r="K414">
            <v>100</v>
          </cell>
          <cell r="L414">
            <v>100</v>
          </cell>
          <cell r="M414">
            <v>200</v>
          </cell>
          <cell r="N414">
            <v>200</v>
          </cell>
          <cell r="O414">
            <v>400</v>
          </cell>
          <cell r="P414">
            <v>400</v>
          </cell>
          <cell r="Q414">
            <v>400</v>
          </cell>
          <cell r="R414">
            <v>400</v>
          </cell>
          <cell r="S414">
            <v>900</v>
          </cell>
        </row>
        <row r="415">
          <cell r="A415" t="str">
            <v>4791 : Retail sale via mail order houses or via Internet</v>
          </cell>
          <cell r="B415">
            <v>5300</v>
          </cell>
          <cell r="C415">
            <v>6400</v>
          </cell>
          <cell r="D415">
            <v>10100</v>
          </cell>
          <cell r="E415">
            <v>10300</v>
          </cell>
          <cell r="F415">
            <v>8400</v>
          </cell>
          <cell r="G415">
            <v>7400</v>
          </cell>
          <cell r="H415">
            <v>7900</v>
          </cell>
          <cell r="I415">
            <v>7300</v>
          </cell>
          <cell r="J415">
            <v>6300</v>
          </cell>
          <cell r="K415">
            <v>6300</v>
          </cell>
          <cell r="L415">
            <v>8400</v>
          </cell>
          <cell r="M415">
            <v>5200</v>
          </cell>
          <cell r="N415">
            <v>6600</v>
          </cell>
          <cell r="O415">
            <v>9500</v>
          </cell>
          <cell r="P415">
            <v>11000</v>
          </cell>
          <cell r="Q415">
            <v>14500</v>
          </cell>
          <cell r="R415">
            <v>14400</v>
          </cell>
          <cell r="S415">
            <v>19000</v>
          </cell>
        </row>
        <row r="416">
          <cell r="A416" t="str">
            <v>4799 : Other retail sale not in stores, stalls or markets</v>
          </cell>
          <cell r="B416">
            <v>2700</v>
          </cell>
          <cell r="C416">
            <v>3100</v>
          </cell>
          <cell r="D416">
            <v>2900</v>
          </cell>
          <cell r="E416">
            <v>2800</v>
          </cell>
          <cell r="F416">
            <v>2500</v>
          </cell>
          <cell r="G416">
            <v>2000</v>
          </cell>
          <cell r="H416">
            <v>1900</v>
          </cell>
          <cell r="I416">
            <v>2700</v>
          </cell>
          <cell r="J416">
            <v>2600</v>
          </cell>
          <cell r="K416">
            <v>2900</v>
          </cell>
          <cell r="L416">
            <v>4300</v>
          </cell>
          <cell r="M416">
            <v>2200</v>
          </cell>
          <cell r="N416">
            <v>2300</v>
          </cell>
          <cell r="O416">
            <v>2700</v>
          </cell>
          <cell r="P416">
            <v>2400</v>
          </cell>
          <cell r="Q416">
            <v>3000</v>
          </cell>
          <cell r="R416">
            <v>3000</v>
          </cell>
          <cell r="S416">
            <v>3300</v>
          </cell>
        </row>
        <row r="417">
          <cell r="A417" t="str">
            <v>4910 : Passenger rail transport, interurban</v>
          </cell>
          <cell r="B417">
            <v>18500</v>
          </cell>
          <cell r="C417">
            <v>21100</v>
          </cell>
          <cell r="D417">
            <v>17300</v>
          </cell>
          <cell r="E417">
            <v>15800</v>
          </cell>
          <cell r="F417">
            <v>12200</v>
          </cell>
          <cell r="G417">
            <v>11700</v>
          </cell>
          <cell r="H417">
            <v>15200</v>
          </cell>
          <cell r="I417">
            <v>15400</v>
          </cell>
          <cell r="J417">
            <v>14800</v>
          </cell>
          <cell r="K417">
            <v>13400</v>
          </cell>
          <cell r="L417">
            <v>12400</v>
          </cell>
          <cell r="M417">
            <v>11700</v>
          </cell>
          <cell r="N417">
            <v>11500</v>
          </cell>
          <cell r="O417">
            <v>10800</v>
          </cell>
          <cell r="P417">
            <v>11600</v>
          </cell>
          <cell r="Q417">
            <v>11400</v>
          </cell>
          <cell r="R417">
            <v>11400</v>
          </cell>
          <cell r="S417">
            <v>12000</v>
          </cell>
        </row>
        <row r="418">
          <cell r="A418" t="str">
            <v>4920 : Freight rail transport</v>
          </cell>
          <cell r="B418"/>
          <cell r="C418"/>
          <cell r="D418"/>
          <cell r="E418"/>
          <cell r="F418"/>
          <cell r="G418"/>
          <cell r="H418"/>
          <cell r="I418"/>
          <cell r="J418"/>
          <cell r="K418"/>
          <cell r="L418"/>
          <cell r="M418"/>
          <cell r="N418"/>
          <cell r="O418"/>
          <cell r="P418"/>
          <cell r="Q418"/>
          <cell r="R418"/>
          <cell r="S418"/>
        </row>
        <row r="419">
          <cell r="A419" t="str">
            <v>4931 : Urban and suburban passenger land transport</v>
          </cell>
          <cell r="B419">
            <v>31100</v>
          </cell>
          <cell r="C419">
            <v>32200</v>
          </cell>
          <cell r="D419">
            <v>31800</v>
          </cell>
          <cell r="E419">
            <v>33300</v>
          </cell>
          <cell r="F419">
            <v>30900</v>
          </cell>
          <cell r="G419">
            <v>32100</v>
          </cell>
          <cell r="H419">
            <v>29400</v>
          </cell>
          <cell r="I419">
            <v>31200</v>
          </cell>
          <cell r="J419">
            <v>31200</v>
          </cell>
          <cell r="K419">
            <v>36500</v>
          </cell>
          <cell r="L419">
            <v>31800</v>
          </cell>
          <cell r="M419">
            <v>46600</v>
          </cell>
          <cell r="N419">
            <v>46400</v>
          </cell>
          <cell r="O419">
            <v>47500</v>
          </cell>
          <cell r="P419">
            <v>48600</v>
          </cell>
          <cell r="Q419">
            <v>49800</v>
          </cell>
          <cell r="R419">
            <v>54500</v>
          </cell>
          <cell r="S419">
            <v>52100</v>
          </cell>
        </row>
        <row r="420">
          <cell r="A420" t="str">
            <v>4932 : Taxi operation</v>
          </cell>
          <cell r="B420">
            <v>5100</v>
          </cell>
          <cell r="C420">
            <v>5100</v>
          </cell>
          <cell r="D420">
            <v>5500</v>
          </cell>
          <cell r="E420">
            <v>5100</v>
          </cell>
          <cell r="F420">
            <v>4900</v>
          </cell>
          <cell r="G420">
            <v>5600</v>
          </cell>
          <cell r="H420">
            <v>5000</v>
          </cell>
          <cell r="I420">
            <v>5400</v>
          </cell>
          <cell r="J420">
            <v>6300</v>
          </cell>
          <cell r="K420">
            <v>6700</v>
          </cell>
          <cell r="L420">
            <v>6500</v>
          </cell>
          <cell r="M420">
            <v>4700</v>
          </cell>
          <cell r="N420">
            <v>5900</v>
          </cell>
          <cell r="O420">
            <v>6800</v>
          </cell>
          <cell r="P420">
            <v>5400</v>
          </cell>
          <cell r="Q420">
            <v>7300</v>
          </cell>
          <cell r="R420">
            <v>5600</v>
          </cell>
          <cell r="S420">
            <v>7200</v>
          </cell>
        </row>
        <row r="421">
          <cell r="A421" t="str">
            <v>4939 : Other passenger land transport n.e.c.</v>
          </cell>
          <cell r="B421">
            <v>10900</v>
          </cell>
          <cell r="C421">
            <v>10700</v>
          </cell>
          <cell r="D421">
            <v>12300</v>
          </cell>
          <cell r="E421">
            <v>11800</v>
          </cell>
          <cell r="F421">
            <v>11900</v>
          </cell>
          <cell r="G421">
            <v>11400</v>
          </cell>
          <cell r="H421">
            <v>10400</v>
          </cell>
          <cell r="I421">
            <v>11800</v>
          </cell>
          <cell r="J421">
            <v>10600</v>
          </cell>
          <cell r="K421">
            <v>11700</v>
          </cell>
          <cell r="L421">
            <v>14600</v>
          </cell>
          <cell r="M421">
            <v>3700</v>
          </cell>
          <cell r="N421">
            <v>7000</v>
          </cell>
          <cell r="O421">
            <v>7000</v>
          </cell>
          <cell r="P421">
            <v>7100</v>
          </cell>
          <cell r="Q421">
            <v>7600</v>
          </cell>
          <cell r="R421">
            <v>7200</v>
          </cell>
          <cell r="S421">
            <v>7600</v>
          </cell>
        </row>
        <row r="422">
          <cell r="A422" t="str">
            <v>4941 : Freight transport by road</v>
          </cell>
          <cell r="B422"/>
          <cell r="C422"/>
          <cell r="D422"/>
          <cell r="E422"/>
          <cell r="F422"/>
          <cell r="G422"/>
          <cell r="H422"/>
          <cell r="I422"/>
          <cell r="J422"/>
          <cell r="K422"/>
          <cell r="L422"/>
          <cell r="M422"/>
          <cell r="N422">
            <v>8900</v>
          </cell>
          <cell r="O422">
            <v>9400</v>
          </cell>
          <cell r="P422">
            <v>6600</v>
          </cell>
          <cell r="Q422">
            <v>9300</v>
          </cell>
          <cell r="R422">
            <v>7200</v>
          </cell>
          <cell r="S422">
            <v>11200</v>
          </cell>
        </row>
        <row r="423">
          <cell r="A423" t="str">
            <v>4942 : Removal services</v>
          </cell>
          <cell r="B423"/>
          <cell r="C423"/>
          <cell r="D423"/>
          <cell r="E423"/>
          <cell r="F423"/>
          <cell r="G423"/>
          <cell r="H423"/>
          <cell r="I423"/>
          <cell r="J423"/>
          <cell r="K423"/>
          <cell r="L423"/>
          <cell r="M423"/>
          <cell r="N423">
            <v>2900</v>
          </cell>
          <cell r="O423">
            <v>3500</v>
          </cell>
          <cell r="P423">
            <v>2700</v>
          </cell>
          <cell r="Q423">
            <v>3300</v>
          </cell>
          <cell r="R423">
            <v>2700</v>
          </cell>
          <cell r="S423">
            <v>3500</v>
          </cell>
        </row>
        <row r="424">
          <cell r="A424" t="str">
            <v>4950 : Transport via pipeline</v>
          </cell>
          <cell r="B424"/>
          <cell r="C424"/>
          <cell r="D424"/>
          <cell r="E424"/>
          <cell r="F424"/>
          <cell r="G424"/>
          <cell r="H424"/>
          <cell r="I424"/>
          <cell r="J424"/>
          <cell r="K424"/>
          <cell r="L424"/>
          <cell r="M424"/>
          <cell r="N424"/>
          <cell r="O424"/>
          <cell r="P424"/>
          <cell r="Q424"/>
          <cell r="R424"/>
          <cell r="S424"/>
        </row>
        <row r="425">
          <cell r="A425" t="str">
            <v>5010 : Sea and coastal passenger water transport</v>
          </cell>
          <cell r="B425">
            <v>900</v>
          </cell>
          <cell r="C425">
            <v>700</v>
          </cell>
          <cell r="D425">
            <v>500</v>
          </cell>
          <cell r="E425">
            <v>500</v>
          </cell>
          <cell r="F425">
            <v>500</v>
          </cell>
          <cell r="G425">
            <v>400</v>
          </cell>
          <cell r="H425">
            <v>400</v>
          </cell>
          <cell r="I425">
            <v>400</v>
          </cell>
          <cell r="J425">
            <v>500</v>
          </cell>
          <cell r="K425">
            <v>700</v>
          </cell>
          <cell r="L425">
            <v>300</v>
          </cell>
          <cell r="M425">
            <v>300</v>
          </cell>
          <cell r="N425">
            <v>300</v>
          </cell>
          <cell r="O425">
            <v>300</v>
          </cell>
          <cell r="P425">
            <v>300</v>
          </cell>
          <cell r="Q425">
            <v>200</v>
          </cell>
          <cell r="R425">
            <v>300</v>
          </cell>
          <cell r="S425">
            <v>500</v>
          </cell>
        </row>
        <row r="426">
          <cell r="A426" t="str">
            <v>5020 : Sea and coastal freight water transport</v>
          </cell>
          <cell r="B426">
            <v>4500</v>
          </cell>
          <cell r="C426">
            <v>3200</v>
          </cell>
          <cell r="D426">
            <v>2500</v>
          </cell>
          <cell r="E426">
            <v>2600</v>
          </cell>
          <cell r="F426">
            <v>2200</v>
          </cell>
          <cell r="G426">
            <v>2200</v>
          </cell>
          <cell r="H426">
            <v>2000</v>
          </cell>
          <cell r="I426">
            <v>2100</v>
          </cell>
          <cell r="J426">
            <v>2400</v>
          </cell>
          <cell r="K426">
            <v>2300</v>
          </cell>
          <cell r="L426">
            <v>2900</v>
          </cell>
          <cell r="M426">
            <v>2200</v>
          </cell>
          <cell r="N426">
            <v>2000</v>
          </cell>
          <cell r="O426">
            <v>2200</v>
          </cell>
          <cell r="P426">
            <v>2300</v>
          </cell>
          <cell r="Q426">
            <v>2100</v>
          </cell>
          <cell r="R426">
            <v>3100</v>
          </cell>
          <cell r="S426">
            <v>3900</v>
          </cell>
        </row>
        <row r="427">
          <cell r="A427" t="str">
            <v>5030 : Inland passenger water transport</v>
          </cell>
          <cell r="B427">
            <v>400</v>
          </cell>
          <cell r="C427">
            <v>400</v>
          </cell>
          <cell r="D427">
            <v>400</v>
          </cell>
          <cell r="E427">
            <v>400</v>
          </cell>
          <cell r="F427">
            <v>300</v>
          </cell>
          <cell r="G427">
            <v>300</v>
          </cell>
          <cell r="H427">
            <v>400</v>
          </cell>
          <cell r="I427">
            <v>400</v>
          </cell>
          <cell r="J427">
            <v>500</v>
          </cell>
          <cell r="K427">
            <v>400</v>
          </cell>
          <cell r="L427">
            <v>300</v>
          </cell>
          <cell r="M427">
            <v>200</v>
          </cell>
          <cell r="N427">
            <v>300</v>
          </cell>
          <cell r="O427">
            <v>300</v>
          </cell>
          <cell r="P427">
            <v>300</v>
          </cell>
          <cell r="Q427">
            <v>300</v>
          </cell>
          <cell r="R427">
            <v>500</v>
          </cell>
          <cell r="S427">
            <v>1100</v>
          </cell>
        </row>
        <row r="428">
          <cell r="A428" t="str">
            <v>5040 : Inland freight water transport</v>
          </cell>
          <cell r="B428"/>
          <cell r="C428"/>
          <cell r="D428"/>
          <cell r="E428"/>
          <cell r="F428"/>
          <cell r="G428"/>
          <cell r="H428"/>
          <cell r="I428"/>
          <cell r="J428"/>
          <cell r="K428"/>
          <cell r="L428"/>
          <cell r="M428"/>
          <cell r="N428"/>
          <cell r="O428"/>
          <cell r="P428"/>
          <cell r="Q428"/>
          <cell r="R428"/>
          <cell r="S428">
            <v>100</v>
          </cell>
        </row>
        <row r="429">
          <cell r="A429" t="str">
            <v>5110 : Passenger air transport</v>
          </cell>
          <cell r="B429">
            <v>33300</v>
          </cell>
          <cell r="C429">
            <v>33300</v>
          </cell>
          <cell r="D429">
            <v>34700</v>
          </cell>
          <cell r="E429">
            <v>43600</v>
          </cell>
          <cell r="F429">
            <v>41700</v>
          </cell>
          <cell r="G429">
            <v>40500</v>
          </cell>
          <cell r="H429">
            <v>41900</v>
          </cell>
          <cell r="I429">
            <v>45000</v>
          </cell>
          <cell r="J429">
            <v>45200</v>
          </cell>
          <cell r="K429">
            <v>44000</v>
          </cell>
          <cell r="L429">
            <v>42200</v>
          </cell>
          <cell r="M429">
            <v>42000</v>
          </cell>
          <cell r="N429">
            <v>34300</v>
          </cell>
          <cell r="O429">
            <v>36400</v>
          </cell>
          <cell r="P429">
            <v>37700</v>
          </cell>
          <cell r="Q429">
            <v>35700</v>
          </cell>
          <cell r="R429">
            <v>36400</v>
          </cell>
          <cell r="S429">
            <v>37000</v>
          </cell>
        </row>
        <row r="430">
          <cell r="A430" t="str">
            <v>5121 : Freight air transport</v>
          </cell>
          <cell r="B430">
            <v>600</v>
          </cell>
          <cell r="C430">
            <v>600</v>
          </cell>
          <cell r="D430">
            <v>700</v>
          </cell>
          <cell r="E430">
            <v>700</v>
          </cell>
          <cell r="F430">
            <v>800</v>
          </cell>
          <cell r="G430">
            <v>800</v>
          </cell>
          <cell r="H430">
            <v>900</v>
          </cell>
          <cell r="I430">
            <v>1000</v>
          </cell>
          <cell r="J430">
            <v>1100</v>
          </cell>
          <cell r="K430">
            <v>900</v>
          </cell>
          <cell r="L430">
            <v>1000</v>
          </cell>
          <cell r="M430">
            <v>600</v>
          </cell>
          <cell r="N430">
            <v>300</v>
          </cell>
          <cell r="O430">
            <v>100</v>
          </cell>
          <cell r="P430">
            <v>200</v>
          </cell>
          <cell r="Q430">
            <v>400</v>
          </cell>
          <cell r="R430">
            <v>300</v>
          </cell>
          <cell r="S430">
            <v>300</v>
          </cell>
        </row>
        <row r="431">
          <cell r="A431" t="str">
            <v>5122 : Space transport</v>
          </cell>
          <cell r="B431"/>
          <cell r="C431"/>
          <cell r="D431"/>
          <cell r="E431"/>
          <cell r="F431"/>
          <cell r="G431"/>
          <cell r="H431"/>
          <cell r="I431"/>
          <cell r="J431"/>
          <cell r="K431"/>
          <cell r="L431"/>
          <cell r="M431"/>
          <cell r="N431"/>
          <cell r="O431"/>
          <cell r="P431"/>
          <cell r="Q431"/>
          <cell r="R431"/>
          <cell r="S431"/>
        </row>
        <row r="432">
          <cell r="A432" t="str">
            <v>5210 : Warehousing and storage</v>
          </cell>
          <cell r="B432">
            <v>10500</v>
          </cell>
          <cell r="C432">
            <v>11000</v>
          </cell>
          <cell r="D432">
            <v>9800</v>
          </cell>
          <cell r="E432">
            <v>9400</v>
          </cell>
          <cell r="F432">
            <v>8800</v>
          </cell>
          <cell r="G432">
            <v>9000</v>
          </cell>
          <cell r="H432">
            <v>8400</v>
          </cell>
          <cell r="I432">
            <v>8000</v>
          </cell>
          <cell r="J432">
            <v>7500</v>
          </cell>
          <cell r="K432">
            <v>7900</v>
          </cell>
          <cell r="L432">
            <v>8400</v>
          </cell>
          <cell r="M432">
            <v>7600</v>
          </cell>
          <cell r="N432">
            <v>9000</v>
          </cell>
          <cell r="O432">
            <v>13300</v>
          </cell>
          <cell r="P432">
            <v>13000</v>
          </cell>
          <cell r="Q432">
            <v>13100</v>
          </cell>
          <cell r="R432">
            <v>12700</v>
          </cell>
          <cell r="S432">
            <v>11700</v>
          </cell>
        </row>
        <row r="433">
          <cell r="A433" t="str">
            <v>5221 : Service activities incidental to land transportation</v>
          </cell>
          <cell r="B433">
            <v>11300</v>
          </cell>
          <cell r="C433">
            <v>9900</v>
          </cell>
          <cell r="D433">
            <v>11900</v>
          </cell>
          <cell r="E433">
            <v>11900</v>
          </cell>
          <cell r="F433">
            <v>12700</v>
          </cell>
          <cell r="G433">
            <v>13900</v>
          </cell>
          <cell r="H433">
            <v>25600</v>
          </cell>
          <cell r="I433">
            <v>30900</v>
          </cell>
          <cell r="J433">
            <v>24000</v>
          </cell>
          <cell r="K433">
            <v>24800</v>
          </cell>
          <cell r="L433">
            <v>28200</v>
          </cell>
          <cell r="M433">
            <v>21700</v>
          </cell>
          <cell r="N433">
            <v>21200</v>
          </cell>
          <cell r="O433">
            <v>15800</v>
          </cell>
          <cell r="P433">
            <v>17200</v>
          </cell>
          <cell r="Q433">
            <v>14000</v>
          </cell>
          <cell r="R433">
            <v>14300</v>
          </cell>
          <cell r="S433">
            <v>15000</v>
          </cell>
        </row>
        <row r="434">
          <cell r="A434" t="str">
            <v>5222 : Service activities incidental to water transportation</v>
          </cell>
          <cell r="B434">
            <v>800</v>
          </cell>
          <cell r="C434">
            <v>1200</v>
          </cell>
          <cell r="D434">
            <v>1200</v>
          </cell>
          <cell r="E434">
            <v>1700</v>
          </cell>
          <cell r="F434">
            <v>1200</v>
          </cell>
          <cell r="G434">
            <v>1300</v>
          </cell>
          <cell r="H434">
            <v>1000</v>
          </cell>
          <cell r="I434">
            <v>900</v>
          </cell>
          <cell r="J434">
            <v>1000</v>
          </cell>
          <cell r="K434">
            <v>800</v>
          </cell>
          <cell r="L434">
            <v>900</v>
          </cell>
          <cell r="M434">
            <v>1100</v>
          </cell>
          <cell r="N434">
            <v>1200</v>
          </cell>
          <cell r="O434">
            <v>1200</v>
          </cell>
          <cell r="P434">
            <v>1400</v>
          </cell>
          <cell r="Q434">
            <v>1100</v>
          </cell>
          <cell r="R434">
            <v>1200</v>
          </cell>
          <cell r="S434">
            <v>1200</v>
          </cell>
        </row>
        <row r="435">
          <cell r="A435" t="str">
            <v>5223 : Service activities incidental to air transportation</v>
          </cell>
          <cell r="B435">
            <v>7300</v>
          </cell>
          <cell r="C435">
            <v>9200</v>
          </cell>
          <cell r="D435">
            <v>7200</v>
          </cell>
          <cell r="E435">
            <v>10100</v>
          </cell>
          <cell r="F435">
            <v>10000</v>
          </cell>
          <cell r="G435">
            <v>8400</v>
          </cell>
          <cell r="H435">
            <v>8900</v>
          </cell>
          <cell r="I435">
            <v>9100</v>
          </cell>
          <cell r="J435">
            <v>11400</v>
          </cell>
          <cell r="K435">
            <v>13900</v>
          </cell>
          <cell r="L435">
            <v>14400</v>
          </cell>
          <cell r="M435">
            <v>13300</v>
          </cell>
          <cell r="N435">
            <v>14000</v>
          </cell>
          <cell r="O435">
            <v>12900</v>
          </cell>
          <cell r="P435">
            <v>12900</v>
          </cell>
          <cell r="Q435">
            <v>12800</v>
          </cell>
          <cell r="R435">
            <v>14800</v>
          </cell>
          <cell r="S435">
            <v>14500</v>
          </cell>
        </row>
        <row r="436">
          <cell r="A436" t="str">
            <v>5224 : Cargo handling</v>
          </cell>
          <cell r="B436">
            <v>900</v>
          </cell>
          <cell r="C436">
            <v>700</v>
          </cell>
          <cell r="D436">
            <v>1000</v>
          </cell>
          <cell r="E436">
            <v>1100</v>
          </cell>
          <cell r="F436">
            <v>1200</v>
          </cell>
          <cell r="G436">
            <v>2000</v>
          </cell>
          <cell r="H436">
            <v>1100</v>
          </cell>
          <cell r="I436">
            <v>1700</v>
          </cell>
          <cell r="J436">
            <v>1700</v>
          </cell>
          <cell r="K436">
            <v>2000</v>
          </cell>
          <cell r="L436">
            <v>1700</v>
          </cell>
          <cell r="M436">
            <v>2200</v>
          </cell>
          <cell r="N436">
            <v>2700</v>
          </cell>
          <cell r="O436">
            <v>2500</v>
          </cell>
          <cell r="P436">
            <v>3200</v>
          </cell>
          <cell r="Q436">
            <v>2900</v>
          </cell>
          <cell r="R436">
            <v>3200</v>
          </cell>
          <cell r="S436">
            <v>2900</v>
          </cell>
        </row>
        <row r="437">
          <cell r="A437" t="str">
            <v>5229 : Other transportation support activities</v>
          </cell>
          <cell r="B437">
            <v>18800</v>
          </cell>
          <cell r="C437">
            <v>20100</v>
          </cell>
          <cell r="D437">
            <v>19700</v>
          </cell>
          <cell r="E437">
            <v>18200</v>
          </cell>
          <cell r="F437">
            <v>18800</v>
          </cell>
          <cell r="G437">
            <v>17600</v>
          </cell>
          <cell r="H437">
            <v>15100</v>
          </cell>
          <cell r="I437">
            <v>14300</v>
          </cell>
          <cell r="J437">
            <v>15300</v>
          </cell>
          <cell r="K437">
            <v>13500</v>
          </cell>
          <cell r="L437">
            <v>15300</v>
          </cell>
          <cell r="M437">
            <v>15400</v>
          </cell>
          <cell r="N437">
            <v>11900</v>
          </cell>
          <cell r="O437">
            <v>11900</v>
          </cell>
          <cell r="P437">
            <v>15600</v>
          </cell>
          <cell r="Q437">
            <v>12100</v>
          </cell>
          <cell r="R437">
            <v>15400</v>
          </cell>
          <cell r="S437">
            <v>16300</v>
          </cell>
        </row>
        <row r="438">
          <cell r="A438" t="str">
            <v>5310 : Postal activities under universal service obligation</v>
          </cell>
          <cell r="B438">
            <v>44800</v>
          </cell>
          <cell r="C438">
            <v>44600</v>
          </cell>
          <cell r="D438">
            <v>46200</v>
          </cell>
          <cell r="E438">
            <v>39300</v>
          </cell>
          <cell r="F438">
            <v>40300</v>
          </cell>
          <cell r="G438">
            <v>36000</v>
          </cell>
          <cell r="H438">
            <v>30200</v>
          </cell>
          <cell r="I438">
            <v>29400</v>
          </cell>
          <cell r="J438">
            <v>32300</v>
          </cell>
          <cell r="K438">
            <v>30600</v>
          </cell>
          <cell r="L438">
            <v>31200</v>
          </cell>
          <cell r="M438">
            <v>29100</v>
          </cell>
          <cell r="N438">
            <v>24500</v>
          </cell>
          <cell r="O438">
            <v>23200</v>
          </cell>
          <cell r="P438">
            <v>23100</v>
          </cell>
          <cell r="Q438">
            <v>22400</v>
          </cell>
          <cell r="R438">
            <v>21900</v>
          </cell>
          <cell r="S438">
            <v>20400</v>
          </cell>
        </row>
        <row r="439">
          <cell r="A439" t="str">
            <v>5320 : Other postal and courier activities</v>
          </cell>
          <cell r="B439">
            <v>14600</v>
          </cell>
          <cell r="C439">
            <v>13100</v>
          </cell>
          <cell r="D439">
            <v>15400</v>
          </cell>
          <cell r="E439">
            <v>14000</v>
          </cell>
          <cell r="F439">
            <v>14300</v>
          </cell>
          <cell r="G439">
            <v>12500</v>
          </cell>
          <cell r="H439">
            <v>11100</v>
          </cell>
          <cell r="I439">
            <v>11900</v>
          </cell>
          <cell r="J439">
            <v>13000</v>
          </cell>
          <cell r="K439">
            <v>14100</v>
          </cell>
          <cell r="L439">
            <v>11900</v>
          </cell>
          <cell r="M439">
            <v>12900</v>
          </cell>
          <cell r="N439">
            <v>13400</v>
          </cell>
          <cell r="O439">
            <v>7800</v>
          </cell>
          <cell r="P439">
            <v>9100</v>
          </cell>
          <cell r="Q439">
            <v>11900</v>
          </cell>
          <cell r="R439">
            <v>10500</v>
          </cell>
          <cell r="S439">
            <v>8700</v>
          </cell>
        </row>
        <row r="440">
          <cell r="A440" t="str">
            <v>5510 : Hotels and similar accommodation</v>
          </cell>
          <cell r="B440">
            <v>44800</v>
          </cell>
          <cell r="C440">
            <v>46900</v>
          </cell>
          <cell r="D440">
            <v>49400</v>
          </cell>
          <cell r="E440">
            <v>46000</v>
          </cell>
          <cell r="F440">
            <v>47500</v>
          </cell>
          <cell r="G440">
            <v>46800</v>
          </cell>
          <cell r="H440">
            <v>45900</v>
          </cell>
          <cell r="I440">
            <v>48100</v>
          </cell>
          <cell r="J440">
            <v>52500</v>
          </cell>
          <cell r="K440">
            <v>52700</v>
          </cell>
          <cell r="L440">
            <v>53500</v>
          </cell>
          <cell r="M440">
            <v>51500</v>
          </cell>
          <cell r="N440">
            <v>43600</v>
          </cell>
          <cell r="O440">
            <v>59900</v>
          </cell>
          <cell r="P440">
            <v>56800</v>
          </cell>
          <cell r="Q440">
            <v>56500</v>
          </cell>
          <cell r="R440">
            <v>62200</v>
          </cell>
          <cell r="S440">
            <v>59200</v>
          </cell>
        </row>
        <row r="441">
          <cell r="A441" t="str">
            <v>5520 : Holiday and other short stay accommodation</v>
          </cell>
          <cell r="B441">
            <v>800</v>
          </cell>
          <cell r="C441">
            <v>1300</v>
          </cell>
          <cell r="D441">
            <v>1300</v>
          </cell>
          <cell r="E441">
            <v>1400</v>
          </cell>
          <cell r="F441">
            <v>1500</v>
          </cell>
          <cell r="G441">
            <v>1500</v>
          </cell>
          <cell r="H441">
            <v>1600</v>
          </cell>
          <cell r="I441">
            <v>1700</v>
          </cell>
          <cell r="J441">
            <v>1600</v>
          </cell>
          <cell r="K441">
            <v>1800</v>
          </cell>
          <cell r="L441">
            <v>1900</v>
          </cell>
          <cell r="M441">
            <v>1500</v>
          </cell>
          <cell r="N441">
            <v>1000</v>
          </cell>
          <cell r="O441">
            <v>1600</v>
          </cell>
          <cell r="P441">
            <v>1300</v>
          </cell>
          <cell r="Q441">
            <v>1500</v>
          </cell>
          <cell r="R441">
            <v>1700</v>
          </cell>
          <cell r="S441">
            <v>1500</v>
          </cell>
        </row>
        <row r="442">
          <cell r="A442" t="str">
            <v>5530 : Camping grounds, recreational vehicle parks and trailer parks</v>
          </cell>
          <cell r="B442"/>
          <cell r="C442"/>
          <cell r="D442"/>
          <cell r="E442"/>
          <cell r="F442"/>
          <cell r="G442"/>
          <cell r="H442"/>
          <cell r="I442"/>
          <cell r="J442"/>
          <cell r="K442"/>
          <cell r="L442"/>
          <cell r="M442">
            <v>100</v>
          </cell>
          <cell r="N442">
            <v>100</v>
          </cell>
          <cell r="O442">
            <v>100</v>
          </cell>
          <cell r="P442">
            <v>200</v>
          </cell>
          <cell r="Q442">
            <v>100</v>
          </cell>
          <cell r="R442">
            <v>300</v>
          </cell>
          <cell r="S442">
            <v>100</v>
          </cell>
        </row>
        <row r="443">
          <cell r="A443" t="str">
            <v>5590 : Other accommodation</v>
          </cell>
          <cell r="B443"/>
          <cell r="C443"/>
          <cell r="D443"/>
          <cell r="E443"/>
          <cell r="F443"/>
          <cell r="G443"/>
          <cell r="H443"/>
          <cell r="I443"/>
          <cell r="J443"/>
          <cell r="K443"/>
          <cell r="L443"/>
          <cell r="M443">
            <v>1700</v>
          </cell>
          <cell r="N443">
            <v>1300</v>
          </cell>
          <cell r="O443">
            <v>1600</v>
          </cell>
          <cell r="P443">
            <v>1500</v>
          </cell>
          <cell r="Q443">
            <v>2000</v>
          </cell>
          <cell r="R443">
            <v>2100</v>
          </cell>
          <cell r="S443">
            <v>1900</v>
          </cell>
        </row>
        <row r="444">
          <cell r="A444" t="str">
            <v>5610 : Restaurants and mobile food service activities</v>
          </cell>
          <cell r="B444">
            <v>105200</v>
          </cell>
          <cell r="C444">
            <v>114700</v>
          </cell>
          <cell r="D444">
            <v>115600</v>
          </cell>
          <cell r="E444">
            <v>123100</v>
          </cell>
          <cell r="F444">
            <v>129700</v>
          </cell>
          <cell r="G444">
            <v>137100</v>
          </cell>
          <cell r="H444">
            <v>140700</v>
          </cell>
          <cell r="I444">
            <v>141400</v>
          </cell>
          <cell r="J444">
            <v>139600</v>
          </cell>
          <cell r="K444">
            <v>138700</v>
          </cell>
          <cell r="L444">
            <v>150400</v>
          </cell>
          <cell r="M444">
            <v>136100</v>
          </cell>
          <cell r="N444">
            <v>154500</v>
          </cell>
          <cell r="O444">
            <v>142000</v>
          </cell>
          <cell r="P444">
            <v>164100</v>
          </cell>
          <cell r="Q444">
            <v>174500</v>
          </cell>
          <cell r="R444">
            <v>178900</v>
          </cell>
          <cell r="S444">
            <v>193300</v>
          </cell>
        </row>
        <row r="445">
          <cell r="A445" t="str">
            <v>5621 : Event catering activities</v>
          </cell>
          <cell r="B445">
            <v>32000</v>
          </cell>
          <cell r="C445">
            <v>36600</v>
          </cell>
          <cell r="D445">
            <v>41200</v>
          </cell>
          <cell r="E445">
            <v>43000</v>
          </cell>
          <cell r="F445">
            <v>48900</v>
          </cell>
          <cell r="G445">
            <v>49000</v>
          </cell>
          <cell r="H445">
            <v>46600</v>
          </cell>
          <cell r="I445">
            <v>46100</v>
          </cell>
          <cell r="J445">
            <v>45100</v>
          </cell>
          <cell r="K445">
            <v>46500</v>
          </cell>
          <cell r="L445">
            <v>49500</v>
          </cell>
          <cell r="M445">
            <v>43500</v>
          </cell>
          <cell r="N445">
            <v>45100</v>
          </cell>
          <cell r="O445">
            <v>48400</v>
          </cell>
          <cell r="P445">
            <v>51100</v>
          </cell>
          <cell r="Q445">
            <v>32300</v>
          </cell>
          <cell r="R445">
            <v>33200</v>
          </cell>
          <cell r="S445">
            <v>31100</v>
          </cell>
        </row>
        <row r="446">
          <cell r="A446" t="str">
            <v>5629 : Other food service activities</v>
          </cell>
          <cell r="B446">
            <v>9300</v>
          </cell>
          <cell r="C446">
            <v>5900</v>
          </cell>
          <cell r="D446">
            <v>9700</v>
          </cell>
          <cell r="E446">
            <v>7300</v>
          </cell>
          <cell r="F446">
            <v>7000</v>
          </cell>
          <cell r="G446">
            <v>6300</v>
          </cell>
          <cell r="H446">
            <v>6300</v>
          </cell>
          <cell r="I446">
            <v>6100</v>
          </cell>
          <cell r="J446">
            <v>8200</v>
          </cell>
          <cell r="K446">
            <v>7400</v>
          </cell>
          <cell r="L446">
            <v>7600</v>
          </cell>
          <cell r="M446">
            <v>6600</v>
          </cell>
          <cell r="N446">
            <v>7900</v>
          </cell>
          <cell r="O446">
            <v>7600</v>
          </cell>
          <cell r="P446">
            <v>9800</v>
          </cell>
          <cell r="Q446">
            <v>32000</v>
          </cell>
          <cell r="R446">
            <v>31900</v>
          </cell>
          <cell r="S446">
            <v>30900</v>
          </cell>
        </row>
        <row r="447">
          <cell r="A447" t="str">
            <v>5630 : Beverage serving activities</v>
          </cell>
          <cell r="B447">
            <v>49000</v>
          </cell>
          <cell r="C447">
            <v>61400</v>
          </cell>
          <cell r="D447">
            <v>53900</v>
          </cell>
          <cell r="E447">
            <v>58600</v>
          </cell>
          <cell r="F447">
            <v>54500</v>
          </cell>
          <cell r="G447">
            <v>57300</v>
          </cell>
          <cell r="H447">
            <v>57700</v>
          </cell>
          <cell r="I447">
            <v>58100</v>
          </cell>
          <cell r="J447">
            <v>54200</v>
          </cell>
          <cell r="K447">
            <v>53100</v>
          </cell>
          <cell r="L447">
            <v>52000</v>
          </cell>
          <cell r="M447">
            <v>64300</v>
          </cell>
          <cell r="N447">
            <v>56000</v>
          </cell>
          <cell r="O447">
            <v>49000</v>
          </cell>
          <cell r="P447">
            <v>44700</v>
          </cell>
          <cell r="Q447">
            <v>48200</v>
          </cell>
          <cell r="R447">
            <v>48900</v>
          </cell>
          <cell r="S447">
            <v>49500</v>
          </cell>
        </row>
        <row r="448">
          <cell r="A448" t="str">
            <v>5811 : Book publishing</v>
          </cell>
          <cell r="B448">
            <v>13500</v>
          </cell>
          <cell r="C448">
            <v>13900</v>
          </cell>
          <cell r="D448">
            <v>11200</v>
          </cell>
          <cell r="E448">
            <v>13400</v>
          </cell>
          <cell r="F448">
            <v>13000</v>
          </cell>
          <cell r="G448">
            <v>12600</v>
          </cell>
          <cell r="H448">
            <v>12600</v>
          </cell>
          <cell r="I448">
            <v>11700</v>
          </cell>
          <cell r="J448">
            <v>11900</v>
          </cell>
          <cell r="K448">
            <v>11400</v>
          </cell>
          <cell r="L448">
            <v>12600</v>
          </cell>
          <cell r="M448">
            <v>12700</v>
          </cell>
          <cell r="N448">
            <v>10400</v>
          </cell>
          <cell r="O448">
            <v>10400</v>
          </cell>
          <cell r="P448">
            <v>11000</v>
          </cell>
          <cell r="Q448">
            <v>10600</v>
          </cell>
          <cell r="R448">
            <v>10800</v>
          </cell>
          <cell r="S448">
            <v>12100</v>
          </cell>
        </row>
        <row r="449">
          <cell r="A449" t="str">
            <v>5812 : Publishing of directories and mailing lists</v>
          </cell>
          <cell r="B449">
            <v>100</v>
          </cell>
          <cell r="C449">
            <v>100</v>
          </cell>
          <cell r="D449">
            <v>100</v>
          </cell>
          <cell r="E449">
            <v>200</v>
          </cell>
          <cell r="F449">
            <v>200</v>
          </cell>
          <cell r="G449">
            <v>100</v>
          </cell>
          <cell r="H449">
            <v>200</v>
          </cell>
          <cell r="I449">
            <v>200</v>
          </cell>
          <cell r="J449">
            <v>200</v>
          </cell>
          <cell r="K449">
            <v>200</v>
          </cell>
          <cell r="L449">
            <v>200</v>
          </cell>
          <cell r="M449">
            <v>300</v>
          </cell>
          <cell r="N449">
            <v>200</v>
          </cell>
          <cell r="O449">
            <v>200</v>
          </cell>
          <cell r="P449">
            <v>200</v>
          </cell>
          <cell r="Q449">
            <v>200</v>
          </cell>
          <cell r="R449">
            <v>200</v>
          </cell>
          <cell r="S449">
            <v>200</v>
          </cell>
        </row>
        <row r="450">
          <cell r="A450" t="str">
            <v>5813 : Publishing of newspapers</v>
          </cell>
          <cell r="B450">
            <v>12400</v>
          </cell>
          <cell r="C450">
            <v>11800</v>
          </cell>
          <cell r="D450">
            <v>12100</v>
          </cell>
          <cell r="E450">
            <v>12700</v>
          </cell>
          <cell r="F450">
            <v>13100</v>
          </cell>
          <cell r="G450">
            <v>13500</v>
          </cell>
          <cell r="H450">
            <v>13100</v>
          </cell>
          <cell r="I450">
            <v>12600</v>
          </cell>
          <cell r="J450">
            <v>12400</v>
          </cell>
          <cell r="K450">
            <v>11600</v>
          </cell>
          <cell r="L450">
            <v>11600</v>
          </cell>
          <cell r="M450">
            <v>12100</v>
          </cell>
          <cell r="N450">
            <v>12500</v>
          </cell>
          <cell r="O450">
            <v>11600</v>
          </cell>
          <cell r="P450">
            <v>14300</v>
          </cell>
          <cell r="Q450">
            <v>13000</v>
          </cell>
          <cell r="R450">
            <v>13100</v>
          </cell>
          <cell r="S450">
            <v>13600</v>
          </cell>
        </row>
        <row r="451">
          <cell r="A451" t="str">
            <v>5814 : Publishing of journals and periodicals</v>
          </cell>
          <cell r="B451">
            <v>23500</v>
          </cell>
          <cell r="C451">
            <v>25000</v>
          </cell>
          <cell r="D451">
            <v>25900</v>
          </cell>
          <cell r="E451">
            <v>26600</v>
          </cell>
          <cell r="F451">
            <v>25800</v>
          </cell>
          <cell r="G451">
            <v>26500</v>
          </cell>
          <cell r="H451">
            <v>25600</v>
          </cell>
          <cell r="I451">
            <v>24600</v>
          </cell>
          <cell r="J451">
            <v>24400</v>
          </cell>
          <cell r="K451">
            <v>24000</v>
          </cell>
          <cell r="L451">
            <v>22800</v>
          </cell>
          <cell r="M451">
            <v>27100</v>
          </cell>
          <cell r="N451">
            <v>21200</v>
          </cell>
          <cell r="O451">
            <v>21900</v>
          </cell>
          <cell r="P451">
            <v>19700</v>
          </cell>
          <cell r="Q451">
            <v>19200</v>
          </cell>
          <cell r="R451">
            <v>19500</v>
          </cell>
          <cell r="S451">
            <v>20500</v>
          </cell>
        </row>
        <row r="452">
          <cell r="A452" t="str">
            <v>5819 : Other publishing activities</v>
          </cell>
          <cell r="B452">
            <v>3200</v>
          </cell>
          <cell r="C452">
            <v>4000</v>
          </cell>
          <cell r="D452">
            <v>4200</v>
          </cell>
          <cell r="E452">
            <v>4900</v>
          </cell>
          <cell r="F452">
            <v>5100</v>
          </cell>
          <cell r="G452">
            <v>5200</v>
          </cell>
          <cell r="H452">
            <v>5100</v>
          </cell>
          <cell r="I452">
            <v>5000</v>
          </cell>
          <cell r="J452">
            <v>5500</v>
          </cell>
          <cell r="K452">
            <v>5800</v>
          </cell>
          <cell r="L452">
            <v>5800</v>
          </cell>
          <cell r="M452">
            <v>7900</v>
          </cell>
          <cell r="N452">
            <v>4600</v>
          </cell>
          <cell r="O452">
            <v>4800</v>
          </cell>
          <cell r="P452">
            <v>6100</v>
          </cell>
          <cell r="Q452">
            <v>5500</v>
          </cell>
          <cell r="R452">
            <v>5400</v>
          </cell>
          <cell r="S452">
            <v>5700</v>
          </cell>
        </row>
        <row r="453">
          <cell r="A453" t="str">
            <v>5821 : Publishing of computer games</v>
          </cell>
          <cell r="B453">
            <v>200</v>
          </cell>
          <cell r="C453">
            <v>200</v>
          </cell>
          <cell r="D453">
            <v>200</v>
          </cell>
          <cell r="E453">
            <v>300</v>
          </cell>
          <cell r="F453">
            <v>300</v>
          </cell>
          <cell r="G453">
            <v>300</v>
          </cell>
          <cell r="H453">
            <v>300</v>
          </cell>
          <cell r="I453">
            <v>300</v>
          </cell>
          <cell r="J453">
            <v>300</v>
          </cell>
          <cell r="K453">
            <v>200</v>
          </cell>
          <cell r="L453">
            <v>400</v>
          </cell>
          <cell r="M453">
            <v>600</v>
          </cell>
          <cell r="N453">
            <v>400</v>
          </cell>
          <cell r="O453">
            <v>400</v>
          </cell>
          <cell r="P453">
            <v>600</v>
          </cell>
          <cell r="Q453">
            <v>600</v>
          </cell>
          <cell r="R453">
            <v>600</v>
          </cell>
          <cell r="S453">
            <v>500</v>
          </cell>
        </row>
        <row r="454">
          <cell r="A454" t="str">
            <v>5829 : Other software publishing</v>
          </cell>
          <cell r="B454">
            <v>1400</v>
          </cell>
          <cell r="C454">
            <v>1600</v>
          </cell>
          <cell r="D454">
            <v>1900</v>
          </cell>
          <cell r="E454">
            <v>2000</v>
          </cell>
          <cell r="F454">
            <v>1900</v>
          </cell>
          <cell r="G454">
            <v>2400</v>
          </cell>
          <cell r="H454">
            <v>2300</v>
          </cell>
          <cell r="I454">
            <v>2400</v>
          </cell>
          <cell r="J454">
            <v>2100</v>
          </cell>
          <cell r="K454">
            <v>2000</v>
          </cell>
          <cell r="L454">
            <v>2000</v>
          </cell>
          <cell r="M454">
            <v>3000</v>
          </cell>
          <cell r="N454">
            <v>2100</v>
          </cell>
          <cell r="O454">
            <v>2500</v>
          </cell>
          <cell r="P454">
            <v>2800</v>
          </cell>
          <cell r="Q454">
            <v>2800</v>
          </cell>
          <cell r="R454">
            <v>3400</v>
          </cell>
          <cell r="S454">
            <v>3500</v>
          </cell>
        </row>
        <row r="455">
          <cell r="A455" t="str">
            <v>5911 : Motion picture, video and television programme production activities</v>
          </cell>
          <cell r="B455">
            <v>24500</v>
          </cell>
          <cell r="C455">
            <v>27800</v>
          </cell>
          <cell r="D455">
            <v>27400</v>
          </cell>
          <cell r="E455">
            <v>33200</v>
          </cell>
          <cell r="F455">
            <v>33400</v>
          </cell>
          <cell r="G455">
            <v>32300</v>
          </cell>
          <cell r="H455">
            <v>32200</v>
          </cell>
          <cell r="I455">
            <v>32200</v>
          </cell>
          <cell r="J455">
            <v>29700</v>
          </cell>
          <cell r="K455">
            <v>32700</v>
          </cell>
          <cell r="L455">
            <v>33100</v>
          </cell>
          <cell r="M455">
            <v>30600</v>
          </cell>
          <cell r="N455">
            <v>26500</v>
          </cell>
          <cell r="O455">
            <v>33700</v>
          </cell>
          <cell r="P455">
            <v>27700</v>
          </cell>
          <cell r="Q455">
            <v>30100</v>
          </cell>
          <cell r="R455">
            <v>35400</v>
          </cell>
          <cell r="S455">
            <v>30800</v>
          </cell>
        </row>
        <row r="456">
          <cell r="A456" t="str">
            <v>5912 : Motion picture, video and television programme post-production activities</v>
          </cell>
          <cell r="B456">
            <v>4700</v>
          </cell>
          <cell r="C456">
            <v>5500</v>
          </cell>
          <cell r="D456">
            <v>5400</v>
          </cell>
          <cell r="E456">
            <v>6700</v>
          </cell>
          <cell r="F456">
            <v>6500</v>
          </cell>
          <cell r="G456">
            <v>6700</v>
          </cell>
          <cell r="H456">
            <v>6900</v>
          </cell>
          <cell r="I456">
            <v>7000</v>
          </cell>
          <cell r="J456">
            <v>6800</v>
          </cell>
          <cell r="K456">
            <v>8200</v>
          </cell>
          <cell r="L456">
            <v>7000</v>
          </cell>
          <cell r="M456">
            <v>7400</v>
          </cell>
          <cell r="N456">
            <v>6100</v>
          </cell>
          <cell r="O456">
            <v>9200</v>
          </cell>
          <cell r="P456">
            <v>8100</v>
          </cell>
          <cell r="Q456">
            <v>8400</v>
          </cell>
          <cell r="R456">
            <v>8500</v>
          </cell>
          <cell r="S456">
            <v>8900</v>
          </cell>
        </row>
        <row r="457">
          <cell r="A457" t="str">
            <v>5913 : Motion picture, video and television programme distribution activities</v>
          </cell>
          <cell r="B457">
            <v>3500</v>
          </cell>
          <cell r="C457">
            <v>4100</v>
          </cell>
          <cell r="D457">
            <v>3500</v>
          </cell>
          <cell r="E457">
            <v>3600</v>
          </cell>
          <cell r="F457">
            <v>3900</v>
          </cell>
          <cell r="G457">
            <v>3700</v>
          </cell>
          <cell r="H457">
            <v>4400</v>
          </cell>
          <cell r="I457">
            <v>4200</v>
          </cell>
          <cell r="J457">
            <v>3700</v>
          </cell>
          <cell r="K457">
            <v>4500</v>
          </cell>
          <cell r="L457">
            <v>4500</v>
          </cell>
          <cell r="M457">
            <v>4600</v>
          </cell>
          <cell r="N457">
            <v>4100</v>
          </cell>
          <cell r="O457">
            <v>4500</v>
          </cell>
          <cell r="P457">
            <v>2600</v>
          </cell>
          <cell r="Q457">
            <v>4500</v>
          </cell>
          <cell r="R457">
            <v>4500</v>
          </cell>
          <cell r="S457">
            <v>4700</v>
          </cell>
        </row>
        <row r="458">
          <cell r="A458" t="str">
            <v>5914 : Motion picture projection activities</v>
          </cell>
          <cell r="B458">
            <v>6400</v>
          </cell>
          <cell r="C458">
            <v>6300</v>
          </cell>
          <cell r="D458">
            <v>3500</v>
          </cell>
          <cell r="E458">
            <v>4400</v>
          </cell>
          <cell r="F458">
            <v>4500</v>
          </cell>
          <cell r="G458">
            <v>3400</v>
          </cell>
          <cell r="H458">
            <v>3700</v>
          </cell>
          <cell r="I458">
            <v>3600</v>
          </cell>
          <cell r="J458">
            <v>3500</v>
          </cell>
          <cell r="K458">
            <v>3600</v>
          </cell>
          <cell r="L458">
            <v>3800</v>
          </cell>
          <cell r="M458">
            <v>3700</v>
          </cell>
          <cell r="N458">
            <v>3100</v>
          </cell>
          <cell r="O458">
            <v>3400</v>
          </cell>
          <cell r="P458">
            <v>3500</v>
          </cell>
          <cell r="Q458">
            <v>3600</v>
          </cell>
          <cell r="R458">
            <v>3600</v>
          </cell>
          <cell r="S458">
            <v>3700</v>
          </cell>
        </row>
        <row r="459">
          <cell r="A459" t="str">
            <v>5920 : Sound recording and music publishing activities</v>
          </cell>
          <cell r="B459">
            <v>2500</v>
          </cell>
          <cell r="C459">
            <v>3300</v>
          </cell>
          <cell r="D459">
            <v>3100</v>
          </cell>
          <cell r="E459">
            <v>3400</v>
          </cell>
          <cell r="F459">
            <v>3700</v>
          </cell>
          <cell r="G459">
            <v>3600</v>
          </cell>
          <cell r="H459">
            <v>3700</v>
          </cell>
          <cell r="I459">
            <v>4000</v>
          </cell>
          <cell r="J459">
            <v>3800</v>
          </cell>
          <cell r="K459">
            <v>3600</v>
          </cell>
          <cell r="L459">
            <v>4400</v>
          </cell>
          <cell r="M459">
            <v>3800</v>
          </cell>
          <cell r="N459">
            <v>3100</v>
          </cell>
          <cell r="O459">
            <v>5100</v>
          </cell>
          <cell r="P459">
            <v>4200</v>
          </cell>
          <cell r="Q459">
            <v>5800</v>
          </cell>
          <cell r="R459">
            <v>5600</v>
          </cell>
          <cell r="S459">
            <v>5700</v>
          </cell>
        </row>
        <row r="460">
          <cell r="A460" t="str">
            <v>6010 : Radio broadcasting</v>
          </cell>
          <cell r="B460">
            <v>2600</v>
          </cell>
          <cell r="C460">
            <v>3000</v>
          </cell>
          <cell r="D460">
            <v>2900</v>
          </cell>
          <cell r="E460">
            <v>3500</v>
          </cell>
          <cell r="F460">
            <v>3600</v>
          </cell>
          <cell r="G460">
            <v>3400</v>
          </cell>
          <cell r="H460">
            <v>3400</v>
          </cell>
          <cell r="I460">
            <v>3300</v>
          </cell>
          <cell r="J460">
            <v>3000</v>
          </cell>
          <cell r="K460">
            <v>3300</v>
          </cell>
          <cell r="L460">
            <v>3400</v>
          </cell>
          <cell r="M460">
            <v>3600</v>
          </cell>
          <cell r="N460">
            <v>3600</v>
          </cell>
          <cell r="O460">
            <v>3600</v>
          </cell>
          <cell r="P460">
            <v>6000</v>
          </cell>
          <cell r="Q460">
            <v>7400</v>
          </cell>
          <cell r="R460">
            <v>7200</v>
          </cell>
          <cell r="S460">
            <v>7200</v>
          </cell>
        </row>
        <row r="461">
          <cell r="A461" t="str">
            <v>6020 : Television programming and broadcasting activities</v>
          </cell>
          <cell r="B461">
            <v>9900</v>
          </cell>
          <cell r="C461">
            <v>11100</v>
          </cell>
          <cell r="D461">
            <v>11000</v>
          </cell>
          <cell r="E461">
            <v>13200</v>
          </cell>
          <cell r="F461">
            <v>13500</v>
          </cell>
          <cell r="G461">
            <v>12700</v>
          </cell>
          <cell r="H461">
            <v>12600</v>
          </cell>
          <cell r="I461">
            <v>12500</v>
          </cell>
          <cell r="J461">
            <v>11300</v>
          </cell>
          <cell r="K461">
            <v>11200</v>
          </cell>
          <cell r="L461">
            <v>13800</v>
          </cell>
          <cell r="M461">
            <v>13200</v>
          </cell>
          <cell r="N461">
            <v>14100</v>
          </cell>
          <cell r="O461">
            <v>14300</v>
          </cell>
          <cell r="P461">
            <v>21200</v>
          </cell>
          <cell r="Q461">
            <v>23400</v>
          </cell>
          <cell r="R461">
            <v>19900</v>
          </cell>
          <cell r="S461">
            <v>20100</v>
          </cell>
        </row>
        <row r="462">
          <cell r="A462" t="str">
            <v>6110 : Wired telecommunications activities</v>
          </cell>
          <cell r="B462">
            <v>1500</v>
          </cell>
          <cell r="C462">
            <v>1600</v>
          </cell>
          <cell r="D462">
            <v>1700</v>
          </cell>
          <cell r="E462">
            <v>1500</v>
          </cell>
          <cell r="F462">
            <v>1600</v>
          </cell>
          <cell r="G462">
            <v>1500</v>
          </cell>
          <cell r="H462">
            <v>1400</v>
          </cell>
          <cell r="I462">
            <v>1400</v>
          </cell>
          <cell r="J462">
            <v>1400</v>
          </cell>
          <cell r="K462">
            <v>1400</v>
          </cell>
          <cell r="L462">
            <v>1300</v>
          </cell>
          <cell r="M462">
            <v>1100</v>
          </cell>
          <cell r="N462">
            <v>900</v>
          </cell>
          <cell r="O462">
            <v>1400</v>
          </cell>
          <cell r="P462">
            <v>1400</v>
          </cell>
          <cell r="Q462">
            <v>2500</v>
          </cell>
          <cell r="R462">
            <v>2700</v>
          </cell>
          <cell r="S462">
            <v>2700</v>
          </cell>
        </row>
        <row r="463">
          <cell r="A463" t="str">
            <v>6120 : Wireless telecommunications activities</v>
          </cell>
          <cell r="B463">
            <v>1300</v>
          </cell>
          <cell r="C463">
            <v>1400</v>
          </cell>
          <cell r="D463">
            <v>1400</v>
          </cell>
          <cell r="E463">
            <v>1300</v>
          </cell>
          <cell r="F463">
            <v>1400</v>
          </cell>
          <cell r="G463">
            <v>1300</v>
          </cell>
          <cell r="H463">
            <v>1200</v>
          </cell>
          <cell r="I463">
            <v>1200</v>
          </cell>
          <cell r="J463">
            <v>1200</v>
          </cell>
          <cell r="K463">
            <v>1000</v>
          </cell>
          <cell r="L463">
            <v>1300</v>
          </cell>
          <cell r="M463">
            <v>1300</v>
          </cell>
          <cell r="N463">
            <v>1200</v>
          </cell>
          <cell r="O463">
            <v>1600</v>
          </cell>
          <cell r="P463">
            <v>2100</v>
          </cell>
          <cell r="Q463">
            <v>4100</v>
          </cell>
          <cell r="R463">
            <v>5000</v>
          </cell>
          <cell r="S463">
            <v>5900</v>
          </cell>
        </row>
        <row r="464">
          <cell r="A464" t="str">
            <v>6130 : Satellite telecommunications activities</v>
          </cell>
          <cell r="B464">
            <v>400</v>
          </cell>
          <cell r="C464">
            <v>400</v>
          </cell>
          <cell r="D464">
            <v>500</v>
          </cell>
          <cell r="E464">
            <v>400</v>
          </cell>
          <cell r="F464">
            <v>400</v>
          </cell>
          <cell r="G464">
            <v>400</v>
          </cell>
          <cell r="H464">
            <v>400</v>
          </cell>
          <cell r="I464">
            <v>400</v>
          </cell>
          <cell r="J464">
            <v>400</v>
          </cell>
          <cell r="K464">
            <v>700</v>
          </cell>
          <cell r="L464">
            <v>100</v>
          </cell>
          <cell r="M464">
            <v>600</v>
          </cell>
          <cell r="N464">
            <v>600</v>
          </cell>
          <cell r="O464">
            <v>700</v>
          </cell>
          <cell r="P464">
            <v>700</v>
          </cell>
          <cell r="Q464">
            <v>1000</v>
          </cell>
          <cell r="R464">
            <v>700</v>
          </cell>
          <cell r="S464">
            <v>600</v>
          </cell>
        </row>
        <row r="465">
          <cell r="A465" t="str">
            <v>6190 : Other telecommunications activities</v>
          </cell>
          <cell r="B465">
            <v>46100</v>
          </cell>
          <cell r="C465">
            <v>47700</v>
          </cell>
          <cell r="D465">
            <v>50900</v>
          </cell>
          <cell r="E465">
            <v>46800</v>
          </cell>
          <cell r="F465">
            <v>48000</v>
          </cell>
          <cell r="G465">
            <v>45700</v>
          </cell>
          <cell r="H465">
            <v>42400</v>
          </cell>
          <cell r="I465">
            <v>42800</v>
          </cell>
          <cell r="J465">
            <v>42700</v>
          </cell>
          <cell r="K465">
            <v>41300</v>
          </cell>
          <cell r="L465">
            <v>40500</v>
          </cell>
          <cell r="M465">
            <v>37900</v>
          </cell>
          <cell r="N465">
            <v>34200</v>
          </cell>
          <cell r="O465">
            <v>32300</v>
          </cell>
          <cell r="P465">
            <v>35100</v>
          </cell>
          <cell r="Q465">
            <v>42200</v>
          </cell>
          <cell r="R465">
            <v>37000</v>
          </cell>
          <cell r="S465">
            <v>31400</v>
          </cell>
        </row>
        <row r="466">
          <cell r="A466" t="str">
            <v>6201 : Computer programming activities</v>
          </cell>
          <cell r="B466">
            <v>11500</v>
          </cell>
          <cell r="C466">
            <v>12800</v>
          </cell>
          <cell r="D466">
            <v>15200</v>
          </cell>
          <cell r="E466">
            <v>16500</v>
          </cell>
          <cell r="F466">
            <v>16000</v>
          </cell>
          <cell r="G466">
            <v>15700</v>
          </cell>
          <cell r="H466">
            <v>15600</v>
          </cell>
          <cell r="I466">
            <v>17000</v>
          </cell>
          <cell r="J466">
            <v>19200</v>
          </cell>
          <cell r="K466">
            <v>20000</v>
          </cell>
          <cell r="L466">
            <v>24700</v>
          </cell>
          <cell r="M466">
            <v>19800</v>
          </cell>
          <cell r="N466">
            <v>23800</v>
          </cell>
          <cell r="O466">
            <v>28800</v>
          </cell>
          <cell r="P466">
            <v>28500</v>
          </cell>
          <cell r="Q466">
            <v>33300</v>
          </cell>
          <cell r="R466">
            <v>39400</v>
          </cell>
          <cell r="S466">
            <v>41500</v>
          </cell>
        </row>
        <row r="467">
          <cell r="A467" t="str">
            <v>6202 : Computer consultancy activities</v>
          </cell>
          <cell r="B467">
            <v>32400</v>
          </cell>
          <cell r="C467">
            <v>36800</v>
          </cell>
          <cell r="D467">
            <v>43800</v>
          </cell>
          <cell r="E467">
            <v>46000</v>
          </cell>
          <cell r="F467">
            <v>45000</v>
          </cell>
          <cell r="G467">
            <v>44100</v>
          </cell>
          <cell r="H467">
            <v>43800</v>
          </cell>
          <cell r="I467">
            <v>47700</v>
          </cell>
          <cell r="J467">
            <v>54100</v>
          </cell>
          <cell r="K467">
            <v>58200</v>
          </cell>
          <cell r="L467">
            <v>69900</v>
          </cell>
          <cell r="M467">
            <v>69800</v>
          </cell>
          <cell r="N467">
            <v>73500</v>
          </cell>
          <cell r="O467">
            <v>79900</v>
          </cell>
          <cell r="P467">
            <v>70900</v>
          </cell>
          <cell r="Q467">
            <v>79100</v>
          </cell>
          <cell r="R467">
            <v>94100</v>
          </cell>
          <cell r="S467">
            <v>98000</v>
          </cell>
        </row>
        <row r="468">
          <cell r="A468" t="str">
            <v>6203 : Computer facilities management activities</v>
          </cell>
          <cell r="B468">
            <v>100</v>
          </cell>
          <cell r="C468">
            <v>100</v>
          </cell>
          <cell r="D468">
            <v>200</v>
          </cell>
          <cell r="E468">
            <v>200</v>
          </cell>
          <cell r="F468">
            <v>100</v>
          </cell>
          <cell r="G468">
            <v>100</v>
          </cell>
          <cell r="H468">
            <v>100</v>
          </cell>
          <cell r="I468">
            <v>100</v>
          </cell>
          <cell r="J468">
            <v>100</v>
          </cell>
          <cell r="K468"/>
          <cell r="L468">
            <v>100</v>
          </cell>
          <cell r="M468">
            <v>100</v>
          </cell>
          <cell r="N468">
            <v>100</v>
          </cell>
          <cell r="O468">
            <v>300</v>
          </cell>
          <cell r="P468">
            <v>200</v>
          </cell>
          <cell r="Q468">
            <v>300</v>
          </cell>
          <cell r="R468">
            <v>400</v>
          </cell>
          <cell r="S468">
            <v>400</v>
          </cell>
        </row>
        <row r="469">
          <cell r="A469" t="str">
            <v>6209 : Other information technology and computer service activities</v>
          </cell>
          <cell r="B469">
            <v>27000</v>
          </cell>
          <cell r="C469">
            <v>35900</v>
          </cell>
          <cell r="D469">
            <v>45400</v>
          </cell>
          <cell r="E469">
            <v>45300</v>
          </cell>
          <cell r="F469">
            <v>37700</v>
          </cell>
          <cell r="G469">
            <v>32400</v>
          </cell>
          <cell r="H469">
            <v>28900</v>
          </cell>
          <cell r="I469">
            <v>29300</v>
          </cell>
          <cell r="J469">
            <v>32100</v>
          </cell>
          <cell r="K469">
            <v>32800</v>
          </cell>
          <cell r="L469">
            <v>35500</v>
          </cell>
          <cell r="M469">
            <v>29100</v>
          </cell>
          <cell r="N469">
            <v>31900</v>
          </cell>
          <cell r="O469">
            <v>33900</v>
          </cell>
          <cell r="P469">
            <v>29600</v>
          </cell>
          <cell r="Q469">
            <v>30900</v>
          </cell>
          <cell r="R469">
            <v>31500</v>
          </cell>
          <cell r="S469">
            <v>32100</v>
          </cell>
        </row>
        <row r="470">
          <cell r="A470" t="str">
            <v>6311 : Data processing, hosting and related activities</v>
          </cell>
          <cell r="B470">
            <v>14500</v>
          </cell>
          <cell r="C470">
            <v>14900</v>
          </cell>
          <cell r="D470">
            <v>20300</v>
          </cell>
          <cell r="E470">
            <v>16900</v>
          </cell>
          <cell r="F470">
            <v>9500</v>
          </cell>
          <cell r="G470">
            <v>8000</v>
          </cell>
          <cell r="H470">
            <v>9400</v>
          </cell>
          <cell r="I470">
            <v>10200</v>
          </cell>
          <cell r="J470">
            <v>11200</v>
          </cell>
          <cell r="K470">
            <v>10500</v>
          </cell>
          <cell r="L470">
            <v>9100</v>
          </cell>
          <cell r="M470">
            <v>6500</v>
          </cell>
          <cell r="N470">
            <v>9100</v>
          </cell>
          <cell r="O470">
            <v>6900</v>
          </cell>
          <cell r="P470">
            <v>7600</v>
          </cell>
          <cell r="Q470">
            <v>7900</v>
          </cell>
          <cell r="R470">
            <v>9500</v>
          </cell>
          <cell r="S470">
            <v>12300</v>
          </cell>
        </row>
        <row r="471">
          <cell r="A471" t="str">
            <v>6312 : Web portals</v>
          </cell>
          <cell r="B471">
            <v>100</v>
          </cell>
          <cell r="C471">
            <v>100</v>
          </cell>
          <cell r="D471">
            <v>100</v>
          </cell>
          <cell r="E471">
            <v>100</v>
          </cell>
          <cell r="F471">
            <v>100</v>
          </cell>
          <cell r="G471">
            <v>100</v>
          </cell>
          <cell r="H471">
            <v>100</v>
          </cell>
          <cell r="I471">
            <v>100</v>
          </cell>
          <cell r="J471">
            <v>100</v>
          </cell>
          <cell r="K471">
            <v>100</v>
          </cell>
          <cell r="L471">
            <v>200</v>
          </cell>
          <cell r="M471">
            <v>200</v>
          </cell>
          <cell r="N471">
            <v>900</v>
          </cell>
          <cell r="O471">
            <v>1200</v>
          </cell>
          <cell r="P471">
            <v>3000</v>
          </cell>
          <cell r="Q471">
            <v>3400</v>
          </cell>
          <cell r="R471">
            <v>4300</v>
          </cell>
          <cell r="S471">
            <v>5900</v>
          </cell>
        </row>
        <row r="472">
          <cell r="A472" t="str">
            <v>6391 : News agency activities</v>
          </cell>
          <cell r="B472">
            <v>8700</v>
          </cell>
          <cell r="C472">
            <v>9400</v>
          </cell>
          <cell r="D472">
            <v>8600</v>
          </cell>
          <cell r="E472">
            <v>10700</v>
          </cell>
          <cell r="F472">
            <v>10600</v>
          </cell>
          <cell r="G472">
            <v>10200</v>
          </cell>
          <cell r="H472">
            <v>9900</v>
          </cell>
          <cell r="I472">
            <v>10100</v>
          </cell>
          <cell r="J472">
            <v>10800</v>
          </cell>
          <cell r="K472">
            <v>10200</v>
          </cell>
          <cell r="L472">
            <v>11900</v>
          </cell>
          <cell r="M472">
            <v>7200</v>
          </cell>
          <cell r="N472">
            <v>9600</v>
          </cell>
          <cell r="O472">
            <v>8900</v>
          </cell>
          <cell r="P472">
            <v>10200</v>
          </cell>
          <cell r="Q472">
            <v>7000</v>
          </cell>
          <cell r="R472">
            <v>10400</v>
          </cell>
          <cell r="S472">
            <v>13500</v>
          </cell>
        </row>
        <row r="473">
          <cell r="A473" t="str">
            <v>6399 : Other information service activities n.e.c.</v>
          </cell>
          <cell r="B473"/>
          <cell r="C473"/>
          <cell r="D473"/>
          <cell r="E473"/>
          <cell r="F473"/>
          <cell r="G473"/>
          <cell r="H473"/>
          <cell r="I473"/>
          <cell r="J473"/>
          <cell r="K473"/>
          <cell r="L473"/>
          <cell r="M473"/>
          <cell r="N473"/>
          <cell r="O473"/>
          <cell r="P473"/>
          <cell r="Q473"/>
          <cell r="R473"/>
          <cell r="S473"/>
        </row>
        <row r="474">
          <cell r="A474" t="str">
            <v>6411 : Central banking</v>
          </cell>
          <cell r="B474"/>
          <cell r="C474"/>
          <cell r="D474"/>
          <cell r="E474"/>
          <cell r="F474"/>
          <cell r="G474"/>
          <cell r="H474"/>
          <cell r="I474"/>
          <cell r="J474"/>
          <cell r="K474"/>
          <cell r="L474"/>
          <cell r="M474"/>
          <cell r="N474"/>
          <cell r="O474"/>
          <cell r="P474"/>
          <cell r="Q474"/>
          <cell r="R474"/>
          <cell r="S474"/>
        </row>
        <row r="475">
          <cell r="A475" t="str">
            <v>6419 : Other monetary intermediation</v>
          </cell>
          <cell r="B475"/>
          <cell r="C475"/>
          <cell r="D475"/>
          <cell r="E475"/>
          <cell r="F475"/>
          <cell r="G475"/>
          <cell r="H475"/>
          <cell r="I475"/>
          <cell r="J475"/>
          <cell r="K475"/>
          <cell r="L475"/>
          <cell r="M475"/>
          <cell r="N475"/>
          <cell r="O475"/>
          <cell r="P475"/>
          <cell r="Q475"/>
          <cell r="R475"/>
          <cell r="S475"/>
        </row>
        <row r="476">
          <cell r="A476" t="str">
            <v>6420 : Activities of holding companies</v>
          </cell>
          <cell r="B476">
            <v>7900</v>
          </cell>
          <cell r="C476">
            <v>7400</v>
          </cell>
          <cell r="D476">
            <v>7700</v>
          </cell>
          <cell r="E476">
            <v>7900</v>
          </cell>
          <cell r="F476">
            <v>7900</v>
          </cell>
          <cell r="G476">
            <v>10800</v>
          </cell>
          <cell r="H476">
            <v>11500</v>
          </cell>
          <cell r="I476">
            <v>11200</v>
          </cell>
          <cell r="J476">
            <v>9200</v>
          </cell>
          <cell r="K476">
            <v>12400</v>
          </cell>
          <cell r="L476">
            <v>5200</v>
          </cell>
          <cell r="M476">
            <v>3300</v>
          </cell>
          <cell r="N476">
            <v>2000</v>
          </cell>
          <cell r="O476">
            <v>900</v>
          </cell>
          <cell r="P476">
            <v>800</v>
          </cell>
          <cell r="Q476">
            <v>700</v>
          </cell>
          <cell r="R476">
            <v>800</v>
          </cell>
          <cell r="S476">
            <v>300</v>
          </cell>
        </row>
        <row r="477">
          <cell r="A477" t="str">
            <v>6430 : Trusts, funds and similar financial entities</v>
          </cell>
          <cell r="B477">
            <v>12800</v>
          </cell>
          <cell r="C477">
            <v>10000</v>
          </cell>
          <cell r="D477">
            <v>11200</v>
          </cell>
          <cell r="E477">
            <v>11100</v>
          </cell>
          <cell r="F477">
            <v>11800</v>
          </cell>
          <cell r="G477">
            <v>12900</v>
          </cell>
          <cell r="H477">
            <v>12900</v>
          </cell>
          <cell r="I477">
            <v>12500</v>
          </cell>
          <cell r="J477">
            <v>13700</v>
          </cell>
          <cell r="K477">
            <v>12200</v>
          </cell>
          <cell r="L477">
            <v>14400</v>
          </cell>
          <cell r="M477">
            <v>4900</v>
          </cell>
          <cell r="N477">
            <v>6200</v>
          </cell>
          <cell r="O477">
            <v>7700</v>
          </cell>
          <cell r="P477">
            <v>7900</v>
          </cell>
          <cell r="Q477">
            <v>8100</v>
          </cell>
          <cell r="R477">
            <v>6800</v>
          </cell>
          <cell r="S477">
            <v>8500</v>
          </cell>
        </row>
        <row r="478">
          <cell r="A478" t="str">
            <v>6491 : Financial leasing</v>
          </cell>
          <cell r="B478">
            <v>4600</v>
          </cell>
          <cell r="C478">
            <v>4200</v>
          </cell>
          <cell r="D478">
            <v>3500</v>
          </cell>
          <cell r="E478">
            <v>4600</v>
          </cell>
          <cell r="F478">
            <v>2300</v>
          </cell>
          <cell r="G478">
            <v>2100</v>
          </cell>
          <cell r="H478">
            <v>1500</v>
          </cell>
          <cell r="I478">
            <v>2400</v>
          </cell>
          <cell r="J478">
            <v>2700</v>
          </cell>
          <cell r="K478">
            <v>1900</v>
          </cell>
          <cell r="L478">
            <v>1400</v>
          </cell>
          <cell r="M478">
            <v>700</v>
          </cell>
          <cell r="N478">
            <v>600</v>
          </cell>
          <cell r="O478">
            <v>2100</v>
          </cell>
          <cell r="P478">
            <v>1200</v>
          </cell>
          <cell r="Q478">
            <v>1000</v>
          </cell>
          <cell r="R478">
            <v>800</v>
          </cell>
          <cell r="S478">
            <v>900</v>
          </cell>
        </row>
        <row r="479">
          <cell r="A479" t="str">
            <v>6492 : Other credit granting</v>
          </cell>
          <cell r="B479">
            <v>9700</v>
          </cell>
          <cell r="C479">
            <v>7900</v>
          </cell>
          <cell r="D479">
            <v>6100</v>
          </cell>
          <cell r="E479">
            <v>7800</v>
          </cell>
          <cell r="F479">
            <v>7900</v>
          </cell>
          <cell r="G479">
            <v>8000</v>
          </cell>
          <cell r="H479">
            <v>6000</v>
          </cell>
          <cell r="I479">
            <v>8300</v>
          </cell>
          <cell r="J479">
            <v>6700</v>
          </cell>
          <cell r="K479">
            <v>6600</v>
          </cell>
          <cell r="L479">
            <v>4700</v>
          </cell>
          <cell r="M479">
            <v>4600</v>
          </cell>
          <cell r="N479">
            <v>3500</v>
          </cell>
          <cell r="O479">
            <v>2600</v>
          </cell>
          <cell r="P479">
            <v>3700</v>
          </cell>
          <cell r="Q479">
            <v>4900</v>
          </cell>
          <cell r="R479">
            <v>3800</v>
          </cell>
          <cell r="S479">
            <v>4000</v>
          </cell>
        </row>
        <row r="480">
          <cell r="A480" t="str">
            <v>6499 : Other financial service activities, except insurance and pension funding, n.e.c.</v>
          </cell>
          <cell r="B480">
            <v>22900</v>
          </cell>
          <cell r="C480">
            <v>17900</v>
          </cell>
          <cell r="D480">
            <v>19900</v>
          </cell>
          <cell r="E480">
            <v>19900</v>
          </cell>
          <cell r="F480">
            <v>21000</v>
          </cell>
          <cell r="G480">
            <v>23000</v>
          </cell>
          <cell r="H480">
            <v>22800</v>
          </cell>
          <cell r="I480">
            <v>22400</v>
          </cell>
          <cell r="J480">
            <v>24300</v>
          </cell>
          <cell r="K480">
            <v>22700</v>
          </cell>
          <cell r="L480">
            <v>24500</v>
          </cell>
          <cell r="M480">
            <v>14900</v>
          </cell>
          <cell r="N480">
            <v>12200</v>
          </cell>
          <cell r="O480">
            <v>15000</v>
          </cell>
          <cell r="P480">
            <v>17600</v>
          </cell>
          <cell r="Q480">
            <v>17400</v>
          </cell>
          <cell r="R480">
            <v>13100</v>
          </cell>
          <cell r="S480">
            <v>16600</v>
          </cell>
        </row>
        <row r="481">
          <cell r="A481" t="str">
            <v>6511 : Life insurance</v>
          </cell>
          <cell r="B481">
            <v>14900</v>
          </cell>
          <cell r="C481">
            <v>11000</v>
          </cell>
          <cell r="D481">
            <v>10900</v>
          </cell>
          <cell r="E481">
            <v>10200</v>
          </cell>
          <cell r="F481">
            <v>10200</v>
          </cell>
          <cell r="G481">
            <v>8700</v>
          </cell>
          <cell r="H481">
            <v>6900</v>
          </cell>
          <cell r="I481">
            <v>4600</v>
          </cell>
          <cell r="J481">
            <v>5000</v>
          </cell>
          <cell r="K481">
            <v>5200</v>
          </cell>
          <cell r="L481">
            <v>6800</v>
          </cell>
          <cell r="M481">
            <v>5800</v>
          </cell>
          <cell r="N481">
            <v>3900</v>
          </cell>
          <cell r="O481">
            <v>3700</v>
          </cell>
          <cell r="P481">
            <v>3700</v>
          </cell>
          <cell r="Q481">
            <v>4000</v>
          </cell>
          <cell r="R481">
            <v>4300</v>
          </cell>
          <cell r="S481">
            <v>4700</v>
          </cell>
        </row>
        <row r="482">
          <cell r="A482" t="str">
            <v>6512 : Non-life insurance</v>
          </cell>
          <cell r="B482">
            <v>14400</v>
          </cell>
          <cell r="C482">
            <v>13500</v>
          </cell>
          <cell r="D482">
            <v>16100</v>
          </cell>
          <cell r="E482">
            <v>17700</v>
          </cell>
          <cell r="F482">
            <v>17900</v>
          </cell>
          <cell r="G482">
            <v>20000</v>
          </cell>
          <cell r="H482">
            <v>14500</v>
          </cell>
          <cell r="I482">
            <v>15100</v>
          </cell>
          <cell r="J482">
            <v>15500</v>
          </cell>
          <cell r="K482">
            <v>15900</v>
          </cell>
          <cell r="L482">
            <v>12100</v>
          </cell>
          <cell r="M482">
            <v>14500</v>
          </cell>
          <cell r="N482">
            <v>13900</v>
          </cell>
          <cell r="O482">
            <v>14300</v>
          </cell>
          <cell r="P482">
            <v>12800</v>
          </cell>
          <cell r="Q482">
            <v>12000</v>
          </cell>
          <cell r="R482">
            <v>13300</v>
          </cell>
          <cell r="S482">
            <v>13000</v>
          </cell>
        </row>
        <row r="483">
          <cell r="A483" t="str">
            <v>6520 : Reinsurance</v>
          </cell>
          <cell r="B483">
            <v>600</v>
          </cell>
          <cell r="C483">
            <v>500</v>
          </cell>
          <cell r="D483">
            <v>500</v>
          </cell>
          <cell r="E483">
            <v>500</v>
          </cell>
          <cell r="F483">
            <v>500</v>
          </cell>
          <cell r="G483">
            <v>600</v>
          </cell>
          <cell r="H483">
            <v>400</v>
          </cell>
          <cell r="I483">
            <v>400</v>
          </cell>
          <cell r="J483">
            <v>400</v>
          </cell>
          <cell r="K483">
            <v>400</v>
          </cell>
          <cell r="L483">
            <v>400</v>
          </cell>
          <cell r="M483">
            <v>600</v>
          </cell>
          <cell r="N483">
            <v>600</v>
          </cell>
          <cell r="O483">
            <v>600</v>
          </cell>
          <cell r="P483">
            <v>500</v>
          </cell>
          <cell r="Q483">
            <v>700</v>
          </cell>
          <cell r="R483">
            <v>900</v>
          </cell>
          <cell r="S483">
            <v>900</v>
          </cell>
        </row>
        <row r="484">
          <cell r="A484" t="str">
            <v>6530 : Pension funding</v>
          </cell>
          <cell r="B484">
            <v>1500</v>
          </cell>
          <cell r="C484">
            <v>1000</v>
          </cell>
          <cell r="D484">
            <v>700</v>
          </cell>
          <cell r="E484"/>
          <cell r="F484"/>
          <cell r="G484"/>
          <cell r="H484"/>
          <cell r="I484"/>
          <cell r="J484"/>
          <cell r="K484"/>
          <cell r="L484"/>
          <cell r="M484"/>
          <cell r="N484"/>
          <cell r="O484"/>
          <cell r="P484"/>
          <cell r="Q484"/>
          <cell r="R484"/>
          <cell r="S484"/>
        </row>
        <row r="485">
          <cell r="A485" t="str">
            <v>6611 : Administration of financial markets</v>
          </cell>
          <cell r="B485">
            <v>2500</v>
          </cell>
          <cell r="C485">
            <v>1600</v>
          </cell>
          <cell r="D485">
            <v>3100</v>
          </cell>
          <cell r="E485">
            <v>2000</v>
          </cell>
          <cell r="F485">
            <v>2200</v>
          </cell>
          <cell r="G485">
            <v>2000</v>
          </cell>
          <cell r="H485">
            <v>1900</v>
          </cell>
          <cell r="I485">
            <v>1700</v>
          </cell>
          <cell r="J485">
            <v>1900</v>
          </cell>
          <cell r="K485">
            <v>1900</v>
          </cell>
          <cell r="L485">
            <v>2200</v>
          </cell>
          <cell r="M485">
            <v>2200</v>
          </cell>
          <cell r="N485">
            <v>2000</v>
          </cell>
          <cell r="O485">
            <v>2400</v>
          </cell>
          <cell r="P485">
            <v>3300</v>
          </cell>
          <cell r="Q485">
            <v>2800</v>
          </cell>
          <cell r="R485">
            <v>3600</v>
          </cell>
          <cell r="S485">
            <v>2700</v>
          </cell>
        </row>
        <row r="486">
          <cell r="A486" t="str">
            <v>6612 : Security and commodity contracts brokerage</v>
          </cell>
          <cell r="B486">
            <v>14500</v>
          </cell>
          <cell r="C486">
            <v>21400</v>
          </cell>
          <cell r="D486">
            <v>23300</v>
          </cell>
          <cell r="E486">
            <v>24600</v>
          </cell>
          <cell r="F486">
            <v>25200</v>
          </cell>
          <cell r="G486">
            <v>26700</v>
          </cell>
          <cell r="H486">
            <v>27600</v>
          </cell>
          <cell r="I486">
            <v>29000</v>
          </cell>
          <cell r="J486">
            <v>32200</v>
          </cell>
          <cell r="K486">
            <v>33000</v>
          </cell>
          <cell r="L486">
            <v>35200</v>
          </cell>
          <cell r="M486">
            <v>28300</v>
          </cell>
          <cell r="N486">
            <v>23700</v>
          </cell>
          <cell r="O486">
            <v>37200</v>
          </cell>
          <cell r="P486">
            <v>36500</v>
          </cell>
          <cell r="Q486">
            <v>29200</v>
          </cell>
          <cell r="R486">
            <v>25300</v>
          </cell>
          <cell r="S486">
            <v>24000</v>
          </cell>
        </row>
        <row r="487">
          <cell r="A487" t="str">
            <v>6619 : Other activities auxiliary to financial services, except insurance and pension funding</v>
          </cell>
          <cell r="B487">
            <v>14200</v>
          </cell>
          <cell r="C487">
            <v>13000</v>
          </cell>
          <cell r="D487">
            <v>17800</v>
          </cell>
          <cell r="E487">
            <v>24300</v>
          </cell>
          <cell r="F487">
            <v>22900</v>
          </cell>
          <cell r="G487">
            <v>25000</v>
          </cell>
          <cell r="H487">
            <v>26500</v>
          </cell>
          <cell r="I487">
            <v>27500</v>
          </cell>
          <cell r="J487">
            <v>29400</v>
          </cell>
          <cell r="K487">
            <v>28500</v>
          </cell>
          <cell r="L487">
            <v>31500</v>
          </cell>
          <cell r="M487">
            <v>38300</v>
          </cell>
          <cell r="N487">
            <v>36200</v>
          </cell>
          <cell r="O487">
            <v>47000</v>
          </cell>
          <cell r="P487">
            <v>50400</v>
          </cell>
          <cell r="Q487">
            <v>40600</v>
          </cell>
          <cell r="R487">
            <v>43800</v>
          </cell>
          <cell r="S487">
            <v>45800</v>
          </cell>
        </row>
        <row r="488">
          <cell r="A488" t="str">
            <v>6621 : Risk and damage evaluation</v>
          </cell>
          <cell r="B488">
            <v>1900</v>
          </cell>
          <cell r="C488">
            <v>2200</v>
          </cell>
          <cell r="D488">
            <v>2000</v>
          </cell>
          <cell r="E488">
            <v>2000</v>
          </cell>
          <cell r="F488">
            <v>1900</v>
          </cell>
          <cell r="G488">
            <v>1900</v>
          </cell>
          <cell r="H488">
            <v>1800</v>
          </cell>
          <cell r="I488">
            <v>1900</v>
          </cell>
          <cell r="J488">
            <v>1900</v>
          </cell>
          <cell r="K488">
            <v>2000</v>
          </cell>
          <cell r="L488">
            <v>2700</v>
          </cell>
          <cell r="M488">
            <v>3000</v>
          </cell>
          <cell r="N488">
            <v>3300</v>
          </cell>
          <cell r="O488">
            <v>2800</v>
          </cell>
          <cell r="P488">
            <v>3000</v>
          </cell>
          <cell r="Q488">
            <v>3100</v>
          </cell>
          <cell r="R488">
            <v>3400</v>
          </cell>
          <cell r="S488">
            <v>2900</v>
          </cell>
        </row>
        <row r="489">
          <cell r="A489" t="str">
            <v>6622 : Activities of insurance agents and brokers</v>
          </cell>
          <cell r="B489">
            <v>23800</v>
          </cell>
          <cell r="C489">
            <v>26700</v>
          </cell>
          <cell r="D489">
            <v>24400</v>
          </cell>
          <cell r="E489">
            <v>24200</v>
          </cell>
          <cell r="F489">
            <v>23000</v>
          </cell>
          <cell r="G489">
            <v>22800</v>
          </cell>
          <cell r="H489">
            <v>22300</v>
          </cell>
          <cell r="I489">
            <v>23000</v>
          </cell>
          <cell r="J489">
            <v>23000</v>
          </cell>
          <cell r="K489">
            <v>26800</v>
          </cell>
          <cell r="L489">
            <v>30800</v>
          </cell>
          <cell r="M489">
            <v>36000</v>
          </cell>
          <cell r="N489">
            <v>39400</v>
          </cell>
          <cell r="O489">
            <v>30900</v>
          </cell>
          <cell r="P489">
            <v>29500</v>
          </cell>
          <cell r="Q489">
            <v>28100</v>
          </cell>
          <cell r="R489">
            <v>32300</v>
          </cell>
          <cell r="S489">
            <v>30500</v>
          </cell>
        </row>
        <row r="490">
          <cell r="A490" t="str">
            <v>6629 : Other activities auxiliary to insurance and pension funding</v>
          </cell>
          <cell r="B490">
            <v>13300</v>
          </cell>
          <cell r="C490">
            <v>14900</v>
          </cell>
          <cell r="D490">
            <v>13700</v>
          </cell>
          <cell r="E490">
            <v>13600</v>
          </cell>
          <cell r="F490">
            <v>12800</v>
          </cell>
          <cell r="G490">
            <v>12700</v>
          </cell>
          <cell r="H490">
            <v>12500</v>
          </cell>
          <cell r="I490">
            <v>12900</v>
          </cell>
          <cell r="J490">
            <v>12900</v>
          </cell>
          <cell r="K490">
            <v>15200</v>
          </cell>
          <cell r="L490">
            <v>17000</v>
          </cell>
          <cell r="M490">
            <v>17000</v>
          </cell>
          <cell r="N490">
            <v>19000</v>
          </cell>
          <cell r="O490">
            <v>19000</v>
          </cell>
          <cell r="P490">
            <v>20400</v>
          </cell>
          <cell r="Q490">
            <v>23300</v>
          </cell>
          <cell r="R490">
            <v>24500</v>
          </cell>
          <cell r="S490">
            <v>23000</v>
          </cell>
        </row>
        <row r="491">
          <cell r="A491" t="str">
            <v>6630 : Fund management activities</v>
          </cell>
          <cell r="B491">
            <v>8900</v>
          </cell>
          <cell r="C491">
            <v>13600</v>
          </cell>
          <cell r="D491">
            <v>14600</v>
          </cell>
          <cell r="E491">
            <v>15200</v>
          </cell>
          <cell r="F491">
            <v>15600</v>
          </cell>
          <cell r="G491">
            <v>16500</v>
          </cell>
          <cell r="H491">
            <v>17000</v>
          </cell>
          <cell r="I491">
            <v>18000</v>
          </cell>
          <cell r="J491">
            <v>20000</v>
          </cell>
          <cell r="K491">
            <v>22200</v>
          </cell>
          <cell r="L491">
            <v>20100</v>
          </cell>
          <cell r="M491">
            <v>21400</v>
          </cell>
          <cell r="N491">
            <v>23900</v>
          </cell>
          <cell r="O491">
            <v>20900</v>
          </cell>
          <cell r="P491">
            <v>21800</v>
          </cell>
          <cell r="Q491">
            <v>22500</v>
          </cell>
          <cell r="R491">
            <v>28000</v>
          </cell>
          <cell r="S491">
            <v>28900</v>
          </cell>
        </row>
        <row r="492">
          <cell r="A492" t="str">
            <v>6810 : Buying and selling of own real estate</v>
          </cell>
          <cell r="B492">
            <v>2000</v>
          </cell>
          <cell r="C492">
            <v>2300</v>
          </cell>
          <cell r="D492">
            <v>2500</v>
          </cell>
          <cell r="E492">
            <v>2500</v>
          </cell>
          <cell r="F492">
            <v>2300</v>
          </cell>
          <cell r="G492">
            <v>2200</v>
          </cell>
          <cell r="H492">
            <v>1700</v>
          </cell>
          <cell r="I492">
            <v>1800</v>
          </cell>
          <cell r="J492">
            <v>2100</v>
          </cell>
          <cell r="K492">
            <v>1900</v>
          </cell>
          <cell r="L492">
            <v>2500</v>
          </cell>
          <cell r="M492">
            <v>2000</v>
          </cell>
          <cell r="N492">
            <v>1800</v>
          </cell>
          <cell r="O492">
            <v>2900</v>
          </cell>
          <cell r="P492">
            <v>2500</v>
          </cell>
          <cell r="Q492">
            <v>2700</v>
          </cell>
          <cell r="R492">
            <v>2000</v>
          </cell>
          <cell r="S492">
            <v>2300</v>
          </cell>
        </row>
        <row r="493">
          <cell r="A493" t="str">
            <v>6820 : Renting and operating of own or leased real estate</v>
          </cell>
          <cell r="B493">
            <v>27400</v>
          </cell>
          <cell r="C493">
            <v>31900</v>
          </cell>
          <cell r="D493">
            <v>36000</v>
          </cell>
          <cell r="E493">
            <v>32800</v>
          </cell>
          <cell r="F493">
            <v>31800</v>
          </cell>
          <cell r="G493">
            <v>31400</v>
          </cell>
          <cell r="H493">
            <v>31700</v>
          </cell>
          <cell r="I493">
            <v>33000</v>
          </cell>
          <cell r="J493">
            <v>33700</v>
          </cell>
          <cell r="K493">
            <v>32800</v>
          </cell>
          <cell r="L493">
            <v>36400</v>
          </cell>
          <cell r="M493">
            <v>38900</v>
          </cell>
          <cell r="N493">
            <v>38600</v>
          </cell>
          <cell r="O493">
            <v>38600</v>
          </cell>
          <cell r="P493">
            <v>35300</v>
          </cell>
          <cell r="Q493">
            <v>39500</v>
          </cell>
          <cell r="R493">
            <v>40000</v>
          </cell>
          <cell r="S493">
            <v>43400</v>
          </cell>
        </row>
        <row r="494">
          <cell r="A494" t="str">
            <v>6831 : Real estate agencies</v>
          </cell>
          <cell r="B494">
            <v>19500</v>
          </cell>
          <cell r="C494">
            <v>19000</v>
          </cell>
          <cell r="D494">
            <v>20700</v>
          </cell>
          <cell r="E494">
            <v>22900</v>
          </cell>
          <cell r="F494">
            <v>20000</v>
          </cell>
          <cell r="G494">
            <v>20300</v>
          </cell>
          <cell r="H494">
            <v>19400</v>
          </cell>
          <cell r="I494">
            <v>20600</v>
          </cell>
          <cell r="J494">
            <v>23000</v>
          </cell>
          <cell r="K494">
            <v>24900</v>
          </cell>
          <cell r="L494">
            <v>28400</v>
          </cell>
          <cell r="M494">
            <v>31500</v>
          </cell>
          <cell r="N494">
            <v>33300</v>
          </cell>
          <cell r="O494">
            <v>32700</v>
          </cell>
          <cell r="P494">
            <v>42100</v>
          </cell>
          <cell r="Q494">
            <v>38500</v>
          </cell>
          <cell r="R494">
            <v>39200</v>
          </cell>
          <cell r="S494">
            <v>45700</v>
          </cell>
        </row>
        <row r="495">
          <cell r="A495" t="str">
            <v>6832 : Management of real estate on a fee or contract basis</v>
          </cell>
          <cell r="B495">
            <v>9400</v>
          </cell>
          <cell r="C495">
            <v>8300</v>
          </cell>
          <cell r="D495">
            <v>9000</v>
          </cell>
          <cell r="E495">
            <v>9500</v>
          </cell>
          <cell r="F495">
            <v>10400</v>
          </cell>
          <cell r="G495">
            <v>10600</v>
          </cell>
          <cell r="H495">
            <v>12200</v>
          </cell>
          <cell r="I495">
            <v>14200</v>
          </cell>
          <cell r="J495">
            <v>15900</v>
          </cell>
          <cell r="K495">
            <v>18600</v>
          </cell>
          <cell r="L495">
            <v>18500</v>
          </cell>
          <cell r="M495">
            <v>23200</v>
          </cell>
          <cell r="N495">
            <v>25300</v>
          </cell>
          <cell r="O495">
            <v>25300</v>
          </cell>
          <cell r="P495">
            <v>32100</v>
          </cell>
          <cell r="Q495">
            <v>27800</v>
          </cell>
          <cell r="R495">
            <v>28800</v>
          </cell>
          <cell r="S495">
            <v>34100</v>
          </cell>
        </row>
        <row r="496">
          <cell r="A496" t="str">
            <v>6910 : Legal activities</v>
          </cell>
          <cell r="B496">
            <v>70800</v>
          </cell>
          <cell r="C496">
            <v>74200</v>
          </cell>
          <cell r="D496">
            <v>77400</v>
          </cell>
          <cell r="E496">
            <v>81100</v>
          </cell>
          <cell r="F496">
            <v>81200</v>
          </cell>
          <cell r="G496">
            <v>80400</v>
          </cell>
          <cell r="H496">
            <v>83100</v>
          </cell>
          <cell r="I496">
            <v>81700</v>
          </cell>
          <cell r="J496">
            <v>87100</v>
          </cell>
          <cell r="K496">
            <v>93100</v>
          </cell>
          <cell r="L496">
            <v>86600</v>
          </cell>
          <cell r="M496">
            <v>83600</v>
          </cell>
          <cell r="N496">
            <v>79400</v>
          </cell>
          <cell r="O496">
            <v>91000</v>
          </cell>
          <cell r="P496">
            <v>80200</v>
          </cell>
          <cell r="Q496">
            <v>86900</v>
          </cell>
          <cell r="R496">
            <v>87300</v>
          </cell>
          <cell r="S496">
            <v>80000</v>
          </cell>
        </row>
        <row r="497">
          <cell r="A497" t="str">
            <v>6920 : Accounting, bookkeeping and auditing activities; tax consultancy</v>
          </cell>
          <cell r="B497">
            <v>57500</v>
          </cell>
          <cell r="C497">
            <v>71300</v>
          </cell>
          <cell r="D497">
            <v>75500</v>
          </cell>
          <cell r="E497">
            <v>71300</v>
          </cell>
          <cell r="F497">
            <v>63100</v>
          </cell>
          <cell r="G497">
            <v>65400</v>
          </cell>
          <cell r="H497">
            <v>66700</v>
          </cell>
          <cell r="I497">
            <v>70900</v>
          </cell>
          <cell r="J497">
            <v>72200</v>
          </cell>
          <cell r="K497">
            <v>83200</v>
          </cell>
          <cell r="L497">
            <v>73200</v>
          </cell>
          <cell r="M497">
            <v>81600</v>
          </cell>
          <cell r="N497">
            <v>75700</v>
          </cell>
          <cell r="O497">
            <v>74400</v>
          </cell>
          <cell r="P497">
            <v>83900</v>
          </cell>
          <cell r="Q497">
            <v>81700</v>
          </cell>
          <cell r="R497">
            <v>89700</v>
          </cell>
          <cell r="S497">
            <v>99200</v>
          </cell>
        </row>
        <row r="498">
          <cell r="A498" t="str">
            <v>7010 : Activities of head offices</v>
          </cell>
          <cell r="B498">
            <v>18900</v>
          </cell>
          <cell r="C498">
            <v>19100</v>
          </cell>
          <cell r="D498">
            <v>18500</v>
          </cell>
          <cell r="E498">
            <v>19400</v>
          </cell>
          <cell r="F498">
            <v>19800</v>
          </cell>
          <cell r="G498">
            <v>26800</v>
          </cell>
          <cell r="H498">
            <v>29700</v>
          </cell>
          <cell r="I498">
            <v>29200</v>
          </cell>
          <cell r="J498">
            <v>23700</v>
          </cell>
          <cell r="K498">
            <v>16700</v>
          </cell>
          <cell r="L498">
            <v>30900</v>
          </cell>
          <cell r="M498">
            <v>48400</v>
          </cell>
          <cell r="N498">
            <v>46100</v>
          </cell>
          <cell r="O498">
            <v>57000</v>
          </cell>
          <cell r="P498">
            <v>67200</v>
          </cell>
          <cell r="Q498">
            <v>68600</v>
          </cell>
          <cell r="R498">
            <v>75800</v>
          </cell>
          <cell r="S498">
            <v>83700</v>
          </cell>
        </row>
        <row r="499">
          <cell r="A499" t="str">
            <v>7021 : Public relations and communication activities</v>
          </cell>
          <cell r="B499">
            <v>5000</v>
          </cell>
          <cell r="C499">
            <v>5600</v>
          </cell>
          <cell r="D499">
            <v>6200</v>
          </cell>
          <cell r="E499">
            <v>6600</v>
          </cell>
          <cell r="F499">
            <v>6800</v>
          </cell>
          <cell r="G499">
            <v>7000</v>
          </cell>
          <cell r="H499">
            <v>7400</v>
          </cell>
          <cell r="I499">
            <v>8500</v>
          </cell>
          <cell r="J499">
            <v>9200</v>
          </cell>
          <cell r="K499">
            <v>9700</v>
          </cell>
          <cell r="L499">
            <v>10800</v>
          </cell>
          <cell r="M499">
            <v>9600</v>
          </cell>
          <cell r="N499">
            <v>10300</v>
          </cell>
          <cell r="O499">
            <v>8800</v>
          </cell>
          <cell r="P499">
            <v>8900</v>
          </cell>
          <cell r="Q499">
            <v>11500</v>
          </cell>
          <cell r="R499">
            <v>11700</v>
          </cell>
          <cell r="S499">
            <v>13600</v>
          </cell>
        </row>
        <row r="500">
          <cell r="A500" t="str">
            <v>7022 : Business and other management consultancy activities</v>
          </cell>
          <cell r="B500">
            <v>53800</v>
          </cell>
          <cell r="C500">
            <v>59400</v>
          </cell>
          <cell r="D500">
            <v>65900</v>
          </cell>
          <cell r="E500">
            <v>69900</v>
          </cell>
          <cell r="F500">
            <v>72000</v>
          </cell>
          <cell r="G500">
            <v>74500</v>
          </cell>
          <cell r="H500">
            <v>78900</v>
          </cell>
          <cell r="I500">
            <v>90500</v>
          </cell>
          <cell r="J500">
            <v>97600</v>
          </cell>
          <cell r="K500">
            <v>108000</v>
          </cell>
          <cell r="L500">
            <v>109500</v>
          </cell>
          <cell r="M500">
            <v>106800</v>
          </cell>
          <cell r="N500">
            <v>112500</v>
          </cell>
          <cell r="O500">
            <v>91200</v>
          </cell>
          <cell r="P500">
            <v>94500</v>
          </cell>
          <cell r="Q500">
            <v>125100</v>
          </cell>
          <cell r="R500">
            <v>135900</v>
          </cell>
          <cell r="S500">
            <v>155700</v>
          </cell>
        </row>
        <row r="501">
          <cell r="A501" t="str">
            <v>7111 : Architectural activities</v>
          </cell>
          <cell r="B501">
            <v>14400</v>
          </cell>
          <cell r="C501">
            <v>14300</v>
          </cell>
          <cell r="D501">
            <v>14800</v>
          </cell>
          <cell r="E501">
            <v>15500</v>
          </cell>
          <cell r="F501">
            <v>16100</v>
          </cell>
          <cell r="G501">
            <v>14900</v>
          </cell>
          <cell r="H501">
            <v>15300</v>
          </cell>
          <cell r="I501">
            <v>15100</v>
          </cell>
          <cell r="J501">
            <v>15800</v>
          </cell>
          <cell r="K501">
            <v>15300</v>
          </cell>
          <cell r="L501">
            <v>22000</v>
          </cell>
          <cell r="M501">
            <v>19000</v>
          </cell>
          <cell r="N501">
            <v>21400</v>
          </cell>
          <cell r="O501">
            <v>20900</v>
          </cell>
          <cell r="P501">
            <v>23500</v>
          </cell>
          <cell r="Q501">
            <v>25700</v>
          </cell>
          <cell r="R501">
            <v>23800</v>
          </cell>
          <cell r="S501">
            <v>29400</v>
          </cell>
        </row>
        <row r="502">
          <cell r="A502" t="str">
            <v>7112 : Engineering activities and related technical consultancy</v>
          </cell>
          <cell r="B502">
            <v>35300</v>
          </cell>
          <cell r="C502">
            <v>35100</v>
          </cell>
          <cell r="D502">
            <v>36300</v>
          </cell>
          <cell r="E502">
            <v>38100</v>
          </cell>
          <cell r="F502">
            <v>39400</v>
          </cell>
          <cell r="G502">
            <v>36500</v>
          </cell>
          <cell r="H502">
            <v>37700</v>
          </cell>
          <cell r="I502">
            <v>37000</v>
          </cell>
          <cell r="J502">
            <v>38800</v>
          </cell>
          <cell r="K502">
            <v>45500</v>
          </cell>
          <cell r="L502">
            <v>45300</v>
          </cell>
          <cell r="M502">
            <v>41400</v>
          </cell>
          <cell r="N502">
            <v>46400</v>
          </cell>
          <cell r="O502">
            <v>44700</v>
          </cell>
          <cell r="P502">
            <v>48200</v>
          </cell>
          <cell r="Q502">
            <v>50600</v>
          </cell>
          <cell r="R502">
            <v>46500</v>
          </cell>
          <cell r="S502">
            <v>54900</v>
          </cell>
        </row>
        <row r="503">
          <cell r="A503" t="str">
            <v>7120 : Technical testing and analysis</v>
          </cell>
          <cell r="B503">
            <v>3300</v>
          </cell>
          <cell r="C503">
            <v>2500</v>
          </cell>
          <cell r="D503">
            <v>3500</v>
          </cell>
          <cell r="E503">
            <v>3000</v>
          </cell>
          <cell r="F503">
            <v>3100</v>
          </cell>
          <cell r="G503">
            <v>3200</v>
          </cell>
          <cell r="H503">
            <v>4200</v>
          </cell>
          <cell r="I503">
            <v>4500</v>
          </cell>
          <cell r="J503">
            <v>4300</v>
          </cell>
          <cell r="K503">
            <v>3900</v>
          </cell>
          <cell r="L503">
            <v>4300</v>
          </cell>
          <cell r="M503">
            <v>3700</v>
          </cell>
          <cell r="N503">
            <v>4900</v>
          </cell>
          <cell r="O503">
            <v>5100</v>
          </cell>
          <cell r="P503">
            <v>4000</v>
          </cell>
          <cell r="Q503">
            <v>4900</v>
          </cell>
          <cell r="R503">
            <v>4200</v>
          </cell>
          <cell r="S503">
            <v>2900</v>
          </cell>
        </row>
        <row r="504">
          <cell r="A504" t="str">
            <v>7211 : Research and experimental development on biotechnology</v>
          </cell>
          <cell r="B504">
            <v>100</v>
          </cell>
          <cell r="C504">
            <v>100</v>
          </cell>
          <cell r="D504">
            <v>100</v>
          </cell>
          <cell r="E504">
            <v>100</v>
          </cell>
          <cell r="F504">
            <v>100</v>
          </cell>
          <cell r="G504">
            <v>100</v>
          </cell>
          <cell r="H504">
            <v>100</v>
          </cell>
          <cell r="I504">
            <v>100</v>
          </cell>
          <cell r="J504">
            <v>100</v>
          </cell>
          <cell r="K504">
            <v>100</v>
          </cell>
          <cell r="L504">
            <v>200</v>
          </cell>
          <cell r="M504">
            <v>400</v>
          </cell>
          <cell r="N504">
            <v>1300</v>
          </cell>
          <cell r="O504">
            <v>1300</v>
          </cell>
          <cell r="P504">
            <v>900</v>
          </cell>
          <cell r="Q504">
            <v>800</v>
          </cell>
          <cell r="R504">
            <v>1300</v>
          </cell>
          <cell r="S504">
            <v>1300</v>
          </cell>
        </row>
        <row r="505">
          <cell r="A505" t="str">
            <v>7219 : Other research and experimental development on natural sciences and engineering</v>
          </cell>
          <cell r="B505">
            <v>12500</v>
          </cell>
          <cell r="C505">
            <v>10300</v>
          </cell>
          <cell r="D505">
            <v>11000</v>
          </cell>
          <cell r="E505">
            <v>11200</v>
          </cell>
          <cell r="F505">
            <v>11700</v>
          </cell>
          <cell r="G505">
            <v>12300</v>
          </cell>
          <cell r="H505">
            <v>12200</v>
          </cell>
          <cell r="I505">
            <v>11700</v>
          </cell>
          <cell r="J505">
            <v>12600</v>
          </cell>
          <cell r="K505">
            <v>14800</v>
          </cell>
          <cell r="L505">
            <v>16600</v>
          </cell>
          <cell r="M505">
            <v>18500</v>
          </cell>
          <cell r="N505">
            <v>19600</v>
          </cell>
          <cell r="O505">
            <v>22600</v>
          </cell>
          <cell r="P505">
            <v>14300</v>
          </cell>
          <cell r="Q505">
            <v>14800</v>
          </cell>
          <cell r="R505">
            <v>17200</v>
          </cell>
          <cell r="S505">
            <v>15600</v>
          </cell>
        </row>
        <row r="506">
          <cell r="A506" t="str">
            <v>7220 : Research and experimental development on social sciences and humanities</v>
          </cell>
          <cell r="B506">
            <v>1000</v>
          </cell>
          <cell r="C506">
            <v>1100</v>
          </cell>
          <cell r="D506">
            <v>1000</v>
          </cell>
          <cell r="E506">
            <v>1000</v>
          </cell>
          <cell r="F506">
            <v>1100</v>
          </cell>
          <cell r="G506">
            <v>1000</v>
          </cell>
          <cell r="H506">
            <v>900</v>
          </cell>
          <cell r="I506">
            <v>900</v>
          </cell>
          <cell r="J506">
            <v>900</v>
          </cell>
          <cell r="K506">
            <v>900</v>
          </cell>
          <cell r="L506">
            <v>1100</v>
          </cell>
          <cell r="M506">
            <v>2100</v>
          </cell>
          <cell r="N506">
            <v>2700</v>
          </cell>
          <cell r="O506">
            <v>2600</v>
          </cell>
          <cell r="P506">
            <v>700</v>
          </cell>
          <cell r="Q506">
            <v>1100</v>
          </cell>
          <cell r="R506">
            <v>1700</v>
          </cell>
          <cell r="S506">
            <v>1200</v>
          </cell>
        </row>
        <row r="507">
          <cell r="A507" t="str">
            <v>7311 : Advertising agencies</v>
          </cell>
          <cell r="B507">
            <v>29900</v>
          </cell>
          <cell r="C507">
            <v>29100</v>
          </cell>
          <cell r="D507">
            <v>31200</v>
          </cell>
          <cell r="E507">
            <v>31900</v>
          </cell>
          <cell r="F507">
            <v>28700</v>
          </cell>
          <cell r="G507">
            <v>26300</v>
          </cell>
          <cell r="H507">
            <v>27200</v>
          </cell>
          <cell r="I507">
            <v>26800</v>
          </cell>
          <cell r="J507">
            <v>29400</v>
          </cell>
          <cell r="K507">
            <v>32200</v>
          </cell>
          <cell r="L507">
            <v>33300</v>
          </cell>
          <cell r="M507">
            <v>27600</v>
          </cell>
          <cell r="N507">
            <v>37600</v>
          </cell>
          <cell r="O507">
            <v>34400</v>
          </cell>
          <cell r="P507">
            <v>42600</v>
          </cell>
          <cell r="Q507">
            <v>51200</v>
          </cell>
          <cell r="R507">
            <v>42800</v>
          </cell>
          <cell r="S507">
            <v>48100</v>
          </cell>
        </row>
        <row r="508">
          <cell r="A508" t="str">
            <v>7312 : Media representation</v>
          </cell>
          <cell r="B508">
            <v>5400</v>
          </cell>
          <cell r="C508">
            <v>5200</v>
          </cell>
          <cell r="D508">
            <v>5600</v>
          </cell>
          <cell r="E508">
            <v>5700</v>
          </cell>
          <cell r="F508">
            <v>5200</v>
          </cell>
          <cell r="G508">
            <v>4700</v>
          </cell>
          <cell r="H508">
            <v>4900</v>
          </cell>
          <cell r="I508">
            <v>4800</v>
          </cell>
          <cell r="J508">
            <v>5300</v>
          </cell>
          <cell r="K508">
            <v>5000</v>
          </cell>
          <cell r="L508">
            <v>6900</v>
          </cell>
          <cell r="M508">
            <v>4100</v>
          </cell>
          <cell r="N508">
            <v>5100</v>
          </cell>
          <cell r="O508">
            <v>6000</v>
          </cell>
          <cell r="P508">
            <v>8600</v>
          </cell>
          <cell r="Q508">
            <v>9800</v>
          </cell>
          <cell r="R508">
            <v>7600</v>
          </cell>
          <cell r="S508">
            <v>9400</v>
          </cell>
        </row>
        <row r="509">
          <cell r="A509" t="str">
            <v>7320 : Market research and public opinion polling</v>
          </cell>
          <cell r="B509">
            <v>15700</v>
          </cell>
          <cell r="C509">
            <v>14200</v>
          </cell>
          <cell r="D509">
            <v>15800</v>
          </cell>
          <cell r="E509">
            <v>16100</v>
          </cell>
          <cell r="F509">
            <v>14900</v>
          </cell>
          <cell r="G509">
            <v>16400</v>
          </cell>
          <cell r="H509">
            <v>16900</v>
          </cell>
          <cell r="I509">
            <v>24400</v>
          </cell>
          <cell r="J509">
            <v>26700</v>
          </cell>
          <cell r="K509">
            <v>25200</v>
          </cell>
          <cell r="L509">
            <v>29100</v>
          </cell>
          <cell r="M509">
            <v>22300</v>
          </cell>
          <cell r="N509">
            <v>27000</v>
          </cell>
          <cell r="O509">
            <v>20000</v>
          </cell>
          <cell r="P509">
            <v>22100</v>
          </cell>
          <cell r="Q509">
            <v>23700</v>
          </cell>
          <cell r="R509">
            <v>20000</v>
          </cell>
          <cell r="S509">
            <v>20400</v>
          </cell>
        </row>
        <row r="510">
          <cell r="A510" t="str">
            <v>7410 : Specialised design activities</v>
          </cell>
          <cell r="B510">
            <v>10400</v>
          </cell>
          <cell r="C510">
            <v>10700</v>
          </cell>
          <cell r="D510">
            <v>11000</v>
          </cell>
          <cell r="E510">
            <v>11400</v>
          </cell>
          <cell r="F510">
            <v>10900</v>
          </cell>
          <cell r="G510">
            <v>10000</v>
          </cell>
          <cell r="H510">
            <v>10000</v>
          </cell>
          <cell r="I510">
            <v>11000</v>
          </cell>
          <cell r="J510">
            <v>11600</v>
          </cell>
          <cell r="K510">
            <v>11000</v>
          </cell>
          <cell r="L510">
            <v>12600</v>
          </cell>
          <cell r="M510">
            <v>11200</v>
          </cell>
          <cell r="N510">
            <v>10800</v>
          </cell>
          <cell r="O510">
            <v>13400</v>
          </cell>
          <cell r="P510">
            <v>12900</v>
          </cell>
          <cell r="Q510">
            <v>16000</v>
          </cell>
          <cell r="R510">
            <v>17500</v>
          </cell>
          <cell r="S510">
            <v>15100</v>
          </cell>
        </row>
        <row r="511">
          <cell r="A511" t="str">
            <v>7420 : Photographic activities</v>
          </cell>
          <cell r="B511">
            <v>6500</v>
          </cell>
          <cell r="C511">
            <v>6700</v>
          </cell>
          <cell r="D511">
            <v>6900</v>
          </cell>
          <cell r="E511">
            <v>7200</v>
          </cell>
          <cell r="F511">
            <v>6800</v>
          </cell>
          <cell r="G511">
            <v>6300</v>
          </cell>
          <cell r="H511">
            <v>6300</v>
          </cell>
          <cell r="I511">
            <v>6900</v>
          </cell>
          <cell r="J511">
            <v>7300</v>
          </cell>
          <cell r="K511">
            <v>7800</v>
          </cell>
          <cell r="L511">
            <v>7100</v>
          </cell>
          <cell r="M511">
            <v>5100</v>
          </cell>
          <cell r="N511">
            <v>4800</v>
          </cell>
          <cell r="O511">
            <v>5700</v>
          </cell>
          <cell r="P511">
            <v>4700</v>
          </cell>
          <cell r="Q511">
            <v>5600</v>
          </cell>
          <cell r="R511">
            <v>5700</v>
          </cell>
          <cell r="S511">
            <v>4700</v>
          </cell>
        </row>
        <row r="512">
          <cell r="A512" t="str">
            <v>7430 : Translation and interpretation activities</v>
          </cell>
          <cell r="B512">
            <v>3000</v>
          </cell>
          <cell r="C512">
            <v>3100</v>
          </cell>
          <cell r="D512">
            <v>3100</v>
          </cell>
          <cell r="E512">
            <v>3300</v>
          </cell>
          <cell r="F512">
            <v>3100</v>
          </cell>
          <cell r="G512">
            <v>2900</v>
          </cell>
          <cell r="H512">
            <v>2900</v>
          </cell>
          <cell r="I512">
            <v>3100</v>
          </cell>
          <cell r="J512">
            <v>3300</v>
          </cell>
          <cell r="K512">
            <v>3300</v>
          </cell>
          <cell r="L512">
            <v>3400</v>
          </cell>
          <cell r="M512">
            <v>3400</v>
          </cell>
          <cell r="N512">
            <v>3300</v>
          </cell>
          <cell r="O512">
            <v>600</v>
          </cell>
          <cell r="P512">
            <v>800</v>
          </cell>
          <cell r="Q512">
            <v>1000</v>
          </cell>
          <cell r="R512">
            <v>1200</v>
          </cell>
          <cell r="S512">
            <v>1100</v>
          </cell>
        </row>
        <row r="513">
          <cell r="A513" t="str">
            <v>7490 : Other professional, scientific and technical activities n.e.c.</v>
          </cell>
          <cell r="B513">
            <v>23200</v>
          </cell>
          <cell r="C513">
            <v>23700</v>
          </cell>
          <cell r="D513">
            <v>24300</v>
          </cell>
          <cell r="E513">
            <v>25400</v>
          </cell>
          <cell r="F513">
            <v>24700</v>
          </cell>
          <cell r="G513">
            <v>22800</v>
          </cell>
          <cell r="H513">
            <v>22900</v>
          </cell>
          <cell r="I513">
            <v>24500</v>
          </cell>
          <cell r="J513">
            <v>25900</v>
          </cell>
          <cell r="K513">
            <v>26200</v>
          </cell>
          <cell r="L513">
            <v>28300</v>
          </cell>
          <cell r="M513">
            <v>18700</v>
          </cell>
          <cell r="N513">
            <v>16600</v>
          </cell>
          <cell r="O513">
            <v>22700</v>
          </cell>
          <cell r="P513">
            <v>19600</v>
          </cell>
          <cell r="Q513">
            <v>23800</v>
          </cell>
          <cell r="R513">
            <v>24900</v>
          </cell>
          <cell r="S513">
            <v>19500</v>
          </cell>
        </row>
        <row r="514">
          <cell r="A514" t="str">
            <v>7500 : Veterinary activities</v>
          </cell>
          <cell r="B514">
            <v>2300</v>
          </cell>
          <cell r="C514">
            <v>2400</v>
          </cell>
          <cell r="D514">
            <v>2700</v>
          </cell>
          <cell r="E514">
            <v>2700</v>
          </cell>
          <cell r="F514">
            <v>3100</v>
          </cell>
          <cell r="G514">
            <v>2900</v>
          </cell>
          <cell r="H514">
            <v>3200</v>
          </cell>
          <cell r="I514">
            <v>3200</v>
          </cell>
          <cell r="J514">
            <v>3200</v>
          </cell>
          <cell r="K514">
            <v>3100</v>
          </cell>
          <cell r="L514">
            <v>3400</v>
          </cell>
          <cell r="M514">
            <v>3200</v>
          </cell>
          <cell r="N514">
            <v>2000</v>
          </cell>
          <cell r="O514">
            <v>3900</v>
          </cell>
          <cell r="P514">
            <v>1200</v>
          </cell>
          <cell r="Q514">
            <v>2500</v>
          </cell>
          <cell r="R514">
            <v>6600</v>
          </cell>
          <cell r="S514">
            <v>4100</v>
          </cell>
        </row>
        <row r="515">
          <cell r="A515" t="str">
            <v>7711 : Renting and leasing of cars and light motor vehicles</v>
          </cell>
          <cell r="B515">
            <v>6000</v>
          </cell>
          <cell r="C515">
            <v>7200</v>
          </cell>
          <cell r="D515">
            <v>6400</v>
          </cell>
          <cell r="E515">
            <v>5100</v>
          </cell>
          <cell r="F515">
            <v>5300</v>
          </cell>
          <cell r="G515">
            <v>5500</v>
          </cell>
          <cell r="H515">
            <v>5000</v>
          </cell>
          <cell r="I515">
            <v>5300</v>
          </cell>
          <cell r="J515">
            <v>4800</v>
          </cell>
          <cell r="K515">
            <v>4600</v>
          </cell>
          <cell r="L515">
            <v>5000</v>
          </cell>
          <cell r="M515">
            <v>2800</v>
          </cell>
          <cell r="N515">
            <v>3400</v>
          </cell>
          <cell r="O515">
            <v>3500</v>
          </cell>
          <cell r="P515">
            <v>2800</v>
          </cell>
          <cell r="Q515">
            <v>5100</v>
          </cell>
          <cell r="R515">
            <v>3000</v>
          </cell>
          <cell r="S515">
            <v>3700</v>
          </cell>
        </row>
        <row r="516">
          <cell r="A516" t="str">
            <v>7712 : Renting and leasing of trucks</v>
          </cell>
          <cell r="B516">
            <v>1100</v>
          </cell>
          <cell r="C516">
            <v>1100</v>
          </cell>
          <cell r="D516">
            <v>1100</v>
          </cell>
          <cell r="E516">
            <v>1300</v>
          </cell>
          <cell r="F516">
            <v>1200</v>
          </cell>
          <cell r="G516">
            <v>900</v>
          </cell>
          <cell r="H516">
            <v>900</v>
          </cell>
          <cell r="I516">
            <v>900</v>
          </cell>
          <cell r="J516">
            <v>1000</v>
          </cell>
          <cell r="K516">
            <v>1100</v>
          </cell>
          <cell r="L516">
            <v>1200</v>
          </cell>
          <cell r="M516">
            <v>500</v>
          </cell>
          <cell r="N516">
            <v>500</v>
          </cell>
          <cell r="O516">
            <v>500</v>
          </cell>
          <cell r="P516">
            <v>400</v>
          </cell>
          <cell r="Q516">
            <v>600</v>
          </cell>
          <cell r="R516">
            <v>400</v>
          </cell>
          <cell r="S516">
            <v>600</v>
          </cell>
        </row>
        <row r="517">
          <cell r="A517" t="str">
            <v>7721 : Renting and leasing of recreational and sports goods</v>
          </cell>
          <cell r="B517">
            <v>1500</v>
          </cell>
          <cell r="C517">
            <v>1400</v>
          </cell>
          <cell r="D517">
            <v>1000</v>
          </cell>
          <cell r="E517">
            <v>1000</v>
          </cell>
          <cell r="F517">
            <v>1000</v>
          </cell>
          <cell r="G517">
            <v>900</v>
          </cell>
          <cell r="H517">
            <v>800</v>
          </cell>
          <cell r="I517">
            <v>800</v>
          </cell>
          <cell r="J517">
            <v>700</v>
          </cell>
          <cell r="K517">
            <v>700</v>
          </cell>
          <cell r="L517">
            <v>500</v>
          </cell>
          <cell r="M517">
            <v>500</v>
          </cell>
          <cell r="N517">
            <v>400</v>
          </cell>
          <cell r="O517">
            <v>700</v>
          </cell>
          <cell r="P517">
            <v>600</v>
          </cell>
          <cell r="Q517">
            <v>1400</v>
          </cell>
          <cell r="R517">
            <v>500</v>
          </cell>
          <cell r="S517">
            <v>1400</v>
          </cell>
        </row>
        <row r="518">
          <cell r="A518" t="str">
            <v>7722 : Renting of video tapes and disks</v>
          </cell>
          <cell r="B518">
            <v>3400</v>
          </cell>
          <cell r="C518">
            <v>3300</v>
          </cell>
          <cell r="D518">
            <v>2200</v>
          </cell>
          <cell r="E518">
            <v>2400</v>
          </cell>
          <cell r="F518">
            <v>2300</v>
          </cell>
          <cell r="G518">
            <v>2100</v>
          </cell>
          <cell r="H518">
            <v>1800</v>
          </cell>
          <cell r="I518">
            <v>1800</v>
          </cell>
          <cell r="J518">
            <v>1700</v>
          </cell>
          <cell r="K518">
            <v>1500</v>
          </cell>
          <cell r="L518">
            <v>1300</v>
          </cell>
          <cell r="M518">
            <v>1200</v>
          </cell>
          <cell r="N518">
            <v>1000</v>
          </cell>
          <cell r="O518">
            <v>800</v>
          </cell>
          <cell r="P518">
            <v>500</v>
          </cell>
          <cell r="Q518">
            <v>500</v>
          </cell>
          <cell r="R518">
            <v>100</v>
          </cell>
          <cell r="S518">
            <v>300</v>
          </cell>
        </row>
        <row r="519">
          <cell r="A519" t="str">
            <v>7729 : Renting and leasing of other personal and household goods</v>
          </cell>
          <cell r="B519">
            <v>3000</v>
          </cell>
          <cell r="C519">
            <v>3000</v>
          </cell>
          <cell r="D519">
            <v>2000</v>
          </cell>
          <cell r="E519">
            <v>2100</v>
          </cell>
          <cell r="F519">
            <v>2000</v>
          </cell>
          <cell r="G519">
            <v>1800</v>
          </cell>
          <cell r="H519">
            <v>1600</v>
          </cell>
          <cell r="I519">
            <v>1600</v>
          </cell>
          <cell r="J519">
            <v>1500</v>
          </cell>
          <cell r="K519">
            <v>900</v>
          </cell>
          <cell r="L519">
            <v>1700</v>
          </cell>
          <cell r="M519">
            <v>2100</v>
          </cell>
          <cell r="N519">
            <v>1900</v>
          </cell>
          <cell r="O519">
            <v>2600</v>
          </cell>
          <cell r="P519">
            <v>1900</v>
          </cell>
          <cell r="Q519">
            <v>3600</v>
          </cell>
          <cell r="R519">
            <v>1600</v>
          </cell>
          <cell r="S519">
            <v>3300</v>
          </cell>
        </row>
        <row r="520">
          <cell r="A520" t="str">
            <v>7731 : Renting and leasing of agricultural machinery and equipment</v>
          </cell>
          <cell r="B520"/>
          <cell r="C520"/>
          <cell r="D520"/>
          <cell r="E520"/>
          <cell r="F520"/>
          <cell r="G520"/>
          <cell r="H520"/>
          <cell r="I520"/>
          <cell r="J520"/>
          <cell r="K520"/>
          <cell r="L520"/>
          <cell r="M520">
            <v>200</v>
          </cell>
          <cell r="N520">
            <v>400</v>
          </cell>
          <cell r="O520">
            <v>200</v>
          </cell>
          <cell r="P520">
            <v>200</v>
          </cell>
          <cell r="Q520">
            <v>100</v>
          </cell>
          <cell r="R520">
            <v>100</v>
          </cell>
          <cell r="S520">
            <v>100</v>
          </cell>
        </row>
        <row r="521">
          <cell r="A521" t="str">
            <v>7732 : Renting and leasing of construction and civil engineering machinery and equipment</v>
          </cell>
          <cell r="B521">
            <v>2400</v>
          </cell>
          <cell r="C521">
            <v>2700</v>
          </cell>
          <cell r="D521">
            <v>3600</v>
          </cell>
          <cell r="E521">
            <v>3800</v>
          </cell>
          <cell r="F521">
            <v>3900</v>
          </cell>
          <cell r="G521">
            <v>2700</v>
          </cell>
          <cell r="H521">
            <v>2900</v>
          </cell>
          <cell r="I521">
            <v>2700</v>
          </cell>
          <cell r="J521">
            <v>2700</v>
          </cell>
          <cell r="K521">
            <v>2500</v>
          </cell>
          <cell r="L521">
            <v>2500</v>
          </cell>
          <cell r="M521">
            <v>2900</v>
          </cell>
          <cell r="N521">
            <v>3600</v>
          </cell>
          <cell r="O521">
            <v>2300</v>
          </cell>
          <cell r="P521">
            <v>2700</v>
          </cell>
          <cell r="Q521">
            <v>1900</v>
          </cell>
          <cell r="R521">
            <v>2300</v>
          </cell>
          <cell r="S521">
            <v>2700</v>
          </cell>
        </row>
        <row r="522">
          <cell r="A522" t="str">
            <v>7733 : Renting and leasing of office machinery and equipment (including computers)</v>
          </cell>
          <cell r="B522">
            <v>1400</v>
          </cell>
          <cell r="C522">
            <v>1100</v>
          </cell>
          <cell r="D522">
            <v>1100</v>
          </cell>
          <cell r="E522">
            <v>1300</v>
          </cell>
          <cell r="F522">
            <v>2100</v>
          </cell>
          <cell r="G522">
            <v>1800</v>
          </cell>
          <cell r="H522">
            <v>1700</v>
          </cell>
          <cell r="I522">
            <v>2000</v>
          </cell>
          <cell r="J522">
            <v>1900</v>
          </cell>
          <cell r="K522">
            <v>2000</v>
          </cell>
          <cell r="L522">
            <v>900</v>
          </cell>
          <cell r="M522">
            <v>800</v>
          </cell>
          <cell r="N522">
            <v>1000</v>
          </cell>
          <cell r="O522">
            <v>500</v>
          </cell>
          <cell r="P522">
            <v>700</v>
          </cell>
          <cell r="Q522">
            <v>300</v>
          </cell>
          <cell r="R522">
            <v>400</v>
          </cell>
          <cell r="S522">
            <v>500</v>
          </cell>
        </row>
        <row r="523">
          <cell r="A523" t="str">
            <v>7734 : Renting and leasing of water transport equipment</v>
          </cell>
          <cell r="B523">
            <v>100</v>
          </cell>
          <cell r="C523">
            <v>100</v>
          </cell>
          <cell r="D523">
            <v>200</v>
          </cell>
          <cell r="E523">
            <v>200</v>
          </cell>
          <cell r="F523">
            <v>200</v>
          </cell>
          <cell r="G523">
            <v>100</v>
          </cell>
          <cell r="H523">
            <v>100</v>
          </cell>
          <cell r="I523">
            <v>100</v>
          </cell>
          <cell r="J523">
            <v>100</v>
          </cell>
          <cell r="K523">
            <v>100</v>
          </cell>
          <cell r="L523">
            <v>200</v>
          </cell>
          <cell r="M523">
            <v>200</v>
          </cell>
          <cell r="N523">
            <v>500</v>
          </cell>
          <cell r="O523">
            <v>300</v>
          </cell>
          <cell r="P523">
            <v>200</v>
          </cell>
          <cell r="Q523">
            <v>100</v>
          </cell>
          <cell r="R523">
            <v>100</v>
          </cell>
          <cell r="S523">
            <v>100</v>
          </cell>
        </row>
        <row r="524">
          <cell r="A524" t="str">
            <v>7735 : Renting and leasing of air transport equipment</v>
          </cell>
          <cell r="B524"/>
          <cell r="C524"/>
          <cell r="D524"/>
          <cell r="E524"/>
          <cell r="F524"/>
          <cell r="G524"/>
          <cell r="H524"/>
          <cell r="I524"/>
          <cell r="J524"/>
          <cell r="K524"/>
          <cell r="L524"/>
          <cell r="M524">
            <v>300</v>
          </cell>
          <cell r="N524">
            <v>600</v>
          </cell>
          <cell r="O524">
            <v>200</v>
          </cell>
          <cell r="P524">
            <v>200</v>
          </cell>
          <cell r="Q524">
            <v>100</v>
          </cell>
          <cell r="R524">
            <v>100</v>
          </cell>
          <cell r="S524">
            <v>400</v>
          </cell>
        </row>
        <row r="525">
          <cell r="A525" t="str">
            <v>7739 : Renting and leasing of other machinery, equipment and tangible goods n.e.c.</v>
          </cell>
          <cell r="B525">
            <v>6500</v>
          </cell>
          <cell r="C525">
            <v>7800</v>
          </cell>
          <cell r="D525">
            <v>8800</v>
          </cell>
          <cell r="E525">
            <v>8500</v>
          </cell>
          <cell r="F525">
            <v>7600</v>
          </cell>
          <cell r="G525">
            <v>7400</v>
          </cell>
          <cell r="H525">
            <v>8200</v>
          </cell>
          <cell r="I525">
            <v>6900</v>
          </cell>
          <cell r="J525">
            <v>7300</v>
          </cell>
          <cell r="K525">
            <v>6800</v>
          </cell>
          <cell r="L525">
            <v>6400</v>
          </cell>
          <cell r="M525">
            <v>5600</v>
          </cell>
          <cell r="N525">
            <v>7000</v>
          </cell>
          <cell r="O525">
            <v>4500</v>
          </cell>
          <cell r="P525">
            <v>5200</v>
          </cell>
          <cell r="Q525">
            <v>3500</v>
          </cell>
          <cell r="R525">
            <v>4100</v>
          </cell>
          <cell r="S525">
            <v>4600</v>
          </cell>
        </row>
        <row r="526">
          <cell r="A526" t="str">
            <v>7740 : Leasing of intellectual property and similar products, except copyrighted works</v>
          </cell>
          <cell r="B526">
            <v>100</v>
          </cell>
          <cell r="C526">
            <v>100</v>
          </cell>
          <cell r="D526">
            <v>100</v>
          </cell>
          <cell r="E526">
            <v>100</v>
          </cell>
          <cell r="F526">
            <v>100</v>
          </cell>
          <cell r="G526">
            <v>100</v>
          </cell>
          <cell r="H526">
            <v>100</v>
          </cell>
          <cell r="I526">
            <v>100</v>
          </cell>
          <cell r="J526">
            <v>100</v>
          </cell>
          <cell r="K526">
            <v>100</v>
          </cell>
          <cell r="L526">
            <v>100</v>
          </cell>
          <cell r="M526">
            <v>400</v>
          </cell>
          <cell r="N526">
            <v>800</v>
          </cell>
          <cell r="O526">
            <v>500</v>
          </cell>
          <cell r="P526">
            <v>500</v>
          </cell>
          <cell r="Q526">
            <v>300</v>
          </cell>
          <cell r="R526">
            <v>500</v>
          </cell>
          <cell r="S526">
            <v>600</v>
          </cell>
        </row>
        <row r="527">
          <cell r="A527" t="str">
            <v>7810 : Activities of employment placement agencies</v>
          </cell>
          <cell r="B527">
            <v>44500</v>
          </cell>
          <cell r="C527">
            <v>48200</v>
          </cell>
          <cell r="D527">
            <v>56100</v>
          </cell>
          <cell r="E527">
            <v>55200</v>
          </cell>
          <cell r="F527">
            <v>50300</v>
          </cell>
          <cell r="G527">
            <v>49500</v>
          </cell>
          <cell r="H527">
            <v>52000</v>
          </cell>
          <cell r="I527">
            <v>51700</v>
          </cell>
          <cell r="J527">
            <v>49100</v>
          </cell>
          <cell r="K527">
            <v>51200</v>
          </cell>
          <cell r="L527">
            <v>54100</v>
          </cell>
          <cell r="M527">
            <v>36700</v>
          </cell>
          <cell r="N527">
            <v>33300</v>
          </cell>
          <cell r="O527">
            <v>49100</v>
          </cell>
          <cell r="P527">
            <v>32000</v>
          </cell>
          <cell r="Q527">
            <v>34000</v>
          </cell>
          <cell r="R527">
            <v>32800</v>
          </cell>
          <cell r="S527">
            <v>34300</v>
          </cell>
        </row>
        <row r="528">
          <cell r="A528" t="str">
            <v>7820 : Temporary employment agency activities</v>
          </cell>
          <cell r="B528">
            <v>103200</v>
          </cell>
          <cell r="C528">
            <v>111700</v>
          </cell>
          <cell r="D528">
            <v>130100</v>
          </cell>
          <cell r="E528">
            <v>128100</v>
          </cell>
          <cell r="F528">
            <v>116500</v>
          </cell>
          <cell r="G528">
            <v>114800</v>
          </cell>
          <cell r="H528">
            <v>120600</v>
          </cell>
          <cell r="I528">
            <v>120000</v>
          </cell>
          <cell r="J528">
            <v>113900</v>
          </cell>
          <cell r="K528">
            <v>122500</v>
          </cell>
          <cell r="L528">
            <v>121700</v>
          </cell>
          <cell r="M528">
            <v>113200</v>
          </cell>
          <cell r="N528">
            <v>110500</v>
          </cell>
          <cell r="O528">
            <v>116200</v>
          </cell>
          <cell r="P528">
            <v>121000</v>
          </cell>
          <cell r="Q528">
            <v>126000</v>
          </cell>
          <cell r="R528">
            <v>128000</v>
          </cell>
          <cell r="S528">
            <v>140500</v>
          </cell>
        </row>
        <row r="529">
          <cell r="A529" t="str">
            <v>7830 : Other human resources provision</v>
          </cell>
          <cell r="B529"/>
          <cell r="C529"/>
          <cell r="D529"/>
          <cell r="E529"/>
          <cell r="F529"/>
          <cell r="G529"/>
          <cell r="H529"/>
          <cell r="I529"/>
          <cell r="J529"/>
          <cell r="K529"/>
          <cell r="L529">
            <v>100</v>
          </cell>
          <cell r="M529">
            <v>600</v>
          </cell>
          <cell r="N529">
            <v>700</v>
          </cell>
          <cell r="O529">
            <v>1800</v>
          </cell>
          <cell r="P529">
            <v>2300</v>
          </cell>
          <cell r="Q529">
            <v>3100</v>
          </cell>
          <cell r="R529">
            <v>4500</v>
          </cell>
          <cell r="S529">
            <v>3700</v>
          </cell>
        </row>
        <row r="530">
          <cell r="A530" t="str">
            <v>7911 : Travel agency activities</v>
          </cell>
          <cell r="B530">
            <v>19200</v>
          </cell>
          <cell r="C530">
            <v>20600</v>
          </cell>
          <cell r="D530">
            <v>21700</v>
          </cell>
          <cell r="E530">
            <v>22900</v>
          </cell>
          <cell r="F530">
            <v>22000</v>
          </cell>
          <cell r="G530">
            <v>19900</v>
          </cell>
          <cell r="H530">
            <v>17800</v>
          </cell>
          <cell r="I530">
            <v>15700</v>
          </cell>
          <cell r="J530">
            <v>16900</v>
          </cell>
          <cell r="K530">
            <v>15900</v>
          </cell>
          <cell r="L530">
            <v>15700</v>
          </cell>
          <cell r="M530">
            <v>12200</v>
          </cell>
          <cell r="N530">
            <v>12800</v>
          </cell>
          <cell r="O530">
            <v>12600</v>
          </cell>
          <cell r="P530">
            <v>14500</v>
          </cell>
          <cell r="Q530">
            <v>14900</v>
          </cell>
          <cell r="R530">
            <v>15400</v>
          </cell>
          <cell r="S530">
            <v>15300</v>
          </cell>
        </row>
        <row r="531">
          <cell r="A531" t="str">
            <v>7912 : Tour operator activities</v>
          </cell>
          <cell r="B531">
            <v>9500</v>
          </cell>
          <cell r="C531">
            <v>10200</v>
          </cell>
          <cell r="D531">
            <v>10800</v>
          </cell>
          <cell r="E531">
            <v>11300</v>
          </cell>
          <cell r="F531">
            <v>10900</v>
          </cell>
          <cell r="G531">
            <v>9800</v>
          </cell>
          <cell r="H531">
            <v>8800</v>
          </cell>
          <cell r="I531">
            <v>7800</v>
          </cell>
          <cell r="J531">
            <v>8400</v>
          </cell>
          <cell r="K531">
            <v>7900</v>
          </cell>
          <cell r="L531">
            <v>7800</v>
          </cell>
          <cell r="M531">
            <v>5800</v>
          </cell>
          <cell r="N531">
            <v>6800</v>
          </cell>
          <cell r="O531">
            <v>6600</v>
          </cell>
          <cell r="P531">
            <v>7900</v>
          </cell>
          <cell r="Q531">
            <v>7200</v>
          </cell>
          <cell r="R531">
            <v>8700</v>
          </cell>
          <cell r="S531">
            <v>8500</v>
          </cell>
        </row>
        <row r="532">
          <cell r="A532" t="str">
            <v>7990 : Other reservation service and related activities</v>
          </cell>
          <cell r="B532">
            <v>3100</v>
          </cell>
          <cell r="C532">
            <v>3500</v>
          </cell>
          <cell r="D532">
            <v>3600</v>
          </cell>
          <cell r="E532">
            <v>3900</v>
          </cell>
          <cell r="F532">
            <v>3900</v>
          </cell>
          <cell r="G532">
            <v>3500</v>
          </cell>
          <cell r="H532">
            <v>3100</v>
          </cell>
          <cell r="I532">
            <v>2900</v>
          </cell>
          <cell r="J532">
            <v>2800</v>
          </cell>
          <cell r="K532">
            <v>2800</v>
          </cell>
          <cell r="L532">
            <v>2700</v>
          </cell>
          <cell r="M532">
            <v>2600</v>
          </cell>
          <cell r="N532">
            <v>3400</v>
          </cell>
          <cell r="O532">
            <v>4100</v>
          </cell>
          <cell r="P532">
            <v>4500</v>
          </cell>
          <cell r="Q532">
            <v>4400</v>
          </cell>
          <cell r="R532">
            <v>2400</v>
          </cell>
          <cell r="S532">
            <v>2300</v>
          </cell>
        </row>
        <row r="533">
          <cell r="A533" t="str">
            <v>8010 : Private security activities</v>
          </cell>
          <cell r="B533">
            <v>30000</v>
          </cell>
          <cell r="C533">
            <v>33300</v>
          </cell>
          <cell r="D533">
            <v>32000</v>
          </cell>
          <cell r="E533">
            <v>39800</v>
          </cell>
          <cell r="F533">
            <v>39900</v>
          </cell>
          <cell r="G533">
            <v>41600</v>
          </cell>
          <cell r="H533">
            <v>37600</v>
          </cell>
          <cell r="I533">
            <v>38000</v>
          </cell>
          <cell r="J533">
            <v>40600</v>
          </cell>
          <cell r="K533">
            <v>41100</v>
          </cell>
          <cell r="L533">
            <v>48600</v>
          </cell>
          <cell r="M533">
            <v>53800</v>
          </cell>
          <cell r="N533">
            <v>53800</v>
          </cell>
          <cell r="O533">
            <v>55700</v>
          </cell>
          <cell r="P533">
            <v>57000</v>
          </cell>
          <cell r="Q533">
            <v>55200</v>
          </cell>
          <cell r="R533">
            <v>54400</v>
          </cell>
          <cell r="S533">
            <v>62300</v>
          </cell>
        </row>
        <row r="534">
          <cell r="A534" t="str">
            <v>8020 : Security systems service activities</v>
          </cell>
          <cell r="B534">
            <v>100</v>
          </cell>
          <cell r="C534">
            <v>100</v>
          </cell>
          <cell r="D534">
            <v>100</v>
          </cell>
          <cell r="E534">
            <v>100</v>
          </cell>
          <cell r="F534">
            <v>100</v>
          </cell>
          <cell r="G534">
            <v>100</v>
          </cell>
          <cell r="H534">
            <v>100</v>
          </cell>
          <cell r="I534">
            <v>100</v>
          </cell>
          <cell r="J534">
            <v>100</v>
          </cell>
          <cell r="K534">
            <v>200</v>
          </cell>
          <cell r="L534">
            <v>100</v>
          </cell>
          <cell r="M534">
            <v>1000</v>
          </cell>
          <cell r="N534">
            <v>1400</v>
          </cell>
          <cell r="O534">
            <v>2000</v>
          </cell>
          <cell r="P534">
            <v>1400</v>
          </cell>
          <cell r="Q534">
            <v>1600</v>
          </cell>
          <cell r="R534">
            <v>1500</v>
          </cell>
          <cell r="S534">
            <v>2300</v>
          </cell>
        </row>
        <row r="535">
          <cell r="A535" t="str">
            <v>8030 : Investigation activities</v>
          </cell>
          <cell r="B535">
            <v>100</v>
          </cell>
          <cell r="C535">
            <v>100</v>
          </cell>
          <cell r="D535">
            <v>100</v>
          </cell>
          <cell r="E535">
            <v>100</v>
          </cell>
          <cell r="F535">
            <v>100</v>
          </cell>
          <cell r="G535">
            <v>100</v>
          </cell>
          <cell r="H535">
            <v>100</v>
          </cell>
          <cell r="I535">
            <v>100</v>
          </cell>
          <cell r="J535">
            <v>100</v>
          </cell>
          <cell r="K535">
            <v>100</v>
          </cell>
          <cell r="L535">
            <v>100</v>
          </cell>
          <cell r="M535">
            <v>200</v>
          </cell>
          <cell r="N535">
            <v>200</v>
          </cell>
          <cell r="O535">
            <v>400</v>
          </cell>
          <cell r="P535">
            <v>300</v>
          </cell>
          <cell r="Q535">
            <v>300</v>
          </cell>
          <cell r="R535">
            <v>300</v>
          </cell>
          <cell r="S535">
            <v>600</v>
          </cell>
        </row>
        <row r="536">
          <cell r="A536" t="str">
            <v>8110 : Combined facilities support activities</v>
          </cell>
          <cell r="B536">
            <v>4000</v>
          </cell>
          <cell r="C536">
            <v>3900</v>
          </cell>
          <cell r="D536">
            <v>4300</v>
          </cell>
          <cell r="E536">
            <v>4600</v>
          </cell>
          <cell r="F536">
            <v>5500</v>
          </cell>
          <cell r="G536">
            <v>5900</v>
          </cell>
          <cell r="H536">
            <v>6800</v>
          </cell>
          <cell r="I536">
            <v>7900</v>
          </cell>
          <cell r="J536">
            <v>8800</v>
          </cell>
          <cell r="K536">
            <v>7200</v>
          </cell>
          <cell r="L536">
            <v>13300</v>
          </cell>
          <cell r="M536">
            <v>27400</v>
          </cell>
          <cell r="N536">
            <v>22000</v>
          </cell>
          <cell r="O536">
            <v>22800</v>
          </cell>
          <cell r="P536">
            <v>26400</v>
          </cell>
          <cell r="Q536">
            <v>32300</v>
          </cell>
          <cell r="R536">
            <v>33700</v>
          </cell>
          <cell r="S536">
            <v>39600</v>
          </cell>
        </row>
        <row r="537">
          <cell r="A537" t="str">
            <v>8121 : General cleaning of buildings</v>
          </cell>
          <cell r="B537">
            <v>84600</v>
          </cell>
          <cell r="C537">
            <v>85800</v>
          </cell>
          <cell r="D537">
            <v>88900</v>
          </cell>
          <cell r="E537">
            <v>87800</v>
          </cell>
          <cell r="F537">
            <v>87300</v>
          </cell>
          <cell r="G537">
            <v>84800</v>
          </cell>
          <cell r="H537">
            <v>89100</v>
          </cell>
          <cell r="I537">
            <v>95300</v>
          </cell>
          <cell r="J537">
            <v>101200</v>
          </cell>
          <cell r="K537">
            <v>104700</v>
          </cell>
          <cell r="L537">
            <v>104900</v>
          </cell>
          <cell r="M537">
            <v>93700</v>
          </cell>
          <cell r="N537">
            <v>90900</v>
          </cell>
          <cell r="O537">
            <v>88600</v>
          </cell>
          <cell r="P537">
            <v>95800</v>
          </cell>
          <cell r="Q537">
            <v>81900</v>
          </cell>
          <cell r="R537">
            <v>93800</v>
          </cell>
          <cell r="S537">
            <v>85800</v>
          </cell>
        </row>
        <row r="538">
          <cell r="A538" t="str">
            <v>8122 : Other building and industrial cleaning activities</v>
          </cell>
          <cell r="B538">
            <v>2500</v>
          </cell>
          <cell r="C538">
            <v>2600</v>
          </cell>
          <cell r="D538">
            <v>2700</v>
          </cell>
          <cell r="E538">
            <v>2600</v>
          </cell>
          <cell r="F538">
            <v>2600</v>
          </cell>
          <cell r="G538">
            <v>2500</v>
          </cell>
          <cell r="H538">
            <v>2700</v>
          </cell>
          <cell r="I538">
            <v>2800</v>
          </cell>
          <cell r="J538">
            <v>3000</v>
          </cell>
          <cell r="K538">
            <v>1700</v>
          </cell>
          <cell r="L538">
            <v>4500</v>
          </cell>
          <cell r="M538">
            <v>2200</v>
          </cell>
          <cell r="N538">
            <v>2800</v>
          </cell>
          <cell r="O538">
            <v>2900</v>
          </cell>
          <cell r="P538">
            <v>3900</v>
          </cell>
          <cell r="Q538">
            <v>2500</v>
          </cell>
          <cell r="R538">
            <v>3300</v>
          </cell>
          <cell r="S538">
            <v>3500</v>
          </cell>
        </row>
        <row r="539">
          <cell r="A539" t="str">
            <v>8129 : Other cleaning activities</v>
          </cell>
          <cell r="B539">
            <v>5400</v>
          </cell>
          <cell r="C539">
            <v>4900</v>
          </cell>
          <cell r="D539">
            <v>5800</v>
          </cell>
          <cell r="E539">
            <v>5400</v>
          </cell>
          <cell r="F539">
            <v>5200</v>
          </cell>
          <cell r="G539">
            <v>5100</v>
          </cell>
          <cell r="H539">
            <v>5500</v>
          </cell>
          <cell r="I539">
            <v>5400</v>
          </cell>
          <cell r="J539">
            <v>6000</v>
          </cell>
          <cell r="K539">
            <v>5700</v>
          </cell>
          <cell r="L539">
            <v>6100</v>
          </cell>
          <cell r="M539">
            <v>8000</v>
          </cell>
          <cell r="N539">
            <v>7800</v>
          </cell>
          <cell r="O539">
            <v>7300</v>
          </cell>
          <cell r="P539">
            <v>10500</v>
          </cell>
          <cell r="Q539">
            <v>7700</v>
          </cell>
          <cell r="R539">
            <v>8900</v>
          </cell>
          <cell r="S539">
            <v>10900</v>
          </cell>
        </row>
        <row r="540">
          <cell r="A540" t="str">
            <v>8130 : Landscape service activities</v>
          </cell>
          <cell r="B540">
            <v>900</v>
          </cell>
          <cell r="C540">
            <v>900</v>
          </cell>
          <cell r="D540">
            <v>1000</v>
          </cell>
          <cell r="E540">
            <v>1000</v>
          </cell>
          <cell r="F540">
            <v>1000</v>
          </cell>
          <cell r="G540">
            <v>1000</v>
          </cell>
          <cell r="H540">
            <v>1000</v>
          </cell>
          <cell r="I540">
            <v>1000</v>
          </cell>
          <cell r="J540">
            <v>2900</v>
          </cell>
          <cell r="K540">
            <v>3100</v>
          </cell>
          <cell r="L540">
            <v>3000</v>
          </cell>
          <cell r="M540">
            <v>2800</v>
          </cell>
          <cell r="N540">
            <v>3500</v>
          </cell>
          <cell r="O540">
            <v>4000</v>
          </cell>
          <cell r="P540">
            <v>4700</v>
          </cell>
          <cell r="Q540">
            <v>4100</v>
          </cell>
          <cell r="R540">
            <v>4100</v>
          </cell>
          <cell r="S540">
            <v>8700</v>
          </cell>
        </row>
        <row r="541">
          <cell r="A541" t="str">
            <v>8211 : Combined office administrative service activities</v>
          </cell>
          <cell r="B541">
            <v>3800</v>
          </cell>
          <cell r="C541">
            <v>3900</v>
          </cell>
          <cell r="D541">
            <v>4000</v>
          </cell>
          <cell r="E541">
            <v>4300</v>
          </cell>
          <cell r="F541">
            <v>4000</v>
          </cell>
          <cell r="G541">
            <v>3700</v>
          </cell>
          <cell r="H541">
            <v>3500</v>
          </cell>
          <cell r="I541">
            <v>3800</v>
          </cell>
          <cell r="J541">
            <v>4100</v>
          </cell>
          <cell r="K541">
            <v>4100</v>
          </cell>
          <cell r="L541">
            <v>3800</v>
          </cell>
          <cell r="M541">
            <v>3700</v>
          </cell>
          <cell r="N541">
            <v>5100</v>
          </cell>
          <cell r="O541">
            <v>6000</v>
          </cell>
          <cell r="P541">
            <v>7000</v>
          </cell>
          <cell r="Q541">
            <v>8100</v>
          </cell>
          <cell r="R541">
            <v>9300</v>
          </cell>
          <cell r="S541">
            <v>9800</v>
          </cell>
        </row>
        <row r="542">
          <cell r="A542" t="str">
            <v>8219 : Photocopying, document preparation and other specialised office support activities</v>
          </cell>
          <cell r="B542"/>
          <cell r="C542"/>
          <cell r="D542"/>
          <cell r="E542"/>
          <cell r="F542"/>
          <cell r="G542"/>
          <cell r="H542"/>
          <cell r="I542"/>
          <cell r="J542"/>
          <cell r="K542"/>
          <cell r="L542"/>
          <cell r="M542"/>
          <cell r="N542"/>
          <cell r="O542"/>
          <cell r="P542"/>
          <cell r="Q542"/>
          <cell r="R542"/>
          <cell r="S542"/>
        </row>
        <row r="543">
          <cell r="A543" t="str">
            <v>8220 : Activities of call centres</v>
          </cell>
          <cell r="B543">
            <v>3100</v>
          </cell>
          <cell r="C543">
            <v>3000</v>
          </cell>
          <cell r="D543">
            <v>3100</v>
          </cell>
          <cell r="E543">
            <v>3000</v>
          </cell>
          <cell r="F543">
            <v>2600</v>
          </cell>
          <cell r="G543">
            <v>700</v>
          </cell>
          <cell r="H543">
            <v>1500</v>
          </cell>
          <cell r="I543">
            <v>7000</v>
          </cell>
          <cell r="J543">
            <v>3500</v>
          </cell>
          <cell r="K543">
            <v>3300</v>
          </cell>
          <cell r="L543">
            <v>3400</v>
          </cell>
          <cell r="M543">
            <v>4000</v>
          </cell>
          <cell r="N543">
            <v>5200</v>
          </cell>
          <cell r="O543">
            <v>5400</v>
          </cell>
          <cell r="P543">
            <v>4800</v>
          </cell>
          <cell r="Q543">
            <v>5800</v>
          </cell>
          <cell r="R543">
            <v>6900</v>
          </cell>
          <cell r="S543">
            <v>6000</v>
          </cell>
        </row>
        <row r="544">
          <cell r="A544" t="str">
            <v>8230 : Convention and trade show organizers</v>
          </cell>
          <cell r="B544">
            <v>5900</v>
          </cell>
          <cell r="C544">
            <v>6100</v>
          </cell>
          <cell r="D544">
            <v>6400</v>
          </cell>
          <cell r="E544">
            <v>6700</v>
          </cell>
          <cell r="F544">
            <v>6300</v>
          </cell>
          <cell r="G544">
            <v>5800</v>
          </cell>
          <cell r="H544">
            <v>5400</v>
          </cell>
          <cell r="I544">
            <v>6000</v>
          </cell>
          <cell r="J544">
            <v>6500</v>
          </cell>
          <cell r="K544">
            <v>6200</v>
          </cell>
          <cell r="L544">
            <v>6300</v>
          </cell>
          <cell r="M544">
            <v>5700</v>
          </cell>
          <cell r="N544">
            <v>6700</v>
          </cell>
          <cell r="O544">
            <v>5900</v>
          </cell>
          <cell r="P544">
            <v>5800</v>
          </cell>
          <cell r="Q544">
            <v>6800</v>
          </cell>
          <cell r="R544">
            <v>7700</v>
          </cell>
          <cell r="S544">
            <v>7400</v>
          </cell>
        </row>
        <row r="545">
          <cell r="A545" t="str">
            <v>8291 : Activities of collection agencies and credit bureaus</v>
          </cell>
          <cell r="B545">
            <v>54700</v>
          </cell>
          <cell r="C545">
            <v>56500</v>
          </cell>
          <cell r="D545">
            <v>58600</v>
          </cell>
          <cell r="E545">
            <v>61900</v>
          </cell>
          <cell r="F545">
            <v>58300</v>
          </cell>
          <cell r="G545">
            <v>53600</v>
          </cell>
          <cell r="H545">
            <v>50100</v>
          </cell>
          <cell r="I545">
            <v>55700</v>
          </cell>
          <cell r="J545">
            <v>59600</v>
          </cell>
          <cell r="K545">
            <v>66400</v>
          </cell>
          <cell r="L545">
            <v>49600</v>
          </cell>
          <cell r="M545">
            <v>45300</v>
          </cell>
          <cell r="N545">
            <v>54400</v>
          </cell>
          <cell r="O545">
            <v>51500</v>
          </cell>
          <cell r="P545">
            <v>49100</v>
          </cell>
          <cell r="Q545">
            <v>54500</v>
          </cell>
          <cell r="R545">
            <v>65300</v>
          </cell>
          <cell r="S545">
            <v>66200</v>
          </cell>
        </row>
        <row r="546">
          <cell r="A546" t="str">
            <v>8292 : Packaging activities</v>
          </cell>
          <cell r="B546"/>
          <cell r="C546"/>
          <cell r="D546"/>
          <cell r="E546"/>
          <cell r="F546"/>
          <cell r="G546"/>
          <cell r="H546"/>
          <cell r="I546"/>
          <cell r="J546"/>
          <cell r="K546"/>
          <cell r="L546"/>
          <cell r="M546"/>
          <cell r="N546"/>
          <cell r="O546"/>
          <cell r="P546"/>
          <cell r="Q546"/>
          <cell r="R546"/>
          <cell r="S546"/>
        </row>
        <row r="547">
          <cell r="A547" t="str">
            <v>8299 : Other business support service activities n.e.c.</v>
          </cell>
          <cell r="B547"/>
          <cell r="C547"/>
          <cell r="D547"/>
          <cell r="E547"/>
          <cell r="F547"/>
          <cell r="G547"/>
          <cell r="H547"/>
          <cell r="I547"/>
          <cell r="J547"/>
          <cell r="K547"/>
          <cell r="L547"/>
          <cell r="M547"/>
          <cell r="N547"/>
          <cell r="O547"/>
          <cell r="P547"/>
          <cell r="Q547"/>
          <cell r="R547"/>
          <cell r="S547"/>
        </row>
        <row r="548">
          <cell r="A548" t="str">
            <v>8411 : General public administration activities</v>
          </cell>
          <cell r="B548">
            <v>75600</v>
          </cell>
          <cell r="C548">
            <v>100100</v>
          </cell>
          <cell r="D548">
            <v>84400</v>
          </cell>
          <cell r="E548">
            <v>84800</v>
          </cell>
          <cell r="F548">
            <v>96400</v>
          </cell>
          <cell r="G548">
            <v>98400</v>
          </cell>
          <cell r="H548">
            <v>96000</v>
          </cell>
          <cell r="I548">
            <v>97000</v>
          </cell>
          <cell r="J548">
            <v>101800</v>
          </cell>
          <cell r="K548">
            <v>90500</v>
          </cell>
          <cell r="L548">
            <v>93400</v>
          </cell>
          <cell r="M548">
            <v>104100</v>
          </cell>
          <cell r="N548">
            <v>99000</v>
          </cell>
          <cell r="O548">
            <v>101100</v>
          </cell>
          <cell r="P548">
            <v>101600</v>
          </cell>
          <cell r="Q548">
            <v>104100</v>
          </cell>
          <cell r="R548">
            <v>108600</v>
          </cell>
          <cell r="S548">
            <v>108700</v>
          </cell>
        </row>
        <row r="549">
          <cell r="A549" t="str">
            <v>8412 : Regulation of the activities of providing health care, education, cultural services and other social services, excluding social security</v>
          </cell>
          <cell r="B549">
            <v>38800</v>
          </cell>
          <cell r="C549">
            <v>35000</v>
          </cell>
          <cell r="D549">
            <v>37800</v>
          </cell>
          <cell r="E549">
            <v>36200</v>
          </cell>
          <cell r="F549">
            <v>28800</v>
          </cell>
          <cell r="G549">
            <v>34900</v>
          </cell>
          <cell r="H549">
            <v>30900</v>
          </cell>
          <cell r="I549">
            <v>36700</v>
          </cell>
          <cell r="J549">
            <v>33000</v>
          </cell>
          <cell r="K549">
            <v>31300</v>
          </cell>
          <cell r="L549">
            <v>24300</v>
          </cell>
          <cell r="M549">
            <v>24600</v>
          </cell>
          <cell r="N549">
            <v>26200</v>
          </cell>
          <cell r="O549">
            <v>19600</v>
          </cell>
          <cell r="P549">
            <v>18100</v>
          </cell>
          <cell r="Q549">
            <v>17900</v>
          </cell>
          <cell r="R549">
            <v>19800</v>
          </cell>
          <cell r="S549">
            <v>17800</v>
          </cell>
        </row>
        <row r="550">
          <cell r="A550" t="str">
            <v>8413 : Regulation of and contribution to more efficient operation of businesses</v>
          </cell>
          <cell r="B550">
            <v>10400</v>
          </cell>
          <cell r="C550">
            <v>7500</v>
          </cell>
          <cell r="D550">
            <v>8400</v>
          </cell>
          <cell r="E550">
            <v>5300</v>
          </cell>
          <cell r="F550">
            <v>8000</v>
          </cell>
          <cell r="G550">
            <v>9600</v>
          </cell>
          <cell r="H550">
            <v>9300</v>
          </cell>
          <cell r="I550">
            <v>7700</v>
          </cell>
          <cell r="J550">
            <v>6000</v>
          </cell>
          <cell r="K550">
            <v>6100</v>
          </cell>
          <cell r="L550">
            <v>8300</v>
          </cell>
          <cell r="M550">
            <v>9200</v>
          </cell>
          <cell r="N550">
            <v>8500</v>
          </cell>
          <cell r="O550">
            <v>6000</v>
          </cell>
          <cell r="P550">
            <v>6100</v>
          </cell>
          <cell r="Q550">
            <v>3400</v>
          </cell>
          <cell r="R550">
            <v>3000</v>
          </cell>
          <cell r="S550">
            <v>2800</v>
          </cell>
        </row>
        <row r="551">
          <cell r="A551" t="str">
            <v>8421 : Foreign affairs</v>
          </cell>
          <cell r="B551"/>
          <cell r="C551"/>
          <cell r="D551"/>
          <cell r="E551"/>
          <cell r="F551"/>
          <cell r="G551"/>
          <cell r="H551"/>
          <cell r="I551"/>
          <cell r="J551"/>
          <cell r="K551"/>
          <cell r="L551"/>
          <cell r="M551"/>
          <cell r="N551"/>
          <cell r="O551"/>
          <cell r="P551"/>
          <cell r="Q551"/>
          <cell r="R551"/>
          <cell r="S551"/>
        </row>
        <row r="552">
          <cell r="A552" t="str">
            <v>8422 : Defence activities</v>
          </cell>
          <cell r="B552"/>
          <cell r="C552"/>
          <cell r="D552"/>
          <cell r="E552"/>
          <cell r="F552"/>
          <cell r="G552"/>
          <cell r="H552"/>
          <cell r="I552"/>
          <cell r="J552"/>
          <cell r="K552"/>
          <cell r="L552"/>
          <cell r="M552"/>
          <cell r="N552"/>
          <cell r="O552"/>
          <cell r="P552"/>
          <cell r="Q552"/>
          <cell r="R552"/>
          <cell r="S552"/>
        </row>
        <row r="553">
          <cell r="A553" t="str">
            <v>8423 : Justice and judicial activities</v>
          </cell>
          <cell r="B553">
            <v>15300</v>
          </cell>
          <cell r="C553">
            <v>9300</v>
          </cell>
          <cell r="D553">
            <v>15600</v>
          </cell>
          <cell r="E553">
            <v>16000</v>
          </cell>
          <cell r="F553">
            <v>17400</v>
          </cell>
          <cell r="G553">
            <v>17400</v>
          </cell>
          <cell r="H553">
            <v>18200</v>
          </cell>
          <cell r="I553">
            <v>23100</v>
          </cell>
          <cell r="J553">
            <v>17400</v>
          </cell>
          <cell r="K553">
            <v>16400</v>
          </cell>
          <cell r="L553">
            <v>17500</v>
          </cell>
          <cell r="M553"/>
          <cell r="N553"/>
          <cell r="O553"/>
          <cell r="P553"/>
          <cell r="Q553"/>
          <cell r="R553"/>
          <cell r="S553"/>
        </row>
        <row r="554">
          <cell r="A554" t="str">
            <v>8424 : Public order and safety activities</v>
          </cell>
          <cell r="B554">
            <v>48100</v>
          </cell>
          <cell r="C554">
            <v>45200</v>
          </cell>
          <cell r="D554">
            <v>48500</v>
          </cell>
          <cell r="E554">
            <v>45000</v>
          </cell>
          <cell r="F554">
            <v>50900</v>
          </cell>
          <cell r="G554">
            <v>49800</v>
          </cell>
          <cell r="H554">
            <v>54100</v>
          </cell>
          <cell r="I554">
            <v>55700</v>
          </cell>
          <cell r="J554">
            <v>56100</v>
          </cell>
          <cell r="K554">
            <v>56200</v>
          </cell>
          <cell r="L554">
            <v>58500</v>
          </cell>
          <cell r="M554"/>
          <cell r="N554"/>
          <cell r="O554"/>
          <cell r="P554"/>
          <cell r="Q554"/>
          <cell r="R554"/>
          <cell r="S554"/>
        </row>
        <row r="555">
          <cell r="A555" t="str">
            <v>8425 : Fire service activities</v>
          </cell>
          <cell r="B555"/>
          <cell r="C555"/>
          <cell r="D555"/>
          <cell r="E555"/>
          <cell r="F555"/>
          <cell r="G555"/>
          <cell r="H555"/>
          <cell r="I555"/>
          <cell r="J555"/>
          <cell r="K555"/>
          <cell r="L555"/>
          <cell r="M555"/>
          <cell r="N555"/>
          <cell r="O555"/>
          <cell r="P555"/>
          <cell r="Q555"/>
          <cell r="R555"/>
          <cell r="S555"/>
        </row>
        <row r="556">
          <cell r="A556" t="str">
            <v>8430 : Compulsory social security activities</v>
          </cell>
          <cell r="B556">
            <v>10000</v>
          </cell>
          <cell r="C556">
            <v>12200</v>
          </cell>
          <cell r="D556">
            <v>11800</v>
          </cell>
          <cell r="E556">
            <v>10700</v>
          </cell>
          <cell r="F556">
            <v>12400</v>
          </cell>
          <cell r="G556">
            <v>11500</v>
          </cell>
          <cell r="H556">
            <v>10100</v>
          </cell>
          <cell r="I556">
            <v>9300</v>
          </cell>
          <cell r="J556">
            <v>8200</v>
          </cell>
          <cell r="K556">
            <v>8500</v>
          </cell>
          <cell r="L556">
            <v>6600</v>
          </cell>
          <cell r="M556"/>
          <cell r="N556"/>
          <cell r="O556"/>
          <cell r="P556"/>
          <cell r="Q556"/>
          <cell r="R556"/>
          <cell r="S556"/>
        </row>
        <row r="557">
          <cell r="A557" t="str">
            <v>8510 : Pre-primary education</v>
          </cell>
          <cell r="B557">
            <v>4200</v>
          </cell>
          <cell r="C557">
            <v>4300</v>
          </cell>
          <cell r="D557">
            <v>4600</v>
          </cell>
          <cell r="E557">
            <v>4400</v>
          </cell>
          <cell r="F557">
            <v>4800</v>
          </cell>
          <cell r="G557">
            <v>5100</v>
          </cell>
          <cell r="H557">
            <v>5300</v>
          </cell>
          <cell r="I557">
            <v>5300</v>
          </cell>
          <cell r="J557">
            <v>4900</v>
          </cell>
          <cell r="K557">
            <v>5700</v>
          </cell>
          <cell r="L557">
            <v>6000</v>
          </cell>
          <cell r="M557">
            <v>4200</v>
          </cell>
          <cell r="N557">
            <v>7200</v>
          </cell>
          <cell r="O557">
            <v>7200</v>
          </cell>
          <cell r="P557">
            <v>8800</v>
          </cell>
          <cell r="Q557">
            <v>8200</v>
          </cell>
          <cell r="R557">
            <v>10100</v>
          </cell>
          <cell r="S557">
            <v>10700</v>
          </cell>
        </row>
        <row r="558">
          <cell r="A558" t="str">
            <v>8520 : Primary education</v>
          </cell>
          <cell r="B558">
            <v>82300</v>
          </cell>
          <cell r="C558">
            <v>84600</v>
          </cell>
          <cell r="D558">
            <v>89700</v>
          </cell>
          <cell r="E558">
            <v>85500</v>
          </cell>
          <cell r="F558">
            <v>94500</v>
          </cell>
          <cell r="G558">
            <v>98800</v>
          </cell>
          <cell r="H558">
            <v>104600</v>
          </cell>
          <cell r="I558">
            <v>103800</v>
          </cell>
          <cell r="J558">
            <v>96200</v>
          </cell>
          <cell r="K558">
            <v>110500</v>
          </cell>
          <cell r="L558">
            <v>118100</v>
          </cell>
          <cell r="M558">
            <v>124500</v>
          </cell>
          <cell r="N558">
            <v>122800</v>
          </cell>
          <cell r="O558">
            <v>123300</v>
          </cell>
          <cell r="P558">
            <v>125300</v>
          </cell>
          <cell r="Q558">
            <v>125400</v>
          </cell>
          <cell r="R558">
            <v>133000</v>
          </cell>
          <cell r="S558">
            <v>136400</v>
          </cell>
        </row>
        <row r="559">
          <cell r="A559" t="str">
            <v>8531 : General secondary education</v>
          </cell>
          <cell r="B559">
            <v>47400</v>
          </cell>
          <cell r="C559">
            <v>53400</v>
          </cell>
          <cell r="D559">
            <v>53200</v>
          </cell>
          <cell r="E559">
            <v>47600</v>
          </cell>
          <cell r="F559">
            <v>50800</v>
          </cell>
          <cell r="G559">
            <v>53600</v>
          </cell>
          <cell r="H559">
            <v>53900</v>
          </cell>
          <cell r="I559">
            <v>54800</v>
          </cell>
          <cell r="J559">
            <v>53200</v>
          </cell>
          <cell r="K559">
            <v>54800</v>
          </cell>
          <cell r="L559">
            <v>53400</v>
          </cell>
          <cell r="M559">
            <v>65800</v>
          </cell>
          <cell r="N559">
            <v>63800</v>
          </cell>
          <cell r="O559">
            <v>64100</v>
          </cell>
          <cell r="P559">
            <v>69000</v>
          </cell>
          <cell r="Q559">
            <v>70000</v>
          </cell>
          <cell r="R559">
            <v>73600</v>
          </cell>
          <cell r="S559">
            <v>73300</v>
          </cell>
        </row>
        <row r="560">
          <cell r="A560" t="str">
            <v>8532 : Technical and vocational secondary education</v>
          </cell>
          <cell r="B560">
            <v>12300</v>
          </cell>
          <cell r="C560">
            <v>12000</v>
          </cell>
          <cell r="D560">
            <v>12600</v>
          </cell>
          <cell r="E560">
            <v>13900</v>
          </cell>
          <cell r="F560">
            <v>15200</v>
          </cell>
          <cell r="G560">
            <v>17000</v>
          </cell>
          <cell r="H560">
            <v>15900</v>
          </cell>
          <cell r="I560">
            <v>15000</v>
          </cell>
          <cell r="J560">
            <v>15900</v>
          </cell>
          <cell r="K560">
            <v>15700</v>
          </cell>
          <cell r="L560">
            <v>22600</v>
          </cell>
          <cell r="M560">
            <v>29600</v>
          </cell>
          <cell r="N560">
            <v>23600</v>
          </cell>
          <cell r="O560">
            <v>22900</v>
          </cell>
          <cell r="P560">
            <v>23600</v>
          </cell>
          <cell r="Q560">
            <v>21100</v>
          </cell>
          <cell r="R560">
            <v>21700</v>
          </cell>
          <cell r="S560">
            <v>20700</v>
          </cell>
        </row>
        <row r="561">
          <cell r="A561" t="str">
            <v>8541 : Post-secondary non-tertiary education</v>
          </cell>
          <cell r="B561">
            <v>10800</v>
          </cell>
          <cell r="C561">
            <v>11800</v>
          </cell>
          <cell r="D561">
            <v>12100</v>
          </cell>
          <cell r="E561">
            <v>12000</v>
          </cell>
          <cell r="F561">
            <v>12400</v>
          </cell>
          <cell r="G561">
            <v>12000</v>
          </cell>
          <cell r="H561">
            <v>12900</v>
          </cell>
          <cell r="I561">
            <v>12900</v>
          </cell>
          <cell r="J561">
            <v>13600</v>
          </cell>
          <cell r="K561">
            <v>15000</v>
          </cell>
          <cell r="L561">
            <v>9000</v>
          </cell>
          <cell r="M561">
            <v>6300</v>
          </cell>
          <cell r="N561">
            <v>7900</v>
          </cell>
          <cell r="O561">
            <v>7400</v>
          </cell>
          <cell r="P561">
            <v>7400</v>
          </cell>
          <cell r="Q561">
            <v>6800</v>
          </cell>
          <cell r="R561">
            <v>6800</v>
          </cell>
          <cell r="S561">
            <v>6900</v>
          </cell>
        </row>
        <row r="562">
          <cell r="A562" t="str">
            <v>8542 : Tertiary education</v>
          </cell>
          <cell r="B562">
            <v>50400</v>
          </cell>
          <cell r="C562">
            <v>55100</v>
          </cell>
          <cell r="D562">
            <v>56700</v>
          </cell>
          <cell r="E562">
            <v>56100</v>
          </cell>
          <cell r="F562">
            <v>57900</v>
          </cell>
          <cell r="G562">
            <v>56100</v>
          </cell>
          <cell r="H562">
            <v>60300</v>
          </cell>
          <cell r="I562">
            <v>60500</v>
          </cell>
          <cell r="J562">
            <v>63500</v>
          </cell>
          <cell r="K562">
            <v>56900</v>
          </cell>
          <cell r="L562">
            <v>53900</v>
          </cell>
          <cell r="M562">
            <v>56800</v>
          </cell>
          <cell r="N562">
            <v>59000</v>
          </cell>
          <cell r="O562">
            <v>60200</v>
          </cell>
          <cell r="P562">
            <v>60000</v>
          </cell>
          <cell r="Q562">
            <v>66200</v>
          </cell>
          <cell r="R562">
            <v>65400</v>
          </cell>
          <cell r="S562">
            <v>67900</v>
          </cell>
        </row>
        <row r="563">
          <cell r="A563" t="str">
            <v>8551 : Sports and recreation education</v>
          </cell>
          <cell r="B563">
            <v>600</v>
          </cell>
          <cell r="C563">
            <v>800</v>
          </cell>
          <cell r="D563">
            <v>800</v>
          </cell>
          <cell r="E563">
            <v>1000</v>
          </cell>
          <cell r="F563">
            <v>900</v>
          </cell>
          <cell r="G563">
            <v>900</v>
          </cell>
          <cell r="H563">
            <v>1000</v>
          </cell>
          <cell r="I563">
            <v>1000</v>
          </cell>
          <cell r="J563">
            <v>1000</v>
          </cell>
          <cell r="K563">
            <v>700</v>
          </cell>
          <cell r="L563">
            <v>1100</v>
          </cell>
          <cell r="M563">
            <v>900</v>
          </cell>
          <cell r="N563">
            <v>1200</v>
          </cell>
          <cell r="O563">
            <v>1100</v>
          </cell>
          <cell r="P563">
            <v>1400</v>
          </cell>
          <cell r="Q563">
            <v>1300</v>
          </cell>
          <cell r="R563">
            <v>1800</v>
          </cell>
          <cell r="S563">
            <v>2000</v>
          </cell>
        </row>
        <row r="564">
          <cell r="A564" t="str">
            <v>8552 : Cultural education</v>
          </cell>
          <cell r="B564">
            <v>400</v>
          </cell>
          <cell r="C564">
            <v>600</v>
          </cell>
          <cell r="D564">
            <v>700</v>
          </cell>
          <cell r="E564">
            <v>600</v>
          </cell>
          <cell r="F564">
            <v>700</v>
          </cell>
          <cell r="G564">
            <v>700</v>
          </cell>
          <cell r="H564">
            <v>700</v>
          </cell>
          <cell r="I564">
            <v>700</v>
          </cell>
          <cell r="J564">
            <v>600</v>
          </cell>
          <cell r="K564">
            <v>700</v>
          </cell>
          <cell r="L564">
            <v>900</v>
          </cell>
          <cell r="M564">
            <v>1200</v>
          </cell>
          <cell r="N564">
            <v>1500</v>
          </cell>
          <cell r="O564">
            <v>1500</v>
          </cell>
          <cell r="P564">
            <v>1800</v>
          </cell>
          <cell r="Q564">
            <v>1600</v>
          </cell>
          <cell r="R564">
            <v>1600</v>
          </cell>
          <cell r="S564">
            <v>1300</v>
          </cell>
        </row>
        <row r="565">
          <cell r="A565" t="str">
            <v>8553 : Driving school activities</v>
          </cell>
          <cell r="B565">
            <v>300</v>
          </cell>
          <cell r="C565">
            <v>300</v>
          </cell>
          <cell r="D565">
            <v>300</v>
          </cell>
          <cell r="E565">
            <v>400</v>
          </cell>
          <cell r="F565">
            <v>200</v>
          </cell>
          <cell r="G565">
            <v>500</v>
          </cell>
          <cell r="H565">
            <v>400</v>
          </cell>
          <cell r="I565">
            <v>400</v>
          </cell>
          <cell r="J565">
            <v>700</v>
          </cell>
          <cell r="K565">
            <v>700</v>
          </cell>
          <cell r="L565">
            <v>700</v>
          </cell>
          <cell r="M565">
            <v>300</v>
          </cell>
          <cell r="N565">
            <v>400</v>
          </cell>
          <cell r="O565">
            <v>600</v>
          </cell>
          <cell r="P565">
            <v>500</v>
          </cell>
          <cell r="Q565">
            <v>300</v>
          </cell>
          <cell r="R565">
            <v>400</v>
          </cell>
          <cell r="S565">
            <v>400</v>
          </cell>
        </row>
        <row r="566">
          <cell r="A566" t="str">
            <v>8559 : Other education n.e.c.</v>
          </cell>
          <cell r="B566">
            <v>21700</v>
          </cell>
          <cell r="C566">
            <v>24400</v>
          </cell>
          <cell r="D566">
            <v>23500</v>
          </cell>
          <cell r="E566">
            <v>25100</v>
          </cell>
          <cell r="F566">
            <v>27300</v>
          </cell>
          <cell r="G566">
            <v>29500</v>
          </cell>
          <cell r="H566">
            <v>32000</v>
          </cell>
          <cell r="I566">
            <v>31400</v>
          </cell>
          <cell r="J566">
            <v>30900</v>
          </cell>
          <cell r="K566">
            <v>31400</v>
          </cell>
          <cell r="L566">
            <v>28400</v>
          </cell>
          <cell r="M566">
            <v>28400</v>
          </cell>
          <cell r="N566">
            <v>32600</v>
          </cell>
          <cell r="O566">
            <v>33000</v>
          </cell>
          <cell r="P566">
            <v>34600</v>
          </cell>
          <cell r="Q566">
            <v>31100</v>
          </cell>
          <cell r="R566">
            <v>33700</v>
          </cell>
          <cell r="S566">
            <v>34900</v>
          </cell>
        </row>
        <row r="567">
          <cell r="A567" t="str">
            <v>8560 : Educational support activities</v>
          </cell>
          <cell r="B567">
            <v>600</v>
          </cell>
          <cell r="C567">
            <v>700</v>
          </cell>
          <cell r="D567">
            <v>800</v>
          </cell>
          <cell r="E567">
            <v>800</v>
          </cell>
          <cell r="F567">
            <v>800</v>
          </cell>
          <cell r="G567">
            <v>800</v>
          </cell>
          <cell r="H567">
            <v>900</v>
          </cell>
          <cell r="I567">
            <v>1000</v>
          </cell>
          <cell r="J567">
            <v>1100</v>
          </cell>
          <cell r="K567">
            <v>400</v>
          </cell>
          <cell r="L567">
            <v>1900</v>
          </cell>
          <cell r="M567">
            <v>1700</v>
          </cell>
          <cell r="N567">
            <v>2400</v>
          </cell>
          <cell r="O567">
            <v>2400</v>
          </cell>
          <cell r="P567">
            <v>2900</v>
          </cell>
          <cell r="Q567">
            <v>7200</v>
          </cell>
          <cell r="R567">
            <v>7200</v>
          </cell>
          <cell r="S567">
            <v>8200</v>
          </cell>
        </row>
        <row r="568">
          <cell r="A568" t="str">
            <v>8610 : Hospital activities</v>
          </cell>
          <cell r="B568">
            <v>130700</v>
          </cell>
          <cell r="C568">
            <v>135400</v>
          </cell>
          <cell r="D568">
            <v>140900</v>
          </cell>
          <cell r="E568">
            <v>135500</v>
          </cell>
          <cell r="F568">
            <v>139600</v>
          </cell>
          <cell r="G568">
            <v>154300</v>
          </cell>
          <cell r="H568">
            <v>152500</v>
          </cell>
          <cell r="I568">
            <v>155000</v>
          </cell>
          <cell r="J568">
            <v>154400</v>
          </cell>
          <cell r="K568">
            <v>148100</v>
          </cell>
          <cell r="L568">
            <v>159900</v>
          </cell>
          <cell r="M568">
            <v>160300</v>
          </cell>
          <cell r="N568">
            <v>175600</v>
          </cell>
          <cell r="O568">
            <v>179100</v>
          </cell>
          <cell r="P568">
            <v>183000</v>
          </cell>
          <cell r="Q568">
            <v>181900</v>
          </cell>
          <cell r="R568">
            <v>187900</v>
          </cell>
          <cell r="S568">
            <v>188100</v>
          </cell>
        </row>
        <row r="569">
          <cell r="A569" t="str">
            <v>8621 : General medical practice activities</v>
          </cell>
          <cell r="B569">
            <v>20400</v>
          </cell>
          <cell r="C569">
            <v>18700</v>
          </cell>
          <cell r="D569">
            <v>20700</v>
          </cell>
          <cell r="E569">
            <v>21200</v>
          </cell>
          <cell r="F569">
            <v>22200</v>
          </cell>
          <cell r="G569">
            <v>20500</v>
          </cell>
          <cell r="H569">
            <v>21700</v>
          </cell>
          <cell r="I569">
            <v>24600</v>
          </cell>
          <cell r="J569">
            <v>23700</v>
          </cell>
          <cell r="K569">
            <v>22800</v>
          </cell>
          <cell r="L569">
            <v>24000</v>
          </cell>
          <cell r="M569">
            <v>19100</v>
          </cell>
          <cell r="N569">
            <v>16100</v>
          </cell>
          <cell r="O569">
            <v>31100</v>
          </cell>
          <cell r="P569">
            <v>31700</v>
          </cell>
          <cell r="Q569">
            <v>27900</v>
          </cell>
          <cell r="R569">
            <v>29300</v>
          </cell>
          <cell r="S569">
            <v>34300</v>
          </cell>
        </row>
        <row r="570">
          <cell r="A570" t="str">
            <v>8622 : Specialist medical practice activities</v>
          </cell>
          <cell r="B570">
            <v>1500</v>
          </cell>
          <cell r="C570">
            <v>1300</v>
          </cell>
          <cell r="D570">
            <v>1500</v>
          </cell>
          <cell r="E570">
            <v>1500</v>
          </cell>
          <cell r="F570">
            <v>1600</v>
          </cell>
          <cell r="G570">
            <v>1500</v>
          </cell>
          <cell r="H570">
            <v>1600</v>
          </cell>
          <cell r="I570">
            <v>1800</v>
          </cell>
          <cell r="J570">
            <v>1700</v>
          </cell>
          <cell r="K570">
            <v>1300</v>
          </cell>
          <cell r="L570">
            <v>2100</v>
          </cell>
          <cell r="M570">
            <v>1900</v>
          </cell>
          <cell r="N570">
            <v>2000</v>
          </cell>
          <cell r="O570">
            <v>3200</v>
          </cell>
          <cell r="P570">
            <v>3800</v>
          </cell>
          <cell r="Q570">
            <v>4000</v>
          </cell>
          <cell r="R570">
            <v>4600</v>
          </cell>
          <cell r="S570">
            <v>5500</v>
          </cell>
        </row>
        <row r="571">
          <cell r="A571" t="str">
            <v>8623 : Dental practice activities</v>
          </cell>
          <cell r="B571">
            <v>7800</v>
          </cell>
          <cell r="C571">
            <v>7700</v>
          </cell>
          <cell r="D571">
            <v>8000</v>
          </cell>
          <cell r="E571">
            <v>7300</v>
          </cell>
          <cell r="F571">
            <v>7800</v>
          </cell>
          <cell r="G571">
            <v>7200</v>
          </cell>
          <cell r="H571">
            <v>6700</v>
          </cell>
          <cell r="I571">
            <v>8600</v>
          </cell>
          <cell r="J571">
            <v>8000</v>
          </cell>
          <cell r="K571">
            <v>7200</v>
          </cell>
          <cell r="L571">
            <v>7900</v>
          </cell>
          <cell r="M571">
            <v>6200</v>
          </cell>
          <cell r="N571">
            <v>4900</v>
          </cell>
          <cell r="O571">
            <v>11200</v>
          </cell>
          <cell r="P571">
            <v>12300</v>
          </cell>
          <cell r="Q571">
            <v>11600</v>
          </cell>
          <cell r="R571">
            <v>12600</v>
          </cell>
          <cell r="S571">
            <v>14600</v>
          </cell>
        </row>
        <row r="572">
          <cell r="A572" t="str">
            <v>8690 : Other human health activities</v>
          </cell>
          <cell r="B572">
            <v>17300</v>
          </cell>
          <cell r="C572">
            <v>16100</v>
          </cell>
          <cell r="D572">
            <v>18400</v>
          </cell>
          <cell r="E572">
            <v>25200</v>
          </cell>
          <cell r="F572">
            <v>24400</v>
          </cell>
          <cell r="G572">
            <v>30600</v>
          </cell>
          <cell r="H572">
            <v>37100</v>
          </cell>
          <cell r="I572">
            <v>39500</v>
          </cell>
          <cell r="J572">
            <v>38800</v>
          </cell>
          <cell r="K572">
            <v>34100</v>
          </cell>
          <cell r="L572">
            <v>39100</v>
          </cell>
          <cell r="M572">
            <v>44500</v>
          </cell>
          <cell r="N572">
            <v>35900</v>
          </cell>
          <cell r="O572">
            <v>37900</v>
          </cell>
          <cell r="P572">
            <v>43900</v>
          </cell>
          <cell r="Q572">
            <v>50600</v>
          </cell>
          <cell r="R572">
            <v>47300</v>
          </cell>
          <cell r="S572">
            <v>55600</v>
          </cell>
        </row>
        <row r="573">
          <cell r="A573" t="str">
            <v>8710 : Residential nursing care activities</v>
          </cell>
          <cell r="B573">
            <v>12700</v>
          </cell>
          <cell r="C573">
            <v>13000</v>
          </cell>
          <cell r="D573">
            <v>13700</v>
          </cell>
          <cell r="E573">
            <v>13700</v>
          </cell>
          <cell r="F573">
            <v>14000</v>
          </cell>
          <cell r="G573">
            <v>15700</v>
          </cell>
          <cell r="H573">
            <v>16000</v>
          </cell>
          <cell r="I573">
            <v>16400</v>
          </cell>
          <cell r="J573">
            <v>16300</v>
          </cell>
          <cell r="K573">
            <v>15900</v>
          </cell>
          <cell r="L573">
            <v>16300</v>
          </cell>
          <cell r="M573">
            <v>19100</v>
          </cell>
          <cell r="N573">
            <v>16400</v>
          </cell>
          <cell r="O573">
            <v>17000</v>
          </cell>
          <cell r="P573">
            <v>18500</v>
          </cell>
          <cell r="Q573">
            <v>20500</v>
          </cell>
          <cell r="R573">
            <v>17600</v>
          </cell>
          <cell r="S573">
            <v>17400</v>
          </cell>
        </row>
        <row r="574">
          <cell r="A574" t="str">
            <v>8720 : Residential care activities for learning disabilities, mental health and substance abuse</v>
          </cell>
          <cell r="B574">
            <v>6300</v>
          </cell>
          <cell r="C574">
            <v>6200</v>
          </cell>
          <cell r="D574">
            <v>6400</v>
          </cell>
          <cell r="E574">
            <v>6400</v>
          </cell>
          <cell r="F574">
            <v>6300</v>
          </cell>
          <cell r="G574">
            <v>6600</v>
          </cell>
          <cell r="H574">
            <v>6800</v>
          </cell>
          <cell r="I574">
            <v>7000</v>
          </cell>
          <cell r="J574">
            <v>6700</v>
          </cell>
          <cell r="K574">
            <v>5400</v>
          </cell>
          <cell r="L574">
            <v>8100</v>
          </cell>
          <cell r="M574">
            <v>6800</v>
          </cell>
          <cell r="N574">
            <v>5500</v>
          </cell>
          <cell r="O574">
            <v>3400</v>
          </cell>
          <cell r="P574">
            <v>4600</v>
          </cell>
          <cell r="Q574">
            <v>3900</v>
          </cell>
          <cell r="R574">
            <v>5700</v>
          </cell>
          <cell r="S574">
            <v>5800</v>
          </cell>
        </row>
        <row r="575">
          <cell r="A575" t="str">
            <v>8730 : Residential care activities for the elderly and disabled</v>
          </cell>
          <cell r="B575">
            <v>18900</v>
          </cell>
          <cell r="C575">
            <v>17900</v>
          </cell>
          <cell r="D575">
            <v>18100</v>
          </cell>
          <cell r="E575">
            <v>18500</v>
          </cell>
          <cell r="F575">
            <v>18000</v>
          </cell>
          <cell r="G575">
            <v>18100</v>
          </cell>
          <cell r="H575">
            <v>18800</v>
          </cell>
          <cell r="I575">
            <v>19600</v>
          </cell>
          <cell r="J575">
            <v>18400</v>
          </cell>
          <cell r="K575">
            <v>17600</v>
          </cell>
          <cell r="L575">
            <v>18900</v>
          </cell>
          <cell r="M575">
            <v>12500</v>
          </cell>
          <cell r="N575">
            <v>15900</v>
          </cell>
          <cell r="O575">
            <v>16000</v>
          </cell>
          <cell r="P575">
            <v>17500</v>
          </cell>
          <cell r="Q575">
            <v>17300</v>
          </cell>
          <cell r="R575">
            <v>17700</v>
          </cell>
          <cell r="S575">
            <v>15600</v>
          </cell>
        </row>
        <row r="576">
          <cell r="A576" t="str">
            <v>8790 : Other residential care activities</v>
          </cell>
          <cell r="B576">
            <v>23300</v>
          </cell>
          <cell r="C576">
            <v>22100</v>
          </cell>
          <cell r="D576">
            <v>22300</v>
          </cell>
          <cell r="E576">
            <v>22800</v>
          </cell>
          <cell r="F576">
            <v>22200</v>
          </cell>
          <cell r="G576">
            <v>22300</v>
          </cell>
          <cell r="H576">
            <v>23100</v>
          </cell>
          <cell r="I576">
            <v>24100</v>
          </cell>
          <cell r="J576">
            <v>22700</v>
          </cell>
          <cell r="K576">
            <v>22500</v>
          </cell>
          <cell r="L576">
            <v>22400</v>
          </cell>
          <cell r="M576">
            <v>26500</v>
          </cell>
          <cell r="N576">
            <v>24700</v>
          </cell>
          <cell r="O576">
            <v>21500</v>
          </cell>
          <cell r="P576">
            <v>25100</v>
          </cell>
          <cell r="Q576">
            <v>19400</v>
          </cell>
          <cell r="R576">
            <v>22900</v>
          </cell>
          <cell r="S576">
            <v>22700</v>
          </cell>
        </row>
        <row r="577">
          <cell r="A577" t="str">
            <v>8810 : Social work activities without accommodation for the elderly and disabled</v>
          </cell>
          <cell r="B577">
            <v>11900</v>
          </cell>
          <cell r="C577">
            <v>11500</v>
          </cell>
          <cell r="D577">
            <v>11100</v>
          </cell>
          <cell r="E577">
            <v>11800</v>
          </cell>
          <cell r="F577">
            <v>12300</v>
          </cell>
          <cell r="G577">
            <v>11400</v>
          </cell>
          <cell r="H577">
            <v>11800</v>
          </cell>
          <cell r="I577">
            <v>12700</v>
          </cell>
          <cell r="J577">
            <v>12800</v>
          </cell>
          <cell r="K577">
            <v>9600</v>
          </cell>
          <cell r="L577">
            <v>19300</v>
          </cell>
          <cell r="M577">
            <v>21900</v>
          </cell>
          <cell r="N577">
            <v>25500</v>
          </cell>
          <cell r="O577">
            <v>29000</v>
          </cell>
          <cell r="P577">
            <v>35000</v>
          </cell>
          <cell r="Q577">
            <v>32800</v>
          </cell>
          <cell r="R577">
            <v>39900</v>
          </cell>
          <cell r="S577">
            <v>34500</v>
          </cell>
        </row>
        <row r="578">
          <cell r="A578" t="str">
            <v>8891 : Child day-care activities</v>
          </cell>
          <cell r="B578">
            <v>11900</v>
          </cell>
          <cell r="C578">
            <v>11500</v>
          </cell>
          <cell r="D578">
            <v>11100</v>
          </cell>
          <cell r="E578">
            <v>11900</v>
          </cell>
          <cell r="F578">
            <v>12400</v>
          </cell>
          <cell r="G578">
            <v>11400</v>
          </cell>
          <cell r="H578">
            <v>11900</v>
          </cell>
          <cell r="I578">
            <v>12700</v>
          </cell>
          <cell r="J578">
            <v>12800</v>
          </cell>
          <cell r="K578">
            <v>10700</v>
          </cell>
          <cell r="L578">
            <v>18100</v>
          </cell>
          <cell r="M578">
            <v>24800</v>
          </cell>
          <cell r="N578">
            <v>21400</v>
          </cell>
          <cell r="O578">
            <v>19200</v>
          </cell>
          <cell r="P578">
            <v>19400</v>
          </cell>
          <cell r="Q578">
            <v>27100</v>
          </cell>
          <cell r="R578">
            <v>25800</v>
          </cell>
          <cell r="S578">
            <v>28500</v>
          </cell>
        </row>
        <row r="579">
          <cell r="A579" t="str">
            <v>8899 : Other social work activities without accommodation n.e.c.</v>
          </cell>
          <cell r="B579">
            <v>51300</v>
          </cell>
          <cell r="C579">
            <v>49600</v>
          </cell>
          <cell r="D579">
            <v>47900</v>
          </cell>
          <cell r="E579">
            <v>51100</v>
          </cell>
          <cell r="F579">
            <v>53300</v>
          </cell>
          <cell r="G579">
            <v>49200</v>
          </cell>
          <cell r="H579">
            <v>51200</v>
          </cell>
          <cell r="I579">
            <v>54900</v>
          </cell>
          <cell r="J579">
            <v>55300</v>
          </cell>
          <cell r="K579">
            <v>61000</v>
          </cell>
          <cell r="L579">
            <v>60700</v>
          </cell>
          <cell r="M579">
            <v>80400</v>
          </cell>
          <cell r="N579">
            <v>74200</v>
          </cell>
          <cell r="O579">
            <v>66700</v>
          </cell>
          <cell r="P579">
            <v>66400</v>
          </cell>
          <cell r="Q579">
            <v>80200</v>
          </cell>
          <cell r="R579">
            <v>75200</v>
          </cell>
          <cell r="S579">
            <v>77700</v>
          </cell>
        </row>
        <row r="580">
          <cell r="A580" t="str">
            <v>9001 : Performing arts</v>
          </cell>
          <cell r="B580">
            <v>14200</v>
          </cell>
          <cell r="C580">
            <v>16700</v>
          </cell>
          <cell r="D580">
            <v>16800</v>
          </cell>
          <cell r="E580">
            <v>17800</v>
          </cell>
          <cell r="F580">
            <v>17200</v>
          </cell>
          <cell r="G580">
            <v>15800</v>
          </cell>
          <cell r="H580">
            <v>15700</v>
          </cell>
          <cell r="I580">
            <v>15100</v>
          </cell>
          <cell r="J580">
            <v>14000</v>
          </cell>
          <cell r="K580">
            <v>15100</v>
          </cell>
          <cell r="L580">
            <v>15400</v>
          </cell>
          <cell r="M580">
            <v>8600</v>
          </cell>
          <cell r="N580">
            <v>11200</v>
          </cell>
          <cell r="O580">
            <v>11000</v>
          </cell>
          <cell r="P580">
            <v>14600</v>
          </cell>
          <cell r="Q580">
            <v>12800</v>
          </cell>
          <cell r="R580">
            <v>16400</v>
          </cell>
          <cell r="S580">
            <v>16500</v>
          </cell>
        </row>
        <row r="581">
          <cell r="A581" t="str">
            <v>9002 : Support activities to performing arts</v>
          </cell>
          <cell r="B581">
            <v>700</v>
          </cell>
          <cell r="C581">
            <v>800</v>
          </cell>
          <cell r="D581">
            <v>800</v>
          </cell>
          <cell r="E581">
            <v>900</v>
          </cell>
          <cell r="F581">
            <v>800</v>
          </cell>
          <cell r="G581">
            <v>800</v>
          </cell>
          <cell r="H581">
            <v>800</v>
          </cell>
          <cell r="I581">
            <v>700</v>
          </cell>
          <cell r="J581">
            <v>700</v>
          </cell>
          <cell r="K581">
            <v>1000</v>
          </cell>
          <cell r="L581">
            <v>500</v>
          </cell>
          <cell r="M581">
            <v>700</v>
          </cell>
          <cell r="N581">
            <v>1300</v>
          </cell>
          <cell r="O581">
            <v>1300</v>
          </cell>
          <cell r="P581">
            <v>2000</v>
          </cell>
          <cell r="Q581">
            <v>2000</v>
          </cell>
          <cell r="R581">
            <v>3200</v>
          </cell>
          <cell r="S581">
            <v>3100</v>
          </cell>
        </row>
        <row r="582">
          <cell r="A582" t="str">
            <v>9003 : Artistic creation</v>
          </cell>
          <cell r="B582">
            <v>14100</v>
          </cell>
          <cell r="C582">
            <v>16000</v>
          </cell>
          <cell r="D582">
            <v>15600</v>
          </cell>
          <cell r="E582">
            <v>17100</v>
          </cell>
          <cell r="F582">
            <v>16300</v>
          </cell>
          <cell r="G582">
            <v>14700</v>
          </cell>
          <cell r="H582">
            <v>14800</v>
          </cell>
          <cell r="I582">
            <v>14200</v>
          </cell>
          <cell r="J582">
            <v>13300</v>
          </cell>
          <cell r="K582">
            <v>14100</v>
          </cell>
          <cell r="L582">
            <v>13000</v>
          </cell>
          <cell r="M582">
            <v>5000</v>
          </cell>
          <cell r="N582">
            <v>7900</v>
          </cell>
          <cell r="O582">
            <v>6800</v>
          </cell>
          <cell r="P582">
            <v>8500</v>
          </cell>
          <cell r="Q582">
            <v>7900</v>
          </cell>
          <cell r="R582">
            <v>10800</v>
          </cell>
          <cell r="S582">
            <v>9700</v>
          </cell>
        </row>
        <row r="583">
          <cell r="A583" t="str">
            <v>9004 : Operation of arts facilities</v>
          </cell>
          <cell r="B583">
            <v>4300</v>
          </cell>
          <cell r="C583">
            <v>5200</v>
          </cell>
          <cell r="D583">
            <v>5000</v>
          </cell>
          <cell r="E583">
            <v>4900</v>
          </cell>
          <cell r="F583">
            <v>5200</v>
          </cell>
          <cell r="G583">
            <v>4800</v>
          </cell>
          <cell r="H583">
            <v>4700</v>
          </cell>
          <cell r="I583">
            <v>4900</v>
          </cell>
          <cell r="J583">
            <v>3500</v>
          </cell>
          <cell r="K583">
            <v>4100</v>
          </cell>
          <cell r="L583">
            <v>3700</v>
          </cell>
          <cell r="M583">
            <v>2400</v>
          </cell>
          <cell r="N583">
            <v>3300</v>
          </cell>
          <cell r="O583">
            <v>3400</v>
          </cell>
          <cell r="P583">
            <v>4300</v>
          </cell>
          <cell r="Q583">
            <v>4300</v>
          </cell>
          <cell r="R583">
            <v>4600</v>
          </cell>
          <cell r="S583">
            <v>4500</v>
          </cell>
        </row>
        <row r="584">
          <cell r="A584" t="str">
            <v>9101 : Library and archive activities</v>
          </cell>
          <cell r="B584">
            <v>6200</v>
          </cell>
          <cell r="C584">
            <v>5800</v>
          </cell>
          <cell r="D584">
            <v>6200</v>
          </cell>
          <cell r="E584">
            <v>5900</v>
          </cell>
          <cell r="F584">
            <v>7100</v>
          </cell>
          <cell r="G584">
            <v>6600</v>
          </cell>
          <cell r="H584">
            <v>7700</v>
          </cell>
          <cell r="I584">
            <v>7700</v>
          </cell>
          <cell r="J584">
            <v>7600</v>
          </cell>
          <cell r="K584">
            <v>7600</v>
          </cell>
          <cell r="L584">
            <v>6900</v>
          </cell>
          <cell r="M584">
            <v>8500</v>
          </cell>
          <cell r="N584">
            <v>7400</v>
          </cell>
          <cell r="O584">
            <v>7300</v>
          </cell>
          <cell r="P584">
            <v>6600</v>
          </cell>
          <cell r="Q584">
            <v>6000</v>
          </cell>
          <cell r="R584">
            <v>5900</v>
          </cell>
          <cell r="S584">
            <v>6400</v>
          </cell>
        </row>
        <row r="585">
          <cell r="A585" t="str">
            <v>9102 : Museum activities</v>
          </cell>
          <cell r="B585">
            <v>6300</v>
          </cell>
          <cell r="C585">
            <v>7800</v>
          </cell>
          <cell r="D585">
            <v>6000</v>
          </cell>
          <cell r="E585">
            <v>6100</v>
          </cell>
          <cell r="F585">
            <v>8400</v>
          </cell>
          <cell r="G585">
            <v>7300</v>
          </cell>
          <cell r="H585">
            <v>7100</v>
          </cell>
          <cell r="I585">
            <v>7500</v>
          </cell>
          <cell r="J585">
            <v>7700</v>
          </cell>
          <cell r="K585">
            <v>7600</v>
          </cell>
          <cell r="L585">
            <v>7700</v>
          </cell>
          <cell r="M585">
            <v>9100</v>
          </cell>
          <cell r="N585">
            <v>8600</v>
          </cell>
          <cell r="O585">
            <v>8600</v>
          </cell>
          <cell r="P585">
            <v>9000</v>
          </cell>
          <cell r="Q585">
            <v>8400</v>
          </cell>
          <cell r="R585">
            <v>8500</v>
          </cell>
          <cell r="S585">
            <v>9300</v>
          </cell>
        </row>
        <row r="586">
          <cell r="A586" t="str">
            <v>9103 : Operation of historical sites and buildings and similar visitor attractions</v>
          </cell>
          <cell r="B586"/>
          <cell r="C586"/>
          <cell r="D586"/>
          <cell r="E586"/>
          <cell r="F586"/>
          <cell r="G586"/>
          <cell r="H586"/>
          <cell r="I586"/>
          <cell r="J586"/>
          <cell r="K586"/>
          <cell r="L586"/>
          <cell r="M586">
            <v>1400</v>
          </cell>
          <cell r="N586">
            <v>1400</v>
          </cell>
          <cell r="O586">
            <v>1300</v>
          </cell>
          <cell r="P586">
            <v>1200</v>
          </cell>
          <cell r="Q586">
            <v>1100</v>
          </cell>
          <cell r="R586">
            <v>1200</v>
          </cell>
          <cell r="S586">
            <v>1600</v>
          </cell>
        </row>
        <row r="587">
          <cell r="A587" t="str">
            <v>9104 : Botanical and zoological gardens and nature reserve activities</v>
          </cell>
          <cell r="B587"/>
          <cell r="C587"/>
          <cell r="D587"/>
          <cell r="E587"/>
          <cell r="F587"/>
          <cell r="G587"/>
          <cell r="H587"/>
          <cell r="I587"/>
          <cell r="J587"/>
          <cell r="K587"/>
          <cell r="L587"/>
          <cell r="M587">
            <v>1700</v>
          </cell>
          <cell r="N587">
            <v>1500</v>
          </cell>
          <cell r="O587">
            <v>1400</v>
          </cell>
          <cell r="P587">
            <v>1500</v>
          </cell>
          <cell r="Q587">
            <v>1600</v>
          </cell>
          <cell r="R587">
            <v>1600</v>
          </cell>
          <cell r="S587">
            <v>2000</v>
          </cell>
        </row>
        <row r="588">
          <cell r="A588" t="str">
            <v>9200 : Gambling and betting activities</v>
          </cell>
          <cell r="B588">
            <v>13700</v>
          </cell>
          <cell r="C588">
            <v>16000</v>
          </cell>
          <cell r="D588">
            <v>17600</v>
          </cell>
          <cell r="E588">
            <v>18000</v>
          </cell>
          <cell r="F588">
            <v>18700</v>
          </cell>
          <cell r="G588">
            <v>17700</v>
          </cell>
          <cell r="H588">
            <v>18000</v>
          </cell>
          <cell r="I588">
            <v>18300</v>
          </cell>
          <cell r="J588">
            <v>20100</v>
          </cell>
          <cell r="K588">
            <v>20400</v>
          </cell>
          <cell r="L588">
            <v>21600</v>
          </cell>
          <cell r="M588">
            <v>18200</v>
          </cell>
          <cell r="N588">
            <v>19500</v>
          </cell>
          <cell r="O588">
            <v>19900</v>
          </cell>
          <cell r="P588">
            <v>23100</v>
          </cell>
          <cell r="Q588">
            <v>21800</v>
          </cell>
          <cell r="R588">
            <v>20000</v>
          </cell>
          <cell r="S588">
            <v>21100</v>
          </cell>
        </row>
        <row r="589">
          <cell r="A589" t="str">
            <v>9311 : Operation of sports facilities</v>
          </cell>
          <cell r="B589">
            <v>8700</v>
          </cell>
          <cell r="C589">
            <v>9500</v>
          </cell>
          <cell r="D589">
            <v>10100</v>
          </cell>
          <cell r="E589">
            <v>9100</v>
          </cell>
          <cell r="F589">
            <v>9400</v>
          </cell>
          <cell r="G589">
            <v>9800</v>
          </cell>
          <cell r="H589">
            <v>13200</v>
          </cell>
          <cell r="I589">
            <v>13600</v>
          </cell>
          <cell r="J589">
            <v>14200</v>
          </cell>
          <cell r="K589">
            <v>13600</v>
          </cell>
          <cell r="L589">
            <v>15300</v>
          </cell>
          <cell r="M589">
            <v>16200</v>
          </cell>
          <cell r="N589">
            <v>13700</v>
          </cell>
          <cell r="O589">
            <v>17800</v>
          </cell>
          <cell r="P589">
            <v>15900</v>
          </cell>
          <cell r="Q589">
            <v>16400</v>
          </cell>
          <cell r="R589">
            <v>18000</v>
          </cell>
          <cell r="S589">
            <v>17700</v>
          </cell>
        </row>
        <row r="590">
          <cell r="A590" t="str">
            <v>9312 : Activities of sport clubs</v>
          </cell>
          <cell r="B590">
            <v>11400</v>
          </cell>
          <cell r="C590">
            <v>13800</v>
          </cell>
          <cell r="D590">
            <v>14100</v>
          </cell>
          <cell r="E590">
            <v>17000</v>
          </cell>
          <cell r="F590">
            <v>16600</v>
          </cell>
          <cell r="G590">
            <v>17600</v>
          </cell>
          <cell r="H590">
            <v>17200</v>
          </cell>
          <cell r="I590">
            <v>18200</v>
          </cell>
          <cell r="J590">
            <v>19200</v>
          </cell>
          <cell r="K590">
            <v>20100</v>
          </cell>
          <cell r="L590">
            <v>15400</v>
          </cell>
          <cell r="M590">
            <v>18100</v>
          </cell>
          <cell r="N590">
            <v>13900</v>
          </cell>
          <cell r="O590">
            <v>17900</v>
          </cell>
          <cell r="P590">
            <v>12300</v>
          </cell>
          <cell r="Q590">
            <v>13200</v>
          </cell>
          <cell r="R590">
            <v>14100</v>
          </cell>
          <cell r="S590">
            <v>14400</v>
          </cell>
        </row>
        <row r="591">
          <cell r="A591" t="str">
            <v>9313 : Fitness facilities</v>
          </cell>
          <cell r="B591">
            <v>600</v>
          </cell>
          <cell r="C591">
            <v>700</v>
          </cell>
          <cell r="D591">
            <v>800</v>
          </cell>
          <cell r="E591">
            <v>700</v>
          </cell>
          <cell r="F591">
            <v>800</v>
          </cell>
          <cell r="G591">
            <v>900</v>
          </cell>
          <cell r="H591">
            <v>1100</v>
          </cell>
          <cell r="I591">
            <v>800</v>
          </cell>
          <cell r="J591">
            <v>800</v>
          </cell>
          <cell r="K591">
            <v>800</v>
          </cell>
          <cell r="L591">
            <v>6500</v>
          </cell>
          <cell r="M591">
            <v>8400</v>
          </cell>
          <cell r="N591">
            <v>7400</v>
          </cell>
          <cell r="O591">
            <v>9300</v>
          </cell>
          <cell r="P591">
            <v>8400</v>
          </cell>
          <cell r="Q591">
            <v>9900</v>
          </cell>
          <cell r="R591">
            <v>10200</v>
          </cell>
          <cell r="S591">
            <v>10400</v>
          </cell>
        </row>
        <row r="592">
          <cell r="A592" t="str">
            <v>9319 : Other sports activities</v>
          </cell>
          <cell r="B592">
            <v>1100</v>
          </cell>
          <cell r="C592">
            <v>1300</v>
          </cell>
          <cell r="D592">
            <v>1300</v>
          </cell>
          <cell r="E592">
            <v>1600</v>
          </cell>
          <cell r="F592">
            <v>1600</v>
          </cell>
          <cell r="G592">
            <v>1700</v>
          </cell>
          <cell r="H592">
            <v>1600</v>
          </cell>
          <cell r="I592">
            <v>1700</v>
          </cell>
          <cell r="J592">
            <v>1800</v>
          </cell>
          <cell r="K592">
            <v>1300</v>
          </cell>
          <cell r="L592">
            <v>2000</v>
          </cell>
          <cell r="M592">
            <v>3800</v>
          </cell>
          <cell r="N592">
            <v>4700</v>
          </cell>
          <cell r="O592">
            <v>5400</v>
          </cell>
          <cell r="P592">
            <v>4100</v>
          </cell>
          <cell r="Q592">
            <v>3300</v>
          </cell>
          <cell r="R592">
            <v>4400</v>
          </cell>
          <cell r="S592">
            <v>6200</v>
          </cell>
        </row>
        <row r="593">
          <cell r="A593" t="str">
            <v>9321 : Activities of amusement parks and theme parks</v>
          </cell>
          <cell r="B593"/>
          <cell r="C593"/>
          <cell r="D593"/>
          <cell r="E593"/>
          <cell r="F593"/>
          <cell r="G593"/>
          <cell r="H593"/>
          <cell r="I593"/>
          <cell r="J593"/>
          <cell r="K593"/>
          <cell r="L593"/>
          <cell r="M593"/>
          <cell r="N593"/>
          <cell r="O593"/>
          <cell r="P593"/>
          <cell r="Q593"/>
          <cell r="R593"/>
          <cell r="S593">
            <v>1900</v>
          </cell>
        </row>
        <row r="594">
          <cell r="A594" t="str">
            <v>9329 : Other amusement and recreation activities</v>
          </cell>
          <cell r="B594"/>
          <cell r="C594"/>
          <cell r="D594"/>
          <cell r="E594"/>
          <cell r="F594"/>
          <cell r="G594"/>
          <cell r="H594"/>
          <cell r="I594"/>
          <cell r="J594"/>
          <cell r="K594"/>
          <cell r="L594"/>
          <cell r="M594"/>
          <cell r="N594"/>
          <cell r="O594"/>
          <cell r="P594"/>
          <cell r="Q594"/>
          <cell r="R594"/>
          <cell r="S594">
            <v>7900</v>
          </cell>
        </row>
        <row r="595">
          <cell r="A595" t="str">
            <v>9411 : Activities of business and employers membership organisations</v>
          </cell>
          <cell r="B595">
            <v>4400</v>
          </cell>
          <cell r="C595">
            <v>5200</v>
          </cell>
          <cell r="D595">
            <v>5500</v>
          </cell>
          <cell r="E595">
            <v>5900</v>
          </cell>
          <cell r="F595">
            <v>5600</v>
          </cell>
          <cell r="G595">
            <v>5400</v>
          </cell>
          <cell r="H595">
            <v>5300</v>
          </cell>
          <cell r="I595">
            <v>5700</v>
          </cell>
          <cell r="J595">
            <v>5800</v>
          </cell>
          <cell r="K595">
            <v>5400</v>
          </cell>
          <cell r="L595">
            <v>4600</v>
          </cell>
          <cell r="M595">
            <v>6900</v>
          </cell>
          <cell r="N595">
            <v>4500</v>
          </cell>
          <cell r="O595">
            <v>5600</v>
          </cell>
          <cell r="P595">
            <v>4800</v>
          </cell>
          <cell r="Q595">
            <v>4700</v>
          </cell>
          <cell r="R595">
            <v>7900</v>
          </cell>
          <cell r="S595">
            <v>7000</v>
          </cell>
        </row>
        <row r="596">
          <cell r="A596" t="str">
            <v>9412 : Activities of professional membership organisations</v>
          </cell>
          <cell r="B596">
            <v>7300</v>
          </cell>
          <cell r="C596">
            <v>8800</v>
          </cell>
          <cell r="D596">
            <v>8300</v>
          </cell>
          <cell r="E596">
            <v>8200</v>
          </cell>
          <cell r="F596">
            <v>8400</v>
          </cell>
          <cell r="G596">
            <v>8800</v>
          </cell>
          <cell r="H596">
            <v>10100</v>
          </cell>
          <cell r="I596">
            <v>10400</v>
          </cell>
          <cell r="J596">
            <v>10700</v>
          </cell>
          <cell r="K596">
            <v>11600</v>
          </cell>
          <cell r="L596">
            <v>12300</v>
          </cell>
          <cell r="M596">
            <v>15500</v>
          </cell>
          <cell r="N596">
            <v>11300</v>
          </cell>
          <cell r="O596">
            <v>13200</v>
          </cell>
          <cell r="P596">
            <v>11700</v>
          </cell>
          <cell r="Q596">
            <v>12200</v>
          </cell>
          <cell r="R596">
            <v>16300</v>
          </cell>
          <cell r="S596">
            <v>17200</v>
          </cell>
        </row>
        <row r="597">
          <cell r="A597" t="str">
            <v>9420 : Activities of trade unions</v>
          </cell>
          <cell r="B597">
            <v>4400</v>
          </cell>
          <cell r="C597">
            <v>4000</v>
          </cell>
          <cell r="D597">
            <v>4400</v>
          </cell>
          <cell r="E597">
            <v>5500</v>
          </cell>
          <cell r="F597">
            <v>5400</v>
          </cell>
          <cell r="G597">
            <v>3900</v>
          </cell>
          <cell r="H597">
            <v>3600</v>
          </cell>
          <cell r="I597">
            <v>4000</v>
          </cell>
          <cell r="J597">
            <v>4000</v>
          </cell>
          <cell r="K597">
            <v>4000</v>
          </cell>
          <cell r="L597">
            <v>4400</v>
          </cell>
          <cell r="M597">
            <v>4400</v>
          </cell>
          <cell r="N597">
            <v>3800</v>
          </cell>
          <cell r="O597">
            <v>3900</v>
          </cell>
          <cell r="P597">
            <v>4300</v>
          </cell>
          <cell r="Q597">
            <v>3600</v>
          </cell>
          <cell r="R597">
            <v>3600</v>
          </cell>
          <cell r="S597">
            <v>4100</v>
          </cell>
        </row>
        <row r="598">
          <cell r="A598" t="str">
            <v>9491 : Activities of religious organisations</v>
          </cell>
          <cell r="B598">
            <v>6900</v>
          </cell>
          <cell r="C598">
            <v>7500</v>
          </cell>
          <cell r="D598">
            <v>7300</v>
          </cell>
          <cell r="E598">
            <v>8400</v>
          </cell>
          <cell r="F598">
            <v>10800</v>
          </cell>
          <cell r="G598">
            <v>16600</v>
          </cell>
          <cell r="H598">
            <v>15500</v>
          </cell>
          <cell r="I598">
            <v>13000</v>
          </cell>
          <cell r="J598">
            <v>11100</v>
          </cell>
          <cell r="K598">
            <v>14200</v>
          </cell>
          <cell r="L598">
            <v>13500</v>
          </cell>
          <cell r="M598">
            <v>14300</v>
          </cell>
          <cell r="N598">
            <v>13400</v>
          </cell>
          <cell r="O598">
            <v>17200</v>
          </cell>
          <cell r="P598">
            <v>16500</v>
          </cell>
          <cell r="Q598">
            <v>14400</v>
          </cell>
          <cell r="R598">
            <v>16500</v>
          </cell>
          <cell r="S598">
            <v>16300</v>
          </cell>
        </row>
        <row r="599">
          <cell r="A599" t="str">
            <v>9492 : Activities of political organisations</v>
          </cell>
          <cell r="B599">
            <v>1300</v>
          </cell>
          <cell r="C599">
            <v>1000</v>
          </cell>
          <cell r="D599">
            <v>1000</v>
          </cell>
          <cell r="E599">
            <v>800</v>
          </cell>
          <cell r="F599">
            <v>800</v>
          </cell>
          <cell r="G599">
            <v>700</v>
          </cell>
          <cell r="H599">
            <v>800</v>
          </cell>
          <cell r="I599">
            <v>1000</v>
          </cell>
          <cell r="J599">
            <v>900</v>
          </cell>
          <cell r="K599">
            <v>900</v>
          </cell>
          <cell r="L599">
            <v>1100</v>
          </cell>
          <cell r="M599">
            <v>1100</v>
          </cell>
          <cell r="N599">
            <v>900</v>
          </cell>
          <cell r="O599">
            <v>1200</v>
          </cell>
          <cell r="P599">
            <v>1100</v>
          </cell>
          <cell r="Q599">
            <v>1000</v>
          </cell>
          <cell r="R599">
            <v>1200</v>
          </cell>
          <cell r="S599">
            <v>1000</v>
          </cell>
        </row>
        <row r="600">
          <cell r="A600" t="str">
            <v>9499 : Activities of other membership organisations n.e.c.</v>
          </cell>
          <cell r="B600">
            <v>13700</v>
          </cell>
          <cell r="C600">
            <v>16000</v>
          </cell>
          <cell r="D600">
            <v>16600</v>
          </cell>
          <cell r="E600">
            <v>16400</v>
          </cell>
          <cell r="F600">
            <v>17200</v>
          </cell>
          <cell r="G600">
            <v>16800</v>
          </cell>
          <cell r="H600">
            <v>16200</v>
          </cell>
          <cell r="I600">
            <v>18200</v>
          </cell>
          <cell r="J600">
            <v>17500</v>
          </cell>
          <cell r="K600">
            <v>16200</v>
          </cell>
          <cell r="L600">
            <v>16100</v>
          </cell>
          <cell r="M600">
            <v>18200</v>
          </cell>
          <cell r="N600">
            <v>18200</v>
          </cell>
          <cell r="O600">
            <v>23300</v>
          </cell>
          <cell r="P600">
            <v>22700</v>
          </cell>
          <cell r="Q600">
            <v>19100</v>
          </cell>
          <cell r="R600">
            <v>20600</v>
          </cell>
          <cell r="S600">
            <v>19200</v>
          </cell>
        </row>
        <row r="601">
          <cell r="A601" t="str">
            <v>9511 : Repair of computers and peripheral equipment</v>
          </cell>
          <cell r="B601">
            <v>7200</v>
          </cell>
          <cell r="C601">
            <v>4400</v>
          </cell>
          <cell r="D601">
            <v>4700</v>
          </cell>
          <cell r="E601">
            <v>3400</v>
          </cell>
          <cell r="F601">
            <v>5500</v>
          </cell>
          <cell r="G601">
            <v>4900</v>
          </cell>
          <cell r="H601">
            <v>5000</v>
          </cell>
          <cell r="I601">
            <v>5400</v>
          </cell>
          <cell r="J601">
            <v>3400</v>
          </cell>
          <cell r="K601">
            <v>2600</v>
          </cell>
          <cell r="L601">
            <v>3400</v>
          </cell>
          <cell r="M601">
            <v>3200</v>
          </cell>
          <cell r="N601">
            <v>8300</v>
          </cell>
          <cell r="O601">
            <v>5700</v>
          </cell>
          <cell r="P601">
            <v>6300</v>
          </cell>
          <cell r="Q601">
            <v>3300</v>
          </cell>
          <cell r="R601">
            <v>3800</v>
          </cell>
          <cell r="S601">
            <v>3400</v>
          </cell>
        </row>
        <row r="602">
          <cell r="A602" t="str">
            <v>9512 : Repair of communication equipment</v>
          </cell>
          <cell r="B602">
            <v>200</v>
          </cell>
          <cell r="C602">
            <v>200</v>
          </cell>
          <cell r="D602">
            <v>400</v>
          </cell>
          <cell r="E602">
            <v>300</v>
          </cell>
          <cell r="F602">
            <v>200</v>
          </cell>
          <cell r="G602">
            <v>200</v>
          </cell>
          <cell r="H602">
            <v>100</v>
          </cell>
          <cell r="I602">
            <v>100</v>
          </cell>
          <cell r="J602">
            <v>100</v>
          </cell>
          <cell r="K602">
            <v>100</v>
          </cell>
          <cell r="L602">
            <v>200</v>
          </cell>
          <cell r="M602">
            <v>300</v>
          </cell>
          <cell r="N602">
            <v>700</v>
          </cell>
          <cell r="O602">
            <v>500</v>
          </cell>
          <cell r="P602">
            <v>500</v>
          </cell>
          <cell r="Q602">
            <v>400</v>
          </cell>
          <cell r="R602">
            <v>700</v>
          </cell>
          <cell r="S602">
            <v>800</v>
          </cell>
        </row>
        <row r="603">
          <cell r="A603" t="str">
            <v>9521 : Repair of consumer electronics</v>
          </cell>
          <cell r="B603">
            <v>500</v>
          </cell>
          <cell r="C603">
            <v>500</v>
          </cell>
          <cell r="D603">
            <v>600</v>
          </cell>
          <cell r="E603">
            <v>600</v>
          </cell>
          <cell r="F603">
            <v>600</v>
          </cell>
          <cell r="G603">
            <v>600</v>
          </cell>
          <cell r="H603">
            <v>400</v>
          </cell>
          <cell r="I603">
            <v>400</v>
          </cell>
          <cell r="J603">
            <v>300</v>
          </cell>
          <cell r="K603">
            <v>300</v>
          </cell>
          <cell r="L603">
            <v>300</v>
          </cell>
          <cell r="M603">
            <v>200</v>
          </cell>
          <cell r="N603">
            <v>600</v>
          </cell>
          <cell r="O603">
            <v>400</v>
          </cell>
          <cell r="P603">
            <v>400</v>
          </cell>
          <cell r="Q603">
            <v>100</v>
          </cell>
          <cell r="R603">
            <v>300</v>
          </cell>
          <cell r="S603">
            <v>200</v>
          </cell>
        </row>
        <row r="604">
          <cell r="A604" t="str">
            <v>9522 : Repair of household appliances and home and garden equipment</v>
          </cell>
          <cell r="B604">
            <v>500</v>
          </cell>
          <cell r="C604">
            <v>500</v>
          </cell>
          <cell r="D604">
            <v>700</v>
          </cell>
          <cell r="E604">
            <v>700</v>
          </cell>
          <cell r="F604">
            <v>600</v>
          </cell>
          <cell r="G604">
            <v>600</v>
          </cell>
          <cell r="H604">
            <v>500</v>
          </cell>
          <cell r="I604">
            <v>400</v>
          </cell>
          <cell r="J604">
            <v>300</v>
          </cell>
          <cell r="K604">
            <v>300</v>
          </cell>
          <cell r="L604">
            <v>300</v>
          </cell>
          <cell r="M604">
            <v>200</v>
          </cell>
          <cell r="N604">
            <v>500</v>
          </cell>
          <cell r="O604">
            <v>300</v>
          </cell>
          <cell r="P604">
            <v>300</v>
          </cell>
          <cell r="Q604">
            <v>100</v>
          </cell>
          <cell r="R604">
            <v>300</v>
          </cell>
          <cell r="S604">
            <v>200</v>
          </cell>
        </row>
        <row r="605">
          <cell r="A605" t="str">
            <v>9523 : Repair of footwear and leather goods</v>
          </cell>
          <cell r="B605">
            <v>400</v>
          </cell>
          <cell r="C605">
            <v>400</v>
          </cell>
          <cell r="D605">
            <v>500</v>
          </cell>
          <cell r="E605">
            <v>500</v>
          </cell>
          <cell r="F605">
            <v>500</v>
          </cell>
          <cell r="G605">
            <v>600</v>
          </cell>
          <cell r="H605">
            <v>600</v>
          </cell>
          <cell r="I605">
            <v>500</v>
          </cell>
          <cell r="J605">
            <v>500</v>
          </cell>
          <cell r="K605">
            <v>400</v>
          </cell>
          <cell r="L605">
            <v>300</v>
          </cell>
          <cell r="M605">
            <v>200</v>
          </cell>
          <cell r="N605">
            <v>800</v>
          </cell>
          <cell r="O605">
            <v>400</v>
          </cell>
          <cell r="P605">
            <v>300</v>
          </cell>
          <cell r="Q605">
            <v>200</v>
          </cell>
          <cell r="R605">
            <v>300</v>
          </cell>
          <cell r="S605">
            <v>200</v>
          </cell>
        </row>
        <row r="606">
          <cell r="A606" t="str">
            <v>9524 : Repair of furniture and home furnishings</v>
          </cell>
          <cell r="B606">
            <v>600</v>
          </cell>
          <cell r="C606">
            <v>600</v>
          </cell>
          <cell r="D606">
            <v>600</v>
          </cell>
          <cell r="E606">
            <v>500</v>
          </cell>
          <cell r="F606">
            <v>400</v>
          </cell>
          <cell r="G606">
            <v>400</v>
          </cell>
          <cell r="H606">
            <v>400</v>
          </cell>
          <cell r="I606">
            <v>400</v>
          </cell>
          <cell r="J606">
            <v>400</v>
          </cell>
          <cell r="K606">
            <v>200</v>
          </cell>
          <cell r="L606">
            <v>400</v>
          </cell>
          <cell r="M606">
            <v>200</v>
          </cell>
          <cell r="N606">
            <v>500</v>
          </cell>
          <cell r="O606">
            <v>300</v>
          </cell>
          <cell r="P606">
            <v>300</v>
          </cell>
          <cell r="Q606">
            <v>100</v>
          </cell>
          <cell r="R606">
            <v>300</v>
          </cell>
          <cell r="S606">
            <v>200</v>
          </cell>
        </row>
        <row r="607">
          <cell r="A607" t="str">
            <v>9525 : Repair of watches, clocks and jewellery</v>
          </cell>
          <cell r="B607">
            <v>100</v>
          </cell>
          <cell r="C607">
            <v>100</v>
          </cell>
          <cell r="D607">
            <v>100</v>
          </cell>
          <cell r="E607">
            <v>100</v>
          </cell>
          <cell r="F607">
            <v>100</v>
          </cell>
          <cell r="G607">
            <v>100</v>
          </cell>
          <cell r="H607">
            <v>100</v>
          </cell>
          <cell r="I607">
            <v>100</v>
          </cell>
          <cell r="J607">
            <v>100</v>
          </cell>
          <cell r="K607">
            <v>100</v>
          </cell>
          <cell r="L607">
            <v>100</v>
          </cell>
          <cell r="M607">
            <v>100</v>
          </cell>
          <cell r="N607">
            <v>300</v>
          </cell>
          <cell r="O607">
            <v>200</v>
          </cell>
          <cell r="P607">
            <v>200</v>
          </cell>
          <cell r="Q607">
            <v>100</v>
          </cell>
          <cell r="R607">
            <v>200</v>
          </cell>
          <cell r="S607">
            <v>200</v>
          </cell>
        </row>
        <row r="608">
          <cell r="A608" t="str">
            <v>9529 : Repair of other personal and household goods</v>
          </cell>
          <cell r="B608">
            <v>100</v>
          </cell>
          <cell r="C608">
            <v>100</v>
          </cell>
          <cell r="D608">
            <v>200</v>
          </cell>
          <cell r="E608">
            <v>200</v>
          </cell>
          <cell r="F608">
            <v>200</v>
          </cell>
          <cell r="G608">
            <v>200</v>
          </cell>
          <cell r="H608">
            <v>200</v>
          </cell>
          <cell r="I608">
            <v>200</v>
          </cell>
          <cell r="J608">
            <v>200</v>
          </cell>
          <cell r="K608">
            <v>100</v>
          </cell>
          <cell r="L608">
            <v>200</v>
          </cell>
          <cell r="M608">
            <v>200</v>
          </cell>
          <cell r="N608">
            <v>400</v>
          </cell>
          <cell r="O608">
            <v>300</v>
          </cell>
          <cell r="P608">
            <v>300</v>
          </cell>
          <cell r="Q608">
            <v>200</v>
          </cell>
          <cell r="R608">
            <v>400</v>
          </cell>
          <cell r="S608">
            <v>300</v>
          </cell>
        </row>
        <row r="609">
          <cell r="A609" t="str">
            <v>9601 : Washing and (dry-)cleaning of textile and fur products</v>
          </cell>
          <cell r="B609">
            <v>8200</v>
          </cell>
          <cell r="C609">
            <v>9000</v>
          </cell>
          <cell r="D609">
            <v>10600</v>
          </cell>
          <cell r="E609">
            <v>10400</v>
          </cell>
          <cell r="F609">
            <v>9000</v>
          </cell>
          <cell r="G609">
            <v>8600</v>
          </cell>
          <cell r="H609">
            <v>8600</v>
          </cell>
          <cell r="I609">
            <v>9400</v>
          </cell>
          <cell r="J609">
            <v>10200</v>
          </cell>
          <cell r="K609">
            <v>9300</v>
          </cell>
          <cell r="L609">
            <v>8500</v>
          </cell>
          <cell r="M609">
            <v>5800</v>
          </cell>
          <cell r="N609">
            <v>6000</v>
          </cell>
          <cell r="O609">
            <v>5200</v>
          </cell>
          <cell r="P609">
            <v>5700</v>
          </cell>
          <cell r="Q609">
            <v>7500</v>
          </cell>
          <cell r="R609">
            <v>6000</v>
          </cell>
          <cell r="S609">
            <v>6600</v>
          </cell>
        </row>
        <row r="610">
          <cell r="A610" t="str">
            <v>9602 : Hairdressing and other beauty treatment</v>
          </cell>
          <cell r="B610">
            <v>14800</v>
          </cell>
          <cell r="C610">
            <v>16300</v>
          </cell>
          <cell r="D610">
            <v>17100</v>
          </cell>
          <cell r="E610">
            <v>17600</v>
          </cell>
          <cell r="F610">
            <v>16000</v>
          </cell>
          <cell r="G610">
            <v>16600</v>
          </cell>
          <cell r="H610">
            <v>17400</v>
          </cell>
          <cell r="I610">
            <v>18300</v>
          </cell>
          <cell r="J610">
            <v>19700</v>
          </cell>
          <cell r="K610">
            <v>20700</v>
          </cell>
          <cell r="L610">
            <v>19900</v>
          </cell>
          <cell r="M610">
            <v>15800</v>
          </cell>
          <cell r="N610">
            <v>19200</v>
          </cell>
          <cell r="O610">
            <v>17100</v>
          </cell>
          <cell r="P610">
            <v>19300</v>
          </cell>
          <cell r="Q610">
            <v>28000</v>
          </cell>
          <cell r="R610">
            <v>20100</v>
          </cell>
          <cell r="S610">
            <v>22400</v>
          </cell>
        </row>
        <row r="611">
          <cell r="A611" t="str">
            <v>9603 : Funeral and related activities</v>
          </cell>
          <cell r="B611">
            <v>4600</v>
          </cell>
          <cell r="C611">
            <v>2700</v>
          </cell>
          <cell r="D611">
            <v>2200</v>
          </cell>
          <cell r="E611">
            <v>2000</v>
          </cell>
          <cell r="F611">
            <v>2400</v>
          </cell>
          <cell r="G611">
            <v>2200</v>
          </cell>
          <cell r="H611">
            <v>2600</v>
          </cell>
          <cell r="I611">
            <v>2700</v>
          </cell>
          <cell r="J611">
            <v>2800</v>
          </cell>
          <cell r="K611">
            <v>3000</v>
          </cell>
          <cell r="L611">
            <v>2600</v>
          </cell>
          <cell r="M611">
            <v>2300</v>
          </cell>
          <cell r="N611">
            <v>2400</v>
          </cell>
          <cell r="O611">
            <v>2100</v>
          </cell>
          <cell r="P611">
            <v>2200</v>
          </cell>
          <cell r="Q611">
            <v>2700</v>
          </cell>
          <cell r="R611">
            <v>2100</v>
          </cell>
          <cell r="S611">
            <v>2200</v>
          </cell>
        </row>
        <row r="612">
          <cell r="A612" t="str">
            <v>9604 : Physical well-being activities</v>
          </cell>
          <cell r="B612">
            <v>100</v>
          </cell>
          <cell r="C612">
            <v>100</v>
          </cell>
          <cell r="D612">
            <v>100</v>
          </cell>
          <cell r="E612">
            <v>100</v>
          </cell>
          <cell r="F612">
            <v>100</v>
          </cell>
          <cell r="G612">
            <v>100</v>
          </cell>
          <cell r="H612">
            <v>200</v>
          </cell>
          <cell r="I612">
            <v>100</v>
          </cell>
          <cell r="J612">
            <v>100</v>
          </cell>
          <cell r="K612">
            <v>200</v>
          </cell>
          <cell r="L612">
            <v>300</v>
          </cell>
          <cell r="M612">
            <v>300</v>
          </cell>
          <cell r="N612">
            <v>600</v>
          </cell>
          <cell r="O612">
            <v>600</v>
          </cell>
          <cell r="P612">
            <v>900</v>
          </cell>
          <cell r="Q612">
            <v>1300</v>
          </cell>
          <cell r="R612">
            <v>1000</v>
          </cell>
          <cell r="S612">
            <v>1300</v>
          </cell>
        </row>
        <row r="613">
          <cell r="A613" t="str">
            <v>9609 : Other personal service activities n.e.c.</v>
          </cell>
          <cell r="B613">
            <v>20100</v>
          </cell>
          <cell r="C613">
            <v>26900</v>
          </cell>
          <cell r="D613">
            <v>28600</v>
          </cell>
          <cell r="E613">
            <v>30600</v>
          </cell>
          <cell r="F613">
            <v>28800</v>
          </cell>
          <cell r="G613">
            <v>23100</v>
          </cell>
          <cell r="H613">
            <v>26400</v>
          </cell>
          <cell r="I613">
            <v>24800</v>
          </cell>
          <cell r="J613">
            <v>25300</v>
          </cell>
          <cell r="K613">
            <v>27100</v>
          </cell>
          <cell r="L613">
            <v>27200</v>
          </cell>
          <cell r="M613">
            <v>19100</v>
          </cell>
          <cell r="N613">
            <v>21300</v>
          </cell>
          <cell r="O613">
            <v>16100</v>
          </cell>
          <cell r="P613">
            <v>15400</v>
          </cell>
          <cell r="Q613">
            <v>21300</v>
          </cell>
          <cell r="R613">
            <v>14400</v>
          </cell>
          <cell r="S613">
            <v>14300</v>
          </cell>
        </row>
        <row r="614">
          <cell r="A614" t="str">
            <v>9700 : Activities of households as employers of domestic personnel</v>
          </cell>
          <cell r="B614"/>
          <cell r="C614"/>
          <cell r="D614"/>
          <cell r="E614"/>
          <cell r="F614"/>
          <cell r="G614"/>
          <cell r="H614"/>
          <cell r="I614"/>
          <cell r="J614"/>
          <cell r="K614"/>
          <cell r="L614"/>
          <cell r="M614"/>
          <cell r="N614"/>
          <cell r="O614"/>
          <cell r="P614"/>
          <cell r="Q614"/>
          <cell r="R614"/>
          <cell r="S614"/>
        </row>
        <row r="615">
          <cell r="A615" t="str">
            <v>9810 : Undifferentiated goods-producing activities of private households for own use</v>
          </cell>
          <cell r="B615"/>
          <cell r="C615"/>
          <cell r="D615"/>
          <cell r="E615"/>
          <cell r="F615"/>
          <cell r="G615"/>
          <cell r="H615"/>
          <cell r="I615"/>
          <cell r="J615"/>
          <cell r="K615"/>
          <cell r="L615"/>
          <cell r="M615"/>
          <cell r="N615"/>
          <cell r="O615"/>
          <cell r="P615"/>
          <cell r="Q615"/>
          <cell r="R615"/>
          <cell r="S615"/>
        </row>
        <row r="616">
          <cell r="A616" t="str">
            <v>9820 : Undifferentiated service-producing activities of private households for own use</v>
          </cell>
          <cell r="B616"/>
          <cell r="C616"/>
          <cell r="D616"/>
          <cell r="E616"/>
          <cell r="F616"/>
          <cell r="G616"/>
          <cell r="H616"/>
          <cell r="I616"/>
          <cell r="J616"/>
          <cell r="K616"/>
          <cell r="L616"/>
          <cell r="M616"/>
          <cell r="N616"/>
          <cell r="O616"/>
          <cell r="P616"/>
          <cell r="Q616"/>
          <cell r="R616"/>
          <cell r="S616"/>
        </row>
        <row r="617">
          <cell r="A617" t="str">
            <v>9900 : Activities of extraterritorial organisations and bodies</v>
          </cell>
          <cell r="B617"/>
          <cell r="C617"/>
          <cell r="D617"/>
          <cell r="E617"/>
          <cell r="F617"/>
          <cell r="G617"/>
          <cell r="H617"/>
          <cell r="I617"/>
          <cell r="J617"/>
          <cell r="K617"/>
          <cell r="L617"/>
          <cell r="M617"/>
          <cell r="N617"/>
          <cell r="O617"/>
          <cell r="P617"/>
          <cell r="Q617"/>
          <cell r="R617"/>
          <cell r="S617"/>
        </row>
        <row r="618">
          <cell r="A618" t="str">
            <v>TOTAL (of table)</v>
          </cell>
          <cell r="B618">
            <v>3437700</v>
          </cell>
          <cell r="C618">
            <v>3614500</v>
          </cell>
          <cell r="D618">
            <v>3758000</v>
          </cell>
          <cell r="E618">
            <v>3791600</v>
          </cell>
          <cell r="F618">
            <v>3747800</v>
          </cell>
          <cell r="G618">
            <v>3741500</v>
          </cell>
          <cell r="H618">
            <v>3770500</v>
          </cell>
          <cell r="I618">
            <v>3863300</v>
          </cell>
          <cell r="J618">
            <v>3893000</v>
          </cell>
          <cell r="K618">
            <v>3945500</v>
          </cell>
          <cell r="L618">
            <v>4058100</v>
          </cell>
          <cell r="M618">
            <v>3908400</v>
          </cell>
          <cell r="N618">
            <v>3903700</v>
          </cell>
          <cell r="O618">
            <v>3979100</v>
          </cell>
          <cell r="P618">
            <v>4116300</v>
          </cell>
          <cell r="Q618">
            <v>4238700</v>
          </cell>
          <cell r="R618">
            <v>4411500</v>
          </cell>
          <cell r="S618">
            <v>4576700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../Input%20data/BRES%20collated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33"/>
  <sheetViews>
    <sheetView workbookViewId="0">
      <selection activeCell="B27" sqref="B27:B33"/>
    </sheetView>
  </sheetViews>
  <sheetFormatPr defaultRowHeight="14.5" x14ac:dyDescent="0.35"/>
  <cols>
    <col min="1" max="1" width="8.7265625" style="1"/>
    <col min="2" max="2" width="71.90625" style="1" customWidth="1"/>
    <col min="3" max="3" width="4.453125" style="1" customWidth="1"/>
    <col min="4" max="4" width="61.1796875" style="1" customWidth="1"/>
    <col min="5" max="9" width="8.7265625" style="1"/>
    <col min="12" max="16384" width="8.7265625" style="1"/>
  </cols>
  <sheetData>
    <row r="2" spans="2:4" x14ac:dyDescent="0.35">
      <c r="B2" s="6" t="s">
        <v>0</v>
      </c>
    </row>
    <row r="4" spans="2:4" x14ac:dyDescent="0.35">
      <c r="B4" s="6" t="s">
        <v>90</v>
      </c>
    </row>
    <row r="5" spans="2:4" x14ac:dyDescent="0.35">
      <c r="B5" s="1" t="s">
        <v>92</v>
      </c>
    </row>
    <row r="6" spans="2:4" x14ac:dyDescent="0.35">
      <c r="B6" s="1" t="s">
        <v>93</v>
      </c>
    </row>
    <row r="7" spans="2:4" x14ac:dyDescent="0.35">
      <c r="B7" s="1" t="s">
        <v>88</v>
      </c>
    </row>
    <row r="8" spans="2:4" x14ac:dyDescent="0.35">
      <c r="B8" s="1" t="s">
        <v>94</v>
      </c>
    </row>
    <row r="9" spans="2:4" x14ac:dyDescent="0.35">
      <c r="B9" s="5" t="s">
        <v>95</v>
      </c>
    </row>
    <row r="11" spans="2:4" x14ac:dyDescent="0.35">
      <c r="B11" s="6" t="s">
        <v>89</v>
      </c>
      <c r="C11"/>
      <c r="D11" s="6" t="s">
        <v>86</v>
      </c>
    </row>
    <row r="12" spans="2:4" x14ac:dyDescent="0.35">
      <c r="B12" s="15" t="s">
        <v>91</v>
      </c>
      <c r="C12"/>
      <c r="D12" s="8" t="s">
        <v>1</v>
      </c>
    </row>
    <row r="13" spans="2:4" x14ac:dyDescent="0.35">
      <c r="B13" s="22" t="s">
        <v>187</v>
      </c>
      <c r="C13"/>
      <c r="D13" s="22" t="s">
        <v>105</v>
      </c>
    </row>
    <row r="14" spans="2:4" x14ac:dyDescent="0.35">
      <c r="B14" s="14" t="s">
        <v>191</v>
      </c>
      <c r="C14"/>
      <c r="D14" s="12" t="s">
        <v>87</v>
      </c>
    </row>
    <row r="15" spans="2:4" x14ac:dyDescent="0.35">
      <c r="B15" s="5" t="s">
        <v>192</v>
      </c>
      <c r="C15"/>
      <c r="D15" s="22" t="s">
        <v>106</v>
      </c>
    </row>
    <row r="16" spans="2:4" x14ac:dyDescent="0.35">
      <c r="B16" s="15" t="s">
        <v>193</v>
      </c>
      <c r="D16" s="8" t="s">
        <v>183</v>
      </c>
    </row>
    <row r="17" spans="2:4" x14ac:dyDescent="0.35">
      <c r="B17" s="5" t="s">
        <v>194</v>
      </c>
      <c r="D17" s="19" t="s">
        <v>62</v>
      </c>
    </row>
    <row r="18" spans="2:4" x14ac:dyDescent="0.35">
      <c r="B18" s="22" t="s">
        <v>186</v>
      </c>
      <c r="D18" s="19" t="s">
        <v>63</v>
      </c>
    </row>
    <row r="19" spans="2:4" x14ac:dyDescent="0.35">
      <c r="B19" s="22" t="s">
        <v>185</v>
      </c>
      <c r="D19" s="19" t="s">
        <v>64</v>
      </c>
    </row>
    <row r="20" spans="2:4" x14ac:dyDescent="0.35">
      <c r="B20" s="22" t="s">
        <v>184</v>
      </c>
      <c r="D20" s="12" t="s">
        <v>182</v>
      </c>
    </row>
    <row r="21" spans="2:4" x14ac:dyDescent="0.35">
      <c r="D21" s="19" t="s">
        <v>62</v>
      </c>
    </row>
    <row r="22" spans="2:4" x14ac:dyDescent="0.35">
      <c r="D22" s="19" t="s">
        <v>63</v>
      </c>
    </row>
    <row r="23" spans="2:4" x14ac:dyDescent="0.35">
      <c r="D23" s="19" t="s">
        <v>64</v>
      </c>
    </row>
    <row r="25" spans="2:4" x14ac:dyDescent="0.35">
      <c r="B25" s="20" t="s">
        <v>103</v>
      </c>
      <c r="C25" s="11"/>
      <c r="D25" s="11"/>
    </row>
    <row r="26" spans="2:4" x14ac:dyDescent="0.35">
      <c r="B26" s="21" t="s">
        <v>16</v>
      </c>
      <c r="C26" s="21" t="s">
        <v>17</v>
      </c>
      <c r="D26" s="21"/>
    </row>
    <row r="27" spans="2:4" x14ac:dyDescent="0.35">
      <c r="B27" s="11" t="s">
        <v>3</v>
      </c>
      <c r="C27" s="11" t="s">
        <v>2</v>
      </c>
      <c r="D27" s="11"/>
    </row>
    <row r="28" spans="2:4" x14ac:dyDescent="0.35">
      <c r="B28" s="11" t="s">
        <v>4</v>
      </c>
      <c r="C28" s="11" t="s">
        <v>5</v>
      </c>
      <c r="D28" s="11"/>
    </row>
    <row r="29" spans="2:4" x14ac:dyDescent="0.35">
      <c r="B29" s="11" t="s">
        <v>6</v>
      </c>
      <c r="C29" s="11" t="s">
        <v>7</v>
      </c>
      <c r="D29" s="11"/>
    </row>
    <row r="30" spans="2:4" x14ac:dyDescent="0.35">
      <c r="B30" s="11" t="s">
        <v>8</v>
      </c>
      <c r="C30" s="11" t="s">
        <v>9</v>
      </c>
      <c r="D30" s="11"/>
    </row>
    <row r="31" spans="2:4" x14ac:dyDescent="0.35">
      <c r="B31" s="11" t="s">
        <v>10</v>
      </c>
      <c r="C31" s="11" t="s">
        <v>11</v>
      </c>
      <c r="D31" s="11"/>
    </row>
    <row r="32" spans="2:4" x14ac:dyDescent="0.35">
      <c r="B32" s="11" t="s">
        <v>12</v>
      </c>
      <c r="C32" s="11" t="s">
        <v>13</v>
      </c>
      <c r="D32" s="11"/>
    </row>
    <row r="33" spans="2:4" x14ac:dyDescent="0.35">
      <c r="B33" s="11" t="s">
        <v>14</v>
      </c>
      <c r="C33" s="11" t="s">
        <v>15</v>
      </c>
      <c r="D33" s="11"/>
    </row>
  </sheetData>
  <hyperlinks>
    <hyperlink ref="B13" location="'New BRES input'!A1" display="Sheet: New BRES input"/>
    <hyperlink ref="B18" location="'Back series_ class'!A1" display="Sheet: Back series_ class"/>
    <hyperlink ref="B19" location="'Back series _ group'!A1" display="Sheet: Back series_ group"/>
    <hyperlink ref="B20" location="'Back series _ division'!A1" display="Sheet: Back series_ division"/>
    <hyperlink ref="D13" location="'Output A'!A1" display="Sheet: Output A"/>
    <hyperlink ref="D15" location="'Output B'!A1" display="Sheet: Output B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1"/>
  <sheetViews>
    <sheetView workbookViewId="0">
      <pane xSplit="1" ySplit="2" topLeftCell="B48" activePane="bottomRight" state="frozen"/>
      <selection pane="topRight" activeCell="B1" sqref="B1"/>
      <selection pane="bottomLeft" activeCell="A5" sqref="A5"/>
      <selection pane="bottomRight" activeCell="G77" sqref="G77"/>
    </sheetView>
  </sheetViews>
  <sheetFormatPr defaultRowHeight="13" x14ac:dyDescent="0.3"/>
  <cols>
    <col min="1" max="16384" width="8.7265625" style="10"/>
  </cols>
  <sheetData>
    <row r="1" spans="1:4" x14ac:dyDescent="0.3">
      <c r="A1" s="6" t="s">
        <v>66</v>
      </c>
      <c r="B1" s="1"/>
      <c r="C1" s="1"/>
      <c r="D1" s="1"/>
    </row>
    <row r="2" spans="1:4" x14ac:dyDescent="0.3">
      <c r="A2" s="1" t="s">
        <v>62</v>
      </c>
      <c r="B2" s="1" t="s">
        <v>63</v>
      </c>
      <c r="C2" s="1" t="s">
        <v>64</v>
      </c>
      <c r="D2" s="1" t="s">
        <v>65</v>
      </c>
    </row>
    <row r="3" spans="1:4" x14ac:dyDescent="0.3">
      <c r="A3" s="40" t="s">
        <v>195</v>
      </c>
      <c r="B3" s="1" t="s">
        <v>234</v>
      </c>
      <c r="C3" s="1" t="s">
        <v>107</v>
      </c>
      <c r="D3" s="1" t="s">
        <v>71</v>
      </c>
    </row>
    <row r="4" spans="1:4" x14ac:dyDescent="0.3">
      <c r="A4" s="40" t="s">
        <v>196</v>
      </c>
      <c r="B4" s="1" t="s">
        <v>235</v>
      </c>
      <c r="C4" s="1" t="s">
        <v>107</v>
      </c>
      <c r="D4" s="1" t="s">
        <v>71</v>
      </c>
    </row>
    <row r="5" spans="1:4" x14ac:dyDescent="0.3">
      <c r="A5" s="40" t="s">
        <v>197</v>
      </c>
      <c r="B5" s="1" t="s">
        <v>235</v>
      </c>
      <c r="C5" s="1" t="s">
        <v>107</v>
      </c>
      <c r="D5" s="1" t="s">
        <v>71</v>
      </c>
    </row>
    <row r="6" spans="1:4" x14ac:dyDescent="0.3">
      <c r="A6" s="40" t="s">
        <v>198</v>
      </c>
      <c r="B6" s="1" t="s">
        <v>235</v>
      </c>
      <c r="C6" s="1" t="s">
        <v>107</v>
      </c>
      <c r="D6" s="1" t="s">
        <v>71</v>
      </c>
    </row>
    <row r="7" spans="1:4" x14ac:dyDescent="0.3">
      <c r="A7" s="40" t="s">
        <v>199</v>
      </c>
      <c r="B7" s="1" t="s">
        <v>235</v>
      </c>
      <c r="C7" s="1" t="s">
        <v>107</v>
      </c>
      <c r="D7" s="1" t="s">
        <v>71</v>
      </c>
    </row>
    <row r="8" spans="1:4" x14ac:dyDescent="0.3">
      <c r="A8" s="40" t="s">
        <v>200</v>
      </c>
      <c r="B8" s="1" t="s">
        <v>235</v>
      </c>
      <c r="C8" s="1" t="s">
        <v>107</v>
      </c>
      <c r="D8" s="1" t="s">
        <v>71</v>
      </c>
    </row>
    <row r="9" spans="1:4" x14ac:dyDescent="0.3">
      <c r="A9" s="40" t="s">
        <v>201</v>
      </c>
      <c r="B9" s="1" t="s">
        <v>235</v>
      </c>
      <c r="C9" s="1" t="s">
        <v>107</v>
      </c>
      <c r="D9" s="1" t="s">
        <v>71</v>
      </c>
    </row>
    <row r="10" spans="1:4" x14ac:dyDescent="0.3">
      <c r="A10" s="40" t="s">
        <v>202</v>
      </c>
      <c r="B10" s="2" t="s">
        <v>235</v>
      </c>
      <c r="C10" s="2" t="s">
        <v>107</v>
      </c>
      <c r="D10" s="1" t="s">
        <v>71</v>
      </c>
    </row>
    <row r="11" spans="1:4" x14ac:dyDescent="0.3">
      <c r="A11" s="40" t="s">
        <v>203</v>
      </c>
      <c r="B11" s="2" t="s">
        <v>236</v>
      </c>
      <c r="C11" s="2" t="s">
        <v>107</v>
      </c>
      <c r="D11" s="1" t="s">
        <v>71</v>
      </c>
    </row>
    <row r="12" spans="1:4" x14ac:dyDescent="0.3">
      <c r="A12" s="40" t="s">
        <v>204</v>
      </c>
      <c r="B12" s="2" t="s">
        <v>236</v>
      </c>
      <c r="C12" s="2" t="s">
        <v>107</v>
      </c>
      <c r="D12" s="1" t="s">
        <v>71</v>
      </c>
    </row>
    <row r="13" spans="1:4" x14ac:dyDescent="0.3">
      <c r="A13" s="40" t="s">
        <v>205</v>
      </c>
      <c r="B13" s="2" t="s">
        <v>236</v>
      </c>
      <c r="C13" s="2" t="s">
        <v>107</v>
      </c>
      <c r="D13" s="1" t="s">
        <v>71</v>
      </c>
    </row>
    <row r="14" spans="1:4" x14ac:dyDescent="0.3">
      <c r="A14" s="40" t="s">
        <v>206</v>
      </c>
      <c r="B14" s="2" t="s">
        <v>236</v>
      </c>
      <c r="C14" s="2" t="s">
        <v>107</v>
      </c>
      <c r="D14" s="1" t="s">
        <v>71</v>
      </c>
    </row>
    <row r="15" spans="1:4" x14ac:dyDescent="0.3">
      <c r="A15" s="40" t="s">
        <v>207</v>
      </c>
      <c r="B15" s="2" t="s">
        <v>236</v>
      </c>
      <c r="C15" s="2" t="s">
        <v>107</v>
      </c>
      <c r="D15" s="1" t="s">
        <v>71</v>
      </c>
    </row>
    <row r="16" spans="1:4" x14ac:dyDescent="0.3">
      <c r="A16" s="40" t="s">
        <v>208</v>
      </c>
      <c r="B16" s="2" t="s">
        <v>236</v>
      </c>
      <c r="C16" s="2" t="s">
        <v>107</v>
      </c>
      <c r="D16" s="1" t="s">
        <v>71</v>
      </c>
    </row>
    <row r="17" spans="1:4" x14ac:dyDescent="0.3">
      <c r="A17" s="40" t="s">
        <v>209</v>
      </c>
      <c r="B17" s="2" t="s">
        <v>236</v>
      </c>
      <c r="C17" s="2" t="s">
        <v>107</v>
      </c>
      <c r="D17" s="1" t="s">
        <v>71</v>
      </c>
    </row>
    <row r="18" spans="1:4" x14ac:dyDescent="0.3">
      <c r="A18" s="40" t="s">
        <v>210</v>
      </c>
      <c r="B18" s="2" t="s">
        <v>236</v>
      </c>
      <c r="C18" s="2" t="s">
        <v>107</v>
      </c>
      <c r="D18" s="1" t="s">
        <v>71</v>
      </c>
    </row>
    <row r="19" spans="1:4" x14ac:dyDescent="0.3">
      <c r="A19" s="40" t="s">
        <v>211</v>
      </c>
      <c r="B19" s="2" t="s">
        <v>236</v>
      </c>
      <c r="C19" s="2" t="s">
        <v>107</v>
      </c>
      <c r="D19" s="1" t="s">
        <v>71</v>
      </c>
    </row>
    <row r="20" spans="1:4" x14ac:dyDescent="0.3">
      <c r="A20" s="40" t="s">
        <v>212</v>
      </c>
      <c r="B20" s="2" t="s">
        <v>237</v>
      </c>
      <c r="C20" s="2" t="s">
        <v>107</v>
      </c>
      <c r="D20" s="1" t="s">
        <v>71</v>
      </c>
    </row>
    <row r="21" spans="1:4" x14ac:dyDescent="0.3">
      <c r="A21" s="40" t="s">
        <v>213</v>
      </c>
      <c r="B21" s="2" t="s">
        <v>238</v>
      </c>
      <c r="C21" s="2" t="s">
        <v>107</v>
      </c>
      <c r="D21" s="1" t="s">
        <v>71</v>
      </c>
    </row>
    <row r="22" spans="1:4" x14ac:dyDescent="0.3">
      <c r="A22" s="40" t="s">
        <v>214</v>
      </c>
      <c r="B22" s="2" t="s">
        <v>238</v>
      </c>
      <c r="C22" s="2" t="s">
        <v>107</v>
      </c>
      <c r="D22" s="1" t="s">
        <v>71</v>
      </c>
    </row>
    <row r="23" spans="1:4" x14ac:dyDescent="0.3">
      <c r="A23" s="40" t="s">
        <v>215</v>
      </c>
      <c r="B23" s="2" t="s">
        <v>238</v>
      </c>
      <c r="C23" s="2" t="s">
        <v>107</v>
      </c>
      <c r="D23" s="1" t="s">
        <v>71</v>
      </c>
    </row>
    <row r="24" spans="1:4" x14ac:dyDescent="0.3">
      <c r="A24" s="40" t="s">
        <v>216</v>
      </c>
      <c r="B24" s="2" t="s">
        <v>238</v>
      </c>
      <c r="C24" s="2" t="s">
        <v>107</v>
      </c>
      <c r="D24" s="1" t="s">
        <v>71</v>
      </c>
    </row>
    <row r="25" spans="1:4" x14ac:dyDescent="0.3">
      <c r="A25" s="40" t="s">
        <v>217</v>
      </c>
      <c r="B25" s="2" t="s">
        <v>238</v>
      </c>
      <c r="C25" s="2" t="s">
        <v>107</v>
      </c>
      <c r="D25" s="1" t="s">
        <v>71</v>
      </c>
    </row>
    <row r="26" spans="1:4" x14ac:dyDescent="0.3">
      <c r="A26" s="40" t="s">
        <v>218</v>
      </c>
      <c r="B26" s="2" t="s">
        <v>238</v>
      </c>
      <c r="C26" s="2" t="s">
        <v>107</v>
      </c>
      <c r="D26" s="1" t="s">
        <v>71</v>
      </c>
    </row>
    <row r="27" spans="1:4" x14ac:dyDescent="0.3">
      <c r="A27" s="40" t="s">
        <v>219</v>
      </c>
      <c r="B27" s="2" t="s">
        <v>238</v>
      </c>
      <c r="C27" s="2" t="s">
        <v>107</v>
      </c>
      <c r="D27" s="1" t="s">
        <v>71</v>
      </c>
    </row>
    <row r="28" spans="1:4" x14ac:dyDescent="0.3">
      <c r="A28" s="40" t="s">
        <v>220</v>
      </c>
      <c r="B28" s="2" t="s">
        <v>238</v>
      </c>
      <c r="C28" s="2" t="s">
        <v>107</v>
      </c>
      <c r="D28" s="1" t="s">
        <v>71</v>
      </c>
    </row>
    <row r="29" spans="1:4" x14ac:dyDescent="0.3">
      <c r="A29" s="40" t="s">
        <v>221</v>
      </c>
      <c r="B29" s="2" t="s">
        <v>239</v>
      </c>
      <c r="C29" s="2" t="s">
        <v>107</v>
      </c>
      <c r="D29" s="1" t="s">
        <v>71</v>
      </c>
    </row>
    <row r="30" spans="1:4" x14ac:dyDescent="0.3">
      <c r="A30" s="41" t="s">
        <v>18</v>
      </c>
      <c r="B30" s="2" t="s">
        <v>19</v>
      </c>
      <c r="C30" s="2" t="s">
        <v>107</v>
      </c>
      <c r="D30" s="1" t="s">
        <v>71</v>
      </c>
    </row>
    <row r="31" spans="1:4" x14ac:dyDescent="0.3">
      <c r="A31" s="40" t="s">
        <v>20</v>
      </c>
      <c r="B31" s="2" t="s">
        <v>19</v>
      </c>
      <c r="C31" s="2" t="s">
        <v>107</v>
      </c>
      <c r="D31" s="1" t="s">
        <v>71</v>
      </c>
    </row>
    <row r="32" spans="1:4" x14ac:dyDescent="0.3">
      <c r="A32" s="40" t="s">
        <v>21</v>
      </c>
      <c r="B32" s="2" t="s">
        <v>19</v>
      </c>
      <c r="C32" s="2" t="s">
        <v>107</v>
      </c>
      <c r="D32" s="1" t="s">
        <v>71</v>
      </c>
    </row>
    <row r="33" spans="1:4" x14ac:dyDescent="0.3">
      <c r="A33" s="40" t="s">
        <v>222</v>
      </c>
      <c r="B33" s="2" t="s">
        <v>19</v>
      </c>
      <c r="C33" s="2" t="s">
        <v>107</v>
      </c>
      <c r="D33" s="1" t="s">
        <v>71</v>
      </c>
    </row>
    <row r="34" spans="1:4" x14ac:dyDescent="0.3">
      <c r="A34" s="40" t="s">
        <v>22</v>
      </c>
      <c r="B34" s="2" t="s">
        <v>23</v>
      </c>
      <c r="C34" s="2" t="s">
        <v>107</v>
      </c>
      <c r="D34" s="1" t="s">
        <v>71</v>
      </c>
    </row>
    <row r="35" spans="1:4" x14ac:dyDescent="0.3">
      <c r="A35" s="40" t="s">
        <v>24</v>
      </c>
      <c r="B35" s="2" t="s">
        <v>25</v>
      </c>
      <c r="C35" s="2" t="s">
        <v>108</v>
      </c>
      <c r="D35" s="1" t="s">
        <v>71</v>
      </c>
    </row>
    <row r="36" spans="1:4" x14ac:dyDescent="0.3">
      <c r="A36" s="40" t="s">
        <v>26</v>
      </c>
      <c r="B36" s="2" t="s">
        <v>27</v>
      </c>
      <c r="C36" s="2" t="s">
        <v>108</v>
      </c>
      <c r="D36" s="1" t="s">
        <v>71</v>
      </c>
    </row>
    <row r="37" spans="1:4" x14ac:dyDescent="0.3">
      <c r="A37" s="40" t="s">
        <v>223</v>
      </c>
      <c r="B37" s="2" t="s">
        <v>240</v>
      </c>
      <c r="C37" s="2" t="s">
        <v>108</v>
      </c>
      <c r="D37" s="1" t="s">
        <v>71</v>
      </c>
    </row>
    <row r="38" spans="1:4" x14ac:dyDescent="0.3">
      <c r="A38" s="40" t="s">
        <v>28</v>
      </c>
      <c r="B38" s="2" t="s">
        <v>29</v>
      </c>
      <c r="C38" s="2" t="s">
        <v>108</v>
      </c>
      <c r="D38" s="1" t="s">
        <v>71</v>
      </c>
    </row>
    <row r="39" spans="1:4" x14ac:dyDescent="0.3">
      <c r="A39" s="40" t="s">
        <v>30</v>
      </c>
      <c r="B39" s="2" t="s">
        <v>31</v>
      </c>
      <c r="C39" s="2" t="s">
        <v>109</v>
      </c>
      <c r="D39" s="1" t="s">
        <v>71</v>
      </c>
    </row>
    <row r="40" spans="1:4" x14ac:dyDescent="0.3">
      <c r="A40" s="40" t="s">
        <v>32</v>
      </c>
      <c r="B40" s="2" t="s">
        <v>31</v>
      </c>
      <c r="C40" s="2" t="s">
        <v>109</v>
      </c>
      <c r="D40" s="1" t="s">
        <v>71</v>
      </c>
    </row>
    <row r="41" spans="1:4" x14ac:dyDescent="0.3">
      <c r="A41" s="40" t="s">
        <v>33</v>
      </c>
      <c r="B41" s="2" t="s">
        <v>34</v>
      </c>
      <c r="C41" s="2" t="s">
        <v>109</v>
      </c>
      <c r="D41" s="1" t="s">
        <v>71</v>
      </c>
    </row>
    <row r="42" spans="1:4" x14ac:dyDescent="0.3">
      <c r="A42" s="40" t="s">
        <v>35</v>
      </c>
      <c r="B42" s="2" t="s">
        <v>34</v>
      </c>
      <c r="C42" s="2" t="s">
        <v>109</v>
      </c>
      <c r="D42" s="1" t="s">
        <v>71</v>
      </c>
    </row>
    <row r="43" spans="1:4" x14ac:dyDescent="0.3">
      <c r="A43" s="41" t="s">
        <v>224</v>
      </c>
      <c r="B43" s="2" t="s">
        <v>241</v>
      </c>
      <c r="C43" s="2" t="s">
        <v>110</v>
      </c>
      <c r="D43" s="1" t="s">
        <v>72</v>
      </c>
    </row>
    <row r="44" spans="1:4" x14ac:dyDescent="0.3">
      <c r="A44" s="40" t="s">
        <v>225</v>
      </c>
      <c r="B44" s="2" t="s">
        <v>242</v>
      </c>
      <c r="C44" s="2" t="s">
        <v>110</v>
      </c>
      <c r="D44" s="1" t="s">
        <v>72</v>
      </c>
    </row>
    <row r="45" spans="1:4" x14ac:dyDescent="0.3">
      <c r="A45" s="40" t="s">
        <v>36</v>
      </c>
      <c r="B45" s="2" t="s">
        <v>37</v>
      </c>
      <c r="C45" s="2" t="s">
        <v>111</v>
      </c>
      <c r="D45" s="1" t="s">
        <v>72</v>
      </c>
    </row>
    <row r="46" spans="1:4" x14ac:dyDescent="0.3">
      <c r="A46" s="40" t="s">
        <v>38</v>
      </c>
      <c r="B46" s="2" t="s">
        <v>39</v>
      </c>
      <c r="C46" s="2" t="s">
        <v>111</v>
      </c>
      <c r="D46" s="1" t="s">
        <v>72</v>
      </c>
    </row>
    <row r="47" spans="1:4" x14ac:dyDescent="0.3">
      <c r="A47" s="40" t="s">
        <v>226</v>
      </c>
      <c r="B47" s="2" t="s">
        <v>243</v>
      </c>
      <c r="C47" s="2" t="s">
        <v>112</v>
      </c>
      <c r="D47" s="1" t="s">
        <v>72</v>
      </c>
    </row>
    <row r="48" spans="1:4" x14ac:dyDescent="0.3">
      <c r="A48" s="40" t="s">
        <v>227</v>
      </c>
      <c r="B48" s="2" t="s">
        <v>244</v>
      </c>
      <c r="C48" s="2" t="s">
        <v>112</v>
      </c>
      <c r="D48" s="1" t="s">
        <v>72</v>
      </c>
    </row>
    <row r="49" spans="1:4" x14ac:dyDescent="0.3">
      <c r="A49" s="40" t="s">
        <v>228</v>
      </c>
      <c r="B49" s="2" t="s">
        <v>244</v>
      </c>
      <c r="C49" s="2" t="s">
        <v>112</v>
      </c>
      <c r="D49" s="1" t="s">
        <v>72</v>
      </c>
    </row>
    <row r="50" spans="1:4" x14ac:dyDescent="0.3">
      <c r="A50" s="40" t="s">
        <v>40</v>
      </c>
      <c r="B50" s="2" t="s">
        <v>41</v>
      </c>
      <c r="C50" s="2" t="s">
        <v>113</v>
      </c>
      <c r="D50" s="1" t="s">
        <v>72</v>
      </c>
    </row>
    <row r="51" spans="1:4" x14ac:dyDescent="0.3">
      <c r="A51" s="40" t="s">
        <v>42</v>
      </c>
      <c r="B51" s="2" t="s">
        <v>41</v>
      </c>
      <c r="C51" s="2" t="s">
        <v>113</v>
      </c>
      <c r="D51" s="1" t="s">
        <v>72</v>
      </c>
    </row>
    <row r="52" spans="1:4" x14ac:dyDescent="0.3">
      <c r="A52" s="40" t="s">
        <v>43</v>
      </c>
      <c r="B52" s="2" t="s">
        <v>44</v>
      </c>
      <c r="C52" s="2" t="s">
        <v>113</v>
      </c>
      <c r="D52" s="1" t="s">
        <v>72</v>
      </c>
    </row>
    <row r="53" spans="1:4" x14ac:dyDescent="0.3">
      <c r="A53" s="41" t="s">
        <v>229</v>
      </c>
      <c r="B53" s="2" t="s">
        <v>44</v>
      </c>
      <c r="C53" s="2" t="s">
        <v>113</v>
      </c>
      <c r="D53" s="1" t="s">
        <v>72</v>
      </c>
    </row>
    <row r="54" spans="1:4" x14ac:dyDescent="0.3">
      <c r="A54" s="40" t="s">
        <v>230</v>
      </c>
      <c r="B54" s="2" t="s">
        <v>44</v>
      </c>
      <c r="C54" s="2" t="s">
        <v>113</v>
      </c>
      <c r="D54" s="1" t="s">
        <v>72</v>
      </c>
    </row>
    <row r="55" spans="1:4" x14ac:dyDescent="0.3">
      <c r="A55" s="40" t="s">
        <v>45</v>
      </c>
      <c r="B55" s="2" t="s">
        <v>44</v>
      </c>
      <c r="C55" s="2" t="s">
        <v>113</v>
      </c>
      <c r="D55" s="1" t="s">
        <v>72</v>
      </c>
    </row>
    <row r="56" spans="1:4" x14ac:dyDescent="0.3">
      <c r="A56" s="40" t="s">
        <v>46</v>
      </c>
      <c r="B56" s="2" t="s">
        <v>47</v>
      </c>
      <c r="C56" s="2" t="s">
        <v>114</v>
      </c>
      <c r="D56" s="1" t="s">
        <v>72</v>
      </c>
    </row>
    <row r="57" spans="1:4" x14ac:dyDescent="0.3">
      <c r="A57" s="40" t="s">
        <v>48</v>
      </c>
      <c r="B57" s="2" t="s">
        <v>49</v>
      </c>
      <c r="C57" s="2" t="s">
        <v>114</v>
      </c>
      <c r="D57" s="1" t="s">
        <v>72</v>
      </c>
    </row>
    <row r="58" spans="1:4" x14ac:dyDescent="0.3">
      <c r="A58" s="40">
        <v>1011</v>
      </c>
      <c r="B58" s="40">
        <f>LEFT(A58,3)+0</f>
        <v>101</v>
      </c>
      <c r="C58" s="40">
        <f>LEFT(B58,2)+0</f>
        <v>10</v>
      </c>
      <c r="D58" s="1" t="s">
        <v>68</v>
      </c>
    </row>
    <row r="59" spans="1:4" x14ac:dyDescent="0.3">
      <c r="A59" s="40">
        <v>1012</v>
      </c>
      <c r="B59" s="40">
        <f t="shared" ref="B59:B122" si="0">LEFT(A59,3)+0</f>
        <v>101</v>
      </c>
      <c r="C59" s="40">
        <f t="shared" ref="C59:C122" si="1">LEFT(B59,2)+0</f>
        <v>10</v>
      </c>
      <c r="D59" s="1" t="s">
        <v>68</v>
      </c>
    </row>
    <row r="60" spans="1:4" x14ac:dyDescent="0.3">
      <c r="A60" s="40">
        <v>1013</v>
      </c>
      <c r="B60" s="40">
        <f t="shared" si="0"/>
        <v>101</v>
      </c>
      <c r="C60" s="40">
        <f t="shared" si="1"/>
        <v>10</v>
      </c>
      <c r="D60" s="1" t="s">
        <v>68</v>
      </c>
    </row>
    <row r="61" spans="1:4" x14ac:dyDescent="0.3">
      <c r="A61" s="40">
        <v>1020</v>
      </c>
      <c r="B61" s="40">
        <f t="shared" si="0"/>
        <v>102</v>
      </c>
      <c r="C61" s="40">
        <f t="shared" si="1"/>
        <v>10</v>
      </c>
      <c r="D61" s="1" t="s">
        <v>68</v>
      </c>
    </row>
    <row r="62" spans="1:4" x14ac:dyDescent="0.3">
      <c r="A62" s="40">
        <v>1031</v>
      </c>
      <c r="B62" s="40">
        <f t="shared" si="0"/>
        <v>103</v>
      </c>
      <c r="C62" s="40">
        <f t="shared" si="1"/>
        <v>10</v>
      </c>
      <c r="D62" s="1" t="s">
        <v>68</v>
      </c>
    </row>
    <row r="63" spans="1:4" x14ac:dyDescent="0.3">
      <c r="A63" s="40">
        <v>1032</v>
      </c>
      <c r="B63" s="40">
        <f t="shared" si="0"/>
        <v>103</v>
      </c>
      <c r="C63" s="40">
        <f t="shared" si="1"/>
        <v>10</v>
      </c>
      <c r="D63" s="1" t="s">
        <v>68</v>
      </c>
    </row>
    <row r="64" spans="1:4" x14ac:dyDescent="0.3">
      <c r="A64" s="40">
        <v>1039</v>
      </c>
      <c r="B64" s="40">
        <f t="shared" si="0"/>
        <v>103</v>
      </c>
      <c r="C64" s="40">
        <f t="shared" si="1"/>
        <v>10</v>
      </c>
      <c r="D64" s="1" t="s">
        <v>68</v>
      </c>
    </row>
    <row r="65" spans="1:4" x14ac:dyDescent="0.3">
      <c r="A65" s="40">
        <v>1041</v>
      </c>
      <c r="B65" s="40">
        <f t="shared" si="0"/>
        <v>104</v>
      </c>
      <c r="C65" s="40">
        <f t="shared" si="1"/>
        <v>10</v>
      </c>
      <c r="D65" s="1" t="s">
        <v>68</v>
      </c>
    </row>
    <row r="66" spans="1:4" x14ac:dyDescent="0.3">
      <c r="A66" s="40">
        <v>1042</v>
      </c>
      <c r="B66" s="40">
        <f t="shared" si="0"/>
        <v>104</v>
      </c>
      <c r="C66" s="40">
        <f t="shared" si="1"/>
        <v>10</v>
      </c>
      <c r="D66" s="1" t="s">
        <v>68</v>
      </c>
    </row>
    <row r="67" spans="1:4" x14ac:dyDescent="0.3">
      <c r="A67" s="40">
        <v>1051</v>
      </c>
      <c r="B67" s="40">
        <f t="shared" si="0"/>
        <v>105</v>
      </c>
      <c r="C67" s="40">
        <f t="shared" si="1"/>
        <v>10</v>
      </c>
      <c r="D67" s="1" t="s">
        <v>68</v>
      </c>
    </row>
    <row r="68" spans="1:4" x14ac:dyDescent="0.3">
      <c r="A68" s="40">
        <v>1052</v>
      </c>
      <c r="B68" s="40">
        <f t="shared" si="0"/>
        <v>105</v>
      </c>
      <c r="C68" s="40">
        <f t="shared" si="1"/>
        <v>10</v>
      </c>
      <c r="D68" s="1" t="s">
        <v>68</v>
      </c>
    </row>
    <row r="69" spans="1:4" x14ac:dyDescent="0.3">
      <c r="A69" s="40">
        <v>1061</v>
      </c>
      <c r="B69" s="40">
        <f t="shared" si="0"/>
        <v>106</v>
      </c>
      <c r="C69" s="40">
        <f t="shared" si="1"/>
        <v>10</v>
      </c>
      <c r="D69" s="1" t="s">
        <v>68</v>
      </c>
    </row>
    <row r="70" spans="1:4" x14ac:dyDescent="0.3">
      <c r="A70" s="40">
        <v>1062</v>
      </c>
      <c r="B70" s="40">
        <f t="shared" si="0"/>
        <v>106</v>
      </c>
      <c r="C70" s="40">
        <f t="shared" si="1"/>
        <v>10</v>
      </c>
      <c r="D70" s="1" t="s">
        <v>68</v>
      </c>
    </row>
    <row r="71" spans="1:4" x14ac:dyDescent="0.3">
      <c r="A71" s="40">
        <v>1071</v>
      </c>
      <c r="B71" s="40">
        <f t="shared" si="0"/>
        <v>107</v>
      </c>
      <c r="C71" s="40">
        <f t="shared" si="1"/>
        <v>10</v>
      </c>
      <c r="D71" s="1" t="s">
        <v>68</v>
      </c>
    </row>
    <row r="72" spans="1:4" x14ac:dyDescent="0.3">
      <c r="A72" s="40">
        <v>1072</v>
      </c>
      <c r="B72" s="40">
        <f t="shared" si="0"/>
        <v>107</v>
      </c>
      <c r="C72" s="40">
        <f t="shared" si="1"/>
        <v>10</v>
      </c>
      <c r="D72" s="1" t="s">
        <v>68</v>
      </c>
    </row>
    <row r="73" spans="1:4" x14ac:dyDescent="0.3">
      <c r="A73" s="40">
        <v>1073</v>
      </c>
      <c r="B73" s="40">
        <f t="shared" si="0"/>
        <v>107</v>
      </c>
      <c r="C73" s="40">
        <f t="shared" si="1"/>
        <v>10</v>
      </c>
      <c r="D73" s="1" t="s">
        <v>68</v>
      </c>
    </row>
    <row r="74" spans="1:4" x14ac:dyDescent="0.3">
      <c r="A74" s="40">
        <v>1081</v>
      </c>
      <c r="B74" s="40">
        <f t="shared" si="0"/>
        <v>108</v>
      </c>
      <c r="C74" s="40">
        <f t="shared" si="1"/>
        <v>10</v>
      </c>
      <c r="D74" s="1" t="s">
        <v>68</v>
      </c>
    </row>
    <row r="75" spans="1:4" x14ac:dyDescent="0.3">
      <c r="A75" s="40">
        <v>1082</v>
      </c>
      <c r="B75" s="40">
        <f t="shared" si="0"/>
        <v>108</v>
      </c>
      <c r="C75" s="40">
        <f t="shared" si="1"/>
        <v>10</v>
      </c>
      <c r="D75" s="1" t="s">
        <v>68</v>
      </c>
    </row>
    <row r="76" spans="1:4" x14ac:dyDescent="0.3">
      <c r="A76" s="40">
        <v>1083</v>
      </c>
      <c r="B76" s="40">
        <f t="shared" si="0"/>
        <v>108</v>
      </c>
      <c r="C76" s="40">
        <f t="shared" si="1"/>
        <v>10</v>
      </c>
      <c r="D76" s="1" t="s">
        <v>68</v>
      </c>
    </row>
    <row r="77" spans="1:4" x14ac:dyDescent="0.3">
      <c r="A77" s="40">
        <v>1084</v>
      </c>
      <c r="B77" s="40">
        <f t="shared" si="0"/>
        <v>108</v>
      </c>
      <c r="C77" s="40">
        <f t="shared" si="1"/>
        <v>10</v>
      </c>
      <c r="D77" s="1" t="s">
        <v>68</v>
      </c>
    </row>
    <row r="78" spans="1:4" x14ac:dyDescent="0.3">
      <c r="A78" s="40">
        <v>1085</v>
      </c>
      <c r="B78" s="40">
        <f t="shared" si="0"/>
        <v>108</v>
      </c>
      <c r="C78" s="40">
        <f t="shared" si="1"/>
        <v>10</v>
      </c>
      <c r="D78" s="1" t="s">
        <v>68</v>
      </c>
    </row>
    <row r="79" spans="1:4" x14ac:dyDescent="0.3">
      <c r="A79" s="40">
        <v>1086</v>
      </c>
      <c r="B79" s="40">
        <f t="shared" si="0"/>
        <v>108</v>
      </c>
      <c r="C79" s="40">
        <f t="shared" si="1"/>
        <v>10</v>
      </c>
      <c r="D79" s="1" t="s">
        <v>68</v>
      </c>
    </row>
    <row r="80" spans="1:4" x14ac:dyDescent="0.3">
      <c r="A80" s="40">
        <v>1089</v>
      </c>
      <c r="B80" s="40">
        <f t="shared" si="0"/>
        <v>108</v>
      </c>
      <c r="C80" s="40">
        <f t="shared" si="1"/>
        <v>10</v>
      </c>
      <c r="D80" s="1" t="s">
        <v>68</v>
      </c>
    </row>
    <row r="81" spans="1:4" x14ac:dyDescent="0.3">
      <c r="A81" s="40">
        <v>1091</v>
      </c>
      <c r="B81" s="40">
        <f t="shared" si="0"/>
        <v>109</v>
      </c>
      <c r="C81" s="40">
        <f t="shared" si="1"/>
        <v>10</v>
      </c>
      <c r="D81" s="1" t="s">
        <v>68</v>
      </c>
    </row>
    <row r="82" spans="1:4" x14ac:dyDescent="0.3">
      <c r="A82" s="40">
        <v>1092</v>
      </c>
      <c r="B82" s="40">
        <f t="shared" si="0"/>
        <v>109</v>
      </c>
      <c r="C82" s="40">
        <f t="shared" si="1"/>
        <v>10</v>
      </c>
      <c r="D82" s="1" t="s">
        <v>68</v>
      </c>
    </row>
    <row r="83" spans="1:4" x14ac:dyDescent="0.3">
      <c r="A83" s="40">
        <v>1101</v>
      </c>
      <c r="B83" s="40">
        <f t="shared" si="0"/>
        <v>110</v>
      </c>
      <c r="C83" s="40">
        <f t="shared" si="1"/>
        <v>11</v>
      </c>
      <c r="D83" s="1" t="s">
        <v>68</v>
      </c>
    </row>
    <row r="84" spans="1:4" x14ac:dyDescent="0.3">
      <c r="A84" s="40">
        <v>1102</v>
      </c>
      <c r="B84" s="40">
        <f t="shared" si="0"/>
        <v>110</v>
      </c>
      <c r="C84" s="40">
        <f t="shared" si="1"/>
        <v>11</v>
      </c>
      <c r="D84" s="1" t="s">
        <v>68</v>
      </c>
    </row>
    <row r="85" spans="1:4" x14ac:dyDescent="0.3">
      <c r="A85" s="40">
        <v>1103</v>
      </c>
      <c r="B85" s="40">
        <f t="shared" si="0"/>
        <v>110</v>
      </c>
      <c r="C85" s="40">
        <f t="shared" si="1"/>
        <v>11</v>
      </c>
      <c r="D85" s="1" t="s">
        <v>68</v>
      </c>
    </row>
    <row r="86" spans="1:4" x14ac:dyDescent="0.3">
      <c r="A86" s="40">
        <v>1104</v>
      </c>
      <c r="B86" s="40">
        <f t="shared" si="0"/>
        <v>110</v>
      </c>
      <c r="C86" s="40">
        <f t="shared" si="1"/>
        <v>11</v>
      </c>
      <c r="D86" s="1" t="s">
        <v>68</v>
      </c>
    </row>
    <row r="87" spans="1:4" x14ac:dyDescent="0.3">
      <c r="A87" s="40">
        <v>1105</v>
      </c>
      <c r="B87" s="40">
        <f t="shared" si="0"/>
        <v>110</v>
      </c>
      <c r="C87" s="40">
        <f t="shared" si="1"/>
        <v>11</v>
      </c>
      <c r="D87" s="1" t="s">
        <v>68</v>
      </c>
    </row>
    <row r="88" spans="1:4" x14ac:dyDescent="0.3">
      <c r="A88" s="40">
        <v>1106</v>
      </c>
      <c r="B88" s="40">
        <f t="shared" si="0"/>
        <v>110</v>
      </c>
      <c r="C88" s="40">
        <f t="shared" si="1"/>
        <v>11</v>
      </c>
      <c r="D88" s="1" t="s">
        <v>68</v>
      </c>
    </row>
    <row r="89" spans="1:4" x14ac:dyDescent="0.3">
      <c r="A89" s="40">
        <v>1107</v>
      </c>
      <c r="B89" s="40">
        <f t="shared" si="0"/>
        <v>110</v>
      </c>
      <c r="C89" s="40">
        <f t="shared" si="1"/>
        <v>11</v>
      </c>
      <c r="D89" s="1" t="s">
        <v>68</v>
      </c>
    </row>
    <row r="90" spans="1:4" x14ac:dyDescent="0.3">
      <c r="A90" s="40">
        <v>1200</v>
      </c>
      <c r="B90" s="40">
        <f t="shared" si="0"/>
        <v>120</v>
      </c>
      <c r="C90" s="40">
        <f t="shared" si="1"/>
        <v>12</v>
      </c>
      <c r="D90" s="1" t="s">
        <v>68</v>
      </c>
    </row>
    <row r="91" spans="1:4" x14ac:dyDescent="0.3">
      <c r="A91" s="40">
        <v>1310</v>
      </c>
      <c r="B91" s="40">
        <f t="shared" si="0"/>
        <v>131</v>
      </c>
      <c r="C91" s="40">
        <f t="shared" si="1"/>
        <v>13</v>
      </c>
      <c r="D91" s="1" t="s">
        <v>68</v>
      </c>
    </row>
    <row r="92" spans="1:4" x14ac:dyDescent="0.3">
      <c r="A92" s="40">
        <v>1320</v>
      </c>
      <c r="B92" s="40">
        <f t="shared" si="0"/>
        <v>132</v>
      </c>
      <c r="C92" s="40">
        <f t="shared" si="1"/>
        <v>13</v>
      </c>
      <c r="D92" s="1" t="s">
        <v>68</v>
      </c>
    </row>
    <row r="93" spans="1:4" x14ac:dyDescent="0.3">
      <c r="A93" s="40">
        <v>1330</v>
      </c>
      <c r="B93" s="40">
        <f t="shared" si="0"/>
        <v>133</v>
      </c>
      <c r="C93" s="40">
        <f t="shared" si="1"/>
        <v>13</v>
      </c>
      <c r="D93" s="1" t="s">
        <v>68</v>
      </c>
    </row>
    <row r="94" spans="1:4" x14ac:dyDescent="0.3">
      <c r="A94" s="40">
        <v>1391</v>
      </c>
      <c r="B94" s="40">
        <f t="shared" si="0"/>
        <v>139</v>
      </c>
      <c r="C94" s="40">
        <f t="shared" si="1"/>
        <v>13</v>
      </c>
      <c r="D94" s="1" t="s">
        <v>68</v>
      </c>
    </row>
    <row r="95" spans="1:4" x14ac:dyDescent="0.3">
      <c r="A95" s="40">
        <v>1392</v>
      </c>
      <c r="B95" s="40">
        <f t="shared" si="0"/>
        <v>139</v>
      </c>
      <c r="C95" s="40">
        <f t="shared" si="1"/>
        <v>13</v>
      </c>
      <c r="D95" s="1" t="s">
        <v>68</v>
      </c>
    </row>
    <row r="96" spans="1:4" x14ac:dyDescent="0.3">
      <c r="A96" s="40">
        <v>1393</v>
      </c>
      <c r="B96" s="40">
        <f t="shared" si="0"/>
        <v>139</v>
      </c>
      <c r="C96" s="40">
        <f t="shared" si="1"/>
        <v>13</v>
      </c>
      <c r="D96" s="1" t="s">
        <v>68</v>
      </c>
    </row>
    <row r="97" spans="1:4" x14ac:dyDescent="0.3">
      <c r="A97" s="40">
        <v>1394</v>
      </c>
      <c r="B97" s="40">
        <f t="shared" si="0"/>
        <v>139</v>
      </c>
      <c r="C97" s="40">
        <f t="shared" si="1"/>
        <v>13</v>
      </c>
      <c r="D97" s="1" t="s">
        <v>68</v>
      </c>
    </row>
    <row r="98" spans="1:4" x14ac:dyDescent="0.3">
      <c r="A98" s="40">
        <v>1395</v>
      </c>
      <c r="B98" s="40">
        <f t="shared" si="0"/>
        <v>139</v>
      </c>
      <c r="C98" s="40">
        <f t="shared" si="1"/>
        <v>13</v>
      </c>
      <c r="D98" s="1" t="s">
        <v>68</v>
      </c>
    </row>
    <row r="99" spans="1:4" x14ac:dyDescent="0.3">
      <c r="A99" s="40">
        <v>1396</v>
      </c>
      <c r="B99" s="40">
        <f t="shared" si="0"/>
        <v>139</v>
      </c>
      <c r="C99" s="40">
        <f t="shared" si="1"/>
        <v>13</v>
      </c>
      <c r="D99" s="1" t="s">
        <v>68</v>
      </c>
    </row>
    <row r="100" spans="1:4" x14ac:dyDescent="0.3">
      <c r="A100" s="40">
        <v>1399</v>
      </c>
      <c r="B100" s="40">
        <f t="shared" si="0"/>
        <v>139</v>
      </c>
      <c r="C100" s="40">
        <f t="shared" si="1"/>
        <v>13</v>
      </c>
      <c r="D100" s="1" t="s">
        <v>68</v>
      </c>
    </row>
    <row r="101" spans="1:4" x14ac:dyDescent="0.3">
      <c r="A101" s="40">
        <v>1411</v>
      </c>
      <c r="B101" s="40">
        <f t="shared" si="0"/>
        <v>141</v>
      </c>
      <c r="C101" s="40">
        <f t="shared" si="1"/>
        <v>14</v>
      </c>
      <c r="D101" s="1" t="s">
        <v>68</v>
      </c>
    </row>
    <row r="102" spans="1:4" x14ac:dyDescent="0.3">
      <c r="A102" s="40">
        <v>1412</v>
      </c>
      <c r="B102" s="40">
        <f t="shared" si="0"/>
        <v>141</v>
      </c>
      <c r="C102" s="40">
        <f t="shared" si="1"/>
        <v>14</v>
      </c>
      <c r="D102" s="1" t="s">
        <v>68</v>
      </c>
    </row>
    <row r="103" spans="1:4" x14ac:dyDescent="0.3">
      <c r="A103" s="40">
        <v>1413</v>
      </c>
      <c r="B103" s="40">
        <f t="shared" si="0"/>
        <v>141</v>
      </c>
      <c r="C103" s="40">
        <f t="shared" si="1"/>
        <v>14</v>
      </c>
      <c r="D103" s="1" t="s">
        <v>68</v>
      </c>
    </row>
    <row r="104" spans="1:4" x14ac:dyDescent="0.3">
      <c r="A104" s="40">
        <v>1414</v>
      </c>
      <c r="B104" s="40">
        <f t="shared" si="0"/>
        <v>141</v>
      </c>
      <c r="C104" s="40">
        <f t="shared" si="1"/>
        <v>14</v>
      </c>
      <c r="D104" s="1" t="s">
        <v>68</v>
      </c>
    </row>
    <row r="105" spans="1:4" x14ac:dyDescent="0.3">
      <c r="A105" s="40">
        <v>1419</v>
      </c>
      <c r="B105" s="40">
        <f t="shared" si="0"/>
        <v>141</v>
      </c>
      <c r="C105" s="40">
        <f t="shared" si="1"/>
        <v>14</v>
      </c>
      <c r="D105" s="1" t="s">
        <v>68</v>
      </c>
    </row>
    <row r="106" spans="1:4" x14ac:dyDescent="0.3">
      <c r="A106" s="40">
        <v>1420</v>
      </c>
      <c r="B106" s="40">
        <f t="shared" si="0"/>
        <v>142</v>
      </c>
      <c r="C106" s="40">
        <f t="shared" si="1"/>
        <v>14</v>
      </c>
      <c r="D106" s="1" t="s">
        <v>68</v>
      </c>
    </row>
    <row r="107" spans="1:4" x14ac:dyDescent="0.3">
      <c r="A107" s="40">
        <v>1431</v>
      </c>
      <c r="B107" s="40">
        <f t="shared" si="0"/>
        <v>143</v>
      </c>
      <c r="C107" s="40">
        <f t="shared" si="1"/>
        <v>14</v>
      </c>
      <c r="D107" s="1" t="s">
        <v>68</v>
      </c>
    </row>
    <row r="108" spans="1:4" x14ac:dyDescent="0.3">
      <c r="A108" s="40">
        <v>1439</v>
      </c>
      <c r="B108" s="40">
        <f t="shared" si="0"/>
        <v>143</v>
      </c>
      <c r="C108" s="40">
        <f t="shared" si="1"/>
        <v>14</v>
      </c>
      <c r="D108" s="1" t="s">
        <v>68</v>
      </c>
    </row>
    <row r="109" spans="1:4" x14ac:dyDescent="0.3">
      <c r="A109" s="40">
        <v>1511</v>
      </c>
      <c r="B109" s="40">
        <f t="shared" si="0"/>
        <v>151</v>
      </c>
      <c r="C109" s="40">
        <f t="shared" si="1"/>
        <v>15</v>
      </c>
      <c r="D109" s="1" t="s">
        <v>68</v>
      </c>
    </row>
    <row r="110" spans="1:4" x14ac:dyDescent="0.3">
      <c r="A110" s="40">
        <v>1512</v>
      </c>
      <c r="B110" s="40">
        <f t="shared" si="0"/>
        <v>151</v>
      </c>
      <c r="C110" s="40">
        <f t="shared" si="1"/>
        <v>15</v>
      </c>
      <c r="D110" s="1" t="s">
        <v>68</v>
      </c>
    </row>
    <row r="111" spans="1:4" x14ac:dyDescent="0.3">
      <c r="A111" s="40">
        <v>1520</v>
      </c>
      <c r="B111" s="40">
        <f t="shared" si="0"/>
        <v>152</v>
      </c>
      <c r="C111" s="40">
        <f t="shared" si="1"/>
        <v>15</v>
      </c>
      <c r="D111" s="1" t="s">
        <v>68</v>
      </c>
    </row>
    <row r="112" spans="1:4" x14ac:dyDescent="0.3">
      <c r="A112" s="40">
        <v>1610</v>
      </c>
      <c r="B112" s="40">
        <f t="shared" si="0"/>
        <v>161</v>
      </c>
      <c r="C112" s="40">
        <f t="shared" si="1"/>
        <v>16</v>
      </c>
      <c r="D112" s="1" t="s">
        <v>68</v>
      </c>
    </row>
    <row r="113" spans="1:4" x14ac:dyDescent="0.3">
      <c r="A113" s="40">
        <v>1621</v>
      </c>
      <c r="B113" s="40">
        <f t="shared" si="0"/>
        <v>162</v>
      </c>
      <c r="C113" s="40">
        <f t="shared" si="1"/>
        <v>16</v>
      </c>
      <c r="D113" s="1" t="s">
        <v>68</v>
      </c>
    </row>
    <row r="114" spans="1:4" x14ac:dyDescent="0.3">
      <c r="A114" s="40">
        <v>1622</v>
      </c>
      <c r="B114" s="40">
        <f t="shared" si="0"/>
        <v>162</v>
      </c>
      <c r="C114" s="40">
        <f t="shared" si="1"/>
        <v>16</v>
      </c>
      <c r="D114" s="1" t="s">
        <v>68</v>
      </c>
    </row>
    <row r="115" spans="1:4" x14ac:dyDescent="0.3">
      <c r="A115" s="40">
        <v>1623</v>
      </c>
      <c r="B115" s="40">
        <f t="shared" si="0"/>
        <v>162</v>
      </c>
      <c r="C115" s="40">
        <f t="shared" si="1"/>
        <v>16</v>
      </c>
      <c r="D115" s="1" t="s">
        <v>68</v>
      </c>
    </row>
    <row r="116" spans="1:4" x14ac:dyDescent="0.3">
      <c r="A116" s="40">
        <v>1624</v>
      </c>
      <c r="B116" s="40">
        <f t="shared" si="0"/>
        <v>162</v>
      </c>
      <c r="C116" s="40">
        <f t="shared" si="1"/>
        <v>16</v>
      </c>
      <c r="D116" s="1" t="s">
        <v>68</v>
      </c>
    </row>
    <row r="117" spans="1:4" x14ac:dyDescent="0.3">
      <c r="A117" s="40">
        <v>1629</v>
      </c>
      <c r="B117" s="40">
        <f t="shared" si="0"/>
        <v>162</v>
      </c>
      <c r="C117" s="40">
        <f t="shared" si="1"/>
        <v>16</v>
      </c>
      <c r="D117" s="1" t="s">
        <v>68</v>
      </c>
    </row>
    <row r="118" spans="1:4" x14ac:dyDescent="0.3">
      <c r="A118" s="40">
        <v>1711</v>
      </c>
      <c r="B118" s="40">
        <f t="shared" si="0"/>
        <v>171</v>
      </c>
      <c r="C118" s="40">
        <f t="shared" si="1"/>
        <v>17</v>
      </c>
      <c r="D118" s="1" t="s">
        <v>68</v>
      </c>
    </row>
    <row r="119" spans="1:4" x14ac:dyDescent="0.3">
      <c r="A119" s="40">
        <v>1712</v>
      </c>
      <c r="B119" s="40">
        <f t="shared" si="0"/>
        <v>171</v>
      </c>
      <c r="C119" s="40">
        <f t="shared" si="1"/>
        <v>17</v>
      </c>
      <c r="D119" s="1" t="s">
        <v>68</v>
      </c>
    </row>
    <row r="120" spans="1:4" x14ac:dyDescent="0.3">
      <c r="A120" s="40">
        <v>1721</v>
      </c>
      <c r="B120" s="40">
        <f t="shared" si="0"/>
        <v>172</v>
      </c>
      <c r="C120" s="40">
        <f t="shared" si="1"/>
        <v>17</v>
      </c>
      <c r="D120" s="1" t="s">
        <v>68</v>
      </c>
    </row>
    <row r="121" spans="1:4" x14ac:dyDescent="0.3">
      <c r="A121" s="40">
        <v>1722</v>
      </c>
      <c r="B121" s="40">
        <f t="shared" si="0"/>
        <v>172</v>
      </c>
      <c r="C121" s="40">
        <f t="shared" si="1"/>
        <v>17</v>
      </c>
      <c r="D121" s="1" t="s">
        <v>68</v>
      </c>
    </row>
    <row r="122" spans="1:4" x14ac:dyDescent="0.3">
      <c r="A122" s="43" t="s">
        <v>3</v>
      </c>
      <c r="B122" s="40">
        <f t="shared" si="0"/>
        <v>172</v>
      </c>
      <c r="C122" s="40">
        <f t="shared" si="1"/>
        <v>17</v>
      </c>
      <c r="D122" s="1" t="s">
        <v>68</v>
      </c>
    </row>
    <row r="123" spans="1:4" x14ac:dyDescent="0.3">
      <c r="A123" s="40">
        <v>1724</v>
      </c>
      <c r="B123" s="40">
        <f t="shared" ref="B123:B186" si="2">LEFT(A123,3)+0</f>
        <v>172</v>
      </c>
      <c r="C123" s="40">
        <f t="shared" ref="C123:C186" si="3">LEFT(B123,2)+0</f>
        <v>17</v>
      </c>
      <c r="D123" s="1" t="s">
        <v>68</v>
      </c>
    </row>
    <row r="124" spans="1:4" x14ac:dyDescent="0.3">
      <c r="A124" s="40">
        <v>1729</v>
      </c>
      <c r="B124" s="40">
        <f t="shared" si="2"/>
        <v>172</v>
      </c>
      <c r="C124" s="40">
        <f t="shared" si="3"/>
        <v>17</v>
      </c>
      <c r="D124" s="1" t="s">
        <v>68</v>
      </c>
    </row>
    <row r="125" spans="1:4" x14ac:dyDescent="0.3">
      <c r="A125" s="40">
        <v>1811</v>
      </c>
      <c r="B125" s="40">
        <f t="shared" si="2"/>
        <v>181</v>
      </c>
      <c r="C125" s="40">
        <f t="shared" si="3"/>
        <v>18</v>
      </c>
      <c r="D125" s="1" t="s">
        <v>68</v>
      </c>
    </row>
    <row r="126" spans="1:4" x14ac:dyDescent="0.3">
      <c r="A126" s="40">
        <v>1812</v>
      </c>
      <c r="B126" s="40">
        <f t="shared" si="2"/>
        <v>181</v>
      </c>
      <c r="C126" s="40">
        <f t="shared" si="3"/>
        <v>18</v>
      </c>
      <c r="D126" s="1" t="s">
        <v>68</v>
      </c>
    </row>
    <row r="127" spans="1:4" x14ac:dyDescent="0.3">
      <c r="A127" s="40">
        <v>1813</v>
      </c>
      <c r="B127" s="40">
        <f t="shared" si="2"/>
        <v>181</v>
      </c>
      <c r="C127" s="40">
        <f t="shared" si="3"/>
        <v>18</v>
      </c>
      <c r="D127" s="1" t="s">
        <v>68</v>
      </c>
    </row>
    <row r="128" spans="1:4" x14ac:dyDescent="0.3">
      <c r="A128" s="40">
        <v>1814</v>
      </c>
      <c r="B128" s="40">
        <f t="shared" si="2"/>
        <v>181</v>
      </c>
      <c r="C128" s="40">
        <f t="shared" si="3"/>
        <v>18</v>
      </c>
      <c r="D128" s="1" t="s">
        <v>68</v>
      </c>
    </row>
    <row r="129" spans="1:4" x14ac:dyDescent="0.3">
      <c r="A129" s="40">
        <v>1820</v>
      </c>
      <c r="B129" s="40">
        <f t="shared" si="2"/>
        <v>182</v>
      </c>
      <c r="C129" s="40">
        <f t="shared" si="3"/>
        <v>18</v>
      </c>
      <c r="D129" s="1" t="s">
        <v>68</v>
      </c>
    </row>
    <row r="130" spans="1:4" x14ac:dyDescent="0.3">
      <c r="A130" s="40">
        <v>1910</v>
      </c>
      <c r="B130" s="40">
        <f t="shared" si="2"/>
        <v>191</v>
      </c>
      <c r="C130" s="40">
        <f t="shared" si="3"/>
        <v>19</v>
      </c>
      <c r="D130" s="1" t="s">
        <v>68</v>
      </c>
    </row>
    <row r="131" spans="1:4" x14ac:dyDescent="0.3">
      <c r="A131" s="40">
        <v>1920</v>
      </c>
      <c r="B131" s="40">
        <f t="shared" si="2"/>
        <v>192</v>
      </c>
      <c r="C131" s="40">
        <f t="shared" si="3"/>
        <v>19</v>
      </c>
      <c r="D131" s="1" t="s">
        <v>68</v>
      </c>
    </row>
    <row r="132" spans="1:4" x14ac:dyDescent="0.3">
      <c r="A132" s="40">
        <v>2011</v>
      </c>
      <c r="B132" s="40">
        <f t="shared" si="2"/>
        <v>201</v>
      </c>
      <c r="C132" s="40">
        <f t="shared" si="3"/>
        <v>20</v>
      </c>
      <c r="D132" s="1" t="s">
        <v>68</v>
      </c>
    </row>
    <row r="133" spans="1:4" x14ac:dyDescent="0.3">
      <c r="A133" s="40">
        <v>2012</v>
      </c>
      <c r="B133" s="40">
        <f t="shared" si="2"/>
        <v>201</v>
      </c>
      <c r="C133" s="40">
        <f t="shared" si="3"/>
        <v>20</v>
      </c>
      <c r="D133" s="1" t="s">
        <v>68</v>
      </c>
    </row>
    <row r="134" spans="1:4" x14ac:dyDescent="0.3">
      <c r="A134" s="40">
        <v>2013</v>
      </c>
      <c r="B134" s="40">
        <f t="shared" si="2"/>
        <v>201</v>
      </c>
      <c r="C134" s="40">
        <f t="shared" si="3"/>
        <v>20</v>
      </c>
      <c r="D134" s="1" t="s">
        <v>68</v>
      </c>
    </row>
    <row r="135" spans="1:4" x14ac:dyDescent="0.3">
      <c r="A135" s="40">
        <v>2014</v>
      </c>
      <c r="B135" s="40">
        <f t="shared" si="2"/>
        <v>201</v>
      </c>
      <c r="C135" s="40">
        <f t="shared" si="3"/>
        <v>20</v>
      </c>
      <c r="D135" s="1" t="s">
        <v>68</v>
      </c>
    </row>
    <row r="136" spans="1:4" x14ac:dyDescent="0.3">
      <c r="A136" s="40">
        <v>2015</v>
      </c>
      <c r="B136" s="40">
        <f t="shared" si="2"/>
        <v>201</v>
      </c>
      <c r="C136" s="40">
        <f t="shared" si="3"/>
        <v>20</v>
      </c>
      <c r="D136" s="1" t="s">
        <v>68</v>
      </c>
    </row>
    <row r="137" spans="1:4" x14ac:dyDescent="0.3">
      <c r="A137" s="40">
        <v>2016</v>
      </c>
      <c r="B137" s="40">
        <f t="shared" si="2"/>
        <v>201</v>
      </c>
      <c r="C137" s="40">
        <f t="shared" si="3"/>
        <v>20</v>
      </c>
      <c r="D137" s="1" t="s">
        <v>68</v>
      </c>
    </row>
    <row r="138" spans="1:4" x14ac:dyDescent="0.3">
      <c r="A138" s="40">
        <v>2017</v>
      </c>
      <c r="B138" s="40">
        <f t="shared" si="2"/>
        <v>201</v>
      </c>
      <c r="C138" s="40">
        <f t="shared" si="3"/>
        <v>20</v>
      </c>
      <c r="D138" s="1" t="s">
        <v>68</v>
      </c>
    </row>
    <row r="139" spans="1:4" x14ac:dyDescent="0.3">
      <c r="A139" s="40">
        <v>2020</v>
      </c>
      <c r="B139" s="40">
        <f t="shared" si="2"/>
        <v>202</v>
      </c>
      <c r="C139" s="40">
        <f t="shared" si="3"/>
        <v>20</v>
      </c>
      <c r="D139" s="1" t="s">
        <v>68</v>
      </c>
    </row>
    <row r="140" spans="1:4" x14ac:dyDescent="0.3">
      <c r="A140" s="40">
        <v>2030</v>
      </c>
      <c r="B140" s="40">
        <f t="shared" si="2"/>
        <v>203</v>
      </c>
      <c r="C140" s="40">
        <f t="shared" si="3"/>
        <v>20</v>
      </c>
      <c r="D140" s="1" t="s">
        <v>68</v>
      </c>
    </row>
    <row r="141" spans="1:4" x14ac:dyDescent="0.3">
      <c r="A141" s="40">
        <v>2041</v>
      </c>
      <c r="B141" s="40">
        <f t="shared" si="2"/>
        <v>204</v>
      </c>
      <c r="C141" s="40">
        <f t="shared" si="3"/>
        <v>20</v>
      </c>
      <c r="D141" s="1" t="s">
        <v>68</v>
      </c>
    </row>
    <row r="142" spans="1:4" x14ac:dyDescent="0.3">
      <c r="A142" s="40">
        <v>2042</v>
      </c>
      <c r="B142" s="40">
        <f t="shared" si="2"/>
        <v>204</v>
      </c>
      <c r="C142" s="40">
        <f t="shared" si="3"/>
        <v>20</v>
      </c>
      <c r="D142" s="1" t="s">
        <v>68</v>
      </c>
    </row>
    <row r="143" spans="1:4" x14ac:dyDescent="0.3">
      <c r="A143" s="40">
        <v>2051</v>
      </c>
      <c r="B143" s="40">
        <f t="shared" si="2"/>
        <v>205</v>
      </c>
      <c r="C143" s="40">
        <f t="shared" si="3"/>
        <v>20</v>
      </c>
      <c r="D143" s="1" t="s">
        <v>68</v>
      </c>
    </row>
    <row r="144" spans="1:4" x14ac:dyDescent="0.3">
      <c r="A144" s="40">
        <v>2052</v>
      </c>
      <c r="B144" s="40">
        <f t="shared" si="2"/>
        <v>205</v>
      </c>
      <c r="C144" s="40">
        <f t="shared" si="3"/>
        <v>20</v>
      </c>
      <c r="D144" s="1" t="s">
        <v>68</v>
      </c>
    </row>
    <row r="145" spans="1:4" x14ac:dyDescent="0.3">
      <c r="A145" s="40">
        <v>2053</v>
      </c>
      <c r="B145" s="40">
        <f t="shared" si="2"/>
        <v>205</v>
      </c>
      <c r="C145" s="40">
        <f t="shared" si="3"/>
        <v>20</v>
      </c>
      <c r="D145" s="1" t="s">
        <v>68</v>
      </c>
    </row>
    <row r="146" spans="1:4" x14ac:dyDescent="0.3">
      <c r="A146" s="40">
        <v>2059</v>
      </c>
      <c r="B146" s="40">
        <f t="shared" si="2"/>
        <v>205</v>
      </c>
      <c r="C146" s="40">
        <f t="shared" si="3"/>
        <v>20</v>
      </c>
      <c r="D146" s="1" t="s">
        <v>68</v>
      </c>
    </row>
    <row r="147" spans="1:4" x14ac:dyDescent="0.3">
      <c r="A147" s="40">
        <v>2060</v>
      </c>
      <c r="B147" s="40">
        <f t="shared" si="2"/>
        <v>206</v>
      </c>
      <c r="C147" s="40">
        <f t="shared" si="3"/>
        <v>20</v>
      </c>
      <c r="D147" s="1" t="s">
        <v>68</v>
      </c>
    </row>
    <row r="148" spans="1:4" x14ac:dyDescent="0.3">
      <c r="A148" s="40">
        <v>2110</v>
      </c>
      <c r="B148" s="40">
        <f t="shared" si="2"/>
        <v>211</v>
      </c>
      <c r="C148" s="40">
        <f t="shared" si="3"/>
        <v>21</v>
      </c>
      <c r="D148" s="1" t="s">
        <v>68</v>
      </c>
    </row>
    <row r="149" spans="1:4" x14ac:dyDescent="0.3">
      <c r="A149" s="40">
        <v>2120</v>
      </c>
      <c r="B149" s="40">
        <f t="shared" si="2"/>
        <v>212</v>
      </c>
      <c r="C149" s="40">
        <f t="shared" si="3"/>
        <v>21</v>
      </c>
      <c r="D149" s="1" t="s">
        <v>68</v>
      </c>
    </row>
    <row r="150" spans="1:4" x14ac:dyDescent="0.3">
      <c r="A150" s="40">
        <v>2211</v>
      </c>
      <c r="B150" s="40">
        <f t="shared" si="2"/>
        <v>221</v>
      </c>
      <c r="C150" s="40">
        <f t="shared" si="3"/>
        <v>22</v>
      </c>
      <c r="D150" s="1" t="s">
        <v>68</v>
      </c>
    </row>
    <row r="151" spans="1:4" x14ac:dyDescent="0.3">
      <c r="A151" s="40">
        <v>2219</v>
      </c>
      <c r="B151" s="40">
        <f t="shared" si="2"/>
        <v>221</v>
      </c>
      <c r="C151" s="40">
        <f t="shared" si="3"/>
        <v>22</v>
      </c>
      <c r="D151" s="1" t="s">
        <v>68</v>
      </c>
    </row>
    <row r="152" spans="1:4" x14ac:dyDescent="0.3">
      <c r="A152" s="40">
        <v>2221</v>
      </c>
      <c r="B152" s="40">
        <f t="shared" si="2"/>
        <v>222</v>
      </c>
      <c r="C152" s="40">
        <f t="shared" si="3"/>
        <v>22</v>
      </c>
      <c r="D152" s="1" t="s">
        <v>68</v>
      </c>
    </row>
    <row r="153" spans="1:4" x14ac:dyDescent="0.3">
      <c r="A153" s="40">
        <v>2222</v>
      </c>
      <c r="B153" s="40">
        <f t="shared" si="2"/>
        <v>222</v>
      </c>
      <c r="C153" s="40">
        <f t="shared" si="3"/>
        <v>22</v>
      </c>
      <c r="D153" s="1" t="s">
        <v>68</v>
      </c>
    </row>
    <row r="154" spans="1:4" x14ac:dyDescent="0.3">
      <c r="A154" s="40">
        <v>2223</v>
      </c>
      <c r="B154" s="40">
        <f t="shared" si="2"/>
        <v>222</v>
      </c>
      <c r="C154" s="40">
        <f t="shared" si="3"/>
        <v>22</v>
      </c>
      <c r="D154" s="1" t="s">
        <v>68</v>
      </c>
    </row>
    <row r="155" spans="1:4" x14ac:dyDescent="0.3">
      <c r="A155" s="40">
        <v>2229</v>
      </c>
      <c r="B155" s="40">
        <f t="shared" si="2"/>
        <v>222</v>
      </c>
      <c r="C155" s="40">
        <f t="shared" si="3"/>
        <v>22</v>
      </c>
      <c r="D155" s="1" t="s">
        <v>68</v>
      </c>
    </row>
    <row r="156" spans="1:4" x14ac:dyDescent="0.3">
      <c r="A156" s="40">
        <v>2311</v>
      </c>
      <c r="B156" s="40">
        <f t="shared" si="2"/>
        <v>231</v>
      </c>
      <c r="C156" s="40">
        <f t="shared" si="3"/>
        <v>23</v>
      </c>
      <c r="D156" s="1" t="s">
        <v>68</v>
      </c>
    </row>
    <row r="157" spans="1:4" x14ac:dyDescent="0.3">
      <c r="A157" s="40">
        <v>2312</v>
      </c>
      <c r="B157" s="40">
        <f t="shared" si="2"/>
        <v>231</v>
      </c>
      <c r="C157" s="40">
        <f t="shared" si="3"/>
        <v>23</v>
      </c>
      <c r="D157" s="1" t="s">
        <v>68</v>
      </c>
    </row>
    <row r="158" spans="1:4" x14ac:dyDescent="0.3">
      <c r="A158" s="40">
        <v>2313</v>
      </c>
      <c r="B158" s="40">
        <f t="shared" si="2"/>
        <v>231</v>
      </c>
      <c r="C158" s="40">
        <f t="shared" si="3"/>
        <v>23</v>
      </c>
      <c r="D158" s="1" t="s">
        <v>68</v>
      </c>
    </row>
    <row r="159" spans="1:4" x14ac:dyDescent="0.3">
      <c r="A159" s="40">
        <v>2314</v>
      </c>
      <c r="B159" s="40">
        <f t="shared" si="2"/>
        <v>231</v>
      </c>
      <c r="C159" s="40">
        <f t="shared" si="3"/>
        <v>23</v>
      </c>
      <c r="D159" s="1" t="s">
        <v>68</v>
      </c>
    </row>
    <row r="160" spans="1:4" x14ac:dyDescent="0.3">
      <c r="A160" s="40">
        <v>2319</v>
      </c>
      <c r="B160" s="40">
        <f t="shared" si="2"/>
        <v>231</v>
      </c>
      <c r="C160" s="40">
        <f t="shared" si="3"/>
        <v>23</v>
      </c>
      <c r="D160" s="1" t="s">
        <v>68</v>
      </c>
    </row>
    <row r="161" spans="1:4" x14ac:dyDescent="0.3">
      <c r="A161" s="40">
        <v>2320</v>
      </c>
      <c r="B161" s="40">
        <f t="shared" si="2"/>
        <v>232</v>
      </c>
      <c r="C161" s="40">
        <f t="shared" si="3"/>
        <v>23</v>
      </c>
      <c r="D161" s="1" t="s">
        <v>68</v>
      </c>
    </row>
    <row r="162" spans="1:4" x14ac:dyDescent="0.3">
      <c r="A162" s="40">
        <v>2331</v>
      </c>
      <c r="B162" s="40">
        <f t="shared" si="2"/>
        <v>233</v>
      </c>
      <c r="C162" s="40">
        <f t="shared" si="3"/>
        <v>23</v>
      </c>
      <c r="D162" s="1" t="s">
        <v>68</v>
      </c>
    </row>
    <row r="163" spans="1:4" x14ac:dyDescent="0.3">
      <c r="A163" s="40">
        <v>2332</v>
      </c>
      <c r="B163" s="40">
        <f t="shared" si="2"/>
        <v>233</v>
      </c>
      <c r="C163" s="40">
        <f t="shared" si="3"/>
        <v>23</v>
      </c>
      <c r="D163" s="1" t="s">
        <v>68</v>
      </c>
    </row>
    <row r="164" spans="1:4" x14ac:dyDescent="0.3">
      <c r="A164" s="40">
        <v>2341</v>
      </c>
      <c r="B164" s="40">
        <f t="shared" si="2"/>
        <v>234</v>
      </c>
      <c r="C164" s="40">
        <f t="shared" si="3"/>
        <v>23</v>
      </c>
      <c r="D164" s="1" t="s">
        <v>68</v>
      </c>
    </row>
    <row r="165" spans="1:4" x14ac:dyDescent="0.3">
      <c r="A165" s="40">
        <v>2342</v>
      </c>
      <c r="B165" s="40">
        <f t="shared" si="2"/>
        <v>234</v>
      </c>
      <c r="C165" s="40">
        <f t="shared" si="3"/>
        <v>23</v>
      </c>
      <c r="D165" s="1" t="s">
        <v>68</v>
      </c>
    </row>
    <row r="166" spans="1:4" x14ac:dyDescent="0.3">
      <c r="A166" s="40">
        <v>2343</v>
      </c>
      <c r="B166" s="40">
        <f t="shared" si="2"/>
        <v>234</v>
      </c>
      <c r="C166" s="40">
        <f t="shared" si="3"/>
        <v>23</v>
      </c>
      <c r="D166" s="1" t="s">
        <v>68</v>
      </c>
    </row>
    <row r="167" spans="1:4" x14ac:dyDescent="0.3">
      <c r="A167" s="40">
        <v>2344</v>
      </c>
      <c r="B167" s="40">
        <f t="shared" si="2"/>
        <v>234</v>
      </c>
      <c r="C167" s="40">
        <f t="shared" si="3"/>
        <v>23</v>
      </c>
      <c r="D167" s="1" t="s">
        <v>68</v>
      </c>
    </row>
    <row r="168" spans="1:4" x14ac:dyDescent="0.3">
      <c r="A168" s="40">
        <v>2349</v>
      </c>
      <c r="B168" s="40">
        <f t="shared" si="2"/>
        <v>234</v>
      </c>
      <c r="C168" s="40">
        <f t="shared" si="3"/>
        <v>23</v>
      </c>
      <c r="D168" s="1" t="s">
        <v>68</v>
      </c>
    </row>
    <row r="169" spans="1:4" x14ac:dyDescent="0.3">
      <c r="A169" s="40">
        <v>2351</v>
      </c>
      <c r="B169" s="40">
        <f t="shared" si="2"/>
        <v>235</v>
      </c>
      <c r="C169" s="40">
        <f t="shared" si="3"/>
        <v>23</v>
      </c>
      <c r="D169" s="1" t="s">
        <v>68</v>
      </c>
    </row>
    <row r="170" spans="1:4" x14ac:dyDescent="0.3">
      <c r="A170" s="40">
        <v>2352</v>
      </c>
      <c r="B170" s="40">
        <f t="shared" si="2"/>
        <v>235</v>
      </c>
      <c r="C170" s="40">
        <f t="shared" si="3"/>
        <v>23</v>
      </c>
      <c r="D170" s="1" t="s">
        <v>68</v>
      </c>
    </row>
    <row r="171" spans="1:4" x14ac:dyDescent="0.3">
      <c r="A171" s="40">
        <v>2361</v>
      </c>
      <c r="B171" s="40">
        <f t="shared" si="2"/>
        <v>236</v>
      </c>
      <c r="C171" s="40">
        <f t="shared" si="3"/>
        <v>23</v>
      </c>
      <c r="D171" s="1" t="s">
        <v>68</v>
      </c>
    </row>
    <row r="172" spans="1:4" x14ac:dyDescent="0.3">
      <c r="A172" s="40">
        <v>2362</v>
      </c>
      <c r="B172" s="40">
        <f t="shared" si="2"/>
        <v>236</v>
      </c>
      <c r="C172" s="40">
        <f t="shared" si="3"/>
        <v>23</v>
      </c>
      <c r="D172" s="1" t="s">
        <v>68</v>
      </c>
    </row>
    <row r="173" spans="1:4" x14ac:dyDescent="0.3">
      <c r="A173" s="40">
        <v>2363</v>
      </c>
      <c r="B173" s="40">
        <f t="shared" si="2"/>
        <v>236</v>
      </c>
      <c r="C173" s="40">
        <f t="shared" si="3"/>
        <v>23</v>
      </c>
      <c r="D173" s="1" t="s">
        <v>68</v>
      </c>
    </row>
    <row r="174" spans="1:4" x14ac:dyDescent="0.3">
      <c r="A174" s="40">
        <v>2364</v>
      </c>
      <c r="B174" s="40">
        <f t="shared" si="2"/>
        <v>236</v>
      </c>
      <c r="C174" s="40">
        <f t="shared" si="3"/>
        <v>23</v>
      </c>
      <c r="D174" s="1" t="s">
        <v>68</v>
      </c>
    </row>
    <row r="175" spans="1:4" x14ac:dyDescent="0.3">
      <c r="A175" s="40">
        <v>2365</v>
      </c>
      <c r="B175" s="40">
        <f t="shared" si="2"/>
        <v>236</v>
      </c>
      <c r="C175" s="40">
        <f t="shared" si="3"/>
        <v>23</v>
      </c>
      <c r="D175" s="1" t="s">
        <v>68</v>
      </c>
    </row>
    <row r="176" spans="1:4" x14ac:dyDescent="0.3">
      <c r="A176" s="40">
        <v>2369</v>
      </c>
      <c r="B176" s="40">
        <f t="shared" si="2"/>
        <v>236</v>
      </c>
      <c r="C176" s="40">
        <f t="shared" si="3"/>
        <v>23</v>
      </c>
      <c r="D176" s="1" t="s">
        <v>68</v>
      </c>
    </row>
    <row r="177" spans="1:4" x14ac:dyDescent="0.3">
      <c r="A177" s="40">
        <v>2370</v>
      </c>
      <c r="B177" s="40">
        <f t="shared" si="2"/>
        <v>237</v>
      </c>
      <c r="C177" s="40">
        <f t="shared" si="3"/>
        <v>23</v>
      </c>
      <c r="D177" s="1" t="s">
        <v>68</v>
      </c>
    </row>
    <row r="178" spans="1:4" x14ac:dyDescent="0.3">
      <c r="A178" s="40">
        <v>2391</v>
      </c>
      <c r="B178" s="40">
        <f t="shared" si="2"/>
        <v>239</v>
      </c>
      <c r="C178" s="40">
        <f t="shared" si="3"/>
        <v>23</v>
      </c>
      <c r="D178" s="1" t="s">
        <v>68</v>
      </c>
    </row>
    <row r="179" spans="1:4" x14ac:dyDescent="0.3">
      <c r="A179" s="40">
        <v>2399</v>
      </c>
      <c r="B179" s="40">
        <f t="shared" si="2"/>
        <v>239</v>
      </c>
      <c r="C179" s="40">
        <f t="shared" si="3"/>
        <v>23</v>
      </c>
      <c r="D179" s="1" t="s">
        <v>68</v>
      </c>
    </row>
    <row r="180" spans="1:4" x14ac:dyDescent="0.3">
      <c r="A180" s="40">
        <v>2410</v>
      </c>
      <c r="B180" s="40">
        <f t="shared" si="2"/>
        <v>241</v>
      </c>
      <c r="C180" s="40">
        <f t="shared" si="3"/>
        <v>24</v>
      </c>
      <c r="D180" s="1" t="s">
        <v>68</v>
      </c>
    </row>
    <row r="181" spans="1:4" x14ac:dyDescent="0.3">
      <c r="A181" s="40">
        <v>2420</v>
      </c>
      <c r="B181" s="40">
        <f t="shared" si="2"/>
        <v>242</v>
      </c>
      <c r="C181" s="40">
        <f t="shared" si="3"/>
        <v>24</v>
      </c>
      <c r="D181" s="1" t="s">
        <v>68</v>
      </c>
    </row>
    <row r="182" spans="1:4" x14ac:dyDescent="0.3">
      <c r="A182" s="40">
        <v>2431</v>
      </c>
      <c r="B182" s="40">
        <f t="shared" si="2"/>
        <v>243</v>
      </c>
      <c r="C182" s="40">
        <f t="shared" si="3"/>
        <v>24</v>
      </c>
      <c r="D182" s="1" t="s">
        <v>68</v>
      </c>
    </row>
    <row r="183" spans="1:4" x14ac:dyDescent="0.3">
      <c r="A183" s="40">
        <v>2432</v>
      </c>
      <c r="B183" s="40">
        <f t="shared" si="2"/>
        <v>243</v>
      </c>
      <c r="C183" s="40">
        <f t="shared" si="3"/>
        <v>24</v>
      </c>
      <c r="D183" s="1" t="s">
        <v>68</v>
      </c>
    </row>
    <row r="184" spans="1:4" x14ac:dyDescent="0.3">
      <c r="A184" s="40">
        <v>2433</v>
      </c>
      <c r="B184" s="40">
        <f t="shared" si="2"/>
        <v>243</v>
      </c>
      <c r="C184" s="40">
        <f t="shared" si="3"/>
        <v>24</v>
      </c>
      <c r="D184" s="1" t="s">
        <v>68</v>
      </c>
    </row>
    <row r="185" spans="1:4" x14ac:dyDescent="0.3">
      <c r="A185" s="40">
        <v>2434</v>
      </c>
      <c r="B185" s="40">
        <f t="shared" si="2"/>
        <v>243</v>
      </c>
      <c r="C185" s="40">
        <f t="shared" si="3"/>
        <v>24</v>
      </c>
      <c r="D185" s="1" t="s">
        <v>68</v>
      </c>
    </row>
    <row r="186" spans="1:4" x14ac:dyDescent="0.3">
      <c r="A186" s="40">
        <v>2441</v>
      </c>
      <c r="B186" s="40">
        <f t="shared" si="2"/>
        <v>244</v>
      </c>
      <c r="C186" s="40">
        <f t="shared" si="3"/>
        <v>24</v>
      </c>
      <c r="D186" s="1" t="s">
        <v>68</v>
      </c>
    </row>
    <row r="187" spans="1:4" x14ac:dyDescent="0.3">
      <c r="A187" s="40">
        <v>2442</v>
      </c>
      <c r="B187" s="40">
        <f t="shared" ref="B187:B250" si="4">LEFT(A187,3)+0</f>
        <v>244</v>
      </c>
      <c r="C187" s="40">
        <f t="shared" ref="C187:C250" si="5">LEFT(B187,2)+0</f>
        <v>24</v>
      </c>
      <c r="D187" s="1" t="s">
        <v>68</v>
      </c>
    </row>
    <row r="188" spans="1:4" x14ac:dyDescent="0.3">
      <c r="A188" s="40">
        <v>2443</v>
      </c>
      <c r="B188" s="40">
        <f t="shared" si="4"/>
        <v>244</v>
      </c>
      <c r="C188" s="40">
        <f t="shared" si="5"/>
        <v>24</v>
      </c>
      <c r="D188" s="1" t="s">
        <v>68</v>
      </c>
    </row>
    <row r="189" spans="1:4" x14ac:dyDescent="0.3">
      <c r="A189" s="40">
        <v>2444</v>
      </c>
      <c r="B189" s="40">
        <f t="shared" si="4"/>
        <v>244</v>
      </c>
      <c r="C189" s="40">
        <f t="shared" si="5"/>
        <v>24</v>
      </c>
      <c r="D189" s="1" t="s">
        <v>68</v>
      </c>
    </row>
    <row r="190" spans="1:4" x14ac:dyDescent="0.3">
      <c r="A190" s="40">
        <v>2445</v>
      </c>
      <c r="B190" s="40">
        <f t="shared" si="4"/>
        <v>244</v>
      </c>
      <c r="C190" s="40">
        <f t="shared" si="5"/>
        <v>24</v>
      </c>
      <c r="D190" s="1" t="s">
        <v>68</v>
      </c>
    </row>
    <row r="191" spans="1:4" x14ac:dyDescent="0.3">
      <c r="A191" s="40">
        <v>2446</v>
      </c>
      <c r="B191" s="40">
        <f t="shared" si="4"/>
        <v>244</v>
      </c>
      <c r="C191" s="40">
        <f t="shared" si="5"/>
        <v>24</v>
      </c>
      <c r="D191" s="1" t="s">
        <v>68</v>
      </c>
    </row>
    <row r="192" spans="1:4" x14ac:dyDescent="0.3">
      <c r="A192" s="40">
        <v>2451</v>
      </c>
      <c r="B192" s="40">
        <f t="shared" si="4"/>
        <v>245</v>
      </c>
      <c r="C192" s="40">
        <f t="shared" si="5"/>
        <v>24</v>
      </c>
      <c r="D192" s="1" t="s">
        <v>68</v>
      </c>
    </row>
    <row r="193" spans="1:4" x14ac:dyDescent="0.3">
      <c r="A193" s="40">
        <v>2452</v>
      </c>
      <c r="B193" s="40">
        <f t="shared" si="4"/>
        <v>245</v>
      </c>
      <c r="C193" s="40">
        <f t="shared" si="5"/>
        <v>24</v>
      </c>
      <c r="D193" s="1" t="s">
        <v>68</v>
      </c>
    </row>
    <row r="194" spans="1:4" x14ac:dyDescent="0.3">
      <c r="A194" s="40">
        <v>2453</v>
      </c>
      <c r="B194" s="40">
        <f t="shared" si="4"/>
        <v>245</v>
      </c>
      <c r="C194" s="40">
        <f t="shared" si="5"/>
        <v>24</v>
      </c>
      <c r="D194" s="1" t="s">
        <v>68</v>
      </c>
    </row>
    <row r="195" spans="1:4" x14ac:dyDescent="0.3">
      <c r="A195" s="40">
        <v>2454</v>
      </c>
      <c r="B195" s="40">
        <f t="shared" si="4"/>
        <v>245</v>
      </c>
      <c r="C195" s="40">
        <f t="shared" si="5"/>
        <v>24</v>
      </c>
      <c r="D195" s="1" t="s">
        <v>68</v>
      </c>
    </row>
    <row r="196" spans="1:4" x14ac:dyDescent="0.3">
      <c r="A196" s="40">
        <v>2511</v>
      </c>
      <c r="B196" s="40">
        <f t="shared" si="4"/>
        <v>251</v>
      </c>
      <c r="C196" s="40">
        <f t="shared" si="5"/>
        <v>25</v>
      </c>
      <c r="D196" s="1" t="s">
        <v>68</v>
      </c>
    </row>
    <row r="197" spans="1:4" x14ac:dyDescent="0.3">
      <c r="A197" s="40">
        <v>2512</v>
      </c>
      <c r="B197" s="40">
        <f t="shared" si="4"/>
        <v>251</v>
      </c>
      <c r="C197" s="40">
        <f t="shared" si="5"/>
        <v>25</v>
      </c>
      <c r="D197" s="1" t="s">
        <v>68</v>
      </c>
    </row>
    <row r="198" spans="1:4" x14ac:dyDescent="0.3">
      <c r="A198" s="40">
        <v>2521</v>
      </c>
      <c r="B198" s="40">
        <f t="shared" si="4"/>
        <v>252</v>
      </c>
      <c r="C198" s="40">
        <f t="shared" si="5"/>
        <v>25</v>
      </c>
      <c r="D198" s="1" t="s">
        <v>68</v>
      </c>
    </row>
    <row r="199" spans="1:4" x14ac:dyDescent="0.3">
      <c r="A199" s="40">
        <v>2529</v>
      </c>
      <c r="B199" s="40">
        <f t="shared" si="4"/>
        <v>252</v>
      </c>
      <c r="C199" s="40">
        <f t="shared" si="5"/>
        <v>25</v>
      </c>
      <c r="D199" s="1" t="s">
        <v>68</v>
      </c>
    </row>
    <row r="200" spans="1:4" x14ac:dyDescent="0.3">
      <c r="A200" s="40">
        <v>2530</v>
      </c>
      <c r="B200" s="40">
        <f t="shared" si="4"/>
        <v>253</v>
      </c>
      <c r="C200" s="40">
        <f t="shared" si="5"/>
        <v>25</v>
      </c>
      <c r="D200" s="1" t="s">
        <v>68</v>
      </c>
    </row>
    <row r="201" spans="1:4" x14ac:dyDescent="0.3">
      <c r="A201" s="40">
        <v>2540</v>
      </c>
      <c r="B201" s="40">
        <f t="shared" si="4"/>
        <v>254</v>
      </c>
      <c r="C201" s="40">
        <f t="shared" si="5"/>
        <v>25</v>
      </c>
      <c r="D201" s="1" t="s">
        <v>68</v>
      </c>
    </row>
    <row r="202" spans="1:4" x14ac:dyDescent="0.3">
      <c r="A202" s="40">
        <v>2550</v>
      </c>
      <c r="B202" s="40">
        <f t="shared" si="4"/>
        <v>255</v>
      </c>
      <c r="C202" s="40">
        <f t="shared" si="5"/>
        <v>25</v>
      </c>
      <c r="D202" s="1" t="s">
        <v>68</v>
      </c>
    </row>
    <row r="203" spans="1:4" x14ac:dyDescent="0.3">
      <c r="A203" s="40">
        <v>2561</v>
      </c>
      <c r="B203" s="40">
        <f t="shared" si="4"/>
        <v>256</v>
      </c>
      <c r="C203" s="40">
        <f t="shared" si="5"/>
        <v>25</v>
      </c>
      <c r="D203" s="1" t="s">
        <v>68</v>
      </c>
    </row>
    <row r="204" spans="1:4" x14ac:dyDescent="0.3">
      <c r="A204" s="40">
        <v>2562</v>
      </c>
      <c r="B204" s="40">
        <f t="shared" si="4"/>
        <v>256</v>
      </c>
      <c r="C204" s="40">
        <f t="shared" si="5"/>
        <v>25</v>
      </c>
      <c r="D204" s="1" t="s">
        <v>68</v>
      </c>
    </row>
    <row r="205" spans="1:4" x14ac:dyDescent="0.3">
      <c r="A205" s="40">
        <v>2571</v>
      </c>
      <c r="B205" s="40">
        <f t="shared" si="4"/>
        <v>257</v>
      </c>
      <c r="C205" s="40">
        <f t="shared" si="5"/>
        <v>25</v>
      </c>
      <c r="D205" s="1" t="s">
        <v>68</v>
      </c>
    </row>
    <row r="206" spans="1:4" x14ac:dyDescent="0.3">
      <c r="A206" s="40">
        <v>2572</v>
      </c>
      <c r="B206" s="40">
        <f t="shared" si="4"/>
        <v>257</v>
      </c>
      <c r="C206" s="40">
        <f t="shared" si="5"/>
        <v>25</v>
      </c>
      <c r="D206" s="1" t="s">
        <v>68</v>
      </c>
    </row>
    <row r="207" spans="1:4" x14ac:dyDescent="0.3">
      <c r="A207" s="40">
        <v>2573</v>
      </c>
      <c r="B207" s="40">
        <f t="shared" si="4"/>
        <v>257</v>
      </c>
      <c r="C207" s="40">
        <f t="shared" si="5"/>
        <v>25</v>
      </c>
      <c r="D207" s="1" t="s">
        <v>68</v>
      </c>
    </row>
    <row r="208" spans="1:4" x14ac:dyDescent="0.3">
      <c r="A208" s="40">
        <v>2591</v>
      </c>
      <c r="B208" s="40">
        <f t="shared" si="4"/>
        <v>259</v>
      </c>
      <c r="C208" s="40">
        <f t="shared" si="5"/>
        <v>25</v>
      </c>
      <c r="D208" s="1" t="s">
        <v>68</v>
      </c>
    </row>
    <row r="209" spans="1:4" x14ac:dyDescent="0.3">
      <c r="A209" s="40">
        <v>2592</v>
      </c>
      <c r="B209" s="40">
        <f t="shared" si="4"/>
        <v>259</v>
      </c>
      <c r="C209" s="40">
        <f t="shared" si="5"/>
        <v>25</v>
      </c>
      <c r="D209" s="1" t="s">
        <v>68</v>
      </c>
    </row>
    <row r="210" spans="1:4" x14ac:dyDescent="0.3">
      <c r="A210" s="40">
        <v>2593</v>
      </c>
      <c r="B210" s="40">
        <f t="shared" si="4"/>
        <v>259</v>
      </c>
      <c r="C210" s="40">
        <f t="shared" si="5"/>
        <v>25</v>
      </c>
      <c r="D210" s="1" t="s">
        <v>68</v>
      </c>
    </row>
    <row r="211" spans="1:4" x14ac:dyDescent="0.3">
      <c r="A211" s="40">
        <v>2594</v>
      </c>
      <c r="B211" s="40">
        <f t="shared" si="4"/>
        <v>259</v>
      </c>
      <c r="C211" s="40">
        <f t="shared" si="5"/>
        <v>25</v>
      </c>
      <c r="D211" s="1" t="s">
        <v>68</v>
      </c>
    </row>
    <row r="212" spans="1:4" x14ac:dyDescent="0.3">
      <c r="A212" s="40">
        <v>2599</v>
      </c>
      <c r="B212" s="40">
        <f t="shared" si="4"/>
        <v>259</v>
      </c>
      <c r="C212" s="40">
        <f t="shared" si="5"/>
        <v>25</v>
      </c>
      <c r="D212" s="1" t="s">
        <v>68</v>
      </c>
    </row>
    <row r="213" spans="1:4" x14ac:dyDescent="0.3">
      <c r="A213" s="40">
        <v>2611</v>
      </c>
      <c r="B213" s="40">
        <f t="shared" si="4"/>
        <v>261</v>
      </c>
      <c r="C213" s="40">
        <f t="shared" si="5"/>
        <v>26</v>
      </c>
      <c r="D213" s="1" t="s">
        <v>68</v>
      </c>
    </row>
    <row r="214" spans="1:4" x14ac:dyDescent="0.3">
      <c r="A214" s="40">
        <v>2612</v>
      </c>
      <c r="B214" s="40">
        <f t="shared" si="4"/>
        <v>261</v>
      </c>
      <c r="C214" s="40">
        <f t="shared" si="5"/>
        <v>26</v>
      </c>
      <c r="D214" s="1" t="s">
        <v>68</v>
      </c>
    </row>
    <row r="215" spans="1:4" x14ac:dyDescent="0.3">
      <c r="A215" s="40">
        <v>2620</v>
      </c>
      <c r="B215" s="40">
        <f t="shared" si="4"/>
        <v>262</v>
      </c>
      <c r="C215" s="40">
        <f t="shared" si="5"/>
        <v>26</v>
      </c>
      <c r="D215" s="1" t="s">
        <v>68</v>
      </c>
    </row>
    <row r="216" spans="1:4" x14ac:dyDescent="0.3">
      <c r="A216" s="40">
        <v>2630</v>
      </c>
      <c r="B216" s="40">
        <f t="shared" si="4"/>
        <v>263</v>
      </c>
      <c r="C216" s="40">
        <f t="shared" si="5"/>
        <v>26</v>
      </c>
      <c r="D216" s="1" t="s">
        <v>68</v>
      </c>
    </row>
    <row r="217" spans="1:4" x14ac:dyDescent="0.3">
      <c r="A217" s="40">
        <v>2640</v>
      </c>
      <c r="B217" s="40">
        <f t="shared" si="4"/>
        <v>264</v>
      </c>
      <c r="C217" s="40">
        <f t="shared" si="5"/>
        <v>26</v>
      </c>
      <c r="D217" s="1" t="s">
        <v>68</v>
      </c>
    </row>
    <row r="218" spans="1:4" x14ac:dyDescent="0.3">
      <c r="A218" s="40">
        <v>2651</v>
      </c>
      <c r="B218" s="40">
        <f t="shared" si="4"/>
        <v>265</v>
      </c>
      <c r="C218" s="40">
        <f t="shared" si="5"/>
        <v>26</v>
      </c>
      <c r="D218" s="1" t="s">
        <v>68</v>
      </c>
    </row>
    <row r="219" spans="1:4" x14ac:dyDescent="0.3">
      <c r="A219" s="40">
        <v>2652</v>
      </c>
      <c r="B219" s="40">
        <f t="shared" si="4"/>
        <v>265</v>
      </c>
      <c r="C219" s="40">
        <f t="shared" si="5"/>
        <v>26</v>
      </c>
      <c r="D219" s="1" t="s">
        <v>68</v>
      </c>
    </row>
    <row r="220" spans="1:4" x14ac:dyDescent="0.3">
      <c r="A220" s="40">
        <v>2660</v>
      </c>
      <c r="B220" s="40">
        <f t="shared" si="4"/>
        <v>266</v>
      </c>
      <c r="C220" s="40">
        <f t="shared" si="5"/>
        <v>26</v>
      </c>
      <c r="D220" s="1" t="s">
        <v>68</v>
      </c>
    </row>
    <row r="221" spans="1:4" x14ac:dyDescent="0.3">
      <c r="A221" s="40">
        <v>2670</v>
      </c>
      <c r="B221" s="40">
        <f t="shared" si="4"/>
        <v>267</v>
      </c>
      <c r="C221" s="40">
        <f t="shared" si="5"/>
        <v>26</v>
      </c>
      <c r="D221" s="1" t="s">
        <v>68</v>
      </c>
    </row>
    <row r="222" spans="1:4" x14ac:dyDescent="0.3">
      <c r="A222" s="40">
        <v>2680</v>
      </c>
      <c r="B222" s="40">
        <f t="shared" si="4"/>
        <v>268</v>
      </c>
      <c r="C222" s="40">
        <f t="shared" si="5"/>
        <v>26</v>
      </c>
      <c r="D222" s="1" t="s">
        <v>68</v>
      </c>
    </row>
    <row r="223" spans="1:4" x14ac:dyDescent="0.3">
      <c r="A223" s="40">
        <v>2711</v>
      </c>
      <c r="B223" s="40">
        <f t="shared" si="4"/>
        <v>271</v>
      </c>
      <c r="C223" s="40">
        <f t="shared" si="5"/>
        <v>27</v>
      </c>
      <c r="D223" s="1" t="s">
        <v>68</v>
      </c>
    </row>
    <row r="224" spans="1:4" x14ac:dyDescent="0.3">
      <c r="A224" s="40">
        <v>2712</v>
      </c>
      <c r="B224" s="40">
        <f t="shared" si="4"/>
        <v>271</v>
      </c>
      <c r="C224" s="40">
        <f t="shared" si="5"/>
        <v>27</v>
      </c>
      <c r="D224" s="1" t="s">
        <v>68</v>
      </c>
    </row>
    <row r="225" spans="1:4" x14ac:dyDescent="0.3">
      <c r="A225" s="40">
        <v>2720</v>
      </c>
      <c r="B225" s="40">
        <f t="shared" si="4"/>
        <v>272</v>
      </c>
      <c r="C225" s="40">
        <f t="shared" si="5"/>
        <v>27</v>
      </c>
      <c r="D225" s="1" t="s">
        <v>68</v>
      </c>
    </row>
    <row r="226" spans="1:4" x14ac:dyDescent="0.3">
      <c r="A226" s="40">
        <v>2731</v>
      </c>
      <c r="B226" s="40">
        <f t="shared" si="4"/>
        <v>273</v>
      </c>
      <c r="C226" s="40">
        <f t="shared" si="5"/>
        <v>27</v>
      </c>
      <c r="D226" s="1" t="s">
        <v>68</v>
      </c>
    </row>
    <row r="227" spans="1:4" x14ac:dyDescent="0.3">
      <c r="A227" s="40">
        <v>2732</v>
      </c>
      <c r="B227" s="40">
        <f t="shared" si="4"/>
        <v>273</v>
      </c>
      <c r="C227" s="40">
        <f t="shared" si="5"/>
        <v>27</v>
      </c>
      <c r="D227" s="1" t="s">
        <v>68</v>
      </c>
    </row>
    <row r="228" spans="1:4" x14ac:dyDescent="0.3">
      <c r="A228" s="40">
        <v>2733</v>
      </c>
      <c r="B228" s="40">
        <f t="shared" si="4"/>
        <v>273</v>
      </c>
      <c r="C228" s="40">
        <f t="shared" si="5"/>
        <v>27</v>
      </c>
      <c r="D228" s="1" t="s">
        <v>68</v>
      </c>
    </row>
    <row r="229" spans="1:4" x14ac:dyDescent="0.3">
      <c r="A229" s="40">
        <v>2740</v>
      </c>
      <c r="B229" s="40">
        <f t="shared" si="4"/>
        <v>274</v>
      </c>
      <c r="C229" s="40">
        <f t="shared" si="5"/>
        <v>27</v>
      </c>
      <c r="D229" s="1" t="s">
        <v>68</v>
      </c>
    </row>
    <row r="230" spans="1:4" x14ac:dyDescent="0.3">
      <c r="A230" s="40">
        <v>2751</v>
      </c>
      <c r="B230" s="40">
        <f t="shared" si="4"/>
        <v>275</v>
      </c>
      <c r="C230" s="40">
        <f t="shared" si="5"/>
        <v>27</v>
      </c>
      <c r="D230" s="1" t="s">
        <v>68</v>
      </c>
    </row>
    <row r="231" spans="1:4" x14ac:dyDescent="0.3">
      <c r="A231" s="40">
        <v>2752</v>
      </c>
      <c r="B231" s="40">
        <f t="shared" si="4"/>
        <v>275</v>
      </c>
      <c r="C231" s="40">
        <f t="shared" si="5"/>
        <v>27</v>
      </c>
      <c r="D231" s="1" t="s">
        <v>68</v>
      </c>
    </row>
    <row r="232" spans="1:4" x14ac:dyDescent="0.3">
      <c r="A232" s="40">
        <v>2790</v>
      </c>
      <c r="B232" s="40">
        <f t="shared" si="4"/>
        <v>279</v>
      </c>
      <c r="C232" s="40">
        <f t="shared" si="5"/>
        <v>27</v>
      </c>
      <c r="D232" s="1" t="s">
        <v>68</v>
      </c>
    </row>
    <row r="233" spans="1:4" x14ac:dyDescent="0.3">
      <c r="A233" s="40">
        <v>2811</v>
      </c>
      <c r="B233" s="40">
        <f t="shared" si="4"/>
        <v>281</v>
      </c>
      <c r="C233" s="40">
        <f t="shared" si="5"/>
        <v>28</v>
      </c>
      <c r="D233" s="1" t="s">
        <v>68</v>
      </c>
    </row>
    <row r="234" spans="1:4" x14ac:dyDescent="0.3">
      <c r="A234" s="40">
        <v>2812</v>
      </c>
      <c r="B234" s="40">
        <f t="shared" si="4"/>
        <v>281</v>
      </c>
      <c r="C234" s="40">
        <f t="shared" si="5"/>
        <v>28</v>
      </c>
      <c r="D234" s="1" t="s">
        <v>68</v>
      </c>
    </row>
    <row r="235" spans="1:4" x14ac:dyDescent="0.3">
      <c r="A235" s="40">
        <v>2813</v>
      </c>
      <c r="B235" s="40">
        <f t="shared" si="4"/>
        <v>281</v>
      </c>
      <c r="C235" s="40">
        <f t="shared" si="5"/>
        <v>28</v>
      </c>
      <c r="D235" s="1" t="s">
        <v>68</v>
      </c>
    </row>
    <row r="236" spans="1:4" x14ac:dyDescent="0.3">
      <c r="A236" s="40">
        <v>2814</v>
      </c>
      <c r="B236" s="40">
        <f t="shared" si="4"/>
        <v>281</v>
      </c>
      <c r="C236" s="40">
        <f t="shared" si="5"/>
        <v>28</v>
      </c>
      <c r="D236" s="1" t="s">
        <v>68</v>
      </c>
    </row>
    <row r="237" spans="1:4" x14ac:dyDescent="0.3">
      <c r="A237" s="40">
        <v>2815</v>
      </c>
      <c r="B237" s="40">
        <f t="shared" si="4"/>
        <v>281</v>
      </c>
      <c r="C237" s="40">
        <f t="shared" si="5"/>
        <v>28</v>
      </c>
      <c r="D237" s="1" t="s">
        <v>68</v>
      </c>
    </row>
    <row r="238" spans="1:4" x14ac:dyDescent="0.3">
      <c r="A238" s="40">
        <v>2821</v>
      </c>
      <c r="B238" s="40">
        <f t="shared" si="4"/>
        <v>282</v>
      </c>
      <c r="C238" s="40">
        <f t="shared" si="5"/>
        <v>28</v>
      </c>
      <c r="D238" s="1" t="s">
        <v>68</v>
      </c>
    </row>
    <row r="239" spans="1:4" x14ac:dyDescent="0.3">
      <c r="A239" s="40">
        <v>2822</v>
      </c>
      <c r="B239" s="40">
        <f t="shared" si="4"/>
        <v>282</v>
      </c>
      <c r="C239" s="40">
        <f t="shared" si="5"/>
        <v>28</v>
      </c>
      <c r="D239" s="1" t="s">
        <v>68</v>
      </c>
    </row>
    <row r="240" spans="1:4" x14ac:dyDescent="0.3">
      <c r="A240" s="40">
        <v>2823</v>
      </c>
      <c r="B240" s="40">
        <f t="shared" si="4"/>
        <v>282</v>
      </c>
      <c r="C240" s="40">
        <f t="shared" si="5"/>
        <v>28</v>
      </c>
      <c r="D240" s="1" t="s">
        <v>68</v>
      </c>
    </row>
    <row r="241" spans="1:4" x14ac:dyDescent="0.3">
      <c r="A241" s="43" t="s">
        <v>4</v>
      </c>
      <c r="B241" s="40">
        <f t="shared" si="4"/>
        <v>282</v>
      </c>
      <c r="C241" s="40">
        <f t="shared" si="5"/>
        <v>28</v>
      </c>
      <c r="D241" s="1" t="s">
        <v>68</v>
      </c>
    </row>
    <row r="242" spans="1:4" x14ac:dyDescent="0.3">
      <c r="A242" s="40">
        <v>2825</v>
      </c>
      <c r="B242" s="40">
        <f t="shared" si="4"/>
        <v>282</v>
      </c>
      <c r="C242" s="40">
        <f t="shared" si="5"/>
        <v>28</v>
      </c>
      <c r="D242" s="1" t="s">
        <v>68</v>
      </c>
    </row>
    <row r="243" spans="1:4" x14ac:dyDescent="0.3">
      <c r="A243" s="40">
        <v>2829</v>
      </c>
      <c r="B243" s="40">
        <f t="shared" si="4"/>
        <v>282</v>
      </c>
      <c r="C243" s="40">
        <f t="shared" si="5"/>
        <v>28</v>
      </c>
      <c r="D243" s="1" t="s">
        <v>68</v>
      </c>
    </row>
    <row r="244" spans="1:4" x14ac:dyDescent="0.3">
      <c r="A244" s="40">
        <v>2830</v>
      </c>
      <c r="B244" s="40">
        <f t="shared" si="4"/>
        <v>283</v>
      </c>
      <c r="C244" s="40">
        <f t="shared" si="5"/>
        <v>28</v>
      </c>
      <c r="D244" s="1" t="s">
        <v>68</v>
      </c>
    </row>
    <row r="245" spans="1:4" x14ac:dyDescent="0.3">
      <c r="A245" s="43" t="s">
        <v>6</v>
      </c>
      <c r="B245" s="40">
        <f t="shared" si="4"/>
        <v>284</v>
      </c>
      <c r="C245" s="40">
        <f t="shared" si="5"/>
        <v>28</v>
      </c>
      <c r="D245" s="1" t="s">
        <v>68</v>
      </c>
    </row>
    <row r="246" spans="1:4" x14ac:dyDescent="0.3">
      <c r="A246" s="40">
        <v>2849</v>
      </c>
      <c r="B246" s="40">
        <f t="shared" si="4"/>
        <v>284</v>
      </c>
      <c r="C246" s="40">
        <f t="shared" si="5"/>
        <v>28</v>
      </c>
      <c r="D246" s="1" t="s">
        <v>68</v>
      </c>
    </row>
    <row r="247" spans="1:4" x14ac:dyDescent="0.3">
      <c r="A247" s="40">
        <v>2891</v>
      </c>
      <c r="B247" s="40">
        <f t="shared" si="4"/>
        <v>289</v>
      </c>
      <c r="C247" s="40">
        <f t="shared" si="5"/>
        <v>28</v>
      </c>
      <c r="D247" s="1" t="s">
        <v>68</v>
      </c>
    </row>
    <row r="248" spans="1:4" x14ac:dyDescent="0.3">
      <c r="A248" s="40">
        <v>2892</v>
      </c>
      <c r="B248" s="40">
        <f t="shared" si="4"/>
        <v>289</v>
      </c>
      <c r="C248" s="40">
        <f t="shared" si="5"/>
        <v>28</v>
      </c>
      <c r="D248" s="1" t="s">
        <v>68</v>
      </c>
    </row>
    <row r="249" spans="1:4" x14ac:dyDescent="0.3">
      <c r="A249" s="40">
        <v>2893</v>
      </c>
      <c r="B249" s="40">
        <f t="shared" si="4"/>
        <v>289</v>
      </c>
      <c r="C249" s="40">
        <f t="shared" si="5"/>
        <v>28</v>
      </c>
      <c r="D249" s="1" t="s">
        <v>68</v>
      </c>
    </row>
    <row r="250" spans="1:4" x14ac:dyDescent="0.3">
      <c r="A250" s="40">
        <v>2894</v>
      </c>
      <c r="B250" s="40">
        <f t="shared" si="4"/>
        <v>289</v>
      </c>
      <c r="C250" s="40">
        <f t="shared" si="5"/>
        <v>28</v>
      </c>
      <c r="D250" s="1" t="s">
        <v>68</v>
      </c>
    </row>
    <row r="251" spans="1:4" x14ac:dyDescent="0.3">
      <c r="A251" s="40">
        <v>2895</v>
      </c>
      <c r="B251" s="40">
        <f t="shared" ref="B251:B314" si="6">LEFT(A251,3)+0</f>
        <v>289</v>
      </c>
      <c r="C251" s="40">
        <f t="shared" ref="C251:C314" si="7">LEFT(B251,2)+0</f>
        <v>28</v>
      </c>
      <c r="D251" s="1" t="s">
        <v>68</v>
      </c>
    </row>
    <row r="252" spans="1:4" x14ac:dyDescent="0.3">
      <c r="A252" s="40">
        <v>2896</v>
      </c>
      <c r="B252" s="40">
        <f t="shared" si="6"/>
        <v>289</v>
      </c>
      <c r="C252" s="40">
        <f t="shared" si="7"/>
        <v>28</v>
      </c>
      <c r="D252" s="1" t="s">
        <v>68</v>
      </c>
    </row>
    <row r="253" spans="1:4" x14ac:dyDescent="0.3">
      <c r="A253" s="40">
        <v>2899</v>
      </c>
      <c r="B253" s="40">
        <f t="shared" si="6"/>
        <v>289</v>
      </c>
      <c r="C253" s="40">
        <f t="shared" si="7"/>
        <v>28</v>
      </c>
      <c r="D253" s="1" t="s">
        <v>68</v>
      </c>
    </row>
    <row r="254" spans="1:4" x14ac:dyDescent="0.3">
      <c r="A254" s="40">
        <v>2910</v>
      </c>
      <c r="B254" s="40">
        <f t="shared" si="6"/>
        <v>291</v>
      </c>
      <c r="C254" s="40">
        <f t="shared" si="7"/>
        <v>29</v>
      </c>
      <c r="D254" s="1" t="s">
        <v>68</v>
      </c>
    </row>
    <row r="255" spans="1:4" x14ac:dyDescent="0.3">
      <c r="A255" s="40">
        <v>2920</v>
      </c>
      <c r="B255" s="40">
        <f t="shared" si="6"/>
        <v>292</v>
      </c>
      <c r="C255" s="40">
        <f t="shared" si="7"/>
        <v>29</v>
      </c>
      <c r="D255" s="1" t="s">
        <v>68</v>
      </c>
    </row>
    <row r="256" spans="1:4" x14ac:dyDescent="0.3">
      <c r="A256" s="40">
        <v>2931</v>
      </c>
      <c r="B256" s="40">
        <f t="shared" si="6"/>
        <v>293</v>
      </c>
      <c r="C256" s="40">
        <f t="shared" si="7"/>
        <v>29</v>
      </c>
      <c r="D256" s="1" t="s">
        <v>68</v>
      </c>
    </row>
    <row r="257" spans="1:4" x14ac:dyDescent="0.3">
      <c r="A257" s="40">
        <v>2932</v>
      </c>
      <c r="B257" s="40">
        <f t="shared" si="6"/>
        <v>293</v>
      </c>
      <c r="C257" s="40">
        <f t="shared" si="7"/>
        <v>29</v>
      </c>
      <c r="D257" s="1" t="s">
        <v>68</v>
      </c>
    </row>
    <row r="258" spans="1:4" x14ac:dyDescent="0.3">
      <c r="A258" s="40">
        <v>3011</v>
      </c>
      <c r="B258" s="40">
        <f t="shared" si="6"/>
        <v>301</v>
      </c>
      <c r="C258" s="40">
        <f t="shared" si="7"/>
        <v>30</v>
      </c>
      <c r="D258" s="1" t="s">
        <v>68</v>
      </c>
    </row>
    <row r="259" spans="1:4" x14ac:dyDescent="0.3">
      <c r="A259" s="40">
        <v>3012</v>
      </c>
      <c r="B259" s="40">
        <f t="shared" si="6"/>
        <v>301</v>
      </c>
      <c r="C259" s="40">
        <f t="shared" si="7"/>
        <v>30</v>
      </c>
      <c r="D259" s="1" t="s">
        <v>68</v>
      </c>
    </row>
    <row r="260" spans="1:4" x14ac:dyDescent="0.3">
      <c r="A260" s="40">
        <v>3020</v>
      </c>
      <c r="B260" s="40">
        <f t="shared" si="6"/>
        <v>302</v>
      </c>
      <c r="C260" s="40">
        <f t="shared" si="7"/>
        <v>30</v>
      </c>
      <c r="D260" s="1" t="s">
        <v>68</v>
      </c>
    </row>
    <row r="261" spans="1:4" x14ac:dyDescent="0.3">
      <c r="A261" s="40">
        <v>3030</v>
      </c>
      <c r="B261" s="40">
        <f t="shared" si="6"/>
        <v>303</v>
      </c>
      <c r="C261" s="40">
        <f t="shared" si="7"/>
        <v>30</v>
      </c>
      <c r="D261" s="1" t="s">
        <v>68</v>
      </c>
    </row>
    <row r="262" spans="1:4" x14ac:dyDescent="0.3">
      <c r="A262" s="40">
        <v>3040</v>
      </c>
      <c r="B262" s="40">
        <f t="shared" si="6"/>
        <v>304</v>
      </c>
      <c r="C262" s="40">
        <f t="shared" si="7"/>
        <v>30</v>
      </c>
      <c r="D262" s="1" t="s">
        <v>68</v>
      </c>
    </row>
    <row r="263" spans="1:4" x14ac:dyDescent="0.3">
      <c r="A263" s="40">
        <v>3091</v>
      </c>
      <c r="B263" s="40">
        <f t="shared" si="6"/>
        <v>309</v>
      </c>
      <c r="C263" s="40">
        <f t="shared" si="7"/>
        <v>30</v>
      </c>
      <c r="D263" s="1" t="s">
        <v>68</v>
      </c>
    </row>
    <row r="264" spans="1:4" x14ac:dyDescent="0.3">
      <c r="A264" s="40">
        <v>3092</v>
      </c>
      <c r="B264" s="40">
        <f t="shared" si="6"/>
        <v>309</v>
      </c>
      <c r="C264" s="40">
        <f t="shared" si="7"/>
        <v>30</v>
      </c>
      <c r="D264" s="1" t="s">
        <v>68</v>
      </c>
    </row>
    <row r="265" spans="1:4" x14ac:dyDescent="0.3">
      <c r="A265" s="40">
        <v>3099</v>
      </c>
      <c r="B265" s="40">
        <f t="shared" si="6"/>
        <v>309</v>
      </c>
      <c r="C265" s="40">
        <f t="shared" si="7"/>
        <v>30</v>
      </c>
      <c r="D265" s="1" t="s">
        <v>68</v>
      </c>
    </row>
    <row r="266" spans="1:4" x14ac:dyDescent="0.3">
      <c r="A266" s="40">
        <v>3101</v>
      </c>
      <c r="B266" s="40">
        <f t="shared" si="6"/>
        <v>310</v>
      </c>
      <c r="C266" s="40">
        <f t="shared" si="7"/>
        <v>31</v>
      </c>
      <c r="D266" s="1" t="s">
        <v>68</v>
      </c>
    </row>
    <row r="267" spans="1:4" x14ac:dyDescent="0.3">
      <c r="A267" s="40">
        <v>3102</v>
      </c>
      <c r="B267" s="40">
        <f t="shared" si="6"/>
        <v>310</v>
      </c>
      <c r="C267" s="40">
        <f t="shared" si="7"/>
        <v>31</v>
      </c>
      <c r="D267" s="1" t="s">
        <v>68</v>
      </c>
    </row>
    <row r="268" spans="1:4" x14ac:dyDescent="0.3">
      <c r="A268" s="40">
        <v>3103</v>
      </c>
      <c r="B268" s="40">
        <f t="shared" si="6"/>
        <v>310</v>
      </c>
      <c r="C268" s="40">
        <f t="shared" si="7"/>
        <v>31</v>
      </c>
      <c r="D268" s="1" t="s">
        <v>68</v>
      </c>
    </row>
    <row r="269" spans="1:4" x14ac:dyDescent="0.3">
      <c r="A269" s="40">
        <v>3109</v>
      </c>
      <c r="B269" s="40">
        <f t="shared" si="6"/>
        <v>310</v>
      </c>
      <c r="C269" s="40">
        <f t="shared" si="7"/>
        <v>31</v>
      </c>
      <c r="D269" s="1" t="s">
        <v>68</v>
      </c>
    </row>
    <row r="270" spans="1:4" x14ac:dyDescent="0.3">
      <c r="A270" s="40">
        <v>3211</v>
      </c>
      <c r="B270" s="40">
        <f t="shared" si="6"/>
        <v>321</v>
      </c>
      <c r="C270" s="40">
        <f t="shared" si="7"/>
        <v>32</v>
      </c>
      <c r="D270" s="1" t="s">
        <v>68</v>
      </c>
    </row>
    <row r="271" spans="1:4" x14ac:dyDescent="0.3">
      <c r="A271" s="40">
        <v>3212</v>
      </c>
      <c r="B271" s="40">
        <f t="shared" si="6"/>
        <v>321</v>
      </c>
      <c r="C271" s="40">
        <f t="shared" si="7"/>
        <v>32</v>
      </c>
      <c r="D271" s="1" t="s">
        <v>68</v>
      </c>
    </row>
    <row r="272" spans="1:4" x14ac:dyDescent="0.3">
      <c r="A272" s="40">
        <v>3213</v>
      </c>
      <c r="B272" s="40">
        <f t="shared" si="6"/>
        <v>321</v>
      </c>
      <c r="C272" s="40">
        <f t="shared" si="7"/>
        <v>32</v>
      </c>
      <c r="D272" s="1" t="s">
        <v>68</v>
      </c>
    </row>
    <row r="273" spans="1:4" x14ac:dyDescent="0.3">
      <c r="A273" s="40">
        <v>3220</v>
      </c>
      <c r="B273" s="40">
        <f t="shared" si="6"/>
        <v>322</v>
      </c>
      <c r="C273" s="40">
        <f t="shared" si="7"/>
        <v>32</v>
      </c>
      <c r="D273" s="1" t="s">
        <v>68</v>
      </c>
    </row>
    <row r="274" spans="1:4" x14ac:dyDescent="0.3">
      <c r="A274" s="40">
        <v>3230</v>
      </c>
      <c r="B274" s="40">
        <f t="shared" si="6"/>
        <v>323</v>
      </c>
      <c r="C274" s="40">
        <f t="shared" si="7"/>
        <v>32</v>
      </c>
      <c r="D274" s="1" t="s">
        <v>68</v>
      </c>
    </row>
    <row r="275" spans="1:4" x14ac:dyDescent="0.3">
      <c r="A275" s="40">
        <v>3240</v>
      </c>
      <c r="B275" s="40">
        <f t="shared" si="6"/>
        <v>324</v>
      </c>
      <c r="C275" s="40">
        <f t="shared" si="7"/>
        <v>32</v>
      </c>
      <c r="D275" s="1" t="s">
        <v>68</v>
      </c>
    </row>
    <row r="276" spans="1:4" x14ac:dyDescent="0.3">
      <c r="A276" s="40">
        <v>3250</v>
      </c>
      <c r="B276" s="40">
        <f t="shared" si="6"/>
        <v>325</v>
      </c>
      <c r="C276" s="40">
        <f t="shared" si="7"/>
        <v>32</v>
      </c>
      <c r="D276" s="1" t="s">
        <v>68</v>
      </c>
    </row>
    <row r="277" spans="1:4" x14ac:dyDescent="0.3">
      <c r="A277" s="40">
        <v>3291</v>
      </c>
      <c r="B277" s="40">
        <f t="shared" si="6"/>
        <v>329</v>
      </c>
      <c r="C277" s="40">
        <f t="shared" si="7"/>
        <v>32</v>
      </c>
      <c r="D277" s="1" t="s">
        <v>68</v>
      </c>
    </row>
    <row r="278" spans="1:4" x14ac:dyDescent="0.3">
      <c r="A278" s="40">
        <v>3299</v>
      </c>
      <c r="B278" s="40">
        <f t="shared" si="6"/>
        <v>329</v>
      </c>
      <c r="C278" s="40">
        <f t="shared" si="7"/>
        <v>32</v>
      </c>
      <c r="D278" s="1" t="s">
        <v>68</v>
      </c>
    </row>
    <row r="279" spans="1:4" x14ac:dyDescent="0.3">
      <c r="A279" s="40">
        <v>3311</v>
      </c>
      <c r="B279" s="40">
        <f t="shared" si="6"/>
        <v>331</v>
      </c>
      <c r="C279" s="40">
        <f t="shared" si="7"/>
        <v>33</v>
      </c>
      <c r="D279" s="1" t="s">
        <v>68</v>
      </c>
    </row>
    <row r="280" spans="1:4" x14ac:dyDescent="0.3">
      <c r="A280" s="40">
        <v>3312</v>
      </c>
      <c r="B280" s="40">
        <f t="shared" si="6"/>
        <v>331</v>
      </c>
      <c r="C280" s="40">
        <f t="shared" si="7"/>
        <v>33</v>
      </c>
      <c r="D280" s="1" t="s">
        <v>68</v>
      </c>
    </row>
    <row r="281" spans="1:4" x14ac:dyDescent="0.3">
      <c r="A281" s="40">
        <v>3313</v>
      </c>
      <c r="B281" s="40">
        <f t="shared" si="6"/>
        <v>331</v>
      </c>
      <c r="C281" s="40">
        <f t="shared" si="7"/>
        <v>33</v>
      </c>
      <c r="D281" s="1" t="s">
        <v>68</v>
      </c>
    </row>
    <row r="282" spans="1:4" x14ac:dyDescent="0.3">
      <c r="A282" s="40">
        <v>3314</v>
      </c>
      <c r="B282" s="40">
        <f t="shared" si="6"/>
        <v>331</v>
      </c>
      <c r="C282" s="40">
        <f t="shared" si="7"/>
        <v>33</v>
      </c>
      <c r="D282" s="1" t="s">
        <v>68</v>
      </c>
    </row>
    <row r="283" spans="1:4" x14ac:dyDescent="0.3">
      <c r="A283" s="40">
        <v>3315</v>
      </c>
      <c r="B283" s="40">
        <f t="shared" si="6"/>
        <v>331</v>
      </c>
      <c r="C283" s="40">
        <f t="shared" si="7"/>
        <v>33</v>
      </c>
      <c r="D283" s="1" t="s">
        <v>68</v>
      </c>
    </row>
    <row r="284" spans="1:4" x14ac:dyDescent="0.3">
      <c r="A284" s="40">
        <v>3316</v>
      </c>
      <c r="B284" s="40">
        <f t="shared" si="6"/>
        <v>331</v>
      </c>
      <c r="C284" s="40">
        <f t="shared" si="7"/>
        <v>33</v>
      </c>
      <c r="D284" s="1" t="s">
        <v>68</v>
      </c>
    </row>
    <row r="285" spans="1:4" x14ac:dyDescent="0.3">
      <c r="A285" s="40">
        <v>3317</v>
      </c>
      <c r="B285" s="40">
        <f t="shared" si="6"/>
        <v>331</v>
      </c>
      <c r="C285" s="40">
        <f t="shared" si="7"/>
        <v>33</v>
      </c>
      <c r="D285" s="1" t="s">
        <v>68</v>
      </c>
    </row>
    <row r="286" spans="1:4" x14ac:dyDescent="0.3">
      <c r="A286" s="40">
        <v>3319</v>
      </c>
      <c r="B286" s="40">
        <f t="shared" si="6"/>
        <v>331</v>
      </c>
      <c r="C286" s="40">
        <f t="shared" si="7"/>
        <v>33</v>
      </c>
      <c r="D286" s="1" t="s">
        <v>68</v>
      </c>
    </row>
    <row r="287" spans="1:4" x14ac:dyDescent="0.3">
      <c r="A287" s="40">
        <v>3320</v>
      </c>
      <c r="B287" s="40">
        <f t="shared" si="6"/>
        <v>332</v>
      </c>
      <c r="C287" s="40">
        <f t="shared" si="7"/>
        <v>33</v>
      </c>
      <c r="D287" s="1" t="s">
        <v>68</v>
      </c>
    </row>
    <row r="288" spans="1:4" x14ac:dyDescent="0.3">
      <c r="A288" s="40">
        <v>3511</v>
      </c>
      <c r="B288" s="40">
        <f t="shared" si="6"/>
        <v>351</v>
      </c>
      <c r="C288" s="40">
        <f t="shared" si="7"/>
        <v>35</v>
      </c>
      <c r="D288" s="1" t="s">
        <v>69</v>
      </c>
    </row>
    <row r="289" spans="1:4" x14ac:dyDescent="0.3">
      <c r="A289" s="40">
        <v>3512</v>
      </c>
      <c r="B289" s="40">
        <f t="shared" si="6"/>
        <v>351</v>
      </c>
      <c r="C289" s="40">
        <f t="shared" si="7"/>
        <v>35</v>
      </c>
      <c r="D289" s="1" t="s">
        <v>69</v>
      </c>
    </row>
    <row r="290" spans="1:4" x14ac:dyDescent="0.3">
      <c r="A290" s="40">
        <v>3513</v>
      </c>
      <c r="B290" s="40">
        <f t="shared" si="6"/>
        <v>351</v>
      </c>
      <c r="C290" s="40">
        <f t="shared" si="7"/>
        <v>35</v>
      </c>
      <c r="D290" s="1" t="s">
        <v>69</v>
      </c>
    </row>
    <row r="291" spans="1:4" x14ac:dyDescent="0.3">
      <c r="A291" s="40">
        <v>3514</v>
      </c>
      <c r="B291" s="40">
        <f t="shared" si="6"/>
        <v>351</v>
      </c>
      <c r="C291" s="40">
        <f t="shared" si="7"/>
        <v>35</v>
      </c>
      <c r="D291" s="1" t="s">
        <v>69</v>
      </c>
    </row>
    <row r="292" spans="1:4" x14ac:dyDescent="0.3">
      <c r="A292" s="43" t="s">
        <v>8</v>
      </c>
      <c r="B292" s="40">
        <f t="shared" si="6"/>
        <v>352</v>
      </c>
      <c r="C292" s="40">
        <f t="shared" si="7"/>
        <v>35</v>
      </c>
      <c r="D292" s="1" t="s">
        <v>69</v>
      </c>
    </row>
    <row r="293" spans="1:4" x14ac:dyDescent="0.3">
      <c r="A293" s="40">
        <v>3522</v>
      </c>
      <c r="B293" s="40">
        <f t="shared" si="6"/>
        <v>352</v>
      </c>
      <c r="C293" s="40">
        <f t="shared" si="7"/>
        <v>35</v>
      </c>
      <c r="D293" s="1" t="s">
        <v>69</v>
      </c>
    </row>
    <row r="294" spans="1:4" x14ac:dyDescent="0.3">
      <c r="A294" s="40">
        <v>3523</v>
      </c>
      <c r="B294" s="40">
        <f t="shared" si="6"/>
        <v>352</v>
      </c>
      <c r="C294" s="40">
        <f t="shared" si="7"/>
        <v>35</v>
      </c>
      <c r="D294" s="1" t="s">
        <v>69</v>
      </c>
    </row>
    <row r="295" spans="1:4" x14ac:dyDescent="0.3">
      <c r="A295" s="40">
        <v>3530</v>
      </c>
      <c r="B295" s="40">
        <f t="shared" si="6"/>
        <v>353</v>
      </c>
      <c r="C295" s="40">
        <f t="shared" si="7"/>
        <v>35</v>
      </c>
      <c r="D295" s="1" t="s">
        <v>69</v>
      </c>
    </row>
    <row r="296" spans="1:4" x14ac:dyDescent="0.3">
      <c r="A296" s="40">
        <v>3600</v>
      </c>
      <c r="B296" s="40">
        <f t="shared" si="6"/>
        <v>360</v>
      </c>
      <c r="C296" s="40">
        <f t="shared" si="7"/>
        <v>36</v>
      </c>
      <c r="D296" s="1" t="s">
        <v>73</v>
      </c>
    </row>
    <row r="297" spans="1:4" x14ac:dyDescent="0.3">
      <c r="A297" s="40">
        <v>3700</v>
      </c>
      <c r="B297" s="40">
        <f t="shared" si="6"/>
        <v>370</v>
      </c>
      <c r="C297" s="40">
        <f t="shared" si="7"/>
        <v>37</v>
      </c>
      <c r="D297" s="1" t="s">
        <v>73</v>
      </c>
    </row>
    <row r="298" spans="1:4" x14ac:dyDescent="0.3">
      <c r="A298" s="40">
        <v>3811</v>
      </c>
      <c r="B298" s="40">
        <f t="shared" si="6"/>
        <v>381</v>
      </c>
      <c r="C298" s="40">
        <f t="shared" si="7"/>
        <v>38</v>
      </c>
      <c r="D298" s="1" t="s">
        <v>73</v>
      </c>
    </row>
    <row r="299" spans="1:4" x14ac:dyDescent="0.3">
      <c r="A299" s="40">
        <v>3812</v>
      </c>
      <c r="B299" s="40">
        <f t="shared" si="6"/>
        <v>381</v>
      </c>
      <c r="C299" s="40">
        <f t="shared" si="7"/>
        <v>38</v>
      </c>
      <c r="D299" s="1" t="s">
        <v>73</v>
      </c>
    </row>
    <row r="300" spans="1:4" x14ac:dyDescent="0.3">
      <c r="A300" s="40">
        <v>3821</v>
      </c>
      <c r="B300" s="40">
        <f t="shared" si="6"/>
        <v>382</v>
      </c>
      <c r="C300" s="40">
        <f t="shared" si="7"/>
        <v>38</v>
      </c>
      <c r="D300" s="1" t="s">
        <v>73</v>
      </c>
    </row>
    <row r="301" spans="1:4" x14ac:dyDescent="0.3">
      <c r="A301" s="40">
        <v>3822</v>
      </c>
      <c r="B301" s="40">
        <f t="shared" si="6"/>
        <v>382</v>
      </c>
      <c r="C301" s="40">
        <f t="shared" si="7"/>
        <v>38</v>
      </c>
      <c r="D301" s="1" t="s">
        <v>73</v>
      </c>
    </row>
    <row r="302" spans="1:4" x14ac:dyDescent="0.3">
      <c r="A302" s="40">
        <v>3831</v>
      </c>
      <c r="B302" s="40">
        <f t="shared" si="6"/>
        <v>383</v>
      </c>
      <c r="C302" s="40">
        <f t="shared" si="7"/>
        <v>38</v>
      </c>
      <c r="D302" s="1" t="s">
        <v>73</v>
      </c>
    </row>
    <row r="303" spans="1:4" x14ac:dyDescent="0.3">
      <c r="A303" s="40">
        <v>3832</v>
      </c>
      <c r="B303" s="40">
        <f t="shared" si="6"/>
        <v>383</v>
      </c>
      <c r="C303" s="40">
        <f t="shared" si="7"/>
        <v>38</v>
      </c>
      <c r="D303" s="1" t="s">
        <v>73</v>
      </c>
    </row>
    <row r="304" spans="1:4" x14ac:dyDescent="0.3">
      <c r="A304" s="40">
        <v>3900</v>
      </c>
      <c r="B304" s="40">
        <f t="shared" si="6"/>
        <v>390</v>
      </c>
      <c r="C304" s="40">
        <f t="shared" si="7"/>
        <v>39</v>
      </c>
      <c r="D304" s="1" t="s">
        <v>73</v>
      </c>
    </row>
    <row r="305" spans="1:4" x14ac:dyDescent="0.3">
      <c r="A305" s="40">
        <v>4110</v>
      </c>
      <c r="B305" s="40">
        <f t="shared" si="6"/>
        <v>411</v>
      </c>
      <c r="C305" s="40">
        <f t="shared" si="7"/>
        <v>41</v>
      </c>
      <c r="D305" s="1" t="s">
        <v>74</v>
      </c>
    </row>
    <row r="306" spans="1:4" x14ac:dyDescent="0.3">
      <c r="A306" s="40">
        <v>4120</v>
      </c>
      <c r="B306" s="40">
        <f t="shared" si="6"/>
        <v>412</v>
      </c>
      <c r="C306" s="40">
        <f t="shared" si="7"/>
        <v>41</v>
      </c>
      <c r="D306" s="1" t="s">
        <v>74</v>
      </c>
    </row>
    <row r="307" spans="1:4" x14ac:dyDescent="0.3">
      <c r="A307" s="40">
        <v>4211</v>
      </c>
      <c r="B307" s="40">
        <f t="shared" si="6"/>
        <v>421</v>
      </c>
      <c r="C307" s="40">
        <f t="shared" si="7"/>
        <v>42</v>
      </c>
      <c r="D307" s="1" t="s">
        <v>74</v>
      </c>
    </row>
    <row r="308" spans="1:4" x14ac:dyDescent="0.3">
      <c r="A308" s="40">
        <v>4212</v>
      </c>
      <c r="B308" s="40">
        <f t="shared" si="6"/>
        <v>421</v>
      </c>
      <c r="C308" s="40">
        <f t="shared" si="7"/>
        <v>42</v>
      </c>
      <c r="D308" s="1" t="s">
        <v>74</v>
      </c>
    </row>
    <row r="309" spans="1:4" x14ac:dyDescent="0.3">
      <c r="A309" s="40">
        <v>4213</v>
      </c>
      <c r="B309" s="40">
        <f t="shared" si="6"/>
        <v>421</v>
      </c>
      <c r="C309" s="40">
        <f t="shared" si="7"/>
        <v>42</v>
      </c>
      <c r="D309" s="1" t="s">
        <v>74</v>
      </c>
    </row>
    <row r="310" spans="1:4" x14ac:dyDescent="0.3">
      <c r="A310" s="40">
        <v>4221</v>
      </c>
      <c r="B310" s="40">
        <f t="shared" si="6"/>
        <v>422</v>
      </c>
      <c r="C310" s="40">
        <f t="shared" si="7"/>
        <v>42</v>
      </c>
      <c r="D310" s="1" t="s">
        <v>74</v>
      </c>
    </row>
    <row r="311" spans="1:4" x14ac:dyDescent="0.3">
      <c r="A311" s="40">
        <v>4222</v>
      </c>
      <c r="B311" s="40">
        <f t="shared" si="6"/>
        <v>422</v>
      </c>
      <c r="C311" s="40">
        <f t="shared" si="7"/>
        <v>42</v>
      </c>
      <c r="D311" s="1" t="s">
        <v>74</v>
      </c>
    </row>
    <row r="312" spans="1:4" x14ac:dyDescent="0.3">
      <c r="A312" s="40">
        <v>4291</v>
      </c>
      <c r="B312" s="40">
        <f t="shared" si="6"/>
        <v>429</v>
      </c>
      <c r="C312" s="40">
        <f t="shared" si="7"/>
        <v>42</v>
      </c>
      <c r="D312" s="1" t="s">
        <v>74</v>
      </c>
    </row>
    <row r="313" spans="1:4" x14ac:dyDescent="0.3">
      <c r="A313" s="40">
        <v>4299</v>
      </c>
      <c r="B313" s="40">
        <f t="shared" si="6"/>
        <v>429</v>
      </c>
      <c r="C313" s="40">
        <f t="shared" si="7"/>
        <v>42</v>
      </c>
      <c r="D313" s="1" t="s">
        <v>74</v>
      </c>
    </row>
    <row r="314" spans="1:4" x14ac:dyDescent="0.3">
      <c r="A314" s="40">
        <v>4311</v>
      </c>
      <c r="B314" s="40">
        <f t="shared" si="6"/>
        <v>431</v>
      </c>
      <c r="C314" s="40">
        <f t="shared" si="7"/>
        <v>43</v>
      </c>
      <c r="D314" s="1" t="s">
        <v>74</v>
      </c>
    </row>
    <row r="315" spans="1:4" x14ac:dyDescent="0.3">
      <c r="A315" s="40">
        <v>4312</v>
      </c>
      <c r="B315" s="40">
        <f t="shared" ref="B315:B378" si="8">LEFT(A315,3)+0</f>
        <v>431</v>
      </c>
      <c r="C315" s="40">
        <f t="shared" ref="C315:C378" si="9">LEFT(B315,2)+0</f>
        <v>43</v>
      </c>
      <c r="D315" s="1" t="s">
        <v>74</v>
      </c>
    </row>
    <row r="316" spans="1:4" x14ac:dyDescent="0.3">
      <c r="A316" s="40">
        <v>4313</v>
      </c>
      <c r="B316" s="40">
        <f t="shared" si="8"/>
        <v>431</v>
      </c>
      <c r="C316" s="40">
        <f t="shared" si="9"/>
        <v>43</v>
      </c>
      <c r="D316" s="1" t="s">
        <v>74</v>
      </c>
    </row>
    <row r="317" spans="1:4" x14ac:dyDescent="0.3">
      <c r="A317" s="40">
        <v>4321</v>
      </c>
      <c r="B317" s="40">
        <f t="shared" si="8"/>
        <v>432</v>
      </c>
      <c r="C317" s="40">
        <f t="shared" si="9"/>
        <v>43</v>
      </c>
      <c r="D317" s="1" t="s">
        <v>74</v>
      </c>
    </row>
    <row r="318" spans="1:4" x14ac:dyDescent="0.3">
      <c r="A318" s="40">
        <v>4322</v>
      </c>
      <c r="B318" s="40">
        <f t="shared" si="8"/>
        <v>432</v>
      </c>
      <c r="C318" s="40">
        <f t="shared" si="9"/>
        <v>43</v>
      </c>
      <c r="D318" s="1" t="s">
        <v>74</v>
      </c>
    </row>
    <row r="319" spans="1:4" x14ac:dyDescent="0.3">
      <c r="A319" s="40">
        <v>4329</v>
      </c>
      <c r="B319" s="40">
        <f t="shared" si="8"/>
        <v>432</v>
      </c>
      <c r="C319" s="40">
        <f t="shared" si="9"/>
        <v>43</v>
      </c>
      <c r="D319" s="1" t="s">
        <v>74</v>
      </c>
    </row>
    <row r="320" spans="1:4" x14ac:dyDescent="0.3">
      <c r="A320" s="40">
        <v>4331</v>
      </c>
      <c r="B320" s="40">
        <f t="shared" si="8"/>
        <v>433</v>
      </c>
      <c r="C320" s="40">
        <f t="shared" si="9"/>
        <v>43</v>
      </c>
      <c r="D320" s="1" t="s">
        <v>74</v>
      </c>
    </row>
    <row r="321" spans="1:4" x14ac:dyDescent="0.3">
      <c r="A321" s="40">
        <v>4332</v>
      </c>
      <c r="B321" s="40">
        <f t="shared" si="8"/>
        <v>433</v>
      </c>
      <c r="C321" s="40">
        <f t="shared" si="9"/>
        <v>43</v>
      </c>
      <c r="D321" s="1" t="s">
        <v>74</v>
      </c>
    </row>
    <row r="322" spans="1:4" x14ac:dyDescent="0.3">
      <c r="A322" s="40">
        <v>4333</v>
      </c>
      <c r="B322" s="40">
        <f t="shared" si="8"/>
        <v>433</v>
      </c>
      <c r="C322" s="40">
        <f t="shared" si="9"/>
        <v>43</v>
      </c>
      <c r="D322" s="1" t="s">
        <v>74</v>
      </c>
    </row>
    <row r="323" spans="1:4" x14ac:dyDescent="0.3">
      <c r="A323" s="40">
        <v>4334</v>
      </c>
      <c r="B323" s="40">
        <f t="shared" si="8"/>
        <v>433</v>
      </c>
      <c r="C323" s="40">
        <f t="shared" si="9"/>
        <v>43</v>
      </c>
      <c r="D323" s="1" t="s">
        <v>74</v>
      </c>
    </row>
    <row r="324" spans="1:4" x14ac:dyDescent="0.3">
      <c r="A324" s="40">
        <v>4339</v>
      </c>
      <c r="B324" s="40">
        <f t="shared" si="8"/>
        <v>433</v>
      </c>
      <c r="C324" s="40">
        <f t="shared" si="9"/>
        <v>43</v>
      </c>
      <c r="D324" s="1" t="s">
        <v>74</v>
      </c>
    </row>
    <row r="325" spans="1:4" x14ac:dyDescent="0.3">
      <c r="A325" s="40">
        <v>4391</v>
      </c>
      <c r="B325" s="40">
        <f t="shared" si="8"/>
        <v>439</v>
      </c>
      <c r="C325" s="40">
        <f t="shared" si="9"/>
        <v>43</v>
      </c>
      <c r="D325" s="1" t="s">
        <v>74</v>
      </c>
    </row>
    <row r="326" spans="1:4" x14ac:dyDescent="0.3">
      <c r="A326" s="40">
        <v>4399</v>
      </c>
      <c r="B326" s="40">
        <f t="shared" si="8"/>
        <v>439</v>
      </c>
      <c r="C326" s="40">
        <f t="shared" si="9"/>
        <v>43</v>
      </c>
      <c r="D326" s="1" t="s">
        <v>74</v>
      </c>
    </row>
    <row r="327" spans="1:4" x14ac:dyDescent="0.3">
      <c r="A327" s="40">
        <v>4511</v>
      </c>
      <c r="B327" s="40">
        <f t="shared" si="8"/>
        <v>451</v>
      </c>
      <c r="C327" s="40">
        <f t="shared" si="9"/>
        <v>45</v>
      </c>
      <c r="D327" s="1" t="s">
        <v>75</v>
      </c>
    </row>
    <row r="328" spans="1:4" x14ac:dyDescent="0.3">
      <c r="A328" s="40">
        <v>4519</v>
      </c>
      <c r="B328" s="40">
        <f t="shared" si="8"/>
        <v>451</v>
      </c>
      <c r="C328" s="40">
        <f t="shared" si="9"/>
        <v>45</v>
      </c>
      <c r="D328" s="1" t="s">
        <v>75</v>
      </c>
    </row>
    <row r="329" spans="1:4" x14ac:dyDescent="0.3">
      <c r="A329" s="40">
        <v>4520</v>
      </c>
      <c r="B329" s="40">
        <f t="shared" si="8"/>
        <v>452</v>
      </c>
      <c r="C329" s="40">
        <f t="shared" si="9"/>
        <v>45</v>
      </c>
      <c r="D329" s="1" t="s">
        <v>75</v>
      </c>
    </row>
    <row r="330" spans="1:4" x14ac:dyDescent="0.3">
      <c r="A330" s="40">
        <v>4531</v>
      </c>
      <c r="B330" s="40">
        <f t="shared" si="8"/>
        <v>453</v>
      </c>
      <c r="C330" s="40">
        <f t="shared" si="9"/>
        <v>45</v>
      </c>
      <c r="D330" s="1" t="s">
        <v>75</v>
      </c>
    </row>
    <row r="331" spans="1:4" x14ac:dyDescent="0.3">
      <c r="A331" s="40">
        <v>4532</v>
      </c>
      <c r="B331" s="40">
        <f t="shared" si="8"/>
        <v>453</v>
      </c>
      <c r="C331" s="40">
        <f t="shared" si="9"/>
        <v>45</v>
      </c>
      <c r="D331" s="1" t="s">
        <v>75</v>
      </c>
    </row>
    <row r="332" spans="1:4" x14ac:dyDescent="0.3">
      <c r="A332" s="40">
        <v>4540</v>
      </c>
      <c r="B332" s="40">
        <f t="shared" si="8"/>
        <v>454</v>
      </c>
      <c r="C332" s="40">
        <f t="shared" si="9"/>
        <v>45</v>
      </c>
      <c r="D332" s="1" t="s">
        <v>75</v>
      </c>
    </row>
    <row r="333" spans="1:4" x14ac:dyDescent="0.3">
      <c r="A333" s="40">
        <v>4611</v>
      </c>
      <c r="B333" s="40">
        <f t="shared" si="8"/>
        <v>461</v>
      </c>
      <c r="C333" s="40">
        <f t="shared" si="9"/>
        <v>46</v>
      </c>
      <c r="D333" s="1" t="s">
        <v>75</v>
      </c>
    </row>
    <row r="334" spans="1:4" x14ac:dyDescent="0.3">
      <c r="A334" s="40">
        <v>4612</v>
      </c>
      <c r="B334" s="40">
        <f t="shared" si="8"/>
        <v>461</v>
      </c>
      <c r="C334" s="40">
        <f t="shared" si="9"/>
        <v>46</v>
      </c>
      <c r="D334" s="1" t="s">
        <v>75</v>
      </c>
    </row>
    <row r="335" spans="1:4" x14ac:dyDescent="0.3">
      <c r="A335" s="40">
        <v>4613</v>
      </c>
      <c r="B335" s="40">
        <f t="shared" si="8"/>
        <v>461</v>
      </c>
      <c r="C335" s="40">
        <f t="shared" si="9"/>
        <v>46</v>
      </c>
      <c r="D335" s="1" t="s">
        <v>75</v>
      </c>
    </row>
    <row r="336" spans="1:4" x14ac:dyDescent="0.3">
      <c r="A336" s="40">
        <v>4614</v>
      </c>
      <c r="B336" s="40">
        <f t="shared" si="8"/>
        <v>461</v>
      </c>
      <c r="C336" s="40">
        <f t="shared" si="9"/>
        <v>46</v>
      </c>
      <c r="D336" s="1" t="s">
        <v>75</v>
      </c>
    </row>
    <row r="337" spans="1:4" x14ac:dyDescent="0.3">
      <c r="A337" s="40">
        <v>4615</v>
      </c>
      <c r="B337" s="40">
        <f t="shared" si="8"/>
        <v>461</v>
      </c>
      <c r="C337" s="40">
        <f t="shared" si="9"/>
        <v>46</v>
      </c>
      <c r="D337" s="1" t="s">
        <v>75</v>
      </c>
    </row>
    <row r="338" spans="1:4" x14ac:dyDescent="0.3">
      <c r="A338" s="40">
        <v>4616</v>
      </c>
      <c r="B338" s="40">
        <f t="shared" si="8"/>
        <v>461</v>
      </c>
      <c r="C338" s="40">
        <f t="shared" si="9"/>
        <v>46</v>
      </c>
      <c r="D338" s="1" t="s">
        <v>75</v>
      </c>
    </row>
    <row r="339" spans="1:4" x14ac:dyDescent="0.3">
      <c r="A339" s="40">
        <v>4617</v>
      </c>
      <c r="B339" s="40">
        <f t="shared" si="8"/>
        <v>461</v>
      </c>
      <c r="C339" s="40">
        <f t="shared" si="9"/>
        <v>46</v>
      </c>
      <c r="D339" s="1" t="s">
        <v>75</v>
      </c>
    </row>
    <row r="340" spans="1:4" x14ac:dyDescent="0.3">
      <c r="A340" s="40">
        <v>4618</v>
      </c>
      <c r="B340" s="40">
        <f t="shared" si="8"/>
        <v>461</v>
      </c>
      <c r="C340" s="40">
        <f t="shared" si="9"/>
        <v>46</v>
      </c>
      <c r="D340" s="1" t="s">
        <v>75</v>
      </c>
    </row>
    <row r="341" spans="1:4" x14ac:dyDescent="0.3">
      <c r="A341" s="40">
        <v>4619</v>
      </c>
      <c r="B341" s="40">
        <f t="shared" si="8"/>
        <v>461</v>
      </c>
      <c r="C341" s="40">
        <f t="shared" si="9"/>
        <v>46</v>
      </c>
      <c r="D341" s="1" t="s">
        <v>75</v>
      </c>
    </row>
    <row r="342" spans="1:4" x14ac:dyDescent="0.3">
      <c r="A342" s="40">
        <v>4621</v>
      </c>
      <c r="B342" s="40">
        <f t="shared" si="8"/>
        <v>462</v>
      </c>
      <c r="C342" s="40">
        <f t="shared" si="9"/>
        <v>46</v>
      </c>
      <c r="D342" s="1" t="s">
        <v>75</v>
      </c>
    </row>
    <row r="343" spans="1:4" x14ac:dyDescent="0.3">
      <c r="A343" s="40">
        <v>4622</v>
      </c>
      <c r="B343" s="40">
        <f t="shared" si="8"/>
        <v>462</v>
      </c>
      <c r="C343" s="40">
        <f t="shared" si="9"/>
        <v>46</v>
      </c>
      <c r="D343" s="1" t="s">
        <v>75</v>
      </c>
    </row>
    <row r="344" spans="1:4" x14ac:dyDescent="0.3">
      <c r="A344" s="40">
        <v>4623</v>
      </c>
      <c r="B344" s="40">
        <f t="shared" si="8"/>
        <v>462</v>
      </c>
      <c r="C344" s="40">
        <f t="shared" si="9"/>
        <v>46</v>
      </c>
      <c r="D344" s="1" t="s">
        <v>75</v>
      </c>
    </row>
    <row r="345" spans="1:4" x14ac:dyDescent="0.3">
      <c r="A345" s="40">
        <v>4624</v>
      </c>
      <c r="B345" s="40">
        <f t="shared" si="8"/>
        <v>462</v>
      </c>
      <c r="C345" s="40">
        <f t="shared" si="9"/>
        <v>46</v>
      </c>
      <c r="D345" s="1" t="s">
        <v>75</v>
      </c>
    </row>
    <row r="346" spans="1:4" x14ac:dyDescent="0.3">
      <c r="A346" s="40">
        <v>4631</v>
      </c>
      <c r="B346" s="40">
        <f t="shared" si="8"/>
        <v>463</v>
      </c>
      <c r="C346" s="40">
        <f t="shared" si="9"/>
        <v>46</v>
      </c>
      <c r="D346" s="1" t="s">
        <v>75</v>
      </c>
    </row>
    <row r="347" spans="1:4" x14ac:dyDescent="0.3">
      <c r="A347" s="40">
        <v>4632</v>
      </c>
      <c r="B347" s="40">
        <f t="shared" si="8"/>
        <v>463</v>
      </c>
      <c r="C347" s="40">
        <f t="shared" si="9"/>
        <v>46</v>
      </c>
      <c r="D347" s="1" t="s">
        <v>75</v>
      </c>
    </row>
    <row r="348" spans="1:4" x14ac:dyDescent="0.3">
      <c r="A348" s="40">
        <v>4633</v>
      </c>
      <c r="B348" s="40">
        <f t="shared" si="8"/>
        <v>463</v>
      </c>
      <c r="C348" s="40">
        <f t="shared" si="9"/>
        <v>46</v>
      </c>
      <c r="D348" s="1" t="s">
        <v>75</v>
      </c>
    </row>
    <row r="349" spans="1:4" x14ac:dyDescent="0.3">
      <c r="A349" s="40">
        <v>4634</v>
      </c>
      <c r="B349" s="40">
        <f t="shared" si="8"/>
        <v>463</v>
      </c>
      <c r="C349" s="40">
        <f t="shared" si="9"/>
        <v>46</v>
      </c>
      <c r="D349" s="1" t="s">
        <v>75</v>
      </c>
    </row>
    <row r="350" spans="1:4" x14ac:dyDescent="0.3">
      <c r="A350" s="40">
        <v>4635</v>
      </c>
      <c r="B350" s="40">
        <f t="shared" si="8"/>
        <v>463</v>
      </c>
      <c r="C350" s="40">
        <f t="shared" si="9"/>
        <v>46</v>
      </c>
      <c r="D350" s="1" t="s">
        <v>75</v>
      </c>
    </row>
    <row r="351" spans="1:4" x14ac:dyDescent="0.3">
      <c r="A351" s="40">
        <v>4636</v>
      </c>
      <c r="B351" s="40">
        <f t="shared" si="8"/>
        <v>463</v>
      </c>
      <c r="C351" s="40">
        <f t="shared" si="9"/>
        <v>46</v>
      </c>
      <c r="D351" s="1" t="s">
        <v>75</v>
      </c>
    </row>
    <row r="352" spans="1:4" x14ac:dyDescent="0.3">
      <c r="A352" s="40">
        <v>4637</v>
      </c>
      <c r="B352" s="40">
        <f t="shared" si="8"/>
        <v>463</v>
      </c>
      <c r="C352" s="40">
        <f t="shared" si="9"/>
        <v>46</v>
      </c>
      <c r="D352" s="1" t="s">
        <v>75</v>
      </c>
    </row>
    <row r="353" spans="1:4" x14ac:dyDescent="0.3">
      <c r="A353" s="40">
        <v>4638</v>
      </c>
      <c r="B353" s="40">
        <f t="shared" si="8"/>
        <v>463</v>
      </c>
      <c r="C353" s="40">
        <f t="shared" si="9"/>
        <v>46</v>
      </c>
      <c r="D353" s="1" t="s">
        <v>75</v>
      </c>
    </row>
    <row r="354" spans="1:4" x14ac:dyDescent="0.3">
      <c r="A354" s="40">
        <v>4639</v>
      </c>
      <c r="B354" s="40">
        <f t="shared" si="8"/>
        <v>463</v>
      </c>
      <c r="C354" s="40">
        <f t="shared" si="9"/>
        <v>46</v>
      </c>
      <c r="D354" s="1" t="s">
        <v>75</v>
      </c>
    </row>
    <row r="355" spans="1:4" x14ac:dyDescent="0.3">
      <c r="A355" s="40">
        <v>4641</v>
      </c>
      <c r="B355" s="40">
        <f t="shared" si="8"/>
        <v>464</v>
      </c>
      <c r="C355" s="40">
        <f t="shared" si="9"/>
        <v>46</v>
      </c>
      <c r="D355" s="1" t="s">
        <v>75</v>
      </c>
    </row>
    <row r="356" spans="1:4" x14ac:dyDescent="0.3">
      <c r="A356" s="40">
        <v>4642</v>
      </c>
      <c r="B356" s="40">
        <f t="shared" si="8"/>
        <v>464</v>
      </c>
      <c r="C356" s="40">
        <f t="shared" si="9"/>
        <v>46</v>
      </c>
      <c r="D356" s="1" t="s">
        <v>75</v>
      </c>
    </row>
    <row r="357" spans="1:4" x14ac:dyDescent="0.3">
      <c r="A357" s="40">
        <v>4643</v>
      </c>
      <c r="B357" s="40">
        <f t="shared" si="8"/>
        <v>464</v>
      </c>
      <c r="C357" s="40">
        <f t="shared" si="9"/>
        <v>46</v>
      </c>
      <c r="D357" s="1" t="s">
        <v>75</v>
      </c>
    </row>
    <row r="358" spans="1:4" x14ac:dyDescent="0.3">
      <c r="A358" s="40">
        <v>4644</v>
      </c>
      <c r="B358" s="40">
        <f t="shared" si="8"/>
        <v>464</v>
      </c>
      <c r="C358" s="40">
        <f t="shared" si="9"/>
        <v>46</v>
      </c>
      <c r="D358" s="1" t="s">
        <v>75</v>
      </c>
    </row>
    <row r="359" spans="1:4" x14ac:dyDescent="0.3">
      <c r="A359" s="40">
        <v>4645</v>
      </c>
      <c r="B359" s="40">
        <f t="shared" si="8"/>
        <v>464</v>
      </c>
      <c r="C359" s="40">
        <f t="shared" si="9"/>
        <v>46</v>
      </c>
      <c r="D359" s="1" t="s">
        <v>75</v>
      </c>
    </row>
    <row r="360" spans="1:4" x14ac:dyDescent="0.3">
      <c r="A360" s="40">
        <v>4646</v>
      </c>
      <c r="B360" s="40">
        <f t="shared" si="8"/>
        <v>464</v>
      </c>
      <c r="C360" s="40">
        <f t="shared" si="9"/>
        <v>46</v>
      </c>
      <c r="D360" s="1" t="s">
        <v>75</v>
      </c>
    </row>
    <row r="361" spans="1:4" x14ac:dyDescent="0.3">
      <c r="A361" s="40">
        <v>4647</v>
      </c>
      <c r="B361" s="40">
        <f t="shared" si="8"/>
        <v>464</v>
      </c>
      <c r="C361" s="40">
        <f t="shared" si="9"/>
        <v>46</v>
      </c>
      <c r="D361" s="1" t="s">
        <v>75</v>
      </c>
    </row>
    <row r="362" spans="1:4" x14ac:dyDescent="0.3">
      <c r="A362" s="40">
        <v>4648</v>
      </c>
      <c r="B362" s="40">
        <f t="shared" si="8"/>
        <v>464</v>
      </c>
      <c r="C362" s="40">
        <f t="shared" si="9"/>
        <v>46</v>
      </c>
      <c r="D362" s="1" t="s">
        <v>75</v>
      </c>
    </row>
    <row r="363" spans="1:4" x14ac:dyDescent="0.3">
      <c r="A363" s="40">
        <v>4649</v>
      </c>
      <c r="B363" s="40">
        <f t="shared" si="8"/>
        <v>464</v>
      </c>
      <c r="C363" s="40">
        <f t="shared" si="9"/>
        <v>46</v>
      </c>
      <c r="D363" s="1" t="s">
        <v>75</v>
      </c>
    </row>
    <row r="364" spans="1:4" x14ac:dyDescent="0.3">
      <c r="A364" s="40">
        <v>4651</v>
      </c>
      <c r="B364" s="40">
        <f t="shared" si="8"/>
        <v>465</v>
      </c>
      <c r="C364" s="40">
        <f t="shared" si="9"/>
        <v>46</v>
      </c>
      <c r="D364" s="1" t="s">
        <v>75</v>
      </c>
    </row>
    <row r="365" spans="1:4" x14ac:dyDescent="0.3">
      <c r="A365" s="40">
        <v>4652</v>
      </c>
      <c r="B365" s="40">
        <f t="shared" si="8"/>
        <v>465</v>
      </c>
      <c r="C365" s="40">
        <f t="shared" si="9"/>
        <v>46</v>
      </c>
      <c r="D365" s="1" t="s">
        <v>75</v>
      </c>
    </row>
    <row r="366" spans="1:4" x14ac:dyDescent="0.3">
      <c r="A366" s="40">
        <v>4661</v>
      </c>
      <c r="B366" s="40">
        <f t="shared" si="8"/>
        <v>466</v>
      </c>
      <c r="C366" s="40">
        <f t="shared" si="9"/>
        <v>46</v>
      </c>
      <c r="D366" s="1" t="s">
        <v>75</v>
      </c>
    </row>
    <row r="367" spans="1:4" x14ac:dyDescent="0.3">
      <c r="A367" s="40">
        <v>4662</v>
      </c>
      <c r="B367" s="40">
        <f t="shared" si="8"/>
        <v>466</v>
      </c>
      <c r="C367" s="40">
        <f t="shared" si="9"/>
        <v>46</v>
      </c>
      <c r="D367" s="1" t="s">
        <v>75</v>
      </c>
    </row>
    <row r="368" spans="1:4" x14ac:dyDescent="0.3">
      <c r="A368" s="40">
        <v>4663</v>
      </c>
      <c r="B368" s="40">
        <f t="shared" si="8"/>
        <v>466</v>
      </c>
      <c r="C368" s="40">
        <f t="shared" si="9"/>
        <v>46</v>
      </c>
      <c r="D368" s="1" t="s">
        <v>75</v>
      </c>
    </row>
    <row r="369" spans="1:4" x14ac:dyDescent="0.3">
      <c r="A369" s="40">
        <v>4664</v>
      </c>
      <c r="B369" s="40">
        <f t="shared" si="8"/>
        <v>466</v>
      </c>
      <c r="C369" s="40">
        <f t="shared" si="9"/>
        <v>46</v>
      </c>
      <c r="D369" s="1" t="s">
        <v>75</v>
      </c>
    </row>
    <row r="370" spans="1:4" x14ac:dyDescent="0.3">
      <c r="A370" s="40">
        <v>4665</v>
      </c>
      <c r="B370" s="40">
        <f t="shared" si="8"/>
        <v>466</v>
      </c>
      <c r="C370" s="40">
        <f t="shared" si="9"/>
        <v>46</v>
      </c>
      <c r="D370" s="1" t="s">
        <v>75</v>
      </c>
    </row>
    <row r="371" spans="1:4" x14ac:dyDescent="0.3">
      <c r="A371" s="40">
        <v>4666</v>
      </c>
      <c r="B371" s="40">
        <f t="shared" si="8"/>
        <v>466</v>
      </c>
      <c r="C371" s="40">
        <f t="shared" si="9"/>
        <v>46</v>
      </c>
      <c r="D371" s="1" t="s">
        <v>75</v>
      </c>
    </row>
    <row r="372" spans="1:4" x14ac:dyDescent="0.3">
      <c r="A372" s="40">
        <v>4669</v>
      </c>
      <c r="B372" s="40">
        <f t="shared" si="8"/>
        <v>466</v>
      </c>
      <c r="C372" s="40">
        <f t="shared" si="9"/>
        <v>46</v>
      </c>
      <c r="D372" s="1" t="s">
        <v>75</v>
      </c>
    </row>
    <row r="373" spans="1:4" x14ac:dyDescent="0.3">
      <c r="A373" s="40">
        <v>4671</v>
      </c>
      <c r="B373" s="40">
        <f t="shared" si="8"/>
        <v>467</v>
      </c>
      <c r="C373" s="40">
        <f t="shared" si="9"/>
        <v>46</v>
      </c>
      <c r="D373" s="1" t="s">
        <v>75</v>
      </c>
    </row>
    <row r="374" spans="1:4" x14ac:dyDescent="0.3">
      <c r="A374" s="40">
        <v>4672</v>
      </c>
      <c r="B374" s="40">
        <f t="shared" si="8"/>
        <v>467</v>
      </c>
      <c r="C374" s="40">
        <f t="shared" si="9"/>
        <v>46</v>
      </c>
      <c r="D374" s="1" t="s">
        <v>75</v>
      </c>
    </row>
    <row r="375" spans="1:4" x14ac:dyDescent="0.3">
      <c r="A375" s="40">
        <v>4673</v>
      </c>
      <c r="B375" s="40">
        <f t="shared" si="8"/>
        <v>467</v>
      </c>
      <c r="C375" s="40">
        <f t="shared" si="9"/>
        <v>46</v>
      </c>
      <c r="D375" s="1" t="s">
        <v>75</v>
      </c>
    </row>
    <row r="376" spans="1:4" x14ac:dyDescent="0.3">
      <c r="A376" s="40">
        <v>4674</v>
      </c>
      <c r="B376" s="40">
        <f t="shared" si="8"/>
        <v>467</v>
      </c>
      <c r="C376" s="40">
        <f t="shared" si="9"/>
        <v>46</v>
      </c>
      <c r="D376" s="1" t="s">
        <v>75</v>
      </c>
    </row>
    <row r="377" spans="1:4" x14ac:dyDescent="0.3">
      <c r="A377" s="40">
        <v>4675</v>
      </c>
      <c r="B377" s="40">
        <f t="shared" si="8"/>
        <v>467</v>
      </c>
      <c r="C377" s="40">
        <f t="shared" si="9"/>
        <v>46</v>
      </c>
      <c r="D377" s="1" t="s">
        <v>75</v>
      </c>
    </row>
    <row r="378" spans="1:4" x14ac:dyDescent="0.3">
      <c r="A378" s="40">
        <v>4676</v>
      </c>
      <c r="B378" s="40">
        <f t="shared" si="8"/>
        <v>467</v>
      </c>
      <c r="C378" s="40">
        <f t="shared" si="9"/>
        <v>46</v>
      </c>
      <c r="D378" s="1" t="s">
        <v>75</v>
      </c>
    </row>
    <row r="379" spans="1:4" x14ac:dyDescent="0.3">
      <c r="A379" s="40">
        <v>4677</v>
      </c>
      <c r="B379" s="40">
        <f t="shared" ref="B379:B442" si="10">LEFT(A379,3)+0</f>
        <v>467</v>
      </c>
      <c r="C379" s="40">
        <f t="shared" ref="C379:C442" si="11">LEFT(B379,2)+0</f>
        <v>46</v>
      </c>
      <c r="D379" s="1" t="s">
        <v>75</v>
      </c>
    </row>
    <row r="380" spans="1:4" x14ac:dyDescent="0.3">
      <c r="A380" s="40">
        <v>4690</v>
      </c>
      <c r="B380" s="40">
        <f t="shared" si="10"/>
        <v>469</v>
      </c>
      <c r="C380" s="40">
        <f t="shared" si="11"/>
        <v>46</v>
      </c>
      <c r="D380" s="1" t="s">
        <v>75</v>
      </c>
    </row>
    <row r="381" spans="1:4" x14ac:dyDescent="0.3">
      <c r="A381" s="40">
        <v>4711</v>
      </c>
      <c r="B381" s="40">
        <f t="shared" si="10"/>
        <v>471</v>
      </c>
      <c r="C381" s="40">
        <f t="shared" si="11"/>
        <v>47</v>
      </c>
      <c r="D381" s="1" t="s">
        <v>75</v>
      </c>
    </row>
    <row r="382" spans="1:4" x14ac:dyDescent="0.3">
      <c r="A382" s="40">
        <v>4719</v>
      </c>
      <c r="B382" s="40">
        <f t="shared" si="10"/>
        <v>471</v>
      </c>
      <c r="C382" s="40">
        <f t="shared" si="11"/>
        <v>47</v>
      </c>
      <c r="D382" s="1" t="s">
        <v>75</v>
      </c>
    </row>
    <row r="383" spans="1:4" x14ac:dyDescent="0.3">
      <c r="A383" s="40">
        <v>4721</v>
      </c>
      <c r="B383" s="40">
        <f t="shared" si="10"/>
        <v>472</v>
      </c>
      <c r="C383" s="40">
        <f t="shared" si="11"/>
        <v>47</v>
      </c>
      <c r="D383" s="1" t="s">
        <v>75</v>
      </c>
    </row>
    <row r="384" spans="1:4" x14ac:dyDescent="0.3">
      <c r="A384" s="40">
        <v>4722</v>
      </c>
      <c r="B384" s="40">
        <f t="shared" si="10"/>
        <v>472</v>
      </c>
      <c r="C384" s="40">
        <f t="shared" si="11"/>
        <v>47</v>
      </c>
      <c r="D384" s="1" t="s">
        <v>75</v>
      </c>
    </row>
    <row r="385" spans="1:4" x14ac:dyDescent="0.3">
      <c r="A385" s="40">
        <v>4723</v>
      </c>
      <c r="B385" s="40">
        <f t="shared" si="10"/>
        <v>472</v>
      </c>
      <c r="C385" s="40">
        <f t="shared" si="11"/>
        <v>47</v>
      </c>
      <c r="D385" s="1" t="s">
        <v>75</v>
      </c>
    </row>
    <row r="386" spans="1:4" x14ac:dyDescent="0.3">
      <c r="A386" s="40">
        <v>4724</v>
      </c>
      <c r="B386" s="40">
        <f t="shared" si="10"/>
        <v>472</v>
      </c>
      <c r="C386" s="40">
        <f t="shared" si="11"/>
        <v>47</v>
      </c>
      <c r="D386" s="1" t="s">
        <v>75</v>
      </c>
    </row>
    <row r="387" spans="1:4" x14ac:dyDescent="0.3">
      <c r="A387" s="40">
        <v>4725</v>
      </c>
      <c r="B387" s="40">
        <f t="shared" si="10"/>
        <v>472</v>
      </c>
      <c r="C387" s="40">
        <f t="shared" si="11"/>
        <v>47</v>
      </c>
      <c r="D387" s="1" t="s">
        <v>75</v>
      </c>
    </row>
    <row r="388" spans="1:4" x14ac:dyDescent="0.3">
      <c r="A388" s="40">
        <v>4726</v>
      </c>
      <c r="B388" s="40">
        <f t="shared" si="10"/>
        <v>472</v>
      </c>
      <c r="C388" s="40">
        <f t="shared" si="11"/>
        <v>47</v>
      </c>
      <c r="D388" s="1" t="s">
        <v>75</v>
      </c>
    </row>
    <row r="389" spans="1:4" x14ac:dyDescent="0.3">
      <c r="A389" s="40">
        <v>4729</v>
      </c>
      <c r="B389" s="40">
        <f t="shared" si="10"/>
        <v>472</v>
      </c>
      <c r="C389" s="40">
        <f t="shared" si="11"/>
        <v>47</v>
      </c>
      <c r="D389" s="1" t="s">
        <v>75</v>
      </c>
    </row>
    <row r="390" spans="1:4" x14ac:dyDescent="0.3">
      <c r="A390" s="40">
        <v>4730</v>
      </c>
      <c r="B390" s="40">
        <f t="shared" si="10"/>
        <v>473</v>
      </c>
      <c r="C390" s="40">
        <f t="shared" si="11"/>
        <v>47</v>
      </c>
      <c r="D390" s="1" t="s">
        <v>75</v>
      </c>
    </row>
    <row r="391" spans="1:4" x14ac:dyDescent="0.3">
      <c r="A391" s="40">
        <v>4741</v>
      </c>
      <c r="B391" s="40">
        <f t="shared" si="10"/>
        <v>474</v>
      </c>
      <c r="C391" s="40">
        <f t="shared" si="11"/>
        <v>47</v>
      </c>
      <c r="D391" s="1" t="s">
        <v>75</v>
      </c>
    </row>
    <row r="392" spans="1:4" x14ac:dyDescent="0.3">
      <c r="A392" s="40">
        <v>4742</v>
      </c>
      <c r="B392" s="40">
        <f t="shared" si="10"/>
        <v>474</v>
      </c>
      <c r="C392" s="40">
        <f t="shared" si="11"/>
        <v>47</v>
      </c>
      <c r="D392" s="1" t="s">
        <v>75</v>
      </c>
    </row>
    <row r="393" spans="1:4" x14ac:dyDescent="0.3">
      <c r="A393" s="40">
        <v>4743</v>
      </c>
      <c r="B393" s="40">
        <f t="shared" si="10"/>
        <v>474</v>
      </c>
      <c r="C393" s="40">
        <f t="shared" si="11"/>
        <v>47</v>
      </c>
      <c r="D393" s="1" t="s">
        <v>75</v>
      </c>
    </row>
    <row r="394" spans="1:4" x14ac:dyDescent="0.3">
      <c r="A394" s="40">
        <v>4751</v>
      </c>
      <c r="B394" s="40">
        <f t="shared" si="10"/>
        <v>475</v>
      </c>
      <c r="C394" s="40">
        <f t="shared" si="11"/>
        <v>47</v>
      </c>
      <c r="D394" s="1" t="s">
        <v>75</v>
      </c>
    </row>
    <row r="395" spans="1:4" x14ac:dyDescent="0.3">
      <c r="A395" s="40">
        <v>4752</v>
      </c>
      <c r="B395" s="40">
        <f t="shared" si="10"/>
        <v>475</v>
      </c>
      <c r="C395" s="40">
        <f t="shared" si="11"/>
        <v>47</v>
      </c>
      <c r="D395" s="1" t="s">
        <v>75</v>
      </c>
    </row>
    <row r="396" spans="1:4" x14ac:dyDescent="0.3">
      <c r="A396" s="40">
        <v>4753</v>
      </c>
      <c r="B396" s="40">
        <f t="shared" si="10"/>
        <v>475</v>
      </c>
      <c r="C396" s="40">
        <f t="shared" si="11"/>
        <v>47</v>
      </c>
      <c r="D396" s="1" t="s">
        <v>75</v>
      </c>
    </row>
    <row r="397" spans="1:4" x14ac:dyDescent="0.3">
      <c r="A397" s="40">
        <v>4754</v>
      </c>
      <c r="B397" s="40">
        <f t="shared" si="10"/>
        <v>475</v>
      </c>
      <c r="C397" s="40">
        <f t="shared" si="11"/>
        <v>47</v>
      </c>
      <c r="D397" s="1" t="s">
        <v>75</v>
      </c>
    </row>
    <row r="398" spans="1:4" x14ac:dyDescent="0.3">
      <c r="A398" s="40">
        <v>4759</v>
      </c>
      <c r="B398" s="40">
        <f t="shared" si="10"/>
        <v>475</v>
      </c>
      <c r="C398" s="40">
        <f t="shared" si="11"/>
        <v>47</v>
      </c>
      <c r="D398" s="1" t="s">
        <v>75</v>
      </c>
    </row>
    <row r="399" spans="1:4" x14ac:dyDescent="0.3">
      <c r="A399" s="40">
        <v>4761</v>
      </c>
      <c r="B399" s="40">
        <f t="shared" si="10"/>
        <v>476</v>
      </c>
      <c r="C399" s="40">
        <f t="shared" si="11"/>
        <v>47</v>
      </c>
      <c r="D399" s="1" t="s">
        <v>75</v>
      </c>
    </row>
    <row r="400" spans="1:4" x14ac:dyDescent="0.3">
      <c r="A400" s="40">
        <v>4762</v>
      </c>
      <c r="B400" s="40">
        <f t="shared" si="10"/>
        <v>476</v>
      </c>
      <c r="C400" s="40">
        <f t="shared" si="11"/>
        <v>47</v>
      </c>
      <c r="D400" s="1" t="s">
        <v>75</v>
      </c>
    </row>
    <row r="401" spans="1:4" x14ac:dyDescent="0.3">
      <c r="A401" s="40">
        <v>4763</v>
      </c>
      <c r="B401" s="40">
        <f t="shared" si="10"/>
        <v>476</v>
      </c>
      <c r="C401" s="40">
        <f t="shared" si="11"/>
        <v>47</v>
      </c>
      <c r="D401" s="1" t="s">
        <v>75</v>
      </c>
    </row>
    <row r="402" spans="1:4" x14ac:dyDescent="0.3">
      <c r="A402" s="40">
        <v>4764</v>
      </c>
      <c r="B402" s="40">
        <f t="shared" si="10"/>
        <v>476</v>
      </c>
      <c r="C402" s="40">
        <f t="shared" si="11"/>
        <v>47</v>
      </c>
      <c r="D402" s="1" t="s">
        <v>75</v>
      </c>
    </row>
    <row r="403" spans="1:4" x14ac:dyDescent="0.3">
      <c r="A403" s="40">
        <v>4765</v>
      </c>
      <c r="B403" s="40">
        <f t="shared" si="10"/>
        <v>476</v>
      </c>
      <c r="C403" s="40">
        <f t="shared" si="11"/>
        <v>47</v>
      </c>
      <c r="D403" s="1" t="s">
        <v>75</v>
      </c>
    </row>
    <row r="404" spans="1:4" x14ac:dyDescent="0.3">
      <c r="A404" s="40">
        <v>4771</v>
      </c>
      <c r="B404" s="40">
        <f t="shared" si="10"/>
        <v>477</v>
      </c>
      <c r="C404" s="40">
        <f t="shared" si="11"/>
        <v>47</v>
      </c>
      <c r="D404" s="1" t="s">
        <v>75</v>
      </c>
    </row>
    <row r="405" spans="1:4" x14ac:dyDescent="0.3">
      <c r="A405" s="40">
        <v>4772</v>
      </c>
      <c r="B405" s="40">
        <f t="shared" si="10"/>
        <v>477</v>
      </c>
      <c r="C405" s="40">
        <f t="shared" si="11"/>
        <v>47</v>
      </c>
      <c r="D405" s="1" t="s">
        <v>75</v>
      </c>
    </row>
    <row r="406" spans="1:4" x14ac:dyDescent="0.3">
      <c r="A406" s="40">
        <v>4773</v>
      </c>
      <c r="B406" s="40">
        <f t="shared" si="10"/>
        <v>477</v>
      </c>
      <c r="C406" s="40">
        <f t="shared" si="11"/>
        <v>47</v>
      </c>
      <c r="D406" s="1" t="s">
        <v>75</v>
      </c>
    </row>
    <row r="407" spans="1:4" x14ac:dyDescent="0.3">
      <c r="A407" s="40">
        <v>4774</v>
      </c>
      <c r="B407" s="40">
        <f t="shared" si="10"/>
        <v>477</v>
      </c>
      <c r="C407" s="40">
        <f t="shared" si="11"/>
        <v>47</v>
      </c>
      <c r="D407" s="1" t="s">
        <v>75</v>
      </c>
    </row>
    <row r="408" spans="1:4" x14ac:dyDescent="0.3">
      <c r="A408" s="40">
        <v>4775</v>
      </c>
      <c r="B408" s="40">
        <f t="shared" si="10"/>
        <v>477</v>
      </c>
      <c r="C408" s="40">
        <f t="shared" si="11"/>
        <v>47</v>
      </c>
      <c r="D408" s="1" t="s">
        <v>75</v>
      </c>
    </row>
    <row r="409" spans="1:4" x14ac:dyDescent="0.3">
      <c r="A409" s="40">
        <v>4776</v>
      </c>
      <c r="B409" s="40">
        <f t="shared" si="10"/>
        <v>477</v>
      </c>
      <c r="C409" s="40">
        <f t="shared" si="11"/>
        <v>47</v>
      </c>
      <c r="D409" s="1" t="s">
        <v>75</v>
      </c>
    </row>
    <row r="410" spans="1:4" x14ac:dyDescent="0.3">
      <c r="A410" s="40">
        <v>4777</v>
      </c>
      <c r="B410" s="40">
        <f t="shared" si="10"/>
        <v>477</v>
      </c>
      <c r="C410" s="40">
        <f t="shared" si="11"/>
        <v>47</v>
      </c>
      <c r="D410" s="1" t="s">
        <v>75</v>
      </c>
    </row>
    <row r="411" spans="1:4" x14ac:dyDescent="0.3">
      <c r="A411" s="40">
        <v>4778</v>
      </c>
      <c r="B411" s="40">
        <f t="shared" si="10"/>
        <v>477</v>
      </c>
      <c r="C411" s="40">
        <f t="shared" si="11"/>
        <v>47</v>
      </c>
      <c r="D411" s="1" t="s">
        <v>75</v>
      </c>
    </row>
    <row r="412" spans="1:4" x14ac:dyDescent="0.3">
      <c r="A412" s="40">
        <v>4779</v>
      </c>
      <c r="B412" s="40">
        <f t="shared" si="10"/>
        <v>477</v>
      </c>
      <c r="C412" s="40">
        <f t="shared" si="11"/>
        <v>47</v>
      </c>
      <c r="D412" s="1" t="s">
        <v>75</v>
      </c>
    </row>
    <row r="413" spans="1:4" x14ac:dyDescent="0.3">
      <c r="A413" s="40">
        <v>4781</v>
      </c>
      <c r="B413" s="40">
        <f t="shared" si="10"/>
        <v>478</v>
      </c>
      <c r="C413" s="40">
        <f t="shared" si="11"/>
        <v>47</v>
      </c>
      <c r="D413" s="1" t="s">
        <v>75</v>
      </c>
    </row>
    <row r="414" spans="1:4" x14ac:dyDescent="0.3">
      <c r="A414" s="40">
        <v>4782</v>
      </c>
      <c r="B414" s="40">
        <f t="shared" si="10"/>
        <v>478</v>
      </c>
      <c r="C414" s="40">
        <f t="shared" si="11"/>
        <v>47</v>
      </c>
      <c r="D414" s="1" t="s">
        <v>75</v>
      </c>
    </row>
    <row r="415" spans="1:4" x14ac:dyDescent="0.3">
      <c r="A415" s="40">
        <v>4789</v>
      </c>
      <c r="B415" s="40">
        <f t="shared" si="10"/>
        <v>478</v>
      </c>
      <c r="C415" s="40">
        <f t="shared" si="11"/>
        <v>47</v>
      </c>
      <c r="D415" s="1" t="s">
        <v>75</v>
      </c>
    </row>
    <row r="416" spans="1:4" x14ac:dyDescent="0.3">
      <c r="A416" s="40">
        <v>4791</v>
      </c>
      <c r="B416" s="40">
        <f t="shared" si="10"/>
        <v>479</v>
      </c>
      <c r="C416" s="40">
        <f t="shared" si="11"/>
        <v>47</v>
      </c>
      <c r="D416" s="1" t="s">
        <v>75</v>
      </c>
    </row>
    <row r="417" spans="1:4" x14ac:dyDescent="0.3">
      <c r="A417" s="40">
        <v>4799</v>
      </c>
      <c r="B417" s="40">
        <f t="shared" si="10"/>
        <v>479</v>
      </c>
      <c r="C417" s="40">
        <f t="shared" si="11"/>
        <v>47</v>
      </c>
      <c r="D417" s="1" t="s">
        <v>75</v>
      </c>
    </row>
    <row r="418" spans="1:4" x14ac:dyDescent="0.3">
      <c r="A418" s="40">
        <v>4910</v>
      </c>
      <c r="B418" s="40">
        <f t="shared" si="10"/>
        <v>491</v>
      </c>
      <c r="C418" s="40">
        <f t="shared" si="11"/>
        <v>49</v>
      </c>
      <c r="D418" s="1" t="s">
        <v>76</v>
      </c>
    </row>
    <row r="419" spans="1:4" x14ac:dyDescent="0.3">
      <c r="A419" s="40">
        <v>4920</v>
      </c>
      <c r="B419" s="40">
        <f t="shared" si="10"/>
        <v>492</v>
      </c>
      <c r="C419" s="40">
        <f t="shared" si="11"/>
        <v>49</v>
      </c>
      <c r="D419" s="1" t="s">
        <v>76</v>
      </c>
    </row>
    <row r="420" spans="1:4" x14ac:dyDescent="0.3">
      <c r="A420" s="40">
        <v>4931</v>
      </c>
      <c r="B420" s="40">
        <f t="shared" si="10"/>
        <v>493</v>
      </c>
      <c r="C420" s="40">
        <f t="shared" si="11"/>
        <v>49</v>
      </c>
      <c r="D420" s="1" t="s">
        <v>76</v>
      </c>
    </row>
    <row r="421" spans="1:4" x14ac:dyDescent="0.3">
      <c r="A421" s="40">
        <v>4932</v>
      </c>
      <c r="B421" s="40">
        <f t="shared" si="10"/>
        <v>493</v>
      </c>
      <c r="C421" s="40">
        <f t="shared" si="11"/>
        <v>49</v>
      </c>
      <c r="D421" s="1" t="s">
        <v>76</v>
      </c>
    </row>
    <row r="422" spans="1:4" x14ac:dyDescent="0.3">
      <c r="A422" s="40">
        <v>4939</v>
      </c>
      <c r="B422" s="40">
        <f t="shared" si="10"/>
        <v>493</v>
      </c>
      <c r="C422" s="40">
        <f t="shared" si="11"/>
        <v>49</v>
      </c>
      <c r="D422" s="1" t="s">
        <v>76</v>
      </c>
    </row>
    <row r="423" spans="1:4" x14ac:dyDescent="0.3">
      <c r="A423" s="40">
        <v>4941</v>
      </c>
      <c r="B423" s="40">
        <f t="shared" si="10"/>
        <v>494</v>
      </c>
      <c r="C423" s="40">
        <f t="shared" si="11"/>
        <v>49</v>
      </c>
      <c r="D423" s="1" t="s">
        <v>76</v>
      </c>
    </row>
    <row r="424" spans="1:4" x14ac:dyDescent="0.3">
      <c r="A424" s="40">
        <v>4942</v>
      </c>
      <c r="B424" s="40">
        <f t="shared" si="10"/>
        <v>494</v>
      </c>
      <c r="C424" s="40">
        <f t="shared" si="11"/>
        <v>49</v>
      </c>
      <c r="D424" s="1" t="s">
        <v>76</v>
      </c>
    </row>
    <row r="425" spans="1:4" x14ac:dyDescent="0.3">
      <c r="A425" s="40">
        <v>4950</v>
      </c>
      <c r="B425" s="40">
        <f t="shared" si="10"/>
        <v>495</v>
      </c>
      <c r="C425" s="40">
        <f t="shared" si="11"/>
        <v>49</v>
      </c>
      <c r="D425" s="1" t="s">
        <v>76</v>
      </c>
    </row>
    <row r="426" spans="1:4" x14ac:dyDescent="0.3">
      <c r="A426" s="40">
        <v>5010</v>
      </c>
      <c r="B426" s="40">
        <f t="shared" si="10"/>
        <v>501</v>
      </c>
      <c r="C426" s="40">
        <f t="shared" si="11"/>
        <v>50</v>
      </c>
      <c r="D426" s="1" t="s">
        <v>76</v>
      </c>
    </row>
    <row r="427" spans="1:4" x14ac:dyDescent="0.3">
      <c r="A427" s="40">
        <v>5020</v>
      </c>
      <c r="B427" s="40">
        <f t="shared" si="10"/>
        <v>502</v>
      </c>
      <c r="C427" s="40">
        <f t="shared" si="11"/>
        <v>50</v>
      </c>
      <c r="D427" s="1" t="s">
        <v>76</v>
      </c>
    </row>
    <row r="428" spans="1:4" x14ac:dyDescent="0.3">
      <c r="A428" s="40">
        <v>5030</v>
      </c>
      <c r="B428" s="40">
        <f t="shared" si="10"/>
        <v>503</v>
      </c>
      <c r="C428" s="40">
        <f t="shared" si="11"/>
        <v>50</v>
      </c>
      <c r="D428" s="1" t="s">
        <v>76</v>
      </c>
    </row>
    <row r="429" spans="1:4" x14ac:dyDescent="0.3">
      <c r="A429" s="40">
        <v>5040</v>
      </c>
      <c r="B429" s="40">
        <f t="shared" si="10"/>
        <v>504</v>
      </c>
      <c r="C429" s="40">
        <f t="shared" si="11"/>
        <v>50</v>
      </c>
      <c r="D429" s="1" t="s">
        <v>76</v>
      </c>
    </row>
    <row r="430" spans="1:4" x14ac:dyDescent="0.3">
      <c r="A430" s="40">
        <v>5110</v>
      </c>
      <c r="B430" s="40">
        <f t="shared" si="10"/>
        <v>511</v>
      </c>
      <c r="C430" s="40">
        <f t="shared" si="11"/>
        <v>51</v>
      </c>
      <c r="D430" s="1" t="s">
        <v>76</v>
      </c>
    </row>
    <row r="431" spans="1:4" x14ac:dyDescent="0.3">
      <c r="A431" s="40">
        <v>5121</v>
      </c>
      <c r="B431" s="40">
        <f t="shared" si="10"/>
        <v>512</v>
      </c>
      <c r="C431" s="40">
        <f t="shared" si="11"/>
        <v>51</v>
      </c>
      <c r="D431" s="1" t="s">
        <v>76</v>
      </c>
    </row>
    <row r="432" spans="1:4" x14ac:dyDescent="0.3">
      <c r="A432" s="40">
        <v>5122</v>
      </c>
      <c r="B432" s="40">
        <f t="shared" si="10"/>
        <v>512</v>
      </c>
      <c r="C432" s="40">
        <f t="shared" si="11"/>
        <v>51</v>
      </c>
      <c r="D432" s="1" t="s">
        <v>76</v>
      </c>
    </row>
    <row r="433" spans="1:4" x14ac:dyDescent="0.3">
      <c r="A433" s="40">
        <v>5210</v>
      </c>
      <c r="B433" s="40">
        <f t="shared" si="10"/>
        <v>521</v>
      </c>
      <c r="C433" s="40">
        <f t="shared" si="11"/>
        <v>52</v>
      </c>
      <c r="D433" s="1" t="s">
        <v>76</v>
      </c>
    </row>
    <row r="434" spans="1:4" x14ac:dyDescent="0.3">
      <c r="A434" s="40">
        <v>5221</v>
      </c>
      <c r="B434" s="40">
        <f t="shared" si="10"/>
        <v>522</v>
      </c>
      <c r="C434" s="40">
        <f t="shared" si="11"/>
        <v>52</v>
      </c>
      <c r="D434" s="1" t="s">
        <v>76</v>
      </c>
    </row>
    <row r="435" spans="1:4" x14ac:dyDescent="0.3">
      <c r="A435" s="40">
        <v>5222</v>
      </c>
      <c r="B435" s="40">
        <f t="shared" si="10"/>
        <v>522</v>
      </c>
      <c r="C435" s="40">
        <f t="shared" si="11"/>
        <v>52</v>
      </c>
      <c r="D435" s="1" t="s">
        <v>76</v>
      </c>
    </row>
    <row r="436" spans="1:4" x14ac:dyDescent="0.3">
      <c r="A436" s="40">
        <v>5223</v>
      </c>
      <c r="B436" s="40">
        <f t="shared" si="10"/>
        <v>522</v>
      </c>
      <c r="C436" s="40">
        <f t="shared" si="11"/>
        <v>52</v>
      </c>
      <c r="D436" s="1" t="s">
        <v>76</v>
      </c>
    </row>
    <row r="437" spans="1:4" x14ac:dyDescent="0.3">
      <c r="A437" s="40">
        <v>5224</v>
      </c>
      <c r="B437" s="40">
        <f t="shared" si="10"/>
        <v>522</v>
      </c>
      <c r="C437" s="40">
        <f t="shared" si="11"/>
        <v>52</v>
      </c>
      <c r="D437" s="1" t="s">
        <v>76</v>
      </c>
    </row>
    <row r="438" spans="1:4" x14ac:dyDescent="0.3">
      <c r="A438" s="40">
        <v>5229</v>
      </c>
      <c r="B438" s="40">
        <f t="shared" si="10"/>
        <v>522</v>
      </c>
      <c r="C438" s="40">
        <f t="shared" si="11"/>
        <v>52</v>
      </c>
      <c r="D438" s="1" t="s">
        <v>76</v>
      </c>
    </row>
    <row r="439" spans="1:4" x14ac:dyDescent="0.3">
      <c r="A439" s="40">
        <v>5310</v>
      </c>
      <c r="B439" s="40">
        <f t="shared" si="10"/>
        <v>531</v>
      </c>
      <c r="C439" s="40">
        <f t="shared" si="11"/>
        <v>53</v>
      </c>
      <c r="D439" s="1" t="s">
        <v>76</v>
      </c>
    </row>
    <row r="440" spans="1:4" x14ac:dyDescent="0.3">
      <c r="A440" s="40">
        <v>5320</v>
      </c>
      <c r="B440" s="40">
        <f t="shared" si="10"/>
        <v>532</v>
      </c>
      <c r="C440" s="40">
        <f t="shared" si="11"/>
        <v>53</v>
      </c>
      <c r="D440" s="1" t="s">
        <v>76</v>
      </c>
    </row>
    <row r="441" spans="1:4" x14ac:dyDescent="0.3">
      <c r="A441" s="40">
        <v>5510</v>
      </c>
      <c r="B441" s="40">
        <f t="shared" si="10"/>
        <v>551</v>
      </c>
      <c r="C441" s="40">
        <f t="shared" si="11"/>
        <v>55</v>
      </c>
      <c r="D441" s="1" t="s">
        <v>77</v>
      </c>
    </row>
    <row r="442" spans="1:4" x14ac:dyDescent="0.3">
      <c r="A442" s="40">
        <v>5520</v>
      </c>
      <c r="B442" s="40">
        <f t="shared" si="10"/>
        <v>552</v>
      </c>
      <c r="C442" s="40">
        <f t="shared" si="11"/>
        <v>55</v>
      </c>
      <c r="D442" s="1" t="s">
        <v>77</v>
      </c>
    </row>
    <row r="443" spans="1:4" x14ac:dyDescent="0.3">
      <c r="A443" s="40">
        <v>5530</v>
      </c>
      <c r="B443" s="40">
        <f t="shared" ref="B443:B506" si="12">LEFT(A443,3)+0</f>
        <v>553</v>
      </c>
      <c r="C443" s="40">
        <f t="shared" ref="C443:C506" si="13">LEFT(B443,2)+0</f>
        <v>55</v>
      </c>
      <c r="D443" s="1" t="s">
        <v>77</v>
      </c>
    </row>
    <row r="444" spans="1:4" x14ac:dyDescent="0.3">
      <c r="A444" s="40">
        <v>5590</v>
      </c>
      <c r="B444" s="40">
        <f t="shared" si="12"/>
        <v>559</v>
      </c>
      <c r="C444" s="40">
        <f t="shared" si="13"/>
        <v>55</v>
      </c>
      <c r="D444" s="1" t="s">
        <v>77</v>
      </c>
    </row>
    <row r="445" spans="1:4" x14ac:dyDescent="0.3">
      <c r="A445" s="40">
        <v>5610</v>
      </c>
      <c r="B445" s="40">
        <f t="shared" si="12"/>
        <v>561</v>
      </c>
      <c r="C445" s="40">
        <f t="shared" si="13"/>
        <v>56</v>
      </c>
      <c r="D445" s="1" t="s">
        <v>77</v>
      </c>
    </row>
    <row r="446" spans="1:4" x14ac:dyDescent="0.3">
      <c r="A446" s="40">
        <v>5621</v>
      </c>
      <c r="B446" s="40">
        <f t="shared" si="12"/>
        <v>562</v>
      </c>
      <c r="C446" s="40">
        <f t="shared" si="13"/>
        <v>56</v>
      </c>
      <c r="D446" s="1" t="s">
        <v>77</v>
      </c>
    </row>
    <row r="447" spans="1:4" x14ac:dyDescent="0.3">
      <c r="A447" s="40">
        <v>5629</v>
      </c>
      <c r="B447" s="40">
        <f t="shared" si="12"/>
        <v>562</v>
      </c>
      <c r="C447" s="40">
        <f t="shared" si="13"/>
        <v>56</v>
      </c>
      <c r="D447" s="1" t="s">
        <v>77</v>
      </c>
    </row>
    <row r="448" spans="1:4" x14ac:dyDescent="0.3">
      <c r="A448" s="40">
        <v>5630</v>
      </c>
      <c r="B448" s="40">
        <f t="shared" si="12"/>
        <v>563</v>
      </c>
      <c r="C448" s="40">
        <f t="shared" si="13"/>
        <v>56</v>
      </c>
      <c r="D448" s="1" t="s">
        <v>77</v>
      </c>
    </row>
    <row r="449" spans="1:4" x14ac:dyDescent="0.3">
      <c r="A449" s="40">
        <v>5811</v>
      </c>
      <c r="B449" s="40">
        <f t="shared" si="12"/>
        <v>581</v>
      </c>
      <c r="C449" s="40">
        <f t="shared" si="13"/>
        <v>58</v>
      </c>
      <c r="D449" s="1" t="s">
        <v>67</v>
      </c>
    </row>
    <row r="450" spans="1:4" x14ac:dyDescent="0.3">
      <c r="A450" s="40">
        <v>5812</v>
      </c>
      <c r="B450" s="40">
        <f t="shared" si="12"/>
        <v>581</v>
      </c>
      <c r="C450" s="40">
        <f t="shared" si="13"/>
        <v>58</v>
      </c>
      <c r="D450" s="1" t="s">
        <v>67</v>
      </c>
    </row>
    <row r="451" spans="1:4" x14ac:dyDescent="0.3">
      <c r="A451" s="40">
        <v>5813</v>
      </c>
      <c r="B451" s="40">
        <f t="shared" si="12"/>
        <v>581</v>
      </c>
      <c r="C451" s="40">
        <f t="shared" si="13"/>
        <v>58</v>
      </c>
      <c r="D451" s="1" t="s">
        <v>67</v>
      </c>
    </row>
    <row r="452" spans="1:4" x14ac:dyDescent="0.3">
      <c r="A452" s="40">
        <v>5814</v>
      </c>
      <c r="B452" s="40">
        <f t="shared" si="12"/>
        <v>581</v>
      </c>
      <c r="C452" s="40">
        <f t="shared" si="13"/>
        <v>58</v>
      </c>
      <c r="D452" s="1" t="s">
        <v>67</v>
      </c>
    </row>
    <row r="453" spans="1:4" x14ac:dyDescent="0.3">
      <c r="A453" s="40">
        <v>5819</v>
      </c>
      <c r="B453" s="40">
        <f t="shared" si="12"/>
        <v>581</v>
      </c>
      <c r="C453" s="40">
        <f t="shared" si="13"/>
        <v>58</v>
      </c>
      <c r="D453" s="1" t="s">
        <v>67</v>
      </c>
    </row>
    <row r="454" spans="1:4" x14ac:dyDescent="0.3">
      <c r="A454" s="40">
        <v>5821</v>
      </c>
      <c r="B454" s="40">
        <f t="shared" si="12"/>
        <v>582</v>
      </c>
      <c r="C454" s="40">
        <f t="shared" si="13"/>
        <v>58</v>
      </c>
      <c r="D454" s="1" t="s">
        <v>67</v>
      </c>
    </row>
    <row r="455" spans="1:4" x14ac:dyDescent="0.3">
      <c r="A455" s="40">
        <v>5829</v>
      </c>
      <c r="B455" s="40">
        <f t="shared" si="12"/>
        <v>582</v>
      </c>
      <c r="C455" s="40">
        <f t="shared" si="13"/>
        <v>58</v>
      </c>
      <c r="D455" s="1" t="s">
        <v>67</v>
      </c>
    </row>
    <row r="456" spans="1:4" x14ac:dyDescent="0.3">
      <c r="A456" s="40">
        <v>5911</v>
      </c>
      <c r="B456" s="40">
        <f t="shared" si="12"/>
        <v>591</v>
      </c>
      <c r="C456" s="40">
        <f t="shared" si="13"/>
        <v>59</v>
      </c>
      <c r="D456" s="1" t="s">
        <v>67</v>
      </c>
    </row>
    <row r="457" spans="1:4" x14ac:dyDescent="0.3">
      <c r="A457" s="40">
        <v>5912</v>
      </c>
      <c r="B457" s="40">
        <f t="shared" si="12"/>
        <v>591</v>
      </c>
      <c r="C457" s="40">
        <f t="shared" si="13"/>
        <v>59</v>
      </c>
      <c r="D457" s="1" t="s">
        <v>67</v>
      </c>
    </row>
    <row r="458" spans="1:4" x14ac:dyDescent="0.3">
      <c r="A458" s="40">
        <v>5913</v>
      </c>
      <c r="B458" s="40">
        <f t="shared" si="12"/>
        <v>591</v>
      </c>
      <c r="C458" s="40">
        <f t="shared" si="13"/>
        <v>59</v>
      </c>
      <c r="D458" s="1" t="s">
        <v>67</v>
      </c>
    </row>
    <row r="459" spans="1:4" x14ac:dyDescent="0.3">
      <c r="A459" s="40">
        <v>5914</v>
      </c>
      <c r="B459" s="40">
        <f t="shared" si="12"/>
        <v>591</v>
      </c>
      <c r="C459" s="40">
        <f t="shared" si="13"/>
        <v>59</v>
      </c>
      <c r="D459" s="1" t="s">
        <v>67</v>
      </c>
    </row>
    <row r="460" spans="1:4" x14ac:dyDescent="0.3">
      <c r="A460" s="40">
        <v>5920</v>
      </c>
      <c r="B460" s="40">
        <f t="shared" si="12"/>
        <v>592</v>
      </c>
      <c r="C460" s="40">
        <f t="shared" si="13"/>
        <v>59</v>
      </c>
      <c r="D460" s="1" t="s">
        <v>67</v>
      </c>
    </row>
    <row r="461" spans="1:4" x14ac:dyDescent="0.3">
      <c r="A461" s="40">
        <v>6010</v>
      </c>
      <c r="B461" s="40">
        <f t="shared" si="12"/>
        <v>601</v>
      </c>
      <c r="C461" s="40">
        <f t="shared" si="13"/>
        <v>60</v>
      </c>
      <c r="D461" s="1" t="s">
        <v>67</v>
      </c>
    </row>
    <row r="462" spans="1:4" x14ac:dyDescent="0.3">
      <c r="A462" s="40">
        <v>6020</v>
      </c>
      <c r="B462" s="40">
        <f t="shared" si="12"/>
        <v>602</v>
      </c>
      <c r="C462" s="40">
        <f t="shared" si="13"/>
        <v>60</v>
      </c>
      <c r="D462" s="1" t="s">
        <v>67</v>
      </c>
    </row>
    <row r="463" spans="1:4" x14ac:dyDescent="0.3">
      <c r="A463" s="40">
        <v>6110</v>
      </c>
      <c r="B463" s="40">
        <f t="shared" si="12"/>
        <v>611</v>
      </c>
      <c r="C463" s="40">
        <f t="shared" si="13"/>
        <v>61</v>
      </c>
      <c r="D463" s="1" t="s">
        <v>67</v>
      </c>
    </row>
    <row r="464" spans="1:4" x14ac:dyDescent="0.3">
      <c r="A464" s="40">
        <v>6120</v>
      </c>
      <c r="B464" s="40">
        <f t="shared" si="12"/>
        <v>612</v>
      </c>
      <c r="C464" s="40">
        <f t="shared" si="13"/>
        <v>61</v>
      </c>
      <c r="D464" s="1" t="s">
        <v>67</v>
      </c>
    </row>
    <row r="465" spans="1:4" x14ac:dyDescent="0.3">
      <c r="A465" s="40">
        <v>6130</v>
      </c>
      <c r="B465" s="40">
        <f t="shared" si="12"/>
        <v>613</v>
      </c>
      <c r="C465" s="40">
        <f t="shared" si="13"/>
        <v>61</v>
      </c>
      <c r="D465" s="1" t="s">
        <v>67</v>
      </c>
    </row>
    <row r="466" spans="1:4" x14ac:dyDescent="0.3">
      <c r="A466" s="40">
        <v>6190</v>
      </c>
      <c r="B466" s="40">
        <f t="shared" si="12"/>
        <v>619</v>
      </c>
      <c r="C466" s="40">
        <f t="shared" si="13"/>
        <v>61</v>
      </c>
      <c r="D466" s="1" t="s">
        <v>67</v>
      </c>
    </row>
    <row r="467" spans="1:4" x14ac:dyDescent="0.3">
      <c r="A467" s="40">
        <v>6201</v>
      </c>
      <c r="B467" s="40">
        <f t="shared" si="12"/>
        <v>620</v>
      </c>
      <c r="C467" s="40">
        <f t="shared" si="13"/>
        <v>62</v>
      </c>
      <c r="D467" s="1" t="s">
        <v>67</v>
      </c>
    </row>
    <row r="468" spans="1:4" x14ac:dyDescent="0.3">
      <c r="A468" s="40">
        <v>6202</v>
      </c>
      <c r="B468" s="40">
        <f t="shared" si="12"/>
        <v>620</v>
      </c>
      <c r="C468" s="40">
        <f t="shared" si="13"/>
        <v>62</v>
      </c>
      <c r="D468" s="1" t="s">
        <v>67</v>
      </c>
    </row>
    <row r="469" spans="1:4" x14ac:dyDescent="0.3">
      <c r="A469" s="40">
        <v>6203</v>
      </c>
      <c r="B469" s="40">
        <f t="shared" si="12"/>
        <v>620</v>
      </c>
      <c r="C469" s="40">
        <f t="shared" si="13"/>
        <v>62</v>
      </c>
      <c r="D469" s="1" t="s">
        <v>67</v>
      </c>
    </row>
    <row r="470" spans="1:4" x14ac:dyDescent="0.3">
      <c r="A470" s="40">
        <v>6209</v>
      </c>
      <c r="B470" s="40">
        <f t="shared" si="12"/>
        <v>620</v>
      </c>
      <c r="C470" s="40">
        <f t="shared" si="13"/>
        <v>62</v>
      </c>
      <c r="D470" s="1" t="s">
        <v>67</v>
      </c>
    </row>
    <row r="471" spans="1:4" x14ac:dyDescent="0.3">
      <c r="A471" s="40">
        <v>6311</v>
      </c>
      <c r="B471" s="40">
        <f t="shared" si="12"/>
        <v>631</v>
      </c>
      <c r="C471" s="40">
        <f t="shared" si="13"/>
        <v>63</v>
      </c>
      <c r="D471" s="1" t="s">
        <v>67</v>
      </c>
    </row>
    <row r="472" spans="1:4" x14ac:dyDescent="0.3">
      <c r="A472" s="40">
        <v>6312</v>
      </c>
      <c r="B472" s="40">
        <f t="shared" si="12"/>
        <v>631</v>
      </c>
      <c r="C472" s="40">
        <f t="shared" si="13"/>
        <v>63</v>
      </c>
      <c r="D472" s="1" t="s">
        <v>67</v>
      </c>
    </row>
    <row r="473" spans="1:4" x14ac:dyDescent="0.3">
      <c r="A473" s="43" t="s">
        <v>10</v>
      </c>
      <c r="B473" s="40">
        <f t="shared" si="12"/>
        <v>639</v>
      </c>
      <c r="C473" s="40">
        <f t="shared" si="13"/>
        <v>63</v>
      </c>
      <c r="D473" s="1" t="s">
        <v>67</v>
      </c>
    </row>
    <row r="474" spans="1:4" x14ac:dyDescent="0.3">
      <c r="A474" s="40">
        <v>6399</v>
      </c>
      <c r="B474" s="40">
        <f t="shared" si="12"/>
        <v>639</v>
      </c>
      <c r="C474" s="40">
        <f t="shared" si="13"/>
        <v>63</v>
      </c>
      <c r="D474" s="1" t="s">
        <v>67</v>
      </c>
    </row>
    <row r="475" spans="1:4" x14ac:dyDescent="0.3">
      <c r="A475" s="40">
        <v>6411</v>
      </c>
      <c r="B475" s="40">
        <f t="shared" si="12"/>
        <v>641</v>
      </c>
      <c r="C475" s="40">
        <f t="shared" si="13"/>
        <v>64</v>
      </c>
      <c r="D475" s="1" t="s">
        <v>78</v>
      </c>
    </row>
    <row r="476" spans="1:4" x14ac:dyDescent="0.3">
      <c r="A476" s="40">
        <v>6419</v>
      </c>
      <c r="B476" s="40">
        <f t="shared" si="12"/>
        <v>641</v>
      </c>
      <c r="C476" s="40">
        <f t="shared" si="13"/>
        <v>64</v>
      </c>
      <c r="D476" s="1" t="s">
        <v>78</v>
      </c>
    </row>
    <row r="477" spans="1:4" x14ac:dyDescent="0.3">
      <c r="A477" s="40">
        <v>6420</v>
      </c>
      <c r="B477" s="40">
        <f t="shared" si="12"/>
        <v>642</v>
      </c>
      <c r="C477" s="40">
        <f t="shared" si="13"/>
        <v>64</v>
      </c>
      <c r="D477" s="1" t="s">
        <v>78</v>
      </c>
    </row>
    <row r="478" spans="1:4" x14ac:dyDescent="0.3">
      <c r="A478" s="40">
        <v>6430</v>
      </c>
      <c r="B478" s="40">
        <f t="shared" si="12"/>
        <v>643</v>
      </c>
      <c r="C478" s="40">
        <f t="shared" si="13"/>
        <v>64</v>
      </c>
      <c r="D478" s="1" t="s">
        <v>78</v>
      </c>
    </row>
    <row r="479" spans="1:4" x14ac:dyDescent="0.3">
      <c r="A479" s="40">
        <v>6491</v>
      </c>
      <c r="B479" s="40">
        <f t="shared" si="12"/>
        <v>649</v>
      </c>
      <c r="C479" s="40">
        <f t="shared" si="13"/>
        <v>64</v>
      </c>
      <c r="D479" s="1" t="s">
        <v>78</v>
      </c>
    </row>
    <row r="480" spans="1:4" x14ac:dyDescent="0.3">
      <c r="A480" s="40">
        <v>6492</v>
      </c>
      <c r="B480" s="40">
        <f t="shared" si="12"/>
        <v>649</v>
      </c>
      <c r="C480" s="40">
        <f t="shared" si="13"/>
        <v>64</v>
      </c>
      <c r="D480" s="1" t="s">
        <v>78</v>
      </c>
    </row>
    <row r="481" spans="1:4" x14ac:dyDescent="0.3">
      <c r="A481" s="40">
        <v>6499</v>
      </c>
      <c r="B481" s="40">
        <f t="shared" si="12"/>
        <v>649</v>
      </c>
      <c r="C481" s="40">
        <f t="shared" si="13"/>
        <v>64</v>
      </c>
      <c r="D481" s="1" t="s">
        <v>78</v>
      </c>
    </row>
    <row r="482" spans="1:4" x14ac:dyDescent="0.3">
      <c r="A482" s="40">
        <v>6511</v>
      </c>
      <c r="B482" s="40">
        <f t="shared" si="12"/>
        <v>651</v>
      </c>
      <c r="C482" s="40">
        <f t="shared" si="13"/>
        <v>65</v>
      </c>
      <c r="D482" s="1" t="s">
        <v>78</v>
      </c>
    </row>
    <row r="483" spans="1:4" x14ac:dyDescent="0.3">
      <c r="A483" s="40">
        <v>6512</v>
      </c>
      <c r="B483" s="40">
        <f t="shared" si="12"/>
        <v>651</v>
      </c>
      <c r="C483" s="40">
        <f t="shared" si="13"/>
        <v>65</v>
      </c>
      <c r="D483" s="1" t="s">
        <v>78</v>
      </c>
    </row>
    <row r="484" spans="1:4" x14ac:dyDescent="0.3">
      <c r="A484" s="40">
        <v>6520</v>
      </c>
      <c r="B484" s="40">
        <f t="shared" si="12"/>
        <v>652</v>
      </c>
      <c r="C484" s="40">
        <f t="shared" si="13"/>
        <v>65</v>
      </c>
      <c r="D484" s="1" t="s">
        <v>78</v>
      </c>
    </row>
    <row r="485" spans="1:4" x14ac:dyDescent="0.3">
      <c r="A485" s="40">
        <v>6530</v>
      </c>
      <c r="B485" s="40">
        <f t="shared" si="12"/>
        <v>653</v>
      </c>
      <c r="C485" s="40">
        <f t="shared" si="13"/>
        <v>65</v>
      </c>
      <c r="D485" s="1" t="s">
        <v>78</v>
      </c>
    </row>
    <row r="486" spans="1:4" x14ac:dyDescent="0.3">
      <c r="A486" s="40">
        <v>6611</v>
      </c>
      <c r="B486" s="40">
        <f t="shared" si="12"/>
        <v>661</v>
      </c>
      <c r="C486" s="40">
        <f t="shared" si="13"/>
        <v>66</v>
      </c>
      <c r="D486" s="1" t="s">
        <v>78</v>
      </c>
    </row>
    <row r="487" spans="1:4" x14ac:dyDescent="0.3">
      <c r="A487" s="40">
        <v>6612</v>
      </c>
      <c r="B487" s="40">
        <f t="shared" si="12"/>
        <v>661</v>
      </c>
      <c r="C487" s="40">
        <f t="shared" si="13"/>
        <v>66</v>
      </c>
      <c r="D487" s="1" t="s">
        <v>78</v>
      </c>
    </row>
    <row r="488" spans="1:4" x14ac:dyDescent="0.3">
      <c r="A488" s="40">
        <v>6619</v>
      </c>
      <c r="B488" s="40">
        <f t="shared" si="12"/>
        <v>661</v>
      </c>
      <c r="C488" s="40">
        <f t="shared" si="13"/>
        <v>66</v>
      </c>
      <c r="D488" s="1" t="s">
        <v>78</v>
      </c>
    </row>
    <row r="489" spans="1:4" x14ac:dyDescent="0.3">
      <c r="A489" s="40">
        <v>6621</v>
      </c>
      <c r="B489" s="40">
        <f t="shared" si="12"/>
        <v>662</v>
      </c>
      <c r="C489" s="40">
        <f t="shared" si="13"/>
        <v>66</v>
      </c>
      <c r="D489" s="1" t="s">
        <v>78</v>
      </c>
    </row>
    <row r="490" spans="1:4" x14ac:dyDescent="0.3">
      <c r="A490" s="40">
        <v>6622</v>
      </c>
      <c r="B490" s="40">
        <f t="shared" si="12"/>
        <v>662</v>
      </c>
      <c r="C490" s="40">
        <f t="shared" si="13"/>
        <v>66</v>
      </c>
      <c r="D490" s="1" t="s">
        <v>78</v>
      </c>
    </row>
    <row r="491" spans="1:4" x14ac:dyDescent="0.3">
      <c r="A491" s="40">
        <v>6629</v>
      </c>
      <c r="B491" s="40">
        <f t="shared" si="12"/>
        <v>662</v>
      </c>
      <c r="C491" s="40">
        <f t="shared" si="13"/>
        <v>66</v>
      </c>
      <c r="D491" s="1" t="s">
        <v>78</v>
      </c>
    </row>
    <row r="492" spans="1:4" x14ac:dyDescent="0.3">
      <c r="A492" s="40">
        <v>6630</v>
      </c>
      <c r="B492" s="40">
        <f t="shared" si="12"/>
        <v>663</v>
      </c>
      <c r="C492" s="40">
        <f t="shared" si="13"/>
        <v>66</v>
      </c>
      <c r="D492" s="1" t="s">
        <v>78</v>
      </c>
    </row>
    <row r="493" spans="1:4" x14ac:dyDescent="0.3">
      <c r="A493" s="40">
        <v>6810</v>
      </c>
      <c r="B493" s="40">
        <f t="shared" si="12"/>
        <v>681</v>
      </c>
      <c r="C493" s="40">
        <f t="shared" si="13"/>
        <v>68</v>
      </c>
      <c r="D493" s="1" t="s">
        <v>79</v>
      </c>
    </row>
    <row r="494" spans="1:4" x14ac:dyDescent="0.3">
      <c r="A494" s="40">
        <v>6820</v>
      </c>
      <c r="B494" s="40">
        <f t="shared" si="12"/>
        <v>682</v>
      </c>
      <c r="C494" s="40">
        <f t="shared" si="13"/>
        <v>68</v>
      </c>
      <c r="D494" s="1" t="s">
        <v>79</v>
      </c>
    </row>
    <row r="495" spans="1:4" x14ac:dyDescent="0.3">
      <c r="A495" s="40">
        <v>6831</v>
      </c>
      <c r="B495" s="40">
        <f t="shared" si="12"/>
        <v>683</v>
      </c>
      <c r="C495" s="40">
        <f t="shared" si="13"/>
        <v>68</v>
      </c>
      <c r="D495" s="1" t="s">
        <v>79</v>
      </c>
    </row>
    <row r="496" spans="1:4" x14ac:dyDescent="0.3">
      <c r="A496" s="40">
        <v>6832</v>
      </c>
      <c r="B496" s="40">
        <f t="shared" si="12"/>
        <v>683</v>
      </c>
      <c r="C496" s="40">
        <f t="shared" si="13"/>
        <v>68</v>
      </c>
      <c r="D496" s="1" t="s">
        <v>79</v>
      </c>
    </row>
    <row r="497" spans="1:4" x14ac:dyDescent="0.3">
      <c r="A497" s="40">
        <v>6910</v>
      </c>
      <c r="B497" s="40">
        <f t="shared" si="12"/>
        <v>691</v>
      </c>
      <c r="C497" s="40">
        <f t="shared" si="13"/>
        <v>69</v>
      </c>
      <c r="D497" s="1" t="s">
        <v>80</v>
      </c>
    </row>
    <row r="498" spans="1:4" x14ac:dyDescent="0.3">
      <c r="A498" s="40">
        <v>6920</v>
      </c>
      <c r="B498" s="40">
        <f t="shared" si="12"/>
        <v>692</v>
      </c>
      <c r="C498" s="40">
        <f t="shared" si="13"/>
        <v>69</v>
      </c>
      <c r="D498" s="1" t="s">
        <v>80</v>
      </c>
    </row>
    <row r="499" spans="1:4" x14ac:dyDescent="0.3">
      <c r="A499" s="40">
        <v>7010</v>
      </c>
      <c r="B499" s="40">
        <f t="shared" si="12"/>
        <v>701</v>
      </c>
      <c r="C499" s="40">
        <f t="shared" si="13"/>
        <v>70</v>
      </c>
      <c r="D499" s="1" t="s">
        <v>80</v>
      </c>
    </row>
    <row r="500" spans="1:4" x14ac:dyDescent="0.3">
      <c r="A500" s="40">
        <v>7021</v>
      </c>
      <c r="B500" s="40">
        <f t="shared" si="12"/>
        <v>702</v>
      </c>
      <c r="C500" s="40">
        <f t="shared" si="13"/>
        <v>70</v>
      </c>
      <c r="D500" s="1" t="s">
        <v>80</v>
      </c>
    </row>
    <row r="501" spans="1:4" x14ac:dyDescent="0.3">
      <c r="A501" s="40">
        <v>7022</v>
      </c>
      <c r="B501" s="40">
        <f t="shared" si="12"/>
        <v>702</v>
      </c>
      <c r="C501" s="40">
        <f t="shared" si="13"/>
        <v>70</v>
      </c>
      <c r="D501" s="1" t="s">
        <v>80</v>
      </c>
    </row>
    <row r="502" spans="1:4" x14ac:dyDescent="0.3">
      <c r="A502" s="40">
        <v>7111</v>
      </c>
      <c r="B502" s="40">
        <f t="shared" si="12"/>
        <v>711</v>
      </c>
      <c r="C502" s="40">
        <f t="shared" si="13"/>
        <v>71</v>
      </c>
      <c r="D502" s="1" t="s">
        <v>80</v>
      </c>
    </row>
    <row r="503" spans="1:4" x14ac:dyDescent="0.3">
      <c r="A503" s="40">
        <v>7112</v>
      </c>
      <c r="B503" s="40">
        <f t="shared" si="12"/>
        <v>711</v>
      </c>
      <c r="C503" s="40">
        <f t="shared" si="13"/>
        <v>71</v>
      </c>
      <c r="D503" s="1" t="s">
        <v>80</v>
      </c>
    </row>
    <row r="504" spans="1:4" x14ac:dyDescent="0.3">
      <c r="A504" s="40">
        <v>7120</v>
      </c>
      <c r="B504" s="40">
        <f t="shared" si="12"/>
        <v>712</v>
      </c>
      <c r="C504" s="40">
        <f t="shared" si="13"/>
        <v>71</v>
      </c>
      <c r="D504" s="1" t="s">
        <v>80</v>
      </c>
    </row>
    <row r="505" spans="1:4" x14ac:dyDescent="0.3">
      <c r="A505" s="40">
        <v>7211</v>
      </c>
      <c r="B505" s="40">
        <f t="shared" si="12"/>
        <v>721</v>
      </c>
      <c r="C505" s="40">
        <f t="shared" si="13"/>
        <v>72</v>
      </c>
      <c r="D505" s="1" t="s">
        <v>80</v>
      </c>
    </row>
    <row r="506" spans="1:4" x14ac:dyDescent="0.3">
      <c r="A506" s="40">
        <v>7219</v>
      </c>
      <c r="B506" s="40">
        <f t="shared" si="12"/>
        <v>721</v>
      </c>
      <c r="C506" s="40">
        <f t="shared" si="13"/>
        <v>72</v>
      </c>
      <c r="D506" s="1" t="s">
        <v>80</v>
      </c>
    </row>
    <row r="507" spans="1:4" x14ac:dyDescent="0.3">
      <c r="A507" s="40">
        <v>7220</v>
      </c>
      <c r="B507" s="40">
        <f t="shared" ref="B507:B570" si="14">LEFT(A507,3)+0</f>
        <v>722</v>
      </c>
      <c r="C507" s="40">
        <f t="shared" ref="C507:C570" si="15">LEFT(B507,2)+0</f>
        <v>72</v>
      </c>
      <c r="D507" s="1" t="s">
        <v>80</v>
      </c>
    </row>
    <row r="508" spans="1:4" x14ac:dyDescent="0.3">
      <c r="A508" s="40">
        <v>7311</v>
      </c>
      <c r="B508" s="40">
        <f t="shared" si="14"/>
        <v>731</v>
      </c>
      <c r="C508" s="40">
        <f t="shared" si="15"/>
        <v>73</v>
      </c>
      <c r="D508" s="1" t="s">
        <v>80</v>
      </c>
    </row>
    <row r="509" spans="1:4" x14ac:dyDescent="0.3">
      <c r="A509" s="40">
        <v>7312</v>
      </c>
      <c r="B509" s="40">
        <f t="shared" si="14"/>
        <v>731</v>
      </c>
      <c r="C509" s="40">
        <f t="shared" si="15"/>
        <v>73</v>
      </c>
      <c r="D509" s="1" t="s">
        <v>80</v>
      </c>
    </row>
    <row r="510" spans="1:4" x14ac:dyDescent="0.3">
      <c r="A510" s="40">
        <v>7320</v>
      </c>
      <c r="B510" s="40">
        <f t="shared" si="14"/>
        <v>732</v>
      </c>
      <c r="C510" s="40">
        <f t="shared" si="15"/>
        <v>73</v>
      </c>
      <c r="D510" s="1" t="s">
        <v>80</v>
      </c>
    </row>
    <row r="511" spans="1:4" x14ac:dyDescent="0.3">
      <c r="A511" s="40">
        <v>7410</v>
      </c>
      <c r="B511" s="40">
        <f t="shared" si="14"/>
        <v>741</v>
      </c>
      <c r="C511" s="40">
        <f t="shared" si="15"/>
        <v>74</v>
      </c>
      <c r="D511" s="1" t="s">
        <v>80</v>
      </c>
    </row>
    <row r="512" spans="1:4" x14ac:dyDescent="0.3">
      <c r="A512" s="40">
        <v>7420</v>
      </c>
      <c r="B512" s="40">
        <f t="shared" si="14"/>
        <v>742</v>
      </c>
      <c r="C512" s="40">
        <f t="shared" si="15"/>
        <v>74</v>
      </c>
      <c r="D512" s="1" t="s">
        <v>80</v>
      </c>
    </row>
    <row r="513" spans="1:4" x14ac:dyDescent="0.3">
      <c r="A513" s="40">
        <v>7430</v>
      </c>
      <c r="B513" s="40">
        <f t="shared" si="14"/>
        <v>743</v>
      </c>
      <c r="C513" s="40">
        <f t="shared" si="15"/>
        <v>74</v>
      </c>
      <c r="D513" s="1" t="s">
        <v>80</v>
      </c>
    </row>
    <row r="514" spans="1:4" x14ac:dyDescent="0.3">
      <c r="A514" s="40">
        <v>7490</v>
      </c>
      <c r="B514" s="40">
        <f t="shared" si="14"/>
        <v>749</v>
      </c>
      <c r="C514" s="40">
        <f t="shared" si="15"/>
        <v>74</v>
      </c>
      <c r="D514" s="1" t="s">
        <v>80</v>
      </c>
    </row>
    <row r="515" spans="1:4" x14ac:dyDescent="0.3">
      <c r="A515" s="40">
        <v>7500</v>
      </c>
      <c r="B515" s="40">
        <f t="shared" si="14"/>
        <v>750</v>
      </c>
      <c r="C515" s="40">
        <f t="shared" si="15"/>
        <v>75</v>
      </c>
      <c r="D515" s="1" t="s">
        <v>80</v>
      </c>
    </row>
    <row r="516" spans="1:4" x14ac:dyDescent="0.3">
      <c r="A516" s="40">
        <v>7711</v>
      </c>
      <c r="B516" s="40">
        <f t="shared" si="14"/>
        <v>771</v>
      </c>
      <c r="C516" s="40">
        <f t="shared" si="15"/>
        <v>77</v>
      </c>
      <c r="D516" s="1" t="s">
        <v>70</v>
      </c>
    </row>
    <row r="517" spans="1:4" x14ac:dyDescent="0.3">
      <c r="A517" s="40">
        <v>7712</v>
      </c>
      <c r="B517" s="40">
        <f t="shared" si="14"/>
        <v>771</v>
      </c>
      <c r="C517" s="40">
        <f t="shared" si="15"/>
        <v>77</v>
      </c>
      <c r="D517" s="1" t="s">
        <v>70</v>
      </c>
    </row>
    <row r="518" spans="1:4" x14ac:dyDescent="0.3">
      <c r="A518" s="40">
        <v>7721</v>
      </c>
      <c r="B518" s="40">
        <f t="shared" si="14"/>
        <v>772</v>
      </c>
      <c r="C518" s="40">
        <f t="shared" si="15"/>
        <v>77</v>
      </c>
      <c r="D518" s="1" t="s">
        <v>70</v>
      </c>
    </row>
    <row r="519" spans="1:4" x14ac:dyDescent="0.3">
      <c r="A519" s="40">
        <v>7722</v>
      </c>
      <c r="B519" s="40">
        <f t="shared" si="14"/>
        <v>772</v>
      </c>
      <c r="C519" s="40">
        <f t="shared" si="15"/>
        <v>77</v>
      </c>
      <c r="D519" s="1" t="s">
        <v>70</v>
      </c>
    </row>
    <row r="520" spans="1:4" x14ac:dyDescent="0.3">
      <c r="A520" s="40">
        <v>7729</v>
      </c>
      <c r="B520" s="40">
        <f t="shared" si="14"/>
        <v>772</v>
      </c>
      <c r="C520" s="40">
        <f t="shared" si="15"/>
        <v>77</v>
      </c>
      <c r="D520" s="1" t="s">
        <v>70</v>
      </c>
    </row>
    <row r="521" spans="1:4" x14ac:dyDescent="0.3">
      <c r="A521" s="40">
        <v>7731</v>
      </c>
      <c r="B521" s="40">
        <f t="shared" si="14"/>
        <v>773</v>
      </c>
      <c r="C521" s="40">
        <f t="shared" si="15"/>
        <v>77</v>
      </c>
      <c r="D521" s="1" t="s">
        <v>70</v>
      </c>
    </row>
    <row r="522" spans="1:4" x14ac:dyDescent="0.3">
      <c r="A522" s="40">
        <v>7732</v>
      </c>
      <c r="B522" s="40">
        <f t="shared" si="14"/>
        <v>773</v>
      </c>
      <c r="C522" s="40">
        <f t="shared" si="15"/>
        <v>77</v>
      </c>
      <c r="D522" s="1" t="s">
        <v>70</v>
      </c>
    </row>
    <row r="523" spans="1:4" x14ac:dyDescent="0.3">
      <c r="A523" s="40">
        <v>7733</v>
      </c>
      <c r="B523" s="40">
        <f t="shared" si="14"/>
        <v>773</v>
      </c>
      <c r="C523" s="40">
        <f t="shared" si="15"/>
        <v>77</v>
      </c>
      <c r="D523" s="1" t="s">
        <v>70</v>
      </c>
    </row>
    <row r="524" spans="1:4" x14ac:dyDescent="0.3">
      <c r="A524" s="40">
        <v>7734</v>
      </c>
      <c r="B524" s="40">
        <f t="shared" si="14"/>
        <v>773</v>
      </c>
      <c r="C524" s="40">
        <f t="shared" si="15"/>
        <v>77</v>
      </c>
      <c r="D524" s="1" t="s">
        <v>70</v>
      </c>
    </row>
    <row r="525" spans="1:4" x14ac:dyDescent="0.3">
      <c r="A525" s="40">
        <v>7735</v>
      </c>
      <c r="B525" s="40">
        <f t="shared" si="14"/>
        <v>773</v>
      </c>
      <c r="C525" s="40">
        <f t="shared" si="15"/>
        <v>77</v>
      </c>
      <c r="D525" s="1" t="s">
        <v>70</v>
      </c>
    </row>
    <row r="526" spans="1:4" x14ac:dyDescent="0.3">
      <c r="A526" s="40">
        <v>7739</v>
      </c>
      <c r="B526" s="40">
        <f t="shared" si="14"/>
        <v>773</v>
      </c>
      <c r="C526" s="40">
        <f t="shared" si="15"/>
        <v>77</v>
      </c>
      <c r="D526" s="1" t="s">
        <v>70</v>
      </c>
    </row>
    <row r="527" spans="1:4" x14ac:dyDescent="0.3">
      <c r="A527" s="40">
        <v>7740</v>
      </c>
      <c r="B527" s="40">
        <f t="shared" si="14"/>
        <v>774</v>
      </c>
      <c r="C527" s="40">
        <f t="shared" si="15"/>
        <v>77</v>
      </c>
      <c r="D527" s="1" t="s">
        <v>70</v>
      </c>
    </row>
    <row r="528" spans="1:4" x14ac:dyDescent="0.3">
      <c r="A528" s="40">
        <v>7810</v>
      </c>
      <c r="B528" s="40">
        <f t="shared" si="14"/>
        <v>781</v>
      </c>
      <c r="C528" s="40">
        <f t="shared" si="15"/>
        <v>78</v>
      </c>
      <c r="D528" s="1" t="s">
        <v>70</v>
      </c>
    </row>
    <row r="529" spans="1:4" x14ac:dyDescent="0.3">
      <c r="A529" s="40">
        <v>7820</v>
      </c>
      <c r="B529" s="40">
        <f t="shared" si="14"/>
        <v>782</v>
      </c>
      <c r="C529" s="40">
        <f t="shared" si="15"/>
        <v>78</v>
      </c>
      <c r="D529" s="1" t="s">
        <v>70</v>
      </c>
    </row>
    <row r="530" spans="1:4" x14ac:dyDescent="0.3">
      <c r="A530" s="40">
        <v>7830</v>
      </c>
      <c r="B530" s="40">
        <f t="shared" si="14"/>
        <v>783</v>
      </c>
      <c r="C530" s="40">
        <f t="shared" si="15"/>
        <v>78</v>
      </c>
      <c r="D530" s="1" t="s">
        <v>70</v>
      </c>
    </row>
    <row r="531" spans="1:4" x14ac:dyDescent="0.3">
      <c r="A531" s="40">
        <v>7911</v>
      </c>
      <c r="B531" s="40">
        <f t="shared" si="14"/>
        <v>791</v>
      </c>
      <c r="C531" s="40">
        <f t="shared" si="15"/>
        <v>79</v>
      </c>
      <c r="D531" s="1" t="s">
        <v>70</v>
      </c>
    </row>
    <row r="532" spans="1:4" x14ac:dyDescent="0.3">
      <c r="A532" s="40">
        <v>7912</v>
      </c>
      <c r="B532" s="40">
        <f t="shared" si="14"/>
        <v>791</v>
      </c>
      <c r="C532" s="40">
        <f t="shared" si="15"/>
        <v>79</v>
      </c>
      <c r="D532" s="1" t="s">
        <v>70</v>
      </c>
    </row>
    <row r="533" spans="1:4" x14ac:dyDescent="0.3">
      <c r="A533" s="40">
        <v>7990</v>
      </c>
      <c r="B533" s="40">
        <f t="shared" si="14"/>
        <v>799</v>
      </c>
      <c r="C533" s="40">
        <f t="shared" si="15"/>
        <v>79</v>
      </c>
      <c r="D533" s="1" t="s">
        <v>70</v>
      </c>
    </row>
    <row r="534" spans="1:4" x14ac:dyDescent="0.3">
      <c r="A534" s="40">
        <v>8010</v>
      </c>
      <c r="B534" s="40">
        <f t="shared" si="14"/>
        <v>801</v>
      </c>
      <c r="C534" s="40">
        <f t="shared" si="15"/>
        <v>80</v>
      </c>
      <c r="D534" s="1" t="s">
        <v>70</v>
      </c>
    </row>
    <row r="535" spans="1:4" x14ac:dyDescent="0.3">
      <c r="A535" s="40">
        <v>8020</v>
      </c>
      <c r="B535" s="40">
        <f t="shared" si="14"/>
        <v>802</v>
      </c>
      <c r="C535" s="40">
        <f t="shared" si="15"/>
        <v>80</v>
      </c>
      <c r="D535" s="1" t="s">
        <v>70</v>
      </c>
    </row>
    <row r="536" spans="1:4" x14ac:dyDescent="0.3">
      <c r="A536" s="40">
        <v>8030</v>
      </c>
      <c r="B536" s="40">
        <f t="shared" si="14"/>
        <v>803</v>
      </c>
      <c r="C536" s="40">
        <f t="shared" si="15"/>
        <v>80</v>
      </c>
      <c r="D536" s="1" t="s">
        <v>70</v>
      </c>
    </row>
    <row r="537" spans="1:4" x14ac:dyDescent="0.3">
      <c r="A537" s="40">
        <v>8110</v>
      </c>
      <c r="B537" s="40">
        <f t="shared" si="14"/>
        <v>811</v>
      </c>
      <c r="C537" s="40">
        <f t="shared" si="15"/>
        <v>81</v>
      </c>
      <c r="D537" s="1" t="s">
        <v>70</v>
      </c>
    </row>
    <row r="538" spans="1:4" x14ac:dyDescent="0.3">
      <c r="A538" s="40">
        <v>8121</v>
      </c>
      <c r="B538" s="40">
        <f t="shared" si="14"/>
        <v>812</v>
      </c>
      <c r="C538" s="40">
        <f t="shared" si="15"/>
        <v>81</v>
      </c>
      <c r="D538" s="1" t="s">
        <v>70</v>
      </c>
    </row>
    <row r="539" spans="1:4" x14ac:dyDescent="0.3">
      <c r="A539" s="40">
        <v>8122</v>
      </c>
      <c r="B539" s="40">
        <f t="shared" si="14"/>
        <v>812</v>
      </c>
      <c r="C539" s="40">
        <f t="shared" si="15"/>
        <v>81</v>
      </c>
      <c r="D539" s="1" t="s">
        <v>70</v>
      </c>
    </row>
    <row r="540" spans="1:4" x14ac:dyDescent="0.3">
      <c r="A540" s="40">
        <v>8129</v>
      </c>
      <c r="B540" s="40">
        <f t="shared" si="14"/>
        <v>812</v>
      </c>
      <c r="C540" s="40">
        <f t="shared" si="15"/>
        <v>81</v>
      </c>
      <c r="D540" s="1" t="s">
        <v>70</v>
      </c>
    </row>
    <row r="541" spans="1:4" x14ac:dyDescent="0.3">
      <c r="A541" s="40">
        <v>8130</v>
      </c>
      <c r="B541" s="40">
        <f t="shared" si="14"/>
        <v>813</v>
      </c>
      <c r="C541" s="40">
        <f t="shared" si="15"/>
        <v>81</v>
      </c>
      <c r="D541" s="1" t="s">
        <v>70</v>
      </c>
    </row>
    <row r="542" spans="1:4" x14ac:dyDescent="0.3">
      <c r="A542" s="43" t="s">
        <v>12</v>
      </c>
      <c r="B542" s="40">
        <f t="shared" si="14"/>
        <v>821</v>
      </c>
      <c r="C542" s="40">
        <f t="shared" si="15"/>
        <v>82</v>
      </c>
      <c r="D542" s="1" t="s">
        <v>70</v>
      </c>
    </row>
    <row r="543" spans="1:4" x14ac:dyDescent="0.3">
      <c r="A543" s="40">
        <v>8219</v>
      </c>
      <c r="B543" s="40">
        <f t="shared" si="14"/>
        <v>821</v>
      </c>
      <c r="C543" s="40">
        <f t="shared" si="15"/>
        <v>82</v>
      </c>
      <c r="D543" s="1" t="s">
        <v>70</v>
      </c>
    </row>
    <row r="544" spans="1:4" x14ac:dyDescent="0.3">
      <c r="A544" s="40">
        <v>8220</v>
      </c>
      <c r="B544" s="40">
        <f t="shared" si="14"/>
        <v>822</v>
      </c>
      <c r="C544" s="40">
        <f t="shared" si="15"/>
        <v>82</v>
      </c>
      <c r="D544" s="1" t="s">
        <v>70</v>
      </c>
    </row>
    <row r="545" spans="1:4" x14ac:dyDescent="0.3">
      <c r="A545" s="40">
        <v>8230</v>
      </c>
      <c r="B545" s="40">
        <f t="shared" si="14"/>
        <v>823</v>
      </c>
      <c r="C545" s="40">
        <f t="shared" si="15"/>
        <v>82</v>
      </c>
      <c r="D545" s="1" t="s">
        <v>70</v>
      </c>
    </row>
    <row r="546" spans="1:4" x14ac:dyDescent="0.3">
      <c r="A546" s="43" t="s">
        <v>14</v>
      </c>
      <c r="B546" s="40">
        <f t="shared" si="14"/>
        <v>829</v>
      </c>
      <c r="C546" s="40">
        <f t="shared" si="15"/>
        <v>82</v>
      </c>
      <c r="D546" s="1" t="s">
        <v>70</v>
      </c>
    </row>
    <row r="547" spans="1:4" x14ac:dyDescent="0.3">
      <c r="A547" s="40">
        <v>8292</v>
      </c>
      <c r="B547" s="40">
        <f t="shared" si="14"/>
        <v>829</v>
      </c>
      <c r="C547" s="40">
        <f t="shared" si="15"/>
        <v>82</v>
      </c>
      <c r="D547" s="1" t="s">
        <v>70</v>
      </c>
    </row>
    <row r="548" spans="1:4" x14ac:dyDescent="0.3">
      <c r="A548" s="40">
        <v>8299</v>
      </c>
      <c r="B548" s="40">
        <f t="shared" si="14"/>
        <v>829</v>
      </c>
      <c r="C548" s="40">
        <f t="shared" si="15"/>
        <v>82</v>
      </c>
      <c r="D548" s="1" t="s">
        <v>70</v>
      </c>
    </row>
    <row r="549" spans="1:4" x14ac:dyDescent="0.3">
      <c r="A549" s="40">
        <v>8411</v>
      </c>
      <c r="B549" s="40">
        <f t="shared" si="14"/>
        <v>841</v>
      </c>
      <c r="C549" s="40">
        <f t="shared" si="15"/>
        <v>84</v>
      </c>
      <c r="D549" s="1" t="s">
        <v>81</v>
      </c>
    </row>
    <row r="550" spans="1:4" x14ac:dyDescent="0.3">
      <c r="A550" s="40">
        <v>8412</v>
      </c>
      <c r="B550" s="40">
        <f t="shared" si="14"/>
        <v>841</v>
      </c>
      <c r="C550" s="40">
        <f t="shared" si="15"/>
        <v>84</v>
      </c>
      <c r="D550" s="1" t="s">
        <v>81</v>
      </c>
    </row>
    <row r="551" spans="1:4" x14ac:dyDescent="0.3">
      <c r="A551" s="40">
        <v>8413</v>
      </c>
      <c r="B551" s="40">
        <f t="shared" si="14"/>
        <v>841</v>
      </c>
      <c r="C551" s="40">
        <f t="shared" si="15"/>
        <v>84</v>
      </c>
      <c r="D551" s="1" t="s">
        <v>81</v>
      </c>
    </row>
    <row r="552" spans="1:4" x14ac:dyDescent="0.3">
      <c r="A552" s="40">
        <v>8421</v>
      </c>
      <c r="B552" s="40">
        <f t="shared" si="14"/>
        <v>842</v>
      </c>
      <c r="C552" s="40">
        <f t="shared" si="15"/>
        <v>84</v>
      </c>
      <c r="D552" s="1" t="s">
        <v>81</v>
      </c>
    </row>
    <row r="553" spans="1:4" x14ac:dyDescent="0.3">
      <c r="A553" s="40">
        <v>8422</v>
      </c>
      <c r="B553" s="40">
        <f t="shared" si="14"/>
        <v>842</v>
      </c>
      <c r="C553" s="40">
        <f t="shared" si="15"/>
        <v>84</v>
      </c>
      <c r="D553" s="1" t="s">
        <v>81</v>
      </c>
    </row>
    <row r="554" spans="1:4" x14ac:dyDescent="0.3">
      <c r="A554" s="40">
        <v>8423</v>
      </c>
      <c r="B554" s="40">
        <f t="shared" si="14"/>
        <v>842</v>
      </c>
      <c r="C554" s="40">
        <f t="shared" si="15"/>
        <v>84</v>
      </c>
      <c r="D554" s="1" t="s">
        <v>81</v>
      </c>
    </row>
    <row r="555" spans="1:4" x14ac:dyDescent="0.3">
      <c r="A555" s="40">
        <v>8424</v>
      </c>
      <c r="B555" s="40">
        <f t="shared" si="14"/>
        <v>842</v>
      </c>
      <c r="C555" s="40">
        <f t="shared" si="15"/>
        <v>84</v>
      </c>
      <c r="D555" s="1" t="s">
        <v>81</v>
      </c>
    </row>
    <row r="556" spans="1:4" x14ac:dyDescent="0.3">
      <c r="A556" s="40">
        <v>8425</v>
      </c>
      <c r="B556" s="40">
        <f t="shared" si="14"/>
        <v>842</v>
      </c>
      <c r="C556" s="40">
        <f t="shared" si="15"/>
        <v>84</v>
      </c>
      <c r="D556" s="1" t="s">
        <v>81</v>
      </c>
    </row>
    <row r="557" spans="1:4" x14ac:dyDescent="0.3">
      <c r="A557" s="40">
        <v>8430</v>
      </c>
      <c r="B557" s="40">
        <f t="shared" si="14"/>
        <v>843</v>
      </c>
      <c r="C557" s="40">
        <f t="shared" si="15"/>
        <v>84</v>
      </c>
      <c r="D557" s="1" t="s">
        <v>81</v>
      </c>
    </row>
    <row r="558" spans="1:4" x14ac:dyDescent="0.3">
      <c r="A558" s="40">
        <v>8510</v>
      </c>
      <c r="B558" s="40">
        <f t="shared" si="14"/>
        <v>851</v>
      </c>
      <c r="C558" s="40">
        <f t="shared" si="15"/>
        <v>85</v>
      </c>
      <c r="D558" s="1" t="s">
        <v>82</v>
      </c>
    </row>
    <row r="559" spans="1:4" x14ac:dyDescent="0.3">
      <c r="A559" s="40">
        <v>8520</v>
      </c>
      <c r="B559" s="40">
        <f t="shared" si="14"/>
        <v>852</v>
      </c>
      <c r="C559" s="40">
        <f t="shared" si="15"/>
        <v>85</v>
      </c>
      <c r="D559" s="1" t="s">
        <v>82</v>
      </c>
    </row>
    <row r="560" spans="1:4" x14ac:dyDescent="0.3">
      <c r="A560" s="40">
        <v>8531</v>
      </c>
      <c r="B560" s="40">
        <f t="shared" si="14"/>
        <v>853</v>
      </c>
      <c r="C560" s="40">
        <f t="shared" si="15"/>
        <v>85</v>
      </c>
      <c r="D560" s="1" t="s">
        <v>82</v>
      </c>
    </row>
    <row r="561" spans="1:4" x14ac:dyDescent="0.3">
      <c r="A561" s="40">
        <v>8532</v>
      </c>
      <c r="B561" s="40">
        <f t="shared" si="14"/>
        <v>853</v>
      </c>
      <c r="C561" s="40">
        <f t="shared" si="15"/>
        <v>85</v>
      </c>
      <c r="D561" s="1" t="s">
        <v>82</v>
      </c>
    </row>
    <row r="562" spans="1:4" x14ac:dyDescent="0.3">
      <c r="A562" s="40">
        <v>8541</v>
      </c>
      <c r="B562" s="40">
        <f t="shared" si="14"/>
        <v>854</v>
      </c>
      <c r="C562" s="40">
        <f t="shared" si="15"/>
        <v>85</v>
      </c>
      <c r="D562" s="1" t="s">
        <v>82</v>
      </c>
    </row>
    <row r="563" spans="1:4" x14ac:dyDescent="0.3">
      <c r="A563" s="40">
        <v>8542</v>
      </c>
      <c r="B563" s="40">
        <f t="shared" si="14"/>
        <v>854</v>
      </c>
      <c r="C563" s="40">
        <f t="shared" si="15"/>
        <v>85</v>
      </c>
      <c r="D563" s="1" t="s">
        <v>82</v>
      </c>
    </row>
    <row r="564" spans="1:4" x14ac:dyDescent="0.3">
      <c r="A564" s="40">
        <v>8551</v>
      </c>
      <c r="B564" s="40">
        <f t="shared" si="14"/>
        <v>855</v>
      </c>
      <c r="C564" s="40">
        <f t="shared" si="15"/>
        <v>85</v>
      </c>
      <c r="D564" s="1" t="s">
        <v>82</v>
      </c>
    </row>
    <row r="565" spans="1:4" x14ac:dyDescent="0.3">
      <c r="A565" s="40">
        <v>8552</v>
      </c>
      <c r="B565" s="40">
        <f t="shared" si="14"/>
        <v>855</v>
      </c>
      <c r="C565" s="40">
        <f t="shared" si="15"/>
        <v>85</v>
      </c>
      <c r="D565" s="1" t="s">
        <v>82</v>
      </c>
    </row>
    <row r="566" spans="1:4" x14ac:dyDescent="0.3">
      <c r="A566" s="40">
        <v>8553</v>
      </c>
      <c r="B566" s="40">
        <f t="shared" si="14"/>
        <v>855</v>
      </c>
      <c r="C566" s="40">
        <f t="shared" si="15"/>
        <v>85</v>
      </c>
      <c r="D566" s="1" t="s">
        <v>82</v>
      </c>
    </row>
    <row r="567" spans="1:4" x14ac:dyDescent="0.3">
      <c r="A567" s="40">
        <v>8559</v>
      </c>
      <c r="B567" s="40">
        <f t="shared" si="14"/>
        <v>855</v>
      </c>
      <c r="C567" s="40">
        <f t="shared" si="15"/>
        <v>85</v>
      </c>
      <c r="D567" s="1" t="s">
        <v>82</v>
      </c>
    </row>
    <row r="568" spans="1:4" x14ac:dyDescent="0.3">
      <c r="A568" s="40">
        <v>8560</v>
      </c>
      <c r="B568" s="40">
        <f t="shared" si="14"/>
        <v>856</v>
      </c>
      <c r="C568" s="40">
        <f t="shared" si="15"/>
        <v>85</v>
      </c>
      <c r="D568" s="1" t="s">
        <v>82</v>
      </c>
    </row>
    <row r="569" spans="1:4" x14ac:dyDescent="0.3">
      <c r="A569" s="40">
        <v>8610</v>
      </c>
      <c r="B569" s="40">
        <f t="shared" si="14"/>
        <v>861</v>
      </c>
      <c r="C569" s="40">
        <f t="shared" si="15"/>
        <v>86</v>
      </c>
      <c r="D569" s="1" t="s">
        <v>83</v>
      </c>
    </row>
    <row r="570" spans="1:4" x14ac:dyDescent="0.3">
      <c r="A570" s="40">
        <v>8621</v>
      </c>
      <c r="B570" s="40">
        <f t="shared" si="14"/>
        <v>862</v>
      </c>
      <c r="C570" s="40">
        <f t="shared" si="15"/>
        <v>86</v>
      </c>
      <c r="D570" s="1" t="s">
        <v>83</v>
      </c>
    </row>
    <row r="571" spans="1:4" x14ac:dyDescent="0.3">
      <c r="A571" s="40">
        <v>8622</v>
      </c>
      <c r="B571" s="40">
        <f t="shared" ref="B571:B618" si="16">LEFT(A571,3)+0</f>
        <v>862</v>
      </c>
      <c r="C571" s="40">
        <f t="shared" ref="C571:C618" si="17">LEFT(B571,2)+0</f>
        <v>86</v>
      </c>
      <c r="D571" s="1" t="s">
        <v>83</v>
      </c>
    </row>
    <row r="572" spans="1:4" x14ac:dyDescent="0.3">
      <c r="A572" s="40">
        <v>8623</v>
      </c>
      <c r="B572" s="40">
        <f t="shared" si="16"/>
        <v>862</v>
      </c>
      <c r="C572" s="40">
        <f t="shared" si="17"/>
        <v>86</v>
      </c>
      <c r="D572" s="1" t="s">
        <v>83</v>
      </c>
    </row>
    <row r="573" spans="1:4" x14ac:dyDescent="0.3">
      <c r="A573" s="40">
        <v>8690</v>
      </c>
      <c r="B573" s="40">
        <f t="shared" si="16"/>
        <v>869</v>
      </c>
      <c r="C573" s="40">
        <f t="shared" si="17"/>
        <v>86</v>
      </c>
      <c r="D573" s="1" t="s">
        <v>83</v>
      </c>
    </row>
    <row r="574" spans="1:4" x14ac:dyDescent="0.3">
      <c r="A574" s="40">
        <v>8710</v>
      </c>
      <c r="B574" s="40">
        <f t="shared" si="16"/>
        <v>871</v>
      </c>
      <c r="C574" s="40">
        <f t="shared" si="17"/>
        <v>87</v>
      </c>
      <c r="D574" s="1" t="s">
        <v>83</v>
      </c>
    </row>
    <row r="575" spans="1:4" x14ac:dyDescent="0.3">
      <c r="A575" s="40">
        <v>8720</v>
      </c>
      <c r="B575" s="40">
        <f t="shared" si="16"/>
        <v>872</v>
      </c>
      <c r="C575" s="40">
        <f t="shared" si="17"/>
        <v>87</v>
      </c>
      <c r="D575" s="1" t="s">
        <v>83</v>
      </c>
    </row>
    <row r="576" spans="1:4" x14ac:dyDescent="0.3">
      <c r="A576" s="40">
        <v>8730</v>
      </c>
      <c r="B576" s="40">
        <f t="shared" si="16"/>
        <v>873</v>
      </c>
      <c r="C576" s="40">
        <f t="shared" si="17"/>
        <v>87</v>
      </c>
      <c r="D576" s="1" t="s">
        <v>83</v>
      </c>
    </row>
    <row r="577" spans="1:4" x14ac:dyDescent="0.3">
      <c r="A577" s="40">
        <v>8790</v>
      </c>
      <c r="B577" s="40">
        <f t="shared" si="16"/>
        <v>879</v>
      </c>
      <c r="C577" s="40">
        <f t="shared" si="17"/>
        <v>87</v>
      </c>
      <c r="D577" s="1" t="s">
        <v>83</v>
      </c>
    </row>
    <row r="578" spans="1:4" x14ac:dyDescent="0.3">
      <c r="A578" s="40">
        <v>8810</v>
      </c>
      <c r="B578" s="40">
        <f t="shared" si="16"/>
        <v>881</v>
      </c>
      <c r="C578" s="40">
        <f t="shared" si="17"/>
        <v>88</v>
      </c>
      <c r="D578" s="1" t="s">
        <v>83</v>
      </c>
    </row>
    <row r="579" spans="1:4" x14ac:dyDescent="0.3">
      <c r="A579" s="40">
        <v>8891</v>
      </c>
      <c r="B579" s="40">
        <f t="shared" si="16"/>
        <v>889</v>
      </c>
      <c r="C579" s="40">
        <f t="shared" si="17"/>
        <v>88</v>
      </c>
      <c r="D579" s="1" t="s">
        <v>83</v>
      </c>
    </row>
    <row r="580" spans="1:4" x14ac:dyDescent="0.3">
      <c r="A580" s="40">
        <v>8899</v>
      </c>
      <c r="B580" s="40">
        <f t="shared" si="16"/>
        <v>889</v>
      </c>
      <c r="C580" s="40">
        <f t="shared" si="17"/>
        <v>88</v>
      </c>
      <c r="D580" s="1" t="s">
        <v>83</v>
      </c>
    </row>
    <row r="581" spans="1:4" x14ac:dyDescent="0.3">
      <c r="A581" s="40">
        <v>9001</v>
      </c>
      <c r="B581" s="40">
        <f t="shared" si="16"/>
        <v>900</v>
      </c>
      <c r="C581" s="40">
        <f t="shared" si="17"/>
        <v>90</v>
      </c>
      <c r="D581" s="1" t="s">
        <v>84</v>
      </c>
    </row>
    <row r="582" spans="1:4" x14ac:dyDescent="0.3">
      <c r="A582" s="40">
        <v>9002</v>
      </c>
      <c r="B582" s="40">
        <f t="shared" si="16"/>
        <v>900</v>
      </c>
      <c r="C582" s="40">
        <f t="shared" si="17"/>
        <v>90</v>
      </c>
      <c r="D582" s="1" t="s">
        <v>84</v>
      </c>
    </row>
    <row r="583" spans="1:4" x14ac:dyDescent="0.3">
      <c r="A583" s="40">
        <v>9003</v>
      </c>
      <c r="B583" s="40">
        <f t="shared" si="16"/>
        <v>900</v>
      </c>
      <c r="C583" s="40">
        <f t="shared" si="17"/>
        <v>90</v>
      </c>
      <c r="D583" s="1" t="s">
        <v>84</v>
      </c>
    </row>
    <row r="584" spans="1:4" x14ac:dyDescent="0.3">
      <c r="A584" s="40">
        <v>9004</v>
      </c>
      <c r="B584" s="40">
        <f t="shared" si="16"/>
        <v>900</v>
      </c>
      <c r="C584" s="40">
        <f t="shared" si="17"/>
        <v>90</v>
      </c>
      <c r="D584" s="1" t="s">
        <v>84</v>
      </c>
    </row>
    <row r="585" spans="1:4" x14ac:dyDescent="0.3">
      <c r="A585" s="40">
        <v>9101</v>
      </c>
      <c r="B585" s="40">
        <f t="shared" si="16"/>
        <v>910</v>
      </c>
      <c r="C585" s="40">
        <f t="shared" si="17"/>
        <v>91</v>
      </c>
      <c r="D585" s="1" t="s">
        <v>84</v>
      </c>
    </row>
    <row r="586" spans="1:4" x14ac:dyDescent="0.3">
      <c r="A586" s="40">
        <v>9102</v>
      </c>
      <c r="B586" s="40">
        <f t="shared" si="16"/>
        <v>910</v>
      </c>
      <c r="C586" s="40">
        <f t="shared" si="17"/>
        <v>91</v>
      </c>
      <c r="D586" s="1" t="s">
        <v>84</v>
      </c>
    </row>
    <row r="587" spans="1:4" x14ac:dyDescent="0.3">
      <c r="A587" s="40">
        <v>9103</v>
      </c>
      <c r="B587" s="40">
        <f t="shared" si="16"/>
        <v>910</v>
      </c>
      <c r="C587" s="40">
        <f t="shared" si="17"/>
        <v>91</v>
      </c>
      <c r="D587" s="1" t="s">
        <v>84</v>
      </c>
    </row>
    <row r="588" spans="1:4" x14ac:dyDescent="0.3">
      <c r="A588" s="40">
        <v>9104</v>
      </c>
      <c r="B588" s="40">
        <f t="shared" si="16"/>
        <v>910</v>
      </c>
      <c r="C588" s="40">
        <f t="shared" si="17"/>
        <v>91</v>
      </c>
      <c r="D588" s="1" t="s">
        <v>84</v>
      </c>
    </row>
    <row r="589" spans="1:4" x14ac:dyDescent="0.3">
      <c r="A589" s="40">
        <v>9200</v>
      </c>
      <c r="B589" s="40">
        <f t="shared" si="16"/>
        <v>920</v>
      </c>
      <c r="C589" s="40">
        <f t="shared" si="17"/>
        <v>92</v>
      </c>
      <c r="D589" s="1" t="s">
        <v>84</v>
      </c>
    </row>
    <row r="590" spans="1:4" x14ac:dyDescent="0.3">
      <c r="A590" s="40">
        <v>9311</v>
      </c>
      <c r="B590" s="40">
        <f t="shared" si="16"/>
        <v>931</v>
      </c>
      <c r="C590" s="40">
        <f t="shared" si="17"/>
        <v>93</v>
      </c>
      <c r="D590" s="1" t="s">
        <v>84</v>
      </c>
    </row>
    <row r="591" spans="1:4" x14ac:dyDescent="0.3">
      <c r="A591" s="40">
        <v>9312</v>
      </c>
      <c r="B591" s="40">
        <f t="shared" si="16"/>
        <v>931</v>
      </c>
      <c r="C591" s="40">
        <f t="shared" si="17"/>
        <v>93</v>
      </c>
      <c r="D591" s="1" t="s">
        <v>84</v>
      </c>
    </row>
    <row r="592" spans="1:4" x14ac:dyDescent="0.3">
      <c r="A592" s="40">
        <v>9313</v>
      </c>
      <c r="B592" s="40">
        <f t="shared" si="16"/>
        <v>931</v>
      </c>
      <c r="C592" s="40">
        <f t="shared" si="17"/>
        <v>93</v>
      </c>
      <c r="D592" s="1" t="s">
        <v>84</v>
      </c>
    </row>
    <row r="593" spans="1:4" x14ac:dyDescent="0.3">
      <c r="A593" s="40">
        <v>9319</v>
      </c>
      <c r="B593" s="40">
        <f t="shared" si="16"/>
        <v>931</v>
      </c>
      <c r="C593" s="40">
        <f t="shared" si="17"/>
        <v>93</v>
      </c>
      <c r="D593" s="1" t="s">
        <v>84</v>
      </c>
    </row>
    <row r="594" spans="1:4" x14ac:dyDescent="0.3">
      <c r="A594" s="40">
        <v>9321</v>
      </c>
      <c r="B594" s="40">
        <f t="shared" si="16"/>
        <v>932</v>
      </c>
      <c r="C594" s="40">
        <f t="shared" si="17"/>
        <v>93</v>
      </c>
      <c r="D594" s="1" t="s">
        <v>84</v>
      </c>
    </row>
    <row r="595" spans="1:4" x14ac:dyDescent="0.3">
      <c r="A595" s="40">
        <v>9329</v>
      </c>
      <c r="B595" s="40">
        <f t="shared" si="16"/>
        <v>932</v>
      </c>
      <c r="C595" s="40">
        <f t="shared" si="17"/>
        <v>93</v>
      </c>
      <c r="D595" s="1" t="s">
        <v>84</v>
      </c>
    </row>
    <row r="596" spans="1:4" x14ac:dyDescent="0.3">
      <c r="A596" s="40">
        <v>9411</v>
      </c>
      <c r="B596" s="40">
        <f t="shared" si="16"/>
        <v>941</v>
      </c>
      <c r="C596" s="40">
        <f t="shared" si="17"/>
        <v>94</v>
      </c>
      <c r="D596" s="1" t="s">
        <v>85</v>
      </c>
    </row>
    <row r="597" spans="1:4" x14ac:dyDescent="0.3">
      <c r="A597" s="40">
        <v>9412</v>
      </c>
      <c r="B597" s="40">
        <f t="shared" si="16"/>
        <v>941</v>
      </c>
      <c r="C597" s="40">
        <f t="shared" si="17"/>
        <v>94</v>
      </c>
      <c r="D597" s="1" t="s">
        <v>85</v>
      </c>
    </row>
    <row r="598" spans="1:4" x14ac:dyDescent="0.3">
      <c r="A598" s="40">
        <v>9420</v>
      </c>
      <c r="B598" s="40">
        <f t="shared" si="16"/>
        <v>942</v>
      </c>
      <c r="C598" s="40">
        <f t="shared" si="17"/>
        <v>94</v>
      </c>
      <c r="D598" s="1" t="s">
        <v>85</v>
      </c>
    </row>
    <row r="599" spans="1:4" x14ac:dyDescent="0.3">
      <c r="A599" s="40">
        <v>9491</v>
      </c>
      <c r="B599" s="40">
        <f t="shared" si="16"/>
        <v>949</v>
      </c>
      <c r="C599" s="40">
        <f t="shared" si="17"/>
        <v>94</v>
      </c>
      <c r="D599" s="1" t="s">
        <v>85</v>
      </c>
    </row>
    <row r="600" spans="1:4" x14ac:dyDescent="0.3">
      <c r="A600" s="40">
        <v>9492</v>
      </c>
      <c r="B600" s="40">
        <f t="shared" si="16"/>
        <v>949</v>
      </c>
      <c r="C600" s="40">
        <f t="shared" si="17"/>
        <v>94</v>
      </c>
      <c r="D600" s="1" t="s">
        <v>85</v>
      </c>
    </row>
    <row r="601" spans="1:4" x14ac:dyDescent="0.3">
      <c r="A601" s="40">
        <v>9499</v>
      </c>
      <c r="B601" s="40">
        <f t="shared" si="16"/>
        <v>949</v>
      </c>
      <c r="C601" s="40">
        <f t="shared" si="17"/>
        <v>94</v>
      </c>
      <c r="D601" s="1" t="s">
        <v>85</v>
      </c>
    </row>
    <row r="602" spans="1:4" x14ac:dyDescent="0.3">
      <c r="A602" s="40">
        <v>9511</v>
      </c>
      <c r="B602" s="40">
        <f t="shared" si="16"/>
        <v>951</v>
      </c>
      <c r="C602" s="40">
        <f t="shared" si="17"/>
        <v>95</v>
      </c>
      <c r="D602" s="1" t="s">
        <v>85</v>
      </c>
    </row>
    <row r="603" spans="1:4" x14ac:dyDescent="0.3">
      <c r="A603" s="40">
        <v>9512</v>
      </c>
      <c r="B603" s="40">
        <f t="shared" si="16"/>
        <v>951</v>
      </c>
      <c r="C603" s="40">
        <f t="shared" si="17"/>
        <v>95</v>
      </c>
      <c r="D603" s="1" t="s">
        <v>85</v>
      </c>
    </row>
    <row r="604" spans="1:4" x14ac:dyDescent="0.3">
      <c r="A604" s="40">
        <v>9521</v>
      </c>
      <c r="B604" s="40">
        <f t="shared" si="16"/>
        <v>952</v>
      </c>
      <c r="C604" s="40">
        <f t="shared" si="17"/>
        <v>95</v>
      </c>
      <c r="D604" s="1" t="s">
        <v>85</v>
      </c>
    </row>
    <row r="605" spans="1:4" x14ac:dyDescent="0.3">
      <c r="A605" s="40">
        <v>9522</v>
      </c>
      <c r="B605" s="40">
        <f t="shared" si="16"/>
        <v>952</v>
      </c>
      <c r="C605" s="40">
        <f t="shared" si="17"/>
        <v>95</v>
      </c>
      <c r="D605" s="1" t="s">
        <v>85</v>
      </c>
    </row>
    <row r="606" spans="1:4" x14ac:dyDescent="0.3">
      <c r="A606" s="40">
        <v>9523</v>
      </c>
      <c r="B606" s="40">
        <f t="shared" si="16"/>
        <v>952</v>
      </c>
      <c r="C606" s="40">
        <f t="shared" si="17"/>
        <v>95</v>
      </c>
      <c r="D606" s="1" t="s">
        <v>85</v>
      </c>
    </row>
    <row r="607" spans="1:4" x14ac:dyDescent="0.3">
      <c r="A607" s="40">
        <v>9524</v>
      </c>
      <c r="B607" s="40">
        <f t="shared" si="16"/>
        <v>952</v>
      </c>
      <c r="C607" s="40">
        <f t="shared" si="17"/>
        <v>95</v>
      </c>
      <c r="D607" s="1" t="s">
        <v>85</v>
      </c>
    </row>
    <row r="608" spans="1:4" x14ac:dyDescent="0.3">
      <c r="A608" s="40">
        <v>9525</v>
      </c>
      <c r="B608" s="40">
        <f t="shared" si="16"/>
        <v>952</v>
      </c>
      <c r="C608" s="40">
        <f t="shared" si="17"/>
        <v>95</v>
      </c>
      <c r="D608" s="1" t="s">
        <v>85</v>
      </c>
    </row>
    <row r="609" spans="1:4" x14ac:dyDescent="0.3">
      <c r="A609" s="40">
        <v>9529</v>
      </c>
      <c r="B609" s="40">
        <f t="shared" si="16"/>
        <v>952</v>
      </c>
      <c r="C609" s="40">
        <f t="shared" si="17"/>
        <v>95</v>
      </c>
      <c r="D609" s="1" t="s">
        <v>85</v>
      </c>
    </row>
    <row r="610" spans="1:4" x14ac:dyDescent="0.3">
      <c r="A610" s="40">
        <v>9601</v>
      </c>
      <c r="B610" s="40">
        <f t="shared" si="16"/>
        <v>960</v>
      </c>
      <c r="C610" s="40">
        <f t="shared" si="17"/>
        <v>96</v>
      </c>
      <c r="D610" s="1" t="s">
        <v>85</v>
      </c>
    </row>
    <row r="611" spans="1:4" x14ac:dyDescent="0.3">
      <c r="A611" s="40">
        <v>9602</v>
      </c>
      <c r="B611" s="40">
        <f t="shared" si="16"/>
        <v>960</v>
      </c>
      <c r="C611" s="40">
        <f t="shared" si="17"/>
        <v>96</v>
      </c>
      <c r="D611" s="1" t="s">
        <v>85</v>
      </c>
    </row>
    <row r="612" spans="1:4" x14ac:dyDescent="0.3">
      <c r="A612" s="40">
        <v>9603</v>
      </c>
      <c r="B612" s="40">
        <f t="shared" si="16"/>
        <v>960</v>
      </c>
      <c r="C612" s="40">
        <f t="shared" si="17"/>
        <v>96</v>
      </c>
      <c r="D612" s="1" t="s">
        <v>85</v>
      </c>
    </row>
    <row r="613" spans="1:4" x14ac:dyDescent="0.3">
      <c r="A613" s="40">
        <v>9604</v>
      </c>
      <c r="B613" s="40">
        <f t="shared" si="16"/>
        <v>960</v>
      </c>
      <c r="C613" s="40">
        <f t="shared" si="17"/>
        <v>96</v>
      </c>
      <c r="D613" s="1" t="s">
        <v>85</v>
      </c>
    </row>
    <row r="614" spans="1:4" x14ac:dyDescent="0.3">
      <c r="A614" s="40">
        <v>9609</v>
      </c>
      <c r="B614" s="40">
        <f t="shared" si="16"/>
        <v>960</v>
      </c>
      <c r="C614" s="40">
        <f t="shared" si="17"/>
        <v>96</v>
      </c>
      <c r="D614" s="1" t="s">
        <v>85</v>
      </c>
    </row>
    <row r="615" spans="1:4" x14ac:dyDescent="0.3">
      <c r="A615" s="40">
        <v>9700</v>
      </c>
      <c r="B615" s="40">
        <f t="shared" si="16"/>
        <v>970</v>
      </c>
      <c r="C615" s="40">
        <f t="shared" si="17"/>
        <v>97</v>
      </c>
      <c r="D615" s="1" t="s">
        <v>231</v>
      </c>
    </row>
    <row r="616" spans="1:4" x14ac:dyDescent="0.3">
      <c r="A616" s="40">
        <v>9810</v>
      </c>
      <c r="B616" s="40">
        <f t="shared" si="16"/>
        <v>981</v>
      </c>
      <c r="C616" s="40">
        <f t="shared" si="17"/>
        <v>98</v>
      </c>
      <c r="D616" s="1" t="s">
        <v>231</v>
      </c>
    </row>
    <row r="617" spans="1:4" x14ac:dyDescent="0.3">
      <c r="A617" s="40">
        <v>9820</v>
      </c>
      <c r="B617" s="40">
        <f t="shared" si="16"/>
        <v>982</v>
      </c>
      <c r="C617" s="40">
        <f t="shared" si="17"/>
        <v>98</v>
      </c>
      <c r="D617" s="1" t="s">
        <v>231</v>
      </c>
    </row>
    <row r="618" spans="1:4" x14ac:dyDescent="0.3">
      <c r="A618" s="40">
        <v>9900</v>
      </c>
      <c r="B618" s="40">
        <f t="shared" si="16"/>
        <v>990</v>
      </c>
      <c r="C618" s="40">
        <f t="shared" si="17"/>
        <v>99</v>
      </c>
      <c r="D618" s="1" t="s">
        <v>232</v>
      </c>
    </row>
    <row r="619" spans="1:4" x14ac:dyDescent="0.3">
      <c r="A619" s="40"/>
      <c r="B619" s="1"/>
      <c r="C619" s="1"/>
      <c r="D619" s="1"/>
    </row>
    <row r="620" spans="1:4" x14ac:dyDescent="0.3">
      <c r="A620" s="1"/>
      <c r="B620" s="1"/>
      <c r="C620" s="1"/>
      <c r="D620" s="1"/>
    </row>
    <row r="621" spans="1:4" x14ac:dyDescent="0.3">
      <c r="A621" s="1"/>
      <c r="B621" s="1"/>
      <c r="C621" s="1"/>
      <c r="D62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700"/>
  <sheetViews>
    <sheetView workbookViewId="0">
      <selection activeCell="F14" sqref="F14"/>
    </sheetView>
  </sheetViews>
  <sheetFormatPr defaultRowHeight="13" x14ac:dyDescent="0.3"/>
  <cols>
    <col min="1" max="2" width="8.7265625" style="1"/>
    <col min="3" max="3" width="9.36328125" style="1" bestFit="1" customWidth="1"/>
    <col min="4" max="4" width="8.7265625" style="1"/>
    <col min="5" max="6" width="9.36328125" style="1" bestFit="1" customWidth="1"/>
    <col min="7" max="16384" width="8.7265625" style="1"/>
  </cols>
  <sheetData>
    <row r="2" spans="2:24" ht="14.5" x14ac:dyDescent="0.35">
      <c r="B2" s="13" t="s">
        <v>96</v>
      </c>
    </row>
    <row r="3" spans="2:24" x14ac:dyDescent="0.3">
      <c r="B3" s="16" t="s">
        <v>100</v>
      </c>
    </row>
    <row r="4" spans="2:24" x14ac:dyDescent="0.3">
      <c r="B4" s="5"/>
    </row>
    <row r="5" spans="2:24" x14ac:dyDescent="0.3">
      <c r="B5" s="6" t="s">
        <v>62</v>
      </c>
      <c r="H5" s="6" t="s">
        <v>63</v>
      </c>
      <c r="N5" s="6" t="s">
        <v>64</v>
      </c>
      <c r="T5" s="6" t="s">
        <v>65</v>
      </c>
    </row>
    <row r="6" spans="2:24" ht="39" x14ac:dyDescent="0.3">
      <c r="B6" s="17" t="s">
        <v>52</v>
      </c>
      <c r="C6" s="18" t="s">
        <v>97</v>
      </c>
      <c r="D6" s="4" t="s">
        <v>50</v>
      </c>
      <c r="E6" s="4" t="s">
        <v>51</v>
      </c>
      <c r="F6" s="4">
        <v>2016</v>
      </c>
      <c r="H6" s="17" t="s">
        <v>59</v>
      </c>
      <c r="I6" s="18" t="s">
        <v>98</v>
      </c>
      <c r="J6" s="4" t="s">
        <v>50</v>
      </c>
      <c r="K6" s="4" t="s">
        <v>51</v>
      </c>
      <c r="L6" s="4">
        <v>2016</v>
      </c>
      <c r="N6" s="17" t="s">
        <v>60</v>
      </c>
      <c r="O6" s="18" t="s">
        <v>99</v>
      </c>
      <c r="P6" s="4" t="s">
        <v>50</v>
      </c>
      <c r="Q6" s="4" t="s">
        <v>51</v>
      </c>
      <c r="R6" s="4">
        <v>2016</v>
      </c>
      <c r="T6" s="17" t="s">
        <v>101</v>
      </c>
      <c r="U6" s="18" t="s">
        <v>102</v>
      </c>
      <c r="V6" s="4" t="s">
        <v>50</v>
      </c>
      <c r="W6" s="4" t="s">
        <v>51</v>
      </c>
      <c r="X6" s="4">
        <v>2016</v>
      </c>
    </row>
    <row r="7" spans="2:24" x14ac:dyDescent="0.3">
      <c r="B7" s="2">
        <f>[1]Class!B3</f>
        <v>161</v>
      </c>
      <c r="C7" s="10" t="str">
        <f t="shared" ref="C7" si="0">IF(LEN(B7)=3,CONCATENATE(0,B7),B7)</f>
        <v>0161</v>
      </c>
      <c r="D7" s="3">
        <f>[1]Class!C3</f>
        <v>0</v>
      </c>
      <c r="E7" s="3">
        <f>[1]Class!D3</f>
        <v>0</v>
      </c>
      <c r="F7" s="3">
        <f>[1]Class!E3</f>
        <v>112.77285500000001</v>
      </c>
      <c r="H7" s="1">
        <f>[1]Group!B3</f>
        <v>16</v>
      </c>
      <c r="I7" s="10" t="str">
        <f>IF(LEN(H7)=2,CONCATENATE(0,H7),H7)</f>
        <v>016</v>
      </c>
      <c r="J7" s="1">
        <f>[1]Group!C3</f>
        <v>0</v>
      </c>
      <c r="K7" s="1">
        <f>[1]Group!D3</f>
        <v>0</v>
      </c>
      <c r="L7" s="1">
        <f>[1]Group!E3</f>
        <v>228.2991719</v>
      </c>
      <c r="N7" s="1">
        <f>[1]Division!B3</f>
        <v>1</v>
      </c>
      <c r="O7" s="10" t="str">
        <f>IF(LEN(N7)=1,CONCATENATE(0,N7),N7)</f>
        <v>01</v>
      </c>
      <c r="P7" s="1">
        <f>[1]Division!C3</f>
        <v>482.25677250000001</v>
      </c>
      <c r="Q7" s="1">
        <f>[1]Division!D3</f>
        <v>493.78450350000003</v>
      </c>
      <c r="R7" s="1">
        <f>[1]Division!E3</f>
        <v>234.74515539999999</v>
      </c>
      <c r="T7" s="1" t="str">
        <f>[1]Section!B3</f>
        <v>A</v>
      </c>
      <c r="U7" s="1" t="str">
        <f>T7</f>
        <v>A</v>
      </c>
      <c r="V7" s="1">
        <f>[1]Section!C3</f>
        <v>1094.3699999999999</v>
      </c>
      <c r="W7" s="1">
        <f>[1]Section!D3</f>
        <v>1097.0999999999999</v>
      </c>
      <c r="X7" s="1">
        <f>[1]Section!E3</f>
        <v>639.93352549999997</v>
      </c>
    </row>
    <row r="8" spans="2:24" x14ac:dyDescent="0.3">
      <c r="B8" s="2">
        <f>[1]Class!B4</f>
        <v>162</v>
      </c>
      <c r="C8" s="10" t="str">
        <f t="shared" ref="C8:C71" si="1">IF(LEN(B8)=3,CONCATENATE(0,B8),B8)</f>
        <v>0162</v>
      </c>
      <c r="D8" s="3">
        <f>[1]Class!C4</f>
        <v>0</v>
      </c>
      <c r="E8" s="3">
        <f>[1]Class!D4</f>
        <v>0</v>
      </c>
      <c r="F8" s="3">
        <f>[1]Class!E4</f>
        <v>0</v>
      </c>
      <c r="H8" s="1">
        <f>[1]Group!B4</f>
        <v>17</v>
      </c>
      <c r="I8" s="10" t="str">
        <f t="shared" ref="I8:I71" si="2">IF(LEN(H8)=2,CONCATENATE(0,H8),H8)</f>
        <v>017</v>
      </c>
      <c r="J8" s="1">
        <f>[1]Group!C4</f>
        <v>0</v>
      </c>
      <c r="K8" s="1">
        <f>[1]Group!D4</f>
        <v>0</v>
      </c>
      <c r="L8" s="1">
        <f>[1]Group!E4</f>
        <v>0</v>
      </c>
      <c r="N8" s="1">
        <f>[1]Division!B4</f>
        <v>2</v>
      </c>
      <c r="O8" s="10" t="str">
        <f t="shared" ref="O8:O71" si="3">IF(LEN(N8)=1,CONCATENATE(0,N8),N8)</f>
        <v>02</v>
      </c>
      <c r="P8" s="1">
        <f>[1]Division!C4</f>
        <v>530.40404450000005</v>
      </c>
      <c r="Q8" s="1">
        <f>[1]Division!D4</f>
        <v>521.37869550000005</v>
      </c>
      <c r="R8" s="1">
        <f>[1]Division!E4</f>
        <v>365.97507300000001</v>
      </c>
      <c r="T8" s="1" t="str">
        <f>[1]Section!B4</f>
        <v>B</v>
      </c>
      <c r="U8" s="1" t="str">
        <f t="shared" ref="U8:U25" si="4">T8</f>
        <v>B</v>
      </c>
      <c r="V8" s="1">
        <f>[1]Section!C4</f>
        <v>3062.89</v>
      </c>
      <c r="W8" s="1">
        <f>[1]Section!D4</f>
        <v>3098.6</v>
      </c>
      <c r="X8" s="1">
        <f>[1]Section!E4</f>
        <v>3396.7</v>
      </c>
    </row>
    <row r="9" spans="2:24" x14ac:dyDescent="0.3">
      <c r="B9" s="2">
        <f>[1]Class!B5</f>
        <v>163</v>
      </c>
      <c r="C9" s="10" t="str">
        <f t="shared" si="1"/>
        <v>0163</v>
      </c>
      <c r="D9" s="3">
        <f>[1]Class!C5</f>
        <v>0</v>
      </c>
      <c r="E9" s="3">
        <f>[1]Class!D5</f>
        <v>0</v>
      </c>
      <c r="F9" s="3">
        <f>[1]Class!E5</f>
        <v>0</v>
      </c>
      <c r="H9" s="1">
        <f>[1]Group!B5</f>
        <v>21</v>
      </c>
      <c r="I9" s="10" t="str">
        <f t="shared" si="2"/>
        <v>021</v>
      </c>
      <c r="J9" s="1">
        <f>[1]Group!C5</f>
        <v>365.84517369999998</v>
      </c>
      <c r="K9" s="1">
        <f>[1]Group!D5</f>
        <v>360.83346949999998</v>
      </c>
      <c r="L9" s="1">
        <f>[1]Group!E5</f>
        <v>0</v>
      </c>
      <c r="N9" s="1">
        <f>[1]Division!B5</f>
        <v>3</v>
      </c>
      <c r="O9" s="10" t="str">
        <f t="shared" si="3"/>
        <v>03</v>
      </c>
      <c r="P9" s="1">
        <f>[1]Division!C5</f>
        <v>81.708889799999994</v>
      </c>
      <c r="Q9" s="1">
        <f>[1]Division!D5</f>
        <v>81.938588199999998</v>
      </c>
      <c r="R9" s="1">
        <f>[1]Division!E5</f>
        <v>39.213297099999998</v>
      </c>
      <c r="T9" s="1" t="str">
        <f>[1]Section!B5</f>
        <v>C</v>
      </c>
      <c r="U9" s="1" t="str">
        <f t="shared" si="4"/>
        <v>C</v>
      </c>
      <c r="V9" s="1">
        <f>[1]Section!C5</f>
        <v>112860.74</v>
      </c>
      <c r="W9" s="1">
        <f>[1]Section!D5</f>
        <v>113926.36</v>
      </c>
      <c r="X9" s="1">
        <f>[1]Section!E5</f>
        <v>110399.1</v>
      </c>
    </row>
    <row r="10" spans="2:24" x14ac:dyDescent="0.3">
      <c r="B10" s="2">
        <f>[1]Class!B6</f>
        <v>170</v>
      </c>
      <c r="C10" s="10" t="str">
        <f t="shared" si="1"/>
        <v>0170</v>
      </c>
      <c r="D10" s="3">
        <f>[1]Class!C6</f>
        <v>0</v>
      </c>
      <c r="E10" s="3">
        <f>[1]Class!D6</f>
        <v>0</v>
      </c>
      <c r="F10" s="3">
        <f>[1]Class!E6</f>
        <v>0</v>
      </c>
      <c r="H10" s="1">
        <f>[1]Group!B6</f>
        <v>22</v>
      </c>
      <c r="I10" s="10" t="str">
        <f t="shared" si="2"/>
        <v>022</v>
      </c>
      <c r="J10" s="1">
        <f>[1]Group!C6</f>
        <v>0</v>
      </c>
      <c r="K10" s="1">
        <f>[1]Group!D6</f>
        <v>0</v>
      </c>
      <c r="L10" s="1">
        <f>[1]Group!E6</f>
        <v>0</v>
      </c>
      <c r="N10" s="1">
        <f>[1]Division!B6</f>
        <v>6</v>
      </c>
      <c r="O10" s="10" t="str">
        <f t="shared" si="3"/>
        <v>06</v>
      </c>
      <c r="P10" s="1">
        <f>[1]Division!C6</f>
        <v>2422.8000000000002</v>
      </c>
      <c r="Q10" s="1">
        <f>[1]Division!D6</f>
        <v>2441.42</v>
      </c>
      <c r="R10" s="1">
        <f>[1]Division!E6</f>
        <v>2568.71</v>
      </c>
      <c r="T10" s="1" t="str">
        <f>[1]Section!B6</f>
        <v>D</v>
      </c>
      <c r="U10" s="1" t="str">
        <f t="shared" si="4"/>
        <v>D</v>
      </c>
      <c r="V10" s="1">
        <f>[1]Section!C6</f>
        <v>8021.64</v>
      </c>
      <c r="W10" s="1">
        <f>[1]Section!D6</f>
        <v>8026.3</v>
      </c>
      <c r="X10" s="1">
        <f>[1]Section!E6</f>
        <v>9209.75</v>
      </c>
    </row>
    <row r="11" spans="2:24" x14ac:dyDescent="0.3">
      <c r="B11" s="2">
        <f>[1]Class!B7</f>
        <v>210</v>
      </c>
      <c r="C11" s="10" t="str">
        <f t="shared" si="1"/>
        <v>0210</v>
      </c>
      <c r="D11" s="3">
        <f>[1]Class!C7</f>
        <v>365.84517369999998</v>
      </c>
      <c r="E11" s="3">
        <f>[1]Class!D7</f>
        <v>360.83346949999998</v>
      </c>
      <c r="F11" s="3">
        <f>[1]Class!E7</f>
        <v>0</v>
      </c>
      <c r="H11" s="1">
        <f>[1]Group!B7</f>
        <v>24</v>
      </c>
      <c r="I11" s="10" t="str">
        <f t="shared" si="2"/>
        <v>024</v>
      </c>
      <c r="J11" s="1">
        <f>[1]Group!C7</f>
        <v>95.135597200000007</v>
      </c>
      <c r="K11" s="1">
        <f>[1]Group!D7</f>
        <v>93.340247700000006</v>
      </c>
      <c r="L11" s="1">
        <f>[1]Group!E7</f>
        <v>61.567868099999998</v>
      </c>
      <c r="N11" s="1">
        <f>[1]Division!B7</f>
        <v>8</v>
      </c>
      <c r="O11" s="10" t="str">
        <f t="shared" si="3"/>
        <v>08</v>
      </c>
      <c r="P11" s="1">
        <f>[1]Division!C7</f>
        <v>352.99709480000001</v>
      </c>
      <c r="Q11" s="1">
        <f>[1]Division!D7</f>
        <v>358.25295399999999</v>
      </c>
      <c r="R11" s="1">
        <f>[1]Division!E7</f>
        <v>393.72043120000001</v>
      </c>
      <c r="T11" s="1" t="str">
        <f>[1]Section!B7</f>
        <v>E</v>
      </c>
      <c r="U11" s="1" t="str">
        <f t="shared" si="4"/>
        <v>E</v>
      </c>
      <c r="V11" s="1">
        <f>[1]Section!C7</f>
        <v>15820.5</v>
      </c>
      <c r="W11" s="1">
        <f>[1]Section!D7</f>
        <v>15907.66</v>
      </c>
      <c r="X11" s="1">
        <f>[1]Section!E7</f>
        <v>17275.71</v>
      </c>
    </row>
    <row r="12" spans="2:24" x14ac:dyDescent="0.3">
      <c r="B12" s="2">
        <f>[1]Class!B8</f>
        <v>220</v>
      </c>
      <c r="C12" s="10" t="str">
        <f t="shared" si="1"/>
        <v>0220</v>
      </c>
      <c r="D12" s="3">
        <f>[1]Class!C8</f>
        <v>0</v>
      </c>
      <c r="E12" s="3">
        <f>[1]Class!D8</f>
        <v>0</v>
      </c>
      <c r="F12" s="3">
        <f>[1]Class!E8</f>
        <v>0</v>
      </c>
      <c r="H12" s="1">
        <f>[1]Group!B8</f>
        <v>31</v>
      </c>
      <c r="I12" s="10" t="str">
        <f t="shared" si="2"/>
        <v>031</v>
      </c>
      <c r="J12" s="1">
        <f>[1]Group!C8</f>
        <v>0</v>
      </c>
      <c r="K12" s="1">
        <f>[1]Group!D8</f>
        <v>0</v>
      </c>
      <c r="L12" s="1">
        <f>[1]Group!E8</f>
        <v>25.329640300000001</v>
      </c>
      <c r="N12" s="1">
        <f>[1]Division!B8</f>
        <v>9</v>
      </c>
      <c r="O12" s="10" t="str">
        <f t="shared" si="3"/>
        <v>09</v>
      </c>
      <c r="P12" s="1">
        <f>[1]Division!C8</f>
        <v>287.0962232</v>
      </c>
      <c r="Q12" s="1">
        <f>[1]Division!D8</f>
        <v>298.92884029999999</v>
      </c>
      <c r="R12" s="1">
        <f>[1]Division!E8</f>
        <v>434.27386749999999</v>
      </c>
      <c r="T12" s="1" t="str">
        <f>[1]Section!B8</f>
        <v>F</v>
      </c>
      <c r="U12" s="1" t="str">
        <f t="shared" si="4"/>
        <v>F</v>
      </c>
      <c r="V12" s="1">
        <f>[1]Section!C8</f>
        <v>139240.03</v>
      </c>
      <c r="W12" s="1">
        <f>[1]Section!D8</f>
        <v>140704.29</v>
      </c>
      <c r="X12" s="1">
        <f>[1]Section!E8</f>
        <v>179353.09</v>
      </c>
    </row>
    <row r="13" spans="2:24" x14ac:dyDescent="0.3">
      <c r="B13" s="2">
        <f>[1]Class!B9</f>
        <v>240</v>
      </c>
      <c r="C13" s="10" t="str">
        <f t="shared" si="1"/>
        <v>0240</v>
      </c>
      <c r="D13" s="3">
        <f>[1]Class!C9</f>
        <v>95.135597200000007</v>
      </c>
      <c r="E13" s="3">
        <f>[1]Class!D9</f>
        <v>93.340247700000006</v>
      </c>
      <c r="F13" s="3">
        <f>[1]Class!E9</f>
        <v>61.567868099999998</v>
      </c>
      <c r="H13" s="1">
        <f>[1]Group!B9</f>
        <v>32</v>
      </c>
      <c r="I13" s="10" t="str">
        <f t="shared" si="2"/>
        <v>032</v>
      </c>
      <c r="J13" s="1">
        <f>[1]Group!C9</f>
        <v>0</v>
      </c>
      <c r="K13" s="1">
        <f>[1]Group!D9</f>
        <v>0</v>
      </c>
      <c r="L13" s="1">
        <f>[1]Group!E9</f>
        <v>13.883656800000001</v>
      </c>
      <c r="N13" s="1">
        <f>[1]Division!B9</f>
        <v>10</v>
      </c>
      <c r="O13" s="10">
        <f t="shared" si="3"/>
        <v>10</v>
      </c>
      <c r="P13" s="1">
        <f>[1]Division!C9</f>
        <v>25446.49</v>
      </c>
      <c r="Q13" s="1">
        <f>[1]Division!D9</f>
        <v>25584.06</v>
      </c>
      <c r="R13" s="1">
        <f>[1]Division!E9</f>
        <v>23558.09</v>
      </c>
      <c r="T13" s="1" t="str">
        <f>[1]Section!B9</f>
        <v>G</v>
      </c>
      <c r="U13" s="1" t="str">
        <f t="shared" si="4"/>
        <v>G</v>
      </c>
      <c r="V13" s="1">
        <f>[1]Section!C9</f>
        <v>616359.87</v>
      </c>
      <c r="W13" s="1">
        <f>[1]Section!D9</f>
        <v>621600.11</v>
      </c>
      <c r="X13" s="1">
        <f>[1]Section!E9</f>
        <v>571386.93000000005</v>
      </c>
    </row>
    <row r="14" spans="2:24" x14ac:dyDescent="0.3">
      <c r="B14" s="2">
        <f>[1]Class!B10</f>
        <v>311</v>
      </c>
      <c r="C14" s="10" t="str">
        <f t="shared" si="1"/>
        <v>0311</v>
      </c>
      <c r="D14" s="3">
        <f>[1]Class!C10</f>
        <v>0</v>
      </c>
      <c r="E14" s="3">
        <f>[1]Class!D10</f>
        <v>0</v>
      </c>
      <c r="F14" s="3">
        <f>[1]Class!E10</f>
        <v>0</v>
      </c>
      <c r="H14" s="1">
        <f>[1]Group!B10</f>
        <v>61</v>
      </c>
      <c r="I14" s="10" t="str">
        <f t="shared" si="2"/>
        <v>061</v>
      </c>
      <c r="J14" s="1">
        <f>[1]Group!C10</f>
        <v>0</v>
      </c>
      <c r="K14" s="1">
        <f>[1]Group!D10</f>
        <v>0</v>
      </c>
      <c r="L14" s="1">
        <f>[1]Group!E10</f>
        <v>0</v>
      </c>
      <c r="N14" s="1">
        <f>[1]Division!B10</f>
        <v>11</v>
      </c>
      <c r="O14" s="10">
        <f t="shared" si="3"/>
        <v>11</v>
      </c>
      <c r="P14" s="1">
        <f>[1]Division!C10</f>
        <v>1793.69</v>
      </c>
      <c r="Q14" s="1">
        <f>[1]Division!D10</f>
        <v>1799.24</v>
      </c>
      <c r="R14" s="1">
        <f>[1]Division!E10</f>
        <v>2269.62</v>
      </c>
      <c r="T14" s="1" t="str">
        <f>[1]Section!B10</f>
        <v>H</v>
      </c>
      <c r="U14" s="1" t="str">
        <f t="shared" si="4"/>
        <v>H</v>
      </c>
      <c r="V14" s="1">
        <f>[1]Section!C10</f>
        <v>227201.73</v>
      </c>
      <c r="W14" s="1">
        <f>[1]Section!D10</f>
        <v>227288.33</v>
      </c>
      <c r="X14" s="1">
        <f>[1]Section!E10</f>
        <v>233158.67</v>
      </c>
    </row>
    <row r="15" spans="2:24" x14ac:dyDescent="0.3">
      <c r="B15" s="2">
        <f>[1]Class!B11</f>
        <v>312</v>
      </c>
      <c r="C15" s="10" t="str">
        <f t="shared" si="1"/>
        <v>0312</v>
      </c>
      <c r="D15" s="3">
        <f>[1]Class!C11</f>
        <v>0</v>
      </c>
      <c r="E15" s="3">
        <f>[1]Class!D11</f>
        <v>0</v>
      </c>
      <c r="F15" s="3">
        <f>[1]Class!E11</f>
        <v>0</v>
      </c>
      <c r="H15" s="1">
        <f>[1]Group!B11</f>
        <v>62</v>
      </c>
      <c r="I15" s="10" t="str">
        <f t="shared" si="2"/>
        <v>062</v>
      </c>
      <c r="J15" s="1">
        <f>[1]Group!C11</f>
        <v>0</v>
      </c>
      <c r="K15" s="1">
        <f>[1]Group!D11</f>
        <v>0</v>
      </c>
      <c r="L15" s="1">
        <f>[1]Group!E11</f>
        <v>0</v>
      </c>
      <c r="N15" s="1">
        <f>[1]Division!B11</f>
        <v>13</v>
      </c>
      <c r="O15" s="10">
        <f t="shared" si="3"/>
        <v>13</v>
      </c>
      <c r="P15" s="1">
        <f>[1]Division!C11</f>
        <v>0</v>
      </c>
      <c r="Q15" s="1">
        <f>[1]Division!D11</f>
        <v>0</v>
      </c>
      <c r="R15" s="1">
        <f>[1]Division!E11</f>
        <v>0</v>
      </c>
      <c r="T15" s="1" t="str">
        <f>[1]Section!B11</f>
        <v>I</v>
      </c>
      <c r="U15" s="1" t="str">
        <f t="shared" si="4"/>
        <v>I</v>
      </c>
      <c r="V15" s="1">
        <f>[1]Section!C11</f>
        <v>371638.89</v>
      </c>
      <c r="W15" s="1">
        <f>[1]Section!D11</f>
        <v>373990.37</v>
      </c>
      <c r="X15" s="1">
        <f>[1]Section!E11</f>
        <v>400973.6</v>
      </c>
    </row>
    <row r="16" spans="2:24" x14ac:dyDescent="0.3">
      <c r="B16" s="2">
        <f>[1]Class!B12</f>
        <v>321</v>
      </c>
      <c r="C16" s="10" t="str">
        <f t="shared" si="1"/>
        <v>0321</v>
      </c>
      <c r="D16" s="3">
        <f>[1]Class!C12</f>
        <v>0</v>
      </c>
      <c r="E16" s="3">
        <f>[1]Class!D12</f>
        <v>0</v>
      </c>
      <c r="F16" s="3">
        <f>[1]Class!E12</f>
        <v>0</v>
      </c>
      <c r="H16" s="1">
        <f>[1]Group!B12</f>
        <v>81</v>
      </c>
      <c r="I16" s="10" t="str">
        <f t="shared" si="2"/>
        <v>081</v>
      </c>
      <c r="J16" s="1">
        <f>[1]Group!C12</f>
        <v>168.04956419999999</v>
      </c>
      <c r="K16" s="1">
        <f>[1]Group!D12</f>
        <v>168.83794309999999</v>
      </c>
      <c r="L16" s="1">
        <f>[1]Group!E12</f>
        <v>195.64299779999999</v>
      </c>
      <c r="N16" s="1">
        <f>[1]Division!B12</f>
        <v>14</v>
      </c>
      <c r="O16" s="10">
        <f t="shared" si="3"/>
        <v>14</v>
      </c>
      <c r="P16" s="1">
        <f>[1]Division!C12</f>
        <v>10431.700000000001</v>
      </c>
      <c r="Q16" s="1">
        <f>[1]Division!D12</f>
        <v>10886.51</v>
      </c>
      <c r="R16" s="1">
        <f>[1]Division!E12</f>
        <v>5560.19</v>
      </c>
      <c r="T16" s="1" t="str">
        <f>[1]Section!B12</f>
        <v>J</v>
      </c>
      <c r="U16" s="1" t="str">
        <f t="shared" si="4"/>
        <v>J</v>
      </c>
      <c r="V16" s="1">
        <f>[1]Section!C12</f>
        <v>382711.55</v>
      </c>
      <c r="W16" s="1">
        <f>[1]Section!D12</f>
        <v>383447.74</v>
      </c>
      <c r="X16" s="1">
        <f>[1]Section!E12</f>
        <v>400680.7</v>
      </c>
    </row>
    <row r="17" spans="2:24" x14ac:dyDescent="0.3">
      <c r="B17" s="2">
        <f>[1]Class!B13</f>
        <v>322</v>
      </c>
      <c r="C17" s="10" t="str">
        <f t="shared" si="1"/>
        <v>0322</v>
      </c>
      <c r="D17" s="3">
        <f>[1]Class!C13</f>
        <v>0</v>
      </c>
      <c r="E17" s="3">
        <f>[1]Class!D13</f>
        <v>0</v>
      </c>
      <c r="F17" s="3">
        <f>[1]Class!E13</f>
        <v>0</v>
      </c>
      <c r="H17" s="1">
        <f>[1]Group!B13</f>
        <v>89</v>
      </c>
      <c r="I17" s="10" t="str">
        <f t="shared" si="2"/>
        <v>089</v>
      </c>
      <c r="J17" s="1">
        <f>[1]Group!C13</f>
        <v>184.94753059999999</v>
      </c>
      <c r="K17" s="1">
        <f>[1]Group!D13</f>
        <v>189.4150109</v>
      </c>
      <c r="L17" s="1">
        <f>[1]Group!E13</f>
        <v>198.07743339999999</v>
      </c>
      <c r="N17" s="1">
        <f>[1]Division!B13</f>
        <v>15</v>
      </c>
      <c r="O17" s="10">
        <f t="shared" si="3"/>
        <v>15</v>
      </c>
      <c r="P17" s="1">
        <f>[1]Division!C13</f>
        <v>421.34684040000002</v>
      </c>
      <c r="Q17" s="1">
        <f>[1]Division!D13</f>
        <v>421.67454850000001</v>
      </c>
      <c r="R17" s="1">
        <f>[1]Division!E13</f>
        <v>127.579956</v>
      </c>
      <c r="T17" s="1" t="str">
        <f>[1]Section!B13</f>
        <v>K</v>
      </c>
      <c r="U17" s="1" t="str">
        <f t="shared" si="4"/>
        <v>K</v>
      </c>
      <c r="V17" s="1">
        <f>[1]Section!C13</f>
        <v>352887.68</v>
      </c>
      <c r="W17" s="1">
        <f>[1]Section!D13</f>
        <v>353752.21</v>
      </c>
      <c r="X17" s="1">
        <f>[1]Section!E13</f>
        <v>378414.72</v>
      </c>
    </row>
    <row r="18" spans="2:24" x14ac:dyDescent="0.3">
      <c r="B18" s="2">
        <f>[1]Class!B14</f>
        <v>610</v>
      </c>
      <c r="C18" s="10" t="str">
        <f t="shared" si="1"/>
        <v>0610</v>
      </c>
      <c r="D18" s="3">
        <f>[1]Class!C14</f>
        <v>0</v>
      </c>
      <c r="E18" s="3">
        <f>[1]Class!D14</f>
        <v>0</v>
      </c>
      <c r="F18" s="3">
        <f>[1]Class!E14</f>
        <v>0</v>
      </c>
      <c r="H18" s="1">
        <f>[1]Group!B14</f>
        <v>91</v>
      </c>
      <c r="I18" s="10" t="str">
        <f t="shared" si="2"/>
        <v>091</v>
      </c>
      <c r="J18" s="1">
        <f>[1]Group!C14</f>
        <v>229.69097189999999</v>
      </c>
      <c r="K18" s="1">
        <f>[1]Group!D14</f>
        <v>234.7168873</v>
      </c>
      <c r="L18" s="1">
        <f>[1]Group!E14</f>
        <v>328.363429</v>
      </c>
      <c r="N18" s="1">
        <f>[1]Division!B14</f>
        <v>16</v>
      </c>
      <c r="O18" s="10">
        <f t="shared" si="3"/>
        <v>16</v>
      </c>
      <c r="P18" s="1">
        <f>[1]Division!C14</f>
        <v>1905.28</v>
      </c>
      <c r="Q18" s="1">
        <f>[1]Division!D14</f>
        <v>1912.76</v>
      </c>
      <c r="R18" s="1">
        <f>[1]Division!E14</f>
        <v>1347.28</v>
      </c>
      <c r="T18" s="1" t="str">
        <f>[1]Section!B14</f>
        <v>L</v>
      </c>
      <c r="U18" s="1" t="str">
        <f t="shared" si="4"/>
        <v>L</v>
      </c>
      <c r="V18" s="1">
        <f>[1]Section!C14</f>
        <v>130435.84</v>
      </c>
      <c r="W18" s="1">
        <f>[1]Section!D14</f>
        <v>131507.20000000001</v>
      </c>
      <c r="X18" s="1">
        <f>[1]Section!E14</f>
        <v>112800.51</v>
      </c>
    </row>
    <row r="19" spans="2:24" x14ac:dyDescent="0.3">
      <c r="B19" s="2">
        <f>[1]Class!B15</f>
        <v>620</v>
      </c>
      <c r="C19" s="10" t="str">
        <f t="shared" si="1"/>
        <v>0620</v>
      </c>
      <c r="D19" s="3">
        <f>[1]Class!C15</f>
        <v>0</v>
      </c>
      <c r="E19" s="3">
        <f>[1]Class!D15</f>
        <v>0</v>
      </c>
      <c r="F19" s="3">
        <f>[1]Class!E15</f>
        <v>0</v>
      </c>
      <c r="H19" s="1">
        <f>[1]Group!B15</f>
        <v>99</v>
      </c>
      <c r="I19" s="10" t="str">
        <f t="shared" si="2"/>
        <v>099</v>
      </c>
      <c r="J19" s="1">
        <f>[1]Group!C15</f>
        <v>57.405251300000003</v>
      </c>
      <c r="K19" s="1">
        <f>[1]Group!D15</f>
        <v>64.211952999999994</v>
      </c>
      <c r="L19" s="1">
        <f>[1]Group!E15</f>
        <v>105.9104385</v>
      </c>
      <c r="N19" s="1">
        <f>[1]Division!B15</f>
        <v>17</v>
      </c>
      <c r="O19" s="10">
        <f t="shared" si="3"/>
        <v>17</v>
      </c>
      <c r="P19" s="1">
        <f>[1]Division!C15</f>
        <v>428.85791619999998</v>
      </c>
      <c r="Q19" s="1">
        <f>[1]Division!D15</f>
        <v>429.25708270000001</v>
      </c>
      <c r="R19" s="1">
        <f>[1]Division!E15</f>
        <v>812.14003130000003</v>
      </c>
      <c r="T19" s="1" t="str">
        <f>[1]Section!B15</f>
        <v>M</v>
      </c>
      <c r="U19" s="1" t="str">
        <f t="shared" si="4"/>
        <v>M</v>
      </c>
      <c r="V19" s="1">
        <f>[1]Section!C15</f>
        <v>662698.23999999999</v>
      </c>
      <c r="W19" s="1">
        <f>[1]Section!D15</f>
        <v>664992.44999999995</v>
      </c>
      <c r="X19" s="1">
        <f>[1]Section!E15</f>
        <v>744024.76</v>
      </c>
    </row>
    <row r="20" spans="2:24" x14ac:dyDescent="0.3">
      <c r="B20" s="2">
        <f>[1]Class!B16</f>
        <v>811</v>
      </c>
      <c r="C20" s="10" t="str">
        <f t="shared" si="1"/>
        <v>0811</v>
      </c>
      <c r="D20" s="3">
        <f>[1]Class!C16</f>
        <v>0</v>
      </c>
      <c r="E20" s="3">
        <f>[1]Class!D16</f>
        <v>0</v>
      </c>
      <c r="F20" s="3">
        <f>[1]Class!E16</f>
        <v>0</v>
      </c>
      <c r="H20" s="1">
        <f>[1]Group!B16</f>
        <v>101</v>
      </c>
      <c r="I20" s="10">
        <f t="shared" si="2"/>
        <v>101</v>
      </c>
      <c r="J20" s="1">
        <f>[1]Group!C16</f>
        <v>1574.51</v>
      </c>
      <c r="K20" s="1">
        <f>[1]Group!D16</f>
        <v>1584.77</v>
      </c>
      <c r="L20" s="1">
        <f>[1]Group!E16</f>
        <v>1371.01</v>
      </c>
      <c r="N20" s="1">
        <f>[1]Division!B16</f>
        <v>18</v>
      </c>
      <c r="O20" s="10">
        <f t="shared" si="3"/>
        <v>18</v>
      </c>
      <c r="P20" s="1">
        <f>[1]Division!C16</f>
        <v>15247.91</v>
      </c>
      <c r="Q20" s="1">
        <f>[1]Division!D16</f>
        <v>15361.24</v>
      </c>
      <c r="R20" s="1">
        <f>[1]Division!E16</f>
        <v>10049.790000000001</v>
      </c>
      <c r="T20" s="1" t="str">
        <f>[1]Section!B16</f>
        <v>N</v>
      </c>
      <c r="U20" s="1" t="str">
        <f t="shared" si="4"/>
        <v>N</v>
      </c>
      <c r="V20" s="1">
        <f>[1]Section!C16</f>
        <v>521884.06</v>
      </c>
      <c r="W20" s="1">
        <f>[1]Section!D16</f>
        <v>527506.92000000004</v>
      </c>
      <c r="X20" s="1">
        <f>[1]Section!E16</f>
        <v>527002.15</v>
      </c>
    </row>
    <row r="21" spans="2:24" x14ac:dyDescent="0.3">
      <c r="B21" s="2">
        <f>[1]Class!B17</f>
        <v>812</v>
      </c>
      <c r="C21" s="10" t="str">
        <f t="shared" si="1"/>
        <v>0812</v>
      </c>
      <c r="D21" s="3">
        <f>[1]Class!C17</f>
        <v>0</v>
      </c>
      <c r="E21" s="3">
        <f>[1]Class!D17</f>
        <v>0</v>
      </c>
      <c r="F21" s="3">
        <f>[1]Class!E17</f>
        <v>0</v>
      </c>
      <c r="H21" s="1">
        <f>[1]Group!B17</f>
        <v>102</v>
      </c>
      <c r="I21" s="10">
        <f t="shared" si="2"/>
        <v>102</v>
      </c>
      <c r="J21" s="1">
        <f>[1]Group!C17</f>
        <v>161.46064430000001</v>
      </c>
      <c r="K21" s="1">
        <f>[1]Group!D17</f>
        <v>163.2717974</v>
      </c>
      <c r="L21" s="1">
        <f>[1]Group!E17</f>
        <v>132.956412</v>
      </c>
      <c r="N21" s="1">
        <f>[1]Division!B17</f>
        <v>19</v>
      </c>
      <c r="O21" s="10">
        <f t="shared" si="3"/>
        <v>19</v>
      </c>
      <c r="P21" s="1">
        <f>[1]Division!C17</f>
        <v>0</v>
      </c>
      <c r="Q21" s="1">
        <f>[1]Division!D17</f>
        <v>0</v>
      </c>
      <c r="R21" s="1">
        <f>[1]Division!E17</f>
        <v>0</v>
      </c>
      <c r="T21" s="1" t="str">
        <f>[1]Section!B17</f>
        <v>O</v>
      </c>
      <c r="U21" s="1" t="str">
        <f t="shared" si="4"/>
        <v>O</v>
      </c>
      <c r="V21" s="1">
        <f>[1]Section!C17</f>
        <v>216757.32</v>
      </c>
      <c r="W21" s="1">
        <f>[1]Section!D17</f>
        <v>216967.99</v>
      </c>
      <c r="X21" s="1">
        <f>[1]Section!E17</f>
        <v>211971.33</v>
      </c>
    </row>
    <row r="22" spans="2:24" x14ac:dyDescent="0.3">
      <c r="B22" s="2">
        <f>[1]Class!B18</f>
        <v>891</v>
      </c>
      <c r="C22" s="10" t="str">
        <f t="shared" si="1"/>
        <v>0891</v>
      </c>
      <c r="D22" s="3">
        <f>[1]Class!C18</f>
        <v>0</v>
      </c>
      <c r="E22" s="3">
        <f>[1]Class!D18</f>
        <v>0</v>
      </c>
      <c r="F22" s="3">
        <f>[1]Class!E18</f>
        <v>0</v>
      </c>
      <c r="H22" s="1">
        <f>[1]Group!B18</f>
        <v>103</v>
      </c>
      <c r="I22" s="10">
        <f t="shared" si="2"/>
        <v>103</v>
      </c>
      <c r="J22" s="1">
        <f>[1]Group!C18</f>
        <v>3306.58</v>
      </c>
      <c r="K22" s="1">
        <f>[1]Group!D18</f>
        <v>3318.72</v>
      </c>
      <c r="L22" s="1">
        <f>[1]Group!E18</f>
        <v>3087.28</v>
      </c>
      <c r="N22" s="1">
        <f>[1]Division!B18</f>
        <v>20</v>
      </c>
      <c r="O22" s="10">
        <f t="shared" si="3"/>
        <v>20</v>
      </c>
      <c r="P22" s="1">
        <f>[1]Division!C18</f>
        <v>2896.7</v>
      </c>
      <c r="Q22" s="1">
        <f>[1]Division!D18</f>
        <v>2926.52</v>
      </c>
      <c r="R22" s="1">
        <f>[1]Division!E18</f>
        <v>1806.06</v>
      </c>
      <c r="T22" s="1" t="str">
        <f>[1]Section!B18</f>
        <v>P</v>
      </c>
      <c r="U22" s="1" t="str">
        <f t="shared" si="4"/>
        <v>P</v>
      </c>
      <c r="V22" s="1">
        <f>[1]Section!C18</f>
        <v>386462.42</v>
      </c>
      <c r="W22" s="1">
        <f>[1]Section!D18</f>
        <v>388788.54</v>
      </c>
      <c r="X22" s="1">
        <f>[1]Section!E18</f>
        <v>367912.6</v>
      </c>
    </row>
    <row r="23" spans="2:24" x14ac:dyDescent="0.3">
      <c r="B23" s="2">
        <f>[1]Class!B19</f>
        <v>899</v>
      </c>
      <c r="C23" s="10" t="str">
        <f t="shared" si="1"/>
        <v>0899</v>
      </c>
      <c r="D23" s="3">
        <f>[1]Class!C19</f>
        <v>184.94753059999999</v>
      </c>
      <c r="E23" s="3">
        <f>[1]Class!D19</f>
        <v>189.4150109</v>
      </c>
      <c r="F23" s="3">
        <f>[1]Class!E19</f>
        <v>0</v>
      </c>
      <c r="H23" s="1">
        <f>[1]Group!B19</f>
        <v>104</v>
      </c>
      <c r="I23" s="10">
        <f t="shared" si="2"/>
        <v>104</v>
      </c>
      <c r="J23" s="1">
        <f>[1]Group!C19</f>
        <v>267.49580250000002</v>
      </c>
      <c r="K23" s="1">
        <f>[1]Group!D19</f>
        <v>269.05590469999999</v>
      </c>
      <c r="L23" s="1">
        <f>[1]Group!E19</f>
        <v>0</v>
      </c>
      <c r="N23" s="1">
        <f>[1]Division!B19</f>
        <v>21</v>
      </c>
      <c r="O23" s="10">
        <f t="shared" si="3"/>
        <v>21</v>
      </c>
      <c r="P23" s="1">
        <f>[1]Division!C19</f>
        <v>1947.51</v>
      </c>
      <c r="Q23" s="1">
        <f>[1]Division!D19</f>
        <v>1951.47</v>
      </c>
      <c r="R23" s="1">
        <f>[1]Division!E19</f>
        <v>1185.1300000000001</v>
      </c>
      <c r="T23" s="1" t="str">
        <f>[1]Section!B19</f>
        <v>Q</v>
      </c>
      <c r="U23" s="1" t="str">
        <f t="shared" si="4"/>
        <v>Q</v>
      </c>
      <c r="V23" s="1">
        <f>[1]Section!C19</f>
        <v>503586.31</v>
      </c>
      <c r="W23" s="1">
        <f>[1]Section!D19</f>
        <v>505848.97</v>
      </c>
      <c r="X23" s="1">
        <f>[1]Section!E19</f>
        <v>492364.72</v>
      </c>
    </row>
    <row r="24" spans="2:24" x14ac:dyDescent="0.3">
      <c r="B24" s="2">
        <f>[1]Class!B20</f>
        <v>910</v>
      </c>
      <c r="C24" s="10" t="str">
        <f t="shared" si="1"/>
        <v>0910</v>
      </c>
      <c r="D24" s="3">
        <f>[1]Class!C20</f>
        <v>229.69097189999999</v>
      </c>
      <c r="E24" s="3">
        <f>[1]Class!D20</f>
        <v>234.7168873</v>
      </c>
      <c r="F24" s="3">
        <f>[1]Class!E20</f>
        <v>328.363429</v>
      </c>
      <c r="H24" s="1">
        <f>[1]Group!B20</f>
        <v>105</v>
      </c>
      <c r="I24" s="10">
        <f t="shared" si="2"/>
        <v>105</v>
      </c>
      <c r="J24" s="1">
        <f>[1]Group!C20</f>
        <v>1384.74</v>
      </c>
      <c r="K24" s="1">
        <f>[1]Group!D20</f>
        <v>1390.7</v>
      </c>
      <c r="L24" s="1">
        <f>[1]Group!E20</f>
        <v>1295.8399999999999</v>
      </c>
      <c r="N24" s="1">
        <f>[1]Division!B20</f>
        <v>22</v>
      </c>
      <c r="O24" s="10">
        <f t="shared" si="3"/>
        <v>22</v>
      </c>
      <c r="P24" s="1">
        <f>[1]Division!C20</f>
        <v>6809.43</v>
      </c>
      <c r="Q24" s="1">
        <f>[1]Division!D20</f>
        <v>6839.95</v>
      </c>
      <c r="R24" s="1">
        <f>[1]Division!E20</f>
        <v>4592.45</v>
      </c>
      <c r="T24" s="1" t="str">
        <f>[1]Section!B20</f>
        <v>R</v>
      </c>
      <c r="U24" s="1" t="str">
        <f t="shared" si="4"/>
        <v>R</v>
      </c>
      <c r="V24" s="1">
        <f>[1]Section!C20</f>
        <v>128529.88</v>
      </c>
      <c r="W24" s="1">
        <f>[1]Section!D20</f>
        <v>128845.85</v>
      </c>
      <c r="X24" s="1">
        <f>[1]Section!E20</f>
        <v>131926.93</v>
      </c>
    </row>
    <row r="25" spans="2:24" x14ac:dyDescent="0.3">
      <c r="B25" s="2">
        <f>[1]Class!B21</f>
        <v>990</v>
      </c>
      <c r="C25" s="10" t="str">
        <f t="shared" si="1"/>
        <v>0990</v>
      </c>
      <c r="D25" s="3">
        <f>[1]Class!C21</f>
        <v>57.405251300000003</v>
      </c>
      <c r="E25" s="3">
        <f>[1]Class!D21</f>
        <v>64.211952999999994</v>
      </c>
      <c r="F25" s="3">
        <f>[1]Class!E21</f>
        <v>105.9104385</v>
      </c>
      <c r="H25" s="1">
        <f>[1]Group!B21</f>
        <v>106</v>
      </c>
      <c r="I25" s="10">
        <f t="shared" si="2"/>
        <v>106</v>
      </c>
      <c r="J25" s="1">
        <f>[1]Group!C21</f>
        <v>388.92688520000002</v>
      </c>
      <c r="K25" s="1">
        <f>[1]Group!D21</f>
        <v>390.46905520000001</v>
      </c>
      <c r="L25" s="1">
        <f>[1]Group!E21</f>
        <v>0</v>
      </c>
      <c r="N25" s="1">
        <f>[1]Division!B21</f>
        <v>23</v>
      </c>
      <c r="O25" s="10">
        <f t="shared" si="3"/>
        <v>23</v>
      </c>
      <c r="P25" s="1">
        <f>[1]Division!C21</f>
        <v>3092.62</v>
      </c>
      <c r="Q25" s="1">
        <f>[1]Division!D21</f>
        <v>3102.78</v>
      </c>
      <c r="R25" s="1">
        <f>[1]Division!E21</f>
        <v>4465.5</v>
      </c>
      <c r="T25" s="1" t="str">
        <f>[1]Section!B21</f>
        <v>S</v>
      </c>
      <c r="U25" s="1" t="str">
        <f t="shared" si="4"/>
        <v>S</v>
      </c>
      <c r="V25" s="1">
        <f>[1]Section!C21</f>
        <v>112253.75</v>
      </c>
      <c r="W25" s="1">
        <f>[1]Section!D21</f>
        <v>115727.07</v>
      </c>
      <c r="X25" s="1">
        <f>[1]Section!E21</f>
        <v>129572.9</v>
      </c>
    </row>
    <row r="26" spans="2:24" x14ac:dyDescent="0.3">
      <c r="B26" s="2">
        <f>[1]Class!B22</f>
        <v>1011</v>
      </c>
      <c r="C26" s="10">
        <f t="shared" si="1"/>
        <v>1011</v>
      </c>
      <c r="D26" s="3">
        <f>[1]Class!C22</f>
        <v>0</v>
      </c>
      <c r="E26" s="3">
        <f>[1]Class!D22</f>
        <v>0</v>
      </c>
      <c r="F26" s="3">
        <f>[1]Class!E22</f>
        <v>0</v>
      </c>
      <c r="H26" s="1">
        <f>[1]Group!B22</f>
        <v>107</v>
      </c>
      <c r="I26" s="10">
        <f t="shared" si="2"/>
        <v>107</v>
      </c>
      <c r="J26" s="1">
        <f>[1]Group!C22</f>
        <v>9760.58</v>
      </c>
      <c r="K26" s="1">
        <f>[1]Group!D22</f>
        <v>9839.17</v>
      </c>
      <c r="L26" s="1">
        <f>[1]Group!E22</f>
        <v>8279.98</v>
      </c>
      <c r="N26" s="1">
        <f>[1]Division!B22</f>
        <v>24</v>
      </c>
      <c r="O26" s="10">
        <f t="shared" si="3"/>
        <v>24</v>
      </c>
      <c r="P26" s="1">
        <f>[1]Division!C22</f>
        <v>579.74942569999996</v>
      </c>
      <c r="Q26" s="1">
        <f>[1]Division!D22</f>
        <v>581.85637329999997</v>
      </c>
      <c r="R26" s="1">
        <f>[1]Division!E22</f>
        <v>566.93027519999998</v>
      </c>
    </row>
    <row r="27" spans="2:24" x14ac:dyDescent="0.3">
      <c r="B27" s="2">
        <f>[1]Class!B23</f>
        <v>1012</v>
      </c>
      <c r="C27" s="10">
        <f t="shared" si="1"/>
        <v>1012</v>
      </c>
      <c r="D27" s="3">
        <f>[1]Class!C23</f>
        <v>0</v>
      </c>
      <c r="E27" s="3">
        <f>[1]Class!D23</f>
        <v>0</v>
      </c>
      <c r="F27" s="3">
        <f>[1]Class!E23</f>
        <v>0</v>
      </c>
      <c r="H27" s="1">
        <f>[1]Group!B23</f>
        <v>108</v>
      </c>
      <c r="I27" s="10">
        <f t="shared" si="2"/>
        <v>108</v>
      </c>
      <c r="J27" s="1">
        <f>[1]Group!C23</f>
        <v>8555.1299999999992</v>
      </c>
      <c r="K27" s="1">
        <f>[1]Group!D23</f>
        <v>8580.2800000000007</v>
      </c>
      <c r="L27" s="1">
        <f>[1]Group!E23</f>
        <v>8901.7999999999993</v>
      </c>
      <c r="N27" s="1">
        <f>[1]Division!B23</f>
        <v>25</v>
      </c>
      <c r="O27" s="10">
        <f t="shared" si="3"/>
        <v>25</v>
      </c>
      <c r="P27" s="1">
        <f>[1]Division!C23</f>
        <v>9286.02</v>
      </c>
      <c r="Q27" s="1">
        <f>[1]Division!D23</f>
        <v>9463.5499999999993</v>
      </c>
      <c r="R27" s="1">
        <f>[1]Division!E23</f>
        <v>14398.72</v>
      </c>
    </row>
    <row r="28" spans="2:24" x14ac:dyDescent="0.3">
      <c r="B28" s="2">
        <f>[1]Class!B24</f>
        <v>1013</v>
      </c>
      <c r="C28" s="10">
        <f t="shared" si="1"/>
        <v>1013</v>
      </c>
      <c r="D28" s="3">
        <f>[1]Class!C24</f>
        <v>1232.58</v>
      </c>
      <c r="E28" s="3">
        <f>[1]Class!D24</f>
        <v>1238.1300000000001</v>
      </c>
      <c r="F28" s="3">
        <f>[1]Class!E24</f>
        <v>1091.4100000000001</v>
      </c>
      <c r="H28" s="1">
        <f>[1]Group!B24</f>
        <v>109</v>
      </c>
      <c r="I28" s="10">
        <f t="shared" si="2"/>
        <v>109</v>
      </c>
      <c r="J28" s="1">
        <f>[1]Group!C24</f>
        <v>47.067518100000001</v>
      </c>
      <c r="K28" s="1">
        <f>[1]Group!D24</f>
        <v>47.605484400000002</v>
      </c>
      <c r="L28" s="1">
        <f>[1]Group!E24</f>
        <v>26.125777899999999</v>
      </c>
      <c r="N28" s="1">
        <f>[1]Division!B24</f>
        <v>26</v>
      </c>
      <c r="O28" s="10">
        <f t="shared" si="3"/>
        <v>26</v>
      </c>
      <c r="P28" s="1">
        <f>[1]Division!C24</f>
        <v>3300.46</v>
      </c>
      <c r="Q28" s="1">
        <f>[1]Division!D24</f>
        <v>3297.9</v>
      </c>
      <c r="R28" s="1">
        <f>[1]Division!E24</f>
        <v>4827.7700000000004</v>
      </c>
    </row>
    <row r="29" spans="2:24" x14ac:dyDescent="0.3">
      <c r="B29" s="2">
        <f>[1]Class!B25</f>
        <v>1020</v>
      </c>
      <c r="C29" s="10">
        <f t="shared" si="1"/>
        <v>1020</v>
      </c>
      <c r="D29" s="3">
        <f>[1]Class!C25</f>
        <v>161.46064430000001</v>
      </c>
      <c r="E29" s="3">
        <f>[1]Class!D25</f>
        <v>163.2717974</v>
      </c>
      <c r="F29" s="3">
        <f>[1]Class!E25</f>
        <v>132.956412</v>
      </c>
      <c r="H29" s="1">
        <f>[1]Group!B25</f>
        <v>110</v>
      </c>
      <c r="I29" s="10">
        <f t="shared" si="2"/>
        <v>110</v>
      </c>
      <c r="J29" s="1">
        <f>[1]Group!C25</f>
        <v>1793.69</v>
      </c>
      <c r="K29" s="1">
        <f>[1]Group!D25</f>
        <v>1799.24</v>
      </c>
      <c r="L29" s="1">
        <f>[1]Group!E25</f>
        <v>2269.62</v>
      </c>
      <c r="N29" s="1">
        <f>[1]Division!B25</f>
        <v>27</v>
      </c>
      <c r="O29" s="10">
        <f t="shared" si="3"/>
        <v>27</v>
      </c>
      <c r="P29" s="1">
        <f>[1]Division!C25</f>
        <v>1808.17</v>
      </c>
      <c r="Q29" s="1">
        <f>[1]Division!D25</f>
        <v>1810.17</v>
      </c>
      <c r="R29" s="1">
        <f>[1]Division!E25</f>
        <v>2796.72</v>
      </c>
    </row>
    <row r="30" spans="2:24" x14ac:dyDescent="0.3">
      <c r="B30" s="2">
        <f>[1]Class!B26</f>
        <v>1031</v>
      </c>
      <c r="C30" s="10">
        <f t="shared" si="1"/>
        <v>1031</v>
      </c>
      <c r="D30" s="3">
        <f>[1]Class!C26</f>
        <v>0</v>
      </c>
      <c r="E30" s="3">
        <f>[1]Class!D26</f>
        <v>0</v>
      </c>
      <c r="F30" s="3">
        <f>[1]Class!E26</f>
        <v>0</v>
      </c>
      <c r="H30" s="1">
        <f>[1]Group!B26</f>
        <v>131</v>
      </c>
      <c r="I30" s="10">
        <f t="shared" si="2"/>
        <v>131</v>
      </c>
      <c r="J30" s="1">
        <f>[1]Group!C26</f>
        <v>0</v>
      </c>
      <c r="K30" s="1">
        <f>[1]Group!D26</f>
        <v>0</v>
      </c>
      <c r="L30" s="1">
        <f>[1]Group!E26</f>
        <v>0</v>
      </c>
      <c r="N30" s="1">
        <f>[1]Division!B26</f>
        <v>28</v>
      </c>
      <c r="O30" s="10">
        <f t="shared" si="3"/>
        <v>28</v>
      </c>
      <c r="P30" s="1">
        <f>[1]Division!C26</f>
        <v>4557.87</v>
      </c>
      <c r="Q30" s="1">
        <f>[1]Division!D26</f>
        <v>4573.1899999999996</v>
      </c>
      <c r="R30" s="1">
        <f>[1]Division!E26</f>
        <v>3477.67</v>
      </c>
    </row>
    <row r="31" spans="2:24" x14ac:dyDescent="0.3">
      <c r="B31" s="2">
        <f>[1]Class!B27</f>
        <v>1032</v>
      </c>
      <c r="C31" s="10">
        <f t="shared" si="1"/>
        <v>1032</v>
      </c>
      <c r="D31" s="3">
        <f>[1]Class!C27</f>
        <v>0</v>
      </c>
      <c r="E31" s="3">
        <f>[1]Class!D27</f>
        <v>0</v>
      </c>
      <c r="F31" s="3">
        <f>[1]Class!E27</f>
        <v>0</v>
      </c>
      <c r="H31" s="1">
        <f>[1]Group!B27</f>
        <v>132</v>
      </c>
      <c r="I31" s="10">
        <f t="shared" si="2"/>
        <v>132</v>
      </c>
      <c r="J31" s="1">
        <f>[1]Group!C27</f>
        <v>0</v>
      </c>
      <c r="K31" s="1">
        <f>[1]Group!D27</f>
        <v>0</v>
      </c>
      <c r="L31" s="1">
        <f>[1]Group!E27</f>
        <v>0</v>
      </c>
      <c r="N31" s="1">
        <f>[1]Division!B27</f>
        <v>29</v>
      </c>
      <c r="O31" s="10">
        <f t="shared" si="3"/>
        <v>29</v>
      </c>
      <c r="P31" s="1">
        <f>[1]Division!C27</f>
        <v>4313.8500000000004</v>
      </c>
      <c r="Q31" s="1">
        <f>[1]Division!D27</f>
        <v>4314.3999999999996</v>
      </c>
      <c r="R31" s="1">
        <f>[1]Division!E27</f>
        <v>5199.93</v>
      </c>
    </row>
    <row r="32" spans="2:24" x14ac:dyDescent="0.3">
      <c r="B32" s="2">
        <f>[1]Class!B28</f>
        <v>1039</v>
      </c>
      <c r="C32" s="10">
        <f t="shared" si="1"/>
        <v>1039</v>
      </c>
      <c r="D32" s="3">
        <f>[1]Class!C28</f>
        <v>2333.87</v>
      </c>
      <c r="E32" s="3">
        <f>[1]Class!D28</f>
        <v>2339.37</v>
      </c>
      <c r="F32" s="3">
        <f>[1]Class!E28</f>
        <v>2142.29</v>
      </c>
      <c r="H32" s="1">
        <f>[1]Group!B28</f>
        <v>133</v>
      </c>
      <c r="I32" s="10">
        <f t="shared" si="2"/>
        <v>133</v>
      </c>
      <c r="J32" s="1">
        <f>[1]Group!C28</f>
        <v>0</v>
      </c>
      <c r="K32" s="1">
        <f>[1]Group!D28</f>
        <v>0</v>
      </c>
      <c r="L32" s="1">
        <f>[1]Group!E28</f>
        <v>0</v>
      </c>
      <c r="N32" s="1">
        <f>[1]Division!B28</f>
        <v>30</v>
      </c>
      <c r="O32" s="10">
        <f t="shared" si="3"/>
        <v>30</v>
      </c>
      <c r="P32" s="1">
        <f>[1]Division!C28</f>
        <v>949.41834449999999</v>
      </c>
      <c r="Q32" s="1">
        <f>[1]Division!D28</f>
        <v>950.52009820000001</v>
      </c>
      <c r="R32" s="1">
        <f>[1]Division!E28</f>
        <v>2381.59</v>
      </c>
    </row>
    <row r="33" spans="2:18" x14ac:dyDescent="0.3">
      <c r="B33" s="2">
        <f>[1]Class!B29</f>
        <v>1041</v>
      </c>
      <c r="C33" s="10">
        <f t="shared" si="1"/>
        <v>1041</v>
      </c>
      <c r="D33" s="3">
        <f>[1]Class!C29</f>
        <v>0</v>
      </c>
      <c r="E33" s="3">
        <f>[1]Class!D29</f>
        <v>0</v>
      </c>
      <c r="F33" s="3">
        <f>[1]Class!E29</f>
        <v>0</v>
      </c>
      <c r="H33" s="1">
        <f>[1]Group!B29</f>
        <v>139</v>
      </c>
      <c r="I33" s="10">
        <f t="shared" si="2"/>
        <v>139</v>
      </c>
      <c r="J33" s="1">
        <f>[1]Group!C29</f>
        <v>0</v>
      </c>
      <c r="K33" s="1">
        <f>[1]Group!D29</f>
        <v>0</v>
      </c>
      <c r="L33" s="1">
        <f>[1]Group!E29</f>
        <v>0</v>
      </c>
      <c r="N33" s="1">
        <f>[1]Division!B29</f>
        <v>31</v>
      </c>
      <c r="O33" s="10">
        <f t="shared" si="3"/>
        <v>31</v>
      </c>
      <c r="P33" s="1">
        <f>[1]Division!C29</f>
        <v>4308.76</v>
      </c>
      <c r="Q33" s="1">
        <f>[1]Division!D29</f>
        <v>4345.47</v>
      </c>
      <c r="R33" s="1">
        <f>[1]Division!E29</f>
        <v>2988.41</v>
      </c>
    </row>
    <row r="34" spans="2:18" x14ac:dyDescent="0.3">
      <c r="B34" s="2">
        <f>[1]Class!B30</f>
        <v>1042</v>
      </c>
      <c r="C34" s="10">
        <f t="shared" si="1"/>
        <v>1042</v>
      </c>
      <c r="D34" s="3">
        <f>[1]Class!C30</f>
        <v>0</v>
      </c>
      <c r="E34" s="3">
        <f>[1]Class!D30</f>
        <v>0</v>
      </c>
      <c r="F34" s="3">
        <f>[1]Class!E30</f>
        <v>0</v>
      </c>
      <c r="H34" s="1">
        <f>[1]Group!B30</f>
        <v>141</v>
      </c>
      <c r="I34" s="10">
        <f t="shared" si="2"/>
        <v>141</v>
      </c>
      <c r="J34" s="1">
        <f>[1]Group!C30</f>
        <v>10327.209999999999</v>
      </c>
      <c r="K34" s="1">
        <f>[1]Group!D30</f>
        <v>10778.66</v>
      </c>
      <c r="L34" s="1">
        <f>[1]Group!E30</f>
        <v>5475.79</v>
      </c>
      <c r="N34" s="1">
        <f>[1]Division!B30</f>
        <v>32</v>
      </c>
      <c r="O34" s="10">
        <f t="shared" si="3"/>
        <v>32</v>
      </c>
      <c r="P34" s="1">
        <f>[1]Division!C30</f>
        <v>3927.46</v>
      </c>
      <c r="Q34" s="1">
        <f>[1]Division!D30</f>
        <v>3972.85</v>
      </c>
      <c r="R34" s="1">
        <f>[1]Division!E30</f>
        <v>4822.22</v>
      </c>
    </row>
    <row r="35" spans="2:18" x14ac:dyDescent="0.3">
      <c r="B35" s="2">
        <f>[1]Class!B31</f>
        <v>1051</v>
      </c>
      <c r="C35" s="10">
        <f t="shared" si="1"/>
        <v>1051</v>
      </c>
      <c r="D35" s="3">
        <f>[1]Class!C31</f>
        <v>1124.8399999999999</v>
      </c>
      <c r="E35" s="3">
        <f>[1]Class!D31</f>
        <v>1126.97</v>
      </c>
      <c r="F35" s="3">
        <f>[1]Class!E31</f>
        <v>1143.31</v>
      </c>
      <c r="H35" s="1">
        <f>[1]Group!B31</f>
        <v>142</v>
      </c>
      <c r="I35" s="10">
        <f t="shared" si="2"/>
        <v>142</v>
      </c>
      <c r="J35" s="1">
        <f>[1]Group!C31</f>
        <v>0</v>
      </c>
      <c r="K35" s="1">
        <f>[1]Group!D31</f>
        <v>0</v>
      </c>
      <c r="L35" s="1">
        <f>[1]Group!E31</f>
        <v>0</v>
      </c>
      <c r="N35" s="1">
        <f>[1]Division!B31</f>
        <v>33</v>
      </c>
      <c r="O35" s="10">
        <f t="shared" si="3"/>
        <v>33</v>
      </c>
      <c r="P35" s="1">
        <f>[1]Division!C31</f>
        <v>7077.24</v>
      </c>
      <c r="Q35" s="1">
        <f>[1]Division!D31</f>
        <v>7078.15</v>
      </c>
      <c r="R35" s="1">
        <f>[1]Division!E31</f>
        <v>12360.45</v>
      </c>
    </row>
    <row r="36" spans="2:18" x14ac:dyDescent="0.3">
      <c r="B36" s="2">
        <f>[1]Class!B32</f>
        <v>1052</v>
      </c>
      <c r="C36" s="10">
        <f t="shared" si="1"/>
        <v>1052</v>
      </c>
      <c r="D36" s="3">
        <f>[1]Class!C32</f>
        <v>259.89911740000002</v>
      </c>
      <c r="E36" s="3">
        <f>[1]Class!D32</f>
        <v>263.73645909999999</v>
      </c>
      <c r="F36" s="3">
        <f>[1]Class!E32</f>
        <v>152.52988550000001</v>
      </c>
      <c r="H36" s="1">
        <f>[1]Group!B32</f>
        <v>143</v>
      </c>
      <c r="I36" s="10">
        <f t="shared" si="2"/>
        <v>143</v>
      </c>
      <c r="J36" s="1">
        <f>[1]Group!C32</f>
        <v>0</v>
      </c>
      <c r="K36" s="1">
        <f>[1]Group!D32</f>
        <v>0</v>
      </c>
      <c r="L36" s="1">
        <f>[1]Group!E32</f>
        <v>0</v>
      </c>
      <c r="N36" s="1">
        <f>[1]Division!B32</f>
        <v>35</v>
      </c>
      <c r="O36" s="10">
        <f t="shared" si="3"/>
        <v>35</v>
      </c>
      <c r="P36" s="1">
        <f>[1]Division!C32</f>
        <v>8021.64</v>
      </c>
      <c r="Q36" s="1">
        <f>[1]Division!D32</f>
        <v>8026.3</v>
      </c>
      <c r="R36" s="1">
        <f>[1]Division!E32</f>
        <v>9209.75</v>
      </c>
    </row>
    <row r="37" spans="2:18" x14ac:dyDescent="0.3">
      <c r="B37" s="2">
        <f>[1]Class!B33</f>
        <v>1061</v>
      </c>
      <c r="C37" s="10">
        <f t="shared" si="1"/>
        <v>1061</v>
      </c>
      <c r="D37" s="3">
        <f>[1]Class!C33</f>
        <v>388.92688520000002</v>
      </c>
      <c r="E37" s="3">
        <f>[1]Class!D33</f>
        <v>390.46905520000001</v>
      </c>
      <c r="F37" s="3">
        <f>[1]Class!E33</f>
        <v>0</v>
      </c>
      <c r="H37" s="1">
        <f>[1]Group!B33</f>
        <v>151</v>
      </c>
      <c r="I37" s="10">
        <f t="shared" si="2"/>
        <v>151</v>
      </c>
      <c r="J37" s="1">
        <f>[1]Group!C33</f>
        <v>141.08068979999999</v>
      </c>
      <c r="K37" s="1">
        <f>[1]Group!D33</f>
        <v>140.2851948</v>
      </c>
      <c r="L37" s="1">
        <f>[1]Group!E33</f>
        <v>23.804476900000001</v>
      </c>
      <c r="N37" s="1">
        <f>[1]Division!B33</f>
        <v>36</v>
      </c>
      <c r="O37" s="10">
        <f t="shared" si="3"/>
        <v>36</v>
      </c>
      <c r="P37" s="1">
        <f>[1]Division!C33</f>
        <v>902.74309430000005</v>
      </c>
      <c r="Q37" s="1">
        <f>[1]Division!D33</f>
        <v>909.13340359999995</v>
      </c>
      <c r="R37" s="1">
        <f>[1]Division!E33</f>
        <v>397</v>
      </c>
    </row>
    <row r="38" spans="2:18" x14ac:dyDescent="0.3">
      <c r="B38" s="2">
        <f>[1]Class!B34</f>
        <v>1071</v>
      </c>
      <c r="C38" s="10">
        <f t="shared" si="1"/>
        <v>1071</v>
      </c>
      <c r="D38" s="3">
        <f>[1]Class!C34</f>
        <v>7400.55</v>
      </c>
      <c r="E38" s="3">
        <f>[1]Class!D34</f>
        <v>7474.23</v>
      </c>
      <c r="F38" s="3">
        <f>[1]Class!E34</f>
        <v>6050.51</v>
      </c>
      <c r="H38" s="1">
        <f>[1]Group!B34</f>
        <v>152</v>
      </c>
      <c r="I38" s="10">
        <f t="shared" si="2"/>
        <v>152</v>
      </c>
      <c r="J38" s="1">
        <f>[1]Group!C34</f>
        <v>280.2661506</v>
      </c>
      <c r="K38" s="1">
        <f>[1]Group!D34</f>
        <v>281.38935379999998</v>
      </c>
      <c r="L38" s="1">
        <f>[1]Group!E34</f>
        <v>103.7754791</v>
      </c>
      <c r="N38" s="1">
        <f>[1]Division!B34</f>
        <v>37</v>
      </c>
      <c r="O38" s="10">
        <f t="shared" si="3"/>
        <v>37</v>
      </c>
      <c r="P38" s="1">
        <f>[1]Division!C34</f>
        <v>3674.06</v>
      </c>
      <c r="Q38" s="1">
        <f>[1]Division!D34</f>
        <v>3737.67</v>
      </c>
      <c r="R38" s="1">
        <f>[1]Division!E34</f>
        <v>2157.0300000000002</v>
      </c>
    </row>
    <row r="39" spans="2:18" x14ac:dyDescent="0.3">
      <c r="B39" s="2">
        <f>[1]Class!B35</f>
        <v>1072</v>
      </c>
      <c r="C39" s="10">
        <f t="shared" si="1"/>
        <v>1072</v>
      </c>
      <c r="D39" s="3">
        <f>[1]Class!C35</f>
        <v>2265.9</v>
      </c>
      <c r="E39" s="3">
        <f>[1]Class!D35</f>
        <v>2269.7399999999998</v>
      </c>
      <c r="F39" s="3">
        <f>[1]Class!E35</f>
        <v>2125.12</v>
      </c>
      <c r="H39" s="1">
        <f>[1]Group!B35</f>
        <v>161</v>
      </c>
      <c r="I39" s="10">
        <f t="shared" si="2"/>
        <v>161</v>
      </c>
      <c r="J39" s="1">
        <f>[1]Group!C35</f>
        <v>62.217316599999997</v>
      </c>
      <c r="K39" s="1">
        <f>[1]Group!D35</f>
        <v>62.135684599999998</v>
      </c>
      <c r="L39" s="1">
        <f>[1]Group!E35</f>
        <v>0</v>
      </c>
      <c r="N39" s="1">
        <f>[1]Division!B35</f>
        <v>38</v>
      </c>
      <c r="O39" s="10">
        <f t="shared" si="3"/>
        <v>38</v>
      </c>
      <c r="P39" s="1">
        <f>[1]Division!C35</f>
        <v>10969.63</v>
      </c>
      <c r="Q39" s="1">
        <f>[1]Division!D35</f>
        <v>10986.5</v>
      </c>
      <c r="R39" s="1">
        <f>[1]Division!E35</f>
        <v>14349.82</v>
      </c>
    </row>
    <row r="40" spans="2:18" x14ac:dyDescent="0.3">
      <c r="B40" s="2">
        <f>[1]Class!B36</f>
        <v>1073</v>
      </c>
      <c r="C40" s="10">
        <f t="shared" si="1"/>
        <v>1073</v>
      </c>
      <c r="D40" s="3">
        <f>[1]Class!C36</f>
        <v>94.135036200000002</v>
      </c>
      <c r="E40" s="3">
        <f>[1]Class!D36</f>
        <v>95.210968699999995</v>
      </c>
      <c r="F40" s="3">
        <f>[1]Class!E36</f>
        <v>104.34682340000001</v>
      </c>
      <c r="H40" s="1">
        <f>[1]Group!B36</f>
        <v>162</v>
      </c>
      <c r="I40" s="10">
        <f t="shared" si="2"/>
        <v>162</v>
      </c>
      <c r="J40" s="1">
        <f>[1]Group!C36</f>
        <v>1843.06</v>
      </c>
      <c r="K40" s="1">
        <f>[1]Group!D36</f>
        <v>1850.62</v>
      </c>
      <c r="L40" s="1">
        <f>[1]Group!E36</f>
        <v>1308.3900000000001</v>
      </c>
      <c r="N40" s="1">
        <f>[1]Division!B36</f>
        <v>39</v>
      </c>
      <c r="O40" s="10">
        <f t="shared" si="3"/>
        <v>39</v>
      </c>
      <c r="P40" s="1">
        <f>[1]Division!C36</f>
        <v>274.07281979999999</v>
      </c>
      <c r="Q40" s="1">
        <f>[1]Division!D36</f>
        <v>274.35475229999997</v>
      </c>
      <c r="R40" s="1">
        <f>[1]Division!E36</f>
        <v>371.86107290000001</v>
      </c>
    </row>
    <row r="41" spans="2:18" x14ac:dyDescent="0.3">
      <c r="B41" s="2">
        <f>[1]Class!B37</f>
        <v>1081</v>
      </c>
      <c r="C41" s="10">
        <f t="shared" si="1"/>
        <v>1081</v>
      </c>
      <c r="D41" s="3">
        <f>[1]Class!C37</f>
        <v>0</v>
      </c>
      <c r="E41" s="3">
        <f>[1]Class!D37</f>
        <v>0</v>
      </c>
      <c r="F41" s="3">
        <f>[1]Class!E37</f>
        <v>0</v>
      </c>
      <c r="H41" s="1">
        <f>[1]Group!B37</f>
        <v>171</v>
      </c>
      <c r="I41" s="10">
        <f t="shared" si="2"/>
        <v>171</v>
      </c>
      <c r="J41" s="1">
        <f>[1]Group!C37</f>
        <v>31.113030299999998</v>
      </c>
      <c r="K41" s="1">
        <f>[1]Group!D37</f>
        <v>31.4984945</v>
      </c>
      <c r="L41" s="1">
        <f>[1]Group!E37</f>
        <v>75.217873299999994</v>
      </c>
      <c r="N41" s="1">
        <f>[1]Division!B37</f>
        <v>41</v>
      </c>
      <c r="O41" s="10">
        <f t="shared" si="3"/>
        <v>41</v>
      </c>
      <c r="P41" s="1">
        <f>[1]Division!C37</f>
        <v>55600.39</v>
      </c>
      <c r="Q41" s="1">
        <f>[1]Division!D37</f>
        <v>55687.18</v>
      </c>
      <c r="R41" s="1">
        <f>[1]Division!E37</f>
        <v>77666.19</v>
      </c>
    </row>
    <row r="42" spans="2:18" x14ac:dyDescent="0.3">
      <c r="B42" s="2">
        <f>[1]Class!B38</f>
        <v>1082</v>
      </c>
      <c r="C42" s="10">
        <f t="shared" si="1"/>
        <v>1082</v>
      </c>
      <c r="D42" s="3">
        <f>[1]Class!C38</f>
        <v>264.054531</v>
      </c>
      <c r="E42" s="3">
        <f>[1]Class!D38</f>
        <v>266.21536220000002</v>
      </c>
      <c r="F42" s="3">
        <f>[1]Class!E38</f>
        <v>279.92029689999998</v>
      </c>
      <c r="H42" s="1">
        <f>[1]Group!B38</f>
        <v>172</v>
      </c>
      <c r="I42" s="10">
        <f t="shared" si="2"/>
        <v>172</v>
      </c>
      <c r="J42" s="1">
        <f>[1]Group!C38</f>
        <v>397.74488589999999</v>
      </c>
      <c r="K42" s="1">
        <f>[1]Group!D38</f>
        <v>397.75858820000002</v>
      </c>
      <c r="L42" s="1">
        <f>[1]Group!E38</f>
        <v>736.92215799999997</v>
      </c>
      <c r="N42" s="1">
        <f>[1]Division!B38</f>
        <v>42</v>
      </c>
      <c r="O42" s="10">
        <f t="shared" si="3"/>
        <v>42</v>
      </c>
      <c r="P42" s="1">
        <f>[1]Division!C38</f>
        <v>25152.21</v>
      </c>
      <c r="Q42" s="1">
        <f>[1]Division!D38</f>
        <v>25117.43</v>
      </c>
      <c r="R42" s="1">
        <f>[1]Division!E38</f>
        <v>23103.49</v>
      </c>
    </row>
    <row r="43" spans="2:18" x14ac:dyDescent="0.3">
      <c r="B43" s="2">
        <f>[1]Class!B39</f>
        <v>1083</v>
      </c>
      <c r="C43" s="10">
        <f t="shared" si="1"/>
        <v>1083</v>
      </c>
      <c r="D43" s="3">
        <f>[1]Class!C39</f>
        <v>0</v>
      </c>
      <c r="E43" s="3">
        <f>[1]Class!D39</f>
        <v>0</v>
      </c>
      <c r="F43" s="3">
        <f>[1]Class!E39</f>
        <v>0</v>
      </c>
      <c r="H43" s="1">
        <f>[1]Group!B39</f>
        <v>181</v>
      </c>
      <c r="I43" s="10">
        <f t="shared" si="2"/>
        <v>181</v>
      </c>
      <c r="J43" s="1">
        <f>[1]Group!C39</f>
        <v>14436.01</v>
      </c>
      <c r="K43" s="1">
        <f>[1]Group!D39</f>
        <v>14544.26</v>
      </c>
      <c r="L43" s="1">
        <f>[1]Group!E39</f>
        <v>0</v>
      </c>
      <c r="N43" s="1">
        <f>[1]Division!B39</f>
        <v>43</v>
      </c>
      <c r="O43" s="10">
        <f t="shared" si="3"/>
        <v>43</v>
      </c>
      <c r="P43" s="1">
        <f>[1]Division!C39</f>
        <v>58487.43</v>
      </c>
      <c r="Q43" s="1">
        <f>[1]Division!D39</f>
        <v>59899.68</v>
      </c>
      <c r="R43" s="1">
        <f>[1]Division!E39</f>
        <v>78583.399999999994</v>
      </c>
    </row>
    <row r="44" spans="2:18" x14ac:dyDescent="0.3">
      <c r="B44" s="2">
        <f>[1]Class!B40</f>
        <v>1084</v>
      </c>
      <c r="C44" s="10">
        <f t="shared" si="1"/>
        <v>1084</v>
      </c>
      <c r="D44" s="3">
        <f>[1]Class!C40</f>
        <v>168.8491784</v>
      </c>
      <c r="E44" s="3">
        <f>[1]Class!D40</f>
        <v>170.43617889999999</v>
      </c>
      <c r="F44" s="3">
        <f>[1]Class!E40</f>
        <v>95.310708300000002</v>
      </c>
      <c r="H44" s="1">
        <f>[1]Group!B40</f>
        <v>182</v>
      </c>
      <c r="I44" s="10">
        <f t="shared" si="2"/>
        <v>182</v>
      </c>
      <c r="J44" s="1">
        <f>[1]Group!C40</f>
        <v>811.89699670000005</v>
      </c>
      <c r="K44" s="1">
        <f>[1]Group!D40</f>
        <v>816.97882289999995</v>
      </c>
      <c r="L44" s="1">
        <f>[1]Group!E40</f>
        <v>415.6217201</v>
      </c>
      <c r="N44" s="1">
        <f>[1]Division!B40</f>
        <v>45</v>
      </c>
      <c r="O44" s="10">
        <f t="shared" si="3"/>
        <v>45</v>
      </c>
      <c r="P44" s="1">
        <f>[1]Division!C40</f>
        <v>40261.199999999997</v>
      </c>
      <c r="Q44" s="1">
        <f>[1]Division!D40</f>
        <v>41844.75</v>
      </c>
      <c r="R44" s="1">
        <f>[1]Division!E40</f>
        <v>33625.11</v>
      </c>
    </row>
    <row r="45" spans="2:18" x14ac:dyDescent="0.3">
      <c r="B45" s="2">
        <f>[1]Class!B41</f>
        <v>1085</v>
      </c>
      <c r="C45" s="10">
        <f t="shared" si="1"/>
        <v>1085</v>
      </c>
      <c r="D45" s="3">
        <f>[1]Class!C41</f>
        <v>4588.1499999999996</v>
      </c>
      <c r="E45" s="3">
        <f>[1]Class!D41</f>
        <v>4592.68</v>
      </c>
      <c r="F45" s="3">
        <f>[1]Class!E41</f>
        <v>4949.82</v>
      </c>
      <c r="H45" s="1">
        <f>[1]Group!B41</f>
        <v>192</v>
      </c>
      <c r="I45" s="10">
        <f t="shared" si="2"/>
        <v>192</v>
      </c>
      <c r="J45" s="1">
        <f>[1]Group!C41</f>
        <v>0</v>
      </c>
      <c r="K45" s="1">
        <f>[1]Group!D41</f>
        <v>0</v>
      </c>
      <c r="L45" s="1">
        <f>[1]Group!E41</f>
        <v>0</v>
      </c>
      <c r="N45" s="1">
        <f>[1]Division!B41</f>
        <v>46</v>
      </c>
      <c r="O45" s="10">
        <f t="shared" si="3"/>
        <v>46</v>
      </c>
      <c r="P45" s="1">
        <f>[1]Division!C41</f>
        <v>149441.96</v>
      </c>
      <c r="Q45" s="1">
        <f>[1]Division!D41</f>
        <v>149598.20000000001</v>
      </c>
      <c r="R45" s="1">
        <f>[1]Division!E41</f>
        <v>147792.65</v>
      </c>
    </row>
    <row r="46" spans="2:18" x14ac:dyDescent="0.3">
      <c r="B46" s="2">
        <f>[1]Class!B42</f>
        <v>1086</v>
      </c>
      <c r="C46" s="10">
        <f t="shared" si="1"/>
        <v>1086</v>
      </c>
      <c r="D46" s="3">
        <f>[1]Class!C42</f>
        <v>74.110066700000004</v>
      </c>
      <c r="E46" s="3">
        <f>[1]Class!D42</f>
        <v>74.854253400000005</v>
      </c>
      <c r="F46" s="3">
        <f>[1]Class!E42</f>
        <v>39.188666900000001</v>
      </c>
      <c r="H46" s="1">
        <f>[1]Group!B42</f>
        <v>201</v>
      </c>
      <c r="I46" s="10">
        <f t="shared" si="2"/>
        <v>201</v>
      </c>
      <c r="J46" s="1">
        <f>[1]Group!C42</f>
        <v>0</v>
      </c>
      <c r="K46" s="1">
        <f>[1]Group!D42</f>
        <v>0</v>
      </c>
      <c r="L46" s="1">
        <f>[1]Group!E42</f>
        <v>388.0802084</v>
      </c>
      <c r="N46" s="1">
        <f>[1]Division!B42</f>
        <v>47</v>
      </c>
      <c r="O46" s="10">
        <f t="shared" si="3"/>
        <v>47</v>
      </c>
      <c r="P46" s="1">
        <f>[1]Division!C42</f>
        <v>426656.71</v>
      </c>
      <c r="Q46" s="1">
        <f>[1]Division!D42</f>
        <v>430157.16</v>
      </c>
      <c r="R46" s="1">
        <f>[1]Division!E42</f>
        <v>389969.16</v>
      </c>
    </row>
    <row r="47" spans="2:18" x14ac:dyDescent="0.3">
      <c r="B47" s="2">
        <f>[1]Class!B43</f>
        <v>1089</v>
      </c>
      <c r="C47" s="10">
        <f t="shared" si="1"/>
        <v>1089</v>
      </c>
      <c r="D47" s="3">
        <f>[1]Class!C43</f>
        <v>2818.99</v>
      </c>
      <c r="E47" s="3">
        <f>[1]Class!D43</f>
        <v>2834.42</v>
      </c>
      <c r="F47" s="3">
        <f>[1]Class!E43</f>
        <v>2924.45</v>
      </c>
      <c r="H47" s="1">
        <f>[1]Group!B43</f>
        <v>202</v>
      </c>
      <c r="I47" s="10">
        <f t="shared" si="2"/>
        <v>202</v>
      </c>
      <c r="J47" s="1">
        <f>[1]Group!C43</f>
        <v>0</v>
      </c>
      <c r="K47" s="1">
        <f>[1]Group!D43</f>
        <v>0</v>
      </c>
      <c r="L47" s="1">
        <f>[1]Group!E43</f>
        <v>0</v>
      </c>
      <c r="N47" s="1">
        <f>[1]Division!B43</f>
        <v>49</v>
      </c>
      <c r="O47" s="10">
        <f t="shared" si="3"/>
        <v>49</v>
      </c>
      <c r="P47" s="1">
        <f>[1]Division!C43</f>
        <v>94161.73</v>
      </c>
      <c r="Q47" s="1">
        <f>[1]Division!D43</f>
        <v>94294.87</v>
      </c>
      <c r="R47" s="1">
        <f>[1]Division!E43</f>
        <v>104858.71</v>
      </c>
    </row>
    <row r="48" spans="2:18" x14ac:dyDescent="0.3">
      <c r="B48" s="2">
        <f>[1]Class!B44</f>
        <v>1091</v>
      </c>
      <c r="C48" s="10">
        <f t="shared" si="1"/>
        <v>1091</v>
      </c>
      <c r="D48" s="3">
        <f>[1]Class!C44</f>
        <v>0</v>
      </c>
      <c r="E48" s="3">
        <f>[1]Class!D44</f>
        <v>0</v>
      </c>
      <c r="F48" s="3">
        <f>[1]Class!E44</f>
        <v>0</v>
      </c>
      <c r="H48" s="1">
        <f>[1]Group!B44</f>
        <v>203</v>
      </c>
      <c r="I48" s="10">
        <f t="shared" si="2"/>
        <v>203</v>
      </c>
      <c r="J48" s="1">
        <f>[1]Group!C44</f>
        <v>486.3131788</v>
      </c>
      <c r="K48" s="1">
        <f>[1]Group!D44</f>
        <v>489.31500849999998</v>
      </c>
      <c r="L48" s="1">
        <f>[1]Group!E44</f>
        <v>374.55832529999998</v>
      </c>
      <c r="N48" s="1">
        <f>[1]Division!B44</f>
        <v>50</v>
      </c>
      <c r="O48" s="10">
        <f t="shared" si="3"/>
        <v>50</v>
      </c>
      <c r="P48" s="1">
        <f>[1]Division!C44</f>
        <v>5580.37</v>
      </c>
      <c r="Q48" s="1">
        <f>[1]Division!D44</f>
        <v>5608.93</v>
      </c>
      <c r="R48" s="1">
        <f>[1]Division!E44</f>
        <v>2665.08</v>
      </c>
    </row>
    <row r="49" spans="2:18" x14ac:dyDescent="0.3">
      <c r="B49" s="2">
        <f>[1]Class!B45</f>
        <v>1092</v>
      </c>
      <c r="C49" s="10">
        <f t="shared" si="1"/>
        <v>1092</v>
      </c>
      <c r="D49" s="3">
        <f>[1]Class!C45</f>
        <v>0</v>
      </c>
      <c r="E49" s="3">
        <f>[1]Class!D45</f>
        <v>0</v>
      </c>
      <c r="F49" s="3">
        <f>[1]Class!E45</f>
        <v>0</v>
      </c>
      <c r="H49" s="1">
        <f>[1]Group!B45</f>
        <v>204</v>
      </c>
      <c r="I49" s="10">
        <f t="shared" si="2"/>
        <v>204</v>
      </c>
      <c r="J49" s="1">
        <f>[1]Group!C45</f>
        <v>906.92423399999996</v>
      </c>
      <c r="K49" s="1">
        <f>[1]Group!D45</f>
        <v>924.22662539999999</v>
      </c>
      <c r="L49" s="1">
        <f>[1]Group!E45</f>
        <v>653.18393219999996</v>
      </c>
      <c r="N49" s="1">
        <f>[1]Division!B45</f>
        <v>51</v>
      </c>
      <c r="O49" s="10">
        <f t="shared" si="3"/>
        <v>51</v>
      </c>
      <c r="P49" s="1">
        <f>[1]Division!C45</f>
        <v>37181.81</v>
      </c>
      <c r="Q49" s="1">
        <f>[1]Division!D45</f>
        <v>37228.699999999997</v>
      </c>
      <c r="R49" s="1">
        <f>[1]Division!E45</f>
        <v>37281.18</v>
      </c>
    </row>
    <row r="50" spans="2:18" x14ac:dyDescent="0.3">
      <c r="B50" s="2">
        <f>[1]Class!B46</f>
        <v>1101</v>
      </c>
      <c r="C50" s="10">
        <f t="shared" si="1"/>
        <v>1101</v>
      </c>
      <c r="D50" s="3">
        <f>[1]Class!C46</f>
        <v>247.27611419999999</v>
      </c>
      <c r="E50" s="3">
        <f>[1]Class!D46</f>
        <v>247.6115691</v>
      </c>
      <c r="F50" s="3">
        <f>[1]Class!E46</f>
        <v>381.72457639999999</v>
      </c>
      <c r="H50" s="1">
        <f>[1]Group!B46</f>
        <v>205</v>
      </c>
      <c r="I50" s="10">
        <f t="shared" si="2"/>
        <v>205</v>
      </c>
      <c r="J50" s="1">
        <f>[1]Group!C46</f>
        <v>800.82484239999997</v>
      </c>
      <c r="K50" s="1">
        <f>[1]Group!D46</f>
        <v>806.91737699999999</v>
      </c>
      <c r="L50" s="1">
        <f>[1]Group!E46</f>
        <v>317.42049780000002</v>
      </c>
      <c r="N50" s="1">
        <f>[1]Division!B46</f>
        <v>52</v>
      </c>
      <c r="O50" s="10">
        <f t="shared" si="3"/>
        <v>52</v>
      </c>
      <c r="P50" s="1">
        <f>[1]Division!C46</f>
        <v>61298.89</v>
      </c>
      <c r="Q50" s="1">
        <f>[1]Division!D46</f>
        <v>61076.14</v>
      </c>
      <c r="R50" s="1">
        <f>[1]Division!E46</f>
        <v>60085.33</v>
      </c>
    </row>
    <row r="51" spans="2:18" x14ac:dyDescent="0.3">
      <c r="B51" s="2">
        <f>[1]Class!B47</f>
        <v>1102</v>
      </c>
      <c r="C51" s="10">
        <f t="shared" si="1"/>
        <v>1102</v>
      </c>
      <c r="D51" s="3">
        <f>[1]Class!C47</f>
        <v>0</v>
      </c>
      <c r="E51" s="3">
        <f>[1]Class!D47</f>
        <v>0</v>
      </c>
      <c r="F51" s="3">
        <f>[1]Class!E47</f>
        <v>0</v>
      </c>
      <c r="H51" s="1">
        <f>[1]Group!B47</f>
        <v>206</v>
      </c>
      <c r="I51" s="10">
        <f t="shared" si="2"/>
        <v>206</v>
      </c>
      <c r="J51" s="1">
        <f>[1]Group!C47</f>
        <v>0</v>
      </c>
      <c r="K51" s="1">
        <f>[1]Group!D47</f>
        <v>0</v>
      </c>
      <c r="L51" s="1">
        <f>[1]Group!E47</f>
        <v>0</v>
      </c>
      <c r="N51" s="1">
        <f>[1]Division!B47</f>
        <v>53</v>
      </c>
      <c r="O51" s="10">
        <f t="shared" si="3"/>
        <v>53</v>
      </c>
      <c r="P51" s="1">
        <f>[1]Division!C47</f>
        <v>28978.93</v>
      </c>
      <c r="Q51" s="1">
        <f>[1]Division!D47</f>
        <v>29079.68</v>
      </c>
      <c r="R51" s="1">
        <f>[1]Division!E47</f>
        <v>28268.37</v>
      </c>
    </row>
    <row r="52" spans="2:18" x14ac:dyDescent="0.3">
      <c r="B52" s="2">
        <f>[1]Class!B48</f>
        <v>1103</v>
      </c>
      <c r="C52" s="10">
        <f t="shared" si="1"/>
        <v>1103</v>
      </c>
      <c r="D52" s="3">
        <f>[1]Class!C48</f>
        <v>0</v>
      </c>
      <c r="E52" s="3">
        <f>[1]Class!D48</f>
        <v>0</v>
      </c>
      <c r="F52" s="3">
        <f>[1]Class!E48</f>
        <v>0</v>
      </c>
      <c r="H52" s="1">
        <f>[1]Group!B48</f>
        <v>211</v>
      </c>
      <c r="I52" s="10">
        <f t="shared" si="2"/>
        <v>211</v>
      </c>
      <c r="J52" s="1">
        <f>[1]Group!C48</f>
        <v>460.45950570000002</v>
      </c>
      <c r="K52" s="1">
        <f>[1]Group!D48</f>
        <v>469.55329879999999</v>
      </c>
      <c r="L52" s="1">
        <f>[1]Group!E48</f>
        <v>247.93255730000001</v>
      </c>
      <c r="N52" s="1">
        <f>[1]Division!B48</f>
        <v>55</v>
      </c>
      <c r="O52" s="10">
        <f t="shared" si="3"/>
        <v>55</v>
      </c>
      <c r="P52" s="1">
        <f>[1]Division!C48</f>
        <v>63130.17</v>
      </c>
      <c r="Q52" s="1">
        <f>[1]Division!D48</f>
        <v>63210.62</v>
      </c>
      <c r="R52" s="1">
        <f>[1]Division!E48</f>
        <v>70811.740000000005</v>
      </c>
    </row>
    <row r="53" spans="2:18" x14ac:dyDescent="0.3">
      <c r="B53" s="2">
        <f>[1]Class!B49</f>
        <v>1105</v>
      </c>
      <c r="C53" s="10">
        <f t="shared" si="1"/>
        <v>1105</v>
      </c>
      <c r="D53" s="3">
        <f>[1]Class!C49</f>
        <v>665.37382830000001</v>
      </c>
      <c r="E53" s="3">
        <f>[1]Class!D49</f>
        <v>667.32397279999998</v>
      </c>
      <c r="F53" s="3">
        <f>[1]Class!E49</f>
        <v>958.37233960000003</v>
      </c>
      <c r="H53" s="1">
        <f>[1]Group!B49</f>
        <v>212</v>
      </c>
      <c r="I53" s="10">
        <f t="shared" si="2"/>
        <v>212</v>
      </c>
      <c r="J53" s="1">
        <f>[1]Group!C49</f>
        <v>1487.05</v>
      </c>
      <c r="K53" s="1">
        <f>[1]Group!D49</f>
        <v>1481.92</v>
      </c>
      <c r="L53" s="1">
        <f>[1]Group!E49</f>
        <v>937.20062029999997</v>
      </c>
      <c r="N53" s="1">
        <f>[1]Division!B49</f>
        <v>56</v>
      </c>
      <c r="O53" s="10">
        <f t="shared" si="3"/>
        <v>56</v>
      </c>
      <c r="P53" s="1">
        <f>[1]Division!C49</f>
        <v>308508.71999999997</v>
      </c>
      <c r="Q53" s="1">
        <f>[1]Division!D49</f>
        <v>310779.75</v>
      </c>
      <c r="R53" s="1">
        <f>[1]Division!E49</f>
        <v>330161.86</v>
      </c>
    </row>
    <row r="54" spans="2:18" x14ac:dyDescent="0.3">
      <c r="B54" s="2">
        <f>[1]Class!B50</f>
        <v>1107</v>
      </c>
      <c r="C54" s="10">
        <f t="shared" si="1"/>
        <v>1107</v>
      </c>
      <c r="D54" s="3">
        <f>[1]Class!C50</f>
        <v>879.08514279999997</v>
      </c>
      <c r="E54" s="3">
        <f>[1]Class!D50</f>
        <v>879.72350840000001</v>
      </c>
      <c r="F54" s="3">
        <f>[1]Class!E50</f>
        <v>923.11903830000006</v>
      </c>
      <c r="H54" s="1">
        <f>[1]Group!B50</f>
        <v>221</v>
      </c>
      <c r="I54" s="10">
        <f t="shared" si="2"/>
        <v>221</v>
      </c>
      <c r="J54" s="1">
        <f>[1]Group!C50</f>
        <v>412.3758431</v>
      </c>
      <c r="K54" s="1">
        <f>[1]Group!D50</f>
        <v>413.51602070000001</v>
      </c>
      <c r="L54" s="1">
        <f>[1]Group!E50</f>
        <v>196.34910629999999</v>
      </c>
      <c r="N54" s="1">
        <f>[1]Division!B50</f>
        <v>58</v>
      </c>
      <c r="O54" s="10">
        <f t="shared" si="3"/>
        <v>58</v>
      </c>
      <c r="P54" s="1">
        <f>[1]Division!C50</f>
        <v>56273.4</v>
      </c>
      <c r="Q54" s="1">
        <f>[1]Division!D50</f>
        <v>56349.67</v>
      </c>
      <c r="R54" s="1">
        <f>[1]Division!E50</f>
        <v>53778.73</v>
      </c>
    </row>
    <row r="55" spans="2:18" x14ac:dyDescent="0.3">
      <c r="B55" s="2">
        <f>[1]Class!B51</f>
        <v>1310</v>
      </c>
      <c r="C55" s="10">
        <f t="shared" si="1"/>
        <v>1310</v>
      </c>
      <c r="D55" s="3">
        <f>[1]Class!C51</f>
        <v>0</v>
      </c>
      <c r="E55" s="3">
        <f>[1]Class!D51</f>
        <v>0</v>
      </c>
      <c r="F55" s="3">
        <f>[1]Class!E51</f>
        <v>0</v>
      </c>
      <c r="H55" s="1">
        <f>[1]Group!B51</f>
        <v>222</v>
      </c>
      <c r="I55" s="10">
        <f t="shared" si="2"/>
        <v>222</v>
      </c>
      <c r="J55" s="1">
        <f>[1]Group!C51</f>
        <v>6397.05</v>
      </c>
      <c r="K55" s="1">
        <f>[1]Group!D51</f>
        <v>6426.43</v>
      </c>
      <c r="L55" s="1">
        <f>[1]Group!E51</f>
        <v>4396.1000000000004</v>
      </c>
      <c r="N55" s="1">
        <f>[1]Division!B51</f>
        <v>59</v>
      </c>
      <c r="O55" s="10">
        <f t="shared" si="3"/>
        <v>59</v>
      </c>
      <c r="P55" s="1">
        <f>[1]Division!C51</f>
        <v>53932.9</v>
      </c>
      <c r="Q55" s="1">
        <f>[1]Division!D51</f>
        <v>54109.14</v>
      </c>
      <c r="R55" s="1">
        <f>[1]Division!E51</f>
        <v>60193.97</v>
      </c>
    </row>
    <row r="56" spans="2:18" x14ac:dyDescent="0.3">
      <c r="B56" s="2">
        <f>[1]Class!B52</f>
        <v>1320</v>
      </c>
      <c r="C56" s="10">
        <f t="shared" si="1"/>
        <v>1320</v>
      </c>
      <c r="D56" s="3">
        <f>[1]Class!C52</f>
        <v>0</v>
      </c>
      <c r="E56" s="3">
        <f>[1]Class!D52</f>
        <v>0</v>
      </c>
      <c r="F56" s="3">
        <f>[1]Class!E52</f>
        <v>0</v>
      </c>
      <c r="H56" s="1">
        <f>[1]Group!B52</f>
        <v>231</v>
      </c>
      <c r="I56" s="10">
        <f t="shared" si="2"/>
        <v>231</v>
      </c>
      <c r="J56" s="1">
        <f>[1]Group!C52</f>
        <v>1210.93</v>
      </c>
      <c r="K56" s="1">
        <f>[1]Group!D52</f>
        <v>1214.4100000000001</v>
      </c>
      <c r="L56" s="1">
        <f>[1]Group!E52</f>
        <v>1744.48</v>
      </c>
      <c r="N56" s="1">
        <f>[1]Division!B52</f>
        <v>60</v>
      </c>
      <c r="O56" s="10">
        <f t="shared" si="3"/>
        <v>60</v>
      </c>
      <c r="P56" s="1">
        <f>[1]Division!C52</f>
        <v>27383.66</v>
      </c>
      <c r="Q56" s="1">
        <f>[1]Division!D52</f>
        <v>27405.119999999999</v>
      </c>
      <c r="R56" s="1">
        <f>[1]Division!E52</f>
        <v>27461.86</v>
      </c>
    </row>
    <row r="57" spans="2:18" x14ac:dyDescent="0.3">
      <c r="B57" s="2">
        <f>[1]Class!B53</f>
        <v>1330</v>
      </c>
      <c r="C57" s="10">
        <f t="shared" si="1"/>
        <v>1330</v>
      </c>
      <c r="D57" s="3">
        <f>[1]Class!C53</f>
        <v>0</v>
      </c>
      <c r="E57" s="3">
        <f>[1]Class!D53</f>
        <v>0</v>
      </c>
      <c r="F57" s="3">
        <f>[1]Class!E53</f>
        <v>0</v>
      </c>
      <c r="H57" s="1">
        <f>[1]Group!B53</f>
        <v>232</v>
      </c>
      <c r="I57" s="10">
        <f t="shared" si="2"/>
        <v>232</v>
      </c>
      <c r="J57" s="1">
        <f>[1]Group!C53</f>
        <v>0</v>
      </c>
      <c r="K57" s="1">
        <f>[1]Group!D53</f>
        <v>0</v>
      </c>
      <c r="L57" s="1">
        <f>[1]Group!E53</f>
        <v>0</v>
      </c>
      <c r="N57" s="1">
        <f>[1]Division!B53</f>
        <v>61</v>
      </c>
      <c r="O57" s="10">
        <f t="shared" si="3"/>
        <v>61</v>
      </c>
      <c r="P57" s="1">
        <f>[1]Division!C53</f>
        <v>40781.07</v>
      </c>
      <c r="Q57" s="1">
        <f>[1]Division!D53</f>
        <v>40846.910000000003</v>
      </c>
      <c r="R57" s="1">
        <f>[1]Division!E53</f>
        <v>38800.44</v>
      </c>
    </row>
    <row r="58" spans="2:18" x14ac:dyDescent="0.3">
      <c r="B58" s="2">
        <f>[1]Class!B54</f>
        <v>1391</v>
      </c>
      <c r="C58" s="10">
        <f t="shared" si="1"/>
        <v>1391</v>
      </c>
      <c r="D58" s="3">
        <f>[1]Class!C54</f>
        <v>0</v>
      </c>
      <c r="E58" s="3">
        <f>[1]Class!D54</f>
        <v>0</v>
      </c>
      <c r="F58" s="3">
        <f>[1]Class!E54</f>
        <v>0</v>
      </c>
      <c r="H58" s="1">
        <f>[1]Group!B54</f>
        <v>233</v>
      </c>
      <c r="I58" s="10">
        <f t="shared" si="2"/>
        <v>233</v>
      </c>
      <c r="J58" s="1">
        <f>[1]Group!C54</f>
        <v>42.776212100000002</v>
      </c>
      <c r="K58" s="1">
        <f>[1]Group!D54</f>
        <v>42.986889499999997</v>
      </c>
      <c r="L58" s="1">
        <f>[1]Group!E54</f>
        <v>92.374528799999993</v>
      </c>
      <c r="N58" s="1">
        <f>[1]Division!B54</f>
        <v>62</v>
      </c>
      <c r="O58" s="10">
        <f t="shared" si="3"/>
        <v>62</v>
      </c>
      <c r="P58" s="1">
        <f>[1]Division!C54</f>
        <v>172524</v>
      </c>
      <c r="Q58" s="1">
        <f>[1]Division!D54</f>
        <v>172780.98</v>
      </c>
      <c r="R58" s="1">
        <f>[1]Division!E54</f>
        <v>193548.52</v>
      </c>
    </row>
    <row r="59" spans="2:18" x14ac:dyDescent="0.3">
      <c r="B59" s="2">
        <f>[1]Class!B55</f>
        <v>1392</v>
      </c>
      <c r="C59" s="10">
        <f t="shared" si="1"/>
        <v>1392</v>
      </c>
      <c r="D59" s="3">
        <f>[1]Class!C55</f>
        <v>0</v>
      </c>
      <c r="E59" s="3">
        <f>[1]Class!D55</f>
        <v>0</v>
      </c>
      <c r="F59" s="3">
        <f>[1]Class!E55</f>
        <v>0</v>
      </c>
      <c r="H59" s="1">
        <f>[1]Group!B55</f>
        <v>234</v>
      </c>
      <c r="I59" s="10">
        <f t="shared" si="2"/>
        <v>234</v>
      </c>
      <c r="J59" s="1">
        <f>[1]Group!C55</f>
        <v>247.0993302</v>
      </c>
      <c r="K59" s="1">
        <f>[1]Group!D55</f>
        <v>247.89768659999999</v>
      </c>
      <c r="L59" s="1">
        <f>[1]Group!E55</f>
        <v>248.66750189999999</v>
      </c>
      <c r="N59" s="1">
        <f>[1]Division!B55</f>
        <v>63</v>
      </c>
      <c r="O59" s="10">
        <f t="shared" si="3"/>
        <v>63</v>
      </c>
      <c r="P59" s="1">
        <f>[1]Division!C55</f>
        <v>31816.52</v>
      </c>
      <c r="Q59" s="1">
        <f>[1]Division!D55</f>
        <v>31955.919999999998</v>
      </c>
      <c r="R59" s="1">
        <f>[1]Division!E55</f>
        <v>26897.19</v>
      </c>
    </row>
    <row r="60" spans="2:18" x14ac:dyDescent="0.3">
      <c r="B60" s="2">
        <f>[1]Class!B56</f>
        <v>1393</v>
      </c>
      <c r="C60" s="10">
        <f t="shared" si="1"/>
        <v>1393</v>
      </c>
      <c r="D60" s="3">
        <f>[1]Class!C56</f>
        <v>0</v>
      </c>
      <c r="E60" s="3">
        <f>[1]Class!D56</f>
        <v>0</v>
      </c>
      <c r="F60" s="3">
        <f>[1]Class!E56</f>
        <v>0</v>
      </c>
      <c r="H60" s="1">
        <f>[1]Group!B56</f>
        <v>235</v>
      </c>
      <c r="I60" s="10">
        <f t="shared" si="2"/>
        <v>235</v>
      </c>
      <c r="J60" s="1">
        <f>[1]Group!C56</f>
        <v>0</v>
      </c>
      <c r="K60" s="1">
        <f>[1]Group!D56</f>
        <v>0</v>
      </c>
      <c r="L60" s="1">
        <f>[1]Group!E56</f>
        <v>0</v>
      </c>
      <c r="N60" s="1">
        <f>[1]Division!B56</f>
        <v>64</v>
      </c>
      <c r="O60" s="10">
        <f t="shared" si="3"/>
        <v>64</v>
      </c>
      <c r="P60" s="1">
        <f>[1]Division!C56</f>
        <v>177391.82</v>
      </c>
      <c r="Q60" s="1">
        <f>[1]Division!D56</f>
        <v>178371.69</v>
      </c>
      <c r="R60" s="1">
        <f>[1]Division!E56</f>
        <v>186401.64</v>
      </c>
    </row>
    <row r="61" spans="2:18" x14ac:dyDescent="0.3">
      <c r="B61" s="2">
        <f>[1]Class!B57</f>
        <v>1394</v>
      </c>
      <c r="C61" s="10">
        <f t="shared" si="1"/>
        <v>1394</v>
      </c>
      <c r="D61" s="3">
        <f>[1]Class!C57</f>
        <v>0</v>
      </c>
      <c r="E61" s="3">
        <f>[1]Class!D57</f>
        <v>0</v>
      </c>
      <c r="F61" s="3">
        <f>[1]Class!E57</f>
        <v>0</v>
      </c>
      <c r="H61" s="1">
        <f>[1]Group!B57</f>
        <v>236</v>
      </c>
      <c r="I61" s="10">
        <f t="shared" si="2"/>
        <v>236</v>
      </c>
      <c r="J61" s="1">
        <f>[1]Group!C57</f>
        <v>555.54261970000005</v>
      </c>
      <c r="K61" s="1">
        <f>[1]Group!D57</f>
        <v>556.8898461</v>
      </c>
      <c r="L61" s="1">
        <f>[1]Group!E57</f>
        <v>885.63989530000003</v>
      </c>
      <c r="N61" s="1">
        <f>[1]Division!B57</f>
        <v>65</v>
      </c>
      <c r="O61" s="10">
        <f t="shared" si="3"/>
        <v>65</v>
      </c>
      <c r="P61" s="1">
        <f>[1]Division!C57</f>
        <v>18462.34</v>
      </c>
      <c r="Q61" s="1">
        <f>[1]Division!D57</f>
        <v>18480.84</v>
      </c>
      <c r="R61" s="1">
        <f>[1]Division!E57</f>
        <v>22215.58</v>
      </c>
    </row>
    <row r="62" spans="2:18" x14ac:dyDescent="0.3">
      <c r="B62" s="2">
        <f>[1]Class!B58</f>
        <v>1396</v>
      </c>
      <c r="C62" s="10">
        <f t="shared" si="1"/>
        <v>1396</v>
      </c>
      <c r="D62" s="3">
        <f>[1]Class!C58</f>
        <v>0</v>
      </c>
      <c r="E62" s="3">
        <f>[1]Class!D58</f>
        <v>0</v>
      </c>
      <c r="F62" s="3">
        <f>[1]Class!E58</f>
        <v>0</v>
      </c>
      <c r="H62" s="1">
        <f>[1]Group!B58</f>
        <v>237</v>
      </c>
      <c r="I62" s="10">
        <f t="shared" si="2"/>
        <v>237</v>
      </c>
      <c r="J62" s="1">
        <f>[1]Group!C58</f>
        <v>626.05212930000005</v>
      </c>
      <c r="K62" s="1">
        <f>[1]Group!D58</f>
        <v>628.4804633</v>
      </c>
      <c r="L62" s="1">
        <f>[1]Group!E58</f>
        <v>1079.74</v>
      </c>
      <c r="N62" s="1">
        <f>[1]Division!B58</f>
        <v>66</v>
      </c>
      <c r="O62" s="10">
        <f t="shared" si="3"/>
        <v>66</v>
      </c>
      <c r="P62" s="1">
        <f>[1]Division!C58</f>
        <v>157033.51999999999</v>
      </c>
      <c r="Q62" s="1">
        <f>[1]Division!D58</f>
        <v>156899.67000000001</v>
      </c>
      <c r="R62" s="1">
        <f>[1]Division!E58</f>
        <v>169797.5</v>
      </c>
    </row>
    <row r="63" spans="2:18" x14ac:dyDescent="0.3">
      <c r="B63" s="2">
        <f>[1]Class!B59</f>
        <v>1399</v>
      </c>
      <c r="C63" s="10">
        <f t="shared" si="1"/>
        <v>1399</v>
      </c>
      <c r="D63" s="3">
        <f>[1]Class!C59</f>
        <v>0</v>
      </c>
      <c r="E63" s="3">
        <f>[1]Class!D59</f>
        <v>0</v>
      </c>
      <c r="F63" s="3">
        <f>[1]Class!E59</f>
        <v>0</v>
      </c>
      <c r="H63" s="1">
        <f>[1]Group!B59</f>
        <v>239</v>
      </c>
      <c r="I63" s="10">
        <f t="shared" si="2"/>
        <v>239</v>
      </c>
      <c r="J63" s="1">
        <f>[1]Group!C59</f>
        <v>366.44328949999999</v>
      </c>
      <c r="K63" s="1">
        <f>[1]Group!D59</f>
        <v>366.99215950000001</v>
      </c>
      <c r="L63" s="1">
        <f>[1]Group!E59</f>
        <v>346.73400149999998</v>
      </c>
      <c r="N63" s="1">
        <f>[1]Division!B59</f>
        <v>68</v>
      </c>
      <c r="O63" s="10">
        <f t="shared" si="3"/>
        <v>68</v>
      </c>
      <c r="P63" s="1">
        <f>[1]Division!C59</f>
        <v>130435.84</v>
      </c>
      <c r="Q63" s="1">
        <f>[1]Division!D59</f>
        <v>131507.20000000001</v>
      </c>
      <c r="R63" s="1">
        <f>[1]Division!E59</f>
        <v>112800.51</v>
      </c>
    </row>
    <row r="64" spans="2:18" x14ac:dyDescent="0.3">
      <c r="B64" s="2">
        <f>[1]Class!B60</f>
        <v>1411</v>
      </c>
      <c r="C64" s="10">
        <f t="shared" si="1"/>
        <v>1411</v>
      </c>
      <c r="D64" s="3">
        <f>[1]Class!C60</f>
        <v>168.5338041</v>
      </c>
      <c r="E64" s="3">
        <f>[1]Class!D60</f>
        <v>173.33419029999999</v>
      </c>
      <c r="F64" s="3">
        <f>[1]Class!E60</f>
        <v>93.879154999999997</v>
      </c>
      <c r="H64" s="1">
        <f>[1]Group!B60</f>
        <v>241</v>
      </c>
      <c r="I64" s="10">
        <f t="shared" si="2"/>
        <v>241</v>
      </c>
      <c r="J64" s="1">
        <f>[1]Group!C60</f>
        <v>57.612488900000002</v>
      </c>
      <c r="K64" s="1">
        <f>[1]Group!D60</f>
        <v>58.424025700000001</v>
      </c>
      <c r="L64" s="1">
        <f>[1]Group!E60</f>
        <v>53.467522000000002</v>
      </c>
      <c r="N64" s="1">
        <f>[1]Division!B60</f>
        <v>69</v>
      </c>
      <c r="O64" s="10">
        <f t="shared" si="3"/>
        <v>69</v>
      </c>
      <c r="P64" s="1">
        <f>[1]Division!C60</f>
        <v>179885.61</v>
      </c>
      <c r="Q64" s="1">
        <f>[1]Division!D60</f>
        <v>179918.98</v>
      </c>
      <c r="R64" s="1">
        <f>[1]Division!E60</f>
        <v>187570.76</v>
      </c>
    </row>
    <row r="65" spans="2:18" x14ac:dyDescent="0.3">
      <c r="B65" s="2">
        <f>[1]Class!B61</f>
        <v>1412</v>
      </c>
      <c r="C65" s="10">
        <f t="shared" si="1"/>
        <v>1412</v>
      </c>
      <c r="D65" s="3">
        <f>[1]Class!C61</f>
        <v>199.7241315</v>
      </c>
      <c r="E65" s="3">
        <f>[1]Class!D61</f>
        <v>224.63143070000001</v>
      </c>
      <c r="F65" s="3">
        <f>[1]Class!E61</f>
        <v>122.879155</v>
      </c>
      <c r="H65" s="1">
        <f>[1]Group!B61</f>
        <v>242</v>
      </c>
      <c r="I65" s="10">
        <f t="shared" si="2"/>
        <v>242</v>
      </c>
      <c r="J65" s="1">
        <f>[1]Group!C61</f>
        <v>15.292203799999999</v>
      </c>
      <c r="K65" s="1">
        <f>[1]Group!D61</f>
        <v>15.412473</v>
      </c>
      <c r="L65" s="1">
        <f>[1]Group!E61</f>
        <v>60.867045099999999</v>
      </c>
      <c r="N65" s="1">
        <f>[1]Division!B61</f>
        <v>70</v>
      </c>
      <c r="O65" s="10">
        <f t="shared" si="3"/>
        <v>70</v>
      </c>
      <c r="P65" s="1">
        <f>[1]Division!C61</f>
        <v>253944.6</v>
      </c>
      <c r="Q65" s="1">
        <f>[1]Division!D61</f>
        <v>253760.76</v>
      </c>
      <c r="R65" s="1">
        <f>[1]Division!E61</f>
        <v>253527.52</v>
      </c>
    </row>
    <row r="66" spans="2:18" x14ac:dyDescent="0.3">
      <c r="B66" s="2">
        <f>[1]Class!B62</f>
        <v>1413</v>
      </c>
      <c r="C66" s="10">
        <f t="shared" si="1"/>
        <v>1413</v>
      </c>
      <c r="D66" s="3">
        <f>[1]Class!C62</f>
        <v>7428.26</v>
      </c>
      <c r="E66" s="3">
        <f>[1]Class!D62</f>
        <v>7763.55</v>
      </c>
      <c r="F66" s="3">
        <f>[1]Class!E62</f>
        <v>4134.1899999999996</v>
      </c>
      <c r="H66" s="1">
        <f>[1]Group!B62</f>
        <v>243</v>
      </c>
      <c r="I66" s="10">
        <f t="shared" si="2"/>
        <v>243</v>
      </c>
      <c r="J66" s="1">
        <f>[1]Group!C62</f>
        <v>0</v>
      </c>
      <c r="K66" s="1">
        <f>[1]Group!D62</f>
        <v>0</v>
      </c>
      <c r="L66" s="1">
        <f>[1]Group!E62</f>
        <v>0</v>
      </c>
      <c r="N66" s="1">
        <f>[1]Division!B62</f>
        <v>71</v>
      </c>
      <c r="O66" s="10">
        <f t="shared" si="3"/>
        <v>71</v>
      </c>
      <c r="P66" s="1">
        <f>[1]Division!C62</f>
        <v>87547.85</v>
      </c>
      <c r="Q66" s="1">
        <f>[1]Division!D62</f>
        <v>87884.17</v>
      </c>
      <c r="R66" s="1">
        <f>[1]Division!E62</f>
        <v>108156.8</v>
      </c>
    </row>
    <row r="67" spans="2:18" x14ac:dyDescent="0.3">
      <c r="B67" s="2">
        <f>[1]Class!B63</f>
        <v>1414</v>
      </c>
      <c r="C67" s="10">
        <f t="shared" si="1"/>
        <v>1414</v>
      </c>
      <c r="D67" s="3">
        <f>[1]Class!C63</f>
        <v>330.6305299</v>
      </c>
      <c r="E67" s="3">
        <f>[1]Class!D63</f>
        <v>342.61997109999999</v>
      </c>
      <c r="F67" s="3">
        <f>[1]Class!E63</f>
        <v>196.71199870000001</v>
      </c>
      <c r="H67" s="1">
        <f>[1]Group!B63</f>
        <v>244</v>
      </c>
      <c r="I67" s="10">
        <f t="shared" si="2"/>
        <v>244</v>
      </c>
      <c r="J67" s="1">
        <f>[1]Group!C63</f>
        <v>431.34489710000003</v>
      </c>
      <c r="K67" s="1">
        <f>[1]Group!D63</f>
        <v>432.12287049999998</v>
      </c>
      <c r="L67" s="1">
        <f>[1]Group!E63</f>
        <v>378.61067270000001</v>
      </c>
      <c r="N67" s="1">
        <f>[1]Division!B63</f>
        <v>72</v>
      </c>
      <c r="O67" s="10">
        <f t="shared" si="3"/>
        <v>72</v>
      </c>
      <c r="P67" s="1">
        <f>[1]Division!C63</f>
        <v>18300.080000000002</v>
      </c>
      <c r="Q67" s="1">
        <f>[1]Division!D63</f>
        <v>18317.11</v>
      </c>
      <c r="R67" s="1">
        <f>[1]Division!E63</f>
        <v>28385.73</v>
      </c>
    </row>
    <row r="68" spans="2:18" x14ac:dyDescent="0.3">
      <c r="B68" s="2">
        <f>[1]Class!B64</f>
        <v>1419</v>
      </c>
      <c r="C68" s="10">
        <f t="shared" si="1"/>
        <v>1419</v>
      </c>
      <c r="D68" s="3">
        <f>[1]Class!C64</f>
        <v>2200.06</v>
      </c>
      <c r="E68" s="3">
        <f>[1]Class!D64</f>
        <v>2274.52</v>
      </c>
      <c r="F68" s="3">
        <f>[1]Class!E64</f>
        <v>928.12510329999998</v>
      </c>
      <c r="H68" s="1">
        <f>[1]Group!B64</f>
        <v>245</v>
      </c>
      <c r="I68" s="10">
        <f t="shared" si="2"/>
        <v>245</v>
      </c>
      <c r="J68" s="1">
        <f>[1]Group!C64</f>
        <v>0</v>
      </c>
      <c r="K68" s="1">
        <f>[1]Group!D64</f>
        <v>0</v>
      </c>
      <c r="L68" s="1">
        <f>[1]Group!E64</f>
        <v>0</v>
      </c>
      <c r="N68" s="1">
        <f>[1]Division!B64</f>
        <v>73</v>
      </c>
      <c r="O68" s="10">
        <f t="shared" si="3"/>
        <v>73</v>
      </c>
      <c r="P68" s="1">
        <f>[1]Division!C64</f>
        <v>78201.2</v>
      </c>
      <c r="Q68" s="1">
        <f>[1]Division!D64</f>
        <v>78264.94</v>
      </c>
      <c r="R68" s="1">
        <f>[1]Division!E64</f>
        <v>94937.65</v>
      </c>
    </row>
    <row r="69" spans="2:18" x14ac:dyDescent="0.3">
      <c r="B69" s="2">
        <f>[1]Class!B65</f>
        <v>1420</v>
      </c>
      <c r="C69" s="10">
        <f t="shared" si="1"/>
        <v>1420</v>
      </c>
      <c r="D69" s="3">
        <f>[1]Class!C65</f>
        <v>0</v>
      </c>
      <c r="E69" s="3">
        <f>[1]Class!D65</f>
        <v>0</v>
      </c>
      <c r="F69" s="3">
        <f>[1]Class!E65</f>
        <v>0</v>
      </c>
      <c r="H69" s="1">
        <f>[1]Group!B65</f>
        <v>251</v>
      </c>
      <c r="I69" s="10">
        <f t="shared" si="2"/>
        <v>251</v>
      </c>
      <c r="J69" s="1">
        <f>[1]Group!C65</f>
        <v>2657.18</v>
      </c>
      <c r="K69" s="1">
        <f>[1]Group!D65</f>
        <v>2693.71</v>
      </c>
      <c r="L69" s="1">
        <f>[1]Group!E65</f>
        <v>4441.07</v>
      </c>
      <c r="N69" s="1">
        <f>[1]Division!B65</f>
        <v>74</v>
      </c>
      <c r="O69" s="10">
        <f t="shared" si="3"/>
        <v>74</v>
      </c>
      <c r="P69" s="1">
        <f>[1]Division!C65</f>
        <v>40687.07</v>
      </c>
      <c r="Q69" s="1">
        <f>[1]Division!D65</f>
        <v>42770.239999999998</v>
      </c>
      <c r="R69" s="1">
        <f>[1]Division!E65</f>
        <v>68829.63</v>
      </c>
    </row>
    <row r="70" spans="2:18" x14ac:dyDescent="0.3">
      <c r="B70" s="2">
        <f>[1]Class!B66</f>
        <v>1431</v>
      </c>
      <c r="C70" s="10">
        <f t="shared" si="1"/>
        <v>1431</v>
      </c>
      <c r="D70" s="3">
        <f>[1]Class!C66</f>
        <v>0</v>
      </c>
      <c r="E70" s="3">
        <f>[1]Class!D66</f>
        <v>0</v>
      </c>
      <c r="F70" s="3">
        <f>[1]Class!E66</f>
        <v>0</v>
      </c>
      <c r="H70" s="1">
        <f>[1]Group!B66</f>
        <v>252</v>
      </c>
      <c r="I70" s="10">
        <f t="shared" si="2"/>
        <v>252</v>
      </c>
      <c r="J70" s="1">
        <f>[1]Group!C66</f>
        <v>47.771795400000002</v>
      </c>
      <c r="K70" s="1">
        <f>[1]Group!D66</f>
        <v>49.701191100000003</v>
      </c>
      <c r="L70" s="1">
        <f>[1]Group!E66</f>
        <v>77.750620299999994</v>
      </c>
      <c r="N70" s="1">
        <f>[1]Division!B66</f>
        <v>75</v>
      </c>
      <c r="O70" s="10">
        <f t="shared" si="3"/>
        <v>75</v>
      </c>
      <c r="P70" s="1">
        <f>[1]Division!C66</f>
        <v>4131.84</v>
      </c>
      <c r="Q70" s="1">
        <f>[1]Division!D66</f>
        <v>4076.26</v>
      </c>
      <c r="R70" s="1">
        <f>[1]Division!E66</f>
        <v>2616.66</v>
      </c>
    </row>
    <row r="71" spans="2:18" x14ac:dyDescent="0.3">
      <c r="B71" s="2">
        <f>[1]Class!B67</f>
        <v>1439</v>
      </c>
      <c r="C71" s="10">
        <f t="shared" si="1"/>
        <v>1439</v>
      </c>
      <c r="D71" s="3">
        <f>[1]Class!C67</f>
        <v>0</v>
      </c>
      <c r="E71" s="3">
        <f>[1]Class!D67</f>
        <v>0</v>
      </c>
      <c r="F71" s="3">
        <f>[1]Class!E67</f>
        <v>0</v>
      </c>
      <c r="H71" s="1">
        <f>[1]Group!B67</f>
        <v>253</v>
      </c>
      <c r="I71" s="10">
        <f t="shared" si="2"/>
        <v>253</v>
      </c>
      <c r="J71" s="1">
        <f>[1]Group!C67</f>
        <v>0</v>
      </c>
      <c r="K71" s="1">
        <f>[1]Group!D67</f>
        <v>0</v>
      </c>
      <c r="L71" s="1">
        <f>[1]Group!E67</f>
        <v>0</v>
      </c>
      <c r="N71" s="1">
        <f>[1]Division!B67</f>
        <v>77</v>
      </c>
      <c r="O71" s="10">
        <f t="shared" si="3"/>
        <v>77</v>
      </c>
      <c r="P71" s="1">
        <f>[1]Division!C67</f>
        <v>18242.79</v>
      </c>
      <c r="Q71" s="1">
        <f>[1]Division!D67</f>
        <v>18224.5</v>
      </c>
      <c r="R71" s="1">
        <f>[1]Division!E67</f>
        <v>12943.99</v>
      </c>
    </row>
    <row r="72" spans="2:18" x14ac:dyDescent="0.3">
      <c r="B72" s="2">
        <f>[1]Class!B68</f>
        <v>1512</v>
      </c>
      <c r="C72" s="10">
        <f t="shared" ref="C72:C135" si="5">IF(LEN(B72)=3,CONCATENATE(0,B72),B72)</f>
        <v>1512</v>
      </c>
      <c r="D72" s="3">
        <f>[1]Class!C68</f>
        <v>0</v>
      </c>
      <c r="E72" s="3">
        <f>[1]Class!D68</f>
        <v>0</v>
      </c>
      <c r="F72" s="3">
        <f>[1]Class!E68</f>
        <v>23.804476900000001</v>
      </c>
      <c r="H72" s="1">
        <f>[1]Group!B68</f>
        <v>254</v>
      </c>
      <c r="I72" s="10">
        <f t="shared" ref="I72:I135" si="6">IF(LEN(H72)=2,CONCATENATE(0,H72),H72)</f>
        <v>254</v>
      </c>
      <c r="J72" s="1">
        <f>[1]Group!C68</f>
        <v>0</v>
      </c>
      <c r="K72" s="1">
        <f>[1]Group!D68</f>
        <v>0</v>
      </c>
      <c r="L72" s="1">
        <f>[1]Group!E68</f>
        <v>0</v>
      </c>
      <c r="N72" s="1">
        <f>[1]Division!B68</f>
        <v>78</v>
      </c>
      <c r="O72" s="10">
        <f t="shared" ref="O72:O92" si="7">IF(LEN(N72)=1,CONCATENATE(0,N72),N72)</f>
        <v>78</v>
      </c>
      <c r="P72" s="1">
        <f>[1]Division!C68</f>
        <v>176651.29</v>
      </c>
      <c r="Q72" s="1">
        <f>[1]Division!D68</f>
        <v>177792.95</v>
      </c>
      <c r="R72" s="1">
        <f>[1]Division!E68</f>
        <v>191670.43</v>
      </c>
    </row>
    <row r="73" spans="2:18" x14ac:dyDescent="0.3">
      <c r="B73" s="2">
        <f>[1]Class!B69</f>
        <v>1520</v>
      </c>
      <c r="C73" s="10">
        <f t="shared" si="5"/>
        <v>1520</v>
      </c>
      <c r="D73" s="3">
        <f>[1]Class!C69</f>
        <v>280.2661506</v>
      </c>
      <c r="E73" s="3">
        <f>[1]Class!D69</f>
        <v>281.38935379999998</v>
      </c>
      <c r="F73" s="3">
        <f>[1]Class!E69</f>
        <v>103.7754791</v>
      </c>
      <c r="H73" s="1">
        <f>[1]Group!B69</f>
        <v>255</v>
      </c>
      <c r="I73" s="10">
        <f t="shared" si="6"/>
        <v>255</v>
      </c>
      <c r="J73" s="1">
        <f>[1]Group!C69</f>
        <v>128.87275030000001</v>
      </c>
      <c r="K73" s="1">
        <f>[1]Group!D69</f>
        <v>132.15998540000001</v>
      </c>
      <c r="L73" s="1">
        <f>[1]Group!E69</f>
        <v>222.4029372</v>
      </c>
      <c r="N73" s="1">
        <f>[1]Division!B69</f>
        <v>79</v>
      </c>
      <c r="O73" s="10">
        <f t="shared" si="7"/>
        <v>79</v>
      </c>
      <c r="P73" s="1">
        <f>[1]Division!C69</f>
        <v>25939.040000000001</v>
      </c>
      <c r="Q73" s="1">
        <f>[1]Division!D69</f>
        <v>25968.99</v>
      </c>
      <c r="R73" s="1">
        <f>[1]Division!E69</f>
        <v>27774.23</v>
      </c>
    </row>
    <row r="74" spans="2:18" x14ac:dyDescent="0.3">
      <c r="B74" s="2">
        <f>[1]Class!B70</f>
        <v>1610</v>
      </c>
      <c r="C74" s="10">
        <f t="shared" si="5"/>
        <v>1610</v>
      </c>
      <c r="D74" s="3">
        <f>[1]Class!C70</f>
        <v>62.217316599999997</v>
      </c>
      <c r="E74" s="3">
        <f>[1]Class!D70</f>
        <v>62.135684599999998</v>
      </c>
      <c r="F74" s="3">
        <f>[1]Class!E70</f>
        <v>0</v>
      </c>
      <c r="H74" s="1">
        <f>[1]Group!B70</f>
        <v>256</v>
      </c>
      <c r="I74" s="10">
        <f t="shared" si="6"/>
        <v>256</v>
      </c>
      <c r="J74" s="1">
        <f>[1]Group!C70</f>
        <v>4103.08</v>
      </c>
      <c r="K74" s="1">
        <f>[1]Group!D70</f>
        <v>4189.78</v>
      </c>
      <c r="L74" s="1">
        <f>[1]Group!E70</f>
        <v>5763.65</v>
      </c>
      <c r="N74" s="1">
        <f>[1]Division!B70</f>
        <v>80</v>
      </c>
      <c r="O74" s="10">
        <f t="shared" si="7"/>
        <v>80</v>
      </c>
      <c r="P74" s="1">
        <f>[1]Division!C70</f>
        <v>64741.72</v>
      </c>
      <c r="Q74" s="1">
        <f>[1]Division!D70</f>
        <v>64815.27</v>
      </c>
      <c r="R74" s="1">
        <f>[1]Division!E70</f>
        <v>58808.49</v>
      </c>
    </row>
    <row r="75" spans="2:18" x14ac:dyDescent="0.3">
      <c r="B75" s="2">
        <f>[1]Class!B71</f>
        <v>1621</v>
      </c>
      <c r="C75" s="10">
        <f t="shared" si="5"/>
        <v>1621</v>
      </c>
      <c r="D75" s="3">
        <f>[1]Class!C71</f>
        <v>0</v>
      </c>
      <c r="E75" s="3">
        <f>[1]Class!D71</f>
        <v>0</v>
      </c>
      <c r="F75" s="3">
        <f>[1]Class!E71</f>
        <v>67.431944599999994</v>
      </c>
      <c r="H75" s="1">
        <f>[1]Group!B71</f>
        <v>257</v>
      </c>
      <c r="I75" s="10">
        <f t="shared" si="6"/>
        <v>257</v>
      </c>
      <c r="J75" s="1">
        <f>[1]Group!C71</f>
        <v>746.14556370000003</v>
      </c>
      <c r="K75" s="1">
        <f>[1]Group!D71</f>
        <v>760.9127512</v>
      </c>
      <c r="L75" s="1">
        <f>[1]Group!E71</f>
        <v>1168.6300000000001</v>
      </c>
      <c r="N75" s="1">
        <f>[1]Division!B71</f>
        <v>81</v>
      </c>
      <c r="O75" s="10">
        <f t="shared" si="7"/>
        <v>81</v>
      </c>
      <c r="P75" s="1">
        <f>[1]Division!C71</f>
        <v>147499.82999999999</v>
      </c>
      <c r="Q75" s="1">
        <f>[1]Division!D71</f>
        <v>149071.21</v>
      </c>
      <c r="R75" s="1">
        <f>[1]Division!E71</f>
        <v>141837.53</v>
      </c>
    </row>
    <row r="76" spans="2:18" x14ac:dyDescent="0.3">
      <c r="B76" s="2">
        <f>[1]Class!B72</f>
        <v>1622</v>
      </c>
      <c r="C76" s="10">
        <f t="shared" si="5"/>
        <v>1622</v>
      </c>
      <c r="D76" s="3">
        <f>[1]Class!C72</f>
        <v>0</v>
      </c>
      <c r="E76" s="3">
        <f>[1]Class!D72</f>
        <v>0</v>
      </c>
      <c r="F76" s="3">
        <f>[1]Class!E72</f>
        <v>0</v>
      </c>
      <c r="H76" s="1">
        <f>[1]Group!B72</f>
        <v>259</v>
      </c>
      <c r="I76" s="10">
        <f t="shared" si="6"/>
        <v>259</v>
      </c>
      <c r="J76" s="1">
        <f>[1]Group!C72</f>
        <v>1398.09</v>
      </c>
      <c r="K76" s="1">
        <f>[1]Group!D72</f>
        <v>1431.92</v>
      </c>
      <c r="L76" s="1">
        <f>[1]Group!E72</f>
        <v>2354.8000000000002</v>
      </c>
      <c r="N76" s="1">
        <f>[1]Division!B72</f>
        <v>82</v>
      </c>
      <c r="O76" s="10">
        <f t="shared" si="7"/>
        <v>82</v>
      </c>
      <c r="P76" s="1">
        <f>[1]Division!C72</f>
        <v>88809.38</v>
      </c>
      <c r="Q76" s="1">
        <f>[1]Division!D72</f>
        <v>91634.01</v>
      </c>
      <c r="R76" s="1">
        <f>[1]Division!E72</f>
        <v>93967.49</v>
      </c>
    </row>
    <row r="77" spans="2:18" x14ac:dyDescent="0.3">
      <c r="B77" s="2">
        <f>[1]Class!B73</f>
        <v>1623</v>
      </c>
      <c r="C77" s="10">
        <f t="shared" si="5"/>
        <v>1623</v>
      </c>
      <c r="D77" s="3">
        <f>[1]Class!C73</f>
        <v>1378.38</v>
      </c>
      <c r="E77" s="3">
        <f>[1]Class!D73</f>
        <v>1384.16</v>
      </c>
      <c r="F77" s="3">
        <f>[1]Class!E73</f>
        <v>1030.19</v>
      </c>
      <c r="H77" s="1">
        <f>[1]Group!B73</f>
        <v>261</v>
      </c>
      <c r="I77" s="10">
        <f t="shared" si="6"/>
        <v>261</v>
      </c>
      <c r="J77" s="1">
        <f>[1]Group!C73</f>
        <v>456.64966709999999</v>
      </c>
      <c r="K77" s="1">
        <f>[1]Group!D73</f>
        <v>450.10109060000002</v>
      </c>
      <c r="L77" s="1">
        <f>[1]Group!E73</f>
        <v>595.62197130000004</v>
      </c>
      <c r="N77" s="1">
        <f>[1]Division!B73</f>
        <v>84</v>
      </c>
      <c r="O77" s="10">
        <f t="shared" si="7"/>
        <v>84</v>
      </c>
      <c r="P77" s="1">
        <f>[1]Division!C73</f>
        <v>216757.32</v>
      </c>
      <c r="Q77" s="1">
        <f>[1]Division!D73</f>
        <v>216967.99</v>
      </c>
      <c r="R77" s="1">
        <f>[1]Division!E73</f>
        <v>211971.33</v>
      </c>
    </row>
    <row r="78" spans="2:18" x14ac:dyDescent="0.3">
      <c r="B78" s="2">
        <f>[1]Class!B74</f>
        <v>1624</v>
      </c>
      <c r="C78" s="10">
        <f t="shared" si="5"/>
        <v>1624</v>
      </c>
      <c r="D78" s="3">
        <f>[1]Class!C74</f>
        <v>0</v>
      </c>
      <c r="E78" s="3">
        <f>[1]Class!D74</f>
        <v>0</v>
      </c>
      <c r="F78" s="3">
        <f>[1]Class!E74</f>
        <v>0</v>
      </c>
      <c r="H78" s="1">
        <f>[1]Group!B74</f>
        <v>262</v>
      </c>
      <c r="I78" s="10">
        <f t="shared" si="6"/>
        <v>262</v>
      </c>
      <c r="J78" s="1">
        <f>[1]Group!C74</f>
        <v>531.65666639999995</v>
      </c>
      <c r="K78" s="1">
        <f>[1]Group!D74</f>
        <v>534.67026310000006</v>
      </c>
      <c r="L78" s="1">
        <f>[1]Group!E74</f>
        <v>719.54578179999999</v>
      </c>
      <c r="N78" s="1">
        <f>[1]Division!B74</f>
        <v>85</v>
      </c>
      <c r="O78" s="10">
        <f t="shared" si="7"/>
        <v>85</v>
      </c>
      <c r="P78" s="1">
        <f>[1]Division!C74</f>
        <v>386462.42</v>
      </c>
      <c r="Q78" s="1">
        <f>[1]Division!D74</f>
        <v>388788.54</v>
      </c>
      <c r="R78" s="1">
        <f>[1]Division!E74</f>
        <v>367912.6</v>
      </c>
    </row>
    <row r="79" spans="2:18" x14ac:dyDescent="0.3">
      <c r="B79" s="2">
        <f>[1]Class!B75</f>
        <v>1629</v>
      </c>
      <c r="C79" s="10">
        <f t="shared" si="5"/>
        <v>1629</v>
      </c>
      <c r="D79" s="3">
        <f>[1]Class!C75</f>
        <v>330.32401270000003</v>
      </c>
      <c r="E79" s="3">
        <f>[1]Class!D75</f>
        <v>329.88445539999998</v>
      </c>
      <c r="F79" s="3">
        <f>[1]Class!E75</f>
        <v>180.15245780000001</v>
      </c>
      <c r="H79" s="1">
        <f>[1]Group!B75</f>
        <v>263</v>
      </c>
      <c r="I79" s="10">
        <f t="shared" si="6"/>
        <v>263</v>
      </c>
      <c r="J79" s="1">
        <f>[1]Group!C75</f>
        <v>523.04258870000001</v>
      </c>
      <c r="K79" s="1">
        <f>[1]Group!D75</f>
        <v>525.03036110000005</v>
      </c>
      <c r="L79" s="1">
        <f>[1]Group!E75</f>
        <v>724.56271279999999</v>
      </c>
      <c r="N79" s="1">
        <f>[1]Division!B75</f>
        <v>86</v>
      </c>
      <c r="O79" s="10">
        <f t="shared" si="7"/>
        <v>86</v>
      </c>
      <c r="P79" s="1">
        <f>[1]Division!C75</f>
        <v>301231.38</v>
      </c>
      <c r="Q79" s="1">
        <f>[1]Division!D75</f>
        <v>301985.67</v>
      </c>
      <c r="R79" s="1">
        <f>[1]Division!E75</f>
        <v>306470.21000000002</v>
      </c>
    </row>
    <row r="80" spans="2:18" x14ac:dyDescent="0.3">
      <c r="B80" s="2">
        <f>[1]Class!B76</f>
        <v>1712</v>
      </c>
      <c r="C80" s="10">
        <f t="shared" si="5"/>
        <v>1712</v>
      </c>
      <c r="D80" s="3">
        <f>[1]Class!C76</f>
        <v>31.113030299999998</v>
      </c>
      <c r="E80" s="3">
        <f>[1]Class!D76</f>
        <v>31.4984945</v>
      </c>
      <c r="F80" s="3">
        <f>[1]Class!E76</f>
        <v>75.217873299999994</v>
      </c>
      <c r="H80" s="1">
        <f>[1]Group!B76</f>
        <v>264</v>
      </c>
      <c r="I80" s="10">
        <f t="shared" si="6"/>
        <v>264</v>
      </c>
      <c r="J80" s="1">
        <f>[1]Group!C76</f>
        <v>282.6848612</v>
      </c>
      <c r="K80" s="1">
        <f>[1]Group!D76</f>
        <v>280.9966642</v>
      </c>
      <c r="L80" s="1">
        <f>[1]Group!E76</f>
        <v>460.12406340000001</v>
      </c>
      <c r="N80" s="1">
        <f>[1]Division!B76</f>
        <v>87</v>
      </c>
      <c r="O80" s="10">
        <f t="shared" si="7"/>
        <v>87</v>
      </c>
      <c r="P80" s="1">
        <f>[1]Division!C76</f>
        <v>61622.49</v>
      </c>
      <c r="Q80" s="1">
        <f>[1]Division!D76</f>
        <v>61579.61</v>
      </c>
      <c r="R80" s="1">
        <f>[1]Division!E76</f>
        <v>51543.06</v>
      </c>
    </row>
    <row r="81" spans="2:18" x14ac:dyDescent="0.3">
      <c r="B81" s="2">
        <f>[1]Class!B77</f>
        <v>1721</v>
      </c>
      <c r="C81" s="10">
        <f t="shared" si="5"/>
        <v>1721</v>
      </c>
      <c r="D81" s="3">
        <f>[1]Class!C77</f>
        <v>0</v>
      </c>
      <c r="E81" s="3">
        <f>[1]Class!D77</f>
        <v>0</v>
      </c>
      <c r="F81" s="3">
        <f>[1]Class!E77</f>
        <v>273.75538790000002</v>
      </c>
      <c r="H81" s="1">
        <f>[1]Group!B77</f>
        <v>265</v>
      </c>
      <c r="I81" s="10">
        <f t="shared" si="6"/>
        <v>265</v>
      </c>
      <c r="J81" s="1">
        <f>[1]Group!C77</f>
        <v>1309.97</v>
      </c>
      <c r="K81" s="1">
        <f>[1]Group!D77</f>
        <v>1311.42</v>
      </c>
      <c r="L81" s="1">
        <f>[1]Group!E77</f>
        <v>1997.56</v>
      </c>
      <c r="N81" s="1">
        <f>[1]Division!B77</f>
        <v>88</v>
      </c>
      <c r="O81" s="10">
        <f t="shared" si="7"/>
        <v>88</v>
      </c>
      <c r="P81" s="1">
        <f>[1]Division!C77</f>
        <v>140732.44</v>
      </c>
      <c r="Q81" s="1">
        <f>[1]Division!D77</f>
        <v>142283.69</v>
      </c>
      <c r="R81" s="1">
        <f>[1]Division!E77</f>
        <v>134351.46</v>
      </c>
    </row>
    <row r="82" spans="2:18" x14ac:dyDescent="0.3">
      <c r="B82" s="2">
        <f>[1]Class!B78</f>
        <v>1722</v>
      </c>
      <c r="C82" s="10">
        <f t="shared" si="5"/>
        <v>1722</v>
      </c>
      <c r="D82" s="3">
        <f>[1]Class!C78</f>
        <v>0</v>
      </c>
      <c r="E82" s="3">
        <f>[1]Class!D78</f>
        <v>0</v>
      </c>
      <c r="F82" s="3">
        <f>[1]Class!E78</f>
        <v>0</v>
      </c>
      <c r="H82" s="1">
        <f>[1]Group!B78</f>
        <v>266</v>
      </c>
      <c r="I82" s="10">
        <f t="shared" si="6"/>
        <v>266</v>
      </c>
      <c r="J82" s="1">
        <f>[1]Group!C78</f>
        <v>0</v>
      </c>
      <c r="K82" s="1">
        <f>[1]Group!D78</f>
        <v>0</v>
      </c>
      <c r="L82" s="1">
        <f>[1]Group!E78</f>
        <v>152.69533910000001</v>
      </c>
      <c r="N82" s="1">
        <f>[1]Division!B78</f>
        <v>90</v>
      </c>
      <c r="O82" s="10">
        <f t="shared" si="7"/>
        <v>90</v>
      </c>
      <c r="P82" s="1">
        <f>[1]Division!C78</f>
        <v>32728.5</v>
      </c>
      <c r="Q82" s="1">
        <f>[1]Division!D78</f>
        <v>33310.97</v>
      </c>
      <c r="R82" s="1">
        <f>[1]Division!E78</f>
        <v>33757.160000000003</v>
      </c>
    </row>
    <row r="83" spans="2:18" x14ac:dyDescent="0.3">
      <c r="B83" s="2">
        <f>[1]Class!B79</f>
        <v>1723</v>
      </c>
      <c r="C83" s="10">
        <f t="shared" si="5"/>
        <v>1723</v>
      </c>
      <c r="D83" s="3">
        <f>[1]Class!C79</f>
        <v>118.7195734</v>
      </c>
      <c r="E83" s="3">
        <f>[1]Class!D79</f>
        <v>118.04593509999999</v>
      </c>
      <c r="F83" s="3">
        <f>[1]Class!E79</f>
        <v>174.78309469999999</v>
      </c>
      <c r="H83" s="1">
        <f>[1]Group!B79</f>
        <v>267</v>
      </c>
      <c r="I83" s="10">
        <f t="shared" si="6"/>
        <v>267</v>
      </c>
      <c r="J83" s="1">
        <f>[1]Group!C79</f>
        <v>94.032992800000002</v>
      </c>
      <c r="K83" s="1">
        <f>[1]Group!D79</f>
        <v>94.430827600000001</v>
      </c>
      <c r="L83" s="1">
        <f>[1]Group!E79</f>
        <v>152.52466670000001</v>
      </c>
      <c r="N83" s="1">
        <f>[1]Division!B79</f>
        <v>91</v>
      </c>
      <c r="O83" s="10">
        <f t="shared" si="7"/>
        <v>91</v>
      </c>
      <c r="P83" s="1">
        <f>[1]Division!C79</f>
        <v>18670.740000000002</v>
      </c>
      <c r="Q83" s="1">
        <f>[1]Division!D79</f>
        <v>18686.14</v>
      </c>
      <c r="R83" s="1">
        <f>[1]Division!E79</f>
        <v>24116.400000000001</v>
      </c>
    </row>
    <row r="84" spans="2:18" x14ac:dyDescent="0.3">
      <c r="B84" s="2">
        <f>[1]Class!B80</f>
        <v>1724</v>
      </c>
      <c r="C84" s="10">
        <f t="shared" si="5"/>
        <v>1724</v>
      </c>
      <c r="D84" s="3">
        <f>[1]Class!C80</f>
        <v>0</v>
      </c>
      <c r="E84" s="3">
        <f>[1]Class!D80</f>
        <v>0</v>
      </c>
      <c r="F84" s="3">
        <f>[1]Class!E80</f>
        <v>0</v>
      </c>
      <c r="H84" s="1">
        <f>[1]Group!B80</f>
        <v>268</v>
      </c>
      <c r="I84" s="10">
        <f t="shared" si="6"/>
        <v>268</v>
      </c>
      <c r="J84" s="1">
        <f>[1]Group!C80</f>
        <v>0</v>
      </c>
      <c r="K84" s="1">
        <f>[1]Group!D80</f>
        <v>0</v>
      </c>
      <c r="L84" s="1">
        <f>[1]Group!E80</f>
        <v>25.133988500000001</v>
      </c>
      <c r="N84" s="1">
        <f>[1]Division!B80</f>
        <v>92</v>
      </c>
      <c r="O84" s="10">
        <f t="shared" si="7"/>
        <v>92</v>
      </c>
      <c r="P84" s="1">
        <f>[1]Division!C80</f>
        <v>20480.46</v>
      </c>
      <c r="Q84" s="1">
        <f>[1]Division!D80</f>
        <v>20500.259999999998</v>
      </c>
      <c r="R84" s="1">
        <f>[1]Division!E80</f>
        <v>19457.68</v>
      </c>
    </row>
    <row r="85" spans="2:18" x14ac:dyDescent="0.3">
      <c r="B85" s="2">
        <f>[1]Class!B81</f>
        <v>1729</v>
      </c>
      <c r="C85" s="10">
        <f t="shared" si="5"/>
        <v>1729</v>
      </c>
      <c r="D85" s="3">
        <f>[1]Class!C81</f>
        <v>136.24150280000001</v>
      </c>
      <c r="E85" s="3">
        <f>[1]Class!D81</f>
        <v>137.6972901</v>
      </c>
      <c r="F85" s="3">
        <f>[1]Class!E81</f>
        <v>210.61491820000001</v>
      </c>
      <c r="H85" s="1">
        <f>[1]Group!B81</f>
        <v>271</v>
      </c>
      <c r="I85" s="10">
        <f t="shared" si="6"/>
        <v>271</v>
      </c>
      <c r="J85" s="1">
        <f>[1]Group!C81</f>
        <v>847.43071120000002</v>
      </c>
      <c r="K85" s="1">
        <f>[1]Group!D81</f>
        <v>846.85000730000002</v>
      </c>
      <c r="L85" s="1">
        <f>[1]Group!E81</f>
        <v>978.07647110000005</v>
      </c>
      <c r="N85" s="1">
        <f>[1]Division!B81</f>
        <v>93</v>
      </c>
      <c r="O85" s="10">
        <f t="shared" si="7"/>
        <v>93</v>
      </c>
      <c r="P85" s="1">
        <f>[1]Division!C81</f>
        <v>56650.18</v>
      </c>
      <c r="Q85" s="1">
        <f>[1]Division!D81</f>
        <v>56348.480000000003</v>
      </c>
      <c r="R85" s="1">
        <f>[1]Division!E81</f>
        <v>54595.68</v>
      </c>
    </row>
    <row r="86" spans="2:18" x14ac:dyDescent="0.3">
      <c r="B86" s="2">
        <f>[1]Class!B82</f>
        <v>1811</v>
      </c>
      <c r="C86" s="10">
        <f t="shared" si="5"/>
        <v>1811</v>
      </c>
      <c r="D86" s="3">
        <f>[1]Class!C82</f>
        <v>0</v>
      </c>
      <c r="E86" s="3">
        <f>[1]Class!D82</f>
        <v>0</v>
      </c>
      <c r="F86" s="3">
        <f>[1]Class!E82</f>
        <v>0</v>
      </c>
      <c r="H86" s="1">
        <f>[1]Group!B82</f>
        <v>272</v>
      </c>
      <c r="I86" s="10">
        <f t="shared" si="6"/>
        <v>272</v>
      </c>
      <c r="J86" s="1">
        <f>[1]Group!C82</f>
        <v>0</v>
      </c>
      <c r="K86" s="1">
        <f>[1]Group!D82</f>
        <v>0</v>
      </c>
      <c r="L86" s="1">
        <f>[1]Group!E82</f>
        <v>87.587518000000003</v>
      </c>
      <c r="N86" s="1">
        <f>[1]Division!B82</f>
        <v>94</v>
      </c>
      <c r="O86" s="10">
        <f t="shared" si="7"/>
        <v>94</v>
      </c>
      <c r="P86" s="1">
        <f>[1]Division!C82</f>
        <v>62087.92</v>
      </c>
      <c r="Q86" s="1">
        <f>[1]Division!D82</f>
        <v>62056.81</v>
      </c>
      <c r="R86" s="1">
        <f>[1]Division!E82</f>
        <v>53867.82</v>
      </c>
    </row>
    <row r="87" spans="2:18" x14ac:dyDescent="0.3">
      <c r="B87" s="2">
        <f>[1]Class!B83</f>
        <v>1812</v>
      </c>
      <c r="C87" s="10">
        <f t="shared" si="5"/>
        <v>1812</v>
      </c>
      <c r="D87" s="3">
        <f>[1]Class!C83</f>
        <v>12159.41</v>
      </c>
      <c r="E87" s="3">
        <f>[1]Class!D83</f>
        <v>12255.5</v>
      </c>
      <c r="F87" s="3">
        <f>[1]Class!E83</f>
        <v>8148.89</v>
      </c>
      <c r="H87" s="1">
        <f>[1]Group!B83</f>
        <v>273</v>
      </c>
      <c r="I87" s="10">
        <f t="shared" si="6"/>
        <v>273</v>
      </c>
      <c r="J87" s="1">
        <f>[1]Group!C83</f>
        <v>163.76759300000001</v>
      </c>
      <c r="K87" s="1">
        <f>[1]Group!D83</f>
        <v>165.608555</v>
      </c>
      <c r="L87" s="1">
        <f>[1]Group!E83</f>
        <v>267.7354378</v>
      </c>
      <c r="N87" s="1">
        <f>[1]Division!B83</f>
        <v>95</v>
      </c>
      <c r="O87" s="10">
        <f t="shared" si="7"/>
        <v>95</v>
      </c>
      <c r="P87" s="1">
        <f>[1]Division!C83</f>
        <v>5322.81</v>
      </c>
      <c r="Q87" s="1">
        <f>[1]Division!D83</f>
        <v>5308.38</v>
      </c>
      <c r="R87" s="1">
        <f>[1]Division!E83</f>
        <v>8726.35</v>
      </c>
    </row>
    <row r="88" spans="2:18" x14ac:dyDescent="0.3">
      <c r="B88" s="2">
        <f>[1]Class!B84</f>
        <v>1813</v>
      </c>
      <c r="C88" s="10">
        <f t="shared" si="5"/>
        <v>1813</v>
      </c>
      <c r="D88" s="3">
        <f>[1]Class!C84</f>
        <v>1469.43</v>
      </c>
      <c r="E88" s="3">
        <f>[1]Class!D84</f>
        <v>1478.62</v>
      </c>
      <c r="F88" s="3">
        <f>[1]Class!E84</f>
        <v>1024.93</v>
      </c>
      <c r="H88" s="1">
        <f>[1]Group!B84</f>
        <v>274</v>
      </c>
      <c r="I88" s="10">
        <f t="shared" si="6"/>
        <v>274</v>
      </c>
      <c r="J88" s="1">
        <f>[1]Group!C84</f>
        <v>449.44947710000002</v>
      </c>
      <c r="K88" s="1">
        <f>[1]Group!D84</f>
        <v>448.67316770000002</v>
      </c>
      <c r="L88" s="1">
        <f>[1]Group!E84</f>
        <v>772.89899630000002</v>
      </c>
      <c r="N88" s="1">
        <f>[1]Division!B84</f>
        <v>96</v>
      </c>
      <c r="O88" s="10">
        <f t="shared" si="7"/>
        <v>96</v>
      </c>
      <c r="P88" s="1">
        <f>[1]Division!C84</f>
        <v>44843.03</v>
      </c>
      <c r="Q88" s="1">
        <f>[1]Division!D84</f>
        <v>48361.88</v>
      </c>
      <c r="R88" s="1">
        <f>[1]Division!E84</f>
        <v>66978.73</v>
      </c>
    </row>
    <row r="89" spans="2:18" x14ac:dyDescent="0.3">
      <c r="B89" s="2">
        <f>[1]Class!B85</f>
        <v>1814</v>
      </c>
      <c r="C89" s="10">
        <f t="shared" si="5"/>
        <v>1814</v>
      </c>
      <c r="D89" s="3">
        <f>[1]Class!C85</f>
        <v>0</v>
      </c>
      <c r="E89" s="3">
        <f>[1]Class!D85</f>
        <v>0</v>
      </c>
      <c r="F89" s="3">
        <f>[1]Class!E85</f>
        <v>0</v>
      </c>
      <c r="H89" s="1">
        <f>[1]Group!B85</f>
        <v>275</v>
      </c>
      <c r="I89" s="10">
        <f t="shared" si="6"/>
        <v>275</v>
      </c>
      <c r="J89" s="1">
        <f>[1]Group!C85</f>
        <v>0</v>
      </c>
      <c r="K89" s="1">
        <f>[1]Group!D85</f>
        <v>0</v>
      </c>
      <c r="L89" s="1">
        <f>[1]Group!E85</f>
        <v>79.705021599999995</v>
      </c>
      <c r="N89" s="1">
        <f>[1]Division!B85</f>
        <v>0</v>
      </c>
      <c r="O89" s="10" t="str">
        <f t="shared" si="7"/>
        <v>00</v>
      </c>
      <c r="P89" s="1">
        <f>[1]Division!C85</f>
        <v>0</v>
      </c>
      <c r="Q89" s="1">
        <f>[1]Division!D85</f>
        <v>0</v>
      </c>
      <c r="R89" s="1">
        <f>[1]Division!E85</f>
        <v>0</v>
      </c>
    </row>
    <row r="90" spans="2:18" x14ac:dyDescent="0.3">
      <c r="B90" s="2">
        <f>[1]Class!B86</f>
        <v>1820</v>
      </c>
      <c r="C90" s="10">
        <f t="shared" si="5"/>
        <v>1820</v>
      </c>
      <c r="D90" s="3">
        <f>[1]Class!C86</f>
        <v>811.89699670000005</v>
      </c>
      <c r="E90" s="3">
        <f>[1]Class!D86</f>
        <v>816.97882289999995</v>
      </c>
      <c r="F90" s="3">
        <f>[1]Class!E86</f>
        <v>415.6217201</v>
      </c>
      <c r="H90" s="1">
        <f>[1]Group!B86</f>
        <v>279</v>
      </c>
      <c r="I90" s="10">
        <f t="shared" si="6"/>
        <v>279</v>
      </c>
      <c r="J90" s="1">
        <f>[1]Group!C86</f>
        <v>314.59915210000003</v>
      </c>
      <c r="K90" s="1">
        <f>[1]Group!D86</f>
        <v>314.21711010000001</v>
      </c>
      <c r="L90" s="1">
        <f>[1]Group!E86</f>
        <v>610.72066029999996</v>
      </c>
      <c r="N90" s="1">
        <f>[1]Division!B86</f>
        <v>0</v>
      </c>
      <c r="O90" s="10" t="str">
        <f t="shared" si="7"/>
        <v>00</v>
      </c>
      <c r="P90" s="1">
        <f>[1]Division!C86</f>
        <v>0</v>
      </c>
      <c r="Q90" s="1">
        <f>[1]Division!D86</f>
        <v>0</v>
      </c>
      <c r="R90" s="1">
        <f>[1]Division!E86</f>
        <v>0</v>
      </c>
    </row>
    <row r="91" spans="2:18" x14ac:dyDescent="0.3">
      <c r="B91" s="2">
        <f>[1]Class!B87</f>
        <v>1920</v>
      </c>
      <c r="C91" s="10">
        <f t="shared" si="5"/>
        <v>1920</v>
      </c>
      <c r="D91" s="3">
        <f>[1]Class!C87</f>
        <v>0</v>
      </c>
      <c r="E91" s="3">
        <f>[1]Class!D87</f>
        <v>0</v>
      </c>
      <c r="F91" s="3">
        <f>[1]Class!E87</f>
        <v>0</v>
      </c>
      <c r="H91" s="1">
        <f>[1]Group!B87</f>
        <v>281</v>
      </c>
      <c r="I91" s="10">
        <f t="shared" si="6"/>
        <v>281</v>
      </c>
      <c r="J91" s="1">
        <f>[1]Group!C87</f>
        <v>0</v>
      </c>
      <c r="K91" s="1">
        <f>[1]Group!D87</f>
        <v>0</v>
      </c>
      <c r="L91" s="1">
        <f>[1]Group!E87</f>
        <v>579.22028309999996</v>
      </c>
      <c r="N91" s="1">
        <f>[1]Division!B87</f>
        <v>0</v>
      </c>
      <c r="O91" s="10" t="str">
        <f t="shared" si="7"/>
        <v>00</v>
      </c>
      <c r="P91" s="1">
        <f>[1]Division!C87</f>
        <v>0</v>
      </c>
      <c r="Q91" s="1">
        <f>[1]Division!D87</f>
        <v>0</v>
      </c>
      <c r="R91" s="1">
        <f>[1]Division!E87</f>
        <v>0</v>
      </c>
    </row>
    <row r="92" spans="2:18" x14ac:dyDescent="0.3">
      <c r="B92" s="2">
        <f>[1]Class!B88</f>
        <v>2011</v>
      </c>
      <c r="C92" s="10">
        <f t="shared" si="5"/>
        <v>2011</v>
      </c>
      <c r="D92" s="3">
        <f>[1]Class!C88</f>
        <v>0</v>
      </c>
      <c r="E92" s="3">
        <f>[1]Class!D88</f>
        <v>0</v>
      </c>
      <c r="F92" s="3">
        <f>[1]Class!E88</f>
        <v>0</v>
      </c>
      <c r="H92" s="1">
        <f>[1]Group!B88</f>
        <v>282</v>
      </c>
      <c r="I92" s="10">
        <f t="shared" si="6"/>
        <v>282</v>
      </c>
      <c r="J92" s="1">
        <f>[1]Group!C88</f>
        <v>2396.31</v>
      </c>
      <c r="K92" s="1">
        <f>[1]Group!D88</f>
        <v>2411.9699999999998</v>
      </c>
      <c r="L92" s="1">
        <f>[1]Group!E88</f>
        <v>1723.83</v>
      </c>
      <c r="N92" s="1">
        <f>[1]Division!B88</f>
        <v>0</v>
      </c>
      <c r="O92" s="10" t="str">
        <f t="shared" si="7"/>
        <v>00</v>
      </c>
      <c r="P92" s="1">
        <f>[1]Division!C88</f>
        <v>0</v>
      </c>
      <c r="Q92" s="1">
        <f>[1]Division!D88</f>
        <v>0</v>
      </c>
      <c r="R92" s="1">
        <f>[1]Division!E88</f>
        <v>0</v>
      </c>
    </row>
    <row r="93" spans="2:18" x14ac:dyDescent="0.3">
      <c r="B93" s="2">
        <f>[1]Class!B89</f>
        <v>2012</v>
      </c>
      <c r="C93" s="10">
        <f t="shared" si="5"/>
        <v>2012</v>
      </c>
      <c r="D93" s="3">
        <f>[1]Class!C89</f>
        <v>0</v>
      </c>
      <c r="E93" s="3">
        <f>[1]Class!D89</f>
        <v>0</v>
      </c>
      <c r="F93" s="3">
        <f>[1]Class!E89</f>
        <v>0</v>
      </c>
      <c r="H93" s="1">
        <f>[1]Group!B89</f>
        <v>283</v>
      </c>
      <c r="I93" s="10">
        <f t="shared" si="6"/>
        <v>283</v>
      </c>
      <c r="J93" s="1">
        <f>[1]Group!C89</f>
        <v>0</v>
      </c>
      <c r="K93" s="1">
        <f>[1]Group!D89</f>
        <v>0</v>
      </c>
      <c r="L93" s="1">
        <f>[1]Group!E89</f>
        <v>0</v>
      </c>
    </row>
    <row r="94" spans="2:18" x14ac:dyDescent="0.3">
      <c r="B94" s="2">
        <f>[1]Class!B90</f>
        <v>2013</v>
      </c>
      <c r="C94" s="10">
        <f t="shared" si="5"/>
        <v>2013</v>
      </c>
      <c r="D94" s="3">
        <f>[1]Class!C90</f>
        <v>0</v>
      </c>
      <c r="E94" s="3">
        <f>[1]Class!D90</f>
        <v>0</v>
      </c>
      <c r="F94" s="3">
        <f>[1]Class!E90</f>
        <v>0</v>
      </c>
      <c r="H94" s="1">
        <f>[1]Group!B90</f>
        <v>284</v>
      </c>
      <c r="I94" s="10">
        <f t="shared" si="6"/>
        <v>284</v>
      </c>
      <c r="J94" s="1">
        <f>[1]Group!C90</f>
        <v>366.94686560000002</v>
      </c>
      <c r="K94" s="1">
        <f>[1]Group!D90</f>
        <v>363.3596503</v>
      </c>
      <c r="L94" s="1">
        <f>[1]Group!E90</f>
        <v>0</v>
      </c>
    </row>
    <row r="95" spans="2:18" x14ac:dyDescent="0.3">
      <c r="B95" s="2">
        <f>[1]Class!B91</f>
        <v>2014</v>
      </c>
      <c r="C95" s="10">
        <f t="shared" si="5"/>
        <v>2014</v>
      </c>
      <c r="D95" s="3">
        <f>[1]Class!C91</f>
        <v>0</v>
      </c>
      <c r="E95" s="3">
        <f>[1]Class!D91</f>
        <v>0</v>
      </c>
      <c r="F95" s="3">
        <f>[1]Class!E91</f>
        <v>0</v>
      </c>
      <c r="H95" s="1">
        <f>[1]Group!B91</f>
        <v>289</v>
      </c>
      <c r="I95" s="10">
        <f t="shared" si="6"/>
        <v>289</v>
      </c>
      <c r="J95" s="1">
        <f>[1]Group!C91</f>
        <v>870.38064659999998</v>
      </c>
      <c r="K95" s="1">
        <f>[1]Group!D91</f>
        <v>871.29934430000003</v>
      </c>
      <c r="L95" s="1">
        <f>[1]Group!E91</f>
        <v>670.52535390000003</v>
      </c>
    </row>
    <row r="96" spans="2:18" x14ac:dyDescent="0.3">
      <c r="B96" s="2">
        <f>[1]Class!B92</f>
        <v>2015</v>
      </c>
      <c r="C96" s="10">
        <f t="shared" si="5"/>
        <v>2015</v>
      </c>
      <c r="D96" s="3">
        <f>[1]Class!C92</f>
        <v>0</v>
      </c>
      <c r="E96" s="3">
        <f>[1]Class!D92</f>
        <v>0</v>
      </c>
      <c r="F96" s="3">
        <f>[1]Class!E92</f>
        <v>0</v>
      </c>
      <c r="H96" s="1">
        <f>[1]Group!B92</f>
        <v>291</v>
      </c>
      <c r="I96" s="10">
        <f t="shared" si="6"/>
        <v>291</v>
      </c>
      <c r="J96" s="1">
        <f>[1]Group!C92</f>
        <v>3896.99</v>
      </c>
      <c r="K96" s="1">
        <f>[1]Group!D92</f>
        <v>3901.07</v>
      </c>
      <c r="L96" s="1">
        <f>[1]Group!E92</f>
        <v>4102.8999999999996</v>
      </c>
    </row>
    <row r="97" spans="2:12" x14ac:dyDescent="0.3">
      <c r="B97" s="2">
        <f>[1]Class!B93</f>
        <v>2016</v>
      </c>
      <c r="C97" s="10">
        <f t="shared" si="5"/>
        <v>2016</v>
      </c>
      <c r="D97" s="3">
        <f>[1]Class!C93</f>
        <v>0</v>
      </c>
      <c r="E97" s="3">
        <f>[1]Class!D93</f>
        <v>0</v>
      </c>
      <c r="F97" s="3">
        <f>[1]Class!E93</f>
        <v>136.6544164</v>
      </c>
      <c r="H97" s="1">
        <f>[1]Group!B93</f>
        <v>292</v>
      </c>
      <c r="I97" s="10">
        <f t="shared" si="6"/>
        <v>292</v>
      </c>
      <c r="J97" s="1">
        <f>[1]Group!C93</f>
        <v>114.80106290000001</v>
      </c>
      <c r="K97" s="1">
        <f>[1]Group!D93</f>
        <v>112.02190640000001</v>
      </c>
      <c r="L97" s="1">
        <f>[1]Group!E93</f>
        <v>382.31788920000002</v>
      </c>
    </row>
    <row r="98" spans="2:12" x14ac:dyDescent="0.3">
      <c r="B98" s="2">
        <f>[1]Class!B94</f>
        <v>2020</v>
      </c>
      <c r="C98" s="10">
        <f t="shared" si="5"/>
        <v>2020</v>
      </c>
      <c r="D98" s="3">
        <f>[1]Class!C94</f>
        <v>0</v>
      </c>
      <c r="E98" s="3">
        <f>[1]Class!D94</f>
        <v>0</v>
      </c>
      <c r="F98" s="3">
        <f>[1]Class!E94</f>
        <v>0</v>
      </c>
      <c r="H98" s="1">
        <f>[1]Group!B94</f>
        <v>293</v>
      </c>
      <c r="I98" s="10">
        <f t="shared" si="6"/>
        <v>293</v>
      </c>
      <c r="J98" s="1">
        <f>[1]Group!C94</f>
        <v>302.06007399999999</v>
      </c>
      <c r="K98" s="1">
        <f>[1]Group!D94</f>
        <v>301.30898719999999</v>
      </c>
      <c r="L98" s="1">
        <f>[1]Group!E94</f>
        <v>714.70862260000001</v>
      </c>
    </row>
    <row r="99" spans="2:12" x14ac:dyDescent="0.3">
      <c r="B99" s="2">
        <f>[1]Class!B95</f>
        <v>2030</v>
      </c>
      <c r="C99" s="10">
        <f t="shared" si="5"/>
        <v>2030</v>
      </c>
      <c r="D99" s="3">
        <f>[1]Class!C95</f>
        <v>486.3131788</v>
      </c>
      <c r="E99" s="3">
        <f>[1]Class!D95</f>
        <v>489.31500849999998</v>
      </c>
      <c r="F99" s="3">
        <f>[1]Class!E95</f>
        <v>374.55832529999998</v>
      </c>
      <c r="H99" s="1">
        <f>[1]Group!B95</f>
        <v>301</v>
      </c>
      <c r="I99" s="10">
        <f t="shared" si="6"/>
        <v>301</v>
      </c>
      <c r="J99" s="1">
        <f>[1]Group!C95</f>
        <v>127.2865238</v>
      </c>
      <c r="K99" s="1">
        <f>[1]Group!D95</f>
        <v>126.66515990000001</v>
      </c>
      <c r="L99" s="1">
        <f>[1]Group!E95</f>
        <v>283.3994591</v>
      </c>
    </row>
    <row r="100" spans="2:12" x14ac:dyDescent="0.3">
      <c r="B100" s="2">
        <f>[1]Class!B96</f>
        <v>2041</v>
      </c>
      <c r="C100" s="10">
        <f t="shared" si="5"/>
        <v>2041</v>
      </c>
      <c r="D100" s="3">
        <f>[1]Class!C96</f>
        <v>304.91620949999998</v>
      </c>
      <c r="E100" s="3">
        <f>[1]Class!D96</f>
        <v>307.7402884</v>
      </c>
      <c r="F100" s="3">
        <f>[1]Class!E96</f>
        <v>214.23625699999999</v>
      </c>
      <c r="H100" s="1">
        <f>[1]Group!B96</f>
        <v>302</v>
      </c>
      <c r="I100" s="10">
        <f t="shared" si="6"/>
        <v>302</v>
      </c>
      <c r="J100" s="1">
        <f>[1]Group!C96</f>
        <v>0</v>
      </c>
      <c r="K100" s="1">
        <f>[1]Group!D96</f>
        <v>0</v>
      </c>
      <c r="L100" s="1">
        <f>[1]Group!E96</f>
        <v>760.63852889999998</v>
      </c>
    </row>
    <row r="101" spans="2:12" x14ac:dyDescent="0.3">
      <c r="B101" s="2">
        <f>[1]Class!B97</f>
        <v>2042</v>
      </c>
      <c r="C101" s="10">
        <f t="shared" si="5"/>
        <v>2042</v>
      </c>
      <c r="D101" s="3">
        <f>[1]Class!C97</f>
        <v>602.00802450000003</v>
      </c>
      <c r="E101" s="3">
        <f>[1]Class!D97</f>
        <v>616.48633689999997</v>
      </c>
      <c r="F101" s="3">
        <f>[1]Class!E97</f>
        <v>438.94767510000003</v>
      </c>
      <c r="H101" s="1">
        <f>[1]Group!B97</f>
        <v>303</v>
      </c>
      <c r="I101" s="10">
        <f t="shared" si="6"/>
        <v>303</v>
      </c>
      <c r="J101" s="1">
        <f>[1]Group!C97</f>
        <v>534.0559882</v>
      </c>
      <c r="K101" s="1">
        <f>[1]Group!D97</f>
        <v>536.28435590000004</v>
      </c>
      <c r="L101" s="1">
        <f>[1]Group!E97</f>
        <v>796.80796099999998</v>
      </c>
    </row>
    <row r="102" spans="2:12" x14ac:dyDescent="0.3">
      <c r="B102" s="2">
        <f>[1]Class!B98</f>
        <v>2051</v>
      </c>
      <c r="C102" s="10">
        <f t="shared" si="5"/>
        <v>2051</v>
      </c>
      <c r="D102" s="3">
        <f>[1]Class!C98</f>
        <v>0</v>
      </c>
      <c r="E102" s="3">
        <f>[1]Class!D98</f>
        <v>0</v>
      </c>
      <c r="F102" s="3">
        <f>[1]Class!E98</f>
        <v>0</v>
      </c>
      <c r="H102" s="1">
        <f>[1]Group!B98</f>
        <v>304</v>
      </c>
      <c r="I102" s="10">
        <f t="shared" si="6"/>
        <v>304</v>
      </c>
      <c r="J102" s="1">
        <f>[1]Group!C98</f>
        <v>0</v>
      </c>
      <c r="K102" s="1">
        <f>[1]Group!D98</f>
        <v>0</v>
      </c>
      <c r="L102" s="1">
        <f>[1]Group!E98</f>
        <v>0</v>
      </c>
    </row>
    <row r="103" spans="2:12" x14ac:dyDescent="0.3">
      <c r="B103" s="2">
        <f>[1]Class!B99</f>
        <v>2052</v>
      </c>
      <c r="C103" s="10">
        <f t="shared" si="5"/>
        <v>2052</v>
      </c>
      <c r="D103" s="3">
        <f>[1]Class!C99</f>
        <v>0</v>
      </c>
      <c r="E103" s="3">
        <f>[1]Class!D99</f>
        <v>0</v>
      </c>
      <c r="F103" s="3">
        <f>[1]Class!E99</f>
        <v>0</v>
      </c>
      <c r="H103" s="1">
        <f>[1]Group!B99</f>
        <v>309</v>
      </c>
      <c r="I103" s="10">
        <f t="shared" si="6"/>
        <v>309</v>
      </c>
      <c r="J103" s="1">
        <f>[1]Group!C99</f>
        <v>277.46056470000002</v>
      </c>
      <c r="K103" s="1">
        <f>[1]Group!D99</f>
        <v>277.14210000000003</v>
      </c>
      <c r="L103" s="1">
        <f>[1]Group!E99</f>
        <v>0</v>
      </c>
    </row>
    <row r="104" spans="2:12" x14ac:dyDescent="0.3">
      <c r="B104" s="2">
        <f>[1]Class!B100</f>
        <v>2053</v>
      </c>
      <c r="C104" s="10">
        <f t="shared" si="5"/>
        <v>2053</v>
      </c>
      <c r="D104" s="3">
        <f>[1]Class!C100</f>
        <v>0</v>
      </c>
      <c r="E104" s="3">
        <f>[1]Class!D100</f>
        <v>0</v>
      </c>
      <c r="F104" s="3">
        <f>[1]Class!E100</f>
        <v>0</v>
      </c>
      <c r="H104" s="1">
        <f>[1]Group!B100</f>
        <v>310</v>
      </c>
      <c r="I104" s="10">
        <f t="shared" si="6"/>
        <v>310</v>
      </c>
      <c r="J104" s="1">
        <f>[1]Group!C100</f>
        <v>4308.76</v>
      </c>
      <c r="K104" s="1">
        <f>[1]Group!D100</f>
        <v>4345.47</v>
      </c>
      <c r="L104" s="1">
        <f>[1]Group!E100</f>
        <v>2988.41</v>
      </c>
    </row>
    <row r="105" spans="2:12" x14ac:dyDescent="0.3">
      <c r="B105" s="2">
        <f>[1]Class!B101</f>
        <v>2059</v>
      </c>
      <c r="C105" s="10">
        <f t="shared" si="5"/>
        <v>2059</v>
      </c>
      <c r="D105" s="3">
        <f>[1]Class!C101</f>
        <v>708.53469189999998</v>
      </c>
      <c r="E105" s="3">
        <f>[1]Class!D101</f>
        <v>711.19206480000003</v>
      </c>
      <c r="F105" s="3">
        <f>[1]Class!E101</f>
        <v>278.58417909999997</v>
      </c>
      <c r="H105" s="1">
        <f>[1]Group!B101</f>
        <v>321</v>
      </c>
      <c r="I105" s="10">
        <f t="shared" si="6"/>
        <v>321</v>
      </c>
      <c r="J105" s="1">
        <f>[1]Group!C101</f>
        <v>948.81192599999997</v>
      </c>
      <c r="K105" s="1">
        <f>[1]Group!D101</f>
        <v>957.21562789999996</v>
      </c>
      <c r="L105" s="1">
        <f>[1]Group!E101</f>
        <v>1227.03</v>
      </c>
    </row>
    <row r="106" spans="2:12" x14ac:dyDescent="0.3">
      <c r="B106" s="2">
        <f>[1]Class!B102</f>
        <v>2060</v>
      </c>
      <c r="C106" s="10">
        <f t="shared" si="5"/>
        <v>2060</v>
      </c>
      <c r="D106" s="3">
        <f>[1]Class!C102</f>
        <v>0</v>
      </c>
      <c r="E106" s="3">
        <f>[1]Class!D102</f>
        <v>0</v>
      </c>
      <c r="F106" s="3">
        <f>[1]Class!E102</f>
        <v>0</v>
      </c>
      <c r="H106" s="1">
        <f>[1]Group!B102</f>
        <v>322</v>
      </c>
      <c r="I106" s="10">
        <f t="shared" si="6"/>
        <v>322</v>
      </c>
      <c r="J106" s="1">
        <f>[1]Group!C102</f>
        <v>84.4718637</v>
      </c>
      <c r="K106" s="1">
        <f>[1]Group!D102</f>
        <v>85.110577199999994</v>
      </c>
      <c r="L106" s="1">
        <f>[1]Group!E102</f>
        <v>105.673248</v>
      </c>
    </row>
    <row r="107" spans="2:12" x14ac:dyDescent="0.3">
      <c r="B107" s="2">
        <f>[1]Class!B103</f>
        <v>2110</v>
      </c>
      <c r="C107" s="10">
        <f t="shared" si="5"/>
        <v>2110</v>
      </c>
      <c r="D107" s="3">
        <f>[1]Class!C103</f>
        <v>460.45950570000002</v>
      </c>
      <c r="E107" s="3">
        <f>[1]Class!D103</f>
        <v>469.55329879999999</v>
      </c>
      <c r="F107" s="3">
        <f>[1]Class!E103</f>
        <v>247.93255730000001</v>
      </c>
      <c r="H107" s="1">
        <f>[1]Group!B103</f>
        <v>323</v>
      </c>
      <c r="I107" s="10">
        <f t="shared" si="6"/>
        <v>323</v>
      </c>
      <c r="J107" s="1">
        <f>[1]Group!C103</f>
        <v>186.1718343</v>
      </c>
      <c r="K107" s="1">
        <f>[1]Group!D103</f>
        <v>202.41490440000001</v>
      </c>
      <c r="L107" s="1">
        <f>[1]Group!E103</f>
        <v>254.893168</v>
      </c>
    </row>
    <row r="108" spans="2:12" x14ac:dyDescent="0.3">
      <c r="B108" s="2">
        <f>[1]Class!B104</f>
        <v>2120</v>
      </c>
      <c r="C108" s="10">
        <f t="shared" si="5"/>
        <v>2120</v>
      </c>
      <c r="D108" s="3">
        <f>[1]Class!C104</f>
        <v>1487.05</v>
      </c>
      <c r="E108" s="3">
        <f>[1]Class!D104</f>
        <v>1481.92</v>
      </c>
      <c r="F108" s="3">
        <f>[1]Class!E104</f>
        <v>937.20062029999997</v>
      </c>
      <c r="H108" s="1">
        <f>[1]Group!B104</f>
        <v>324</v>
      </c>
      <c r="I108" s="10">
        <f t="shared" si="6"/>
        <v>324</v>
      </c>
      <c r="J108" s="1">
        <f>[1]Group!C104</f>
        <v>122.0583819</v>
      </c>
      <c r="K108" s="1">
        <f>[1]Group!D104</f>
        <v>124.5026445</v>
      </c>
      <c r="L108" s="1">
        <f>[1]Group!E104</f>
        <v>253.01319530000001</v>
      </c>
    </row>
    <row r="109" spans="2:12" x14ac:dyDescent="0.3">
      <c r="B109" s="2">
        <f>[1]Class!B105</f>
        <v>2211</v>
      </c>
      <c r="C109" s="10">
        <f t="shared" si="5"/>
        <v>2211</v>
      </c>
      <c r="D109" s="3">
        <f>[1]Class!C105</f>
        <v>0</v>
      </c>
      <c r="E109" s="3">
        <f>[1]Class!D105</f>
        <v>0</v>
      </c>
      <c r="F109" s="3">
        <f>[1]Class!E105</f>
        <v>0</v>
      </c>
      <c r="H109" s="1">
        <f>[1]Group!B105</f>
        <v>325</v>
      </c>
      <c r="I109" s="10">
        <f t="shared" si="6"/>
        <v>325</v>
      </c>
      <c r="J109" s="1">
        <f>[1]Group!C105</f>
        <v>1282.51</v>
      </c>
      <c r="K109" s="1">
        <f>[1]Group!D105</f>
        <v>1290.97</v>
      </c>
      <c r="L109" s="1">
        <f>[1]Group!E105</f>
        <v>1393.69</v>
      </c>
    </row>
    <row r="110" spans="2:12" x14ac:dyDescent="0.3">
      <c r="B110" s="2">
        <f>[1]Class!B106</f>
        <v>2219</v>
      </c>
      <c r="C110" s="10">
        <f t="shared" si="5"/>
        <v>2219</v>
      </c>
      <c r="D110" s="3">
        <f>[1]Class!C106</f>
        <v>412.3758431</v>
      </c>
      <c r="E110" s="3">
        <f>[1]Class!D106</f>
        <v>413.51602070000001</v>
      </c>
      <c r="F110" s="3">
        <f>[1]Class!E106</f>
        <v>0</v>
      </c>
      <c r="H110" s="1">
        <f>[1]Group!B106</f>
        <v>329</v>
      </c>
      <c r="I110" s="10">
        <f t="shared" si="6"/>
        <v>329</v>
      </c>
      <c r="J110" s="1">
        <f>[1]Group!C106</f>
        <v>1303.44</v>
      </c>
      <c r="K110" s="1">
        <f>[1]Group!D106</f>
        <v>1312.64</v>
      </c>
      <c r="L110" s="1">
        <f>[1]Group!E106</f>
        <v>1587.92</v>
      </c>
    </row>
    <row r="111" spans="2:12" x14ac:dyDescent="0.3">
      <c r="B111" s="2">
        <f>[1]Class!B107</f>
        <v>2221</v>
      </c>
      <c r="C111" s="10">
        <f t="shared" si="5"/>
        <v>2221</v>
      </c>
      <c r="D111" s="3">
        <f>[1]Class!C107</f>
        <v>1573.04</v>
      </c>
      <c r="E111" s="3">
        <f>[1]Class!D107</f>
        <v>1580.92</v>
      </c>
      <c r="F111" s="3">
        <f>[1]Class!E107</f>
        <v>1406.67</v>
      </c>
      <c r="H111" s="1">
        <f>[1]Group!B107</f>
        <v>331</v>
      </c>
      <c r="I111" s="10">
        <f t="shared" si="6"/>
        <v>331</v>
      </c>
      <c r="J111" s="1">
        <f>[1]Group!C107</f>
        <v>6413.31</v>
      </c>
      <c r="K111" s="1">
        <f>[1]Group!D107</f>
        <v>6415.01</v>
      </c>
      <c r="L111" s="1">
        <f>[1]Group!E107</f>
        <v>9442.2099999999991</v>
      </c>
    </row>
    <row r="112" spans="2:12" x14ac:dyDescent="0.3">
      <c r="B112" s="2">
        <f>[1]Class!B108</f>
        <v>2222</v>
      </c>
      <c r="C112" s="10">
        <f t="shared" si="5"/>
        <v>2222</v>
      </c>
      <c r="D112" s="3">
        <f>[1]Class!C108</f>
        <v>714.14883520000001</v>
      </c>
      <c r="E112" s="3">
        <f>[1]Class!D108</f>
        <v>722.1820798</v>
      </c>
      <c r="F112" s="3">
        <f>[1]Class!E108</f>
        <v>595.95614680000006</v>
      </c>
      <c r="H112" s="1">
        <f>[1]Group!B108</f>
        <v>332</v>
      </c>
      <c r="I112" s="10">
        <f t="shared" si="6"/>
        <v>332</v>
      </c>
      <c r="J112" s="1">
        <f>[1]Group!C108</f>
        <v>663.93010279999999</v>
      </c>
      <c r="K112" s="1">
        <f>[1]Group!D108</f>
        <v>663.13397829999997</v>
      </c>
      <c r="L112" s="1">
        <f>[1]Group!E108</f>
        <v>2918.24</v>
      </c>
    </row>
    <row r="113" spans="2:12" x14ac:dyDescent="0.3">
      <c r="B113" s="2">
        <f>[1]Class!B109</f>
        <v>2223</v>
      </c>
      <c r="C113" s="10">
        <f t="shared" si="5"/>
        <v>2223</v>
      </c>
      <c r="D113" s="3">
        <f>[1]Class!C109</f>
        <v>1853.15</v>
      </c>
      <c r="E113" s="3">
        <f>[1]Class!D109</f>
        <v>1860.29</v>
      </c>
      <c r="F113" s="3">
        <f>[1]Class!E109</f>
        <v>1130.46</v>
      </c>
      <c r="H113" s="1">
        <f>[1]Group!B109</f>
        <v>351</v>
      </c>
      <c r="I113" s="10">
        <f t="shared" si="6"/>
        <v>351</v>
      </c>
      <c r="J113" s="1">
        <f>[1]Group!C109</f>
        <v>7177.24</v>
      </c>
      <c r="K113" s="1">
        <f>[1]Group!D109</f>
        <v>7181.9</v>
      </c>
      <c r="L113" s="1">
        <f>[1]Group!E109</f>
        <v>7293.35</v>
      </c>
    </row>
    <row r="114" spans="2:12" x14ac:dyDescent="0.3">
      <c r="B114" s="2">
        <f>[1]Class!B110</f>
        <v>2229</v>
      </c>
      <c r="C114" s="10">
        <f t="shared" si="5"/>
        <v>2229</v>
      </c>
      <c r="D114" s="3">
        <f>[1]Class!C110</f>
        <v>2256.71</v>
      </c>
      <c r="E114" s="3">
        <f>[1]Class!D110</f>
        <v>2263.04</v>
      </c>
      <c r="F114" s="3">
        <f>[1]Class!E110</f>
        <v>1263.01</v>
      </c>
      <c r="H114" s="1">
        <f>[1]Group!B110</f>
        <v>352</v>
      </c>
      <c r="I114" s="10">
        <f t="shared" si="6"/>
        <v>352</v>
      </c>
      <c r="J114" s="1">
        <f>[1]Group!C110</f>
        <v>0</v>
      </c>
      <c r="K114" s="1">
        <f>[1]Group!D110</f>
        <v>0</v>
      </c>
      <c r="L114" s="1">
        <f>[1]Group!E110</f>
        <v>0</v>
      </c>
    </row>
    <row r="115" spans="2:12" x14ac:dyDescent="0.3">
      <c r="B115" s="2">
        <f>[1]Class!B111</f>
        <v>2312</v>
      </c>
      <c r="C115" s="10">
        <f t="shared" si="5"/>
        <v>2312</v>
      </c>
      <c r="D115" s="3">
        <f>[1]Class!C111</f>
        <v>953.15022739999995</v>
      </c>
      <c r="E115" s="3">
        <f>[1]Class!D111</f>
        <v>955.36233990000005</v>
      </c>
      <c r="F115" s="3">
        <f>[1]Class!E111</f>
        <v>1408.09</v>
      </c>
      <c r="H115" s="1">
        <f>[1]Group!B111</f>
        <v>353</v>
      </c>
      <c r="I115" s="10">
        <f t="shared" si="6"/>
        <v>353</v>
      </c>
      <c r="J115" s="1">
        <f>[1]Group!C111</f>
        <v>0</v>
      </c>
      <c r="K115" s="1">
        <f>[1]Group!D111</f>
        <v>0</v>
      </c>
      <c r="L115" s="1">
        <f>[1]Group!E111</f>
        <v>0</v>
      </c>
    </row>
    <row r="116" spans="2:12" x14ac:dyDescent="0.3">
      <c r="B116" s="2">
        <f>[1]Class!B112</f>
        <v>2313</v>
      </c>
      <c r="C116" s="10">
        <f t="shared" si="5"/>
        <v>2313</v>
      </c>
      <c r="D116" s="3">
        <f>[1]Class!C112</f>
        <v>0</v>
      </c>
      <c r="E116" s="3">
        <f>[1]Class!D112</f>
        <v>0</v>
      </c>
      <c r="F116" s="3">
        <f>[1]Class!E112</f>
        <v>0</v>
      </c>
      <c r="H116" s="1">
        <f>[1]Group!B112</f>
        <v>360</v>
      </c>
      <c r="I116" s="10">
        <f t="shared" si="6"/>
        <v>360</v>
      </c>
      <c r="J116" s="1">
        <f>[1]Group!C112</f>
        <v>902.74309430000005</v>
      </c>
      <c r="K116" s="1">
        <f>[1]Group!D112</f>
        <v>909.13340359999995</v>
      </c>
      <c r="L116" s="1">
        <f>[1]Group!E112</f>
        <v>397</v>
      </c>
    </row>
    <row r="117" spans="2:12" x14ac:dyDescent="0.3">
      <c r="B117" s="2">
        <f>[1]Class!B113</f>
        <v>2319</v>
      </c>
      <c r="C117" s="10">
        <f t="shared" si="5"/>
        <v>2319</v>
      </c>
      <c r="D117" s="3">
        <f>[1]Class!C113</f>
        <v>0</v>
      </c>
      <c r="E117" s="3">
        <f>[1]Class!D113</f>
        <v>0</v>
      </c>
      <c r="F117" s="3">
        <f>[1]Class!E113</f>
        <v>0</v>
      </c>
      <c r="H117" s="1">
        <f>[1]Group!B113</f>
        <v>370</v>
      </c>
      <c r="I117" s="10">
        <f t="shared" si="6"/>
        <v>370</v>
      </c>
      <c r="J117" s="1">
        <f>[1]Group!C113</f>
        <v>3674.06</v>
      </c>
      <c r="K117" s="1">
        <f>[1]Group!D113</f>
        <v>3737.67</v>
      </c>
      <c r="L117" s="1">
        <f>[1]Group!E113</f>
        <v>2157.0300000000002</v>
      </c>
    </row>
    <row r="118" spans="2:12" x14ac:dyDescent="0.3">
      <c r="B118" s="2">
        <f>[1]Class!B114</f>
        <v>2320</v>
      </c>
      <c r="C118" s="10">
        <f t="shared" si="5"/>
        <v>2320</v>
      </c>
      <c r="D118" s="3">
        <f>[1]Class!C114</f>
        <v>0</v>
      </c>
      <c r="E118" s="3">
        <f>[1]Class!D114</f>
        <v>0</v>
      </c>
      <c r="F118" s="3">
        <f>[1]Class!E114</f>
        <v>0</v>
      </c>
      <c r="H118" s="1">
        <f>[1]Group!B114</f>
        <v>381</v>
      </c>
      <c r="I118" s="10">
        <f t="shared" si="6"/>
        <v>381</v>
      </c>
      <c r="J118" s="1">
        <f>[1]Group!C114</f>
        <v>8197.1200000000008</v>
      </c>
      <c r="K118" s="1">
        <f>[1]Group!D114</f>
        <v>8214.7099999999991</v>
      </c>
      <c r="L118" s="1">
        <f>[1]Group!E114</f>
        <v>11749.73</v>
      </c>
    </row>
    <row r="119" spans="2:12" x14ac:dyDescent="0.3">
      <c r="B119" s="2">
        <f>[1]Class!B115</f>
        <v>2331</v>
      </c>
      <c r="C119" s="10">
        <f t="shared" si="5"/>
        <v>2331</v>
      </c>
      <c r="D119" s="3">
        <f>[1]Class!C115</f>
        <v>0</v>
      </c>
      <c r="E119" s="3">
        <f>[1]Class!D115</f>
        <v>0</v>
      </c>
      <c r="F119" s="3">
        <f>[1]Class!E115</f>
        <v>0</v>
      </c>
      <c r="H119" s="1">
        <f>[1]Group!B115</f>
        <v>382</v>
      </c>
      <c r="I119" s="10">
        <f t="shared" si="6"/>
        <v>382</v>
      </c>
      <c r="J119" s="1">
        <f>[1]Group!C115</f>
        <v>1568.02</v>
      </c>
      <c r="K119" s="1">
        <f>[1]Group!D115</f>
        <v>1570.24</v>
      </c>
      <c r="L119" s="1">
        <f>[1]Group!E115</f>
        <v>1877.48</v>
      </c>
    </row>
    <row r="120" spans="2:12" x14ac:dyDescent="0.3">
      <c r="B120" s="2">
        <f>[1]Class!B116</f>
        <v>2332</v>
      </c>
      <c r="C120" s="10">
        <f t="shared" si="5"/>
        <v>2332</v>
      </c>
      <c r="D120" s="3">
        <f>[1]Class!C116</f>
        <v>0</v>
      </c>
      <c r="E120" s="3">
        <f>[1]Class!D116</f>
        <v>0</v>
      </c>
      <c r="F120" s="3">
        <f>[1]Class!E116</f>
        <v>0</v>
      </c>
      <c r="H120" s="1">
        <f>[1]Group!B116</f>
        <v>383</v>
      </c>
      <c r="I120" s="10">
        <f t="shared" si="6"/>
        <v>383</v>
      </c>
      <c r="J120" s="1">
        <f>[1]Group!C116</f>
        <v>1204.48</v>
      </c>
      <c r="K120" s="1">
        <f>[1]Group!D116</f>
        <v>1201.55</v>
      </c>
      <c r="L120" s="1">
        <f>[1]Group!E116</f>
        <v>722.61107249999998</v>
      </c>
    </row>
    <row r="121" spans="2:12" x14ac:dyDescent="0.3">
      <c r="B121" s="2">
        <f>[1]Class!B117</f>
        <v>2341</v>
      </c>
      <c r="C121" s="10">
        <f t="shared" si="5"/>
        <v>2341</v>
      </c>
      <c r="D121" s="3">
        <f>[1]Class!C117</f>
        <v>158.72226079999999</v>
      </c>
      <c r="E121" s="3">
        <f>[1]Class!D117</f>
        <v>159.50398480000001</v>
      </c>
      <c r="F121" s="3">
        <f>[1]Class!E117</f>
        <v>160.24152960000001</v>
      </c>
      <c r="H121" s="1">
        <f>[1]Group!B117</f>
        <v>390</v>
      </c>
      <c r="I121" s="10">
        <f t="shared" si="6"/>
        <v>390</v>
      </c>
      <c r="J121" s="1">
        <f>[1]Group!C117</f>
        <v>274.07281979999999</v>
      </c>
      <c r="K121" s="1">
        <f>[1]Group!D117</f>
        <v>274.35475229999997</v>
      </c>
      <c r="L121" s="1">
        <f>[1]Group!E117</f>
        <v>371.86107290000001</v>
      </c>
    </row>
    <row r="122" spans="2:12" x14ac:dyDescent="0.3">
      <c r="B122" s="2">
        <f>[1]Class!B118</f>
        <v>2342</v>
      </c>
      <c r="C122" s="10">
        <f t="shared" si="5"/>
        <v>2342</v>
      </c>
      <c r="D122" s="3">
        <f>[1]Class!C118</f>
        <v>0</v>
      </c>
      <c r="E122" s="3">
        <f>[1]Class!D118</f>
        <v>0</v>
      </c>
      <c r="F122" s="3">
        <f>[1]Class!E118</f>
        <v>0</v>
      </c>
      <c r="H122" s="1">
        <f>[1]Group!B118</f>
        <v>411</v>
      </c>
      <c r="I122" s="10">
        <f t="shared" si="6"/>
        <v>411</v>
      </c>
      <c r="J122" s="1">
        <f>[1]Group!C118</f>
        <v>20677.52</v>
      </c>
      <c r="K122" s="1">
        <f>[1]Group!D118</f>
        <v>20586.169999999998</v>
      </c>
      <c r="L122" s="1">
        <f>[1]Group!E118</f>
        <v>28397.94</v>
      </c>
    </row>
    <row r="123" spans="2:12" x14ac:dyDescent="0.3">
      <c r="B123" s="2">
        <f>[1]Class!B119</f>
        <v>2349</v>
      </c>
      <c r="C123" s="10">
        <f t="shared" si="5"/>
        <v>2349</v>
      </c>
      <c r="D123" s="3">
        <f>[1]Class!C119</f>
        <v>0</v>
      </c>
      <c r="E123" s="3">
        <f>[1]Class!D119</f>
        <v>0</v>
      </c>
      <c r="F123" s="3">
        <f>[1]Class!E119</f>
        <v>0</v>
      </c>
      <c r="H123" s="1">
        <f>[1]Group!B119</f>
        <v>412</v>
      </c>
      <c r="I123" s="10">
        <f t="shared" si="6"/>
        <v>412</v>
      </c>
      <c r="J123" s="1">
        <f>[1]Group!C119</f>
        <v>34922.870000000003</v>
      </c>
      <c r="K123" s="1">
        <f>[1]Group!D119</f>
        <v>35101.01</v>
      </c>
      <c r="L123" s="1">
        <f>[1]Group!E119</f>
        <v>49268.25</v>
      </c>
    </row>
    <row r="124" spans="2:12" x14ac:dyDescent="0.3">
      <c r="B124" s="2">
        <f>[1]Class!B120</f>
        <v>2352</v>
      </c>
      <c r="C124" s="10">
        <f t="shared" si="5"/>
        <v>2352</v>
      </c>
      <c r="D124" s="3">
        <f>[1]Class!C120</f>
        <v>0</v>
      </c>
      <c r="E124" s="3">
        <f>[1]Class!D120</f>
        <v>0</v>
      </c>
      <c r="F124" s="3">
        <f>[1]Class!E120</f>
        <v>0</v>
      </c>
      <c r="H124" s="1">
        <f>[1]Group!B120</f>
        <v>421</v>
      </c>
      <c r="I124" s="10">
        <f t="shared" si="6"/>
        <v>421</v>
      </c>
      <c r="J124" s="1">
        <f>[1]Group!C120</f>
        <v>5232.87</v>
      </c>
      <c r="K124" s="1">
        <f>[1]Group!D120</f>
        <v>5231.6899999999996</v>
      </c>
      <c r="L124" s="1">
        <f>[1]Group!E120</f>
        <v>6179.92</v>
      </c>
    </row>
    <row r="125" spans="2:12" x14ac:dyDescent="0.3">
      <c r="B125" s="2">
        <f>[1]Class!B121</f>
        <v>2361</v>
      </c>
      <c r="C125" s="10">
        <f t="shared" si="5"/>
        <v>2361</v>
      </c>
      <c r="D125" s="3">
        <f>[1]Class!C121</f>
        <v>138.42121610000001</v>
      </c>
      <c r="E125" s="3">
        <f>[1]Class!D121</f>
        <v>138.7926736</v>
      </c>
      <c r="F125" s="3">
        <f>[1]Class!E121</f>
        <v>229.74905759999999</v>
      </c>
      <c r="H125" s="1">
        <f>[1]Group!B121</f>
        <v>422</v>
      </c>
      <c r="I125" s="10">
        <f t="shared" si="6"/>
        <v>422</v>
      </c>
      <c r="J125" s="1">
        <f>[1]Group!C121</f>
        <v>1165.07</v>
      </c>
      <c r="K125" s="1">
        <f>[1]Group!D121</f>
        <v>1156.1199999999999</v>
      </c>
      <c r="L125" s="1">
        <f>[1]Group!E121</f>
        <v>693.83781839999995</v>
      </c>
    </row>
    <row r="126" spans="2:12" x14ac:dyDescent="0.3">
      <c r="B126" s="2">
        <f>[1]Class!B122</f>
        <v>2362</v>
      </c>
      <c r="C126" s="10">
        <f t="shared" si="5"/>
        <v>2362</v>
      </c>
      <c r="D126" s="3">
        <f>[1]Class!C122</f>
        <v>0</v>
      </c>
      <c r="E126" s="3">
        <f>[1]Class!D122</f>
        <v>0</v>
      </c>
      <c r="F126" s="3">
        <f>[1]Class!E122</f>
        <v>0</v>
      </c>
      <c r="H126" s="1">
        <f>[1]Group!B122</f>
        <v>429</v>
      </c>
      <c r="I126" s="10">
        <f t="shared" si="6"/>
        <v>429</v>
      </c>
      <c r="J126" s="1">
        <f>[1]Group!C122</f>
        <v>18754.28</v>
      </c>
      <c r="K126" s="1">
        <f>[1]Group!D122</f>
        <v>18729.62</v>
      </c>
      <c r="L126" s="1">
        <f>[1]Group!E122</f>
        <v>16229.74</v>
      </c>
    </row>
    <row r="127" spans="2:12" x14ac:dyDescent="0.3">
      <c r="B127" s="2">
        <f>[1]Class!B123</f>
        <v>2363</v>
      </c>
      <c r="C127" s="10">
        <f t="shared" si="5"/>
        <v>2363</v>
      </c>
      <c r="D127" s="3">
        <f>[1]Class!C123</f>
        <v>324.06622010000001</v>
      </c>
      <c r="E127" s="3">
        <f>[1]Class!D123</f>
        <v>324.59845769999998</v>
      </c>
      <c r="F127" s="3">
        <f>[1]Class!E123</f>
        <v>512.61605840000004</v>
      </c>
      <c r="H127" s="1">
        <f>[1]Group!B123</f>
        <v>431</v>
      </c>
      <c r="I127" s="10">
        <f t="shared" si="6"/>
        <v>431</v>
      </c>
      <c r="J127" s="1">
        <f>[1]Group!C123</f>
        <v>2251.87</v>
      </c>
      <c r="K127" s="1">
        <f>[1]Group!D123</f>
        <v>2249.5700000000002</v>
      </c>
      <c r="L127" s="1">
        <f>[1]Group!E123</f>
        <v>558.53523189999999</v>
      </c>
    </row>
    <row r="128" spans="2:12" x14ac:dyDescent="0.3">
      <c r="B128" s="2">
        <f>[1]Class!B124</f>
        <v>2365</v>
      </c>
      <c r="C128" s="10">
        <f t="shared" si="5"/>
        <v>2365</v>
      </c>
      <c r="D128" s="3">
        <f>[1]Class!C124</f>
        <v>0</v>
      </c>
      <c r="E128" s="3">
        <f>[1]Class!D124</f>
        <v>0</v>
      </c>
      <c r="F128" s="3">
        <f>[1]Class!E124</f>
        <v>0</v>
      </c>
      <c r="H128" s="1">
        <f>[1]Group!B124</f>
        <v>432</v>
      </c>
      <c r="I128" s="10">
        <f t="shared" si="6"/>
        <v>432</v>
      </c>
      <c r="J128" s="1">
        <f>[1]Group!C124</f>
        <v>31256.09</v>
      </c>
      <c r="K128" s="1">
        <f>[1]Group!D124</f>
        <v>31762.53</v>
      </c>
      <c r="L128" s="1">
        <f>[1]Group!E124</f>
        <v>39725.49</v>
      </c>
    </row>
    <row r="129" spans="2:12" x14ac:dyDescent="0.3">
      <c r="B129" s="2">
        <f>[1]Class!B125</f>
        <v>2369</v>
      </c>
      <c r="C129" s="10">
        <f t="shared" si="5"/>
        <v>2369</v>
      </c>
      <c r="D129" s="3">
        <f>[1]Class!C125</f>
        <v>0</v>
      </c>
      <c r="E129" s="3">
        <f>[1]Class!D125</f>
        <v>0</v>
      </c>
      <c r="F129" s="3">
        <f>[1]Class!E125</f>
        <v>0</v>
      </c>
      <c r="H129" s="1">
        <f>[1]Group!B125</f>
        <v>433</v>
      </c>
      <c r="I129" s="10">
        <f t="shared" si="6"/>
        <v>433</v>
      </c>
      <c r="J129" s="1">
        <f>[1]Group!C125</f>
        <v>16757.82</v>
      </c>
      <c r="K129" s="1">
        <f>[1]Group!D125</f>
        <v>17618.060000000001</v>
      </c>
      <c r="L129" s="1">
        <f>[1]Group!E125</f>
        <v>22895.439999999999</v>
      </c>
    </row>
    <row r="130" spans="2:12" x14ac:dyDescent="0.3">
      <c r="B130" s="2">
        <f>[1]Class!B126</f>
        <v>2370</v>
      </c>
      <c r="C130" s="10">
        <f t="shared" si="5"/>
        <v>2370</v>
      </c>
      <c r="D130" s="3">
        <f>[1]Class!C126</f>
        <v>626.05212930000005</v>
      </c>
      <c r="E130" s="3">
        <f>[1]Class!D126</f>
        <v>628.4804633</v>
      </c>
      <c r="F130" s="3">
        <f>[1]Class!E126</f>
        <v>1079.74</v>
      </c>
      <c r="H130" s="1">
        <f>[1]Group!B126</f>
        <v>439</v>
      </c>
      <c r="I130" s="10">
        <f t="shared" si="6"/>
        <v>439</v>
      </c>
      <c r="J130" s="1">
        <f>[1]Group!C126</f>
        <v>8221.65</v>
      </c>
      <c r="K130" s="1">
        <f>[1]Group!D126</f>
        <v>8269.52</v>
      </c>
      <c r="L130" s="1">
        <f>[1]Group!E126</f>
        <v>15403.93</v>
      </c>
    </row>
    <row r="131" spans="2:12" x14ac:dyDescent="0.3">
      <c r="B131" s="2">
        <f>[1]Class!B127</f>
        <v>2391</v>
      </c>
      <c r="C131" s="10">
        <f t="shared" si="5"/>
        <v>2391</v>
      </c>
      <c r="D131" s="3">
        <f>[1]Class!C127</f>
        <v>0</v>
      </c>
      <c r="E131" s="3">
        <f>[1]Class!D127</f>
        <v>0</v>
      </c>
      <c r="F131" s="3">
        <f>[1]Class!E127</f>
        <v>0</v>
      </c>
      <c r="H131" s="1">
        <f>[1]Group!B127</f>
        <v>451</v>
      </c>
      <c r="I131" s="10">
        <f t="shared" si="6"/>
        <v>451</v>
      </c>
      <c r="J131" s="1">
        <f>[1]Group!C127</f>
        <v>10909.85</v>
      </c>
      <c r="K131" s="1">
        <f>[1]Group!D127</f>
        <v>10894.83</v>
      </c>
      <c r="L131" s="1">
        <f>[1]Group!E127</f>
        <v>11867.94</v>
      </c>
    </row>
    <row r="132" spans="2:12" x14ac:dyDescent="0.3">
      <c r="B132" s="2">
        <f>[1]Class!B128</f>
        <v>2399</v>
      </c>
      <c r="C132" s="10">
        <f t="shared" si="5"/>
        <v>2399</v>
      </c>
      <c r="D132" s="3">
        <f>[1]Class!C128</f>
        <v>0</v>
      </c>
      <c r="E132" s="3">
        <f>[1]Class!D128</f>
        <v>0</v>
      </c>
      <c r="F132" s="3">
        <f>[1]Class!E128</f>
        <v>0</v>
      </c>
      <c r="H132" s="1">
        <f>[1]Group!B128</f>
        <v>452</v>
      </c>
      <c r="I132" s="10">
        <f t="shared" si="6"/>
        <v>452</v>
      </c>
      <c r="J132" s="1">
        <f>[1]Group!C128</f>
        <v>18482.55</v>
      </c>
      <c r="K132" s="1">
        <f>[1]Group!D128</f>
        <v>20079.66</v>
      </c>
      <c r="L132" s="1">
        <f>[1]Group!E128</f>
        <v>13984.75</v>
      </c>
    </row>
    <row r="133" spans="2:12" x14ac:dyDescent="0.3">
      <c r="B133" s="2">
        <f>[1]Class!B129</f>
        <v>2410</v>
      </c>
      <c r="C133" s="10">
        <f t="shared" si="5"/>
        <v>2410</v>
      </c>
      <c r="D133" s="3">
        <f>[1]Class!C129</f>
        <v>57.612488900000002</v>
      </c>
      <c r="E133" s="3">
        <f>[1]Class!D129</f>
        <v>58.424025700000001</v>
      </c>
      <c r="F133" s="3">
        <f>[1]Class!E129</f>
        <v>53.467522000000002</v>
      </c>
      <c r="H133" s="1">
        <f>[1]Group!B129</f>
        <v>453</v>
      </c>
      <c r="I133" s="10">
        <f t="shared" si="6"/>
        <v>453</v>
      </c>
      <c r="J133" s="1">
        <f>[1]Group!C129</f>
        <v>10104.450000000001</v>
      </c>
      <c r="K133" s="1">
        <f>[1]Group!D129</f>
        <v>10102.4</v>
      </c>
      <c r="L133" s="1">
        <f>[1]Group!E129</f>
        <v>6974.07</v>
      </c>
    </row>
    <row r="134" spans="2:12" x14ac:dyDescent="0.3">
      <c r="B134" s="2">
        <f>[1]Class!B130</f>
        <v>2420</v>
      </c>
      <c r="C134" s="10">
        <f t="shared" si="5"/>
        <v>2420</v>
      </c>
      <c r="D134" s="3">
        <f>[1]Class!C130</f>
        <v>15.292203799999999</v>
      </c>
      <c r="E134" s="3">
        <f>[1]Class!D130</f>
        <v>15.412473</v>
      </c>
      <c r="F134" s="3">
        <f>[1]Class!E130</f>
        <v>60.867045099999999</v>
      </c>
      <c r="H134" s="1">
        <f>[1]Group!B130</f>
        <v>454</v>
      </c>
      <c r="I134" s="10">
        <f t="shared" si="6"/>
        <v>454</v>
      </c>
      <c r="J134" s="1">
        <f>[1]Group!C130</f>
        <v>764.34882400000004</v>
      </c>
      <c r="K134" s="1">
        <f>[1]Group!D130</f>
        <v>767.85753050000005</v>
      </c>
      <c r="L134" s="1">
        <f>[1]Group!E130</f>
        <v>798.34407980000003</v>
      </c>
    </row>
    <row r="135" spans="2:12" x14ac:dyDescent="0.3">
      <c r="B135" s="2">
        <f>[1]Class!B131</f>
        <v>2434</v>
      </c>
      <c r="C135" s="10">
        <f t="shared" si="5"/>
        <v>2434</v>
      </c>
      <c r="D135" s="3">
        <f>[1]Class!C131</f>
        <v>0</v>
      </c>
      <c r="E135" s="3">
        <f>[1]Class!D131</f>
        <v>0</v>
      </c>
      <c r="F135" s="3">
        <f>[1]Class!E131</f>
        <v>0</v>
      </c>
      <c r="H135" s="1">
        <f>[1]Group!B131</f>
        <v>461</v>
      </c>
      <c r="I135" s="10">
        <f t="shared" si="6"/>
        <v>461</v>
      </c>
      <c r="J135" s="1">
        <f>[1]Group!C131</f>
        <v>7586.97</v>
      </c>
      <c r="K135" s="1">
        <f>[1]Group!D131</f>
        <v>7608.73</v>
      </c>
      <c r="L135" s="1">
        <f>[1]Group!E131</f>
        <v>12219.55</v>
      </c>
    </row>
    <row r="136" spans="2:12" x14ac:dyDescent="0.3">
      <c r="B136" s="2">
        <f>[1]Class!B132</f>
        <v>2441</v>
      </c>
      <c r="C136" s="10">
        <f t="shared" ref="C136:C199" si="8">IF(LEN(B136)=3,CONCATENATE(0,B136),B136)</f>
        <v>2441</v>
      </c>
      <c r="D136" s="3">
        <f>[1]Class!C132</f>
        <v>0</v>
      </c>
      <c r="E136" s="3">
        <f>[1]Class!D132</f>
        <v>0</v>
      </c>
      <c r="F136" s="3">
        <f>[1]Class!E132</f>
        <v>0</v>
      </c>
      <c r="H136" s="1">
        <f>[1]Group!B132</f>
        <v>462</v>
      </c>
      <c r="I136" s="10">
        <f t="shared" ref="I136:I199" si="9">IF(LEN(H136)=2,CONCATENATE(0,H136),H136)</f>
        <v>462</v>
      </c>
      <c r="J136" s="1">
        <f>[1]Group!C132</f>
        <v>1174.3499999999999</v>
      </c>
      <c r="K136" s="1">
        <f>[1]Group!D132</f>
        <v>1175.81</v>
      </c>
      <c r="L136" s="1">
        <f>[1]Group!E132</f>
        <v>95.205386700000005</v>
      </c>
    </row>
    <row r="137" spans="2:12" x14ac:dyDescent="0.3">
      <c r="B137" s="2">
        <f>[1]Class!B133</f>
        <v>2442</v>
      </c>
      <c r="C137" s="10">
        <f t="shared" si="8"/>
        <v>2442</v>
      </c>
      <c r="D137" s="3">
        <f>[1]Class!C133</f>
        <v>0</v>
      </c>
      <c r="E137" s="3">
        <f>[1]Class!D133</f>
        <v>0</v>
      </c>
      <c r="F137" s="3">
        <f>[1]Class!E133</f>
        <v>0</v>
      </c>
      <c r="H137" s="1">
        <f>[1]Group!B133</f>
        <v>463</v>
      </c>
      <c r="I137" s="10">
        <f t="shared" si="9"/>
        <v>463</v>
      </c>
      <c r="J137" s="1">
        <f>[1]Group!C133</f>
        <v>30542.560000000001</v>
      </c>
      <c r="K137" s="1">
        <f>[1]Group!D133</f>
        <v>30579.33</v>
      </c>
      <c r="L137" s="1">
        <f>[1]Group!E133</f>
        <v>35428.400000000001</v>
      </c>
    </row>
    <row r="138" spans="2:12" x14ac:dyDescent="0.3">
      <c r="B138" s="2">
        <f>[1]Class!B134</f>
        <v>2443</v>
      </c>
      <c r="C138" s="10">
        <f t="shared" si="8"/>
        <v>2443</v>
      </c>
      <c r="D138" s="3">
        <f>[1]Class!C134</f>
        <v>0</v>
      </c>
      <c r="E138" s="3">
        <f>[1]Class!D134</f>
        <v>0</v>
      </c>
      <c r="F138" s="3">
        <f>[1]Class!E134</f>
        <v>0</v>
      </c>
      <c r="H138" s="1">
        <f>[1]Group!B134</f>
        <v>464</v>
      </c>
      <c r="I138" s="10">
        <f t="shared" si="9"/>
        <v>464</v>
      </c>
      <c r="J138" s="1">
        <f>[1]Group!C134</f>
        <v>43464.87</v>
      </c>
      <c r="K138" s="1">
        <f>[1]Group!D134</f>
        <v>43497.74</v>
      </c>
      <c r="L138" s="1">
        <f>[1]Group!E134</f>
        <v>43509.95</v>
      </c>
    </row>
    <row r="139" spans="2:12" x14ac:dyDescent="0.3">
      <c r="B139" s="2">
        <f>[1]Class!B135</f>
        <v>2444</v>
      </c>
      <c r="C139" s="10">
        <f t="shared" si="8"/>
        <v>2444</v>
      </c>
      <c r="D139" s="3">
        <f>[1]Class!C135</f>
        <v>0</v>
      </c>
      <c r="E139" s="3">
        <f>[1]Class!D135</f>
        <v>0</v>
      </c>
      <c r="F139" s="3">
        <f>[1]Class!E135</f>
        <v>0</v>
      </c>
      <c r="H139" s="1">
        <f>[1]Group!B135</f>
        <v>465</v>
      </c>
      <c r="I139" s="10">
        <f t="shared" si="9"/>
        <v>465</v>
      </c>
      <c r="J139" s="1">
        <f>[1]Group!C135</f>
        <v>10087.42</v>
      </c>
      <c r="K139" s="1">
        <f>[1]Group!D135</f>
        <v>10092.86</v>
      </c>
      <c r="L139" s="1">
        <f>[1]Group!E135</f>
        <v>9740.2099999999991</v>
      </c>
    </row>
    <row r="140" spans="2:12" x14ac:dyDescent="0.3">
      <c r="B140" s="2">
        <f>[1]Class!B136</f>
        <v>2445</v>
      </c>
      <c r="C140" s="10">
        <f t="shared" si="8"/>
        <v>2445</v>
      </c>
      <c r="D140" s="3">
        <f>[1]Class!C136</f>
        <v>0</v>
      </c>
      <c r="E140" s="3">
        <f>[1]Class!D136</f>
        <v>0</v>
      </c>
      <c r="F140" s="3">
        <f>[1]Class!E136</f>
        <v>0</v>
      </c>
      <c r="H140" s="1">
        <f>[1]Group!B136</f>
        <v>466</v>
      </c>
      <c r="I140" s="10">
        <f t="shared" si="9"/>
        <v>466</v>
      </c>
      <c r="J140" s="1">
        <f>[1]Group!C136</f>
        <v>8856.1200000000008</v>
      </c>
      <c r="K140" s="1">
        <f>[1]Group!D136</f>
        <v>8861.66</v>
      </c>
      <c r="L140" s="1">
        <f>[1]Group!E136</f>
        <v>16595.53</v>
      </c>
    </row>
    <row r="141" spans="2:12" x14ac:dyDescent="0.3">
      <c r="B141" s="2">
        <f>[1]Class!B137</f>
        <v>2451</v>
      </c>
      <c r="C141" s="10">
        <f t="shared" si="8"/>
        <v>2451</v>
      </c>
      <c r="D141" s="3">
        <f>[1]Class!C137</f>
        <v>0</v>
      </c>
      <c r="E141" s="3">
        <f>[1]Class!D137</f>
        <v>0</v>
      </c>
      <c r="F141" s="3">
        <f>[1]Class!E137</f>
        <v>0</v>
      </c>
      <c r="H141" s="1">
        <f>[1]Group!B137</f>
        <v>467</v>
      </c>
      <c r="I141" s="10">
        <f t="shared" si="9"/>
        <v>467</v>
      </c>
      <c r="J141" s="1">
        <f>[1]Group!C137</f>
        <v>30207.77</v>
      </c>
      <c r="K141" s="1">
        <f>[1]Group!D137</f>
        <v>30230.25</v>
      </c>
      <c r="L141" s="1">
        <f>[1]Group!E137</f>
        <v>21675.84</v>
      </c>
    </row>
    <row r="142" spans="2:12" x14ac:dyDescent="0.3">
      <c r="B142" s="2">
        <f>[1]Class!B138</f>
        <v>2452</v>
      </c>
      <c r="C142" s="10">
        <f t="shared" si="8"/>
        <v>2452</v>
      </c>
      <c r="D142" s="3">
        <f>[1]Class!C138</f>
        <v>0</v>
      </c>
      <c r="E142" s="3">
        <f>[1]Class!D138</f>
        <v>0</v>
      </c>
      <c r="F142" s="3">
        <f>[1]Class!E138</f>
        <v>0</v>
      </c>
      <c r="H142" s="1">
        <f>[1]Group!B138</f>
        <v>469</v>
      </c>
      <c r="I142" s="10">
        <f t="shared" si="9"/>
        <v>469</v>
      </c>
      <c r="J142" s="1">
        <f>[1]Group!C138</f>
        <v>17521.900000000001</v>
      </c>
      <c r="K142" s="1">
        <f>[1]Group!D138</f>
        <v>17551.82</v>
      </c>
      <c r="L142" s="1">
        <f>[1]Group!E138</f>
        <v>8527.9699999999993</v>
      </c>
    </row>
    <row r="143" spans="2:12" x14ac:dyDescent="0.3">
      <c r="B143" s="2">
        <f>[1]Class!B139</f>
        <v>2453</v>
      </c>
      <c r="C143" s="10">
        <f t="shared" si="8"/>
        <v>2453</v>
      </c>
      <c r="D143" s="3">
        <f>[1]Class!C139</f>
        <v>0</v>
      </c>
      <c r="E143" s="3">
        <f>[1]Class!D139</f>
        <v>0</v>
      </c>
      <c r="F143" s="3">
        <f>[1]Class!E139</f>
        <v>0</v>
      </c>
      <c r="H143" s="1">
        <f>[1]Group!B139</f>
        <v>471</v>
      </c>
      <c r="I143" s="10">
        <f t="shared" si="9"/>
        <v>471</v>
      </c>
      <c r="J143" s="1">
        <f>[1]Group!C139</f>
        <v>168548.74</v>
      </c>
      <c r="K143" s="1">
        <f>[1]Group!D139</f>
        <v>169608.27</v>
      </c>
      <c r="L143" s="1">
        <f>[1]Group!E139</f>
        <v>155754.98000000001</v>
      </c>
    </row>
    <row r="144" spans="2:12" x14ac:dyDescent="0.3">
      <c r="B144" s="2">
        <f>[1]Class!B140</f>
        <v>2454</v>
      </c>
      <c r="C144" s="10">
        <f t="shared" si="8"/>
        <v>2454</v>
      </c>
      <c r="D144" s="3">
        <f>[1]Class!C140</f>
        <v>0</v>
      </c>
      <c r="E144" s="3">
        <f>[1]Class!D140</f>
        <v>0</v>
      </c>
      <c r="F144" s="3">
        <f>[1]Class!E140</f>
        <v>0</v>
      </c>
      <c r="H144" s="1">
        <f>[1]Group!B140</f>
        <v>472</v>
      </c>
      <c r="I144" s="10">
        <f t="shared" si="9"/>
        <v>472</v>
      </c>
      <c r="J144" s="1">
        <f>[1]Group!C140</f>
        <v>20344.55</v>
      </c>
      <c r="K144" s="1">
        <f>[1]Group!D140</f>
        <v>21168.13</v>
      </c>
      <c r="L144" s="1">
        <f>[1]Group!E140</f>
        <v>19069.36</v>
      </c>
    </row>
    <row r="145" spans="2:12" x14ac:dyDescent="0.3">
      <c r="B145" s="2">
        <f>[1]Class!B141</f>
        <v>2511</v>
      </c>
      <c r="C145" s="10">
        <f t="shared" si="8"/>
        <v>2511</v>
      </c>
      <c r="D145" s="3">
        <f>[1]Class!C141</f>
        <v>1583.39</v>
      </c>
      <c r="E145" s="3">
        <f>[1]Class!D141</f>
        <v>1604.92</v>
      </c>
      <c r="F145" s="3">
        <f>[1]Class!E141</f>
        <v>2754.94</v>
      </c>
      <c r="H145" s="1">
        <f>[1]Group!B141</f>
        <v>473</v>
      </c>
      <c r="I145" s="10">
        <f t="shared" si="9"/>
        <v>473</v>
      </c>
      <c r="J145" s="1">
        <f>[1]Group!C141</f>
        <v>3184.81</v>
      </c>
      <c r="K145" s="1">
        <f>[1]Group!D141</f>
        <v>3191.51</v>
      </c>
      <c r="L145" s="1">
        <f>[1]Group!E141</f>
        <v>2471.4299999999998</v>
      </c>
    </row>
    <row r="146" spans="2:12" x14ac:dyDescent="0.3">
      <c r="B146" s="2">
        <f>[1]Class!B142</f>
        <v>2512</v>
      </c>
      <c r="C146" s="10">
        <f t="shared" si="8"/>
        <v>2512</v>
      </c>
      <c r="D146" s="3">
        <f>[1]Class!C142</f>
        <v>1073.79</v>
      </c>
      <c r="E146" s="3">
        <f>[1]Class!D142</f>
        <v>1088.79</v>
      </c>
      <c r="F146" s="3">
        <f>[1]Class!E142</f>
        <v>1686.13</v>
      </c>
      <c r="H146" s="1">
        <f>[1]Group!B142</f>
        <v>474</v>
      </c>
      <c r="I146" s="10">
        <f t="shared" si="9"/>
        <v>474</v>
      </c>
      <c r="J146" s="1">
        <f>[1]Group!C142</f>
        <v>9100.07</v>
      </c>
      <c r="K146" s="1">
        <f>[1]Group!D142</f>
        <v>9102.4</v>
      </c>
      <c r="L146" s="1">
        <f>[1]Group!E142</f>
        <v>10163.36</v>
      </c>
    </row>
    <row r="147" spans="2:12" x14ac:dyDescent="0.3">
      <c r="B147" s="2">
        <f>[1]Class!B143</f>
        <v>2521</v>
      </c>
      <c r="C147" s="10">
        <f t="shared" si="8"/>
        <v>2521</v>
      </c>
      <c r="D147" s="3">
        <f>[1]Class!C143</f>
        <v>0</v>
      </c>
      <c r="E147" s="3">
        <f>[1]Class!D143</f>
        <v>0</v>
      </c>
      <c r="F147" s="3">
        <f>[1]Class!E143</f>
        <v>0</v>
      </c>
      <c r="H147" s="1">
        <f>[1]Group!B143</f>
        <v>475</v>
      </c>
      <c r="I147" s="10">
        <f t="shared" si="9"/>
        <v>475</v>
      </c>
      <c r="J147" s="1">
        <f>[1]Group!C143</f>
        <v>35119.49</v>
      </c>
      <c r="K147" s="1">
        <f>[1]Group!D143</f>
        <v>35373.300000000003</v>
      </c>
      <c r="L147" s="1">
        <f>[1]Group!E143</f>
        <v>31809.87</v>
      </c>
    </row>
    <row r="148" spans="2:12" x14ac:dyDescent="0.3">
      <c r="B148" s="2">
        <f>[1]Class!B144</f>
        <v>2529</v>
      </c>
      <c r="C148" s="10">
        <f t="shared" si="8"/>
        <v>2529</v>
      </c>
      <c r="D148" s="3">
        <f>[1]Class!C144</f>
        <v>0</v>
      </c>
      <c r="E148" s="3">
        <f>[1]Class!D144</f>
        <v>0</v>
      </c>
      <c r="F148" s="3">
        <f>[1]Class!E144</f>
        <v>0</v>
      </c>
      <c r="H148" s="1">
        <f>[1]Group!B144</f>
        <v>476</v>
      </c>
      <c r="I148" s="10">
        <f t="shared" si="9"/>
        <v>476</v>
      </c>
      <c r="J148" s="1">
        <f>[1]Group!C144</f>
        <v>17388.75</v>
      </c>
      <c r="K148" s="1">
        <f>[1]Group!D144</f>
        <v>18005.05</v>
      </c>
      <c r="L148" s="1">
        <f>[1]Group!E144</f>
        <v>18747.88</v>
      </c>
    </row>
    <row r="149" spans="2:12" x14ac:dyDescent="0.3">
      <c r="B149" s="2">
        <f>[1]Class!B145</f>
        <v>2530</v>
      </c>
      <c r="C149" s="10">
        <f t="shared" si="8"/>
        <v>2530</v>
      </c>
      <c r="D149" s="3">
        <f>[1]Class!C145</f>
        <v>0</v>
      </c>
      <c r="E149" s="3">
        <f>[1]Class!D145</f>
        <v>0</v>
      </c>
      <c r="F149" s="3">
        <f>[1]Class!E145</f>
        <v>0</v>
      </c>
      <c r="H149" s="1">
        <f>[1]Group!B145</f>
        <v>477</v>
      </c>
      <c r="I149" s="10">
        <f t="shared" si="9"/>
        <v>477</v>
      </c>
      <c r="J149" s="1">
        <f>[1]Group!C145</f>
        <v>148858.97</v>
      </c>
      <c r="K149" s="1">
        <f>[1]Group!D145</f>
        <v>149439.28</v>
      </c>
      <c r="L149" s="1">
        <f>[1]Group!E145</f>
        <v>125345.66</v>
      </c>
    </row>
    <row r="150" spans="2:12" x14ac:dyDescent="0.3">
      <c r="B150" s="2">
        <f>[1]Class!B146</f>
        <v>2540</v>
      </c>
      <c r="C150" s="10">
        <f t="shared" si="8"/>
        <v>2540</v>
      </c>
      <c r="D150" s="3">
        <f>[1]Class!C146</f>
        <v>0</v>
      </c>
      <c r="E150" s="3">
        <f>[1]Class!D146</f>
        <v>0</v>
      </c>
      <c r="F150" s="3">
        <f>[1]Class!E146</f>
        <v>0</v>
      </c>
      <c r="H150" s="1">
        <f>[1]Group!B146</f>
        <v>478</v>
      </c>
      <c r="I150" s="10">
        <f t="shared" si="9"/>
        <v>478</v>
      </c>
      <c r="J150" s="1">
        <f>[1]Group!C146</f>
        <v>1935.54</v>
      </c>
      <c r="K150" s="1">
        <f>[1]Group!D146</f>
        <v>1995.37</v>
      </c>
      <c r="L150" s="1">
        <f>[1]Group!E146</f>
        <v>1236.49</v>
      </c>
    </row>
    <row r="151" spans="2:12" x14ac:dyDescent="0.3">
      <c r="B151" s="2">
        <f>[1]Class!B147</f>
        <v>2550</v>
      </c>
      <c r="C151" s="10">
        <f t="shared" si="8"/>
        <v>2550</v>
      </c>
      <c r="D151" s="3">
        <f>[1]Class!C147</f>
        <v>128.87275030000001</v>
      </c>
      <c r="E151" s="3">
        <f>[1]Class!D147</f>
        <v>132.15998540000001</v>
      </c>
      <c r="F151" s="3">
        <f>[1]Class!E147</f>
        <v>222.4029372</v>
      </c>
      <c r="H151" s="1">
        <f>[1]Group!B147</f>
        <v>479</v>
      </c>
      <c r="I151" s="10">
        <f t="shared" si="9"/>
        <v>479</v>
      </c>
      <c r="J151" s="1">
        <f>[1]Group!C147</f>
        <v>22175.79</v>
      </c>
      <c r="K151" s="1">
        <f>[1]Group!D147</f>
        <v>22273.84</v>
      </c>
      <c r="L151" s="1">
        <f>[1]Group!E147</f>
        <v>25370.11</v>
      </c>
    </row>
    <row r="152" spans="2:12" x14ac:dyDescent="0.3">
      <c r="B152" s="2">
        <f>[1]Class!B148</f>
        <v>2561</v>
      </c>
      <c r="C152" s="10">
        <f t="shared" si="8"/>
        <v>2561</v>
      </c>
      <c r="D152" s="3">
        <f>[1]Class!C148</f>
        <v>588.93238469999994</v>
      </c>
      <c r="E152" s="3">
        <f>[1]Class!D148</f>
        <v>597.97224700000004</v>
      </c>
      <c r="F152" s="3">
        <f>[1]Class!E148</f>
        <v>825.56373680000002</v>
      </c>
      <c r="H152" s="1">
        <f>[1]Group!B148</f>
        <v>491</v>
      </c>
      <c r="I152" s="10">
        <f t="shared" si="9"/>
        <v>491</v>
      </c>
      <c r="J152" s="1">
        <f>[1]Group!C148</f>
        <v>11970.86</v>
      </c>
      <c r="K152" s="1">
        <f>[1]Group!D148</f>
        <v>11968.23</v>
      </c>
      <c r="L152" s="1">
        <f>[1]Group!E148</f>
        <v>11654.29</v>
      </c>
    </row>
    <row r="153" spans="2:12" x14ac:dyDescent="0.3">
      <c r="B153" s="2">
        <f>[1]Class!B149</f>
        <v>2562</v>
      </c>
      <c r="C153" s="10">
        <f t="shared" si="8"/>
        <v>2562</v>
      </c>
      <c r="D153" s="3">
        <f>[1]Class!C149</f>
        <v>3514.15</v>
      </c>
      <c r="E153" s="3">
        <f>[1]Class!D149</f>
        <v>3591.8</v>
      </c>
      <c r="F153" s="3">
        <f>[1]Class!E149</f>
        <v>4938.08</v>
      </c>
      <c r="H153" s="1">
        <f>[1]Group!B149</f>
        <v>492</v>
      </c>
      <c r="I153" s="10">
        <f t="shared" si="9"/>
        <v>492</v>
      </c>
      <c r="J153" s="1">
        <f>[1]Group!C149</f>
        <v>0</v>
      </c>
      <c r="K153" s="1">
        <f>[1]Group!D149</f>
        <v>0</v>
      </c>
      <c r="L153" s="1">
        <f>[1]Group!E149</f>
        <v>0</v>
      </c>
    </row>
    <row r="154" spans="2:12" x14ac:dyDescent="0.3">
      <c r="B154" s="2">
        <f>[1]Class!B150</f>
        <v>2571</v>
      </c>
      <c r="C154" s="10">
        <f t="shared" si="8"/>
        <v>2571</v>
      </c>
      <c r="D154" s="3">
        <f>[1]Class!C150</f>
        <v>0</v>
      </c>
      <c r="E154" s="3">
        <f>[1]Class!D150</f>
        <v>0</v>
      </c>
      <c r="F154" s="3">
        <f>[1]Class!E150</f>
        <v>0</v>
      </c>
      <c r="H154" s="1">
        <f>[1]Group!B150</f>
        <v>493</v>
      </c>
      <c r="I154" s="10">
        <f t="shared" si="9"/>
        <v>493</v>
      </c>
      <c r="J154" s="1">
        <f>[1]Group!C150</f>
        <v>66656.75</v>
      </c>
      <c r="K154" s="1">
        <f>[1]Group!D150</f>
        <v>66838.53</v>
      </c>
      <c r="L154" s="1">
        <f>[1]Group!E150</f>
        <v>71763.320000000007</v>
      </c>
    </row>
    <row r="155" spans="2:12" x14ac:dyDescent="0.3">
      <c r="B155" s="2">
        <f>[1]Class!B151</f>
        <v>2572</v>
      </c>
      <c r="C155" s="10">
        <f t="shared" si="8"/>
        <v>2572</v>
      </c>
      <c r="D155" s="3">
        <f>[1]Class!C151</f>
        <v>449.73172699999998</v>
      </c>
      <c r="E155" s="3">
        <f>[1]Class!D151</f>
        <v>460.4067958</v>
      </c>
      <c r="F155" s="3">
        <f>[1]Class!E151</f>
        <v>755.00020170000005</v>
      </c>
      <c r="H155" s="1">
        <f>[1]Group!B151</f>
        <v>494</v>
      </c>
      <c r="I155" s="10">
        <f t="shared" si="9"/>
        <v>494</v>
      </c>
      <c r="J155" s="1">
        <f>[1]Group!C151</f>
        <v>14558.96</v>
      </c>
      <c r="K155" s="1">
        <f>[1]Group!D151</f>
        <v>14513.09</v>
      </c>
      <c r="L155" s="1">
        <f>[1]Group!E151</f>
        <v>20546.259999999998</v>
      </c>
    </row>
    <row r="156" spans="2:12" x14ac:dyDescent="0.3">
      <c r="B156" s="2">
        <f>[1]Class!B152</f>
        <v>2573</v>
      </c>
      <c r="C156" s="10">
        <f t="shared" si="8"/>
        <v>2573</v>
      </c>
      <c r="D156" s="3">
        <f>[1]Class!C152</f>
        <v>0</v>
      </c>
      <c r="E156" s="3">
        <f>[1]Class!D152</f>
        <v>0</v>
      </c>
      <c r="F156" s="3">
        <f>[1]Class!E152</f>
        <v>0</v>
      </c>
      <c r="H156" s="1">
        <f>[1]Group!B152</f>
        <v>495</v>
      </c>
      <c r="I156" s="10">
        <f t="shared" si="9"/>
        <v>495</v>
      </c>
      <c r="J156" s="1">
        <f>[1]Group!C152</f>
        <v>0</v>
      </c>
      <c r="K156" s="1">
        <f>[1]Group!D152</f>
        <v>0</v>
      </c>
      <c r="L156" s="1">
        <f>[1]Group!E152</f>
        <v>0</v>
      </c>
    </row>
    <row r="157" spans="2:12" x14ac:dyDescent="0.3">
      <c r="B157" s="2">
        <f>[1]Class!B153</f>
        <v>2591</v>
      </c>
      <c r="C157" s="10">
        <f t="shared" si="8"/>
        <v>2591</v>
      </c>
      <c r="D157" s="3">
        <f>[1]Class!C153</f>
        <v>0</v>
      </c>
      <c r="E157" s="3">
        <f>[1]Class!D153</f>
        <v>0</v>
      </c>
      <c r="F157" s="3">
        <f>[1]Class!E153</f>
        <v>0</v>
      </c>
      <c r="H157" s="1">
        <f>[1]Group!B153</f>
        <v>501</v>
      </c>
      <c r="I157" s="10">
        <f t="shared" si="9"/>
        <v>501</v>
      </c>
      <c r="J157" s="1">
        <f>[1]Group!C153</f>
        <v>0</v>
      </c>
      <c r="K157" s="1">
        <f>[1]Group!D153</f>
        <v>0</v>
      </c>
      <c r="L157" s="1">
        <f>[1]Group!E153</f>
        <v>0</v>
      </c>
    </row>
    <row r="158" spans="2:12" x14ac:dyDescent="0.3">
      <c r="B158" s="2">
        <f>[1]Class!B154</f>
        <v>2592</v>
      </c>
      <c r="C158" s="10">
        <f t="shared" si="8"/>
        <v>2592</v>
      </c>
      <c r="D158" s="3">
        <f>[1]Class!C154</f>
        <v>0</v>
      </c>
      <c r="E158" s="3">
        <f>[1]Class!D154</f>
        <v>0</v>
      </c>
      <c r="F158" s="3">
        <f>[1]Class!E154</f>
        <v>0</v>
      </c>
      <c r="H158" s="1">
        <f>[1]Group!B154</f>
        <v>502</v>
      </c>
      <c r="I158" s="10">
        <f t="shared" si="9"/>
        <v>502</v>
      </c>
      <c r="J158" s="1">
        <f>[1]Group!C154</f>
        <v>3867.48</v>
      </c>
      <c r="K158" s="1">
        <f>[1]Group!D154</f>
        <v>3884.07</v>
      </c>
      <c r="L158" s="1">
        <f>[1]Group!E154</f>
        <v>2122.9699999999998</v>
      </c>
    </row>
    <row r="159" spans="2:12" x14ac:dyDescent="0.3">
      <c r="B159" s="2">
        <f>[1]Class!B155</f>
        <v>2593</v>
      </c>
      <c r="C159" s="10">
        <f t="shared" si="8"/>
        <v>2593</v>
      </c>
      <c r="D159" s="3">
        <f>[1]Class!C155</f>
        <v>268.42635799999999</v>
      </c>
      <c r="E159" s="3">
        <f>[1]Class!D155</f>
        <v>275.36271829999998</v>
      </c>
      <c r="F159" s="3">
        <f>[1]Class!E155</f>
        <v>433.95695060000003</v>
      </c>
      <c r="H159" s="1">
        <f>[1]Group!B155</f>
        <v>503</v>
      </c>
      <c r="I159" s="10">
        <f t="shared" si="9"/>
        <v>503</v>
      </c>
      <c r="J159" s="1">
        <f>[1]Group!C155</f>
        <v>1143.1400000000001</v>
      </c>
      <c r="K159" s="1">
        <f>[1]Group!D155</f>
        <v>1151.32</v>
      </c>
      <c r="L159" s="1">
        <f>[1]Group!E155</f>
        <v>403.55357299999997</v>
      </c>
    </row>
    <row r="160" spans="2:12" x14ac:dyDescent="0.3">
      <c r="B160" s="2">
        <f>[1]Class!B156</f>
        <v>2594</v>
      </c>
      <c r="C160" s="10">
        <f t="shared" si="8"/>
        <v>2594</v>
      </c>
      <c r="D160" s="3">
        <f>[1]Class!C156</f>
        <v>0</v>
      </c>
      <c r="E160" s="3">
        <f>[1]Class!D156</f>
        <v>56.8871757</v>
      </c>
      <c r="F160" s="3">
        <f>[1]Class!E156</f>
        <v>99.448467899999997</v>
      </c>
      <c r="H160" s="1">
        <f>[1]Group!B156</f>
        <v>504</v>
      </c>
      <c r="I160" s="10">
        <f t="shared" si="9"/>
        <v>504</v>
      </c>
      <c r="J160" s="1">
        <f>[1]Group!C156</f>
        <v>0</v>
      </c>
      <c r="K160" s="1">
        <f>[1]Group!D156</f>
        <v>0</v>
      </c>
      <c r="L160" s="1">
        <f>[1]Group!E156</f>
        <v>0</v>
      </c>
    </row>
    <row r="161" spans="2:12" x14ac:dyDescent="0.3">
      <c r="B161" s="2">
        <f>[1]Class!B157</f>
        <v>2599</v>
      </c>
      <c r="C161" s="10">
        <f t="shared" si="8"/>
        <v>2599</v>
      </c>
      <c r="D161" s="3">
        <f>[1]Class!C157</f>
        <v>950.01205330000005</v>
      </c>
      <c r="E161" s="3">
        <f>[1]Class!D157</f>
        <v>965.2556376</v>
      </c>
      <c r="F161" s="3">
        <f>[1]Class!E157</f>
        <v>1644.4</v>
      </c>
      <c r="H161" s="1">
        <f>[1]Group!B157</f>
        <v>511</v>
      </c>
      <c r="I161" s="10">
        <f t="shared" si="9"/>
        <v>511</v>
      </c>
      <c r="J161" s="1">
        <f>[1]Group!C157</f>
        <v>36842.949999999997</v>
      </c>
      <c r="K161" s="1">
        <f>[1]Group!D157</f>
        <v>36883.08</v>
      </c>
      <c r="L161" s="1">
        <f>[1]Group!E157</f>
        <v>37036.089999999997</v>
      </c>
    </row>
    <row r="162" spans="2:12" x14ac:dyDescent="0.3">
      <c r="B162" s="2">
        <f>[1]Class!B158</f>
        <v>2611</v>
      </c>
      <c r="C162" s="10">
        <f t="shared" si="8"/>
        <v>2611</v>
      </c>
      <c r="D162" s="3">
        <f>[1]Class!C158</f>
        <v>283.99079940000001</v>
      </c>
      <c r="E162" s="3">
        <f>[1]Class!D158</f>
        <v>278.575401</v>
      </c>
      <c r="F162" s="3">
        <f>[1]Class!E158</f>
        <v>388.93791959999999</v>
      </c>
      <c r="H162" s="1">
        <f>[1]Group!B158</f>
        <v>512</v>
      </c>
      <c r="I162" s="10">
        <f t="shared" si="9"/>
        <v>512</v>
      </c>
      <c r="J162" s="1">
        <f>[1]Group!C158</f>
        <v>338.86160990000002</v>
      </c>
      <c r="K162" s="1">
        <f>[1]Group!D158</f>
        <v>345.61868019999997</v>
      </c>
      <c r="L162" s="1">
        <f>[1]Group!E158</f>
        <v>245.08637569999999</v>
      </c>
    </row>
    <row r="163" spans="2:12" x14ac:dyDescent="0.3">
      <c r="B163" s="2">
        <f>[1]Class!B159</f>
        <v>2612</v>
      </c>
      <c r="C163" s="10">
        <f t="shared" si="8"/>
        <v>2612</v>
      </c>
      <c r="D163" s="3">
        <f>[1]Class!C159</f>
        <v>172.6588677</v>
      </c>
      <c r="E163" s="3">
        <f>[1]Class!D159</f>
        <v>171.52568959999999</v>
      </c>
      <c r="F163" s="3">
        <f>[1]Class!E159</f>
        <v>206.6840517</v>
      </c>
      <c r="H163" s="1">
        <f>[1]Group!B159</f>
        <v>521</v>
      </c>
      <c r="I163" s="10">
        <f t="shared" si="9"/>
        <v>521</v>
      </c>
      <c r="J163" s="1">
        <f>[1]Group!C159</f>
        <v>11658</v>
      </c>
      <c r="K163" s="1">
        <f>[1]Group!D159</f>
        <v>11578.55</v>
      </c>
      <c r="L163" s="1">
        <f>[1]Group!E159</f>
        <v>13230.82</v>
      </c>
    </row>
    <row r="164" spans="2:12" x14ac:dyDescent="0.3">
      <c r="B164" s="2">
        <f>[1]Class!B160</f>
        <v>2620</v>
      </c>
      <c r="C164" s="10">
        <f t="shared" si="8"/>
        <v>2620</v>
      </c>
      <c r="D164" s="3">
        <f>[1]Class!C160</f>
        <v>531.65666639999995</v>
      </c>
      <c r="E164" s="3">
        <f>[1]Class!D160</f>
        <v>534.67026310000006</v>
      </c>
      <c r="F164" s="3">
        <f>[1]Class!E160</f>
        <v>719.54578179999999</v>
      </c>
      <c r="H164" s="1">
        <f>[1]Group!B160</f>
        <v>522</v>
      </c>
      <c r="I164" s="10">
        <f t="shared" si="9"/>
        <v>522</v>
      </c>
      <c r="J164" s="1">
        <f>[1]Group!C160</f>
        <v>49640.89</v>
      </c>
      <c r="K164" s="1">
        <f>[1]Group!D160</f>
        <v>49497.59</v>
      </c>
      <c r="L164" s="1">
        <f>[1]Group!E160</f>
        <v>46854.51</v>
      </c>
    </row>
    <row r="165" spans="2:12" x14ac:dyDescent="0.3">
      <c r="B165" s="2">
        <f>[1]Class!B161</f>
        <v>2630</v>
      </c>
      <c r="C165" s="10">
        <f t="shared" si="8"/>
        <v>2630</v>
      </c>
      <c r="D165" s="3">
        <f>[1]Class!C161</f>
        <v>523.04258870000001</v>
      </c>
      <c r="E165" s="3">
        <f>[1]Class!D161</f>
        <v>525.03036110000005</v>
      </c>
      <c r="F165" s="3">
        <f>[1]Class!E161</f>
        <v>724.56271279999999</v>
      </c>
      <c r="H165" s="1">
        <f>[1]Group!B161</f>
        <v>531</v>
      </c>
      <c r="I165" s="10">
        <f t="shared" si="9"/>
        <v>531</v>
      </c>
      <c r="J165" s="1">
        <f>[1]Group!C161</f>
        <v>20273.099999999999</v>
      </c>
      <c r="K165" s="1">
        <f>[1]Group!D161</f>
        <v>20327.04</v>
      </c>
      <c r="L165" s="1">
        <f>[1]Group!E161</f>
        <v>19173.02</v>
      </c>
    </row>
    <row r="166" spans="2:12" x14ac:dyDescent="0.3">
      <c r="B166" s="2">
        <f>[1]Class!B162</f>
        <v>2640</v>
      </c>
      <c r="C166" s="10">
        <f t="shared" si="8"/>
        <v>2640</v>
      </c>
      <c r="D166" s="3">
        <f>[1]Class!C162</f>
        <v>282.6848612</v>
      </c>
      <c r="E166" s="3">
        <f>[1]Class!D162</f>
        <v>280.9966642</v>
      </c>
      <c r="F166" s="3">
        <f>[1]Class!E162</f>
        <v>460.12406340000001</v>
      </c>
      <c r="H166" s="1">
        <f>[1]Group!B162</f>
        <v>532</v>
      </c>
      <c r="I166" s="10">
        <f t="shared" si="9"/>
        <v>532</v>
      </c>
      <c r="J166" s="1">
        <f>[1]Group!C162</f>
        <v>8705.84</v>
      </c>
      <c r="K166" s="1">
        <f>[1]Group!D162</f>
        <v>8752.64</v>
      </c>
      <c r="L166" s="1">
        <f>[1]Group!E162</f>
        <v>9095.36</v>
      </c>
    </row>
    <row r="167" spans="2:12" x14ac:dyDescent="0.3">
      <c r="B167" s="2">
        <f>[1]Class!B163</f>
        <v>2651</v>
      </c>
      <c r="C167" s="10">
        <f t="shared" si="8"/>
        <v>2651</v>
      </c>
      <c r="D167" s="3">
        <f>[1]Class!C163</f>
        <v>1227.99</v>
      </c>
      <c r="E167" s="3">
        <f>[1]Class!D163</f>
        <v>1229.56</v>
      </c>
      <c r="F167" s="3">
        <f>[1]Class!E163</f>
        <v>1905.02</v>
      </c>
      <c r="H167" s="1">
        <f>[1]Group!B163</f>
        <v>551</v>
      </c>
      <c r="I167" s="10">
        <f t="shared" si="9"/>
        <v>551</v>
      </c>
      <c r="J167" s="1">
        <f>[1]Group!C163</f>
        <v>59603.87</v>
      </c>
      <c r="K167" s="1">
        <f>[1]Group!D163</f>
        <v>59654.49</v>
      </c>
      <c r="L167" s="1">
        <f>[1]Group!E163</f>
        <v>66272.86</v>
      </c>
    </row>
    <row r="168" spans="2:12" x14ac:dyDescent="0.3">
      <c r="B168" s="2">
        <f>[1]Class!B164</f>
        <v>2652</v>
      </c>
      <c r="C168" s="10">
        <f t="shared" si="8"/>
        <v>2652</v>
      </c>
      <c r="D168" s="3">
        <f>[1]Class!C164</f>
        <v>81.981203399999998</v>
      </c>
      <c r="E168" s="3">
        <f>[1]Class!D164</f>
        <v>81.863322999999994</v>
      </c>
      <c r="F168" s="3">
        <f>[1]Class!E164</f>
        <v>92.538775900000005</v>
      </c>
      <c r="H168" s="1">
        <f>[1]Group!B164</f>
        <v>552</v>
      </c>
      <c r="I168" s="10">
        <f t="shared" si="9"/>
        <v>552</v>
      </c>
      <c r="J168" s="1">
        <f>[1]Group!C164</f>
        <v>1473.59</v>
      </c>
      <c r="K168" s="1">
        <f>[1]Group!D164</f>
        <v>1484.15</v>
      </c>
      <c r="L168" s="1">
        <f>[1]Group!E164</f>
        <v>1875.71</v>
      </c>
    </row>
    <row r="169" spans="2:12" x14ac:dyDescent="0.3">
      <c r="B169" s="2">
        <f>[1]Class!B165</f>
        <v>2660</v>
      </c>
      <c r="C169" s="10">
        <f t="shared" si="8"/>
        <v>2660</v>
      </c>
      <c r="D169" s="3">
        <f>[1]Class!C165</f>
        <v>0</v>
      </c>
      <c r="E169" s="3">
        <f>[1]Class!D165</f>
        <v>0</v>
      </c>
      <c r="F169" s="3">
        <f>[1]Class!E165</f>
        <v>152.69533910000001</v>
      </c>
      <c r="H169" s="1">
        <f>[1]Group!B165</f>
        <v>553</v>
      </c>
      <c r="I169" s="10">
        <f t="shared" si="9"/>
        <v>553</v>
      </c>
      <c r="J169" s="1">
        <f>[1]Group!C165</f>
        <v>105.1461635</v>
      </c>
      <c r="K169" s="1">
        <f>[1]Group!D165</f>
        <v>106.8281269</v>
      </c>
      <c r="L169" s="1">
        <f>[1]Group!E165</f>
        <v>145.9679921</v>
      </c>
    </row>
    <row r="170" spans="2:12" x14ac:dyDescent="0.3">
      <c r="B170" s="2">
        <f>[1]Class!B166</f>
        <v>2670</v>
      </c>
      <c r="C170" s="10">
        <f t="shared" si="8"/>
        <v>2670</v>
      </c>
      <c r="D170" s="3">
        <f>[1]Class!C166</f>
        <v>94.032992800000002</v>
      </c>
      <c r="E170" s="3">
        <f>[1]Class!D166</f>
        <v>94.430827600000001</v>
      </c>
      <c r="F170" s="3">
        <f>[1]Class!E166</f>
        <v>152.52466670000001</v>
      </c>
      <c r="H170" s="1">
        <f>[1]Group!B166</f>
        <v>559</v>
      </c>
      <c r="I170" s="10">
        <f t="shared" si="9"/>
        <v>559</v>
      </c>
      <c r="J170" s="1">
        <f>[1]Group!C166</f>
        <v>1947.57</v>
      </c>
      <c r="K170" s="1">
        <f>[1]Group!D166</f>
        <v>1965.15</v>
      </c>
      <c r="L170" s="1">
        <f>[1]Group!E166</f>
        <v>2517.21</v>
      </c>
    </row>
    <row r="171" spans="2:12" x14ac:dyDescent="0.3">
      <c r="B171" s="2">
        <f>[1]Class!B167</f>
        <v>2680</v>
      </c>
      <c r="C171" s="10">
        <f t="shared" si="8"/>
        <v>2680</v>
      </c>
      <c r="D171" s="3">
        <f>[1]Class!C167</f>
        <v>0</v>
      </c>
      <c r="E171" s="3">
        <f>[1]Class!D167</f>
        <v>0</v>
      </c>
      <c r="F171" s="3">
        <f>[1]Class!E167</f>
        <v>25.133988500000001</v>
      </c>
      <c r="H171" s="1">
        <f>[1]Group!B167</f>
        <v>561</v>
      </c>
      <c r="I171" s="10">
        <f t="shared" si="9"/>
        <v>561</v>
      </c>
      <c r="J171" s="1">
        <f>[1]Group!C167</f>
        <v>194787.62</v>
      </c>
      <c r="K171" s="1">
        <f>[1]Group!D167</f>
        <v>196589.15</v>
      </c>
      <c r="L171" s="1">
        <f>[1]Group!E167</f>
        <v>211145.37</v>
      </c>
    </row>
    <row r="172" spans="2:12" x14ac:dyDescent="0.3">
      <c r="B172" s="2">
        <f>[1]Class!B168</f>
        <v>2711</v>
      </c>
      <c r="C172" s="10">
        <f t="shared" si="8"/>
        <v>2711</v>
      </c>
      <c r="D172" s="3">
        <f>[1]Class!C168</f>
        <v>0</v>
      </c>
      <c r="E172" s="3">
        <f>[1]Class!D168</f>
        <v>0</v>
      </c>
      <c r="F172" s="3">
        <f>[1]Class!E168</f>
        <v>0</v>
      </c>
      <c r="H172" s="1">
        <f>[1]Group!B168</f>
        <v>562</v>
      </c>
      <c r="I172" s="10">
        <f t="shared" si="9"/>
        <v>562</v>
      </c>
      <c r="J172" s="1">
        <f>[1]Group!C168</f>
        <v>63805.77</v>
      </c>
      <c r="K172" s="1">
        <f>[1]Group!D168</f>
        <v>64187.040000000001</v>
      </c>
      <c r="L172" s="1">
        <f>[1]Group!E168</f>
        <v>67877.37</v>
      </c>
    </row>
    <row r="173" spans="2:12" x14ac:dyDescent="0.3">
      <c r="B173" s="2">
        <f>[1]Class!B169</f>
        <v>2712</v>
      </c>
      <c r="C173" s="10">
        <f t="shared" si="8"/>
        <v>2712</v>
      </c>
      <c r="D173" s="3">
        <f>[1]Class!C169</f>
        <v>0</v>
      </c>
      <c r="E173" s="3">
        <f>[1]Class!D169</f>
        <v>0</v>
      </c>
      <c r="F173" s="3">
        <f>[1]Class!E169</f>
        <v>0</v>
      </c>
      <c r="H173" s="1">
        <f>[1]Group!B169</f>
        <v>563</v>
      </c>
      <c r="I173" s="10">
        <f t="shared" si="9"/>
        <v>563</v>
      </c>
      <c r="J173" s="1">
        <f>[1]Group!C169</f>
        <v>49915.34</v>
      </c>
      <c r="K173" s="1">
        <f>[1]Group!D169</f>
        <v>50003.56</v>
      </c>
      <c r="L173" s="1">
        <f>[1]Group!E169</f>
        <v>51139.11</v>
      </c>
    </row>
    <row r="174" spans="2:12" x14ac:dyDescent="0.3">
      <c r="B174" s="2">
        <f>[1]Class!B170</f>
        <v>2720</v>
      </c>
      <c r="C174" s="10">
        <f t="shared" si="8"/>
        <v>2720</v>
      </c>
      <c r="D174" s="3">
        <f>[1]Class!C170</f>
        <v>0</v>
      </c>
      <c r="E174" s="3">
        <f>[1]Class!D170</f>
        <v>0</v>
      </c>
      <c r="F174" s="3">
        <f>[1]Class!E170</f>
        <v>87.587518000000003</v>
      </c>
      <c r="H174" s="1">
        <f>[1]Group!B170</f>
        <v>581</v>
      </c>
      <c r="I174" s="10">
        <f t="shared" si="9"/>
        <v>581</v>
      </c>
      <c r="J174" s="1">
        <f>[1]Group!C170</f>
        <v>52229.26</v>
      </c>
      <c r="K174" s="1">
        <f>[1]Group!D170</f>
        <v>52296.4</v>
      </c>
      <c r="L174" s="1">
        <f>[1]Group!E170</f>
        <v>49562.5</v>
      </c>
    </row>
    <row r="175" spans="2:12" x14ac:dyDescent="0.3">
      <c r="B175" s="2">
        <f>[1]Class!B171</f>
        <v>2731</v>
      </c>
      <c r="C175" s="10">
        <f t="shared" si="8"/>
        <v>2731</v>
      </c>
      <c r="D175" s="3">
        <f>[1]Class!C171</f>
        <v>0</v>
      </c>
      <c r="E175" s="3">
        <f>[1]Class!D171</f>
        <v>0</v>
      </c>
      <c r="F175" s="3">
        <f>[1]Class!E171</f>
        <v>0</v>
      </c>
      <c r="H175" s="1">
        <f>[1]Group!B171</f>
        <v>582</v>
      </c>
      <c r="I175" s="10">
        <f t="shared" si="9"/>
        <v>582</v>
      </c>
      <c r="J175" s="1">
        <f>[1]Group!C171</f>
        <v>4044.14</v>
      </c>
      <c r="K175" s="1">
        <f>[1]Group!D171</f>
        <v>4053.27</v>
      </c>
      <c r="L175" s="1">
        <f>[1]Group!E171</f>
        <v>4216.2299999999996</v>
      </c>
    </row>
    <row r="176" spans="2:12" x14ac:dyDescent="0.3">
      <c r="B176" s="2">
        <f>[1]Class!B172</f>
        <v>2732</v>
      </c>
      <c r="C176" s="10">
        <f t="shared" si="8"/>
        <v>2732</v>
      </c>
      <c r="D176" s="3">
        <f>[1]Class!C172</f>
        <v>25.945416900000001</v>
      </c>
      <c r="E176" s="3">
        <f>[1]Class!D172</f>
        <v>27.482369500000001</v>
      </c>
      <c r="F176" s="3">
        <f>[1]Class!E172</f>
        <v>68.542324300000004</v>
      </c>
      <c r="H176" s="1">
        <f>[1]Group!B172</f>
        <v>591</v>
      </c>
      <c r="I176" s="10">
        <f t="shared" si="9"/>
        <v>591</v>
      </c>
      <c r="J176" s="1">
        <f>[1]Group!C172</f>
        <v>48234.45</v>
      </c>
      <c r="K176" s="1">
        <f>[1]Group!D172</f>
        <v>48385.34</v>
      </c>
      <c r="L176" s="1">
        <f>[1]Group!E172</f>
        <v>53316.4</v>
      </c>
    </row>
    <row r="177" spans="2:12" x14ac:dyDescent="0.3">
      <c r="B177" s="2">
        <f>[1]Class!B173</f>
        <v>2733</v>
      </c>
      <c r="C177" s="10">
        <f t="shared" si="8"/>
        <v>2733</v>
      </c>
      <c r="D177" s="3">
        <f>[1]Class!C173</f>
        <v>0</v>
      </c>
      <c r="E177" s="3">
        <f>[1]Class!D173</f>
        <v>0</v>
      </c>
      <c r="F177" s="3">
        <f>[1]Class!E173</f>
        <v>0</v>
      </c>
      <c r="H177" s="1">
        <f>[1]Group!B173</f>
        <v>592</v>
      </c>
      <c r="I177" s="10">
        <f t="shared" si="9"/>
        <v>592</v>
      </c>
      <c r="J177" s="1">
        <f>[1]Group!C173</f>
        <v>5698.45</v>
      </c>
      <c r="K177" s="1">
        <f>[1]Group!D173</f>
        <v>5723.8</v>
      </c>
      <c r="L177" s="1">
        <f>[1]Group!E173</f>
        <v>6877.57</v>
      </c>
    </row>
    <row r="178" spans="2:12" x14ac:dyDescent="0.3">
      <c r="B178" s="2">
        <f>[1]Class!B174</f>
        <v>2740</v>
      </c>
      <c r="C178" s="10">
        <f t="shared" si="8"/>
        <v>2740</v>
      </c>
      <c r="D178" s="3">
        <f>[1]Class!C174</f>
        <v>449.44947710000002</v>
      </c>
      <c r="E178" s="3">
        <f>[1]Class!D174</f>
        <v>448.67316770000002</v>
      </c>
      <c r="F178" s="3">
        <f>[1]Class!E174</f>
        <v>772.89899630000002</v>
      </c>
      <c r="H178" s="1">
        <f>[1]Group!B174</f>
        <v>601</v>
      </c>
      <c r="I178" s="10">
        <f t="shared" si="9"/>
        <v>601</v>
      </c>
      <c r="J178" s="1">
        <f>[1]Group!C174</f>
        <v>7268.41</v>
      </c>
      <c r="K178" s="1">
        <f>[1]Group!D174</f>
        <v>7278.59</v>
      </c>
      <c r="L178" s="1">
        <f>[1]Group!E174</f>
        <v>7334.56</v>
      </c>
    </row>
    <row r="179" spans="2:12" x14ac:dyDescent="0.3">
      <c r="B179" s="2">
        <f>[1]Class!B175</f>
        <v>2751</v>
      </c>
      <c r="C179" s="10">
        <f t="shared" si="8"/>
        <v>2751</v>
      </c>
      <c r="D179" s="3">
        <f>[1]Class!C175</f>
        <v>0</v>
      </c>
      <c r="E179" s="3">
        <f>[1]Class!D175</f>
        <v>0</v>
      </c>
      <c r="F179" s="3">
        <f>[1]Class!E175</f>
        <v>0</v>
      </c>
      <c r="H179" s="1">
        <f>[1]Group!B175</f>
        <v>602</v>
      </c>
      <c r="I179" s="10">
        <f t="shared" si="9"/>
        <v>602</v>
      </c>
      <c r="J179" s="1">
        <f>[1]Group!C175</f>
        <v>20115.25</v>
      </c>
      <c r="K179" s="1">
        <f>[1]Group!D175</f>
        <v>20126.53</v>
      </c>
      <c r="L179" s="1">
        <f>[1]Group!E175</f>
        <v>20127.3</v>
      </c>
    </row>
    <row r="180" spans="2:12" x14ac:dyDescent="0.3">
      <c r="B180" s="2">
        <f>[1]Class!B176</f>
        <v>2752</v>
      </c>
      <c r="C180" s="10">
        <f t="shared" si="8"/>
        <v>2752</v>
      </c>
      <c r="D180" s="3">
        <f>[1]Class!C176</f>
        <v>0</v>
      </c>
      <c r="E180" s="3">
        <f>[1]Class!D176</f>
        <v>0</v>
      </c>
      <c r="F180" s="3">
        <f>[1]Class!E176</f>
        <v>0</v>
      </c>
      <c r="H180" s="1">
        <f>[1]Group!B176</f>
        <v>611</v>
      </c>
      <c r="I180" s="10">
        <f t="shared" si="9"/>
        <v>611</v>
      </c>
      <c r="J180" s="1">
        <f>[1]Group!C176</f>
        <v>2691.28</v>
      </c>
      <c r="K180" s="1">
        <f>[1]Group!D176</f>
        <v>2688.69</v>
      </c>
      <c r="L180" s="1">
        <f>[1]Group!E176</f>
        <v>2392.59</v>
      </c>
    </row>
    <row r="181" spans="2:12" x14ac:dyDescent="0.3">
      <c r="B181" s="2">
        <f>[1]Class!B177</f>
        <v>2790</v>
      </c>
      <c r="C181" s="10">
        <f t="shared" si="8"/>
        <v>2790</v>
      </c>
      <c r="D181" s="3">
        <f>[1]Class!C177</f>
        <v>314.59915210000003</v>
      </c>
      <c r="E181" s="3">
        <f>[1]Class!D177</f>
        <v>314.21711010000001</v>
      </c>
      <c r="F181" s="3">
        <f>[1]Class!E177</f>
        <v>610.72066029999996</v>
      </c>
      <c r="H181" s="1">
        <f>[1]Group!B177</f>
        <v>612</v>
      </c>
      <c r="I181" s="10">
        <f t="shared" si="9"/>
        <v>612</v>
      </c>
      <c r="J181" s="1">
        <f>[1]Group!C177</f>
        <v>5957.37</v>
      </c>
      <c r="K181" s="1">
        <f>[1]Group!D177</f>
        <v>5961.09</v>
      </c>
      <c r="L181" s="1">
        <f>[1]Group!E177</f>
        <v>5119.3</v>
      </c>
    </row>
    <row r="182" spans="2:12" x14ac:dyDescent="0.3">
      <c r="B182" s="2">
        <f>[1]Class!B178</f>
        <v>2811</v>
      </c>
      <c r="C182" s="10">
        <f t="shared" si="8"/>
        <v>2811</v>
      </c>
      <c r="D182" s="3">
        <f>[1]Class!C178</f>
        <v>0</v>
      </c>
      <c r="E182" s="3">
        <f>[1]Class!D178</f>
        <v>0</v>
      </c>
      <c r="F182" s="3">
        <f>[1]Class!E178</f>
        <v>29.3763483</v>
      </c>
      <c r="H182" s="1">
        <f>[1]Group!B178</f>
        <v>613</v>
      </c>
      <c r="I182" s="10">
        <f t="shared" si="9"/>
        <v>613</v>
      </c>
      <c r="J182" s="1">
        <f>[1]Group!C178</f>
        <v>620.12475170000005</v>
      </c>
      <c r="K182" s="1">
        <f>[1]Group!D178</f>
        <v>619.67143940000005</v>
      </c>
      <c r="L182" s="1">
        <f>[1]Group!E178</f>
        <v>2948.67</v>
      </c>
    </row>
    <row r="183" spans="2:12" x14ac:dyDescent="0.3">
      <c r="B183" s="2">
        <f>[1]Class!B179</f>
        <v>2812</v>
      </c>
      <c r="C183" s="10">
        <f t="shared" si="8"/>
        <v>2812</v>
      </c>
      <c r="D183" s="3">
        <f>[1]Class!C179</f>
        <v>0</v>
      </c>
      <c r="E183" s="3">
        <f>[1]Class!D179</f>
        <v>0</v>
      </c>
      <c r="F183" s="3">
        <f>[1]Class!E179</f>
        <v>0</v>
      </c>
      <c r="H183" s="1">
        <f>[1]Group!B179</f>
        <v>619</v>
      </c>
      <c r="I183" s="10">
        <f t="shared" si="9"/>
        <v>619</v>
      </c>
      <c r="J183" s="1">
        <f>[1]Group!C179</f>
        <v>31512.29</v>
      </c>
      <c r="K183" s="1">
        <f>[1]Group!D179</f>
        <v>31577.46</v>
      </c>
      <c r="L183" s="1">
        <f>[1]Group!E179</f>
        <v>28339.88</v>
      </c>
    </row>
    <row r="184" spans="2:12" x14ac:dyDescent="0.3">
      <c r="B184" s="2">
        <f>[1]Class!B180</f>
        <v>2813</v>
      </c>
      <c r="C184" s="10">
        <f t="shared" si="8"/>
        <v>2813</v>
      </c>
      <c r="D184" s="3">
        <f>[1]Class!C180</f>
        <v>0</v>
      </c>
      <c r="E184" s="3">
        <f>[1]Class!D180</f>
        <v>0</v>
      </c>
      <c r="F184" s="3">
        <f>[1]Class!E180</f>
        <v>0</v>
      </c>
      <c r="H184" s="1">
        <f>[1]Group!B180</f>
        <v>620</v>
      </c>
      <c r="I184" s="10">
        <f t="shared" si="9"/>
        <v>620</v>
      </c>
      <c r="J184" s="1">
        <f>[1]Group!C180</f>
        <v>172524</v>
      </c>
      <c r="K184" s="1">
        <f>[1]Group!D180</f>
        <v>172780.98</v>
      </c>
      <c r="L184" s="1">
        <f>[1]Group!E180</f>
        <v>193548.52</v>
      </c>
    </row>
    <row r="185" spans="2:12" x14ac:dyDescent="0.3">
      <c r="B185" s="2">
        <f>[1]Class!B181</f>
        <v>2814</v>
      </c>
      <c r="C185" s="10">
        <f t="shared" si="8"/>
        <v>2814</v>
      </c>
      <c r="D185" s="3">
        <f>[1]Class!C181</f>
        <v>0</v>
      </c>
      <c r="E185" s="3">
        <f>[1]Class!D181</f>
        <v>0</v>
      </c>
      <c r="F185" s="3">
        <f>[1]Class!E181</f>
        <v>0</v>
      </c>
      <c r="H185" s="1">
        <f>[1]Group!B181</f>
        <v>631</v>
      </c>
      <c r="I185" s="10">
        <f t="shared" si="9"/>
        <v>631</v>
      </c>
      <c r="J185" s="1">
        <f>[1]Group!C181</f>
        <v>18286.740000000002</v>
      </c>
      <c r="K185" s="1">
        <f>[1]Group!D181</f>
        <v>18360.82</v>
      </c>
      <c r="L185" s="1">
        <f>[1]Group!E181</f>
        <v>15692.44</v>
      </c>
    </row>
    <row r="186" spans="2:12" x14ac:dyDescent="0.3">
      <c r="B186" s="2">
        <f>[1]Class!B182</f>
        <v>2815</v>
      </c>
      <c r="C186" s="10">
        <f t="shared" si="8"/>
        <v>2815</v>
      </c>
      <c r="D186" s="3">
        <f>[1]Class!C182</f>
        <v>0</v>
      </c>
      <c r="E186" s="3">
        <f>[1]Class!D182</f>
        <v>0</v>
      </c>
      <c r="F186" s="3">
        <f>[1]Class!E182</f>
        <v>31.552374100000002</v>
      </c>
      <c r="H186" s="1">
        <f>[1]Group!B182</f>
        <v>639</v>
      </c>
      <c r="I186" s="10">
        <f t="shared" si="9"/>
        <v>639</v>
      </c>
      <c r="J186" s="1">
        <f>[1]Group!C182</f>
        <v>13529.79</v>
      </c>
      <c r="K186" s="1">
        <f>[1]Group!D182</f>
        <v>13595.1</v>
      </c>
      <c r="L186" s="1">
        <f>[1]Group!E182</f>
        <v>11204.75</v>
      </c>
    </row>
    <row r="187" spans="2:12" x14ac:dyDescent="0.3">
      <c r="B187" s="2">
        <f>[1]Class!B183</f>
        <v>2821</v>
      </c>
      <c r="C187" s="10">
        <f t="shared" si="8"/>
        <v>2821</v>
      </c>
      <c r="D187" s="3">
        <f>[1]Class!C183</f>
        <v>104.0340995</v>
      </c>
      <c r="E187" s="3">
        <f>[1]Class!D183</f>
        <v>103.2419228</v>
      </c>
      <c r="F187" s="3">
        <f>[1]Class!E183</f>
        <v>75.072890200000003</v>
      </c>
      <c r="H187" s="1">
        <f>[1]Group!B183</f>
        <v>641</v>
      </c>
      <c r="I187" s="10">
        <f t="shared" si="9"/>
        <v>641</v>
      </c>
      <c r="J187" s="1">
        <f>[1]Group!C183</f>
        <v>147214.39000000001</v>
      </c>
      <c r="K187" s="1">
        <f>[1]Group!D183</f>
        <v>147622.95000000001</v>
      </c>
      <c r="L187" s="1">
        <f>[1]Group!E183</f>
        <v>148788.22</v>
      </c>
    </row>
    <row r="188" spans="2:12" x14ac:dyDescent="0.3">
      <c r="B188" s="2">
        <f>[1]Class!B184</f>
        <v>2822</v>
      </c>
      <c r="C188" s="10">
        <f t="shared" si="8"/>
        <v>2822</v>
      </c>
      <c r="D188" s="3">
        <f>[1]Class!C184</f>
        <v>747.30451730000004</v>
      </c>
      <c r="E188" s="3">
        <f>[1]Class!D184</f>
        <v>746.52547689999994</v>
      </c>
      <c r="F188" s="3">
        <f>[1]Class!E184</f>
        <v>640.05343130000006</v>
      </c>
      <c r="H188" s="1">
        <f>[1]Group!B184</f>
        <v>642</v>
      </c>
      <c r="I188" s="10">
        <f t="shared" si="9"/>
        <v>642</v>
      </c>
      <c r="J188" s="1">
        <f>[1]Group!C184</f>
        <v>334.08205550000002</v>
      </c>
      <c r="K188" s="1">
        <f>[1]Group!D184</f>
        <v>350.3318021</v>
      </c>
      <c r="L188" s="1">
        <f>[1]Group!E184</f>
        <v>803.61847680000005</v>
      </c>
    </row>
    <row r="189" spans="2:12" x14ac:dyDescent="0.3">
      <c r="B189" s="2">
        <f>[1]Class!B185</f>
        <v>2823</v>
      </c>
      <c r="C189" s="10">
        <f t="shared" si="8"/>
        <v>2823</v>
      </c>
      <c r="D189" s="3">
        <f>[1]Class!C185</f>
        <v>200.00237809999999</v>
      </c>
      <c r="E189" s="3">
        <f>[1]Class!D185</f>
        <v>198.1938237</v>
      </c>
      <c r="F189" s="3">
        <f>[1]Class!E185</f>
        <v>188.96975449999999</v>
      </c>
      <c r="H189" s="1">
        <f>[1]Group!B185</f>
        <v>643</v>
      </c>
      <c r="I189" s="10">
        <f t="shared" si="9"/>
        <v>643</v>
      </c>
      <c r="J189" s="1">
        <f>[1]Group!C185</f>
        <v>8462.7999999999993</v>
      </c>
      <c r="K189" s="1">
        <f>[1]Group!D185</f>
        <v>8614.74</v>
      </c>
      <c r="L189" s="1">
        <f>[1]Group!E185</f>
        <v>9010.02</v>
      </c>
    </row>
    <row r="190" spans="2:12" x14ac:dyDescent="0.3">
      <c r="B190" s="2">
        <f>[1]Class!B186</f>
        <v>2825</v>
      </c>
      <c r="C190" s="10">
        <f t="shared" si="8"/>
        <v>2825</v>
      </c>
      <c r="D190" s="3">
        <f>[1]Class!C186</f>
        <v>535.90483570000004</v>
      </c>
      <c r="E190" s="3">
        <f>[1]Class!D186</f>
        <v>546.48168959999998</v>
      </c>
      <c r="F190" s="3">
        <f>[1]Class!E186</f>
        <v>465.04264469999998</v>
      </c>
      <c r="H190" s="1">
        <f>[1]Group!B186</f>
        <v>649</v>
      </c>
      <c r="I190" s="10">
        <f t="shared" si="9"/>
        <v>649</v>
      </c>
      <c r="J190" s="1">
        <f>[1]Group!C186</f>
        <v>21380.54</v>
      </c>
      <c r="K190" s="1">
        <f>[1]Group!D186</f>
        <v>21783.66</v>
      </c>
      <c r="L190" s="1">
        <f>[1]Group!E186</f>
        <v>27799.78</v>
      </c>
    </row>
    <row r="191" spans="2:12" x14ac:dyDescent="0.3">
      <c r="B191" s="2">
        <f>[1]Class!B187</f>
        <v>2829</v>
      </c>
      <c r="C191" s="10">
        <f t="shared" si="8"/>
        <v>2829</v>
      </c>
      <c r="D191" s="3">
        <f>[1]Class!C187</f>
        <v>809.06264669999996</v>
      </c>
      <c r="E191" s="3">
        <f>[1]Class!D187</f>
        <v>817.52763279999999</v>
      </c>
      <c r="F191" s="3">
        <f>[1]Class!E187</f>
        <v>354.69220569999999</v>
      </c>
      <c r="H191" s="1">
        <f>[1]Group!B187</f>
        <v>651</v>
      </c>
      <c r="I191" s="10">
        <f t="shared" si="9"/>
        <v>651</v>
      </c>
      <c r="J191" s="1">
        <f>[1]Group!C187</f>
        <v>17605.349999999999</v>
      </c>
      <c r="K191" s="1">
        <f>[1]Group!D187</f>
        <v>17623.490000000002</v>
      </c>
      <c r="L191" s="1">
        <f>[1]Group!E187</f>
        <v>20939.11</v>
      </c>
    </row>
    <row r="192" spans="2:12" x14ac:dyDescent="0.3">
      <c r="B192" s="2">
        <f>[1]Class!B188</f>
        <v>2830</v>
      </c>
      <c r="C192" s="10">
        <f t="shared" si="8"/>
        <v>2830</v>
      </c>
      <c r="D192" s="3">
        <f>[1]Class!C188</f>
        <v>0</v>
      </c>
      <c r="E192" s="3">
        <f>[1]Class!D188</f>
        <v>0</v>
      </c>
      <c r="F192" s="3">
        <f>[1]Class!E188</f>
        <v>0</v>
      </c>
      <c r="H192" s="1">
        <f>[1]Group!B188</f>
        <v>652</v>
      </c>
      <c r="I192" s="10">
        <f t="shared" si="9"/>
        <v>652</v>
      </c>
      <c r="J192" s="1">
        <f>[1]Group!C188</f>
        <v>856.98777489999998</v>
      </c>
      <c r="K192" s="1">
        <f>[1]Group!D188</f>
        <v>857.35273180000002</v>
      </c>
      <c r="L192" s="1">
        <f>[1]Group!E188</f>
        <v>1276.47</v>
      </c>
    </row>
    <row r="193" spans="2:12" x14ac:dyDescent="0.3">
      <c r="B193" s="2">
        <f>[1]Class!B189</f>
        <v>2841</v>
      </c>
      <c r="C193" s="10">
        <f t="shared" si="8"/>
        <v>2841</v>
      </c>
      <c r="D193" s="3">
        <f>[1]Class!C189</f>
        <v>246.160189</v>
      </c>
      <c r="E193" s="3">
        <f>[1]Class!D189</f>
        <v>243.75376539999999</v>
      </c>
      <c r="F193" s="3">
        <f>[1]Class!E189</f>
        <v>0</v>
      </c>
      <c r="H193" s="1">
        <f>[1]Group!B189</f>
        <v>661</v>
      </c>
      <c r="I193" s="10">
        <f t="shared" si="9"/>
        <v>661</v>
      </c>
      <c r="J193" s="1">
        <f>[1]Group!C189</f>
        <v>72176.42</v>
      </c>
      <c r="K193" s="1">
        <f>[1]Group!D189</f>
        <v>72101.41</v>
      </c>
      <c r="L193" s="1">
        <f>[1]Group!E189</f>
        <v>74217.13</v>
      </c>
    </row>
    <row r="194" spans="2:12" x14ac:dyDescent="0.3">
      <c r="B194" s="2">
        <f>[1]Class!B190</f>
        <v>2849</v>
      </c>
      <c r="C194" s="10">
        <f t="shared" si="8"/>
        <v>2849</v>
      </c>
      <c r="D194" s="3">
        <f>[1]Class!C190</f>
        <v>120.78667660000001</v>
      </c>
      <c r="E194" s="3">
        <f>[1]Class!D190</f>
        <v>119.60588490000001</v>
      </c>
      <c r="F194" s="3">
        <f>[1]Class!E190</f>
        <v>0</v>
      </c>
      <c r="H194" s="1">
        <f>[1]Group!B190</f>
        <v>662</v>
      </c>
      <c r="I194" s="10">
        <f t="shared" si="9"/>
        <v>662</v>
      </c>
      <c r="J194" s="1">
        <f>[1]Group!C190</f>
        <v>56106.559999999998</v>
      </c>
      <c r="K194" s="1">
        <f>[1]Group!D190</f>
        <v>56061.02</v>
      </c>
      <c r="L194" s="1">
        <f>[1]Group!E190</f>
        <v>61556.92</v>
      </c>
    </row>
    <row r="195" spans="2:12" x14ac:dyDescent="0.3">
      <c r="B195" s="2">
        <f>[1]Class!B191</f>
        <v>2892</v>
      </c>
      <c r="C195" s="10">
        <f t="shared" si="8"/>
        <v>2892</v>
      </c>
      <c r="D195" s="3">
        <f>[1]Class!C191</f>
        <v>67.215701499999994</v>
      </c>
      <c r="E195" s="3">
        <f>[1]Class!D191</f>
        <v>66.587938800000003</v>
      </c>
      <c r="F195" s="3">
        <f>[1]Class!E191</f>
        <v>43.344490200000003</v>
      </c>
      <c r="H195" s="1">
        <f>[1]Group!B191</f>
        <v>663</v>
      </c>
      <c r="I195" s="10">
        <f t="shared" si="9"/>
        <v>663</v>
      </c>
      <c r="J195" s="1">
        <f>[1]Group!C191</f>
        <v>28750.54</v>
      </c>
      <c r="K195" s="1">
        <f>[1]Group!D191</f>
        <v>28737.25</v>
      </c>
      <c r="L195" s="1">
        <f>[1]Group!E191</f>
        <v>34023.449999999997</v>
      </c>
    </row>
    <row r="196" spans="2:12" x14ac:dyDescent="0.3">
      <c r="B196" s="2">
        <f>[1]Class!B192</f>
        <v>2893</v>
      </c>
      <c r="C196" s="10">
        <f t="shared" si="8"/>
        <v>2893</v>
      </c>
      <c r="D196" s="3">
        <f>[1]Class!C192</f>
        <v>157.48136310000001</v>
      </c>
      <c r="E196" s="3">
        <f>[1]Class!D192</f>
        <v>161.99784410000001</v>
      </c>
      <c r="F196" s="3">
        <f>[1]Class!E192</f>
        <v>108.8012901</v>
      </c>
      <c r="H196" s="1">
        <f>[1]Group!B192</f>
        <v>681</v>
      </c>
      <c r="I196" s="10">
        <f t="shared" si="9"/>
        <v>681</v>
      </c>
      <c r="J196" s="1">
        <f>[1]Group!C192</f>
        <v>2350.98</v>
      </c>
      <c r="K196" s="1">
        <f>[1]Group!D192</f>
        <v>2371.7600000000002</v>
      </c>
      <c r="L196" s="1">
        <f>[1]Group!E192</f>
        <v>2183.06</v>
      </c>
    </row>
    <row r="197" spans="2:12" x14ac:dyDescent="0.3">
      <c r="B197" s="2">
        <f>[1]Class!B193</f>
        <v>2894</v>
      </c>
      <c r="C197" s="10">
        <f t="shared" si="8"/>
        <v>2894</v>
      </c>
      <c r="D197" s="3">
        <f>[1]Class!C193</f>
        <v>50.455193999999999</v>
      </c>
      <c r="E197" s="3">
        <f>[1]Class!D193</f>
        <v>51.475950500000003</v>
      </c>
      <c r="F197" s="3">
        <f>[1]Class!E193</f>
        <v>32.640386999999997</v>
      </c>
      <c r="H197" s="1">
        <f>[1]Group!B193</f>
        <v>682</v>
      </c>
      <c r="I197" s="10">
        <f t="shared" si="9"/>
        <v>682</v>
      </c>
      <c r="J197" s="1">
        <f>[1]Group!C193</f>
        <v>45129.43</v>
      </c>
      <c r="K197" s="1">
        <f>[1]Group!D193</f>
        <v>45309.56</v>
      </c>
      <c r="L197" s="1">
        <f>[1]Group!E193</f>
        <v>40374.839999999997</v>
      </c>
    </row>
    <row r="198" spans="2:12" x14ac:dyDescent="0.3">
      <c r="B198" s="2">
        <f>[1]Class!B194</f>
        <v>2896</v>
      </c>
      <c r="C198" s="10">
        <f t="shared" si="8"/>
        <v>2896</v>
      </c>
      <c r="D198" s="3">
        <f>[1]Class!C194</f>
        <v>214.11815920000001</v>
      </c>
      <c r="E198" s="3">
        <f>[1]Class!D194</f>
        <v>212.24981790000001</v>
      </c>
      <c r="F198" s="3">
        <f>[1]Class!E194</f>
        <v>152.64956100000001</v>
      </c>
      <c r="H198" s="1">
        <f>[1]Group!B194</f>
        <v>683</v>
      </c>
      <c r="I198" s="10">
        <f t="shared" si="9"/>
        <v>683</v>
      </c>
      <c r="J198" s="1">
        <f>[1]Group!C194</f>
        <v>82955.429999999993</v>
      </c>
      <c r="K198" s="1">
        <f>[1]Group!D194</f>
        <v>83825.88</v>
      </c>
      <c r="L198" s="1">
        <f>[1]Group!E194</f>
        <v>70242.62</v>
      </c>
    </row>
    <row r="199" spans="2:12" x14ac:dyDescent="0.3">
      <c r="B199" s="2">
        <f>[1]Class!B195</f>
        <v>2899</v>
      </c>
      <c r="C199" s="10">
        <f t="shared" si="8"/>
        <v>2899</v>
      </c>
      <c r="D199" s="3">
        <f>[1]Class!C195</f>
        <v>381.11022880000002</v>
      </c>
      <c r="E199" s="3">
        <f>[1]Class!D195</f>
        <v>378.98779309999998</v>
      </c>
      <c r="F199" s="3">
        <f>[1]Class!E195</f>
        <v>333.08962550000001</v>
      </c>
      <c r="H199" s="1">
        <f>[1]Group!B195</f>
        <v>691</v>
      </c>
      <c r="I199" s="10">
        <f t="shared" si="9"/>
        <v>691</v>
      </c>
      <c r="J199" s="1">
        <f>[1]Group!C195</f>
        <v>80276.83</v>
      </c>
      <c r="K199" s="1">
        <f>[1]Group!D195</f>
        <v>80497.289999999994</v>
      </c>
      <c r="L199" s="1">
        <f>[1]Group!E195</f>
        <v>86494.43</v>
      </c>
    </row>
    <row r="200" spans="2:12" x14ac:dyDescent="0.3">
      <c r="B200" s="2">
        <f>[1]Class!B196</f>
        <v>2910</v>
      </c>
      <c r="C200" s="10">
        <f t="shared" ref="C200:C263" si="10">IF(LEN(B200)=3,CONCATENATE(0,B200),B200)</f>
        <v>2910</v>
      </c>
      <c r="D200" s="3">
        <f>[1]Class!C196</f>
        <v>3896.99</v>
      </c>
      <c r="E200" s="3">
        <f>[1]Class!D196</f>
        <v>3901.07</v>
      </c>
      <c r="F200" s="3">
        <f>[1]Class!E196</f>
        <v>4102.8999999999996</v>
      </c>
      <c r="H200" s="1">
        <f>[1]Group!B196</f>
        <v>692</v>
      </c>
      <c r="I200" s="10">
        <f t="shared" ref="I200:I261" si="11">IF(LEN(H200)=2,CONCATENATE(0,H200),H200)</f>
        <v>692</v>
      </c>
      <c r="J200" s="1">
        <f>[1]Group!C196</f>
        <v>99608.77</v>
      </c>
      <c r="K200" s="1">
        <f>[1]Group!D196</f>
        <v>99421.69</v>
      </c>
      <c r="L200" s="1">
        <f>[1]Group!E196</f>
        <v>101076.34</v>
      </c>
    </row>
    <row r="201" spans="2:12" x14ac:dyDescent="0.3">
      <c r="B201" s="2">
        <f>[1]Class!B197</f>
        <v>2920</v>
      </c>
      <c r="C201" s="10">
        <f t="shared" si="10"/>
        <v>2920</v>
      </c>
      <c r="D201" s="3">
        <f>[1]Class!C197</f>
        <v>114.80106290000001</v>
      </c>
      <c r="E201" s="3">
        <f>[1]Class!D197</f>
        <v>112.02190640000001</v>
      </c>
      <c r="F201" s="3">
        <f>[1]Class!E197</f>
        <v>382.31788920000002</v>
      </c>
      <c r="H201" s="1">
        <f>[1]Group!B197</f>
        <v>701</v>
      </c>
      <c r="I201" s="10">
        <f t="shared" si="11"/>
        <v>701</v>
      </c>
      <c r="J201" s="1">
        <f>[1]Group!C197</f>
        <v>84047.43</v>
      </c>
      <c r="K201" s="1">
        <f>[1]Group!D197</f>
        <v>82446.03</v>
      </c>
      <c r="L201" s="1">
        <f>[1]Group!E197</f>
        <v>74161.119999999995</v>
      </c>
    </row>
    <row r="202" spans="2:12" x14ac:dyDescent="0.3">
      <c r="B202" s="2">
        <f>[1]Class!B198</f>
        <v>2931</v>
      </c>
      <c r="C202" s="10">
        <f t="shared" si="10"/>
        <v>2931</v>
      </c>
      <c r="D202" s="3">
        <f>[1]Class!C198</f>
        <v>0</v>
      </c>
      <c r="E202" s="3">
        <f>[1]Class!D198</f>
        <v>0</v>
      </c>
      <c r="F202" s="3">
        <f>[1]Class!E198</f>
        <v>234.7076088</v>
      </c>
      <c r="H202" s="1">
        <f>[1]Group!B198</f>
        <v>702</v>
      </c>
      <c r="I202" s="10">
        <f t="shared" si="11"/>
        <v>702</v>
      </c>
      <c r="J202" s="1">
        <f>[1]Group!C198</f>
        <v>169897.16</v>
      </c>
      <c r="K202" s="1">
        <f>[1]Group!D198</f>
        <v>171314.74</v>
      </c>
      <c r="L202" s="1">
        <f>[1]Group!E198</f>
        <v>179366.39</v>
      </c>
    </row>
    <row r="203" spans="2:12" x14ac:dyDescent="0.3">
      <c r="B203" s="2">
        <f>[1]Class!B199</f>
        <v>2932</v>
      </c>
      <c r="C203" s="10">
        <f t="shared" si="10"/>
        <v>2932</v>
      </c>
      <c r="D203" s="3">
        <f>[1]Class!C199</f>
        <v>0</v>
      </c>
      <c r="E203" s="3">
        <f>[1]Class!D199</f>
        <v>0</v>
      </c>
      <c r="F203" s="3">
        <f>[1]Class!E199</f>
        <v>480.00101380000001</v>
      </c>
      <c r="H203" s="1">
        <f>[1]Group!B199</f>
        <v>711</v>
      </c>
      <c r="I203" s="10">
        <f t="shared" si="11"/>
        <v>711</v>
      </c>
      <c r="J203" s="1">
        <f>[1]Group!C199</f>
        <v>84586.52</v>
      </c>
      <c r="K203" s="1">
        <f>[1]Group!D199</f>
        <v>84923.24</v>
      </c>
      <c r="L203" s="1">
        <f>[1]Group!E199</f>
        <v>94172.97</v>
      </c>
    </row>
    <row r="204" spans="2:12" x14ac:dyDescent="0.3">
      <c r="B204" s="2">
        <f>[1]Class!B200</f>
        <v>3011</v>
      </c>
      <c r="C204" s="10">
        <f t="shared" si="10"/>
        <v>3011</v>
      </c>
      <c r="D204" s="3">
        <f>[1]Class!C200</f>
        <v>56.479902600000003</v>
      </c>
      <c r="E204" s="3">
        <f>[1]Class!D200</f>
        <v>57.570738300000002</v>
      </c>
      <c r="F204" s="3">
        <f>[1]Class!E200</f>
        <v>92.455532700000006</v>
      </c>
      <c r="H204" s="1">
        <f>[1]Group!B200</f>
        <v>712</v>
      </c>
      <c r="I204" s="10">
        <f t="shared" si="11"/>
        <v>712</v>
      </c>
      <c r="J204" s="1">
        <f>[1]Group!C200</f>
        <v>2961.32</v>
      </c>
      <c r="K204" s="1">
        <f>[1]Group!D200</f>
        <v>2960.93</v>
      </c>
      <c r="L204" s="1">
        <f>[1]Group!E200</f>
        <v>13983.84</v>
      </c>
    </row>
    <row r="205" spans="2:12" x14ac:dyDescent="0.3">
      <c r="B205" s="2">
        <f>[1]Class!B201</f>
        <v>3012</v>
      </c>
      <c r="C205" s="10">
        <f t="shared" si="10"/>
        <v>3012</v>
      </c>
      <c r="D205" s="3">
        <f>[1]Class!C201</f>
        <v>70.806621199999995</v>
      </c>
      <c r="E205" s="3">
        <f>[1]Class!D201</f>
        <v>69.094421600000004</v>
      </c>
      <c r="F205" s="3">
        <f>[1]Class!E201</f>
        <v>190.94392640000001</v>
      </c>
      <c r="H205" s="1">
        <f>[1]Group!B201</f>
        <v>721</v>
      </c>
      <c r="I205" s="10">
        <f t="shared" si="11"/>
        <v>721</v>
      </c>
      <c r="J205" s="1">
        <f>[1]Group!C201</f>
        <v>17080.689999999999</v>
      </c>
      <c r="K205" s="1">
        <f>[1]Group!D201</f>
        <v>17092.91</v>
      </c>
      <c r="L205" s="1">
        <f>[1]Group!E201</f>
        <v>24544.74</v>
      </c>
    </row>
    <row r="206" spans="2:12" x14ac:dyDescent="0.3">
      <c r="B206" s="2">
        <f>[1]Class!B202</f>
        <v>3020</v>
      </c>
      <c r="C206" s="10">
        <f t="shared" si="10"/>
        <v>3020</v>
      </c>
      <c r="D206" s="3">
        <f>[1]Class!C202</f>
        <v>0</v>
      </c>
      <c r="E206" s="3">
        <f>[1]Class!D202</f>
        <v>0</v>
      </c>
      <c r="F206" s="3">
        <f>[1]Class!E202</f>
        <v>760.63852889999998</v>
      </c>
      <c r="H206" s="1">
        <f>[1]Group!B202</f>
        <v>722</v>
      </c>
      <c r="I206" s="10">
        <f t="shared" si="11"/>
        <v>722</v>
      </c>
      <c r="J206" s="1">
        <f>[1]Group!C202</f>
        <v>1219.3900000000001</v>
      </c>
      <c r="K206" s="1">
        <f>[1]Group!D202</f>
        <v>1224.2</v>
      </c>
      <c r="L206" s="1">
        <f>[1]Group!E202</f>
        <v>3840.99</v>
      </c>
    </row>
    <row r="207" spans="2:12" x14ac:dyDescent="0.3">
      <c r="B207" s="2">
        <f>[1]Class!B203</f>
        <v>3030</v>
      </c>
      <c r="C207" s="10">
        <f t="shared" si="10"/>
        <v>3030</v>
      </c>
      <c r="D207" s="3">
        <f>[1]Class!C203</f>
        <v>534.0559882</v>
      </c>
      <c r="E207" s="3">
        <f>[1]Class!D203</f>
        <v>536.28435590000004</v>
      </c>
      <c r="F207" s="3">
        <f>[1]Class!E203</f>
        <v>796.80796099999998</v>
      </c>
      <c r="H207" s="1">
        <f>[1]Group!B203</f>
        <v>731</v>
      </c>
      <c r="I207" s="10">
        <f t="shared" si="11"/>
        <v>731</v>
      </c>
      <c r="J207" s="1">
        <f>[1]Group!C203</f>
        <v>57762.54</v>
      </c>
      <c r="K207" s="1">
        <f>[1]Group!D203</f>
        <v>57819.53</v>
      </c>
      <c r="L207" s="1">
        <f>[1]Group!E203</f>
        <v>72373.03</v>
      </c>
    </row>
    <row r="208" spans="2:12" x14ac:dyDescent="0.3">
      <c r="B208" s="2">
        <f>[1]Class!B204</f>
        <v>3040</v>
      </c>
      <c r="C208" s="10">
        <f t="shared" si="10"/>
        <v>3040</v>
      </c>
      <c r="D208" s="3">
        <f>[1]Class!C204</f>
        <v>0</v>
      </c>
      <c r="E208" s="3">
        <f>[1]Class!D204</f>
        <v>0</v>
      </c>
      <c r="F208" s="3">
        <f>[1]Class!E204</f>
        <v>0</v>
      </c>
      <c r="H208" s="1">
        <f>[1]Group!B204</f>
        <v>732</v>
      </c>
      <c r="I208" s="10">
        <f t="shared" si="11"/>
        <v>732</v>
      </c>
      <c r="J208" s="1">
        <f>[1]Group!C204</f>
        <v>20438.66</v>
      </c>
      <c r="K208" s="1">
        <f>[1]Group!D204</f>
        <v>20445.41</v>
      </c>
      <c r="L208" s="1">
        <f>[1]Group!E204</f>
        <v>22564.63</v>
      </c>
    </row>
    <row r="209" spans="2:12" x14ac:dyDescent="0.3">
      <c r="B209" s="2">
        <f>[1]Class!B205</f>
        <v>3091</v>
      </c>
      <c r="C209" s="10">
        <f t="shared" si="10"/>
        <v>3091</v>
      </c>
      <c r="D209" s="3">
        <f>[1]Class!C205</f>
        <v>0</v>
      </c>
      <c r="E209" s="3">
        <f>[1]Class!D205</f>
        <v>0</v>
      </c>
      <c r="F209" s="3">
        <f>[1]Class!E205</f>
        <v>0</v>
      </c>
      <c r="H209" s="1">
        <f>[1]Group!B205</f>
        <v>741</v>
      </c>
      <c r="I209" s="10">
        <f t="shared" si="11"/>
        <v>741</v>
      </c>
      <c r="J209" s="1">
        <f>[1]Group!C205</f>
        <v>15154.58</v>
      </c>
      <c r="K209" s="1">
        <f>[1]Group!D205</f>
        <v>15084.53</v>
      </c>
      <c r="L209" s="1">
        <f>[1]Group!E205</f>
        <v>23075.81</v>
      </c>
    </row>
    <row r="210" spans="2:12" x14ac:dyDescent="0.3">
      <c r="B210" s="2">
        <f>[1]Class!B206</f>
        <v>3092</v>
      </c>
      <c r="C210" s="10">
        <f t="shared" si="10"/>
        <v>3092</v>
      </c>
      <c r="D210" s="3">
        <f>[1]Class!C206</f>
        <v>239.9033106</v>
      </c>
      <c r="E210" s="3">
        <f>[1]Class!D206</f>
        <v>240.28529119999999</v>
      </c>
      <c r="F210" s="3">
        <f>[1]Class!E206</f>
        <v>0</v>
      </c>
      <c r="H210" s="1">
        <f>[1]Group!B206</f>
        <v>742</v>
      </c>
      <c r="I210" s="10">
        <f t="shared" si="11"/>
        <v>742</v>
      </c>
      <c r="J210" s="1">
        <f>[1]Group!C206</f>
        <v>4766.57</v>
      </c>
      <c r="K210" s="1">
        <f>[1]Group!D206</f>
        <v>4752.71</v>
      </c>
      <c r="L210" s="1">
        <f>[1]Group!E206</f>
        <v>7544.01</v>
      </c>
    </row>
    <row r="211" spans="2:12" x14ac:dyDescent="0.3">
      <c r="B211" s="2">
        <f>[1]Class!B207</f>
        <v>3099</v>
      </c>
      <c r="C211" s="10">
        <f t="shared" si="10"/>
        <v>3099</v>
      </c>
      <c r="D211" s="3">
        <f>[1]Class!C207</f>
        <v>0</v>
      </c>
      <c r="E211" s="3">
        <f>[1]Class!D207</f>
        <v>0</v>
      </c>
      <c r="F211" s="3">
        <f>[1]Class!E207</f>
        <v>0</v>
      </c>
      <c r="H211" s="1">
        <f>[1]Group!B207</f>
        <v>743</v>
      </c>
      <c r="I211" s="10">
        <f t="shared" si="11"/>
        <v>743</v>
      </c>
      <c r="J211" s="1">
        <f>[1]Group!C207</f>
        <v>1150.3</v>
      </c>
      <c r="K211" s="1">
        <f>[1]Group!D207</f>
        <v>1164.1600000000001</v>
      </c>
      <c r="L211" s="1">
        <f>[1]Group!E207</f>
        <v>1830.93</v>
      </c>
    </row>
    <row r="212" spans="2:12" x14ac:dyDescent="0.3">
      <c r="B212" s="2">
        <f>[1]Class!B208</f>
        <v>3101</v>
      </c>
      <c r="C212" s="10">
        <f t="shared" si="10"/>
        <v>3101</v>
      </c>
      <c r="D212" s="3">
        <f>[1]Class!C208</f>
        <v>720.02483700000005</v>
      </c>
      <c r="E212" s="3">
        <f>[1]Class!D208</f>
        <v>723.11060899999995</v>
      </c>
      <c r="F212" s="3">
        <f>[1]Class!E208</f>
        <v>561.81921580000005</v>
      </c>
      <c r="H212" s="1">
        <f>[1]Group!B208</f>
        <v>749</v>
      </c>
      <c r="I212" s="10">
        <f t="shared" si="11"/>
        <v>749</v>
      </c>
      <c r="J212" s="1">
        <f>[1]Group!C208</f>
        <v>19615.63</v>
      </c>
      <c r="K212" s="1">
        <f>[1]Group!D208</f>
        <v>21768.84</v>
      </c>
      <c r="L212" s="1">
        <f>[1]Group!E208</f>
        <v>36378.879999999997</v>
      </c>
    </row>
    <row r="213" spans="2:12" x14ac:dyDescent="0.3">
      <c r="B213" s="2">
        <f>[1]Class!B209</f>
        <v>3102</v>
      </c>
      <c r="C213" s="10">
        <f t="shared" si="10"/>
        <v>3102</v>
      </c>
      <c r="D213" s="3">
        <f>[1]Class!C209</f>
        <v>0</v>
      </c>
      <c r="E213" s="3">
        <f>[1]Class!D209</f>
        <v>0</v>
      </c>
      <c r="F213" s="3">
        <f>[1]Class!E209</f>
        <v>0</v>
      </c>
      <c r="H213" s="1">
        <f>[1]Group!B209</f>
        <v>750</v>
      </c>
      <c r="I213" s="10">
        <f t="shared" si="11"/>
        <v>750</v>
      </c>
      <c r="J213" s="1">
        <f>[1]Group!C209</f>
        <v>4131.84</v>
      </c>
      <c r="K213" s="1">
        <f>[1]Group!D209</f>
        <v>4076.26</v>
      </c>
      <c r="L213" s="1">
        <f>[1]Group!E209</f>
        <v>2616.66</v>
      </c>
    </row>
    <row r="214" spans="2:12" x14ac:dyDescent="0.3">
      <c r="B214" s="2">
        <f>[1]Class!B210</f>
        <v>3103</v>
      </c>
      <c r="C214" s="10">
        <f t="shared" si="10"/>
        <v>3103</v>
      </c>
      <c r="D214" s="3">
        <f>[1]Class!C210</f>
        <v>0</v>
      </c>
      <c r="E214" s="3">
        <f>[1]Class!D210</f>
        <v>0</v>
      </c>
      <c r="F214" s="3">
        <f>[1]Class!E210</f>
        <v>0</v>
      </c>
      <c r="H214" s="1">
        <f>[1]Group!B210</f>
        <v>771</v>
      </c>
      <c r="I214" s="10">
        <f t="shared" si="11"/>
        <v>771</v>
      </c>
      <c r="J214" s="1">
        <f>[1]Group!C210</f>
        <v>4253.57</v>
      </c>
      <c r="K214" s="1">
        <f>[1]Group!D210</f>
        <v>4250.4399999999996</v>
      </c>
      <c r="L214" s="1">
        <f>[1]Group!E210</f>
        <v>4912.18</v>
      </c>
    </row>
    <row r="215" spans="2:12" x14ac:dyDescent="0.3">
      <c r="B215" s="2">
        <f>[1]Class!B211</f>
        <v>3109</v>
      </c>
      <c r="C215" s="10">
        <f t="shared" si="10"/>
        <v>3109</v>
      </c>
      <c r="D215" s="3">
        <f>[1]Class!C211</f>
        <v>2886.43</v>
      </c>
      <c r="E215" s="3">
        <f>[1]Class!D211</f>
        <v>2911.09</v>
      </c>
      <c r="F215" s="3">
        <f>[1]Class!E211</f>
        <v>1783.87</v>
      </c>
      <c r="H215" s="1">
        <f>[1]Group!B211</f>
        <v>772</v>
      </c>
      <c r="I215" s="10">
        <f t="shared" si="11"/>
        <v>772</v>
      </c>
      <c r="J215" s="1">
        <f>[1]Group!C211</f>
        <v>4945.88</v>
      </c>
      <c r="K215" s="1">
        <f>[1]Group!D211</f>
        <v>4942.26</v>
      </c>
      <c r="L215" s="1">
        <f>[1]Group!E211</f>
        <v>1446.36</v>
      </c>
    </row>
    <row r="216" spans="2:12" x14ac:dyDescent="0.3">
      <c r="B216" s="2">
        <f>[1]Class!B212</f>
        <v>3212</v>
      </c>
      <c r="C216" s="10">
        <f t="shared" si="10"/>
        <v>3212</v>
      </c>
      <c r="D216" s="3">
        <f>[1]Class!C212</f>
        <v>846.5468032</v>
      </c>
      <c r="E216" s="3">
        <f>[1]Class!D212</f>
        <v>852.497118</v>
      </c>
      <c r="F216" s="3">
        <f>[1]Class!E212</f>
        <v>1101.83</v>
      </c>
      <c r="H216" s="1">
        <f>[1]Group!B212</f>
        <v>773</v>
      </c>
      <c r="I216" s="10">
        <f t="shared" si="11"/>
        <v>773</v>
      </c>
      <c r="J216" s="1">
        <f>[1]Group!C212</f>
        <v>8405.33</v>
      </c>
      <c r="K216" s="1">
        <f>[1]Group!D212</f>
        <v>8398.07</v>
      </c>
      <c r="L216" s="1">
        <f>[1]Group!E212</f>
        <v>6151.85</v>
      </c>
    </row>
    <row r="217" spans="2:12" x14ac:dyDescent="0.3">
      <c r="B217" s="2">
        <f>[1]Class!B213</f>
        <v>3213</v>
      </c>
      <c r="C217" s="10">
        <f t="shared" si="10"/>
        <v>3213</v>
      </c>
      <c r="D217" s="3">
        <f>[1]Class!C213</f>
        <v>102.2651228</v>
      </c>
      <c r="E217" s="3">
        <f>[1]Class!D213</f>
        <v>104.7185099</v>
      </c>
      <c r="F217" s="3">
        <f>[1]Class!E213</f>
        <v>125.1932363</v>
      </c>
      <c r="H217" s="1">
        <f>[1]Group!B213</f>
        <v>774</v>
      </c>
      <c r="I217" s="10">
        <f t="shared" si="11"/>
        <v>774</v>
      </c>
      <c r="J217" s="1">
        <f>[1]Group!C213</f>
        <v>638.01123789999997</v>
      </c>
      <c r="K217" s="1">
        <f>[1]Group!D213</f>
        <v>633.71998029999997</v>
      </c>
      <c r="L217" s="1">
        <f>[1]Group!E213</f>
        <v>433.60329400000001</v>
      </c>
    </row>
    <row r="218" spans="2:12" x14ac:dyDescent="0.3">
      <c r="B218" s="2">
        <f>[1]Class!B214</f>
        <v>3220</v>
      </c>
      <c r="C218" s="10">
        <f t="shared" si="10"/>
        <v>3220</v>
      </c>
      <c r="D218" s="3">
        <f>[1]Class!C214</f>
        <v>84.4718637</v>
      </c>
      <c r="E218" s="3">
        <f>[1]Class!D214</f>
        <v>85.110577199999994</v>
      </c>
      <c r="F218" s="3">
        <f>[1]Class!E214</f>
        <v>105.673248</v>
      </c>
      <c r="H218" s="1">
        <f>[1]Group!B214</f>
        <v>781</v>
      </c>
      <c r="I218" s="10">
        <f t="shared" si="11"/>
        <v>781</v>
      </c>
      <c r="J218" s="1">
        <f>[1]Group!C214</f>
        <v>34016.31</v>
      </c>
      <c r="K218" s="1">
        <f>[1]Group!D214</f>
        <v>34968.68</v>
      </c>
      <c r="L218" s="1">
        <f>[1]Group!E214</f>
        <v>40907.919999999998</v>
      </c>
    </row>
    <row r="219" spans="2:12" x14ac:dyDescent="0.3">
      <c r="B219" s="2">
        <f>[1]Class!B215</f>
        <v>3230</v>
      </c>
      <c r="C219" s="10">
        <f t="shared" si="10"/>
        <v>3230</v>
      </c>
      <c r="D219" s="3">
        <f>[1]Class!C215</f>
        <v>186.1718343</v>
      </c>
      <c r="E219" s="3">
        <f>[1]Class!D215</f>
        <v>202.41490440000001</v>
      </c>
      <c r="F219" s="3">
        <f>[1]Class!E215</f>
        <v>254.893168</v>
      </c>
      <c r="H219" s="1">
        <f>[1]Group!B215</f>
        <v>782</v>
      </c>
      <c r="I219" s="10">
        <f t="shared" si="11"/>
        <v>782</v>
      </c>
      <c r="J219" s="1">
        <f>[1]Group!C215</f>
        <v>138948.23000000001</v>
      </c>
      <c r="K219" s="1">
        <f>[1]Group!D215</f>
        <v>139130.06</v>
      </c>
      <c r="L219" s="1">
        <f>[1]Group!E215</f>
        <v>146364.25</v>
      </c>
    </row>
    <row r="220" spans="2:12" x14ac:dyDescent="0.3">
      <c r="B220" s="2">
        <f>[1]Class!B216</f>
        <v>3240</v>
      </c>
      <c r="C220" s="10">
        <f t="shared" si="10"/>
        <v>3240</v>
      </c>
      <c r="D220" s="3">
        <f>[1]Class!C216</f>
        <v>122.0583819</v>
      </c>
      <c r="E220" s="3">
        <f>[1]Class!D216</f>
        <v>124.5026445</v>
      </c>
      <c r="F220" s="3">
        <f>[1]Class!E216</f>
        <v>253.01319530000001</v>
      </c>
      <c r="H220" s="1">
        <f>[1]Group!B216</f>
        <v>783</v>
      </c>
      <c r="I220" s="10">
        <f t="shared" si="11"/>
        <v>783</v>
      </c>
      <c r="J220" s="1">
        <f>[1]Group!C216</f>
        <v>3686.75</v>
      </c>
      <c r="K220" s="1">
        <f>[1]Group!D216</f>
        <v>3694.21</v>
      </c>
      <c r="L220" s="1">
        <f>[1]Group!E216</f>
        <v>4398.2700000000004</v>
      </c>
    </row>
    <row r="221" spans="2:12" x14ac:dyDescent="0.3">
      <c r="B221" s="2">
        <f>[1]Class!B217</f>
        <v>3250</v>
      </c>
      <c r="C221" s="10">
        <f t="shared" si="10"/>
        <v>3250</v>
      </c>
      <c r="D221" s="3">
        <f>[1]Class!C217</f>
        <v>1282.51</v>
      </c>
      <c r="E221" s="3">
        <f>[1]Class!D217</f>
        <v>1290.97</v>
      </c>
      <c r="F221" s="3">
        <f>[1]Class!E217</f>
        <v>1393.69</v>
      </c>
      <c r="H221" s="1">
        <f>[1]Group!B217</f>
        <v>791</v>
      </c>
      <c r="I221" s="10">
        <f t="shared" si="11"/>
        <v>791</v>
      </c>
      <c r="J221" s="1">
        <f>[1]Group!C217</f>
        <v>23608.98</v>
      </c>
      <c r="K221" s="1">
        <f>[1]Group!D217</f>
        <v>23643.01</v>
      </c>
      <c r="L221" s="1">
        <f>[1]Group!E217</f>
        <v>20948.59</v>
      </c>
    </row>
    <row r="222" spans="2:12" x14ac:dyDescent="0.3">
      <c r="B222" s="2">
        <f>[1]Class!B218</f>
        <v>3291</v>
      </c>
      <c r="C222" s="10">
        <f t="shared" si="10"/>
        <v>3291</v>
      </c>
      <c r="D222" s="3">
        <f>[1]Class!C218</f>
        <v>0</v>
      </c>
      <c r="E222" s="3">
        <f>[1]Class!D218</f>
        <v>0</v>
      </c>
      <c r="F222" s="3">
        <f>[1]Class!E218</f>
        <v>0</v>
      </c>
      <c r="H222" s="1">
        <f>[1]Group!B218</f>
        <v>799</v>
      </c>
      <c r="I222" s="10">
        <f t="shared" si="11"/>
        <v>799</v>
      </c>
      <c r="J222" s="1">
        <f>[1]Group!C218</f>
        <v>2330.06</v>
      </c>
      <c r="K222" s="1">
        <f>[1]Group!D218</f>
        <v>2325.98</v>
      </c>
      <c r="L222" s="1">
        <f>[1]Group!E218</f>
        <v>6825.63</v>
      </c>
    </row>
    <row r="223" spans="2:12" x14ac:dyDescent="0.3">
      <c r="B223" s="2">
        <f>[1]Class!B219</f>
        <v>3299</v>
      </c>
      <c r="C223" s="10">
        <f t="shared" si="10"/>
        <v>3299</v>
      </c>
      <c r="D223" s="3">
        <f>[1]Class!C219</f>
        <v>0</v>
      </c>
      <c r="E223" s="3">
        <f>[1]Class!D219</f>
        <v>0</v>
      </c>
      <c r="F223" s="3">
        <f>[1]Class!E219</f>
        <v>0</v>
      </c>
      <c r="H223" s="1">
        <f>[1]Group!B219</f>
        <v>801</v>
      </c>
      <c r="I223" s="10">
        <f t="shared" si="11"/>
        <v>801</v>
      </c>
      <c r="J223" s="1">
        <f>[1]Group!C219</f>
        <v>61910.93</v>
      </c>
      <c r="K223" s="1">
        <f>[1]Group!D219</f>
        <v>61987.23</v>
      </c>
      <c r="L223" s="1">
        <f>[1]Group!E219</f>
        <v>56771.94</v>
      </c>
    </row>
    <row r="224" spans="2:12" x14ac:dyDescent="0.3">
      <c r="B224" s="2">
        <f>[1]Class!B220</f>
        <v>3311</v>
      </c>
      <c r="C224" s="10">
        <f t="shared" si="10"/>
        <v>3311</v>
      </c>
      <c r="D224" s="3">
        <f>[1]Class!C220</f>
        <v>106.273563</v>
      </c>
      <c r="E224" s="3">
        <f>[1]Class!D220</f>
        <v>106.0703182</v>
      </c>
      <c r="F224" s="3">
        <f>[1]Class!E220</f>
        <v>461.41071449999998</v>
      </c>
      <c r="H224" s="1">
        <f>[1]Group!B220</f>
        <v>802</v>
      </c>
      <c r="I224" s="10">
        <f t="shared" si="11"/>
        <v>802</v>
      </c>
      <c r="J224" s="1">
        <f>[1]Group!C220</f>
        <v>2238.8000000000002</v>
      </c>
      <c r="K224" s="1">
        <f>[1]Group!D220</f>
        <v>2235.3200000000002</v>
      </c>
      <c r="L224" s="1">
        <f>[1]Group!E220</f>
        <v>1586.91</v>
      </c>
    </row>
    <row r="225" spans="2:12" x14ac:dyDescent="0.3">
      <c r="B225" s="2">
        <f>[1]Class!B221</f>
        <v>3312</v>
      </c>
      <c r="C225" s="10">
        <f t="shared" si="10"/>
        <v>3312</v>
      </c>
      <c r="D225" s="3">
        <f>[1]Class!C221</f>
        <v>1604.15</v>
      </c>
      <c r="E225" s="3">
        <f>[1]Class!D221</f>
        <v>1604.13</v>
      </c>
      <c r="F225" s="3">
        <f>[1]Class!E221</f>
        <v>3541.9</v>
      </c>
      <c r="H225" s="1">
        <f>[1]Group!B221</f>
        <v>803</v>
      </c>
      <c r="I225" s="10">
        <f t="shared" si="11"/>
        <v>803</v>
      </c>
      <c r="J225" s="1">
        <f>[1]Group!C221</f>
        <v>591.99275539999996</v>
      </c>
      <c r="K225" s="1">
        <f>[1]Group!D221</f>
        <v>592.71905400000003</v>
      </c>
      <c r="L225" s="1">
        <f>[1]Group!E221</f>
        <v>449.63139949999999</v>
      </c>
    </row>
    <row r="226" spans="2:12" x14ac:dyDescent="0.3">
      <c r="B226" s="2">
        <f>[1]Class!B222</f>
        <v>3313</v>
      </c>
      <c r="C226" s="10">
        <f t="shared" si="10"/>
        <v>3313</v>
      </c>
      <c r="D226" s="3">
        <f>[1]Class!C222</f>
        <v>69.618861699999997</v>
      </c>
      <c r="E226" s="3">
        <f>[1]Class!D222</f>
        <v>69.864140399999997</v>
      </c>
      <c r="F226" s="3">
        <f>[1]Class!E222</f>
        <v>186.9293156</v>
      </c>
      <c r="H226" s="1">
        <f>[1]Group!B222</f>
        <v>811</v>
      </c>
      <c r="I226" s="10">
        <f t="shared" si="11"/>
        <v>811</v>
      </c>
      <c r="J226" s="1">
        <f>[1]Group!C222</f>
        <v>39317.61</v>
      </c>
      <c r="K226" s="1">
        <f>[1]Group!D222</f>
        <v>39603.379999999997</v>
      </c>
      <c r="L226" s="1">
        <f>[1]Group!E222</f>
        <v>31534.69</v>
      </c>
    </row>
    <row r="227" spans="2:12" x14ac:dyDescent="0.3">
      <c r="B227" s="2">
        <f>[1]Class!B223</f>
        <v>3314</v>
      </c>
      <c r="C227" s="10">
        <f t="shared" si="10"/>
        <v>3314</v>
      </c>
      <c r="D227" s="3">
        <f>[1]Class!C223</f>
        <v>159.45092210000001</v>
      </c>
      <c r="E227" s="3">
        <f>[1]Class!D223</f>
        <v>161.0703182</v>
      </c>
      <c r="F227" s="3">
        <f>[1]Class!E223</f>
        <v>660.01785749999999</v>
      </c>
      <c r="H227" s="1">
        <f>[1]Group!B223</f>
        <v>812</v>
      </c>
      <c r="I227" s="10">
        <f t="shared" si="11"/>
        <v>812</v>
      </c>
      <c r="J227" s="1">
        <f>[1]Group!C223</f>
        <v>99564.17</v>
      </c>
      <c r="K227" s="1">
        <f>[1]Group!D223</f>
        <v>100070.86</v>
      </c>
      <c r="L227" s="1">
        <f>[1]Group!E223</f>
        <v>103966.42</v>
      </c>
    </row>
    <row r="228" spans="2:12" x14ac:dyDescent="0.3">
      <c r="B228" s="2">
        <f>[1]Class!B224</f>
        <v>3315</v>
      </c>
      <c r="C228" s="10">
        <f t="shared" si="10"/>
        <v>3315</v>
      </c>
      <c r="D228" s="3">
        <f>[1]Class!C224</f>
        <v>16.403767800000001</v>
      </c>
      <c r="E228" s="3">
        <f>[1]Class!D224</f>
        <v>16.350230199999999</v>
      </c>
      <c r="F228" s="3">
        <f>[1]Class!E224</f>
        <v>183.35565489999999</v>
      </c>
      <c r="H228" s="1">
        <f>[1]Group!B224</f>
        <v>813</v>
      </c>
      <c r="I228" s="10">
        <f t="shared" si="11"/>
        <v>813</v>
      </c>
      <c r="J228" s="1">
        <f>[1]Group!C224</f>
        <v>8618.0499999999993</v>
      </c>
      <c r="K228" s="1">
        <f>[1]Group!D224</f>
        <v>9396.9599999999991</v>
      </c>
      <c r="L228" s="1">
        <f>[1]Group!E224</f>
        <v>6336.42</v>
      </c>
    </row>
    <row r="229" spans="2:12" x14ac:dyDescent="0.3">
      <c r="B229" s="2">
        <f>[1]Class!B225</f>
        <v>3316</v>
      </c>
      <c r="C229" s="10">
        <f t="shared" si="10"/>
        <v>3316</v>
      </c>
      <c r="D229" s="3">
        <f>[1]Class!C225</f>
        <v>550.51697209999998</v>
      </c>
      <c r="E229" s="3">
        <f>[1]Class!D225</f>
        <v>550.43369140000004</v>
      </c>
      <c r="F229" s="3">
        <f>[1]Class!E225</f>
        <v>1117.3499999999999</v>
      </c>
      <c r="H229" s="1">
        <f>[1]Group!B225</f>
        <v>821</v>
      </c>
      <c r="I229" s="10">
        <f t="shared" si="11"/>
        <v>821</v>
      </c>
      <c r="J229" s="1">
        <f>[1]Group!C225</f>
        <v>9762.32</v>
      </c>
      <c r="K229" s="1">
        <f>[1]Group!D225</f>
        <v>9631.06</v>
      </c>
      <c r="L229" s="1">
        <f>[1]Group!E225</f>
        <v>9888.69</v>
      </c>
    </row>
    <row r="230" spans="2:12" x14ac:dyDescent="0.3">
      <c r="B230" s="2">
        <f>[1]Class!B226</f>
        <v>3317</v>
      </c>
      <c r="C230" s="10">
        <f t="shared" si="10"/>
        <v>3317</v>
      </c>
      <c r="D230" s="3">
        <f>[1]Class!C226</f>
        <v>3803</v>
      </c>
      <c r="E230" s="3">
        <f>[1]Class!D226</f>
        <v>3803.54</v>
      </c>
      <c r="F230" s="3">
        <f>[1]Class!E226</f>
        <v>2594.4299999999998</v>
      </c>
      <c r="H230" s="1">
        <f>[1]Group!B226</f>
        <v>822</v>
      </c>
      <c r="I230" s="10">
        <f t="shared" si="11"/>
        <v>822</v>
      </c>
      <c r="J230" s="1">
        <f>[1]Group!C226</f>
        <v>5912.6</v>
      </c>
      <c r="K230" s="1">
        <f>[1]Group!D226</f>
        <v>5879.12</v>
      </c>
      <c r="L230" s="1">
        <f>[1]Group!E226</f>
        <v>3892.27</v>
      </c>
    </row>
    <row r="231" spans="2:12" x14ac:dyDescent="0.3">
      <c r="B231" s="2">
        <f>[1]Class!B227</f>
        <v>3319</v>
      </c>
      <c r="C231" s="10">
        <f t="shared" si="10"/>
        <v>3319</v>
      </c>
      <c r="D231" s="3">
        <f>[1]Class!C227</f>
        <v>103.8905295</v>
      </c>
      <c r="E231" s="3">
        <f>[1]Class!D227</f>
        <v>103.5514577</v>
      </c>
      <c r="F231" s="3">
        <f>[1]Class!E227</f>
        <v>696.82142899999997</v>
      </c>
      <c r="H231" s="1">
        <f>[1]Group!B227</f>
        <v>823</v>
      </c>
      <c r="I231" s="10">
        <f t="shared" si="11"/>
        <v>823</v>
      </c>
      <c r="J231" s="1">
        <f>[1]Group!C227</f>
        <v>7382.95</v>
      </c>
      <c r="K231" s="1">
        <f>[1]Group!D227</f>
        <v>7228.72</v>
      </c>
      <c r="L231" s="1">
        <f>[1]Group!E227</f>
        <v>7222.78</v>
      </c>
    </row>
    <row r="232" spans="2:12" x14ac:dyDescent="0.3">
      <c r="B232" s="2">
        <f>[1]Class!B228</f>
        <v>3320</v>
      </c>
      <c r="C232" s="10">
        <f t="shared" si="10"/>
        <v>3320</v>
      </c>
      <c r="D232" s="3">
        <f>[1]Class!C228</f>
        <v>663.93010279999999</v>
      </c>
      <c r="E232" s="3">
        <f>[1]Class!D228</f>
        <v>663.13397829999997</v>
      </c>
      <c r="F232" s="3">
        <f>[1]Class!E228</f>
        <v>2918.24</v>
      </c>
      <c r="H232" s="1">
        <f>[1]Group!B228</f>
        <v>829</v>
      </c>
      <c r="I232" s="10">
        <f t="shared" si="11"/>
        <v>829</v>
      </c>
      <c r="J232" s="1">
        <f>[1]Group!C228</f>
        <v>65751.509999999995</v>
      </c>
      <c r="K232" s="1">
        <f>[1]Group!D228</f>
        <v>68895.12</v>
      </c>
      <c r="L232" s="1">
        <f>[1]Group!E228</f>
        <v>72963.75</v>
      </c>
    </row>
    <row r="233" spans="2:12" x14ac:dyDescent="0.3">
      <c r="B233" s="2">
        <f>[1]Class!B229</f>
        <v>3511</v>
      </c>
      <c r="C233" s="10">
        <f t="shared" si="10"/>
        <v>3511</v>
      </c>
      <c r="D233" s="3">
        <f>[1]Class!C229</f>
        <v>2218.27</v>
      </c>
      <c r="E233" s="3">
        <f>[1]Class!D229</f>
        <v>2221.92</v>
      </c>
      <c r="F233" s="3">
        <f>[1]Class!E229</f>
        <v>2667.37</v>
      </c>
      <c r="H233" s="1">
        <f>[1]Group!B229</f>
        <v>841</v>
      </c>
      <c r="I233" s="10">
        <f t="shared" si="11"/>
        <v>841</v>
      </c>
      <c r="J233" s="1">
        <f>[1]Group!C229</f>
        <v>131197.45000000001</v>
      </c>
      <c r="K233" s="1">
        <f>[1]Group!D229</f>
        <v>131403.79</v>
      </c>
      <c r="L233" s="1">
        <f>[1]Group!E229</f>
        <v>129557.68</v>
      </c>
    </row>
    <row r="234" spans="2:12" x14ac:dyDescent="0.3">
      <c r="B234" s="2">
        <f>[1]Class!B230</f>
        <v>3512</v>
      </c>
      <c r="C234" s="10">
        <f t="shared" si="10"/>
        <v>3512</v>
      </c>
      <c r="D234" s="3">
        <f>[1]Class!C230</f>
        <v>71.209634399999999</v>
      </c>
      <c r="E234" s="3">
        <f>[1]Class!D230</f>
        <v>71.288947800000003</v>
      </c>
      <c r="F234" s="3">
        <f>[1]Class!E230</f>
        <v>71.849134199999995</v>
      </c>
      <c r="H234" s="1">
        <f>[1]Group!B230</f>
        <v>842</v>
      </c>
      <c r="I234" s="10">
        <f t="shared" si="11"/>
        <v>842</v>
      </c>
      <c r="J234" s="1">
        <f>[1]Group!C230</f>
        <v>79695.88</v>
      </c>
      <c r="K234" s="1">
        <f>[1]Group!D230</f>
        <v>79700.2</v>
      </c>
      <c r="L234" s="1">
        <f>[1]Group!E230</f>
        <v>76892.66</v>
      </c>
    </row>
    <row r="235" spans="2:12" x14ac:dyDescent="0.3">
      <c r="B235" s="2">
        <f>[1]Class!B231</f>
        <v>3513</v>
      </c>
      <c r="C235" s="10">
        <f t="shared" si="10"/>
        <v>3513</v>
      </c>
      <c r="D235" s="3">
        <f>[1]Class!C231</f>
        <v>4568.21</v>
      </c>
      <c r="E235" s="3">
        <f>[1]Class!D231</f>
        <v>4568.42</v>
      </c>
      <c r="F235" s="3">
        <f>[1]Class!E231</f>
        <v>3971.64</v>
      </c>
      <c r="H235" s="1">
        <f>[1]Group!B231</f>
        <v>843</v>
      </c>
      <c r="I235" s="10">
        <f t="shared" si="11"/>
        <v>843</v>
      </c>
      <c r="J235" s="1">
        <f>[1]Group!C231</f>
        <v>5864</v>
      </c>
      <c r="K235" s="1">
        <f>[1]Group!D231</f>
        <v>5864</v>
      </c>
      <c r="L235" s="1">
        <f>[1]Group!E231</f>
        <v>5521</v>
      </c>
    </row>
    <row r="236" spans="2:12" x14ac:dyDescent="0.3">
      <c r="B236" s="2">
        <f>[1]Class!B232</f>
        <v>3514</v>
      </c>
      <c r="C236" s="10">
        <f t="shared" si="10"/>
        <v>3514</v>
      </c>
      <c r="D236" s="3">
        <f>[1]Class!C232</f>
        <v>319.54667480000001</v>
      </c>
      <c r="E236" s="3">
        <f>[1]Class!D232</f>
        <v>320.2708523</v>
      </c>
      <c r="F236" s="3">
        <f>[1]Class!E232</f>
        <v>582.4917342</v>
      </c>
      <c r="H236" s="1">
        <f>[1]Group!B232</f>
        <v>851</v>
      </c>
      <c r="I236" s="10">
        <f t="shared" si="11"/>
        <v>851</v>
      </c>
      <c r="J236" s="1">
        <f>[1]Group!C232</f>
        <v>11398.77</v>
      </c>
      <c r="K236" s="1">
        <f>[1]Group!D232</f>
        <v>11684.96</v>
      </c>
      <c r="L236" s="1">
        <f>[1]Group!E232</f>
        <v>9553.5300000000007</v>
      </c>
    </row>
    <row r="237" spans="2:12" x14ac:dyDescent="0.3">
      <c r="B237" s="2">
        <f>[1]Class!B233</f>
        <v>3521</v>
      </c>
      <c r="C237" s="10">
        <f t="shared" si="10"/>
        <v>3521</v>
      </c>
      <c r="D237" s="3">
        <f>[1]Class!C233</f>
        <v>0</v>
      </c>
      <c r="E237" s="3">
        <f>[1]Class!D233</f>
        <v>0</v>
      </c>
      <c r="F237" s="3">
        <f>[1]Class!E233</f>
        <v>0</v>
      </c>
      <c r="H237" s="1">
        <f>[1]Group!B233</f>
        <v>852</v>
      </c>
      <c r="I237" s="10">
        <f t="shared" si="11"/>
        <v>852</v>
      </c>
      <c r="J237" s="1">
        <f>[1]Group!C233</f>
        <v>145446.28</v>
      </c>
      <c r="K237" s="1">
        <f>[1]Group!D233</f>
        <v>146112.95000000001</v>
      </c>
      <c r="L237" s="1">
        <f>[1]Group!E233</f>
        <v>137034.10999999999</v>
      </c>
    </row>
    <row r="238" spans="2:12" x14ac:dyDescent="0.3">
      <c r="B238" s="2">
        <f>[1]Class!B234</f>
        <v>3522</v>
      </c>
      <c r="C238" s="10">
        <f t="shared" si="10"/>
        <v>3522</v>
      </c>
      <c r="D238" s="3">
        <f>[1]Class!C234</f>
        <v>0</v>
      </c>
      <c r="E238" s="3">
        <f>[1]Class!D234</f>
        <v>0</v>
      </c>
      <c r="F238" s="3">
        <f>[1]Class!E234</f>
        <v>0</v>
      </c>
      <c r="H238" s="1">
        <f>[1]Group!B234</f>
        <v>853</v>
      </c>
      <c r="I238" s="10">
        <f t="shared" si="11"/>
        <v>853</v>
      </c>
      <c r="J238" s="1">
        <f>[1]Group!C234</f>
        <v>100128.7</v>
      </c>
      <c r="K238" s="1">
        <f>[1]Group!D234</f>
        <v>100631.31</v>
      </c>
      <c r="L238" s="1">
        <f>[1]Group!E234</f>
        <v>93383.69</v>
      </c>
    </row>
    <row r="239" spans="2:12" x14ac:dyDescent="0.3">
      <c r="B239" s="2">
        <f>[1]Class!B235</f>
        <v>3523</v>
      </c>
      <c r="C239" s="10">
        <f t="shared" si="10"/>
        <v>3523</v>
      </c>
      <c r="D239" s="3">
        <f>[1]Class!C235</f>
        <v>0</v>
      </c>
      <c r="E239" s="3">
        <f>[1]Class!D235</f>
        <v>0</v>
      </c>
      <c r="F239" s="3">
        <f>[1]Class!E235</f>
        <v>0</v>
      </c>
      <c r="H239" s="1">
        <f>[1]Group!B235</f>
        <v>854</v>
      </c>
      <c r="I239" s="10">
        <f t="shared" si="11"/>
        <v>854</v>
      </c>
      <c r="J239" s="1">
        <f>[1]Group!C235</f>
        <v>79679.67</v>
      </c>
      <c r="K239" s="1">
        <f>[1]Group!D235</f>
        <v>79815.86</v>
      </c>
      <c r="L239" s="1">
        <f>[1]Group!E235</f>
        <v>81146.649999999994</v>
      </c>
    </row>
    <row r="240" spans="2:12" x14ac:dyDescent="0.3">
      <c r="B240" s="2">
        <f>[1]Class!B236</f>
        <v>3530</v>
      </c>
      <c r="C240" s="10">
        <f t="shared" si="10"/>
        <v>3530</v>
      </c>
      <c r="D240" s="3">
        <f>[1]Class!C236</f>
        <v>0</v>
      </c>
      <c r="E240" s="3">
        <f>[1]Class!D236</f>
        <v>0</v>
      </c>
      <c r="F240" s="3">
        <f>[1]Class!E236</f>
        <v>0</v>
      </c>
      <c r="H240" s="1">
        <f>[1]Group!B236</f>
        <v>855</v>
      </c>
      <c r="I240" s="10">
        <f t="shared" si="11"/>
        <v>855</v>
      </c>
      <c r="J240" s="1">
        <f>[1]Group!C236</f>
        <v>41086.33</v>
      </c>
      <c r="K240" s="1">
        <f>[1]Group!D236</f>
        <v>41733.230000000003</v>
      </c>
      <c r="L240" s="1">
        <f>[1]Group!E236</f>
        <v>37735.65</v>
      </c>
    </row>
    <row r="241" spans="2:12" x14ac:dyDescent="0.3">
      <c r="B241" s="2">
        <f>[1]Class!B237</f>
        <v>3600</v>
      </c>
      <c r="C241" s="10">
        <f t="shared" si="10"/>
        <v>3600</v>
      </c>
      <c r="D241" s="3">
        <f>[1]Class!C237</f>
        <v>902.74309430000005</v>
      </c>
      <c r="E241" s="3">
        <f>[1]Class!D237</f>
        <v>909.13340359999995</v>
      </c>
      <c r="F241" s="3">
        <f>[1]Class!E237</f>
        <v>397</v>
      </c>
      <c r="H241" s="1">
        <f>[1]Group!B237</f>
        <v>856</v>
      </c>
      <c r="I241" s="10">
        <f t="shared" si="11"/>
        <v>856</v>
      </c>
      <c r="J241" s="1">
        <f>[1]Group!C237</f>
        <v>8722.68</v>
      </c>
      <c r="K241" s="1">
        <f>[1]Group!D237</f>
        <v>8810.24</v>
      </c>
      <c r="L241" s="1">
        <f>[1]Group!E237</f>
        <v>9058.9699999999993</v>
      </c>
    </row>
    <row r="242" spans="2:12" x14ac:dyDescent="0.3">
      <c r="B242" s="2">
        <f>[1]Class!B238</f>
        <v>3700</v>
      </c>
      <c r="C242" s="10">
        <f t="shared" si="10"/>
        <v>3700</v>
      </c>
      <c r="D242" s="3">
        <f>[1]Class!C238</f>
        <v>3674.06</v>
      </c>
      <c r="E242" s="3">
        <f>[1]Class!D238</f>
        <v>3737.67</v>
      </c>
      <c r="F242" s="3">
        <f>[1]Class!E238</f>
        <v>2157.0300000000002</v>
      </c>
      <c r="H242" s="1">
        <f>[1]Group!B238</f>
        <v>861</v>
      </c>
      <c r="I242" s="10">
        <f t="shared" si="11"/>
        <v>861</v>
      </c>
      <c r="J242" s="1">
        <f>[1]Group!C238</f>
        <v>190292.96</v>
      </c>
      <c r="K242" s="1">
        <f>[1]Group!D238</f>
        <v>190291.35</v>
      </c>
      <c r="L242" s="1">
        <f>[1]Group!E238</f>
        <v>199544.16</v>
      </c>
    </row>
    <row r="243" spans="2:12" x14ac:dyDescent="0.3">
      <c r="B243" s="2">
        <f>[1]Class!B239</f>
        <v>3811</v>
      </c>
      <c r="C243" s="10">
        <f t="shared" si="10"/>
        <v>3811</v>
      </c>
      <c r="D243" s="3">
        <f>[1]Class!C239</f>
        <v>0</v>
      </c>
      <c r="E243" s="3">
        <f>[1]Class!D239</f>
        <v>0</v>
      </c>
      <c r="F243" s="3">
        <f>[1]Class!E239</f>
        <v>11528.04</v>
      </c>
      <c r="H243" s="1">
        <f>[1]Group!B239</f>
        <v>862</v>
      </c>
      <c r="I243" s="10">
        <f t="shared" si="11"/>
        <v>862</v>
      </c>
      <c r="J243" s="1">
        <f>[1]Group!C239</f>
        <v>54481.84</v>
      </c>
      <c r="K243" s="1">
        <f>[1]Group!D239</f>
        <v>55203.05</v>
      </c>
      <c r="L243" s="1">
        <f>[1]Group!E239</f>
        <v>45330.23</v>
      </c>
    </row>
    <row r="244" spans="2:12" x14ac:dyDescent="0.3">
      <c r="B244" s="2">
        <f>[1]Class!B240</f>
        <v>3812</v>
      </c>
      <c r="C244" s="10">
        <f t="shared" si="10"/>
        <v>3812</v>
      </c>
      <c r="D244" s="3">
        <f>[1]Class!C240</f>
        <v>0</v>
      </c>
      <c r="E244" s="3">
        <f>[1]Class!D240</f>
        <v>0</v>
      </c>
      <c r="F244" s="3">
        <f>[1]Class!E240</f>
        <v>221.6914792</v>
      </c>
      <c r="H244" s="1">
        <f>[1]Group!B240</f>
        <v>869</v>
      </c>
      <c r="I244" s="10">
        <f t="shared" si="11"/>
        <v>869</v>
      </c>
      <c r="J244" s="1">
        <f>[1]Group!C240</f>
        <v>56456.58</v>
      </c>
      <c r="K244" s="1">
        <f>[1]Group!D240</f>
        <v>56491.27</v>
      </c>
      <c r="L244" s="1">
        <f>[1]Group!E240</f>
        <v>61595.83</v>
      </c>
    </row>
    <row r="245" spans="2:12" x14ac:dyDescent="0.3">
      <c r="B245" s="2">
        <f>[1]Class!B241</f>
        <v>3821</v>
      </c>
      <c r="C245" s="10">
        <f t="shared" si="10"/>
        <v>3821</v>
      </c>
      <c r="D245" s="3">
        <f>[1]Class!C241</f>
        <v>0</v>
      </c>
      <c r="E245" s="3">
        <f>[1]Class!D241</f>
        <v>0</v>
      </c>
      <c r="F245" s="3">
        <f>[1]Class!E241</f>
        <v>0</v>
      </c>
      <c r="H245" s="1">
        <f>[1]Group!B241</f>
        <v>871</v>
      </c>
      <c r="I245" s="10">
        <f t="shared" si="11"/>
        <v>871</v>
      </c>
      <c r="J245" s="1">
        <f>[1]Group!C241</f>
        <v>17414.55</v>
      </c>
      <c r="K245" s="1">
        <f>[1]Group!D241</f>
        <v>17404.759999999998</v>
      </c>
      <c r="L245" s="1">
        <f>[1]Group!E241</f>
        <v>12361.04</v>
      </c>
    </row>
    <row r="246" spans="2:12" x14ac:dyDescent="0.3">
      <c r="B246" s="2">
        <f>[1]Class!B242</f>
        <v>3822</v>
      </c>
      <c r="C246" s="10">
        <f t="shared" si="10"/>
        <v>3822</v>
      </c>
      <c r="D246" s="3">
        <f>[1]Class!C242</f>
        <v>0</v>
      </c>
      <c r="E246" s="3">
        <f>[1]Class!D242</f>
        <v>0</v>
      </c>
      <c r="F246" s="3">
        <f>[1]Class!E242</f>
        <v>0</v>
      </c>
      <c r="H246" s="1">
        <f>[1]Group!B242</f>
        <v>872</v>
      </c>
      <c r="I246" s="10">
        <f t="shared" si="11"/>
        <v>872</v>
      </c>
      <c r="J246" s="1">
        <f>[1]Group!C242</f>
        <v>5832.94</v>
      </c>
      <c r="K246" s="1">
        <f>[1]Group!D242</f>
        <v>5823.1</v>
      </c>
      <c r="L246" s="1">
        <f>[1]Group!E242</f>
        <v>2071.92</v>
      </c>
    </row>
    <row r="247" spans="2:12" x14ac:dyDescent="0.3">
      <c r="B247" s="2">
        <f>[1]Class!B243</f>
        <v>3831</v>
      </c>
      <c r="C247" s="10">
        <f t="shared" si="10"/>
        <v>3831</v>
      </c>
      <c r="D247" s="3">
        <f>[1]Class!C243</f>
        <v>0</v>
      </c>
      <c r="E247" s="3">
        <f>[1]Class!D243</f>
        <v>0</v>
      </c>
      <c r="F247" s="3">
        <f>[1]Class!E243</f>
        <v>0</v>
      </c>
      <c r="H247" s="1">
        <f>[1]Group!B243</f>
        <v>873</v>
      </c>
      <c r="I247" s="10">
        <f t="shared" si="11"/>
        <v>873</v>
      </c>
      <c r="J247" s="1">
        <f>[1]Group!C243</f>
        <v>15609.3</v>
      </c>
      <c r="K247" s="1">
        <f>[1]Group!D243</f>
        <v>15603.71</v>
      </c>
      <c r="L247" s="1">
        <f>[1]Group!E243</f>
        <v>17642.5</v>
      </c>
    </row>
    <row r="248" spans="2:12" x14ac:dyDescent="0.3">
      <c r="B248" s="2">
        <f>[1]Class!B244</f>
        <v>3832</v>
      </c>
      <c r="C248" s="10">
        <f t="shared" si="10"/>
        <v>3832</v>
      </c>
      <c r="D248" s="3">
        <f>[1]Class!C244</f>
        <v>0</v>
      </c>
      <c r="E248" s="3">
        <f>[1]Class!D244</f>
        <v>0</v>
      </c>
      <c r="F248" s="3">
        <f>[1]Class!E244</f>
        <v>0</v>
      </c>
      <c r="H248" s="1">
        <f>[1]Group!B244</f>
        <v>879</v>
      </c>
      <c r="I248" s="10">
        <f t="shared" si="11"/>
        <v>879</v>
      </c>
      <c r="J248" s="1">
        <f>[1]Group!C244</f>
        <v>22765.69</v>
      </c>
      <c r="K248" s="1">
        <f>[1]Group!D244</f>
        <v>22748.04</v>
      </c>
      <c r="L248" s="1">
        <f>[1]Group!E244</f>
        <v>19467.599999999999</v>
      </c>
    </row>
    <row r="249" spans="2:12" x14ac:dyDescent="0.3">
      <c r="B249" s="2">
        <f>[1]Class!B245</f>
        <v>3900</v>
      </c>
      <c r="C249" s="10">
        <f t="shared" si="10"/>
        <v>3900</v>
      </c>
      <c r="D249" s="3">
        <f>[1]Class!C245</f>
        <v>274.07281979999999</v>
      </c>
      <c r="E249" s="3">
        <f>[1]Class!D245</f>
        <v>274.35475229999997</v>
      </c>
      <c r="F249" s="3">
        <f>[1]Class!E245</f>
        <v>371.86107290000001</v>
      </c>
      <c r="H249" s="1">
        <f>[1]Group!B245</f>
        <v>881</v>
      </c>
      <c r="I249" s="10">
        <f t="shared" si="11"/>
        <v>881</v>
      </c>
      <c r="J249" s="1">
        <f>[1]Group!C245</f>
        <v>34494.9</v>
      </c>
      <c r="K249" s="1">
        <f>[1]Group!D245</f>
        <v>34604.949999999997</v>
      </c>
      <c r="L249" s="1">
        <f>[1]Group!E245</f>
        <v>31938.46</v>
      </c>
    </row>
    <row r="250" spans="2:12" x14ac:dyDescent="0.3">
      <c r="B250" s="2">
        <f>[1]Class!B246</f>
        <v>4110</v>
      </c>
      <c r="C250" s="10">
        <f t="shared" si="10"/>
        <v>4110</v>
      </c>
      <c r="D250" s="3">
        <f>[1]Class!C246</f>
        <v>20677.52</v>
      </c>
      <c r="E250" s="3">
        <f>[1]Class!D246</f>
        <v>20586.169999999998</v>
      </c>
      <c r="F250" s="3">
        <f>[1]Class!E246</f>
        <v>28397.94</v>
      </c>
      <c r="H250" s="1">
        <f>[1]Group!B246</f>
        <v>889</v>
      </c>
      <c r="I250" s="10">
        <f t="shared" si="11"/>
        <v>889</v>
      </c>
      <c r="J250" s="1">
        <f>[1]Group!C246</f>
        <v>106237.54</v>
      </c>
      <c r="K250" s="1">
        <f>[1]Group!D246</f>
        <v>107678.74</v>
      </c>
      <c r="L250" s="1">
        <f>[1]Group!E246</f>
        <v>102413</v>
      </c>
    </row>
    <row r="251" spans="2:12" x14ac:dyDescent="0.3">
      <c r="B251" s="2">
        <f>[1]Class!B247</f>
        <v>4120</v>
      </c>
      <c r="C251" s="10">
        <f t="shared" si="10"/>
        <v>4120</v>
      </c>
      <c r="D251" s="3">
        <f>[1]Class!C247</f>
        <v>34922.870000000003</v>
      </c>
      <c r="E251" s="3">
        <f>[1]Class!D247</f>
        <v>35101.01</v>
      </c>
      <c r="F251" s="3">
        <f>[1]Class!E247</f>
        <v>49268.25</v>
      </c>
      <c r="H251" s="1">
        <f>[1]Group!B247</f>
        <v>900</v>
      </c>
      <c r="I251" s="10">
        <f t="shared" si="11"/>
        <v>900</v>
      </c>
      <c r="J251" s="1">
        <f>[1]Group!C247</f>
        <v>32728.5</v>
      </c>
      <c r="K251" s="1">
        <f>[1]Group!D247</f>
        <v>33310.97</v>
      </c>
      <c r="L251" s="1">
        <f>[1]Group!E247</f>
        <v>33757.160000000003</v>
      </c>
    </row>
    <row r="252" spans="2:12" x14ac:dyDescent="0.3">
      <c r="B252" s="2">
        <f>[1]Class!B248</f>
        <v>4211</v>
      </c>
      <c r="C252" s="10">
        <f t="shared" si="10"/>
        <v>4211</v>
      </c>
      <c r="D252" s="3">
        <f>[1]Class!C248</f>
        <v>3370.03</v>
      </c>
      <c r="E252" s="3">
        <f>[1]Class!D248</f>
        <v>3370.33</v>
      </c>
      <c r="F252" s="3">
        <f>[1]Class!E248</f>
        <v>2087.8200000000002</v>
      </c>
      <c r="H252" s="1">
        <f>[1]Group!B248</f>
        <v>910</v>
      </c>
      <c r="I252" s="10">
        <f t="shared" si="11"/>
        <v>910</v>
      </c>
      <c r="J252" s="1">
        <f>[1]Group!C248</f>
        <v>18670.740000000002</v>
      </c>
      <c r="K252" s="1">
        <f>[1]Group!D248</f>
        <v>18686.14</v>
      </c>
      <c r="L252" s="1">
        <f>[1]Group!E248</f>
        <v>24116.400000000001</v>
      </c>
    </row>
    <row r="253" spans="2:12" x14ac:dyDescent="0.3">
      <c r="B253" s="2">
        <f>[1]Class!B249</f>
        <v>4212</v>
      </c>
      <c r="C253" s="10">
        <f t="shared" si="10"/>
        <v>4212</v>
      </c>
      <c r="D253" s="3">
        <f>[1]Class!C249</f>
        <v>1618.41</v>
      </c>
      <c r="E253" s="3">
        <f>[1]Class!D249</f>
        <v>1617.3</v>
      </c>
      <c r="F253" s="3">
        <f>[1]Class!E249</f>
        <v>3959.8</v>
      </c>
      <c r="H253" s="1">
        <f>[1]Group!B249</f>
        <v>920</v>
      </c>
      <c r="I253" s="10">
        <f t="shared" si="11"/>
        <v>920</v>
      </c>
      <c r="J253" s="1">
        <f>[1]Group!C249</f>
        <v>20480.46</v>
      </c>
      <c r="K253" s="1">
        <f>[1]Group!D249</f>
        <v>20500.259999999998</v>
      </c>
      <c r="L253" s="1">
        <f>[1]Group!E249</f>
        <v>19457.68</v>
      </c>
    </row>
    <row r="254" spans="2:12" x14ac:dyDescent="0.3">
      <c r="B254" s="2">
        <f>[1]Class!B250</f>
        <v>4213</v>
      </c>
      <c r="C254" s="10">
        <f t="shared" si="10"/>
        <v>4213</v>
      </c>
      <c r="D254" s="3">
        <f>[1]Class!C250</f>
        <v>244.4360667</v>
      </c>
      <c r="E254" s="3">
        <f>[1]Class!D250</f>
        <v>244.05459690000001</v>
      </c>
      <c r="F254" s="3">
        <f>[1]Class!E250</f>
        <v>132.29314909999999</v>
      </c>
      <c r="H254" s="1">
        <f>[1]Group!B250</f>
        <v>931</v>
      </c>
      <c r="I254" s="10">
        <f t="shared" si="11"/>
        <v>931</v>
      </c>
      <c r="J254" s="1">
        <f>[1]Group!C250</f>
        <v>47190.91</v>
      </c>
      <c r="K254" s="1">
        <f>[1]Group!D250</f>
        <v>46916.1</v>
      </c>
      <c r="L254" s="1">
        <f>[1]Group!E250</f>
        <v>47351</v>
      </c>
    </row>
    <row r="255" spans="2:12" x14ac:dyDescent="0.3">
      <c r="B255" s="2">
        <f>[1]Class!B251</f>
        <v>4221</v>
      </c>
      <c r="C255" s="10">
        <f t="shared" si="10"/>
        <v>4221</v>
      </c>
      <c r="D255" s="3">
        <f>[1]Class!C251</f>
        <v>505.83057439999999</v>
      </c>
      <c r="E255" s="3">
        <f>[1]Class!D251</f>
        <v>504.43585400000001</v>
      </c>
      <c r="F255" s="3">
        <f>[1]Class!E251</f>
        <v>354.6691745</v>
      </c>
      <c r="H255" s="1">
        <f>[1]Group!B251</f>
        <v>932</v>
      </c>
      <c r="I255" s="10">
        <f t="shared" si="11"/>
        <v>932</v>
      </c>
      <c r="J255" s="1">
        <f>[1]Group!C251</f>
        <v>9459.27</v>
      </c>
      <c r="K255" s="1">
        <f>[1]Group!D251</f>
        <v>9432.3799999999992</v>
      </c>
      <c r="L255" s="1">
        <f>[1]Group!E251</f>
        <v>7244.68</v>
      </c>
    </row>
    <row r="256" spans="2:12" x14ac:dyDescent="0.3">
      <c r="B256" s="2">
        <f>[1]Class!B252</f>
        <v>4222</v>
      </c>
      <c r="C256" s="10">
        <f t="shared" si="10"/>
        <v>4222</v>
      </c>
      <c r="D256" s="3">
        <f>[1]Class!C252</f>
        <v>659.23506559999998</v>
      </c>
      <c r="E256" s="3">
        <f>[1]Class!D252</f>
        <v>651.68538369999999</v>
      </c>
      <c r="F256" s="3">
        <f>[1]Class!E252</f>
        <v>339.16864390000001</v>
      </c>
      <c r="H256" s="1">
        <f>[1]Group!B252</f>
        <v>941</v>
      </c>
      <c r="I256" s="10">
        <f t="shared" si="11"/>
        <v>941</v>
      </c>
      <c r="J256" s="1">
        <f>[1]Group!C252</f>
        <v>23191.71</v>
      </c>
      <c r="K256" s="1">
        <f>[1]Group!D252</f>
        <v>23329.67</v>
      </c>
      <c r="L256" s="1">
        <f>[1]Group!E252</f>
        <v>20098.78</v>
      </c>
    </row>
    <row r="257" spans="2:12" x14ac:dyDescent="0.3">
      <c r="B257" s="2">
        <f>[1]Class!B253</f>
        <v>4291</v>
      </c>
      <c r="C257" s="10">
        <f t="shared" si="10"/>
        <v>4291</v>
      </c>
      <c r="D257" s="3">
        <f>[1]Class!C253</f>
        <v>229.83129410000001</v>
      </c>
      <c r="E257" s="3">
        <f>[1]Class!D253</f>
        <v>230.07689049999999</v>
      </c>
      <c r="F257" s="3">
        <f>[1]Class!E253</f>
        <v>156.0708952</v>
      </c>
      <c r="H257" s="1">
        <f>[1]Group!B253</f>
        <v>942</v>
      </c>
      <c r="I257" s="10">
        <f t="shared" si="11"/>
        <v>942</v>
      </c>
      <c r="J257" s="1">
        <f>[1]Group!C253</f>
        <v>3947.68</v>
      </c>
      <c r="K257" s="1">
        <f>[1]Group!D253</f>
        <v>3945.95</v>
      </c>
      <c r="L257" s="1">
        <f>[1]Group!E253</f>
        <v>2936.29</v>
      </c>
    </row>
    <row r="258" spans="2:12" x14ac:dyDescent="0.3">
      <c r="B258" s="2">
        <f>[1]Class!B254</f>
        <v>4299</v>
      </c>
      <c r="C258" s="10">
        <f t="shared" si="10"/>
        <v>4299</v>
      </c>
      <c r="D258" s="3">
        <f>[1]Class!C254</f>
        <v>18524.45</v>
      </c>
      <c r="E258" s="3">
        <f>[1]Class!D254</f>
        <v>18499.54</v>
      </c>
      <c r="F258" s="3">
        <f>[1]Class!E254</f>
        <v>16073.67</v>
      </c>
      <c r="H258" s="1">
        <f>[1]Group!B254</f>
        <v>949</v>
      </c>
      <c r="I258" s="10">
        <f t="shared" si="11"/>
        <v>949</v>
      </c>
      <c r="J258" s="1">
        <f>[1]Group!C254</f>
        <v>34948.519999999997</v>
      </c>
      <c r="K258" s="1">
        <f>[1]Group!D254</f>
        <v>34781.18</v>
      </c>
      <c r="L258" s="1">
        <f>[1]Group!E254</f>
        <v>30832.75</v>
      </c>
    </row>
    <row r="259" spans="2:12" x14ac:dyDescent="0.3">
      <c r="B259" s="2">
        <f>[1]Class!B255</f>
        <v>4311</v>
      </c>
      <c r="C259" s="10">
        <f t="shared" si="10"/>
        <v>4311</v>
      </c>
      <c r="D259" s="3">
        <f>[1]Class!C255</f>
        <v>0</v>
      </c>
      <c r="E259" s="3">
        <f>[1]Class!D255</f>
        <v>0</v>
      </c>
      <c r="F259" s="3">
        <f>[1]Class!E255</f>
        <v>0</v>
      </c>
      <c r="H259" s="1">
        <f>[1]Group!B255</f>
        <v>951</v>
      </c>
      <c r="I259" s="10">
        <f t="shared" si="11"/>
        <v>951</v>
      </c>
      <c r="J259" s="1">
        <f>[1]Group!C255</f>
        <v>3998.38</v>
      </c>
      <c r="K259" s="1">
        <f>[1]Group!D255</f>
        <v>4004.62</v>
      </c>
      <c r="L259" s="1">
        <f>[1]Group!E255</f>
        <v>6128.23</v>
      </c>
    </row>
    <row r="260" spans="2:12" x14ac:dyDescent="0.3">
      <c r="B260" s="2">
        <f>[1]Class!B256</f>
        <v>4312</v>
      </c>
      <c r="C260" s="10">
        <f t="shared" si="10"/>
        <v>4312</v>
      </c>
      <c r="D260" s="3">
        <f>[1]Class!C256</f>
        <v>1281.46</v>
      </c>
      <c r="E260" s="3">
        <f>[1]Class!D256</f>
        <v>1298.1099999999999</v>
      </c>
      <c r="F260" s="3">
        <f>[1]Class!E256</f>
        <v>397.13731300000001</v>
      </c>
      <c r="H260" s="1">
        <f>[1]Group!B256</f>
        <v>952</v>
      </c>
      <c r="I260" s="10">
        <f t="shared" si="11"/>
        <v>952</v>
      </c>
      <c r="J260" s="1">
        <f>[1]Group!C256</f>
        <v>1324.42</v>
      </c>
      <c r="K260" s="1">
        <f>[1]Group!D256</f>
        <v>1303.77</v>
      </c>
      <c r="L260" s="1">
        <f>[1]Group!E256</f>
        <v>2598.13</v>
      </c>
    </row>
    <row r="261" spans="2:12" x14ac:dyDescent="0.3">
      <c r="B261" s="2">
        <f>[1]Class!B257</f>
        <v>4313</v>
      </c>
      <c r="C261" s="10">
        <f t="shared" si="10"/>
        <v>4313</v>
      </c>
      <c r="D261" s="3">
        <f>[1]Class!C257</f>
        <v>0</v>
      </c>
      <c r="E261" s="3">
        <f>[1]Class!D257</f>
        <v>0</v>
      </c>
      <c r="F261" s="3">
        <f>[1]Class!E257</f>
        <v>0</v>
      </c>
      <c r="H261" s="1">
        <f>[1]Group!B257</f>
        <v>960</v>
      </c>
      <c r="I261" s="10">
        <f t="shared" si="11"/>
        <v>960</v>
      </c>
      <c r="J261" s="1">
        <f>[1]Group!C257</f>
        <v>44843.03</v>
      </c>
      <c r="K261" s="1">
        <f>[1]Group!D257</f>
        <v>48361.88</v>
      </c>
      <c r="L261" s="1">
        <f>[1]Group!E257</f>
        <v>66978.73</v>
      </c>
    </row>
    <row r="262" spans="2:12" x14ac:dyDescent="0.3">
      <c r="B262" s="2">
        <f>[1]Class!B258</f>
        <v>4321</v>
      </c>
      <c r="C262" s="10">
        <f t="shared" si="10"/>
        <v>4321</v>
      </c>
      <c r="D262" s="3">
        <f>[1]Class!C258</f>
        <v>17422.849999999999</v>
      </c>
      <c r="E262" s="3">
        <f>[1]Class!D258</f>
        <v>17674.939999999999</v>
      </c>
      <c r="F262" s="3">
        <f>[1]Class!E258</f>
        <v>21732.87</v>
      </c>
    </row>
    <row r="263" spans="2:12" x14ac:dyDescent="0.3">
      <c r="B263" s="2">
        <f>[1]Class!B259</f>
        <v>4322</v>
      </c>
      <c r="C263" s="10">
        <f t="shared" si="10"/>
        <v>4322</v>
      </c>
      <c r="D263" s="3">
        <f>[1]Class!C259</f>
        <v>10068.35</v>
      </c>
      <c r="E263" s="3">
        <f>[1]Class!D259</f>
        <v>10285.89</v>
      </c>
      <c r="F263" s="3">
        <f>[1]Class!E259</f>
        <v>13494.24</v>
      </c>
    </row>
    <row r="264" spans="2:12" x14ac:dyDescent="0.3">
      <c r="B264" s="2">
        <f>[1]Class!B260</f>
        <v>4329</v>
      </c>
      <c r="C264" s="10">
        <f t="shared" ref="C264:C327" si="12">IF(LEN(B264)=3,CONCATENATE(0,B264),B264)</f>
        <v>4329</v>
      </c>
      <c r="D264" s="3">
        <f>[1]Class!C260</f>
        <v>3764.88</v>
      </c>
      <c r="E264" s="3">
        <f>[1]Class!D260</f>
        <v>3801.7</v>
      </c>
      <c r="F264" s="3">
        <f>[1]Class!E260</f>
        <v>4498.38</v>
      </c>
    </row>
    <row r="265" spans="2:12" x14ac:dyDescent="0.3">
      <c r="B265" s="2">
        <f>[1]Class!B261</f>
        <v>4331</v>
      </c>
      <c r="C265" s="10">
        <f t="shared" si="12"/>
        <v>4331</v>
      </c>
      <c r="D265" s="3">
        <f>[1]Class!C261</f>
        <v>916.23505809999995</v>
      </c>
      <c r="E265" s="3">
        <f>[1]Class!D261</f>
        <v>967.21807530000001</v>
      </c>
      <c r="F265" s="3">
        <f>[1]Class!E261</f>
        <v>1242.7</v>
      </c>
    </row>
    <row r="266" spans="2:12" x14ac:dyDescent="0.3">
      <c r="B266" s="2">
        <f>[1]Class!B262</f>
        <v>4332</v>
      </c>
      <c r="C266" s="10">
        <f t="shared" si="12"/>
        <v>4332</v>
      </c>
      <c r="D266" s="3">
        <f>[1]Class!C262</f>
        <v>4197.45</v>
      </c>
      <c r="E266" s="3">
        <f>[1]Class!D262</f>
        <v>4404.92</v>
      </c>
      <c r="F266" s="3">
        <f>[1]Class!E262</f>
        <v>5492.85</v>
      </c>
    </row>
    <row r="267" spans="2:12" x14ac:dyDescent="0.3">
      <c r="B267" s="2">
        <f>[1]Class!B263</f>
        <v>4333</v>
      </c>
      <c r="C267" s="10">
        <f t="shared" si="12"/>
        <v>4333</v>
      </c>
      <c r="D267" s="3">
        <f>[1]Class!C263</f>
        <v>1173.3499999999999</v>
      </c>
      <c r="E267" s="3">
        <f>[1]Class!D263</f>
        <v>1256.5999999999999</v>
      </c>
      <c r="F267" s="3">
        <f>[1]Class!E263</f>
        <v>1649.65</v>
      </c>
    </row>
    <row r="268" spans="2:12" x14ac:dyDescent="0.3">
      <c r="B268" s="2">
        <f>[1]Class!B264</f>
        <v>4334</v>
      </c>
      <c r="C268" s="10">
        <f t="shared" si="12"/>
        <v>4334</v>
      </c>
      <c r="D268" s="3">
        <f>[1]Class!C264</f>
        <v>3478.95</v>
      </c>
      <c r="E268" s="3">
        <f>[1]Class!D264</f>
        <v>3666.89</v>
      </c>
      <c r="F268" s="3">
        <f>[1]Class!E264</f>
        <v>4404.8100000000004</v>
      </c>
    </row>
    <row r="269" spans="2:12" x14ac:dyDescent="0.3">
      <c r="B269" s="2">
        <f>[1]Class!B265</f>
        <v>4339</v>
      </c>
      <c r="C269" s="10">
        <f t="shared" si="12"/>
        <v>4339</v>
      </c>
      <c r="D269" s="3">
        <f>[1]Class!C265</f>
        <v>6991.84</v>
      </c>
      <c r="E269" s="3">
        <f>[1]Class!D265</f>
        <v>7322.44</v>
      </c>
      <c r="F269" s="3">
        <f>[1]Class!E265</f>
        <v>10105.44</v>
      </c>
    </row>
    <row r="270" spans="2:12" x14ac:dyDescent="0.3">
      <c r="B270" s="2">
        <f>[1]Class!B266</f>
        <v>4391</v>
      </c>
      <c r="C270" s="10">
        <f t="shared" si="12"/>
        <v>4391</v>
      </c>
      <c r="D270" s="3">
        <f>[1]Class!C266</f>
        <v>1462.71</v>
      </c>
      <c r="E270" s="3">
        <f>[1]Class!D266</f>
        <v>1476.32</v>
      </c>
      <c r="F270" s="3">
        <f>[1]Class!E266</f>
        <v>2957.73</v>
      </c>
    </row>
    <row r="271" spans="2:12" x14ac:dyDescent="0.3">
      <c r="B271" s="2">
        <f>[1]Class!B267</f>
        <v>4399</v>
      </c>
      <c r="C271" s="10">
        <f t="shared" si="12"/>
        <v>4399</v>
      </c>
      <c r="D271" s="3">
        <f>[1]Class!C267</f>
        <v>6758.94</v>
      </c>
      <c r="E271" s="3">
        <f>[1]Class!D267</f>
        <v>6793.19</v>
      </c>
      <c r="F271" s="3">
        <f>[1]Class!E267</f>
        <v>12446.2</v>
      </c>
    </row>
    <row r="272" spans="2:12" x14ac:dyDescent="0.3">
      <c r="B272" s="2">
        <f>[1]Class!B268</f>
        <v>4511</v>
      </c>
      <c r="C272" s="10">
        <f t="shared" si="12"/>
        <v>4511</v>
      </c>
      <c r="D272" s="3">
        <f>[1]Class!C268</f>
        <v>10518.44</v>
      </c>
      <c r="E272" s="3">
        <f>[1]Class!D268</f>
        <v>10505.06</v>
      </c>
      <c r="F272" s="3">
        <f>[1]Class!E268</f>
        <v>11431.5</v>
      </c>
    </row>
    <row r="273" spans="2:6" x14ac:dyDescent="0.3">
      <c r="B273" s="2">
        <f>[1]Class!B269</f>
        <v>4519</v>
      </c>
      <c r="C273" s="10">
        <f t="shared" si="12"/>
        <v>4519</v>
      </c>
      <c r="D273" s="3">
        <f>[1]Class!C269</f>
        <v>391.41408990000002</v>
      </c>
      <c r="E273" s="3">
        <f>[1]Class!D269</f>
        <v>389.7744113</v>
      </c>
      <c r="F273" s="3">
        <f>[1]Class!E269</f>
        <v>436.43628539999997</v>
      </c>
    </row>
    <row r="274" spans="2:6" x14ac:dyDescent="0.3">
      <c r="B274" s="2">
        <f>[1]Class!B270</f>
        <v>4520</v>
      </c>
      <c r="C274" s="10">
        <f t="shared" si="12"/>
        <v>4520</v>
      </c>
      <c r="D274" s="3">
        <f>[1]Class!C270</f>
        <v>18482.55</v>
      </c>
      <c r="E274" s="3">
        <f>[1]Class!D270</f>
        <v>20079.66</v>
      </c>
      <c r="F274" s="3">
        <f>[1]Class!E270</f>
        <v>13984.75</v>
      </c>
    </row>
    <row r="275" spans="2:6" x14ac:dyDescent="0.3">
      <c r="B275" s="2">
        <f>[1]Class!B271</f>
        <v>4531</v>
      </c>
      <c r="C275" s="10">
        <f t="shared" si="12"/>
        <v>4531</v>
      </c>
      <c r="D275" s="3">
        <f>[1]Class!C271</f>
        <v>6613.41</v>
      </c>
      <c r="E275" s="3">
        <f>[1]Class!D271</f>
        <v>6610.42</v>
      </c>
      <c r="F275" s="3">
        <f>[1]Class!E271</f>
        <v>4648.42</v>
      </c>
    </row>
    <row r="276" spans="2:6" x14ac:dyDescent="0.3">
      <c r="B276" s="2">
        <f>[1]Class!B272</f>
        <v>4532</v>
      </c>
      <c r="C276" s="10">
        <f t="shared" si="12"/>
        <v>4532</v>
      </c>
      <c r="D276" s="3">
        <f>[1]Class!C272</f>
        <v>3491.04</v>
      </c>
      <c r="E276" s="3">
        <f>[1]Class!D272</f>
        <v>3491.98</v>
      </c>
      <c r="F276" s="3">
        <f>[1]Class!E272</f>
        <v>2325.65</v>
      </c>
    </row>
    <row r="277" spans="2:6" x14ac:dyDescent="0.3">
      <c r="B277" s="2">
        <f>[1]Class!B273</f>
        <v>4540</v>
      </c>
      <c r="C277" s="10">
        <f t="shared" si="12"/>
        <v>4540</v>
      </c>
      <c r="D277" s="3">
        <f>[1]Class!C273</f>
        <v>764.34882400000004</v>
      </c>
      <c r="E277" s="3">
        <f>[1]Class!D273</f>
        <v>767.85753050000005</v>
      </c>
      <c r="F277" s="3">
        <f>[1]Class!E273</f>
        <v>798.34407980000003</v>
      </c>
    </row>
    <row r="278" spans="2:6" x14ac:dyDescent="0.3">
      <c r="B278" s="2">
        <f>[1]Class!B274</f>
        <v>4611</v>
      </c>
      <c r="C278" s="10">
        <f t="shared" si="12"/>
        <v>4611</v>
      </c>
      <c r="D278" s="3">
        <f>[1]Class!C274</f>
        <v>48.388756800000003</v>
      </c>
      <c r="E278" s="3">
        <f>[1]Class!D274</f>
        <v>48.552357499999999</v>
      </c>
      <c r="F278" s="3">
        <f>[1]Class!E274</f>
        <v>65.950667199999998</v>
      </c>
    </row>
    <row r="279" spans="2:6" x14ac:dyDescent="0.3">
      <c r="B279" s="2">
        <f>[1]Class!B275</f>
        <v>4612</v>
      </c>
      <c r="C279" s="10">
        <f t="shared" si="12"/>
        <v>4612</v>
      </c>
      <c r="D279" s="3">
        <f>[1]Class!C275</f>
        <v>1513.79</v>
      </c>
      <c r="E279" s="3">
        <f>[1]Class!D275</f>
        <v>1519.12</v>
      </c>
      <c r="F279" s="3">
        <f>[1]Class!E275</f>
        <v>1667.13</v>
      </c>
    </row>
    <row r="280" spans="2:6" x14ac:dyDescent="0.3">
      <c r="B280" s="2">
        <f>[1]Class!B276</f>
        <v>4613</v>
      </c>
      <c r="C280" s="10">
        <f t="shared" si="12"/>
        <v>4613</v>
      </c>
      <c r="D280" s="3">
        <f>[1]Class!C276</f>
        <v>448.94051969999998</v>
      </c>
      <c r="E280" s="3">
        <f>[1]Class!D276</f>
        <v>450.44484799999998</v>
      </c>
      <c r="F280" s="3">
        <f>[1]Class!E276</f>
        <v>860.56246160000001</v>
      </c>
    </row>
    <row r="281" spans="2:6" x14ac:dyDescent="0.3">
      <c r="B281" s="2">
        <f>[1]Class!B277</f>
        <v>4614</v>
      </c>
      <c r="C281" s="10">
        <f t="shared" si="12"/>
        <v>4614</v>
      </c>
      <c r="D281" s="3">
        <f>[1]Class!C277</f>
        <v>1077.56</v>
      </c>
      <c r="E281" s="3">
        <f>[1]Class!D277</f>
        <v>1079.0999999999999</v>
      </c>
      <c r="F281" s="3">
        <f>[1]Class!E277</f>
        <v>922.69401579999999</v>
      </c>
    </row>
    <row r="282" spans="2:6" x14ac:dyDescent="0.3">
      <c r="B282" s="2">
        <f>[1]Class!B278</f>
        <v>4615</v>
      </c>
      <c r="C282" s="10">
        <f t="shared" si="12"/>
        <v>4615</v>
      </c>
      <c r="D282" s="3">
        <f>[1]Class!C278</f>
        <v>364.77424930000001</v>
      </c>
      <c r="E282" s="3">
        <f>[1]Class!D278</f>
        <v>365.78777559999997</v>
      </c>
      <c r="F282" s="3">
        <f>[1]Class!E278</f>
        <v>697.68006830000002</v>
      </c>
    </row>
    <row r="283" spans="2:6" x14ac:dyDescent="0.3">
      <c r="B283" s="2">
        <f>[1]Class!B279</f>
        <v>4616</v>
      </c>
      <c r="C283" s="10">
        <f t="shared" si="12"/>
        <v>4616</v>
      </c>
      <c r="D283" s="3">
        <f>[1]Class!C279</f>
        <v>1238.29</v>
      </c>
      <c r="E283" s="3">
        <f>[1]Class!D279</f>
        <v>1242.48</v>
      </c>
      <c r="F283" s="3">
        <f>[1]Class!E279</f>
        <v>2054.3000000000002</v>
      </c>
    </row>
    <row r="284" spans="2:6" x14ac:dyDescent="0.3">
      <c r="B284" s="2">
        <f>[1]Class!B280</f>
        <v>4617</v>
      </c>
      <c r="C284" s="10">
        <f t="shared" si="12"/>
        <v>4617</v>
      </c>
      <c r="D284" s="3">
        <f>[1]Class!C280</f>
        <v>722.62629440000001</v>
      </c>
      <c r="E284" s="3">
        <f>[1]Class!D280</f>
        <v>724.79899130000001</v>
      </c>
      <c r="F284" s="3">
        <f>[1]Class!E280</f>
        <v>1221.3800000000001</v>
      </c>
    </row>
    <row r="285" spans="2:6" x14ac:dyDescent="0.3">
      <c r="B285" s="2">
        <f>[1]Class!B281</f>
        <v>4618</v>
      </c>
      <c r="C285" s="10">
        <f t="shared" si="12"/>
        <v>4618</v>
      </c>
      <c r="D285" s="3">
        <f>[1]Class!C281</f>
        <v>1479.56</v>
      </c>
      <c r="E285" s="3">
        <f>[1]Class!D281</f>
        <v>1483.6</v>
      </c>
      <c r="F285" s="3">
        <f>[1]Class!E281</f>
        <v>3153.39</v>
      </c>
    </row>
    <row r="286" spans="2:6" x14ac:dyDescent="0.3">
      <c r="B286" s="2">
        <f>[1]Class!B282</f>
        <v>4619</v>
      </c>
      <c r="C286" s="10">
        <f t="shared" si="12"/>
        <v>4619</v>
      </c>
      <c r="D286" s="3">
        <f>[1]Class!C282</f>
        <v>693.04664500000001</v>
      </c>
      <c r="E286" s="3">
        <f>[1]Class!D282</f>
        <v>694.85223800000006</v>
      </c>
      <c r="F286" s="3">
        <f>[1]Class!E282</f>
        <v>1576.46</v>
      </c>
    </row>
    <row r="287" spans="2:6" x14ac:dyDescent="0.3">
      <c r="B287" s="2">
        <f>[1]Class!B283</f>
        <v>4621</v>
      </c>
      <c r="C287" s="10">
        <f t="shared" si="12"/>
        <v>4621</v>
      </c>
      <c r="D287" s="3">
        <f>[1]Class!C283</f>
        <v>220.48964000000001</v>
      </c>
      <c r="E287" s="3">
        <f>[1]Class!D283</f>
        <v>220.60814010000001</v>
      </c>
      <c r="F287" s="3">
        <f>[1]Class!E283</f>
        <v>4.6391539999999996</v>
      </c>
    </row>
    <row r="288" spans="2:6" x14ac:dyDescent="0.3">
      <c r="B288" s="2">
        <f>[1]Class!B284</f>
        <v>4622</v>
      </c>
      <c r="C288" s="10">
        <f t="shared" si="12"/>
        <v>4622</v>
      </c>
      <c r="D288" s="3">
        <f>[1]Class!C284</f>
        <v>742.01078989999996</v>
      </c>
      <c r="E288" s="3">
        <f>[1]Class!D284</f>
        <v>743.24360860000002</v>
      </c>
      <c r="F288" s="3">
        <f>[1]Class!E284</f>
        <v>87.405168799999998</v>
      </c>
    </row>
    <row r="289" spans="2:6" x14ac:dyDescent="0.3">
      <c r="B289" s="2">
        <f>[1]Class!B285</f>
        <v>4623</v>
      </c>
      <c r="C289" s="10">
        <f t="shared" si="12"/>
        <v>4623</v>
      </c>
      <c r="D289" s="3">
        <f>[1]Class!C285</f>
        <v>0</v>
      </c>
      <c r="E289" s="3">
        <f>[1]Class!D285</f>
        <v>0</v>
      </c>
      <c r="F289" s="3">
        <f>[1]Class!E285</f>
        <v>0.51220940000000004</v>
      </c>
    </row>
    <row r="290" spans="2:6" x14ac:dyDescent="0.3">
      <c r="B290" s="2">
        <f>[1]Class!B286</f>
        <v>4624</v>
      </c>
      <c r="C290" s="10">
        <f t="shared" si="12"/>
        <v>4624</v>
      </c>
      <c r="D290" s="3">
        <f>[1]Class!C286</f>
        <v>0</v>
      </c>
      <c r="E290" s="3">
        <f>[1]Class!D286</f>
        <v>0</v>
      </c>
      <c r="F290" s="3">
        <f>[1]Class!E286</f>
        <v>2.6488545000000001</v>
      </c>
    </row>
    <row r="291" spans="2:6" x14ac:dyDescent="0.3">
      <c r="B291" s="2">
        <f>[1]Class!B287</f>
        <v>4631</v>
      </c>
      <c r="C291" s="10">
        <f t="shared" si="12"/>
        <v>4631</v>
      </c>
      <c r="D291" s="3">
        <f>[1]Class!C287</f>
        <v>4104.47</v>
      </c>
      <c r="E291" s="3">
        <f>[1]Class!D287</f>
        <v>4108.8100000000004</v>
      </c>
      <c r="F291" s="3">
        <f>[1]Class!E287</f>
        <v>4777.78</v>
      </c>
    </row>
    <row r="292" spans="2:6" x14ac:dyDescent="0.3">
      <c r="B292" s="2">
        <f>[1]Class!B288</f>
        <v>4632</v>
      </c>
      <c r="C292" s="10">
        <f t="shared" si="12"/>
        <v>4632</v>
      </c>
      <c r="D292" s="3">
        <f>[1]Class!C288</f>
        <v>2847.93</v>
      </c>
      <c r="E292" s="3">
        <f>[1]Class!D288</f>
        <v>2851.59</v>
      </c>
      <c r="F292" s="3">
        <f>[1]Class!E288</f>
        <v>3249.96</v>
      </c>
    </row>
    <row r="293" spans="2:6" x14ac:dyDescent="0.3">
      <c r="B293" s="2">
        <f>[1]Class!B289</f>
        <v>4633</v>
      </c>
      <c r="C293" s="10">
        <f t="shared" si="12"/>
        <v>4633</v>
      </c>
      <c r="D293" s="3">
        <f>[1]Class!C289</f>
        <v>1285.76</v>
      </c>
      <c r="E293" s="3">
        <f>[1]Class!D289</f>
        <v>1295.5999999999999</v>
      </c>
      <c r="F293" s="3">
        <f>[1]Class!E289</f>
        <v>1400.74</v>
      </c>
    </row>
    <row r="294" spans="2:6" x14ac:dyDescent="0.3">
      <c r="B294" s="2">
        <f>[1]Class!B290</f>
        <v>4634</v>
      </c>
      <c r="C294" s="10">
        <f t="shared" si="12"/>
        <v>4634</v>
      </c>
      <c r="D294" s="3">
        <f>[1]Class!C290</f>
        <v>7369.15</v>
      </c>
      <c r="E294" s="3">
        <f>[1]Class!D290</f>
        <v>7371.14</v>
      </c>
      <c r="F294" s="3">
        <f>[1]Class!E290</f>
        <v>8569.0300000000007</v>
      </c>
    </row>
    <row r="295" spans="2:6" x14ac:dyDescent="0.3">
      <c r="B295" s="2">
        <f>[1]Class!B291</f>
        <v>4635</v>
      </c>
      <c r="C295" s="10">
        <f t="shared" si="12"/>
        <v>4635</v>
      </c>
      <c r="D295" s="3">
        <f>[1]Class!C291</f>
        <v>350.10267909999999</v>
      </c>
      <c r="E295" s="3">
        <f>[1]Class!D291</f>
        <v>350.08859899999999</v>
      </c>
      <c r="F295" s="3">
        <f>[1]Class!E291</f>
        <v>434.69634710000003</v>
      </c>
    </row>
    <row r="296" spans="2:6" x14ac:dyDescent="0.3">
      <c r="B296" s="2">
        <f>[1]Class!B292</f>
        <v>4636</v>
      </c>
      <c r="C296" s="10">
        <f t="shared" si="12"/>
        <v>4636</v>
      </c>
      <c r="D296" s="3">
        <f>[1]Class!C292</f>
        <v>880.86539319999997</v>
      </c>
      <c r="E296" s="3">
        <f>[1]Class!D292</f>
        <v>880.81202269999994</v>
      </c>
      <c r="F296" s="3">
        <f>[1]Class!E292</f>
        <v>1134.5</v>
      </c>
    </row>
    <row r="297" spans="2:6" x14ac:dyDescent="0.3">
      <c r="B297" s="2">
        <f>[1]Class!B293</f>
        <v>4637</v>
      </c>
      <c r="C297" s="10">
        <f t="shared" si="12"/>
        <v>4637</v>
      </c>
      <c r="D297" s="3">
        <f>[1]Class!C293</f>
        <v>794.39194529999997</v>
      </c>
      <c r="E297" s="3">
        <f>[1]Class!D293</f>
        <v>794.33166889999995</v>
      </c>
      <c r="F297" s="3">
        <f>[1]Class!E293</f>
        <v>941.96722060000002</v>
      </c>
    </row>
    <row r="298" spans="2:6" x14ac:dyDescent="0.3">
      <c r="B298" s="2">
        <f>[1]Class!B294</f>
        <v>4638</v>
      </c>
      <c r="C298" s="10">
        <f t="shared" si="12"/>
        <v>4638</v>
      </c>
      <c r="D298" s="3">
        <f>[1]Class!C294</f>
        <v>2946.64</v>
      </c>
      <c r="E298" s="3">
        <f>[1]Class!D294</f>
        <v>2948.8</v>
      </c>
      <c r="F298" s="3">
        <f>[1]Class!E294</f>
        <v>3417.38</v>
      </c>
    </row>
    <row r="299" spans="2:6" x14ac:dyDescent="0.3">
      <c r="B299" s="2">
        <f>[1]Class!B295</f>
        <v>4639</v>
      </c>
      <c r="C299" s="10">
        <f t="shared" si="12"/>
        <v>4639</v>
      </c>
      <c r="D299" s="3">
        <f>[1]Class!C295</f>
        <v>9963.26</v>
      </c>
      <c r="E299" s="3">
        <f>[1]Class!D295</f>
        <v>9978.15</v>
      </c>
      <c r="F299" s="3">
        <f>[1]Class!E295</f>
        <v>11502.34</v>
      </c>
    </row>
    <row r="300" spans="2:6" x14ac:dyDescent="0.3">
      <c r="B300" s="2">
        <f>[1]Class!B296</f>
        <v>4641</v>
      </c>
      <c r="C300" s="10">
        <f t="shared" si="12"/>
        <v>4641</v>
      </c>
      <c r="D300" s="3">
        <f>[1]Class!C296</f>
        <v>2315.15</v>
      </c>
      <c r="E300" s="3">
        <f>[1]Class!D296</f>
        <v>2331.0300000000002</v>
      </c>
      <c r="F300" s="3">
        <f>[1]Class!E296</f>
        <v>2274.1799999999998</v>
      </c>
    </row>
    <row r="301" spans="2:6" x14ac:dyDescent="0.3">
      <c r="B301" s="2">
        <f>[1]Class!B297</f>
        <v>4642</v>
      </c>
      <c r="C301" s="10">
        <f t="shared" si="12"/>
        <v>4642</v>
      </c>
      <c r="D301" s="3">
        <f>[1]Class!C297</f>
        <v>7790.31</v>
      </c>
      <c r="E301" s="3">
        <f>[1]Class!D297</f>
        <v>7787.89</v>
      </c>
      <c r="F301" s="3">
        <f>[1]Class!E297</f>
        <v>7542.26</v>
      </c>
    </row>
    <row r="302" spans="2:6" x14ac:dyDescent="0.3">
      <c r="B302" s="2">
        <f>[1]Class!B298</f>
        <v>4643</v>
      </c>
      <c r="C302" s="10">
        <f t="shared" si="12"/>
        <v>4643</v>
      </c>
      <c r="D302" s="3">
        <f>[1]Class!C298</f>
        <v>4313.21</v>
      </c>
      <c r="E302" s="3">
        <f>[1]Class!D298</f>
        <v>4312.1099999999997</v>
      </c>
      <c r="F302" s="3">
        <f>[1]Class!E298</f>
        <v>4154.97</v>
      </c>
    </row>
    <row r="303" spans="2:6" x14ac:dyDescent="0.3">
      <c r="B303" s="2">
        <f>[1]Class!B299</f>
        <v>4644</v>
      </c>
      <c r="C303" s="10">
        <f t="shared" si="12"/>
        <v>4644</v>
      </c>
      <c r="D303" s="3">
        <f>[1]Class!C299</f>
        <v>541.48495690000004</v>
      </c>
      <c r="E303" s="3">
        <f>[1]Class!D299</f>
        <v>542.6068057</v>
      </c>
      <c r="F303" s="3">
        <f>[1]Class!E299</f>
        <v>525.32997969999997</v>
      </c>
    </row>
    <row r="304" spans="2:6" x14ac:dyDescent="0.3">
      <c r="B304" s="2">
        <f>[1]Class!B300</f>
        <v>4645</v>
      </c>
      <c r="C304" s="10">
        <f t="shared" si="12"/>
        <v>4645</v>
      </c>
      <c r="D304" s="3">
        <f>[1]Class!C300</f>
        <v>10431.799999999999</v>
      </c>
      <c r="E304" s="3">
        <f>[1]Class!D300</f>
        <v>10430.200000000001</v>
      </c>
      <c r="F304" s="3">
        <f>[1]Class!E300</f>
        <v>10972.52</v>
      </c>
    </row>
    <row r="305" spans="2:6" x14ac:dyDescent="0.3">
      <c r="B305" s="2">
        <f>[1]Class!B301</f>
        <v>4646</v>
      </c>
      <c r="C305" s="10">
        <f t="shared" si="12"/>
        <v>4646</v>
      </c>
      <c r="D305" s="3">
        <f>[1]Class!C301</f>
        <v>6875.19</v>
      </c>
      <c r="E305" s="3">
        <f>[1]Class!D301</f>
        <v>6887.75</v>
      </c>
      <c r="F305" s="3">
        <f>[1]Class!E301</f>
        <v>7407.51</v>
      </c>
    </row>
    <row r="306" spans="2:6" x14ac:dyDescent="0.3">
      <c r="B306" s="2">
        <f>[1]Class!B302</f>
        <v>4647</v>
      </c>
      <c r="C306" s="10">
        <f t="shared" si="12"/>
        <v>4647</v>
      </c>
      <c r="D306" s="3">
        <f>[1]Class!C302</f>
        <v>2245.48</v>
      </c>
      <c r="E306" s="3">
        <f>[1]Class!D302</f>
        <v>2245.14</v>
      </c>
      <c r="F306" s="3">
        <f>[1]Class!E302</f>
        <v>2294.14</v>
      </c>
    </row>
    <row r="307" spans="2:6" x14ac:dyDescent="0.3">
      <c r="B307" s="2">
        <f>[1]Class!B303</f>
        <v>4648</v>
      </c>
      <c r="C307" s="10">
        <f t="shared" si="12"/>
        <v>4648</v>
      </c>
      <c r="D307" s="3">
        <f>[1]Class!C303</f>
        <v>2024.63</v>
      </c>
      <c r="E307" s="3">
        <f>[1]Class!D303</f>
        <v>2023.28</v>
      </c>
      <c r="F307" s="3">
        <f>[1]Class!E303</f>
        <v>1880.75</v>
      </c>
    </row>
    <row r="308" spans="2:6" x14ac:dyDescent="0.3">
      <c r="B308" s="2">
        <f>[1]Class!B304</f>
        <v>4649</v>
      </c>
      <c r="C308" s="10">
        <f t="shared" si="12"/>
        <v>4649</v>
      </c>
      <c r="D308" s="3">
        <f>[1]Class!C304</f>
        <v>6927.62</v>
      </c>
      <c r="E308" s="3">
        <f>[1]Class!D304</f>
        <v>6937.75</v>
      </c>
      <c r="F308" s="3">
        <f>[1]Class!E304</f>
        <v>6458.28</v>
      </c>
    </row>
    <row r="309" spans="2:6" x14ac:dyDescent="0.3">
      <c r="B309" s="2">
        <f>[1]Class!B305</f>
        <v>4651</v>
      </c>
      <c r="C309" s="10">
        <f t="shared" si="12"/>
        <v>4651</v>
      </c>
      <c r="D309" s="3">
        <f>[1]Class!C305</f>
        <v>6066.62</v>
      </c>
      <c r="E309" s="3">
        <f>[1]Class!D305</f>
        <v>6070.1</v>
      </c>
      <c r="F309" s="3">
        <f>[1]Class!E305</f>
        <v>6384.11</v>
      </c>
    </row>
    <row r="310" spans="2:6" x14ac:dyDescent="0.3">
      <c r="B310" s="2">
        <f>[1]Class!B306</f>
        <v>4652</v>
      </c>
      <c r="C310" s="10">
        <f t="shared" si="12"/>
        <v>4652</v>
      </c>
      <c r="D310" s="3">
        <f>[1]Class!C306</f>
        <v>4020.8</v>
      </c>
      <c r="E310" s="3">
        <f>[1]Class!D306</f>
        <v>4022.76</v>
      </c>
      <c r="F310" s="3">
        <f>[1]Class!E306</f>
        <v>3356.11</v>
      </c>
    </row>
    <row r="311" spans="2:6" x14ac:dyDescent="0.3">
      <c r="B311" s="2">
        <f>[1]Class!B307</f>
        <v>4661</v>
      </c>
      <c r="C311" s="10">
        <f t="shared" si="12"/>
        <v>4661</v>
      </c>
      <c r="D311" s="3">
        <f>[1]Class!C307</f>
        <v>79.517117900000002</v>
      </c>
      <c r="E311" s="3">
        <f>[1]Class!D307</f>
        <v>84.186711599999995</v>
      </c>
      <c r="F311" s="3">
        <f>[1]Class!E307</f>
        <v>220.55359780000001</v>
      </c>
    </row>
    <row r="312" spans="2:6" x14ac:dyDescent="0.3">
      <c r="B312" s="2">
        <f>[1]Class!B308</f>
        <v>4662</v>
      </c>
      <c r="C312" s="10">
        <f t="shared" si="12"/>
        <v>4662</v>
      </c>
      <c r="D312" s="3">
        <f>[1]Class!C308</f>
        <v>216.85759920000001</v>
      </c>
      <c r="E312" s="3">
        <f>[1]Class!D308</f>
        <v>216.54761500000001</v>
      </c>
      <c r="F312" s="3">
        <f>[1]Class!E308</f>
        <v>632.88883320000002</v>
      </c>
    </row>
    <row r="313" spans="2:6" x14ac:dyDescent="0.3">
      <c r="B313" s="2">
        <f>[1]Class!B309</f>
        <v>4663</v>
      </c>
      <c r="C313" s="10">
        <f t="shared" si="12"/>
        <v>4663</v>
      </c>
      <c r="D313" s="3">
        <f>[1]Class!C309</f>
        <v>98.911023099999994</v>
      </c>
      <c r="E313" s="3">
        <f>[1]Class!D309</f>
        <v>99.866029400000002</v>
      </c>
      <c r="F313" s="3">
        <f>[1]Class!E309</f>
        <v>306.8271709</v>
      </c>
    </row>
    <row r="314" spans="2:6" x14ac:dyDescent="0.3">
      <c r="B314" s="2">
        <f>[1]Class!B310</f>
        <v>4664</v>
      </c>
      <c r="C314" s="10">
        <f t="shared" si="12"/>
        <v>4664</v>
      </c>
      <c r="D314" s="3">
        <f>[1]Class!C310</f>
        <v>40.486643999999998</v>
      </c>
      <c r="E314" s="3">
        <f>[1]Class!D310</f>
        <v>40.436810000000001</v>
      </c>
      <c r="F314" s="3">
        <f>[1]Class!E310</f>
        <v>124.700248</v>
      </c>
    </row>
    <row r="315" spans="2:6" x14ac:dyDescent="0.3">
      <c r="B315" s="2">
        <f>[1]Class!B311</f>
        <v>4665</v>
      </c>
      <c r="C315" s="10">
        <f t="shared" si="12"/>
        <v>4665</v>
      </c>
      <c r="D315" s="3">
        <f>[1]Class!C311</f>
        <v>381.34932220000002</v>
      </c>
      <c r="E315" s="3">
        <f>[1]Class!D311</f>
        <v>381.50966160000002</v>
      </c>
      <c r="F315" s="3">
        <f>[1]Class!E311</f>
        <v>1015.52</v>
      </c>
    </row>
    <row r="316" spans="2:6" x14ac:dyDescent="0.3">
      <c r="B316" s="2">
        <f>[1]Class!B312</f>
        <v>4666</v>
      </c>
      <c r="C316" s="10">
        <f t="shared" si="12"/>
        <v>4666</v>
      </c>
      <c r="D316" s="3">
        <f>[1]Class!C312</f>
        <v>2762.3</v>
      </c>
      <c r="E316" s="3">
        <f>[1]Class!D312</f>
        <v>2761.91</v>
      </c>
      <c r="F316" s="3">
        <f>[1]Class!E312</f>
        <v>3953.49</v>
      </c>
    </row>
    <row r="317" spans="2:6" x14ac:dyDescent="0.3">
      <c r="B317" s="2">
        <f>[1]Class!B313</f>
        <v>4669</v>
      </c>
      <c r="C317" s="10">
        <f t="shared" si="12"/>
        <v>4669</v>
      </c>
      <c r="D317" s="3">
        <f>[1]Class!C313</f>
        <v>5276.69</v>
      </c>
      <c r="E317" s="3">
        <f>[1]Class!D313</f>
        <v>5277.2</v>
      </c>
      <c r="F317" s="3">
        <f>[1]Class!E313</f>
        <v>10341.540000000001</v>
      </c>
    </row>
    <row r="318" spans="2:6" x14ac:dyDescent="0.3">
      <c r="B318" s="2">
        <f>[1]Class!B314</f>
        <v>4671</v>
      </c>
      <c r="C318" s="10">
        <f t="shared" si="12"/>
        <v>4671</v>
      </c>
      <c r="D318" s="3">
        <f>[1]Class!C314</f>
        <v>4187.3500000000004</v>
      </c>
      <c r="E318" s="3">
        <f>[1]Class!D314</f>
        <v>4185.13</v>
      </c>
      <c r="F318" s="3">
        <f>[1]Class!E314</f>
        <v>3740.06</v>
      </c>
    </row>
    <row r="319" spans="2:6" x14ac:dyDescent="0.3">
      <c r="B319" s="2">
        <f>[1]Class!B315</f>
        <v>4672</v>
      </c>
      <c r="C319" s="10">
        <f t="shared" si="12"/>
        <v>4672</v>
      </c>
      <c r="D319" s="3">
        <f>[1]Class!C315</f>
        <v>2655.97</v>
      </c>
      <c r="E319" s="3">
        <f>[1]Class!D315</f>
        <v>2652.59</v>
      </c>
      <c r="F319" s="3">
        <f>[1]Class!E315</f>
        <v>1571.13</v>
      </c>
    </row>
    <row r="320" spans="2:6" x14ac:dyDescent="0.3">
      <c r="B320" s="2">
        <f>[1]Class!B316</f>
        <v>4673</v>
      </c>
      <c r="C320" s="10">
        <f t="shared" si="12"/>
        <v>4673</v>
      </c>
      <c r="D320" s="3">
        <f>[1]Class!C316</f>
        <v>13413.74</v>
      </c>
      <c r="E320" s="3">
        <f>[1]Class!D316</f>
        <v>13419.33</v>
      </c>
      <c r="F320" s="3">
        <f>[1]Class!E316</f>
        <v>10587</v>
      </c>
    </row>
    <row r="321" spans="2:6" x14ac:dyDescent="0.3">
      <c r="B321" s="2">
        <f>[1]Class!B317</f>
        <v>4674</v>
      </c>
      <c r="C321" s="10">
        <f t="shared" si="12"/>
        <v>4674</v>
      </c>
      <c r="D321" s="3">
        <f>[1]Class!C317</f>
        <v>4567.3599999999997</v>
      </c>
      <c r="E321" s="3">
        <f>[1]Class!D317</f>
        <v>4564.5</v>
      </c>
      <c r="F321" s="3">
        <f>[1]Class!E317</f>
        <v>2969.18</v>
      </c>
    </row>
    <row r="322" spans="2:6" x14ac:dyDescent="0.3">
      <c r="B322" s="2">
        <f>[1]Class!B318</f>
        <v>4675</v>
      </c>
      <c r="C322" s="10">
        <f t="shared" si="12"/>
        <v>4675</v>
      </c>
      <c r="D322" s="3">
        <f>[1]Class!C318</f>
        <v>2045.77</v>
      </c>
      <c r="E322" s="3">
        <f>[1]Class!D318</f>
        <v>2052.88</v>
      </c>
      <c r="F322" s="3">
        <f>[1]Class!E318</f>
        <v>1096.47</v>
      </c>
    </row>
    <row r="323" spans="2:6" x14ac:dyDescent="0.3">
      <c r="B323" s="2">
        <f>[1]Class!B319</f>
        <v>4676</v>
      </c>
      <c r="C323" s="10">
        <f t="shared" si="12"/>
        <v>4676</v>
      </c>
      <c r="D323" s="3">
        <f>[1]Class!C319</f>
        <v>2054.67</v>
      </c>
      <c r="E323" s="3">
        <f>[1]Class!D319</f>
        <v>2067.59</v>
      </c>
      <c r="F323" s="3">
        <f>[1]Class!E319</f>
        <v>1090.04</v>
      </c>
    </row>
    <row r="324" spans="2:6" x14ac:dyDescent="0.3">
      <c r="B324" s="2">
        <f>[1]Class!B320</f>
        <v>4677</v>
      </c>
      <c r="C324" s="10">
        <f t="shared" si="12"/>
        <v>4677</v>
      </c>
      <c r="D324" s="3">
        <f>[1]Class!C320</f>
        <v>1282.9100000000001</v>
      </c>
      <c r="E324" s="3">
        <f>[1]Class!D320</f>
        <v>1288.22</v>
      </c>
      <c r="F324" s="3">
        <f>[1]Class!E320</f>
        <v>621.96914200000003</v>
      </c>
    </row>
    <row r="325" spans="2:6" x14ac:dyDescent="0.3">
      <c r="B325" s="2">
        <f>[1]Class!B321</f>
        <v>4690</v>
      </c>
      <c r="C325" s="10">
        <f t="shared" si="12"/>
        <v>4690</v>
      </c>
      <c r="D325" s="3">
        <f>[1]Class!C321</f>
        <v>17521.900000000001</v>
      </c>
      <c r="E325" s="3">
        <f>[1]Class!D321</f>
        <v>17551.82</v>
      </c>
      <c r="F325" s="3">
        <f>[1]Class!E321</f>
        <v>8527.9699999999993</v>
      </c>
    </row>
    <row r="326" spans="2:6" x14ac:dyDescent="0.3">
      <c r="B326" s="2">
        <f>[1]Class!B322</f>
        <v>4711</v>
      </c>
      <c r="C326" s="10">
        <f t="shared" si="12"/>
        <v>4711</v>
      </c>
      <c r="D326" s="3">
        <f>[1]Class!C322</f>
        <v>126541.95</v>
      </c>
      <c r="E326" s="3">
        <f>[1]Class!D322</f>
        <v>126901.87</v>
      </c>
      <c r="F326" s="3">
        <f>[1]Class!E322</f>
        <v>115427.1</v>
      </c>
    </row>
    <row r="327" spans="2:6" x14ac:dyDescent="0.3">
      <c r="B327" s="2">
        <f>[1]Class!B323</f>
        <v>4719</v>
      </c>
      <c r="C327" s="10">
        <f t="shared" si="12"/>
        <v>4719</v>
      </c>
      <c r="D327" s="3">
        <f>[1]Class!C323</f>
        <v>42006.8</v>
      </c>
      <c r="E327" s="3">
        <f>[1]Class!D323</f>
        <v>42706.400000000001</v>
      </c>
      <c r="F327" s="3">
        <f>[1]Class!E323</f>
        <v>40327.879999999997</v>
      </c>
    </row>
    <row r="328" spans="2:6" x14ac:dyDescent="0.3">
      <c r="B328" s="2">
        <f>[1]Class!B324</f>
        <v>4721</v>
      </c>
      <c r="C328" s="10">
        <f t="shared" ref="C328:C391" si="13">IF(LEN(B328)=3,CONCATENATE(0,B328),B328)</f>
        <v>4721</v>
      </c>
      <c r="D328" s="3">
        <f>[1]Class!C324</f>
        <v>1632.51</v>
      </c>
      <c r="E328" s="3">
        <f>[1]Class!D324</f>
        <v>1785.29</v>
      </c>
      <c r="F328" s="3">
        <f>[1]Class!E324</f>
        <v>1419.59</v>
      </c>
    </row>
    <row r="329" spans="2:6" x14ac:dyDescent="0.3">
      <c r="B329" s="2">
        <f>[1]Class!B325</f>
        <v>4722</v>
      </c>
      <c r="C329" s="10">
        <f t="shared" si="13"/>
        <v>4722</v>
      </c>
      <c r="D329" s="3">
        <f>[1]Class!C325</f>
        <v>2579.09</v>
      </c>
      <c r="E329" s="3">
        <f>[1]Class!D325</f>
        <v>2725.91</v>
      </c>
      <c r="F329" s="3">
        <f>[1]Class!E325</f>
        <v>2356.79</v>
      </c>
    </row>
    <row r="330" spans="2:6" x14ac:dyDescent="0.3">
      <c r="B330" s="2">
        <f>[1]Class!B326</f>
        <v>4723</v>
      </c>
      <c r="C330" s="10">
        <f t="shared" si="13"/>
        <v>4723</v>
      </c>
      <c r="D330" s="3">
        <f>[1]Class!C326</f>
        <v>377.12046570000001</v>
      </c>
      <c r="E330" s="3">
        <f>[1]Class!D326</f>
        <v>404.03082660000001</v>
      </c>
      <c r="F330" s="3">
        <f>[1]Class!E326</f>
        <v>333.92743999999999</v>
      </c>
    </row>
    <row r="331" spans="2:6" x14ac:dyDescent="0.3">
      <c r="B331" s="2">
        <f>[1]Class!B327</f>
        <v>4724</v>
      </c>
      <c r="C331" s="10">
        <f t="shared" si="13"/>
        <v>4724</v>
      </c>
      <c r="D331" s="3">
        <f>[1]Class!C327</f>
        <v>6272.45</v>
      </c>
      <c r="E331" s="3">
        <f>[1]Class!D327</f>
        <v>6434.82</v>
      </c>
      <c r="F331" s="3">
        <f>[1]Class!E327</f>
        <v>6162.65</v>
      </c>
    </row>
    <row r="332" spans="2:6" x14ac:dyDescent="0.3">
      <c r="B332" s="2">
        <f>[1]Class!B328</f>
        <v>4725</v>
      </c>
      <c r="C332" s="10">
        <f t="shared" si="13"/>
        <v>4725</v>
      </c>
      <c r="D332" s="3">
        <f>[1]Class!C328</f>
        <v>2847.69</v>
      </c>
      <c r="E332" s="3">
        <f>[1]Class!D328</f>
        <v>2974.46</v>
      </c>
      <c r="F332" s="3">
        <f>[1]Class!E328</f>
        <v>2515.81</v>
      </c>
    </row>
    <row r="333" spans="2:6" x14ac:dyDescent="0.3">
      <c r="B333" s="2">
        <f>[1]Class!B329</f>
        <v>4726</v>
      </c>
      <c r="C333" s="10">
        <f t="shared" si="13"/>
        <v>4726</v>
      </c>
      <c r="D333" s="3">
        <f>[1]Class!C329</f>
        <v>565.66555010000002</v>
      </c>
      <c r="E333" s="3">
        <f>[1]Class!D329</f>
        <v>596.01056089999997</v>
      </c>
      <c r="F333" s="3">
        <f>[1]Class!E329</f>
        <v>501.74582679999997</v>
      </c>
    </row>
    <row r="334" spans="2:6" x14ac:dyDescent="0.3">
      <c r="B334" s="2">
        <f>[1]Class!B330</f>
        <v>4729</v>
      </c>
      <c r="C334" s="10">
        <f t="shared" si="13"/>
        <v>4729</v>
      </c>
      <c r="D334" s="3">
        <f>[1]Class!C330</f>
        <v>6070.02</v>
      </c>
      <c r="E334" s="3">
        <f>[1]Class!D330</f>
        <v>6247.62</v>
      </c>
      <c r="F334" s="3">
        <f>[1]Class!E330</f>
        <v>5778.85</v>
      </c>
    </row>
    <row r="335" spans="2:6" x14ac:dyDescent="0.3">
      <c r="B335" s="2">
        <f>[1]Class!B331</f>
        <v>4730</v>
      </c>
      <c r="C335" s="10">
        <f t="shared" si="13"/>
        <v>4730</v>
      </c>
      <c r="D335" s="3">
        <f>[1]Class!C331</f>
        <v>3184.81</v>
      </c>
      <c r="E335" s="3">
        <f>[1]Class!D331</f>
        <v>3191.51</v>
      </c>
      <c r="F335" s="3">
        <f>[1]Class!E331</f>
        <v>2471.4299999999998</v>
      </c>
    </row>
    <row r="336" spans="2:6" x14ac:dyDescent="0.3">
      <c r="B336" s="2">
        <f>[1]Class!B332</f>
        <v>4741</v>
      </c>
      <c r="C336" s="10">
        <f t="shared" si="13"/>
        <v>4741</v>
      </c>
      <c r="D336" s="3">
        <f>[1]Class!C332</f>
        <v>3157.64</v>
      </c>
      <c r="E336" s="3">
        <f>[1]Class!D332</f>
        <v>3160.78</v>
      </c>
      <c r="F336" s="3">
        <f>[1]Class!E332</f>
        <v>3650.7</v>
      </c>
    </row>
    <row r="337" spans="2:6" x14ac:dyDescent="0.3">
      <c r="B337" s="2">
        <f>[1]Class!B333</f>
        <v>4742</v>
      </c>
      <c r="C337" s="10">
        <f t="shared" si="13"/>
        <v>4742</v>
      </c>
      <c r="D337" s="3">
        <f>[1]Class!C333</f>
        <v>5242.16</v>
      </c>
      <c r="E337" s="3">
        <f>[1]Class!D333</f>
        <v>5241.53</v>
      </c>
      <c r="F337" s="3">
        <f>[1]Class!E333</f>
        <v>5636.08</v>
      </c>
    </row>
    <row r="338" spans="2:6" x14ac:dyDescent="0.3">
      <c r="B338" s="2">
        <f>[1]Class!B334</f>
        <v>4743</v>
      </c>
      <c r="C338" s="10">
        <f t="shared" si="13"/>
        <v>4743</v>
      </c>
      <c r="D338" s="3">
        <f>[1]Class!C334</f>
        <v>700.2780381</v>
      </c>
      <c r="E338" s="3">
        <f>[1]Class!D334</f>
        <v>700.08984029999999</v>
      </c>
      <c r="F338" s="3">
        <f>[1]Class!E334</f>
        <v>876.57949589999998</v>
      </c>
    </row>
    <row r="339" spans="2:6" x14ac:dyDescent="0.3">
      <c r="B339" s="2">
        <f>[1]Class!B335</f>
        <v>4751</v>
      </c>
      <c r="C339" s="10">
        <f t="shared" si="13"/>
        <v>4751</v>
      </c>
      <c r="D339" s="3">
        <f>[1]Class!C335</f>
        <v>1797.52</v>
      </c>
      <c r="E339" s="3">
        <f>[1]Class!D335</f>
        <v>1814.98</v>
      </c>
      <c r="F339" s="3">
        <f>[1]Class!E335</f>
        <v>1655.51</v>
      </c>
    </row>
    <row r="340" spans="2:6" x14ac:dyDescent="0.3">
      <c r="B340" s="2">
        <f>[1]Class!B336</f>
        <v>4752</v>
      </c>
      <c r="C340" s="10">
        <f t="shared" si="13"/>
        <v>4752</v>
      </c>
      <c r="D340" s="3">
        <f>[1]Class!C336</f>
        <v>10974.88</v>
      </c>
      <c r="E340" s="3">
        <f>[1]Class!D336</f>
        <v>11021.89</v>
      </c>
      <c r="F340" s="3">
        <f>[1]Class!E336</f>
        <v>10547.1</v>
      </c>
    </row>
    <row r="341" spans="2:6" x14ac:dyDescent="0.3">
      <c r="B341" s="2">
        <f>[1]Class!B337</f>
        <v>4753</v>
      </c>
      <c r="C341" s="10">
        <f t="shared" si="13"/>
        <v>4753</v>
      </c>
      <c r="D341" s="3">
        <f>[1]Class!C337</f>
        <v>2007.26</v>
      </c>
      <c r="E341" s="3">
        <f>[1]Class!D337</f>
        <v>2038.02</v>
      </c>
      <c r="F341" s="3">
        <f>[1]Class!E337</f>
        <v>1967.27</v>
      </c>
    </row>
    <row r="342" spans="2:6" x14ac:dyDescent="0.3">
      <c r="B342" s="2">
        <f>[1]Class!B338</f>
        <v>4754</v>
      </c>
      <c r="C342" s="10">
        <f t="shared" si="13"/>
        <v>4754</v>
      </c>
      <c r="D342" s="3">
        <f>[1]Class!C338</f>
        <v>5633.78</v>
      </c>
      <c r="E342" s="3">
        <f>[1]Class!D338</f>
        <v>5659.38</v>
      </c>
      <c r="F342" s="3">
        <f>[1]Class!E338</f>
        <v>5357.35</v>
      </c>
    </row>
    <row r="343" spans="2:6" x14ac:dyDescent="0.3">
      <c r="B343" s="2">
        <f>[1]Class!B339</f>
        <v>4759</v>
      </c>
      <c r="C343" s="10">
        <f t="shared" si="13"/>
        <v>4759</v>
      </c>
      <c r="D343" s="3">
        <f>[1]Class!C339</f>
        <v>14706.06</v>
      </c>
      <c r="E343" s="3">
        <f>[1]Class!D339</f>
        <v>14839.04</v>
      </c>
      <c r="F343" s="3">
        <f>[1]Class!E339</f>
        <v>12282.65</v>
      </c>
    </row>
    <row r="344" spans="2:6" x14ac:dyDescent="0.3">
      <c r="B344" s="2">
        <f>[1]Class!B340</f>
        <v>4761</v>
      </c>
      <c r="C344" s="10">
        <f t="shared" si="13"/>
        <v>4761</v>
      </c>
      <c r="D344" s="3">
        <f>[1]Class!C340</f>
        <v>2098.92</v>
      </c>
      <c r="E344" s="3">
        <f>[1]Class!D340</f>
        <v>2232.4499999999998</v>
      </c>
      <c r="F344" s="3">
        <f>[1]Class!E340</f>
        <v>2445.25</v>
      </c>
    </row>
    <row r="345" spans="2:6" x14ac:dyDescent="0.3">
      <c r="B345" s="2">
        <f>[1]Class!B341</f>
        <v>4762</v>
      </c>
      <c r="C345" s="10">
        <f t="shared" si="13"/>
        <v>4762</v>
      </c>
      <c r="D345" s="3">
        <f>[1]Class!C341</f>
        <v>3749.17</v>
      </c>
      <c r="E345" s="3">
        <f>[1]Class!D341</f>
        <v>3934.84</v>
      </c>
      <c r="F345" s="3">
        <f>[1]Class!E341</f>
        <v>3914.26</v>
      </c>
    </row>
    <row r="346" spans="2:6" x14ac:dyDescent="0.3">
      <c r="B346" s="2">
        <f>[1]Class!B342</f>
        <v>4763</v>
      </c>
      <c r="C346" s="10">
        <f t="shared" si="13"/>
        <v>4763</v>
      </c>
      <c r="D346" s="3">
        <f>[1]Class!C342</f>
        <v>517.16014729999995</v>
      </c>
      <c r="E346" s="3">
        <f>[1]Class!D342</f>
        <v>565.54096509999999</v>
      </c>
      <c r="F346" s="3">
        <f>[1]Class!E342</f>
        <v>620.41639320000002</v>
      </c>
    </row>
    <row r="347" spans="2:6" x14ac:dyDescent="0.3">
      <c r="B347" s="2">
        <f>[1]Class!B343</f>
        <v>4764</v>
      </c>
      <c r="C347" s="10">
        <f t="shared" si="13"/>
        <v>4764</v>
      </c>
      <c r="D347" s="3">
        <f>[1]Class!C343</f>
        <v>9189.08</v>
      </c>
      <c r="E347" s="3">
        <f>[1]Class!D343</f>
        <v>9386.5300000000007</v>
      </c>
      <c r="F347" s="3">
        <f>[1]Class!E343</f>
        <v>9636.7999999999993</v>
      </c>
    </row>
    <row r="348" spans="2:6" x14ac:dyDescent="0.3">
      <c r="B348" s="2">
        <f>[1]Class!B344</f>
        <v>4765</v>
      </c>
      <c r="C348" s="10">
        <f t="shared" si="13"/>
        <v>4765</v>
      </c>
      <c r="D348" s="3">
        <f>[1]Class!C344</f>
        <v>1834.41</v>
      </c>
      <c r="E348" s="3">
        <f>[1]Class!D344</f>
        <v>1885.69</v>
      </c>
      <c r="F348" s="3">
        <f>[1]Class!E344</f>
        <v>2131.16</v>
      </c>
    </row>
    <row r="349" spans="2:6" x14ac:dyDescent="0.3">
      <c r="B349" s="2">
        <f>[1]Class!B345</f>
        <v>4771</v>
      </c>
      <c r="C349" s="10">
        <f t="shared" si="13"/>
        <v>4771</v>
      </c>
      <c r="D349" s="3">
        <f>[1]Class!C345</f>
        <v>72803.490000000005</v>
      </c>
      <c r="E349" s="3">
        <f>[1]Class!D345</f>
        <v>72915.97</v>
      </c>
      <c r="F349" s="3">
        <f>[1]Class!E345</f>
        <v>66320.899999999994</v>
      </c>
    </row>
    <row r="350" spans="2:6" x14ac:dyDescent="0.3">
      <c r="B350" s="2">
        <f>[1]Class!B346</f>
        <v>4772</v>
      </c>
      <c r="C350" s="10">
        <f t="shared" si="13"/>
        <v>4772</v>
      </c>
      <c r="D350" s="3">
        <f>[1]Class!C346</f>
        <v>12809.7</v>
      </c>
      <c r="E350" s="3">
        <f>[1]Class!D346</f>
        <v>12820.92</v>
      </c>
      <c r="F350" s="3">
        <f>[1]Class!E346</f>
        <v>10943.63</v>
      </c>
    </row>
    <row r="351" spans="2:6" x14ac:dyDescent="0.3">
      <c r="B351" s="2">
        <f>[1]Class!B347</f>
        <v>4773</v>
      </c>
      <c r="C351" s="10">
        <f t="shared" si="13"/>
        <v>4773</v>
      </c>
      <c r="D351" s="3">
        <f>[1]Class!C347</f>
        <v>12953.11</v>
      </c>
      <c r="E351" s="3">
        <f>[1]Class!D347</f>
        <v>13004.44</v>
      </c>
      <c r="F351" s="3">
        <f>[1]Class!E347</f>
        <v>9680.17</v>
      </c>
    </row>
    <row r="352" spans="2:6" x14ac:dyDescent="0.3">
      <c r="B352" s="2">
        <f>[1]Class!B348</f>
        <v>4774</v>
      </c>
      <c r="C352" s="10">
        <f t="shared" si="13"/>
        <v>4774</v>
      </c>
      <c r="D352" s="3">
        <f>[1]Class!C348</f>
        <v>489.91386879999999</v>
      </c>
      <c r="E352" s="3">
        <f>[1]Class!D348</f>
        <v>489.49549439999998</v>
      </c>
      <c r="F352" s="3">
        <f>[1]Class!E348</f>
        <v>378.90817049999998</v>
      </c>
    </row>
    <row r="353" spans="2:6" x14ac:dyDescent="0.3">
      <c r="B353" s="2">
        <f>[1]Class!B349</f>
        <v>4775</v>
      </c>
      <c r="C353" s="10">
        <f t="shared" si="13"/>
        <v>4775</v>
      </c>
      <c r="D353" s="3">
        <f>[1]Class!C349</f>
        <v>7636.2</v>
      </c>
      <c r="E353" s="3">
        <f>[1]Class!D349</f>
        <v>7646.73</v>
      </c>
      <c r="F353" s="3">
        <f>[1]Class!E349</f>
        <v>7016.49</v>
      </c>
    </row>
    <row r="354" spans="2:6" x14ac:dyDescent="0.3">
      <c r="B354" s="2">
        <f>[1]Class!B350</f>
        <v>4776</v>
      </c>
      <c r="C354" s="10">
        <f t="shared" si="13"/>
        <v>4776</v>
      </c>
      <c r="D354" s="3">
        <f>[1]Class!C350</f>
        <v>4776.37</v>
      </c>
      <c r="E354" s="3">
        <f>[1]Class!D350</f>
        <v>4863.12</v>
      </c>
      <c r="F354" s="3">
        <f>[1]Class!E350</f>
        <v>3837.8</v>
      </c>
    </row>
    <row r="355" spans="2:6" x14ac:dyDescent="0.3">
      <c r="B355" s="2">
        <f>[1]Class!B351</f>
        <v>4777</v>
      </c>
      <c r="C355" s="10">
        <f t="shared" si="13"/>
        <v>4777</v>
      </c>
      <c r="D355" s="3">
        <f>[1]Class!C351</f>
        <v>9246.44</v>
      </c>
      <c r="E355" s="3">
        <f>[1]Class!D351</f>
        <v>9257.74</v>
      </c>
      <c r="F355" s="3">
        <f>[1]Class!E351</f>
        <v>7116.48</v>
      </c>
    </row>
    <row r="356" spans="2:6" x14ac:dyDescent="0.3">
      <c r="B356" s="2">
        <f>[1]Class!B352</f>
        <v>4778</v>
      </c>
      <c r="C356" s="10">
        <f t="shared" si="13"/>
        <v>4778</v>
      </c>
      <c r="D356" s="3">
        <f>[1]Class!C352</f>
        <v>20669</v>
      </c>
      <c r="E356" s="3">
        <f>[1]Class!D352</f>
        <v>20880.91</v>
      </c>
      <c r="F356" s="3">
        <f>[1]Class!E352</f>
        <v>14351.81</v>
      </c>
    </row>
    <row r="357" spans="2:6" x14ac:dyDescent="0.3">
      <c r="B357" s="2">
        <f>[1]Class!B353</f>
        <v>4779</v>
      </c>
      <c r="C357" s="10">
        <f t="shared" si="13"/>
        <v>4779</v>
      </c>
      <c r="D357" s="3">
        <f>[1]Class!C353</f>
        <v>7474.74</v>
      </c>
      <c r="E357" s="3">
        <f>[1]Class!D353</f>
        <v>7559.96</v>
      </c>
      <c r="F357" s="3">
        <f>[1]Class!E353</f>
        <v>5699.46</v>
      </c>
    </row>
    <row r="358" spans="2:6" x14ac:dyDescent="0.3">
      <c r="B358" s="2">
        <f>[1]Class!B354</f>
        <v>4781</v>
      </c>
      <c r="C358" s="10">
        <f t="shared" si="13"/>
        <v>4781</v>
      </c>
      <c r="D358" s="3">
        <f>[1]Class!C354</f>
        <v>745.03096459999995</v>
      </c>
      <c r="E358" s="3">
        <f>[1]Class!D354</f>
        <v>775.06889079999996</v>
      </c>
      <c r="F358" s="3">
        <f>[1]Class!E354</f>
        <v>609.36529940000003</v>
      </c>
    </row>
    <row r="359" spans="2:6" x14ac:dyDescent="0.3">
      <c r="B359" s="2">
        <f>[1]Class!B355</f>
        <v>4782</v>
      </c>
      <c r="C359" s="10">
        <f t="shared" si="13"/>
        <v>4782</v>
      </c>
      <c r="D359" s="3">
        <f>[1]Class!C355</f>
        <v>266.81973299999999</v>
      </c>
      <c r="E359" s="3">
        <f>[1]Class!D355</f>
        <v>270.55908779999999</v>
      </c>
      <c r="F359" s="3">
        <f>[1]Class!E355</f>
        <v>181.9820134</v>
      </c>
    </row>
    <row r="360" spans="2:6" x14ac:dyDescent="0.3">
      <c r="B360" s="2">
        <f>[1]Class!B356</f>
        <v>4789</v>
      </c>
      <c r="C360" s="10">
        <f t="shared" si="13"/>
        <v>4789</v>
      </c>
      <c r="D360" s="3">
        <f>[1]Class!C356</f>
        <v>923.68538599999999</v>
      </c>
      <c r="E360" s="3">
        <f>[1]Class!D356</f>
        <v>949.74562639999999</v>
      </c>
      <c r="F360" s="3">
        <f>[1]Class!E356</f>
        <v>445.14701300000002</v>
      </c>
    </row>
    <row r="361" spans="2:6" x14ac:dyDescent="0.3">
      <c r="B361" s="2">
        <f>[1]Class!B357</f>
        <v>4791</v>
      </c>
      <c r="C361" s="10">
        <f t="shared" si="13"/>
        <v>4791</v>
      </c>
      <c r="D361" s="3">
        <f>[1]Class!C357</f>
        <v>18926.11</v>
      </c>
      <c r="E361" s="3">
        <f>[1]Class!D357</f>
        <v>18984.060000000001</v>
      </c>
      <c r="F361" s="3">
        <f>[1]Class!E357</f>
        <v>22219.31</v>
      </c>
    </row>
    <row r="362" spans="2:6" x14ac:dyDescent="0.3">
      <c r="B362" s="2">
        <f>[1]Class!B358</f>
        <v>4799</v>
      </c>
      <c r="C362" s="10">
        <f t="shared" si="13"/>
        <v>4799</v>
      </c>
      <c r="D362" s="3">
        <f>[1]Class!C358</f>
        <v>3249.67</v>
      </c>
      <c r="E362" s="3">
        <f>[1]Class!D358</f>
        <v>3289.78</v>
      </c>
      <c r="F362" s="3">
        <f>[1]Class!E358</f>
        <v>3150.8</v>
      </c>
    </row>
    <row r="363" spans="2:6" x14ac:dyDescent="0.3">
      <c r="B363" s="2">
        <f>[1]Class!B359</f>
        <v>4910</v>
      </c>
      <c r="C363" s="10">
        <f t="shared" si="13"/>
        <v>4910</v>
      </c>
      <c r="D363" s="3">
        <f>[1]Class!C359</f>
        <v>11970.86</v>
      </c>
      <c r="E363" s="3">
        <f>[1]Class!D359</f>
        <v>11968.23</v>
      </c>
      <c r="F363" s="3">
        <f>[1]Class!E359</f>
        <v>11654.29</v>
      </c>
    </row>
    <row r="364" spans="2:6" x14ac:dyDescent="0.3">
      <c r="B364" s="2">
        <f>[1]Class!B360</f>
        <v>4920</v>
      </c>
      <c r="C364" s="10">
        <f t="shared" si="13"/>
        <v>4920</v>
      </c>
      <c r="D364" s="3">
        <f>[1]Class!C360</f>
        <v>0</v>
      </c>
      <c r="E364" s="3">
        <f>[1]Class!D360</f>
        <v>0</v>
      </c>
      <c r="F364" s="3">
        <f>[1]Class!E360</f>
        <v>0</v>
      </c>
    </row>
    <row r="365" spans="2:6" x14ac:dyDescent="0.3">
      <c r="B365" s="2">
        <f>[1]Class!B361</f>
        <v>4931</v>
      </c>
      <c r="C365" s="10">
        <f t="shared" si="13"/>
        <v>4931</v>
      </c>
      <c r="D365" s="3">
        <f>[1]Class!C361</f>
        <v>51894.65</v>
      </c>
      <c r="E365" s="3">
        <f>[1]Class!D361</f>
        <v>51887.03</v>
      </c>
      <c r="F365" s="3">
        <f>[1]Class!E361</f>
        <v>50042.07</v>
      </c>
    </row>
    <row r="366" spans="2:6" x14ac:dyDescent="0.3">
      <c r="B366" s="2">
        <f>[1]Class!B362</f>
        <v>4932</v>
      </c>
      <c r="C366" s="10">
        <f t="shared" si="13"/>
        <v>4932</v>
      </c>
      <c r="D366" s="3">
        <f>[1]Class!C362</f>
        <v>7211.26</v>
      </c>
      <c r="E366" s="3">
        <f>[1]Class!D362</f>
        <v>7411.63</v>
      </c>
      <c r="F366" s="3">
        <f>[1]Class!E362</f>
        <v>10999.35</v>
      </c>
    </row>
    <row r="367" spans="2:6" x14ac:dyDescent="0.3">
      <c r="B367" s="2">
        <f>[1]Class!B363</f>
        <v>4939</v>
      </c>
      <c r="C367" s="10">
        <f t="shared" si="13"/>
        <v>4939</v>
      </c>
      <c r="D367" s="3">
        <f>[1]Class!C363</f>
        <v>7550.84</v>
      </c>
      <c r="E367" s="3">
        <f>[1]Class!D363</f>
        <v>7539.87</v>
      </c>
      <c r="F367" s="3">
        <f>[1]Class!E363</f>
        <v>10721.89</v>
      </c>
    </row>
    <row r="368" spans="2:6" x14ac:dyDescent="0.3">
      <c r="B368" s="2">
        <f>[1]Class!B364</f>
        <v>4941</v>
      </c>
      <c r="C368" s="10">
        <f t="shared" si="13"/>
        <v>4941</v>
      </c>
      <c r="D368" s="3">
        <f>[1]Class!C364</f>
        <v>11104.29</v>
      </c>
      <c r="E368" s="3">
        <f>[1]Class!D364</f>
        <v>11049.3</v>
      </c>
      <c r="F368" s="3">
        <f>[1]Class!E364</f>
        <v>15946.45</v>
      </c>
    </row>
    <row r="369" spans="2:6" x14ac:dyDescent="0.3">
      <c r="B369" s="2">
        <f>[1]Class!B365</f>
        <v>4942</v>
      </c>
      <c r="C369" s="10">
        <f t="shared" si="13"/>
        <v>4942</v>
      </c>
      <c r="D369" s="3">
        <f>[1]Class!C365</f>
        <v>3454.67</v>
      </c>
      <c r="E369" s="3">
        <f>[1]Class!D365</f>
        <v>3463.79</v>
      </c>
      <c r="F369" s="3">
        <f>[1]Class!E365</f>
        <v>4599.8100000000004</v>
      </c>
    </row>
    <row r="370" spans="2:6" x14ac:dyDescent="0.3">
      <c r="B370" s="2">
        <f>[1]Class!B366</f>
        <v>4950</v>
      </c>
      <c r="C370" s="10">
        <f t="shared" si="13"/>
        <v>4950</v>
      </c>
      <c r="D370" s="3">
        <f>[1]Class!C366</f>
        <v>0</v>
      </c>
      <c r="E370" s="3">
        <f>[1]Class!D366</f>
        <v>0</v>
      </c>
      <c r="F370" s="3">
        <f>[1]Class!E366</f>
        <v>0</v>
      </c>
    </row>
    <row r="371" spans="2:6" x14ac:dyDescent="0.3">
      <c r="B371" s="2">
        <f>[1]Class!B367</f>
        <v>5010</v>
      </c>
      <c r="C371" s="10">
        <f t="shared" si="13"/>
        <v>5010</v>
      </c>
      <c r="D371" s="3">
        <f>[1]Class!C367</f>
        <v>0</v>
      </c>
      <c r="E371" s="3">
        <f>[1]Class!D367</f>
        <v>0</v>
      </c>
      <c r="F371" s="3">
        <f>[1]Class!E367</f>
        <v>0</v>
      </c>
    </row>
    <row r="372" spans="2:6" x14ac:dyDescent="0.3">
      <c r="B372" s="2">
        <f>[1]Class!B368</f>
        <v>5020</v>
      </c>
      <c r="C372" s="10">
        <f t="shared" si="13"/>
        <v>5020</v>
      </c>
      <c r="D372" s="3">
        <f>[1]Class!C368</f>
        <v>3867.48</v>
      </c>
      <c r="E372" s="3">
        <f>[1]Class!D368</f>
        <v>3884.07</v>
      </c>
      <c r="F372" s="3">
        <f>[1]Class!E368</f>
        <v>2122.9699999999998</v>
      </c>
    </row>
    <row r="373" spans="2:6" x14ac:dyDescent="0.3">
      <c r="B373" s="2">
        <f>[1]Class!B369</f>
        <v>5030</v>
      </c>
      <c r="C373" s="10">
        <f t="shared" si="13"/>
        <v>5030</v>
      </c>
      <c r="D373" s="3">
        <f>[1]Class!C369</f>
        <v>1143.1400000000001</v>
      </c>
      <c r="E373" s="3">
        <f>[1]Class!D369</f>
        <v>1151.32</v>
      </c>
      <c r="F373" s="3">
        <f>[1]Class!E369</f>
        <v>403.55357299999997</v>
      </c>
    </row>
    <row r="374" spans="2:6" x14ac:dyDescent="0.3">
      <c r="B374" s="2">
        <f>[1]Class!B370</f>
        <v>5040</v>
      </c>
      <c r="C374" s="10">
        <f t="shared" si="13"/>
        <v>5040</v>
      </c>
      <c r="D374" s="3">
        <f>[1]Class!C370</f>
        <v>0</v>
      </c>
      <c r="E374" s="3">
        <f>[1]Class!D370</f>
        <v>0</v>
      </c>
      <c r="F374" s="3">
        <f>[1]Class!E370</f>
        <v>0</v>
      </c>
    </row>
    <row r="375" spans="2:6" x14ac:dyDescent="0.3">
      <c r="B375" s="2">
        <f>[1]Class!B371</f>
        <v>5110</v>
      </c>
      <c r="C375" s="10">
        <f t="shared" si="13"/>
        <v>5110</v>
      </c>
      <c r="D375" s="3">
        <f>[1]Class!C371</f>
        <v>36842.949999999997</v>
      </c>
      <c r="E375" s="3">
        <f>[1]Class!D371</f>
        <v>36883.08</v>
      </c>
      <c r="F375" s="3">
        <f>[1]Class!E371</f>
        <v>37036.089999999997</v>
      </c>
    </row>
    <row r="376" spans="2:6" x14ac:dyDescent="0.3">
      <c r="B376" s="2">
        <f>[1]Class!B372</f>
        <v>5121</v>
      </c>
      <c r="C376" s="10">
        <f t="shared" si="13"/>
        <v>5121</v>
      </c>
      <c r="D376" s="3">
        <f>[1]Class!C372</f>
        <v>338.86160990000002</v>
      </c>
      <c r="E376" s="3">
        <f>[1]Class!D372</f>
        <v>345.61868019999997</v>
      </c>
      <c r="F376" s="3">
        <f>[1]Class!E372</f>
        <v>245.08637569999999</v>
      </c>
    </row>
    <row r="377" spans="2:6" x14ac:dyDescent="0.3">
      <c r="B377" s="2">
        <f>[1]Class!B373</f>
        <v>5210</v>
      </c>
      <c r="C377" s="10">
        <f t="shared" si="13"/>
        <v>5210</v>
      </c>
      <c r="D377" s="3">
        <f>[1]Class!C373</f>
        <v>11658</v>
      </c>
      <c r="E377" s="3">
        <f>[1]Class!D373</f>
        <v>11578.55</v>
      </c>
      <c r="F377" s="3">
        <f>[1]Class!E373</f>
        <v>13230.82</v>
      </c>
    </row>
    <row r="378" spans="2:6" x14ac:dyDescent="0.3">
      <c r="B378" s="2">
        <f>[1]Class!B374</f>
        <v>5221</v>
      </c>
      <c r="C378" s="10">
        <f t="shared" si="13"/>
        <v>5221</v>
      </c>
      <c r="D378" s="3">
        <f>[1]Class!C374</f>
        <v>14904.82</v>
      </c>
      <c r="E378" s="3">
        <f>[1]Class!D374</f>
        <v>14895.35</v>
      </c>
      <c r="F378" s="3">
        <f>[1]Class!E374</f>
        <v>14027.88</v>
      </c>
    </row>
    <row r="379" spans="2:6" x14ac:dyDescent="0.3">
      <c r="B379" s="2">
        <f>[1]Class!B375</f>
        <v>5222</v>
      </c>
      <c r="C379" s="10">
        <f t="shared" si="13"/>
        <v>5222</v>
      </c>
      <c r="D379" s="3">
        <f>[1]Class!C375</f>
        <v>1173.29</v>
      </c>
      <c r="E379" s="3">
        <f>[1]Class!D375</f>
        <v>1168.52</v>
      </c>
      <c r="F379" s="3">
        <f>[1]Class!E375</f>
        <v>1315.7</v>
      </c>
    </row>
    <row r="380" spans="2:6" x14ac:dyDescent="0.3">
      <c r="B380" s="2">
        <f>[1]Class!B376</f>
        <v>5223</v>
      </c>
      <c r="C380" s="10">
        <f t="shared" si="13"/>
        <v>5223</v>
      </c>
      <c r="D380" s="3">
        <f>[1]Class!C376</f>
        <v>14414.96</v>
      </c>
      <c r="E380" s="3">
        <f>[1]Class!D376</f>
        <v>14400.35</v>
      </c>
      <c r="F380" s="3">
        <f>[1]Class!E376</f>
        <v>14897.05</v>
      </c>
    </row>
    <row r="381" spans="2:6" x14ac:dyDescent="0.3">
      <c r="B381" s="2">
        <f>[1]Class!B377</f>
        <v>5224</v>
      </c>
      <c r="C381" s="10">
        <f t="shared" si="13"/>
        <v>5224</v>
      </c>
      <c r="D381" s="3">
        <f>[1]Class!C377</f>
        <v>2910.16</v>
      </c>
      <c r="E381" s="3">
        <f>[1]Class!D377</f>
        <v>2899.84</v>
      </c>
      <c r="F381" s="3">
        <f>[1]Class!E377</f>
        <v>2403.44</v>
      </c>
    </row>
    <row r="382" spans="2:6" x14ac:dyDescent="0.3">
      <c r="B382" s="2">
        <f>[1]Class!B378</f>
        <v>5229</v>
      </c>
      <c r="C382" s="10">
        <f t="shared" si="13"/>
        <v>5229</v>
      </c>
      <c r="D382" s="3">
        <f>[1]Class!C378</f>
        <v>16237.66</v>
      </c>
      <c r="E382" s="3">
        <f>[1]Class!D378</f>
        <v>16133.53</v>
      </c>
      <c r="F382" s="3">
        <f>[1]Class!E378</f>
        <v>14210.44</v>
      </c>
    </row>
    <row r="383" spans="2:6" x14ac:dyDescent="0.3">
      <c r="B383" s="2">
        <f>[1]Class!B379</f>
        <v>5310</v>
      </c>
      <c r="C383" s="10">
        <f t="shared" si="13"/>
        <v>5310</v>
      </c>
      <c r="D383" s="3">
        <f>[1]Class!C379</f>
        <v>20273.099999999999</v>
      </c>
      <c r="E383" s="3">
        <f>[1]Class!D379</f>
        <v>20327.04</v>
      </c>
      <c r="F383" s="3">
        <f>[1]Class!E379</f>
        <v>19173.02</v>
      </c>
    </row>
    <row r="384" spans="2:6" x14ac:dyDescent="0.3">
      <c r="B384" s="2">
        <f>[1]Class!B380</f>
        <v>5320</v>
      </c>
      <c r="C384" s="10">
        <f t="shared" si="13"/>
        <v>5320</v>
      </c>
      <c r="D384" s="3">
        <f>[1]Class!C380</f>
        <v>8705.84</v>
      </c>
      <c r="E384" s="3">
        <f>[1]Class!D380</f>
        <v>8752.64</v>
      </c>
      <c r="F384" s="3">
        <f>[1]Class!E380</f>
        <v>9095.36</v>
      </c>
    </row>
    <row r="385" spans="2:6" x14ac:dyDescent="0.3">
      <c r="B385" s="2">
        <f>[1]Class!B381</f>
        <v>5510</v>
      </c>
      <c r="C385" s="10">
        <f t="shared" si="13"/>
        <v>5510</v>
      </c>
      <c r="D385" s="3">
        <f>[1]Class!C381</f>
        <v>59603.87</v>
      </c>
      <c r="E385" s="3">
        <f>[1]Class!D381</f>
        <v>59654.49</v>
      </c>
      <c r="F385" s="3">
        <f>[1]Class!E381</f>
        <v>66272.86</v>
      </c>
    </row>
    <row r="386" spans="2:6" x14ac:dyDescent="0.3">
      <c r="B386" s="2">
        <f>[1]Class!B382</f>
        <v>5520</v>
      </c>
      <c r="C386" s="10">
        <f t="shared" si="13"/>
        <v>5520</v>
      </c>
      <c r="D386" s="3">
        <f>[1]Class!C382</f>
        <v>1473.59</v>
      </c>
      <c r="E386" s="3">
        <f>[1]Class!D382</f>
        <v>1484.15</v>
      </c>
      <c r="F386" s="3">
        <f>[1]Class!E382</f>
        <v>1875.71</v>
      </c>
    </row>
    <row r="387" spans="2:6" x14ac:dyDescent="0.3">
      <c r="B387" s="2">
        <f>[1]Class!B383</f>
        <v>5530</v>
      </c>
      <c r="C387" s="10">
        <f t="shared" si="13"/>
        <v>5530</v>
      </c>
      <c r="D387" s="3">
        <f>[1]Class!C383</f>
        <v>105.1461635</v>
      </c>
      <c r="E387" s="3">
        <f>[1]Class!D383</f>
        <v>106.8281269</v>
      </c>
      <c r="F387" s="3">
        <f>[1]Class!E383</f>
        <v>145.9679921</v>
      </c>
    </row>
    <row r="388" spans="2:6" x14ac:dyDescent="0.3">
      <c r="B388" s="2">
        <f>[1]Class!B384</f>
        <v>5590</v>
      </c>
      <c r="C388" s="10">
        <f t="shared" si="13"/>
        <v>5590</v>
      </c>
      <c r="D388" s="3">
        <f>[1]Class!C384</f>
        <v>1947.57</v>
      </c>
      <c r="E388" s="3">
        <f>[1]Class!D384</f>
        <v>1965.15</v>
      </c>
      <c r="F388" s="3">
        <f>[1]Class!E384</f>
        <v>2517.21</v>
      </c>
    </row>
    <row r="389" spans="2:6" x14ac:dyDescent="0.3">
      <c r="B389" s="2">
        <f>[1]Class!B385</f>
        <v>5610</v>
      </c>
      <c r="C389" s="10">
        <f t="shared" si="13"/>
        <v>5610</v>
      </c>
      <c r="D389" s="3">
        <f>[1]Class!C385</f>
        <v>194787.62</v>
      </c>
      <c r="E389" s="3">
        <f>[1]Class!D385</f>
        <v>196589.15</v>
      </c>
      <c r="F389" s="3">
        <f>[1]Class!E385</f>
        <v>211145.37</v>
      </c>
    </row>
    <row r="390" spans="2:6" x14ac:dyDescent="0.3">
      <c r="B390" s="2">
        <f>[1]Class!B386</f>
        <v>5621</v>
      </c>
      <c r="C390" s="10">
        <f t="shared" si="13"/>
        <v>5621</v>
      </c>
      <c r="D390" s="3">
        <f>[1]Class!C386</f>
        <v>31365.279999999999</v>
      </c>
      <c r="E390" s="3">
        <f>[1]Class!D386</f>
        <v>31424.46</v>
      </c>
      <c r="F390" s="3">
        <f>[1]Class!E386</f>
        <v>32539.09</v>
      </c>
    </row>
    <row r="391" spans="2:6" x14ac:dyDescent="0.3">
      <c r="B391" s="2">
        <f>[1]Class!B387</f>
        <v>5629</v>
      </c>
      <c r="C391" s="10">
        <f t="shared" si="13"/>
        <v>5629</v>
      </c>
      <c r="D391" s="3">
        <f>[1]Class!C387</f>
        <v>32440.49</v>
      </c>
      <c r="E391" s="3">
        <f>[1]Class!D387</f>
        <v>32762.58</v>
      </c>
      <c r="F391" s="3">
        <f>[1]Class!E387</f>
        <v>35338.28</v>
      </c>
    </row>
    <row r="392" spans="2:6" x14ac:dyDescent="0.3">
      <c r="B392" s="2">
        <f>[1]Class!B388</f>
        <v>5630</v>
      </c>
      <c r="C392" s="10">
        <f t="shared" ref="C392:C455" si="14">IF(LEN(B392)=3,CONCATENATE(0,B392),B392)</f>
        <v>5630</v>
      </c>
      <c r="D392" s="3">
        <f>[1]Class!C388</f>
        <v>49915.34</v>
      </c>
      <c r="E392" s="3">
        <f>[1]Class!D388</f>
        <v>50003.56</v>
      </c>
      <c r="F392" s="3">
        <f>[1]Class!E388</f>
        <v>51139.11</v>
      </c>
    </row>
    <row r="393" spans="2:6" x14ac:dyDescent="0.3">
      <c r="B393" s="2">
        <f>[1]Class!B389</f>
        <v>5811</v>
      </c>
      <c r="C393" s="10">
        <f t="shared" si="14"/>
        <v>5811</v>
      </c>
      <c r="D393" s="3">
        <f>[1]Class!C389</f>
        <v>12111.31</v>
      </c>
      <c r="E393" s="3">
        <f>[1]Class!D389</f>
        <v>12125.06</v>
      </c>
      <c r="F393" s="3">
        <f>[1]Class!E389</f>
        <v>11758.63</v>
      </c>
    </row>
    <row r="394" spans="2:6" x14ac:dyDescent="0.3">
      <c r="B394" s="2">
        <f>[1]Class!B390</f>
        <v>5812</v>
      </c>
      <c r="C394" s="10">
        <f t="shared" si="14"/>
        <v>5812</v>
      </c>
      <c r="D394" s="3">
        <f>[1]Class!C390</f>
        <v>238.63535630000001</v>
      </c>
      <c r="E394" s="3">
        <f>[1]Class!D390</f>
        <v>239.08664580000001</v>
      </c>
      <c r="F394" s="3">
        <f>[1]Class!E390</f>
        <v>235.76594650000001</v>
      </c>
    </row>
    <row r="395" spans="2:6" x14ac:dyDescent="0.3">
      <c r="B395" s="2">
        <f>[1]Class!B391</f>
        <v>5813</v>
      </c>
      <c r="C395" s="10">
        <f t="shared" si="14"/>
        <v>5813</v>
      </c>
      <c r="D395" s="3">
        <f>[1]Class!C391</f>
        <v>13629.28</v>
      </c>
      <c r="E395" s="3">
        <f>[1]Class!D391</f>
        <v>13638.07</v>
      </c>
      <c r="F395" s="3">
        <f>[1]Class!E391</f>
        <v>13076.14</v>
      </c>
    </row>
    <row r="396" spans="2:6" x14ac:dyDescent="0.3">
      <c r="B396" s="2">
        <f>[1]Class!B392</f>
        <v>5814</v>
      </c>
      <c r="C396" s="10">
        <f t="shared" si="14"/>
        <v>5814</v>
      </c>
      <c r="D396" s="3">
        <f>[1]Class!C392</f>
        <v>20554.240000000002</v>
      </c>
      <c r="E396" s="3">
        <f>[1]Class!D392</f>
        <v>20577.580000000002</v>
      </c>
      <c r="F396" s="3">
        <f>[1]Class!E392</f>
        <v>18026.439999999999</v>
      </c>
    </row>
    <row r="397" spans="2:6" x14ac:dyDescent="0.3">
      <c r="B397" s="2">
        <f>[1]Class!B393</f>
        <v>5819</v>
      </c>
      <c r="C397" s="10">
        <f t="shared" si="14"/>
        <v>5819</v>
      </c>
      <c r="D397" s="3">
        <f>[1]Class!C393</f>
        <v>5695.81</v>
      </c>
      <c r="E397" s="3">
        <f>[1]Class!D393</f>
        <v>5716.6</v>
      </c>
      <c r="F397" s="3">
        <f>[1]Class!E393</f>
        <v>6465.53</v>
      </c>
    </row>
    <row r="398" spans="2:6" x14ac:dyDescent="0.3">
      <c r="B398" s="2">
        <f>[1]Class!B394</f>
        <v>5821</v>
      </c>
      <c r="C398" s="10">
        <f t="shared" si="14"/>
        <v>5821</v>
      </c>
      <c r="D398" s="3">
        <f>[1]Class!C394</f>
        <v>506.80862760000002</v>
      </c>
      <c r="E398" s="3">
        <f>[1]Class!D394</f>
        <v>507.22684839999999</v>
      </c>
      <c r="F398" s="3">
        <f>[1]Class!E394</f>
        <v>535.78615490000004</v>
      </c>
    </row>
    <row r="399" spans="2:6" x14ac:dyDescent="0.3">
      <c r="B399" s="2">
        <f>[1]Class!B395</f>
        <v>5829</v>
      </c>
      <c r="C399" s="10">
        <f t="shared" si="14"/>
        <v>5829</v>
      </c>
      <c r="D399" s="3">
        <f>[1]Class!C395</f>
        <v>3537.33</v>
      </c>
      <c r="E399" s="3">
        <f>[1]Class!D395</f>
        <v>3546.04</v>
      </c>
      <c r="F399" s="3">
        <f>[1]Class!E395</f>
        <v>3680.44</v>
      </c>
    </row>
    <row r="400" spans="2:6" x14ac:dyDescent="0.3">
      <c r="B400" s="2">
        <f>[1]Class!B396</f>
        <v>5911</v>
      </c>
      <c r="C400" s="10">
        <f t="shared" si="14"/>
        <v>5911</v>
      </c>
      <c r="D400" s="3">
        <f>[1]Class!C396</f>
        <v>30940.98</v>
      </c>
      <c r="E400" s="3">
        <f>[1]Class!D396</f>
        <v>31053.45</v>
      </c>
      <c r="F400" s="3">
        <f>[1]Class!E396</f>
        <v>34672.800000000003</v>
      </c>
    </row>
    <row r="401" spans="2:6" x14ac:dyDescent="0.3">
      <c r="B401" s="2">
        <f>[1]Class!B397</f>
        <v>5912</v>
      </c>
      <c r="C401" s="10">
        <f t="shared" si="14"/>
        <v>5912</v>
      </c>
      <c r="D401" s="3">
        <f>[1]Class!C397</f>
        <v>8890.4500000000007</v>
      </c>
      <c r="E401" s="3">
        <f>[1]Class!D397</f>
        <v>8920.42</v>
      </c>
      <c r="F401" s="3">
        <f>[1]Class!E397</f>
        <v>9509.7099999999991</v>
      </c>
    </row>
    <row r="402" spans="2:6" x14ac:dyDescent="0.3">
      <c r="B402" s="2">
        <f>[1]Class!B398</f>
        <v>5913</v>
      </c>
      <c r="C402" s="10">
        <f t="shared" si="14"/>
        <v>5913</v>
      </c>
      <c r="D402" s="3">
        <f>[1]Class!C398</f>
        <v>4672.41</v>
      </c>
      <c r="E402" s="3">
        <f>[1]Class!D398</f>
        <v>4679.16</v>
      </c>
      <c r="F402" s="3">
        <f>[1]Class!E398</f>
        <v>4939.09</v>
      </c>
    </row>
    <row r="403" spans="2:6" x14ac:dyDescent="0.3">
      <c r="B403" s="2">
        <f>[1]Class!B399</f>
        <v>5914</v>
      </c>
      <c r="C403" s="10">
        <f t="shared" si="14"/>
        <v>5914</v>
      </c>
      <c r="D403" s="3">
        <f>[1]Class!C399</f>
        <v>3730.62</v>
      </c>
      <c r="E403" s="3">
        <f>[1]Class!D399</f>
        <v>3732.31</v>
      </c>
      <c r="F403" s="3">
        <f>[1]Class!E399</f>
        <v>4194.79</v>
      </c>
    </row>
    <row r="404" spans="2:6" x14ac:dyDescent="0.3">
      <c r="B404" s="2">
        <f>[1]Class!B400</f>
        <v>5920</v>
      </c>
      <c r="C404" s="10">
        <f t="shared" si="14"/>
        <v>5920</v>
      </c>
      <c r="D404" s="3">
        <f>[1]Class!C400</f>
        <v>5698.45</v>
      </c>
      <c r="E404" s="3">
        <f>[1]Class!D400</f>
        <v>5723.8</v>
      </c>
      <c r="F404" s="3">
        <f>[1]Class!E400</f>
        <v>6877.57</v>
      </c>
    </row>
    <row r="405" spans="2:6" x14ac:dyDescent="0.3">
      <c r="B405" s="2">
        <f>[1]Class!B401</f>
        <v>6010</v>
      </c>
      <c r="C405" s="10">
        <f t="shared" si="14"/>
        <v>6010</v>
      </c>
      <c r="D405" s="3">
        <f>[1]Class!C401</f>
        <v>7268.41</v>
      </c>
      <c r="E405" s="3">
        <f>[1]Class!D401</f>
        <v>7278.59</v>
      </c>
      <c r="F405" s="3">
        <f>[1]Class!E401</f>
        <v>7334.56</v>
      </c>
    </row>
    <row r="406" spans="2:6" x14ac:dyDescent="0.3">
      <c r="B406" s="2">
        <f>[1]Class!B402</f>
        <v>6020</v>
      </c>
      <c r="C406" s="10">
        <f t="shared" si="14"/>
        <v>6020</v>
      </c>
      <c r="D406" s="3">
        <f>[1]Class!C402</f>
        <v>20115.25</v>
      </c>
      <c r="E406" s="3">
        <f>[1]Class!D402</f>
        <v>20126.53</v>
      </c>
      <c r="F406" s="3">
        <f>[1]Class!E402</f>
        <v>20127.3</v>
      </c>
    </row>
    <row r="407" spans="2:6" x14ac:dyDescent="0.3">
      <c r="B407" s="2">
        <f>[1]Class!B403</f>
        <v>6110</v>
      </c>
      <c r="C407" s="10">
        <f t="shared" si="14"/>
        <v>6110</v>
      </c>
      <c r="D407" s="3">
        <f>[1]Class!C403</f>
        <v>2691.28</v>
      </c>
      <c r="E407" s="3">
        <f>[1]Class!D403</f>
        <v>2688.69</v>
      </c>
      <c r="F407" s="3">
        <f>[1]Class!E403</f>
        <v>2392.59</v>
      </c>
    </row>
    <row r="408" spans="2:6" x14ac:dyDescent="0.3">
      <c r="B408" s="2">
        <f>[1]Class!B404</f>
        <v>6120</v>
      </c>
      <c r="C408" s="10">
        <f t="shared" si="14"/>
        <v>6120</v>
      </c>
      <c r="D408" s="3">
        <f>[1]Class!C404</f>
        <v>5957.37</v>
      </c>
      <c r="E408" s="3">
        <f>[1]Class!D404</f>
        <v>5961.09</v>
      </c>
      <c r="F408" s="3">
        <f>[1]Class!E404</f>
        <v>5119.3</v>
      </c>
    </row>
    <row r="409" spans="2:6" x14ac:dyDescent="0.3">
      <c r="B409" s="2">
        <f>[1]Class!B405</f>
        <v>6130</v>
      </c>
      <c r="C409" s="10">
        <f t="shared" si="14"/>
        <v>6130</v>
      </c>
      <c r="D409" s="3">
        <f>[1]Class!C405</f>
        <v>620.12475170000005</v>
      </c>
      <c r="E409" s="3">
        <f>[1]Class!D405</f>
        <v>619.67143940000005</v>
      </c>
      <c r="F409" s="3">
        <f>[1]Class!E405</f>
        <v>2948.67</v>
      </c>
    </row>
    <row r="410" spans="2:6" x14ac:dyDescent="0.3">
      <c r="B410" s="2">
        <f>[1]Class!B406</f>
        <v>6190</v>
      </c>
      <c r="C410" s="10">
        <f t="shared" si="14"/>
        <v>6190</v>
      </c>
      <c r="D410" s="3">
        <f>[1]Class!C406</f>
        <v>31512.29</v>
      </c>
      <c r="E410" s="3">
        <f>[1]Class!D406</f>
        <v>31577.46</v>
      </c>
      <c r="F410" s="3">
        <f>[1]Class!E406</f>
        <v>28339.88</v>
      </c>
    </row>
    <row r="411" spans="2:6" x14ac:dyDescent="0.3">
      <c r="B411" s="2">
        <f>[1]Class!B407</f>
        <v>6201</v>
      </c>
      <c r="C411" s="10">
        <f t="shared" si="14"/>
        <v>6201</v>
      </c>
      <c r="D411" s="3">
        <f>[1]Class!C407</f>
        <v>41647.339999999997</v>
      </c>
      <c r="E411" s="3">
        <f>[1]Class!D407</f>
        <v>41713.879999999997</v>
      </c>
      <c r="F411" s="3">
        <f>[1]Class!E407</f>
        <v>49200.94</v>
      </c>
    </row>
    <row r="412" spans="2:6" x14ac:dyDescent="0.3">
      <c r="B412" s="2">
        <f>[1]Class!B408</f>
        <v>6202</v>
      </c>
      <c r="C412" s="10">
        <f t="shared" si="14"/>
        <v>6202</v>
      </c>
      <c r="D412" s="3">
        <f>[1]Class!C408</f>
        <v>98262.51</v>
      </c>
      <c r="E412" s="3">
        <f>[1]Class!D408</f>
        <v>98374.58</v>
      </c>
      <c r="F412" s="3">
        <f>[1]Class!E408</f>
        <v>109133.11</v>
      </c>
    </row>
    <row r="413" spans="2:6" x14ac:dyDescent="0.3">
      <c r="B413" s="2">
        <f>[1]Class!B409</f>
        <v>6203</v>
      </c>
      <c r="C413" s="10">
        <f t="shared" si="14"/>
        <v>6203</v>
      </c>
      <c r="D413" s="3">
        <f>[1]Class!C409</f>
        <v>364.8215166</v>
      </c>
      <c r="E413" s="3">
        <f>[1]Class!D409</f>
        <v>376.65154369999999</v>
      </c>
      <c r="F413" s="3">
        <f>[1]Class!E409</f>
        <v>546.59139449999998</v>
      </c>
    </row>
    <row r="414" spans="2:6" x14ac:dyDescent="0.3">
      <c r="B414" s="2">
        <f>[1]Class!B410</f>
        <v>6209</v>
      </c>
      <c r="C414" s="10">
        <f t="shared" si="14"/>
        <v>6209</v>
      </c>
      <c r="D414" s="3">
        <f>[1]Class!C410</f>
        <v>32249.33</v>
      </c>
      <c r="E414" s="3">
        <f>[1]Class!D410</f>
        <v>32315.87</v>
      </c>
      <c r="F414" s="3">
        <f>[1]Class!E410</f>
        <v>34667.879999999997</v>
      </c>
    </row>
    <row r="415" spans="2:6" x14ac:dyDescent="0.3">
      <c r="B415" s="2">
        <f>[1]Class!B411</f>
        <v>6311</v>
      </c>
      <c r="C415" s="10">
        <f t="shared" si="14"/>
        <v>6311</v>
      </c>
      <c r="D415" s="3">
        <f>[1]Class!C411</f>
        <v>12384.94</v>
      </c>
      <c r="E415" s="3">
        <f>[1]Class!D411</f>
        <v>12479.56</v>
      </c>
      <c r="F415" s="3">
        <f>[1]Class!E411</f>
        <v>9664.31</v>
      </c>
    </row>
    <row r="416" spans="2:6" x14ac:dyDescent="0.3">
      <c r="B416" s="2">
        <f>[1]Class!B412</f>
        <v>6312</v>
      </c>
      <c r="C416" s="10">
        <f t="shared" si="14"/>
        <v>6312</v>
      </c>
      <c r="D416" s="3">
        <f>[1]Class!C412</f>
        <v>5901.79</v>
      </c>
      <c r="E416" s="3">
        <f>[1]Class!D412</f>
        <v>5881.25</v>
      </c>
      <c r="F416" s="3">
        <f>[1]Class!E412</f>
        <v>6028.12</v>
      </c>
    </row>
    <row r="417" spans="2:6" x14ac:dyDescent="0.3">
      <c r="B417" s="2">
        <f>[1]Class!B413</f>
        <v>6391</v>
      </c>
      <c r="C417" s="10">
        <f t="shared" si="14"/>
        <v>6391</v>
      </c>
      <c r="D417" s="3">
        <f>[1]Class!C413</f>
        <v>8984.69</v>
      </c>
      <c r="E417" s="3">
        <f>[1]Class!D413</f>
        <v>8980.11</v>
      </c>
      <c r="F417" s="3">
        <f>[1]Class!E413</f>
        <v>7637.69</v>
      </c>
    </row>
    <row r="418" spans="2:6" x14ac:dyDescent="0.3">
      <c r="B418" s="2">
        <f>[1]Class!B414</f>
        <v>6399</v>
      </c>
      <c r="C418" s="10">
        <f t="shared" si="14"/>
        <v>6399</v>
      </c>
      <c r="D418" s="3">
        <f>[1]Class!C414</f>
        <v>4545.1000000000004</v>
      </c>
      <c r="E418" s="3">
        <f>[1]Class!D414</f>
        <v>4614.99</v>
      </c>
      <c r="F418" s="3">
        <f>[1]Class!E414</f>
        <v>3567.07</v>
      </c>
    </row>
    <row r="419" spans="2:6" x14ac:dyDescent="0.3">
      <c r="B419" s="2">
        <f>[1]Class!B415</f>
        <v>6411</v>
      </c>
      <c r="C419" s="10">
        <f t="shared" si="14"/>
        <v>6411</v>
      </c>
      <c r="D419" s="3">
        <f>[1]Class!C415</f>
        <v>0</v>
      </c>
      <c r="E419" s="3">
        <f>[1]Class!D415</f>
        <v>0</v>
      </c>
      <c r="F419" s="3">
        <f>[1]Class!E415</f>
        <v>0</v>
      </c>
    </row>
    <row r="420" spans="2:6" x14ac:dyDescent="0.3">
      <c r="B420" s="2">
        <f>[1]Class!B416</f>
        <v>6419</v>
      </c>
      <c r="C420" s="10">
        <f t="shared" si="14"/>
        <v>6419</v>
      </c>
      <c r="D420" s="3">
        <f>[1]Class!C416</f>
        <v>0</v>
      </c>
      <c r="E420" s="3">
        <f>[1]Class!D416</f>
        <v>0</v>
      </c>
      <c r="F420" s="3">
        <f>[1]Class!E416</f>
        <v>0</v>
      </c>
    </row>
    <row r="421" spans="2:6" x14ac:dyDescent="0.3">
      <c r="B421" s="2">
        <f>[1]Class!B417</f>
        <v>6420</v>
      </c>
      <c r="C421" s="10">
        <f t="shared" si="14"/>
        <v>6420</v>
      </c>
      <c r="D421" s="3">
        <f>[1]Class!C417</f>
        <v>334.08205550000002</v>
      </c>
      <c r="E421" s="3">
        <f>[1]Class!D417</f>
        <v>350.3318021</v>
      </c>
      <c r="F421" s="3">
        <f>[1]Class!E417</f>
        <v>803.61847680000005</v>
      </c>
    </row>
    <row r="422" spans="2:6" x14ac:dyDescent="0.3">
      <c r="B422" s="2">
        <f>[1]Class!B418</f>
        <v>6430</v>
      </c>
      <c r="C422" s="10">
        <f t="shared" si="14"/>
        <v>6430</v>
      </c>
      <c r="D422" s="3">
        <f>[1]Class!C418</f>
        <v>8462.7999999999993</v>
      </c>
      <c r="E422" s="3">
        <f>[1]Class!D418</f>
        <v>8614.74</v>
      </c>
      <c r="F422" s="3">
        <f>[1]Class!E418</f>
        <v>9010.02</v>
      </c>
    </row>
    <row r="423" spans="2:6" x14ac:dyDescent="0.3">
      <c r="B423" s="2">
        <f>[1]Class!B419</f>
        <v>6491</v>
      </c>
      <c r="C423" s="10">
        <f t="shared" si="14"/>
        <v>6491</v>
      </c>
      <c r="D423" s="3">
        <f>[1]Class!C419</f>
        <v>852.81963440000004</v>
      </c>
      <c r="E423" s="3">
        <f>[1]Class!D419</f>
        <v>875.98905019999995</v>
      </c>
      <c r="F423" s="3">
        <f>[1]Class!E419</f>
        <v>937.10978669999997</v>
      </c>
    </row>
    <row r="424" spans="2:6" x14ac:dyDescent="0.3">
      <c r="B424" s="2">
        <f>[1]Class!B420</f>
        <v>6492</v>
      </c>
      <c r="C424" s="10">
        <f t="shared" si="14"/>
        <v>6492</v>
      </c>
      <c r="D424" s="3">
        <f>[1]Class!C420</f>
        <v>4011.45</v>
      </c>
      <c r="E424" s="3">
        <f>[1]Class!D420</f>
        <v>4084.21</v>
      </c>
      <c r="F424" s="3">
        <f>[1]Class!E420</f>
        <v>5318.99</v>
      </c>
    </row>
    <row r="425" spans="2:6" x14ac:dyDescent="0.3">
      <c r="B425" s="2">
        <f>[1]Class!B421</f>
        <v>6499</v>
      </c>
      <c r="C425" s="10">
        <f t="shared" si="14"/>
        <v>6499</v>
      </c>
      <c r="D425" s="3">
        <f>[1]Class!C421</f>
        <v>16516.28</v>
      </c>
      <c r="E425" s="3">
        <f>[1]Class!D421</f>
        <v>16823.47</v>
      </c>
      <c r="F425" s="3">
        <f>[1]Class!E421</f>
        <v>21543.68</v>
      </c>
    </row>
    <row r="426" spans="2:6" x14ac:dyDescent="0.3">
      <c r="B426" s="2">
        <f>[1]Class!B422</f>
        <v>6511</v>
      </c>
      <c r="C426" s="10">
        <f t="shared" si="14"/>
        <v>6511</v>
      </c>
      <c r="D426" s="3">
        <f>[1]Class!C422</f>
        <v>4686.6899999999996</v>
      </c>
      <c r="E426" s="3">
        <f>[1]Class!D422</f>
        <v>4688.9399999999996</v>
      </c>
      <c r="F426" s="3">
        <f>[1]Class!E422</f>
        <v>4931.12</v>
      </c>
    </row>
    <row r="427" spans="2:6" x14ac:dyDescent="0.3">
      <c r="B427" s="2">
        <f>[1]Class!B423</f>
        <v>6512</v>
      </c>
      <c r="C427" s="10">
        <f t="shared" si="14"/>
        <v>6512</v>
      </c>
      <c r="D427" s="3">
        <f>[1]Class!C423</f>
        <v>12918.67</v>
      </c>
      <c r="E427" s="3">
        <f>[1]Class!D423</f>
        <v>12934.55</v>
      </c>
      <c r="F427" s="3">
        <f>[1]Class!E423</f>
        <v>16007.98</v>
      </c>
    </row>
    <row r="428" spans="2:6" x14ac:dyDescent="0.3">
      <c r="B428" s="2">
        <f>[1]Class!B424</f>
        <v>6520</v>
      </c>
      <c r="C428" s="10">
        <f t="shared" si="14"/>
        <v>6520</v>
      </c>
      <c r="D428" s="3">
        <f>[1]Class!C424</f>
        <v>856.98777489999998</v>
      </c>
      <c r="E428" s="3">
        <f>[1]Class!D424</f>
        <v>857.35273180000002</v>
      </c>
      <c r="F428" s="3">
        <f>[1]Class!E424</f>
        <v>1276.47</v>
      </c>
    </row>
    <row r="429" spans="2:6" x14ac:dyDescent="0.3">
      <c r="B429" s="2">
        <f>[1]Class!B425</f>
        <v>6611</v>
      </c>
      <c r="C429" s="10">
        <f t="shared" si="14"/>
        <v>6611</v>
      </c>
      <c r="D429" s="3">
        <f>[1]Class!C425</f>
        <v>2704.84</v>
      </c>
      <c r="E429" s="3">
        <f>[1]Class!D425</f>
        <v>2703.98</v>
      </c>
      <c r="F429" s="3">
        <f>[1]Class!E425</f>
        <v>3055.59</v>
      </c>
    </row>
    <row r="430" spans="2:6" x14ac:dyDescent="0.3">
      <c r="B430" s="2">
        <f>[1]Class!B426</f>
        <v>6612</v>
      </c>
      <c r="C430" s="10">
        <f t="shared" si="14"/>
        <v>6612</v>
      </c>
      <c r="D430" s="3">
        <f>[1]Class!C426</f>
        <v>23894.27</v>
      </c>
      <c r="E430" s="3">
        <f>[1]Class!D426</f>
        <v>23887.19</v>
      </c>
      <c r="F430" s="3">
        <f>[1]Class!E426</f>
        <v>22605.3</v>
      </c>
    </row>
    <row r="431" spans="2:6" x14ac:dyDescent="0.3">
      <c r="B431" s="2">
        <f>[1]Class!B427</f>
        <v>6619</v>
      </c>
      <c r="C431" s="10">
        <f t="shared" si="14"/>
        <v>6619</v>
      </c>
      <c r="D431" s="3">
        <f>[1]Class!C427</f>
        <v>45577.31</v>
      </c>
      <c r="E431" s="3">
        <f>[1]Class!D427</f>
        <v>45510.239999999998</v>
      </c>
      <c r="F431" s="3">
        <f>[1]Class!E427</f>
        <v>48556.23</v>
      </c>
    </row>
    <row r="432" spans="2:6" x14ac:dyDescent="0.3">
      <c r="B432" s="2">
        <f>[1]Class!B428</f>
        <v>6621</v>
      </c>
      <c r="C432" s="10">
        <f t="shared" si="14"/>
        <v>6621</v>
      </c>
      <c r="D432" s="3">
        <f>[1]Class!C428</f>
        <v>2880</v>
      </c>
      <c r="E432" s="3">
        <f>[1]Class!D428</f>
        <v>2874.89</v>
      </c>
      <c r="F432" s="3">
        <f>[1]Class!E428</f>
        <v>2992.79</v>
      </c>
    </row>
    <row r="433" spans="2:6" x14ac:dyDescent="0.3">
      <c r="B433" s="2">
        <f>[1]Class!B429</f>
        <v>6622</v>
      </c>
      <c r="C433" s="10">
        <f t="shared" si="14"/>
        <v>6622</v>
      </c>
      <c r="D433" s="3">
        <f>[1]Class!C429</f>
        <v>30365.7</v>
      </c>
      <c r="E433" s="3">
        <f>[1]Class!D429</f>
        <v>30336.79</v>
      </c>
      <c r="F433" s="3">
        <f>[1]Class!E429</f>
        <v>33313.83</v>
      </c>
    </row>
    <row r="434" spans="2:6" x14ac:dyDescent="0.3">
      <c r="B434" s="2">
        <f>[1]Class!B430</f>
        <v>6629</v>
      </c>
      <c r="C434" s="10">
        <f t="shared" si="14"/>
        <v>6629</v>
      </c>
      <c r="D434" s="3">
        <f>[1]Class!C430</f>
        <v>22860.87</v>
      </c>
      <c r="E434" s="3">
        <f>[1]Class!D430</f>
        <v>22849.34</v>
      </c>
      <c r="F434" s="3">
        <f>[1]Class!E430</f>
        <v>25250.3</v>
      </c>
    </row>
    <row r="435" spans="2:6" x14ac:dyDescent="0.3">
      <c r="B435" s="2">
        <f>[1]Class!B431</f>
        <v>6630</v>
      </c>
      <c r="C435" s="10">
        <f t="shared" si="14"/>
        <v>6630</v>
      </c>
      <c r="D435" s="3">
        <f>[1]Class!C431</f>
        <v>28750.54</v>
      </c>
      <c r="E435" s="3">
        <f>[1]Class!D431</f>
        <v>28737.25</v>
      </c>
      <c r="F435" s="3">
        <f>[1]Class!E431</f>
        <v>34023.449999999997</v>
      </c>
    </row>
    <row r="436" spans="2:6" x14ac:dyDescent="0.3">
      <c r="B436" s="2">
        <f>[1]Class!B432</f>
        <v>6810</v>
      </c>
      <c r="C436" s="10">
        <f t="shared" si="14"/>
        <v>6810</v>
      </c>
      <c r="D436" s="3">
        <f>[1]Class!C432</f>
        <v>2350.98</v>
      </c>
      <c r="E436" s="3">
        <f>[1]Class!D432</f>
        <v>2371.7600000000002</v>
      </c>
      <c r="F436" s="3">
        <f>[1]Class!E432</f>
        <v>2183.06</v>
      </c>
    </row>
    <row r="437" spans="2:6" x14ac:dyDescent="0.3">
      <c r="B437" s="2">
        <f>[1]Class!B433</f>
        <v>6820</v>
      </c>
      <c r="C437" s="10">
        <f t="shared" si="14"/>
        <v>6820</v>
      </c>
      <c r="D437" s="3">
        <f>[1]Class!C433</f>
        <v>45129.43</v>
      </c>
      <c r="E437" s="3">
        <f>[1]Class!D433</f>
        <v>45309.56</v>
      </c>
      <c r="F437" s="3">
        <f>[1]Class!E433</f>
        <v>40374.839999999997</v>
      </c>
    </row>
    <row r="438" spans="2:6" x14ac:dyDescent="0.3">
      <c r="B438" s="2">
        <f>[1]Class!B434</f>
        <v>6831</v>
      </c>
      <c r="C438" s="10">
        <f t="shared" si="14"/>
        <v>6831</v>
      </c>
      <c r="D438" s="3">
        <f>[1]Class!C434</f>
        <v>47518.95</v>
      </c>
      <c r="E438" s="3">
        <f>[1]Class!D434</f>
        <v>48015.54</v>
      </c>
      <c r="F438" s="3">
        <f>[1]Class!E434</f>
        <v>41157.019999999997</v>
      </c>
    </row>
    <row r="439" spans="2:6" x14ac:dyDescent="0.3">
      <c r="B439" s="2">
        <f>[1]Class!B435</f>
        <v>6832</v>
      </c>
      <c r="C439" s="10">
        <f t="shared" si="14"/>
        <v>6832</v>
      </c>
      <c r="D439" s="3">
        <f>[1]Class!C435</f>
        <v>35436.480000000003</v>
      </c>
      <c r="E439" s="3">
        <f>[1]Class!D435</f>
        <v>35810.339999999997</v>
      </c>
      <c r="F439" s="3">
        <f>[1]Class!E435</f>
        <v>29085.599999999999</v>
      </c>
    </row>
    <row r="440" spans="2:6" x14ac:dyDescent="0.3">
      <c r="B440" s="2">
        <f>[1]Class!B436</f>
        <v>6910</v>
      </c>
      <c r="C440" s="10">
        <f t="shared" si="14"/>
        <v>6910</v>
      </c>
      <c r="D440" s="3">
        <f>[1]Class!C436</f>
        <v>80276.83</v>
      </c>
      <c r="E440" s="3">
        <f>[1]Class!D436</f>
        <v>80497.289999999994</v>
      </c>
      <c r="F440" s="3">
        <f>[1]Class!E436</f>
        <v>86494.43</v>
      </c>
    </row>
    <row r="441" spans="2:6" x14ac:dyDescent="0.3">
      <c r="B441" s="2">
        <f>[1]Class!B437</f>
        <v>6920</v>
      </c>
      <c r="C441" s="10">
        <f t="shared" si="14"/>
        <v>6920</v>
      </c>
      <c r="D441" s="3">
        <f>[1]Class!C437</f>
        <v>99608.77</v>
      </c>
      <c r="E441" s="3">
        <f>[1]Class!D437</f>
        <v>99421.69</v>
      </c>
      <c r="F441" s="3">
        <f>[1]Class!E437</f>
        <v>101076.34</v>
      </c>
    </row>
    <row r="442" spans="2:6" x14ac:dyDescent="0.3">
      <c r="B442" s="2">
        <f>[1]Class!B438</f>
        <v>7010</v>
      </c>
      <c r="C442" s="10">
        <f t="shared" si="14"/>
        <v>7010</v>
      </c>
      <c r="D442" s="3">
        <f>[1]Class!C438</f>
        <v>84047.43</v>
      </c>
      <c r="E442" s="3">
        <f>[1]Class!D438</f>
        <v>82446.03</v>
      </c>
      <c r="F442" s="3">
        <f>[1]Class!E438</f>
        <v>74161.119999999995</v>
      </c>
    </row>
    <row r="443" spans="2:6" x14ac:dyDescent="0.3">
      <c r="B443" s="2">
        <f>[1]Class!B439</f>
        <v>7021</v>
      </c>
      <c r="C443" s="10">
        <f t="shared" si="14"/>
        <v>7021</v>
      </c>
      <c r="D443" s="3">
        <f>[1]Class!C439</f>
        <v>13638.28</v>
      </c>
      <c r="E443" s="3">
        <f>[1]Class!D439</f>
        <v>13725</v>
      </c>
      <c r="F443" s="3">
        <f>[1]Class!E439</f>
        <v>14129.19</v>
      </c>
    </row>
    <row r="444" spans="2:6" x14ac:dyDescent="0.3">
      <c r="B444" s="2">
        <f>[1]Class!B440</f>
        <v>7022</v>
      </c>
      <c r="C444" s="10">
        <f t="shared" si="14"/>
        <v>7022</v>
      </c>
      <c r="D444" s="3">
        <f>[1]Class!C440</f>
        <v>156258.88</v>
      </c>
      <c r="E444" s="3">
        <f>[1]Class!D440</f>
        <v>157589.73000000001</v>
      </c>
      <c r="F444" s="3">
        <f>[1]Class!E440</f>
        <v>165237.20000000001</v>
      </c>
    </row>
    <row r="445" spans="2:6" x14ac:dyDescent="0.3">
      <c r="B445" s="2">
        <f>[1]Class!B441</f>
        <v>7111</v>
      </c>
      <c r="C445" s="10">
        <f t="shared" si="14"/>
        <v>7111</v>
      </c>
      <c r="D445" s="3">
        <f>[1]Class!C441</f>
        <v>29507.03</v>
      </c>
      <c r="E445" s="3">
        <f>[1]Class!D441</f>
        <v>29671.72</v>
      </c>
      <c r="F445" s="3">
        <f>[1]Class!E441</f>
        <v>33780.559999999998</v>
      </c>
    </row>
    <row r="446" spans="2:6" x14ac:dyDescent="0.3">
      <c r="B446" s="2">
        <f>[1]Class!B442</f>
        <v>7112</v>
      </c>
      <c r="C446" s="10">
        <f t="shared" si="14"/>
        <v>7112</v>
      </c>
      <c r="D446" s="3">
        <f>[1]Class!C442</f>
        <v>55079.49</v>
      </c>
      <c r="E446" s="3">
        <f>[1]Class!D442</f>
        <v>55251.519999999997</v>
      </c>
      <c r="F446" s="3">
        <f>[1]Class!E442</f>
        <v>60392.41</v>
      </c>
    </row>
    <row r="447" spans="2:6" x14ac:dyDescent="0.3">
      <c r="B447" s="2">
        <f>[1]Class!B443</f>
        <v>7120</v>
      </c>
      <c r="C447" s="10">
        <f t="shared" si="14"/>
        <v>7120</v>
      </c>
      <c r="D447" s="3">
        <f>[1]Class!C443</f>
        <v>2961.32</v>
      </c>
      <c r="E447" s="3">
        <f>[1]Class!D443</f>
        <v>2960.93</v>
      </c>
      <c r="F447" s="3">
        <f>[1]Class!E443</f>
        <v>13983.84</v>
      </c>
    </row>
    <row r="448" spans="2:6" x14ac:dyDescent="0.3">
      <c r="B448" s="2">
        <f>[1]Class!B444</f>
        <v>7211</v>
      </c>
      <c r="C448" s="10">
        <f t="shared" si="14"/>
        <v>7211</v>
      </c>
      <c r="D448" s="3">
        <f>[1]Class!C444</f>
        <v>1308.78</v>
      </c>
      <c r="E448" s="3">
        <f>[1]Class!D444</f>
        <v>1309.68</v>
      </c>
      <c r="F448" s="3">
        <f>[1]Class!E444</f>
        <v>2293.84</v>
      </c>
    </row>
    <row r="449" spans="2:6" x14ac:dyDescent="0.3">
      <c r="B449" s="2">
        <f>[1]Class!B445</f>
        <v>7219</v>
      </c>
      <c r="C449" s="10">
        <f t="shared" si="14"/>
        <v>7219</v>
      </c>
      <c r="D449" s="3">
        <f>[1]Class!C445</f>
        <v>15771.91</v>
      </c>
      <c r="E449" s="3">
        <f>[1]Class!D445</f>
        <v>15783.23</v>
      </c>
      <c r="F449" s="3">
        <f>[1]Class!E445</f>
        <v>22250.9</v>
      </c>
    </row>
    <row r="450" spans="2:6" x14ac:dyDescent="0.3">
      <c r="B450" s="2">
        <f>[1]Class!B446</f>
        <v>7220</v>
      </c>
      <c r="C450" s="10">
        <f t="shared" si="14"/>
        <v>7220</v>
      </c>
      <c r="D450" s="3">
        <f>[1]Class!C446</f>
        <v>1219.3900000000001</v>
      </c>
      <c r="E450" s="3">
        <f>[1]Class!D446</f>
        <v>1224.2</v>
      </c>
      <c r="F450" s="3">
        <f>[1]Class!E446</f>
        <v>3840.99</v>
      </c>
    </row>
    <row r="451" spans="2:6" x14ac:dyDescent="0.3">
      <c r="B451" s="2">
        <f>[1]Class!B447</f>
        <v>7311</v>
      </c>
      <c r="C451" s="10">
        <f t="shared" si="14"/>
        <v>7311</v>
      </c>
      <c r="D451" s="3">
        <f>[1]Class!C447</f>
        <v>48333.85</v>
      </c>
      <c r="E451" s="3">
        <f>[1]Class!D447</f>
        <v>48373.63</v>
      </c>
      <c r="F451" s="3">
        <f>[1]Class!E447</f>
        <v>60014.879999999997</v>
      </c>
    </row>
    <row r="452" spans="2:6" x14ac:dyDescent="0.3">
      <c r="B452" s="2">
        <f>[1]Class!B448</f>
        <v>7312</v>
      </c>
      <c r="C452" s="10">
        <f t="shared" si="14"/>
        <v>7312</v>
      </c>
      <c r="D452" s="3">
        <f>[1]Class!C448</f>
        <v>9428.69</v>
      </c>
      <c r="E452" s="3">
        <f>[1]Class!D448</f>
        <v>9445.89</v>
      </c>
      <c r="F452" s="3">
        <f>[1]Class!E448</f>
        <v>12358.15</v>
      </c>
    </row>
    <row r="453" spans="2:6" x14ac:dyDescent="0.3">
      <c r="B453" s="2">
        <f>[1]Class!B449</f>
        <v>7320</v>
      </c>
      <c r="C453" s="10">
        <f t="shared" si="14"/>
        <v>7320</v>
      </c>
      <c r="D453" s="3">
        <f>[1]Class!C449</f>
        <v>20438.66</v>
      </c>
      <c r="E453" s="3">
        <f>[1]Class!D449</f>
        <v>20445.41</v>
      </c>
      <c r="F453" s="3">
        <f>[1]Class!E449</f>
        <v>22564.63</v>
      </c>
    </row>
    <row r="454" spans="2:6" x14ac:dyDescent="0.3">
      <c r="B454" s="2">
        <f>[1]Class!B450</f>
        <v>7410</v>
      </c>
      <c r="C454" s="10">
        <f t="shared" si="14"/>
        <v>7410</v>
      </c>
      <c r="D454" s="3">
        <f>[1]Class!C450</f>
        <v>15154.58</v>
      </c>
      <c r="E454" s="3">
        <f>[1]Class!D450</f>
        <v>15084.53</v>
      </c>
      <c r="F454" s="3">
        <f>[1]Class!E450</f>
        <v>23075.81</v>
      </c>
    </row>
    <row r="455" spans="2:6" x14ac:dyDescent="0.3">
      <c r="B455" s="2">
        <f>[1]Class!B451</f>
        <v>7420</v>
      </c>
      <c r="C455" s="10">
        <f t="shared" si="14"/>
        <v>7420</v>
      </c>
      <c r="D455" s="3">
        <f>[1]Class!C451</f>
        <v>4766.57</v>
      </c>
      <c r="E455" s="3">
        <f>[1]Class!D451</f>
        <v>4752.71</v>
      </c>
      <c r="F455" s="3">
        <f>[1]Class!E451</f>
        <v>7544.01</v>
      </c>
    </row>
    <row r="456" spans="2:6" x14ac:dyDescent="0.3">
      <c r="B456" s="2">
        <f>[1]Class!B452</f>
        <v>7430</v>
      </c>
      <c r="C456" s="10">
        <f t="shared" ref="C456:C519" si="15">IF(LEN(B456)=3,CONCATENATE(0,B456),B456)</f>
        <v>7430</v>
      </c>
      <c r="D456" s="3">
        <f>[1]Class!C452</f>
        <v>1150.3</v>
      </c>
      <c r="E456" s="3">
        <f>[1]Class!D452</f>
        <v>1164.1600000000001</v>
      </c>
      <c r="F456" s="3">
        <f>[1]Class!E452</f>
        <v>1830.93</v>
      </c>
    </row>
    <row r="457" spans="2:6" x14ac:dyDescent="0.3">
      <c r="B457" s="2">
        <f>[1]Class!B453</f>
        <v>7490</v>
      </c>
      <c r="C457" s="10">
        <f t="shared" si="15"/>
        <v>7490</v>
      </c>
      <c r="D457" s="3">
        <f>[1]Class!C453</f>
        <v>19615.63</v>
      </c>
      <c r="E457" s="3">
        <f>[1]Class!D453</f>
        <v>21768.84</v>
      </c>
      <c r="F457" s="3">
        <f>[1]Class!E453</f>
        <v>36378.879999999997</v>
      </c>
    </row>
    <row r="458" spans="2:6" x14ac:dyDescent="0.3">
      <c r="B458" s="2">
        <f>[1]Class!B454</f>
        <v>7500</v>
      </c>
      <c r="C458" s="10">
        <f t="shared" si="15"/>
        <v>7500</v>
      </c>
      <c r="D458" s="3">
        <f>[1]Class!C454</f>
        <v>4131.84</v>
      </c>
      <c r="E458" s="3">
        <f>[1]Class!D454</f>
        <v>4076.26</v>
      </c>
      <c r="F458" s="3">
        <f>[1]Class!E454</f>
        <v>2616.66</v>
      </c>
    </row>
    <row r="459" spans="2:6" x14ac:dyDescent="0.3">
      <c r="B459" s="2">
        <f>[1]Class!B455</f>
        <v>7711</v>
      </c>
      <c r="C459" s="10">
        <f t="shared" si="15"/>
        <v>7711</v>
      </c>
      <c r="D459" s="3">
        <f>[1]Class!C455</f>
        <v>3680.62</v>
      </c>
      <c r="E459" s="3">
        <f>[1]Class!D455</f>
        <v>3680.7</v>
      </c>
      <c r="F459" s="3">
        <f>[1]Class!E455</f>
        <v>4297.08</v>
      </c>
    </row>
    <row r="460" spans="2:6" x14ac:dyDescent="0.3">
      <c r="B460" s="2">
        <f>[1]Class!B456</f>
        <v>7712</v>
      </c>
      <c r="C460" s="10">
        <f t="shared" si="15"/>
        <v>7712</v>
      </c>
      <c r="D460" s="3">
        <f>[1]Class!C456</f>
        <v>572.94361700000002</v>
      </c>
      <c r="E460" s="3">
        <f>[1]Class!D456</f>
        <v>569.73739999999998</v>
      </c>
      <c r="F460" s="3">
        <f>[1]Class!E456</f>
        <v>615.09589140000003</v>
      </c>
    </row>
    <row r="461" spans="2:6" x14ac:dyDescent="0.3">
      <c r="B461" s="2">
        <f>[1]Class!B457</f>
        <v>7721</v>
      </c>
      <c r="C461" s="10">
        <f t="shared" si="15"/>
        <v>7721</v>
      </c>
      <c r="D461" s="3">
        <f>[1]Class!C457</f>
        <v>0</v>
      </c>
      <c r="E461" s="3">
        <f>[1]Class!D457</f>
        <v>0</v>
      </c>
      <c r="F461" s="3">
        <f>[1]Class!E457</f>
        <v>410.68060609999998</v>
      </c>
    </row>
    <row r="462" spans="2:6" x14ac:dyDescent="0.3">
      <c r="B462" s="2">
        <f>[1]Class!B458</f>
        <v>7722</v>
      </c>
      <c r="C462" s="10">
        <f t="shared" si="15"/>
        <v>7722</v>
      </c>
      <c r="D462" s="3">
        <f>[1]Class!C458</f>
        <v>0</v>
      </c>
      <c r="E462" s="3">
        <f>[1]Class!D458</f>
        <v>0</v>
      </c>
      <c r="F462" s="3">
        <f>[1]Class!E458</f>
        <v>8.4462475000000001</v>
      </c>
    </row>
    <row r="463" spans="2:6" x14ac:dyDescent="0.3">
      <c r="B463" s="2">
        <f>[1]Class!B459</f>
        <v>7729</v>
      </c>
      <c r="C463" s="10">
        <f t="shared" si="15"/>
        <v>7729</v>
      </c>
      <c r="D463" s="3">
        <f>[1]Class!C459</f>
        <v>3284.62</v>
      </c>
      <c r="E463" s="3">
        <f>[1]Class!D459</f>
        <v>3279.23</v>
      </c>
      <c r="F463" s="3">
        <f>[1]Class!E459</f>
        <v>1027.23</v>
      </c>
    </row>
    <row r="464" spans="2:6" x14ac:dyDescent="0.3">
      <c r="B464" s="2">
        <f>[1]Class!B460</f>
        <v>7731</v>
      </c>
      <c r="C464" s="10">
        <f t="shared" si="15"/>
        <v>7731</v>
      </c>
      <c r="D464" s="3">
        <f>[1]Class!C460</f>
        <v>0</v>
      </c>
      <c r="E464" s="3">
        <f>[1]Class!D460</f>
        <v>0</v>
      </c>
      <c r="F464" s="3">
        <f>[1]Class!E460</f>
        <v>0</v>
      </c>
    </row>
    <row r="465" spans="2:6" x14ac:dyDescent="0.3">
      <c r="B465" s="2">
        <f>[1]Class!B461</f>
        <v>7732</v>
      </c>
      <c r="C465" s="10">
        <f t="shared" si="15"/>
        <v>7732</v>
      </c>
      <c r="D465" s="3">
        <f>[1]Class!C461</f>
        <v>2642.74</v>
      </c>
      <c r="E465" s="3">
        <f>[1]Class!D461</f>
        <v>2651.49</v>
      </c>
      <c r="F465" s="3">
        <f>[1]Class!E461</f>
        <v>2138.83</v>
      </c>
    </row>
    <row r="466" spans="2:6" x14ac:dyDescent="0.3">
      <c r="B466" s="2">
        <f>[1]Class!B462</f>
        <v>7733</v>
      </c>
      <c r="C466" s="10">
        <f t="shared" si="15"/>
        <v>7733</v>
      </c>
      <c r="D466" s="3">
        <f>[1]Class!C462</f>
        <v>503.4178642</v>
      </c>
      <c r="E466" s="3">
        <f>[1]Class!D462</f>
        <v>503.39556820000001</v>
      </c>
      <c r="F466" s="3">
        <f>[1]Class!E462</f>
        <v>280.6982984</v>
      </c>
    </row>
    <row r="467" spans="2:6" x14ac:dyDescent="0.3">
      <c r="B467" s="2">
        <f>[1]Class!B463</f>
        <v>7734</v>
      </c>
      <c r="C467" s="10">
        <f t="shared" si="15"/>
        <v>7734</v>
      </c>
      <c r="D467" s="3">
        <f>[1]Class!C463</f>
        <v>0</v>
      </c>
      <c r="E467" s="3">
        <f>[1]Class!D463</f>
        <v>0</v>
      </c>
      <c r="F467" s="3">
        <f>[1]Class!E463</f>
        <v>0</v>
      </c>
    </row>
    <row r="468" spans="2:6" x14ac:dyDescent="0.3">
      <c r="B468" s="2">
        <f>[1]Class!B464</f>
        <v>7735</v>
      </c>
      <c r="C468" s="10">
        <f t="shared" si="15"/>
        <v>7735</v>
      </c>
      <c r="D468" s="3">
        <f>[1]Class!C464</f>
        <v>386.17678439999997</v>
      </c>
      <c r="E468" s="3">
        <f>[1]Class!D464</f>
        <v>383.57528550000001</v>
      </c>
      <c r="F468" s="3">
        <f>[1]Class!E464</f>
        <v>176.3458373</v>
      </c>
    </row>
    <row r="469" spans="2:6" x14ac:dyDescent="0.3">
      <c r="B469" s="2">
        <f>[1]Class!B465</f>
        <v>7739</v>
      </c>
      <c r="C469" s="10">
        <f t="shared" si="15"/>
        <v>7739</v>
      </c>
      <c r="D469" s="3">
        <f>[1]Class!C465</f>
        <v>4591.13</v>
      </c>
      <c r="E469" s="3">
        <f>[1]Class!D465</f>
        <v>4579</v>
      </c>
      <c r="F469" s="3">
        <f>[1]Class!E465</f>
        <v>3327.34</v>
      </c>
    </row>
    <row r="470" spans="2:6" x14ac:dyDescent="0.3">
      <c r="B470" s="2">
        <f>[1]Class!B466</f>
        <v>7740</v>
      </c>
      <c r="C470" s="10">
        <f t="shared" si="15"/>
        <v>7740</v>
      </c>
      <c r="D470" s="3">
        <f>[1]Class!C466</f>
        <v>638.01123789999997</v>
      </c>
      <c r="E470" s="3">
        <f>[1]Class!D466</f>
        <v>633.71998029999997</v>
      </c>
      <c r="F470" s="3">
        <f>[1]Class!E466</f>
        <v>433.60329400000001</v>
      </c>
    </row>
    <row r="471" spans="2:6" x14ac:dyDescent="0.3">
      <c r="B471" s="2">
        <f>[1]Class!B467</f>
        <v>7810</v>
      </c>
      <c r="C471" s="10">
        <f t="shared" si="15"/>
        <v>7810</v>
      </c>
      <c r="D471" s="3">
        <f>[1]Class!C467</f>
        <v>34016.31</v>
      </c>
      <c r="E471" s="3">
        <f>[1]Class!D467</f>
        <v>34968.68</v>
      </c>
      <c r="F471" s="3">
        <f>[1]Class!E467</f>
        <v>40907.919999999998</v>
      </c>
    </row>
    <row r="472" spans="2:6" x14ac:dyDescent="0.3">
      <c r="B472" s="2">
        <f>[1]Class!B468</f>
        <v>7820</v>
      </c>
      <c r="C472" s="10">
        <f t="shared" si="15"/>
        <v>7820</v>
      </c>
      <c r="D472" s="3">
        <f>[1]Class!C468</f>
        <v>138948.23000000001</v>
      </c>
      <c r="E472" s="3">
        <f>[1]Class!D468</f>
        <v>139130.06</v>
      </c>
      <c r="F472" s="3">
        <f>[1]Class!E468</f>
        <v>146364.25</v>
      </c>
    </row>
    <row r="473" spans="2:6" x14ac:dyDescent="0.3">
      <c r="B473" s="2">
        <f>[1]Class!B469</f>
        <v>7830</v>
      </c>
      <c r="C473" s="10">
        <f t="shared" si="15"/>
        <v>7830</v>
      </c>
      <c r="D473" s="3">
        <f>[1]Class!C469</f>
        <v>3686.75</v>
      </c>
      <c r="E473" s="3">
        <f>[1]Class!D469</f>
        <v>3694.21</v>
      </c>
      <c r="F473" s="3">
        <f>[1]Class!E469</f>
        <v>4398.2700000000004</v>
      </c>
    </row>
    <row r="474" spans="2:6" x14ac:dyDescent="0.3">
      <c r="B474" s="2">
        <f>[1]Class!B470</f>
        <v>7911</v>
      </c>
      <c r="C474" s="10">
        <f t="shared" si="15"/>
        <v>7911</v>
      </c>
      <c r="D474" s="3">
        <f>[1]Class!C470</f>
        <v>15168.8</v>
      </c>
      <c r="E474" s="3">
        <f>[1]Class!D470</f>
        <v>15204.51</v>
      </c>
      <c r="F474" s="3">
        <f>[1]Class!E470</f>
        <v>14162.66</v>
      </c>
    </row>
    <row r="475" spans="2:6" x14ac:dyDescent="0.3">
      <c r="B475" s="2">
        <f>[1]Class!B471</f>
        <v>7912</v>
      </c>
      <c r="C475" s="10">
        <f t="shared" si="15"/>
        <v>7912</v>
      </c>
      <c r="D475" s="3">
        <f>[1]Class!C471</f>
        <v>8440.18</v>
      </c>
      <c r="E475" s="3">
        <f>[1]Class!D471</f>
        <v>8438.5</v>
      </c>
      <c r="F475" s="3">
        <f>[1]Class!E471</f>
        <v>6785.94</v>
      </c>
    </row>
    <row r="476" spans="2:6" x14ac:dyDescent="0.3">
      <c r="B476" s="2">
        <f>[1]Class!B472</f>
        <v>7990</v>
      </c>
      <c r="C476" s="10">
        <f t="shared" si="15"/>
        <v>7990</v>
      </c>
      <c r="D476" s="3">
        <f>[1]Class!C472</f>
        <v>2330.06</v>
      </c>
      <c r="E476" s="3">
        <f>[1]Class!D472</f>
        <v>2325.98</v>
      </c>
      <c r="F476" s="3">
        <f>[1]Class!E472</f>
        <v>6825.63</v>
      </c>
    </row>
    <row r="477" spans="2:6" x14ac:dyDescent="0.3">
      <c r="B477" s="2">
        <f>[1]Class!B473</f>
        <v>8010</v>
      </c>
      <c r="C477" s="10">
        <f t="shared" si="15"/>
        <v>8010</v>
      </c>
      <c r="D477" s="3">
        <f>[1]Class!C473</f>
        <v>61910.93</v>
      </c>
      <c r="E477" s="3">
        <f>[1]Class!D473</f>
        <v>61987.23</v>
      </c>
      <c r="F477" s="3">
        <f>[1]Class!E473</f>
        <v>56771.94</v>
      </c>
    </row>
    <row r="478" spans="2:6" x14ac:dyDescent="0.3">
      <c r="B478" s="2">
        <f>[1]Class!B474</f>
        <v>8020</v>
      </c>
      <c r="C478" s="10">
        <f t="shared" si="15"/>
        <v>8020</v>
      </c>
      <c r="D478" s="3">
        <f>[1]Class!C474</f>
        <v>2238.8000000000002</v>
      </c>
      <c r="E478" s="3">
        <f>[1]Class!D474</f>
        <v>2235.3200000000002</v>
      </c>
      <c r="F478" s="3">
        <f>[1]Class!E474</f>
        <v>1586.91</v>
      </c>
    </row>
    <row r="479" spans="2:6" x14ac:dyDescent="0.3">
      <c r="B479" s="2">
        <f>[1]Class!B475</f>
        <v>8030</v>
      </c>
      <c r="C479" s="10">
        <f t="shared" si="15"/>
        <v>8030</v>
      </c>
      <c r="D479" s="3">
        <f>[1]Class!C475</f>
        <v>591.99275539999996</v>
      </c>
      <c r="E479" s="3">
        <f>[1]Class!D475</f>
        <v>592.71905400000003</v>
      </c>
      <c r="F479" s="3">
        <f>[1]Class!E475</f>
        <v>449.63139949999999</v>
      </c>
    </row>
    <row r="480" spans="2:6" x14ac:dyDescent="0.3">
      <c r="B480" s="2">
        <f>[1]Class!B476</f>
        <v>8110</v>
      </c>
      <c r="C480" s="10">
        <f t="shared" si="15"/>
        <v>8110</v>
      </c>
      <c r="D480" s="3">
        <f>[1]Class!C476</f>
        <v>39317.61</v>
      </c>
      <c r="E480" s="3">
        <f>[1]Class!D476</f>
        <v>39603.379999999997</v>
      </c>
      <c r="F480" s="3">
        <f>[1]Class!E476</f>
        <v>31534.69</v>
      </c>
    </row>
    <row r="481" spans="2:6" x14ac:dyDescent="0.3">
      <c r="B481" s="2">
        <f>[1]Class!B477</f>
        <v>8121</v>
      </c>
      <c r="C481" s="10">
        <f t="shared" si="15"/>
        <v>8121</v>
      </c>
      <c r="D481" s="3">
        <f>[1]Class!C477</f>
        <v>85238.42</v>
      </c>
      <c r="E481" s="3">
        <f>[1]Class!D477</f>
        <v>85520.15</v>
      </c>
      <c r="F481" s="3">
        <f>[1]Class!E477</f>
        <v>87975.57</v>
      </c>
    </row>
    <row r="482" spans="2:6" x14ac:dyDescent="0.3">
      <c r="B482" s="2">
        <f>[1]Class!B478</f>
        <v>8122</v>
      </c>
      <c r="C482" s="10">
        <f t="shared" si="15"/>
        <v>8122</v>
      </c>
      <c r="D482" s="3">
        <f>[1]Class!C478</f>
        <v>3479.5</v>
      </c>
      <c r="E482" s="3">
        <f>[1]Class!D478</f>
        <v>3492.15</v>
      </c>
      <c r="F482" s="3">
        <f>[1]Class!E478</f>
        <v>3902.44</v>
      </c>
    </row>
    <row r="483" spans="2:6" x14ac:dyDescent="0.3">
      <c r="B483" s="2">
        <f>[1]Class!B479</f>
        <v>8129</v>
      </c>
      <c r="C483" s="10">
        <f t="shared" si="15"/>
        <v>8129</v>
      </c>
      <c r="D483" s="3">
        <f>[1]Class!C479</f>
        <v>10846.25</v>
      </c>
      <c r="E483" s="3">
        <f>[1]Class!D479</f>
        <v>11058.56</v>
      </c>
      <c r="F483" s="3">
        <f>[1]Class!E479</f>
        <v>12088.41</v>
      </c>
    </row>
    <row r="484" spans="2:6" x14ac:dyDescent="0.3">
      <c r="B484" s="2">
        <f>[1]Class!B480</f>
        <v>8130</v>
      </c>
      <c r="C484" s="10">
        <f t="shared" si="15"/>
        <v>8130</v>
      </c>
      <c r="D484" s="3">
        <f>[1]Class!C480</f>
        <v>8618.0499999999993</v>
      </c>
      <c r="E484" s="3">
        <f>[1]Class!D480</f>
        <v>9396.9599999999991</v>
      </c>
      <c r="F484" s="3">
        <f>[1]Class!E480</f>
        <v>6336.42</v>
      </c>
    </row>
    <row r="485" spans="2:6" x14ac:dyDescent="0.3">
      <c r="B485" s="2">
        <f>[1]Class!B481</f>
        <v>8211</v>
      </c>
      <c r="C485" s="10">
        <f t="shared" si="15"/>
        <v>8211</v>
      </c>
      <c r="D485" s="3">
        <f>[1]Class!C481</f>
        <v>5882.63</v>
      </c>
      <c r="E485" s="3">
        <f>[1]Class!D481</f>
        <v>5786.76</v>
      </c>
      <c r="F485" s="3">
        <f>[1]Class!E481</f>
        <v>6848.4</v>
      </c>
    </row>
    <row r="486" spans="2:6" x14ac:dyDescent="0.3">
      <c r="B486" s="2">
        <f>[1]Class!B482</f>
        <v>8219</v>
      </c>
      <c r="C486" s="10">
        <f t="shared" si="15"/>
        <v>8219</v>
      </c>
      <c r="D486" s="3">
        <f>[1]Class!C482</f>
        <v>3879.69</v>
      </c>
      <c r="E486" s="3">
        <f>[1]Class!D482</f>
        <v>3844.3</v>
      </c>
      <c r="F486" s="3">
        <f>[1]Class!E482</f>
        <v>3040.28</v>
      </c>
    </row>
    <row r="487" spans="2:6" x14ac:dyDescent="0.3">
      <c r="B487" s="2">
        <f>[1]Class!B483</f>
        <v>8220</v>
      </c>
      <c r="C487" s="10">
        <f t="shared" si="15"/>
        <v>8220</v>
      </c>
      <c r="D487" s="3">
        <f>[1]Class!C483</f>
        <v>5912.6</v>
      </c>
      <c r="E487" s="3">
        <f>[1]Class!D483</f>
        <v>5879.12</v>
      </c>
      <c r="F487" s="3">
        <f>[1]Class!E483</f>
        <v>3892.27</v>
      </c>
    </row>
    <row r="488" spans="2:6" x14ac:dyDescent="0.3">
      <c r="B488" s="2">
        <f>[1]Class!B484</f>
        <v>8230</v>
      </c>
      <c r="C488" s="10">
        <f t="shared" si="15"/>
        <v>8230</v>
      </c>
      <c r="D488" s="3">
        <f>[1]Class!C484</f>
        <v>7382.95</v>
      </c>
      <c r="E488" s="3">
        <f>[1]Class!D484</f>
        <v>7228.72</v>
      </c>
      <c r="F488" s="3">
        <f>[1]Class!E484</f>
        <v>7222.78</v>
      </c>
    </row>
    <row r="489" spans="2:6" x14ac:dyDescent="0.3">
      <c r="B489" s="2">
        <f>[1]Class!B485</f>
        <v>8291</v>
      </c>
      <c r="C489" s="10">
        <f t="shared" si="15"/>
        <v>8291</v>
      </c>
      <c r="D489" s="3">
        <f>[1]Class!C485</f>
        <v>3275.62</v>
      </c>
      <c r="E489" s="3">
        <f>[1]Class!D485</f>
        <v>3258.45</v>
      </c>
      <c r="F489" s="3">
        <f>[1]Class!E485</f>
        <v>2688.98</v>
      </c>
    </row>
    <row r="490" spans="2:6" x14ac:dyDescent="0.3">
      <c r="B490" s="2">
        <f>[1]Class!B486</f>
        <v>8292</v>
      </c>
      <c r="C490" s="10">
        <f t="shared" si="15"/>
        <v>8292</v>
      </c>
      <c r="D490" s="3">
        <f>[1]Class!C486</f>
        <v>1068.05</v>
      </c>
      <c r="E490" s="3">
        <f>[1]Class!D486</f>
        <v>1055.46</v>
      </c>
      <c r="F490" s="3">
        <f>[1]Class!E486</f>
        <v>889.03228650000005</v>
      </c>
    </row>
    <row r="491" spans="2:6" x14ac:dyDescent="0.3">
      <c r="B491" s="2">
        <f>[1]Class!B487</f>
        <v>8299</v>
      </c>
      <c r="C491" s="10">
        <f t="shared" si="15"/>
        <v>8299</v>
      </c>
      <c r="D491" s="3">
        <f>[1]Class!C487</f>
        <v>61407.83</v>
      </c>
      <c r="E491" s="3">
        <f>[1]Class!D487</f>
        <v>64581.21</v>
      </c>
      <c r="F491" s="3">
        <f>[1]Class!E487</f>
        <v>69385.740000000005</v>
      </c>
    </row>
    <row r="492" spans="2:6" x14ac:dyDescent="0.3">
      <c r="B492" s="2">
        <f>[1]Class!B488</f>
        <v>8411</v>
      </c>
      <c r="C492" s="10">
        <f t="shared" si="15"/>
        <v>8411</v>
      </c>
      <c r="D492" s="3">
        <f>[1]Class!C488</f>
        <v>109702.62</v>
      </c>
      <c r="E492" s="3">
        <f>[1]Class!D488</f>
        <v>109903.19</v>
      </c>
      <c r="F492" s="3">
        <f>[1]Class!E488</f>
        <v>110148.59</v>
      </c>
    </row>
    <row r="493" spans="2:6" x14ac:dyDescent="0.3">
      <c r="B493" s="2">
        <f>[1]Class!B489</f>
        <v>8412</v>
      </c>
      <c r="C493" s="10">
        <f t="shared" si="15"/>
        <v>8412</v>
      </c>
      <c r="D493" s="3">
        <f>[1]Class!C489</f>
        <v>18652.02</v>
      </c>
      <c r="E493" s="3">
        <f>[1]Class!D489</f>
        <v>18656.990000000002</v>
      </c>
      <c r="F493" s="3">
        <f>[1]Class!E489</f>
        <v>16457.34</v>
      </c>
    </row>
    <row r="494" spans="2:6" x14ac:dyDescent="0.3">
      <c r="B494" s="2">
        <f>[1]Class!B490</f>
        <v>8413</v>
      </c>
      <c r="C494" s="10">
        <f t="shared" si="15"/>
        <v>8413</v>
      </c>
      <c r="D494" s="3">
        <f>[1]Class!C490</f>
        <v>2842.81</v>
      </c>
      <c r="E494" s="3">
        <f>[1]Class!D490</f>
        <v>2843.61</v>
      </c>
      <c r="F494" s="3">
        <f>[1]Class!E490</f>
        <v>2951.74</v>
      </c>
    </row>
    <row r="495" spans="2:6" x14ac:dyDescent="0.3">
      <c r="B495" s="2">
        <f>[1]Class!B491</f>
        <v>8421</v>
      </c>
      <c r="C495" s="10">
        <f t="shared" si="15"/>
        <v>8421</v>
      </c>
      <c r="D495" s="3">
        <f>[1]Class!C491</f>
        <v>0</v>
      </c>
      <c r="E495" s="3">
        <f>[1]Class!D491</f>
        <v>0</v>
      </c>
      <c r="F495" s="3">
        <f>[1]Class!E491</f>
        <v>0</v>
      </c>
    </row>
    <row r="496" spans="2:6" x14ac:dyDescent="0.3">
      <c r="B496" s="2">
        <f>[1]Class!B492</f>
        <v>8422</v>
      </c>
      <c r="C496" s="10">
        <f t="shared" si="15"/>
        <v>8422</v>
      </c>
      <c r="D496" s="3">
        <f>[1]Class!C492</f>
        <v>0</v>
      </c>
      <c r="E496" s="3">
        <f>[1]Class!D492</f>
        <v>0</v>
      </c>
      <c r="F496" s="3">
        <f>[1]Class!E492</f>
        <v>0</v>
      </c>
    </row>
    <row r="497" spans="2:6" x14ac:dyDescent="0.3">
      <c r="B497" s="2">
        <f>[1]Class!B493</f>
        <v>8423</v>
      </c>
      <c r="C497" s="10">
        <f t="shared" si="15"/>
        <v>8423</v>
      </c>
      <c r="D497" s="3">
        <f>[1]Class!C493</f>
        <v>15066.1</v>
      </c>
      <c r="E497" s="3">
        <f>[1]Class!D493</f>
        <v>15067.29</v>
      </c>
      <c r="F497" s="3">
        <f>[1]Class!E493</f>
        <v>14270.12</v>
      </c>
    </row>
    <row r="498" spans="2:6" x14ac:dyDescent="0.3">
      <c r="B498" s="2">
        <f>[1]Class!B494</f>
        <v>8424</v>
      </c>
      <c r="C498" s="10">
        <f t="shared" si="15"/>
        <v>8424</v>
      </c>
      <c r="D498" s="3">
        <f>[1]Class!C494</f>
        <v>52588.46</v>
      </c>
      <c r="E498" s="3">
        <f>[1]Class!D494</f>
        <v>52590.35</v>
      </c>
      <c r="F498" s="3">
        <f>[1]Class!E494</f>
        <v>50764.78</v>
      </c>
    </row>
    <row r="499" spans="2:6" x14ac:dyDescent="0.3">
      <c r="B499" s="2">
        <f>[1]Class!B495</f>
        <v>8425</v>
      </c>
      <c r="C499" s="10">
        <f t="shared" si="15"/>
        <v>8425</v>
      </c>
      <c r="D499" s="3">
        <f>[1]Class!C495</f>
        <v>5796</v>
      </c>
      <c r="E499" s="3">
        <f>[1]Class!D495</f>
        <v>5796</v>
      </c>
      <c r="F499" s="3">
        <f>[1]Class!E495</f>
        <v>5651</v>
      </c>
    </row>
    <row r="500" spans="2:6" x14ac:dyDescent="0.3">
      <c r="B500" s="2">
        <f>[1]Class!B496</f>
        <v>8430</v>
      </c>
      <c r="C500" s="10">
        <f t="shared" si="15"/>
        <v>8430</v>
      </c>
      <c r="D500" s="3">
        <f>[1]Class!C496</f>
        <v>5864</v>
      </c>
      <c r="E500" s="3">
        <f>[1]Class!D496</f>
        <v>5864</v>
      </c>
      <c r="F500" s="3">
        <f>[1]Class!E496</f>
        <v>5521</v>
      </c>
    </row>
    <row r="501" spans="2:6" x14ac:dyDescent="0.3">
      <c r="B501" s="2">
        <f>[1]Class!B497</f>
        <v>8510</v>
      </c>
      <c r="C501" s="10">
        <f t="shared" si="15"/>
        <v>8510</v>
      </c>
      <c r="D501" s="3">
        <f>[1]Class!C497</f>
        <v>11398.77</v>
      </c>
      <c r="E501" s="3">
        <f>[1]Class!D497</f>
        <v>11684.96</v>
      </c>
      <c r="F501" s="3">
        <f>[1]Class!E497</f>
        <v>9553.5300000000007</v>
      </c>
    </row>
    <row r="502" spans="2:6" x14ac:dyDescent="0.3">
      <c r="B502" s="2">
        <f>[1]Class!B498</f>
        <v>8520</v>
      </c>
      <c r="C502" s="10">
        <f t="shared" si="15"/>
        <v>8520</v>
      </c>
      <c r="D502" s="3">
        <f>[1]Class!C498</f>
        <v>145446.28</v>
      </c>
      <c r="E502" s="3">
        <f>[1]Class!D498</f>
        <v>146112.95000000001</v>
      </c>
      <c r="F502" s="3">
        <f>[1]Class!E498</f>
        <v>137034.10999999999</v>
      </c>
    </row>
    <row r="503" spans="2:6" x14ac:dyDescent="0.3">
      <c r="B503" s="2">
        <f>[1]Class!B499</f>
        <v>8531</v>
      </c>
      <c r="C503" s="10">
        <f t="shared" si="15"/>
        <v>8531</v>
      </c>
      <c r="D503" s="3">
        <f>[1]Class!C499</f>
        <v>78065.2</v>
      </c>
      <c r="E503" s="3">
        <f>[1]Class!D499</f>
        <v>78397.25</v>
      </c>
      <c r="F503" s="3">
        <f>[1]Class!E499</f>
        <v>73325.09</v>
      </c>
    </row>
    <row r="504" spans="2:6" x14ac:dyDescent="0.3">
      <c r="B504" s="2">
        <f>[1]Class!B500</f>
        <v>8532</v>
      </c>
      <c r="C504" s="10">
        <f t="shared" si="15"/>
        <v>8532</v>
      </c>
      <c r="D504" s="3">
        <f>[1]Class!C500</f>
        <v>22063.5</v>
      </c>
      <c r="E504" s="3">
        <f>[1]Class!D500</f>
        <v>22234.06</v>
      </c>
      <c r="F504" s="3">
        <f>[1]Class!E500</f>
        <v>20058.599999999999</v>
      </c>
    </row>
    <row r="505" spans="2:6" x14ac:dyDescent="0.3">
      <c r="B505" s="2">
        <f>[1]Class!B501</f>
        <v>8541</v>
      </c>
      <c r="C505" s="10">
        <f t="shared" si="15"/>
        <v>8541</v>
      </c>
      <c r="D505" s="3">
        <f>[1]Class!C501</f>
        <v>7363.54</v>
      </c>
      <c r="E505" s="3">
        <f>[1]Class!D501</f>
        <v>7454</v>
      </c>
      <c r="F505" s="3">
        <f>[1]Class!E501</f>
        <v>6161.64</v>
      </c>
    </row>
    <row r="506" spans="2:6" x14ac:dyDescent="0.3">
      <c r="B506" s="2">
        <f>[1]Class!B502</f>
        <v>8542</v>
      </c>
      <c r="C506" s="10">
        <f t="shared" si="15"/>
        <v>8542</v>
      </c>
      <c r="D506" s="3">
        <f>[1]Class!C502</f>
        <v>72316.13</v>
      </c>
      <c r="E506" s="3">
        <f>[1]Class!D502</f>
        <v>72361.86</v>
      </c>
      <c r="F506" s="3">
        <f>[1]Class!E502</f>
        <v>74985.009999999995</v>
      </c>
    </row>
    <row r="507" spans="2:6" x14ac:dyDescent="0.3">
      <c r="B507" s="2">
        <f>[1]Class!B503</f>
        <v>8551</v>
      </c>
      <c r="C507" s="10">
        <f t="shared" si="15"/>
        <v>8551</v>
      </c>
      <c r="D507" s="3">
        <f>[1]Class!C503</f>
        <v>2125.3000000000002</v>
      </c>
      <c r="E507" s="3">
        <f>[1]Class!D503</f>
        <v>2187.6999999999998</v>
      </c>
      <c r="F507" s="3">
        <f>[1]Class!E503</f>
        <v>2100.94</v>
      </c>
    </row>
    <row r="508" spans="2:6" x14ac:dyDescent="0.3">
      <c r="B508" s="2">
        <f>[1]Class!B504</f>
        <v>8552</v>
      </c>
      <c r="C508" s="10">
        <f t="shared" si="15"/>
        <v>8552</v>
      </c>
      <c r="D508" s="3">
        <f>[1]Class!C504</f>
        <v>1425.22</v>
      </c>
      <c r="E508" s="3">
        <f>[1]Class!D504</f>
        <v>1476.64</v>
      </c>
      <c r="F508" s="3">
        <f>[1]Class!E504</f>
        <v>1815.28</v>
      </c>
    </row>
    <row r="509" spans="2:6" x14ac:dyDescent="0.3">
      <c r="B509" s="2">
        <f>[1]Class!B505</f>
        <v>8553</v>
      </c>
      <c r="C509" s="10">
        <f t="shared" si="15"/>
        <v>8553</v>
      </c>
      <c r="D509" s="3">
        <f>[1]Class!C505</f>
        <v>452.95144829999998</v>
      </c>
      <c r="E509" s="3">
        <f>[1]Class!D505</f>
        <v>480.94383909999999</v>
      </c>
      <c r="F509" s="3">
        <f>[1]Class!E505</f>
        <v>426.0265278</v>
      </c>
    </row>
    <row r="510" spans="2:6" x14ac:dyDescent="0.3">
      <c r="B510" s="2">
        <f>[1]Class!B506</f>
        <v>8559</v>
      </c>
      <c r="C510" s="10">
        <f t="shared" si="15"/>
        <v>8559</v>
      </c>
      <c r="D510" s="3">
        <f>[1]Class!C506</f>
        <v>37082.85</v>
      </c>
      <c r="E510" s="3">
        <f>[1]Class!D506</f>
        <v>37587.96</v>
      </c>
      <c r="F510" s="3">
        <f>[1]Class!E506</f>
        <v>33393.410000000003</v>
      </c>
    </row>
    <row r="511" spans="2:6" x14ac:dyDescent="0.3">
      <c r="B511" s="2">
        <f>[1]Class!B507</f>
        <v>8560</v>
      </c>
      <c r="C511" s="10">
        <f t="shared" si="15"/>
        <v>8560</v>
      </c>
      <c r="D511" s="3">
        <f>[1]Class!C507</f>
        <v>8722.68</v>
      </c>
      <c r="E511" s="3">
        <f>[1]Class!D507</f>
        <v>8810.24</v>
      </c>
      <c r="F511" s="3">
        <f>[1]Class!E507</f>
        <v>9058.9699999999993</v>
      </c>
    </row>
    <row r="512" spans="2:6" x14ac:dyDescent="0.3">
      <c r="B512" s="2">
        <f>[1]Class!B508</f>
        <v>8610</v>
      </c>
      <c r="C512" s="10">
        <f t="shared" si="15"/>
        <v>8610</v>
      </c>
      <c r="D512" s="3">
        <f>[1]Class!C508</f>
        <v>190292.96</v>
      </c>
      <c r="E512" s="3">
        <f>[1]Class!D508</f>
        <v>190291.35</v>
      </c>
      <c r="F512" s="3">
        <f>[1]Class!E508</f>
        <v>199544.16</v>
      </c>
    </row>
    <row r="513" spans="2:6" x14ac:dyDescent="0.3">
      <c r="B513" s="2">
        <f>[1]Class!B509</f>
        <v>8621</v>
      </c>
      <c r="C513" s="10">
        <f t="shared" si="15"/>
        <v>8621</v>
      </c>
      <c r="D513" s="3">
        <f>[1]Class!C509</f>
        <v>34373.879999999997</v>
      </c>
      <c r="E513" s="3">
        <f>[1]Class!D509</f>
        <v>34739.300000000003</v>
      </c>
      <c r="F513" s="3">
        <f>[1]Class!E509</f>
        <v>28478.6</v>
      </c>
    </row>
    <row r="514" spans="2:6" x14ac:dyDescent="0.3">
      <c r="B514" s="2">
        <f>[1]Class!B510</f>
        <v>8622</v>
      </c>
      <c r="C514" s="10">
        <f t="shared" si="15"/>
        <v>8622</v>
      </c>
      <c r="D514" s="3">
        <f>[1]Class!C510</f>
        <v>5454.83</v>
      </c>
      <c r="E514" s="3">
        <f>[1]Class!D510</f>
        <v>5497.05</v>
      </c>
      <c r="F514" s="3">
        <f>[1]Class!E510</f>
        <v>4806.5200000000004</v>
      </c>
    </row>
    <row r="515" spans="2:6" x14ac:dyDescent="0.3">
      <c r="B515" s="2">
        <f>[1]Class!B511</f>
        <v>8623</v>
      </c>
      <c r="C515" s="10">
        <f t="shared" si="15"/>
        <v>8623</v>
      </c>
      <c r="D515" s="3">
        <f>[1]Class!C511</f>
        <v>14653.13</v>
      </c>
      <c r="E515" s="3">
        <f>[1]Class!D511</f>
        <v>14966.69</v>
      </c>
      <c r="F515" s="3">
        <f>[1]Class!E511</f>
        <v>12045.1</v>
      </c>
    </row>
    <row r="516" spans="2:6" x14ac:dyDescent="0.3">
      <c r="B516" s="2">
        <f>[1]Class!B512</f>
        <v>8690</v>
      </c>
      <c r="C516" s="10">
        <f t="shared" si="15"/>
        <v>8690</v>
      </c>
      <c r="D516" s="3">
        <f>[1]Class!C512</f>
        <v>56456.58</v>
      </c>
      <c r="E516" s="3">
        <f>[1]Class!D512</f>
        <v>56491.27</v>
      </c>
      <c r="F516" s="3">
        <f>[1]Class!E512</f>
        <v>61595.83</v>
      </c>
    </row>
    <row r="517" spans="2:6" x14ac:dyDescent="0.3">
      <c r="B517" s="2">
        <f>[1]Class!B513</f>
        <v>8710</v>
      </c>
      <c r="C517" s="10">
        <f t="shared" si="15"/>
        <v>8710</v>
      </c>
      <c r="D517" s="3">
        <f>[1]Class!C513</f>
        <v>17414.55</v>
      </c>
      <c r="E517" s="3">
        <f>[1]Class!D513</f>
        <v>17404.759999999998</v>
      </c>
      <c r="F517" s="3">
        <f>[1]Class!E513</f>
        <v>12361.04</v>
      </c>
    </row>
    <row r="518" spans="2:6" x14ac:dyDescent="0.3">
      <c r="B518" s="2">
        <f>[1]Class!B514</f>
        <v>8720</v>
      </c>
      <c r="C518" s="10">
        <f t="shared" si="15"/>
        <v>8720</v>
      </c>
      <c r="D518" s="3">
        <f>[1]Class!C514</f>
        <v>5832.94</v>
      </c>
      <c r="E518" s="3">
        <f>[1]Class!D514</f>
        <v>5823.1</v>
      </c>
      <c r="F518" s="3">
        <f>[1]Class!E514</f>
        <v>2071.92</v>
      </c>
    </row>
    <row r="519" spans="2:6" x14ac:dyDescent="0.3">
      <c r="B519" s="2">
        <f>[1]Class!B515</f>
        <v>8730</v>
      </c>
      <c r="C519" s="10">
        <f t="shared" si="15"/>
        <v>8730</v>
      </c>
      <c r="D519" s="3">
        <f>[1]Class!C515</f>
        <v>15609.3</v>
      </c>
      <c r="E519" s="3">
        <f>[1]Class!D515</f>
        <v>15603.71</v>
      </c>
      <c r="F519" s="3">
        <f>[1]Class!E515</f>
        <v>17642.5</v>
      </c>
    </row>
    <row r="520" spans="2:6" x14ac:dyDescent="0.3">
      <c r="B520" s="2">
        <f>[1]Class!B516</f>
        <v>8790</v>
      </c>
      <c r="C520" s="10">
        <f t="shared" ref="C520:C557" si="16">IF(LEN(B520)=3,CONCATENATE(0,B520),B520)</f>
        <v>8790</v>
      </c>
      <c r="D520" s="3">
        <f>[1]Class!C516</f>
        <v>22765.69</v>
      </c>
      <c r="E520" s="3">
        <f>[1]Class!D516</f>
        <v>22748.04</v>
      </c>
      <c r="F520" s="3">
        <f>[1]Class!E516</f>
        <v>19467.599999999999</v>
      </c>
    </row>
    <row r="521" spans="2:6" x14ac:dyDescent="0.3">
      <c r="B521" s="2">
        <f>[1]Class!B517</f>
        <v>8810</v>
      </c>
      <c r="C521" s="10">
        <f t="shared" si="16"/>
        <v>8810</v>
      </c>
      <c r="D521" s="3">
        <f>[1]Class!C517</f>
        <v>34494.9</v>
      </c>
      <c r="E521" s="3">
        <f>[1]Class!D517</f>
        <v>34604.949999999997</v>
      </c>
      <c r="F521" s="3">
        <f>[1]Class!E517</f>
        <v>31938.46</v>
      </c>
    </row>
    <row r="522" spans="2:6" x14ac:dyDescent="0.3">
      <c r="B522" s="2">
        <f>[1]Class!B518</f>
        <v>8891</v>
      </c>
      <c r="C522" s="10">
        <f t="shared" si="16"/>
        <v>8891</v>
      </c>
      <c r="D522" s="3">
        <f>[1]Class!C518</f>
        <v>28470.33</v>
      </c>
      <c r="E522" s="3">
        <f>[1]Class!D518</f>
        <v>29373.69</v>
      </c>
      <c r="F522" s="3">
        <f>[1]Class!E518</f>
        <v>28537.54</v>
      </c>
    </row>
    <row r="523" spans="2:6" x14ac:dyDescent="0.3">
      <c r="B523" s="2">
        <f>[1]Class!B519</f>
        <v>8899</v>
      </c>
      <c r="C523" s="10">
        <f t="shared" si="16"/>
        <v>8899</v>
      </c>
      <c r="D523" s="3">
        <f>[1]Class!C519</f>
        <v>77767.210000000006</v>
      </c>
      <c r="E523" s="3">
        <f>[1]Class!D519</f>
        <v>78305.06</v>
      </c>
      <c r="F523" s="3">
        <f>[1]Class!E519</f>
        <v>73875.45</v>
      </c>
    </row>
    <row r="524" spans="2:6" x14ac:dyDescent="0.3">
      <c r="B524" s="2">
        <f>[1]Class!B520</f>
        <v>9001</v>
      </c>
      <c r="C524" s="10">
        <f t="shared" si="16"/>
        <v>9001</v>
      </c>
      <c r="D524" s="3">
        <f>[1]Class!C520</f>
        <v>16018.38</v>
      </c>
      <c r="E524" s="3">
        <f>[1]Class!D520</f>
        <v>16261.49</v>
      </c>
      <c r="F524" s="3">
        <f>[1]Class!E520</f>
        <v>16032.26</v>
      </c>
    </row>
    <row r="525" spans="2:6" x14ac:dyDescent="0.3">
      <c r="B525" s="2">
        <f>[1]Class!B521</f>
        <v>9002</v>
      </c>
      <c r="C525" s="10">
        <f t="shared" si="16"/>
        <v>9002</v>
      </c>
      <c r="D525" s="3">
        <f>[1]Class!C521</f>
        <v>2974.21</v>
      </c>
      <c r="E525" s="3">
        <f>[1]Class!D521</f>
        <v>3028.51</v>
      </c>
      <c r="F525" s="3">
        <f>[1]Class!E521</f>
        <v>3294.68</v>
      </c>
    </row>
    <row r="526" spans="2:6" x14ac:dyDescent="0.3">
      <c r="B526" s="2">
        <f>[1]Class!B522</f>
        <v>9003</v>
      </c>
      <c r="C526" s="10">
        <f t="shared" si="16"/>
        <v>9003</v>
      </c>
      <c r="D526" s="3">
        <f>[1]Class!C522</f>
        <v>9376.36</v>
      </c>
      <c r="E526" s="3">
        <f>[1]Class!D522</f>
        <v>9624.09</v>
      </c>
      <c r="F526" s="3">
        <f>[1]Class!E522</f>
        <v>9835.6299999999992</v>
      </c>
    </row>
    <row r="527" spans="2:6" x14ac:dyDescent="0.3">
      <c r="B527" s="2">
        <f>[1]Class!B523</f>
        <v>9004</v>
      </c>
      <c r="C527" s="10">
        <f t="shared" si="16"/>
        <v>9004</v>
      </c>
      <c r="D527" s="3">
        <f>[1]Class!C523</f>
        <v>4359.5600000000004</v>
      </c>
      <c r="E527" s="3">
        <f>[1]Class!D523</f>
        <v>4396.88</v>
      </c>
      <c r="F527" s="3">
        <f>[1]Class!E523</f>
        <v>4594.59</v>
      </c>
    </row>
    <row r="528" spans="2:6" x14ac:dyDescent="0.3">
      <c r="B528" s="2">
        <f>[1]Class!B524</f>
        <v>9101</v>
      </c>
      <c r="C528" s="10">
        <f t="shared" si="16"/>
        <v>9101</v>
      </c>
      <c r="D528" s="3">
        <f>[1]Class!C524</f>
        <v>6154.03</v>
      </c>
      <c r="E528" s="3">
        <f>[1]Class!D524</f>
        <v>6160.76</v>
      </c>
      <c r="F528" s="3">
        <f>[1]Class!E524</f>
        <v>6649.54</v>
      </c>
    </row>
    <row r="529" spans="2:6" x14ac:dyDescent="0.3">
      <c r="B529" s="2">
        <f>[1]Class!B525</f>
        <v>9102</v>
      </c>
      <c r="C529" s="10">
        <f t="shared" si="16"/>
        <v>9102</v>
      </c>
      <c r="D529" s="3">
        <f>[1]Class!C525</f>
        <v>9047.68</v>
      </c>
      <c r="E529" s="3">
        <f>[1]Class!D525</f>
        <v>9054.5300000000007</v>
      </c>
      <c r="F529" s="3">
        <f>[1]Class!E525</f>
        <v>12337.33</v>
      </c>
    </row>
    <row r="530" spans="2:6" x14ac:dyDescent="0.3">
      <c r="B530" s="2">
        <f>[1]Class!B526</f>
        <v>9103</v>
      </c>
      <c r="C530" s="10">
        <f t="shared" si="16"/>
        <v>9103</v>
      </c>
      <c r="D530" s="3">
        <f>[1]Class!C526</f>
        <v>1552.29</v>
      </c>
      <c r="E530" s="3">
        <f>[1]Class!D526</f>
        <v>1554.02</v>
      </c>
      <c r="F530" s="3">
        <f>[1]Class!E526</f>
        <v>2416.7600000000002</v>
      </c>
    </row>
    <row r="531" spans="2:6" x14ac:dyDescent="0.3">
      <c r="B531" s="2">
        <f>[1]Class!B527</f>
        <v>9104</v>
      </c>
      <c r="C531" s="10">
        <f t="shared" si="16"/>
        <v>9104</v>
      </c>
      <c r="D531" s="3">
        <f>[1]Class!C527</f>
        <v>1916.75</v>
      </c>
      <c r="E531" s="3">
        <f>[1]Class!D527</f>
        <v>1916.83</v>
      </c>
      <c r="F531" s="3">
        <f>[1]Class!E527</f>
        <v>2712.77</v>
      </c>
    </row>
    <row r="532" spans="2:6" x14ac:dyDescent="0.3">
      <c r="B532" s="2">
        <f>[1]Class!B528</f>
        <v>9200</v>
      </c>
      <c r="C532" s="10">
        <f t="shared" si="16"/>
        <v>9200</v>
      </c>
      <c r="D532" s="3">
        <f>[1]Class!C528</f>
        <v>20480.46</v>
      </c>
      <c r="E532" s="3">
        <f>[1]Class!D528</f>
        <v>20500.259999999998</v>
      </c>
      <c r="F532" s="3">
        <f>[1]Class!E528</f>
        <v>19457.68</v>
      </c>
    </row>
    <row r="533" spans="2:6" x14ac:dyDescent="0.3">
      <c r="B533" s="2">
        <f>[1]Class!B529</f>
        <v>9311</v>
      </c>
      <c r="C533" s="10">
        <f t="shared" si="16"/>
        <v>9311</v>
      </c>
      <c r="D533" s="3">
        <f>[1]Class!C529</f>
        <v>17181.8</v>
      </c>
      <c r="E533" s="3">
        <f>[1]Class!D529</f>
        <v>17106.419999999998</v>
      </c>
      <c r="F533" s="3">
        <f>[1]Class!E529</f>
        <v>19236.64</v>
      </c>
    </row>
    <row r="534" spans="2:6" x14ac:dyDescent="0.3">
      <c r="B534" s="2">
        <f>[1]Class!B530</f>
        <v>9312</v>
      </c>
      <c r="C534" s="10">
        <f t="shared" si="16"/>
        <v>9312</v>
      </c>
      <c r="D534" s="3">
        <f>[1]Class!C530</f>
        <v>13929.26</v>
      </c>
      <c r="E534" s="3">
        <f>[1]Class!D530</f>
        <v>13820.35</v>
      </c>
      <c r="F534" s="3">
        <f>[1]Class!E530</f>
        <v>11905.57</v>
      </c>
    </row>
    <row r="535" spans="2:6" x14ac:dyDescent="0.3">
      <c r="B535" s="2">
        <f>[1]Class!B531</f>
        <v>9313</v>
      </c>
      <c r="C535" s="10">
        <f t="shared" si="16"/>
        <v>9313</v>
      </c>
      <c r="D535" s="3">
        <f>[1]Class!C531</f>
        <v>10076.07</v>
      </c>
      <c r="E535" s="3">
        <f>[1]Class!D531</f>
        <v>10035.19</v>
      </c>
      <c r="F535" s="3">
        <f>[1]Class!E531</f>
        <v>10414.11</v>
      </c>
    </row>
    <row r="536" spans="2:6" x14ac:dyDescent="0.3">
      <c r="B536" s="2">
        <f>[1]Class!B532</f>
        <v>9319</v>
      </c>
      <c r="C536" s="10">
        <f t="shared" si="16"/>
        <v>9319</v>
      </c>
      <c r="D536" s="3">
        <f>[1]Class!C532</f>
        <v>6003.77</v>
      </c>
      <c r="E536" s="3">
        <f>[1]Class!D532</f>
        <v>5954.13</v>
      </c>
      <c r="F536" s="3">
        <f>[1]Class!E532</f>
        <v>5794.68</v>
      </c>
    </row>
    <row r="537" spans="2:6" x14ac:dyDescent="0.3">
      <c r="B537" s="2">
        <f>[1]Class!B533</f>
        <v>9321</v>
      </c>
      <c r="C537" s="10">
        <f t="shared" si="16"/>
        <v>9321</v>
      </c>
      <c r="D537" s="3">
        <f>[1]Class!C533</f>
        <v>1812.67</v>
      </c>
      <c r="E537" s="3">
        <f>[1]Class!D533</f>
        <v>1811.65</v>
      </c>
      <c r="F537" s="3">
        <f>[1]Class!E533</f>
        <v>1783.94</v>
      </c>
    </row>
    <row r="538" spans="2:6" x14ac:dyDescent="0.3">
      <c r="B538" s="2">
        <f>[1]Class!B534</f>
        <v>9329</v>
      </c>
      <c r="C538" s="10">
        <f t="shared" si="16"/>
        <v>9329</v>
      </c>
      <c r="D538" s="3">
        <f>[1]Class!C534</f>
        <v>7646.6</v>
      </c>
      <c r="E538" s="3">
        <f>[1]Class!D534</f>
        <v>7620.73</v>
      </c>
      <c r="F538" s="3">
        <f>[1]Class!E534</f>
        <v>5460.74</v>
      </c>
    </row>
    <row r="539" spans="2:6" x14ac:dyDescent="0.3">
      <c r="B539" s="2">
        <f>[1]Class!B535</f>
        <v>9411</v>
      </c>
      <c r="C539" s="10">
        <f t="shared" si="16"/>
        <v>9411</v>
      </c>
      <c r="D539" s="3">
        <f>[1]Class!C535</f>
        <v>6692.53</v>
      </c>
      <c r="E539" s="3">
        <f>[1]Class!D535</f>
        <v>6733.32</v>
      </c>
      <c r="F539" s="3">
        <f>[1]Class!E535</f>
        <v>5671.88</v>
      </c>
    </row>
    <row r="540" spans="2:6" x14ac:dyDescent="0.3">
      <c r="B540" s="2">
        <f>[1]Class!B536</f>
        <v>9412</v>
      </c>
      <c r="C540" s="10">
        <f t="shared" si="16"/>
        <v>9412</v>
      </c>
      <c r="D540" s="3">
        <f>[1]Class!C536</f>
        <v>16499.189999999999</v>
      </c>
      <c r="E540" s="3">
        <f>[1]Class!D536</f>
        <v>16596.349999999999</v>
      </c>
      <c r="F540" s="3">
        <f>[1]Class!E536</f>
        <v>14426.89</v>
      </c>
    </row>
    <row r="541" spans="2:6" x14ac:dyDescent="0.3">
      <c r="B541" s="2">
        <f>[1]Class!B537</f>
        <v>9420</v>
      </c>
      <c r="C541" s="10">
        <f t="shared" si="16"/>
        <v>9420</v>
      </c>
      <c r="D541" s="3">
        <f>[1]Class!C537</f>
        <v>3947.68</v>
      </c>
      <c r="E541" s="3">
        <f>[1]Class!D537</f>
        <v>3945.95</v>
      </c>
      <c r="F541" s="3">
        <f>[1]Class!E537</f>
        <v>2936.29</v>
      </c>
    </row>
    <row r="542" spans="2:6" x14ac:dyDescent="0.3">
      <c r="B542" s="2">
        <f>[1]Class!B538</f>
        <v>9491</v>
      </c>
      <c r="C542" s="10">
        <f t="shared" si="16"/>
        <v>9491</v>
      </c>
      <c r="D542" s="3">
        <f>[1]Class!C538</f>
        <v>15575.08</v>
      </c>
      <c r="E542" s="3">
        <f>[1]Class!D538</f>
        <v>15574.6</v>
      </c>
      <c r="F542" s="3">
        <f>[1]Class!E538</f>
        <v>14196.11</v>
      </c>
    </row>
    <row r="543" spans="2:6" x14ac:dyDescent="0.3">
      <c r="B543" s="2">
        <f>[1]Class!B539</f>
        <v>9492</v>
      </c>
      <c r="C543" s="10">
        <f t="shared" si="16"/>
        <v>9492</v>
      </c>
      <c r="D543" s="3">
        <f>[1]Class!C539</f>
        <v>952.36778100000004</v>
      </c>
      <c r="E543" s="3">
        <f>[1]Class!D539</f>
        <v>956.41644459999998</v>
      </c>
      <c r="F543" s="3">
        <f>[1]Class!E539</f>
        <v>871.99062400000003</v>
      </c>
    </row>
    <row r="544" spans="2:6" x14ac:dyDescent="0.3">
      <c r="B544" s="2">
        <f>[1]Class!B540</f>
        <v>9499</v>
      </c>
      <c r="C544" s="10">
        <f t="shared" si="16"/>
        <v>9499</v>
      </c>
      <c r="D544" s="3">
        <f>[1]Class!C540</f>
        <v>18421.080000000002</v>
      </c>
      <c r="E544" s="3">
        <f>[1]Class!D540</f>
        <v>18250.16</v>
      </c>
      <c r="F544" s="3">
        <f>[1]Class!E540</f>
        <v>15764.65</v>
      </c>
    </row>
    <row r="545" spans="2:6" x14ac:dyDescent="0.3">
      <c r="B545" s="2">
        <f>[1]Class!B541</f>
        <v>9511</v>
      </c>
      <c r="C545" s="10">
        <f t="shared" si="16"/>
        <v>9511</v>
      </c>
      <c r="D545" s="3">
        <f>[1]Class!C541</f>
        <v>3270.83</v>
      </c>
      <c r="E545" s="3">
        <f>[1]Class!D541</f>
        <v>3282.21</v>
      </c>
      <c r="F545" s="3">
        <f>[1]Class!E541</f>
        <v>5029.22</v>
      </c>
    </row>
    <row r="546" spans="2:6" x14ac:dyDescent="0.3">
      <c r="B546" s="2">
        <f>[1]Class!B542</f>
        <v>9512</v>
      </c>
      <c r="C546" s="10">
        <f t="shared" si="16"/>
        <v>9512</v>
      </c>
      <c r="D546" s="3">
        <f>[1]Class!C542</f>
        <v>727.55408260000002</v>
      </c>
      <c r="E546" s="3">
        <f>[1]Class!D542</f>
        <v>722.41032419999999</v>
      </c>
      <c r="F546" s="3">
        <f>[1]Class!E542</f>
        <v>1099.01</v>
      </c>
    </row>
    <row r="547" spans="2:6" x14ac:dyDescent="0.3">
      <c r="B547" s="2">
        <f>[1]Class!B543</f>
        <v>9521</v>
      </c>
      <c r="C547" s="10">
        <f t="shared" si="16"/>
        <v>9521</v>
      </c>
      <c r="D547" s="3">
        <f>[1]Class!C543</f>
        <v>188.63307280000001</v>
      </c>
      <c r="E547" s="3">
        <f>[1]Class!D543</f>
        <v>181.17609479999999</v>
      </c>
      <c r="F547" s="3">
        <f>[1]Class!E543</f>
        <v>366.30521950000002</v>
      </c>
    </row>
    <row r="548" spans="2:6" x14ac:dyDescent="0.3">
      <c r="B548" s="2">
        <f>[1]Class!B544</f>
        <v>9522</v>
      </c>
      <c r="C548" s="10">
        <f t="shared" si="16"/>
        <v>9522</v>
      </c>
      <c r="D548" s="3">
        <f>[1]Class!C544</f>
        <v>221.30695040000001</v>
      </c>
      <c r="E548" s="3">
        <f>[1]Class!D544</f>
        <v>216.4127981</v>
      </c>
      <c r="F548" s="3">
        <f>[1]Class!E544</f>
        <v>424.9791151</v>
      </c>
    </row>
    <row r="549" spans="2:6" x14ac:dyDescent="0.3">
      <c r="B549" s="2">
        <f>[1]Class!B545</f>
        <v>9523</v>
      </c>
      <c r="C549" s="10">
        <f t="shared" si="16"/>
        <v>9523</v>
      </c>
      <c r="D549" s="3">
        <f>[1]Class!C545</f>
        <v>238.3859406</v>
      </c>
      <c r="E549" s="3">
        <f>[1]Class!D545</f>
        <v>244.6730025</v>
      </c>
      <c r="F549" s="3">
        <f>[1]Class!E545</f>
        <v>447.30971720000002</v>
      </c>
    </row>
    <row r="550" spans="2:6" x14ac:dyDescent="0.3">
      <c r="B550" s="2">
        <f>[1]Class!B546</f>
        <v>9524</v>
      </c>
      <c r="C550" s="10">
        <f t="shared" si="16"/>
        <v>9524</v>
      </c>
      <c r="D550" s="3">
        <f>[1]Class!C546</f>
        <v>201.12733700000001</v>
      </c>
      <c r="E550" s="3">
        <f>[1]Class!D546</f>
        <v>196.1699103</v>
      </c>
      <c r="F550" s="3">
        <f>[1]Class!E546</f>
        <v>426.05317109999999</v>
      </c>
    </row>
    <row r="551" spans="2:6" x14ac:dyDescent="0.3">
      <c r="B551" s="2">
        <f>[1]Class!B547</f>
        <v>9525</v>
      </c>
      <c r="C551" s="10">
        <f t="shared" si="16"/>
        <v>9525</v>
      </c>
      <c r="D551" s="3">
        <f>[1]Class!C547</f>
        <v>158.44837860000001</v>
      </c>
      <c r="E551" s="3">
        <f>[1]Class!D547</f>
        <v>156.95423439999999</v>
      </c>
      <c r="F551" s="3">
        <f>[1]Class!E547</f>
        <v>304.39196679999998</v>
      </c>
    </row>
    <row r="552" spans="2:6" x14ac:dyDescent="0.3">
      <c r="B552" s="2">
        <f>[1]Class!B548</f>
        <v>9529</v>
      </c>
      <c r="C552" s="10">
        <f t="shared" si="16"/>
        <v>9529</v>
      </c>
      <c r="D552" s="3">
        <f>[1]Class!C548</f>
        <v>316.51966829999998</v>
      </c>
      <c r="E552" s="3">
        <f>[1]Class!D548</f>
        <v>308.38063849999998</v>
      </c>
      <c r="F552" s="3">
        <f>[1]Class!E548</f>
        <v>629.08835120000003</v>
      </c>
    </row>
    <row r="553" spans="2:6" x14ac:dyDescent="0.3">
      <c r="B553" s="2">
        <f>[1]Class!B549</f>
        <v>9601</v>
      </c>
      <c r="C553" s="10">
        <f t="shared" si="16"/>
        <v>9601</v>
      </c>
      <c r="D553" s="3">
        <f>[1]Class!C549</f>
        <v>6292.06</v>
      </c>
      <c r="E553" s="3">
        <f>[1]Class!D549</f>
        <v>6658.98</v>
      </c>
      <c r="F553" s="3">
        <f>[1]Class!E549</f>
        <v>8676.17</v>
      </c>
    </row>
    <row r="554" spans="2:6" x14ac:dyDescent="0.3">
      <c r="B554" s="2">
        <f>[1]Class!B550</f>
        <v>9602</v>
      </c>
      <c r="C554" s="10">
        <f t="shared" si="16"/>
        <v>9602</v>
      </c>
      <c r="D554" s="3">
        <f>[1]Class!C550</f>
        <v>21449.69</v>
      </c>
      <c r="E554" s="3">
        <f>[1]Class!D550</f>
        <v>23504.22</v>
      </c>
      <c r="F554" s="3">
        <f>[1]Class!E550</f>
        <v>33091.08</v>
      </c>
    </row>
    <row r="555" spans="2:6" x14ac:dyDescent="0.3">
      <c r="B555" s="2">
        <f>[1]Class!B551</f>
        <v>9603</v>
      </c>
      <c r="C555" s="10">
        <f t="shared" si="16"/>
        <v>9603</v>
      </c>
      <c r="D555" s="3">
        <f>[1]Class!C551</f>
        <v>2141.38</v>
      </c>
      <c r="E555" s="3">
        <f>[1]Class!D551</f>
        <v>2156.96</v>
      </c>
      <c r="F555" s="3">
        <f>[1]Class!E551</f>
        <v>2495.1799999999998</v>
      </c>
    </row>
    <row r="556" spans="2:6" x14ac:dyDescent="0.3">
      <c r="B556" s="2">
        <f>[1]Class!B552</f>
        <v>9604</v>
      </c>
      <c r="C556" s="10">
        <f t="shared" si="16"/>
        <v>9604</v>
      </c>
      <c r="D556" s="3">
        <f>[1]Class!C552</f>
        <v>1266.6600000000001</v>
      </c>
      <c r="E556" s="3">
        <f>[1]Class!D552</f>
        <v>1304.58</v>
      </c>
      <c r="F556" s="3">
        <f>[1]Class!E552</f>
        <v>1889.68</v>
      </c>
    </row>
    <row r="557" spans="2:6" x14ac:dyDescent="0.3">
      <c r="B557" s="2">
        <f>[1]Class!B553</f>
        <v>9609</v>
      </c>
      <c r="C557" s="10">
        <f t="shared" si="16"/>
        <v>9609</v>
      </c>
      <c r="D557" s="3">
        <f>[1]Class!C553</f>
        <v>13693.25</v>
      </c>
      <c r="E557" s="3">
        <f>[1]Class!D553</f>
        <v>14737.14</v>
      </c>
      <c r="F557" s="3">
        <f>[1]Class!E553</f>
        <v>20826.61</v>
      </c>
    </row>
    <row r="558" spans="2:6" x14ac:dyDescent="0.3">
      <c r="B558" s="2"/>
      <c r="C558" s="2"/>
      <c r="D558" s="2"/>
      <c r="E558" s="2"/>
      <c r="F558" s="2"/>
    </row>
    <row r="559" spans="2:6" x14ac:dyDescent="0.3">
      <c r="B559" s="2"/>
      <c r="C559" s="2"/>
      <c r="D559" s="2"/>
      <c r="E559" s="2"/>
      <c r="F559" s="2"/>
    </row>
    <row r="560" spans="2:6" x14ac:dyDescent="0.3">
      <c r="B560" s="2"/>
      <c r="C560" s="2"/>
      <c r="D560" s="2"/>
      <c r="E560" s="2"/>
      <c r="F560" s="2"/>
    </row>
    <row r="561" spans="2:6" x14ac:dyDescent="0.3">
      <c r="B561" s="2"/>
      <c r="C561" s="2"/>
      <c r="D561" s="2"/>
      <c r="E561" s="2"/>
      <c r="F561" s="2"/>
    </row>
    <row r="562" spans="2:6" x14ac:dyDescent="0.3">
      <c r="B562" s="2"/>
      <c r="C562" s="2"/>
      <c r="D562" s="2"/>
      <c r="E562" s="2"/>
      <c r="F562" s="2"/>
    </row>
    <row r="563" spans="2:6" x14ac:dyDescent="0.3">
      <c r="B563" s="2"/>
      <c r="C563" s="2"/>
      <c r="D563" s="2"/>
      <c r="E563" s="2"/>
      <c r="F563" s="2"/>
    </row>
    <row r="564" spans="2:6" x14ac:dyDescent="0.3">
      <c r="B564" s="2"/>
      <c r="C564" s="2"/>
      <c r="D564" s="2"/>
      <c r="E564" s="2"/>
      <c r="F564" s="2"/>
    </row>
    <row r="565" spans="2:6" x14ac:dyDescent="0.3">
      <c r="B565" s="2"/>
      <c r="C565" s="2"/>
      <c r="D565" s="2"/>
      <c r="E565" s="2"/>
      <c r="F565" s="2"/>
    </row>
    <row r="566" spans="2:6" x14ac:dyDescent="0.3">
      <c r="B566" s="2"/>
      <c r="C566" s="2"/>
      <c r="D566" s="2"/>
      <c r="E566" s="2"/>
      <c r="F566" s="2"/>
    </row>
    <row r="567" spans="2:6" x14ac:dyDescent="0.3">
      <c r="B567" s="2"/>
      <c r="C567" s="2"/>
      <c r="D567" s="2"/>
      <c r="E567" s="2"/>
      <c r="F567" s="2"/>
    </row>
    <row r="568" spans="2:6" x14ac:dyDescent="0.3">
      <c r="B568" s="2"/>
      <c r="C568" s="2"/>
      <c r="D568" s="2"/>
      <c r="E568" s="2"/>
      <c r="F568" s="2"/>
    </row>
    <row r="569" spans="2:6" x14ac:dyDescent="0.3">
      <c r="B569" s="2"/>
      <c r="C569" s="2"/>
      <c r="D569" s="2"/>
      <c r="E569" s="2"/>
      <c r="F569" s="2"/>
    </row>
    <row r="570" spans="2:6" x14ac:dyDescent="0.3">
      <c r="B570" s="2"/>
      <c r="C570" s="2"/>
      <c r="D570" s="2"/>
      <c r="E570" s="2"/>
      <c r="F570" s="2"/>
    </row>
    <row r="571" spans="2:6" x14ac:dyDescent="0.3">
      <c r="B571" s="2"/>
      <c r="C571" s="2"/>
      <c r="D571" s="2"/>
      <c r="E571" s="2"/>
      <c r="F571" s="2"/>
    </row>
    <row r="572" spans="2:6" x14ac:dyDescent="0.3">
      <c r="B572" s="2"/>
      <c r="C572" s="2"/>
      <c r="D572" s="2"/>
      <c r="E572" s="2"/>
      <c r="F572" s="2"/>
    </row>
    <row r="573" spans="2:6" x14ac:dyDescent="0.3">
      <c r="B573" s="2"/>
      <c r="C573" s="2"/>
      <c r="D573" s="2"/>
      <c r="E573" s="2"/>
      <c r="F573" s="2"/>
    </row>
    <row r="574" spans="2:6" x14ac:dyDescent="0.3">
      <c r="B574" s="2"/>
      <c r="C574" s="2"/>
      <c r="D574" s="2"/>
      <c r="E574" s="2"/>
      <c r="F574" s="2"/>
    </row>
    <row r="575" spans="2:6" x14ac:dyDescent="0.3">
      <c r="B575" s="2"/>
      <c r="C575" s="2"/>
      <c r="D575" s="2"/>
      <c r="E575" s="2"/>
      <c r="F575" s="2"/>
    </row>
    <row r="576" spans="2:6" x14ac:dyDescent="0.3">
      <c r="B576" s="2"/>
      <c r="C576" s="2"/>
      <c r="D576" s="2"/>
      <c r="E576" s="2"/>
      <c r="F576" s="2"/>
    </row>
    <row r="577" spans="2:6" x14ac:dyDescent="0.3">
      <c r="B577" s="2"/>
      <c r="C577" s="2"/>
      <c r="D577" s="2"/>
      <c r="E577" s="2"/>
      <c r="F577" s="2"/>
    </row>
    <row r="578" spans="2:6" x14ac:dyDescent="0.3">
      <c r="B578" s="2"/>
      <c r="C578" s="2"/>
      <c r="D578" s="2"/>
      <c r="E578" s="2"/>
      <c r="F578" s="2"/>
    </row>
    <row r="579" spans="2:6" x14ac:dyDescent="0.3">
      <c r="B579" s="2"/>
      <c r="C579" s="2"/>
      <c r="D579" s="2"/>
      <c r="E579" s="2"/>
      <c r="F579" s="2"/>
    </row>
    <row r="580" spans="2:6" x14ac:dyDescent="0.3">
      <c r="B580" s="2"/>
      <c r="C580" s="2"/>
      <c r="D580" s="2"/>
      <c r="E580" s="2"/>
      <c r="F580" s="2"/>
    </row>
    <row r="581" spans="2:6" x14ac:dyDescent="0.3">
      <c r="B581" s="2"/>
      <c r="C581" s="2"/>
      <c r="D581" s="2"/>
      <c r="E581" s="2"/>
      <c r="F581" s="2"/>
    </row>
    <row r="582" spans="2:6" x14ac:dyDescent="0.3">
      <c r="B582" s="2"/>
      <c r="C582" s="2"/>
      <c r="D582" s="2"/>
      <c r="E582" s="2"/>
      <c r="F582" s="2"/>
    </row>
    <row r="583" spans="2:6" x14ac:dyDescent="0.3">
      <c r="B583" s="2"/>
      <c r="C583" s="2"/>
      <c r="D583" s="2"/>
      <c r="E583" s="2"/>
      <c r="F583" s="2"/>
    </row>
    <row r="584" spans="2:6" x14ac:dyDescent="0.3">
      <c r="B584" s="2"/>
      <c r="C584" s="2"/>
      <c r="D584" s="2"/>
      <c r="E584" s="2"/>
      <c r="F584" s="2"/>
    </row>
    <row r="585" spans="2:6" x14ac:dyDescent="0.3">
      <c r="B585" s="2"/>
      <c r="C585" s="2"/>
      <c r="D585" s="2"/>
      <c r="E585" s="2"/>
      <c r="F585" s="2"/>
    </row>
    <row r="586" spans="2:6" x14ac:dyDescent="0.3">
      <c r="B586" s="2"/>
      <c r="C586" s="2"/>
      <c r="D586" s="2"/>
      <c r="E586" s="2"/>
      <c r="F586" s="2"/>
    </row>
    <row r="587" spans="2:6" x14ac:dyDescent="0.3">
      <c r="B587" s="2"/>
      <c r="C587" s="2"/>
      <c r="D587" s="2"/>
      <c r="E587" s="2"/>
      <c r="F587" s="2"/>
    </row>
    <row r="588" spans="2:6" x14ac:dyDescent="0.3">
      <c r="B588" s="2"/>
      <c r="C588" s="2"/>
      <c r="D588" s="2"/>
      <c r="E588" s="2"/>
      <c r="F588" s="2"/>
    </row>
    <row r="589" spans="2:6" x14ac:dyDescent="0.3">
      <c r="B589" s="2"/>
      <c r="C589" s="2"/>
      <c r="D589" s="2"/>
      <c r="E589" s="2"/>
      <c r="F589" s="2"/>
    </row>
    <row r="590" spans="2:6" x14ac:dyDescent="0.3">
      <c r="B590" s="2"/>
      <c r="C590" s="2"/>
      <c r="D590" s="2"/>
      <c r="E590" s="2"/>
      <c r="F590" s="2"/>
    </row>
    <row r="591" spans="2:6" x14ac:dyDescent="0.3">
      <c r="B591" s="2"/>
      <c r="C591" s="2"/>
      <c r="D591" s="2"/>
      <c r="E591" s="2"/>
      <c r="F591" s="2"/>
    </row>
    <row r="592" spans="2:6" x14ac:dyDescent="0.3">
      <c r="B592" s="2"/>
      <c r="C592" s="2"/>
      <c r="D592" s="2"/>
      <c r="E592" s="2"/>
      <c r="F592" s="2"/>
    </row>
    <row r="593" spans="2:6" x14ac:dyDescent="0.3">
      <c r="B593" s="2"/>
      <c r="C593" s="2"/>
      <c r="D593" s="2"/>
      <c r="E593" s="2"/>
      <c r="F593" s="2"/>
    </row>
    <row r="594" spans="2:6" x14ac:dyDescent="0.3">
      <c r="B594" s="2"/>
      <c r="C594" s="2"/>
      <c r="D594" s="2"/>
      <c r="E594" s="2"/>
      <c r="F594" s="2"/>
    </row>
    <row r="595" spans="2:6" x14ac:dyDescent="0.3">
      <c r="B595" s="2"/>
      <c r="C595" s="2"/>
      <c r="D595" s="2"/>
      <c r="E595" s="2"/>
      <c r="F595" s="2"/>
    </row>
    <row r="596" spans="2:6" x14ac:dyDescent="0.3">
      <c r="B596" s="2"/>
      <c r="C596" s="2"/>
      <c r="D596" s="2"/>
      <c r="E596" s="2"/>
      <c r="F596" s="2"/>
    </row>
    <row r="597" spans="2:6" x14ac:dyDescent="0.3">
      <c r="B597" s="2"/>
      <c r="C597" s="2"/>
      <c r="D597" s="2"/>
      <c r="E597" s="2"/>
      <c r="F597" s="2"/>
    </row>
    <row r="598" spans="2:6" x14ac:dyDescent="0.3">
      <c r="B598" s="2"/>
      <c r="C598" s="2"/>
      <c r="D598" s="2"/>
      <c r="E598" s="2"/>
      <c r="F598" s="2"/>
    </row>
    <row r="599" spans="2:6" x14ac:dyDescent="0.3">
      <c r="B599" s="2"/>
      <c r="C599" s="2"/>
      <c r="D599" s="2"/>
      <c r="E599" s="2"/>
      <c r="F599" s="2"/>
    </row>
    <row r="600" spans="2:6" x14ac:dyDescent="0.3">
      <c r="B600" s="2"/>
      <c r="C600" s="2"/>
      <c r="D600" s="2"/>
      <c r="E600" s="2"/>
      <c r="F600" s="2"/>
    </row>
    <row r="601" spans="2:6" x14ac:dyDescent="0.3">
      <c r="B601" s="2"/>
      <c r="C601" s="2"/>
      <c r="D601" s="2"/>
      <c r="E601" s="2"/>
      <c r="F601" s="2"/>
    </row>
    <row r="602" spans="2:6" x14ac:dyDescent="0.3">
      <c r="B602" s="2"/>
      <c r="C602" s="2"/>
      <c r="D602" s="2"/>
      <c r="E602" s="2"/>
      <c r="F602" s="2"/>
    </row>
    <row r="603" spans="2:6" x14ac:dyDescent="0.3">
      <c r="B603" s="2"/>
      <c r="C603" s="2"/>
      <c r="D603" s="2"/>
      <c r="E603" s="2"/>
      <c r="F603" s="2"/>
    </row>
    <row r="604" spans="2:6" x14ac:dyDescent="0.3">
      <c r="B604" s="2"/>
      <c r="C604" s="2"/>
      <c r="D604" s="2"/>
      <c r="E604" s="2"/>
      <c r="F604" s="2"/>
    </row>
    <row r="605" spans="2:6" x14ac:dyDescent="0.3">
      <c r="B605" s="2"/>
      <c r="C605" s="2"/>
      <c r="D605" s="2"/>
      <c r="E605" s="2"/>
      <c r="F605" s="2"/>
    </row>
    <row r="606" spans="2:6" x14ac:dyDescent="0.3">
      <c r="B606" s="2"/>
      <c r="C606" s="2"/>
      <c r="D606" s="2"/>
      <c r="E606" s="2"/>
      <c r="F606" s="2"/>
    </row>
    <row r="607" spans="2:6" x14ac:dyDescent="0.3">
      <c r="B607" s="2"/>
      <c r="C607" s="2"/>
      <c r="D607" s="2"/>
      <c r="E607" s="2"/>
      <c r="F607" s="2"/>
    </row>
    <row r="608" spans="2:6" x14ac:dyDescent="0.3">
      <c r="B608" s="2"/>
      <c r="C608" s="2"/>
      <c r="D608" s="2"/>
      <c r="E608" s="2"/>
      <c r="F608" s="2"/>
    </row>
    <row r="609" spans="2:6" x14ac:dyDescent="0.3">
      <c r="B609" s="2"/>
      <c r="C609" s="2"/>
      <c r="D609" s="2"/>
      <c r="E609" s="2"/>
      <c r="F609" s="2"/>
    </row>
    <row r="610" spans="2:6" x14ac:dyDescent="0.3">
      <c r="B610" s="2"/>
      <c r="C610" s="2"/>
      <c r="D610" s="2"/>
      <c r="E610" s="2"/>
      <c r="F610" s="2"/>
    </row>
    <row r="611" spans="2:6" x14ac:dyDescent="0.3">
      <c r="B611" s="2"/>
      <c r="C611" s="2"/>
      <c r="D611" s="2"/>
      <c r="E611" s="2"/>
      <c r="F611" s="2"/>
    </row>
    <row r="612" spans="2:6" x14ac:dyDescent="0.3">
      <c r="B612" s="2"/>
      <c r="C612" s="2"/>
      <c r="D612" s="2"/>
      <c r="E612" s="2"/>
      <c r="F612" s="2"/>
    </row>
    <row r="613" spans="2:6" x14ac:dyDescent="0.3">
      <c r="B613" s="2"/>
      <c r="C613" s="2"/>
      <c r="D613" s="2"/>
      <c r="E613" s="2"/>
      <c r="F613" s="2"/>
    </row>
    <row r="614" spans="2:6" x14ac:dyDescent="0.3">
      <c r="B614" s="2"/>
      <c r="C614" s="2"/>
      <c r="D614" s="2"/>
      <c r="E614" s="2"/>
      <c r="F614" s="2"/>
    </row>
    <row r="615" spans="2:6" x14ac:dyDescent="0.3">
      <c r="B615" s="2"/>
      <c r="C615" s="2"/>
      <c r="D615" s="2"/>
      <c r="E615" s="2"/>
      <c r="F615" s="2"/>
    </row>
    <row r="616" spans="2:6" x14ac:dyDescent="0.3">
      <c r="B616" s="2"/>
      <c r="C616" s="2"/>
      <c r="D616" s="2"/>
      <c r="E616" s="2"/>
      <c r="F616" s="2"/>
    </row>
    <row r="617" spans="2:6" x14ac:dyDescent="0.3">
      <c r="B617" s="2"/>
      <c r="C617" s="2"/>
      <c r="D617" s="2"/>
      <c r="E617" s="2"/>
      <c r="F617" s="2"/>
    </row>
    <row r="618" spans="2:6" x14ac:dyDescent="0.3">
      <c r="B618" s="2"/>
      <c r="C618" s="2"/>
      <c r="D618" s="2"/>
      <c r="E618" s="2"/>
      <c r="F618" s="2"/>
    </row>
    <row r="619" spans="2:6" x14ac:dyDescent="0.3">
      <c r="B619" s="2"/>
      <c r="C619" s="2"/>
      <c r="D619" s="2"/>
      <c r="E619" s="2"/>
      <c r="F619" s="2"/>
    </row>
    <row r="620" spans="2:6" x14ac:dyDescent="0.3">
      <c r="B620" s="2"/>
      <c r="C620" s="2"/>
      <c r="D620" s="2"/>
      <c r="E620" s="2"/>
      <c r="F620" s="2"/>
    </row>
    <row r="621" spans="2:6" x14ac:dyDescent="0.3">
      <c r="B621" s="2"/>
      <c r="C621" s="2"/>
      <c r="D621" s="2"/>
      <c r="E621" s="2"/>
      <c r="F621" s="2"/>
    </row>
    <row r="622" spans="2:6" x14ac:dyDescent="0.3">
      <c r="B622" s="2"/>
      <c r="C622" s="2"/>
      <c r="D622" s="2"/>
      <c r="E622" s="2"/>
      <c r="F622" s="2"/>
    </row>
    <row r="623" spans="2:6" x14ac:dyDescent="0.3">
      <c r="B623" s="2"/>
      <c r="C623" s="2"/>
      <c r="D623" s="2"/>
      <c r="E623" s="2"/>
      <c r="F623" s="2"/>
    </row>
    <row r="624" spans="2:6" x14ac:dyDescent="0.3">
      <c r="B624" s="2"/>
      <c r="C624" s="2"/>
      <c r="D624" s="2"/>
      <c r="E624" s="2"/>
      <c r="F624" s="2"/>
    </row>
    <row r="625" spans="2:6" x14ac:dyDescent="0.3">
      <c r="B625" s="2"/>
      <c r="C625" s="2"/>
      <c r="D625" s="2"/>
      <c r="E625" s="2"/>
      <c r="F625" s="2"/>
    </row>
    <row r="626" spans="2:6" x14ac:dyDescent="0.3">
      <c r="B626" s="2"/>
      <c r="C626" s="2"/>
      <c r="D626" s="2"/>
      <c r="E626" s="2"/>
      <c r="F626" s="2"/>
    </row>
    <row r="627" spans="2:6" x14ac:dyDescent="0.3">
      <c r="B627" s="2"/>
      <c r="C627" s="2"/>
      <c r="D627" s="2"/>
      <c r="E627" s="2"/>
      <c r="F627" s="2"/>
    </row>
    <row r="628" spans="2:6" x14ac:dyDescent="0.3">
      <c r="B628" s="2"/>
      <c r="C628" s="2"/>
      <c r="D628" s="2"/>
      <c r="E628" s="2"/>
      <c r="F628" s="2"/>
    </row>
    <row r="629" spans="2:6" x14ac:dyDescent="0.3">
      <c r="B629" s="2"/>
      <c r="C629" s="2"/>
      <c r="D629" s="2"/>
      <c r="E629" s="2"/>
      <c r="F629" s="2"/>
    </row>
    <row r="630" spans="2:6" x14ac:dyDescent="0.3">
      <c r="B630" s="2"/>
      <c r="C630" s="2"/>
      <c r="D630" s="2"/>
      <c r="E630" s="2"/>
      <c r="F630" s="2"/>
    </row>
    <row r="631" spans="2:6" x14ac:dyDescent="0.3">
      <c r="B631" s="2"/>
      <c r="C631" s="2"/>
      <c r="D631" s="2"/>
      <c r="E631" s="2"/>
      <c r="F631" s="2"/>
    </row>
    <row r="632" spans="2:6" x14ac:dyDescent="0.3">
      <c r="B632" s="2"/>
      <c r="C632" s="2"/>
      <c r="D632" s="2"/>
      <c r="E632" s="2"/>
      <c r="F632" s="2"/>
    </row>
    <row r="633" spans="2:6" x14ac:dyDescent="0.3">
      <c r="B633" s="2"/>
      <c r="C633" s="2"/>
      <c r="D633" s="2"/>
      <c r="E633" s="2"/>
      <c r="F633" s="2"/>
    </row>
    <row r="634" spans="2:6" x14ac:dyDescent="0.3">
      <c r="B634" s="2"/>
      <c r="C634" s="2"/>
      <c r="D634" s="2"/>
      <c r="E634" s="2"/>
      <c r="F634" s="2"/>
    </row>
    <row r="635" spans="2:6" x14ac:dyDescent="0.3">
      <c r="B635" s="2"/>
      <c r="C635" s="2"/>
      <c r="D635" s="2"/>
      <c r="E635" s="2"/>
      <c r="F635" s="2"/>
    </row>
    <row r="636" spans="2:6" x14ac:dyDescent="0.3">
      <c r="B636" s="2"/>
      <c r="C636" s="2"/>
      <c r="D636" s="2"/>
      <c r="E636" s="2"/>
      <c r="F636" s="2"/>
    </row>
    <row r="637" spans="2:6" x14ac:dyDescent="0.3">
      <c r="B637" s="2"/>
      <c r="C637" s="2"/>
      <c r="D637" s="2"/>
      <c r="E637" s="2"/>
      <c r="F637" s="2"/>
    </row>
    <row r="638" spans="2:6" x14ac:dyDescent="0.3">
      <c r="B638" s="2"/>
      <c r="C638" s="2"/>
      <c r="D638" s="2"/>
      <c r="E638" s="2"/>
      <c r="F638" s="2"/>
    </row>
    <row r="639" spans="2:6" x14ac:dyDescent="0.3">
      <c r="B639" s="2"/>
      <c r="C639" s="2"/>
      <c r="D639" s="2"/>
      <c r="E639" s="2"/>
      <c r="F639" s="2"/>
    </row>
    <row r="640" spans="2:6" x14ac:dyDescent="0.3">
      <c r="B640" s="2"/>
      <c r="C640" s="2"/>
      <c r="D640" s="2"/>
      <c r="E640" s="2"/>
      <c r="F640" s="2"/>
    </row>
    <row r="641" spans="2:6" x14ac:dyDescent="0.3">
      <c r="B641" s="2"/>
      <c r="C641" s="2"/>
      <c r="D641" s="2"/>
      <c r="E641" s="2"/>
      <c r="F641" s="2"/>
    </row>
    <row r="642" spans="2:6" x14ac:dyDescent="0.3">
      <c r="B642" s="2"/>
      <c r="C642" s="2"/>
      <c r="D642" s="2"/>
      <c r="E642" s="2"/>
      <c r="F642" s="2"/>
    </row>
    <row r="643" spans="2:6" x14ac:dyDescent="0.3">
      <c r="B643" s="2"/>
      <c r="C643" s="2"/>
      <c r="D643" s="2"/>
      <c r="E643" s="2"/>
      <c r="F643" s="2"/>
    </row>
    <row r="644" spans="2:6" x14ac:dyDescent="0.3">
      <c r="B644" s="2"/>
      <c r="C644" s="2"/>
      <c r="D644" s="2"/>
      <c r="E644" s="2"/>
      <c r="F644" s="2"/>
    </row>
    <row r="645" spans="2:6" x14ac:dyDescent="0.3">
      <c r="B645" s="2"/>
      <c r="C645" s="2"/>
      <c r="D645" s="2"/>
      <c r="E645" s="2"/>
      <c r="F645" s="2"/>
    </row>
    <row r="646" spans="2:6" x14ac:dyDescent="0.3">
      <c r="B646" s="2"/>
      <c r="C646" s="2"/>
      <c r="D646" s="2"/>
      <c r="E646" s="2"/>
      <c r="F646" s="2"/>
    </row>
    <row r="647" spans="2:6" x14ac:dyDescent="0.3">
      <c r="B647" s="2"/>
      <c r="C647" s="2"/>
      <c r="D647" s="2"/>
      <c r="E647" s="2"/>
      <c r="F647" s="2"/>
    </row>
    <row r="648" spans="2:6" x14ac:dyDescent="0.3">
      <c r="B648" s="2"/>
      <c r="C648" s="2"/>
      <c r="D648" s="2"/>
      <c r="E648" s="2"/>
      <c r="F648" s="2"/>
    </row>
    <row r="649" spans="2:6" x14ac:dyDescent="0.3">
      <c r="B649" s="2"/>
      <c r="C649" s="2"/>
      <c r="D649" s="2"/>
      <c r="E649" s="2"/>
      <c r="F649" s="2"/>
    </row>
    <row r="650" spans="2:6" x14ac:dyDescent="0.3">
      <c r="B650" s="2"/>
      <c r="C650" s="2"/>
      <c r="D650" s="2"/>
      <c r="E650" s="2"/>
      <c r="F650" s="2"/>
    </row>
    <row r="651" spans="2:6" x14ac:dyDescent="0.3">
      <c r="B651" s="2"/>
      <c r="C651" s="2"/>
      <c r="D651" s="2"/>
      <c r="E651" s="2"/>
      <c r="F651" s="2"/>
    </row>
    <row r="652" spans="2:6" x14ac:dyDescent="0.3">
      <c r="B652" s="2"/>
      <c r="C652" s="2"/>
      <c r="D652" s="2"/>
      <c r="E652" s="2"/>
      <c r="F652" s="2"/>
    </row>
    <row r="653" spans="2:6" x14ac:dyDescent="0.3">
      <c r="B653" s="2"/>
      <c r="C653" s="2"/>
      <c r="D653" s="2"/>
      <c r="E653" s="2"/>
      <c r="F653" s="2"/>
    </row>
    <row r="654" spans="2:6" x14ac:dyDescent="0.3">
      <c r="B654" s="2"/>
      <c r="C654" s="2"/>
      <c r="D654" s="2"/>
      <c r="E654" s="2"/>
      <c r="F654" s="2"/>
    </row>
    <row r="655" spans="2:6" x14ac:dyDescent="0.3">
      <c r="B655" s="2"/>
      <c r="C655" s="2"/>
      <c r="D655" s="2"/>
      <c r="E655" s="2"/>
      <c r="F655" s="2"/>
    </row>
    <row r="656" spans="2:6" x14ac:dyDescent="0.3">
      <c r="B656" s="2"/>
      <c r="C656" s="2"/>
      <c r="D656" s="2"/>
      <c r="E656" s="2"/>
      <c r="F656" s="2"/>
    </row>
    <row r="657" spans="2:6" x14ac:dyDescent="0.3">
      <c r="B657" s="2"/>
      <c r="C657" s="2"/>
      <c r="D657" s="2"/>
      <c r="E657" s="2"/>
      <c r="F657" s="2"/>
    </row>
    <row r="658" spans="2:6" x14ac:dyDescent="0.3">
      <c r="B658" s="2"/>
      <c r="C658" s="2"/>
      <c r="D658" s="2"/>
      <c r="E658" s="2"/>
      <c r="F658" s="2"/>
    </row>
    <row r="659" spans="2:6" x14ac:dyDescent="0.3">
      <c r="B659" s="2"/>
      <c r="C659" s="2"/>
      <c r="D659" s="2"/>
      <c r="E659" s="2"/>
      <c r="F659" s="2"/>
    </row>
    <row r="660" spans="2:6" x14ac:dyDescent="0.3">
      <c r="B660" s="2"/>
      <c r="C660" s="2"/>
      <c r="D660" s="2"/>
      <c r="E660" s="2"/>
      <c r="F660" s="2"/>
    </row>
    <row r="661" spans="2:6" x14ac:dyDescent="0.3">
      <c r="B661" s="2"/>
      <c r="C661" s="2"/>
      <c r="D661" s="2"/>
      <c r="E661" s="2"/>
      <c r="F661" s="2"/>
    </row>
    <row r="662" spans="2:6" x14ac:dyDescent="0.3">
      <c r="B662" s="2"/>
      <c r="C662" s="2"/>
      <c r="D662" s="2"/>
      <c r="E662" s="2"/>
      <c r="F662" s="2"/>
    </row>
    <row r="663" spans="2:6" x14ac:dyDescent="0.3">
      <c r="B663" s="2"/>
      <c r="C663" s="2"/>
      <c r="D663" s="2"/>
      <c r="E663" s="2"/>
      <c r="F663" s="2"/>
    </row>
    <row r="664" spans="2:6" x14ac:dyDescent="0.3">
      <c r="B664" s="2"/>
      <c r="C664" s="2"/>
      <c r="D664" s="2"/>
      <c r="E664" s="2"/>
      <c r="F664" s="2"/>
    </row>
    <row r="665" spans="2:6" x14ac:dyDescent="0.3">
      <c r="B665" s="2"/>
      <c r="C665" s="2"/>
      <c r="D665" s="2"/>
      <c r="E665" s="2"/>
      <c r="F665" s="2"/>
    </row>
    <row r="666" spans="2:6" x14ac:dyDescent="0.3">
      <c r="B666" s="2"/>
      <c r="C666" s="2"/>
      <c r="D666" s="2"/>
      <c r="E666" s="2"/>
      <c r="F666" s="2"/>
    </row>
    <row r="667" spans="2:6" x14ac:dyDescent="0.3">
      <c r="B667" s="2"/>
      <c r="C667" s="2"/>
      <c r="D667" s="2"/>
      <c r="E667" s="2"/>
      <c r="F667" s="2"/>
    </row>
    <row r="668" spans="2:6" x14ac:dyDescent="0.3">
      <c r="B668" s="2"/>
      <c r="C668" s="2"/>
      <c r="D668" s="2"/>
      <c r="E668" s="2"/>
      <c r="F668" s="2"/>
    </row>
    <row r="669" spans="2:6" x14ac:dyDescent="0.3">
      <c r="B669" s="2"/>
      <c r="C669" s="2"/>
      <c r="D669" s="2"/>
      <c r="E669" s="2"/>
      <c r="F669" s="2"/>
    </row>
    <row r="670" spans="2:6" x14ac:dyDescent="0.3">
      <c r="B670" s="2"/>
      <c r="C670" s="2"/>
      <c r="D670" s="2"/>
      <c r="E670" s="2"/>
      <c r="F670" s="2"/>
    </row>
    <row r="671" spans="2:6" x14ac:dyDescent="0.3">
      <c r="B671" s="2"/>
      <c r="C671" s="2"/>
      <c r="D671" s="2"/>
      <c r="E671" s="2"/>
      <c r="F671" s="2"/>
    </row>
    <row r="672" spans="2:6" x14ac:dyDescent="0.3">
      <c r="B672" s="2"/>
      <c r="C672" s="2"/>
      <c r="D672" s="2"/>
      <c r="E672" s="2"/>
      <c r="F672" s="2"/>
    </row>
    <row r="673" spans="2:6" x14ac:dyDescent="0.3">
      <c r="B673" s="2"/>
      <c r="C673" s="2"/>
      <c r="D673" s="2"/>
      <c r="E673" s="2"/>
      <c r="F673" s="2"/>
    </row>
    <row r="674" spans="2:6" x14ac:dyDescent="0.3">
      <c r="B674" s="2"/>
      <c r="C674" s="2"/>
      <c r="D674" s="2"/>
      <c r="E674" s="2"/>
      <c r="F674" s="2"/>
    </row>
    <row r="675" spans="2:6" x14ac:dyDescent="0.3">
      <c r="B675" s="2"/>
      <c r="C675" s="2"/>
      <c r="D675" s="2"/>
      <c r="E675" s="2"/>
      <c r="F675" s="2"/>
    </row>
    <row r="676" spans="2:6" x14ac:dyDescent="0.3">
      <c r="B676" s="2"/>
      <c r="C676" s="2"/>
      <c r="D676" s="2"/>
      <c r="E676" s="2"/>
      <c r="F676" s="2"/>
    </row>
    <row r="677" spans="2:6" x14ac:dyDescent="0.3">
      <c r="B677" s="2"/>
      <c r="C677" s="2"/>
      <c r="D677" s="2"/>
      <c r="E677" s="2"/>
      <c r="F677" s="2"/>
    </row>
    <row r="678" spans="2:6" x14ac:dyDescent="0.3">
      <c r="B678" s="2"/>
      <c r="C678" s="2"/>
      <c r="D678" s="2"/>
      <c r="E678" s="2"/>
      <c r="F678" s="2"/>
    </row>
    <row r="679" spans="2:6" x14ac:dyDescent="0.3">
      <c r="B679" s="2"/>
      <c r="C679" s="2"/>
      <c r="D679" s="2"/>
      <c r="E679" s="2"/>
      <c r="F679" s="2"/>
    </row>
    <row r="680" spans="2:6" x14ac:dyDescent="0.3">
      <c r="B680" s="2"/>
      <c r="C680" s="2"/>
      <c r="D680" s="2"/>
      <c r="E680" s="2"/>
      <c r="F680" s="2"/>
    </row>
    <row r="681" spans="2:6" x14ac:dyDescent="0.3">
      <c r="B681" s="2"/>
      <c r="C681" s="2"/>
      <c r="D681" s="2"/>
      <c r="E681" s="2"/>
      <c r="F681" s="2"/>
    </row>
    <row r="682" spans="2:6" x14ac:dyDescent="0.3">
      <c r="B682" s="2"/>
      <c r="C682" s="2"/>
      <c r="D682" s="2"/>
      <c r="E682" s="2"/>
      <c r="F682" s="2"/>
    </row>
    <row r="683" spans="2:6" x14ac:dyDescent="0.3">
      <c r="B683" s="2"/>
      <c r="C683" s="2"/>
      <c r="D683" s="2"/>
      <c r="E683" s="2"/>
      <c r="F683" s="2"/>
    </row>
    <row r="684" spans="2:6" x14ac:dyDescent="0.3">
      <c r="B684" s="2"/>
      <c r="C684" s="2"/>
      <c r="D684" s="2"/>
      <c r="E684" s="2"/>
      <c r="F684" s="2"/>
    </row>
    <row r="685" spans="2:6" x14ac:dyDescent="0.3">
      <c r="B685" s="2"/>
      <c r="C685" s="2"/>
      <c r="D685" s="2"/>
      <c r="E685" s="2"/>
      <c r="F685" s="2"/>
    </row>
    <row r="686" spans="2:6" x14ac:dyDescent="0.3">
      <c r="B686" s="2"/>
      <c r="C686" s="2"/>
      <c r="D686" s="2"/>
      <c r="E686" s="2"/>
      <c r="F686" s="2"/>
    </row>
    <row r="687" spans="2:6" x14ac:dyDescent="0.3">
      <c r="B687" s="2"/>
      <c r="C687" s="2"/>
      <c r="D687" s="2"/>
      <c r="E687" s="2"/>
      <c r="F687" s="2"/>
    </row>
    <row r="688" spans="2:6" x14ac:dyDescent="0.3">
      <c r="B688" s="2"/>
      <c r="C688" s="2"/>
      <c r="D688" s="2"/>
      <c r="E688" s="2"/>
      <c r="F688" s="2"/>
    </row>
    <row r="689" spans="2:6" x14ac:dyDescent="0.3">
      <c r="B689" s="2"/>
      <c r="C689" s="2"/>
      <c r="D689" s="2"/>
      <c r="E689" s="2"/>
      <c r="F689" s="2"/>
    </row>
    <row r="690" spans="2:6" x14ac:dyDescent="0.3">
      <c r="B690" s="2"/>
      <c r="C690" s="2"/>
      <c r="D690" s="2"/>
      <c r="E690" s="2"/>
      <c r="F690" s="2"/>
    </row>
    <row r="691" spans="2:6" x14ac:dyDescent="0.3">
      <c r="B691" s="2"/>
      <c r="C691" s="2"/>
      <c r="D691" s="2"/>
      <c r="E691" s="2"/>
      <c r="F691" s="2"/>
    </row>
    <row r="692" spans="2:6" x14ac:dyDescent="0.3">
      <c r="B692" s="2"/>
      <c r="C692" s="2"/>
      <c r="D692" s="2"/>
      <c r="E692" s="2"/>
      <c r="F692" s="2"/>
    </row>
    <row r="693" spans="2:6" x14ac:dyDescent="0.3">
      <c r="B693" s="2"/>
      <c r="C693" s="2"/>
      <c r="D693" s="2"/>
      <c r="E693" s="2"/>
      <c r="F693" s="2"/>
    </row>
    <row r="694" spans="2:6" x14ac:dyDescent="0.3">
      <c r="B694" s="2"/>
      <c r="C694" s="2"/>
      <c r="D694" s="2"/>
      <c r="E694" s="2"/>
      <c r="F694" s="2"/>
    </row>
    <row r="695" spans="2:6" x14ac:dyDescent="0.3">
      <c r="B695" s="2"/>
      <c r="C695" s="2"/>
      <c r="D695" s="2"/>
      <c r="E695" s="2"/>
      <c r="F695" s="2"/>
    </row>
    <row r="696" spans="2:6" x14ac:dyDescent="0.3">
      <c r="B696" s="2"/>
      <c r="C696" s="2"/>
      <c r="D696" s="2"/>
      <c r="E696" s="2"/>
      <c r="F696" s="2"/>
    </row>
    <row r="697" spans="2:6" x14ac:dyDescent="0.3">
      <c r="B697" s="2"/>
      <c r="C697" s="2"/>
      <c r="D697" s="2"/>
      <c r="E697" s="2"/>
      <c r="F697" s="2"/>
    </row>
    <row r="698" spans="2:6" x14ac:dyDescent="0.3">
      <c r="B698" s="2"/>
      <c r="C698" s="2"/>
      <c r="D698" s="2"/>
      <c r="E698" s="2"/>
      <c r="F698" s="2"/>
    </row>
    <row r="699" spans="2:6" x14ac:dyDescent="0.3">
      <c r="B699" s="2"/>
      <c r="C699" s="2"/>
      <c r="D699" s="2"/>
      <c r="E699" s="2"/>
      <c r="F699" s="2"/>
    </row>
    <row r="700" spans="2:6" x14ac:dyDescent="0.3">
      <c r="B700" s="2"/>
      <c r="C700" s="2"/>
      <c r="D700" s="2"/>
      <c r="E700" s="2"/>
      <c r="F700" s="2"/>
    </row>
  </sheetData>
  <hyperlinks>
    <hyperlink ref="B3" r:id="rId1" display="Copied from 'BRES collated' file in inputs folder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547"/>
  <sheetViews>
    <sheetView workbookViewId="0">
      <selection activeCell="E13" sqref="E13"/>
    </sheetView>
  </sheetViews>
  <sheetFormatPr defaultRowHeight="14.5" x14ac:dyDescent="0.35"/>
  <cols>
    <col min="2" max="6" width="8.7265625" style="1"/>
    <col min="7" max="7" width="16.08984375" style="1" customWidth="1"/>
    <col min="8" max="10" width="10.08984375" style="1" customWidth="1"/>
  </cols>
  <sheetData>
    <row r="2" spans="2:10" x14ac:dyDescent="0.35">
      <c r="B2" s="6" t="s">
        <v>57</v>
      </c>
      <c r="H2" s="6" t="s">
        <v>54</v>
      </c>
    </row>
    <row r="4" spans="2:10" ht="39.5" x14ac:dyDescent="0.35">
      <c r="B4" s="4" t="s">
        <v>53</v>
      </c>
      <c r="C4" s="4" t="s">
        <v>50</v>
      </c>
      <c r="D4" s="4" t="s">
        <v>51</v>
      </c>
      <c r="E4" s="4">
        <v>2016</v>
      </c>
      <c r="F4" s="4"/>
      <c r="H4" s="4" t="s">
        <v>50</v>
      </c>
      <c r="I4" s="4" t="s">
        <v>51</v>
      </c>
      <c r="J4" s="4">
        <v>2016</v>
      </c>
    </row>
    <row r="5" spans="2:10" x14ac:dyDescent="0.35">
      <c r="B5" s="7" t="s">
        <v>3</v>
      </c>
      <c r="C5" s="3">
        <f>SUM('New BRES input'!D83,'New BRES input'!D85)</f>
        <v>254.96107620000001</v>
      </c>
      <c r="D5" s="3">
        <f>SUM('New BRES input'!E83,'New BRES input'!E85)</f>
        <v>255.74322519999998</v>
      </c>
      <c r="E5" s="3">
        <f>SUM('New BRES input'!F83,'New BRES input'!F85)</f>
        <v>385.39801290000003</v>
      </c>
      <c r="F5" s="3"/>
      <c r="G5" s="1" t="s">
        <v>55</v>
      </c>
      <c r="H5" s="3">
        <f>SUM(C5:C547)</f>
        <v>4707083.7942234017</v>
      </c>
      <c r="I5" s="3">
        <f>SUM(D5:D547)</f>
        <v>4736150.2676424989</v>
      </c>
      <c r="J5" s="3">
        <f>SUM(E5:E547)</f>
        <v>4846094.9790894976</v>
      </c>
    </row>
    <row r="6" spans="2:10" x14ac:dyDescent="0.35">
      <c r="B6" s="7" t="s">
        <v>4</v>
      </c>
      <c r="C6" s="3">
        <f>SUM('New BRES input'!D191)</f>
        <v>809.06264669999996</v>
      </c>
      <c r="D6" s="3">
        <f>SUM('New BRES input'!E191)</f>
        <v>817.52763279999999</v>
      </c>
      <c r="E6" s="3">
        <f>SUM('New BRES input'!F191)</f>
        <v>354.69220569999999</v>
      </c>
      <c r="F6" s="3"/>
      <c r="G6" s="1" t="s">
        <v>56</v>
      </c>
      <c r="H6" s="9">
        <f>[1]Class!H3</f>
        <v>4707083.7942234017</v>
      </c>
      <c r="I6" s="9">
        <f>[1]Class!I3</f>
        <v>4736150.2676424989</v>
      </c>
      <c r="J6" s="9">
        <f>[1]Class!J3</f>
        <v>4846094.9790894976</v>
      </c>
    </row>
    <row r="7" spans="2:10" x14ac:dyDescent="0.35">
      <c r="B7" s="7" t="s">
        <v>6</v>
      </c>
      <c r="C7" s="3">
        <f>SUM('New BRES input'!D193,'New BRES input'!D194)</f>
        <v>366.94686560000002</v>
      </c>
      <c r="D7" s="3">
        <f>SUM('New BRES input'!E193,'New BRES input'!E194)</f>
        <v>363.3596503</v>
      </c>
      <c r="E7" s="3">
        <f>SUM('New BRES input'!F193,'New BRES input'!F194)</f>
        <v>0</v>
      </c>
      <c r="F7" s="3"/>
      <c r="H7" s="1" t="b">
        <f>H6=H5</f>
        <v>1</v>
      </c>
      <c r="I7" s="1" t="b">
        <f>I6=I5</f>
        <v>1</v>
      </c>
      <c r="J7" s="1" t="b">
        <f>J6=J5</f>
        <v>1</v>
      </c>
    </row>
    <row r="8" spans="2:10" x14ac:dyDescent="0.35">
      <c r="B8" s="7" t="s">
        <v>8</v>
      </c>
      <c r="C8" s="3">
        <f>SUM('New BRES input'!D237:D239)</f>
        <v>0</v>
      </c>
      <c r="D8" s="3">
        <f>SUM('New BRES input'!E237:E239)</f>
        <v>0</v>
      </c>
      <c r="E8" s="3">
        <f>SUM('New BRES input'!F237:F239)</f>
        <v>0</v>
      </c>
      <c r="F8" s="3"/>
    </row>
    <row r="9" spans="2:10" x14ac:dyDescent="0.35">
      <c r="B9" s="7" t="s">
        <v>10</v>
      </c>
      <c r="C9" s="3">
        <f>SUM('New BRES input'!D417:D418)</f>
        <v>13529.79</v>
      </c>
      <c r="D9" s="3">
        <f>SUM('New BRES input'!E417:E418)</f>
        <v>13595.1</v>
      </c>
      <c r="E9" s="3">
        <f>SUM('New BRES input'!F417:F418)</f>
        <v>11204.76</v>
      </c>
      <c r="F9" s="3"/>
    </row>
    <row r="10" spans="2:10" x14ac:dyDescent="0.35">
      <c r="B10" s="7" t="s">
        <v>12</v>
      </c>
      <c r="C10" s="3">
        <f>SUM('New BRES input'!D485:D486)</f>
        <v>9762.32</v>
      </c>
      <c r="D10" s="3">
        <f>SUM('New BRES input'!E485:E486)</f>
        <v>9631.0600000000013</v>
      </c>
      <c r="E10" s="3">
        <f>SUM('New BRES input'!F485:F486)</f>
        <v>9888.68</v>
      </c>
      <c r="F10" s="3"/>
    </row>
    <row r="11" spans="2:10" x14ac:dyDescent="0.35">
      <c r="B11" s="7" t="s">
        <v>14</v>
      </c>
      <c r="C11" s="3">
        <f>SUM('New BRES input'!D489:D491)</f>
        <v>65751.5</v>
      </c>
      <c r="D11" s="3">
        <f>SUM('New BRES input'!E489:E491)</f>
        <v>68895.12</v>
      </c>
      <c r="E11" s="3">
        <f>SUM('New BRES input'!F489:F491)</f>
        <v>72963.752286500006</v>
      </c>
      <c r="F11" s="3"/>
    </row>
    <row r="12" spans="2:10" x14ac:dyDescent="0.35">
      <c r="B12" s="2" t="s">
        <v>18</v>
      </c>
      <c r="C12" s="1">
        <f>VLOOKUP($B12,'New BRES input'!$C$6:$F$557,2,FALSE)</f>
        <v>0</v>
      </c>
      <c r="D12" s="1">
        <f>VLOOKUP($B12,'New BRES input'!$C$6:$F$557,3,FALSE)</f>
        <v>0</v>
      </c>
      <c r="E12" s="1">
        <f>VLOOKUP($B12,'New BRES input'!$C$6:$F$557,4,FALSE)</f>
        <v>112.77285500000001</v>
      </c>
    </row>
    <row r="13" spans="2:10" x14ac:dyDescent="0.35">
      <c r="B13" s="2" t="s">
        <v>20</v>
      </c>
      <c r="C13" s="1">
        <f>VLOOKUP($B13,'New BRES input'!$C$6:$F$557,2,FALSE)</f>
        <v>0</v>
      </c>
      <c r="D13" s="1">
        <f>VLOOKUP($B13,'New BRES input'!$C$6:$F$557,3,FALSE)</f>
        <v>0</v>
      </c>
      <c r="E13" s="1">
        <f>VLOOKUP($B13,'New BRES input'!$C$6:$F$557,4,FALSE)</f>
        <v>0</v>
      </c>
    </row>
    <row r="14" spans="2:10" x14ac:dyDescent="0.35">
      <c r="B14" s="2" t="s">
        <v>21</v>
      </c>
      <c r="C14" s="1">
        <f>VLOOKUP($B14,'New BRES input'!$C$6:$F$557,2,FALSE)</f>
        <v>0</v>
      </c>
      <c r="D14" s="1">
        <f>VLOOKUP($B14,'New BRES input'!$C$6:$F$557,3,FALSE)</f>
        <v>0</v>
      </c>
      <c r="E14" s="1">
        <f>VLOOKUP($B14,'New BRES input'!$C$6:$F$557,4,FALSE)</f>
        <v>0</v>
      </c>
    </row>
    <row r="15" spans="2:10" x14ac:dyDescent="0.35">
      <c r="B15" s="2" t="s">
        <v>22</v>
      </c>
      <c r="C15" s="1">
        <f>VLOOKUP($B15,'New BRES input'!$C$6:$F$557,2,FALSE)</f>
        <v>0</v>
      </c>
      <c r="D15" s="1">
        <f>VLOOKUP($B15,'New BRES input'!$C$6:$F$557,3,FALSE)</f>
        <v>0</v>
      </c>
      <c r="E15" s="1">
        <f>VLOOKUP($B15,'New BRES input'!$C$6:$F$557,4,FALSE)</f>
        <v>0</v>
      </c>
    </row>
    <row r="16" spans="2:10" x14ac:dyDescent="0.35">
      <c r="B16" s="2" t="s">
        <v>24</v>
      </c>
      <c r="C16" s="1">
        <f>VLOOKUP($B16,'New BRES input'!$C$6:$F$557,2,FALSE)</f>
        <v>365.84517369999998</v>
      </c>
      <c r="D16" s="1">
        <f>VLOOKUP($B16,'New BRES input'!$C$6:$F$557,3,FALSE)</f>
        <v>360.83346949999998</v>
      </c>
      <c r="E16" s="1">
        <f>VLOOKUP($B16,'New BRES input'!$C$6:$F$557,4,FALSE)</f>
        <v>0</v>
      </c>
    </row>
    <row r="17" spans="2:5" x14ac:dyDescent="0.35">
      <c r="B17" s="2" t="s">
        <v>26</v>
      </c>
      <c r="C17" s="1">
        <f>VLOOKUP($B17,'New BRES input'!$C$6:$F$557,2,FALSE)</f>
        <v>0</v>
      </c>
      <c r="D17" s="1">
        <f>VLOOKUP($B17,'New BRES input'!$C$6:$F$557,3,FALSE)</f>
        <v>0</v>
      </c>
      <c r="E17" s="1">
        <f>VLOOKUP($B17,'New BRES input'!$C$6:$F$557,4,FALSE)</f>
        <v>0</v>
      </c>
    </row>
    <row r="18" spans="2:5" x14ac:dyDescent="0.35">
      <c r="B18" s="2" t="s">
        <v>28</v>
      </c>
      <c r="C18" s="1">
        <f>VLOOKUP($B18,'New BRES input'!$C$6:$F$557,2,FALSE)</f>
        <v>95.135597200000007</v>
      </c>
      <c r="D18" s="1">
        <f>VLOOKUP($B18,'New BRES input'!$C$6:$F$557,3,FALSE)</f>
        <v>93.340247700000006</v>
      </c>
      <c r="E18" s="1">
        <f>VLOOKUP($B18,'New BRES input'!$C$6:$F$557,4,FALSE)</f>
        <v>61.567868099999998</v>
      </c>
    </row>
    <row r="19" spans="2:5" x14ac:dyDescent="0.35">
      <c r="B19" s="2" t="s">
        <v>30</v>
      </c>
      <c r="C19" s="1">
        <f>VLOOKUP($B19,'New BRES input'!$C$6:$F$557,2,FALSE)</f>
        <v>0</v>
      </c>
      <c r="D19" s="1">
        <f>VLOOKUP($B19,'New BRES input'!$C$6:$F$557,3,FALSE)</f>
        <v>0</v>
      </c>
      <c r="E19" s="1">
        <f>VLOOKUP($B19,'New BRES input'!$C$6:$F$557,4,FALSE)</f>
        <v>0</v>
      </c>
    </row>
    <row r="20" spans="2:5" x14ac:dyDescent="0.35">
      <c r="B20" s="2" t="s">
        <v>32</v>
      </c>
      <c r="C20" s="1">
        <f>VLOOKUP($B20,'New BRES input'!$C$6:$F$557,2,FALSE)</f>
        <v>0</v>
      </c>
      <c r="D20" s="1">
        <f>VLOOKUP($B20,'New BRES input'!$C$6:$F$557,3,FALSE)</f>
        <v>0</v>
      </c>
      <c r="E20" s="1">
        <f>VLOOKUP($B20,'New BRES input'!$C$6:$F$557,4,FALSE)</f>
        <v>0</v>
      </c>
    </row>
    <row r="21" spans="2:5" x14ac:dyDescent="0.35">
      <c r="B21" s="2" t="s">
        <v>33</v>
      </c>
      <c r="C21" s="1">
        <f>VLOOKUP($B21,'New BRES input'!$C$6:$F$557,2,FALSE)</f>
        <v>0</v>
      </c>
      <c r="D21" s="1">
        <f>VLOOKUP($B21,'New BRES input'!$C$6:$F$557,3,FALSE)</f>
        <v>0</v>
      </c>
      <c r="E21" s="1">
        <f>VLOOKUP($B21,'New BRES input'!$C$6:$F$557,4,FALSE)</f>
        <v>0</v>
      </c>
    </row>
    <row r="22" spans="2:5" x14ac:dyDescent="0.35">
      <c r="B22" s="2" t="s">
        <v>35</v>
      </c>
      <c r="C22" s="1">
        <f>VLOOKUP($B22,'New BRES input'!$C$6:$F$557,2,FALSE)</f>
        <v>0</v>
      </c>
      <c r="D22" s="1">
        <f>VLOOKUP($B22,'New BRES input'!$C$6:$F$557,3,FALSE)</f>
        <v>0</v>
      </c>
      <c r="E22" s="1">
        <f>VLOOKUP($B22,'New BRES input'!$C$6:$F$557,4,FALSE)</f>
        <v>0</v>
      </c>
    </row>
    <row r="23" spans="2:5" x14ac:dyDescent="0.35">
      <c r="B23" s="2" t="s">
        <v>36</v>
      </c>
      <c r="C23" s="1">
        <f>VLOOKUP($B23,'New BRES input'!$C$6:$F$557,2,FALSE)</f>
        <v>0</v>
      </c>
      <c r="D23" s="1">
        <f>VLOOKUP($B23,'New BRES input'!$C$6:$F$557,3,FALSE)</f>
        <v>0</v>
      </c>
      <c r="E23" s="1">
        <f>VLOOKUP($B23,'New BRES input'!$C$6:$F$557,4,FALSE)</f>
        <v>0</v>
      </c>
    </row>
    <row r="24" spans="2:5" x14ac:dyDescent="0.35">
      <c r="B24" s="2" t="s">
        <v>38</v>
      </c>
      <c r="C24" s="1">
        <f>VLOOKUP($B24,'New BRES input'!$C$6:$F$557,2,FALSE)</f>
        <v>0</v>
      </c>
      <c r="D24" s="1">
        <f>VLOOKUP($B24,'New BRES input'!$C$6:$F$557,3,FALSE)</f>
        <v>0</v>
      </c>
      <c r="E24" s="1">
        <f>VLOOKUP($B24,'New BRES input'!$C$6:$F$557,4,FALSE)</f>
        <v>0</v>
      </c>
    </row>
    <row r="25" spans="2:5" x14ac:dyDescent="0.35">
      <c r="B25" s="2" t="s">
        <v>40</v>
      </c>
      <c r="C25" s="1">
        <f>VLOOKUP($B25,'New BRES input'!$C$6:$F$557,2,FALSE)</f>
        <v>0</v>
      </c>
      <c r="D25" s="1">
        <f>VLOOKUP($B25,'New BRES input'!$C$6:$F$557,3,FALSE)</f>
        <v>0</v>
      </c>
      <c r="E25" s="1">
        <f>VLOOKUP($B25,'New BRES input'!$C$6:$F$557,4,FALSE)</f>
        <v>0</v>
      </c>
    </row>
    <row r="26" spans="2:5" x14ac:dyDescent="0.35">
      <c r="B26" s="2" t="s">
        <v>42</v>
      </c>
      <c r="C26" s="1">
        <f>VLOOKUP($B26,'New BRES input'!$C$6:$F$557,2,FALSE)</f>
        <v>0</v>
      </c>
      <c r="D26" s="1">
        <f>VLOOKUP($B26,'New BRES input'!$C$6:$F$557,3,FALSE)</f>
        <v>0</v>
      </c>
      <c r="E26" s="1">
        <f>VLOOKUP($B26,'New BRES input'!$C$6:$F$557,4,FALSE)</f>
        <v>0</v>
      </c>
    </row>
    <row r="27" spans="2:5" x14ac:dyDescent="0.35">
      <c r="B27" s="2" t="s">
        <v>43</v>
      </c>
      <c r="C27" s="1">
        <f>VLOOKUP($B27,'New BRES input'!$C$6:$F$557,2,FALSE)</f>
        <v>0</v>
      </c>
      <c r="D27" s="1">
        <f>VLOOKUP($B27,'New BRES input'!$C$6:$F$557,3,FALSE)</f>
        <v>0</v>
      </c>
      <c r="E27" s="1">
        <f>VLOOKUP($B27,'New BRES input'!$C$6:$F$557,4,FALSE)</f>
        <v>0</v>
      </c>
    </row>
    <row r="28" spans="2:5" x14ac:dyDescent="0.35">
      <c r="B28" s="2" t="s">
        <v>45</v>
      </c>
      <c r="C28" s="1">
        <f>VLOOKUP($B28,'New BRES input'!$C$6:$F$557,2,FALSE)</f>
        <v>184.94753059999999</v>
      </c>
      <c r="D28" s="1">
        <f>VLOOKUP($B28,'New BRES input'!$C$6:$F$557,3,FALSE)</f>
        <v>189.4150109</v>
      </c>
      <c r="E28" s="1">
        <f>VLOOKUP($B28,'New BRES input'!$C$6:$F$557,4,FALSE)</f>
        <v>0</v>
      </c>
    </row>
    <row r="29" spans="2:5" x14ac:dyDescent="0.35">
      <c r="B29" s="2" t="s">
        <v>46</v>
      </c>
      <c r="C29" s="1">
        <f>VLOOKUP($B29,'New BRES input'!$C$6:$F$557,2,FALSE)</f>
        <v>229.69097189999999</v>
      </c>
      <c r="D29" s="1">
        <f>VLOOKUP($B29,'New BRES input'!$C$6:$F$557,3,FALSE)</f>
        <v>234.7168873</v>
      </c>
      <c r="E29" s="1">
        <f>VLOOKUP($B29,'New BRES input'!$C$6:$F$557,4,FALSE)</f>
        <v>328.363429</v>
      </c>
    </row>
    <row r="30" spans="2:5" x14ac:dyDescent="0.35">
      <c r="B30" s="2" t="s">
        <v>48</v>
      </c>
      <c r="C30" s="1">
        <f>VLOOKUP($B30,'New BRES input'!$C$6:$F$557,2,FALSE)</f>
        <v>57.405251300000003</v>
      </c>
      <c r="D30" s="1">
        <f>VLOOKUP($B30,'New BRES input'!$C$6:$F$557,3,FALSE)</f>
        <v>64.211952999999994</v>
      </c>
      <c r="E30" s="1">
        <f>VLOOKUP($B30,'New BRES input'!$C$6:$F$557,4,FALSE)</f>
        <v>105.9104385</v>
      </c>
    </row>
    <row r="31" spans="2:5" x14ac:dyDescent="0.35">
      <c r="B31" s="2">
        <v>1011</v>
      </c>
      <c r="C31" s="1">
        <f>VLOOKUP($B31,'New BRES input'!$C$6:$F$557,2,FALSE)</f>
        <v>0</v>
      </c>
      <c r="D31" s="1">
        <f>VLOOKUP($B31,'New BRES input'!$C$6:$F$557,3,FALSE)</f>
        <v>0</v>
      </c>
      <c r="E31" s="1">
        <f>VLOOKUP($B31,'New BRES input'!$C$6:$F$557,4,FALSE)</f>
        <v>0</v>
      </c>
    </row>
    <row r="32" spans="2:5" x14ac:dyDescent="0.35">
      <c r="B32" s="2">
        <v>1012</v>
      </c>
      <c r="C32" s="1">
        <f>VLOOKUP($B32,'New BRES input'!$C$6:$F$557,2,FALSE)</f>
        <v>0</v>
      </c>
      <c r="D32" s="1">
        <f>VLOOKUP($B32,'New BRES input'!$C$6:$F$557,3,FALSE)</f>
        <v>0</v>
      </c>
      <c r="E32" s="1">
        <f>VLOOKUP($B32,'New BRES input'!$C$6:$F$557,4,FALSE)</f>
        <v>0</v>
      </c>
    </row>
    <row r="33" spans="2:5" x14ac:dyDescent="0.35">
      <c r="B33" s="2">
        <v>1013</v>
      </c>
      <c r="C33" s="1">
        <f>VLOOKUP($B33,'New BRES input'!$C$6:$F$557,2,FALSE)</f>
        <v>1232.58</v>
      </c>
      <c r="D33" s="1">
        <f>VLOOKUP($B33,'New BRES input'!$C$6:$F$557,3,FALSE)</f>
        <v>1238.1300000000001</v>
      </c>
      <c r="E33" s="1">
        <f>VLOOKUP($B33,'New BRES input'!$C$6:$F$557,4,FALSE)</f>
        <v>1091.4100000000001</v>
      </c>
    </row>
    <row r="34" spans="2:5" x14ac:dyDescent="0.35">
      <c r="B34" s="2">
        <v>1020</v>
      </c>
      <c r="C34" s="1">
        <f>VLOOKUP($B34,'New BRES input'!$C$6:$F$557,2,FALSE)</f>
        <v>161.46064430000001</v>
      </c>
      <c r="D34" s="1">
        <f>VLOOKUP($B34,'New BRES input'!$C$6:$F$557,3,FALSE)</f>
        <v>163.2717974</v>
      </c>
      <c r="E34" s="1">
        <f>VLOOKUP($B34,'New BRES input'!$C$6:$F$557,4,FALSE)</f>
        <v>132.956412</v>
      </c>
    </row>
    <row r="35" spans="2:5" x14ac:dyDescent="0.35">
      <c r="B35" s="2">
        <v>1031</v>
      </c>
      <c r="C35" s="1">
        <f>VLOOKUP($B35,'New BRES input'!$C$6:$F$557,2,FALSE)</f>
        <v>0</v>
      </c>
      <c r="D35" s="1">
        <f>VLOOKUP($B35,'New BRES input'!$C$6:$F$557,3,FALSE)</f>
        <v>0</v>
      </c>
      <c r="E35" s="1">
        <f>VLOOKUP($B35,'New BRES input'!$C$6:$F$557,4,FALSE)</f>
        <v>0</v>
      </c>
    </row>
    <row r="36" spans="2:5" x14ac:dyDescent="0.35">
      <c r="B36" s="2">
        <v>1032</v>
      </c>
      <c r="C36" s="1">
        <f>VLOOKUP($B36,'New BRES input'!$C$6:$F$557,2,FALSE)</f>
        <v>0</v>
      </c>
      <c r="D36" s="1">
        <f>VLOOKUP($B36,'New BRES input'!$C$6:$F$557,3,FALSE)</f>
        <v>0</v>
      </c>
      <c r="E36" s="1">
        <f>VLOOKUP($B36,'New BRES input'!$C$6:$F$557,4,FALSE)</f>
        <v>0</v>
      </c>
    </row>
    <row r="37" spans="2:5" x14ac:dyDescent="0.35">
      <c r="B37" s="2">
        <v>1039</v>
      </c>
      <c r="C37" s="1">
        <f>VLOOKUP($B37,'New BRES input'!$C$6:$F$557,2,FALSE)</f>
        <v>2333.87</v>
      </c>
      <c r="D37" s="1">
        <f>VLOOKUP($B37,'New BRES input'!$C$6:$F$557,3,FALSE)</f>
        <v>2339.37</v>
      </c>
      <c r="E37" s="1">
        <f>VLOOKUP($B37,'New BRES input'!$C$6:$F$557,4,FALSE)</f>
        <v>2142.29</v>
      </c>
    </row>
    <row r="38" spans="2:5" x14ac:dyDescent="0.35">
      <c r="B38" s="2">
        <v>1041</v>
      </c>
      <c r="C38" s="1">
        <f>VLOOKUP($B38,'New BRES input'!$C$6:$F$557,2,FALSE)</f>
        <v>0</v>
      </c>
      <c r="D38" s="1">
        <f>VLOOKUP($B38,'New BRES input'!$C$6:$F$557,3,FALSE)</f>
        <v>0</v>
      </c>
      <c r="E38" s="1">
        <f>VLOOKUP($B38,'New BRES input'!$C$6:$F$557,4,FALSE)</f>
        <v>0</v>
      </c>
    </row>
    <row r="39" spans="2:5" x14ac:dyDescent="0.35">
      <c r="B39" s="2">
        <v>1042</v>
      </c>
      <c r="C39" s="1">
        <f>VLOOKUP($B39,'New BRES input'!$C$6:$F$557,2,FALSE)</f>
        <v>0</v>
      </c>
      <c r="D39" s="1">
        <f>VLOOKUP($B39,'New BRES input'!$C$6:$F$557,3,FALSE)</f>
        <v>0</v>
      </c>
      <c r="E39" s="1">
        <f>VLOOKUP($B39,'New BRES input'!$C$6:$F$557,4,FALSE)</f>
        <v>0</v>
      </c>
    </row>
    <row r="40" spans="2:5" x14ac:dyDescent="0.35">
      <c r="B40" s="2">
        <v>1051</v>
      </c>
      <c r="C40" s="1">
        <f>VLOOKUP($B40,'New BRES input'!$C$6:$F$557,2,FALSE)</f>
        <v>1124.8399999999999</v>
      </c>
      <c r="D40" s="1">
        <f>VLOOKUP($B40,'New BRES input'!$C$6:$F$557,3,FALSE)</f>
        <v>1126.97</v>
      </c>
      <c r="E40" s="1">
        <f>VLOOKUP($B40,'New BRES input'!$C$6:$F$557,4,FALSE)</f>
        <v>1143.31</v>
      </c>
    </row>
    <row r="41" spans="2:5" x14ac:dyDescent="0.35">
      <c r="B41" s="2">
        <v>1052</v>
      </c>
      <c r="C41" s="1">
        <f>VLOOKUP($B41,'New BRES input'!$C$6:$F$557,2,FALSE)</f>
        <v>259.89911740000002</v>
      </c>
      <c r="D41" s="1">
        <f>VLOOKUP($B41,'New BRES input'!$C$6:$F$557,3,FALSE)</f>
        <v>263.73645909999999</v>
      </c>
      <c r="E41" s="1">
        <f>VLOOKUP($B41,'New BRES input'!$C$6:$F$557,4,FALSE)</f>
        <v>152.52988550000001</v>
      </c>
    </row>
    <row r="42" spans="2:5" x14ac:dyDescent="0.35">
      <c r="B42" s="2">
        <v>1061</v>
      </c>
      <c r="C42" s="1">
        <f>VLOOKUP($B42,'New BRES input'!$C$6:$F$557,2,FALSE)</f>
        <v>388.92688520000002</v>
      </c>
      <c r="D42" s="1">
        <f>VLOOKUP($B42,'New BRES input'!$C$6:$F$557,3,FALSE)</f>
        <v>390.46905520000001</v>
      </c>
      <c r="E42" s="1">
        <f>VLOOKUP($B42,'New BRES input'!$C$6:$F$557,4,FALSE)</f>
        <v>0</v>
      </c>
    </row>
    <row r="43" spans="2:5" x14ac:dyDescent="0.35">
      <c r="B43" s="2">
        <v>1071</v>
      </c>
      <c r="C43" s="1">
        <f>VLOOKUP($B43,'New BRES input'!$C$6:$F$557,2,FALSE)</f>
        <v>7400.55</v>
      </c>
      <c r="D43" s="1">
        <f>VLOOKUP($B43,'New BRES input'!$C$6:$F$557,3,FALSE)</f>
        <v>7474.23</v>
      </c>
      <c r="E43" s="1">
        <f>VLOOKUP($B43,'New BRES input'!$C$6:$F$557,4,FALSE)</f>
        <v>6050.51</v>
      </c>
    </row>
    <row r="44" spans="2:5" x14ac:dyDescent="0.35">
      <c r="B44" s="2">
        <v>1072</v>
      </c>
      <c r="C44" s="1">
        <f>VLOOKUP($B44,'New BRES input'!$C$6:$F$557,2,FALSE)</f>
        <v>2265.9</v>
      </c>
      <c r="D44" s="1">
        <f>VLOOKUP($B44,'New BRES input'!$C$6:$F$557,3,FALSE)</f>
        <v>2269.7399999999998</v>
      </c>
      <c r="E44" s="1">
        <f>VLOOKUP($B44,'New BRES input'!$C$6:$F$557,4,FALSE)</f>
        <v>2125.12</v>
      </c>
    </row>
    <row r="45" spans="2:5" x14ac:dyDescent="0.35">
      <c r="B45" s="2">
        <v>1073</v>
      </c>
      <c r="C45" s="1">
        <f>VLOOKUP($B45,'New BRES input'!$C$6:$F$557,2,FALSE)</f>
        <v>94.135036200000002</v>
      </c>
      <c r="D45" s="1">
        <f>VLOOKUP($B45,'New BRES input'!$C$6:$F$557,3,FALSE)</f>
        <v>95.210968699999995</v>
      </c>
      <c r="E45" s="1">
        <f>VLOOKUP($B45,'New BRES input'!$C$6:$F$557,4,FALSE)</f>
        <v>104.34682340000001</v>
      </c>
    </row>
    <row r="46" spans="2:5" x14ac:dyDescent="0.35">
      <c r="B46" s="2">
        <v>1081</v>
      </c>
      <c r="C46" s="1">
        <f>VLOOKUP($B46,'New BRES input'!$C$6:$F$557,2,FALSE)</f>
        <v>0</v>
      </c>
      <c r="D46" s="1">
        <f>VLOOKUP($B46,'New BRES input'!$C$6:$F$557,3,FALSE)</f>
        <v>0</v>
      </c>
      <c r="E46" s="1">
        <f>VLOOKUP($B46,'New BRES input'!$C$6:$F$557,4,FALSE)</f>
        <v>0</v>
      </c>
    </row>
    <row r="47" spans="2:5" x14ac:dyDescent="0.35">
      <c r="B47" s="2">
        <v>1082</v>
      </c>
      <c r="C47" s="1">
        <f>VLOOKUP($B47,'New BRES input'!$C$6:$F$557,2,FALSE)</f>
        <v>264.054531</v>
      </c>
      <c r="D47" s="1">
        <f>VLOOKUP($B47,'New BRES input'!$C$6:$F$557,3,FALSE)</f>
        <v>266.21536220000002</v>
      </c>
      <c r="E47" s="1">
        <f>VLOOKUP($B47,'New BRES input'!$C$6:$F$557,4,FALSE)</f>
        <v>279.92029689999998</v>
      </c>
    </row>
    <row r="48" spans="2:5" x14ac:dyDescent="0.35">
      <c r="B48" s="2">
        <v>1083</v>
      </c>
      <c r="C48" s="1">
        <f>VLOOKUP($B48,'New BRES input'!$C$6:$F$557,2,FALSE)</f>
        <v>0</v>
      </c>
      <c r="D48" s="1">
        <f>VLOOKUP($B48,'New BRES input'!$C$6:$F$557,3,FALSE)</f>
        <v>0</v>
      </c>
      <c r="E48" s="1">
        <f>VLOOKUP($B48,'New BRES input'!$C$6:$F$557,4,FALSE)</f>
        <v>0</v>
      </c>
    </row>
    <row r="49" spans="2:5" x14ac:dyDescent="0.35">
      <c r="B49" s="2">
        <v>1084</v>
      </c>
      <c r="C49" s="1">
        <f>VLOOKUP($B49,'New BRES input'!$C$6:$F$557,2,FALSE)</f>
        <v>168.8491784</v>
      </c>
      <c r="D49" s="1">
        <f>VLOOKUP($B49,'New BRES input'!$C$6:$F$557,3,FALSE)</f>
        <v>170.43617889999999</v>
      </c>
      <c r="E49" s="1">
        <f>VLOOKUP($B49,'New BRES input'!$C$6:$F$557,4,FALSE)</f>
        <v>95.310708300000002</v>
      </c>
    </row>
    <row r="50" spans="2:5" x14ac:dyDescent="0.35">
      <c r="B50" s="2">
        <v>1085</v>
      </c>
      <c r="C50" s="1">
        <f>VLOOKUP($B50,'New BRES input'!$C$6:$F$557,2,FALSE)</f>
        <v>4588.1499999999996</v>
      </c>
      <c r="D50" s="1">
        <f>VLOOKUP($B50,'New BRES input'!$C$6:$F$557,3,FALSE)</f>
        <v>4592.68</v>
      </c>
      <c r="E50" s="1">
        <f>VLOOKUP($B50,'New BRES input'!$C$6:$F$557,4,FALSE)</f>
        <v>4949.82</v>
      </c>
    </row>
    <row r="51" spans="2:5" x14ac:dyDescent="0.35">
      <c r="B51" s="2">
        <v>1086</v>
      </c>
      <c r="C51" s="1">
        <f>VLOOKUP($B51,'New BRES input'!$C$6:$F$557,2,FALSE)</f>
        <v>74.110066700000004</v>
      </c>
      <c r="D51" s="1">
        <f>VLOOKUP($B51,'New BRES input'!$C$6:$F$557,3,FALSE)</f>
        <v>74.854253400000005</v>
      </c>
      <c r="E51" s="1">
        <f>VLOOKUP($B51,'New BRES input'!$C$6:$F$557,4,FALSE)</f>
        <v>39.188666900000001</v>
      </c>
    </row>
    <row r="52" spans="2:5" x14ac:dyDescent="0.35">
      <c r="B52" s="2">
        <v>1089</v>
      </c>
      <c r="C52" s="1">
        <f>VLOOKUP($B52,'New BRES input'!$C$6:$F$557,2,FALSE)</f>
        <v>2818.99</v>
      </c>
      <c r="D52" s="1">
        <f>VLOOKUP($B52,'New BRES input'!$C$6:$F$557,3,FALSE)</f>
        <v>2834.42</v>
      </c>
      <c r="E52" s="1">
        <f>VLOOKUP($B52,'New BRES input'!$C$6:$F$557,4,FALSE)</f>
        <v>2924.45</v>
      </c>
    </row>
    <row r="53" spans="2:5" x14ac:dyDescent="0.35">
      <c r="B53" s="2">
        <v>1091</v>
      </c>
      <c r="C53" s="1">
        <f>VLOOKUP($B53,'New BRES input'!$C$6:$F$557,2,FALSE)</f>
        <v>0</v>
      </c>
      <c r="D53" s="1">
        <f>VLOOKUP($B53,'New BRES input'!$C$6:$F$557,3,FALSE)</f>
        <v>0</v>
      </c>
      <c r="E53" s="1">
        <f>VLOOKUP($B53,'New BRES input'!$C$6:$F$557,4,FALSE)</f>
        <v>0</v>
      </c>
    </row>
    <row r="54" spans="2:5" x14ac:dyDescent="0.35">
      <c r="B54" s="2">
        <v>1092</v>
      </c>
      <c r="C54" s="1">
        <f>VLOOKUP($B54,'New BRES input'!$C$6:$F$557,2,FALSE)</f>
        <v>0</v>
      </c>
      <c r="D54" s="1">
        <f>VLOOKUP($B54,'New BRES input'!$C$6:$F$557,3,FALSE)</f>
        <v>0</v>
      </c>
      <c r="E54" s="1">
        <f>VLOOKUP($B54,'New BRES input'!$C$6:$F$557,4,FALSE)</f>
        <v>0</v>
      </c>
    </row>
    <row r="55" spans="2:5" x14ac:dyDescent="0.35">
      <c r="B55" s="2">
        <v>1101</v>
      </c>
      <c r="C55" s="1">
        <f>VLOOKUP($B55,'New BRES input'!$C$6:$F$557,2,FALSE)</f>
        <v>247.27611419999999</v>
      </c>
      <c r="D55" s="1">
        <f>VLOOKUP($B55,'New BRES input'!$C$6:$F$557,3,FALSE)</f>
        <v>247.6115691</v>
      </c>
      <c r="E55" s="1">
        <f>VLOOKUP($B55,'New BRES input'!$C$6:$F$557,4,FALSE)</f>
        <v>381.72457639999999</v>
      </c>
    </row>
    <row r="56" spans="2:5" x14ac:dyDescent="0.35">
      <c r="B56" s="2">
        <v>1102</v>
      </c>
      <c r="C56" s="1">
        <f>VLOOKUP($B56,'New BRES input'!$C$6:$F$557,2,FALSE)</f>
        <v>0</v>
      </c>
      <c r="D56" s="1">
        <f>VLOOKUP($B56,'New BRES input'!$C$6:$F$557,3,FALSE)</f>
        <v>0</v>
      </c>
      <c r="E56" s="1">
        <f>VLOOKUP($B56,'New BRES input'!$C$6:$F$557,4,FALSE)</f>
        <v>0</v>
      </c>
    </row>
    <row r="57" spans="2:5" x14ac:dyDescent="0.35">
      <c r="B57" s="2">
        <v>1103</v>
      </c>
      <c r="C57" s="1">
        <f>VLOOKUP($B57,'New BRES input'!$C$6:$F$557,2,FALSE)</f>
        <v>0</v>
      </c>
      <c r="D57" s="1">
        <f>VLOOKUP($B57,'New BRES input'!$C$6:$F$557,3,FALSE)</f>
        <v>0</v>
      </c>
      <c r="E57" s="1">
        <f>VLOOKUP($B57,'New BRES input'!$C$6:$F$557,4,FALSE)</f>
        <v>0</v>
      </c>
    </row>
    <row r="58" spans="2:5" x14ac:dyDescent="0.35">
      <c r="B58" s="2">
        <v>1105</v>
      </c>
      <c r="C58" s="1">
        <f>VLOOKUP($B58,'New BRES input'!$C$6:$F$557,2,FALSE)</f>
        <v>665.37382830000001</v>
      </c>
      <c r="D58" s="1">
        <f>VLOOKUP($B58,'New BRES input'!$C$6:$F$557,3,FALSE)</f>
        <v>667.32397279999998</v>
      </c>
      <c r="E58" s="1">
        <f>VLOOKUP($B58,'New BRES input'!$C$6:$F$557,4,FALSE)</f>
        <v>958.37233960000003</v>
      </c>
    </row>
    <row r="59" spans="2:5" x14ac:dyDescent="0.35">
      <c r="B59" s="2">
        <v>1107</v>
      </c>
      <c r="C59" s="1">
        <f>VLOOKUP($B59,'New BRES input'!$C$6:$F$557,2,FALSE)</f>
        <v>879.08514279999997</v>
      </c>
      <c r="D59" s="1">
        <f>VLOOKUP($B59,'New BRES input'!$C$6:$F$557,3,FALSE)</f>
        <v>879.72350840000001</v>
      </c>
      <c r="E59" s="1">
        <f>VLOOKUP($B59,'New BRES input'!$C$6:$F$557,4,FALSE)</f>
        <v>923.11903830000006</v>
      </c>
    </row>
    <row r="60" spans="2:5" x14ac:dyDescent="0.35">
      <c r="B60" s="2">
        <v>1310</v>
      </c>
      <c r="C60" s="1">
        <f>VLOOKUP($B60,'New BRES input'!$C$6:$F$557,2,FALSE)</f>
        <v>0</v>
      </c>
      <c r="D60" s="1">
        <f>VLOOKUP($B60,'New BRES input'!$C$6:$F$557,3,FALSE)</f>
        <v>0</v>
      </c>
      <c r="E60" s="1">
        <f>VLOOKUP($B60,'New BRES input'!$C$6:$F$557,4,FALSE)</f>
        <v>0</v>
      </c>
    </row>
    <row r="61" spans="2:5" x14ac:dyDescent="0.35">
      <c r="B61" s="2">
        <v>1320</v>
      </c>
      <c r="C61" s="1">
        <f>VLOOKUP($B61,'New BRES input'!$C$6:$F$557,2,FALSE)</f>
        <v>0</v>
      </c>
      <c r="D61" s="1">
        <f>VLOOKUP($B61,'New BRES input'!$C$6:$F$557,3,FALSE)</f>
        <v>0</v>
      </c>
      <c r="E61" s="1">
        <f>VLOOKUP($B61,'New BRES input'!$C$6:$F$557,4,FALSE)</f>
        <v>0</v>
      </c>
    </row>
    <row r="62" spans="2:5" x14ac:dyDescent="0.35">
      <c r="B62" s="2">
        <v>1330</v>
      </c>
      <c r="C62" s="1">
        <f>VLOOKUP($B62,'New BRES input'!$C$6:$F$557,2,FALSE)</f>
        <v>0</v>
      </c>
      <c r="D62" s="1">
        <f>VLOOKUP($B62,'New BRES input'!$C$6:$F$557,3,FALSE)</f>
        <v>0</v>
      </c>
      <c r="E62" s="1">
        <f>VLOOKUP($B62,'New BRES input'!$C$6:$F$557,4,FALSE)</f>
        <v>0</v>
      </c>
    </row>
    <row r="63" spans="2:5" x14ac:dyDescent="0.35">
      <c r="B63" s="2">
        <v>1391</v>
      </c>
      <c r="C63" s="1">
        <f>VLOOKUP($B63,'New BRES input'!$C$6:$F$557,2,FALSE)</f>
        <v>0</v>
      </c>
      <c r="D63" s="1">
        <f>VLOOKUP($B63,'New BRES input'!$C$6:$F$557,3,FALSE)</f>
        <v>0</v>
      </c>
      <c r="E63" s="1">
        <f>VLOOKUP($B63,'New BRES input'!$C$6:$F$557,4,FALSE)</f>
        <v>0</v>
      </c>
    </row>
    <row r="64" spans="2:5" x14ac:dyDescent="0.35">
      <c r="B64" s="2">
        <v>1392</v>
      </c>
      <c r="C64" s="1">
        <f>VLOOKUP($B64,'New BRES input'!$C$6:$F$557,2,FALSE)</f>
        <v>0</v>
      </c>
      <c r="D64" s="1">
        <f>VLOOKUP($B64,'New BRES input'!$C$6:$F$557,3,FALSE)</f>
        <v>0</v>
      </c>
      <c r="E64" s="1">
        <f>VLOOKUP($B64,'New BRES input'!$C$6:$F$557,4,FALSE)</f>
        <v>0</v>
      </c>
    </row>
    <row r="65" spans="2:5" x14ac:dyDescent="0.35">
      <c r="B65" s="2">
        <v>1393</v>
      </c>
      <c r="C65" s="1">
        <f>VLOOKUP($B65,'New BRES input'!$C$6:$F$557,2,FALSE)</f>
        <v>0</v>
      </c>
      <c r="D65" s="1">
        <f>VLOOKUP($B65,'New BRES input'!$C$6:$F$557,3,FALSE)</f>
        <v>0</v>
      </c>
      <c r="E65" s="1">
        <f>VLOOKUP($B65,'New BRES input'!$C$6:$F$557,4,FALSE)</f>
        <v>0</v>
      </c>
    </row>
    <row r="66" spans="2:5" x14ac:dyDescent="0.35">
      <c r="B66" s="2">
        <v>1394</v>
      </c>
      <c r="C66" s="1">
        <f>VLOOKUP($B66,'New BRES input'!$C$6:$F$557,2,FALSE)</f>
        <v>0</v>
      </c>
      <c r="D66" s="1">
        <f>VLOOKUP($B66,'New BRES input'!$C$6:$F$557,3,FALSE)</f>
        <v>0</v>
      </c>
      <c r="E66" s="1">
        <f>VLOOKUP($B66,'New BRES input'!$C$6:$F$557,4,FALSE)</f>
        <v>0</v>
      </c>
    </row>
    <row r="67" spans="2:5" x14ac:dyDescent="0.35">
      <c r="B67" s="2">
        <v>1396</v>
      </c>
      <c r="C67" s="1">
        <f>VLOOKUP($B67,'New BRES input'!$C$6:$F$557,2,FALSE)</f>
        <v>0</v>
      </c>
      <c r="D67" s="1">
        <f>VLOOKUP($B67,'New BRES input'!$C$6:$F$557,3,FALSE)</f>
        <v>0</v>
      </c>
      <c r="E67" s="1">
        <f>VLOOKUP($B67,'New BRES input'!$C$6:$F$557,4,FALSE)</f>
        <v>0</v>
      </c>
    </row>
    <row r="68" spans="2:5" x14ac:dyDescent="0.35">
      <c r="B68" s="2">
        <v>1399</v>
      </c>
      <c r="C68" s="1">
        <f>VLOOKUP($B68,'New BRES input'!$C$6:$F$557,2,FALSE)</f>
        <v>0</v>
      </c>
      <c r="D68" s="1">
        <f>VLOOKUP($B68,'New BRES input'!$C$6:$F$557,3,FALSE)</f>
        <v>0</v>
      </c>
      <c r="E68" s="1">
        <f>VLOOKUP($B68,'New BRES input'!$C$6:$F$557,4,FALSE)</f>
        <v>0</v>
      </c>
    </row>
    <row r="69" spans="2:5" x14ac:dyDescent="0.35">
      <c r="B69" s="2">
        <v>1411</v>
      </c>
      <c r="C69" s="1">
        <f>VLOOKUP($B69,'New BRES input'!$C$6:$F$557,2,FALSE)</f>
        <v>168.5338041</v>
      </c>
      <c r="D69" s="1">
        <f>VLOOKUP($B69,'New BRES input'!$C$6:$F$557,3,FALSE)</f>
        <v>173.33419029999999</v>
      </c>
      <c r="E69" s="1">
        <f>VLOOKUP($B69,'New BRES input'!$C$6:$F$557,4,FALSE)</f>
        <v>93.879154999999997</v>
      </c>
    </row>
    <row r="70" spans="2:5" x14ac:dyDescent="0.35">
      <c r="B70" s="2">
        <v>1412</v>
      </c>
      <c r="C70" s="1">
        <f>VLOOKUP($B70,'New BRES input'!$C$6:$F$557,2,FALSE)</f>
        <v>199.7241315</v>
      </c>
      <c r="D70" s="1">
        <f>VLOOKUP($B70,'New BRES input'!$C$6:$F$557,3,FALSE)</f>
        <v>224.63143070000001</v>
      </c>
      <c r="E70" s="1">
        <f>VLOOKUP($B70,'New BRES input'!$C$6:$F$557,4,FALSE)</f>
        <v>122.879155</v>
      </c>
    </row>
    <row r="71" spans="2:5" x14ac:dyDescent="0.35">
      <c r="B71" s="2">
        <v>1413</v>
      </c>
      <c r="C71" s="1">
        <f>VLOOKUP($B71,'New BRES input'!$C$6:$F$557,2,FALSE)</f>
        <v>7428.26</v>
      </c>
      <c r="D71" s="1">
        <f>VLOOKUP($B71,'New BRES input'!$C$6:$F$557,3,FALSE)</f>
        <v>7763.55</v>
      </c>
      <c r="E71" s="1">
        <f>VLOOKUP($B71,'New BRES input'!$C$6:$F$557,4,FALSE)</f>
        <v>4134.1899999999996</v>
      </c>
    </row>
    <row r="72" spans="2:5" x14ac:dyDescent="0.35">
      <c r="B72" s="2">
        <v>1414</v>
      </c>
      <c r="C72" s="1">
        <f>VLOOKUP($B72,'New BRES input'!$C$6:$F$557,2,FALSE)</f>
        <v>330.6305299</v>
      </c>
      <c r="D72" s="1">
        <f>VLOOKUP($B72,'New BRES input'!$C$6:$F$557,3,FALSE)</f>
        <v>342.61997109999999</v>
      </c>
      <c r="E72" s="1">
        <f>VLOOKUP($B72,'New BRES input'!$C$6:$F$557,4,FALSE)</f>
        <v>196.71199870000001</v>
      </c>
    </row>
    <row r="73" spans="2:5" x14ac:dyDescent="0.35">
      <c r="B73" s="2">
        <v>1419</v>
      </c>
      <c r="C73" s="1">
        <f>VLOOKUP($B73,'New BRES input'!$C$6:$F$557,2,FALSE)</f>
        <v>2200.06</v>
      </c>
      <c r="D73" s="1">
        <f>VLOOKUP($B73,'New BRES input'!$C$6:$F$557,3,FALSE)</f>
        <v>2274.52</v>
      </c>
      <c r="E73" s="1">
        <f>VLOOKUP($B73,'New BRES input'!$C$6:$F$557,4,FALSE)</f>
        <v>928.12510329999998</v>
      </c>
    </row>
    <row r="74" spans="2:5" x14ac:dyDescent="0.35">
      <c r="B74" s="2">
        <v>1420</v>
      </c>
      <c r="C74" s="1">
        <f>VLOOKUP($B74,'New BRES input'!$C$6:$F$557,2,FALSE)</f>
        <v>0</v>
      </c>
      <c r="D74" s="1">
        <f>VLOOKUP($B74,'New BRES input'!$C$6:$F$557,3,FALSE)</f>
        <v>0</v>
      </c>
      <c r="E74" s="1">
        <f>VLOOKUP($B74,'New BRES input'!$C$6:$F$557,4,FALSE)</f>
        <v>0</v>
      </c>
    </row>
    <row r="75" spans="2:5" x14ac:dyDescent="0.35">
      <c r="B75" s="2">
        <v>1431</v>
      </c>
      <c r="C75" s="1">
        <f>VLOOKUP($B75,'New BRES input'!$C$6:$F$557,2,FALSE)</f>
        <v>0</v>
      </c>
      <c r="D75" s="1">
        <f>VLOOKUP($B75,'New BRES input'!$C$6:$F$557,3,FALSE)</f>
        <v>0</v>
      </c>
      <c r="E75" s="1">
        <f>VLOOKUP($B75,'New BRES input'!$C$6:$F$557,4,FALSE)</f>
        <v>0</v>
      </c>
    </row>
    <row r="76" spans="2:5" x14ac:dyDescent="0.35">
      <c r="B76" s="2">
        <v>1439</v>
      </c>
      <c r="C76" s="1">
        <f>VLOOKUP($B76,'New BRES input'!$C$6:$F$557,2,FALSE)</f>
        <v>0</v>
      </c>
      <c r="D76" s="1">
        <f>VLOOKUP($B76,'New BRES input'!$C$6:$F$557,3,FALSE)</f>
        <v>0</v>
      </c>
      <c r="E76" s="1">
        <f>VLOOKUP($B76,'New BRES input'!$C$6:$F$557,4,FALSE)</f>
        <v>0</v>
      </c>
    </row>
    <row r="77" spans="2:5" x14ac:dyDescent="0.35">
      <c r="B77" s="2">
        <v>1512</v>
      </c>
      <c r="C77" s="1">
        <f>VLOOKUP($B77,'New BRES input'!$C$6:$F$557,2,FALSE)</f>
        <v>0</v>
      </c>
      <c r="D77" s="1">
        <f>VLOOKUP($B77,'New BRES input'!$C$6:$F$557,3,FALSE)</f>
        <v>0</v>
      </c>
      <c r="E77" s="1">
        <f>VLOOKUP($B77,'New BRES input'!$C$6:$F$557,4,FALSE)</f>
        <v>23.804476900000001</v>
      </c>
    </row>
    <row r="78" spans="2:5" x14ac:dyDescent="0.35">
      <c r="B78" s="2">
        <v>1520</v>
      </c>
      <c r="C78" s="1">
        <f>VLOOKUP($B78,'New BRES input'!$C$6:$F$557,2,FALSE)</f>
        <v>280.2661506</v>
      </c>
      <c r="D78" s="1">
        <f>VLOOKUP($B78,'New BRES input'!$C$6:$F$557,3,FALSE)</f>
        <v>281.38935379999998</v>
      </c>
      <c r="E78" s="1">
        <f>VLOOKUP($B78,'New BRES input'!$C$6:$F$557,4,FALSE)</f>
        <v>103.7754791</v>
      </c>
    </row>
    <row r="79" spans="2:5" x14ac:dyDescent="0.35">
      <c r="B79" s="2">
        <v>1610</v>
      </c>
      <c r="C79" s="1">
        <f>VLOOKUP($B79,'New BRES input'!$C$6:$F$557,2,FALSE)</f>
        <v>62.217316599999997</v>
      </c>
      <c r="D79" s="1">
        <f>VLOOKUP($B79,'New BRES input'!$C$6:$F$557,3,FALSE)</f>
        <v>62.135684599999998</v>
      </c>
      <c r="E79" s="1">
        <f>VLOOKUP($B79,'New BRES input'!$C$6:$F$557,4,FALSE)</f>
        <v>0</v>
      </c>
    </row>
    <row r="80" spans="2:5" x14ac:dyDescent="0.35">
      <c r="B80" s="2">
        <v>1621</v>
      </c>
      <c r="C80" s="1">
        <f>VLOOKUP($B80,'New BRES input'!$C$6:$F$557,2,FALSE)</f>
        <v>0</v>
      </c>
      <c r="D80" s="1">
        <f>VLOOKUP($B80,'New BRES input'!$C$6:$F$557,3,FALSE)</f>
        <v>0</v>
      </c>
      <c r="E80" s="1">
        <f>VLOOKUP($B80,'New BRES input'!$C$6:$F$557,4,FALSE)</f>
        <v>67.431944599999994</v>
      </c>
    </row>
    <row r="81" spans="2:5" x14ac:dyDescent="0.35">
      <c r="B81" s="2">
        <v>1622</v>
      </c>
      <c r="C81" s="1">
        <f>VLOOKUP($B81,'New BRES input'!$C$6:$F$557,2,FALSE)</f>
        <v>0</v>
      </c>
      <c r="D81" s="1">
        <f>VLOOKUP($B81,'New BRES input'!$C$6:$F$557,3,FALSE)</f>
        <v>0</v>
      </c>
      <c r="E81" s="1">
        <f>VLOOKUP($B81,'New BRES input'!$C$6:$F$557,4,FALSE)</f>
        <v>0</v>
      </c>
    </row>
    <row r="82" spans="2:5" x14ac:dyDescent="0.35">
      <c r="B82" s="2">
        <v>1623</v>
      </c>
      <c r="C82" s="1">
        <f>VLOOKUP($B82,'New BRES input'!$C$6:$F$557,2,FALSE)</f>
        <v>1378.38</v>
      </c>
      <c r="D82" s="1">
        <f>VLOOKUP($B82,'New BRES input'!$C$6:$F$557,3,FALSE)</f>
        <v>1384.16</v>
      </c>
      <c r="E82" s="1">
        <f>VLOOKUP($B82,'New BRES input'!$C$6:$F$557,4,FALSE)</f>
        <v>1030.19</v>
      </c>
    </row>
    <row r="83" spans="2:5" x14ac:dyDescent="0.35">
      <c r="B83" s="2">
        <v>1624</v>
      </c>
      <c r="C83" s="1">
        <f>VLOOKUP($B83,'New BRES input'!$C$6:$F$557,2,FALSE)</f>
        <v>0</v>
      </c>
      <c r="D83" s="1">
        <f>VLOOKUP($B83,'New BRES input'!$C$6:$F$557,3,FALSE)</f>
        <v>0</v>
      </c>
      <c r="E83" s="1">
        <f>VLOOKUP($B83,'New BRES input'!$C$6:$F$557,4,FALSE)</f>
        <v>0</v>
      </c>
    </row>
    <row r="84" spans="2:5" x14ac:dyDescent="0.35">
      <c r="B84" s="2">
        <v>1629</v>
      </c>
      <c r="C84" s="1">
        <f>VLOOKUP($B84,'New BRES input'!$C$6:$F$557,2,FALSE)</f>
        <v>330.32401270000003</v>
      </c>
      <c r="D84" s="1">
        <f>VLOOKUP($B84,'New BRES input'!$C$6:$F$557,3,FALSE)</f>
        <v>329.88445539999998</v>
      </c>
      <c r="E84" s="1">
        <f>VLOOKUP($B84,'New BRES input'!$C$6:$F$557,4,FALSE)</f>
        <v>180.15245780000001</v>
      </c>
    </row>
    <row r="85" spans="2:5" x14ac:dyDescent="0.35">
      <c r="B85" s="2">
        <v>1712</v>
      </c>
      <c r="C85" s="1">
        <f>VLOOKUP($B85,'New BRES input'!$C$6:$F$557,2,FALSE)</f>
        <v>31.113030299999998</v>
      </c>
      <c r="D85" s="1">
        <f>VLOOKUP($B85,'New BRES input'!$C$6:$F$557,3,FALSE)</f>
        <v>31.4984945</v>
      </c>
      <c r="E85" s="1">
        <f>VLOOKUP($B85,'New BRES input'!$C$6:$F$557,4,FALSE)</f>
        <v>75.217873299999994</v>
      </c>
    </row>
    <row r="86" spans="2:5" x14ac:dyDescent="0.35">
      <c r="B86" s="2">
        <v>1721</v>
      </c>
      <c r="C86" s="1">
        <f>VLOOKUP($B86,'New BRES input'!$C$6:$F$557,2,FALSE)</f>
        <v>0</v>
      </c>
      <c r="D86" s="1">
        <f>VLOOKUP($B86,'New BRES input'!$C$6:$F$557,3,FALSE)</f>
        <v>0</v>
      </c>
      <c r="E86" s="1">
        <f>VLOOKUP($B86,'New BRES input'!$C$6:$F$557,4,FALSE)</f>
        <v>273.75538790000002</v>
      </c>
    </row>
    <row r="87" spans="2:5" x14ac:dyDescent="0.35">
      <c r="B87" s="2">
        <v>1722</v>
      </c>
      <c r="C87" s="1">
        <f>VLOOKUP($B87,'New BRES input'!$C$6:$F$557,2,FALSE)</f>
        <v>0</v>
      </c>
      <c r="D87" s="1">
        <f>VLOOKUP($B87,'New BRES input'!$C$6:$F$557,3,FALSE)</f>
        <v>0</v>
      </c>
      <c r="E87" s="1">
        <f>VLOOKUP($B87,'New BRES input'!$C$6:$F$557,4,FALSE)</f>
        <v>0</v>
      </c>
    </row>
    <row r="88" spans="2:5" x14ac:dyDescent="0.35">
      <c r="B88" s="2">
        <v>1724</v>
      </c>
      <c r="C88" s="1">
        <f>VLOOKUP($B88,'New BRES input'!$C$6:$F$557,2,FALSE)</f>
        <v>0</v>
      </c>
      <c r="D88" s="1">
        <f>VLOOKUP($B88,'New BRES input'!$C$6:$F$557,3,FALSE)</f>
        <v>0</v>
      </c>
      <c r="E88" s="1">
        <f>VLOOKUP($B88,'New BRES input'!$C$6:$F$557,4,FALSE)</f>
        <v>0</v>
      </c>
    </row>
    <row r="89" spans="2:5" x14ac:dyDescent="0.35">
      <c r="B89" s="2">
        <v>1811</v>
      </c>
      <c r="C89" s="1">
        <f>VLOOKUP($B89,'New BRES input'!$C$6:$F$557,2,FALSE)</f>
        <v>0</v>
      </c>
      <c r="D89" s="1">
        <f>VLOOKUP($B89,'New BRES input'!$C$6:$F$557,3,FALSE)</f>
        <v>0</v>
      </c>
      <c r="E89" s="1">
        <f>VLOOKUP($B89,'New BRES input'!$C$6:$F$557,4,FALSE)</f>
        <v>0</v>
      </c>
    </row>
    <row r="90" spans="2:5" x14ac:dyDescent="0.35">
      <c r="B90" s="2">
        <v>1812</v>
      </c>
      <c r="C90" s="1">
        <f>VLOOKUP($B90,'New BRES input'!$C$6:$F$557,2,FALSE)</f>
        <v>12159.41</v>
      </c>
      <c r="D90" s="1">
        <f>VLOOKUP($B90,'New BRES input'!$C$6:$F$557,3,FALSE)</f>
        <v>12255.5</v>
      </c>
      <c r="E90" s="1">
        <f>VLOOKUP($B90,'New BRES input'!$C$6:$F$557,4,FALSE)</f>
        <v>8148.89</v>
      </c>
    </row>
    <row r="91" spans="2:5" x14ac:dyDescent="0.35">
      <c r="B91" s="2">
        <v>1813</v>
      </c>
      <c r="C91" s="1">
        <f>VLOOKUP($B91,'New BRES input'!$C$6:$F$557,2,FALSE)</f>
        <v>1469.43</v>
      </c>
      <c r="D91" s="1">
        <f>VLOOKUP($B91,'New BRES input'!$C$6:$F$557,3,FALSE)</f>
        <v>1478.62</v>
      </c>
      <c r="E91" s="1">
        <f>VLOOKUP($B91,'New BRES input'!$C$6:$F$557,4,FALSE)</f>
        <v>1024.93</v>
      </c>
    </row>
    <row r="92" spans="2:5" x14ac:dyDescent="0.35">
      <c r="B92" s="2">
        <v>1814</v>
      </c>
      <c r="C92" s="1">
        <f>VLOOKUP($B92,'New BRES input'!$C$6:$F$557,2,FALSE)</f>
        <v>0</v>
      </c>
      <c r="D92" s="1">
        <f>VLOOKUP($B92,'New BRES input'!$C$6:$F$557,3,FALSE)</f>
        <v>0</v>
      </c>
      <c r="E92" s="1">
        <f>VLOOKUP($B92,'New BRES input'!$C$6:$F$557,4,FALSE)</f>
        <v>0</v>
      </c>
    </row>
    <row r="93" spans="2:5" x14ac:dyDescent="0.35">
      <c r="B93" s="2">
        <v>1820</v>
      </c>
      <c r="C93" s="1">
        <f>VLOOKUP($B93,'New BRES input'!$C$6:$F$557,2,FALSE)</f>
        <v>811.89699670000005</v>
      </c>
      <c r="D93" s="1">
        <f>VLOOKUP($B93,'New BRES input'!$C$6:$F$557,3,FALSE)</f>
        <v>816.97882289999995</v>
      </c>
      <c r="E93" s="1">
        <f>VLOOKUP($B93,'New BRES input'!$C$6:$F$557,4,FALSE)</f>
        <v>415.6217201</v>
      </c>
    </row>
    <row r="94" spans="2:5" x14ac:dyDescent="0.35">
      <c r="B94" s="2">
        <v>1920</v>
      </c>
      <c r="C94" s="1">
        <f>VLOOKUP($B94,'New BRES input'!$C$6:$F$557,2,FALSE)</f>
        <v>0</v>
      </c>
      <c r="D94" s="1">
        <f>VLOOKUP($B94,'New BRES input'!$C$6:$F$557,3,FALSE)</f>
        <v>0</v>
      </c>
      <c r="E94" s="1">
        <f>VLOOKUP($B94,'New BRES input'!$C$6:$F$557,4,FALSE)</f>
        <v>0</v>
      </c>
    </row>
    <row r="95" spans="2:5" x14ac:dyDescent="0.35">
      <c r="B95" s="2">
        <v>2011</v>
      </c>
      <c r="C95" s="1">
        <f>VLOOKUP($B95,'New BRES input'!$C$6:$F$557,2,FALSE)</f>
        <v>0</v>
      </c>
      <c r="D95" s="1">
        <f>VLOOKUP($B95,'New BRES input'!$C$6:$F$557,3,FALSE)</f>
        <v>0</v>
      </c>
      <c r="E95" s="1">
        <f>VLOOKUP($B95,'New BRES input'!$C$6:$F$557,4,FALSE)</f>
        <v>0</v>
      </c>
    </row>
    <row r="96" spans="2:5" x14ac:dyDescent="0.35">
      <c r="B96" s="2">
        <v>2012</v>
      </c>
      <c r="C96" s="1">
        <f>VLOOKUP($B96,'New BRES input'!$C$6:$F$557,2,FALSE)</f>
        <v>0</v>
      </c>
      <c r="D96" s="1">
        <f>VLOOKUP($B96,'New BRES input'!$C$6:$F$557,3,FALSE)</f>
        <v>0</v>
      </c>
      <c r="E96" s="1">
        <f>VLOOKUP($B96,'New BRES input'!$C$6:$F$557,4,FALSE)</f>
        <v>0</v>
      </c>
    </row>
    <row r="97" spans="2:5" x14ac:dyDescent="0.35">
      <c r="B97" s="2">
        <v>2013</v>
      </c>
      <c r="C97" s="1">
        <f>VLOOKUP($B97,'New BRES input'!$C$6:$F$557,2,FALSE)</f>
        <v>0</v>
      </c>
      <c r="D97" s="1">
        <f>VLOOKUP($B97,'New BRES input'!$C$6:$F$557,3,FALSE)</f>
        <v>0</v>
      </c>
      <c r="E97" s="1">
        <f>VLOOKUP($B97,'New BRES input'!$C$6:$F$557,4,FALSE)</f>
        <v>0</v>
      </c>
    </row>
    <row r="98" spans="2:5" x14ac:dyDescent="0.35">
      <c r="B98" s="2">
        <v>2014</v>
      </c>
      <c r="C98" s="1">
        <f>VLOOKUP($B98,'New BRES input'!$C$6:$F$557,2,FALSE)</f>
        <v>0</v>
      </c>
      <c r="D98" s="1">
        <f>VLOOKUP($B98,'New BRES input'!$C$6:$F$557,3,FALSE)</f>
        <v>0</v>
      </c>
      <c r="E98" s="1">
        <f>VLOOKUP($B98,'New BRES input'!$C$6:$F$557,4,FALSE)</f>
        <v>0</v>
      </c>
    </row>
    <row r="99" spans="2:5" x14ac:dyDescent="0.35">
      <c r="B99" s="2">
        <v>2015</v>
      </c>
      <c r="C99" s="1">
        <f>VLOOKUP($B99,'New BRES input'!$C$6:$F$557,2,FALSE)</f>
        <v>0</v>
      </c>
      <c r="D99" s="1">
        <f>VLOOKUP($B99,'New BRES input'!$C$6:$F$557,3,FALSE)</f>
        <v>0</v>
      </c>
      <c r="E99" s="1">
        <f>VLOOKUP($B99,'New BRES input'!$C$6:$F$557,4,FALSE)</f>
        <v>0</v>
      </c>
    </row>
    <row r="100" spans="2:5" x14ac:dyDescent="0.35">
      <c r="B100" s="2">
        <v>2016</v>
      </c>
      <c r="C100" s="1">
        <f>VLOOKUP($B100,'New BRES input'!$C$6:$F$557,2,FALSE)</f>
        <v>0</v>
      </c>
      <c r="D100" s="1">
        <f>VLOOKUP($B100,'New BRES input'!$C$6:$F$557,3,FALSE)</f>
        <v>0</v>
      </c>
      <c r="E100" s="1">
        <f>VLOOKUP($B100,'New BRES input'!$C$6:$F$557,4,FALSE)</f>
        <v>136.6544164</v>
      </c>
    </row>
    <row r="101" spans="2:5" x14ac:dyDescent="0.35">
      <c r="B101" s="2">
        <v>2020</v>
      </c>
      <c r="C101" s="1">
        <f>VLOOKUP($B101,'New BRES input'!$C$6:$F$557,2,FALSE)</f>
        <v>0</v>
      </c>
      <c r="D101" s="1">
        <f>VLOOKUP($B101,'New BRES input'!$C$6:$F$557,3,FALSE)</f>
        <v>0</v>
      </c>
      <c r="E101" s="1">
        <f>VLOOKUP($B101,'New BRES input'!$C$6:$F$557,4,FALSE)</f>
        <v>0</v>
      </c>
    </row>
    <row r="102" spans="2:5" x14ac:dyDescent="0.35">
      <c r="B102" s="2">
        <v>2030</v>
      </c>
      <c r="C102" s="1">
        <f>VLOOKUP($B102,'New BRES input'!$C$6:$F$557,2,FALSE)</f>
        <v>486.3131788</v>
      </c>
      <c r="D102" s="1">
        <f>VLOOKUP($B102,'New BRES input'!$C$6:$F$557,3,FALSE)</f>
        <v>489.31500849999998</v>
      </c>
      <c r="E102" s="1">
        <f>VLOOKUP($B102,'New BRES input'!$C$6:$F$557,4,FALSE)</f>
        <v>374.55832529999998</v>
      </c>
    </row>
    <row r="103" spans="2:5" x14ac:dyDescent="0.35">
      <c r="B103" s="2">
        <v>2041</v>
      </c>
      <c r="C103" s="1">
        <f>VLOOKUP($B103,'New BRES input'!$C$6:$F$557,2,FALSE)</f>
        <v>304.91620949999998</v>
      </c>
      <c r="D103" s="1">
        <f>VLOOKUP($B103,'New BRES input'!$C$6:$F$557,3,FALSE)</f>
        <v>307.7402884</v>
      </c>
      <c r="E103" s="1">
        <f>VLOOKUP($B103,'New BRES input'!$C$6:$F$557,4,FALSE)</f>
        <v>214.23625699999999</v>
      </c>
    </row>
    <row r="104" spans="2:5" x14ac:dyDescent="0.35">
      <c r="B104" s="2">
        <v>2042</v>
      </c>
      <c r="C104" s="1">
        <f>VLOOKUP($B104,'New BRES input'!$C$6:$F$557,2,FALSE)</f>
        <v>602.00802450000003</v>
      </c>
      <c r="D104" s="1">
        <f>VLOOKUP($B104,'New BRES input'!$C$6:$F$557,3,FALSE)</f>
        <v>616.48633689999997</v>
      </c>
      <c r="E104" s="1">
        <f>VLOOKUP($B104,'New BRES input'!$C$6:$F$557,4,FALSE)</f>
        <v>438.94767510000003</v>
      </c>
    </row>
    <row r="105" spans="2:5" x14ac:dyDescent="0.35">
      <c r="B105" s="2">
        <v>2051</v>
      </c>
      <c r="C105" s="1">
        <f>VLOOKUP($B105,'New BRES input'!$C$6:$F$557,2,FALSE)</f>
        <v>0</v>
      </c>
      <c r="D105" s="1">
        <f>VLOOKUP($B105,'New BRES input'!$C$6:$F$557,3,FALSE)</f>
        <v>0</v>
      </c>
      <c r="E105" s="1">
        <f>VLOOKUP($B105,'New BRES input'!$C$6:$F$557,4,FALSE)</f>
        <v>0</v>
      </c>
    </row>
    <row r="106" spans="2:5" x14ac:dyDescent="0.35">
      <c r="B106" s="2">
        <v>2052</v>
      </c>
      <c r="C106" s="1">
        <f>VLOOKUP($B106,'New BRES input'!$C$6:$F$557,2,FALSE)</f>
        <v>0</v>
      </c>
      <c r="D106" s="1">
        <f>VLOOKUP($B106,'New BRES input'!$C$6:$F$557,3,FALSE)</f>
        <v>0</v>
      </c>
      <c r="E106" s="1">
        <f>VLOOKUP($B106,'New BRES input'!$C$6:$F$557,4,FALSE)</f>
        <v>0</v>
      </c>
    </row>
    <row r="107" spans="2:5" x14ac:dyDescent="0.35">
      <c r="B107" s="2">
        <v>2053</v>
      </c>
      <c r="C107" s="1">
        <f>VLOOKUP($B107,'New BRES input'!$C$6:$F$557,2,FALSE)</f>
        <v>0</v>
      </c>
      <c r="D107" s="1">
        <f>VLOOKUP($B107,'New BRES input'!$C$6:$F$557,3,FALSE)</f>
        <v>0</v>
      </c>
      <c r="E107" s="1">
        <f>VLOOKUP($B107,'New BRES input'!$C$6:$F$557,4,FALSE)</f>
        <v>0</v>
      </c>
    </row>
    <row r="108" spans="2:5" x14ac:dyDescent="0.35">
      <c r="B108" s="2">
        <v>2059</v>
      </c>
      <c r="C108" s="1">
        <f>VLOOKUP($B108,'New BRES input'!$C$6:$F$557,2,FALSE)</f>
        <v>708.53469189999998</v>
      </c>
      <c r="D108" s="1">
        <f>VLOOKUP($B108,'New BRES input'!$C$6:$F$557,3,FALSE)</f>
        <v>711.19206480000003</v>
      </c>
      <c r="E108" s="1">
        <f>VLOOKUP($B108,'New BRES input'!$C$6:$F$557,4,FALSE)</f>
        <v>278.58417909999997</v>
      </c>
    </row>
    <row r="109" spans="2:5" x14ac:dyDescent="0.35">
      <c r="B109" s="2">
        <v>2060</v>
      </c>
      <c r="C109" s="1">
        <f>VLOOKUP($B109,'New BRES input'!$C$6:$F$557,2,FALSE)</f>
        <v>0</v>
      </c>
      <c r="D109" s="1">
        <f>VLOOKUP($B109,'New BRES input'!$C$6:$F$557,3,FALSE)</f>
        <v>0</v>
      </c>
      <c r="E109" s="1">
        <f>VLOOKUP($B109,'New BRES input'!$C$6:$F$557,4,FALSE)</f>
        <v>0</v>
      </c>
    </row>
    <row r="110" spans="2:5" x14ac:dyDescent="0.35">
      <c r="B110" s="2">
        <v>2110</v>
      </c>
      <c r="C110" s="1">
        <f>VLOOKUP($B110,'New BRES input'!$C$6:$F$557,2,FALSE)</f>
        <v>460.45950570000002</v>
      </c>
      <c r="D110" s="1">
        <f>VLOOKUP($B110,'New BRES input'!$C$6:$F$557,3,FALSE)</f>
        <v>469.55329879999999</v>
      </c>
      <c r="E110" s="1">
        <f>VLOOKUP($B110,'New BRES input'!$C$6:$F$557,4,FALSE)</f>
        <v>247.93255730000001</v>
      </c>
    </row>
    <row r="111" spans="2:5" x14ac:dyDescent="0.35">
      <c r="B111" s="2">
        <v>2120</v>
      </c>
      <c r="C111" s="1">
        <f>VLOOKUP($B111,'New BRES input'!$C$6:$F$557,2,FALSE)</f>
        <v>1487.05</v>
      </c>
      <c r="D111" s="1">
        <f>VLOOKUP($B111,'New BRES input'!$C$6:$F$557,3,FALSE)</f>
        <v>1481.92</v>
      </c>
      <c r="E111" s="1">
        <f>VLOOKUP($B111,'New BRES input'!$C$6:$F$557,4,FALSE)</f>
        <v>937.20062029999997</v>
      </c>
    </row>
    <row r="112" spans="2:5" x14ac:dyDescent="0.35">
      <c r="B112" s="2">
        <v>2211</v>
      </c>
      <c r="C112" s="1">
        <f>VLOOKUP($B112,'New BRES input'!$C$6:$F$557,2,FALSE)</f>
        <v>0</v>
      </c>
      <c r="D112" s="1">
        <f>VLOOKUP($B112,'New BRES input'!$C$6:$F$557,3,FALSE)</f>
        <v>0</v>
      </c>
      <c r="E112" s="1">
        <f>VLOOKUP($B112,'New BRES input'!$C$6:$F$557,4,FALSE)</f>
        <v>0</v>
      </c>
    </row>
    <row r="113" spans="2:5" x14ac:dyDescent="0.35">
      <c r="B113" s="2">
        <v>2219</v>
      </c>
      <c r="C113" s="1">
        <f>VLOOKUP($B113,'New BRES input'!$C$6:$F$557,2,FALSE)</f>
        <v>412.3758431</v>
      </c>
      <c r="D113" s="1">
        <f>VLOOKUP($B113,'New BRES input'!$C$6:$F$557,3,FALSE)</f>
        <v>413.51602070000001</v>
      </c>
      <c r="E113" s="1">
        <f>VLOOKUP($B113,'New BRES input'!$C$6:$F$557,4,FALSE)</f>
        <v>0</v>
      </c>
    </row>
    <row r="114" spans="2:5" x14ac:dyDescent="0.35">
      <c r="B114" s="2">
        <v>2221</v>
      </c>
      <c r="C114" s="1">
        <f>VLOOKUP($B114,'New BRES input'!$C$6:$F$557,2,FALSE)</f>
        <v>1573.04</v>
      </c>
      <c r="D114" s="1">
        <f>VLOOKUP($B114,'New BRES input'!$C$6:$F$557,3,FALSE)</f>
        <v>1580.92</v>
      </c>
      <c r="E114" s="1">
        <f>VLOOKUP($B114,'New BRES input'!$C$6:$F$557,4,FALSE)</f>
        <v>1406.67</v>
      </c>
    </row>
    <row r="115" spans="2:5" x14ac:dyDescent="0.35">
      <c r="B115" s="2">
        <v>2222</v>
      </c>
      <c r="C115" s="1">
        <f>VLOOKUP($B115,'New BRES input'!$C$6:$F$557,2,FALSE)</f>
        <v>714.14883520000001</v>
      </c>
      <c r="D115" s="1">
        <f>VLOOKUP($B115,'New BRES input'!$C$6:$F$557,3,FALSE)</f>
        <v>722.1820798</v>
      </c>
      <c r="E115" s="1">
        <f>VLOOKUP($B115,'New BRES input'!$C$6:$F$557,4,FALSE)</f>
        <v>595.95614680000006</v>
      </c>
    </row>
    <row r="116" spans="2:5" x14ac:dyDescent="0.35">
      <c r="B116" s="2">
        <v>2223</v>
      </c>
      <c r="C116" s="1">
        <f>VLOOKUP($B116,'New BRES input'!$C$6:$F$557,2,FALSE)</f>
        <v>1853.15</v>
      </c>
      <c r="D116" s="1">
        <f>VLOOKUP($B116,'New BRES input'!$C$6:$F$557,3,FALSE)</f>
        <v>1860.29</v>
      </c>
      <c r="E116" s="1">
        <f>VLOOKUP($B116,'New BRES input'!$C$6:$F$557,4,FALSE)</f>
        <v>1130.46</v>
      </c>
    </row>
    <row r="117" spans="2:5" x14ac:dyDescent="0.35">
      <c r="B117" s="2">
        <v>2229</v>
      </c>
      <c r="C117" s="1">
        <f>VLOOKUP($B117,'New BRES input'!$C$6:$F$557,2,FALSE)</f>
        <v>2256.71</v>
      </c>
      <c r="D117" s="1">
        <f>VLOOKUP($B117,'New BRES input'!$C$6:$F$557,3,FALSE)</f>
        <v>2263.04</v>
      </c>
      <c r="E117" s="1">
        <f>VLOOKUP($B117,'New BRES input'!$C$6:$F$557,4,FALSE)</f>
        <v>1263.01</v>
      </c>
    </row>
    <row r="118" spans="2:5" x14ac:dyDescent="0.35">
      <c r="B118" s="2">
        <v>2312</v>
      </c>
      <c r="C118" s="1">
        <f>VLOOKUP($B118,'New BRES input'!$C$6:$F$557,2,FALSE)</f>
        <v>953.15022739999995</v>
      </c>
      <c r="D118" s="1">
        <f>VLOOKUP($B118,'New BRES input'!$C$6:$F$557,3,FALSE)</f>
        <v>955.36233990000005</v>
      </c>
      <c r="E118" s="1">
        <f>VLOOKUP($B118,'New BRES input'!$C$6:$F$557,4,FALSE)</f>
        <v>1408.09</v>
      </c>
    </row>
    <row r="119" spans="2:5" x14ac:dyDescent="0.35">
      <c r="B119" s="2">
        <v>2313</v>
      </c>
      <c r="C119" s="1">
        <f>VLOOKUP($B119,'New BRES input'!$C$6:$F$557,2,FALSE)</f>
        <v>0</v>
      </c>
      <c r="D119" s="1">
        <f>VLOOKUP($B119,'New BRES input'!$C$6:$F$557,3,FALSE)</f>
        <v>0</v>
      </c>
      <c r="E119" s="1">
        <f>VLOOKUP($B119,'New BRES input'!$C$6:$F$557,4,FALSE)</f>
        <v>0</v>
      </c>
    </row>
    <row r="120" spans="2:5" x14ac:dyDescent="0.35">
      <c r="B120" s="2">
        <v>2319</v>
      </c>
      <c r="C120" s="1">
        <f>VLOOKUP($B120,'New BRES input'!$C$6:$F$557,2,FALSE)</f>
        <v>0</v>
      </c>
      <c r="D120" s="1">
        <f>VLOOKUP($B120,'New BRES input'!$C$6:$F$557,3,FALSE)</f>
        <v>0</v>
      </c>
      <c r="E120" s="1">
        <f>VLOOKUP($B120,'New BRES input'!$C$6:$F$557,4,FALSE)</f>
        <v>0</v>
      </c>
    </row>
    <row r="121" spans="2:5" x14ac:dyDescent="0.35">
      <c r="B121" s="2">
        <v>2320</v>
      </c>
      <c r="C121" s="1">
        <f>VLOOKUP($B121,'New BRES input'!$C$6:$F$557,2,FALSE)</f>
        <v>0</v>
      </c>
      <c r="D121" s="1">
        <f>VLOOKUP($B121,'New BRES input'!$C$6:$F$557,3,FALSE)</f>
        <v>0</v>
      </c>
      <c r="E121" s="1">
        <f>VLOOKUP($B121,'New BRES input'!$C$6:$F$557,4,FALSE)</f>
        <v>0</v>
      </c>
    </row>
    <row r="122" spans="2:5" x14ac:dyDescent="0.35">
      <c r="B122" s="2">
        <v>2331</v>
      </c>
      <c r="C122" s="1">
        <f>VLOOKUP($B122,'New BRES input'!$C$6:$F$557,2,FALSE)</f>
        <v>0</v>
      </c>
      <c r="D122" s="1">
        <f>VLOOKUP($B122,'New BRES input'!$C$6:$F$557,3,FALSE)</f>
        <v>0</v>
      </c>
      <c r="E122" s="1">
        <f>VLOOKUP($B122,'New BRES input'!$C$6:$F$557,4,FALSE)</f>
        <v>0</v>
      </c>
    </row>
    <row r="123" spans="2:5" x14ac:dyDescent="0.35">
      <c r="B123" s="2">
        <v>2332</v>
      </c>
      <c r="C123" s="1">
        <f>VLOOKUP($B123,'New BRES input'!$C$6:$F$557,2,FALSE)</f>
        <v>0</v>
      </c>
      <c r="D123" s="1">
        <f>VLOOKUP($B123,'New BRES input'!$C$6:$F$557,3,FALSE)</f>
        <v>0</v>
      </c>
      <c r="E123" s="1">
        <f>VLOOKUP($B123,'New BRES input'!$C$6:$F$557,4,FALSE)</f>
        <v>0</v>
      </c>
    </row>
    <row r="124" spans="2:5" x14ac:dyDescent="0.35">
      <c r="B124" s="2">
        <v>2341</v>
      </c>
      <c r="C124" s="1">
        <f>VLOOKUP($B124,'New BRES input'!$C$6:$F$557,2,FALSE)</f>
        <v>158.72226079999999</v>
      </c>
      <c r="D124" s="1">
        <f>VLOOKUP($B124,'New BRES input'!$C$6:$F$557,3,FALSE)</f>
        <v>159.50398480000001</v>
      </c>
      <c r="E124" s="1">
        <f>VLOOKUP($B124,'New BRES input'!$C$6:$F$557,4,FALSE)</f>
        <v>160.24152960000001</v>
      </c>
    </row>
    <row r="125" spans="2:5" x14ac:dyDescent="0.35">
      <c r="B125" s="2">
        <v>2342</v>
      </c>
      <c r="C125" s="1">
        <f>VLOOKUP($B125,'New BRES input'!$C$6:$F$557,2,FALSE)</f>
        <v>0</v>
      </c>
      <c r="D125" s="1">
        <f>VLOOKUP($B125,'New BRES input'!$C$6:$F$557,3,FALSE)</f>
        <v>0</v>
      </c>
      <c r="E125" s="1">
        <f>VLOOKUP($B125,'New BRES input'!$C$6:$F$557,4,FALSE)</f>
        <v>0</v>
      </c>
    </row>
    <row r="126" spans="2:5" x14ac:dyDescent="0.35">
      <c r="B126" s="2">
        <v>2349</v>
      </c>
      <c r="C126" s="1">
        <f>VLOOKUP($B126,'New BRES input'!$C$6:$F$557,2,FALSE)</f>
        <v>0</v>
      </c>
      <c r="D126" s="1">
        <f>VLOOKUP($B126,'New BRES input'!$C$6:$F$557,3,FALSE)</f>
        <v>0</v>
      </c>
      <c r="E126" s="1">
        <f>VLOOKUP($B126,'New BRES input'!$C$6:$F$557,4,FALSE)</f>
        <v>0</v>
      </c>
    </row>
    <row r="127" spans="2:5" x14ac:dyDescent="0.35">
      <c r="B127" s="2">
        <v>2352</v>
      </c>
      <c r="C127" s="1">
        <f>VLOOKUP($B127,'New BRES input'!$C$6:$F$557,2,FALSE)</f>
        <v>0</v>
      </c>
      <c r="D127" s="1">
        <f>VLOOKUP($B127,'New BRES input'!$C$6:$F$557,3,FALSE)</f>
        <v>0</v>
      </c>
      <c r="E127" s="1">
        <f>VLOOKUP($B127,'New BRES input'!$C$6:$F$557,4,FALSE)</f>
        <v>0</v>
      </c>
    </row>
    <row r="128" spans="2:5" x14ac:dyDescent="0.35">
      <c r="B128" s="2">
        <v>2361</v>
      </c>
      <c r="C128" s="1">
        <f>VLOOKUP($B128,'New BRES input'!$C$6:$F$557,2,FALSE)</f>
        <v>138.42121610000001</v>
      </c>
      <c r="D128" s="1">
        <f>VLOOKUP($B128,'New BRES input'!$C$6:$F$557,3,FALSE)</f>
        <v>138.7926736</v>
      </c>
      <c r="E128" s="1">
        <f>VLOOKUP($B128,'New BRES input'!$C$6:$F$557,4,FALSE)</f>
        <v>229.74905759999999</v>
      </c>
    </row>
    <row r="129" spans="2:5" x14ac:dyDescent="0.35">
      <c r="B129" s="2">
        <v>2362</v>
      </c>
      <c r="C129" s="1">
        <f>VLOOKUP($B129,'New BRES input'!$C$6:$F$557,2,FALSE)</f>
        <v>0</v>
      </c>
      <c r="D129" s="1">
        <f>VLOOKUP($B129,'New BRES input'!$C$6:$F$557,3,FALSE)</f>
        <v>0</v>
      </c>
      <c r="E129" s="1">
        <f>VLOOKUP($B129,'New BRES input'!$C$6:$F$557,4,FALSE)</f>
        <v>0</v>
      </c>
    </row>
    <row r="130" spans="2:5" x14ac:dyDescent="0.35">
      <c r="B130" s="2">
        <v>2363</v>
      </c>
      <c r="C130" s="1">
        <f>VLOOKUP($B130,'New BRES input'!$C$6:$F$557,2,FALSE)</f>
        <v>324.06622010000001</v>
      </c>
      <c r="D130" s="1">
        <f>VLOOKUP($B130,'New BRES input'!$C$6:$F$557,3,FALSE)</f>
        <v>324.59845769999998</v>
      </c>
      <c r="E130" s="1">
        <f>VLOOKUP($B130,'New BRES input'!$C$6:$F$557,4,FALSE)</f>
        <v>512.61605840000004</v>
      </c>
    </row>
    <row r="131" spans="2:5" x14ac:dyDescent="0.35">
      <c r="B131" s="2">
        <v>2365</v>
      </c>
      <c r="C131" s="1">
        <f>VLOOKUP($B131,'New BRES input'!$C$6:$F$557,2,FALSE)</f>
        <v>0</v>
      </c>
      <c r="D131" s="1">
        <f>VLOOKUP($B131,'New BRES input'!$C$6:$F$557,3,FALSE)</f>
        <v>0</v>
      </c>
      <c r="E131" s="1">
        <f>VLOOKUP($B131,'New BRES input'!$C$6:$F$557,4,FALSE)</f>
        <v>0</v>
      </c>
    </row>
    <row r="132" spans="2:5" x14ac:dyDescent="0.35">
      <c r="B132" s="2">
        <v>2369</v>
      </c>
      <c r="C132" s="1">
        <f>VLOOKUP($B132,'New BRES input'!$C$6:$F$557,2,FALSE)</f>
        <v>0</v>
      </c>
      <c r="D132" s="1">
        <f>VLOOKUP($B132,'New BRES input'!$C$6:$F$557,3,FALSE)</f>
        <v>0</v>
      </c>
      <c r="E132" s="1">
        <f>VLOOKUP($B132,'New BRES input'!$C$6:$F$557,4,FALSE)</f>
        <v>0</v>
      </c>
    </row>
    <row r="133" spans="2:5" x14ac:dyDescent="0.35">
      <c r="B133" s="2">
        <v>2370</v>
      </c>
      <c r="C133" s="1">
        <f>VLOOKUP($B133,'New BRES input'!$C$6:$F$557,2,FALSE)</f>
        <v>626.05212930000005</v>
      </c>
      <c r="D133" s="1">
        <f>VLOOKUP($B133,'New BRES input'!$C$6:$F$557,3,FALSE)</f>
        <v>628.4804633</v>
      </c>
      <c r="E133" s="1">
        <f>VLOOKUP($B133,'New BRES input'!$C$6:$F$557,4,FALSE)</f>
        <v>1079.74</v>
      </c>
    </row>
    <row r="134" spans="2:5" x14ac:dyDescent="0.35">
      <c r="B134" s="2">
        <v>2391</v>
      </c>
      <c r="C134" s="1">
        <f>VLOOKUP($B134,'New BRES input'!$C$6:$F$557,2,FALSE)</f>
        <v>0</v>
      </c>
      <c r="D134" s="1">
        <f>VLOOKUP($B134,'New BRES input'!$C$6:$F$557,3,FALSE)</f>
        <v>0</v>
      </c>
      <c r="E134" s="1">
        <f>VLOOKUP($B134,'New BRES input'!$C$6:$F$557,4,FALSE)</f>
        <v>0</v>
      </c>
    </row>
    <row r="135" spans="2:5" x14ac:dyDescent="0.35">
      <c r="B135" s="2">
        <v>2399</v>
      </c>
      <c r="C135" s="1">
        <f>VLOOKUP($B135,'New BRES input'!$C$6:$F$557,2,FALSE)</f>
        <v>0</v>
      </c>
      <c r="D135" s="1">
        <f>VLOOKUP($B135,'New BRES input'!$C$6:$F$557,3,FALSE)</f>
        <v>0</v>
      </c>
      <c r="E135" s="1">
        <f>VLOOKUP($B135,'New BRES input'!$C$6:$F$557,4,FALSE)</f>
        <v>0</v>
      </c>
    </row>
    <row r="136" spans="2:5" x14ac:dyDescent="0.35">
      <c r="B136" s="2">
        <v>2410</v>
      </c>
      <c r="C136" s="1">
        <f>VLOOKUP($B136,'New BRES input'!$C$6:$F$557,2,FALSE)</f>
        <v>57.612488900000002</v>
      </c>
      <c r="D136" s="1">
        <f>VLOOKUP($B136,'New BRES input'!$C$6:$F$557,3,FALSE)</f>
        <v>58.424025700000001</v>
      </c>
      <c r="E136" s="1">
        <f>VLOOKUP($B136,'New BRES input'!$C$6:$F$557,4,FALSE)</f>
        <v>53.467522000000002</v>
      </c>
    </row>
    <row r="137" spans="2:5" x14ac:dyDescent="0.35">
      <c r="B137" s="2">
        <v>2420</v>
      </c>
      <c r="C137" s="1">
        <f>VLOOKUP($B137,'New BRES input'!$C$6:$F$557,2,FALSE)</f>
        <v>15.292203799999999</v>
      </c>
      <c r="D137" s="1">
        <f>VLOOKUP($B137,'New BRES input'!$C$6:$F$557,3,FALSE)</f>
        <v>15.412473</v>
      </c>
      <c r="E137" s="1">
        <f>VLOOKUP($B137,'New BRES input'!$C$6:$F$557,4,FALSE)</f>
        <v>60.867045099999999</v>
      </c>
    </row>
    <row r="138" spans="2:5" x14ac:dyDescent="0.35">
      <c r="B138" s="2">
        <v>2434</v>
      </c>
      <c r="C138" s="1">
        <f>VLOOKUP($B138,'New BRES input'!$C$6:$F$557,2,FALSE)</f>
        <v>0</v>
      </c>
      <c r="D138" s="1">
        <f>VLOOKUP($B138,'New BRES input'!$C$6:$F$557,3,FALSE)</f>
        <v>0</v>
      </c>
      <c r="E138" s="1">
        <f>VLOOKUP($B138,'New BRES input'!$C$6:$F$557,4,FALSE)</f>
        <v>0</v>
      </c>
    </row>
    <row r="139" spans="2:5" x14ac:dyDescent="0.35">
      <c r="B139" s="2">
        <v>2441</v>
      </c>
      <c r="C139" s="1">
        <f>VLOOKUP($B139,'New BRES input'!$C$6:$F$557,2,FALSE)</f>
        <v>0</v>
      </c>
      <c r="D139" s="1">
        <f>VLOOKUP($B139,'New BRES input'!$C$6:$F$557,3,FALSE)</f>
        <v>0</v>
      </c>
      <c r="E139" s="1">
        <f>VLOOKUP($B139,'New BRES input'!$C$6:$F$557,4,FALSE)</f>
        <v>0</v>
      </c>
    </row>
    <row r="140" spans="2:5" x14ac:dyDescent="0.35">
      <c r="B140" s="2">
        <v>2442</v>
      </c>
      <c r="C140" s="1">
        <f>VLOOKUP($B140,'New BRES input'!$C$6:$F$557,2,FALSE)</f>
        <v>0</v>
      </c>
      <c r="D140" s="1">
        <f>VLOOKUP($B140,'New BRES input'!$C$6:$F$557,3,FALSE)</f>
        <v>0</v>
      </c>
      <c r="E140" s="1">
        <f>VLOOKUP($B140,'New BRES input'!$C$6:$F$557,4,FALSE)</f>
        <v>0</v>
      </c>
    </row>
    <row r="141" spans="2:5" x14ac:dyDescent="0.35">
      <c r="B141" s="2">
        <v>2443</v>
      </c>
      <c r="C141" s="1">
        <f>VLOOKUP($B141,'New BRES input'!$C$6:$F$557,2,FALSE)</f>
        <v>0</v>
      </c>
      <c r="D141" s="1">
        <f>VLOOKUP($B141,'New BRES input'!$C$6:$F$557,3,FALSE)</f>
        <v>0</v>
      </c>
      <c r="E141" s="1">
        <f>VLOOKUP($B141,'New BRES input'!$C$6:$F$557,4,FALSE)</f>
        <v>0</v>
      </c>
    </row>
    <row r="142" spans="2:5" x14ac:dyDescent="0.35">
      <c r="B142" s="2">
        <v>2444</v>
      </c>
      <c r="C142" s="1">
        <f>VLOOKUP($B142,'New BRES input'!$C$6:$F$557,2,FALSE)</f>
        <v>0</v>
      </c>
      <c r="D142" s="1">
        <f>VLOOKUP($B142,'New BRES input'!$C$6:$F$557,3,FALSE)</f>
        <v>0</v>
      </c>
      <c r="E142" s="1">
        <f>VLOOKUP($B142,'New BRES input'!$C$6:$F$557,4,FALSE)</f>
        <v>0</v>
      </c>
    </row>
    <row r="143" spans="2:5" x14ac:dyDescent="0.35">
      <c r="B143" s="2">
        <v>2445</v>
      </c>
      <c r="C143" s="1">
        <f>VLOOKUP($B143,'New BRES input'!$C$6:$F$557,2,FALSE)</f>
        <v>0</v>
      </c>
      <c r="D143" s="1">
        <f>VLOOKUP($B143,'New BRES input'!$C$6:$F$557,3,FALSE)</f>
        <v>0</v>
      </c>
      <c r="E143" s="1">
        <f>VLOOKUP($B143,'New BRES input'!$C$6:$F$557,4,FALSE)</f>
        <v>0</v>
      </c>
    </row>
    <row r="144" spans="2:5" x14ac:dyDescent="0.35">
      <c r="B144" s="2">
        <v>2451</v>
      </c>
      <c r="C144" s="1">
        <f>VLOOKUP($B144,'New BRES input'!$C$6:$F$557,2,FALSE)</f>
        <v>0</v>
      </c>
      <c r="D144" s="1">
        <f>VLOOKUP($B144,'New BRES input'!$C$6:$F$557,3,FALSE)</f>
        <v>0</v>
      </c>
      <c r="E144" s="1">
        <f>VLOOKUP($B144,'New BRES input'!$C$6:$F$557,4,FALSE)</f>
        <v>0</v>
      </c>
    </row>
    <row r="145" spans="2:5" x14ac:dyDescent="0.35">
      <c r="B145" s="2">
        <v>2452</v>
      </c>
      <c r="C145" s="1">
        <f>VLOOKUP($B145,'New BRES input'!$C$6:$F$557,2,FALSE)</f>
        <v>0</v>
      </c>
      <c r="D145" s="1">
        <f>VLOOKUP($B145,'New BRES input'!$C$6:$F$557,3,FALSE)</f>
        <v>0</v>
      </c>
      <c r="E145" s="1">
        <f>VLOOKUP($B145,'New BRES input'!$C$6:$F$557,4,FALSE)</f>
        <v>0</v>
      </c>
    </row>
    <row r="146" spans="2:5" x14ac:dyDescent="0.35">
      <c r="B146" s="2">
        <v>2453</v>
      </c>
      <c r="C146" s="1">
        <f>VLOOKUP($B146,'New BRES input'!$C$6:$F$557,2,FALSE)</f>
        <v>0</v>
      </c>
      <c r="D146" s="1">
        <f>VLOOKUP($B146,'New BRES input'!$C$6:$F$557,3,FALSE)</f>
        <v>0</v>
      </c>
      <c r="E146" s="1">
        <f>VLOOKUP($B146,'New BRES input'!$C$6:$F$557,4,FALSE)</f>
        <v>0</v>
      </c>
    </row>
    <row r="147" spans="2:5" x14ac:dyDescent="0.35">
      <c r="B147" s="2">
        <v>2454</v>
      </c>
      <c r="C147" s="1">
        <f>VLOOKUP($B147,'New BRES input'!$C$6:$F$557,2,FALSE)</f>
        <v>0</v>
      </c>
      <c r="D147" s="1">
        <f>VLOOKUP($B147,'New BRES input'!$C$6:$F$557,3,FALSE)</f>
        <v>0</v>
      </c>
      <c r="E147" s="1">
        <f>VLOOKUP($B147,'New BRES input'!$C$6:$F$557,4,FALSE)</f>
        <v>0</v>
      </c>
    </row>
    <row r="148" spans="2:5" x14ac:dyDescent="0.35">
      <c r="B148" s="2">
        <v>2511</v>
      </c>
      <c r="C148" s="1">
        <f>VLOOKUP($B148,'New BRES input'!$C$6:$F$557,2,FALSE)</f>
        <v>1583.39</v>
      </c>
      <c r="D148" s="1">
        <f>VLOOKUP($B148,'New BRES input'!$C$6:$F$557,3,FALSE)</f>
        <v>1604.92</v>
      </c>
      <c r="E148" s="1">
        <f>VLOOKUP($B148,'New BRES input'!$C$6:$F$557,4,FALSE)</f>
        <v>2754.94</v>
      </c>
    </row>
    <row r="149" spans="2:5" x14ac:dyDescent="0.35">
      <c r="B149" s="2">
        <v>2512</v>
      </c>
      <c r="C149" s="1">
        <f>VLOOKUP($B149,'New BRES input'!$C$6:$F$557,2,FALSE)</f>
        <v>1073.79</v>
      </c>
      <c r="D149" s="1">
        <f>VLOOKUP($B149,'New BRES input'!$C$6:$F$557,3,FALSE)</f>
        <v>1088.79</v>
      </c>
      <c r="E149" s="1">
        <f>VLOOKUP($B149,'New BRES input'!$C$6:$F$557,4,FALSE)</f>
        <v>1686.13</v>
      </c>
    </row>
    <row r="150" spans="2:5" x14ac:dyDescent="0.35">
      <c r="B150" s="2">
        <v>2521</v>
      </c>
      <c r="C150" s="1">
        <f>VLOOKUP($B150,'New BRES input'!$C$6:$F$557,2,FALSE)</f>
        <v>0</v>
      </c>
      <c r="D150" s="1">
        <f>VLOOKUP($B150,'New BRES input'!$C$6:$F$557,3,FALSE)</f>
        <v>0</v>
      </c>
      <c r="E150" s="1">
        <f>VLOOKUP($B150,'New BRES input'!$C$6:$F$557,4,FALSE)</f>
        <v>0</v>
      </c>
    </row>
    <row r="151" spans="2:5" x14ac:dyDescent="0.35">
      <c r="B151" s="2">
        <v>2529</v>
      </c>
      <c r="C151" s="1">
        <f>VLOOKUP($B151,'New BRES input'!$C$6:$F$557,2,FALSE)</f>
        <v>0</v>
      </c>
      <c r="D151" s="1">
        <f>VLOOKUP($B151,'New BRES input'!$C$6:$F$557,3,FALSE)</f>
        <v>0</v>
      </c>
      <c r="E151" s="1">
        <f>VLOOKUP($B151,'New BRES input'!$C$6:$F$557,4,FALSE)</f>
        <v>0</v>
      </c>
    </row>
    <row r="152" spans="2:5" x14ac:dyDescent="0.35">
      <c r="B152" s="2">
        <v>2530</v>
      </c>
      <c r="C152" s="1">
        <f>VLOOKUP($B152,'New BRES input'!$C$6:$F$557,2,FALSE)</f>
        <v>0</v>
      </c>
      <c r="D152" s="1">
        <f>VLOOKUP($B152,'New BRES input'!$C$6:$F$557,3,FALSE)</f>
        <v>0</v>
      </c>
      <c r="E152" s="1">
        <f>VLOOKUP($B152,'New BRES input'!$C$6:$F$557,4,FALSE)</f>
        <v>0</v>
      </c>
    </row>
    <row r="153" spans="2:5" x14ac:dyDescent="0.35">
      <c r="B153" s="2">
        <v>2540</v>
      </c>
      <c r="C153" s="1">
        <f>VLOOKUP($B153,'New BRES input'!$C$6:$F$557,2,FALSE)</f>
        <v>0</v>
      </c>
      <c r="D153" s="1">
        <f>VLOOKUP($B153,'New BRES input'!$C$6:$F$557,3,FALSE)</f>
        <v>0</v>
      </c>
      <c r="E153" s="1">
        <f>VLOOKUP($B153,'New BRES input'!$C$6:$F$557,4,FALSE)</f>
        <v>0</v>
      </c>
    </row>
    <row r="154" spans="2:5" x14ac:dyDescent="0.35">
      <c r="B154" s="2">
        <v>2550</v>
      </c>
      <c r="C154" s="1">
        <f>VLOOKUP($B154,'New BRES input'!$C$6:$F$557,2,FALSE)</f>
        <v>128.87275030000001</v>
      </c>
      <c r="D154" s="1">
        <f>VLOOKUP($B154,'New BRES input'!$C$6:$F$557,3,FALSE)</f>
        <v>132.15998540000001</v>
      </c>
      <c r="E154" s="1">
        <f>VLOOKUP($B154,'New BRES input'!$C$6:$F$557,4,FALSE)</f>
        <v>222.4029372</v>
      </c>
    </row>
    <row r="155" spans="2:5" x14ac:dyDescent="0.35">
      <c r="B155" s="2">
        <v>2561</v>
      </c>
      <c r="C155" s="1">
        <f>VLOOKUP($B155,'New BRES input'!$C$6:$F$557,2,FALSE)</f>
        <v>588.93238469999994</v>
      </c>
      <c r="D155" s="1">
        <f>VLOOKUP($B155,'New BRES input'!$C$6:$F$557,3,FALSE)</f>
        <v>597.97224700000004</v>
      </c>
      <c r="E155" s="1">
        <f>VLOOKUP($B155,'New BRES input'!$C$6:$F$557,4,FALSE)</f>
        <v>825.56373680000002</v>
      </c>
    </row>
    <row r="156" spans="2:5" x14ac:dyDescent="0.35">
      <c r="B156" s="2">
        <v>2562</v>
      </c>
      <c r="C156" s="1">
        <f>VLOOKUP($B156,'New BRES input'!$C$6:$F$557,2,FALSE)</f>
        <v>3514.15</v>
      </c>
      <c r="D156" s="1">
        <f>VLOOKUP($B156,'New BRES input'!$C$6:$F$557,3,FALSE)</f>
        <v>3591.8</v>
      </c>
      <c r="E156" s="1">
        <f>VLOOKUP($B156,'New BRES input'!$C$6:$F$557,4,FALSE)</f>
        <v>4938.08</v>
      </c>
    </row>
    <row r="157" spans="2:5" x14ac:dyDescent="0.35">
      <c r="B157" s="2">
        <v>2571</v>
      </c>
      <c r="C157" s="1">
        <f>VLOOKUP($B157,'New BRES input'!$C$6:$F$557,2,FALSE)</f>
        <v>0</v>
      </c>
      <c r="D157" s="1">
        <f>VLOOKUP($B157,'New BRES input'!$C$6:$F$557,3,FALSE)</f>
        <v>0</v>
      </c>
      <c r="E157" s="1">
        <f>VLOOKUP($B157,'New BRES input'!$C$6:$F$557,4,FALSE)</f>
        <v>0</v>
      </c>
    </row>
    <row r="158" spans="2:5" x14ac:dyDescent="0.35">
      <c r="B158" s="2">
        <v>2572</v>
      </c>
      <c r="C158" s="1">
        <f>VLOOKUP($B158,'New BRES input'!$C$6:$F$557,2,FALSE)</f>
        <v>449.73172699999998</v>
      </c>
      <c r="D158" s="1">
        <f>VLOOKUP($B158,'New BRES input'!$C$6:$F$557,3,FALSE)</f>
        <v>460.4067958</v>
      </c>
      <c r="E158" s="1">
        <f>VLOOKUP($B158,'New BRES input'!$C$6:$F$557,4,FALSE)</f>
        <v>755.00020170000005</v>
      </c>
    </row>
    <row r="159" spans="2:5" x14ac:dyDescent="0.35">
      <c r="B159" s="2">
        <v>2573</v>
      </c>
      <c r="C159" s="1">
        <f>VLOOKUP($B159,'New BRES input'!$C$6:$F$557,2,FALSE)</f>
        <v>0</v>
      </c>
      <c r="D159" s="1">
        <f>VLOOKUP($B159,'New BRES input'!$C$6:$F$557,3,FALSE)</f>
        <v>0</v>
      </c>
      <c r="E159" s="1">
        <f>VLOOKUP($B159,'New BRES input'!$C$6:$F$557,4,FALSE)</f>
        <v>0</v>
      </c>
    </row>
    <row r="160" spans="2:5" x14ac:dyDescent="0.35">
      <c r="B160" s="2">
        <v>2591</v>
      </c>
      <c r="C160" s="1">
        <f>VLOOKUP($B160,'New BRES input'!$C$6:$F$557,2,FALSE)</f>
        <v>0</v>
      </c>
      <c r="D160" s="1">
        <f>VLOOKUP($B160,'New BRES input'!$C$6:$F$557,3,FALSE)</f>
        <v>0</v>
      </c>
      <c r="E160" s="1">
        <f>VLOOKUP($B160,'New BRES input'!$C$6:$F$557,4,FALSE)</f>
        <v>0</v>
      </c>
    </row>
    <row r="161" spans="2:5" x14ac:dyDescent="0.35">
      <c r="B161" s="2">
        <v>2592</v>
      </c>
      <c r="C161" s="1">
        <f>VLOOKUP($B161,'New BRES input'!$C$6:$F$557,2,FALSE)</f>
        <v>0</v>
      </c>
      <c r="D161" s="1">
        <f>VLOOKUP($B161,'New BRES input'!$C$6:$F$557,3,FALSE)</f>
        <v>0</v>
      </c>
      <c r="E161" s="1">
        <f>VLOOKUP($B161,'New BRES input'!$C$6:$F$557,4,FALSE)</f>
        <v>0</v>
      </c>
    </row>
    <row r="162" spans="2:5" x14ac:dyDescent="0.35">
      <c r="B162" s="2">
        <v>2593</v>
      </c>
      <c r="C162" s="1">
        <f>VLOOKUP($B162,'New BRES input'!$C$6:$F$557,2,FALSE)</f>
        <v>268.42635799999999</v>
      </c>
      <c r="D162" s="1">
        <f>VLOOKUP($B162,'New BRES input'!$C$6:$F$557,3,FALSE)</f>
        <v>275.36271829999998</v>
      </c>
      <c r="E162" s="1">
        <f>VLOOKUP($B162,'New BRES input'!$C$6:$F$557,4,FALSE)</f>
        <v>433.95695060000003</v>
      </c>
    </row>
    <row r="163" spans="2:5" x14ac:dyDescent="0.35">
      <c r="B163" s="2">
        <v>2594</v>
      </c>
      <c r="C163" s="1">
        <f>VLOOKUP($B163,'New BRES input'!$C$6:$F$557,2,FALSE)</f>
        <v>0</v>
      </c>
      <c r="D163" s="1">
        <f>VLOOKUP($B163,'New BRES input'!$C$6:$F$557,3,FALSE)</f>
        <v>56.8871757</v>
      </c>
      <c r="E163" s="1">
        <f>VLOOKUP($B163,'New BRES input'!$C$6:$F$557,4,FALSE)</f>
        <v>99.448467899999997</v>
      </c>
    </row>
    <row r="164" spans="2:5" x14ac:dyDescent="0.35">
      <c r="B164" s="2">
        <v>2599</v>
      </c>
      <c r="C164" s="1">
        <f>VLOOKUP($B164,'New BRES input'!$C$6:$F$557,2,FALSE)</f>
        <v>950.01205330000005</v>
      </c>
      <c r="D164" s="1">
        <f>VLOOKUP($B164,'New BRES input'!$C$6:$F$557,3,FALSE)</f>
        <v>965.2556376</v>
      </c>
      <c r="E164" s="1">
        <f>VLOOKUP($B164,'New BRES input'!$C$6:$F$557,4,FALSE)</f>
        <v>1644.4</v>
      </c>
    </row>
    <row r="165" spans="2:5" x14ac:dyDescent="0.35">
      <c r="B165" s="2">
        <v>2611</v>
      </c>
      <c r="C165" s="1">
        <f>VLOOKUP($B165,'New BRES input'!$C$6:$F$557,2,FALSE)</f>
        <v>283.99079940000001</v>
      </c>
      <c r="D165" s="1">
        <f>VLOOKUP($B165,'New BRES input'!$C$6:$F$557,3,FALSE)</f>
        <v>278.575401</v>
      </c>
      <c r="E165" s="1">
        <f>VLOOKUP($B165,'New BRES input'!$C$6:$F$557,4,FALSE)</f>
        <v>388.93791959999999</v>
      </c>
    </row>
    <row r="166" spans="2:5" x14ac:dyDescent="0.35">
      <c r="B166" s="2">
        <v>2612</v>
      </c>
      <c r="C166" s="1">
        <f>VLOOKUP($B166,'New BRES input'!$C$6:$F$557,2,FALSE)</f>
        <v>172.6588677</v>
      </c>
      <c r="D166" s="1">
        <f>VLOOKUP($B166,'New BRES input'!$C$6:$F$557,3,FALSE)</f>
        <v>171.52568959999999</v>
      </c>
      <c r="E166" s="1">
        <f>VLOOKUP($B166,'New BRES input'!$C$6:$F$557,4,FALSE)</f>
        <v>206.6840517</v>
      </c>
    </row>
    <row r="167" spans="2:5" x14ac:dyDescent="0.35">
      <c r="B167" s="2">
        <v>2620</v>
      </c>
      <c r="C167" s="1">
        <f>VLOOKUP($B167,'New BRES input'!$C$6:$F$557,2,FALSE)</f>
        <v>531.65666639999995</v>
      </c>
      <c r="D167" s="1">
        <f>VLOOKUP($B167,'New BRES input'!$C$6:$F$557,3,FALSE)</f>
        <v>534.67026310000006</v>
      </c>
      <c r="E167" s="1">
        <f>VLOOKUP($B167,'New BRES input'!$C$6:$F$557,4,FALSE)</f>
        <v>719.54578179999999</v>
      </c>
    </row>
    <row r="168" spans="2:5" x14ac:dyDescent="0.35">
      <c r="B168" s="2">
        <v>2630</v>
      </c>
      <c r="C168" s="1">
        <f>VLOOKUP($B168,'New BRES input'!$C$6:$F$557,2,FALSE)</f>
        <v>523.04258870000001</v>
      </c>
      <c r="D168" s="1">
        <f>VLOOKUP($B168,'New BRES input'!$C$6:$F$557,3,FALSE)</f>
        <v>525.03036110000005</v>
      </c>
      <c r="E168" s="1">
        <f>VLOOKUP($B168,'New BRES input'!$C$6:$F$557,4,FALSE)</f>
        <v>724.56271279999999</v>
      </c>
    </row>
    <row r="169" spans="2:5" x14ac:dyDescent="0.35">
      <c r="B169" s="2">
        <v>2640</v>
      </c>
      <c r="C169" s="1">
        <f>VLOOKUP($B169,'New BRES input'!$C$6:$F$557,2,FALSE)</f>
        <v>282.6848612</v>
      </c>
      <c r="D169" s="1">
        <f>VLOOKUP($B169,'New BRES input'!$C$6:$F$557,3,FALSE)</f>
        <v>280.9966642</v>
      </c>
      <c r="E169" s="1">
        <f>VLOOKUP($B169,'New BRES input'!$C$6:$F$557,4,FALSE)</f>
        <v>460.12406340000001</v>
      </c>
    </row>
    <row r="170" spans="2:5" x14ac:dyDescent="0.35">
      <c r="B170" s="2">
        <v>2651</v>
      </c>
      <c r="C170" s="1">
        <f>VLOOKUP($B170,'New BRES input'!$C$6:$F$557,2,FALSE)</f>
        <v>1227.99</v>
      </c>
      <c r="D170" s="1">
        <f>VLOOKUP($B170,'New BRES input'!$C$6:$F$557,3,FALSE)</f>
        <v>1229.56</v>
      </c>
      <c r="E170" s="1">
        <f>VLOOKUP($B170,'New BRES input'!$C$6:$F$557,4,FALSE)</f>
        <v>1905.02</v>
      </c>
    </row>
    <row r="171" spans="2:5" x14ac:dyDescent="0.35">
      <c r="B171" s="2">
        <v>2652</v>
      </c>
      <c r="C171" s="1">
        <f>VLOOKUP($B171,'New BRES input'!$C$6:$F$557,2,FALSE)</f>
        <v>81.981203399999998</v>
      </c>
      <c r="D171" s="1">
        <f>VLOOKUP($B171,'New BRES input'!$C$6:$F$557,3,FALSE)</f>
        <v>81.863322999999994</v>
      </c>
      <c r="E171" s="1">
        <f>VLOOKUP($B171,'New BRES input'!$C$6:$F$557,4,FALSE)</f>
        <v>92.538775900000005</v>
      </c>
    </row>
    <row r="172" spans="2:5" x14ac:dyDescent="0.35">
      <c r="B172" s="2">
        <v>2660</v>
      </c>
      <c r="C172" s="1">
        <f>VLOOKUP($B172,'New BRES input'!$C$6:$F$557,2,FALSE)</f>
        <v>0</v>
      </c>
      <c r="D172" s="1">
        <f>VLOOKUP($B172,'New BRES input'!$C$6:$F$557,3,FALSE)</f>
        <v>0</v>
      </c>
      <c r="E172" s="1">
        <f>VLOOKUP($B172,'New BRES input'!$C$6:$F$557,4,FALSE)</f>
        <v>152.69533910000001</v>
      </c>
    </row>
    <row r="173" spans="2:5" x14ac:dyDescent="0.35">
      <c r="B173" s="2">
        <v>2670</v>
      </c>
      <c r="C173" s="1">
        <f>VLOOKUP($B173,'New BRES input'!$C$6:$F$557,2,FALSE)</f>
        <v>94.032992800000002</v>
      </c>
      <c r="D173" s="1">
        <f>VLOOKUP($B173,'New BRES input'!$C$6:$F$557,3,FALSE)</f>
        <v>94.430827600000001</v>
      </c>
      <c r="E173" s="1">
        <f>VLOOKUP($B173,'New BRES input'!$C$6:$F$557,4,FALSE)</f>
        <v>152.52466670000001</v>
      </c>
    </row>
    <row r="174" spans="2:5" x14ac:dyDescent="0.35">
      <c r="B174" s="2">
        <v>2680</v>
      </c>
      <c r="C174" s="1">
        <f>VLOOKUP($B174,'New BRES input'!$C$6:$F$557,2,FALSE)</f>
        <v>0</v>
      </c>
      <c r="D174" s="1">
        <f>VLOOKUP($B174,'New BRES input'!$C$6:$F$557,3,FALSE)</f>
        <v>0</v>
      </c>
      <c r="E174" s="1">
        <f>VLOOKUP($B174,'New BRES input'!$C$6:$F$557,4,FALSE)</f>
        <v>25.133988500000001</v>
      </c>
    </row>
    <row r="175" spans="2:5" x14ac:dyDescent="0.35">
      <c r="B175" s="2">
        <v>2711</v>
      </c>
      <c r="C175" s="1">
        <f>VLOOKUP($B175,'New BRES input'!$C$6:$F$557,2,FALSE)</f>
        <v>0</v>
      </c>
      <c r="D175" s="1">
        <f>VLOOKUP($B175,'New BRES input'!$C$6:$F$557,3,FALSE)</f>
        <v>0</v>
      </c>
      <c r="E175" s="1">
        <f>VLOOKUP($B175,'New BRES input'!$C$6:$F$557,4,FALSE)</f>
        <v>0</v>
      </c>
    </row>
    <row r="176" spans="2:5" x14ac:dyDescent="0.35">
      <c r="B176" s="2">
        <v>2712</v>
      </c>
      <c r="C176" s="1">
        <f>VLOOKUP($B176,'New BRES input'!$C$6:$F$557,2,FALSE)</f>
        <v>0</v>
      </c>
      <c r="D176" s="1">
        <f>VLOOKUP($B176,'New BRES input'!$C$6:$F$557,3,FALSE)</f>
        <v>0</v>
      </c>
      <c r="E176" s="1">
        <f>VLOOKUP($B176,'New BRES input'!$C$6:$F$557,4,FALSE)</f>
        <v>0</v>
      </c>
    </row>
    <row r="177" spans="2:5" x14ac:dyDescent="0.35">
      <c r="B177" s="2">
        <v>2720</v>
      </c>
      <c r="C177" s="1">
        <f>VLOOKUP($B177,'New BRES input'!$C$6:$F$557,2,FALSE)</f>
        <v>0</v>
      </c>
      <c r="D177" s="1">
        <f>VLOOKUP($B177,'New BRES input'!$C$6:$F$557,3,FALSE)</f>
        <v>0</v>
      </c>
      <c r="E177" s="1">
        <f>VLOOKUP($B177,'New BRES input'!$C$6:$F$557,4,FALSE)</f>
        <v>87.587518000000003</v>
      </c>
    </row>
    <row r="178" spans="2:5" x14ac:dyDescent="0.35">
      <c r="B178" s="2">
        <v>2731</v>
      </c>
      <c r="C178" s="1">
        <f>VLOOKUP($B178,'New BRES input'!$C$6:$F$557,2,FALSE)</f>
        <v>0</v>
      </c>
      <c r="D178" s="1">
        <f>VLOOKUP($B178,'New BRES input'!$C$6:$F$557,3,FALSE)</f>
        <v>0</v>
      </c>
      <c r="E178" s="1">
        <f>VLOOKUP($B178,'New BRES input'!$C$6:$F$557,4,FALSE)</f>
        <v>0</v>
      </c>
    </row>
    <row r="179" spans="2:5" x14ac:dyDescent="0.35">
      <c r="B179" s="2">
        <v>2732</v>
      </c>
      <c r="C179" s="1">
        <f>VLOOKUP($B179,'New BRES input'!$C$6:$F$557,2,FALSE)</f>
        <v>25.945416900000001</v>
      </c>
      <c r="D179" s="1">
        <f>VLOOKUP($B179,'New BRES input'!$C$6:$F$557,3,FALSE)</f>
        <v>27.482369500000001</v>
      </c>
      <c r="E179" s="1">
        <f>VLOOKUP($B179,'New BRES input'!$C$6:$F$557,4,FALSE)</f>
        <v>68.542324300000004</v>
      </c>
    </row>
    <row r="180" spans="2:5" x14ac:dyDescent="0.35">
      <c r="B180" s="2">
        <v>2733</v>
      </c>
      <c r="C180" s="1">
        <f>VLOOKUP($B180,'New BRES input'!$C$6:$F$557,2,FALSE)</f>
        <v>0</v>
      </c>
      <c r="D180" s="1">
        <f>VLOOKUP($B180,'New BRES input'!$C$6:$F$557,3,FALSE)</f>
        <v>0</v>
      </c>
      <c r="E180" s="1">
        <f>VLOOKUP($B180,'New BRES input'!$C$6:$F$557,4,FALSE)</f>
        <v>0</v>
      </c>
    </row>
    <row r="181" spans="2:5" x14ac:dyDescent="0.35">
      <c r="B181" s="2">
        <v>2740</v>
      </c>
      <c r="C181" s="1">
        <f>VLOOKUP($B181,'New BRES input'!$C$6:$F$557,2,FALSE)</f>
        <v>449.44947710000002</v>
      </c>
      <c r="D181" s="1">
        <f>VLOOKUP($B181,'New BRES input'!$C$6:$F$557,3,FALSE)</f>
        <v>448.67316770000002</v>
      </c>
      <c r="E181" s="1">
        <f>VLOOKUP($B181,'New BRES input'!$C$6:$F$557,4,FALSE)</f>
        <v>772.89899630000002</v>
      </c>
    </row>
    <row r="182" spans="2:5" x14ac:dyDescent="0.35">
      <c r="B182" s="2">
        <v>2751</v>
      </c>
      <c r="C182" s="1">
        <f>VLOOKUP($B182,'New BRES input'!$C$6:$F$557,2,FALSE)</f>
        <v>0</v>
      </c>
      <c r="D182" s="1">
        <f>VLOOKUP($B182,'New BRES input'!$C$6:$F$557,3,FALSE)</f>
        <v>0</v>
      </c>
      <c r="E182" s="1">
        <f>VLOOKUP($B182,'New BRES input'!$C$6:$F$557,4,FALSE)</f>
        <v>0</v>
      </c>
    </row>
    <row r="183" spans="2:5" x14ac:dyDescent="0.35">
      <c r="B183" s="2">
        <v>2752</v>
      </c>
      <c r="C183" s="1">
        <f>VLOOKUP($B183,'New BRES input'!$C$6:$F$557,2,FALSE)</f>
        <v>0</v>
      </c>
      <c r="D183" s="1">
        <f>VLOOKUP($B183,'New BRES input'!$C$6:$F$557,3,FALSE)</f>
        <v>0</v>
      </c>
      <c r="E183" s="1">
        <f>VLOOKUP($B183,'New BRES input'!$C$6:$F$557,4,FALSE)</f>
        <v>0</v>
      </c>
    </row>
    <row r="184" spans="2:5" x14ac:dyDescent="0.35">
      <c r="B184" s="2">
        <v>2790</v>
      </c>
      <c r="C184" s="1">
        <f>VLOOKUP($B184,'New BRES input'!$C$6:$F$557,2,FALSE)</f>
        <v>314.59915210000003</v>
      </c>
      <c r="D184" s="1">
        <f>VLOOKUP($B184,'New BRES input'!$C$6:$F$557,3,FALSE)</f>
        <v>314.21711010000001</v>
      </c>
      <c r="E184" s="1">
        <f>VLOOKUP($B184,'New BRES input'!$C$6:$F$557,4,FALSE)</f>
        <v>610.72066029999996</v>
      </c>
    </row>
    <row r="185" spans="2:5" x14ac:dyDescent="0.35">
      <c r="B185" s="2">
        <v>2811</v>
      </c>
      <c r="C185" s="1">
        <f>VLOOKUP($B185,'New BRES input'!$C$6:$F$557,2,FALSE)</f>
        <v>0</v>
      </c>
      <c r="D185" s="1">
        <f>VLOOKUP($B185,'New BRES input'!$C$6:$F$557,3,FALSE)</f>
        <v>0</v>
      </c>
      <c r="E185" s="1">
        <f>VLOOKUP($B185,'New BRES input'!$C$6:$F$557,4,FALSE)</f>
        <v>29.3763483</v>
      </c>
    </row>
    <row r="186" spans="2:5" x14ac:dyDescent="0.35">
      <c r="B186" s="2">
        <v>2812</v>
      </c>
      <c r="C186" s="1">
        <f>VLOOKUP($B186,'New BRES input'!$C$6:$F$557,2,FALSE)</f>
        <v>0</v>
      </c>
      <c r="D186" s="1">
        <f>VLOOKUP($B186,'New BRES input'!$C$6:$F$557,3,FALSE)</f>
        <v>0</v>
      </c>
      <c r="E186" s="1">
        <f>VLOOKUP($B186,'New BRES input'!$C$6:$F$557,4,FALSE)</f>
        <v>0</v>
      </c>
    </row>
    <row r="187" spans="2:5" x14ac:dyDescent="0.35">
      <c r="B187" s="2">
        <v>2813</v>
      </c>
      <c r="C187" s="1">
        <f>VLOOKUP($B187,'New BRES input'!$C$6:$F$557,2,FALSE)</f>
        <v>0</v>
      </c>
      <c r="D187" s="1">
        <f>VLOOKUP($B187,'New BRES input'!$C$6:$F$557,3,FALSE)</f>
        <v>0</v>
      </c>
      <c r="E187" s="1">
        <f>VLOOKUP($B187,'New BRES input'!$C$6:$F$557,4,FALSE)</f>
        <v>0</v>
      </c>
    </row>
    <row r="188" spans="2:5" x14ac:dyDescent="0.35">
      <c r="B188" s="2">
        <v>2814</v>
      </c>
      <c r="C188" s="1">
        <f>VLOOKUP($B188,'New BRES input'!$C$6:$F$557,2,FALSE)</f>
        <v>0</v>
      </c>
      <c r="D188" s="1">
        <f>VLOOKUP($B188,'New BRES input'!$C$6:$F$557,3,FALSE)</f>
        <v>0</v>
      </c>
      <c r="E188" s="1">
        <f>VLOOKUP($B188,'New BRES input'!$C$6:$F$557,4,FALSE)</f>
        <v>0</v>
      </c>
    </row>
    <row r="189" spans="2:5" x14ac:dyDescent="0.35">
      <c r="B189" s="2">
        <v>2815</v>
      </c>
      <c r="C189" s="1">
        <f>VLOOKUP($B189,'New BRES input'!$C$6:$F$557,2,FALSE)</f>
        <v>0</v>
      </c>
      <c r="D189" s="1">
        <f>VLOOKUP($B189,'New BRES input'!$C$6:$F$557,3,FALSE)</f>
        <v>0</v>
      </c>
      <c r="E189" s="1">
        <f>VLOOKUP($B189,'New BRES input'!$C$6:$F$557,4,FALSE)</f>
        <v>31.552374100000002</v>
      </c>
    </row>
    <row r="190" spans="2:5" x14ac:dyDescent="0.35">
      <c r="B190" s="2">
        <v>2821</v>
      </c>
      <c r="C190" s="1">
        <f>VLOOKUP($B190,'New BRES input'!$C$6:$F$557,2,FALSE)</f>
        <v>104.0340995</v>
      </c>
      <c r="D190" s="1">
        <f>VLOOKUP($B190,'New BRES input'!$C$6:$F$557,3,FALSE)</f>
        <v>103.2419228</v>
      </c>
      <c r="E190" s="1">
        <f>VLOOKUP($B190,'New BRES input'!$C$6:$F$557,4,FALSE)</f>
        <v>75.072890200000003</v>
      </c>
    </row>
    <row r="191" spans="2:5" x14ac:dyDescent="0.35">
      <c r="B191" s="2">
        <v>2822</v>
      </c>
      <c r="C191" s="1">
        <f>VLOOKUP($B191,'New BRES input'!$C$6:$F$557,2,FALSE)</f>
        <v>747.30451730000004</v>
      </c>
      <c r="D191" s="1">
        <f>VLOOKUP($B191,'New BRES input'!$C$6:$F$557,3,FALSE)</f>
        <v>746.52547689999994</v>
      </c>
      <c r="E191" s="1">
        <f>VLOOKUP($B191,'New BRES input'!$C$6:$F$557,4,FALSE)</f>
        <v>640.05343130000006</v>
      </c>
    </row>
    <row r="192" spans="2:5" x14ac:dyDescent="0.35">
      <c r="B192" s="2">
        <v>2823</v>
      </c>
      <c r="C192" s="1">
        <f>VLOOKUP($B192,'New BRES input'!$C$6:$F$557,2,FALSE)</f>
        <v>200.00237809999999</v>
      </c>
      <c r="D192" s="1">
        <f>VLOOKUP($B192,'New BRES input'!$C$6:$F$557,3,FALSE)</f>
        <v>198.1938237</v>
      </c>
      <c r="E192" s="1">
        <f>VLOOKUP($B192,'New BRES input'!$C$6:$F$557,4,FALSE)</f>
        <v>188.96975449999999</v>
      </c>
    </row>
    <row r="193" spans="2:5" x14ac:dyDescent="0.35">
      <c r="B193" s="2">
        <v>2825</v>
      </c>
      <c r="C193" s="1">
        <f>VLOOKUP($B193,'New BRES input'!$C$6:$F$557,2,FALSE)</f>
        <v>535.90483570000004</v>
      </c>
      <c r="D193" s="1">
        <f>VLOOKUP($B193,'New BRES input'!$C$6:$F$557,3,FALSE)</f>
        <v>546.48168959999998</v>
      </c>
      <c r="E193" s="1">
        <f>VLOOKUP($B193,'New BRES input'!$C$6:$F$557,4,FALSE)</f>
        <v>465.04264469999998</v>
      </c>
    </row>
    <row r="194" spans="2:5" x14ac:dyDescent="0.35">
      <c r="B194" s="2">
        <v>2830</v>
      </c>
      <c r="C194" s="1">
        <f>VLOOKUP($B194,'New BRES input'!$C$6:$F$557,2,FALSE)</f>
        <v>0</v>
      </c>
      <c r="D194" s="1">
        <f>VLOOKUP($B194,'New BRES input'!$C$6:$F$557,3,FALSE)</f>
        <v>0</v>
      </c>
      <c r="E194" s="1">
        <f>VLOOKUP($B194,'New BRES input'!$C$6:$F$557,4,FALSE)</f>
        <v>0</v>
      </c>
    </row>
    <row r="195" spans="2:5" x14ac:dyDescent="0.35">
      <c r="B195" s="2">
        <v>2892</v>
      </c>
      <c r="C195" s="1">
        <f>VLOOKUP($B195,'New BRES input'!$C$6:$F$557,2,FALSE)</f>
        <v>67.215701499999994</v>
      </c>
      <c r="D195" s="1">
        <f>VLOOKUP($B195,'New BRES input'!$C$6:$F$557,3,FALSE)</f>
        <v>66.587938800000003</v>
      </c>
      <c r="E195" s="1">
        <f>VLOOKUP($B195,'New BRES input'!$C$6:$F$557,4,FALSE)</f>
        <v>43.344490200000003</v>
      </c>
    </row>
    <row r="196" spans="2:5" x14ac:dyDescent="0.35">
      <c r="B196" s="2">
        <v>2893</v>
      </c>
      <c r="C196" s="1">
        <f>VLOOKUP($B196,'New BRES input'!$C$6:$F$557,2,FALSE)</f>
        <v>157.48136310000001</v>
      </c>
      <c r="D196" s="1">
        <f>VLOOKUP($B196,'New BRES input'!$C$6:$F$557,3,FALSE)</f>
        <v>161.99784410000001</v>
      </c>
      <c r="E196" s="1">
        <f>VLOOKUP($B196,'New BRES input'!$C$6:$F$557,4,FALSE)</f>
        <v>108.8012901</v>
      </c>
    </row>
    <row r="197" spans="2:5" x14ac:dyDescent="0.35">
      <c r="B197" s="2">
        <v>2894</v>
      </c>
      <c r="C197" s="1">
        <f>VLOOKUP($B197,'New BRES input'!$C$6:$F$557,2,FALSE)</f>
        <v>50.455193999999999</v>
      </c>
      <c r="D197" s="1">
        <f>VLOOKUP($B197,'New BRES input'!$C$6:$F$557,3,FALSE)</f>
        <v>51.475950500000003</v>
      </c>
      <c r="E197" s="1">
        <f>VLOOKUP($B197,'New BRES input'!$C$6:$F$557,4,FALSE)</f>
        <v>32.640386999999997</v>
      </c>
    </row>
    <row r="198" spans="2:5" x14ac:dyDescent="0.35">
      <c r="B198" s="2">
        <v>2896</v>
      </c>
      <c r="C198" s="1">
        <f>VLOOKUP($B198,'New BRES input'!$C$6:$F$557,2,FALSE)</f>
        <v>214.11815920000001</v>
      </c>
      <c r="D198" s="1">
        <f>VLOOKUP($B198,'New BRES input'!$C$6:$F$557,3,FALSE)</f>
        <v>212.24981790000001</v>
      </c>
      <c r="E198" s="1">
        <f>VLOOKUP($B198,'New BRES input'!$C$6:$F$557,4,FALSE)</f>
        <v>152.64956100000001</v>
      </c>
    </row>
    <row r="199" spans="2:5" x14ac:dyDescent="0.35">
      <c r="B199" s="2">
        <v>2899</v>
      </c>
      <c r="C199" s="1">
        <f>VLOOKUP($B199,'New BRES input'!$C$6:$F$557,2,FALSE)</f>
        <v>381.11022880000002</v>
      </c>
      <c r="D199" s="1">
        <f>VLOOKUP($B199,'New BRES input'!$C$6:$F$557,3,FALSE)</f>
        <v>378.98779309999998</v>
      </c>
      <c r="E199" s="1">
        <f>VLOOKUP($B199,'New BRES input'!$C$6:$F$557,4,FALSE)</f>
        <v>333.08962550000001</v>
      </c>
    </row>
    <row r="200" spans="2:5" x14ac:dyDescent="0.35">
      <c r="B200" s="2">
        <v>2910</v>
      </c>
      <c r="C200" s="1">
        <f>VLOOKUP($B200,'New BRES input'!$C$6:$F$557,2,FALSE)</f>
        <v>3896.99</v>
      </c>
      <c r="D200" s="1">
        <f>VLOOKUP($B200,'New BRES input'!$C$6:$F$557,3,FALSE)</f>
        <v>3901.07</v>
      </c>
      <c r="E200" s="1">
        <f>VLOOKUP($B200,'New BRES input'!$C$6:$F$557,4,FALSE)</f>
        <v>4102.8999999999996</v>
      </c>
    </row>
    <row r="201" spans="2:5" x14ac:dyDescent="0.35">
      <c r="B201" s="2">
        <v>2920</v>
      </c>
      <c r="C201" s="1">
        <f>VLOOKUP($B201,'New BRES input'!$C$6:$F$557,2,FALSE)</f>
        <v>114.80106290000001</v>
      </c>
      <c r="D201" s="1">
        <f>VLOOKUP($B201,'New BRES input'!$C$6:$F$557,3,FALSE)</f>
        <v>112.02190640000001</v>
      </c>
      <c r="E201" s="1">
        <f>VLOOKUP($B201,'New BRES input'!$C$6:$F$557,4,FALSE)</f>
        <v>382.31788920000002</v>
      </c>
    </row>
    <row r="202" spans="2:5" x14ac:dyDescent="0.35">
      <c r="B202" s="2">
        <v>2931</v>
      </c>
      <c r="C202" s="1">
        <f>VLOOKUP($B202,'New BRES input'!$C$6:$F$557,2,FALSE)</f>
        <v>0</v>
      </c>
      <c r="D202" s="1">
        <f>VLOOKUP($B202,'New BRES input'!$C$6:$F$557,3,FALSE)</f>
        <v>0</v>
      </c>
      <c r="E202" s="1">
        <f>VLOOKUP($B202,'New BRES input'!$C$6:$F$557,4,FALSE)</f>
        <v>234.7076088</v>
      </c>
    </row>
    <row r="203" spans="2:5" x14ac:dyDescent="0.35">
      <c r="B203" s="2">
        <v>2932</v>
      </c>
      <c r="C203" s="1">
        <f>VLOOKUP($B203,'New BRES input'!$C$6:$F$557,2,FALSE)</f>
        <v>0</v>
      </c>
      <c r="D203" s="1">
        <f>VLOOKUP($B203,'New BRES input'!$C$6:$F$557,3,FALSE)</f>
        <v>0</v>
      </c>
      <c r="E203" s="1">
        <f>VLOOKUP($B203,'New BRES input'!$C$6:$F$557,4,FALSE)</f>
        <v>480.00101380000001</v>
      </c>
    </row>
    <row r="204" spans="2:5" x14ac:dyDescent="0.35">
      <c r="B204" s="2">
        <v>3011</v>
      </c>
      <c r="C204" s="1">
        <f>VLOOKUP($B204,'New BRES input'!$C$6:$F$557,2,FALSE)</f>
        <v>56.479902600000003</v>
      </c>
      <c r="D204" s="1">
        <f>VLOOKUP($B204,'New BRES input'!$C$6:$F$557,3,FALSE)</f>
        <v>57.570738300000002</v>
      </c>
      <c r="E204" s="1">
        <f>VLOOKUP($B204,'New BRES input'!$C$6:$F$557,4,FALSE)</f>
        <v>92.455532700000006</v>
      </c>
    </row>
    <row r="205" spans="2:5" x14ac:dyDescent="0.35">
      <c r="B205" s="2">
        <v>3012</v>
      </c>
      <c r="C205" s="1">
        <f>VLOOKUP($B205,'New BRES input'!$C$6:$F$557,2,FALSE)</f>
        <v>70.806621199999995</v>
      </c>
      <c r="D205" s="1">
        <f>VLOOKUP($B205,'New BRES input'!$C$6:$F$557,3,FALSE)</f>
        <v>69.094421600000004</v>
      </c>
      <c r="E205" s="1">
        <f>VLOOKUP($B205,'New BRES input'!$C$6:$F$557,4,FALSE)</f>
        <v>190.94392640000001</v>
      </c>
    </row>
    <row r="206" spans="2:5" x14ac:dyDescent="0.35">
      <c r="B206" s="2">
        <v>3020</v>
      </c>
      <c r="C206" s="1">
        <f>VLOOKUP($B206,'New BRES input'!$C$6:$F$557,2,FALSE)</f>
        <v>0</v>
      </c>
      <c r="D206" s="1">
        <f>VLOOKUP($B206,'New BRES input'!$C$6:$F$557,3,FALSE)</f>
        <v>0</v>
      </c>
      <c r="E206" s="1">
        <f>VLOOKUP($B206,'New BRES input'!$C$6:$F$557,4,FALSE)</f>
        <v>760.63852889999998</v>
      </c>
    </row>
    <row r="207" spans="2:5" x14ac:dyDescent="0.35">
      <c r="B207" s="2">
        <v>3030</v>
      </c>
      <c r="C207" s="1">
        <f>VLOOKUP($B207,'New BRES input'!$C$6:$F$557,2,FALSE)</f>
        <v>534.0559882</v>
      </c>
      <c r="D207" s="1">
        <f>VLOOKUP($B207,'New BRES input'!$C$6:$F$557,3,FALSE)</f>
        <v>536.28435590000004</v>
      </c>
      <c r="E207" s="1">
        <f>VLOOKUP($B207,'New BRES input'!$C$6:$F$557,4,FALSE)</f>
        <v>796.80796099999998</v>
      </c>
    </row>
    <row r="208" spans="2:5" x14ac:dyDescent="0.35">
      <c r="B208" s="2">
        <v>3040</v>
      </c>
      <c r="C208" s="1">
        <f>VLOOKUP($B208,'New BRES input'!$C$6:$F$557,2,FALSE)</f>
        <v>0</v>
      </c>
      <c r="D208" s="1">
        <f>VLOOKUP($B208,'New BRES input'!$C$6:$F$557,3,FALSE)</f>
        <v>0</v>
      </c>
      <c r="E208" s="1">
        <f>VLOOKUP($B208,'New BRES input'!$C$6:$F$557,4,FALSE)</f>
        <v>0</v>
      </c>
    </row>
    <row r="209" spans="2:5" x14ac:dyDescent="0.35">
      <c r="B209" s="2">
        <v>3091</v>
      </c>
      <c r="C209" s="1">
        <f>VLOOKUP($B209,'New BRES input'!$C$6:$F$557,2,FALSE)</f>
        <v>0</v>
      </c>
      <c r="D209" s="1">
        <f>VLOOKUP($B209,'New BRES input'!$C$6:$F$557,3,FALSE)</f>
        <v>0</v>
      </c>
      <c r="E209" s="1">
        <f>VLOOKUP($B209,'New BRES input'!$C$6:$F$557,4,FALSE)</f>
        <v>0</v>
      </c>
    </row>
    <row r="210" spans="2:5" x14ac:dyDescent="0.35">
      <c r="B210" s="2">
        <v>3092</v>
      </c>
      <c r="C210" s="1">
        <f>VLOOKUP($B210,'New BRES input'!$C$6:$F$557,2,FALSE)</f>
        <v>239.9033106</v>
      </c>
      <c r="D210" s="1">
        <f>VLOOKUP($B210,'New BRES input'!$C$6:$F$557,3,FALSE)</f>
        <v>240.28529119999999</v>
      </c>
      <c r="E210" s="1">
        <f>VLOOKUP($B210,'New BRES input'!$C$6:$F$557,4,FALSE)</f>
        <v>0</v>
      </c>
    </row>
    <row r="211" spans="2:5" x14ac:dyDescent="0.35">
      <c r="B211" s="2">
        <v>3099</v>
      </c>
      <c r="C211" s="1">
        <f>VLOOKUP($B211,'New BRES input'!$C$6:$F$557,2,FALSE)</f>
        <v>0</v>
      </c>
      <c r="D211" s="1">
        <f>VLOOKUP($B211,'New BRES input'!$C$6:$F$557,3,FALSE)</f>
        <v>0</v>
      </c>
      <c r="E211" s="1">
        <f>VLOOKUP($B211,'New BRES input'!$C$6:$F$557,4,FALSE)</f>
        <v>0</v>
      </c>
    </row>
    <row r="212" spans="2:5" x14ac:dyDescent="0.35">
      <c r="B212" s="2">
        <v>3101</v>
      </c>
      <c r="C212" s="1">
        <f>VLOOKUP($B212,'New BRES input'!$C$6:$F$557,2,FALSE)</f>
        <v>720.02483700000005</v>
      </c>
      <c r="D212" s="1">
        <f>VLOOKUP($B212,'New BRES input'!$C$6:$F$557,3,FALSE)</f>
        <v>723.11060899999995</v>
      </c>
      <c r="E212" s="1">
        <f>VLOOKUP($B212,'New BRES input'!$C$6:$F$557,4,FALSE)</f>
        <v>561.81921580000005</v>
      </c>
    </row>
    <row r="213" spans="2:5" x14ac:dyDescent="0.35">
      <c r="B213" s="2">
        <v>3102</v>
      </c>
      <c r="C213" s="1">
        <f>VLOOKUP($B213,'New BRES input'!$C$6:$F$557,2,FALSE)</f>
        <v>0</v>
      </c>
      <c r="D213" s="1">
        <f>VLOOKUP($B213,'New BRES input'!$C$6:$F$557,3,FALSE)</f>
        <v>0</v>
      </c>
      <c r="E213" s="1">
        <f>VLOOKUP($B213,'New BRES input'!$C$6:$F$557,4,FALSE)</f>
        <v>0</v>
      </c>
    </row>
    <row r="214" spans="2:5" x14ac:dyDescent="0.35">
      <c r="B214" s="2">
        <v>3103</v>
      </c>
      <c r="C214" s="1">
        <f>VLOOKUP($B214,'New BRES input'!$C$6:$F$557,2,FALSE)</f>
        <v>0</v>
      </c>
      <c r="D214" s="1">
        <f>VLOOKUP($B214,'New BRES input'!$C$6:$F$557,3,FALSE)</f>
        <v>0</v>
      </c>
      <c r="E214" s="1">
        <f>VLOOKUP($B214,'New BRES input'!$C$6:$F$557,4,FALSE)</f>
        <v>0</v>
      </c>
    </row>
    <row r="215" spans="2:5" x14ac:dyDescent="0.35">
      <c r="B215" s="2">
        <v>3109</v>
      </c>
      <c r="C215" s="1">
        <f>VLOOKUP($B215,'New BRES input'!$C$6:$F$557,2,FALSE)</f>
        <v>2886.43</v>
      </c>
      <c r="D215" s="1">
        <f>VLOOKUP($B215,'New BRES input'!$C$6:$F$557,3,FALSE)</f>
        <v>2911.09</v>
      </c>
      <c r="E215" s="1">
        <f>VLOOKUP($B215,'New BRES input'!$C$6:$F$557,4,FALSE)</f>
        <v>1783.87</v>
      </c>
    </row>
    <row r="216" spans="2:5" x14ac:dyDescent="0.35">
      <c r="B216" s="2">
        <v>3212</v>
      </c>
      <c r="C216" s="1">
        <f>VLOOKUP($B216,'New BRES input'!$C$6:$F$557,2,FALSE)</f>
        <v>846.5468032</v>
      </c>
      <c r="D216" s="1">
        <f>VLOOKUP($B216,'New BRES input'!$C$6:$F$557,3,FALSE)</f>
        <v>852.497118</v>
      </c>
      <c r="E216" s="1">
        <f>VLOOKUP($B216,'New BRES input'!$C$6:$F$557,4,FALSE)</f>
        <v>1101.83</v>
      </c>
    </row>
    <row r="217" spans="2:5" x14ac:dyDescent="0.35">
      <c r="B217" s="2">
        <v>3213</v>
      </c>
      <c r="C217" s="1">
        <f>VLOOKUP($B217,'New BRES input'!$C$6:$F$557,2,FALSE)</f>
        <v>102.2651228</v>
      </c>
      <c r="D217" s="1">
        <f>VLOOKUP($B217,'New BRES input'!$C$6:$F$557,3,FALSE)</f>
        <v>104.7185099</v>
      </c>
      <c r="E217" s="1">
        <f>VLOOKUP($B217,'New BRES input'!$C$6:$F$557,4,FALSE)</f>
        <v>125.1932363</v>
      </c>
    </row>
    <row r="218" spans="2:5" x14ac:dyDescent="0.35">
      <c r="B218" s="2">
        <v>3220</v>
      </c>
      <c r="C218" s="1">
        <f>VLOOKUP($B218,'New BRES input'!$C$6:$F$557,2,FALSE)</f>
        <v>84.4718637</v>
      </c>
      <c r="D218" s="1">
        <f>VLOOKUP($B218,'New BRES input'!$C$6:$F$557,3,FALSE)</f>
        <v>85.110577199999994</v>
      </c>
      <c r="E218" s="1">
        <f>VLOOKUP($B218,'New BRES input'!$C$6:$F$557,4,FALSE)</f>
        <v>105.673248</v>
      </c>
    </row>
    <row r="219" spans="2:5" x14ac:dyDescent="0.35">
      <c r="B219" s="2">
        <v>3230</v>
      </c>
      <c r="C219" s="1">
        <f>VLOOKUP($B219,'New BRES input'!$C$6:$F$557,2,FALSE)</f>
        <v>186.1718343</v>
      </c>
      <c r="D219" s="1">
        <f>VLOOKUP($B219,'New BRES input'!$C$6:$F$557,3,FALSE)</f>
        <v>202.41490440000001</v>
      </c>
      <c r="E219" s="1">
        <f>VLOOKUP($B219,'New BRES input'!$C$6:$F$557,4,FALSE)</f>
        <v>254.893168</v>
      </c>
    </row>
    <row r="220" spans="2:5" x14ac:dyDescent="0.35">
      <c r="B220" s="2">
        <v>3240</v>
      </c>
      <c r="C220" s="1">
        <f>VLOOKUP($B220,'New BRES input'!$C$6:$F$557,2,FALSE)</f>
        <v>122.0583819</v>
      </c>
      <c r="D220" s="1">
        <f>VLOOKUP($B220,'New BRES input'!$C$6:$F$557,3,FALSE)</f>
        <v>124.5026445</v>
      </c>
      <c r="E220" s="1">
        <f>VLOOKUP($B220,'New BRES input'!$C$6:$F$557,4,FALSE)</f>
        <v>253.01319530000001</v>
      </c>
    </row>
    <row r="221" spans="2:5" x14ac:dyDescent="0.35">
      <c r="B221" s="2">
        <v>3250</v>
      </c>
      <c r="C221" s="1">
        <f>VLOOKUP($B221,'New BRES input'!$C$6:$F$557,2,FALSE)</f>
        <v>1282.51</v>
      </c>
      <c r="D221" s="1">
        <f>VLOOKUP($B221,'New BRES input'!$C$6:$F$557,3,FALSE)</f>
        <v>1290.97</v>
      </c>
      <c r="E221" s="1">
        <f>VLOOKUP($B221,'New BRES input'!$C$6:$F$557,4,FALSE)</f>
        <v>1393.69</v>
      </c>
    </row>
    <row r="222" spans="2:5" x14ac:dyDescent="0.35">
      <c r="B222" s="2">
        <v>3291</v>
      </c>
      <c r="C222" s="1">
        <f>VLOOKUP($B222,'New BRES input'!$C$6:$F$557,2,FALSE)</f>
        <v>0</v>
      </c>
      <c r="D222" s="1">
        <f>VLOOKUP($B222,'New BRES input'!$C$6:$F$557,3,FALSE)</f>
        <v>0</v>
      </c>
      <c r="E222" s="1">
        <f>VLOOKUP($B222,'New BRES input'!$C$6:$F$557,4,FALSE)</f>
        <v>0</v>
      </c>
    </row>
    <row r="223" spans="2:5" x14ac:dyDescent="0.35">
      <c r="B223" s="2">
        <v>3299</v>
      </c>
      <c r="C223" s="1">
        <f>VLOOKUP($B223,'New BRES input'!$C$6:$F$557,2,FALSE)</f>
        <v>0</v>
      </c>
      <c r="D223" s="1">
        <f>VLOOKUP($B223,'New BRES input'!$C$6:$F$557,3,FALSE)</f>
        <v>0</v>
      </c>
      <c r="E223" s="1">
        <f>VLOOKUP($B223,'New BRES input'!$C$6:$F$557,4,FALSE)</f>
        <v>0</v>
      </c>
    </row>
    <row r="224" spans="2:5" x14ac:dyDescent="0.35">
      <c r="B224" s="2">
        <v>3311</v>
      </c>
      <c r="C224" s="1">
        <f>VLOOKUP($B224,'New BRES input'!$C$6:$F$557,2,FALSE)</f>
        <v>106.273563</v>
      </c>
      <c r="D224" s="1">
        <f>VLOOKUP($B224,'New BRES input'!$C$6:$F$557,3,FALSE)</f>
        <v>106.0703182</v>
      </c>
      <c r="E224" s="1">
        <f>VLOOKUP($B224,'New BRES input'!$C$6:$F$557,4,FALSE)</f>
        <v>461.41071449999998</v>
      </c>
    </row>
    <row r="225" spans="2:5" x14ac:dyDescent="0.35">
      <c r="B225" s="2">
        <v>3312</v>
      </c>
      <c r="C225" s="1">
        <f>VLOOKUP($B225,'New BRES input'!$C$6:$F$557,2,FALSE)</f>
        <v>1604.15</v>
      </c>
      <c r="D225" s="1">
        <f>VLOOKUP($B225,'New BRES input'!$C$6:$F$557,3,FALSE)</f>
        <v>1604.13</v>
      </c>
      <c r="E225" s="1">
        <f>VLOOKUP($B225,'New BRES input'!$C$6:$F$557,4,FALSE)</f>
        <v>3541.9</v>
      </c>
    </row>
    <row r="226" spans="2:5" x14ac:dyDescent="0.35">
      <c r="B226" s="2">
        <v>3313</v>
      </c>
      <c r="C226" s="1">
        <f>VLOOKUP($B226,'New BRES input'!$C$6:$F$557,2,FALSE)</f>
        <v>69.618861699999997</v>
      </c>
      <c r="D226" s="1">
        <f>VLOOKUP($B226,'New BRES input'!$C$6:$F$557,3,FALSE)</f>
        <v>69.864140399999997</v>
      </c>
      <c r="E226" s="1">
        <f>VLOOKUP($B226,'New BRES input'!$C$6:$F$557,4,FALSE)</f>
        <v>186.9293156</v>
      </c>
    </row>
    <row r="227" spans="2:5" x14ac:dyDescent="0.35">
      <c r="B227" s="2">
        <v>3314</v>
      </c>
      <c r="C227" s="1">
        <f>VLOOKUP($B227,'New BRES input'!$C$6:$F$557,2,FALSE)</f>
        <v>159.45092210000001</v>
      </c>
      <c r="D227" s="1">
        <f>VLOOKUP($B227,'New BRES input'!$C$6:$F$557,3,FALSE)</f>
        <v>161.0703182</v>
      </c>
      <c r="E227" s="1">
        <f>VLOOKUP($B227,'New BRES input'!$C$6:$F$557,4,FALSE)</f>
        <v>660.01785749999999</v>
      </c>
    </row>
    <row r="228" spans="2:5" x14ac:dyDescent="0.35">
      <c r="B228" s="2">
        <v>3315</v>
      </c>
      <c r="C228" s="1">
        <f>VLOOKUP($B228,'New BRES input'!$C$6:$F$557,2,FALSE)</f>
        <v>16.403767800000001</v>
      </c>
      <c r="D228" s="1">
        <f>VLOOKUP($B228,'New BRES input'!$C$6:$F$557,3,FALSE)</f>
        <v>16.350230199999999</v>
      </c>
      <c r="E228" s="1">
        <f>VLOOKUP($B228,'New BRES input'!$C$6:$F$557,4,FALSE)</f>
        <v>183.35565489999999</v>
      </c>
    </row>
    <row r="229" spans="2:5" x14ac:dyDescent="0.35">
      <c r="B229" s="2">
        <v>3316</v>
      </c>
      <c r="C229" s="1">
        <f>VLOOKUP($B229,'New BRES input'!$C$6:$F$557,2,FALSE)</f>
        <v>550.51697209999998</v>
      </c>
      <c r="D229" s="1">
        <f>VLOOKUP($B229,'New BRES input'!$C$6:$F$557,3,FALSE)</f>
        <v>550.43369140000004</v>
      </c>
      <c r="E229" s="1">
        <f>VLOOKUP($B229,'New BRES input'!$C$6:$F$557,4,FALSE)</f>
        <v>1117.3499999999999</v>
      </c>
    </row>
    <row r="230" spans="2:5" x14ac:dyDescent="0.35">
      <c r="B230" s="2">
        <v>3317</v>
      </c>
      <c r="C230" s="1">
        <f>VLOOKUP($B230,'New BRES input'!$C$6:$F$557,2,FALSE)</f>
        <v>3803</v>
      </c>
      <c r="D230" s="1">
        <f>VLOOKUP($B230,'New BRES input'!$C$6:$F$557,3,FALSE)</f>
        <v>3803.54</v>
      </c>
      <c r="E230" s="1">
        <f>VLOOKUP($B230,'New BRES input'!$C$6:$F$557,4,FALSE)</f>
        <v>2594.4299999999998</v>
      </c>
    </row>
    <row r="231" spans="2:5" x14ac:dyDescent="0.35">
      <c r="B231" s="2">
        <v>3319</v>
      </c>
      <c r="C231" s="1">
        <f>VLOOKUP($B231,'New BRES input'!$C$6:$F$557,2,FALSE)</f>
        <v>103.8905295</v>
      </c>
      <c r="D231" s="1">
        <f>VLOOKUP($B231,'New BRES input'!$C$6:$F$557,3,FALSE)</f>
        <v>103.5514577</v>
      </c>
      <c r="E231" s="1">
        <f>VLOOKUP($B231,'New BRES input'!$C$6:$F$557,4,FALSE)</f>
        <v>696.82142899999997</v>
      </c>
    </row>
    <row r="232" spans="2:5" x14ac:dyDescent="0.35">
      <c r="B232" s="2">
        <v>3320</v>
      </c>
      <c r="C232" s="1">
        <f>VLOOKUP($B232,'New BRES input'!$C$6:$F$557,2,FALSE)</f>
        <v>663.93010279999999</v>
      </c>
      <c r="D232" s="1">
        <f>VLOOKUP($B232,'New BRES input'!$C$6:$F$557,3,FALSE)</f>
        <v>663.13397829999997</v>
      </c>
      <c r="E232" s="1">
        <f>VLOOKUP($B232,'New BRES input'!$C$6:$F$557,4,FALSE)</f>
        <v>2918.24</v>
      </c>
    </row>
    <row r="233" spans="2:5" x14ac:dyDescent="0.35">
      <c r="B233" s="2">
        <v>3511</v>
      </c>
      <c r="C233" s="1">
        <f>VLOOKUP($B233,'New BRES input'!$C$6:$F$557,2,FALSE)</f>
        <v>2218.27</v>
      </c>
      <c r="D233" s="1">
        <f>VLOOKUP($B233,'New BRES input'!$C$6:$F$557,3,FALSE)</f>
        <v>2221.92</v>
      </c>
      <c r="E233" s="1">
        <f>VLOOKUP($B233,'New BRES input'!$C$6:$F$557,4,FALSE)</f>
        <v>2667.37</v>
      </c>
    </row>
    <row r="234" spans="2:5" x14ac:dyDescent="0.35">
      <c r="B234" s="2">
        <v>3512</v>
      </c>
      <c r="C234" s="1">
        <f>VLOOKUP($B234,'New BRES input'!$C$6:$F$557,2,FALSE)</f>
        <v>71.209634399999999</v>
      </c>
      <c r="D234" s="1">
        <f>VLOOKUP($B234,'New BRES input'!$C$6:$F$557,3,FALSE)</f>
        <v>71.288947800000003</v>
      </c>
      <c r="E234" s="1">
        <f>VLOOKUP($B234,'New BRES input'!$C$6:$F$557,4,FALSE)</f>
        <v>71.849134199999995</v>
      </c>
    </row>
    <row r="235" spans="2:5" x14ac:dyDescent="0.35">
      <c r="B235" s="2">
        <v>3513</v>
      </c>
      <c r="C235" s="1">
        <f>VLOOKUP($B235,'New BRES input'!$C$6:$F$557,2,FALSE)</f>
        <v>4568.21</v>
      </c>
      <c r="D235" s="1">
        <f>VLOOKUP($B235,'New BRES input'!$C$6:$F$557,3,FALSE)</f>
        <v>4568.42</v>
      </c>
      <c r="E235" s="1">
        <f>VLOOKUP($B235,'New BRES input'!$C$6:$F$557,4,FALSE)</f>
        <v>3971.64</v>
      </c>
    </row>
    <row r="236" spans="2:5" x14ac:dyDescent="0.35">
      <c r="B236" s="2">
        <v>3514</v>
      </c>
      <c r="C236" s="1">
        <f>VLOOKUP($B236,'New BRES input'!$C$6:$F$557,2,FALSE)</f>
        <v>319.54667480000001</v>
      </c>
      <c r="D236" s="1">
        <f>VLOOKUP($B236,'New BRES input'!$C$6:$F$557,3,FALSE)</f>
        <v>320.2708523</v>
      </c>
      <c r="E236" s="1">
        <f>VLOOKUP($B236,'New BRES input'!$C$6:$F$557,4,FALSE)</f>
        <v>582.4917342</v>
      </c>
    </row>
    <row r="237" spans="2:5" x14ac:dyDescent="0.35">
      <c r="B237" s="2">
        <v>3530</v>
      </c>
      <c r="C237" s="1">
        <f>VLOOKUP($B237,'New BRES input'!$C$6:$F$557,2,FALSE)</f>
        <v>0</v>
      </c>
      <c r="D237" s="1">
        <f>VLOOKUP($B237,'New BRES input'!$C$6:$F$557,3,FALSE)</f>
        <v>0</v>
      </c>
      <c r="E237" s="1">
        <f>VLOOKUP($B237,'New BRES input'!$C$6:$F$557,4,FALSE)</f>
        <v>0</v>
      </c>
    </row>
    <row r="238" spans="2:5" x14ac:dyDescent="0.35">
      <c r="B238" s="2">
        <v>3600</v>
      </c>
      <c r="C238" s="1">
        <f>VLOOKUP($B238,'New BRES input'!$C$6:$F$557,2,FALSE)</f>
        <v>902.74309430000005</v>
      </c>
      <c r="D238" s="1">
        <f>VLOOKUP($B238,'New BRES input'!$C$6:$F$557,3,FALSE)</f>
        <v>909.13340359999995</v>
      </c>
      <c r="E238" s="1">
        <f>VLOOKUP($B238,'New BRES input'!$C$6:$F$557,4,FALSE)</f>
        <v>397</v>
      </c>
    </row>
    <row r="239" spans="2:5" x14ac:dyDescent="0.35">
      <c r="B239" s="2">
        <v>3700</v>
      </c>
      <c r="C239" s="1">
        <f>VLOOKUP($B239,'New BRES input'!$C$6:$F$557,2,FALSE)</f>
        <v>3674.06</v>
      </c>
      <c r="D239" s="1">
        <f>VLOOKUP($B239,'New BRES input'!$C$6:$F$557,3,FALSE)</f>
        <v>3737.67</v>
      </c>
      <c r="E239" s="1">
        <f>VLOOKUP($B239,'New BRES input'!$C$6:$F$557,4,FALSE)</f>
        <v>2157.0300000000002</v>
      </c>
    </row>
    <row r="240" spans="2:5" x14ac:dyDescent="0.35">
      <c r="B240" s="2">
        <v>3811</v>
      </c>
      <c r="C240" s="1">
        <f>VLOOKUP($B240,'New BRES input'!$C$6:$F$557,2,FALSE)</f>
        <v>0</v>
      </c>
      <c r="D240" s="1">
        <f>VLOOKUP($B240,'New BRES input'!$C$6:$F$557,3,FALSE)</f>
        <v>0</v>
      </c>
      <c r="E240" s="1">
        <f>VLOOKUP($B240,'New BRES input'!$C$6:$F$557,4,FALSE)</f>
        <v>11528.04</v>
      </c>
    </row>
    <row r="241" spans="2:5" x14ac:dyDescent="0.35">
      <c r="B241" s="2">
        <v>3812</v>
      </c>
      <c r="C241" s="1">
        <f>VLOOKUP($B241,'New BRES input'!$C$6:$F$557,2,FALSE)</f>
        <v>0</v>
      </c>
      <c r="D241" s="1">
        <f>VLOOKUP($B241,'New BRES input'!$C$6:$F$557,3,FALSE)</f>
        <v>0</v>
      </c>
      <c r="E241" s="1">
        <f>VLOOKUP($B241,'New BRES input'!$C$6:$F$557,4,FALSE)</f>
        <v>221.6914792</v>
      </c>
    </row>
    <row r="242" spans="2:5" x14ac:dyDescent="0.35">
      <c r="B242" s="2">
        <v>3821</v>
      </c>
      <c r="C242" s="1">
        <f>VLOOKUP($B242,'New BRES input'!$C$6:$F$557,2,FALSE)</f>
        <v>0</v>
      </c>
      <c r="D242" s="1">
        <f>VLOOKUP($B242,'New BRES input'!$C$6:$F$557,3,FALSE)</f>
        <v>0</v>
      </c>
      <c r="E242" s="1">
        <f>VLOOKUP($B242,'New BRES input'!$C$6:$F$557,4,FALSE)</f>
        <v>0</v>
      </c>
    </row>
    <row r="243" spans="2:5" x14ac:dyDescent="0.35">
      <c r="B243" s="2">
        <v>3822</v>
      </c>
      <c r="C243" s="1">
        <f>VLOOKUP($B243,'New BRES input'!$C$6:$F$557,2,FALSE)</f>
        <v>0</v>
      </c>
      <c r="D243" s="1">
        <f>VLOOKUP($B243,'New BRES input'!$C$6:$F$557,3,FALSE)</f>
        <v>0</v>
      </c>
      <c r="E243" s="1">
        <f>VLOOKUP($B243,'New BRES input'!$C$6:$F$557,4,FALSE)</f>
        <v>0</v>
      </c>
    </row>
    <row r="244" spans="2:5" x14ac:dyDescent="0.35">
      <c r="B244" s="2">
        <v>3831</v>
      </c>
      <c r="C244" s="1">
        <f>VLOOKUP($B244,'New BRES input'!$C$6:$F$557,2,FALSE)</f>
        <v>0</v>
      </c>
      <c r="D244" s="1">
        <f>VLOOKUP($B244,'New BRES input'!$C$6:$F$557,3,FALSE)</f>
        <v>0</v>
      </c>
      <c r="E244" s="1">
        <f>VLOOKUP($B244,'New BRES input'!$C$6:$F$557,4,FALSE)</f>
        <v>0</v>
      </c>
    </row>
    <row r="245" spans="2:5" x14ac:dyDescent="0.35">
      <c r="B245" s="2">
        <v>3832</v>
      </c>
      <c r="C245" s="1">
        <f>VLOOKUP($B245,'New BRES input'!$C$6:$F$557,2,FALSE)</f>
        <v>0</v>
      </c>
      <c r="D245" s="1">
        <f>VLOOKUP($B245,'New BRES input'!$C$6:$F$557,3,FALSE)</f>
        <v>0</v>
      </c>
      <c r="E245" s="1">
        <f>VLOOKUP($B245,'New BRES input'!$C$6:$F$557,4,FALSE)</f>
        <v>0</v>
      </c>
    </row>
    <row r="246" spans="2:5" x14ac:dyDescent="0.35">
      <c r="B246" s="2">
        <v>3900</v>
      </c>
      <c r="C246" s="1">
        <f>VLOOKUP($B246,'New BRES input'!$C$6:$F$557,2,FALSE)</f>
        <v>274.07281979999999</v>
      </c>
      <c r="D246" s="1">
        <f>VLOOKUP($B246,'New BRES input'!$C$6:$F$557,3,FALSE)</f>
        <v>274.35475229999997</v>
      </c>
      <c r="E246" s="1">
        <f>VLOOKUP($B246,'New BRES input'!$C$6:$F$557,4,FALSE)</f>
        <v>371.86107290000001</v>
      </c>
    </row>
    <row r="247" spans="2:5" x14ac:dyDescent="0.35">
      <c r="B247" s="2">
        <v>4110</v>
      </c>
      <c r="C247" s="1">
        <f>VLOOKUP($B247,'New BRES input'!$C$6:$F$557,2,FALSE)</f>
        <v>20677.52</v>
      </c>
      <c r="D247" s="1">
        <f>VLOOKUP($B247,'New BRES input'!$C$6:$F$557,3,FALSE)</f>
        <v>20586.169999999998</v>
      </c>
      <c r="E247" s="1">
        <f>VLOOKUP($B247,'New BRES input'!$C$6:$F$557,4,FALSE)</f>
        <v>28397.94</v>
      </c>
    </row>
    <row r="248" spans="2:5" x14ac:dyDescent="0.35">
      <c r="B248" s="2">
        <v>4120</v>
      </c>
      <c r="C248" s="1">
        <f>VLOOKUP($B248,'New BRES input'!$C$6:$F$557,2,FALSE)</f>
        <v>34922.870000000003</v>
      </c>
      <c r="D248" s="1">
        <f>VLOOKUP($B248,'New BRES input'!$C$6:$F$557,3,FALSE)</f>
        <v>35101.01</v>
      </c>
      <c r="E248" s="1">
        <f>VLOOKUP($B248,'New BRES input'!$C$6:$F$557,4,FALSE)</f>
        <v>49268.25</v>
      </c>
    </row>
    <row r="249" spans="2:5" x14ac:dyDescent="0.35">
      <c r="B249" s="2">
        <v>4211</v>
      </c>
      <c r="C249" s="1">
        <f>VLOOKUP($B249,'New BRES input'!$C$6:$F$557,2,FALSE)</f>
        <v>3370.03</v>
      </c>
      <c r="D249" s="1">
        <f>VLOOKUP($B249,'New BRES input'!$C$6:$F$557,3,FALSE)</f>
        <v>3370.33</v>
      </c>
      <c r="E249" s="1">
        <f>VLOOKUP($B249,'New BRES input'!$C$6:$F$557,4,FALSE)</f>
        <v>2087.8200000000002</v>
      </c>
    </row>
    <row r="250" spans="2:5" x14ac:dyDescent="0.35">
      <c r="B250" s="2">
        <v>4212</v>
      </c>
      <c r="C250" s="1">
        <f>VLOOKUP($B250,'New BRES input'!$C$6:$F$557,2,FALSE)</f>
        <v>1618.41</v>
      </c>
      <c r="D250" s="1">
        <f>VLOOKUP($B250,'New BRES input'!$C$6:$F$557,3,FALSE)</f>
        <v>1617.3</v>
      </c>
      <c r="E250" s="1">
        <f>VLOOKUP($B250,'New BRES input'!$C$6:$F$557,4,FALSE)</f>
        <v>3959.8</v>
      </c>
    </row>
    <row r="251" spans="2:5" x14ac:dyDescent="0.35">
      <c r="B251" s="2">
        <v>4213</v>
      </c>
      <c r="C251" s="1">
        <f>VLOOKUP($B251,'New BRES input'!$C$6:$F$557,2,FALSE)</f>
        <v>244.4360667</v>
      </c>
      <c r="D251" s="1">
        <f>VLOOKUP($B251,'New BRES input'!$C$6:$F$557,3,FALSE)</f>
        <v>244.05459690000001</v>
      </c>
      <c r="E251" s="1">
        <f>VLOOKUP($B251,'New BRES input'!$C$6:$F$557,4,FALSE)</f>
        <v>132.29314909999999</v>
      </c>
    </row>
    <row r="252" spans="2:5" x14ac:dyDescent="0.35">
      <c r="B252" s="2">
        <v>4221</v>
      </c>
      <c r="C252" s="1">
        <f>VLOOKUP($B252,'New BRES input'!$C$6:$F$557,2,FALSE)</f>
        <v>505.83057439999999</v>
      </c>
      <c r="D252" s="1">
        <f>VLOOKUP($B252,'New BRES input'!$C$6:$F$557,3,FALSE)</f>
        <v>504.43585400000001</v>
      </c>
      <c r="E252" s="1">
        <f>VLOOKUP($B252,'New BRES input'!$C$6:$F$557,4,FALSE)</f>
        <v>354.6691745</v>
      </c>
    </row>
    <row r="253" spans="2:5" x14ac:dyDescent="0.35">
      <c r="B253" s="2">
        <v>4222</v>
      </c>
      <c r="C253" s="1">
        <f>VLOOKUP($B253,'New BRES input'!$C$6:$F$557,2,FALSE)</f>
        <v>659.23506559999998</v>
      </c>
      <c r="D253" s="1">
        <f>VLOOKUP($B253,'New BRES input'!$C$6:$F$557,3,FALSE)</f>
        <v>651.68538369999999</v>
      </c>
      <c r="E253" s="1">
        <f>VLOOKUP($B253,'New BRES input'!$C$6:$F$557,4,FALSE)</f>
        <v>339.16864390000001</v>
      </c>
    </row>
    <row r="254" spans="2:5" x14ac:dyDescent="0.35">
      <c r="B254" s="2">
        <v>4291</v>
      </c>
      <c r="C254" s="1">
        <f>VLOOKUP($B254,'New BRES input'!$C$6:$F$557,2,FALSE)</f>
        <v>229.83129410000001</v>
      </c>
      <c r="D254" s="1">
        <f>VLOOKUP($B254,'New BRES input'!$C$6:$F$557,3,FALSE)</f>
        <v>230.07689049999999</v>
      </c>
      <c r="E254" s="1">
        <f>VLOOKUP($B254,'New BRES input'!$C$6:$F$557,4,FALSE)</f>
        <v>156.0708952</v>
      </c>
    </row>
    <row r="255" spans="2:5" x14ac:dyDescent="0.35">
      <c r="B255" s="2">
        <v>4299</v>
      </c>
      <c r="C255" s="1">
        <f>VLOOKUP($B255,'New BRES input'!$C$6:$F$557,2,FALSE)</f>
        <v>18524.45</v>
      </c>
      <c r="D255" s="1">
        <f>VLOOKUP($B255,'New BRES input'!$C$6:$F$557,3,FALSE)</f>
        <v>18499.54</v>
      </c>
      <c r="E255" s="1">
        <f>VLOOKUP($B255,'New BRES input'!$C$6:$F$557,4,FALSE)</f>
        <v>16073.67</v>
      </c>
    </row>
    <row r="256" spans="2:5" x14ac:dyDescent="0.35">
      <c r="B256" s="2">
        <v>4311</v>
      </c>
      <c r="C256" s="1">
        <f>VLOOKUP($B256,'New BRES input'!$C$6:$F$557,2,FALSE)</f>
        <v>0</v>
      </c>
      <c r="D256" s="1">
        <f>VLOOKUP($B256,'New BRES input'!$C$6:$F$557,3,FALSE)</f>
        <v>0</v>
      </c>
      <c r="E256" s="1">
        <f>VLOOKUP($B256,'New BRES input'!$C$6:$F$557,4,FALSE)</f>
        <v>0</v>
      </c>
    </row>
    <row r="257" spans="2:5" x14ac:dyDescent="0.35">
      <c r="B257" s="2">
        <v>4312</v>
      </c>
      <c r="C257" s="1">
        <f>VLOOKUP($B257,'New BRES input'!$C$6:$F$557,2,FALSE)</f>
        <v>1281.46</v>
      </c>
      <c r="D257" s="1">
        <f>VLOOKUP($B257,'New BRES input'!$C$6:$F$557,3,FALSE)</f>
        <v>1298.1099999999999</v>
      </c>
      <c r="E257" s="1">
        <f>VLOOKUP($B257,'New BRES input'!$C$6:$F$557,4,FALSE)</f>
        <v>397.13731300000001</v>
      </c>
    </row>
    <row r="258" spans="2:5" x14ac:dyDescent="0.35">
      <c r="B258" s="2">
        <v>4313</v>
      </c>
      <c r="C258" s="1">
        <f>VLOOKUP($B258,'New BRES input'!$C$6:$F$557,2,FALSE)</f>
        <v>0</v>
      </c>
      <c r="D258" s="1">
        <f>VLOOKUP($B258,'New BRES input'!$C$6:$F$557,3,FALSE)</f>
        <v>0</v>
      </c>
      <c r="E258" s="1">
        <f>VLOOKUP($B258,'New BRES input'!$C$6:$F$557,4,FALSE)</f>
        <v>0</v>
      </c>
    </row>
    <row r="259" spans="2:5" x14ac:dyDescent="0.35">
      <c r="B259" s="2">
        <v>4321</v>
      </c>
      <c r="C259" s="1">
        <f>VLOOKUP($B259,'New BRES input'!$C$6:$F$557,2,FALSE)</f>
        <v>17422.849999999999</v>
      </c>
      <c r="D259" s="1">
        <f>VLOOKUP($B259,'New BRES input'!$C$6:$F$557,3,FALSE)</f>
        <v>17674.939999999999</v>
      </c>
      <c r="E259" s="1">
        <f>VLOOKUP($B259,'New BRES input'!$C$6:$F$557,4,FALSE)</f>
        <v>21732.87</v>
      </c>
    </row>
    <row r="260" spans="2:5" x14ac:dyDescent="0.35">
      <c r="B260" s="2">
        <v>4322</v>
      </c>
      <c r="C260" s="1">
        <f>VLOOKUP($B260,'New BRES input'!$C$6:$F$557,2,FALSE)</f>
        <v>10068.35</v>
      </c>
      <c r="D260" s="1">
        <f>VLOOKUP($B260,'New BRES input'!$C$6:$F$557,3,FALSE)</f>
        <v>10285.89</v>
      </c>
      <c r="E260" s="1">
        <f>VLOOKUP($B260,'New BRES input'!$C$6:$F$557,4,FALSE)</f>
        <v>13494.24</v>
      </c>
    </row>
    <row r="261" spans="2:5" x14ac:dyDescent="0.35">
      <c r="B261" s="2">
        <v>4329</v>
      </c>
      <c r="C261" s="1">
        <f>VLOOKUP($B261,'New BRES input'!$C$6:$F$557,2,FALSE)</f>
        <v>3764.88</v>
      </c>
      <c r="D261" s="1">
        <f>VLOOKUP($B261,'New BRES input'!$C$6:$F$557,3,FALSE)</f>
        <v>3801.7</v>
      </c>
      <c r="E261" s="1">
        <f>VLOOKUP($B261,'New BRES input'!$C$6:$F$557,4,FALSE)</f>
        <v>4498.38</v>
      </c>
    </row>
    <row r="262" spans="2:5" x14ac:dyDescent="0.35">
      <c r="B262" s="2">
        <v>4331</v>
      </c>
      <c r="C262" s="1">
        <f>VLOOKUP($B262,'New BRES input'!$C$6:$F$557,2,FALSE)</f>
        <v>916.23505809999995</v>
      </c>
      <c r="D262" s="1">
        <f>VLOOKUP($B262,'New BRES input'!$C$6:$F$557,3,FALSE)</f>
        <v>967.21807530000001</v>
      </c>
      <c r="E262" s="1">
        <f>VLOOKUP($B262,'New BRES input'!$C$6:$F$557,4,FALSE)</f>
        <v>1242.7</v>
      </c>
    </row>
    <row r="263" spans="2:5" x14ac:dyDescent="0.35">
      <c r="B263" s="2">
        <v>4332</v>
      </c>
      <c r="C263" s="1">
        <f>VLOOKUP($B263,'New BRES input'!$C$6:$F$557,2,FALSE)</f>
        <v>4197.45</v>
      </c>
      <c r="D263" s="1">
        <f>VLOOKUP($B263,'New BRES input'!$C$6:$F$557,3,FALSE)</f>
        <v>4404.92</v>
      </c>
      <c r="E263" s="1">
        <f>VLOOKUP($B263,'New BRES input'!$C$6:$F$557,4,FALSE)</f>
        <v>5492.85</v>
      </c>
    </row>
    <row r="264" spans="2:5" x14ac:dyDescent="0.35">
      <c r="B264" s="2">
        <v>4333</v>
      </c>
      <c r="C264" s="1">
        <f>VLOOKUP($B264,'New BRES input'!$C$6:$F$557,2,FALSE)</f>
        <v>1173.3499999999999</v>
      </c>
      <c r="D264" s="1">
        <f>VLOOKUP($B264,'New BRES input'!$C$6:$F$557,3,FALSE)</f>
        <v>1256.5999999999999</v>
      </c>
      <c r="E264" s="1">
        <f>VLOOKUP($B264,'New BRES input'!$C$6:$F$557,4,FALSE)</f>
        <v>1649.65</v>
      </c>
    </row>
    <row r="265" spans="2:5" x14ac:dyDescent="0.35">
      <c r="B265" s="2">
        <v>4334</v>
      </c>
      <c r="C265" s="1">
        <f>VLOOKUP($B265,'New BRES input'!$C$6:$F$557,2,FALSE)</f>
        <v>3478.95</v>
      </c>
      <c r="D265" s="1">
        <f>VLOOKUP($B265,'New BRES input'!$C$6:$F$557,3,FALSE)</f>
        <v>3666.89</v>
      </c>
      <c r="E265" s="1">
        <f>VLOOKUP($B265,'New BRES input'!$C$6:$F$557,4,FALSE)</f>
        <v>4404.8100000000004</v>
      </c>
    </row>
    <row r="266" spans="2:5" x14ac:dyDescent="0.35">
      <c r="B266" s="2">
        <v>4339</v>
      </c>
      <c r="C266" s="1">
        <f>VLOOKUP($B266,'New BRES input'!$C$6:$F$557,2,FALSE)</f>
        <v>6991.84</v>
      </c>
      <c r="D266" s="1">
        <f>VLOOKUP($B266,'New BRES input'!$C$6:$F$557,3,FALSE)</f>
        <v>7322.44</v>
      </c>
      <c r="E266" s="1">
        <f>VLOOKUP($B266,'New BRES input'!$C$6:$F$557,4,FALSE)</f>
        <v>10105.44</v>
      </c>
    </row>
    <row r="267" spans="2:5" x14ac:dyDescent="0.35">
      <c r="B267" s="2">
        <v>4391</v>
      </c>
      <c r="C267" s="1">
        <f>VLOOKUP($B267,'New BRES input'!$C$6:$F$557,2,FALSE)</f>
        <v>1462.71</v>
      </c>
      <c r="D267" s="1">
        <f>VLOOKUP($B267,'New BRES input'!$C$6:$F$557,3,FALSE)</f>
        <v>1476.32</v>
      </c>
      <c r="E267" s="1">
        <f>VLOOKUP($B267,'New BRES input'!$C$6:$F$557,4,FALSE)</f>
        <v>2957.73</v>
      </c>
    </row>
    <row r="268" spans="2:5" x14ac:dyDescent="0.35">
      <c r="B268" s="2">
        <v>4399</v>
      </c>
      <c r="C268" s="1">
        <f>VLOOKUP($B268,'New BRES input'!$C$6:$F$557,2,FALSE)</f>
        <v>6758.94</v>
      </c>
      <c r="D268" s="1">
        <f>VLOOKUP($B268,'New BRES input'!$C$6:$F$557,3,FALSE)</f>
        <v>6793.19</v>
      </c>
      <c r="E268" s="1">
        <f>VLOOKUP($B268,'New BRES input'!$C$6:$F$557,4,FALSE)</f>
        <v>12446.2</v>
      </c>
    </row>
    <row r="269" spans="2:5" x14ac:dyDescent="0.35">
      <c r="B269" s="2">
        <v>4511</v>
      </c>
      <c r="C269" s="1">
        <f>VLOOKUP($B269,'New BRES input'!$C$6:$F$557,2,FALSE)</f>
        <v>10518.44</v>
      </c>
      <c r="D269" s="1">
        <f>VLOOKUP($B269,'New BRES input'!$C$6:$F$557,3,FALSE)</f>
        <v>10505.06</v>
      </c>
      <c r="E269" s="1">
        <f>VLOOKUP($B269,'New BRES input'!$C$6:$F$557,4,FALSE)</f>
        <v>11431.5</v>
      </c>
    </row>
    <row r="270" spans="2:5" x14ac:dyDescent="0.35">
      <c r="B270" s="2">
        <v>4519</v>
      </c>
      <c r="C270" s="1">
        <f>VLOOKUP($B270,'New BRES input'!$C$6:$F$557,2,FALSE)</f>
        <v>391.41408990000002</v>
      </c>
      <c r="D270" s="1">
        <f>VLOOKUP($B270,'New BRES input'!$C$6:$F$557,3,FALSE)</f>
        <v>389.7744113</v>
      </c>
      <c r="E270" s="1">
        <f>VLOOKUP($B270,'New BRES input'!$C$6:$F$557,4,FALSE)</f>
        <v>436.43628539999997</v>
      </c>
    </row>
    <row r="271" spans="2:5" x14ac:dyDescent="0.35">
      <c r="B271" s="2">
        <v>4520</v>
      </c>
      <c r="C271" s="1">
        <f>VLOOKUP($B271,'New BRES input'!$C$6:$F$557,2,FALSE)</f>
        <v>18482.55</v>
      </c>
      <c r="D271" s="1">
        <f>VLOOKUP($B271,'New BRES input'!$C$6:$F$557,3,FALSE)</f>
        <v>20079.66</v>
      </c>
      <c r="E271" s="1">
        <f>VLOOKUP($B271,'New BRES input'!$C$6:$F$557,4,FALSE)</f>
        <v>13984.75</v>
      </c>
    </row>
    <row r="272" spans="2:5" x14ac:dyDescent="0.35">
      <c r="B272" s="2">
        <v>4531</v>
      </c>
      <c r="C272" s="1">
        <f>VLOOKUP($B272,'New BRES input'!$C$6:$F$557,2,FALSE)</f>
        <v>6613.41</v>
      </c>
      <c r="D272" s="1">
        <f>VLOOKUP($B272,'New BRES input'!$C$6:$F$557,3,FALSE)</f>
        <v>6610.42</v>
      </c>
      <c r="E272" s="1">
        <f>VLOOKUP($B272,'New BRES input'!$C$6:$F$557,4,FALSE)</f>
        <v>4648.42</v>
      </c>
    </row>
    <row r="273" spans="2:5" x14ac:dyDescent="0.35">
      <c r="B273" s="2">
        <v>4532</v>
      </c>
      <c r="C273" s="1">
        <f>VLOOKUP($B273,'New BRES input'!$C$6:$F$557,2,FALSE)</f>
        <v>3491.04</v>
      </c>
      <c r="D273" s="1">
        <f>VLOOKUP($B273,'New BRES input'!$C$6:$F$557,3,FALSE)</f>
        <v>3491.98</v>
      </c>
      <c r="E273" s="1">
        <f>VLOOKUP($B273,'New BRES input'!$C$6:$F$557,4,FALSE)</f>
        <v>2325.65</v>
      </c>
    </row>
    <row r="274" spans="2:5" x14ac:dyDescent="0.35">
      <c r="B274" s="2">
        <v>4540</v>
      </c>
      <c r="C274" s="1">
        <f>VLOOKUP($B274,'New BRES input'!$C$6:$F$557,2,FALSE)</f>
        <v>764.34882400000004</v>
      </c>
      <c r="D274" s="1">
        <f>VLOOKUP($B274,'New BRES input'!$C$6:$F$557,3,FALSE)</f>
        <v>767.85753050000005</v>
      </c>
      <c r="E274" s="1">
        <f>VLOOKUP($B274,'New BRES input'!$C$6:$F$557,4,FALSE)</f>
        <v>798.34407980000003</v>
      </c>
    </row>
    <row r="275" spans="2:5" x14ac:dyDescent="0.35">
      <c r="B275" s="2">
        <v>4611</v>
      </c>
      <c r="C275" s="1">
        <f>VLOOKUP($B275,'New BRES input'!$C$6:$F$557,2,FALSE)</f>
        <v>48.388756800000003</v>
      </c>
      <c r="D275" s="1">
        <f>VLOOKUP($B275,'New BRES input'!$C$6:$F$557,3,FALSE)</f>
        <v>48.552357499999999</v>
      </c>
      <c r="E275" s="1">
        <f>VLOOKUP($B275,'New BRES input'!$C$6:$F$557,4,FALSE)</f>
        <v>65.950667199999998</v>
      </c>
    </row>
    <row r="276" spans="2:5" x14ac:dyDescent="0.35">
      <c r="B276" s="2">
        <v>4612</v>
      </c>
      <c r="C276" s="1">
        <f>VLOOKUP($B276,'New BRES input'!$C$6:$F$557,2,FALSE)</f>
        <v>1513.79</v>
      </c>
      <c r="D276" s="1">
        <f>VLOOKUP($B276,'New BRES input'!$C$6:$F$557,3,FALSE)</f>
        <v>1519.12</v>
      </c>
      <c r="E276" s="1">
        <f>VLOOKUP($B276,'New BRES input'!$C$6:$F$557,4,FALSE)</f>
        <v>1667.13</v>
      </c>
    </row>
    <row r="277" spans="2:5" x14ac:dyDescent="0.35">
      <c r="B277" s="2">
        <v>4613</v>
      </c>
      <c r="C277" s="1">
        <f>VLOOKUP($B277,'New BRES input'!$C$6:$F$557,2,FALSE)</f>
        <v>448.94051969999998</v>
      </c>
      <c r="D277" s="1">
        <f>VLOOKUP($B277,'New BRES input'!$C$6:$F$557,3,FALSE)</f>
        <v>450.44484799999998</v>
      </c>
      <c r="E277" s="1">
        <f>VLOOKUP($B277,'New BRES input'!$C$6:$F$557,4,FALSE)</f>
        <v>860.56246160000001</v>
      </c>
    </row>
    <row r="278" spans="2:5" x14ac:dyDescent="0.35">
      <c r="B278" s="2">
        <v>4614</v>
      </c>
      <c r="C278" s="1">
        <f>VLOOKUP($B278,'New BRES input'!$C$6:$F$557,2,FALSE)</f>
        <v>1077.56</v>
      </c>
      <c r="D278" s="1">
        <f>VLOOKUP($B278,'New BRES input'!$C$6:$F$557,3,FALSE)</f>
        <v>1079.0999999999999</v>
      </c>
      <c r="E278" s="1">
        <f>VLOOKUP($B278,'New BRES input'!$C$6:$F$557,4,FALSE)</f>
        <v>922.69401579999999</v>
      </c>
    </row>
    <row r="279" spans="2:5" x14ac:dyDescent="0.35">
      <c r="B279" s="2">
        <v>4615</v>
      </c>
      <c r="C279" s="1">
        <f>VLOOKUP($B279,'New BRES input'!$C$6:$F$557,2,FALSE)</f>
        <v>364.77424930000001</v>
      </c>
      <c r="D279" s="1">
        <f>VLOOKUP($B279,'New BRES input'!$C$6:$F$557,3,FALSE)</f>
        <v>365.78777559999997</v>
      </c>
      <c r="E279" s="1">
        <f>VLOOKUP($B279,'New BRES input'!$C$6:$F$557,4,FALSE)</f>
        <v>697.68006830000002</v>
      </c>
    </row>
    <row r="280" spans="2:5" x14ac:dyDescent="0.35">
      <c r="B280" s="2">
        <v>4616</v>
      </c>
      <c r="C280" s="1">
        <f>VLOOKUP($B280,'New BRES input'!$C$6:$F$557,2,FALSE)</f>
        <v>1238.29</v>
      </c>
      <c r="D280" s="1">
        <f>VLOOKUP($B280,'New BRES input'!$C$6:$F$557,3,FALSE)</f>
        <v>1242.48</v>
      </c>
      <c r="E280" s="1">
        <f>VLOOKUP($B280,'New BRES input'!$C$6:$F$557,4,FALSE)</f>
        <v>2054.3000000000002</v>
      </c>
    </row>
    <row r="281" spans="2:5" x14ac:dyDescent="0.35">
      <c r="B281" s="2">
        <v>4617</v>
      </c>
      <c r="C281" s="1">
        <f>VLOOKUP($B281,'New BRES input'!$C$6:$F$557,2,FALSE)</f>
        <v>722.62629440000001</v>
      </c>
      <c r="D281" s="1">
        <f>VLOOKUP($B281,'New BRES input'!$C$6:$F$557,3,FALSE)</f>
        <v>724.79899130000001</v>
      </c>
      <c r="E281" s="1">
        <f>VLOOKUP($B281,'New BRES input'!$C$6:$F$557,4,FALSE)</f>
        <v>1221.3800000000001</v>
      </c>
    </row>
    <row r="282" spans="2:5" x14ac:dyDescent="0.35">
      <c r="B282" s="2">
        <v>4618</v>
      </c>
      <c r="C282" s="1">
        <f>VLOOKUP($B282,'New BRES input'!$C$6:$F$557,2,FALSE)</f>
        <v>1479.56</v>
      </c>
      <c r="D282" s="1">
        <f>VLOOKUP($B282,'New BRES input'!$C$6:$F$557,3,FALSE)</f>
        <v>1483.6</v>
      </c>
      <c r="E282" s="1">
        <f>VLOOKUP($B282,'New BRES input'!$C$6:$F$557,4,FALSE)</f>
        <v>3153.39</v>
      </c>
    </row>
    <row r="283" spans="2:5" x14ac:dyDescent="0.35">
      <c r="B283" s="2">
        <v>4619</v>
      </c>
      <c r="C283" s="1">
        <f>VLOOKUP($B283,'New BRES input'!$C$6:$F$557,2,FALSE)</f>
        <v>693.04664500000001</v>
      </c>
      <c r="D283" s="1">
        <f>VLOOKUP($B283,'New BRES input'!$C$6:$F$557,3,FALSE)</f>
        <v>694.85223800000006</v>
      </c>
      <c r="E283" s="1">
        <f>VLOOKUP($B283,'New BRES input'!$C$6:$F$557,4,FALSE)</f>
        <v>1576.46</v>
      </c>
    </row>
    <row r="284" spans="2:5" x14ac:dyDescent="0.35">
      <c r="B284" s="2">
        <v>4621</v>
      </c>
      <c r="C284" s="1">
        <f>VLOOKUP($B284,'New BRES input'!$C$6:$F$557,2,FALSE)</f>
        <v>220.48964000000001</v>
      </c>
      <c r="D284" s="1">
        <f>VLOOKUP($B284,'New BRES input'!$C$6:$F$557,3,FALSE)</f>
        <v>220.60814010000001</v>
      </c>
      <c r="E284" s="1">
        <f>VLOOKUP($B284,'New BRES input'!$C$6:$F$557,4,FALSE)</f>
        <v>4.6391539999999996</v>
      </c>
    </row>
    <row r="285" spans="2:5" x14ac:dyDescent="0.35">
      <c r="B285" s="2">
        <v>4622</v>
      </c>
      <c r="C285" s="1">
        <f>VLOOKUP($B285,'New BRES input'!$C$6:$F$557,2,FALSE)</f>
        <v>742.01078989999996</v>
      </c>
      <c r="D285" s="1">
        <f>VLOOKUP($B285,'New BRES input'!$C$6:$F$557,3,FALSE)</f>
        <v>743.24360860000002</v>
      </c>
      <c r="E285" s="1">
        <f>VLOOKUP($B285,'New BRES input'!$C$6:$F$557,4,FALSE)</f>
        <v>87.405168799999998</v>
      </c>
    </row>
    <row r="286" spans="2:5" x14ac:dyDescent="0.35">
      <c r="B286" s="2">
        <v>4623</v>
      </c>
      <c r="C286" s="1">
        <f>VLOOKUP($B286,'New BRES input'!$C$6:$F$557,2,FALSE)</f>
        <v>0</v>
      </c>
      <c r="D286" s="1">
        <f>VLOOKUP($B286,'New BRES input'!$C$6:$F$557,3,FALSE)</f>
        <v>0</v>
      </c>
      <c r="E286" s="1">
        <f>VLOOKUP($B286,'New BRES input'!$C$6:$F$557,4,FALSE)</f>
        <v>0.51220940000000004</v>
      </c>
    </row>
    <row r="287" spans="2:5" x14ac:dyDescent="0.35">
      <c r="B287" s="2">
        <v>4624</v>
      </c>
      <c r="C287" s="1">
        <f>VLOOKUP($B287,'New BRES input'!$C$6:$F$557,2,FALSE)</f>
        <v>0</v>
      </c>
      <c r="D287" s="1">
        <f>VLOOKUP($B287,'New BRES input'!$C$6:$F$557,3,FALSE)</f>
        <v>0</v>
      </c>
      <c r="E287" s="1">
        <f>VLOOKUP($B287,'New BRES input'!$C$6:$F$557,4,FALSE)</f>
        <v>2.6488545000000001</v>
      </c>
    </row>
    <row r="288" spans="2:5" x14ac:dyDescent="0.35">
      <c r="B288" s="2">
        <v>4631</v>
      </c>
      <c r="C288" s="1">
        <f>VLOOKUP($B288,'New BRES input'!$C$6:$F$557,2,FALSE)</f>
        <v>4104.47</v>
      </c>
      <c r="D288" s="1">
        <f>VLOOKUP($B288,'New BRES input'!$C$6:$F$557,3,FALSE)</f>
        <v>4108.8100000000004</v>
      </c>
      <c r="E288" s="1">
        <f>VLOOKUP($B288,'New BRES input'!$C$6:$F$557,4,FALSE)</f>
        <v>4777.78</v>
      </c>
    </row>
    <row r="289" spans="2:5" x14ac:dyDescent="0.35">
      <c r="B289" s="2">
        <v>4632</v>
      </c>
      <c r="C289" s="1">
        <f>VLOOKUP($B289,'New BRES input'!$C$6:$F$557,2,FALSE)</f>
        <v>2847.93</v>
      </c>
      <c r="D289" s="1">
        <f>VLOOKUP($B289,'New BRES input'!$C$6:$F$557,3,FALSE)</f>
        <v>2851.59</v>
      </c>
      <c r="E289" s="1">
        <f>VLOOKUP($B289,'New BRES input'!$C$6:$F$557,4,FALSE)</f>
        <v>3249.96</v>
      </c>
    </row>
    <row r="290" spans="2:5" x14ac:dyDescent="0.35">
      <c r="B290" s="2">
        <v>4633</v>
      </c>
      <c r="C290" s="1">
        <f>VLOOKUP($B290,'New BRES input'!$C$6:$F$557,2,FALSE)</f>
        <v>1285.76</v>
      </c>
      <c r="D290" s="1">
        <f>VLOOKUP($B290,'New BRES input'!$C$6:$F$557,3,FALSE)</f>
        <v>1295.5999999999999</v>
      </c>
      <c r="E290" s="1">
        <f>VLOOKUP($B290,'New BRES input'!$C$6:$F$557,4,FALSE)</f>
        <v>1400.74</v>
      </c>
    </row>
    <row r="291" spans="2:5" x14ac:dyDescent="0.35">
      <c r="B291" s="2">
        <v>4634</v>
      </c>
      <c r="C291" s="1">
        <f>VLOOKUP($B291,'New BRES input'!$C$6:$F$557,2,FALSE)</f>
        <v>7369.15</v>
      </c>
      <c r="D291" s="1">
        <f>VLOOKUP($B291,'New BRES input'!$C$6:$F$557,3,FALSE)</f>
        <v>7371.14</v>
      </c>
      <c r="E291" s="1">
        <f>VLOOKUP($B291,'New BRES input'!$C$6:$F$557,4,FALSE)</f>
        <v>8569.0300000000007</v>
      </c>
    </row>
    <row r="292" spans="2:5" x14ac:dyDescent="0.35">
      <c r="B292" s="2">
        <v>4635</v>
      </c>
      <c r="C292" s="1">
        <f>VLOOKUP($B292,'New BRES input'!$C$6:$F$557,2,FALSE)</f>
        <v>350.10267909999999</v>
      </c>
      <c r="D292" s="1">
        <f>VLOOKUP($B292,'New BRES input'!$C$6:$F$557,3,FALSE)</f>
        <v>350.08859899999999</v>
      </c>
      <c r="E292" s="1">
        <f>VLOOKUP($B292,'New BRES input'!$C$6:$F$557,4,FALSE)</f>
        <v>434.69634710000003</v>
      </c>
    </row>
    <row r="293" spans="2:5" x14ac:dyDescent="0.35">
      <c r="B293" s="2">
        <v>4636</v>
      </c>
      <c r="C293" s="1">
        <f>VLOOKUP($B293,'New BRES input'!$C$6:$F$557,2,FALSE)</f>
        <v>880.86539319999997</v>
      </c>
      <c r="D293" s="1">
        <f>VLOOKUP($B293,'New BRES input'!$C$6:$F$557,3,FALSE)</f>
        <v>880.81202269999994</v>
      </c>
      <c r="E293" s="1">
        <f>VLOOKUP($B293,'New BRES input'!$C$6:$F$557,4,FALSE)</f>
        <v>1134.5</v>
      </c>
    </row>
    <row r="294" spans="2:5" x14ac:dyDescent="0.35">
      <c r="B294" s="2">
        <v>4637</v>
      </c>
      <c r="C294" s="1">
        <f>VLOOKUP($B294,'New BRES input'!$C$6:$F$557,2,FALSE)</f>
        <v>794.39194529999997</v>
      </c>
      <c r="D294" s="1">
        <f>VLOOKUP($B294,'New BRES input'!$C$6:$F$557,3,FALSE)</f>
        <v>794.33166889999995</v>
      </c>
      <c r="E294" s="1">
        <f>VLOOKUP($B294,'New BRES input'!$C$6:$F$557,4,FALSE)</f>
        <v>941.96722060000002</v>
      </c>
    </row>
    <row r="295" spans="2:5" x14ac:dyDescent="0.35">
      <c r="B295" s="2">
        <v>4638</v>
      </c>
      <c r="C295" s="1">
        <f>VLOOKUP($B295,'New BRES input'!$C$6:$F$557,2,FALSE)</f>
        <v>2946.64</v>
      </c>
      <c r="D295" s="1">
        <f>VLOOKUP($B295,'New BRES input'!$C$6:$F$557,3,FALSE)</f>
        <v>2948.8</v>
      </c>
      <c r="E295" s="1">
        <f>VLOOKUP($B295,'New BRES input'!$C$6:$F$557,4,FALSE)</f>
        <v>3417.38</v>
      </c>
    </row>
    <row r="296" spans="2:5" x14ac:dyDescent="0.35">
      <c r="B296" s="2">
        <v>4639</v>
      </c>
      <c r="C296" s="1">
        <f>VLOOKUP($B296,'New BRES input'!$C$6:$F$557,2,FALSE)</f>
        <v>9963.26</v>
      </c>
      <c r="D296" s="1">
        <f>VLOOKUP($B296,'New BRES input'!$C$6:$F$557,3,FALSE)</f>
        <v>9978.15</v>
      </c>
      <c r="E296" s="1">
        <f>VLOOKUP($B296,'New BRES input'!$C$6:$F$557,4,FALSE)</f>
        <v>11502.34</v>
      </c>
    </row>
    <row r="297" spans="2:5" x14ac:dyDescent="0.35">
      <c r="B297" s="2">
        <v>4641</v>
      </c>
      <c r="C297" s="1">
        <f>VLOOKUP($B297,'New BRES input'!$C$6:$F$557,2,FALSE)</f>
        <v>2315.15</v>
      </c>
      <c r="D297" s="1">
        <f>VLOOKUP($B297,'New BRES input'!$C$6:$F$557,3,FALSE)</f>
        <v>2331.0300000000002</v>
      </c>
      <c r="E297" s="1">
        <f>VLOOKUP($B297,'New BRES input'!$C$6:$F$557,4,FALSE)</f>
        <v>2274.1799999999998</v>
      </c>
    </row>
    <row r="298" spans="2:5" x14ac:dyDescent="0.35">
      <c r="B298" s="2">
        <v>4642</v>
      </c>
      <c r="C298" s="1">
        <f>VLOOKUP($B298,'New BRES input'!$C$6:$F$557,2,FALSE)</f>
        <v>7790.31</v>
      </c>
      <c r="D298" s="1">
        <f>VLOOKUP($B298,'New BRES input'!$C$6:$F$557,3,FALSE)</f>
        <v>7787.89</v>
      </c>
      <c r="E298" s="1">
        <f>VLOOKUP($B298,'New BRES input'!$C$6:$F$557,4,FALSE)</f>
        <v>7542.26</v>
      </c>
    </row>
    <row r="299" spans="2:5" x14ac:dyDescent="0.35">
      <c r="B299" s="2">
        <v>4643</v>
      </c>
      <c r="C299" s="1">
        <f>VLOOKUP($B299,'New BRES input'!$C$6:$F$557,2,FALSE)</f>
        <v>4313.21</v>
      </c>
      <c r="D299" s="1">
        <f>VLOOKUP($B299,'New BRES input'!$C$6:$F$557,3,FALSE)</f>
        <v>4312.1099999999997</v>
      </c>
      <c r="E299" s="1">
        <f>VLOOKUP($B299,'New BRES input'!$C$6:$F$557,4,FALSE)</f>
        <v>4154.97</v>
      </c>
    </row>
    <row r="300" spans="2:5" x14ac:dyDescent="0.35">
      <c r="B300" s="2">
        <v>4644</v>
      </c>
      <c r="C300" s="1">
        <f>VLOOKUP($B300,'New BRES input'!$C$6:$F$557,2,FALSE)</f>
        <v>541.48495690000004</v>
      </c>
      <c r="D300" s="1">
        <f>VLOOKUP($B300,'New BRES input'!$C$6:$F$557,3,FALSE)</f>
        <v>542.6068057</v>
      </c>
      <c r="E300" s="1">
        <f>VLOOKUP($B300,'New BRES input'!$C$6:$F$557,4,FALSE)</f>
        <v>525.32997969999997</v>
      </c>
    </row>
    <row r="301" spans="2:5" x14ac:dyDescent="0.35">
      <c r="B301" s="2">
        <v>4645</v>
      </c>
      <c r="C301" s="1">
        <f>VLOOKUP($B301,'New BRES input'!$C$6:$F$557,2,FALSE)</f>
        <v>10431.799999999999</v>
      </c>
      <c r="D301" s="1">
        <f>VLOOKUP($B301,'New BRES input'!$C$6:$F$557,3,FALSE)</f>
        <v>10430.200000000001</v>
      </c>
      <c r="E301" s="1">
        <f>VLOOKUP($B301,'New BRES input'!$C$6:$F$557,4,FALSE)</f>
        <v>10972.52</v>
      </c>
    </row>
    <row r="302" spans="2:5" x14ac:dyDescent="0.35">
      <c r="B302" s="2">
        <v>4646</v>
      </c>
      <c r="C302" s="1">
        <f>VLOOKUP($B302,'New BRES input'!$C$6:$F$557,2,FALSE)</f>
        <v>6875.19</v>
      </c>
      <c r="D302" s="1">
        <f>VLOOKUP($B302,'New BRES input'!$C$6:$F$557,3,FALSE)</f>
        <v>6887.75</v>
      </c>
      <c r="E302" s="1">
        <f>VLOOKUP($B302,'New BRES input'!$C$6:$F$557,4,FALSE)</f>
        <v>7407.51</v>
      </c>
    </row>
    <row r="303" spans="2:5" x14ac:dyDescent="0.35">
      <c r="B303" s="2">
        <v>4647</v>
      </c>
      <c r="C303" s="1">
        <f>VLOOKUP($B303,'New BRES input'!$C$6:$F$557,2,FALSE)</f>
        <v>2245.48</v>
      </c>
      <c r="D303" s="1">
        <f>VLOOKUP($B303,'New BRES input'!$C$6:$F$557,3,FALSE)</f>
        <v>2245.14</v>
      </c>
      <c r="E303" s="1">
        <f>VLOOKUP($B303,'New BRES input'!$C$6:$F$557,4,FALSE)</f>
        <v>2294.14</v>
      </c>
    </row>
    <row r="304" spans="2:5" x14ac:dyDescent="0.35">
      <c r="B304" s="2">
        <v>4648</v>
      </c>
      <c r="C304" s="1">
        <f>VLOOKUP($B304,'New BRES input'!$C$6:$F$557,2,FALSE)</f>
        <v>2024.63</v>
      </c>
      <c r="D304" s="1">
        <f>VLOOKUP($B304,'New BRES input'!$C$6:$F$557,3,FALSE)</f>
        <v>2023.28</v>
      </c>
      <c r="E304" s="1">
        <f>VLOOKUP($B304,'New BRES input'!$C$6:$F$557,4,FALSE)</f>
        <v>1880.75</v>
      </c>
    </row>
    <row r="305" spans="2:5" x14ac:dyDescent="0.35">
      <c r="B305" s="2">
        <v>4649</v>
      </c>
      <c r="C305" s="1">
        <f>VLOOKUP($B305,'New BRES input'!$C$6:$F$557,2,FALSE)</f>
        <v>6927.62</v>
      </c>
      <c r="D305" s="1">
        <f>VLOOKUP($B305,'New BRES input'!$C$6:$F$557,3,FALSE)</f>
        <v>6937.75</v>
      </c>
      <c r="E305" s="1">
        <f>VLOOKUP($B305,'New BRES input'!$C$6:$F$557,4,FALSE)</f>
        <v>6458.28</v>
      </c>
    </row>
    <row r="306" spans="2:5" x14ac:dyDescent="0.35">
      <c r="B306" s="2">
        <v>4651</v>
      </c>
      <c r="C306" s="1">
        <f>VLOOKUP($B306,'New BRES input'!$C$6:$F$557,2,FALSE)</f>
        <v>6066.62</v>
      </c>
      <c r="D306" s="1">
        <f>VLOOKUP($B306,'New BRES input'!$C$6:$F$557,3,FALSE)</f>
        <v>6070.1</v>
      </c>
      <c r="E306" s="1">
        <f>VLOOKUP($B306,'New BRES input'!$C$6:$F$557,4,FALSE)</f>
        <v>6384.11</v>
      </c>
    </row>
    <row r="307" spans="2:5" x14ac:dyDescent="0.35">
      <c r="B307" s="2">
        <v>4652</v>
      </c>
      <c r="C307" s="1">
        <f>VLOOKUP($B307,'New BRES input'!$C$6:$F$557,2,FALSE)</f>
        <v>4020.8</v>
      </c>
      <c r="D307" s="1">
        <f>VLOOKUP($B307,'New BRES input'!$C$6:$F$557,3,FALSE)</f>
        <v>4022.76</v>
      </c>
      <c r="E307" s="1">
        <f>VLOOKUP($B307,'New BRES input'!$C$6:$F$557,4,FALSE)</f>
        <v>3356.11</v>
      </c>
    </row>
    <row r="308" spans="2:5" x14ac:dyDescent="0.35">
      <c r="B308" s="2">
        <v>4661</v>
      </c>
      <c r="C308" s="1">
        <f>VLOOKUP($B308,'New BRES input'!$C$6:$F$557,2,FALSE)</f>
        <v>79.517117900000002</v>
      </c>
      <c r="D308" s="1">
        <f>VLOOKUP($B308,'New BRES input'!$C$6:$F$557,3,FALSE)</f>
        <v>84.186711599999995</v>
      </c>
      <c r="E308" s="1">
        <f>VLOOKUP($B308,'New BRES input'!$C$6:$F$557,4,FALSE)</f>
        <v>220.55359780000001</v>
      </c>
    </row>
    <row r="309" spans="2:5" x14ac:dyDescent="0.35">
      <c r="B309" s="2">
        <v>4662</v>
      </c>
      <c r="C309" s="1">
        <f>VLOOKUP($B309,'New BRES input'!$C$6:$F$557,2,FALSE)</f>
        <v>216.85759920000001</v>
      </c>
      <c r="D309" s="1">
        <f>VLOOKUP($B309,'New BRES input'!$C$6:$F$557,3,FALSE)</f>
        <v>216.54761500000001</v>
      </c>
      <c r="E309" s="1">
        <f>VLOOKUP($B309,'New BRES input'!$C$6:$F$557,4,FALSE)</f>
        <v>632.88883320000002</v>
      </c>
    </row>
    <row r="310" spans="2:5" x14ac:dyDescent="0.35">
      <c r="B310" s="2">
        <v>4663</v>
      </c>
      <c r="C310" s="1">
        <f>VLOOKUP($B310,'New BRES input'!$C$6:$F$557,2,FALSE)</f>
        <v>98.911023099999994</v>
      </c>
      <c r="D310" s="1">
        <f>VLOOKUP($B310,'New BRES input'!$C$6:$F$557,3,FALSE)</f>
        <v>99.866029400000002</v>
      </c>
      <c r="E310" s="1">
        <f>VLOOKUP($B310,'New BRES input'!$C$6:$F$557,4,FALSE)</f>
        <v>306.8271709</v>
      </c>
    </row>
    <row r="311" spans="2:5" x14ac:dyDescent="0.35">
      <c r="B311" s="2">
        <v>4664</v>
      </c>
      <c r="C311" s="1">
        <f>VLOOKUP($B311,'New BRES input'!$C$6:$F$557,2,FALSE)</f>
        <v>40.486643999999998</v>
      </c>
      <c r="D311" s="1">
        <f>VLOOKUP($B311,'New BRES input'!$C$6:$F$557,3,FALSE)</f>
        <v>40.436810000000001</v>
      </c>
      <c r="E311" s="1">
        <f>VLOOKUP($B311,'New BRES input'!$C$6:$F$557,4,FALSE)</f>
        <v>124.700248</v>
      </c>
    </row>
    <row r="312" spans="2:5" x14ac:dyDescent="0.35">
      <c r="B312" s="2">
        <v>4665</v>
      </c>
      <c r="C312" s="1">
        <f>VLOOKUP($B312,'New BRES input'!$C$6:$F$557,2,FALSE)</f>
        <v>381.34932220000002</v>
      </c>
      <c r="D312" s="1">
        <f>VLOOKUP($B312,'New BRES input'!$C$6:$F$557,3,FALSE)</f>
        <v>381.50966160000002</v>
      </c>
      <c r="E312" s="1">
        <f>VLOOKUP($B312,'New BRES input'!$C$6:$F$557,4,FALSE)</f>
        <v>1015.52</v>
      </c>
    </row>
    <row r="313" spans="2:5" x14ac:dyDescent="0.35">
      <c r="B313" s="2">
        <v>4666</v>
      </c>
      <c r="C313" s="1">
        <f>VLOOKUP($B313,'New BRES input'!$C$6:$F$557,2,FALSE)</f>
        <v>2762.3</v>
      </c>
      <c r="D313" s="1">
        <f>VLOOKUP($B313,'New BRES input'!$C$6:$F$557,3,FALSE)</f>
        <v>2761.91</v>
      </c>
      <c r="E313" s="1">
        <f>VLOOKUP($B313,'New BRES input'!$C$6:$F$557,4,FALSE)</f>
        <v>3953.49</v>
      </c>
    </row>
    <row r="314" spans="2:5" x14ac:dyDescent="0.35">
      <c r="B314" s="2">
        <v>4669</v>
      </c>
      <c r="C314" s="1">
        <f>VLOOKUP($B314,'New BRES input'!$C$6:$F$557,2,FALSE)</f>
        <v>5276.69</v>
      </c>
      <c r="D314" s="1">
        <f>VLOOKUP($B314,'New BRES input'!$C$6:$F$557,3,FALSE)</f>
        <v>5277.2</v>
      </c>
      <c r="E314" s="1">
        <f>VLOOKUP($B314,'New BRES input'!$C$6:$F$557,4,FALSE)</f>
        <v>10341.540000000001</v>
      </c>
    </row>
    <row r="315" spans="2:5" x14ac:dyDescent="0.35">
      <c r="B315" s="2">
        <v>4671</v>
      </c>
      <c r="C315" s="1">
        <f>VLOOKUP($B315,'New BRES input'!$C$6:$F$557,2,FALSE)</f>
        <v>4187.3500000000004</v>
      </c>
      <c r="D315" s="1">
        <f>VLOOKUP($B315,'New BRES input'!$C$6:$F$557,3,FALSE)</f>
        <v>4185.13</v>
      </c>
      <c r="E315" s="1">
        <f>VLOOKUP($B315,'New BRES input'!$C$6:$F$557,4,FALSE)</f>
        <v>3740.06</v>
      </c>
    </row>
    <row r="316" spans="2:5" x14ac:dyDescent="0.35">
      <c r="B316" s="2">
        <v>4672</v>
      </c>
      <c r="C316" s="1">
        <f>VLOOKUP($B316,'New BRES input'!$C$6:$F$557,2,FALSE)</f>
        <v>2655.97</v>
      </c>
      <c r="D316" s="1">
        <f>VLOOKUP($B316,'New BRES input'!$C$6:$F$557,3,FALSE)</f>
        <v>2652.59</v>
      </c>
      <c r="E316" s="1">
        <f>VLOOKUP($B316,'New BRES input'!$C$6:$F$557,4,FALSE)</f>
        <v>1571.13</v>
      </c>
    </row>
    <row r="317" spans="2:5" x14ac:dyDescent="0.35">
      <c r="B317" s="2">
        <v>4673</v>
      </c>
      <c r="C317" s="1">
        <f>VLOOKUP($B317,'New BRES input'!$C$6:$F$557,2,FALSE)</f>
        <v>13413.74</v>
      </c>
      <c r="D317" s="1">
        <f>VLOOKUP($B317,'New BRES input'!$C$6:$F$557,3,FALSE)</f>
        <v>13419.33</v>
      </c>
      <c r="E317" s="1">
        <f>VLOOKUP($B317,'New BRES input'!$C$6:$F$557,4,FALSE)</f>
        <v>10587</v>
      </c>
    </row>
    <row r="318" spans="2:5" x14ac:dyDescent="0.35">
      <c r="B318" s="2">
        <v>4674</v>
      </c>
      <c r="C318" s="1">
        <f>VLOOKUP($B318,'New BRES input'!$C$6:$F$557,2,FALSE)</f>
        <v>4567.3599999999997</v>
      </c>
      <c r="D318" s="1">
        <f>VLOOKUP($B318,'New BRES input'!$C$6:$F$557,3,FALSE)</f>
        <v>4564.5</v>
      </c>
      <c r="E318" s="1">
        <f>VLOOKUP($B318,'New BRES input'!$C$6:$F$557,4,FALSE)</f>
        <v>2969.18</v>
      </c>
    </row>
    <row r="319" spans="2:5" x14ac:dyDescent="0.35">
      <c r="B319" s="2">
        <v>4675</v>
      </c>
      <c r="C319" s="1">
        <f>VLOOKUP($B319,'New BRES input'!$C$6:$F$557,2,FALSE)</f>
        <v>2045.77</v>
      </c>
      <c r="D319" s="1">
        <f>VLOOKUP($B319,'New BRES input'!$C$6:$F$557,3,FALSE)</f>
        <v>2052.88</v>
      </c>
      <c r="E319" s="1">
        <f>VLOOKUP($B319,'New BRES input'!$C$6:$F$557,4,FALSE)</f>
        <v>1096.47</v>
      </c>
    </row>
    <row r="320" spans="2:5" x14ac:dyDescent="0.35">
      <c r="B320" s="2">
        <v>4676</v>
      </c>
      <c r="C320" s="1">
        <f>VLOOKUP($B320,'New BRES input'!$C$6:$F$557,2,FALSE)</f>
        <v>2054.67</v>
      </c>
      <c r="D320" s="1">
        <f>VLOOKUP($B320,'New BRES input'!$C$6:$F$557,3,FALSE)</f>
        <v>2067.59</v>
      </c>
      <c r="E320" s="1">
        <f>VLOOKUP($B320,'New BRES input'!$C$6:$F$557,4,FALSE)</f>
        <v>1090.04</v>
      </c>
    </row>
    <row r="321" spans="2:5" x14ac:dyDescent="0.35">
      <c r="B321" s="2">
        <v>4677</v>
      </c>
      <c r="C321" s="1">
        <f>VLOOKUP($B321,'New BRES input'!$C$6:$F$557,2,FALSE)</f>
        <v>1282.9100000000001</v>
      </c>
      <c r="D321" s="1">
        <f>VLOOKUP($B321,'New BRES input'!$C$6:$F$557,3,FALSE)</f>
        <v>1288.22</v>
      </c>
      <c r="E321" s="1">
        <f>VLOOKUP($B321,'New BRES input'!$C$6:$F$557,4,FALSE)</f>
        <v>621.96914200000003</v>
      </c>
    </row>
    <row r="322" spans="2:5" x14ac:dyDescent="0.35">
      <c r="B322" s="2">
        <v>4690</v>
      </c>
      <c r="C322" s="1">
        <f>VLOOKUP($B322,'New BRES input'!$C$6:$F$557,2,FALSE)</f>
        <v>17521.900000000001</v>
      </c>
      <c r="D322" s="1">
        <f>VLOOKUP($B322,'New BRES input'!$C$6:$F$557,3,FALSE)</f>
        <v>17551.82</v>
      </c>
      <c r="E322" s="1">
        <f>VLOOKUP($B322,'New BRES input'!$C$6:$F$557,4,FALSE)</f>
        <v>8527.9699999999993</v>
      </c>
    </row>
    <row r="323" spans="2:5" x14ac:dyDescent="0.35">
      <c r="B323" s="2">
        <v>4711</v>
      </c>
      <c r="C323" s="1">
        <f>VLOOKUP($B323,'New BRES input'!$C$6:$F$557,2,FALSE)</f>
        <v>126541.95</v>
      </c>
      <c r="D323" s="1">
        <f>VLOOKUP($B323,'New BRES input'!$C$6:$F$557,3,FALSE)</f>
        <v>126901.87</v>
      </c>
      <c r="E323" s="1">
        <f>VLOOKUP($B323,'New BRES input'!$C$6:$F$557,4,FALSE)</f>
        <v>115427.1</v>
      </c>
    </row>
    <row r="324" spans="2:5" x14ac:dyDescent="0.35">
      <c r="B324" s="2">
        <v>4719</v>
      </c>
      <c r="C324" s="1">
        <f>VLOOKUP($B324,'New BRES input'!$C$6:$F$557,2,FALSE)</f>
        <v>42006.8</v>
      </c>
      <c r="D324" s="1">
        <f>VLOOKUP($B324,'New BRES input'!$C$6:$F$557,3,FALSE)</f>
        <v>42706.400000000001</v>
      </c>
      <c r="E324" s="1">
        <f>VLOOKUP($B324,'New BRES input'!$C$6:$F$557,4,FALSE)</f>
        <v>40327.879999999997</v>
      </c>
    </row>
    <row r="325" spans="2:5" x14ac:dyDescent="0.35">
      <c r="B325" s="2">
        <v>4721</v>
      </c>
      <c r="C325" s="1">
        <f>VLOOKUP($B325,'New BRES input'!$C$6:$F$557,2,FALSE)</f>
        <v>1632.51</v>
      </c>
      <c r="D325" s="1">
        <f>VLOOKUP($B325,'New BRES input'!$C$6:$F$557,3,FALSE)</f>
        <v>1785.29</v>
      </c>
      <c r="E325" s="1">
        <f>VLOOKUP($B325,'New BRES input'!$C$6:$F$557,4,FALSE)</f>
        <v>1419.59</v>
      </c>
    </row>
    <row r="326" spans="2:5" x14ac:dyDescent="0.35">
      <c r="B326" s="2">
        <v>4722</v>
      </c>
      <c r="C326" s="1">
        <f>VLOOKUP($B326,'New BRES input'!$C$6:$F$557,2,FALSE)</f>
        <v>2579.09</v>
      </c>
      <c r="D326" s="1">
        <f>VLOOKUP($B326,'New BRES input'!$C$6:$F$557,3,FALSE)</f>
        <v>2725.91</v>
      </c>
      <c r="E326" s="1">
        <f>VLOOKUP($B326,'New BRES input'!$C$6:$F$557,4,FALSE)</f>
        <v>2356.79</v>
      </c>
    </row>
    <row r="327" spans="2:5" x14ac:dyDescent="0.35">
      <c r="B327" s="2">
        <v>4723</v>
      </c>
      <c r="C327" s="1">
        <f>VLOOKUP($B327,'New BRES input'!$C$6:$F$557,2,FALSE)</f>
        <v>377.12046570000001</v>
      </c>
      <c r="D327" s="1">
        <f>VLOOKUP($B327,'New BRES input'!$C$6:$F$557,3,FALSE)</f>
        <v>404.03082660000001</v>
      </c>
      <c r="E327" s="1">
        <f>VLOOKUP($B327,'New BRES input'!$C$6:$F$557,4,FALSE)</f>
        <v>333.92743999999999</v>
      </c>
    </row>
    <row r="328" spans="2:5" x14ac:dyDescent="0.35">
      <c r="B328" s="2">
        <v>4724</v>
      </c>
      <c r="C328" s="1">
        <f>VLOOKUP($B328,'New BRES input'!$C$6:$F$557,2,FALSE)</f>
        <v>6272.45</v>
      </c>
      <c r="D328" s="1">
        <f>VLOOKUP($B328,'New BRES input'!$C$6:$F$557,3,FALSE)</f>
        <v>6434.82</v>
      </c>
      <c r="E328" s="1">
        <f>VLOOKUP($B328,'New BRES input'!$C$6:$F$557,4,FALSE)</f>
        <v>6162.65</v>
      </c>
    </row>
    <row r="329" spans="2:5" x14ac:dyDescent="0.35">
      <c r="B329" s="2">
        <v>4725</v>
      </c>
      <c r="C329" s="1">
        <f>VLOOKUP($B329,'New BRES input'!$C$6:$F$557,2,FALSE)</f>
        <v>2847.69</v>
      </c>
      <c r="D329" s="1">
        <f>VLOOKUP($B329,'New BRES input'!$C$6:$F$557,3,FALSE)</f>
        <v>2974.46</v>
      </c>
      <c r="E329" s="1">
        <f>VLOOKUP($B329,'New BRES input'!$C$6:$F$557,4,FALSE)</f>
        <v>2515.81</v>
      </c>
    </row>
    <row r="330" spans="2:5" x14ac:dyDescent="0.35">
      <c r="B330" s="2">
        <v>4726</v>
      </c>
      <c r="C330" s="1">
        <f>VLOOKUP($B330,'New BRES input'!$C$6:$F$557,2,FALSE)</f>
        <v>565.66555010000002</v>
      </c>
      <c r="D330" s="1">
        <f>VLOOKUP($B330,'New BRES input'!$C$6:$F$557,3,FALSE)</f>
        <v>596.01056089999997</v>
      </c>
      <c r="E330" s="1">
        <f>VLOOKUP($B330,'New BRES input'!$C$6:$F$557,4,FALSE)</f>
        <v>501.74582679999997</v>
      </c>
    </row>
    <row r="331" spans="2:5" x14ac:dyDescent="0.35">
      <c r="B331" s="2">
        <v>4729</v>
      </c>
      <c r="C331" s="1">
        <f>VLOOKUP($B331,'New BRES input'!$C$6:$F$557,2,FALSE)</f>
        <v>6070.02</v>
      </c>
      <c r="D331" s="1">
        <f>VLOOKUP($B331,'New BRES input'!$C$6:$F$557,3,FALSE)</f>
        <v>6247.62</v>
      </c>
      <c r="E331" s="1">
        <f>VLOOKUP($B331,'New BRES input'!$C$6:$F$557,4,FALSE)</f>
        <v>5778.85</v>
      </c>
    </row>
    <row r="332" spans="2:5" x14ac:dyDescent="0.35">
      <c r="B332" s="2">
        <v>4730</v>
      </c>
      <c r="C332" s="1">
        <f>VLOOKUP($B332,'New BRES input'!$C$6:$F$557,2,FALSE)</f>
        <v>3184.81</v>
      </c>
      <c r="D332" s="1">
        <f>VLOOKUP($B332,'New BRES input'!$C$6:$F$557,3,FALSE)</f>
        <v>3191.51</v>
      </c>
      <c r="E332" s="1">
        <f>VLOOKUP($B332,'New BRES input'!$C$6:$F$557,4,FALSE)</f>
        <v>2471.4299999999998</v>
      </c>
    </row>
    <row r="333" spans="2:5" x14ac:dyDescent="0.35">
      <c r="B333" s="2">
        <v>4741</v>
      </c>
      <c r="C333" s="1">
        <f>VLOOKUP($B333,'New BRES input'!$C$6:$F$557,2,FALSE)</f>
        <v>3157.64</v>
      </c>
      <c r="D333" s="1">
        <f>VLOOKUP($B333,'New BRES input'!$C$6:$F$557,3,FALSE)</f>
        <v>3160.78</v>
      </c>
      <c r="E333" s="1">
        <f>VLOOKUP($B333,'New BRES input'!$C$6:$F$557,4,FALSE)</f>
        <v>3650.7</v>
      </c>
    </row>
    <row r="334" spans="2:5" x14ac:dyDescent="0.35">
      <c r="B334" s="2">
        <v>4742</v>
      </c>
      <c r="C334" s="1">
        <f>VLOOKUP($B334,'New BRES input'!$C$6:$F$557,2,FALSE)</f>
        <v>5242.16</v>
      </c>
      <c r="D334" s="1">
        <f>VLOOKUP($B334,'New BRES input'!$C$6:$F$557,3,FALSE)</f>
        <v>5241.53</v>
      </c>
      <c r="E334" s="1">
        <f>VLOOKUP($B334,'New BRES input'!$C$6:$F$557,4,FALSE)</f>
        <v>5636.08</v>
      </c>
    </row>
    <row r="335" spans="2:5" x14ac:dyDescent="0.35">
      <c r="B335" s="2">
        <v>4743</v>
      </c>
      <c r="C335" s="1">
        <f>VLOOKUP($B335,'New BRES input'!$C$6:$F$557,2,FALSE)</f>
        <v>700.2780381</v>
      </c>
      <c r="D335" s="1">
        <f>VLOOKUP($B335,'New BRES input'!$C$6:$F$557,3,FALSE)</f>
        <v>700.08984029999999</v>
      </c>
      <c r="E335" s="1">
        <f>VLOOKUP($B335,'New BRES input'!$C$6:$F$557,4,FALSE)</f>
        <v>876.57949589999998</v>
      </c>
    </row>
    <row r="336" spans="2:5" x14ac:dyDescent="0.35">
      <c r="B336" s="2">
        <v>4751</v>
      </c>
      <c r="C336" s="1">
        <f>VLOOKUP($B336,'New BRES input'!$C$6:$F$557,2,FALSE)</f>
        <v>1797.52</v>
      </c>
      <c r="D336" s="1">
        <f>VLOOKUP($B336,'New BRES input'!$C$6:$F$557,3,FALSE)</f>
        <v>1814.98</v>
      </c>
      <c r="E336" s="1">
        <f>VLOOKUP($B336,'New BRES input'!$C$6:$F$557,4,FALSE)</f>
        <v>1655.51</v>
      </c>
    </row>
    <row r="337" spans="2:5" x14ac:dyDescent="0.35">
      <c r="B337" s="2">
        <v>4752</v>
      </c>
      <c r="C337" s="1">
        <f>VLOOKUP($B337,'New BRES input'!$C$6:$F$557,2,FALSE)</f>
        <v>10974.88</v>
      </c>
      <c r="D337" s="1">
        <f>VLOOKUP($B337,'New BRES input'!$C$6:$F$557,3,FALSE)</f>
        <v>11021.89</v>
      </c>
      <c r="E337" s="1">
        <f>VLOOKUP($B337,'New BRES input'!$C$6:$F$557,4,FALSE)</f>
        <v>10547.1</v>
      </c>
    </row>
    <row r="338" spans="2:5" x14ac:dyDescent="0.35">
      <c r="B338" s="2">
        <v>4753</v>
      </c>
      <c r="C338" s="1">
        <f>VLOOKUP($B338,'New BRES input'!$C$6:$F$557,2,FALSE)</f>
        <v>2007.26</v>
      </c>
      <c r="D338" s="1">
        <f>VLOOKUP($B338,'New BRES input'!$C$6:$F$557,3,FALSE)</f>
        <v>2038.02</v>
      </c>
      <c r="E338" s="1">
        <f>VLOOKUP($B338,'New BRES input'!$C$6:$F$557,4,FALSE)</f>
        <v>1967.27</v>
      </c>
    </row>
    <row r="339" spans="2:5" x14ac:dyDescent="0.35">
      <c r="B339" s="2">
        <v>4754</v>
      </c>
      <c r="C339" s="1">
        <f>VLOOKUP($B339,'New BRES input'!$C$6:$F$557,2,FALSE)</f>
        <v>5633.78</v>
      </c>
      <c r="D339" s="1">
        <f>VLOOKUP($B339,'New BRES input'!$C$6:$F$557,3,FALSE)</f>
        <v>5659.38</v>
      </c>
      <c r="E339" s="1">
        <f>VLOOKUP($B339,'New BRES input'!$C$6:$F$557,4,FALSE)</f>
        <v>5357.35</v>
      </c>
    </row>
    <row r="340" spans="2:5" x14ac:dyDescent="0.35">
      <c r="B340" s="2">
        <v>4759</v>
      </c>
      <c r="C340" s="1">
        <f>VLOOKUP($B340,'New BRES input'!$C$6:$F$557,2,FALSE)</f>
        <v>14706.06</v>
      </c>
      <c r="D340" s="1">
        <f>VLOOKUP($B340,'New BRES input'!$C$6:$F$557,3,FALSE)</f>
        <v>14839.04</v>
      </c>
      <c r="E340" s="1">
        <f>VLOOKUP($B340,'New BRES input'!$C$6:$F$557,4,FALSE)</f>
        <v>12282.65</v>
      </c>
    </row>
    <row r="341" spans="2:5" x14ac:dyDescent="0.35">
      <c r="B341" s="2">
        <v>4761</v>
      </c>
      <c r="C341" s="1">
        <f>VLOOKUP($B341,'New BRES input'!$C$6:$F$557,2,FALSE)</f>
        <v>2098.92</v>
      </c>
      <c r="D341" s="1">
        <f>VLOOKUP($B341,'New BRES input'!$C$6:$F$557,3,FALSE)</f>
        <v>2232.4499999999998</v>
      </c>
      <c r="E341" s="1">
        <f>VLOOKUP($B341,'New BRES input'!$C$6:$F$557,4,FALSE)</f>
        <v>2445.25</v>
      </c>
    </row>
    <row r="342" spans="2:5" x14ac:dyDescent="0.35">
      <c r="B342" s="2">
        <v>4762</v>
      </c>
      <c r="C342" s="1">
        <f>VLOOKUP($B342,'New BRES input'!$C$6:$F$557,2,FALSE)</f>
        <v>3749.17</v>
      </c>
      <c r="D342" s="1">
        <f>VLOOKUP($B342,'New BRES input'!$C$6:$F$557,3,FALSE)</f>
        <v>3934.84</v>
      </c>
      <c r="E342" s="1">
        <f>VLOOKUP($B342,'New BRES input'!$C$6:$F$557,4,FALSE)</f>
        <v>3914.26</v>
      </c>
    </row>
    <row r="343" spans="2:5" x14ac:dyDescent="0.35">
      <c r="B343" s="2">
        <v>4763</v>
      </c>
      <c r="C343" s="1">
        <f>VLOOKUP($B343,'New BRES input'!$C$6:$F$557,2,FALSE)</f>
        <v>517.16014729999995</v>
      </c>
      <c r="D343" s="1">
        <f>VLOOKUP($B343,'New BRES input'!$C$6:$F$557,3,FALSE)</f>
        <v>565.54096509999999</v>
      </c>
      <c r="E343" s="1">
        <f>VLOOKUP($B343,'New BRES input'!$C$6:$F$557,4,FALSE)</f>
        <v>620.41639320000002</v>
      </c>
    </row>
    <row r="344" spans="2:5" x14ac:dyDescent="0.35">
      <c r="B344" s="2">
        <v>4764</v>
      </c>
      <c r="C344" s="1">
        <f>VLOOKUP($B344,'New BRES input'!$C$6:$F$557,2,FALSE)</f>
        <v>9189.08</v>
      </c>
      <c r="D344" s="1">
        <f>VLOOKUP($B344,'New BRES input'!$C$6:$F$557,3,FALSE)</f>
        <v>9386.5300000000007</v>
      </c>
      <c r="E344" s="1">
        <f>VLOOKUP($B344,'New BRES input'!$C$6:$F$557,4,FALSE)</f>
        <v>9636.7999999999993</v>
      </c>
    </row>
    <row r="345" spans="2:5" x14ac:dyDescent="0.35">
      <c r="B345" s="2">
        <v>4765</v>
      </c>
      <c r="C345" s="1">
        <f>VLOOKUP($B345,'New BRES input'!$C$6:$F$557,2,FALSE)</f>
        <v>1834.41</v>
      </c>
      <c r="D345" s="1">
        <f>VLOOKUP($B345,'New BRES input'!$C$6:$F$557,3,FALSE)</f>
        <v>1885.69</v>
      </c>
      <c r="E345" s="1">
        <f>VLOOKUP($B345,'New BRES input'!$C$6:$F$557,4,FALSE)</f>
        <v>2131.16</v>
      </c>
    </row>
    <row r="346" spans="2:5" x14ac:dyDescent="0.35">
      <c r="B346" s="2">
        <v>4771</v>
      </c>
      <c r="C346" s="1">
        <f>VLOOKUP($B346,'New BRES input'!$C$6:$F$557,2,FALSE)</f>
        <v>72803.490000000005</v>
      </c>
      <c r="D346" s="1">
        <f>VLOOKUP($B346,'New BRES input'!$C$6:$F$557,3,FALSE)</f>
        <v>72915.97</v>
      </c>
      <c r="E346" s="1">
        <f>VLOOKUP($B346,'New BRES input'!$C$6:$F$557,4,FALSE)</f>
        <v>66320.899999999994</v>
      </c>
    </row>
    <row r="347" spans="2:5" x14ac:dyDescent="0.35">
      <c r="B347" s="2">
        <v>4772</v>
      </c>
      <c r="C347" s="1">
        <f>VLOOKUP($B347,'New BRES input'!$C$6:$F$557,2,FALSE)</f>
        <v>12809.7</v>
      </c>
      <c r="D347" s="1">
        <f>VLOOKUP($B347,'New BRES input'!$C$6:$F$557,3,FALSE)</f>
        <v>12820.92</v>
      </c>
      <c r="E347" s="1">
        <f>VLOOKUP($B347,'New BRES input'!$C$6:$F$557,4,FALSE)</f>
        <v>10943.63</v>
      </c>
    </row>
    <row r="348" spans="2:5" x14ac:dyDescent="0.35">
      <c r="B348" s="2">
        <v>4773</v>
      </c>
      <c r="C348" s="1">
        <f>VLOOKUP($B348,'New BRES input'!$C$6:$F$557,2,FALSE)</f>
        <v>12953.11</v>
      </c>
      <c r="D348" s="1">
        <f>VLOOKUP($B348,'New BRES input'!$C$6:$F$557,3,FALSE)</f>
        <v>13004.44</v>
      </c>
      <c r="E348" s="1">
        <f>VLOOKUP($B348,'New BRES input'!$C$6:$F$557,4,FALSE)</f>
        <v>9680.17</v>
      </c>
    </row>
    <row r="349" spans="2:5" x14ac:dyDescent="0.35">
      <c r="B349" s="2">
        <v>4774</v>
      </c>
      <c r="C349" s="1">
        <f>VLOOKUP($B349,'New BRES input'!$C$6:$F$557,2,FALSE)</f>
        <v>489.91386879999999</v>
      </c>
      <c r="D349" s="1">
        <f>VLOOKUP($B349,'New BRES input'!$C$6:$F$557,3,FALSE)</f>
        <v>489.49549439999998</v>
      </c>
      <c r="E349" s="1">
        <f>VLOOKUP($B349,'New BRES input'!$C$6:$F$557,4,FALSE)</f>
        <v>378.90817049999998</v>
      </c>
    </row>
    <row r="350" spans="2:5" x14ac:dyDescent="0.35">
      <c r="B350" s="2">
        <v>4775</v>
      </c>
      <c r="C350" s="1">
        <f>VLOOKUP($B350,'New BRES input'!$C$6:$F$557,2,FALSE)</f>
        <v>7636.2</v>
      </c>
      <c r="D350" s="1">
        <f>VLOOKUP($B350,'New BRES input'!$C$6:$F$557,3,FALSE)</f>
        <v>7646.73</v>
      </c>
      <c r="E350" s="1">
        <f>VLOOKUP($B350,'New BRES input'!$C$6:$F$557,4,FALSE)</f>
        <v>7016.49</v>
      </c>
    </row>
    <row r="351" spans="2:5" x14ac:dyDescent="0.35">
      <c r="B351" s="2">
        <v>4776</v>
      </c>
      <c r="C351" s="1">
        <f>VLOOKUP($B351,'New BRES input'!$C$6:$F$557,2,FALSE)</f>
        <v>4776.37</v>
      </c>
      <c r="D351" s="1">
        <f>VLOOKUP($B351,'New BRES input'!$C$6:$F$557,3,FALSE)</f>
        <v>4863.12</v>
      </c>
      <c r="E351" s="1">
        <f>VLOOKUP($B351,'New BRES input'!$C$6:$F$557,4,FALSE)</f>
        <v>3837.8</v>
      </c>
    </row>
    <row r="352" spans="2:5" x14ac:dyDescent="0.35">
      <c r="B352" s="2">
        <v>4777</v>
      </c>
      <c r="C352" s="1">
        <f>VLOOKUP($B352,'New BRES input'!$C$6:$F$557,2,FALSE)</f>
        <v>9246.44</v>
      </c>
      <c r="D352" s="1">
        <f>VLOOKUP($B352,'New BRES input'!$C$6:$F$557,3,FALSE)</f>
        <v>9257.74</v>
      </c>
      <c r="E352" s="1">
        <f>VLOOKUP($B352,'New BRES input'!$C$6:$F$557,4,FALSE)</f>
        <v>7116.48</v>
      </c>
    </row>
    <row r="353" spans="2:5" x14ac:dyDescent="0.35">
      <c r="B353" s="2">
        <v>4778</v>
      </c>
      <c r="C353" s="1">
        <f>VLOOKUP($B353,'New BRES input'!$C$6:$F$557,2,FALSE)</f>
        <v>20669</v>
      </c>
      <c r="D353" s="1">
        <f>VLOOKUP($B353,'New BRES input'!$C$6:$F$557,3,FALSE)</f>
        <v>20880.91</v>
      </c>
      <c r="E353" s="1">
        <f>VLOOKUP($B353,'New BRES input'!$C$6:$F$557,4,FALSE)</f>
        <v>14351.81</v>
      </c>
    </row>
    <row r="354" spans="2:5" x14ac:dyDescent="0.35">
      <c r="B354" s="2">
        <v>4779</v>
      </c>
      <c r="C354" s="1">
        <f>VLOOKUP($B354,'New BRES input'!$C$6:$F$557,2,FALSE)</f>
        <v>7474.74</v>
      </c>
      <c r="D354" s="1">
        <f>VLOOKUP($B354,'New BRES input'!$C$6:$F$557,3,FALSE)</f>
        <v>7559.96</v>
      </c>
      <c r="E354" s="1">
        <f>VLOOKUP($B354,'New BRES input'!$C$6:$F$557,4,FALSE)</f>
        <v>5699.46</v>
      </c>
    </row>
    <row r="355" spans="2:5" x14ac:dyDescent="0.35">
      <c r="B355" s="2">
        <v>4781</v>
      </c>
      <c r="C355" s="1">
        <f>VLOOKUP($B355,'New BRES input'!$C$6:$F$557,2,FALSE)</f>
        <v>745.03096459999995</v>
      </c>
      <c r="D355" s="1">
        <f>VLOOKUP($B355,'New BRES input'!$C$6:$F$557,3,FALSE)</f>
        <v>775.06889079999996</v>
      </c>
      <c r="E355" s="1">
        <f>VLOOKUP($B355,'New BRES input'!$C$6:$F$557,4,FALSE)</f>
        <v>609.36529940000003</v>
      </c>
    </row>
    <row r="356" spans="2:5" x14ac:dyDescent="0.35">
      <c r="B356" s="2">
        <v>4782</v>
      </c>
      <c r="C356" s="1">
        <f>VLOOKUP($B356,'New BRES input'!$C$6:$F$557,2,FALSE)</f>
        <v>266.81973299999999</v>
      </c>
      <c r="D356" s="1">
        <f>VLOOKUP($B356,'New BRES input'!$C$6:$F$557,3,FALSE)</f>
        <v>270.55908779999999</v>
      </c>
      <c r="E356" s="1">
        <f>VLOOKUP($B356,'New BRES input'!$C$6:$F$557,4,FALSE)</f>
        <v>181.9820134</v>
      </c>
    </row>
    <row r="357" spans="2:5" x14ac:dyDescent="0.35">
      <c r="B357" s="2">
        <v>4789</v>
      </c>
      <c r="C357" s="1">
        <f>VLOOKUP($B357,'New BRES input'!$C$6:$F$557,2,FALSE)</f>
        <v>923.68538599999999</v>
      </c>
      <c r="D357" s="1">
        <f>VLOOKUP($B357,'New BRES input'!$C$6:$F$557,3,FALSE)</f>
        <v>949.74562639999999</v>
      </c>
      <c r="E357" s="1">
        <f>VLOOKUP($B357,'New BRES input'!$C$6:$F$557,4,FALSE)</f>
        <v>445.14701300000002</v>
      </c>
    </row>
    <row r="358" spans="2:5" x14ac:dyDescent="0.35">
      <c r="B358" s="2">
        <v>4791</v>
      </c>
      <c r="C358" s="1">
        <f>VLOOKUP($B358,'New BRES input'!$C$6:$F$557,2,FALSE)</f>
        <v>18926.11</v>
      </c>
      <c r="D358" s="1">
        <f>VLOOKUP($B358,'New BRES input'!$C$6:$F$557,3,FALSE)</f>
        <v>18984.060000000001</v>
      </c>
      <c r="E358" s="1">
        <f>VLOOKUP($B358,'New BRES input'!$C$6:$F$557,4,FALSE)</f>
        <v>22219.31</v>
      </c>
    </row>
    <row r="359" spans="2:5" x14ac:dyDescent="0.35">
      <c r="B359" s="2">
        <v>4799</v>
      </c>
      <c r="C359" s="1">
        <f>VLOOKUP($B359,'New BRES input'!$C$6:$F$557,2,FALSE)</f>
        <v>3249.67</v>
      </c>
      <c r="D359" s="1">
        <f>VLOOKUP($B359,'New BRES input'!$C$6:$F$557,3,FALSE)</f>
        <v>3289.78</v>
      </c>
      <c r="E359" s="1">
        <f>VLOOKUP($B359,'New BRES input'!$C$6:$F$557,4,FALSE)</f>
        <v>3150.8</v>
      </c>
    </row>
    <row r="360" spans="2:5" x14ac:dyDescent="0.35">
      <c r="B360" s="2">
        <v>4910</v>
      </c>
      <c r="C360" s="1">
        <f>VLOOKUP($B360,'New BRES input'!$C$6:$F$557,2,FALSE)</f>
        <v>11970.86</v>
      </c>
      <c r="D360" s="1">
        <f>VLOOKUP($B360,'New BRES input'!$C$6:$F$557,3,FALSE)</f>
        <v>11968.23</v>
      </c>
      <c r="E360" s="1">
        <f>VLOOKUP($B360,'New BRES input'!$C$6:$F$557,4,FALSE)</f>
        <v>11654.29</v>
      </c>
    </row>
    <row r="361" spans="2:5" x14ac:dyDescent="0.35">
      <c r="B361" s="2">
        <v>4920</v>
      </c>
      <c r="C361" s="1">
        <f>VLOOKUP($B361,'New BRES input'!$C$6:$F$557,2,FALSE)</f>
        <v>0</v>
      </c>
      <c r="D361" s="1">
        <f>VLOOKUP($B361,'New BRES input'!$C$6:$F$557,3,FALSE)</f>
        <v>0</v>
      </c>
      <c r="E361" s="1">
        <f>VLOOKUP($B361,'New BRES input'!$C$6:$F$557,4,FALSE)</f>
        <v>0</v>
      </c>
    </row>
    <row r="362" spans="2:5" x14ac:dyDescent="0.35">
      <c r="B362" s="2">
        <v>4931</v>
      </c>
      <c r="C362" s="1">
        <f>VLOOKUP($B362,'New BRES input'!$C$6:$F$557,2,FALSE)</f>
        <v>51894.65</v>
      </c>
      <c r="D362" s="1">
        <f>VLOOKUP($B362,'New BRES input'!$C$6:$F$557,3,FALSE)</f>
        <v>51887.03</v>
      </c>
      <c r="E362" s="1">
        <f>VLOOKUP($B362,'New BRES input'!$C$6:$F$557,4,FALSE)</f>
        <v>50042.07</v>
      </c>
    </row>
    <row r="363" spans="2:5" x14ac:dyDescent="0.35">
      <c r="B363" s="2">
        <v>4932</v>
      </c>
      <c r="C363" s="1">
        <f>VLOOKUP($B363,'New BRES input'!$C$6:$F$557,2,FALSE)</f>
        <v>7211.26</v>
      </c>
      <c r="D363" s="1">
        <f>VLOOKUP($B363,'New BRES input'!$C$6:$F$557,3,FALSE)</f>
        <v>7411.63</v>
      </c>
      <c r="E363" s="1">
        <f>VLOOKUP($B363,'New BRES input'!$C$6:$F$557,4,FALSE)</f>
        <v>10999.35</v>
      </c>
    </row>
    <row r="364" spans="2:5" x14ac:dyDescent="0.35">
      <c r="B364" s="2">
        <v>4939</v>
      </c>
      <c r="C364" s="1">
        <f>VLOOKUP($B364,'New BRES input'!$C$6:$F$557,2,FALSE)</f>
        <v>7550.84</v>
      </c>
      <c r="D364" s="1">
        <f>VLOOKUP($B364,'New BRES input'!$C$6:$F$557,3,FALSE)</f>
        <v>7539.87</v>
      </c>
      <c r="E364" s="1">
        <f>VLOOKUP($B364,'New BRES input'!$C$6:$F$557,4,FALSE)</f>
        <v>10721.89</v>
      </c>
    </row>
    <row r="365" spans="2:5" x14ac:dyDescent="0.35">
      <c r="B365" s="2">
        <v>4941</v>
      </c>
      <c r="C365" s="1">
        <f>VLOOKUP($B365,'New BRES input'!$C$6:$F$557,2,FALSE)</f>
        <v>11104.29</v>
      </c>
      <c r="D365" s="1">
        <f>VLOOKUP($B365,'New BRES input'!$C$6:$F$557,3,FALSE)</f>
        <v>11049.3</v>
      </c>
      <c r="E365" s="1">
        <f>VLOOKUP($B365,'New BRES input'!$C$6:$F$557,4,FALSE)</f>
        <v>15946.45</v>
      </c>
    </row>
    <row r="366" spans="2:5" x14ac:dyDescent="0.35">
      <c r="B366" s="2">
        <v>4942</v>
      </c>
      <c r="C366" s="1">
        <f>VLOOKUP($B366,'New BRES input'!$C$6:$F$557,2,FALSE)</f>
        <v>3454.67</v>
      </c>
      <c r="D366" s="1">
        <f>VLOOKUP($B366,'New BRES input'!$C$6:$F$557,3,FALSE)</f>
        <v>3463.79</v>
      </c>
      <c r="E366" s="1">
        <f>VLOOKUP($B366,'New BRES input'!$C$6:$F$557,4,FALSE)</f>
        <v>4599.8100000000004</v>
      </c>
    </row>
    <row r="367" spans="2:5" x14ac:dyDescent="0.35">
      <c r="B367" s="2">
        <v>4950</v>
      </c>
      <c r="C367" s="1">
        <f>VLOOKUP($B367,'New BRES input'!$C$6:$F$557,2,FALSE)</f>
        <v>0</v>
      </c>
      <c r="D367" s="1">
        <f>VLOOKUP($B367,'New BRES input'!$C$6:$F$557,3,FALSE)</f>
        <v>0</v>
      </c>
      <c r="E367" s="1">
        <f>VLOOKUP($B367,'New BRES input'!$C$6:$F$557,4,FALSE)</f>
        <v>0</v>
      </c>
    </row>
    <row r="368" spans="2:5" x14ac:dyDescent="0.35">
      <c r="B368" s="2">
        <v>5010</v>
      </c>
      <c r="C368" s="1">
        <f>VLOOKUP($B368,'New BRES input'!$C$6:$F$557,2,FALSE)</f>
        <v>0</v>
      </c>
      <c r="D368" s="1">
        <f>VLOOKUP($B368,'New BRES input'!$C$6:$F$557,3,FALSE)</f>
        <v>0</v>
      </c>
      <c r="E368" s="1">
        <f>VLOOKUP($B368,'New BRES input'!$C$6:$F$557,4,FALSE)</f>
        <v>0</v>
      </c>
    </row>
    <row r="369" spans="2:5" x14ac:dyDescent="0.35">
      <c r="B369" s="2">
        <v>5020</v>
      </c>
      <c r="C369" s="1">
        <f>VLOOKUP($B369,'New BRES input'!$C$6:$F$557,2,FALSE)</f>
        <v>3867.48</v>
      </c>
      <c r="D369" s="1">
        <f>VLOOKUP($B369,'New BRES input'!$C$6:$F$557,3,FALSE)</f>
        <v>3884.07</v>
      </c>
      <c r="E369" s="1">
        <f>VLOOKUP($B369,'New BRES input'!$C$6:$F$557,4,FALSE)</f>
        <v>2122.9699999999998</v>
      </c>
    </row>
    <row r="370" spans="2:5" x14ac:dyDescent="0.35">
      <c r="B370" s="2">
        <v>5030</v>
      </c>
      <c r="C370" s="1">
        <f>VLOOKUP($B370,'New BRES input'!$C$6:$F$557,2,FALSE)</f>
        <v>1143.1400000000001</v>
      </c>
      <c r="D370" s="1">
        <f>VLOOKUP($B370,'New BRES input'!$C$6:$F$557,3,FALSE)</f>
        <v>1151.32</v>
      </c>
      <c r="E370" s="1">
        <f>VLOOKUP($B370,'New BRES input'!$C$6:$F$557,4,FALSE)</f>
        <v>403.55357299999997</v>
      </c>
    </row>
    <row r="371" spans="2:5" x14ac:dyDescent="0.35">
      <c r="B371" s="2">
        <v>5040</v>
      </c>
      <c r="C371" s="1">
        <f>VLOOKUP($B371,'New BRES input'!$C$6:$F$557,2,FALSE)</f>
        <v>0</v>
      </c>
      <c r="D371" s="1">
        <f>VLOOKUP($B371,'New BRES input'!$C$6:$F$557,3,FALSE)</f>
        <v>0</v>
      </c>
      <c r="E371" s="1">
        <f>VLOOKUP($B371,'New BRES input'!$C$6:$F$557,4,FALSE)</f>
        <v>0</v>
      </c>
    </row>
    <row r="372" spans="2:5" x14ac:dyDescent="0.35">
      <c r="B372" s="2">
        <v>5110</v>
      </c>
      <c r="C372" s="1">
        <f>VLOOKUP($B372,'New BRES input'!$C$6:$F$557,2,FALSE)</f>
        <v>36842.949999999997</v>
      </c>
      <c r="D372" s="1">
        <f>VLOOKUP($B372,'New BRES input'!$C$6:$F$557,3,FALSE)</f>
        <v>36883.08</v>
      </c>
      <c r="E372" s="1">
        <f>VLOOKUP($B372,'New BRES input'!$C$6:$F$557,4,FALSE)</f>
        <v>37036.089999999997</v>
      </c>
    </row>
    <row r="373" spans="2:5" x14ac:dyDescent="0.35">
      <c r="B373" s="2">
        <v>5121</v>
      </c>
      <c r="C373" s="1">
        <f>VLOOKUP($B373,'New BRES input'!$C$6:$F$557,2,FALSE)</f>
        <v>338.86160990000002</v>
      </c>
      <c r="D373" s="1">
        <f>VLOOKUP($B373,'New BRES input'!$C$6:$F$557,3,FALSE)</f>
        <v>345.61868019999997</v>
      </c>
      <c r="E373" s="1">
        <f>VLOOKUP($B373,'New BRES input'!$C$6:$F$557,4,FALSE)</f>
        <v>245.08637569999999</v>
      </c>
    </row>
    <row r="374" spans="2:5" x14ac:dyDescent="0.35">
      <c r="B374" s="2">
        <v>5210</v>
      </c>
      <c r="C374" s="1">
        <f>VLOOKUP($B374,'New BRES input'!$C$6:$F$557,2,FALSE)</f>
        <v>11658</v>
      </c>
      <c r="D374" s="1">
        <f>VLOOKUP($B374,'New BRES input'!$C$6:$F$557,3,FALSE)</f>
        <v>11578.55</v>
      </c>
      <c r="E374" s="1">
        <f>VLOOKUP($B374,'New BRES input'!$C$6:$F$557,4,FALSE)</f>
        <v>13230.82</v>
      </c>
    </row>
    <row r="375" spans="2:5" x14ac:dyDescent="0.35">
      <c r="B375" s="2">
        <v>5221</v>
      </c>
      <c r="C375" s="1">
        <f>VLOOKUP($B375,'New BRES input'!$C$6:$F$557,2,FALSE)</f>
        <v>14904.82</v>
      </c>
      <c r="D375" s="1">
        <f>VLOOKUP($B375,'New BRES input'!$C$6:$F$557,3,FALSE)</f>
        <v>14895.35</v>
      </c>
      <c r="E375" s="1">
        <f>VLOOKUP($B375,'New BRES input'!$C$6:$F$557,4,FALSE)</f>
        <v>14027.88</v>
      </c>
    </row>
    <row r="376" spans="2:5" x14ac:dyDescent="0.35">
      <c r="B376" s="2">
        <v>5222</v>
      </c>
      <c r="C376" s="1">
        <f>VLOOKUP($B376,'New BRES input'!$C$6:$F$557,2,FALSE)</f>
        <v>1173.29</v>
      </c>
      <c r="D376" s="1">
        <f>VLOOKUP($B376,'New BRES input'!$C$6:$F$557,3,FALSE)</f>
        <v>1168.52</v>
      </c>
      <c r="E376" s="1">
        <f>VLOOKUP($B376,'New BRES input'!$C$6:$F$557,4,FALSE)</f>
        <v>1315.7</v>
      </c>
    </row>
    <row r="377" spans="2:5" x14ac:dyDescent="0.35">
      <c r="B377" s="2">
        <v>5223</v>
      </c>
      <c r="C377" s="1">
        <f>VLOOKUP($B377,'New BRES input'!$C$6:$F$557,2,FALSE)</f>
        <v>14414.96</v>
      </c>
      <c r="D377" s="1">
        <f>VLOOKUP($B377,'New BRES input'!$C$6:$F$557,3,FALSE)</f>
        <v>14400.35</v>
      </c>
      <c r="E377" s="1">
        <f>VLOOKUP($B377,'New BRES input'!$C$6:$F$557,4,FALSE)</f>
        <v>14897.05</v>
      </c>
    </row>
    <row r="378" spans="2:5" x14ac:dyDescent="0.35">
      <c r="B378" s="2">
        <v>5224</v>
      </c>
      <c r="C378" s="1">
        <f>VLOOKUP($B378,'New BRES input'!$C$6:$F$557,2,FALSE)</f>
        <v>2910.16</v>
      </c>
      <c r="D378" s="1">
        <f>VLOOKUP($B378,'New BRES input'!$C$6:$F$557,3,FALSE)</f>
        <v>2899.84</v>
      </c>
      <c r="E378" s="1">
        <f>VLOOKUP($B378,'New BRES input'!$C$6:$F$557,4,FALSE)</f>
        <v>2403.44</v>
      </c>
    </row>
    <row r="379" spans="2:5" x14ac:dyDescent="0.35">
      <c r="B379" s="2">
        <v>5229</v>
      </c>
      <c r="C379" s="1">
        <f>VLOOKUP($B379,'New BRES input'!$C$6:$F$557,2,FALSE)</f>
        <v>16237.66</v>
      </c>
      <c r="D379" s="1">
        <f>VLOOKUP($B379,'New BRES input'!$C$6:$F$557,3,FALSE)</f>
        <v>16133.53</v>
      </c>
      <c r="E379" s="1">
        <f>VLOOKUP($B379,'New BRES input'!$C$6:$F$557,4,FALSE)</f>
        <v>14210.44</v>
      </c>
    </row>
    <row r="380" spans="2:5" x14ac:dyDescent="0.35">
      <c r="B380" s="2">
        <v>5310</v>
      </c>
      <c r="C380" s="1">
        <f>VLOOKUP($B380,'New BRES input'!$C$6:$F$557,2,FALSE)</f>
        <v>20273.099999999999</v>
      </c>
      <c r="D380" s="1">
        <f>VLOOKUP($B380,'New BRES input'!$C$6:$F$557,3,FALSE)</f>
        <v>20327.04</v>
      </c>
      <c r="E380" s="1">
        <f>VLOOKUP($B380,'New BRES input'!$C$6:$F$557,4,FALSE)</f>
        <v>19173.02</v>
      </c>
    </row>
    <row r="381" spans="2:5" x14ac:dyDescent="0.35">
      <c r="B381" s="2">
        <v>5320</v>
      </c>
      <c r="C381" s="1">
        <f>VLOOKUP($B381,'New BRES input'!$C$6:$F$557,2,FALSE)</f>
        <v>8705.84</v>
      </c>
      <c r="D381" s="1">
        <f>VLOOKUP($B381,'New BRES input'!$C$6:$F$557,3,FALSE)</f>
        <v>8752.64</v>
      </c>
      <c r="E381" s="1">
        <f>VLOOKUP($B381,'New BRES input'!$C$6:$F$557,4,FALSE)</f>
        <v>9095.36</v>
      </c>
    </row>
    <row r="382" spans="2:5" x14ac:dyDescent="0.35">
      <c r="B382" s="2">
        <v>5510</v>
      </c>
      <c r="C382" s="1">
        <f>VLOOKUP($B382,'New BRES input'!$C$6:$F$557,2,FALSE)</f>
        <v>59603.87</v>
      </c>
      <c r="D382" s="1">
        <f>VLOOKUP($B382,'New BRES input'!$C$6:$F$557,3,FALSE)</f>
        <v>59654.49</v>
      </c>
      <c r="E382" s="1">
        <f>VLOOKUP($B382,'New BRES input'!$C$6:$F$557,4,FALSE)</f>
        <v>66272.86</v>
      </c>
    </row>
    <row r="383" spans="2:5" x14ac:dyDescent="0.35">
      <c r="B383" s="2">
        <v>5520</v>
      </c>
      <c r="C383" s="1">
        <f>VLOOKUP($B383,'New BRES input'!$C$6:$F$557,2,FALSE)</f>
        <v>1473.59</v>
      </c>
      <c r="D383" s="1">
        <f>VLOOKUP($B383,'New BRES input'!$C$6:$F$557,3,FALSE)</f>
        <v>1484.15</v>
      </c>
      <c r="E383" s="1">
        <f>VLOOKUP($B383,'New BRES input'!$C$6:$F$557,4,FALSE)</f>
        <v>1875.71</v>
      </c>
    </row>
    <row r="384" spans="2:5" x14ac:dyDescent="0.35">
      <c r="B384" s="2">
        <v>5530</v>
      </c>
      <c r="C384" s="1">
        <f>VLOOKUP($B384,'New BRES input'!$C$6:$F$557,2,FALSE)</f>
        <v>105.1461635</v>
      </c>
      <c r="D384" s="1">
        <f>VLOOKUP($B384,'New BRES input'!$C$6:$F$557,3,FALSE)</f>
        <v>106.8281269</v>
      </c>
      <c r="E384" s="1">
        <f>VLOOKUP($B384,'New BRES input'!$C$6:$F$557,4,FALSE)</f>
        <v>145.9679921</v>
      </c>
    </row>
    <row r="385" spans="2:5" x14ac:dyDescent="0.35">
      <c r="B385" s="2">
        <v>5590</v>
      </c>
      <c r="C385" s="1">
        <f>VLOOKUP($B385,'New BRES input'!$C$6:$F$557,2,FALSE)</f>
        <v>1947.57</v>
      </c>
      <c r="D385" s="1">
        <f>VLOOKUP($B385,'New BRES input'!$C$6:$F$557,3,FALSE)</f>
        <v>1965.15</v>
      </c>
      <c r="E385" s="1">
        <f>VLOOKUP($B385,'New BRES input'!$C$6:$F$557,4,FALSE)</f>
        <v>2517.21</v>
      </c>
    </row>
    <row r="386" spans="2:5" x14ac:dyDescent="0.35">
      <c r="B386" s="2">
        <v>5610</v>
      </c>
      <c r="C386" s="1">
        <f>VLOOKUP($B386,'New BRES input'!$C$6:$F$557,2,FALSE)</f>
        <v>194787.62</v>
      </c>
      <c r="D386" s="1">
        <f>VLOOKUP($B386,'New BRES input'!$C$6:$F$557,3,FALSE)</f>
        <v>196589.15</v>
      </c>
      <c r="E386" s="1">
        <f>VLOOKUP($B386,'New BRES input'!$C$6:$F$557,4,FALSE)</f>
        <v>211145.37</v>
      </c>
    </row>
    <row r="387" spans="2:5" x14ac:dyDescent="0.35">
      <c r="B387" s="2">
        <v>5621</v>
      </c>
      <c r="C387" s="1">
        <f>VLOOKUP($B387,'New BRES input'!$C$6:$F$557,2,FALSE)</f>
        <v>31365.279999999999</v>
      </c>
      <c r="D387" s="1">
        <f>VLOOKUP($B387,'New BRES input'!$C$6:$F$557,3,FALSE)</f>
        <v>31424.46</v>
      </c>
      <c r="E387" s="1">
        <f>VLOOKUP($B387,'New BRES input'!$C$6:$F$557,4,FALSE)</f>
        <v>32539.09</v>
      </c>
    </row>
    <row r="388" spans="2:5" x14ac:dyDescent="0.35">
      <c r="B388" s="2">
        <v>5629</v>
      </c>
      <c r="C388" s="1">
        <f>VLOOKUP($B388,'New BRES input'!$C$6:$F$557,2,FALSE)</f>
        <v>32440.49</v>
      </c>
      <c r="D388" s="1">
        <f>VLOOKUP($B388,'New BRES input'!$C$6:$F$557,3,FALSE)</f>
        <v>32762.58</v>
      </c>
      <c r="E388" s="1">
        <f>VLOOKUP($B388,'New BRES input'!$C$6:$F$557,4,FALSE)</f>
        <v>35338.28</v>
      </c>
    </row>
    <row r="389" spans="2:5" x14ac:dyDescent="0.35">
      <c r="B389" s="2">
        <v>5630</v>
      </c>
      <c r="C389" s="1">
        <f>VLOOKUP($B389,'New BRES input'!$C$6:$F$557,2,FALSE)</f>
        <v>49915.34</v>
      </c>
      <c r="D389" s="1">
        <f>VLOOKUP($B389,'New BRES input'!$C$6:$F$557,3,FALSE)</f>
        <v>50003.56</v>
      </c>
      <c r="E389" s="1">
        <f>VLOOKUP($B389,'New BRES input'!$C$6:$F$557,4,FALSE)</f>
        <v>51139.11</v>
      </c>
    </row>
    <row r="390" spans="2:5" x14ac:dyDescent="0.35">
      <c r="B390" s="2">
        <v>5811</v>
      </c>
      <c r="C390" s="1">
        <f>VLOOKUP($B390,'New BRES input'!$C$6:$F$557,2,FALSE)</f>
        <v>12111.31</v>
      </c>
      <c r="D390" s="1">
        <f>VLOOKUP($B390,'New BRES input'!$C$6:$F$557,3,FALSE)</f>
        <v>12125.06</v>
      </c>
      <c r="E390" s="1">
        <f>VLOOKUP($B390,'New BRES input'!$C$6:$F$557,4,FALSE)</f>
        <v>11758.63</v>
      </c>
    </row>
    <row r="391" spans="2:5" x14ac:dyDescent="0.35">
      <c r="B391" s="2">
        <v>5812</v>
      </c>
      <c r="C391" s="1">
        <f>VLOOKUP($B391,'New BRES input'!$C$6:$F$557,2,FALSE)</f>
        <v>238.63535630000001</v>
      </c>
      <c r="D391" s="1">
        <f>VLOOKUP($B391,'New BRES input'!$C$6:$F$557,3,FALSE)</f>
        <v>239.08664580000001</v>
      </c>
      <c r="E391" s="1">
        <f>VLOOKUP($B391,'New BRES input'!$C$6:$F$557,4,FALSE)</f>
        <v>235.76594650000001</v>
      </c>
    </row>
    <row r="392" spans="2:5" x14ac:dyDescent="0.35">
      <c r="B392" s="2">
        <v>5813</v>
      </c>
      <c r="C392" s="1">
        <f>VLOOKUP($B392,'New BRES input'!$C$6:$F$557,2,FALSE)</f>
        <v>13629.28</v>
      </c>
      <c r="D392" s="1">
        <f>VLOOKUP($B392,'New BRES input'!$C$6:$F$557,3,FALSE)</f>
        <v>13638.07</v>
      </c>
      <c r="E392" s="1">
        <f>VLOOKUP($B392,'New BRES input'!$C$6:$F$557,4,FALSE)</f>
        <v>13076.14</v>
      </c>
    </row>
    <row r="393" spans="2:5" x14ac:dyDescent="0.35">
      <c r="B393" s="2">
        <v>5814</v>
      </c>
      <c r="C393" s="1">
        <f>VLOOKUP($B393,'New BRES input'!$C$6:$F$557,2,FALSE)</f>
        <v>20554.240000000002</v>
      </c>
      <c r="D393" s="1">
        <f>VLOOKUP($B393,'New BRES input'!$C$6:$F$557,3,FALSE)</f>
        <v>20577.580000000002</v>
      </c>
      <c r="E393" s="1">
        <f>VLOOKUP($B393,'New BRES input'!$C$6:$F$557,4,FALSE)</f>
        <v>18026.439999999999</v>
      </c>
    </row>
    <row r="394" spans="2:5" x14ac:dyDescent="0.35">
      <c r="B394" s="2">
        <v>5819</v>
      </c>
      <c r="C394" s="1">
        <f>VLOOKUP($B394,'New BRES input'!$C$6:$F$557,2,FALSE)</f>
        <v>5695.81</v>
      </c>
      <c r="D394" s="1">
        <f>VLOOKUP($B394,'New BRES input'!$C$6:$F$557,3,FALSE)</f>
        <v>5716.6</v>
      </c>
      <c r="E394" s="1">
        <f>VLOOKUP($B394,'New BRES input'!$C$6:$F$557,4,FALSE)</f>
        <v>6465.53</v>
      </c>
    </row>
    <row r="395" spans="2:5" x14ac:dyDescent="0.35">
      <c r="B395" s="2">
        <v>5821</v>
      </c>
      <c r="C395" s="1">
        <f>VLOOKUP($B395,'New BRES input'!$C$6:$F$557,2,FALSE)</f>
        <v>506.80862760000002</v>
      </c>
      <c r="D395" s="1">
        <f>VLOOKUP($B395,'New BRES input'!$C$6:$F$557,3,FALSE)</f>
        <v>507.22684839999999</v>
      </c>
      <c r="E395" s="1">
        <f>VLOOKUP($B395,'New BRES input'!$C$6:$F$557,4,FALSE)</f>
        <v>535.78615490000004</v>
      </c>
    </row>
    <row r="396" spans="2:5" x14ac:dyDescent="0.35">
      <c r="B396" s="2">
        <v>5829</v>
      </c>
      <c r="C396" s="1">
        <f>VLOOKUP($B396,'New BRES input'!$C$6:$F$557,2,FALSE)</f>
        <v>3537.33</v>
      </c>
      <c r="D396" s="1">
        <f>VLOOKUP($B396,'New BRES input'!$C$6:$F$557,3,FALSE)</f>
        <v>3546.04</v>
      </c>
      <c r="E396" s="1">
        <f>VLOOKUP($B396,'New BRES input'!$C$6:$F$557,4,FALSE)</f>
        <v>3680.44</v>
      </c>
    </row>
    <row r="397" spans="2:5" x14ac:dyDescent="0.35">
      <c r="B397" s="2">
        <v>5911</v>
      </c>
      <c r="C397" s="1">
        <f>VLOOKUP($B397,'New BRES input'!$C$6:$F$557,2,FALSE)</f>
        <v>30940.98</v>
      </c>
      <c r="D397" s="1">
        <f>VLOOKUP($B397,'New BRES input'!$C$6:$F$557,3,FALSE)</f>
        <v>31053.45</v>
      </c>
      <c r="E397" s="1">
        <f>VLOOKUP($B397,'New BRES input'!$C$6:$F$557,4,FALSE)</f>
        <v>34672.800000000003</v>
      </c>
    </row>
    <row r="398" spans="2:5" x14ac:dyDescent="0.35">
      <c r="B398" s="2">
        <v>5912</v>
      </c>
      <c r="C398" s="1">
        <f>VLOOKUP($B398,'New BRES input'!$C$6:$F$557,2,FALSE)</f>
        <v>8890.4500000000007</v>
      </c>
      <c r="D398" s="1">
        <f>VLOOKUP($B398,'New BRES input'!$C$6:$F$557,3,FALSE)</f>
        <v>8920.42</v>
      </c>
      <c r="E398" s="1">
        <f>VLOOKUP($B398,'New BRES input'!$C$6:$F$557,4,FALSE)</f>
        <v>9509.7099999999991</v>
      </c>
    </row>
    <row r="399" spans="2:5" x14ac:dyDescent="0.35">
      <c r="B399" s="2">
        <v>5913</v>
      </c>
      <c r="C399" s="1">
        <f>VLOOKUP($B399,'New BRES input'!$C$6:$F$557,2,FALSE)</f>
        <v>4672.41</v>
      </c>
      <c r="D399" s="1">
        <f>VLOOKUP($B399,'New BRES input'!$C$6:$F$557,3,FALSE)</f>
        <v>4679.16</v>
      </c>
      <c r="E399" s="1">
        <f>VLOOKUP($B399,'New BRES input'!$C$6:$F$557,4,FALSE)</f>
        <v>4939.09</v>
      </c>
    </row>
    <row r="400" spans="2:5" x14ac:dyDescent="0.35">
      <c r="B400" s="2">
        <v>5914</v>
      </c>
      <c r="C400" s="1">
        <f>VLOOKUP($B400,'New BRES input'!$C$6:$F$557,2,FALSE)</f>
        <v>3730.62</v>
      </c>
      <c r="D400" s="1">
        <f>VLOOKUP($B400,'New BRES input'!$C$6:$F$557,3,FALSE)</f>
        <v>3732.31</v>
      </c>
      <c r="E400" s="1">
        <f>VLOOKUP($B400,'New BRES input'!$C$6:$F$557,4,FALSE)</f>
        <v>4194.79</v>
      </c>
    </row>
    <row r="401" spans="2:5" x14ac:dyDescent="0.35">
      <c r="B401" s="2">
        <v>5920</v>
      </c>
      <c r="C401" s="1">
        <f>VLOOKUP($B401,'New BRES input'!$C$6:$F$557,2,FALSE)</f>
        <v>5698.45</v>
      </c>
      <c r="D401" s="1">
        <f>VLOOKUP($B401,'New BRES input'!$C$6:$F$557,3,FALSE)</f>
        <v>5723.8</v>
      </c>
      <c r="E401" s="1">
        <f>VLOOKUP($B401,'New BRES input'!$C$6:$F$557,4,FALSE)</f>
        <v>6877.57</v>
      </c>
    </row>
    <row r="402" spans="2:5" x14ac:dyDescent="0.35">
      <c r="B402" s="2">
        <v>6010</v>
      </c>
      <c r="C402" s="1">
        <f>VLOOKUP($B402,'New BRES input'!$C$6:$F$557,2,FALSE)</f>
        <v>7268.41</v>
      </c>
      <c r="D402" s="1">
        <f>VLOOKUP($B402,'New BRES input'!$C$6:$F$557,3,FALSE)</f>
        <v>7278.59</v>
      </c>
      <c r="E402" s="1">
        <f>VLOOKUP($B402,'New BRES input'!$C$6:$F$557,4,FALSE)</f>
        <v>7334.56</v>
      </c>
    </row>
    <row r="403" spans="2:5" x14ac:dyDescent="0.35">
      <c r="B403" s="2">
        <v>6020</v>
      </c>
      <c r="C403" s="1">
        <f>VLOOKUP($B403,'New BRES input'!$C$6:$F$557,2,FALSE)</f>
        <v>20115.25</v>
      </c>
      <c r="D403" s="1">
        <f>VLOOKUP($B403,'New BRES input'!$C$6:$F$557,3,FALSE)</f>
        <v>20126.53</v>
      </c>
      <c r="E403" s="1">
        <f>VLOOKUP($B403,'New BRES input'!$C$6:$F$557,4,FALSE)</f>
        <v>20127.3</v>
      </c>
    </row>
    <row r="404" spans="2:5" x14ac:dyDescent="0.35">
      <c r="B404" s="2">
        <v>6110</v>
      </c>
      <c r="C404" s="1">
        <f>VLOOKUP($B404,'New BRES input'!$C$6:$F$557,2,FALSE)</f>
        <v>2691.28</v>
      </c>
      <c r="D404" s="1">
        <f>VLOOKUP($B404,'New BRES input'!$C$6:$F$557,3,FALSE)</f>
        <v>2688.69</v>
      </c>
      <c r="E404" s="1">
        <f>VLOOKUP($B404,'New BRES input'!$C$6:$F$557,4,FALSE)</f>
        <v>2392.59</v>
      </c>
    </row>
    <row r="405" spans="2:5" x14ac:dyDescent="0.35">
      <c r="B405" s="2">
        <v>6120</v>
      </c>
      <c r="C405" s="1">
        <f>VLOOKUP($B405,'New BRES input'!$C$6:$F$557,2,FALSE)</f>
        <v>5957.37</v>
      </c>
      <c r="D405" s="1">
        <f>VLOOKUP($B405,'New BRES input'!$C$6:$F$557,3,FALSE)</f>
        <v>5961.09</v>
      </c>
      <c r="E405" s="1">
        <f>VLOOKUP($B405,'New BRES input'!$C$6:$F$557,4,FALSE)</f>
        <v>5119.3</v>
      </c>
    </row>
    <row r="406" spans="2:5" x14ac:dyDescent="0.35">
      <c r="B406" s="2">
        <v>6130</v>
      </c>
      <c r="C406" s="1">
        <f>VLOOKUP($B406,'New BRES input'!$C$6:$F$557,2,FALSE)</f>
        <v>620.12475170000005</v>
      </c>
      <c r="D406" s="1">
        <f>VLOOKUP($B406,'New BRES input'!$C$6:$F$557,3,FALSE)</f>
        <v>619.67143940000005</v>
      </c>
      <c r="E406" s="1">
        <f>VLOOKUP($B406,'New BRES input'!$C$6:$F$557,4,FALSE)</f>
        <v>2948.67</v>
      </c>
    </row>
    <row r="407" spans="2:5" x14ac:dyDescent="0.35">
      <c r="B407" s="2">
        <v>6190</v>
      </c>
      <c r="C407" s="1">
        <f>VLOOKUP($B407,'New BRES input'!$C$6:$F$557,2,FALSE)</f>
        <v>31512.29</v>
      </c>
      <c r="D407" s="1">
        <f>VLOOKUP($B407,'New BRES input'!$C$6:$F$557,3,FALSE)</f>
        <v>31577.46</v>
      </c>
      <c r="E407" s="1">
        <f>VLOOKUP($B407,'New BRES input'!$C$6:$F$557,4,FALSE)</f>
        <v>28339.88</v>
      </c>
    </row>
    <row r="408" spans="2:5" x14ac:dyDescent="0.35">
      <c r="B408" s="2">
        <v>6201</v>
      </c>
      <c r="C408" s="1">
        <f>VLOOKUP($B408,'New BRES input'!$C$6:$F$557,2,FALSE)</f>
        <v>41647.339999999997</v>
      </c>
      <c r="D408" s="1">
        <f>VLOOKUP($B408,'New BRES input'!$C$6:$F$557,3,FALSE)</f>
        <v>41713.879999999997</v>
      </c>
      <c r="E408" s="1">
        <f>VLOOKUP($B408,'New BRES input'!$C$6:$F$557,4,FALSE)</f>
        <v>49200.94</v>
      </c>
    </row>
    <row r="409" spans="2:5" x14ac:dyDescent="0.35">
      <c r="B409" s="2">
        <v>6202</v>
      </c>
      <c r="C409" s="1">
        <f>VLOOKUP($B409,'New BRES input'!$C$6:$F$557,2,FALSE)</f>
        <v>98262.51</v>
      </c>
      <c r="D409" s="1">
        <f>VLOOKUP($B409,'New BRES input'!$C$6:$F$557,3,FALSE)</f>
        <v>98374.58</v>
      </c>
      <c r="E409" s="1">
        <f>VLOOKUP($B409,'New BRES input'!$C$6:$F$557,4,FALSE)</f>
        <v>109133.11</v>
      </c>
    </row>
    <row r="410" spans="2:5" x14ac:dyDescent="0.35">
      <c r="B410" s="2">
        <v>6203</v>
      </c>
      <c r="C410" s="1">
        <f>VLOOKUP($B410,'New BRES input'!$C$6:$F$557,2,FALSE)</f>
        <v>364.8215166</v>
      </c>
      <c r="D410" s="1">
        <f>VLOOKUP($B410,'New BRES input'!$C$6:$F$557,3,FALSE)</f>
        <v>376.65154369999999</v>
      </c>
      <c r="E410" s="1">
        <f>VLOOKUP($B410,'New BRES input'!$C$6:$F$557,4,FALSE)</f>
        <v>546.59139449999998</v>
      </c>
    </row>
    <row r="411" spans="2:5" x14ac:dyDescent="0.35">
      <c r="B411" s="2">
        <v>6209</v>
      </c>
      <c r="C411" s="1">
        <f>VLOOKUP($B411,'New BRES input'!$C$6:$F$557,2,FALSE)</f>
        <v>32249.33</v>
      </c>
      <c r="D411" s="1">
        <f>VLOOKUP($B411,'New BRES input'!$C$6:$F$557,3,FALSE)</f>
        <v>32315.87</v>
      </c>
      <c r="E411" s="1">
        <f>VLOOKUP($B411,'New BRES input'!$C$6:$F$557,4,FALSE)</f>
        <v>34667.879999999997</v>
      </c>
    </row>
    <row r="412" spans="2:5" x14ac:dyDescent="0.35">
      <c r="B412" s="2">
        <v>6311</v>
      </c>
      <c r="C412" s="1">
        <f>VLOOKUP($B412,'New BRES input'!$C$6:$F$557,2,FALSE)</f>
        <v>12384.94</v>
      </c>
      <c r="D412" s="1">
        <f>VLOOKUP($B412,'New BRES input'!$C$6:$F$557,3,FALSE)</f>
        <v>12479.56</v>
      </c>
      <c r="E412" s="1">
        <f>VLOOKUP($B412,'New BRES input'!$C$6:$F$557,4,FALSE)</f>
        <v>9664.31</v>
      </c>
    </row>
    <row r="413" spans="2:5" x14ac:dyDescent="0.35">
      <c r="B413" s="2">
        <v>6312</v>
      </c>
      <c r="C413" s="1">
        <f>VLOOKUP($B413,'New BRES input'!$C$6:$F$557,2,FALSE)</f>
        <v>5901.79</v>
      </c>
      <c r="D413" s="1">
        <f>VLOOKUP($B413,'New BRES input'!$C$6:$F$557,3,FALSE)</f>
        <v>5881.25</v>
      </c>
      <c r="E413" s="1">
        <f>VLOOKUP($B413,'New BRES input'!$C$6:$F$557,4,FALSE)</f>
        <v>6028.12</v>
      </c>
    </row>
    <row r="414" spans="2:5" x14ac:dyDescent="0.35">
      <c r="B414" s="2">
        <v>6411</v>
      </c>
      <c r="C414" s="1">
        <f>VLOOKUP($B414,'New BRES input'!$C$6:$F$557,2,FALSE)</f>
        <v>0</v>
      </c>
      <c r="D414" s="1">
        <f>VLOOKUP($B414,'New BRES input'!$C$6:$F$557,3,FALSE)</f>
        <v>0</v>
      </c>
      <c r="E414" s="1">
        <f>VLOOKUP($B414,'New BRES input'!$C$6:$F$557,4,FALSE)</f>
        <v>0</v>
      </c>
    </row>
    <row r="415" spans="2:5" x14ac:dyDescent="0.35">
      <c r="B415" s="2">
        <v>6419</v>
      </c>
      <c r="C415" s="1">
        <f>VLOOKUP($B415,'New BRES input'!$C$6:$F$557,2,FALSE)</f>
        <v>0</v>
      </c>
      <c r="D415" s="1">
        <f>VLOOKUP($B415,'New BRES input'!$C$6:$F$557,3,FALSE)</f>
        <v>0</v>
      </c>
      <c r="E415" s="1">
        <f>VLOOKUP($B415,'New BRES input'!$C$6:$F$557,4,FALSE)</f>
        <v>0</v>
      </c>
    </row>
    <row r="416" spans="2:5" x14ac:dyDescent="0.35">
      <c r="B416" s="2">
        <v>6420</v>
      </c>
      <c r="C416" s="1">
        <f>VLOOKUP($B416,'New BRES input'!$C$6:$F$557,2,FALSE)</f>
        <v>334.08205550000002</v>
      </c>
      <c r="D416" s="1">
        <f>VLOOKUP($B416,'New BRES input'!$C$6:$F$557,3,FALSE)</f>
        <v>350.3318021</v>
      </c>
      <c r="E416" s="1">
        <f>VLOOKUP($B416,'New BRES input'!$C$6:$F$557,4,FALSE)</f>
        <v>803.61847680000005</v>
      </c>
    </row>
    <row r="417" spans="2:5" x14ac:dyDescent="0.35">
      <c r="B417" s="2">
        <v>6430</v>
      </c>
      <c r="C417" s="1">
        <f>VLOOKUP($B417,'New BRES input'!$C$6:$F$557,2,FALSE)</f>
        <v>8462.7999999999993</v>
      </c>
      <c r="D417" s="1">
        <f>VLOOKUP($B417,'New BRES input'!$C$6:$F$557,3,FALSE)</f>
        <v>8614.74</v>
      </c>
      <c r="E417" s="1">
        <f>VLOOKUP($B417,'New BRES input'!$C$6:$F$557,4,FALSE)</f>
        <v>9010.02</v>
      </c>
    </row>
    <row r="418" spans="2:5" x14ac:dyDescent="0.35">
      <c r="B418" s="2">
        <v>6491</v>
      </c>
      <c r="C418" s="1">
        <f>VLOOKUP($B418,'New BRES input'!$C$6:$F$557,2,FALSE)</f>
        <v>852.81963440000004</v>
      </c>
      <c r="D418" s="1">
        <f>VLOOKUP($B418,'New BRES input'!$C$6:$F$557,3,FALSE)</f>
        <v>875.98905019999995</v>
      </c>
      <c r="E418" s="1">
        <f>VLOOKUP($B418,'New BRES input'!$C$6:$F$557,4,FALSE)</f>
        <v>937.10978669999997</v>
      </c>
    </row>
    <row r="419" spans="2:5" x14ac:dyDescent="0.35">
      <c r="B419" s="2">
        <v>6492</v>
      </c>
      <c r="C419" s="1">
        <f>VLOOKUP($B419,'New BRES input'!$C$6:$F$557,2,FALSE)</f>
        <v>4011.45</v>
      </c>
      <c r="D419" s="1">
        <f>VLOOKUP($B419,'New BRES input'!$C$6:$F$557,3,FALSE)</f>
        <v>4084.21</v>
      </c>
      <c r="E419" s="1">
        <f>VLOOKUP($B419,'New BRES input'!$C$6:$F$557,4,FALSE)</f>
        <v>5318.99</v>
      </c>
    </row>
    <row r="420" spans="2:5" x14ac:dyDescent="0.35">
      <c r="B420" s="2">
        <v>6499</v>
      </c>
      <c r="C420" s="1">
        <f>VLOOKUP($B420,'New BRES input'!$C$6:$F$557,2,FALSE)</f>
        <v>16516.28</v>
      </c>
      <c r="D420" s="1">
        <f>VLOOKUP($B420,'New BRES input'!$C$6:$F$557,3,FALSE)</f>
        <v>16823.47</v>
      </c>
      <c r="E420" s="1">
        <f>VLOOKUP($B420,'New BRES input'!$C$6:$F$557,4,FALSE)</f>
        <v>21543.68</v>
      </c>
    </row>
    <row r="421" spans="2:5" x14ac:dyDescent="0.35">
      <c r="B421" s="2">
        <v>6511</v>
      </c>
      <c r="C421" s="1">
        <f>VLOOKUP($B421,'New BRES input'!$C$6:$F$557,2,FALSE)</f>
        <v>4686.6899999999996</v>
      </c>
      <c r="D421" s="1">
        <f>VLOOKUP($B421,'New BRES input'!$C$6:$F$557,3,FALSE)</f>
        <v>4688.9399999999996</v>
      </c>
      <c r="E421" s="1">
        <f>VLOOKUP($B421,'New BRES input'!$C$6:$F$557,4,FALSE)</f>
        <v>4931.12</v>
      </c>
    </row>
    <row r="422" spans="2:5" x14ac:dyDescent="0.35">
      <c r="B422" s="2">
        <v>6512</v>
      </c>
      <c r="C422" s="1">
        <f>VLOOKUP($B422,'New BRES input'!$C$6:$F$557,2,FALSE)</f>
        <v>12918.67</v>
      </c>
      <c r="D422" s="1">
        <f>VLOOKUP($B422,'New BRES input'!$C$6:$F$557,3,FALSE)</f>
        <v>12934.55</v>
      </c>
      <c r="E422" s="1">
        <f>VLOOKUP($B422,'New BRES input'!$C$6:$F$557,4,FALSE)</f>
        <v>16007.98</v>
      </c>
    </row>
    <row r="423" spans="2:5" x14ac:dyDescent="0.35">
      <c r="B423" s="2">
        <v>6520</v>
      </c>
      <c r="C423" s="1">
        <f>VLOOKUP($B423,'New BRES input'!$C$6:$F$557,2,FALSE)</f>
        <v>856.98777489999998</v>
      </c>
      <c r="D423" s="1">
        <f>VLOOKUP($B423,'New BRES input'!$C$6:$F$557,3,FALSE)</f>
        <v>857.35273180000002</v>
      </c>
      <c r="E423" s="1">
        <f>VLOOKUP($B423,'New BRES input'!$C$6:$F$557,4,FALSE)</f>
        <v>1276.47</v>
      </c>
    </row>
    <row r="424" spans="2:5" x14ac:dyDescent="0.35">
      <c r="B424" s="2">
        <v>6611</v>
      </c>
      <c r="C424" s="1">
        <f>VLOOKUP($B424,'New BRES input'!$C$6:$F$557,2,FALSE)</f>
        <v>2704.84</v>
      </c>
      <c r="D424" s="1">
        <f>VLOOKUP($B424,'New BRES input'!$C$6:$F$557,3,FALSE)</f>
        <v>2703.98</v>
      </c>
      <c r="E424" s="1">
        <f>VLOOKUP($B424,'New BRES input'!$C$6:$F$557,4,FALSE)</f>
        <v>3055.59</v>
      </c>
    </row>
    <row r="425" spans="2:5" x14ac:dyDescent="0.35">
      <c r="B425" s="2">
        <v>6612</v>
      </c>
      <c r="C425" s="1">
        <f>VLOOKUP($B425,'New BRES input'!$C$6:$F$557,2,FALSE)</f>
        <v>23894.27</v>
      </c>
      <c r="D425" s="1">
        <f>VLOOKUP($B425,'New BRES input'!$C$6:$F$557,3,FALSE)</f>
        <v>23887.19</v>
      </c>
      <c r="E425" s="1">
        <f>VLOOKUP($B425,'New BRES input'!$C$6:$F$557,4,FALSE)</f>
        <v>22605.3</v>
      </c>
    </row>
    <row r="426" spans="2:5" x14ac:dyDescent="0.35">
      <c r="B426" s="2">
        <v>6619</v>
      </c>
      <c r="C426" s="1">
        <f>VLOOKUP($B426,'New BRES input'!$C$6:$F$557,2,FALSE)</f>
        <v>45577.31</v>
      </c>
      <c r="D426" s="1">
        <f>VLOOKUP($B426,'New BRES input'!$C$6:$F$557,3,FALSE)</f>
        <v>45510.239999999998</v>
      </c>
      <c r="E426" s="1">
        <f>VLOOKUP($B426,'New BRES input'!$C$6:$F$557,4,FALSE)</f>
        <v>48556.23</v>
      </c>
    </row>
    <row r="427" spans="2:5" x14ac:dyDescent="0.35">
      <c r="B427" s="2">
        <v>6621</v>
      </c>
      <c r="C427" s="1">
        <f>VLOOKUP($B427,'New BRES input'!$C$6:$F$557,2,FALSE)</f>
        <v>2880</v>
      </c>
      <c r="D427" s="1">
        <f>VLOOKUP($B427,'New BRES input'!$C$6:$F$557,3,FALSE)</f>
        <v>2874.89</v>
      </c>
      <c r="E427" s="1">
        <f>VLOOKUP($B427,'New BRES input'!$C$6:$F$557,4,FALSE)</f>
        <v>2992.79</v>
      </c>
    </row>
    <row r="428" spans="2:5" x14ac:dyDescent="0.35">
      <c r="B428" s="2">
        <v>6622</v>
      </c>
      <c r="C428" s="1">
        <f>VLOOKUP($B428,'New BRES input'!$C$6:$F$557,2,FALSE)</f>
        <v>30365.7</v>
      </c>
      <c r="D428" s="1">
        <f>VLOOKUP($B428,'New BRES input'!$C$6:$F$557,3,FALSE)</f>
        <v>30336.79</v>
      </c>
      <c r="E428" s="1">
        <f>VLOOKUP($B428,'New BRES input'!$C$6:$F$557,4,FALSE)</f>
        <v>33313.83</v>
      </c>
    </row>
    <row r="429" spans="2:5" x14ac:dyDescent="0.35">
      <c r="B429" s="2">
        <v>6629</v>
      </c>
      <c r="C429" s="1">
        <f>VLOOKUP($B429,'New BRES input'!$C$6:$F$557,2,FALSE)</f>
        <v>22860.87</v>
      </c>
      <c r="D429" s="1">
        <f>VLOOKUP($B429,'New BRES input'!$C$6:$F$557,3,FALSE)</f>
        <v>22849.34</v>
      </c>
      <c r="E429" s="1">
        <f>VLOOKUP($B429,'New BRES input'!$C$6:$F$557,4,FALSE)</f>
        <v>25250.3</v>
      </c>
    </row>
    <row r="430" spans="2:5" x14ac:dyDescent="0.35">
      <c r="B430" s="2">
        <v>6630</v>
      </c>
      <c r="C430" s="1">
        <f>VLOOKUP($B430,'New BRES input'!$C$6:$F$557,2,FALSE)</f>
        <v>28750.54</v>
      </c>
      <c r="D430" s="1">
        <f>VLOOKUP($B430,'New BRES input'!$C$6:$F$557,3,FALSE)</f>
        <v>28737.25</v>
      </c>
      <c r="E430" s="1">
        <f>VLOOKUP($B430,'New BRES input'!$C$6:$F$557,4,FALSE)</f>
        <v>34023.449999999997</v>
      </c>
    </row>
    <row r="431" spans="2:5" x14ac:dyDescent="0.35">
      <c r="B431" s="2">
        <v>6810</v>
      </c>
      <c r="C431" s="1">
        <f>VLOOKUP($B431,'New BRES input'!$C$6:$F$557,2,FALSE)</f>
        <v>2350.98</v>
      </c>
      <c r="D431" s="1">
        <f>VLOOKUP($B431,'New BRES input'!$C$6:$F$557,3,FALSE)</f>
        <v>2371.7600000000002</v>
      </c>
      <c r="E431" s="1">
        <f>VLOOKUP($B431,'New BRES input'!$C$6:$F$557,4,FALSE)</f>
        <v>2183.06</v>
      </c>
    </row>
    <row r="432" spans="2:5" x14ac:dyDescent="0.35">
      <c r="B432" s="2">
        <v>6820</v>
      </c>
      <c r="C432" s="1">
        <f>VLOOKUP($B432,'New BRES input'!$C$6:$F$557,2,FALSE)</f>
        <v>45129.43</v>
      </c>
      <c r="D432" s="1">
        <f>VLOOKUP($B432,'New BRES input'!$C$6:$F$557,3,FALSE)</f>
        <v>45309.56</v>
      </c>
      <c r="E432" s="1">
        <f>VLOOKUP($B432,'New BRES input'!$C$6:$F$557,4,FALSE)</f>
        <v>40374.839999999997</v>
      </c>
    </row>
    <row r="433" spans="2:5" x14ac:dyDescent="0.35">
      <c r="B433" s="2">
        <v>6831</v>
      </c>
      <c r="C433" s="1">
        <f>VLOOKUP($B433,'New BRES input'!$C$6:$F$557,2,FALSE)</f>
        <v>47518.95</v>
      </c>
      <c r="D433" s="1">
        <f>VLOOKUP($B433,'New BRES input'!$C$6:$F$557,3,FALSE)</f>
        <v>48015.54</v>
      </c>
      <c r="E433" s="1">
        <f>VLOOKUP($B433,'New BRES input'!$C$6:$F$557,4,FALSE)</f>
        <v>41157.019999999997</v>
      </c>
    </row>
    <row r="434" spans="2:5" x14ac:dyDescent="0.35">
      <c r="B434" s="2">
        <v>6832</v>
      </c>
      <c r="C434" s="1">
        <f>VLOOKUP($B434,'New BRES input'!$C$6:$F$557,2,FALSE)</f>
        <v>35436.480000000003</v>
      </c>
      <c r="D434" s="1">
        <f>VLOOKUP($B434,'New BRES input'!$C$6:$F$557,3,FALSE)</f>
        <v>35810.339999999997</v>
      </c>
      <c r="E434" s="1">
        <f>VLOOKUP($B434,'New BRES input'!$C$6:$F$557,4,FALSE)</f>
        <v>29085.599999999999</v>
      </c>
    </row>
    <row r="435" spans="2:5" x14ac:dyDescent="0.35">
      <c r="B435" s="2">
        <v>6910</v>
      </c>
      <c r="C435" s="1">
        <f>VLOOKUP($B435,'New BRES input'!$C$6:$F$557,2,FALSE)</f>
        <v>80276.83</v>
      </c>
      <c r="D435" s="1">
        <f>VLOOKUP($B435,'New BRES input'!$C$6:$F$557,3,FALSE)</f>
        <v>80497.289999999994</v>
      </c>
      <c r="E435" s="1">
        <f>VLOOKUP($B435,'New BRES input'!$C$6:$F$557,4,FALSE)</f>
        <v>86494.43</v>
      </c>
    </row>
    <row r="436" spans="2:5" x14ac:dyDescent="0.35">
      <c r="B436" s="2">
        <v>6920</v>
      </c>
      <c r="C436" s="1">
        <f>VLOOKUP($B436,'New BRES input'!$C$6:$F$557,2,FALSE)</f>
        <v>99608.77</v>
      </c>
      <c r="D436" s="1">
        <f>VLOOKUP($B436,'New BRES input'!$C$6:$F$557,3,FALSE)</f>
        <v>99421.69</v>
      </c>
      <c r="E436" s="1">
        <f>VLOOKUP($B436,'New BRES input'!$C$6:$F$557,4,FALSE)</f>
        <v>101076.34</v>
      </c>
    </row>
    <row r="437" spans="2:5" x14ac:dyDescent="0.35">
      <c r="B437" s="2">
        <v>7010</v>
      </c>
      <c r="C437" s="1">
        <f>VLOOKUP($B437,'New BRES input'!$C$6:$F$557,2,FALSE)</f>
        <v>84047.43</v>
      </c>
      <c r="D437" s="1">
        <f>VLOOKUP($B437,'New BRES input'!$C$6:$F$557,3,FALSE)</f>
        <v>82446.03</v>
      </c>
      <c r="E437" s="1">
        <f>VLOOKUP($B437,'New BRES input'!$C$6:$F$557,4,FALSE)</f>
        <v>74161.119999999995</v>
      </c>
    </row>
    <row r="438" spans="2:5" x14ac:dyDescent="0.35">
      <c r="B438" s="2">
        <v>7021</v>
      </c>
      <c r="C438" s="1">
        <f>VLOOKUP($B438,'New BRES input'!$C$6:$F$557,2,FALSE)</f>
        <v>13638.28</v>
      </c>
      <c r="D438" s="1">
        <f>VLOOKUP($B438,'New BRES input'!$C$6:$F$557,3,FALSE)</f>
        <v>13725</v>
      </c>
      <c r="E438" s="1">
        <f>VLOOKUP($B438,'New BRES input'!$C$6:$F$557,4,FALSE)</f>
        <v>14129.19</v>
      </c>
    </row>
    <row r="439" spans="2:5" x14ac:dyDescent="0.35">
      <c r="B439" s="2">
        <v>7022</v>
      </c>
      <c r="C439" s="1">
        <f>VLOOKUP($B439,'New BRES input'!$C$6:$F$557,2,FALSE)</f>
        <v>156258.88</v>
      </c>
      <c r="D439" s="1">
        <f>VLOOKUP($B439,'New BRES input'!$C$6:$F$557,3,FALSE)</f>
        <v>157589.73000000001</v>
      </c>
      <c r="E439" s="1">
        <f>VLOOKUP($B439,'New BRES input'!$C$6:$F$557,4,FALSE)</f>
        <v>165237.20000000001</v>
      </c>
    </row>
    <row r="440" spans="2:5" x14ac:dyDescent="0.35">
      <c r="B440" s="2">
        <v>7111</v>
      </c>
      <c r="C440" s="1">
        <f>VLOOKUP($B440,'New BRES input'!$C$6:$F$557,2,FALSE)</f>
        <v>29507.03</v>
      </c>
      <c r="D440" s="1">
        <f>VLOOKUP($B440,'New BRES input'!$C$6:$F$557,3,FALSE)</f>
        <v>29671.72</v>
      </c>
      <c r="E440" s="1">
        <f>VLOOKUP($B440,'New BRES input'!$C$6:$F$557,4,FALSE)</f>
        <v>33780.559999999998</v>
      </c>
    </row>
    <row r="441" spans="2:5" x14ac:dyDescent="0.35">
      <c r="B441" s="2">
        <v>7112</v>
      </c>
      <c r="C441" s="1">
        <f>VLOOKUP($B441,'New BRES input'!$C$6:$F$557,2,FALSE)</f>
        <v>55079.49</v>
      </c>
      <c r="D441" s="1">
        <f>VLOOKUP($B441,'New BRES input'!$C$6:$F$557,3,FALSE)</f>
        <v>55251.519999999997</v>
      </c>
      <c r="E441" s="1">
        <f>VLOOKUP($B441,'New BRES input'!$C$6:$F$557,4,FALSE)</f>
        <v>60392.41</v>
      </c>
    </row>
    <row r="442" spans="2:5" x14ac:dyDescent="0.35">
      <c r="B442" s="2">
        <v>7120</v>
      </c>
      <c r="C442" s="1">
        <f>VLOOKUP($B442,'New BRES input'!$C$6:$F$557,2,FALSE)</f>
        <v>2961.32</v>
      </c>
      <c r="D442" s="1">
        <f>VLOOKUP($B442,'New BRES input'!$C$6:$F$557,3,FALSE)</f>
        <v>2960.93</v>
      </c>
      <c r="E442" s="1">
        <f>VLOOKUP($B442,'New BRES input'!$C$6:$F$557,4,FALSE)</f>
        <v>13983.84</v>
      </c>
    </row>
    <row r="443" spans="2:5" x14ac:dyDescent="0.35">
      <c r="B443" s="2">
        <v>7211</v>
      </c>
      <c r="C443" s="1">
        <f>VLOOKUP($B443,'New BRES input'!$C$6:$F$557,2,FALSE)</f>
        <v>1308.78</v>
      </c>
      <c r="D443" s="1">
        <f>VLOOKUP($B443,'New BRES input'!$C$6:$F$557,3,FALSE)</f>
        <v>1309.68</v>
      </c>
      <c r="E443" s="1">
        <f>VLOOKUP($B443,'New BRES input'!$C$6:$F$557,4,FALSE)</f>
        <v>2293.84</v>
      </c>
    </row>
    <row r="444" spans="2:5" x14ac:dyDescent="0.35">
      <c r="B444" s="2">
        <v>7219</v>
      </c>
      <c r="C444" s="1">
        <f>VLOOKUP($B444,'New BRES input'!$C$6:$F$557,2,FALSE)</f>
        <v>15771.91</v>
      </c>
      <c r="D444" s="1">
        <f>VLOOKUP($B444,'New BRES input'!$C$6:$F$557,3,FALSE)</f>
        <v>15783.23</v>
      </c>
      <c r="E444" s="1">
        <f>VLOOKUP($B444,'New BRES input'!$C$6:$F$557,4,FALSE)</f>
        <v>22250.9</v>
      </c>
    </row>
    <row r="445" spans="2:5" x14ac:dyDescent="0.35">
      <c r="B445" s="2">
        <v>7220</v>
      </c>
      <c r="C445" s="1">
        <f>VLOOKUP($B445,'New BRES input'!$C$6:$F$557,2,FALSE)</f>
        <v>1219.3900000000001</v>
      </c>
      <c r="D445" s="1">
        <f>VLOOKUP($B445,'New BRES input'!$C$6:$F$557,3,FALSE)</f>
        <v>1224.2</v>
      </c>
      <c r="E445" s="1">
        <f>VLOOKUP($B445,'New BRES input'!$C$6:$F$557,4,FALSE)</f>
        <v>3840.99</v>
      </c>
    </row>
    <row r="446" spans="2:5" x14ac:dyDescent="0.35">
      <c r="B446" s="2">
        <v>7311</v>
      </c>
      <c r="C446" s="1">
        <f>VLOOKUP($B446,'New BRES input'!$C$6:$F$557,2,FALSE)</f>
        <v>48333.85</v>
      </c>
      <c r="D446" s="1">
        <f>VLOOKUP($B446,'New BRES input'!$C$6:$F$557,3,FALSE)</f>
        <v>48373.63</v>
      </c>
      <c r="E446" s="1">
        <f>VLOOKUP($B446,'New BRES input'!$C$6:$F$557,4,FALSE)</f>
        <v>60014.879999999997</v>
      </c>
    </row>
    <row r="447" spans="2:5" x14ac:dyDescent="0.35">
      <c r="B447" s="2">
        <v>7312</v>
      </c>
      <c r="C447" s="1">
        <f>VLOOKUP($B447,'New BRES input'!$C$6:$F$557,2,FALSE)</f>
        <v>9428.69</v>
      </c>
      <c r="D447" s="1">
        <f>VLOOKUP($B447,'New BRES input'!$C$6:$F$557,3,FALSE)</f>
        <v>9445.89</v>
      </c>
      <c r="E447" s="1">
        <f>VLOOKUP($B447,'New BRES input'!$C$6:$F$557,4,FALSE)</f>
        <v>12358.15</v>
      </c>
    </row>
    <row r="448" spans="2:5" x14ac:dyDescent="0.35">
      <c r="B448" s="2">
        <v>7320</v>
      </c>
      <c r="C448" s="1">
        <f>VLOOKUP($B448,'New BRES input'!$C$6:$F$557,2,FALSE)</f>
        <v>20438.66</v>
      </c>
      <c r="D448" s="1">
        <f>VLOOKUP($B448,'New BRES input'!$C$6:$F$557,3,FALSE)</f>
        <v>20445.41</v>
      </c>
      <c r="E448" s="1">
        <f>VLOOKUP($B448,'New BRES input'!$C$6:$F$557,4,FALSE)</f>
        <v>22564.63</v>
      </c>
    </row>
    <row r="449" spans="2:5" x14ac:dyDescent="0.35">
      <c r="B449" s="2">
        <v>7410</v>
      </c>
      <c r="C449" s="1">
        <f>VLOOKUP($B449,'New BRES input'!$C$6:$F$557,2,FALSE)</f>
        <v>15154.58</v>
      </c>
      <c r="D449" s="1">
        <f>VLOOKUP($B449,'New BRES input'!$C$6:$F$557,3,FALSE)</f>
        <v>15084.53</v>
      </c>
      <c r="E449" s="1">
        <f>VLOOKUP($B449,'New BRES input'!$C$6:$F$557,4,FALSE)</f>
        <v>23075.81</v>
      </c>
    </row>
    <row r="450" spans="2:5" x14ac:dyDescent="0.35">
      <c r="B450" s="2">
        <v>7420</v>
      </c>
      <c r="C450" s="1">
        <f>VLOOKUP($B450,'New BRES input'!$C$6:$F$557,2,FALSE)</f>
        <v>4766.57</v>
      </c>
      <c r="D450" s="1">
        <f>VLOOKUP($B450,'New BRES input'!$C$6:$F$557,3,FALSE)</f>
        <v>4752.71</v>
      </c>
      <c r="E450" s="1">
        <f>VLOOKUP($B450,'New BRES input'!$C$6:$F$557,4,FALSE)</f>
        <v>7544.01</v>
      </c>
    </row>
    <row r="451" spans="2:5" x14ac:dyDescent="0.35">
      <c r="B451" s="2">
        <v>7430</v>
      </c>
      <c r="C451" s="1">
        <f>VLOOKUP($B451,'New BRES input'!$C$6:$F$557,2,FALSE)</f>
        <v>1150.3</v>
      </c>
      <c r="D451" s="1">
        <f>VLOOKUP($B451,'New BRES input'!$C$6:$F$557,3,FALSE)</f>
        <v>1164.1600000000001</v>
      </c>
      <c r="E451" s="1">
        <f>VLOOKUP($B451,'New BRES input'!$C$6:$F$557,4,FALSE)</f>
        <v>1830.93</v>
      </c>
    </row>
    <row r="452" spans="2:5" x14ac:dyDescent="0.35">
      <c r="B452" s="2">
        <v>7490</v>
      </c>
      <c r="C452" s="1">
        <f>VLOOKUP($B452,'New BRES input'!$C$6:$F$557,2,FALSE)</f>
        <v>19615.63</v>
      </c>
      <c r="D452" s="1">
        <f>VLOOKUP($B452,'New BRES input'!$C$6:$F$557,3,FALSE)</f>
        <v>21768.84</v>
      </c>
      <c r="E452" s="1">
        <f>VLOOKUP($B452,'New BRES input'!$C$6:$F$557,4,FALSE)</f>
        <v>36378.879999999997</v>
      </c>
    </row>
    <row r="453" spans="2:5" x14ac:dyDescent="0.35">
      <c r="B453" s="2">
        <v>7500</v>
      </c>
      <c r="C453" s="1">
        <f>VLOOKUP($B453,'New BRES input'!$C$6:$F$557,2,FALSE)</f>
        <v>4131.84</v>
      </c>
      <c r="D453" s="1">
        <f>VLOOKUP($B453,'New BRES input'!$C$6:$F$557,3,FALSE)</f>
        <v>4076.26</v>
      </c>
      <c r="E453" s="1">
        <f>VLOOKUP($B453,'New BRES input'!$C$6:$F$557,4,FALSE)</f>
        <v>2616.66</v>
      </c>
    </row>
    <row r="454" spans="2:5" x14ac:dyDescent="0.35">
      <c r="B454" s="2">
        <v>7711</v>
      </c>
      <c r="C454" s="1">
        <f>VLOOKUP($B454,'New BRES input'!$C$6:$F$557,2,FALSE)</f>
        <v>3680.62</v>
      </c>
      <c r="D454" s="1">
        <f>VLOOKUP($B454,'New BRES input'!$C$6:$F$557,3,FALSE)</f>
        <v>3680.7</v>
      </c>
      <c r="E454" s="1">
        <f>VLOOKUP($B454,'New BRES input'!$C$6:$F$557,4,FALSE)</f>
        <v>4297.08</v>
      </c>
    </row>
    <row r="455" spans="2:5" x14ac:dyDescent="0.35">
      <c r="B455" s="2">
        <v>7712</v>
      </c>
      <c r="C455" s="1">
        <f>VLOOKUP($B455,'New BRES input'!$C$6:$F$557,2,FALSE)</f>
        <v>572.94361700000002</v>
      </c>
      <c r="D455" s="1">
        <f>VLOOKUP($B455,'New BRES input'!$C$6:$F$557,3,FALSE)</f>
        <v>569.73739999999998</v>
      </c>
      <c r="E455" s="1">
        <f>VLOOKUP($B455,'New BRES input'!$C$6:$F$557,4,FALSE)</f>
        <v>615.09589140000003</v>
      </c>
    </row>
    <row r="456" spans="2:5" x14ac:dyDescent="0.35">
      <c r="B456" s="2">
        <v>7721</v>
      </c>
      <c r="C456" s="1">
        <f>VLOOKUP($B456,'New BRES input'!$C$6:$F$557,2,FALSE)</f>
        <v>0</v>
      </c>
      <c r="D456" s="1">
        <f>VLOOKUP($B456,'New BRES input'!$C$6:$F$557,3,FALSE)</f>
        <v>0</v>
      </c>
      <c r="E456" s="1">
        <f>VLOOKUP($B456,'New BRES input'!$C$6:$F$557,4,FALSE)</f>
        <v>410.68060609999998</v>
      </c>
    </row>
    <row r="457" spans="2:5" x14ac:dyDescent="0.35">
      <c r="B457" s="2">
        <v>7722</v>
      </c>
      <c r="C457" s="1">
        <f>VLOOKUP($B457,'New BRES input'!$C$6:$F$557,2,FALSE)</f>
        <v>0</v>
      </c>
      <c r="D457" s="1">
        <f>VLOOKUP($B457,'New BRES input'!$C$6:$F$557,3,FALSE)</f>
        <v>0</v>
      </c>
      <c r="E457" s="1">
        <f>VLOOKUP($B457,'New BRES input'!$C$6:$F$557,4,FALSE)</f>
        <v>8.4462475000000001</v>
      </c>
    </row>
    <row r="458" spans="2:5" x14ac:dyDescent="0.35">
      <c r="B458" s="2">
        <v>7729</v>
      </c>
      <c r="C458" s="1">
        <f>VLOOKUP($B458,'New BRES input'!$C$6:$F$557,2,FALSE)</f>
        <v>3284.62</v>
      </c>
      <c r="D458" s="1">
        <f>VLOOKUP($B458,'New BRES input'!$C$6:$F$557,3,FALSE)</f>
        <v>3279.23</v>
      </c>
      <c r="E458" s="1">
        <f>VLOOKUP($B458,'New BRES input'!$C$6:$F$557,4,FALSE)</f>
        <v>1027.23</v>
      </c>
    </row>
    <row r="459" spans="2:5" x14ac:dyDescent="0.35">
      <c r="B459" s="2">
        <v>7731</v>
      </c>
      <c r="C459" s="1">
        <f>VLOOKUP($B459,'New BRES input'!$C$6:$F$557,2,FALSE)</f>
        <v>0</v>
      </c>
      <c r="D459" s="1">
        <f>VLOOKUP($B459,'New BRES input'!$C$6:$F$557,3,FALSE)</f>
        <v>0</v>
      </c>
      <c r="E459" s="1">
        <f>VLOOKUP($B459,'New BRES input'!$C$6:$F$557,4,FALSE)</f>
        <v>0</v>
      </c>
    </row>
    <row r="460" spans="2:5" x14ac:dyDescent="0.35">
      <c r="B460" s="2">
        <v>7732</v>
      </c>
      <c r="C460" s="1">
        <f>VLOOKUP($B460,'New BRES input'!$C$6:$F$557,2,FALSE)</f>
        <v>2642.74</v>
      </c>
      <c r="D460" s="1">
        <f>VLOOKUP($B460,'New BRES input'!$C$6:$F$557,3,FALSE)</f>
        <v>2651.49</v>
      </c>
      <c r="E460" s="1">
        <f>VLOOKUP($B460,'New BRES input'!$C$6:$F$557,4,FALSE)</f>
        <v>2138.83</v>
      </c>
    </row>
    <row r="461" spans="2:5" x14ac:dyDescent="0.35">
      <c r="B461" s="2">
        <v>7733</v>
      </c>
      <c r="C461" s="1">
        <f>VLOOKUP($B461,'New BRES input'!$C$6:$F$557,2,FALSE)</f>
        <v>503.4178642</v>
      </c>
      <c r="D461" s="1">
        <f>VLOOKUP($B461,'New BRES input'!$C$6:$F$557,3,FALSE)</f>
        <v>503.39556820000001</v>
      </c>
      <c r="E461" s="1">
        <f>VLOOKUP($B461,'New BRES input'!$C$6:$F$557,4,FALSE)</f>
        <v>280.6982984</v>
      </c>
    </row>
    <row r="462" spans="2:5" x14ac:dyDescent="0.35">
      <c r="B462" s="2">
        <v>7734</v>
      </c>
      <c r="C462" s="1">
        <f>VLOOKUP($B462,'New BRES input'!$C$6:$F$557,2,FALSE)</f>
        <v>0</v>
      </c>
      <c r="D462" s="1">
        <f>VLOOKUP($B462,'New BRES input'!$C$6:$F$557,3,FALSE)</f>
        <v>0</v>
      </c>
      <c r="E462" s="1">
        <f>VLOOKUP($B462,'New BRES input'!$C$6:$F$557,4,FALSE)</f>
        <v>0</v>
      </c>
    </row>
    <row r="463" spans="2:5" x14ac:dyDescent="0.35">
      <c r="B463" s="2">
        <v>7735</v>
      </c>
      <c r="C463" s="1">
        <f>VLOOKUP($B463,'New BRES input'!$C$6:$F$557,2,FALSE)</f>
        <v>386.17678439999997</v>
      </c>
      <c r="D463" s="1">
        <f>VLOOKUP($B463,'New BRES input'!$C$6:$F$557,3,FALSE)</f>
        <v>383.57528550000001</v>
      </c>
      <c r="E463" s="1">
        <f>VLOOKUP($B463,'New BRES input'!$C$6:$F$557,4,FALSE)</f>
        <v>176.3458373</v>
      </c>
    </row>
    <row r="464" spans="2:5" x14ac:dyDescent="0.35">
      <c r="B464" s="2">
        <v>7739</v>
      </c>
      <c r="C464" s="1">
        <f>VLOOKUP($B464,'New BRES input'!$C$6:$F$557,2,FALSE)</f>
        <v>4591.13</v>
      </c>
      <c r="D464" s="1">
        <f>VLOOKUP($B464,'New BRES input'!$C$6:$F$557,3,FALSE)</f>
        <v>4579</v>
      </c>
      <c r="E464" s="1">
        <f>VLOOKUP($B464,'New BRES input'!$C$6:$F$557,4,FALSE)</f>
        <v>3327.34</v>
      </c>
    </row>
    <row r="465" spans="2:5" x14ac:dyDescent="0.35">
      <c r="B465" s="2">
        <v>7740</v>
      </c>
      <c r="C465" s="1">
        <f>VLOOKUP($B465,'New BRES input'!$C$6:$F$557,2,FALSE)</f>
        <v>638.01123789999997</v>
      </c>
      <c r="D465" s="1">
        <f>VLOOKUP($B465,'New BRES input'!$C$6:$F$557,3,FALSE)</f>
        <v>633.71998029999997</v>
      </c>
      <c r="E465" s="1">
        <f>VLOOKUP($B465,'New BRES input'!$C$6:$F$557,4,FALSE)</f>
        <v>433.60329400000001</v>
      </c>
    </row>
    <row r="466" spans="2:5" x14ac:dyDescent="0.35">
      <c r="B466" s="2">
        <v>7810</v>
      </c>
      <c r="C466" s="1">
        <f>VLOOKUP($B466,'New BRES input'!$C$6:$F$557,2,FALSE)</f>
        <v>34016.31</v>
      </c>
      <c r="D466" s="1">
        <f>VLOOKUP($B466,'New BRES input'!$C$6:$F$557,3,FALSE)</f>
        <v>34968.68</v>
      </c>
      <c r="E466" s="1">
        <f>VLOOKUP($B466,'New BRES input'!$C$6:$F$557,4,FALSE)</f>
        <v>40907.919999999998</v>
      </c>
    </row>
    <row r="467" spans="2:5" x14ac:dyDescent="0.35">
      <c r="B467" s="2">
        <v>7820</v>
      </c>
      <c r="C467" s="1">
        <f>VLOOKUP($B467,'New BRES input'!$C$6:$F$557,2,FALSE)</f>
        <v>138948.23000000001</v>
      </c>
      <c r="D467" s="1">
        <f>VLOOKUP($B467,'New BRES input'!$C$6:$F$557,3,FALSE)</f>
        <v>139130.06</v>
      </c>
      <c r="E467" s="1">
        <f>VLOOKUP($B467,'New BRES input'!$C$6:$F$557,4,FALSE)</f>
        <v>146364.25</v>
      </c>
    </row>
    <row r="468" spans="2:5" x14ac:dyDescent="0.35">
      <c r="B468" s="2">
        <v>7830</v>
      </c>
      <c r="C468" s="1">
        <f>VLOOKUP($B468,'New BRES input'!$C$6:$F$557,2,FALSE)</f>
        <v>3686.75</v>
      </c>
      <c r="D468" s="1">
        <f>VLOOKUP($B468,'New BRES input'!$C$6:$F$557,3,FALSE)</f>
        <v>3694.21</v>
      </c>
      <c r="E468" s="1">
        <f>VLOOKUP($B468,'New BRES input'!$C$6:$F$557,4,FALSE)</f>
        <v>4398.2700000000004</v>
      </c>
    </row>
    <row r="469" spans="2:5" x14ac:dyDescent="0.35">
      <c r="B469" s="2">
        <v>7911</v>
      </c>
      <c r="C469" s="1">
        <f>VLOOKUP($B469,'New BRES input'!$C$6:$F$557,2,FALSE)</f>
        <v>15168.8</v>
      </c>
      <c r="D469" s="1">
        <f>VLOOKUP($B469,'New BRES input'!$C$6:$F$557,3,FALSE)</f>
        <v>15204.51</v>
      </c>
      <c r="E469" s="1">
        <f>VLOOKUP($B469,'New BRES input'!$C$6:$F$557,4,FALSE)</f>
        <v>14162.66</v>
      </c>
    </row>
    <row r="470" spans="2:5" x14ac:dyDescent="0.35">
      <c r="B470" s="2">
        <v>7912</v>
      </c>
      <c r="C470" s="1">
        <f>VLOOKUP($B470,'New BRES input'!$C$6:$F$557,2,FALSE)</f>
        <v>8440.18</v>
      </c>
      <c r="D470" s="1">
        <f>VLOOKUP($B470,'New BRES input'!$C$6:$F$557,3,FALSE)</f>
        <v>8438.5</v>
      </c>
      <c r="E470" s="1">
        <f>VLOOKUP($B470,'New BRES input'!$C$6:$F$557,4,FALSE)</f>
        <v>6785.94</v>
      </c>
    </row>
    <row r="471" spans="2:5" x14ac:dyDescent="0.35">
      <c r="B471" s="2">
        <v>7990</v>
      </c>
      <c r="C471" s="1">
        <f>VLOOKUP($B471,'New BRES input'!$C$6:$F$557,2,FALSE)</f>
        <v>2330.06</v>
      </c>
      <c r="D471" s="1">
        <f>VLOOKUP($B471,'New BRES input'!$C$6:$F$557,3,FALSE)</f>
        <v>2325.98</v>
      </c>
      <c r="E471" s="1">
        <f>VLOOKUP($B471,'New BRES input'!$C$6:$F$557,4,FALSE)</f>
        <v>6825.63</v>
      </c>
    </row>
    <row r="472" spans="2:5" x14ac:dyDescent="0.35">
      <c r="B472" s="2">
        <v>8010</v>
      </c>
      <c r="C472" s="1">
        <f>VLOOKUP($B472,'New BRES input'!$C$6:$F$557,2,FALSE)</f>
        <v>61910.93</v>
      </c>
      <c r="D472" s="1">
        <f>VLOOKUP($B472,'New BRES input'!$C$6:$F$557,3,FALSE)</f>
        <v>61987.23</v>
      </c>
      <c r="E472" s="1">
        <f>VLOOKUP($B472,'New BRES input'!$C$6:$F$557,4,FALSE)</f>
        <v>56771.94</v>
      </c>
    </row>
    <row r="473" spans="2:5" x14ac:dyDescent="0.35">
      <c r="B473" s="2">
        <v>8020</v>
      </c>
      <c r="C473" s="1">
        <f>VLOOKUP($B473,'New BRES input'!$C$6:$F$557,2,FALSE)</f>
        <v>2238.8000000000002</v>
      </c>
      <c r="D473" s="1">
        <f>VLOOKUP($B473,'New BRES input'!$C$6:$F$557,3,FALSE)</f>
        <v>2235.3200000000002</v>
      </c>
      <c r="E473" s="1">
        <f>VLOOKUP($B473,'New BRES input'!$C$6:$F$557,4,FALSE)</f>
        <v>1586.91</v>
      </c>
    </row>
    <row r="474" spans="2:5" x14ac:dyDescent="0.35">
      <c r="B474" s="2">
        <v>8030</v>
      </c>
      <c r="C474" s="1">
        <f>VLOOKUP($B474,'New BRES input'!$C$6:$F$557,2,FALSE)</f>
        <v>591.99275539999996</v>
      </c>
      <c r="D474" s="1">
        <f>VLOOKUP($B474,'New BRES input'!$C$6:$F$557,3,FALSE)</f>
        <v>592.71905400000003</v>
      </c>
      <c r="E474" s="1">
        <f>VLOOKUP($B474,'New BRES input'!$C$6:$F$557,4,FALSE)</f>
        <v>449.63139949999999</v>
      </c>
    </row>
    <row r="475" spans="2:5" x14ac:dyDescent="0.35">
      <c r="B475" s="2">
        <v>8110</v>
      </c>
      <c r="C475" s="1">
        <f>VLOOKUP($B475,'New BRES input'!$C$6:$F$557,2,FALSE)</f>
        <v>39317.61</v>
      </c>
      <c r="D475" s="1">
        <f>VLOOKUP($B475,'New BRES input'!$C$6:$F$557,3,FALSE)</f>
        <v>39603.379999999997</v>
      </c>
      <c r="E475" s="1">
        <f>VLOOKUP($B475,'New BRES input'!$C$6:$F$557,4,FALSE)</f>
        <v>31534.69</v>
      </c>
    </row>
    <row r="476" spans="2:5" x14ac:dyDescent="0.35">
      <c r="B476" s="2">
        <v>8121</v>
      </c>
      <c r="C476" s="1">
        <f>VLOOKUP($B476,'New BRES input'!$C$6:$F$557,2,FALSE)</f>
        <v>85238.42</v>
      </c>
      <c r="D476" s="1">
        <f>VLOOKUP($B476,'New BRES input'!$C$6:$F$557,3,FALSE)</f>
        <v>85520.15</v>
      </c>
      <c r="E476" s="1">
        <f>VLOOKUP($B476,'New BRES input'!$C$6:$F$557,4,FALSE)</f>
        <v>87975.57</v>
      </c>
    </row>
    <row r="477" spans="2:5" x14ac:dyDescent="0.35">
      <c r="B477" s="2">
        <v>8122</v>
      </c>
      <c r="C477" s="1">
        <f>VLOOKUP($B477,'New BRES input'!$C$6:$F$557,2,FALSE)</f>
        <v>3479.5</v>
      </c>
      <c r="D477" s="1">
        <f>VLOOKUP($B477,'New BRES input'!$C$6:$F$557,3,FALSE)</f>
        <v>3492.15</v>
      </c>
      <c r="E477" s="1">
        <f>VLOOKUP($B477,'New BRES input'!$C$6:$F$557,4,FALSE)</f>
        <v>3902.44</v>
      </c>
    </row>
    <row r="478" spans="2:5" x14ac:dyDescent="0.35">
      <c r="B478" s="2">
        <v>8129</v>
      </c>
      <c r="C478" s="1">
        <f>VLOOKUP($B478,'New BRES input'!$C$6:$F$557,2,FALSE)</f>
        <v>10846.25</v>
      </c>
      <c r="D478" s="1">
        <f>VLOOKUP($B478,'New BRES input'!$C$6:$F$557,3,FALSE)</f>
        <v>11058.56</v>
      </c>
      <c r="E478" s="1">
        <f>VLOOKUP($B478,'New BRES input'!$C$6:$F$557,4,FALSE)</f>
        <v>12088.41</v>
      </c>
    </row>
    <row r="479" spans="2:5" x14ac:dyDescent="0.35">
      <c r="B479" s="2">
        <v>8130</v>
      </c>
      <c r="C479" s="1">
        <f>VLOOKUP($B479,'New BRES input'!$C$6:$F$557,2,FALSE)</f>
        <v>8618.0499999999993</v>
      </c>
      <c r="D479" s="1">
        <f>VLOOKUP($B479,'New BRES input'!$C$6:$F$557,3,FALSE)</f>
        <v>9396.9599999999991</v>
      </c>
      <c r="E479" s="1">
        <f>VLOOKUP($B479,'New BRES input'!$C$6:$F$557,4,FALSE)</f>
        <v>6336.42</v>
      </c>
    </row>
    <row r="480" spans="2:5" x14ac:dyDescent="0.35">
      <c r="B480" s="2">
        <v>8220</v>
      </c>
      <c r="C480" s="1">
        <f>VLOOKUP($B480,'New BRES input'!$C$6:$F$557,2,FALSE)</f>
        <v>5912.6</v>
      </c>
      <c r="D480" s="1">
        <f>VLOOKUP($B480,'New BRES input'!$C$6:$F$557,3,FALSE)</f>
        <v>5879.12</v>
      </c>
      <c r="E480" s="1">
        <f>VLOOKUP($B480,'New BRES input'!$C$6:$F$557,4,FALSE)</f>
        <v>3892.27</v>
      </c>
    </row>
    <row r="481" spans="2:5" x14ac:dyDescent="0.35">
      <c r="B481" s="2">
        <v>8230</v>
      </c>
      <c r="C481" s="1">
        <f>VLOOKUP($B481,'New BRES input'!$C$6:$F$557,2,FALSE)</f>
        <v>7382.95</v>
      </c>
      <c r="D481" s="1">
        <f>VLOOKUP($B481,'New BRES input'!$C$6:$F$557,3,FALSE)</f>
        <v>7228.72</v>
      </c>
      <c r="E481" s="1">
        <f>VLOOKUP($B481,'New BRES input'!$C$6:$F$557,4,FALSE)</f>
        <v>7222.78</v>
      </c>
    </row>
    <row r="482" spans="2:5" x14ac:dyDescent="0.35">
      <c r="B482" s="2">
        <v>8411</v>
      </c>
      <c r="C482" s="1">
        <f>VLOOKUP($B482,'New BRES input'!$C$6:$F$557,2,FALSE)</f>
        <v>109702.62</v>
      </c>
      <c r="D482" s="1">
        <f>VLOOKUP($B482,'New BRES input'!$C$6:$F$557,3,FALSE)</f>
        <v>109903.19</v>
      </c>
      <c r="E482" s="1">
        <f>VLOOKUP($B482,'New BRES input'!$C$6:$F$557,4,FALSE)</f>
        <v>110148.59</v>
      </c>
    </row>
    <row r="483" spans="2:5" x14ac:dyDescent="0.35">
      <c r="B483" s="2">
        <v>8412</v>
      </c>
      <c r="C483" s="1">
        <f>VLOOKUP($B483,'New BRES input'!$C$6:$F$557,2,FALSE)</f>
        <v>18652.02</v>
      </c>
      <c r="D483" s="1">
        <f>VLOOKUP($B483,'New BRES input'!$C$6:$F$557,3,FALSE)</f>
        <v>18656.990000000002</v>
      </c>
      <c r="E483" s="1">
        <f>VLOOKUP($B483,'New BRES input'!$C$6:$F$557,4,FALSE)</f>
        <v>16457.34</v>
      </c>
    </row>
    <row r="484" spans="2:5" x14ac:dyDescent="0.35">
      <c r="B484" s="2">
        <v>8413</v>
      </c>
      <c r="C484" s="1">
        <f>VLOOKUP($B484,'New BRES input'!$C$6:$F$557,2,FALSE)</f>
        <v>2842.81</v>
      </c>
      <c r="D484" s="1">
        <f>VLOOKUP($B484,'New BRES input'!$C$6:$F$557,3,FALSE)</f>
        <v>2843.61</v>
      </c>
      <c r="E484" s="1">
        <f>VLOOKUP($B484,'New BRES input'!$C$6:$F$557,4,FALSE)</f>
        <v>2951.74</v>
      </c>
    </row>
    <row r="485" spans="2:5" x14ac:dyDescent="0.35">
      <c r="B485" s="2">
        <v>8421</v>
      </c>
      <c r="C485" s="1">
        <f>VLOOKUP($B485,'New BRES input'!$C$6:$F$557,2,FALSE)</f>
        <v>0</v>
      </c>
      <c r="D485" s="1">
        <f>VLOOKUP($B485,'New BRES input'!$C$6:$F$557,3,FALSE)</f>
        <v>0</v>
      </c>
      <c r="E485" s="1">
        <f>VLOOKUP($B485,'New BRES input'!$C$6:$F$557,4,FALSE)</f>
        <v>0</v>
      </c>
    </row>
    <row r="486" spans="2:5" x14ac:dyDescent="0.35">
      <c r="B486" s="2">
        <v>8422</v>
      </c>
      <c r="C486" s="1">
        <f>VLOOKUP($B486,'New BRES input'!$C$6:$F$557,2,FALSE)</f>
        <v>0</v>
      </c>
      <c r="D486" s="1">
        <f>VLOOKUP($B486,'New BRES input'!$C$6:$F$557,3,FALSE)</f>
        <v>0</v>
      </c>
      <c r="E486" s="1">
        <f>VLOOKUP($B486,'New BRES input'!$C$6:$F$557,4,FALSE)</f>
        <v>0</v>
      </c>
    </row>
    <row r="487" spans="2:5" x14ac:dyDescent="0.35">
      <c r="B487" s="2">
        <v>8423</v>
      </c>
      <c r="C487" s="1">
        <f>VLOOKUP($B487,'New BRES input'!$C$6:$F$557,2,FALSE)</f>
        <v>15066.1</v>
      </c>
      <c r="D487" s="1">
        <f>VLOOKUP($B487,'New BRES input'!$C$6:$F$557,3,FALSE)</f>
        <v>15067.29</v>
      </c>
      <c r="E487" s="1">
        <f>VLOOKUP($B487,'New BRES input'!$C$6:$F$557,4,FALSE)</f>
        <v>14270.12</v>
      </c>
    </row>
    <row r="488" spans="2:5" x14ac:dyDescent="0.35">
      <c r="B488" s="2">
        <v>8424</v>
      </c>
      <c r="C488" s="1">
        <f>VLOOKUP($B488,'New BRES input'!$C$6:$F$557,2,FALSE)</f>
        <v>52588.46</v>
      </c>
      <c r="D488" s="1">
        <f>VLOOKUP($B488,'New BRES input'!$C$6:$F$557,3,FALSE)</f>
        <v>52590.35</v>
      </c>
      <c r="E488" s="1">
        <f>VLOOKUP($B488,'New BRES input'!$C$6:$F$557,4,FALSE)</f>
        <v>50764.78</v>
      </c>
    </row>
    <row r="489" spans="2:5" x14ac:dyDescent="0.35">
      <c r="B489" s="2">
        <v>8425</v>
      </c>
      <c r="C489" s="1">
        <f>VLOOKUP($B489,'New BRES input'!$C$6:$F$557,2,FALSE)</f>
        <v>5796</v>
      </c>
      <c r="D489" s="1">
        <f>VLOOKUP($B489,'New BRES input'!$C$6:$F$557,3,FALSE)</f>
        <v>5796</v>
      </c>
      <c r="E489" s="1">
        <f>VLOOKUP($B489,'New BRES input'!$C$6:$F$557,4,FALSE)</f>
        <v>5651</v>
      </c>
    </row>
    <row r="490" spans="2:5" x14ac:dyDescent="0.35">
      <c r="B490" s="2">
        <v>8430</v>
      </c>
      <c r="C490" s="1">
        <f>VLOOKUP($B490,'New BRES input'!$C$6:$F$557,2,FALSE)</f>
        <v>5864</v>
      </c>
      <c r="D490" s="1">
        <f>VLOOKUP($B490,'New BRES input'!$C$6:$F$557,3,FALSE)</f>
        <v>5864</v>
      </c>
      <c r="E490" s="1">
        <f>VLOOKUP($B490,'New BRES input'!$C$6:$F$557,4,FALSE)</f>
        <v>5521</v>
      </c>
    </row>
    <row r="491" spans="2:5" x14ac:dyDescent="0.35">
      <c r="B491" s="2">
        <v>8510</v>
      </c>
      <c r="C491" s="1">
        <f>VLOOKUP($B491,'New BRES input'!$C$6:$F$557,2,FALSE)</f>
        <v>11398.77</v>
      </c>
      <c r="D491" s="1">
        <f>VLOOKUP($B491,'New BRES input'!$C$6:$F$557,3,FALSE)</f>
        <v>11684.96</v>
      </c>
      <c r="E491" s="1">
        <f>VLOOKUP($B491,'New BRES input'!$C$6:$F$557,4,FALSE)</f>
        <v>9553.5300000000007</v>
      </c>
    </row>
    <row r="492" spans="2:5" x14ac:dyDescent="0.35">
      <c r="B492" s="2">
        <v>8520</v>
      </c>
      <c r="C492" s="1">
        <f>VLOOKUP($B492,'New BRES input'!$C$6:$F$557,2,FALSE)</f>
        <v>145446.28</v>
      </c>
      <c r="D492" s="1">
        <f>VLOOKUP($B492,'New BRES input'!$C$6:$F$557,3,FALSE)</f>
        <v>146112.95000000001</v>
      </c>
      <c r="E492" s="1">
        <f>VLOOKUP($B492,'New BRES input'!$C$6:$F$557,4,FALSE)</f>
        <v>137034.10999999999</v>
      </c>
    </row>
    <row r="493" spans="2:5" x14ac:dyDescent="0.35">
      <c r="B493" s="2">
        <v>8531</v>
      </c>
      <c r="C493" s="1">
        <f>VLOOKUP($B493,'New BRES input'!$C$6:$F$557,2,FALSE)</f>
        <v>78065.2</v>
      </c>
      <c r="D493" s="1">
        <f>VLOOKUP($B493,'New BRES input'!$C$6:$F$557,3,FALSE)</f>
        <v>78397.25</v>
      </c>
      <c r="E493" s="1">
        <f>VLOOKUP($B493,'New BRES input'!$C$6:$F$557,4,FALSE)</f>
        <v>73325.09</v>
      </c>
    </row>
    <row r="494" spans="2:5" x14ac:dyDescent="0.35">
      <c r="B494" s="2">
        <v>8532</v>
      </c>
      <c r="C494" s="1">
        <f>VLOOKUP($B494,'New BRES input'!$C$6:$F$557,2,FALSE)</f>
        <v>22063.5</v>
      </c>
      <c r="D494" s="1">
        <f>VLOOKUP($B494,'New BRES input'!$C$6:$F$557,3,FALSE)</f>
        <v>22234.06</v>
      </c>
      <c r="E494" s="1">
        <f>VLOOKUP($B494,'New BRES input'!$C$6:$F$557,4,FALSE)</f>
        <v>20058.599999999999</v>
      </c>
    </row>
    <row r="495" spans="2:5" x14ac:dyDescent="0.35">
      <c r="B495" s="2">
        <v>8541</v>
      </c>
      <c r="C495" s="1">
        <f>VLOOKUP($B495,'New BRES input'!$C$6:$F$557,2,FALSE)</f>
        <v>7363.54</v>
      </c>
      <c r="D495" s="1">
        <f>VLOOKUP($B495,'New BRES input'!$C$6:$F$557,3,FALSE)</f>
        <v>7454</v>
      </c>
      <c r="E495" s="1">
        <f>VLOOKUP($B495,'New BRES input'!$C$6:$F$557,4,FALSE)</f>
        <v>6161.64</v>
      </c>
    </row>
    <row r="496" spans="2:5" x14ac:dyDescent="0.35">
      <c r="B496" s="2">
        <v>8542</v>
      </c>
      <c r="C496" s="1">
        <f>VLOOKUP($B496,'New BRES input'!$C$6:$F$557,2,FALSE)</f>
        <v>72316.13</v>
      </c>
      <c r="D496" s="1">
        <f>VLOOKUP($B496,'New BRES input'!$C$6:$F$557,3,FALSE)</f>
        <v>72361.86</v>
      </c>
      <c r="E496" s="1">
        <f>VLOOKUP($B496,'New BRES input'!$C$6:$F$557,4,FALSE)</f>
        <v>74985.009999999995</v>
      </c>
    </row>
    <row r="497" spans="2:5" x14ac:dyDescent="0.35">
      <c r="B497" s="2">
        <v>8551</v>
      </c>
      <c r="C497" s="1">
        <f>VLOOKUP($B497,'New BRES input'!$C$6:$F$557,2,FALSE)</f>
        <v>2125.3000000000002</v>
      </c>
      <c r="D497" s="1">
        <f>VLOOKUP($B497,'New BRES input'!$C$6:$F$557,3,FALSE)</f>
        <v>2187.6999999999998</v>
      </c>
      <c r="E497" s="1">
        <f>VLOOKUP($B497,'New BRES input'!$C$6:$F$557,4,FALSE)</f>
        <v>2100.94</v>
      </c>
    </row>
    <row r="498" spans="2:5" x14ac:dyDescent="0.35">
      <c r="B498" s="2">
        <v>8552</v>
      </c>
      <c r="C498" s="1">
        <f>VLOOKUP($B498,'New BRES input'!$C$6:$F$557,2,FALSE)</f>
        <v>1425.22</v>
      </c>
      <c r="D498" s="1">
        <f>VLOOKUP($B498,'New BRES input'!$C$6:$F$557,3,FALSE)</f>
        <v>1476.64</v>
      </c>
      <c r="E498" s="1">
        <f>VLOOKUP($B498,'New BRES input'!$C$6:$F$557,4,FALSE)</f>
        <v>1815.28</v>
      </c>
    </row>
    <row r="499" spans="2:5" x14ac:dyDescent="0.35">
      <c r="B499" s="2">
        <v>8553</v>
      </c>
      <c r="C499" s="1">
        <f>VLOOKUP($B499,'New BRES input'!$C$6:$F$557,2,FALSE)</f>
        <v>452.95144829999998</v>
      </c>
      <c r="D499" s="1">
        <f>VLOOKUP($B499,'New BRES input'!$C$6:$F$557,3,FALSE)</f>
        <v>480.94383909999999</v>
      </c>
      <c r="E499" s="1">
        <f>VLOOKUP($B499,'New BRES input'!$C$6:$F$557,4,FALSE)</f>
        <v>426.0265278</v>
      </c>
    </row>
    <row r="500" spans="2:5" x14ac:dyDescent="0.35">
      <c r="B500" s="2">
        <v>8559</v>
      </c>
      <c r="C500" s="1">
        <f>VLOOKUP($B500,'New BRES input'!$C$6:$F$557,2,FALSE)</f>
        <v>37082.85</v>
      </c>
      <c r="D500" s="1">
        <f>VLOOKUP($B500,'New BRES input'!$C$6:$F$557,3,FALSE)</f>
        <v>37587.96</v>
      </c>
      <c r="E500" s="1">
        <f>VLOOKUP($B500,'New BRES input'!$C$6:$F$557,4,FALSE)</f>
        <v>33393.410000000003</v>
      </c>
    </row>
    <row r="501" spans="2:5" x14ac:dyDescent="0.35">
      <c r="B501" s="2">
        <v>8560</v>
      </c>
      <c r="C501" s="1">
        <f>VLOOKUP($B501,'New BRES input'!$C$6:$F$557,2,FALSE)</f>
        <v>8722.68</v>
      </c>
      <c r="D501" s="1">
        <f>VLOOKUP($B501,'New BRES input'!$C$6:$F$557,3,FALSE)</f>
        <v>8810.24</v>
      </c>
      <c r="E501" s="1">
        <f>VLOOKUP($B501,'New BRES input'!$C$6:$F$557,4,FALSE)</f>
        <v>9058.9699999999993</v>
      </c>
    </row>
    <row r="502" spans="2:5" x14ac:dyDescent="0.35">
      <c r="B502" s="2">
        <v>8610</v>
      </c>
      <c r="C502" s="1">
        <f>VLOOKUP($B502,'New BRES input'!$C$6:$F$557,2,FALSE)</f>
        <v>190292.96</v>
      </c>
      <c r="D502" s="1">
        <f>VLOOKUP($B502,'New BRES input'!$C$6:$F$557,3,FALSE)</f>
        <v>190291.35</v>
      </c>
      <c r="E502" s="1">
        <f>VLOOKUP($B502,'New BRES input'!$C$6:$F$557,4,FALSE)</f>
        <v>199544.16</v>
      </c>
    </row>
    <row r="503" spans="2:5" x14ac:dyDescent="0.35">
      <c r="B503" s="2">
        <v>8621</v>
      </c>
      <c r="C503" s="1">
        <f>VLOOKUP($B503,'New BRES input'!$C$6:$F$557,2,FALSE)</f>
        <v>34373.879999999997</v>
      </c>
      <c r="D503" s="1">
        <f>VLOOKUP($B503,'New BRES input'!$C$6:$F$557,3,FALSE)</f>
        <v>34739.300000000003</v>
      </c>
      <c r="E503" s="1">
        <f>VLOOKUP($B503,'New BRES input'!$C$6:$F$557,4,FALSE)</f>
        <v>28478.6</v>
      </c>
    </row>
    <row r="504" spans="2:5" x14ac:dyDescent="0.35">
      <c r="B504" s="2">
        <v>8622</v>
      </c>
      <c r="C504" s="1">
        <f>VLOOKUP($B504,'New BRES input'!$C$6:$F$557,2,FALSE)</f>
        <v>5454.83</v>
      </c>
      <c r="D504" s="1">
        <f>VLOOKUP($B504,'New BRES input'!$C$6:$F$557,3,FALSE)</f>
        <v>5497.05</v>
      </c>
      <c r="E504" s="1">
        <f>VLOOKUP($B504,'New BRES input'!$C$6:$F$557,4,FALSE)</f>
        <v>4806.5200000000004</v>
      </c>
    </row>
    <row r="505" spans="2:5" x14ac:dyDescent="0.35">
      <c r="B505" s="2">
        <v>8623</v>
      </c>
      <c r="C505" s="1">
        <f>VLOOKUP($B505,'New BRES input'!$C$6:$F$557,2,FALSE)</f>
        <v>14653.13</v>
      </c>
      <c r="D505" s="1">
        <f>VLOOKUP($B505,'New BRES input'!$C$6:$F$557,3,FALSE)</f>
        <v>14966.69</v>
      </c>
      <c r="E505" s="1">
        <f>VLOOKUP($B505,'New BRES input'!$C$6:$F$557,4,FALSE)</f>
        <v>12045.1</v>
      </c>
    </row>
    <row r="506" spans="2:5" x14ac:dyDescent="0.35">
      <c r="B506" s="2">
        <v>8690</v>
      </c>
      <c r="C506" s="1">
        <f>VLOOKUP($B506,'New BRES input'!$C$6:$F$557,2,FALSE)</f>
        <v>56456.58</v>
      </c>
      <c r="D506" s="1">
        <f>VLOOKUP($B506,'New BRES input'!$C$6:$F$557,3,FALSE)</f>
        <v>56491.27</v>
      </c>
      <c r="E506" s="1">
        <f>VLOOKUP($B506,'New BRES input'!$C$6:$F$557,4,FALSE)</f>
        <v>61595.83</v>
      </c>
    </row>
    <row r="507" spans="2:5" x14ac:dyDescent="0.35">
      <c r="B507" s="2">
        <v>8710</v>
      </c>
      <c r="C507" s="1">
        <f>VLOOKUP($B507,'New BRES input'!$C$6:$F$557,2,FALSE)</f>
        <v>17414.55</v>
      </c>
      <c r="D507" s="1">
        <f>VLOOKUP($B507,'New BRES input'!$C$6:$F$557,3,FALSE)</f>
        <v>17404.759999999998</v>
      </c>
      <c r="E507" s="1">
        <f>VLOOKUP($B507,'New BRES input'!$C$6:$F$557,4,FALSE)</f>
        <v>12361.04</v>
      </c>
    </row>
    <row r="508" spans="2:5" x14ac:dyDescent="0.35">
      <c r="B508" s="2">
        <v>8720</v>
      </c>
      <c r="C508" s="1">
        <f>VLOOKUP($B508,'New BRES input'!$C$6:$F$557,2,FALSE)</f>
        <v>5832.94</v>
      </c>
      <c r="D508" s="1">
        <f>VLOOKUP($B508,'New BRES input'!$C$6:$F$557,3,FALSE)</f>
        <v>5823.1</v>
      </c>
      <c r="E508" s="1">
        <f>VLOOKUP($B508,'New BRES input'!$C$6:$F$557,4,FALSE)</f>
        <v>2071.92</v>
      </c>
    </row>
    <row r="509" spans="2:5" x14ac:dyDescent="0.35">
      <c r="B509" s="2">
        <v>8730</v>
      </c>
      <c r="C509" s="1">
        <f>VLOOKUP($B509,'New BRES input'!$C$6:$F$557,2,FALSE)</f>
        <v>15609.3</v>
      </c>
      <c r="D509" s="1">
        <f>VLOOKUP($B509,'New BRES input'!$C$6:$F$557,3,FALSE)</f>
        <v>15603.71</v>
      </c>
      <c r="E509" s="1">
        <f>VLOOKUP($B509,'New BRES input'!$C$6:$F$557,4,FALSE)</f>
        <v>17642.5</v>
      </c>
    </row>
    <row r="510" spans="2:5" x14ac:dyDescent="0.35">
      <c r="B510" s="2">
        <v>8790</v>
      </c>
      <c r="C510" s="1">
        <f>VLOOKUP($B510,'New BRES input'!$C$6:$F$557,2,FALSE)</f>
        <v>22765.69</v>
      </c>
      <c r="D510" s="1">
        <f>VLOOKUP($B510,'New BRES input'!$C$6:$F$557,3,FALSE)</f>
        <v>22748.04</v>
      </c>
      <c r="E510" s="1">
        <f>VLOOKUP($B510,'New BRES input'!$C$6:$F$557,4,FALSE)</f>
        <v>19467.599999999999</v>
      </c>
    </row>
    <row r="511" spans="2:5" x14ac:dyDescent="0.35">
      <c r="B511" s="2">
        <v>8810</v>
      </c>
      <c r="C511" s="1">
        <f>VLOOKUP($B511,'New BRES input'!$C$6:$F$557,2,FALSE)</f>
        <v>34494.9</v>
      </c>
      <c r="D511" s="1">
        <f>VLOOKUP($B511,'New BRES input'!$C$6:$F$557,3,FALSE)</f>
        <v>34604.949999999997</v>
      </c>
      <c r="E511" s="1">
        <f>VLOOKUP($B511,'New BRES input'!$C$6:$F$557,4,FALSE)</f>
        <v>31938.46</v>
      </c>
    </row>
    <row r="512" spans="2:5" x14ac:dyDescent="0.35">
      <c r="B512" s="2">
        <v>8891</v>
      </c>
      <c r="C512" s="1">
        <f>VLOOKUP($B512,'New BRES input'!$C$6:$F$557,2,FALSE)</f>
        <v>28470.33</v>
      </c>
      <c r="D512" s="1">
        <f>VLOOKUP($B512,'New BRES input'!$C$6:$F$557,3,FALSE)</f>
        <v>29373.69</v>
      </c>
      <c r="E512" s="1">
        <f>VLOOKUP($B512,'New BRES input'!$C$6:$F$557,4,FALSE)</f>
        <v>28537.54</v>
      </c>
    </row>
    <row r="513" spans="2:5" x14ac:dyDescent="0.35">
      <c r="B513" s="2">
        <v>8899</v>
      </c>
      <c r="C513" s="1">
        <f>VLOOKUP($B513,'New BRES input'!$C$6:$F$557,2,FALSE)</f>
        <v>77767.210000000006</v>
      </c>
      <c r="D513" s="1">
        <f>VLOOKUP($B513,'New BRES input'!$C$6:$F$557,3,FALSE)</f>
        <v>78305.06</v>
      </c>
      <c r="E513" s="1">
        <f>VLOOKUP($B513,'New BRES input'!$C$6:$F$557,4,FALSE)</f>
        <v>73875.45</v>
      </c>
    </row>
    <row r="514" spans="2:5" x14ac:dyDescent="0.35">
      <c r="B514" s="2">
        <v>9001</v>
      </c>
      <c r="C514" s="1">
        <f>VLOOKUP($B514,'New BRES input'!$C$6:$F$557,2,FALSE)</f>
        <v>16018.38</v>
      </c>
      <c r="D514" s="1">
        <f>VLOOKUP($B514,'New BRES input'!$C$6:$F$557,3,FALSE)</f>
        <v>16261.49</v>
      </c>
      <c r="E514" s="1">
        <f>VLOOKUP($B514,'New BRES input'!$C$6:$F$557,4,FALSE)</f>
        <v>16032.26</v>
      </c>
    </row>
    <row r="515" spans="2:5" x14ac:dyDescent="0.35">
      <c r="B515" s="2">
        <v>9002</v>
      </c>
      <c r="C515" s="1">
        <f>VLOOKUP($B515,'New BRES input'!$C$6:$F$557,2,FALSE)</f>
        <v>2974.21</v>
      </c>
      <c r="D515" s="1">
        <f>VLOOKUP($B515,'New BRES input'!$C$6:$F$557,3,FALSE)</f>
        <v>3028.51</v>
      </c>
      <c r="E515" s="1">
        <f>VLOOKUP($B515,'New BRES input'!$C$6:$F$557,4,FALSE)</f>
        <v>3294.68</v>
      </c>
    </row>
    <row r="516" spans="2:5" x14ac:dyDescent="0.35">
      <c r="B516" s="2">
        <v>9003</v>
      </c>
      <c r="C516" s="1">
        <f>VLOOKUP($B516,'New BRES input'!$C$6:$F$557,2,FALSE)</f>
        <v>9376.36</v>
      </c>
      <c r="D516" s="1">
        <f>VLOOKUP($B516,'New BRES input'!$C$6:$F$557,3,FALSE)</f>
        <v>9624.09</v>
      </c>
      <c r="E516" s="1">
        <f>VLOOKUP($B516,'New BRES input'!$C$6:$F$557,4,FALSE)</f>
        <v>9835.6299999999992</v>
      </c>
    </row>
    <row r="517" spans="2:5" x14ac:dyDescent="0.35">
      <c r="B517" s="2">
        <v>9004</v>
      </c>
      <c r="C517" s="1">
        <f>VLOOKUP($B517,'New BRES input'!$C$6:$F$557,2,FALSE)</f>
        <v>4359.5600000000004</v>
      </c>
      <c r="D517" s="1">
        <f>VLOOKUP($B517,'New BRES input'!$C$6:$F$557,3,FALSE)</f>
        <v>4396.88</v>
      </c>
      <c r="E517" s="1">
        <f>VLOOKUP($B517,'New BRES input'!$C$6:$F$557,4,FALSE)</f>
        <v>4594.59</v>
      </c>
    </row>
    <row r="518" spans="2:5" x14ac:dyDescent="0.35">
      <c r="B518" s="2">
        <v>9101</v>
      </c>
      <c r="C518" s="1">
        <f>VLOOKUP($B518,'New BRES input'!$C$6:$F$557,2,FALSE)</f>
        <v>6154.03</v>
      </c>
      <c r="D518" s="1">
        <f>VLOOKUP($B518,'New BRES input'!$C$6:$F$557,3,FALSE)</f>
        <v>6160.76</v>
      </c>
      <c r="E518" s="1">
        <f>VLOOKUP($B518,'New BRES input'!$C$6:$F$557,4,FALSE)</f>
        <v>6649.54</v>
      </c>
    </row>
    <row r="519" spans="2:5" x14ac:dyDescent="0.35">
      <c r="B519" s="2">
        <v>9102</v>
      </c>
      <c r="C519" s="1">
        <f>VLOOKUP($B519,'New BRES input'!$C$6:$F$557,2,FALSE)</f>
        <v>9047.68</v>
      </c>
      <c r="D519" s="1">
        <f>VLOOKUP($B519,'New BRES input'!$C$6:$F$557,3,FALSE)</f>
        <v>9054.5300000000007</v>
      </c>
      <c r="E519" s="1">
        <f>VLOOKUP($B519,'New BRES input'!$C$6:$F$557,4,FALSE)</f>
        <v>12337.33</v>
      </c>
    </row>
    <row r="520" spans="2:5" x14ac:dyDescent="0.35">
      <c r="B520" s="2">
        <v>9103</v>
      </c>
      <c r="C520" s="1">
        <f>VLOOKUP($B520,'New BRES input'!$C$6:$F$557,2,FALSE)</f>
        <v>1552.29</v>
      </c>
      <c r="D520" s="1">
        <f>VLOOKUP($B520,'New BRES input'!$C$6:$F$557,3,FALSE)</f>
        <v>1554.02</v>
      </c>
      <c r="E520" s="1">
        <f>VLOOKUP($B520,'New BRES input'!$C$6:$F$557,4,FALSE)</f>
        <v>2416.7600000000002</v>
      </c>
    </row>
    <row r="521" spans="2:5" x14ac:dyDescent="0.35">
      <c r="B521" s="2">
        <v>9104</v>
      </c>
      <c r="C521" s="1">
        <f>VLOOKUP($B521,'New BRES input'!$C$6:$F$557,2,FALSE)</f>
        <v>1916.75</v>
      </c>
      <c r="D521" s="1">
        <f>VLOOKUP($B521,'New BRES input'!$C$6:$F$557,3,FALSE)</f>
        <v>1916.83</v>
      </c>
      <c r="E521" s="1">
        <f>VLOOKUP($B521,'New BRES input'!$C$6:$F$557,4,FALSE)</f>
        <v>2712.77</v>
      </c>
    </row>
    <row r="522" spans="2:5" x14ac:dyDescent="0.35">
      <c r="B522" s="2">
        <v>9200</v>
      </c>
      <c r="C522" s="1">
        <f>VLOOKUP($B522,'New BRES input'!$C$6:$F$557,2,FALSE)</f>
        <v>20480.46</v>
      </c>
      <c r="D522" s="1">
        <f>VLOOKUP($B522,'New BRES input'!$C$6:$F$557,3,FALSE)</f>
        <v>20500.259999999998</v>
      </c>
      <c r="E522" s="1">
        <f>VLOOKUP($B522,'New BRES input'!$C$6:$F$557,4,FALSE)</f>
        <v>19457.68</v>
      </c>
    </row>
    <row r="523" spans="2:5" x14ac:dyDescent="0.35">
      <c r="B523" s="2">
        <v>9311</v>
      </c>
      <c r="C523" s="1">
        <f>VLOOKUP($B523,'New BRES input'!$C$6:$F$557,2,FALSE)</f>
        <v>17181.8</v>
      </c>
      <c r="D523" s="1">
        <f>VLOOKUP($B523,'New BRES input'!$C$6:$F$557,3,FALSE)</f>
        <v>17106.419999999998</v>
      </c>
      <c r="E523" s="1">
        <f>VLOOKUP($B523,'New BRES input'!$C$6:$F$557,4,FALSE)</f>
        <v>19236.64</v>
      </c>
    </row>
    <row r="524" spans="2:5" x14ac:dyDescent="0.35">
      <c r="B524" s="2">
        <v>9312</v>
      </c>
      <c r="C524" s="1">
        <f>VLOOKUP($B524,'New BRES input'!$C$6:$F$557,2,FALSE)</f>
        <v>13929.26</v>
      </c>
      <c r="D524" s="1">
        <f>VLOOKUP($B524,'New BRES input'!$C$6:$F$557,3,FALSE)</f>
        <v>13820.35</v>
      </c>
      <c r="E524" s="1">
        <f>VLOOKUP($B524,'New BRES input'!$C$6:$F$557,4,FALSE)</f>
        <v>11905.57</v>
      </c>
    </row>
    <row r="525" spans="2:5" x14ac:dyDescent="0.35">
      <c r="B525" s="2">
        <v>9313</v>
      </c>
      <c r="C525" s="1">
        <f>VLOOKUP($B525,'New BRES input'!$C$6:$F$557,2,FALSE)</f>
        <v>10076.07</v>
      </c>
      <c r="D525" s="1">
        <f>VLOOKUP($B525,'New BRES input'!$C$6:$F$557,3,FALSE)</f>
        <v>10035.19</v>
      </c>
      <c r="E525" s="1">
        <f>VLOOKUP($B525,'New BRES input'!$C$6:$F$557,4,FALSE)</f>
        <v>10414.11</v>
      </c>
    </row>
    <row r="526" spans="2:5" x14ac:dyDescent="0.35">
      <c r="B526" s="2">
        <v>9319</v>
      </c>
      <c r="C526" s="1">
        <f>VLOOKUP($B526,'New BRES input'!$C$6:$F$557,2,FALSE)</f>
        <v>6003.77</v>
      </c>
      <c r="D526" s="1">
        <f>VLOOKUP($B526,'New BRES input'!$C$6:$F$557,3,FALSE)</f>
        <v>5954.13</v>
      </c>
      <c r="E526" s="1">
        <f>VLOOKUP($B526,'New BRES input'!$C$6:$F$557,4,FALSE)</f>
        <v>5794.68</v>
      </c>
    </row>
    <row r="527" spans="2:5" x14ac:dyDescent="0.35">
      <c r="B527" s="2">
        <v>9321</v>
      </c>
      <c r="C527" s="1">
        <f>VLOOKUP($B527,'New BRES input'!$C$6:$F$557,2,FALSE)</f>
        <v>1812.67</v>
      </c>
      <c r="D527" s="1">
        <f>VLOOKUP($B527,'New BRES input'!$C$6:$F$557,3,FALSE)</f>
        <v>1811.65</v>
      </c>
      <c r="E527" s="1">
        <f>VLOOKUP($B527,'New BRES input'!$C$6:$F$557,4,FALSE)</f>
        <v>1783.94</v>
      </c>
    </row>
    <row r="528" spans="2:5" x14ac:dyDescent="0.35">
      <c r="B528" s="2">
        <v>9329</v>
      </c>
      <c r="C528" s="1">
        <f>VLOOKUP($B528,'New BRES input'!$C$6:$F$557,2,FALSE)</f>
        <v>7646.6</v>
      </c>
      <c r="D528" s="1">
        <f>VLOOKUP($B528,'New BRES input'!$C$6:$F$557,3,FALSE)</f>
        <v>7620.73</v>
      </c>
      <c r="E528" s="1">
        <f>VLOOKUP($B528,'New BRES input'!$C$6:$F$557,4,FALSE)</f>
        <v>5460.74</v>
      </c>
    </row>
    <row r="529" spans="2:5" x14ac:dyDescent="0.35">
      <c r="B529" s="2">
        <v>9411</v>
      </c>
      <c r="C529" s="1">
        <f>VLOOKUP($B529,'New BRES input'!$C$6:$F$557,2,FALSE)</f>
        <v>6692.53</v>
      </c>
      <c r="D529" s="1">
        <f>VLOOKUP($B529,'New BRES input'!$C$6:$F$557,3,FALSE)</f>
        <v>6733.32</v>
      </c>
      <c r="E529" s="1">
        <f>VLOOKUP($B529,'New BRES input'!$C$6:$F$557,4,FALSE)</f>
        <v>5671.88</v>
      </c>
    </row>
    <row r="530" spans="2:5" x14ac:dyDescent="0.35">
      <c r="B530" s="2">
        <v>9412</v>
      </c>
      <c r="C530" s="1">
        <f>VLOOKUP($B530,'New BRES input'!$C$6:$F$557,2,FALSE)</f>
        <v>16499.189999999999</v>
      </c>
      <c r="D530" s="1">
        <f>VLOOKUP($B530,'New BRES input'!$C$6:$F$557,3,FALSE)</f>
        <v>16596.349999999999</v>
      </c>
      <c r="E530" s="1">
        <f>VLOOKUP($B530,'New BRES input'!$C$6:$F$557,4,FALSE)</f>
        <v>14426.89</v>
      </c>
    </row>
    <row r="531" spans="2:5" x14ac:dyDescent="0.35">
      <c r="B531" s="2">
        <v>9420</v>
      </c>
      <c r="C531" s="1">
        <f>VLOOKUP($B531,'New BRES input'!$C$6:$F$557,2,FALSE)</f>
        <v>3947.68</v>
      </c>
      <c r="D531" s="1">
        <f>VLOOKUP($B531,'New BRES input'!$C$6:$F$557,3,FALSE)</f>
        <v>3945.95</v>
      </c>
      <c r="E531" s="1">
        <f>VLOOKUP($B531,'New BRES input'!$C$6:$F$557,4,FALSE)</f>
        <v>2936.29</v>
      </c>
    </row>
    <row r="532" spans="2:5" x14ac:dyDescent="0.35">
      <c r="B532" s="2">
        <v>9491</v>
      </c>
      <c r="C532" s="1">
        <f>VLOOKUP($B532,'New BRES input'!$C$6:$F$557,2,FALSE)</f>
        <v>15575.08</v>
      </c>
      <c r="D532" s="1">
        <f>VLOOKUP($B532,'New BRES input'!$C$6:$F$557,3,FALSE)</f>
        <v>15574.6</v>
      </c>
      <c r="E532" s="1">
        <f>VLOOKUP($B532,'New BRES input'!$C$6:$F$557,4,FALSE)</f>
        <v>14196.11</v>
      </c>
    </row>
    <row r="533" spans="2:5" x14ac:dyDescent="0.35">
      <c r="B533" s="2">
        <v>9492</v>
      </c>
      <c r="C533" s="1">
        <f>VLOOKUP($B533,'New BRES input'!$C$6:$F$557,2,FALSE)</f>
        <v>952.36778100000004</v>
      </c>
      <c r="D533" s="1">
        <f>VLOOKUP($B533,'New BRES input'!$C$6:$F$557,3,FALSE)</f>
        <v>956.41644459999998</v>
      </c>
      <c r="E533" s="1">
        <f>VLOOKUP($B533,'New BRES input'!$C$6:$F$557,4,FALSE)</f>
        <v>871.99062400000003</v>
      </c>
    </row>
    <row r="534" spans="2:5" x14ac:dyDescent="0.35">
      <c r="B534" s="2">
        <v>9499</v>
      </c>
      <c r="C534" s="1">
        <f>VLOOKUP($B534,'New BRES input'!$C$6:$F$557,2,FALSE)</f>
        <v>18421.080000000002</v>
      </c>
      <c r="D534" s="1">
        <f>VLOOKUP($B534,'New BRES input'!$C$6:$F$557,3,FALSE)</f>
        <v>18250.16</v>
      </c>
      <c r="E534" s="1">
        <f>VLOOKUP($B534,'New BRES input'!$C$6:$F$557,4,FALSE)</f>
        <v>15764.65</v>
      </c>
    </row>
    <row r="535" spans="2:5" x14ac:dyDescent="0.35">
      <c r="B535" s="2">
        <v>9511</v>
      </c>
      <c r="C535" s="1">
        <f>VLOOKUP($B535,'New BRES input'!$C$6:$F$557,2,FALSE)</f>
        <v>3270.83</v>
      </c>
      <c r="D535" s="1">
        <f>VLOOKUP($B535,'New BRES input'!$C$6:$F$557,3,FALSE)</f>
        <v>3282.21</v>
      </c>
      <c r="E535" s="1">
        <f>VLOOKUP($B535,'New BRES input'!$C$6:$F$557,4,FALSE)</f>
        <v>5029.22</v>
      </c>
    </row>
    <row r="536" spans="2:5" x14ac:dyDescent="0.35">
      <c r="B536" s="2">
        <v>9512</v>
      </c>
      <c r="C536" s="1">
        <f>VLOOKUP($B536,'New BRES input'!$C$6:$F$557,2,FALSE)</f>
        <v>727.55408260000002</v>
      </c>
      <c r="D536" s="1">
        <f>VLOOKUP($B536,'New BRES input'!$C$6:$F$557,3,FALSE)</f>
        <v>722.41032419999999</v>
      </c>
      <c r="E536" s="1">
        <f>VLOOKUP($B536,'New BRES input'!$C$6:$F$557,4,FALSE)</f>
        <v>1099.01</v>
      </c>
    </row>
    <row r="537" spans="2:5" x14ac:dyDescent="0.35">
      <c r="B537" s="2">
        <v>9521</v>
      </c>
      <c r="C537" s="1">
        <f>VLOOKUP($B537,'New BRES input'!$C$6:$F$557,2,FALSE)</f>
        <v>188.63307280000001</v>
      </c>
      <c r="D537" s="1">
        <f>VLOOKUP($B537,'New BRES input'!$C$6:$F$557,3,FALSE)</f>
        <v>181.17609479999999</v>
      </c>
      <c r="E537" s="1">
        <f>VLOOKUP($B537,'New BRES input'!$C$6:$F$557,4,FALSE)</f>
        <v>366.30521950000002</v>
      </c>
    </row>
    <row r="538" spans="2:5" x14ac:dyDescent="0.35">
      <c r="B538" s="2">
        <v>9522</v>
      </c>
      <c r="C538" s="1">
        <f>VLOOKUP($B538,'New BRES input'!$C$6:$F$557,2,FALSE)</f>
        <v>221.30695040000001</v>
      </c>
      <c r="D538" s="1">
        <f>VLOOKUP($B538,'New BRES input'!$C$6:$F$557,3,FALSE)</f>
        <v>216.4127981</v>
      </c>
      <c r="E538" s="1">
        <f>VLOOKUP($B538,'New BRES input'!$C$6:$F$557,4,FALSE)</f>
        <v>424.9791151</v>
      </c>
    </row>
    <row r="539" spans="2:5" x14ac:dyDescent="0.35">
      <c r="B539" s="2">
        <v>9523</v>
      </c>
      <c r="C539" s="1">
        <f>VLOOKUP($B539,'New BRES input'!$C$6:$F$557,2,FALSE)</f>
        <v>238.3859406</v>
      </c>
      <c r="D539" s="1">
        <f>VLOOKUP($B539,'New BRES input'!$C$6:$F$557,3,FALSE)</f>
        <v>244.6730025</v>
      </c>
      <c r="E539" s="1">
        <f>VLOOKUP($B539,'New BRES input'!$C$6:$F$557,4,FALSE)</f>
        <v>447.30971720000002</v>
      </c>
    </row>
    <row r="540" spans="2:5" x14ac:dyDescent="0.35">
      <c r="B540" s="2">
        <v>9524</v>
      </c>
      <c r="C540" s="1">
        <f>VLOOKUP($B540,'New BRES input'!$C$6:$F$557,2,FALSE)</f>
        <v>201.12733700000001</v>
      </c>
      <c r="D540" s="1">
        <f>VLOOKUP($B540,'New BRES input'!$C$6:$F$557,3,FALSE)</f>
        <v>196.1699103</v>
      </c>
      <c r="E540" s="1">
        <f>VLOOKUP($B540,'New BRES input'!$C$6:$F$557,4,FALSE)</f>
        <v>426.05317109999999</v>
      </c>
    </row>
    <row r="541" spans="2:5" x14ac:dyDescent="0.35">
      <c r="B541" s="2">
        <v>9525</v>
      </c>
      <c r="C541" s="1">
        <f>VLOOKUP($B541,'New BRES input'!$C$6:$F$557,2,FALSE)</f>
        <v>158.44837860000001</v>
      </c>
      <c r="D541" s="1">
        <f>VLOOKUP($B541,'New BRES input'!$C$6:$F$557,3,FALSE)</f>
        <v>156.95423439999999</v>
      </c>
      <c r="E541" s="1">
        <f>VLOOKUP($B541,'New BRES input'!$C$6:$F$557,4,FALSE)</f>
        <v>304.39196679999998</v>
      </c>
    </row>
    <row r="542" spans="2:5" x14ac:dyDescent="0.35">
      <c r="B542" s="2">
        <v>9529</v>
      </c>
      <c r="C542" s="1">
        <f>VLOOKUP($B542,'New BRES input'!$C$6:$F$557,2,FALSE)</f>
        <v>316.51966829999998</v>
      </c>
      <c r="D542" s="1">
        <f>VLOOKUP($B542,'New BRES input'!$C$6:$F$557,3,FALSE)</f>
        <v>308.38063849999998</v>
      </c>
      <c r="E542" s="1">
        <f>VLOOKUP($B542,'New BRES input'!$C$6:$F$557,4,FALSE)</f>
        <v>629.08835120000003</v>
      </c>
    </row>
    <row r="543" spans="2:5" x14ac:dyDescent="0.35">
      <c r="B543" s="2">
        <v>9601</v>
      </c>
      <c r="C543" s="1">
        <f>VLOOKUP($B543,'New BRES input'!$C$6:$F$557,2,FALSE)</f>
        <v>6292.06</v>
      </c>
      <c r="D543" s="1">
        <f>VLOOKUP($B543,'New BRES input'!$C$6:$F$557,3,FALSE)</f>
        <v>6658.98</v>
      </c>
      <c r="E543" s="1">
        <f>VLOOKUP($B543,'New BRES input'!$C$6:$F$557,4,FALSE)</f>
        <v>8676.17</v>
      </c>
    </row>
    <row r="544" spans="2:5" x14ac:dyDescent="0.35">
      <c r="B544" s="2">
        <v>9602</v>
      </c>
      <c r="C544" s="1">
        <f>VLOOKUP($B544,'New BRES input'!$C$6:$F$557,2,FALSE)</f>
        <v>21449.69</v>
      </c>
      <c r="D544" s="1">
        <f>VLOOKUP($B544,'New BRES input'!$C$6:$F$557,3,FALSE)</f>
        <v>23504.22</v>
      </c>
      <c r="E544" s="1">
        <f>VLOOKUP($B544,'New BRES input'!$C$6:$F$557,4,FALSE)</f>
        <v>33091.08</v>
      </c>
    </row>
    <row r="545" spans="2:5" x14ac:dyDescent="0.35">
      <c r="B545" s="2">
        <v>9603</v>
      </c>
      <c r="C545" s="1">
        <f>VLOOKUP($B545,'New BRES input'!$C$6:$F$557,2,FALSE)</f>
        <v>2141.38</v>
      </c>
      <c r="D545" s="1">
        <f>VLOOKUP($B545,'New BRES input'!$C$6:$F$557,3,FALSE)</f>
        <v>2156.96</v>
      </c>
      <c r="E545" s="1">
        <f>VLOOKUP($B545,'New BRES input'!$C$6:$F$557,4,FALSE)</f>
        <v>2495.1799999999998</v>
      </c>
    </row>
    <row r="546" spans="2:5" x14ac:dyDescent="0.35">
      <c r="B546" s="2">
        <v>9604</v>
      </c>
      <c r="C546" s="1">
        <f>VLOOKUP($B546,'New BRES input'!$C$6:$F$557,2,FALSE)</f>
        <v>1266.6600000000001</v>
      </c>
      <c r="D546" s="1">
        <f>VLOOKUP($B546,'New BRES input'!$C$6:$F$557,3,FALSE)</f>
        <v>1304.58</v>
      </c>
      <c r="E546" s="1">
        <f>VLOOKUP($B546,'New BRES input'!$C$6:$F$557,4,FALSE)</f>
        <v>1889.68</v>
      </c>
    </row>
    <row r="547" spans="2:5" x14ac:dyDescent="0.35">
      <c r="B547" s="2">
        <v>9609</v>
      </c>
      <c r="C547" s="1">
        <f>VLOOKUP($B547,'New BRES input'!$C$6:$F$557,2,FALSE)</f>
        <v>13693.25</v>
      </c>
      <c r="D547" s="1">
        <f>VLOOKUP($B547,'New BRES input'!$C$6:$F$557,3,FALSE)</f>
        <v>14737.14</v>
      </c>
      <c r="E547" s="1">
        <f>VLOOKUP($B547,'New BRES input'!$C$6:$F$557,4,FALSE)</f>
        <v>20826.61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62"/>
  <sheetViews>
    <sheetView topLeftCell="A567" workbookViewId="0">
      <selection activeCell="E2" sqref="E2:E617"/>
    </sheetView>
  </sheetViews>
  <sheetFormatPr defaultRowHeight="14.5" x14ac:dyDescent="0.35"/>
  <cols>
    <col min="1" max="1" width="13.36328125" style="1" customWidth="1"/>
    <col min="2" max="2" width="9.81640625" style="1" customWidth="1"/>
    <col min="3" max="4" width="8.54296875" style="1" customWidth="1"/>
  </cols>
  <sheetData>
    <row r="1" spans="1:29" x14ac:dyDescent="0.35">
      <c r="A1" s="1" t="s">
        <v>62</v>
      </c>
      <c r="B1" s="1" t="s">
        <v>63</v>
      </c>
      <c r="C1" s="1" t="s">
        <v>64</v>
      </c>
      <c r="D1" s="1" t="s">
        <v>65</v>
      </c>
      <c r="E1" s="1">
        <v>1998</v>
      </c>
      <c r="F1" s="1">
        <v>1999</v>
      </c>
      <c r="G1" s="1">
        <v>2000</v>
      </c>
      <c r="H1" s="1">
        <v>2001</v>
      </c>
      <c r="I1" s="1">
        <v>2002</v>
      </c>
      <c r="J1" s="1">
        <v>2003</v>
      </c>
      <c r="K1" s="1">
        <v>2004</v>
      </c>
      <c r="L1" s="1">
        <v>2005</v>
      </c>
      <c r="M1" s="1">
        <v>2006</v>
      </c>
      <c r="N1" s="1">
        <v>2007</v>
      </c>
      <c r="O1" s="1">
        <v>2008</v>
      </c>
      <c r="P1" s="1">
        <v>2009</v>
      </c>
      <c r="Q1" s="1">
        <v>2010</v>
      </c>
      <c r="R1" s="1">
        <v>2011</v>
      </c>
      <c r="S1" s="1">
        <v>2012</v>
      </c>
      <c r="T1" s="1">
        <v>2013</v>
      </c>
      <c r="U1" s="1">
        <v>2014</v>
      </c>
      <c r="V1" s="1">
        <v>2015</v>
      </c>
      <c r="W1" s="1"/>
      <c r="X1" s="1"/>
      <c r="Y1" s="1"/>
      <c r="Z1" s="1"/>
      <c r="AA1" s="1"/>
      <c r="AB1" s="1"/>
      <c r="AC1" s="1"/>
    </row>
    <row r="2" spans="1:29" x14ac:dyDescent="0.35">
      <c r="A2" s="40" t="s">
        <v>195</v>
      </c>
      <c r="B2" s="40" t="str">
        <f>VLOOKUP($A2,'SIC lookup'!$A:$D,2,FALSE)</f>
        <v>010</v>
      </c>
      <c r="C2" s="40" t="str">
        <f>VLOOKUP($A2,'SIC lookup'!$A:$D,3,FALSE)</f>
        <v>01</v>
      </c>
      <c r="D2" s="40" t="str">
        <f>VLOOKUP($A2,'SIC lookup'!$A:$D,4,FALSE)</f>
        <v>A</v>
      </c>
      <c r="E2" s="39">
        <f>'[2]BRES 2009-15 (WFJ)'!D3</f>
        <v>995.24048577960616</v>
      </c>
      <c r="F2" s="39">
        <f>'[2]BRES 2009-15 (WFJ)'!E3</f>
        <v>1534.8895855192009</v>
      </c>
      <c r="G2" s="39">
        <f>'[2]BRES 2009-15 (WFJ)'!F3</f>
        <v>856.60080661212533</v>
      </c>
      <c r="H2" s="39">
        <f>'[2]BRES 2009-15 (WFJ)'!G3</f>
        <v>926.67611159013427</v>
      </c>
      <c r="I2" s="39">
        <f>'[2]BRES 2009-15 (WFJ)'!H3</f>
        <v>1326.2779377895704</v>
      </c>
      <c r="J2" s="39">
        <f>'[2]BRES 2009-15 (WFJ)'!I3</f>
        <v>606.95927671005177</v>
      </c>
      <c r="K2" s="39">
        <f>'[2]BRES 2009-15 (WFJ)'!J3</f>
        <v>517.56935655775465</v>
      </c>
      <c r="L2" s="39">
        <f>'[2]BRES 2009-15 (WFJ)'!K3</f>
        <v>904.49501965669106</v>
      </c>
      <c r="M2" s="39">
        <f>'[2]BRES 2009-15 (WFJ)'!L3</f>
        <v>1028.0621883009574</v>
      </c>
      <c r="N2" s="39">
        <f>'[2]BRES 2009-15 (WFJ)'!M3</f>
        <v>754.15871274819415</v>
      </c>
      <c r="O2" s="39">
        <f>'[2]BRES 2009-15 (WFJ)'!N3</f>
        <v>615.80351736693763</v>
      </c>
      <c r="P2" s="39">
        <f>'[2]BRES 2009-15 (WFJ)'!O3</f>
        <v>316.86046511627904</v>
      </c>
      <c r="Q2" s="39">
        <f>'[2]BRES 2009-15 (WFJ)'!P3</f>
        <v>285.1351351351351</v>
      </c>
      <c r="R2" s="39">
        <f>'[2]BRES 2009-15 (WFJ)'!Q3</f>
        <v>339.28571428571428</v>
      </c>
      <c r="S2" s="39">
        <f>'[2]BRES 2009-15 (WFJ)'!R3</f>
        <v>708.70113493064309</v>
      </c>
      <c r="T2" s="39">
        <f>'[2]BRES 2009-15 (WFJ)'!S3</f>
        <v>127.23424270931328</v>
      </c>
      <c r="U2" s="39">
        <f>'[2]BRES 2009-15 (WFJ)'!T3</f>
        <v>589.88764044943821</v>
      </c>
      <c r="V2" s="39">
        <f>'[2]BRES 2009-15 (WFJ)'!U3</f>
        <v>391.31116687578418</v>
      </c>
    </row>
    <row r="3" spans="1:29" x14ac:dyDescent="0.35">
      <c r="A3" s="40" t="s">
        <v>196</v>
      </c>
      <c r="B3" s="40" t="str">
        <f>VLOOKUP($A3,'SIC lookup'!$A:$D,2,FALSE)</f>
        <v>011</v>
      </c>
      <c r="C3" s="40" t="str">
        <f>VLOOKUP($A3,'SIC lookup'!$A:$D,3,FALSE)</f>
        <v>01</v>
      </c>
      <c r="D3" s="40" t="str">
        <f>VLOOKUP($A3,'SIC lookup'!$A:$D,4,FALSE)</f>
        <v>A</v>
      </c>
      <c r="E3" s="39">
        <f>'[2]BRES 2009-15 (WFJ)'!D4</f>
        <v>90.549347859478715</v>
      </c>
      <c r="F3" s="39">
        <f>'[2]BRES 2009-15 (WFJ)'!E4</f>
        <v>155.48868545568243</v>
      </c>
      <c r="G3" s="39">
        <f>'[2]BRES 2009-15 (WFJ)'!F4</f>
        <v>102.10138903983712</v>
      </c>
      <c r="H3" s="39">
        <f>'[2]BRES 2009-15 (WFJ)'!G4</f>
        <v>105.33752724150045</v>
      </c>
      <c r="I3" s="39">
        <f>'[2]BRES 2009-15 (WFJ)'!H4</f>
        <v>152.00377632140618</v>
      </c>
      <c r="J3" s="39">
        <f>'[2]BRES 2009-15 (WFJ)'!I4</f>
        <v>79.876956181128492</v>
      </c>
      <c r="K3" s="39">
        <f>'[2]BRES 2009-15 (WFJ)'!J4</f>
        <v>69.093906752858615</v>
      </c>
      <c r="L3" s="39">
        <f>'[2]BRES 2009-15 (WFJ)'!K4</f>
        <v>122.31288988041375</v>
      </c>
      <c r="M3" s="39">
        <f>'[2]BRES 2009-15 (WFJ)'!L4</f>
        <v>10.418997697916041</v>
      </c>
      <c r="N3" s="39">
        <f>'[2]BRES 2009-15 (WFJ)'!M4</f>
        <v>0</v>
      </c>
      <c r="O3" s="39">
        <f>'[2]BRES 2009-15 (WFJ)'!N4</f>
        <v>2.3119724577931415</v>
      </c>
      <c r="P3" s="39">
        <f>'[2]BRES 2009-15 (WFJ)'!O4</f>
        <v>0</v>
      </c>
      <c r="Q3" s="39">
        <f>'[2]BRES 2009-15 (WFJ)'!P4</f>
        <v>0</v>
      </c>
      <c r="R3" s="39">
        <f>'[2]BRES 2009-15 (WFJ)'!Q4</f>
        <v>0</v>
      </c>
      <c r="S3" s="39">
        <f>'[2]BRES 2009-15 (WFJ)'!R4</f>
        <v>0</v>
      </c>
      <c r="T3" s="39">
        <f>'[2]BRES 2009-15 (WFJ)'!S4</f>
        <v>0</v>
      </c>
      <c r="U3" s="39">
        <f>'[2]BRES 2009-15 (WFJ)'!T4</f>
        <v>0</v>
      </c>
      <c r="V3" s="39">
        <f>'[2]BRES 2009-15 (WFJ)'!U4</f>
        <v>0</v>
      </c>
    </row>
    <row r="4" spans="1:29" x14ac:dyDescent="0.35">
      <c r="A4" s="40" t="s">
        <v>197</v>
      </c>
      <c r="B4" s="40" t="str">
        <f>VLOOKUP($A4,'SIC lookup'!$A:$D,2,FALSE)</f>
        <v>011</v>
      </c>
      <c r="C4" s="40" t="str">
        <f>VLOOKUP($A4,'SIC lookup'!$A:$D,3,FALSE)</f>
        <v>01</v>
      </c>
      <c r="D4" s="40" t="str">
        <f>VLOOKUP($A4,'SIC lookup'!$A:$D,4,FALSE)</f>
        <v>A</v>
      </c>
      <c r="E4" s="39">
        <f>'[2]BRES 2009-15 (WFJ)'!D5</f>
        <v>2.672664488044537E-3</v>
      </c>
      <c r="F4" s="39">
        <f>'[2]BRES 2009-15 (WFJ)'!E5</f>
        <v>4.5960118946999111E-3</v>
      </c>
      <c r="G4" s="39">
        <f>'[2]BRES 2009-15 (WFJ)'!F5</f>
        <v>3.0160442792678856E-3</v>
      </c>
      <c r="H4" s="39">
        <f>'[2]BRES 2009-15 (WFJ)'!G5</f>
        <v>3.1116388270192282E-3</v>
      </c>
      <c r="I4" s="39">
        <f>'[2]BRES 2009-15 (WFJ)'!H5</f>
        <v>4.4901457689514685E-3</v>
      </c>
      <c r="J4" s="39">
        <f>'[2]BRES 2009-15 (WFJ)'!I5</f>
        <v>2.3595412266274531E-3</v>
      </c>
      <c r="K4" s="39">
        <f>'[2]BRES 2009-15 (WFJ)'!J5</f>
        <v>2.0410131943740741E-3</v>
      </c>
      <c r="L4" s="39">
        <f>'[2]BRES 2009-15 (WFJ)'!K5</f>
        <v>3.6130859263884233E-3</v>
      </c>
      <c r="M4" s="39">
        <f>'[2]BRES 2009-15 (WFJ)'!L5</f>
        <v>1.8260158580161149E-4</v>
      </c>
      <c r="N4" s="39">
        <f>'[2]BRES 2009-15 (WFJ)'!M5</f>
        <v>0</v>
      </c>
      <c r="O4" s="39">
        <f>'[2]BRES 2009-15 (WFJ)'!N5</f>
        <v>0</v>
      </c>
      <c r="P4" s="39">
        <f>'[2]BRES 2009-15 (WFJ)'!O5</f>
        <v>0</v>
      </c>
      <c r="Q4" s="39">
        <f>'[2]BRES 2009-15 (WFJ)'!P5</f>
        <v>0</v>
      </c>
      <c r="R4" s="39">
        <f>'[2]BRES 2009-15 (WFJ)'!Q5</f>
        <v>0</v>
      </c>
      <c r="S4" s="39">
        <f>'[2]BRES 2009-15 (WFJ)'!R5</f>
        <v>0</v>
      </c>
      <c r="T4" s="39">
        <f>'[2]BRES 2009-15 (WFJ)'!S5</f>
        <v>0</v>
      </c>
      <c r="U4" s="39">
        <f>'[2]BRES 2009-15 (WFJ)'!T5</f>
        <v>0</v>
      </c>
      <c r="V4" s="39">
        <f>'[2]BRES 2009-15 (WFJ)'!U5</f>
        <v>0</v>
      </c>
    </row>
    <row r="5" spans="1:29" x14ac:dyDescent="0.35">
      <c r="A5" s="40" t="s">
        <v>198</v>
      </c>
      <c r="B5" s="40" t="str">
        <f>VLOOKUP($A5,'SIC lookup'!$A:$D,2,FALSE)</f>
        <v>011</v>
      </c>
      <c r="C5" s="40" t="str">
        <f>VLOOKUP($A5,'SIC lookup'!$A:$D,3,FALSE)</f>
        <v>01</v>
      </c>
      <c r="D5" s="40" t="str">
        <f>VLOOKUP($A5,'SIC lookup'!$A:$D,4,FALSE)</f>
        <v>A</v>
      </c>
      <c r="E5" s="39">
        <f>'[2]BRES 2009-15 (WFJ)'!D6</f>
        <v>379.53786945907478</v>
      </c>
      <c r="F5" s="39">
        <f>'[2]BRES 2009-15 (WFJ)'!E6</f>
        <v>647.6538866985527</v>
      </c>
      <c r="G5" s="39">
        <f>'[2]BRES 2009-15 (WFJ)'!F6</f>
        <v>426.46827370150612</v>
      </c>
      <c r="H5" s="39">
        <f>'[2]BRES 2009-15 (WFJ)'!G6</f>
        <v>439.98533047518413</v>
      </c>
      <c r="I5" s="39">
        <f>'[2]BRES 2009-15 (WFJ)'!H6</f>
        <v>634.90603500611678</v>
      </c>
      <c r="J5" s="39">
        <f>'[2]BRES 2009-15 (WFJ)'!I6</f>
        <v>333.63882638076058</v>
      </c>
      <c r="K5" s="39">
        <f>'[2]BRES 2009-15 (WFJ)'!J6</f>
        <v>288.59900353253272</v>
      </c>
      <c r="L5" s="39">
        <f>'[2]BRES 2009-15 (WFJ)'!K6</f>
        <v>510.88988591908469</v>
      </c>
      <c r="M5" s="39">
        <f>'[2]BRES 2009-15 (WFJ)'!L6</f>
        <v>120.95758034977615</v>
      </c>
      <c r="N5" s="39">
        <f>'[2]BRES 2009-15 (WFJ)'!M6</f>
        <v>0</v>
      </c>
      <c r="O5" s="39">
        <f>'[2]BRES 2009-15 (WFJ)'!N6</f>
        <v>51.907813097394587</v>
      </c>
      <c r="P5" s="39">
        <f>'[2]BRES 2009-15 (WFJ)'!O6</f>
        <v>0</v>
      </c>
      <c r="Q5" s="39">
        <f>'[2]BRES 2009-15 (WFJ)'!P6</f>
        <v>0</v>
      </c>
      <c r="R5" s="39">
        <f>'[2]BRES 2009-15 (WFJ)'!Q6</f>
        <v>0</v>
      </c>
      <c r="S5" s="39">
        <f>'[2]BRES 2009-15 (WFJ)'!R6</f>
        <v>0</v>
      </c>
      <c r="T5" s="39">
        <f>'[2]BRES 2009-15 (WFJ)'!S6</f>
        <v>0</v>
      </c>
      <c r="U5" s="39">
        <f>'[2]BRES 2009-15 (WFJ)'!T6</f>
        <v>0</v>
      </c>
      <c r="V5" s="39">
        <f>'[2]BRES 2009-15 (WFJ)'!U6</f>
        <v>0</v>
      </c>
    </row>
    <row r="6" spans="1:29" x14ac:dyDescent="0.35">
      <c r="A6" s="40" t="s">
        <v>199</v>
      </c>
      <c r="B6" s="40" t="str">
        <f>VLOOKUP($A6,'SIC lookup'!$A:$D,2,FALSE)</f>
        <v>011</v>
      </c>
      <c r="C6" s="40" t="str">
        <f>VLOOKUP($A6,'SIC lookup'!$A:$D,3,FALSE)</f>
        <v>01</v>
      </c>
      <c r="D6" s="40" t="str">
        <f>VLOOKUP($A6,'SIC lookup'!$A:$D,4,FALSE)</f>
        <v>A</v>
      </c>
      <c r="E6" s="39">
        <f>'[2]BRES 2009-15 (WFJ)'!D7</f>
        <v>2.672664488044537E-3</v>
      </c>
      <c r="F6" s="39">
        <f>'[2]BRES 2009-15 (WFJ)'!E7</f>
        <v>4.5960118946999111E-3</v>
      </c>
      <c r="G6" s="39">
        <f>'[2]BRES 2009-15 (WFJ)'!F7</f>
        <v>3.0160442792678856E-3</v>
      </c>
      <c r="H6" s="39">
        <f>'[2]BRES 2009-15 (WFJ)'!G7</f>
        <v>3.1116388270192282E-3</v>
      </c>
      <c r="I6" s="39">
        <f>'[2]BRES 2009-15 (WFJ)'!H7</f>
        <v>4.4901457689514685E-3</v>
      </c>
      <c r="J6" s="39">
        <f>'[2]BRES 2009-15 (WFJ)'!I7</f>
        <v>2.3595412266274531E-3</v>
      </c>
      <c r="K6" s="39">
        <f>'[2]BRES 2009-15 (WFJ)'!J7</f>
        <v>2.0410131943740741E-3</v>
      </c>
      <c r="L6" s="39">
        <f>'[2]BRES 2009-15 (WFJ)'!K7</f>
        <v>3.6130859263884233E-3</v>
      </c>
      <c r="M6" s="39">
        <f>'[2]BRES 2009-15 (WFJ)'!L7</f>
        <v>1.8260158580161149E-4</v>
      </c>
      <c r="N6" s="39">
        <f>'[2]BRES 2009-15 (WFJ)'!M7</f>
        <v>0</v>
      </c>
      <c r="O6" s="39">
        <f>'[2]BRES 2009-15 (WFJ)'!N7</f>
        <v>0</v>
      </c>
      <c r="P6" s="39">
        <f>'[2]BRES 2009-15 (WFJ)'!O7</f>
        <v>0</v>
      </c>
      <c r="Q6" s="39">
        <f>'[2]BRES 2009-15 (WFJ)'!P7</f>
        <v>0</v>
      </c>
      <c r="R6" s="39">
        <f>'[2]BRES 2009-15 (WFJ)'!Q7</f>
        <v>0</v>
      </c>
      <c r="S6" s="39">
        <f>'[2]BRES 2009-15 (WFJ)'!R7</f>
        <v>0</v>
      </c>
      <c r="T6" s="39">
        <f>'[2]BRES 2009-15 (WFJ)'!S7</f>
        <v>0</v>
      </c>
      <c r="U6" s="39">
        <f>'[2]BRES 2009-15 (WFJ)'!T7</f>
        <v>0</v>
      </c>
      <c r="V6" s="39">
        <f>'[2]BRES 2009-15 (WFJ)'!U7</f>
        <v>0</v>
      </c>
    </row>
    <row r="7" spans="1:29" x14ac:dyDescent="0.35">
      <c r="A7" s="40" t="s">
        <v>200</v>
      </c>
      <c r="B7" s="40" t="str">
        <f>VLOOKUP($A7,'SIC lookup'!$A:$D,2,FALSE)</f>
        <v>011</v>
      </c>
      <c r="C7" s="40" t="str">
        <f>VLOOKUP($A7,'SIC lookup'!$A:$D,3,FALSE)</f>
        <v>01</v>
      </c>
      <c r="D7" s="40" t="str">
        <f>VLOOKUP($A7,'SIC lookup'!$A:$D,4,FALSE)</f>
        <v>A</v>
      </c>
      <c r="E7" s="39">
        <f>'[2]BRES 2009-15 (WFJ)'!D8</f>
        <v>0</v>
      </c>
      <c r="F7" s="39">
        <f>'[2]BRES 2009-15 (WFJ)'!E8</f>
        <v>0</v>
      </c>
      <c r="G7" s="39">
        <f>'[2]BRES 2009-15 (WFJ)'!F8</f>
        <v>0</v>
      </c>
      <c r="H7" s="39">
        <f>'[2]BRES 2009-15 (WFJ)'!G8</f>
        <v>0</v>
      </c>
      <c r="I7" s="39">
        <f>'[2]BRES 2009-15 (WFJ)'!H8</f>
        <v>0</v>
      </c>
      <c r="J7" s="39">
        <f>'[2]BRES 2009-15 (WFJ)'!I8</f>
        <v>0</v>
      </c>
      <c r="K7" s="39">
        <f>'[2]BRES 2009-15 (WFJ)'!J8</f>
        <v>0</v>
      </c>
      <c r="L7" s="39">
        <f>'[2]BRES 2009-15 (WFJ)'!K8</f>
        <v>0</v>
      </c>
      <c r="M7" s="39">
        <f>'[2]BRES 2009-15 (WFJ)'!L8</f>
        <v>0</v>
      </c>
      <c r="N7" s="39">
        <f>'[2]BRES 2009-15 (WFJ)'!M8</f>
        <v>0</v>
      </c>
      <c r="O7" s="39">
        <f>'[2]BRES 2009-15 (WFJ)'!N8</f>
        <v>0</v>
      </c>
      <c r="P7" s="39">
        <f>'[2]BRES 2009-15 (WFJ)'!O8</f>
        <v>0</v>
      </c>
      <c r="Q7" s="39">
        <f>'[2]BRES 2009-15 (WFJ)'!P8</f>
        <v>0</v>
      </c>
      <c r="R7" s="39">
        <f>'[2]BRES 2009-15 (WFJ)'!Q8</f>
        <v>0</v>
      </c>
      <c r="S7" s="39">
        <f>'[2]BRES 2009-15 (WFJ)'!R8</f>
        <v>0</v>
      </c>
      <c r="T7" s="39">
        <f>'[2]BRES 2009-15 (WFJ)'!S8</f>
        <v>0</v>
      </c>
      <c r="U7" s="39">
        <f>'[2]BRES 2009-15 (WFJ)'!T8</f>
        <v>0</v>
      </c>
      <c r="V7" s="39">
        <f>'[2]BRES 2009-15 (WFJ)'!U8</f>
        <v>0</v>
      </c>
    </row>
    <row r="8" spans="1:29" x14ac:dyDescent="0.35">
      <c r="A8" s="40" t="s">
        <v>201</v>
      </c>
      <c r="B8" s="40" t="str">
        <f>VLOOKUP($A8,'SIC lookup'!$A:$D,2,FALSE)</f>
        <v>011</v>
      </c>
      <c r="C8" s="40" t="str">
        <f>VLOOKUP($A8,'SIC lookup'!$A:$D,3,FALSE)</f>
        <v>01</v>
      </c>
      <c r="D8" s="40" t="str">
        <f>VLOOKUP($A8,'SIC lookup'!$A:$D,4,FALSE)</f>
        <v>A</v>
      </c>
      <c r="E8" s="39">
        <f>'[2]BRES 2009-15 (WFJ)'!D9</f>
        <v>3.8138922244395537</v>
      </c>
      <c r="F8" s="39">
        <f>'[2]BRES 2009-15 (WFJ)'!E9</f>
        <v>6.5585089737367728</v>
      </c>
      <c r="G8" s="39">
        <f>'[2]BRES 2009-15 (WFJ)'!F9</f>
        <v>4.3038951865152724</v>
      </c>
      <c r="H8" s="39">
        <f>'[2]BRES 2009-15 (WFJ)'!G9</f>
        <v>4.4403086061564379</v>
      </c>
      <c r="I8" s="39">
        <f>'[2]BRES 2009-15 (WFJ)'!H9</f>
        <v>6.4074380122937455</v>
      </c>
      <c r="J8" s="39">
        <f>'[2]BRES 2009-15 (WFJ)'!I9</f>
        <v>3.3670653303973759</v>
      </c>
      <c r="K8" s="39">
        <f>'[2]BRES 2009-15 (WFJ)'!J9</f>
        <v>2.9125258283718027</v>
      </c>
      <c r="L8" s="39">
        <f>'[2]BRES 2009-15 (WFJ)'!K9</f>
        <v>5.1558736169562813</v>
      </c>
      <c r="M8" s="39">
        <f>'[2]BRES 2009-15 (WFJ)'!L9</f>
        <v>0.26057246293889963</v>
      </c>
      <c r="N8" s="39">
        <f>'[2]BRES 2009-15 (WFJ)'!M9</f>
        <v>0</v>
      </c>
      <c r="O8" s="39">
        <f>'[2]BRES 2009-15 (WFJ)'!N9</f>
        <v>0</v>
      </c>
      <c r="P8" s="39">
        <f>'[2]BRES 2009-15 (WFJ)'!O9</f>
        <v>0</v>
      </c>
      <c r="Q8" s="39">
        <f>'[2]BRES 2009-15 (WFJ)'!P9</f>
        <v>0</v>
      </c>
      <c r="R8" s="39">
        <f>'[2]BRES 2009-15 (WFJ)'!Q9</f>
        <v>0</v>
      </c>
      <c r="S8" s="39">
        <f>'[2]BRES 2009-15 (WFJ)'!R9</f>
        <v>0</v>
      </c>
      <c r="T8" s="39">
        <f>'[2]BRES 2009-15 (WFJ)'!S9</f>
        <v>0</v>
      </c>
      <c r="U8" s="39">
        <f>'[2]BRES 2009-15 (WFJ)'!T9</f>
        <v>0</v>
      </c>
      <c r="V8" s="39">
        <f>'[2]BRES 2009-15 (WFJ)'!U9</f>
        <v>0</v>
      </c>
    </row>
    <row r="9" spans="1:29" x14ac:dyDescent="0.35">
      <c r="A9" s="40" t="s">
        <v>202</v>
      </c>
      <c r="B9" s="40" t="str">
        <f>VLOOKUP($A9,'SIC lookup'!$A:$D,2,FALSE)</f>
        <v>011</v>
      </c>
      <c r="C9" s="40" t="str">
        <f>VLOOKUP($A9,'SIC lookup'!$A:$D,3,FALSE)</f>
        <v>01</v>
      </c>
      <c r="D9" s="40" t="str">
        <f>VLOOKUP($A9,'SIC lookup'!$A:$D,4,FALSE)</f>
        <v>A</v>
      </c>
      <c r="E9" s="39">
        <f>'[2]BRES 2009-15 (WFJ)'!D10</f>
        <v>57.971608109548875</v>
      </c>
      <c r="F9" s="39">
        <f>'[2]BRES 2009-15 (WFJ)'!E10</f>
        <v>98.873348594668741</v>
      </c>
      <c r="G9" s="39">
        <f>'[2]BRES 2009-15 (WFJ)'!F10</f>
        <v>65.121243224173796</v>
      </c>
      <c r="H9" s="39">
        <f>'[2]BRES 2009-15 (WFJ)'!G10</f>
        <v>67.185283144877857</v>
      </c>
      <c r="I9" s="39">
        <f>'[2]BRES 2009-15 (WFJ)'!H10</f>
        <v>96.949463488268663</v>
      </c>
      <c r="J9" s="39">
        <f>'[2]BRES 2009-15 (WFJ)'!I10</f>
        <v>50.946287218956307</v>
      </c>
      <c r="K9" s="39">
        <f>'[2]BRES 2009-15 (WFJ)'!J10</f>
        <v>44.068755080361527</v>
      </c>
      <c r="L9" s="39">
        <f>'[2]BRES 2009-15 (WFJ)'!K10</f>
        <v>78.012331920834328</v>
      </c>
      <c r="M9" s="39">
        <f>'[2]BRES 2009-15 (WFJ)'!L10</f>
        <v>19.442109217230431</v>
      </c>
      <c r="N9" s="39">
        <f>'[2]BRES 2009-15 (WFJ)'!M10</f>
        <v>0</v>
      </c>
      <c r="O9" s="39">
        <f>'[2]BRES 2009-15 (WFJ)'!N10</f>
        <v>8.4566064757883748</v>
      </c>
      <c r="P9" s="39">
        <f>'[2]BRES 2009-15 (WFJ)'!O10</f>
        <v>0</v>
      </c>
      <c r="Q9" s="39">
        <f>'[2]BRES 2009-15 (WFJ)'!P10</f>
        <v>0</v>
      </c>
      <c r="R9" s="39">
        <f>'[2]BRES 2009-15 (WFJ)'!Q10</f>
        <v>0</v>
      </c>
      <c r="S9" s="39">
        <f>'[2]BRES 2009-15 (WFJ)'!R10</f>
        <v>0</v>
      </c>
      <c r="T9" s="39">
        <f>'[2]BRES 2009-15 (WFJ)'!S10</f>
        <v>0</v>
      </c>
      <c r="U9" s="39">
        <f>'[2]BRES 2009-15 (WFJ)'!T10</f>
        <v>0</v>
      </c>
      <c r="V9" s="39">
        <f>'[2]BRES 2009-15 (WFJ)'!U10</f>
        <v>0</v>
      </c>
    </row>
    <row r="10" spans="1:29" x14ac:dyDescent="0.35">
      <c r="A10" s="40" t="s">
        <v>203</v>
      </c>
      <c r="B10" s="40" t="str">
        <f>VLOOKUP($A10,'SIC lookup'!$A:$D,2,FALSE)</f>
        <v>012</v>
      </c>
      <c r="C10" s="40" t="str">
        <f>VLOOKUP($A10,'SIC lookup'!$A:$D,3,FALSE)</f>
        <v>01</v>
      </c>
      <c r="D10" s="40" t="str">
        <f>VLOOKUP($A10,'SIC lookup'!$A:$D,4,FALSE)</f>
        <v>A</v>
      </c>
      <c r="E10" s="39">
        <f>'[2]BRES 2009-15 (WFJ)'!D11</f>
        <v>0.27624017823553743</v>
      </c>
      <c r="F10" s="39">
        <f>'[2]BRES 2009-15 (WFJ)'!E11</f>
        <v>0.47503274378201582</v>
      </c>
      <c r="G10" s="39">
        <f>'[2]BRES 2009-15 (WFJ)'!F11</f>
        <v>0.31042129371907268</v>
      </c>
      <c r="H10" s="39">
        <f>'[2]BRES 2009-15 (WFJ)'!G11</f>
        <v>0.32026020204990929</v>
      </c>
      <c r="I10" s="39">
        <f>'[2]BRES 2009-15 (WFJ)'!H11</f>
        <v>0.46214071463283535</v>
      </c>
      <c r="J10" s="39">
        <f>'[2]BRES 2009-15 (WFJ)'!I11</f>
        <v>0.24285181924815011</v>
      </c>
      <c r="K10" s="39">
        <f>'[2]BRES 2009-15 (WFJ)'!J11</f>
        <v>0.21006785631446057</v>
      </c>
      <c r="L10" s="39">
        <f>'[2]BRES 2009-15 (WFJ)'!K11</f>
        <v>0.3718708028583454</v>
      </c>
      <c r="M10" s="39">
        <f>'[2]BRES 2009-15 (WFJ)'!L11</f>
        <v>0</v>
      </c>
      <c r="N10" s="39">
        <f>'[2]BRES 2009-15 (WFJ)'!M11</f>
        <v>0</v>
      </c>
      <c r="O10" s="39">
        <f>'[2]BRES 2009-15 (WFJ)'!N11</f>
        <v>0</v>
      </c>
      <c r="P10" s="39">
        <f>'[2]BRES 2009-15 (WFJ)'!O11</f>
        <v>0</v>
      </c>
      <c r="Q10" s="39">
        <f>'[2]BRES 2009-15 (WFJ)'!P11</f>
        <v>0</v>
      </c>
      <c r="R10" s="39">
        <f>'[2]BRES 2009-15 (WFJ)'!Q11</f>
        <v>0</v>
      </c>
      <c r="S10" s="39">
        <f>'[2]BRES 2009-15 (WFJ)'!R11</f>
        <v>0</v>
      </c>
      <c r="T10" s="39">
        <f>'[2]BRES 2009-15 (WFJ)'!S11</f>
        <v>0</v>
      </c>
      <c r="U10" s="39">
        <f>'[2]BRES 2009-15 (WFJ)'!T11</f>
        <v>0</v>
      </c>
      <c r="V10" s="39">
        <f>'[2]BRES 2009-15 (WFJ)'!U11</f>
        <v>0</v>
      </c>
    </row>
    <row r="11" spans="1:29" x14ac:dyDescent="0.35">
      <c r="A11" s="40" t="s">
        <v>204</v>
      </c>
      <c r="B11" s="40" t="str">
        <f>VLOOKUP($A11,'SIC lookup'!$A:$D,2,FALSE)</f>
        <v>012</v>
      </c>
      <c r="C11" s="40" t="str">
        <f>VLOOKUP($A11,'SIC lookup'!$A:$D,3,FALSE)</f>
        <v>01</v>
      </c>
      <c r="D11" s="40" t="str">
        <f>VLOOKUP($A11,'SIC lookup'!$A:$D,4,FALSE)</f>
        <v>A</v>
      </c>
      <c r="E11" s="39">
        <f>'[2]BRES 2009-15 (WFJ)'!D12</f>
        <v>1.1906904234290401E-2</v>
      </c>
      <c r="F11" s="39">
        <f>'[2]BRES 2009-15 (WFJ)'!E12</f>
        <v>2.0475549300948959E-2</v>
      </c>
      <c r="G11" s="39">
        <f>'[2]BRES 2009-15 (WFJ)'!F12</f>
        <v>1.3380228177546239E-2</v>
      </c>
      <c r="H11" s="39">
        <f>'[2]BRES 2009-15 (WFJ)'!G12</f>
        <v>1.3804319053875401E-2</v>
      </c>
      <c r="I11" s="39">
        <f>'[2]BRES 2009-15 (WFJ)'!H12</f>
        <v>1.9919858389346345E-2</v>
      </c>
      <c r="J11" s="39">
        <f>'[2]BRES 2009-15 (WFJ)'!I12</f>
        <v>1.0467750829661641E-2</v>
      </c>
      <c r="K11" s="39">
        <f>'[2]BRES 2009-15 (WFJ)'!J12</f>
        <v>9.0546489790715758E-3</v>
      </c>
      <c r="L11" s="39">
        <f>'[2]BRES 2009-15 (WFJ)'!K12</f>
        <v>1.6028913916307997E-2</v>
      </c>
      <c r="M11" s="39">
        <f>'[2]BRES 2009-15 (WFJ)'!L12</f>
        <v>0</v>
      </c>
      <c r="N11" s="39">
        <f>'[2]BRES 2009-15 (WFJ)'!M12</f>
        <v>0</v>
      </c>
      <c r="O11" s="39">
        <f>'[2]BRES 2009-15 (WFJ)'!N12</f>
        <v>0</v>
      </c>
      <c r="P11" s="39">
        <f>'[2]BRES 2009-15 (WFJ)'!O12</f>
        <v>0</v>
      </c>
      <c r="Q11" s="39">
        <f>'[2]BRES 2009-15 (WFJ)'!P12</f>
        <v>0</v>
      </c>
      <c r="R11" s="39">
        <f>'[2]BRES 2009-15 (WFJ)'!Q12</f>
        <v>0</v>
      </c>
      <c r="S11" s="39">
        <f>'[2]BRES 2009-15 (WFJ)'!R12</f>
        <v>0</v>
      </c>
      <c r="T11" s="39">
        <f>'[2]BRES 2009-15 (WFJ)'!S12</f>
        <v>0</v>
      </c>
      <c r="U11" s="39">
        <f>'[2]BRES 2009-15 (WFJ)'!T12</f>
        <v>0</v>
      </c>
      <c r="V11" s="39">
        <f>'[2]BRES 2009-15 (WFJ)'!U12</f>
        <v>0</v>
      </c>
    </row>
    <row r="12" spans="1:29" x14ac:dyDescent="0.35">
      <c r="A12" s="40" t="s">
        <v>205</v>
      </c>
      <c r="B12" s="40" t="str">
        <f>VLOOKUP($A12,'SIC lookup'!$A:$D,2,FALSE)</f>
        <v>012</v>
      </c>
      <c r="C12" s="40" t="str">
        <f>VLOOKUP($A12,'SIC lookup'!$A:$D,3,FALSE)</f>
        <v>01</v>
      </c>
      <c r="D12" s="40" t="str">
        <f>VLOOKUP($A12,'SIC lookup'!$A:$D,4,FALSE)</f>
        <v>A</v>
      </c>
      <c r="E12" s="39">
        <f>'[2]BRES 2009-15 (WFJ)'!D13</f>
        <v>0</v>
      </c>
      <c r="F12" s="39">
        <f>'[2]BRES 2009-15 (WFJ)'!E13</f>
        <v>0</v>
      </c>
      <c r="G12" s="39">
        <f>'[2]BRES 2009-15 (WFJ)'!F13</f>
        <v>0</v>
      </c>
      <c r="H12" s="39">
        <f>'[2]BRES 2009-15 (WFJ)'!G13</f>
        <v>0</v>
      </c>
      <c r="I12" s="39">
        <f>'[2]BRES 2009-15 (WFJ)'!H13</f>
        <v>0</v>
      </c>
      <c r="J12" s="39">
        <f>'[2]BRES 2009-15 (WFJ)'!I13</f>
        <v>0</v>
      </c>
      <c r="K12" s="39">
        <f>'[2]BRES 2009-15 (WFJ)'!J13</f>
        <v>0</v>
      </c>
      <c r="L12" s="39">
        <f>'[2]BRES 2009-15 (WFJ)'!K13</f>
        <v>0</v>
      </c>
      <c r="M12" s="39">
        <f>'[2]BRES 2009-15 (WFJ)'!L13</f>
        <v>0</v>
      </c>
      <c r="N12" s="39">
        <f>'[2]BRES 2009-15 (WFJ)'!M13</f>
        <v>0</v>
      </c>
      <c r="O12" s="39">
        <f>'[2]BRES 2009-15 (WFJ)'!N13</f>
        <v>0</v>
      </c>
      <c r="P12" s="39">
        <f>'[2]BRES 2009-15 (WFJ)'!O13</f>
        <v>0</v>
      </c>
      <c r="Q12" s="39">
        <f>'[2]BRES 2009-15 (WFJ)'!P13</f>
        <v>0</v>
      </c>
      <c r="R12" s="39">
        <f>'[2]BRES 2009-15 (WFJ)'!Q13</f>
        <v>0</v>
      </c>
      <c r="S12" s="39">
        <f>'[2]BRES 2009-15 (WFJ)'!R13</f>
        <v>0</v>
      </c>
      <c r="T12" s="39">
        <f>'[2]BRES 2009-15 (WFJ)'!S13</f>
        <v>0</v>
      </c>
      <c r="U12" s="39">
        <f>'[2]BRES 2009-15 (WFJ)'!T13</f>
        <v>0</v>
      </c>
      <c r="V12" s="39">
        <f>'[2]BRES 2009-15 (WFJ)'!U13</f>
        <v>0</v>
      </c>
    </row>
    <row r="13" spans="1:29" x14ac:dyDescent="0.35">
      <c r="A13" s="40" t="s">
        <v>206</v>
      </c>
      <c r="B13" s="40" t="str">
        <f>VLOOKUP($A13,'SIC lookup'!$A:$D,2,FALSE)</f>
        <v>012</v>
      </c>
      <c r="C13" s="40" t="str">
        <f>VLOOKUP($A13,'SIC lookup'!$A:$D,3,FALSE)</f>
        <v>01</v>
      </c>
      <c r="D13" s="40" t="str">
        <f>VLOOKUP($A13,'SIC lookup'!$A:$D,4,FALSE)</f>
        <v>A</v>
      </c>
      <c r="E13" s="39">
        <f>'[2]BRES 2009-15 (WFJ)'!D14</f>
        <v>12.637988154275833</v>
      </c>
      <c r="F13" s="39">
        <f>'[2]BRES 2009-15 (WFJ)'!E14</f>
        <v>21.732748028027231</v>
      </c>
      <c r="G13" s="39">
        <f>'[2]BRES 2009-15 (WFJ)'!F14</f>
        <v>14.201774187647576</v>
      </c>
      <c r="H13" s="39">
        <f>'[2]BRES 2009-15 (WFJ)'!G14</f>
        <v>14.651904243783353</v>
      </c>
      <c r="I13" s="39">
        <f>'[2]BRES 2009-15 (WFJ)'!H14</f>
        <v>21.142937694452211</v>
      </c>
      <c r="J13" s="39">
        <f>'[2]BRES 2009-15 (WFJ)'!I14</f>
        <v>11.110470730602865</v>
      </c>
      <c r="K13" s="39">
        <f>'[2]BRES 2009-15 (WFJ)'!J14</f>
        <v>9.6106044263865726</v>
      </c>
      <c r="L13" s="39">
        <f>'[2]BRES 2009-15 (WFJ)'!K14</f>
        <v>17.013089230769307</v>
      </c>
      <c r="M13" s="39">
        <f>'[2]BRES 2009-15 (WFJ)'!L14</f>
        <v>0</v>
      </c>
      <c r="N13" s="39">
        <f>'[2]BRES 2009-15 (WFJ)'!M14</f>
        <v>0</v>
      </c>
      <c r="O13" s="39">
        <f>'[2]BRES 2009-15 (WFJ)'!N14</f>
        <v>0</v>
      </c>
      <c r="P13" s="39">
        <f>'[2]BRES 2009-15 (WFJ)'!O14</f>
        <v>0</v>
      </c>
      <c r="Q13" s="39">
        <f>'[2]BRES 2009-15 (WFJ)'!P14</f>
        <v>0</v>
      </c>
      <c r="R13" s="39">
        <f>'[2]BRES 2009-15 (WFJ)'!Q14</f>
        <v>0</v>
      </c>
      <c r="S13" s="39">
        <f>'[2]BRES 2009-15 (WFJ)'!R14</f>
        <v>0</v>
      </c>
      <c r="T13" s="39">
        <f>'[2]BRES 2009-15 (WFJ)'!S14</f>
        <v>0</v>
      </c>
      <c r="U13" s="39">
        <f>'[2]BRES 2009-15 (WFJ)'!T14</f>
        <v>0</v>
      </c>
      <c r="V13" s="39">
        <f>'[2]BRES 2009-15 (WFJ)'!U14</f>
        <v>0</v>
      </c>
    </row>
    <row r="14" spans="1:29" x14ac:dyDescent="0.35">
      <c r="A14" s="40" t="s">
        <v>207</v>
      </c>
      <c r="B14" s="40" t="str">
        <f>VLOOKUP($A14,'SIC lookup'!$A:$D,2,FALSE)</f>
        <v>012</v>
      </c>
      <c r="C14" s="40" t="str">
        <f>VLOOKUP($A14,'SIC lookup'!$A:$D,3,FALSE)</f>
        <v>01</v>
      </c>
      <c r="D14" s="40" t="str">
        <f>VLOOKUP($A14,'SIC lookup'!$A:$D,4,FALSE)</f>
        <v>A</v>
      </c>
      <c r="E14" s="39">
        <f>'[2]BRES 2009-15 (WFJ)'!D15</f>
        <v>1.6200871040155218</v>
      </c>
      <c r="F14" s="39">
        <f>'[2]BRES 2009-15 (WFJ)'!E15</f>
        <v>2.7830975180777888</v>
      </c>
      <c r="G14" s="39">
        <f>'[2]BRES 2009-15 (WFJ)'!F15</f>
        <v>1.8204685603228563</v>
      </c>
      <c r="H14" s="39">
        <f>'[2]BRES 2009-15 (WFJ)'!G15</f>
        <v>1.878168929616453</v>
      </c>
      <c r="I14" s="39">
        <f>'[2]BRES 2009-15 (WFJ)'!H15</f>
        <v>2.7102285134974999</v>
      </c>
      <c r="J14" s="39">
        <f>'[2]BRES 2009-15 (WFJ)'!I15</f>
        <v>1.4242067496779549</v>
      </c>
      <c r="K14" s="39">
        <f>'[2]BRES 2009-15 (WFJ)'!J15</f>
        <v>1.2319448945438054</v>
      </c>
      <c r="L14" s="39">
        <f>'[2]BRES 2009-15 (WFJ)'!K15</f>
        <v>2.1808397774358039</v>
      </c>
      <c r="M14" s="39">
        <f>'[2]BRES 2009-15 (WFJ)'!L15</f>
        <v>6.8161238051378317E-2</v>
      </c>
      <c r="N14" s="39">
        <f>'[2]BRES 2009-15 (WFJ)'!M15</f>
        <v>0</v>
      </c>
      <c r="O14" s="39">
        <f>'[2]BRES 2009-15 (WFJ)'!N15</f>
        <v>2.9650430558663156E-2</v>
      </c>
      <c r="P14" s="39">
        <f>'[2]BRES 2009-15 (WFJ)'!O15</f>
        <v>0</v>
      </c>
      <c r="Q14" s="39">
        <f>'[2]BRES 2009-15 (WFJ)'!P15</f>
        <v>0</v>
      </c>
      <c r="R14" s="39">
        <f>'[2]BRES 2009-15 (WFJ)'!Q15</f>
        <v>0</v>
      </c>
      <c r="S14" s="39">
        <f>'[2]BRES 2009-15 (WFJ)'!R15</f>
        <v>0</v>
      </c>
      <c r="T14" s="39">
        <f>'[2]BRES 2009-15 (WFJ)'!S15</f>
        <v>0</v>
      </c>
      <c r="U14" s="39">
        <f>'[2]BRES 2009-15 (WFJ)'!T15</f>
        <v>0</v>
      </c>
      <c r="V14" s="39">
        <f>'[2]BRES 2009-15 (WFJ)'!U15</f>
        <v>0</v>
      </c>
    </row>
    <row r="15" spans="1:29" x14ac:dyDescent="0.35">
      <c r="A15" s="40" t="s">
        <v>208</v>
      </c>
      <c r="B15" s="40" t="str">
        <f>VLOOKUP($A15,'SIC lookup'!$A:$D,2,FALSE)</f>
        <v>012</v>
      </c>
      <c r="C15" s="40" t="str">
        <f>VLOOKUP($A15,'SIC lookup'!$A:$D,3,FALSE)</f>
        <v>01</v>
      </c>
      <c r="D15" s="40" t="str">
        <f>VLOOKUP($A15,'SIC lookup'!$A:$D,4,FALSE)</f>
        <v>A</v>
      </c>
      <c r="E15" s="39">
        <f>'[2]BRES 2009-15 (WFJ)'!D16</f>
        <v>0</v>
      </c>
      <c r="F15" s="39">
        <f>'[2]BRES 2009-15 (WFJ)'!E16</f>
        <v>0</v>
      </c>
      <c r="G15" s="39">
        <f>'[2]BRES 2009-15 (WFJ)'!F16</f>
        <v>0</v>
      </c>
      <c r="H15" s="39">
        <f>'[2]BRES 2009-15 (WFJ)'!G16</f>
        <v>0</v>
      </c>
      <c r="I15" s="39">
        <f>'[2]BRES 2009-15 (WFJ)'!H16</f>
        <v>0</v>
      </c>
      <c r="J15" s="39">
        <f>'[2]BRES 2009-15 (WFJ)'!I16</f>
        <v>0</v>
      </c>
      <c r="K15" s="39">
        <f>'[2]BRES 2009-15 (WFJ)'!J16</f>
        <v>0</v>
      </c>
      <c r="L15" s="39">
        <f>'[2]BRES 2009-15 (WFJ)'!K16</f>
        <v>0</v>
      </c>
      <c r="M15" s="39">
        <f>'[2]BRES 2009-15 (WFJ)'!L16</f>
        <v>0</v>
      </c>
      <c r="N15" s="39">
        <f>'[2]BRES 2009-15 (WFJ)'!M16</f>
        <v>0</v>
      </c>
      <c r="O15" s="39">
        <f>'[2]BRES 2009-15 (WFJ)'!N16</f>
        <v>0</v>
      </c>
      <c r="P15" s="39">
        <f>'[2]BRES 2009-15 (WFJ)'!O16</f>
        <v>0</v>
      </c>
      <c r="Q15" s="39">
        <f>'[2]BRES 2009-15 (WFJ)'!P16</f>
        <v>0</v>
      </c>
      <c r="R15" s="39">
        <f>'[2]BRES 2009-15 (WFJ)'!Q16</f>
        <v>0</v>
      </c>
      <c r="S15" s="39">
        <f>'[2]BRES 2009-15 (WFJ)'!R16</f>
        <v>0</v>
      </c>
      <c r="T15" s="39">
        <f>'[2]BRES 2009-15 (WFJ)'!S16</f>
        <v>0</v>
      </c>
      <c r="U15" s="39">
        <f>'[2]BRES 2009-15 (WFJ)'!T16</f>
        <v>0</v>
      </c>
      <c r="V15" s="39">
        <f>'[2]BRES 2009-15 (WFJ)'!U16</f>
        <v>0</v>
      </c>
    </row>
    <row r="16" spans="1:29" x14ac:dyDescent="0.35">
      <c r="A16" s="40" t="s">
        <v>209</v>
      </c>
      <c r="B16" s="40" t="str">
        <f>VLOOKUP($A16,'SIC lookup'!$A:$D,2,FALSE)</f>
        <v>012</v>
      </c>
      <c r="C16" s="40" t="str">
        <f>VLOOKUP($A16,'SIC lookup'!$A:$D,3,FALSE)</f>
        <v>01</v>
      </c>
      <c r="D16" s="40" t="str">
        <f>VLOOKUP($A16,'SIC lookup'!$A:$D,4,FALSE)</f>
        <v>A</v>
      </c>
      <c r="E16" s="39">
        <f>'[2]BRES 2009-15 (WFJ)'!D17</f>
        <v>4.7627616937161617E-3</v>
      </c>
      <c r="F16" s="39">
        <f>'[2]BRES 2009-15 (WFJ)'!E17</f>
        <v>8.1902197203795862E-3</v>
      </c>
      <c r="G16" s="39">
        <f>'[2]BRES 2009-15 (WFJ)'!F17</f>
        <v>5.3520912710184948E-3</v>
      </c>
      <c r="H16" s="39">
        <f>'[2]BRES 2009-15 (WFJ)'!G17</f>
        <v>5.5217276215501609E-3</v>
      </c>
      <c r="I16" s="39">
        <f>'[2]BRES 2009-15 (WFJ)'!H17</f>
        <v>7.967943355738541E-3</v>
      </c>
      <c r="J16" s="39">
        <f>'[2]BRES 2009-15 (WFJ)'!I17</f>
        <v>4.1871003318646573E-3</v>
      </c>
      <c r="K16" s="39">
        <f>'[2]BRES 2009-15 (WFJ)'!J17</f>
        <v>3.6218595916286309E-3</v>
      </c>
      <c r="L16" s="39">
        <f>'[2]BRES 2009-15 (WFJ)'!K17</f>
        <v>6.4115655665231974E-3</v>
      </c>
      <c r="M16" s="39">
        <f>'[2]BRES 2009-15 (WFJ)'!L17</f>
        <v>0</v>
      </c>
      <c r="N16" s="39">
        <f>'[2]BRES 2009-15 (WFJ)'!M17</f>
        <v>0</v>
      </c>
      <c r="O16" s="39">
        <f>'[2]BRES 2009-15 (WFJ)'!N17</f>
        <v>0</v>
      </c>
      <c r="P16" s="39">
        <f>'[2]BRES 2009-15 (WFJ)'!O17</f>
        <v>0</v>
      </c>
      <c r="Q16" s="39">
        <f>'[2]BRES 2009-15 (WFJ)'!P17</f>
        <v>0</v>
      </c>
      <c r="R16" s="39">
        <f>'[2]BRES 2009-15 (WFJ)'!Q17</f>
        <v>0</v>
      </c>
      <c r="S16" s="39">
        <f>'[2]BRES 2009-15 (WFJ)'!R17</f>
        <v>0</v>
      </c>
      <c r="T16" s="39">
        <f>'[2]BRES 2009-15 (WFJ)'!S17</f>
        <v>0</v>
      </c>
      <c r="U16" s="39">
        <f>'[2]BRES 2009-15 (WFJ)'!T17</f>
        <v>0</v>
      </c>
      <c r="V16" s="39">
        <f>'[2]BRES 2009-15 (WFJ)'!U17</f>
        <v>0</v>
      </c>
    </row>
    <row r="17" spans="1:22" x14ac:dyDescent="0.35">
      <c r="A17" s="40" t="s">
        <v>210</v>
      </c>
      <c r="B17" s="40" t="str">
        <f>VLOOKUP($A17,'SIC lookup'!$A:$D,2,FALSE)</f>
        <v>012</v>
      </c>
      <c r="C17" s="40" t="str">
        <f>VLOOKUP($A17,'SIC lookup'!$A:$D,3,FALSE)</f>
        <v>01</v>
      </c>
      <c r="D17" s="40" t="str">
        <f>VLOOKUP($A17,'SIC lookup'!$A:$D,4,FALSE)</f>
        <v>A</v>
      </c>
      <c r="E17" s="39">
        <f>'[2]BRES 2009-15 (WFJ)'!D18</f>
        <v>0</v>
      </c>
      <c r="F17" s="39">
        <f>'[2]BRES 2009-15 (WFJ)'!E18</f>
        <v>0</v>
      </c>
      <c r="G17" s="39">
        <f>'[2]BRES 2009-15 (WFJ)'!F18</f>
        <v>0</v>
      </c>
      <c r="H17" s="39">
        <f>'[2]BRES 2009-15 (WFJ)'!G18</f>
        <v>0</v>
      </c>
      <c r="I17" s="39">
        <f>'[2]BRES 2009-15 (WFJ)'!H18</f>
        <v>0</v>
      </c>
      <c r="J17" s="39">
        <f>'[2]BRES 2009-15 (WFJ)'!I18</f>
        <v>0</v>
      </c>
      <c r="K17" s="39">
        <f>'[2]BRES 2009-15 (WFJ)'!J18</f>
        <v>0</v>
      </c>
      <c r="L17" s="39">
        <f>'[2]BRES 2009-15 (WFJ)'!K18</f>
        <v>0</v>
      </c>
      <c r="M17" s="39">
        <f>'[2]BRES 2009-15 (WFJ)'!L18</f>
        <v>0</v>
      </c>
      <c r="N17" s="39">
        <f>'[2]BRES 2009-15 (WFJ)'!M18</f>
        <v>0</v>
      </c>
      <c r="O17" s="39">
        <f>'[2]BRES 2009-15 (WFJ)'!N18</f>
        <v>0</v>
      </c>
      <c r="P17" s="39">
        <f>'[2]BRES 2009-15 (WFJ)'!O18</f>
        <v>0</v>
      </c>
      <c r="Q17" s="39">
        <f>'[2]BRES 2009-15 (WFJ)'!P18</f>
        <v>0</v>
      </c>
      <c r="R17" s="39">
        <f>'[2]BRES 2009-15 (WFJ)'!Q18</f>
        <v>0</v>
      </c>
      <c r="S17" s="39">
        <f>'[2]BRES 2009-15 (WFJ)'!R18</f>
        <v>0</v>
      </c>
      <c r="T17" s="39">
        <f>'[2]BRES 2009-15 (WFJ)'!S18</f>
        <v>0</v>
      </c>
      <c r="U17" s="39">
        <f>'[2]BRES 2009-15 (WFJ)'!T18</f>
        <v>0</v>
      </c>
      <c r="V17" s="39">
        <f>'[2]BRES 2009-15 (WFJ)'!U18</f>
        <v>0</v>
      </c>
    </row>
    <row r="18" spans="1:22" x14ac:dyDescent="0.35">
      <c r="A18" s="40" t="s">
        <v>211</v>
      </c>
      <c r="B18" s="40" t="str">
        <f>VLOOKUP($A18,'SIC lookup'!$A:$D,2,FALSE)</f>
        <v>012</v>
      </c>
      <c r="C18" s="40" t="str">
        <f>VLOOKUP($A18,'SIC lookup'!$A:$D,3,FALSE)</f>
        <v>01</v>
      </c>
      <c r="D18" s="40" t="str">
        <f>VLOOKUP($A18,'SIC lookup'!$A:$D,4,FALSE)</f>
        <v>A</v>
      </c>
      <c r="E18" s="39">
        <f>'[2]BRES 2009-15 (WFJ)'!D19</f>
        <v>13.012278714984781</v>
      </c>
      <c r="F18" s="39">
        <f>'[2]BRES 2009-15 (WFJ)'!E19</f>
        <v>4.6329974224460431</v>
      </c>
      <c r="G18" s="39">
        <f>'[2]BRES 2009-15 (WFJ)'!F19</f>
        <v>15.451194475793846</v>
      </c>
      <c r="H18" s="39">
        <f>'[2]BRES 2009-15 (WFJ)'!G19</f>
        <v>12.467416310472032</v>
      </c>
      <c r="I18" s="39">
        <f>'[2]BRES 2009-15 (WFJ)'!H19</f>
        <v>5.2808480834986975</v>
      </c>
      <c r="J18" s="39">
        <f>'[2]BRES 2009-15 (WFJ)'!I19</f>
        <v>2.8691194336020529</v>
      </c>
      <c r="K18" s="39">
        <f>'[2]BRES 2009-15 (WFJ)'!J19</f>
        <v>2.4004300017241542</v>
      </c>
      <c r="L18" s="39">
        <f>'[2]BRES 2009-15 (WFJ)'!K19</f>
        <v>0.86427262698973428</v>
      </c>
      <c r="M18" s="39">
        <f>'[2]BRES 2009-15 (WFJ)'!L19</f>
        <v>0.92477085898425526</v>
      </c>
      <c r="N18" s="39">
        <f>'[2]BRES 2009-15 (WFJ)'!M19</f>
        <v>1.6982914180065654</v>
      </c>
      <c r="O18" s="39">
        <f>'[2]BRES 2009-15 (WFJ)'!N19</f>
        <v>1.0240481507251398</v>
      </c>
      <c r="P18" s="39">
        <f>'[2]BRES 2009-15 (WFJ)'!O19</f>
        <v>0</v>
      </c>
      <c r="Q18" s="39">
        <f>'[2]BRES 2009-15 (WFJ)'!P19</f>
        <v>0</v>
      </c>
      <c r="R18" s="39">
        <f>'[2]BRES 2009-15 (WFJ)'!Q19</f>
        <v>0</v>
      </c>
      <c r="S18" s="39">
        <f>'[2]BRES 2009-15 (WFJ)'!R19</f>
        <v>0</v>
      </c>
      <c r="T18" s="39">
        <f>'[2]BRES 2009-15 (WFJ)'!S19</f>
        <v>0</v>
      </c>
      <c r="U18" s="39">
        <f>'[2]BRES 2009-15 (WFJ)'!T19</f>
        <v>0</v>
      </c>
      <c r="V18" s="39">
        <f>'[2]BRES 2009-15 (WFJ)'!U19</f>
        <v>0</v>
      </c>
    </row>
    <row r="19" spans="1:22" x14ac:dyDescent="0.35">
      <c r="A19" s="40" t="s">
        <v>212</v>
      </c>
      <c r="B19" s="40" t="str">
        <f>VLOOKUP($A19,'SIC lookup'!$A:$D,2,FALSE)</f>
        <v>013</v>
      </c>
      <c r="C19" s="40" t="str">
        <f>VLOOKUP($A19,'SIC lookup'!$A:$D,3,FALSE)</f>
        <v>01</v>
      </c>
      <c r="D19" s="40" t="str">
        <f>VLOOKUP($A19,'SIC lookup'!$A:$D,4,FALSE)</f>
        <v>A</v>
      </c>
      <c r="E19" s="39">
        <f>'[2]BRES 2009-15 (WFJ)'!D20</f>
        <v>35.360955298490467</v>
      </c>
      <c r="F19" s="39">
        <f>'[2]BRES 2009-15 (WFJ)'!E20</f>
        <v>60.309569677649257</v>
      </c>
      <c r="G19" s="39">
        <f>'[2]BRES 2009-15 (WFJ)'!F20</f>
        <v>39.721935922264315</v>
      </c>
      <c r="H19" s="39">
        <f>'[2]BRES 2009-15 (WFJ)'!G20</f>
        <v>40.980936171829057</v>
      </c>
      <c r="I19" s="39">
        <f>'[2]BRES 2009-15 (WFJ)'!H20</f>
        <v>59.136161807017913</v>
      </c>
      <c r="J19" s="39">
        <f>'[2]BRES 2009-15 (WFJ)'!I20</f>
        <v>31.075652985037589</v>
      </c>
      <c r="K19" s="39">
        <f>'[2]BRES 2009-15 (WFJ)'!J20</f>
        <v>26.88057197326777</v>
      </c>
      <c r="L19" s="39">
        <f>'[2]BRES 2009-15 (WFJ)'!K20</f>
        <v>47.585099673826292</v>
      </c>
      <c r="M19" s="39">
        <f>'[2]BRES 2009-15 (WFJ)'!L20</f>
        <v>11.863463482842397</v>
      </c>
      <c r="N19" s="39">
        <f>'[2]BRES 2009-15 (WFJ)'!M20</f>
        <v>0</v>
      </c>
      <c r="O19" s="39">
        <f>'[2]BRES 2009-15 (WFJ)'!N20</f>
        <v>5.1606574387353241</v>
      </c>
      <c r="P19" s="39">
        <f>'[2]BRES 2009-15 (WFJ)'!O20</f>
        <v>0</v>
      </c>
      <c r="Q19" s="39">
        <f>'[2]BRES 2009-15 (WFJ)'!P20</f>
        <v>0</v>
      </c>
      <c r="R19" s="39">
        <f>'[2]BRES 2009-15 (WFJ)'!Q20</f>
        <v>0</v>
      </c>
      <c r="S19" s="39">
        <f>'[2]BRES 2009-15 (WFJ)'!R20</f>
        <v>0</v>
      </c>
      <c r="T19" s="39">
        <f>'[2]BRES 2009-15 (WFJ)'!S20</f>
        <v>0</v>
      </c>
      <c r="U19" s="39">
        <f>'[2]BRES 2009-15 (WFJ)'!T20</f>
        <v>0</v>
      </c>
      <c r="V19" s="39">
        <f>'[2]BRES 2009-15 (WFJ)'!U20</f>
        <v>0</v>
      </c>
    </row>
    <row r="20" spans="1:22" x14ac:dyDescent="0.35">
      <c r="A20" s="40" t="s">
        <v>213</v>
      </c>
      <c r="B20" s="40" t="str">
        <f>VLOOKUP($A20,'SIC lookup'!$A:$D,2,FALSE)</f>
        <v>014</v>
      </c>
      <c r="C20" s="40" t="str">
        <f>VLOOKUP($A20,'SIC lookup'!$A:$D,3,FALSE)</f>
        <v>01</v>
      </c>
      <c r="D20" s="40" t="str">
        <f>VLOOKUP($A20,'SIC lookup'!$A:$D,4,FALSE)</f>
        <v>A</v>
      </c>
      <c r="E20" s="39">
        <f>'[2]BRES 2009-15 (WFJ)'!D21</f>
        <v>10.250207803488582</v>
      </c>
      <c r="F20" s="39">
        <f>'[2]BRES 2009-15 (WFJ)'!E21</f>
        <v>17.626633346128532</v>
      </c>
      <c r="G20" s="39">
        <f>'[2]BRES 2009-15 (WFJ)'!F21</f>
        <v>11.518537193149417</v>
      </c>
      <c r="H20" s="39">
        <f>'[2]BRES 2009-15 (WFJ)'!G21</f>
        <v>11.883621141453848</v>
      </c>
      <c r="I20" s="39">
        <f>'[2]BRES 2009-15 (WFJ)'!H21</f>
        <v>17.14825985740649</v>
      </c>
      <c r="J20" s="39">
        <f>'[2]BRES 2009-15 (WFJ)'!I21</f>
        <v>9.0112945504483815</v>
      </c>
      <c r="K20" s="39">
        <f>'[2]BRES 2009-15 (WFJ)'!J21</f>
        <v>7.7948081043469131</v>
      </c>
      <c r="L20" s="39">
        <f>'[2]BRES 2009-15 (WFJ)'!K21</f>
        <v>13.79869152161519</v>
      </c>
      <c r="M20" s="39">
        <f>'[2]BRES 2009-15 (WFJ)'!L21</f>
        <v>0</v>
      </c>
      <c r="N20" s="39">
        <f>'[2]BRES 2009-15 (WFJ)'!M21</f>
        <v>0</v>
      </c>
      <c r="O20" s="39">
        <f>'[2]BRES 2009-15 (WFJ)'!N21</f>
        <v>0</v>
      </c>
      <c r="P20" s="39">
        <f>'[2]BRES 2009-15 (WFJ)'!O21</f>
        <v>0</v>
      </c>
      <c r="Q20" s="39">
        <f>'[2]BRES 2009-15 (WFJ)'!P21</f>
        <v>0</v>
      </c>
      <c r="R20" s="39">
        <f>'[2]BRES 2009-15 (WFJ)'!Q21</f>
        <v>0</v>
      </c>
      <c r="S20" s="39">
        <f>'[2]BRES 2009-15 (WFJ)'!R21</f>
        <v>0</v>
      </c>
      <c r="T20" s="39">
        <f>'[2]BRES 2009-15 (WFJ)'!S21</f>
        <v>0</v>
      </c>
      <c r="U20" s="39">
        <f>'[2]BRES 2009-15 (WFJ)'!T21</f>
        <v>0</v>
      </c>
      <c r="V20" s="39">
        <f>'[2]BRES 2009-15 (WFJ)'!U21</f>
        <v>0</v>
      </c>
    </row>
    <row r="21" spans="1:22" x14ac:dyDescent="0.35">
      <c r="A21" s="40" t="s">
        <v>214</v>
      </c>
      <c r="B21" s="40" t="str">
        <f>VLOOKUP($A21,'SIC lookup'!$A:$D,2,FALSE)</f>
        <v>014</v>
      </c>
      <c r="C21" s="40" t="str">
        <f>VLOOKUP($A21,'SIC lookup'!$A:$D,3,FALSE)</f>
        <v>01</v>
      </c>
      <c r="D21" s="40" t="str">
        <f>VLOOKUP($A21,'SIC lookup'!$A:$D,4,FALSE)</f>
        <v>A</v>
      </c>
      <c r="E21" s="39">
        <f>'[2]BRES 2009-15 (WFJ)'!D22</f>
        <v>4.0999931796782088</v>
      </c>
      <c r="F21" s="39">
        <f>'[2]BRES 2009-15 (WFJ)'!E22</f>
        <v>7.0504986713751521</v>
      </c>
      <c r="G21" s="39">
        <f>'[2]BRES 2009-15 (WFJ)'!F22</f>
        <v>4.6073138064293087</v>
      </c>
      <c r="H21" s="39">
        <f>'[2]BRES 2009-15 (WFJ)'!G22</f>
        <v>4.7533441822767832</v>
      </c>
      <c r="I21" s="39">
        <f>'[2]BRES 2009-15 (WFJ)'!H22</f>
        <v>6.8591534734337287</v>
      </c>
      <c r="J21" s="39">
        <f>'[2]BRES 2009-15 (WFJ)'!I22</f>
        <v>3.6044387494598302</v>
      </c>
      <c r="K21" s="39">
        <f>'[2]BRES 2009-15 (WFJ)'!J22</f>
        <v>3.1178548452301502</v>
      </c>
      <c r="L21" s="39">
        <f>'[2]BRES 2009-15 (WFJ)'!K22</f>
        <v>5.5193555303192072</v>
      </c>
      <c r="M21" s="39">
        <f>'[2]BRES 2009-15 (WFJ)'!L22</f>
        <v>0</v>
      </c>
      <c r="N21" s="39">
        <f>'[2]BRES 2009-15 (WFJ)'!M22</f>
        <v>0</v>
      </c>
      <c r="O21" s="39">
        <f>'[2]BRES 2009-15 (WFJ)'!N22</f>
        <v>0</v>
      </c>
      <c r="P21" s="39">
        <f>'[2]BRES 2009-15 (WFJ)'!O22</f>
        <v>0</v>
      </c>
      <c r="Q21" s="39">
        <f>'[2]BRES 2009-15 (WFJ)'!P22</f>
        <v>0</v>
      </c>
      <c r="R21" s="39">
        <f>'[2]BRES 2009-15 (WFJ)'!Q22</f>
        <v>0</v>
      </c>
      <c r="S21" s="39">
        <f>'[2]BRES 2009-15 (WFJ)'!R22</f>
        <v>0</v>
      </c>
      <c r="T21" s="39">
        <f>'[2]BRES 2009-15 (WFJ)'!S22</f>
        <v>0</v>
      </c>
      <c r="U21" s="39">
        <f>'[2]BRES 2009-15 (WFJ)'!T22</f>
        <v>0</v>
      </c>
      <c r="V21" s="39">
        <f>'[2]BRES 2009-15 (WFJ)'!U22</f>
        <v>0</v>
      </c>
    </row>
    <row r="22" spans="1:22" x14ac:dyDescent="0.35">
      <c r="A22" s="40" t="s">
        <v>215</v>
      </c>
      <c r="B22" s="40" t="str">
        <f>VLOOKUP($A22,'SIC lookup'!$A:$D,2,FALSE)</f>
        <v>014</v>
      </c>
      <c r="C22" s="40" t="str">
        <f>VLOOKUP($A22,'SIC lookup'!$A:$D,3,FALSE)</f>
        <v>01</v>
      </c>
      <c r="D22" s="40" t="str">
        <f>VLOOKUP($A22,'SIC lookup'!$A:$D,4,FALSE)</f>
        <v>A</v>
      </c>
      <c r="E22" s="39">
        <f>'[2]BRES 2009-15 (WFJ)'!D23</f>
        <v>3.0459212535283204</v>
      </c>
      <c r="F22" s="39">
        <f>'[2]BRES 2009-15 (WFJ)'!E23</f>
        <v>5.2378779207628483</v>
      </c>
      <c r="G22" s="39">
        <f>'[2]BRES 2009-15 (WFJ)'!F23</f>
        <v>3.1946266252229067</v>
      </c>
      <c r="H22" s="39">
        <f>'[2]BRES 2009-15 (WFJ)'!G23</f>
        <v>3.2958814010800799</v>
      </c>
      <c r="I22" s="39">
        <f>'[2]BRES 2009-15 (WFJ)'!H23</f>
        <v>4.7560108196111379</v>
      </c>
      <c r="J22" s="39">
        <f>'[2]BRES 2009-15 (WFJ)'!I23</f>
        <v>2.4992515122241228</v>
      </c>
      <c r="K22" s="39">
        <f>'[2]BRES 2009-15 (WFJ)'!J23</f>
        <v>2.161863185497197</v>
      </c>
      <c r="L22" s="39">
        <f>'[2]BRES 2009-15 (WFJ)'!K23</f>
        <v>3.827019576271089</v>
      </c>
      <c r="M22" s="39">
        <f>'[2]BRES 2009-15 (WFJ)'!L23</f>
        <v>0</v>
      </c>
      <c r="N22" s="39">
        <f>'[2]BRES 2009-15 (WFJ)'!M23</f>
        <v>0</v>
      </c>
      <c r="O22" s="39">
        <f>'[2]BRES 2009-15 (WFJ)'!N23</f>
        <v>0</v>
      </c>
      <c r="P22" s="39">
        <f>'[2]BRES 2009-15 (WFJ)'!O23</f>
        <v>0</v>
      </c>
      <c r="Q22" s="39">
        <f>'[2]BRES 2009-15 (WFJ)'!P23</f>
        <v>0</v>
      </c>
      <c r="R22" s="39">
        <f>'[2]BRES 2009-15 (WFJ)'!Q23</f>
        <v>0</v>
      </c>
      <c r="S22" s="39">
        <f>'[2]BRES 2009-15 (WFJ)'!R23</f>
        <v>0</v>
      </c>
      <c r="T22" s="39">
        <f>'[2]BRES 2009-15 (WFJ)'!S23</f>
        <v>0</v>
      </c>
      <c r="U22" s="39">
        <f>'[2]BRES 2009-15 (WFJ)'!T23</f>
        <v>0</v>
      </c>
      <c r="V22" s="39">
        <f>'[2]BRES 2009-15 (WFJ)'!U23</f>
        <v>0</v>
      </c>
    </row>
    <row r="23" spans="1:22" x14ac:dyDescent="0.35">
      <c r="A23" s="40" t="s">
        <v>216</v>
      </c>
      <c r="B23" s="40" t="str">
        <f>VLOOKUP($A23,'SIC lookup'!$A:$D,2,FALSE)</f>
        <v>014</v>
      </c>
      <c r="C23" s="40" t="str">
        <f>VLOOKUP($A23,'SIC lookup'!$A:$D,3,FALSE)</f>
        <v>01</v>
      </c>
      <c r="D23" s="40" t="str">
        <f>VLOOKUP($A23,'SIC lookup'!$A:$D,4,FALSE)</f>
        <v>A</v>
      </c>
      <c r="E23" s="39">
        <f>'[2]BRES 2009-15 (WFJ)'!D24</f>
        <v>3.8588775753053556E-2</v>
      </c>
      <c r="F23" s="39">
        <f>'[2]BRES 2009-15 (WFJ)'!E24</f>
        <v>6.635867433278303E-2</v>
      </c>
      <c r="G23" s="39">
        <f>'[2]BRES 2009-15 (WFJ)'!F24</f>
        <v>4.0472724077374053E-2</v>
      </c>
      <c r="H23" s="39">
        <f>'[2]BRES 2009-15 (WFJ)'!G24</f>
        <v>4.1755520812500412E-2</v>
      </c>
      <c r="I23" s="39">
        <f>'[2]BRES 2009-15 (WFJ)'!H24</f>
        <v>6.0253900124461732E-2</v>
      </c>
      <c r="J23" s="39">
        <f>'[2]BRES 2009-15 (WFJ)'!I24</f>
        <v>3.1663016909573544E-2</v>
      </c>
      <c r="K23" s="39">
        <f>'[2]BRES 2009-15 (WFJ)'!J24</f>
        <v>2.738864426560518E-2</v>
      </c>
      <c r="L23" s="39">
        <f>'[2]BRES 2009-15 (WFJ)'!K24</f>
        <v>4.8484510247992212E-2</v>
      </c>
      <c r="M23" s="39">
        <f>'[2]BRES 2009-15 (WFJ)'!L24</f>
        <v>0</v>
      </c>
      <c r="N23" s="39">
        <f>'[2]BRES 2009-15 (WFJ)'!M24</f>
        <v>0</v>
      </c>
      <c r="O23" s="39">
        <f>'[2]BRES 2009-15 (WFJ)'!N24</f>
        <v>4.0258090108896668E-3</v>
      </c>
      <c r="P23" s="39">
        <f>'[2]BRES 2009-15 (WFJ)'!O24</f>
        <v>0</v>
      </c>
      <c r="Q23" s="39">
        <f>'[2]BRES 2009-15 (WFJ)'!P24</f>
        <v>0</v>
      </c>
      <c r="R23" s="39">
        <f>'[2]BRES 2009-15 (WFJ)'!Q24</f>
        <v>0</v>
      </c>
      <c r="S23" s="39">
        <f>'[2]BRES 2009-15 (WFJ)'!R24</f>
        <v>0</v>
      </c>
      <c r="T23" s="39">
        <f>'[2]BRES 2009-15 (WFJ)'!S24</f>
        <v>0</v>
      </c>
      <c r="U23" s="39">
        <f>'[2]BRES 2009-15 (WFJ)'!T24</f>
        <v>0</v>
      </c>
      <c r="V23" s="39">
        <f>'[2]BRES 2009-15 (WFJ)'!U24</f>
        <v>0</v>
      </c>
    </row>
    <row r="24" spans="1:22" x14ac:dyDescent="0.35">
      <c r="A24" s="40" t="s">
        <v>217</v>
      </c>
      <c r="B24" s="40" t="str">
        <f>VLOOKUP($A24,'SIC lookup'!$A:$D,2,FALSE)</f>
        <v>014</v>
      </c>
      <c r="C24" s="40" t="str">
        <f>VLOOKUP($A24,'SIC lookup'!$A:$D,3,FALSE)</f>
        <v>01</v>
      </c>
      <c r="D24" s="40" t="str">
        <f>VLOOKUP($A24,'SIC lookup'!$A:$D,4,FALSE)</f>
        <v>A</v>
      </c>
      <c r="E24" s="39">
        <f>'[2]BRES 2009-15 (WFJ)'!D25</f>
        <v>6.174051637605749</v>
      </c>
      <c r="F24" s="39">
        <f>'[2]BRES 2009-15 (WFJ)'!E25</f>
        <v>10.617125678086468</v>
      </c>
      <c r="G24" s="39">
        <f>'[2]BRES 2009-15 (WFJ)'!F25</f>
        <v>6.4754759251076663</v>
      </c>
      <c r="H24" s="39">
        <f>'[2]BRES 2009-15 (WFJ)'!G25</f>
        <v>6.68071833377868</v>
      </c>
      <c r="I24" s="39">
        <f>'[2]BRES 2009-15 (WFJ)'!H25</f>
        <v>9.6403859276652124</v>
      </c>
      <c r="J24" s="39">
        <f>'[2]BRES 2009-15 (WFJ)'!I25</f>
        <v>5.0659575896657421</v>
      </c>
      <c r="K24" s="39">
        <f>'[2]BRES 2009-15 (WFJ)'!J25</f>
        <v>4.3820748567406929</v>
      </c>
      <c r="L24" s="39">
        <f>'[2]BRES 2009-15 (WFJ)'!K25</f>
        <v>7.7573300539714953</v>
      </c>
      <c r="M24" s="39">
        <f>'[2]BRES 2009-15 (WFJ)'!L25</f>
        <v>0</v>
      </c>
      <c r="N24" s="39">
        <f>'[2]BRES 2009-15 (WFJ)'!M25</f>
        <v>0</v>
      </c>
      <c r="O24" s="39">
        <f>'[2]BRES 2009-15 (WFJ)'!N25</f>
        <v>0</v>
      </c>
      <c r="P24" s="39">
        <f>'[2]BRES 2009-15 (WFJ)'!O25</f>
        <v>0</v>
      </c>
      <c r="Q24" s="39">
        <f>'[2]BRES 2009-15 (WFJ)'!P25</f>
        <v>0</v>
      </c>
      <c r="R24" s="39">
        <f>'[2]BRES 2009-15 (WFJ)'!Q25</f>
        <v>0</v>
      </c>
      <c r="S24" s="39">
        <f>'[2]BRES 2009-15 (WFJ)'!R25</f>
        <v>0</v>
      </c>
      <c r="T24" s="39">
        <f>'[2]BRES 2009-15 (WFJ)'!S25</f>
        <v>0</v>
      </c>
      <c r="U24" s="39">
        <f>'[2]BRES 2009-15 (WFJ)'!T25</f>
        <v>0</v>
      </c>
      <c r="V24" s="39">
        <f>'[2]BRES 2009-15 (WFJ)'!U25</f>
        <v>0</v>
      </c>
    </row>
    <row r="25" spans="1:22" x14ac:dyDescent="0.35">
      <c r="A25" s="40" t="s">
        <v>218</v>
      </c>
      <c r="B25" s="40" t="str">
        <f>VLOOKUP($A25,'SIC lookup'!$A:$D,2,FALSE)</f>
        <v>014</v>
      </c>
      <c r="C25" s="40" t="str">
        <f>VLOOKUP($A25,'SIC lookup'!$A:$D,3,FALSE)</f>
        <v>01</v>
      </c>
      <c r="D25" s="40" t="str">
        <f>VLOOKUP($A25,'SIC lookup'!$A:$D,4,FALSE)</f>
        <v>A</v>
      </c>
      <c r="E25" s="39">
        <f>'[2]BRES 2009-15 (WFJ)'!D26</f>
        <v>6.150086135642912</v>
      </c>
      <c r="F25" s="39">
        <f>'[2]BRES 2009-15 (WFJ)'!E26</f>
        <v>10.575913721787293</v>
      </c>
      <c r="G25" s="39">
        <f>'[2]BRES 2009-15 (WFJ)'!F26</f>
        <v>7.5253971331367371</v>
      </c>
      <c r="H25" s="39">
        <f>'[2]BRES 2009-15 (WFJ)'!G26</f>
        <v>7.7639171510742973</v>
      </c>
      <c r="I25" s="39">
        <f>'[2]BRES 2009-15 (WFJ)'!H26</f>
        <v>11.203459554392097</v>
      </c>
      <c r="J25" s="39">
        <f>'[2]BRES 2009-15 (WFJ)'!I26</f>
        <v>5.8873422066238321</v>
      </c>
      <c r="K25" s="39">
        <f>'[2]BRES 2009-15 (WFJ)'!J26</f>
        <v>5.0925760431359626</v>
      </c>
      <c r="L25" s="39">
        <f>'[2]BRES 2009-15 (WFJ)'!K26</f>
        <v>9.01508862423605</v>
      </c>
      <c r="M25" s="39">
        <f>'[2]BRES 2009-15 (WFJ)'!L26</f>
        <v>0</v>
      </c>
      <c r="N25" s="39">
        <f>'[2]BRES 2009-15 (WFJ)'!M26</f>
        <v>0</v>
      </c>
      <c r="O25" s="39">
        <f>'[2]BRES 2009-15 (WFJ)'!N26</f>
        <v>0</v>
      </c>
      <c r="P25" s="39">
        <f>'[2]BRES 2009-15 (WFJ)'!O26</f>
        <v>0</v>
      </c>
      <c r="Q25" s="39">
        <f>'[2]BRES 2009-15 (WFJ)'!P26</f>
        <v>0</v>
      </c>
      <c r="R25" s="39">
        <f>'[2]BRES 2009-15 (WFJ)'!Q26</f>
        <v>0</v>
      </c>
      <c r="S25" s="39">
        <f>'[2]BRES 2009-15 (WFJ)'!R26</f>
        <v>0</v>
      </c>
      <c r="T25" s="39">
        <f>'[2]BRES 2009-15 (WFJ)'!S26</f>
        <v>0</v>
      </c>
      <c r="U25" s="39">
        <f>'[2]BRES 2009-15 (WFJ)'!T26</f>
        <v>0</v>
      </c>
      <c r="V25" s="39">
        <f>'[2]BRES 2009-15 (WFJ)'!U26</f>
        <v>0</v>
      </c>
    </row>
    <row r="26" spans="1:22" x14ac:dyDescent="0.35">
      <c r="A26" s="40" t="s">
        <v>219</v>
      </c>
      <c r="B26" s="40" t="str">
        <f>VLOOKUP($A26,'SIC lookup'!$A:$D,2,FALSE)</f>
        <v>014</v>
      </c>
      <c r="C26" s="40" t="str">
        <f>VLOOKUP($A26,'SIC lookup'!$A:$D,3,FALSE)</f>
        <v>01</v>
      </c>
      <c r="D26" s="40" t="str">
        <f>VLOOKUP($A26,'SIC lookup'!$A:$D,4,FALSE)</f>
        <v>A</v>
      </c>
      <c r="E26" s="39">
        <f>'[2]BRES 2009-15 (WFJ)'!D27</f>
        <v>3.075043067821456</v>
      </c>
      <c r="F26" s="39">
        <f>'[2]BRES 2009-15 (WFJ)'!E27</f>
        <v>5.2879568608936465</v>
      </c>
      <c r="G26" s="39">
        <f>'[2]BRES 2009-15 (WFJ)'!F27</f>
        <v>3.2251701999157452</v>
      </c>
      <c r="H26" s="39">
        <f>'[2]BRES 2009-15 (WFJ)'!G27</f>
        <v>3.3273930647461274</v>
      </c>
      <c r="I26" s="39">
        <f>'[2]BRES 2009-15 (WFJ)'!H27</f>
        <v>4.8014826661680434</v>
      </c>
      <c r="J26" s="39">
        <f>'[2]BRES 2009-15 (WFJ)'!I27</f>
        <v>2.5231466599816423</v>
      </c>
      <c r="K26" s="39">
        <f>'[2]BRES 2009-15 (WFJ)'!J27</f>
        <v>2.1825325899154127</v>
      </c>
      <c r="L26" s="39">
        <f>'[2]BRES 2009-15 (WFJ)'!K27</f>
        <v>3.8636094103868786</v>
      </c>
      <c r="M26" s="39">
        <f>'[2]BRES 2009-15 (WFJ)'!L27</f>
        <v>0</v>
      </c>
      <c r="N26" s="39">
        <f>'[2]BRES 2009-15 (WFJ)'!M27</f>
        <v>0</v>
      </c>
      <c r="O26" s="39">
        <f>'[2]BRES 2009-15 (WFJ)'!N27</f>
        <v>0</v>
      </c>
      <c r="P26" s="39">
        <f>'[2]BRES 2009-15 (WFJ)'!O27</f>
        <v>0</v>
      </c>
      <c r="Q26" s="39">
        <f>'[2]BRES 2009-15 (WFJ)'!P27</f>
        <v>0</v>
      </c>
      <c r="R26" s="39">
        <f>'[2]BRES 2009-15 (WFJ)'!Q27</f>
        <v>0</v>
      </c>
      <c r="S26" s="39">
        <f>'[2]BRES 2009-15 (WFJ)'!R27</f>
        <v>0</v>
      </c>
      <c r="T26" s="39">
        <f>'[2]BRES 2009-15 (WFJ)'!S27</f>
        <v>0</v>
      </c>
      <c r="U26" s="39">
        <f>'[2]BRES 2009-15 (WFJ)'!T27</f>
        <v>0</v>
      </c>
      <c r="V26" s="39">
        <f>'[2]BRES 2009-15 (WFJ)'!U27</f>
        <v>0</v>
      </c>
    </row>
    <row r="27" spans="1:22" x14ac:dyDescent="0.35">
      <c r="A27" s="40" t="s">
        <v>220</v>
      </c>
      <c r="B27" s="40" t="str">
        <f>VLOOKUP($A27,'SIC lookup'!$A:$D,2,FALSE)</f>
        <v>014</v>
      </c>
      <c r="C27" s="40" t="str">
        <f>VLOOKUP($A27,'SIC lookup'!$A:$D,3,FALSE)</f>
        <v>01</v>
      </c>
      <c r="D27" s="40" t="str">
        <f>VLOOKUP($A27,'SIC lookup'!$A:$D,4,FALSE)</f>
        <v>A</v>
      </c>
      <c r="E27" s="39">
        <f>'[2]BRES 2009-15 (WFJ)'!D28</f>
        <v>8.0798576386567547</v>
      </c>
      <c r="F27" s="39">
        <f>'[2]BRES 2009-15 (WFJ)'!E28</f>
        <v>13.894419587966471</v>
      </c>
      <c r="G27" s="39">
        <f>'[2]BRES 2009-15 (WFJ)'!F28</f>
        <v>8.4743255626071825</v>
      </c>
      <c r="H27" s="39">
        <f>'[2]BRES 2009-15 (WFJ)'!G28</f>
        <v>8.7429221893953386</v>
      </c>
      <c r="I27" s="39">
        <f>'[2]BRES 2009-15 (WFJ)'!H28</f>
        <v>12.616179852271397</v>
      </c>
      <c r="J27" s="39">
        <f>'[2]BRES 2009-15 (WFJ)'!I28</f>
        <v>6.629717166383327</v>
      </c>
      <c r="K27" s="39">
        <f>'[2]BRES 2009-15 (WFJ)'!J28</f>
        <v>5.7347335400862329</v>
      </c>
      <c r="L27" s="39">
        <f>'[2]BRES 2009-15 (WFJ)'!K28</f>
        <v>10.151862370310424</v>
      </c>
      <c r="M27" s="39">
        <f>'[2]BRES 2009-15 (WFJ)'!L28</f>
        <v>0</v>
      </c>
      <c r="N27" s="39">
        <f>'[2]BRES 2009-15 (WFJ)'!M28</f>
        <v>0</v>
      </c>
      <c r="O27" s="39">
        <f>'[2]BRES 2009-15 (WFJ)'!N28</f>
        <v>0.84240053552866256</v>
      </c>
      <c r="P27" s="39">
        <f>'[2]BRES 2009-15 (WFJ)'!O28</f>
        <v>0</v>
      </c>
      <c r="Q27" s="39">
        <f>'[2]BRES 2009-15 (WFJ)'!P28</f>
        <v>0</v>
      </c>
      <c r="R27" s="39">
        <f>'[2]BRES 2009-15 (WFJ)'!Q28</f>
        <v>0</v>
      </c>
      <c r="S27" s="39">
        <f>'[2]BRES 2009-15 (WFJ)'!R28</f>
        <v>0</v>
      </c>
      <c r="T27" s="39">
        <f>'[2]BRES 2009-15 (WFJ)'!S28</f>
        <v>0</v>
      </c>
      <c r="U27" s="39">
        <f>'[2]BRES 2009-15 (WFJ)'!T28</f>
        <v>0</v>
      </c>
      <c r="V27" s="39">
        <f>'[2]BRES 2009-15 (WFJ)'!U28</f>
        <v>0</v>
      </c>
    </row>
    <row r="28" spans="1:22" x14ac:dyDescent="0.35">
      <c r="A28" s="40" t="s">
        <v>221</v>
      </c>
      <c r="B28" s="40" t="str">
        <f>VLOOKUP($A28,'SIC lookup'!$A:$D,2,FALSE)</f>
        <v>015</v>
      </c>
      <c r="C28" s="40" t="str">
        <f>VLOOKUP($A28,'SIC lookup'!$A:$D,3,FALSE)</f>
        <v>01</v>
      </c>
      <c r="D28" s="40" t="str">
        <f>VLOOKUP($A28,'SIC lookup'!$A:$D,4,FALSE)</f>
        <v>A</v>
      </c>
      <c r="E28" s="39">
        <f>'[2]BRES 2009-15 (WFJ)'!D29</f>
        <v>69.70097620395299</v>
      </c>
      <c r="F28" s="39">
        <f>'[2]BRES 2009-15 (WFJ)'!E29</f>
        <v>118.09770322662479</v>
      </c>
      <c r="G28" s="39">
        <f>'[2]BRES 2009-15 (WFJ)'!F29</f>
        <v>78.479141531283133</v>
      </c>
      <c r="H28" s="39">
        <f>'[2]BRES 2009-15 (WFJ)'!G29</f>
        <v>80.966564575489073</v>
      </c>
      <c r="I28" s="39">
        <f>'[2]BRES 2009-15 (WFJ)'!H29</f>
        <v>116.83607821008908</v>
      </c>
      <c r="J28" s="39">
        <f>'[2]BRES 2009-15 (WFJ)'!I29</f>
        <v>61.396568726219961</v>
      </c>
      <c r="K28" s="39">
        <f>'[2]BRES 2009-15 (WFJ)'!J29</f>
        <v>53.108293021275038</v>
      </c>
      <c r="L28" s="39">
        <f>'[2]BRES 2009-15 (WFJ)'!K29</f>
        <v>94.014495652747371</v>
      </c>
      <c r="M28" s="39">
        <f>'[2]BRES 2009-15 (WFJ)'!L29</f>
        <v>0</v>
      </c>
      <c r="N28" s="39">
        <f>'[2]BRES 2009-15 (WFJ)'!M29</f>
        <v>0</v>
      </c>
      <c r="O28" s="39">
        <f>'[2]BRES 2009-15 (WFJ)'!N29</f>
        <v>0</v>
      </c>
      <c r="P28" s="39">
        <f>'[2]BRES 2009-15 (WFJ)'!O29</f>
        <v>0</v>
      </c>
      <c r="Q28" s="39">
        <f>'[2]BRES 2009-15 (WFJ)'!P29</f>
        <v>0</v>
      </c>
      <c r="R28" s="39">
        <f>'[2]BRES 2009-15 (WFJ)'!Q29</f>
        <v>0</v>
      </c>
      <c r="S28" s="39">
        <f>'[2]BRES 2009-15 (WFJ)'!R29</f>
        <v>0</v>
      </c>
      <c r="T28" s="39">
        <f>'[2]BRES 2009-15 (WFJ)'!S29</f>
        <v>0</v>
      </c>
      <c r="U28" s="39">
        <f>'[2]BRES 2009-15 (WFJ)'!T29</f>
        <v>0</v>
      </c>
      <c r="V28" s="39">
        <f>'[2]BRES 2009-15 (WFJ)'!U29</f>
        <v>0</v>
      </c>
    </row>
    <row r="29" spans="1:22" x14ac:dyDescent="0.35">
      <c r="A29" s="41" t="s">
        <v>18</v>
      </c>
      <c r="B29" s="40" t="str">
        <f>VLOOKUP($A29,'SIC lookup'!$A:$D,2,FALSE)</f>
        <v>016</v>
      </c>
      <c r="C29" s="40" t="str">
        <f>VLOOKUP($A29,'SIC lookup'!$A:$D,3,FALSE)</f>
        <v>01</v>
      </c>
      <c r="D29" s="40" t="str">
        <f>VLOOKUP($A29,'SIC lookup'!$A:$D,4,FALSE)</f>
        <v>A</v>
      </c>
      <c r="E29" s="39">
        <f>'[2]BRES 2009-15 (WFJ)'!D30</f>
        <v>100.84823145886591</v>
      </c>
      <c r="F29" s="39">
        <f>'[2]BRES 2009-15 (WFJ)'!E30</f>
        <v>172.07197758997728</v>
      </c>
      <c r="G29" s="39">
        <f>'[2]BRES 2009-15 (WFJ)'!F30</f>
        <v>113.30167166925456</v>
      </c>
      <c r="H29" s="39">
        <f>'[2]BRES 2009-15 (WFJ)'!G30</f>
        <v>116.89280663273807</v>
      </c>
      <c r="I29" s="39">
        <f>'[2]BRES 2009-15 (WFJ)'!H30</f>
        <v>168.67823365787041</v>
      </c>
      <c r="J29" s="39">
        <f>'[2]BRES 2009-15 (WFJ)'!I30</f>
        <v>88.547225778760946</v>
      </c>
      <c r="K29" s="39">
        <f>'[2]BRES 2009-15 (WFJ)'!J30</f>
        <v>76.593726822899001</v>
      </c>
      <c r="L29" s="39">
        <f>'[2]BRES 2009-15 (WFJ)'!K30</f>
        <v>135.58938138972925</v>
      </c>
      <c r="M29" s="39">
        <f>'[2]BRES 2009-15 (WFJ)'!L30</f>
        <v>509.50671024131168</v>
      </c>
      <c r="N29" s="39">
        <f>'[2]BRES 2009-15 (WFJ)'!M30</f>
        <v>461.37253725098361</v>
      </c>
      <c r="O29" s="39">
        <f>'[2]BRES 2009-15 (WFJ)'!N30</f>
        <v>303.06560540571797</v>
      </c>
      <c r="P29" s="39">
        <f>'[2]BRES 2009-15 (WFJ)'!O30</f>
        <v>170.78488372093022</v>
      </c>
      <c r="Q29" s="39">
        <f>'[2]BRES 2009-15 (WFJ)'!P30</f>
        <v>52.027027027027032</v>
      </c>
      <c r="R29" s="39">
        <f>'[2]BRES 2009-15 (WFJ)'!Q30</f>
        <v>78.571428571428569</v>
      </c>
      <c r="S29" s="39">
        <f>'[2]BRES 2009-15 (WFJ)'!R30</f>
        <v>54.224464060529634</v>
      </c>
      <c r="T29" s="39">
        <f>'[2]BRES 2009-15 (WFJ)'!S30</f>
        <v>96.660395108184389</v>
      </c>
      <c r="U29" s="39">
        <f>'[2]BRES 2009-15 (WFJ)'!T30</f>
        <v>83.146067415730343</v>
      </c>
      <c r="V29" s="39">
        <f>'[2]BRES 2009-15 (WFJ)'!U30</f>
        <v>198.40025094102887</v>
      </c>
    </row>
    <row r="30" spans="1:22" x14ac:dyDescent="0.35">
      <c r="A30" s="40" t="s">
        <v>20</v>
      </c>
      <c r="B30" s="40" t="str">
        <f>VLOOKUP($A30,'SIC lookup'!$A:$D,2,FALSE)</f>
        <v>016</v>
      </c>
      <c r="C30" s="40" t="str">
        <f>VLOOKUP($A30,'SIC lookup'!$A:$D,3,FALSE)</f>
        <v>01</v>
      </c>
      <c r="D30" s="40" t="str">
        <f>VLOOKUP($A30,'SIC lookup'!$A:$D,4,FALSE)</f>
        <v>A</v>
      </c>
      <c r="E30" s="39">
        <f>'[2]BRES 2009-15 (WFJ)'!D31</f>
        <v>203.4005779846436</v>
      </c>
      <c r="F30" s="39">
        <f>'[2]BRES 2009-15 (WFJ)'!E31</f>
        <v>351.87528818552613</v>
      </c>
      <c r="G30" s="39">
        <f>'[2]BRES 2009-15 (WFJ)'!F31</f>
        <v>232.52382979972029</v>
      </c>
      <c r="H30" s="39">
        <f>'[2]BRES 2009-15 (WFJ)'!G31</f>
        <v>232.85235593858513</v>
      </c>
      <c r="I30" s="39">
        <f>'[2]BRES 2009-15 (WFJ)'!H31</f>
        <v>326.65228607986012</v>
      </c>
      <c r="J30" s="39">
        <f>'[2]BRES 2009-15 (WFJ)'!I31</f>
        <v>178.87791700678932</v>
      </c>
      <c r="K30" s="39">
        <f>'[2]BRES 2009-15 (WFJ)'!J31</f>
        <v>153.01631888871597</v>
      </c>
      <c r="L30" s="39">
        <f>'[2]BRES 2009-15 (WFJ)'!K31</f>
        <v>268.72342620895603</v>
      </c>
      <c r="M30" s="39">
        <f>'[2]BRES 2009-15 (WFJ)'!L31</f>
        <v>281.55935636057103</v>
      </c>
      <c r="N30" s="39">
        <f>'[2]BRES 2009-15 (WFJ)'!M31</f>
        <v>167.50094000162213</v>
      </c>
      <c r="O30" s="39">
        <f>'[2]BRES 2009-15 (WFJ)'!N31</f>
        <v>82.751956085958469</v>
      </c>
      <c r="P30" s="39">
        <f>'[2]BRES 2009-15 (WFJ)'!O31</f>
        <v>116.27906976744185</v>
      </c>
      <c r="Q30" s="39">
        <f>'[2]BRES 2009-15 (WFJ)'!P31</f>
        <v>34.45945945945946</v>
      </c>
      <c r="R30" s="39">
        <f>'[2]BRES 2009-15 (WFJ)'!Q31</f>
        <v>8.9285714285714288</v>
      </c>
      <c r="S30" s="39">
        <f>'[2]BRES 2009-15 (WFJ)'!R31</f>
        <v>32.786885245901644</v>
      </c>
      <c r="T30" s="39">
        <f>'[2]BRES 2009-15 (WFJ)'!S31</f>
        <v>67.968015051740352</v>
      </c>
      <c r="U30" s="39">
        <f>'[2]BRES 2009-15 (WFJ)'!T31</f>
        <v>71.910112359550567</v>
      </c>
      <c r="V30" s="39">
        <f>'[2]BRES 2009-15 (WFJ)'!U31</f>
        <v>141.93851944792974</v>
      </c>
    </row>
    <row r="31" spans="1:22" x14ac:dyDescent="0.35">
      <c r="A31" s="40" t="s">
        <v>21</v>
      </c>
      <c r="B31" s="40" t="str">
        <f>VLOOKUP($A31,'SIC lookup'!$A:$D,2,FALSE)</f>
        <v>016</v>
      </c>
      <c r="C31" s="40" t="str">
        <f>VLOOKUP($A31,'SIC lookup'!$A:$D,3,FALSE)</f>
        <v>01</v>
      </c>
      <c r="D31" s="40" t="str">
        <f>VLOOKUP($A31,'SIC lookup'!$A:$D,4,FALSE)</f>
        <v>A</v>
      </c>
      <c r="E31" s="39">
        <f>'[2]BRES 2009-15 (WFJ)'!D32</f>
        <v>6.2722629438100981</v>
      </c>
      <c r="F31" s="39">
        <f>'[2]BRES 2009-15 (WFJ)'!E32</f>
        <v>10.702028911096516</v>
      </c>
      <c r="G31" s="39">
        <f>'[2]BRES 2009-15 (WFJ)'!F32</f>
        <v>7.0468055453472918</v>
      </c>
      <c r="H31" s="39">
        <f>'[2]BRES 2009-15 (WFJ)'!G32</f>
        <v>7.2701564403688472</v>
      </c>
      <c r="I31" s="39">
        <f>'[2]BRES 2009-15 (WFJ)'!H32</f>
        <v>10.490954765341</v>
      </c>
      <c r="J31" s="39">
        <f>'[2]BRES 2009-15 (WFJ)'!I32</f>
        <v>5.5072010187490728</v>
      </c>
      <c r="K31" s="39">
        <f>'[2]BRES 2009-15 (WFJ)'!J32</f>
        <v>4.7637522991718058</v>
      </c>
      <c r="L31" s="39">
        <f>'[2]BRES 2009-15 (WFJ)'!K32</f>
        <v>8.4329912400280094</v>
      </c>
      <c r="M31" s="39">
        <f>'[2]BRES 2009-15 (WFJ)'!L32</f>
        <v>31.688806159904331</v>
      </c>
      <c r="N31" s="39">
        <f>'[2]BRES 2009-15 (WFJ)'!M32</f>
        <v>27.645059555938833</v>
      </c>
      <c r="O31" s="39">
        <f>'[2]BRES 2009-15 (WFJ)'!N32</f>
        <v>19.722883481335128</v>
      </c>
      <c r="P31" s="39">
        <f>'[2]BRES 2009-15 (WFJ)'!O32</f>
        <v>0</v>
      </c>
      <c r="Q31" s="39">
        <f>'[2]BRES 2009-15 (WFJ)'!P32</f>
        <v>0</v>
      </c>
      <c r="R31" s="39">
        <f>'[2]BRES 2009-15 (WFJ)'!Q32</f>
        <v>0</v>
      </c>
      <c r="S31" s="39">
        <f>'[2]BRES 2009-15 (WFJ)'!R32</f>
        <v>0</v>
      </c>
      <c r="T31" s="39">
        <f>'[2]BRES 2009-15 (WFJ)'!S32</f>
        <v>0.70555032925682037</v>
      </c>
      <c r="U31" s="39">
        <f>'[2]BRES 2009-15 (WFJ)'!T32</f>
        <v>2.2471910112359552</v>
      </c>
      <c r="V31" s="39">
        <f>'[2]BRES 2009-15 (WFJ)'!U32</f>
        <v>9.4102885821831865</v>
      </c>
    </row>
    <row r="32" spans="1:22" x14ac:dyDescent="0.35">
      <c r="A32" s="40" t="s">
        <v>222</v>
      </c>
      <c r="B32" s="40" t="str">
        <f>VLOOKUP($A32,'SIC lookup'!$A:$D,2,FALSE)</f>
        <v>016</v>
      </c>
      <c r="C32" s="40" t="str">
        <f>VLOOKUP($A32,'SIC lookup'!$A:$D,3,FALSE)</f>
        <v>01</v>
      </c>
      <c r="D32" s="40" t="str">
        <f>VLOOKUP($A32,'SIC lookup'!$A:$D,4,FALSE)</f>
        <v>A</v>
      </c>
      <c r="E32" s="39">
        <f>'[2]BRES 2009-15 (WFJ)'!D33</f>
        <v>0</v>
      </c>
      <c r="F32" s="39">
        <f>'[2]BRES 2009-15 (WFJ)'!E33</f>
        <v>0</v>
      </c>
      <c r="G32" s="39">
        <f>'[2]BRES 2009-15 (WFJ)'!F33</f>
        <v>0</v>
      </c>
      <c r="H32" s="39">
        <f>'[2]BRES 2009-15 (WFJ)'!G33</f>
        <v>0</v>
      </c>
      <c r="I32" s="39">
        <f>'[2]BRES 2009-15 (WFJ)'!H33</f>
        <v>0</v>
      </c>
      <c r="J32" s="39">
        <f>'[2]BRES 2009-15 (WFJ)'!I33</f>
        <v>0</v>
      </c>
      <c r="K32" s="39">
        <f>'[2]BRES 2009-15 (WFJ)'!J33</f>
        <v>0</v>
      </c>
      <c r="L32" s="39">
        <f>'[2]BRES 2009-15 (WFJ)'!K33</f>
        <v>0</v>
      </c>
      <c r="M32" s="39">
        <f>'[2]BRES 2009-15 (WFJ)'!L33</f>
        <v>0</v>
      </c>
      <c r="N32" s="39">
        <f>'[2]BRES 2009-15 (WFJ)'!M33</f>
        <v>0</v>
      </c>
      <c r="O32" s="39">
        <f>'[2]BRES 2009-15 (WFJ)'!N33</f>
        <v>0</v>
      </c>
      <c r="P32" s="39">
        <f>'[2]BRES 2009-15 (WFJ)'!O33</f>
        <v>0</v>
      </c>
      <c r="Q32" s="39">
        <f>'[2]BRES 2009-15 (WFJ)'!P33</f>
        <v>0</v>
      </c>
      <c r="R32" s="39">
        <f>'[2]BRES 2009-15 (WFJ)'!Q33</f>
        <v>0</v>
      </c>
      <c r="S32" s="39">
        <f>'[2]BRES 2009-15 (WFJ)'!R33</f>
        <v>0</v>
      </c>
      <c r="T32" s="39">
        <f>'[2]BRES 2009-15 (WFJ)'!S33</f>
        <v>0</v>
      </c>
      <c r="U32" s="39">
        <f>'[2]BRES 2009-15 (WFJ)'!T33</f>
        <v>0</v>
      </c>
      <c r="V32" s="39">
        <f>'[2]BRES 2009-15 (WFJ)'!U33</f>
        <v>0</v>
      </c>
    </row>
    <row r="33" spans="1:22" x14ac:dyDescent="0.35">
      <c r="A33" s="40" t="s">
        <v>22</v>
      </c>
      <c r="B33" s="40" t="str">
        <f>VLOOKUP($A33,'SIC lookup'!$A:$D,2,FALSE)</f>
        <v>017</v>
      </c>
      <c r="C33" s="40" t="str">
        <f>VLOOKUP($A33,'SIC lookup'!$A:$D,3,FALSE)</f>
        <v>01</v>
      </c>
      <c r="D33" s="40" t="str">
        <f>VLOOKUP($A33,'SIC lookup'!$A:$D,4,FALSE)</f>
        <v>A</v>
      </c>
      <c r="E33" s="39">
        <f>'[2]BRES 2009-15 (WFJ)'!D34</f>
        <v>0</v>
      </c>
      <c r="F33" s="39">
        <f>'[2]BRES 2009-15 (WFJ)'!E34</f>
        <v>0</v>
      </c>
      <c r="G33" s="39">
        <f>'[2]BRES 2009-15 (WFJ)'!F34</f>
        <v>0</v>
      </c>
      <c r="H33" s="39">
        <f>'[2]BRES 2009-15 (WFJ)'!G34</f>
        <v>0</v>
      </c>
      <c r="I33" s="39">
        <f>'[2]BRES 2009-15 (WFJ)'!H34</f>
        <v>0</v>
      </c>
      <c r="J33" s="39">
        <f>'[2]BRES 2009-15 (WFJ)'!I34</f>
        <v>0</v>
      </c>
      <c r="K33" s="39">
        <f>'[2]BRES 2009-15 (WFJ)'!J34</f>
        <v>0</v>
      </c>
      <c r="L33" s="39">
        <f>'[2]BRES 2009-15 (WFJ)'!K34</f>
        <v>0</v>
      </c>
      <c r="M33" s="39">
        <f>'[2]BRES 2009-15 (WFJ)'!L34</f>
        <v>20.304997260694545</v>
      </c>
      <c r="N33" s="39">
        <f>'[2]BRES 2009-15 (WFJ)'!M34</f>
        <v>13.707431263618183</v>
      </c>
      <c r="O33" s="39">
        <f>'[2]BRES 2009-15 (WFJ)'!N34</f>
        <v>17.19521165422514</v>
      </c>
      <c r="P33" s="39">
        <f>'[2]BRES 2009-15 (WFJ)'!O34</f>
        <v>10.174418604651162</v>
      </c>
      <c r="Q33" s="39">
        <f>'[2]BRES 2009-15 (WFJ)'!P34</f>
        <v>5.4054054054054053</v>
      </c>
      <c r="R33" s="39">
        <f>'[2]BRES 2009-15 (WFJ)'!Q34</f>
        <v>0.89285714285714279</v>
      </c>
      <c r="S33" s="39">
        <f>'[2]BRES 2009-15 (WFJ)'!R34</f>
        <v>5.0441361916771754</v>
      </c>
      <c r="T33" s="39">
        <f>'[2]BRES 2009-15 (WFJ)'!S34</f>
        <v>26.575729068673567</v>
      </c>
      <c r="U33" s="39">
        <f>'[2]BRES 2009-15 (WFJ)'!T34</f>
        <v>23.59550561797753</v>
      </c>
      <c r="V33" s="39">
        <f>'[2]BRES 2009-15 (WFJ)'!U34</f>
        <v>28.230865746549561</v>
      </c>
    </row>
    <row r="34" spans="1:22" x14ac:dyDescent="0.35">
      <c r="A34" s="40" t="s">
        <v>24</v>
      </c>
      <c r="B34" s="40" t="str">
        <f>VLOOKUP($A34,'SIC lookup'!$A:$D,2,FALSE)</f>
        <v>021</v>
      </c>
      <c r="C34" s="40" t="str">
        <f>VLOOKUP($A34,'SIC lookup'!$A:$D,3,FALSE)</f>
        <v>02</v>
      </c>
      <c r="D34" s="40" t="str">
        <f>VLOOKUP($A34,'SIC lookup'!$A:$D,4,FALSE)</f>
        <v>A</v>
      </c>
      <c r="E34" s="39">
        <f>'[2]BRES 2009-15 (WFJ)'!D35</f>
        <v>1645.5630101557172</v>
      </c>
      <c r="F34" s="39">
        <f>'[2]BRES 2009-15 (WFJ)'!E35</f>
        <v>585.97829125834096</v>
      </c>
      <c r="G34" s="39">
        <f>'[2]BRES 2009-15 (WFJ)'!F35</f>
        <v>1953.9902289588001</v>
      </c>
      <c r="H34" s="39">
        <f>'[2]BRES 2009-15 (WFJ)'!G35</f>
        <v>1576.6701500311394</v>
      </c>
      <c r="I34" s="39">
        <f>'[2]BRES 2009-15 (WFJ)'!H35</f>
        <v>667.90215479535573</v>
      </c>
      <c r="J34" s="39">
        <f>'[2]BRES 2009-15 (WFJ)'!I35</f>
        <v>362.87388898483039</v>
      </c>
      <c r="K34" s="39">
        <f>'[2]BRES 2009-15 (WFJ)'!J35</f>
        <v>303.59751790564422</v>
      </c>
      <c r="L34" s="39">
        <f>'[2]BRES 2009-15 (WFJ)'!K35</f>
        <v>109.37250084217817</v>
      </c>
      <c r="M34" s="39">
        <f>'[2]BRES 2009-15 (WFJ)'!L35</f>
        <v>116.964087051973</v>
      </c>
      <c r="N34" s="39">
        <f>'[2]BRES 2009-15 (WFJ)'!M35</f>
        <v>218.84401729958208</v>
      </c>
      <c r="O34" s="39">
        <f>'[2]BRES 2009-15 (WFJ)'!N35</f>
        <v>126.81468594991037</v>
      </c>
      <c r="P34" s="39">
        <f>'[2]BRES 2009-15 (WFJ)'!O35</f>
        <v>60.319767441860471</v>
      </c>
      <c r="Q34" s="39">
        <f>'[2]BRES 2009-15 (WFJ)'!P35</f>
        <v>94.594594594594597</v>
      </c>
      <c r="R34" s="39">
        <f>'[2]BRES 2009-15 (WFJ)'!Q35</f>
        <v>71.428571428571431</v>
      </c>
      <c r="S34" s="39">
        <f>'[2]BRES 2009-15 (WFJ)'!R35</f>
        <v>176.54476670870113</v>
      </c>
      <c r="T34" s="39">
        <f>'[2]BRES 2009-15 (WFJ)'!S35</f>
        <v>109.83066792097837</v>
      </c>
      <c r="U34" s="39">
        <f>'[2]BRES 2009-15 (WFJ)'!T35</f>
        <v>175.28089887640451</v>
      </c>
      <c r="V34" s="39">
        <f>'[2]BRES 2009-15 (WFJ)'!U35</f>
        <v>287.01380175658721</v>
      </c>
    </row>
    <row r="35" spans="1:22" x14ac:dyDescent="0.35">
      <c r="A35" s="40" t="s">
        <v>26</v>
      </c>
      <c r="B35" s="40" t="str">
        <f>VLOOKUP($A35,'SIC lookup'!$A:$D,2,FALSE)</f>
        <v>022</v>
      </c>
      <c r="C35" s="40" t="str">
        <f>VLOOKUP($A35,'SIC lookup'!$A:$D,3,FALSE)</f>
        <v>02</v>
      </c>
      <c r="D35" s="40" t="str">
        <f>VLOOKUP($A35,'SIC lookup'!$A:$D,4,FALSE)</f>
        <v>A</v>
      </c>
      <c r="E35" s="39">
        <f>'[2]BRES 2009-15 (WFJ)'!D36</f>
        <v>565.31583362480796</v>
      </c>
      <c r="F35" s="39">
        <f>'[2]BRES 2009-15 (WFJ)'!E36</f>
        <v>201.27964189973426</v>
      </c>
      <c r="G35" s="39">
        <f>'[2]BRES 2009-15 (WFJ)'!F36</f>
        <v>671.27403869112709</v>
      </c>
      <c r="H35" s="39">
        <f>'[2]BRES 2009-15 (WFJ)'!G36</f>
        <v>541.6443959646823</v>
      </c>
      <c r="I35" s="39">
        <f>'[2]BRES 2009-15 (WFJ)'!H36</f>
        <v>229.42538366713165</v>
      </c>
      <c r="J35" s="39">
        <f>'[2]BRES 2009-15 (WFJ)'!I36</f>
        <v>124.64831717046252</v>
      </c>
      <c r="K35" s="39">
        <f>'[2]BRES 2009-15 (WFJ)'!J36</f>
        <v>104.28619899756553</v>
      </c>
      <c r="L35" s="39">
        <f>'[2]BRES 2009-15 (WFJ)'!K36</f>
        <v>37.548150582046283</v>
      </c>
      <c r="M35" s="39">
        <f>'[2]BRES 2009-15 (WFJ)'!L36</f>
        <v>40.176484112392856</v>
      </c>
      <c r="N35" s="39">
        <f>'[2]BRES 2009-15 (WFJ)'!M36</f>
        <v>41.845534616131502</v>
      </c>
      <c r="O35" s="39">
        <f>'[2]BRES 2009-15 (WFJ)'!N36</f>
        <v>65.556744431733335</v>
      </c>
      <c r="P35" s="39">
        <f>'[2]BRES 2009-15 (WFJ)'!O36</f>
        <v>2.1802325581395348</v>
      </c>
      <c r="Q35" s="39">
        <f>'[2]BRES 2009-15 (WFJ)'!P36</f>
        <v>1.3513513513513513</v>
      </c>
      <c r="R35" s="39">
        <f>'[2]BRES 2009-15 (WFJ)'!Q36</f>
        <v>0</v>
      </c>
      <c r="S35" s="39">
        <f>'[2]BRES 2009-15 (WFJ)'!R36</f>
        <v>1.2610340479192939</v>
      </c>
      <c r="T35" s="39">
        <f>'[2]BRES 2009-15 (WFJ)'!S36</f>
        <v>6.3499529633113827</v>
      </c>
      <c r="U35" s="39">
        <f>'[2]BRES 2009-15 (WFJ)'!T36</f>
        <v>6.7415730337078656</v>
      </c>
      <c r="V35" s="39">
        <f>'[2]BRES 2009-15 (WFJ)'!U36</f>
        <v>52.540777917189459</v>
      </c>
    </row>
    <row r="36" spans="1:22" x14ac:dyDescent="0.35">
      <c r="A36" s="40" t="s">
        <v>223</v>
      </c>
      <c r="B36" s="40" t="str">
        <f>VLOOKUP($A36,'SIC lookup'!$A:$D,2,FALSE)</f>
        <v>023</v>
      </c>
      <c r="C36" s="40" t="str">
        <f>VLOOKUP($A36,'SIC lookup'!$A:$D,3,FALSE)</f>
        <v>02</v>
      </c>
      <c r="D36" s="40" t="str">
        <f>VLOOKUP($A36,'SIC lookup'!$A:$D,4,FALSE)</f>
        <v>A</v>
      </c>
      <c r="E36" s="39">
        <f>'[2]BRES 2009-15 (WFJ)'!D37</f>
        <v>4.1380988995254027E-3</v>
      </c>
      <c r="F36" s="39">
        <f>'[2]BRES 2009-15 (WFJ)'!E37</f>
        <v>7.1160266650523319E-3</v>
      </c>
      <c r="G36" s="39">
        <f>'[2]BRES 2009-15 (WFJ)'!F37</f>
        <v>4.6501346116018874E-3</v>
      </c>
      <c r="H36" s="39">
        <f>'[2]BRES 2009-15 (WFJ)'!G37</f>
        <v>4.7975222074122673E-3</v>
      </c>
      <c r="I36" s="39">
        <f>'[2]BRES 2009-15 (WFJ)'!H37</f>
        <v>6.9229030869557865E-3</v>
      </c>
      <c r="J36" s="39">
        <f>'[2]BRES 2009-15 (WFJ)'!I37</f>
        <v>3.6379387401120253E-3</v>
      </c>
      <c r="K36" s="39">
        <f>'[2]BRES 2009-15 (WFJ)'!J37</f>
        <v>3.1468324795943812E-3</v>
      </c>
      <c r="L36" s="39">
        <f>'[2]BRES 2009-15 (WFJ)'!K37</f>
        <v>5.5706529365241392E-3</v>
      </c>
      <c r="M36" s="39">
        <f>'[2]BRES 2009-15 (WFJ)'!L37</f>
        <v>0</v>
      </c>
      <c r="N36" s="39">
        <f>'[2]BRES 2009-15 (WFJ)'!M37</f>
        <v>0</v>
      </c>
      <c r="O36" s="39">
        <f>'[2]BRES 2009-15 (WFJ)'!N37</f>
        <v>0</v>
      </c>
      <c r="P36" s="39">
        <f>'[2]BRES 2009-15 (WFJ)'!O37</f>
        <v>0</v>
      </c>
      <c r="Q36" s="39">
        <f>'[2]BRES 2009-15 (WFJ)'!P37</f>
        <v>0</v>
      </c>
      <c r="R36" s="39">
        <f>'[2]BRES 2009-15 (WFJ)'!Q37</f>
        <v>0</v>
      </c>
      <c r="S36" s="39">
        <f>'[2]BRES 2009-15 (WFJ)'!R37</f>
        <v>0</v>
      </c>
      <c r="T36" s="39">
        <f>'[2]BRES 2009-15 (WFJ)'!S37</f>
        <v>0</v>
      </c>
      <c r="U36" s="39">
        <f>'[2]BRES 2009-15 (WFJ)'!T37</f>
        <v>0</v>
      </c>
      <c r="V36" s="39">
        <f>'[2]BRES 2009-15 (WFJ)'!U37</f>
        <v>2.3525721455457966</v>
      </c>
    </row>
    <row r="37" spans="1:22" x14ac:dyDescent="0.35">
      <c r="A37" s="40" t="s">
        <v>28</v>
      </c>
      <c r="B37" s="40" t="str">
        <f>VLOOKUP($A37,'SIC lookup'!$A:$D,2,FALSE)</f>
        <v>024</v>
      </c>
      <c r="C37" s="40" t="str">
        <f>VLOOKUP($A37,'SIC lookup'!$A:$D,3,FALSE)</f>
        <v>02</v>
      </c>
      <c r="D37" s="40" t="str">
        <f>VLOOKUP($A37,'SIC lookup'!$A:$D,4,FALSE)</f>
        <v>A</v>
      </c>
      <c r="E37" s="39">
        <f>'[2]BRES 2009-15 (WFJ)'!D38</f>
        <v>95.883019585135088</v>
      </c>
      <c r="F37" s="39">
        <f>'[2]BRES 2009-15 (WFJ)'!E38</f>
        <v>68.6224520687432</v>
      </c>
      <c r="G37" s="39">
        <f>'[2]BRES 2009-15 (WFJ)'!F38</f>
        <v>362.71394342778547</v>
      </c>
      <c r="H37" s="39">
        <f>'[2]BRES 2009-15 (WFJ)'!G38</f>
        <v>282.60552645487007</v>
      </c>
      <c r="I37" s="39">
        <f>'[2]BRES 2009-15 (WFJ)'!H38</f>
        <v>55.082348605565826</v>
      </c>
      <c r="J37" s="39">
        <f>'[2]BRES 2009-15 (WFJ)'!I38</f>
        <v>15.193174678519235</v>
      </c>
      <c r="K37" s="39">
        <f>'[2]BRES 2009-15 (WFJ)'!J38</f>
        <v>61.447774056448175</v>
      </c>
      <c r="L37" s="39">
        <f>'[2]BRES 2009-15 (WFJ)'!K38</f>
        <v>103.25211937407688</v>
      </c>
      <c r="M37" s="39">
        <f>'[2]BRES 2009-15 (WFJ)'!L38</f>
        <v>43.411379535725047</v>
      </c>
      <c r="N37" s="39">
        <f>'[2]BRES 2009-15 (WFJ)'!M38</f>
        <v>10.473093549730747</v>
      </c>
      <c r="O37" s="39">
        <f>'[2]BRES 2009-15 (WFJ)'!N38</f>
        <v>137.56169323380112</v>
      </c>
      <c r="P37" s="39">
        <f>'[2]BRES 2009-15 (WFJ)'!O38</f>
        <v>47.965116279069768</v>
      </c>
      <c r="Q37" s="39">
        <f>'[2]BRES 2009-15 (WFJ)'!P38</f>
        <v>17.567567567567568</v>
      </c>
      <c r="R37" s="39">
        <f>'[2]BRES 2009-15 (WFJ)'!Q38</f>
        <v>0.89285714285714279</v>
      </c>
      <c r="S37" s="39">
        <f>'[2]BRES 2009-15 (WFJ)'!R38</f>
        <v>12.610340479192939</v>
      </c>
      <c r="T37" s="39">
        <f>'[2]BRES 2009-15 (WFJ)'!S38</f>
        <v>37.394167450611477</v>
      </c>
      <c r="U37" s="39">
        <f>'[2]BRES 2009-15 (WFJ)'!T38</f>
        <v>23.59550561797753</v>
      </c>
      <c r="V37" s="39">
        <f>'[2]BRES 2009-15 (WFJ)'!U38</f>
        <v>74.498117942283571</v>
      </c>
    </row>
    <row r="38" spans="1:22" x14ac:dyDescent="0.35">
      <c r="A38" s="40" t="s">
        <v>30</v>
      </c>
      <c r="B38" s="40" t="str">
        <f>VLOOKUP($A38,'SIC lookup'!$A:$D,2,FALSE)</f>
        <v>031</v>
      </c>
      <c r="C38" s="40" t="str">
        <f>VLOOKUP($A38,'SIC lookup'!$A:$D,3,FALSE)</f>
        <v>03</v>
      </c>
      <c r="D38" s="40" t="str">
        <f>VLOOKUP($A38,'SIC lookup'!$A:$D,4,FALSE)</f>
        <v>A</v>
      </c>
      <c r="E38" s="39">
        <f>'[2]BRES 2009-15 (WFJ)'!D39</f>
        <v>82.925793195418734</v>
      </c>
      <c r="F38" s="39">
        <f>'[2]BRES 2009-15 (WFJ)'!E39</f>
        <v>1167.4047450405162</v>
      </c>
      <c r="G38" s="39">
        <f>'[2]BRES 2009-15 (WFJ)'!F39</f>
        <v>857.95012711635752</v>
      </c>
      <c r="H38" s="39">
        <f>'[2]BRES 2009-15 (WFJ)'!G39</f>
        <v>625.07531569710181</v>
      </c>
      <c r="I38" s="39">
        <f>'[2]BRES 2009-15 (WFJ)'!H39</f>
        <v>24.140956331602595</v>
      </c>
      <c r="J38" s="39">
        <f>'[2]BRES 2009-15 (WFJ)'!I39</f>
        <v>0</v>
      </c>
      <c r="K38" s="39">
        <f>'[2]BRES 2009-15 (WFJ)'!J39</f>
        <v>0</v>
      </c>
      <c r="L38" s="39">
        <f>'[2]BRES 2009-15 (WFJ)'!K39</f>
        <v>0</v>
      </c>
      <c r="M38" s="39">
        <f>'[2]BRES 2009-15 (WFJ)'!L39</f>
        <v>6.9462858717850775</v>
      </c>
      <c r="N38" s="39">
        <f>'[2]BRES 2009-15 (WFJ)'!M39</f>
        <v>17.446632890868194</v>
      </c>
      <c r="O38" s="39">
        <f>'[2]BRES 2009-15 (WFJ)'!N39</f>
        <v>24.718116752948635</v>
      </c>
      <c r="P38" s="39">
        <f>'[2]BRES 2009-15 (WFJ)'!O39</f>
        <v>7.2674418604651159</v>
      </c>
      <c r="Q38" s="39">
        <f>'[2]BRES 2009-15 (WFJ)'!P39</f>
        <v>4.0540540540540544</v>
      </c>
      <c r="R38" s="39">
        <f>'[2]BRES 2009-15 (WFJ)'!Q39</f>
        <v>0</v>
      </c>
      <c r="S38" s="39">
        <f>'[2]BRES 2009-15 (WFJ)'!R39</f>
        <v>3.7831021437578816</v>
      </c>
      <c r="T38" s="39">
        <f>'[2]BRES 2009-15 (WFJ)'!S39</f>
        <v>9.4073377234242699</v>
      </c>
      <c r="U38" s="39">
        <f>'[2]BRES 2009-15 (WFJ)'!T39</f>
        <v>16.853932584269664</v>
      </c>
      <c r="V38" s="39">
        <f>'[2]BRES 2009-15 (WFJ)'!U39</f>
        <v>22.741530740276037</v>
      </c>
    </row>
    <row r="39" spans="1:22" x14ac:dyDescent="0.35">
      <c r="A39" s="40" t="s">
        <v>32</v>
      </c>
      <c r="B39" s="40" t="str">
        <f>VLOOKUP($A39,'SIC lookup'!$A:$D,2,FALSE)</f>
        <v>031</v>
      </c>
      <c r="C39" s="40" t="str">
        <f>VLOOKUP($A39,'SIC lookup'!$A:$D,3,FALSE)</f>
        <v>03</v>
      </c>
      <c r="D39" s="40" t="str">
        <f>VLOOKUP($A39,'SIC lookup'!$A:$D,4,FALSE)</f>
        <v>A</v>
      </c>
      <c r="E39" s="39">
        <f>'[2]BRES 2009-15 (WFJ)'!D40</f>
        <v>1.7326084502962613</v>
      </c>
      <c r="F39" s="39">
        <f>'[2]BRES 2009-15 (WFJ)'!E40</f>
        <v>24.391148377763049</v>
      </c>
      <c r="G39" s="39">
        <f>'[2]BRES 2009-15 (WFJ)'!F40</f>
        <v>17.925564325583988</v>
      </c>
      <c r="H39" s="39">
        <f>'[2]BRES 2009-15 (WFJ)'!G40</f>
        <v>13.059998973977061</v>
      </c>
      <c r="I39" s="39">
        <f>'[2]BRES 2009-15 (WFJ)'!H40</f>
        <v>0.50438860246775952</v>
      </c>
      <c r="J39" s="39">
        <f>'[2]BRES 2009-15 (WFJ)'!I40</f>
        <v>0</v>
      </c>
      <c r="K39" s="39">
        <f>'[2]BRES 2009-15 (WFJ)'!J40</f>
        <v>0</v>
      </c>
      <c r="L39" s="39">
        <f>'[2]BRES 2009-15 (WFJ)'!K40</f>
        <v>0</v>
      </c>
      <c r="M39" s="39">
        <f>'[2]BRES 2009-15 (WFJ)'!L40</f>
        <v>0.14513208901441357</v>
      </c>
      <c r="N39" s="39">
        <f>'[2]BRES 2009-15 (WFJ)'!M40</f>
        <v>0.35379968309708215</v>
      </c>
      <c r="O39" s="39">
        <f>'[2]BRES 2009-15 (WFJ)'!N40</f>
        <v>0.53258647666824288</v>
      </c>
      <c r="P39" s="39">
        <f>'[2]BRES 2009-15 (WFJ)'!O40</f>
        <v>0</v>
      </c>
      <c r="Q39" s="39">
        <f>'[2]BRES 2009-15 (WFJ)'!P40</f>
        <v>0</v>
      </c>
      <c r="R39" s="39">
        <f>'[2]BRES 2009-15 (WFJ)'!Q40</f>
        <v>0</v>
      </c>
      <c r="S39" s="39">
        <f>'[2]BRES 2009-15 (WFJ)'!R40</f>
        <v>0</v>
      </c>
      <c r="T39" s="39">
        <f>'[2]BRES 2009-15 (WFJ)'!S40</f>
        <v>0.70555032925682037</v>
      </c>
      <c r="U39" s="39">
        <f>'[2]BRES 2009-15 (WFJ)'!T40</f>
        <v>1.1235955056179776</v>
      </c>
      <c r="V39" s="39">
        <f>'[2]BRES 2009-15 (WFJ)'!U40</f>
        <v>2.3525721455457966</v>
      </c>
    </row>
    <row r="40" spans="1:22" x14ac:dyDescent="0.35">
      <c r="A40" s="40" t="s">
        <v>33</v>
      </c>
      <c r="B40" s="40" t="str">
        <f>VLOOKUP($A40,'SIC lookup'!$A:$D,2,FALSE)</f>
        <v>032</v>
      </c>
      <c r="C40" s="40" t="str">
        <f>VLOOKUP($A40,'SIC lookup'!$A:$D,3,FALSE)</f>
        <v>03</v>
      </c>
      <c r="D40" s="40" t="str">
        <f>VLOOKUP($A40,'SIC lookup'!$A:$D,4,FALSE)</f>
        <v>A</v>
      </c>
      <c r="E40" s="39">
        <f>'[2]BRES 2009-15 (WFJ)'!D41</f>
        <v>741.04557213757028</v>
      </c>
      <c r="F40" s="39">
        <f>'[2]BRES 2009-15 (WFJ)'!E41</f>
        <v>132.27115443274357</v>
      </c>
      <c r="G40" s="39">
        <f>'[2]BRES 2009-15 (WFJ)'!F41</f>
        <v>1271.9218691814426</v>
      </c>
      <c r="H40" s="39">
        <f>'[2]BRES 2009-15 (WFJ)'!G41</f>
        <v>1088.8783965154926</v>
      </c>
      <c r="I40" s="39">
        <f>'[2]BRES 2009-15 (WFJ)'!H41</f>
        <v>18.894676505727698</v>
      </c>
      <c r="J40" s="39">
        <f>'[2]BRES 2009-15 (WFJ)'!I41</f>
        <v>4.20150539193921</v>
      </c>
      <c r="K40" s="39">
        <f>'[2]BRES 2009-15 (WFJ)'!J41</f>
        <v>9.5513927506753846E-2</v>
      </c>
      <c r="L40" s="39">
        <f>'[2]BRES 2009-15 (WFJ)'!K41</f>
        <v>0.16908270274782314</v>
      </c>
      <c r="M40" s="39">
        <f>'[2]BRES 2009-15 (WFJ)'!L41</f>
        <v>4.9282446419674795</v>
      </c>
      <c r="N40" s="39">
        <f>'[2]BRES 2009-15 (WFJ)'!M41</f>
        <v>25.487255005790054</v>
      </c>
      <c r="O40" s="39">
        <f>'[2]BRES 2009-15 (WFJ)'!N41</f>
        <v>22.568715296170495</v>
      </c>
      <c r="P40" s="39">
        <f>'[2]BRES 2009-15 (WFJ)'!O41</f>
        <v>14.534883720930232</v>
      </c>
      <c r="Q40" s="39">
        <f>'[2]BRES 2009-15 (WFJ)'!P41</f>
        <v>2.7027027027027026</v>
      </c>
      <c r="R40" s="39">
        <f>'[2]BRES 2009-15 (WFJ)'!Q41</f>
        <v>0</v>
      </c>
      <c r="S40" s="39">
        <f>'[2]BRES 2009-15 (WFJ)'!R41</f>
        <v>2.5220680958385877</v>
      </c>
      <c r="T40" s="39">
        <f>'[2]BRES 2009-15 (WFJ)'!S41</f>
        <v>8.9369708372530567</v>
      </c>
      <c r="U40" s="39">
        <f>'[2]BRES 2009-15 (WFJ)'!T41</f>
        <v>3.3707865168539328</v>
      </c>
      <c r="V40" s="39">
        <f>'[2]BRES 2009-15 (WFJ)'!U41</f>
        <v>15.683814303638645</v>
      </c>
    </row>
    <row r="41" spans="1:22" x14ac:dyDescent="0.35">
      <c r="A41" s="40" t="s">
        <v>35</v>
      </c>
      <c r="B41" s="40" t="str">
        <f>VLOOKUP($A41,'SIC lookup'!$A:$D,2,FALSE)</f>
        <v>032</v>
      </c>
      <c r="C41" s="40" t="str">
        <f>VLOOKUP($A41,'SIC lookup'!$A:$D,3,FALSE)</f>
        <v>03</v>
      </c>
      <c r="D41" s="40" t="str">
        <f>VLOOKUP($A41,'SIC lookup'!$A:$D,4,FALSE)</f>
        <v>A</v>
      </c>
      <c r="E41" s="39">
        <f>'[2]BRES 2009-15 (WFJ)'!D42</f>
        <v>356.35145879165481</v>
      </c>
      <c r="F41" s="39">
        <f>'[2]BRES 2009-15 (WFJ)'!E42</f>
        <v>63.506350096301958</v>
      </c>
      <c r="G41" s="39">
        <f>'[2]BRES 2009-15 (WFJ)'!F42</f>
        <v>611.68064383712772</v>
      </c>
      <c r="H41" s="39">
        <f>'[2]BRES 2009-15 (WFJ)'!G42</f>
        <v>523.64118602879694</v>
      </c>
      <c r="I41" s="39">
        <f>'[2]BRES 2009-15 (WFJ)'!H42</f>
        <v>8.9865943007907081</v>
      </c>
      <c r="J41" s="39">
        <f>'[2]BRES 2009-15 (WFJ)'!I42</f>
        <v>1.9676643802147824</v>
      </c>
      <c r="K41" s="39">
        <f>'[2]BRES 2009-15 (WFJ)'!J42</f>
        <v>0</v>
      </c>
      <c r="L41" s="39">
        <f>'[2]BRES 2009-15 (WFJ)'!K42</f>
        <v>0</v>
      </c>
      <c r="M41" s="39">
        <f>'[2]BRES 2009-15 (WFJ)'!L42</f>
        <v>2.3703078627924272</v>
      </c>
      <c r="N41" s="39">
        <f>'[2]BRES 2009-15 (WFJ)'!M42</f>
        <v>9.466694716436308</v>
      </c>
      <c r="O41" s="39">
        <f>'[2]BRES 2009-15 (WFJ)'!N42</f>
        <v>13.971109469057922</v>
      </c>
      <c r="P41" s="39">
        <f>'[2]BRES 2009-15 (WFJ)'!O42</f>
        <v>3.6337209302325579</v>
      </c>
      <c r="Q41" s="39">
        <f>'[2]BRES 2009-15 (WFJ)'!P42</f>
        <v>2.7027027027027026</v>
      </c>
      <c r="R41" s="39">
        <f>'[2]BRES 2009-15 (WFJ)'!Q42</f>
        <v>0</v>
      </c>
      <c r="S41" s="39">
        <f>'[2]BRES 2009-15 (WFJ)'!R42</f>
        <v>2.5220680958385877</v>
      </c>
      <c r="T41" s="39">
        <f>'[2]BRES 2009-15 (WFJ)'!S42</f>
        <v>8.231420507996237</v>
      </c>
      <c r="U41" s="39">
        <f>'[2]BRES 2009-15 (WFJ)'!T42</f>
        <v>2.2471910112359552</v>
      </c>
      <c r="V41" s="39">
        <f>'[2]BRES 2009-15 (WFJ)'!U42</f>
        <v>23.525721455457965</v>
      </c>
    </row>
    <row r="42" spans="1:22" x14ac:dyDescent="0.35">
      <c r="A42" s="41" t="s">
        <v>224</v>
      </c>
      <c r="B42" s="40" t="str">
        <f>VLOOKUP($A42,'SIC lookup'!$A:$D,2,FALSE)</f>
        <v>051</v>
      </c>
      <c r="C42" s="40" t="str">
        <f>VLOOKUP($A42,'SIC lookup'!$A:$D,3,FALSE)</f>
        <v>05</v>
      </c>
      <c r="D42" s="40" t="str">
        <f>VLOOKUP($A42,'SIC lookup'!$A:$D,4,FALSE)</f>
        <v>B</v>
      </c>
      <c r="E42" s="39">
        <f>'[2]BRES 2009-15 (WFJ)'!D43</f>
        <v>56.062500908064017</v>
      </c>
      <c r="F42" s="39">
        <f>'[2]BRES 2009-15 (WFJ)'!E43</f>
        <v>9.5954673888071724</v>
      </c>
      <c r="G42" s="39">
        <f>'[2]BRES 2009-15 (WFJ)'!F43</f>
        <v>12.714583130401456</v>
      </c>
      <c r="H42" s="39">
        <f>'[2]BRES 2009-15 (WFJ)'!G43</f>
        <v>11.702821862739157</v>
      </c>
      <c r="I42" s="39">
        <f>'[2]BRES 2009-15 (WFJ)'!H43</f>
        <v>0</v>
      </c>
      <c r="J42" s="39">
        <f>'[2]BRES 2009-15 (WFJ)'!I43</f>
        <v>0</v>
      </c>
      <c r="K42" s="39">
        <f>'[2]BRES 2009-15 (WFJ)'!J43</f>
        <v>0.87576772867333363</v>
      </c>
      <c r="L42" s="39">
        <f>'[2]BRES 2009-15 (WFJ)'!K43</f>
        <v>5.9666459500460478</v>
      </c>
      <c r="M42" s="39">
        <f>'[2]BRES 2009-15 (WFJ)'!L43</f>
        <v>0</v>
      </c>
      <c r="N42" s="39">
        <f>'[2]BRES 2009-15 (WFJ)'!M43</f>
        <v>0</v>
      </c>
      <c r="O42" s="39">
        <f>'[2]BRES 2009-15 (WFJ)'!N43</f>
        <v>0</v>
      </c>
      <c r="P42" s="39">
        <f>'[2]BRES 2009-15 (WFJ)'!O43</f>
        <v>0</v>
      </c>
      <c r="Q42" s="39">
        <f>'[2]BRES 2009-15 (WFJ)'!P43</f>
        <v>0</v>
      </c>
      <c r="R42" s="39">
        <f>'[2]BRES 2009-15 (WFJ)'!Q43</f>
        <v>0</v>
      </c>
      <c r="S42" s="39">
        <f>'[2]BRES 2009-15 (WFJ)'!R43</f>
        <v>0</v>
      </c>
      <c r="T42" s="39">
        <f>'[2]BRES 2009-15 (WFJ)'!S43</f>
        <v>0</v>
      </c>
      <c r="U42" s="39">
        <f>'[2]BRES 2009-15 (WFJ)'!T43</f>
        <v>0</v>
      </c>
      <c r="V42" s="39">
        <f>'[2]BRES 2009-15 (WFJ)'!U43</f>
        <v>0</v>
      </c>
    </row>
    <row r="43" spans="1:22" x14ac:dyDescent="0.35">
      <c r="A43" s="40" t="s">
        <v>225</v>
      </c>
      <c r="B43" s="40" t="str">
        <f>VLOOKUP($A43,'SIC lookup'!$A:$D,2,FALSE)</f>
        <v>052</v>
      </c>
      <c r="C43" s="40" t="str">
        <f>VLOOKUP($A43,'SIC lookup'!$A:$D,3,FALSE)</f>
        <v>05</v>
      </c>
      <c r="D43" s="40" t="str">
        <f>VLOOKUP($A43,'SIC lookup'!$A:$D,4,FALSE)</f>
        <v>B</v>
      </c>
      <c r="E43" s="39">
        <f>'[2]BRES 2009-15 (WFJ)'!D44</f>
        <v>0</v>
      </c>
      <c r="F43" s="39">
        <f>'[2]BRES 2009-15 (WFJ)'!E44</f>
        <v>0</v>
      </c>
      <c r="G43" s="39">
        <f>'[2]BRES 2009-15 (WFJ)'!F44</f>
        <v>0</v>
      </c>
      <c r="H43" s="39">
        <f>'[2]BRES 2009-15 (WFJ)'!G44</f>
        <v>0</v>
      </c>
      <c r="I43" s="39">
        <f>'[2]BRES 2009-15 (WFJ)'!H44</f>
        <v>0</v>
      </c>
      <c r="J43" s="39">
        <f>'[2]BRES 2009-15 (WFJ)'!I44</f>
        <v>0</v>
      </c>
      <c r="K43" s="39">
        <f>'[2]BRES 2009-15 (WFJ)'!J44</f>
        <v>0</v>
      </c>
      <c r="L43" s="39">
        <f>'[2]BRES 2009-15 (WFJ)'!K44</f>
        <v>0</v>
      </c>
      <c r="M43" s="39">
        <f>'[2]BRES 2009-15 (WFJ)'!L44</f>
        <v>0</v>
      </c>
      <c r="N43" s="39">
        <f>'[2]BRES 2009-15 (WFJ)'!M44</f>
        <v>0</v>
      </c>
      <c r="O43" s="39">
        <f>'[2]BRES 2009-15 (WFJ)'!N44</f>
        <v>0</v>
      </c>
      <c r="P43" s="39">
        <f>'[2]BRES 2009-15 (WFJ)'!O44</f>
        <v>0</v>
      </c>
      <c r="Q43" s="39">
        <f>'[2]BRES 2009-15 (WFJ)'!P44</f>
        <v>0</v>
      </c>
      <c r="R43" s="39">
        <f>'[2]BRES 2009-15 (WFJ)'!Q44</f>
        <v>0</v>
      </c>
      <c r="S43" s="39">
        <f>'[2]BRES 2009-15 (WFJ)'!R44</f>
        <v>0</v>
      </c>
      <c r="T43" s="39">
        <f>'[2]BRES 2009-15 (WFJ)'!S44</f>
        <v>0</v>
      </c>
      <c r="U43" s="39">
        <f>'[2]BRES 2009-15 (WFJ)'!T44</f>
        <v>0</v>
      </c>
      <c r="V43" s="39">
        <f>'[2]BRES 2009-15 (WFJ)'!U44</f>
        <v>0</v>
      </c>
    </row>
    <row r="44" spans="1:22" x14ac:dyDescent="0.35">
      <c r="A44" s="40" t="s">
        <v>36</v>
      </c>
      <c r="B44" s="40" t="str">
        <f>VLOOKUP($A44,'SIC lookup'!$A:$D,2,FALSE)</f>
        <v>061</v>
      </c>
      <c r="C44" s="40" t="str">
        <f>VLOOKUP($A44,'SIC lookup'!$A:$D,3,FALSE)</f>
        <v>06</v>
      </c>
      <c r="D44" s="40" t="str">
        <f>VLOOKUP($A44,'SIC lookup'!$A:$D,4,FALSE)</f>
        <v>B</v>
      </c>
      <c r="E44" s="39">
        <f>'[2]BRES 2009-15 (WFJ)'!D45</f>
        <v>3111.24219983176</v>
      </c>
      <c r="F44" s="39">
        <f>'[2]BRES 2009-15 (WFJ)'!E45</f>
        <v>2797.826944407368</v>
      </c>
      <c r="G44" s="39">
        <f>'[2]BRES 2009-15 (WFJ)'!F45</f>
        <v>2505.1412693965544</v>
      </c>
      <c r="H44" s="39">
        <f>'[2]BRES 2009-15 (WFJ)'!G45</f>
        <v>2416.2522296502138</v>
      </c>
      <c r="I44" s="39">
        <f>'[2]BRES 2009-15 (WFJ)'!H45</f>
        <v>1895.9704188878709</v>
      </c>
      <c r="J44" s="39">
        <f>'[2]BRES 2009-15 (WFJ)'!I45</f>
        <v>1355.2006942586095</v>
      </c>
      <c r="K44" s="39">
        <f>'[2]BRES 2009-15 (WFJ)'!J45</f>
        <v>2299.095310958101</v>
      </c>
      <c r="L44" s="39">
        <f>'[2]BRES 2009-15 (WFJ)'!K45</f>
        <v>2247.3711376156521</v>
      </c>
      <c r="M44" s="39">
        <f>'[2]BRES 2009-15 (WFJ)'!L45</f>
        <v>3298.3359752323313</v>
      </c>
      <c r="N44" s="39">
        <f>'[2]BRES 2009-15 (WFJ)'!M45</f>
        <v>3335.0770465360069</v>
      </c>
      <c r="O44" s="39">
        <f>'[2]BRES 2009-15 (WFJ)'!N45</f>
        <v>2468.8767227075177</v>
      </c>
      <c r="P44" s="39">
        <f>'[2]BRES 2009-15 (WFJ)'!O45</f>
        <v>1616.2310866574965</v>
      </c>
      <c r="Q44" s="39">
        <f>'[2]BRES 2009-15 (WFJ)'!P45</f>
        <v>1491.353001017294</v>
      </c>
      <c r="R44" s="39">
        <f>'[2]BRES 2009-15 (WFJ)'!Q45</f>
        <v>2325.4317643074842</v>
      </c>
      <c r="S44" s="39">
        <f>'[2]BRES 2009-15 (WFJ)'!R45</f>
        <v>2697.4031690140841</v>
      </c>
      <c r="T44" s="39">
        <f>'[2]BRES 2009-15 (WFJ)'!S45</f>
        <v>3131.4223904813412</v>
      </c>
      <c r="U44" s="39">
        <f>'[2]BRES 2009-15 (WFJ)'!T45</f>
        <v>3159.3595382078065</v>
      </c>
      <c r="V44" s="39">
        <f>'[2]BRES 2009-15 (WFJ)'!U45</f>
        <v>2506.2030688867126</v>
      </c>
    </row>
    <row r="45" spans="1:22" x14ac:dyDescent="0.35">
      <c r="A45" s="40" t="s">
        <v>38</v>
      </c>
      <c r="B45" s="40" t="str">
        <f>VLOOKUP($A45,'SIC lookup'!$A:$D,2,FALSE)</f>
        <v>062</v>
      </c>
      <c r="C45" s="40" t="str">
        <f>VLOOKUP($A45,'SIC lookup'!$A:$D,3,FALSE)</f>
        <v>06</v>
      </c>
      <c r="D45" s="40" t="str">
        <f>VLOOKUP($A45,'SIC lookup'!$A:$D,4,FALSE)</f>
        <v>B</v>
      </c>
      <c r="E45" s="39">
        <f>'[2]BRES 2009-15 (WFJ)'!D46</f>
        <v>83.491486123741112</v>
      </c>
      <c r="F45" s="39">
        <f>'[2]BRES 2009-15 (WFJ)'!E46</f>
        <v>75.080856616771385</v>
      </c>
      <c r="G45" s="39">
        <f>'[2]BRES 2009-15 (WFJ)'!F46</f>
        <v>67.226514073106813</v>
      </c>
      <c r="H45" s="39">
        <f>'[2]BRES 2009-15 (WFJ)'!G46</f>
        <v>64.84113950183891</v>
      </c>
      <c r="I45" s="39">
        <f>'[2]BRES 2009-15 (WFJ)'!H46</f>
        <v>50.879159432897957</v>
      </c>
      <c r="J45" s="39">
        <f>'[2]BRES 2009-15 (WFJ)'!I46</f>
        <v>36.367377623540669</v>
      </c>
      <c r="K45" s="39">
        <f>'[2]BRES 2009-15 (WFJ)'!J46</f>
        <v>61.697184572257463</v>
      </c>
      <c r="L45" s="39">
        <f>'[2]BRES 2009-15 (WFJ)'!K46</f>
        <v>60.309144740091234</v>
      </c>
      <c r="M45" s="39">
        <f>'[2]BRES 2009-15 (WFJ)'!L46</f>
        <v>88.512225863495146</v>
      </c>
      <c r="N45" s="39">
        <f>'[2]BRES 2009-15 (WFJ)'!M46</f>
        <v>89.546920901951722</v>
      </c>
      <c r="O45" s="39">
        <f>'[2]BRES 2009-15 (WFJ)'!N46</f>
        <v>66.217303162660372</v>
      </c>
      <c r="P45" s="39">
        <f>'[2]BRES 2009-15 (WFJ)'!O46</f>
        <v>1.1462631820265932</v>
      </c>
      <c r="Q45" s="39">
        <f>'[2]BRES 2009-15 (WFJ)'!P46</f>
        <v>3.0518819938962358</v>
      </c>
      <c r="R45" s="39">
        <f>'[2]BRES 2009-15 (WFJ)'!Q46</f>
        <v>19.302404334575009</v>
      </c>
      <c r="S45" s="39">
        <f>'[2]BRES 2009-15 (WFJ)'!R46</f>
        <v>119.71830985915493</v>
      </c>
      <c r="T45" s="39">
        <f>'[2]BRES 2009-15 (WFJ)'!S46</f>
        <v>29.204975662520283</v>
      </c>
      <c r="U45" s="39">
        <f>'[2]BRES 2009-15 (WFJ)'!T46</f>
        <v>47.416162726772953</v>
      </c>
      <c r="V45" s="39">
        <f>'[2]BRES 2009-15 (WFJ)'!U46</f>
        <v>64.72412667319621</v>
      </c>
    </row>
    <row r="46" spans="1:22" x14ac:dyDescent="0.35">
      <c r="A46" s="40" t="s">
        <v>226</v>
      </c>
      <c r="B46" s="40" t="str">
        <f>VLOOKUP($A46,'SIC lookup'!$A:$D,2,FALSE)</f>
        <v>071</v>
      </c>
      <c r="C46" s="40" t="str">
        <f>VLOOKUP($A46,'SIC lookup'!$A:$D,3,FALSE)</f>
        <v>07</v>
      </c>
      <c r="D46" s="40" t="str">
        <f>VLOOKUP($A46,'SIC lookup'!$A:$D,4,FALSE)</f>
        <v>B</v>
      </c>
      <c r="E46" s="39">
        <f>'[2]BRES 2009-15 (WFJ)'!D47</f>
        <v>1.7545825648991782</v>
      </c>
      <c r="F46" s="39">
        <f>'[2]BRES 2009-15 (WFJ)'!E47</f>
        <v>0</v>
      </c>
      <c r="G46" s="39">
        <f>'[2]BRES 2009-15 (WFJ)'!F47</f>
        <v>0</v>
      </c>
      <c r="H46" s="39">
        <f>'[2]BRES 2009-15 (WFJ)'!G47</f>
        <v>0</v>
      </c>
      <c r="I46" s="39">
        <f>'[2]BRES 2009-15 (WFJ)'!H47</f>
        <v>0</v>
      </c>
      <c r="J46" s="39">
        <f>'[2]BRES 2009-15 (WFJ)'!I47</f>
        <v>0</v>
      </c>
      <c r="K46" s="39">
        <f>'[2]BRES 2009-15 (WFJ)'!J47</f>
        <v>1.8089818745331243</v>
      </c>
      <c r="L46" s="39">
        <f>'[2]BRES 2009-15 (WFJ)'!K47</f>
        <v>0</v>
      </c>
      <c r="M46" s="39">
        <f>'[2]BRES 2009-15 (WFJ)'!L47</f>
        <v>0</v>
      </c>
      <c r="N46" s="39">
        <f>'[2]BRES 2009-15 (WFJ)'!M47</f>
        <v>0</v>
      </c>
      <c r="O46" s="39">
        <f>'[2]BRES 2009-15 (WFJ)'!N47</f>
        <v>0</v>
      </c>
      <c r="P46" s="39">
        <f>'[2]BRES 2009-15 (WFJ)'!O47</f>
        <v>0</v>
      </c>
      <c r="Q46" s="39">
        <f>'[2]BRES 2009-15 (WFJ)'!P47</f>
        <v>0</v>
      </c>
      <c r="R46" s="39">
        <f>'[2]BRES 2009-15 (WFJ)'!Q47</f>
        <v>0</v>
      </c>
      <c r="S46" s="39">
        <f>'[2]BRES 2009-15 (WFJ)'!R47</f>
        <v>0</v>
      </c>
      <c r="T46" s="39">
        <f>'[2]BRES 2009-15 (WFJ)'!S47</f>
        <v>0</v>
      </c>
      <c r="U46" s="39">
        <f>'[2]BRES 2009-15 (WFJ)'!T47</f>
        <v>0</v>
      </c>
      <c r="V46" s="39">
        <f>'[2]BRES 2009-15 (WFJ)'!U47</f>
        <v>0</v>
      </c>
    </row>
    <row r="47" spans="1:22" x14ac:dyDescent="0.35">
      <c r="A47" s="40" t="s">
        <v>227</v>
      </c>
      <c r="B47" s="40" t="str">
        <f>VLOOKUP($A47,'SIC lookup'!$A:$D,2,FALSE)</f>
        <v>072</v>
      </c>
      <c r="C47" s="40" t="str">
        <f>VLOOKUP($A47,'SIC lookup'!$A:$D,3,FALSE)</f>
        <v>07</v>
      </c>
      <c r="D47" s="40" t="str">
        <f>VLOOKUP($A47,'SIC lookup'!$A:$D,4,FALSE)</f>
        <v>B</v>
      </c>
      <c r="E47" s="39">
        <f>'[2]BRES 2009-15 (WFJ)'!D48</f>
        <v>0</v>
      </c>
      <c r="F47" s="39">
        <f>'[2]BRES 2009-15 (WFJ)'!E48</f>
        <v>0</v>
      </c>
      <c r="G47" s="39">
        <f>'[2]BRES 2009-15 (WFJ)'!F48</f>
        <v>0</v>
      </c>
      <c r="H47" s="39">
        <f>'[2]BRES 2009-15 (WFJ)'!G48</f>
        <v>0</v>
      </c>
      <c r="I47" s="39">
        <f>'[2]BRES 2009-15 (WFJ)'!H48</f>
        <v>0</v>
      </c>
      <c r="J47" s="39">
        <f>'[2]BRES 2009-15 (WFJ)'!I48</f>
        <v>0</v>
      </c>
      <c r="K47" s="39">
        <f>'[2]BRES 2009-15 (WFJ)'!J48</f>
        <v>0</v>
      </c>
      <c r="L47" s="39">
        <f>'[2]BRES 2009-15 (WFJ)'!K48</f>
        <v>0</v>
      </c>
      <c r="M47" s="39">
        <f>'[2]BRES 2009-15 (WFJ)'!L48</f>
        <v>0</v>
      </c>
      <c r="N47" s="39">
        <f>'[2]BRES 2009-15 (WFJ)'!M48</f>
        <v>0</v>
      </c>
      <c r="O47" s="39">
        <f>'[2]BRES 2009-15 (WFJ)'!N48</f>
        <v>0</v>
      </c>
      <c r="P47" s="39">
        <f>'[2]BRES 2009-15 (WFJ)'!O48</f>
        <v>0</v>
      </c>
      <c r="Q47" s="39">
        <f>'[2]BRES 2009-15 (WFJ)'!P48</f>
        <v>0</v>
      </c>
      <c r="R47" s="39">
        <f>'[2]BRES 2009-15 (WFJ)'!Q48</f>
        <v>0</v>
      </c>
      <c r="S47" s="39">
        <f>'[2]BRES 2009-15 (WFJ)'!R48</f>
        <v>0</v>
      </c>
      <c r="T47" s="39">
        <f>'[2]BRES 2009-15 (WFJ)'!S48</f>
        <v>0</v>
      </c>
      <c r="U47" s="39">
        <f>'[2]BRES 2009-15 (WFJ)'!T48</f>
        <v>0</v>
      </c>
      <c r="V47" s="39">
        <f>'[2]BRES 2009-15 (WFJ)'!U48</f>
        <v>0</v>
      </c>
    </row>
    <row r="48" spans="1:22" x14ac:dyDescent="0.35">
      <c r="A48" s="40" t="s">
        <v>228</v>
      </c>
      <c r="B48" s="40" t="str">
        <f>VLOOKUP($A48,'SIC lookup'!$A:$D,2,FALSE)</f>
        <v>072</v>
      </c>
      <c r="C48" s="40" t="str">
        <f>VLOOKUP($A48,'SIC lookup'!$A:$D,3,FALSE)</f>
        <v>07</v>
      </c>
      <c r="D48" s="40" t="str">
        <f>VLOOKUP($A48,'SIC lookup'!$A:$D,4,FALSE)</f>
        <v>B</v>
      </c>
      <c r="E48" s="39">
        <f>'[2]BRES 2009-15 (WFJ)'!D49</f>
        <v>2.6318738473487668</v>
      </c>
      <c r="F48" s="39">
        <f>'[2]BRES 2009-15 (WFJ)'!E49</f>
        <v>1.1011307891928059</v>
      </c>
      <c r="G48" s="39">
        <f>'[2]BRES 2009-15 (WFJ)'!F49</f>
        <v>0.93797091528494603</v>
      </c>
      <c r="H48" s="39">
        <f>'[2]BRES 2009-15 (WFJ)'!G49</f>
        <v>1.3429608951130743</v>
      </c>
      <c r="I48" s="39">
        <f>'[2]BRES 2009-15 (WFJ)'!H49</f>
        <v>0</v>
      </c>
      <c r="J48" s="39">
        <f>'[2]BRES 2009-15 (WFJ)'!I49</f>
        <v>0</v>
      </c>
      <c r="K48" s="39">
        <f>'[2]BRES 2009-15 (WFJ)'!J49</f>
        <v>5.4269456235993729</v>
      </c>
      <c r="L48" s="39">
        <f>'[2]BRES 2009-15 (WFJ)'!K49</f>
        <v>0.88033407081419646</v>
      </c>
      <c r="M48" s="39">
        <f>'[2]BRES 2009-15 (WFJ)'!L49</f>
        <v>0</v>
      </c>
      <c r="N48" s="39">
        <f>'[2]BRES 2009-15 (WFJ)'!M49</f>
        <v>0</v>
      </c>
      <c r="O48" s="39">
        <f>'[2]BRES 2009-15 (WFJ)'!N49</f>
        <v>0</v>
      </c>
      <c r="P48" s="39">
        <f>'[2]BRES 2009-15 (WFJ)'!O49</f>
        <v>0</v>
      </c>
      <c r="Q48" s="39">
        <f>'[2]BRES 2009-15 (WFJ)'!P49</f>
        <v>0</v>
      </c>
      <c r="R48" s="39">
        <f>'[2]BRES 2009-15 (WFJ)'!Q49</f>
        <v>0</v>
      </c>
      <c r="S48" s="39">
        <f>'[2]BRES 2009-15 (WFJ)'!R49</f>
        <v>0</v>
      </c>
      <c r="T48" s="39">
        <f>'[2]BRES 2009-15 (WFJ)'!S49</f>
        <v>0</v>
      </c>
      <c r="U48" s="39">
        <f>'[2]BRES 2009-15 (WFJ)'!T49</f>
        <v>0</v>
      </c>
      <c r="V48" s="39">
        <f>'[2]BRES 2009-15 (WFJ)'!U49</f>
        <v>0</v>
      </c>
    </row>
    <row r="49" spans="1:22" x14ac:dyDescent="0.35">
      <c r="A49" s="40" t="s">
        <v>40</v>
      </c>
      <c r="B49" s="40" t="str">
        <f>VLOOKUP($A49,'SIC lookup'!$A:$D,2,FALSE)</f>
        <v>081</v>
      </c>
      <c r="C49" s="40" t="str">
        <f>VLOOKUP($A49,'SIC lookup'!$A:$D,3,FALSE)</f>
        <v>08</v>
      </c>
      <c r="D49" s="40" t="str">
        <f>VLOOKUP($A49,'SIC lookup'!$A:$D,4,FALSE)</f>
        <v>B</v>
      </c>
      <c r="E49" s="39">
        <f>'[2]BRES 2009-15 (WFJ)'!D50</f>
        <v>50.836244964201143</v>
      </c>
      <c r="F49" s="39">
        <f>'[2]BRES 2009-15 (WFJ)'!E50</f>
        <v>22.388432922408896</v>
      </c>
      <c r="G49" s="39">
        <f>'[2]BRES 2009-15 (WFJ)'!F50</f>
        <v>40.049164154591665</v>
      </c>
      <c r="H49" s="39">
        <f>'[2]BRES 2009-15 (WFJ)'!G50</f>
        <v>91.473008667742675</v>
      </c>
      <c r="I49" s="39">
        <f>'[2]BRES 2009-15 (WFJ)'!H50</f>
        <v>39.491709821356721</v>
      </c>
      <c r="J49" s="39">
        <f>'[2]BRES 2009-15 (WFJ)'!I50</f>
        <v>1.8171736421102389</v>
      </c>
      <c r="K49" s="39">
        <f>'[2]BRES 2009-15 (WFJ)'!J50</f>
        <v>11.953700386760074</v>
      </c>
      <c r="L49" s="39">
        <f>'[2]BRES 2009-15 (WFJ)'!K50</f>
        <v>3.5798291151558637</v>
      </c>
      <c r="M49" s="39">
        <f>'[2]BRES 2009-15 (WFJ)'!L50</f>
        <v>4.2128475976382536</v>
      </c>
      <c r="N49" s="39">
        <f>'[2]BRES 2009-15 (WFJ)'!M50</f>
        <v>9.4816259218194681</v>
      </c>
      <c r="O49" s="39">
        <f>'[2]BRES 2009-15 (WFJ)'!N50</f>
        <v>24.197906417337869</v>
      </c>
      <c r="P49" s="39">
        <f>'[2]BRES 2009-15 (WFJ)'!O50</f>
        <v>19.486474094452085</v>
      </c>
      <c r="Q49" s="39">
        <f>'[2]BRES 2009-15 (WFJ)'!P50</f>
        <v>6.1037639877924716</v>
      </c>
      <c r="R49" s="39">
        <f>'[2]BRES 2009-15 (WFJ)'!Q50</f>
        <v>8.1273281408736882</v>
      </c>
      <c r="S49" s="39">
        <f>'[2]BRES 2009-15 (WFJ)'!R50</f>
        <v>22.447183098591548</v>
      </c>
      <c r="T49" s="39">
        <f>'[2]BRES 2009-15 (WFJ)'!S50</f>
        <v>12.979989183342347</v>
      </c>
      <c r="U49" s="39">
        <f>'[2]BRES 2009-15 (WFJ)'!T50</f>
        <v>4.1231445849367789</v>
      </c>
      <c r="V49" s="39">
        <f>'[2]BRES 2009-15 (WFJ)'!U50</f>
        <v>6.366307541625857</v>
      </c>
    </row>
    <row r="50" spans="1:22" x14ac:dyDescent="0.35">
      <c r="A50" s="40" t="s">
        <v>42</v>
      </c>
      <c r="B50" s="40" t="str">
        <f>VLOOKUP($A50,'SIC lookup'!$A:$D,2,FALSE)</f>
        <v>081</v>
      </c>
      <c r="C50" s="40" t="str">
        <f>VLOOKUP($A50,'SIC lookup'!$A:$D,3,FALSE)</f>
        <v>08</v>
      </c>
      <c r="D50" s="40" t="str">
        <f>VLOOKUP($A50,'SIC lookup'!$A:$D,4,FALSE)</f>
        <v>B</v>
      </c>
      <c r="E50" s="39">
        <f>'[2]BRES 2009-15 (WFJ)'!D51</f>
        <v>251.59018671016725</v>
      </c>
      <c r="F50" s="39">
        <f>'[2]BRES 2009-15 (WFJ)'!E51</f>
        <v>194.88919777440501</v>
      </c>
      <c r="G50" s="39">
        <f>'[2]BRES 2009-15 (WFJ)'!F51</f>
        <v>212.17515492432844</v>
      </c>
      <c r="H50" s="39">
        <f>'[2]BRES 2009-15 (WFJ)'!G51</f>
        <v>305.05761018043347</v>
      </c>
      <c r="I50" s="39">
        <f>'[2]BRES 2009-15 (WFJ)'!H51</f>
        <v>218.50113068499968</v>
      </c>
      <c r="J50" s="39">
        <f>'[2]BRES 2009-15 (WFJ)'!I51</f>
        <v>302.83210865644702</v>
      </c>
      <c r="K50" s="39">
        <f>'[2]BRES 2009-15 (WFJ)'!J51</f>
        <v>211.45035959611215</v>
      </c>
      <c r="L50" s="39">
        <f>'[2]BRES 2009-15 (WFJ)'!K51</f>
        <v>157.47679579832371</v>
      </c>
      <c r="M50" s="39">
        <f>'[2]BRES 2009-15 (WFJ)'!L51</f>
        <v>184.34275227378046</v>
      </c>
      <c r="N50" s="39">
        <f>'[2]BRES 2009-15 (WFJ)'!M51</f>
        <v>167.72155448576962</v>
      </c>
      <c r="O50" s="39">
        <f>'[2]BRES 2009-15 (WFJ)'!N51</f>
        <v>162.39218116302399</v>
      </c>
      <c r="P50" s="39">
        <f>'[2]BRES 2009-15 (WFJ)'!O51</f>
        <v>230.39889958734526</v>
      </c>
      <c r="Q50" s="39">
        <f>'[2]BRES 2009-15 (WFJ)'!P51</f>
        <v>183.11291963377417</v>
      </c>
      <c r="R50" s="39">
        <f>'[2]BRES 2009-15 (WFJ)'!Q51</f>
        <v>176.7693870640027</v>
      </c>
      <c r="S50" s="39">
        <f>'[2]BRES 2009-15 (WFJ)'!R51</f>
        <v>332.96654929577466</v>
      </c>
      <c r="T50" s="39">
        <f>'[2]BRES 2009-15 (WFJ)'!S51</f>
        <v>147.10654407787993</v>
      </c>
      <c r="U50" s="39">
        <f>'[2]BRES 2009-15 (WFJ)'!T51</f>
        <v>147.40241891148983</v>
      </c>
      <c r="V50" s="39">
        <f>'[2]BRES 2009-15 (WFJ)'!U51</f>
        <v>171.89030362389815</v>
      </c>
    </row>
    <row r="51" spans="1:22" x14ac:dyDescent="0.35">
      <c r="A51" s="40" t="s">
        <v>43</v>
      </c>
      <c r="B51" s="40" t="str">
        <f>VLOOKUP($A51,'SIC lookup'!$A:$D,2,FALSE)</f>
        <v>089</v>
      </c>
      <c r="C51" s="40" t="str">
        <f>VLOOKUP($A51,'SIC lookup'!$A:$D,3,FALSE)</f>
        <v>08</v>
      </c>
      <c r="D51" s="40" t="str">
        <f>VLOOKUP($A51,'SIC lookup'!$A:$D,4,FALSE)</f>
        <v>B</v>
      </c>
      <c r="E51" s="39">
        <f>'[2]BRES 2009-15 (WFJ)'!D52</f>
        <v>6.502442640927165</v>
      </c>
      <c r="F51" s="39">
        <f>'[2]BRES 2009-15 (WFJ)'!E52</f>
        <v>4.896918462629209</v>
      </c>
      <c r="G51" s="39">
        <f>'[2]BRES 2009-15 (WFJ)'!F52</f>
        <v>2.780878915594962</v>
      </c>
      <c r="H51" s="39">
        <f>'[2]BRES 2009-15 (WFJ)'!G52</f>
        <v>3.9815857579698495</v>
      </c>
      <c r="I51" s="39">
        <f>'[2]BRES 2009-15 (WFJ)'!H52</f>
        <v>1.6453026998379583</v>
      </c>
      <c r="J51" s="39">
        <f>'[2]BRES 2009-15 (WFJ)'!I52</f>
        <v>0</v>
      </c>
      <c r="K51" s="39">
        <f>'[2]BRES 2009-15 (WFJ)'!J52</f>
        <v>6.7040452315815973</v>
      </c>
      <c r="L51" s="39">
        <f>'[2]BRES 2009-15 (WFJ)'!K52</f>
        <v>0</v>
      </c>
      <c r="M51" s="39">
        <f>'[2]BRES 2009-15 (WFJ)'!L52</f>
        <v>1.5357611415244883</v>
      </c>
      <c r="N51" s="39">
        <f>'[2]BRES 2009-15 (WFJ)'!M52</f>
        <v>2.7651629567354705</v>
      </c>
      <c r="O51" s="39">
        <f>'[2]BRES 2009-15 (WFJ)'!N52</f>
        <v>2.9403867986131189</v>
      </c>
      <c r="P51" s="39">
        <f>'[2]BRES 2009-15 (WFJ)'!O52</f>
        <v>0</v>
      </c>
      <c r="Q51" s="39">
        <f>'[2]BRES 2009-15 (WFJ)'!P52</f>
        <v>0</v>
      </c>
      <c r="R51" s="39">
        <f>'[2]BRES 2009-15 (WFJ)'!Q52</f>
        <v>0</v>
      </c>
      <c r="S51" s="39">
        <f>'[2]BRES 2009-15 (WFJ)'!R52</f>
        <v>0</v>
      </c>
      <c r="T51" s="39">
        <f>'[2]BRES 2009-15 (WFJ)'!S52</f>
        <v>0</v>
      </c>
      <c r="U51" s="39">
        <f>'[2]BRES 2009-15 (WFJ)'!T52</f>
        <v>1.0307861462341947</v>
      </c>
      <c r="V51" s="39">
        <f>'[2]BRES 2009-15 (WFJ)'!U52</f>
        <v>0</v>
      </c>
    </row>
    <row r="52" spans="1:22" x14ac:dyDescent="0.35">
      <c r="A52" s="41" t="s">
        <v>229</v>
      </c>
      <c r="B52" s="40" t="str">
        <f>VLOOKUP($A52,'SIC lookup'!$A:$D,2,FALSE)</f>
        <v>089</v>
      </c>
      <c r="C52" s="40" t="str">
        <f>VLOOKUP($A52,'SIC lookup'!$A:$D,3,FALSE)</f>
        <v>08</v>
      </c>
      <c r="D52" s="40" t="str">
        <f>VLOOKUP($A52,'SIC lookup'!$A:$D,4,FALSE)</f>
        <v>B</v>
      </c>
      <c r="E52" s="39">
        <f>'[2]BRES 2009-15 (WFJ)'!D53</f>
        <v>1.1561575133722553</v>
      </c>
      <c r="F52" s="39">
        <f>'[2]BRES 2009-15 (WFJ)'!E53</f>
        <v>0</v>
      </c>
      <c r="G52" s="39">
        <f>'[2]BRES 2009-15 (WFJ)'!F53</f>
        <v>0</v>
      </c>
      <c r="H52" s="39">
        <f>'[2]BRES 2009-15 (WFJ)'!G53</f>
        <v>0</v>
      </c>
      <c r="I52" s="39">
        <f>'[2]BRES 2009-15 (WFJ)'!H53</f>
        <v>0</v>
      </c>
      <c r="J52" s="39">
        <f>'[2]BRES 2009-15 (WFJ)'!I53</f>
        <v>0</v>
      </c>
      <c r="K52" s="39">
        <f>'[2]BRES 2009-15 (WFJ)'!J53</f>
        <v>0</v>
      </c>
      <c r="L52" s="39">
        <f>'[2]BRES 2009-15 (WFJ)'!K53</f>
        <v>0</v>
      </c>
      <c r="M52" s="39">
        <f>'[2]BRES 2009-15 (WFJ)'!L53</f>
        <v>0</v>
      </c>
      <c r="N52" s="39">
        <f>'[2]BRES 2009-15 (WFJ)'!M53</f>
        <v>0</v>
      </c>
      <c r="O52" s="39">
        <f>'[2]BRES 2009-15 (WFJ)'!N53</f>
        <v>0</v>
      </c>
      <c r="P52" s="39">
        <f>'[2]BRES 2009-15 (WFJ)'!O53</f>
        <v>0</v>
      </c>
      <c r="Q52" s="39">
        <f>'[2]BRES 2009-15 (WFJ)'!P53</f>
        <v>0</v>
      </c>
      <c r="R52" s="39">
        <f>'[2]BRES 2009-15 (WFJ)'!Q53</f>
        <v>0</v>
      </c>
      <c r="S52" s="39">
        <f>'[2]BRES 2009-15 (WFJ)'!R53</f>
        <v>0</v>
      </c>
      <c r="T52" s="39">
        <f>'[2]BRES 2009-15 (WFJ)'!S53</f>
        <v>0</v>
      </c>
      <c r="U52" s="39">
        <f>'[2]BRES 2009-15 (WFJ)'!T53</f>
        <v>0</v>
      </c>
      <c r="V52" s="39">
        <f>'[2]BRES 2009-15 (WFJ)'!U53</f>
        <v>0</v>
      </c>
    </row>
    <row r="53" spans="1:22" x14ac:dyDescent="0.35">
      <c r="A53" s="40" t="s">
        <v>230</v>
      </c>
      <c r="B53" s="40" t="str">
        <f>VLOOKUP($A53,'SIC lookup'!$A:$D,2,FALSE)</f>
        <v>089</v>
      </c>
      <c r="C53" s="40" t="str">
        <f>VLOOKUP($A53,'SIC lookup'!$A:$D,3,FALSE)</f>
        <v>08</v>
      </c>
      <c r="D53" s="40" t="str">
        <f>VLOOKUP($A53,'SIC lookup'!$A:$D,4,FALSE)</f>
        <v>B</v>
      </c>
      <c r="E53" s="39">
        <f>'[2]BRES 2009-15 (WFJ)'!D54</f>
        <v>19.010916480357132</v>
      </c>
      <c r="F53" s="39">
        <f>'[2]BRES 2009-15 (WFJ)'!E54</f>
        <v>19.884601885821436</v>
      </c>
      <c r="G53" s="39">
        <f>'[2]BRES 2009-15 (WFJ)'!F54</f>
        <v>2.2584272354655979</v>
      </c>
      <c r="H53" s="39">
        <f>'[2]BRES 2009-15 (WFJ)'!G54</f>
        <v>1.6167769236038816</v>
      </c>
      <c r="I53" s="39">
        <f>'[2]BRES 2009-15 (WFJ)'!H54</f>
        <v>1.3361949731292553</v>
      </c>
      <c r="J53" s="39">
        <f>'[2]BRES 2009-15 (WFJ)'!I54</f>
        <v>0</v>
      </c>
      <c r="K53" s="39">
        <f>'[2]BRES 2009-15 (WFJ)'!J54</f>
        <v>0</v>
      </c>
      <c r="L53" s="39">
        <f>'[2]BRES 2009-15 (WFJ)'!K54</f>
        <v>0</v>
      </c>
      <c r="M53" s="39">
        <f>'[2]BRES 2009-15 (WFJ)'!L54</f>
        <v>0</v>
      </c>
      <c r="N53" s="39">
        <f>'[2]BRES 2009-15 (WFJ)'!M54</f>
        <v>0</v>
      </c>
      <c r="O53" s="39">
        <f>'[2]BRES 2009-15 (WFJ)'!N54</f>
        <v>0</v>
      </c>
      <c r="P53" s="39">
        <f>'[2]BRES 2009-15 (WFJ)'!O54</f>
        <v>0</v>
      </c>
      <c r="Q53" s="39">
        <f>'[2]BRES 2009-15 (WFJ)'!P54</f>
        <v>0</v>
      </c>
      <c r="R53" s="39">
        <f>'[2]BRES 2009-15 (WFJ)'!Q54</f>
        <v>0</v>
      </c>
      <c r="S53" s="39">
        <f>'[2]BRES 2009-15 (WFJ)'!R54</f>
        <v>0</v>
      </c>
      <c r="T53" s="39">
        <f>'[2]BRES 2009-15 (WFJ)'!S54</f>
        <v>0</v>
      </c>
      <c r="U53" s="39">
        <f>'[2]BRES 2009-15 (WFJ)'!T54</f>
        <v>0</v>
      </c>
      <c r="V53" s="39">
        <f>'[2]BRES 2009-15 (WFJ)'!U54</f>
        <v>0</v>
      </c>
    </row>
    <row r="54" spans="1:22" x14ac:dyDescent="0.35">
      <c r="A54" s="40" t="s">
        <v>45</v>
      </c>
      <c r="B54" s="40" t="str">
        <f>VLOOKUP($A54,'SIC lookup'!$A:$D,2,FALSE)</f>
        <v>089</v>
      </c>
      <c r="C54" s="40" t="str">
        <f>VLOOKUP($A54,'SIC lookup'!$A:$D,3,FALSE)</f>
        <v>08</v>
      </c>
      <c r="D54" s="40" t="str">
        <f>VLOOKUP($A54,'SIC lookup'!$A:$D,4,FALSE)</f>
        <v>B</v>
      </c>
      <c r="E54" s="39">
        <f>'[2]BRES 2009-15 (WFJ)'!D55</f>
        <v>14.693238809674019</v>
      </c>
      <c r="F54" s="39">
        <f>'[2]BRES 2009-15 (WFJ)'!E55</f>
        <v>9.2210979237813202</v>
      </c>
      <c r="G54" s="39">
        <f>'[2]BRES 2009-15 (WFJ)'!F55</f>
        <v>52.739124697511457</v>
      </c>
      <c r="H54" s="39">
        <f>'[2]BRES 2009-15 (WFJ)'!G55</f>
        <v>53.017957724545887</v>
      </c>
      <c r="I54" s="39">
        <f>'[2]BRES 2009-15 (WFJ)'!H55</f>
        <v>5.3111525749155142</v>
      </c>
      <c r="J54" s="39">
        <f>'[2]BRES 2009-15 (WFJ)'!I55</f>
        <v>0</v>
      </c>
      <c r="K54" s="39">
        <f>'[2]BRES 2009-15 (WFJ)'!J55</f>
        <v>27.051410583574871</v>
      </c>
      <c r="L54" s="39">
        <f>'[2]BRES 2009-15 (WFJ)'!K55</f>
        <v>15.797357885490722</v>
      </c>
      <c r="M54" s="39">
        <f>'[2]BRES 2009-15 (WFJ)'!L55</f>
        <v>60.729923035021002</v>
      </c>
      <c r="N54" s="39">
        <f>'[2]BRES 2009-15 (WFJ)'!M55</f>
        <v>52.441072916334114</v>
      </c>
      <c r="O54" s="39">
        <f>'[2]BRES 2009-15 (WFJ)'!N55</f>
        <v>90.171861824135661</v>
      </c>
      <c r="P54" s="39">
        <f>'[2]BRES 2009-15 (WFJ)'!O55</f>
        <v>97.43237047226043</v>
      </c>
      <c r="Q54" s="39">
        <f>'[2]BRES 2009-15 (WFJ)'!P55</f>
        <v>59.003051881993898</v>
      </c>
      <c r="R54" s="39">
        <f>'[2]BRES 2009-15 (WFJ)'!Q55</f>
        <v>101.59160176092109</v>
      </c>
      <c r="S54" s="39">
        <f>'[2]BRES 2009-15 (WFJ)'!R55</f>
        <v>376.9256161971831</v>
      </c>
      <c r="T54" s="39">
        <f>'[2]BRES 2009-15 (WFJ)'!S55</f>
        <v>241.21146565711197</v>
      </c>
      <c r="U54" s="39">
        <f>'[2]BRES 2009-15 (WFJ)'!T55</f>
        <v>168.01814183617373</v>
      </c>
      <c r="V54" s="39">
        <f>'[2]BRES 2009-15 (WFJ)'!U55</f>
        <v>196.29448253346393</v>
      </c>
    </row>
    <row r="55" spans="1:22" x14ac:dyDescent="0.35">
      <c r="A55" s="40" t="s">
        <v>46</v>
      </c>
      <c r="B55" s="40" t="str">
        <f>VLOOKUP($A55,'SIC lookup'!$A:$D,2,FALSE)</f>
        <v>091</v>
      </c>
      <c r="C55" s="40" t="str">
        <f>VLOOKUP($A55,'SIC lookup'!$A:$D,3,FALSE)</f>
        <v>09</v>
      </c>
      <c r="D55" s="40" t="str">
        <f>VLOOKUP($A55,'SIC lookup'!$A:$D,4,FALSE)</f>
        <v>B</v>
      </c>
      <c r="E55" s="39">
        <f>'[2]BRES 2009-15 (WFJ)'!D56</f>
        <v>900.18322080769963</v>
      </c>
      <c r="F55" s="39">
        <f>'[2]BRES 2009-15 (WFJ)'!E56</f>
        <v>1114.5850837438879</v>
      </c>
      <c r="G55" s="39">
        <f>'[2]BRES 2009-15 (WFJ)'!F56</f>
        <v>1100.9440985815095</v>
      </c>
      <c r="H55" s="39">
        <f>'[2]BRES 2009-15 (WFJ)'!G56</f>
        <v>547.66506029935431</v>
      </c>
      <c r="I55" s="39">
        <f>'[2]BRES 2009-15 (WFJ)'!H56</f>
        <v>536.55950799944264</v>
      </c>
      <c r="J55" s="39">
        <f>'[2]BRES 2009-15 (WFJ)'!I56</f>
        <v>303.78264581929272</v>
      </c>
      <c r="K55" s="39">
        <f>'[2]BRES 2009-15 (WFJ)'!J56</f>
        <v>622.38067611991892</v>
      </c>
      <c r="L55" s="39">
        <f>'[2]BRES 2009-15 (WFJ)'!K56</f>
        <v>507.71031259964002</v>
      </c>
      <c r="M55" s="39">
        <f>'[2]BRES 2009-15 (WFJ)'!L56</f>
        <v>608.8381823539687</v>
      </c>
      <c r="N55" s="39">
        <f>'[2]BRES 2009-15 (WFJ)'!M56</f>
        <v>339.96867389097787</v>
      </c>
      <c r="O55" s="39">
        <f>'[2]BRES 2009-15 (WFJ)'!N56</f>
        <v>429.98772878714067</v>
      </c>
      <c r="P55" s="39">
        <f>'[2]BRES 2009-15 (WFJ)'!O56</f>
        <v>480.2842732691426</v>
      </c>
      <c r="Q55" s="39">
        <f>'[2]BRES 2009-15 (WFJ)'!P56</f>
        <v>212.61444557477111</v>
      </c>
      <c r="R55" s="39">
        <f>'[2]BRES 2009-15 (WFJ)'!Q56</f>
        <v>302.74297324754485</v>
      </c>
      <c r="S55" s="39">
        <f>'[2]BRES 2009-15 (WFJ)'!R56</f>
        <v>578.95026408450701</v>
      </c>
      <c r="T55" s="39">
        <f>'[2]BRES 2009-15 (WFJ)'!S56</f>
        <v>334.23472147106543</v>
      </c>
      <c r="U55" s="39">
        <f>'[2]BRES 2009-15 (WFJ)'!T56</f>
        <v>175.23364485981307</v>
      </c>
      <c r="V55" s="39">
        <f>'[2]BRES 2009-15 (WFJ)'!U56</f>
        <v>244.04178909565783</v>
      </c>
    </row>
    <row r="56" spans="1:22" x14ac:dyDescent="0.35">
      <c r="A56" s="40" t="s">
        <v>48</v>
      </c>
      <c r="B56" s="40" t="str">
        <f>VLOOKUP($A56,'SIC lookup'!$A:$D,2,FALSE)</f>
        <v>099</v>
      </c>
      <c r="C56" s="40" t="str">
        <f>VLOOKUP($A56,'SIC lookup'!$A:$D,3,FALSE)</f>
        <v>09</v>
      </c>
      <c r="D56" s="40" t="str">
        <f>VLOOKUP($A56,'SIC lookup'!$A:$D,4,FALSE)</f>
        <v>B</v>
      </c>
      <c r="E56" s="39">
        <f>'[2]BRES 2009-15 (WFJ)'!D57</f>
        <v>0.84494879778783982</v>
      </c>
      <c r="F56" s="39">
        <f>'[2]BRES 2009-15 (WFJ)'!E57</f>
        <v>0.53026808492714006</v>
      </c>
      <c r="G56" s="39">
        <f>'[2]BRES 2009-15 (WFJ)'!F57</f>
        <v>3.0328139756502024</v>
      </c>
      <c r="H56" s="39">
        <f>'[2]BRES 2009-15 (WFJ)'!G57</f>
        <v>3.0488485364456857</v>
      </c>
      <c r="I56" s="39">
        <f>'[2]BRES 2009-15 (WFJ)'!H57</f>
        <v>0.30542292554912992</v>
      </c>
      <c r="J56" s="39">
        <f>'[2]BRES 2009-15 (WFJ)'!I57</f>
        <v>0</v>
      </c>
      <c r="K56" s="39">
        <f>'[2]BRES 2009-15 (WFJ)'!J57</f>
        <v>1.5556173248887621</v>
      </c>
      <c r="L56" s="39">
        <f>'[2]BRES 2009-15 (WFJ)'!K57</f>
        <v>0.90844222478582126</v>
      </c>
      <c r="M56" s="39">
        <f>'[2]BRES 2009-15 (WFJ)'!L57</f>
        <v>3.4923325022393397</v>
      </c>
      <c r="N56" s="39">
        <f>'[2]BRES 2009-15 (WFJ)'!M57</f>
        <v>2.9979423904042473</v>
      </c>
      <c r="O56" s="39">
        <f>'[2]BRES 2009-15 (WFJ)'!N57</f>
        <v>5.2159091395706128</v>
      </c>
      <c r="P56" s="39">
        <f>'[2]BRES 2009-15 (WFJ)'!O57</f>
        <v>55.020632737276479</v>
      </c>
      <c r="Q56" s="39">
        <f>'[2]BRES 2009-15 (WFJ)'!P57</f>
        <v>44.760935910478125</v>
      </c>
      <c r="R56" s="39">
        <f>'[2]BRES 2009-15 (WFJ)'!Q57</f>
        <v>66.03454114459872</v>
      </c>
      <c r="S56" s="39">
        <f>'[2]BRES 2009-15 (WFJ)'!R57</f>
        <v>121.58890845070422</v>
      </c>
      <c r="T56" s="39">
        <f>'[2]BRES 2009-15 (WFJ)'!S57</f>
        <v>103.83991346673878</v>
      </c>
      <c r="U56" s="39">
        <f>'[2]BRES 2009-15 (WFJ)'!T57</f>
        <v>47.416162726772953</v>
      </c>
      <c r="V56" s="39">
        <f>'[2]BRES 2009-15 (WFJ)'!U57</f>
        <v>60.479921645445643</v>
      </c>
    </row>
    <row r="57" spans="1:22" x14ac:dyDescent="0.35">
      <c r="A57" s="40">
        <v>1011</v>
      </c>
      <c r="B57" s="40">
        <f>VLOOKUP($A57,'SIC lookup'!$A:$D,2,FALSE)</f>
        <v>101</v>
      </c>
      <c r="C57" s="40">
        <f>VLOOKUP($A57,'SIC lookup'!$A:$D,3,FALSE)</f>
        <v>10</v>
      </c>
      <c r="D57" s="40" t="str">
        <f>VLOOKUP($A57,'SIC lookup'!$A:$D,4,FALSE)</f>
        <v>C</v>
      </c>
      <c r="E57" s="39">
        <f>'[2]BRES 2009-15 (WFJ)'!D58</f>
        <v>23.765749844756208</v>
      </c>
      <c r="F57" s="39">
        <f>'[2]BRES 2009-15 (WFJ)'!E58</f>
        <v>30.016533032226391</v>
      </c>
      <c r="G57" s="39">
        <f>'[2]BRES 2009-15 (WFJ)'!F58</f>
        <v>38.666636802239168</v>
      </c>
      <c r="H57" s="39">
        <f>'[2]BRES 2009-15 (WFJ)'!G58</f>
        <v>35.628583684600422</v>
      </c>
      <c r="I57" s="39">
        <f>'[2]BRES 2009-15 (WFJ)'!H58</f>
        <v>19.093877841302373</v>
      </c>
      <c r="J57" s="39">
        <f>'[2]BRES 2009-15 (WFJ)'!I58</f>
        <v>16.583152242310319</v>
      </c>
      <c r="K57" s="39">
        <f>'[2]BRES 2009-15 (WFJ)'!J58</f>
        <v>28.346818057034628</v>
      </c>
      <c r="L57" s="39">
        <f>'[2]BRES 2009-15 (WFJ)'!K58</f>
        <v>48.820421009119919</v>
      </c>
      <c r="M57" s="39">
        <f>'[2]BRES 2009-15 (WFJ)'!L58</f>
        <v>52.780233346995985</v>
      </c>
      <c r="N57" s="39">
        <f>'[2]BRES 2009-15 (WFJ)'!M58</f>
        <v>30.089040459470851</v>
      </c>
      <c r="O57" s="39">
        <f>'[2]BRES 2009-15 (WFJ)'!N58</f>
        <v>67.537931428428394</v>
      </c>
      <c r="P57" s="39">
        <f>'[2]BRES 2009-15 (WFJ)'!O58</f>
        <v>50.675964372650768</v>
      </c>
      <c r="Q57" s="39">
        <f>'[2]BRES 2009-15 (WFJ)'!P58</f>
        <v>138.86255906454207</v>
      </c>
      <c r="R57" s="39">
        <f>'[2]BRES 2009-15 (WFJ)'!Q58</f>
        <v>161.90865821168066</v>
      </c>
      <c r="S57" s="39">
        <f>'[2]BRES 2009-15 (WFJ)'!R58</f>
        <v>257.08160730957843</v>
      </c>
      <c r="T57" s="39">
        <f>'[2]BRES 2009-15 (WFJ)'!S58</f>
        <v>394.7021969916247</v>
      </c>
      <c r="U57" s="39">
        <f>'[2]BRES 2009-15 (WFJ)'!T58</f>
        <v>317.24965585401151</v>
      </c>
      <c r="V57" s="39">
        <f>'[2]BRES 2009-15 (WFJ)'!U58</f>
        <v>222.02137274708915</v>
      </c>
    </row>
    <row r="58" spans="1:22" x14ac:dyDescent="0.35">
      <c r="A58" s="40">
        <v>1012</v>
      </c>
      <c r="B58" s="40">
        <f>VLOOKUP($A58,'SIC lookup'!$A:$D,2,FALSE)</f>
        <v>101</v>
      </c>
      <c r="C58" s="40">
        <f>VLOOKUP($A58,'SIC lookup'!$A:$D,3,FALSE)</f>
        <v>10</v>
      </c>
      <c r="D58" s="40" t="str">
        <f>VLOOKUP($A58,'SIC lookup'!$A:$D,4,FALSE)</f>
        <v>C</v>
      </c>
      <c r="E58" s="39">
        <f>'[2]BRES 2009-15 (WFJ)'!D59</f>
        <v>61.31992718310125</v>
      </c>
      <c r="F58" s="39">
        <f>'[2]BRES 2009-15 (WFJ)'!E59</f>
        <v>114.58795003250906</v>
      </c>
      <c r="G58" s="39">
        <f>'[2]BRES 2009-15 (WFJ)'!F59</f>
        <v>62.526091815214642</v>
      </c>
      <c r="H58" s="39">
        <f>'[2]BRES 2009-15 (WFJ)'!G59</f>
        <v>59.508368056202855</v>
      </c>
      <c r="I58" s="39">
        <f>'[2]BRES 2009-15 (WFJ)'!H59</f>
        <v>49.027425079011749</v>
      </c>
      <c r="J58" s="39">
        <f>'[2]BRES 2009-15 (WFJ)'!I59</f>
        <v>49.808098055436439</v>
      </c>
      <c r="K58" s="39">
        <f>'[2]BRES 2009-15 (WFJ)'!J59</f>
        <v>27.926147685926558</v>
      </c>
      <c r="L58" s="39">
        <f>'[2]BRES 2009-15 (WFJ)'!K59</f>
        <v>19.197951171286601</v>
      </c>
      <c r="M58" s="39">
        <f>'[2]BRES 2009-15 (WFJ)'!L59</f>
        <v>50.15455574573209</v>
      </c>
      <c r="N58" s="39">
        <f>'[2]BRES 2009-15 (WFJ)'!M59</f>
        <v>51.143776375795305</v>
      </c>
      <c r="O58" s="39">
        <f>'[2]BRES 2009-15 (WFJ)'!N59</f>
        <v>149.80855117452739</v>
      </c>
      <c r="P58" s="39">
        <f>'[2]BRES 2009-15 (WFJ)'!O59</f>
        <v>112.96517058070067</v>
      </c>
      <c r="Q58" s="39">
        <f>'[2]BRES 2009-15 (WFJ)'!P59</f>
        <v>87.810147643754547</v>
      </c>
      <c r="R58" s="39">
        <f>'[2]BRES 2009-15 (WFJ)'!Q59</f>
        <v>82.019517646706646</v>
      </c>
      <c r="S58" s="39">
        <f>'[2]BRES 2009-15 (WFJ)'!R59</f>
        <v>125.59712112834364</v>
      </c>
      <c r="T58" s="39">
        <f>'[2]BRES 2009-15 (WFJ)'!S59</f>
        <v>135.55428987591154</v>
      </c>
      <c r="U58" s="39">
        <f>'[2]BRES 2009-15 (WFJ)'!T59</f>
        <v>77.088701422470095</v>
      </c>
      <c r="V58" s="39">
        <f>'[2]BRES 2009-15 (WFJ)'!U59</f>
        <v>105.26875431974055</v>
      </c>
    </row>
    <row r="59" spans="1:22" x14ac:dyDescent="0.35">
      <c r="A59" s="40">
        <v>1013</v>
      </c>
      <c r="B59" s="40">
        <f>VLOOKUP($A59,'SIC lookup'!$A:$D,2,FALSE)</f>
        <v>101</v>
      </c>
      <c r="C59" s="40">
        <f>VLOOKUP($A59,'SIC lookup'!$A:$D,3,FALSE)</f>
        <v>10</v>
      </c>
      <c r="D59" s="40" t="str">
        <f>VLOOKUP($A59,'SIC lookup'!$A:$D,4,FALSE)</f>
        <v>C</v>
      </c>
      <c r="E59" s="39">
        <f>'[2]BRES 2009-15 (WFJ)'!D60</f>
        <v>1728.0892465719312</v>
      </c>
      <c r="F59" s="39">
        <f>'[2]BRES 2009-15 (WFJ)'!E60</f>
        <v>1896.966287198564</v>
      </c>
      <c r="G59" s="39">
        <f>'[2]BRES 2009-15 (WFJ)'!F60</f>
        <v>2762.2244226997423</v>
      </c>
      <c r="H59" s="39">
        <f>'[2]BRES 2009-15 (WFJ)'!G60</f>
        <v>1826.060259567322</v>
      </c>
      <c r="I59" s="39">
        <f>'[2]BRES 2009-15 (WFJ)'!H60</f>
        <v>1907.9272873391769</v>
      </c>
      <c r="J59" s="39">
        <f>'[2]BRES 2009-15 (WFJ)'!I60</f>
        <v>2306.0222405067516</v>
      </c>
      <c r="K59" s="39">
        <f>'[2]BRES 2009-15 (WFJ)'!J60</f>
        <v>2476.0674431318221</v>
      </c>
      <c r="L59" s="39">
        <f>'[2]BRES 2009-15 (WFJ)'!K60</f>
        <v>2355.7034889445345</v>
      </c>
      <c r="M59" s="39">
        <f>'[2]BRES 2009-15 (WFJ)'!L60</f>
        <v>2054.5159504296089</v>
      </c>
      <c r="N59" s="39">
        <f>'[2]BRES 2009-15 (WFJ)'!M60</f>
        <v>2562.8266597846759</v>
      </c>
      <c r="O59" s="39">
        <f>'[2]BRES 2009-15 (WFJ)'!N60</f>
        <v>2116.3542388703067</v>
      </c>
      <c r="P59" s="39">
        <f>'[2]BRES 2009-15 (WFJ)'!O60</f>
        <v>1415.7597546609309</v>
      </c>
      <c r="Q59" s="39">
        <f>'[2]BRES 2009-15 (WFJ)'!P60</f>
        <v>786.20713588012779</v>
      </c>
      <c r="R59" s="39">
        <f>'[2]BRES 2009-15 (WFJ)'!Q60</f>
        <v>928.84440763543103</v>
      </c>
      <c r="S59" s="39">
        <f>'[2]BRES 2009-15 (WFJ)'!R60</f>
        <v>1630.8001196508371</v>
      </c>
      <c r="T59" s="39">
        <f>'[2]BRES 2009-15 (WFJ)'!S60</f>
        <v>1643.5957647454272</v>
      </c>
      <c r="U59" s="39">
        <f>'[2]BRES 2009-15 (WFJ)'!T60</f>
        <v>1308.5312908121844</v>
      </c>
      <c r="V59" s="39">
        <f>'[2]BRES 2009-15 (WFJ)'!U60</f>
        <v>1179.9670370567283</v>
      </c>
    </row>
    <row r="60" spans="1:22" x14ac:dyDescent="0.35">
      <c r="A60" s="40">
        <v>1020</v>
      </c>
      <c r="B60" s="40">
        <f>VLOOKUP($A60,'SIC lookup'!$A:$D,2,FALSE)</f>
        <v>102</v>
      </c>
      <c r="C60" s="40">
        <f>VLOOKUP($A60,'SIC lookup'!$A:$D,3,FALSE)</f>
        <v>10</v>
      </c>
      <c r="D60" s="40" t="str">
        <f>VLOOKUP($A60,'SIC lookup'!$A:$D,4,FALSE)</f>
        <v>C</v>
      </c>
      <c r="E60" s="39">
        <f>'[2]BRES 2009-15 (WFJ)'!D61</f>
        <v>249.20793928967095</v>
      </c>
      <c r="F60" s="39">
        <f>'[2]BRES 2009-15 (WFJ)'!E61</f>
        <v>222.81325439646952</v>
      </c>
      <c r="G60" s="39">
        <f>'[2]BRES 2009-15 (WFJ)'!F61</f>
        <v>212.37685458904269</v>
      </c>
      <c r="H60" s="39">
        <f>'[2]BRES 2009-15 (WFJ)'!G61</f>
        <v>188.49843455432452</v>
      </c>
      <c r="I60" s="39">
        <f>'[2]BRES 2009-15 (WFJ)'!H61</f>
        <v>190.86822767627953</v>
      </c>
      <c r="J60" s="39">
        <f>'[2]BRES 2009-15 (WFJ)'!I61</f>
        <v>229.57855659185171</v>
      </c>
      <c r="K60" s="39">
        <f>'[2]BRES 2009-15 (WFJ)'!J61</f>
        <v>178.66897153879901</v>
      </c>
      <c r="L60" s="39">
        <f>'[2]BRES 2009-15 (WFJ)'!K61</f>
        <v>175.13732929846387</v>
      </c>
      <c r="M60" s="39">
        <f>'[2]BRES 2009-15 (WFJ)'!L61</f>
        <v>161.55720172594008</v>
      </c>
      <c r="N60" s="39">
        <f>'[2]BRES 2009-15 (WFJ)'!M61</f>
        <v>253.68503220959212</v>
      </c>
      <c r="O60" s="39">
        <f>'[2]BRES 2009-15 (WFJ)'!N61</f>
        <v>205.09112754037977</v>
      </c>
      <c r="P60" s="39">
        <f>'[2]BRES 2009-15 (WFJ)'!O61</f>
        <v>319.89202510235799</v>
      </c>
      <c r="Q60" s="39">
        <f>'[2]BRES 2009-15 (WFJ)'!P61</f>
        <v>240.96738190611711</v>
      </c>
      <c r="R60" s="39">
        <f>'[2]BRES 2009-15 (WFJ)'!Q61</f>
        <v>237.53704461318935</v>
      </c>
      <c r="S60" s="39">
        <f>'[2]BRES 2009-15 (WFJ)'!R61</f>
        <v>398.37836857896502</v>
      </c>
      <c r="T60" s="39">
        <f>'[2]BRES 2009-15 (WFJ)'!S61</f>
        <v>305.9938749404767</v>
      </c>
      <c r="U60" s="39">
        <f>'[2]BRES 2009-15 (WFJ)'!T61</f>
        <v>189.75680350146484</v>
      </c>
      <c r="V60" s="39">
        <f>'[2]BRES 2009-15 (WFJ)'!U61</f>
        <v>154.0751767770748</v>
      </c>
    </row>
    <row r="61" spans="1:22" x14ac:dyDescent="0.35">
      <c r="A61" s="40">
        <v>1031</v>
      </c>
      <c r="B61" s="40">
        <f>VLOOKUP($A61,'SIC lookup'!$A:$D,2,FALSE)</f>
        <v>103</v>
      </c>
      <c r="C61" s="40">
        <f>VLOOKUP($A61,'SIC lookup'!$A:$D,3,FALSE)</f>
        <v>10</v>
      </c>
      <c r="D61" s="40" t="str">
        <f>VLOOKUP($A61,'SIC lookup'!$A:$D,4,FALSE)</f>
        <v>C</v>
      </c>
      <c r="E61" s="39">
        <f>'[2]BRES 2009-15 (WFJ)'!D62</f>
        <v>197.62958588451465</v>
      </c>
      <c r="F61" s="39">
        <f>'[2]BRES 2009-15 (WFJ)'!E62</f>
        <v>283.73305873420173</v>
      </c>
      <c r="G61" s="39">
        <f>'[2]BRES 2009-15 (WFJ)'!F62</f>
        <v>254.61419550557315</v>
      </c>
      <c r="H61" s="39">
        <f>'[2]BRES 2009-15 (WFJ)'!G62</f>
        <v>283.47245979348384</v>
      </c>
      <c r="I61" s="39">
        <f>'[2]BRES 2009-15 (WFJ)'!H62</f>
        <v>257.1320770989696</v>
      </c>
      <c r="J61" s="39">
        <f>'[2]BRES 2009-15 (WFJ)'!I62</f>
        <v>258.8783370389018</v>
      </c>
      <c r="K61" s="39">
        <f>'[2]BRES 2009-15 (WFJ)'!J62</f>
        <v>267.82998338999789</v>
      </c>
      <c r="L61" s="39">
        <f>'[2]BRES 2009-15 (WFJ)'!K62</f>
        <v>252.85795531010157</v>
      </c>
      <c r="M61" s="39">
        <f>'[2]BRES 2009-15 (WFJ)'!L62</f>
        <v>377.3245596363717</v>
      </c>
      <c r="N61" s="39">
        <f>'[2]BRES 2009-15 (WFJ)'!M62</f>
        <v>283.30080775783199</v>
      </c>
      <c r="O61" s="39">
        <f>'[2]BRES 2009-15 (WFJ)'!N62</f>
        <v>538.97656249569172</v>
      </c>
      <c r="P61" s="39">
        <f>'[2]BRES 2009-15 (WFJ)'!O62</f>
        <v>455.02793009609348</v>
      </c>
      <c r="Q61" s="39">
        <f>'[2]BRES 2009-15 (WFJ)'!P62</f>
        <v>337.96696360561339</v>
      </c>
      <c r="R61" s="39">
        <f>'[2]BRES 2009-15 (WFJ)'!Q62</f>
        <v>719.00226508476601</v>
      </c>
      <c r="S61" s="39">
        <f>'[2]BRES 2009-15 (WFJ)'!R62</f>
        <v>403.28450612304096</v>
      </c>
      <c r="T61" s="39">
        <f>'[2]BRES 2009-15 (WFJ)'!S62</f>
        <v>819.30607557352403</v>
      </c>
      <c r="U61" s="39">
        <f>'[2]BRES 2009-15 (WFJ)'!T62</f>
        <v>1083.1950866541949</v>
      </c>
      <c r="V61" s="39">
        <f>'[2]BRES 2009-15 (WFJ)'!U62</f>
        <v>846.93497793609447</v>
      </c>
    </row>
    <row r="62" spans="1:22" x14ac:dyDescent="0.35">
      <c r="A62" s="40">
        <v>1032</v>
      </c>
      <c r="B62" s="40">
        <f>VLOOKUP($A62,'SIC lookup'!$A:$D,2,FALSE)</f>
        <v>103</v>
      </c>
      <c r="C62" s="40">
        <f>VLOOKUP($A62,'SIC lookup'!$A:$D,3,FALSE)</f>
        <v>10</v>
      </c>
      <c r="D62" s="40" t="str">
        <f>VLOOKUP($A62,'SIC lookup'!$A:$D,4,FALSE)</f>
        <v>C</v>
      </c>
      <c r="E62" s="39">
        <f>'[2]BRES 2009-15 (WFJ)'!D63</f>
        <v>223.87609025812836</v>
      </c>
      <c r="F62" s="39">
        <f>'[2]BRES 2009-15 (WFJ)'!E63</f>
        <v>103.14283909445648</v>
      </c>
      <c r="G62" s="39">
        <f>'[2]BRES 2009-15 (WFJ)'!F63</f>
        <v>102.34959727948741</v>
      </c>
      <c r="H62" s="39">
        <f>'[2]BRES 2009-15 (WFJ)'!G63</f>
        <v>7.3648195066847002</v>
      </c>
      <c r="I62" s="39">
        <f>'[2]BRES 2009-15 (WFJ)'!H63</f>
        <v>32.355099336382111</v>
      </c>
      <c r="J62" s="39">
        <f>'[2]BRES 2009-15 (WFJ)'!I63</f>
        <v>29.095513365625997</v>
      </c>
      <c r="K62" s="39">
        <f>'[2]BRES 2009-15 (WFJ)'!J63</f>
        <v>36.413219784328021</v>
      </c>
      <c r="L62" s="39">
        <f>'[2]BRES 2009-15 (WFJ)'!K63</f>
        <v>36.88989041944064</v>
      </c>
      <c r="M62" s="39">
        <f>'[2]BRES 2009-15 (WFJ)'!L63</f>
        <v>7.4739534210801342</v>
      </c>
      <c r="N62" s="39">
        <f>'[2]BRES 2009-15 (WFJ)'!M63</f>
        <v>5.4438325225372415</v>
      </c>
      <c r="O62" s="39">
        <f>'[2]BRES 2009-15 (WFJ)'!N63</f>
        <v>18.321269456712315</v>
      </c>
      <c r="P62" s="39">
        <f>'[2]BRES 2009-15 (WFJ)'!O63</f>
        <v>15.836238866453368</v>
      </c>
      <c r="Q62" s="39">
        <f>'[2]BRES 2009-15 (WFJ)'!P63</f>
        <v>7.1473375989102532</v>
      </c>
      <c r="R62" s="39">
        <f>'[2]BRES 2009-15 (WFJ)'!Q63</f>
        <v>41.542353093786481</v>
      </c>
      <c r="S62" s="39">
        <f>'[2]BRES 2009-15 (WFJ)'!R63</f>
        <v>55.929968002465529</v>
      </c>
      <c r="T62" s="39">
        <f>'[2]BRES 2009-15 (WFJ)'!S63</f>
        <v>72.760758536334862</v>
      </c>
      <c r="U62" s="39">
        <f>'[2]BRES 2009-15 (WFJ)'!T63</f>
        <v>73.135434682856243</v>
      </c>
      <c r="V62" s="39">
        <f>'[2]BRES 2009-15 (WFJ)'!U63</f>
        <v>84.215003455792441</v>
      </c>
    </row>
    <row r="63" spans="1:22" x14ac:dyDescent="0.35">
      <c r="A63" s="40">
        <v>1039</v>
      </c>
      <c r="B63" s="40">
        <f>VLOOKUP($A63,'SIC lookup'!$A:$D,2,FALSE)</f>
        <v>103</v>
      </c>
      <c r="C63" s="40">
        <f>VLOOKUP($A63,'SIC lookup'!$A:$D,3,FALSE)</f>
        <v>10</v>
      </c>
      <c r="D63" s="40" t="str">
        <f>VLOOKUP($A63,'SIC lookup'!$A:$D,4,FALSE)</f>
        <v>C</v>
      </c>
      <c r="E63" s="39">
        <f>'[2]BRES 2009-15 (WFJ)'!D64</f>
        <v>626.73791401774872</v>
      </c>
      <c r="F63" s="39">
        <f>'[2]BRES 2009-15 (WFJ)'!E64</f>
        <v>651.49993424929085</v>
      </c>
      <c r="G63" s="39">
        <f>'[2]BRES 2009-15 (WFJ)'!F64</f>
        <v>724.00405944362194</v>
      </c>
      <c r="H63" s="39">
        <f>'[2]BRES 2009-15 (WFJ)'!G64</f>
        <v>856.21408339027562</v>
      </c>
      <c r="I63" s="39">
        <f>'[2]BRES 2009-15 (WFJ)'!H64</f>
        <v>952.84064507682558</v>
      </c>
      <c r="J63" s="39">
        <f>'[2]BRES 2009-15 (WFJ)'!I64</f>
        <v>2986.2222938827258</v>
      </c>
      <c r="K63" s="39">
        <f>'[2]BRES 2009-15 (WFJ)'!J64</f>
        <v>2615.955198116329</v>
      </c>
      <c r="L63" s="39">
        <f>'[2]BRES 2009-15 (WFJ)'!K64</f>
        <v>2464.5282847098924</v>
      </c>
      <c r="M63" s="39">
        <f>'[2]BRES 2009-15 (WFJ)'!L64</f>
        <v>2652.9492327288526</v>
      </c>
      <c r="N63" s="39">
        <f>'[2]BRES 2009-15 (WFJ)'!M64</f>
        <v>2724.2987331775735</v>
      </c>
      <c r="O63" s="39">
        <f>'[2]BRES 2009-15 (WFJ)'!N64</f>
        <v>1933.7522606398616</v>
      </c>
      <c r="P63" s="39">
        <f>'[2]BRES 2009-15 (WFJ)'!O64</f>
        <v>1840.1709562818812</v>
      </c>
      <c r="Q63" s="39">
        <f>'[2]BRES 2009-15 (WFJ)'!P64</f>
        <v>1453.9726772640288</v>
      </c>
      <c r="R63" s="39">
        <f>'[2]BRES 2009-15 (WFJ)'!Q64</f>
        <v>1803.3641996866797</v>
      </c>
      <c r="S63" s="39">
        <f>'[2]BRES 2009-15 (WFJ)'!R64</f>
        <v>1766.2095158673326</v>
      </c>
      <c r="T63" s="39">
        <f>'[2]BRES 2009-15 (WFJ)'!S64</f>
        <v>1912.7108990578986</v>
      </c>
      <c r="U63" s="39">
        <f>'[2]BRES 2009-15 (WFJ)'!T64</f>
        <v>2117.9626557481201</v>
      </c>
      <c r="V63" s="39">
        <f>'[2]BRES 2009-15 (WFJ)'!U64</f>
        <v>2233.6115689297676</v>
      </c>
    </row>
    <row r="64" spans="1:22" x14ac:dyDescent="0.35">
      <c r="A64" s="40">
        <v>1041</v>
      </c>
      <c r="B64" s="40">
        <f>VLOOKUP($A64,'SIC lookup'!$A:$D,2,FALSE)</f>
        <v>104</v>
      </c>
      <c r="C64" s="40">
        <f>VLOOKUP($A64,'SIC lookup'!$A:$D,3,FALSE)</f>
        <v>10</v>
      </c>
      <c r="D64" s="40" t="str">
        <f>VLOOKUP($A64,'SIC lookup'!$A:$D,4,FALSE)</f>
        <v>C</v>
      </c>
      <c r="E64" s="39">
        <f>'[2]BRES 2009-15 (WFJ)'!D65</f>
        <v>436.20697755919036</v>
      </c>
      <c r="F64" s="39">
        <f>'[2]BRES 2009-15 (WFJ)'!E65</f>
        <v>668.09511345033354</v>
      </c>
      <c r="G64" s="39">
        <f>'[2]BRES 2009-15 (WFJ)'!F65</f>
        <v>591.09046753390851</v>
      </c>
      <c r="H64" s="39">
        <f>'[2]BRES 2009-15 (WFJ)'!G65</f>
        <v>591.68872453192421</v>
      </c>
      <c r="I64" s="39">
        <f>'[2]BRES 2009-15 (WFJ)'!H65</f>
        <v>564.86723584814945</v>
      </c>
      <c r="J64" s="39">
        <f>'[2]BRES 2009-15 (WFJ)'!I65</f>
        <v>683.85188757964204</v>
      </c>
      <c r="K64" s="39">
        <f>'[2]BRES 2009-15 (WFJ)'!J65</f>
        <v>543.91043265353665</v>
      </c>
      <c r="L64" s="39">
        <f>'[2]BRES 2009-15 (WFJ)'!K65</f>
        <v>510.28532649833505</v>
      </c>
      <c r="M64" s="39">
        <f>'[2]BRES 2009-15 (WFJ)'!L65</f>
        <v>262.392624513557</v>
      </c>
      <c r="N64" s="39">
        <f>'[2]BRES 2009-15 (WFJ)'!M65</f>
        <v>300.10974009057105</v>
      </c>
      <c r="O64" s="39">
        <f>'[2]BRES 2009-15 (WFJ)'!N65</f>
        <v>282.21207061164722</v>
      </c>
      <c r="P64" s="39">
        <f>'[2]BRES 2009-15 (WFJ)'!O65</f>
        <v>352.62025209302828</v>
      </c>
      <c r="Q64" s="39">
        <f>'[2]BRES 2009-15 (WFJ)'!P65</f>
        <v>230.7568996219596</v>
      </c>
      <c r="R64" s="39">
        <f>'[2]BRES 2009-15 (WFJ)'!Q65</f>
        <v>325.94769350509392</v>
      </c>
      <c r="S64" s="39">
        <f>'[2]BRES 2009-15 (WFJ)'!R65</f>
        <v>522.01303468967831</v>
      </c>
      <c r="T64" s="39">
        <f>'[2]BRES 2009-15 (WFJ)'!S65</f>
        <v>369.78412899972921</v>
      </c>
      <c r="U64" s="39">
        <f>'[2]BRES 2009-15 (WFJ)'!T65</f>
        <v>168.01383643358864</v>
      </c>
      <c r="V64" s="39">
        <f>'[2]BRES 2009-15 (WFJ)'!U65</f>
        <v>163.64506353341486</v>
      </c>
    </row>
    <row r="65" spans="1:22" x14ac:dyDescent="0.35">
      <c r="A65" s="40">
        <v>1042</v>
      </c>
      <c r="B65" s="40">
        <f>VLOOKUP($A65,'SIC lookup'!$A:$D,2,FALSE)</f>
        <v>104</v>
      </c>
      <c r="C65" s="40">
        <f>VLOOKUP($A65,'SIC lookup'!$A:$D,3,FALSE)</f>
        <v>10</v>
      </c>
      <c r="D65" s="40" t="str">
        <f>VLOOKUP($A65,'SIC lookup'!$A:$D,4,FALSE)</f>
        <v>C</v>
      </c>
      <c r="E65" s="39">
        <f>'[2]BRES 2009-15 (WFJ)'!D66</f>
        <v>1.8184924427887879</v>
      </c>
      <c r="F65" s="39">
        <f>'[2]BRES 2009-15 (WFJ)'!E66</f>
        <v>0.90435943704866373</v>
      </c>
      <c r="G65" s="39">
        <f>'[2]BRES 2009-15 (WFJ)'!F66</f>
        <v>0.94139467492987017</v>
      </c>
      <c r="H65" s="39">
        <f>'[2]BRES 2009-15 (WFJ)'!G66</f>
        <v>0.98707428693911059</v>
      </c>
      <c r="I65" s="39">
        <f>'[2]BRES 2009-15 (WFJ)'!H66</f>
        <v>0</v>
      </c>
      <c r="J65" s="39">
        <f>'[2]BRES 2009-15 (WFJ)'!I66</f>
        <v>0</v>
      </c>
      <c r="K65" s="39">
        <f>'[2]BRES 2009-15 (WFJ)'!J66</f>
        <v>0</v>
      </c>
      <c r="L65" s="39">
        <f>'[2]BRES 2009-15 (WFJ)'!K66</f>
        <v>0</v>
      </c>
      <c r="M65" s="39">
        <f>'[2]BRES 2009-15 (WFJ)'!L66</f>
        <v>0</v>
      </c>
      <c r="N65" s="39">
        <f>'[2]BRES 2009-15 (WFJ)'!M66</f>
        <v>0</v>
      </c>
      <c r="O65" s="39">
        <f>'[2]BRES 2009-15 (WFJ)'!N66</f>
        <v>0</v>
      </c>
      <c r="P65" s="39">
        <f>'[2]BRES 2009-15 (WFJ)'!O66</f>
        <v>0</v>
      </c>
      <c r="Q65" s="39">
        <f>'[2]BRES 2009-15 (WFJ)'!P66</f>
        <v>0</v>
      </c>
      <c r="R65" s="39">
        <f>'[2]BRES 2009-15 (WFJ)'!Q66</f>
        <v>0</v>
      </c>
      <c r="S65" s="39">
        <f>'[2]BRES 2009-15 (WFJ)'!R66</f>
        <v>0</v>
      </c>
      <c r="T65" s="39">
        <f>'[2]BRES 2009-15 (WFJ)'!S66</f>
        <v>0</v>
      </c>
      <c r="U65" s="39">
        <f>'[2]BRES 2009-15 (WFJ)'!T66</f>
        <v>127.49285235254666</v>
      </c>
      <c r="V65" s="39">
        <f>'[2]BRES 2009-15 (WFJ)'!U66</f>
        <v>91.870912860864479</v>
      </c>
    </row>
    <row r="66" spans="1:22" x14ac:dyDescent="0.35">
      <c r="A66" s="40">
        <v>1051</v>
      </c>
      <c r="B66" s="40">
        <f>VLOOKUP($A66,'SIC lookup'!$A:$D,2,FALSE)</f>
        <v>105</v>
      </c>
      <c r="C66" s="40">
        <f>VLOOKUP($A66,'SIC lookup'!$A:$D,3,FALSE)</f>
        <v>10</v>
      </c>
      <c r="D66" s="40" t="str">
        <f>VLOOKUP($A66,'SIC lookup'!$A:$D,4,FALSE)</f>
        <v>C</v>
      </c>
      <c r="E66" s="39">
        <f>'[2]BRES 2009-15 (WFJ)'!D67</f>
        <v>1905.2362923434894</v>
      </c>
      <c r="F66" s="39">
        <f>'[2]BRES 2009-15 (WFJ)'!E67</f>
        <v>2012.0929977304788</v>
      </c>
      <c r="G66" s="39">
        <f>'[2]BRES 2009-15 (WFJ)'!F67</f>
        <v>1599.4810307773564</v>
      </c>
      <c r="H66" s="39">
        <f>'[2]BRES 2009-15 (WFJ)'!G67</f>
        <v>1495.6276087584963</v>
      </c>
      <c r="I66" s="39">
        <f>'[2]BRES 2009-15 (WFJ)'!H67</f>
        <v>1425.6110118858487</v>
      </c>
      <c r="J66" s="39">
        <f>'[2]BRES 2009-15 (WFJ)'!I67</f>
        <v>1655.4207832180168</v>
      </c>
      <c r="K66" s="39">
        <f>'[2]BRES 2009-15 (WFJ)'!J67</f>
        <v>1463.5038515176755</v>
      </c>
      <c r="L66" s="39">
        <f>'[2]BRES 2009-15 (WFJ)'!K67</f>
        <v>1077.0557066733077</v>
      </c>
      <c r="M66" s="39">
        <f>'[2]BRES 2009-15 (WFJ)'!L67</f>
        <v>982.15779963320676</v>
      </c>
      <c r="N66" s="39">
        <f>'[2]BRES 2009-15 (WFJ)'!M67</f>
        <v>1058.0672814768373</v>
      </c>
      <c r="O66" s="39">
        <f>'[2]BRES 2009-15 (WFJ)'!N67</f>
        <v>874.44388388181653</v>
      </c>
      <c r="P66" s="39">
        <f>'[2]BRES 2009-15 (WFJ)'!O67</f>
        <v>787.58894629161409</v>
      </c>
      <c r="Q66" s="39">
        <f>'[2]BRES 2009-15 (WFJ)'!P67</f>
        <v>803.5649557631956</v>
      </c>
      <c r="R66" s="39">
        <f>'[2]BRES 2009-15 (WFJ)'!Q67</f>
        <v>827.65149625313063</v>
      </c>
      <c r="S66" s="39">
        <f>'[2]BRES 2009-15 (WFJ)'!R67</f>
        <v>1002.8145140091189</v>
      </c>
      <c r="T66" s="39">
        <f>'[2]BRES 2009-15 (WFJ)'!S67</f>
        <v>1061.5096964547483</v>
      </c>
      <c r="U66" s="39">
        <f>'[2]BRES 2009-15 (WFJ)'!T67</f>
        <v>1047.6156859976704</v>
      </c>
      <c r="V66" s="39">
        <f>'[2]BRES 2009-15 (WFJ)'!U67</f>
        <v>1076.6122600882554</v>
      </c>
    </row>
    <row r="67" spans="1:22" x14ac:dyDescent="0.35">
      <c r="A67" s="40">
        <v>1052</v>
      </c>
      <c r="B67" s="40">
        <f>VLOOKUP($A67,'SIC lookup'!$A:$D,2,FALSE)</f>
        <v>105</v>
      </c>
      <c r="C67" s="40">
        <f>VLOOKUP($A67,'SIC lookup'!$A:$D,3,FALSE)</f>
        <v>10</v>
      </c>
      <c r="D67" s="40" t="str">
        <f>VLOOKUP($A67,'SIC lookup'!$A:$D,4,FALSE)</f>
        <v>C</v>
      </c>
      <c r="E67" s="39">
        <f>'[2]BRES 2009-15 (WFJ)'!D68</f>
        <v>100.08668585711618</v>
      </c>
      <c r="F67" s="39">
        <f>'[2]BRES 2009-15 (WFJ)'!E68</f>
        <v>111.10353292712236</v>
      </c>
      <c r="G67" s="39">
        <f>'[2]BRES 2009-15 (WFJ)'!F68</f>
        <v>136.00843812198065</v>
      </c>
      <c r="H67" s="39">
        <f>'[2]BRES 2009-15 (WFJ)'!G68</f>
        <v>157.15986046904277</v>
      </c>
      <c r="I67" s="39">
        <f>'[2]BRES 2009-15 (WFJ)'!H68</f>
        <v>134.73227143672406</v>
      </c>
      <c r="J67" s="39">
        <f>'[2]BRES 2009-15 (WFJ)'!I68</f>
        <v>130.30751224814489</v>
      </c>
      <c r="K67" s="39">
        <f>'[2]BRES 2009-15 (WFJ)'!J68</f>
        <v>129.50524529350557</v>
      </c>
      <c r="L67" s="39">
        <f>'[2]BRES 2009-15 (WFJ)'!K68</f>
        <v>164.24364614054093</v>
      </c>
      <c r="M67" s="39">
        <f>'[2]BRES 2009-15 (WFJ)'!L68</f>
        <v>164.41118905454636</v>
      </c>
      <c r="N67" s="39">
        <f>'[2]BRES 2009-15 (WFJ)'!M68</f>
        <v>206.80666161711798</v>
      </c>
      <c r="O67" s="39">
        <f>'[2]BRES 2009-15 (WFJ)'!N68</f>
        <v>189.802776057725</v>
      </c>
      <c r="P67" s="39">
        <f>'[2]BRES 2009-15 (WFJ)'!O68</f>
        <v>152.02789311795232</v>
      </c>
      <c r="Q67" s="39">
        <f>'[2]BRES 2009-15 (WFJ)'!P68</f>
        <v>124.56788386672154</v>
      </c>
      <c r="R67" s="39">
        <f>'[2]BRES 2009-15 (WFJ)'!Q68</f>
        <v>187.47318319247233</v>
      </c>
      <c r="S67" s="39">
        <f>'[2]BRES 2009-15 (WFJ)'!R68</f>
        <v>298.29316267981619</v>
      </c>
      <c r="T67" s="39">
        <f>'[2]BRES 2009-15 (WFJ)'!S68</f>
        <v>357.82345636361936</v>
      </c>
      <c r="U67" s="39">
        <f>'[2]BRES 2009-15 (WFJ)'!T68</f>
        <v>260.9156048145141</v>
      </c>
      <c r="V67" s="39">
        <f>'[2]BRES 2009-15 (WFJ)'!U68</f>
        <v>248.81705566484129</v>
      </c>
    </row>
    <row r="68" spans="1:22" x14ac:dyDescent="0.35">
      <c r="A68" s="40">
        <v>1061</v>
      </c>
      <c r="B68" s="40">
        <f>VLOOKUP($A68,'SIC lookup'!$A:$D,2,FALSE)</f>
        <v>106</v>
      </c>
      <c r="C68" s="40">
        <f>VLOOKUP($A68,'SIC lookup'!$A:$D,3,FALSE)</f>
        <v>10</v>
      </c>
      <c r="D68" s="40" t="str">
        <f>VLOOKUP($A68,'SIC lookup'!$A:$D,4,FALSE)</f>
        <v>C</v>
      </c>
      <c r="E68" s="39">
        <f>'[2]BRES 2009-15 (WFJ)'!D69</f>
        <v>618.31464268623665</v>
      </c>
      <c r="F68" s="39">
        <f>'[2]BRES 2009-15 (WFJ)'!E69</f>
        <v>639.16145402896655</v>
      </c>
      <c r="G68" s="39">
        <f>'[2]BRES 2009-15 (WFJ)'!F69</f>
        <v>548.85588043168332</v>
      </c>
      <c r="H68" s="39">
        <f>'[2]BRES 2009-15 (WFJ)'!G69</f>
        <v>547.15346673595684</v>
      </c>
      <c r="I68" s="39">
        <f>'[2]BRES 2009-15 (WFJ)'!H69</f>
        <v>605.78445040916461</v>
      </c>
      <c r="J68" s="39">
        <f>'[2]BRES 2009-15 (WFJ)'!I69</f>
        <v>840.51062624621261</v>
      </c>
      <c r="K68" s="39">
        <f>'[2]BRES 2009-15 (WFJ)'!J69</f>
        <v>827.99729970075623</v>
      </c>
      <c r="L68" s="39">
        <f>'[2]BRES 2009-15 (WFJ)'!K69</f>
        <v>932.80159895943211</v>
      </c>
      <c r="M68" s="39">
        <f>'[2]BRES 2009-15 (WFJ)'!L69</f>
        <v>633.59284681201973</v>
      </c>
      <c r="N68" s="39">
        <f>'[2]BRES 2009-15 (WFJ)'!M69</f>
        <v>490.3809046682465</v>
      </c>
      <c r="O68" s="39">
        <f>'[2]BRES 2009-15 (WFJ)'!N69</f>
        <v>528.44236023911947</v>
      </c>
      <c r="P68" s="39">
        <f>'[2]BRES 2009-15 (WFJ)'!O69</f>
        <v>331.5052669377572</v>
      </c>
      <c r="Q68" s="39">
        <f>'[2]BRES 2009-15 (WFJ)'!P69</f>
        <v>300.18817915423068</v>
      </c>
      <c r="R68" s="39">
        <f>'[2]BRES 2009-15 (WFJ)'!Q69</f>
        <v>328.07807058682658</v>
      </c>
      <c r="S68" s="39">
        <f>'[2]BRES 2009-15 (WFJ)'!R69</f>
        <v>559.29968002465534</v>
      </c>
      <c r="T68" s="39">
        <f>'[2]BRES 2009-15 (WFJ)'!S69</f>
        <v>502.34825071661322</v>
      </c>
      <c r="U68" s="39">
        <f>'[2]BRES 2009-15 (WFJ)'!T69</f>
        <v>459.56725848011007</v>
      </c>
      <c r="V68" s="39">
        <f>'[2]BRES 2009-15 (WFJ)'!U69</f>
        <v>372.26859482162797</v>
      </c>
    </row>
    <row r="69" spans="1:22" x14ac:dyDescent="0.35">
      <c r="A69" s="40">
        <v>1062</v>
      </c>
      <c r="B69" s="40">
        <f>VLOOKUP($A69,'SIC lookup'!$A:$D,2,FALSE)</f>
        <v>106</v>
      </c>
      <c r="C69" s="40">
        <f>VLOOKUP($A69,'SIC lookup'!$A:$D,3,FALSE)</f>
        <v>10</v>
      </c>
      <c r="D69" s="40" t="str">
        <f>VLOOKUP($A69,'SIC lookup'!$A:$D,4,FALSE)</f>
        <v>C</v>
      </c>
      <c r="E69" s="39">
        <f>'[2]BRES 2009-15 (WFJ)'!D70</f>
        <v>237.73025908520171</v>
      </c>
      <c r="F69" s="39">
        <f>'[2]BRES 2009-15 (WFJ)'!E70</f>
        <v>232.05753808081386</v>
      </c>
      <c r="G69" s="39">
        <f>'[2]BRES 2009-15 (WFJ)'!F70</f>
        <v>218.68566570700193</v>
      </c>
      <c r="H69" s="39">
        <f>'[2]BRES 2009-15 (WFJ)'!G70</f>
        <v>234.09403305538817</v>
      </c>
      <c r="I69" s="39">
        <f>'[2]BRES 2009-15 (WFJ)'!H70</f>
        <v>184.63720758366517</v>
      </c>
      <c r="J69" s="39">
        <f>'[2]BRES 2009-15 (WFJ)'!I70</f>
        <v>0</v>
      </c>
      <c r="K69" s="39">
        <f>'[2]BRES 2009-15 (WFJ)'!J70</f>
        <v>0</v>
      </c>
      <c r="L69" s="39">
        <f>'[2]BRES 2009-15 (WFJ)'!K70</f>
        <v>161.46747438762065</v>
      </c>
      <c r="M69" s="39">
        <f>'[2]BRES 2009-15 (WFJ)'!L70</f>
        <v>161.62066325125014</v>
      </c>
      <c r="N69" s="39">
        <f>'[2]BRES 2009-15 (WFJ)'!M70</f>
        <v>149.91605608807922</v>
      </c>
      <c r="O69" s="39">
        <f>'[2]BRES 2009-15 (WFJ)'!N70</f>
        <v>149.37801304170046</v>
      </c>
      <c r="P69" s="39">
        <f>'[2]BRES 2009-15 (WFJ)'!O70</f>
        <v>155.195140891243</v>
      </c>
      <c r="Q69" s="39">
        <f>'[2]BRES 2009-15 (WFJ)'!P70</f>
        <v>1.0210482284157505</v>
      </c>
      <c r="R69" s="39">
        <f>'[2]BRES 2009-15 (WFJ)'!Q70</f>
        <v>2.13037708173264</v>
      </c>
      <c r="S69" s="39">
        <f>'[2]BRES 2009-15 (WFJ)'!R70</f>
        <v>9.8122750881518481</v>
      </c>
      <c r="T69" s="39">
        <f>'[2]BRES 2009-15 (WFJ)'!S70</f>
        <v>0</v>
      </c>
      <c r="U69" s="39">
        <f>'[2]BRES 2009-15 (WFJ)'!T70</f>
        <v>0</v>
      </c>
      <c r="V69" s="39">
        <f>'[2]BRES 2009-15 (WFJ)'!U70</f>
        <v>0</v>
      </c>
    </row>
    <row r="70" spans="1:22" x14ac:dyDescent="0.35">
      <c r="A70" s="40">
        <v>1071</v>
      </c>
      <c r="B70" s="40">
        <f>VLOOKUP($A70,'SIC lookup'!$A:$D,2,FALSE)</f>
        <v>107</v>
      </c>
      <c r="C70" s="40">
        <f>VLOOKUP($A70,'SIC lookup'!$A:$D,3,FALSE)</f>
        <v>10</v>
      </c>
      <c r="D70" s="40" t="str">
        <f>VLOOKUP($A70,'SIC lookup'!$A:$D,4,FALSE)</f>
        <v>C</v>
      </c>
      <c r="E70" s="39">
        <f>'[2]BRES 2009-15 (WFJ)'!D71</f>
        <v>7043.3338628041138</v>
      </c>
      <c r="F70" s="39">
        <f>'[2]BRES 2009-15 (WFJ)'!E71</f>
        <v>7417.4582130647595</v>
      </c>
      <c r="G70" s="39">
        <f>'[2]BRES 2009-15 (WFJ)'!F71</f>
        <v>7640.9868633358637</v>
      </c>
      <c r="H70" s="39">
        <f>'[2]BRES 2009-15 (WFJ)'!G71</f>
        <v>7624.1844977379324</v>
      </c>
      <c r="I70" s="39">
        <f>'[2]BRES 2009-15 (WFJ)'!H71</f>
        <v>7469.897251950184</v>
      </c>
      <c r="J70" s="39">
        <f>'[2]BRES 2009-15 (WFJ)'!I71</f>
        <v>7193.7456808610295</v>
      </c>
      <c r="K70" s="39">
        <f>'[2]BRES 2009-15 (WFJ)'!J71</f>
        <v>7137.0552672474041</v>
      </c>
      <c r="L70" s="39">
        <f>'[2]BRES 2009-15 (WFJ)'!K71</f>
        <v>7651.8520953472434</v>
      </c>
      <c r="M70" s="39">
        <f>'[2]BRES 2009-15 (WFJ)'!L71</f>
        <v>7978.027028283348</v>
      </c>
      <c r="N70" s="39">
        <f>'[2]BRES 2009-15 (WFJ)'!M71</f>
        <v>8733.3576344714984</v>
      </c>
      <c r="O70" s="39">
        <f>'[2]BRES 2009-15 (WFJ)'!N71</f>
        <v>7758.4370499914066</v>
      </c>
      <c r="P70" s="39">
        <f>'[2]BRES 2009-15 (WFJ)'!O71</f>
        <v>7501.0984764100776</v>
      </c>
      <c r="Q70" s="39">
        <f>'[2]BRES 2009-15 (WFJ)'!P71</f>
        <v>6478.5510092979375</v>
      </c>
      <c r="R70" s="39">
        <f>'[2]BRES 2009-15 (WFJ)'!Q71</f>
        <v>7034.5051238811784</v>
      </c>
      <c r="S70" s="39">
        <f>'[2]BRES 2009-15 (WFJ)'!R71</f>
        <v>9164.6649323338261</v>
      </c>
      <c r="T70" s="39">
        <f>'[2]BRES 2009-15 (WFJ)'!S71</f>
        <v>9452.9182734054775</v>
      </c>
      <c r="U70" s="39">
        <f>'[2]BRES 2009-15 (WFJ)'!T71</f>
        <v>8398.7151883096267</v>
      </c>
      <c r="V70" s="39">
        <f>'[2]BRES 2009-15 (WFJ)'!U71</f>
        <v>7082.673188367271</v>
      </c>
    </row>
    <row r="71" spans="1:22" x14ac:dyDescent="0.35">
      <c r="A71" s="40">
        <v>1072</v>
      </c>
      <c r="B71" s="40">
        <f>VLOOKUP($A71,'SIC lookup'!$A:$D,2,FALSE)</f>
        <v>107</v>
      </c>
      <c r="C71" s="40">
        <f>VLOOKUP($A71,'SIC lookup'!$A:$D,3,FALSE)</f>
        <v>10</v>
      </c>
      <c r="D71" s="40" t="str">
        <f>VLOOKUP($A71,'SIC lookup'!$A:$D,4,FALSE)</f>
        <v>C</v>
      </c>
      <c r="E71" s="39">
        <f>'[2]BRES 2009-15 (WFJ)'!D72</f>
        <v>1858.3331649974373</v>
      </c>
      <c r="F71" s="39">
        <f>'[2]BRES 2009-15 (WFJ)'!E72</f>
        <v>2232.7870898683777</v>
      </c>
      <c r="G71" s="39">
        <f>'[2]BRES 2009-15 (WFJ)'!F72</f>
        <v>1880.5000594484459</v>
      </c>
      <c r="H71" s="39">
        <f>'[2]BRES 2009-15 (WFJ)'!G72</f>
        <v>1877.531659874659</v>
      </c>
      <c r="I71" s="39">
        <f>'[2]BRES 2009-15 (WFJ)'!H72</f>
        <v>1894.331165668832</v>
      </c>
      <c r="J71" s="39">
        <f>'[2]BRES 2009-15 (WFJ)'!I72</f>
        <v>1782.3994925363011</v>
      </c>
      <c r="K71" s="39">
        <f>'[2]BRES 2009-15 (WFJ)'!J72</f>
        <v>1724.0380167174044</v>
      </c>
      <c r="L71" s="39">
        <f>'[2]BRES 2009-15 (WFJ)'!K72</f>
        <v>1927.592125751605</v>
      </c>
      <c r="M71" s="39">
        <f>'[2]BRES 2009-15 (WFJ)'!L72</f>
        <v>1939.8528543053651</v>
      </c>
      <c r="N71" s="39">
        <f>'[2]BRES 2009-15 (WFJ)'!M72</f>
        <v>2375.1433173655159</v>
      </c>
      <c r="O71" s="39">
        <f>'[2]BRES 2009-15 (WFJ)'!N72</f>
        <v>1982.9204265468845</v>
      </c>
      <c r="P71" s="39">
        <f>'[2]BRES 2009-15 (WFJ)'!O72</f>
        <v>1718.7597916390721</v>
      </c>
      <c r="Q71" s="39">
        <f>'[2]BRES 2009-15 (WFJ)'!P72</f>
        <v>1786.8343997275633</v>
      </c>
      <c r="R71" s="39">
        <f>'[2]BRES 2009-15 (WFJ)'!Q72</f>
        <v>1963.142480816628</v>
      </c>
      <c r="S71" s="39">
        <f>'[2]BRES 2009-15 (WFJ)'!R72</f>
        <v>2607.1214909219461</v>
      </c>
      <c r="T71" s="39">
        <f>'[2]BRES 2009-15 (WFJ)'!S72</f>
        <v>4151.3501274497903</v>
      </c>
      <c r="U71" s="39">
        <f>'[2]BRES 2009-15 (WFJ)'!T72</f>
        <v>2567.6467473791959</v>
      </c>
      <c r="V71" s="39">
        <f>'[2]BRES 2009-15 (WFJ)'!U72</f>
        <v>2168.5363389866552</v>
      </c>
    </row>
    <row r="72" spans="1:22" x14ac:dyDescent="0.35">
      <c r="A72" s="40">
        <v>1073</v>
      </c>
      <c r="B72" s="40">
        <f>VLOOKUP($A72,'SIC lookup'!$A:$D,2,FALSE)</f>
        <v>107</v>
      </c>
      <c r="C72" s="40">
        <f>VLOOKUP($A72,'SIC lookup'!$A:$D,3,FALSE)</f>
        <v>10</v>
      </c>
      <c r="D72" s="40" t="str">
        <f>VLOOKUP($A72,'SIC lookup'!$A:$D,4,FALSE)</f>
        <v>C</v>
      </c>
      <c r="E72" s="39">
        <f>'[2]BRES 2009-15 (WFJ)'!D73</f>
        <v>161.63071443234696</v>
      </c>
      <c r="F72" s="39">
        <f>'[2]BRES 2009-15 (WFJ)'!E73</f>
        <v>270.50376317255501</v>
      </c>
      <c r="G72" s="39">
        <f>'[2]BRES 2009-15 (WFJ)'!F73</f>
        <v>280.57933736436649</v>
      </c>
      <c r="H72" s="39">
        <f>'[2]BRES 2009-15 (WFJ)'!G73</f>
        <v>234.30449391335591</v>
      </c>
      <c r="I72" s="39">
        <f>'[2]BRES 2009-15 (WFJ)'!H73</f>
        <v>188.65629713928564</v>
      </c>
      <c r="J72" s="39">
        <f>'[2]BRES 2009-15 (WFJ)'!I73</f>
        <v>212.73235190749614</v>
      </c>
      <c r="K72" s="39">
        <f>'[2]BRES 2009-15 (WFJ)'!J73</f>
        <v>236.88500619109513</v>
      </c>
      <c r="L72" s="39">
        <f>'[2]BRES 2009-15 (WFJ)'!K73</f>
        <v>289.45676370542736</v>
      </c>
      <c r="M72" s="39">
        <f>'[2]BRES 2009-15 (WFJ)'!L73</f>
        <v>211.11992584177369</v>
      </c>
      <c r="N72" s="39">
        <f>'[2]BRES 2009-15 (WFJ)'!M73</f>
        <v>147.87179588212805</v>
      </c>
      <c r="O72" s="39">
        <f>'[2]BRES 2009-15 (WFJ)'!N73</f>
        <v>158.21063109679773</v>
      </c>
      <c r="P72" s="39">
        <f>'[2]BRES 2009-15 (WFJ)'!O73</f>
        <v>86.571439136611744</v>
      </c>
      <c r="Q72" s="39">
        <f>'[2]BRES 2009-15 (WFJ)'!P73</f>
        <v>64.326038390192281</v>
      </c>
      <c r="R72" s="39">
        <f>'[2]BRES 2009-15 (WFJ)'!Q73</f>
        <v>59.650558288513928</v>
      </c>
      <c r="S72" s="39">
        <f>'[2]BRES 2009-15 (WFJ)'!R73</f>
        <v>112.84116351374624</v>
      </c>
      <c r="T72" s="39">
        <f>'[2]BRES 2009-15 (WFJ)'!S73</f>
        <v>146.51823979234555</v>
      </c>
      <c r="U72" s="39">
        <f>'[2]BRES 2009-15 (WFJ)'!T73</f>
        <v>114.64473544880167</v>
      </c>
      <c r="V72" s="39">
        <f>'[2]BRES 2009-15 (WFJ)'!U73</f>
        <v>89.956935509596477</v>
      </c>
    </row>
    <row r="73" spans="1:22" x14ac:dyDescent="0.35">
      <c r="A73" s="40">
        <v>1081</v>
      </c>
      <c r="B73" s="40">
        <f>VLOOKUP($A73,'SIC lookup'!$A:$D,2,FALSE)</f>
        <v>108</v>
      </c>
      <c r="C73" s="40">
        <f>VLOOKUP($A73,'SIC lookup'!$A:$D,3,FALSE)</f>
        <v>10</v>
      </c>
      <c r="D73" s="40" t="str">
        <f>VLOOKUP($A73,'SIC lookup'!$A:$D,4,FALSE)</f>
        <v>C</v>
      </c>
      <c r="E73" s="39">
        <f>'[2]BRES 2009-15 (WFJ)'!D74</f>
        <v>728.2146226253019</v>
      </c>
      <c r="F73" s="39">
        <f>'[2]BRES 2009-15 (WFJ)'!E74</f>
        <v>683.8665326775498</v>
      </c>
      <c r="G73" s="39">
        <f>'[2]BRES 2009-15 (WFJ)'!F74</f>
        <v>741.15225616180544</v>
      </c>
      <c r="H73" s="39">
        <f>'[2]BRES 2009-15 (WFJ)'!G74</f>
        <v>998.73724758466824</v>
      </c>
      <c r="I73" s="39">
        <f>'[2]BRES 2009-15 (WFJ)'!H74</f>
        <v>858.46784144570051</v>
      </c>
      <c r="J73" s="39">
        <f>'[2]BRES 2009-15 (WFJ)'!I74</f>
        <v>756.14891631816533</v>
      </c>
      <c r="K73" s="39">
        <f>'[2]BRES 2009-15 (WFJ)'!J74</f>
        <v>646.0625983803302</v>
      </c>
      <c r="L73" s="39">
        <f>'[2]BRES 2009-15 (WFJ)'!K74</f>
        <v>642.98654979356081</v>
      </c>
      <c r="M73" s="39">
        <f>'[2]BRES 2009-15 (WFJ)'!L74</f>
        <v>467.33685759397628</v>
      </c>
      <c r="N73" s="39">
        <f>'[2]BRES 2009-15 (WFJ)'!M74</f>
        <v>512.29592676456218</v>
      </c>
      <c r="O73" s="39">
        <f>'[2]BRES 2009-15 (WFJ)'!N74</f>
        <v>561.15029899217745</v>
      </c>
      <c r="P73" s="39">
        <f>'[2]BRES 2009-15 (WFJ)'!O74</f>
        <v>558.49135735692198</v>
      </c>
      <c r="Q73" s="39">
        <f>'[2]BRES 2009-15 (WFJ)'!P74</f>
        <v>552.38709157292101</v>
      </c>
      <c r="R73" s="39">
        <f>'[2]BRES 2009-15 (WFJ)'!Q74</f>
        <v>544.31134438268953</v>
      </c>
      <c r="S73" s="39">
        <f>'[2]BRES 2009-15 (WFJ)'!R74</f>
        <v>470.00797672247347</v>
      </c>
      <c r="T73" s="39">
        <f>'[2]BRES 2009-15 (WFJ)'!S74</f>
        <v>484.40724176244856</v>
      </c>
      <c r="U73" s="39">
        <f>'[2]BRES 2009-15 (WFJ)'!T74</f>
        <v>518.86625957431795</v>
      </c>
      <c r="V73" s="39">
        <f>'[2]BRES 2009-15 (WFJ)'!U74</f>
        <v>529.21473762560481</v>
      </c>
    </row>
    <row r="74" spans="1:22" x14ac:dyDescent="0.35">
      <c r="A74" s="40">
        <v>1082</v>
      </c>
      <c r="B74" s="40">
        <f>VLOOKUP($A74,'SIC lookup'!$A:$D,2,FALSE)</f>
        <v>108</v>
      </c>
      <c r="C74" s="40">
        <f>VLOOKUP($A74,'SIC lookup'!$A:$D,3,FALSE)</f>
        <v>10</v>
      </c>
      <c r="D74" s="40" t="str">
        <f>VLOOKUP($A74,'SIC lookup'!$A:$D,4,FALSE)</f>
        <v>C</v>
      </c>
      <c r="E74" s="39">
        <f>'[2]BRES 2009-15 (WFJ)'!D75</f>
        <v>537.64585556945076</v>
      </c>
      <c r="F74" s="39">
        <f>'[2]BRES 2009-15 (WFJ)'!E75</f>
        <v>636.52315326973019</v>
      </c>
      <c r="G74" s="39">
        <f>'[2]BRES 2009-15 (WFJ)'!F75</f>
        <v>516.68027585283221</v>
      </c>
      <c r="H74" s="39">
        <f>'[2]BRES 2009-15 (WFJ)'!G75</f>
        <v>501.93208100925659</v>
      </c>
      <c r="I74" s="39">
        <f>'[2]BRES 2009-15 (WFJ)'!H75</f>
        <v>486.48815444644367</v>
      </c>
      <c r="J74" s="39">
        <f>'[2]BRES 2009-15 (WFJ)'!I75</f>
        <v>298.06148032726782</v>
      </c>
      <c r="K74" s="39">
        <f>'[2]BRES 2009-15 (WFJ)'!J75</f>
        <v>214.4898556078505</v>
      </c>
      <c r="L74" s="39">
        <f>'[2]BRES 2009-15 (WFJ)'!K75</f>
        <v>221.49664348341267</v>
      </c>
      <c r="M74" s="39">
        <f>'[2]BRES 2009-15 (WFJ)'!L75</f>
        <v>220.12433940231168</v>
      </c>
      <c r="N74" s="39">
        <f>'[2]BRES 2009-15 (WFJ)'!M75</f>
        <v>467.36630114979943</v>
      </c>
      <c r="O74" s="39">
        <f>'[2]BRES 2009-15 (WFJ)'!N75</f>
        <v>486.23947742159669</v>
      </c>
      <c r="P74" s="39">
        <f>'[2]BRES 2009-15 (WFJ)'!O75</f>
        <v>279.77355330734281</v>
      </c>
      <c r="Q74" s="39">
        <f>'[2]BRES 2009-15 (WFJ)'!P75</f>
        <v>233.82004430720687</v>
      </c>
      <c r="R74" s="39">
        <f>'[2]BRES 2009-15 (WFJ)'!Q75</f>
        <v>288.66609457477273</v>
      </c>
      <c r="S74" s="39">
        <f>'[2]BRES 2009-15 (WFJ)'!R75</f>
        <v>627.00437813290307</v>
      </c>
      <c r="T74" s="39">
        <f>'[2]BRES 2009-15 (WFJ)'!S75</f>
        <v>433.57438305898171</v>
      </c>
      <c r="U74" s="39">
        <f>'[2]BRES 2009-15 (WFJ)'!T75</f>
        <v>266.84550492393493</v>
      </c>
      <c r="V74" s="39">
        <f>'[2]BRES 2009-15 (WFJ)'!U75</f>
        <v>252.64501036737732</v>
      </c>
    </row>
    <row r="75" spans="1:22" x14ac:dyDescent="0.35">
      <c r="A75" s="40">
        <v>1083</v>
      </c>
      <c r="B75" s="40">
        <f>VLOOKUP($A75,'SIC lookup'!$A:$D,2,FALSE)</f>
        <v>108</v>
      </c>
      <c r="C75" s="40">
        <f>VLOOKUP($A75,'SIC lookup'!$A:$D,3,FALSE)</f>
        <v>10</v>
      </c>
      <c r="D75" s="40" t="str">
        <f>VLOOKUP($A75,'SIC lookup'!$A:$D,4,FALSE)</f>
        <v>C</v>
      </c>
      <c r="E75" s="39">
        <f>'[2]BRES 2009-15 (WFJ)'!D76</f>
        <v>1295.3546430461915</v>
      </c>
      <c r="F75" s="39">
        <f>'[2]BRES 2009-15 (WFJ)'!E76</f>
        <v>742.65816463000306</v>
      </c>
      <c r="G75" s="39">
        <f>'[2]BRES 2009-15 (WFJ)'!F76</f>
        <v>1015.7478335348274</v>
      </c>
      <c r="H75" s="39">
        <f>'[2]BRES 2009-15 (WFJ)'!G76</f>
        <v>992.7478445797675</v>
      </c>
      <c r="I75" s="39">
        <f>'[2]BRES 2009-15 (WFJ)'!H76</f>
        <v>764.90709794246254</v>
      </c>
      <c r="J75" s="39">
        <f>'[2]BRES 2009-15 (WFJ)'!I76</f>
        <v>597.81292028522591</v>
      </c>
      <c r="K75" s="39">
        <f>'[2]BRES 2009-15 (WFJ)'!J76</f>
        <v>684.31040360265251</v>
      </c>
      <c r="L75" s="39">
        <f>'[2]BRES 2009-15 (WFJ)'!K76</f>
        <v>618.92070365726465</v>
      </c>
      <c r="M75" s="39">
        <f>'[2]BRES 2009-15 (WFJ)'!L76</f>
        <v>550.67885666334905</v>
      </c>
      <c r="N75" s="39">
        <f>'[2]BRES 2009-15 (WFJ)'!M76</f>
        <v>577.49865289374748</v>
      </c>
      <c r="O75" s="39">
        <f>'[2]BRES 2009-15 (WFJ)'!N76</f>
        <v>344.5638631246897</v>
      </c>
      <c r="P75" s="39">
        <f>'[2]BRES 2009-15 (WFJ)'!O76</f>
        <v>303.00003697814111</v>
      </c>
      <c r="Q75" s="39">
        <f>'[2]BRES 2009-15 (WFJ)'!P76</f>
        <v>323.67228840779285</v>
      </c>
      <c r="R75" s="39">
        <f>'[2]BRES 2009-15 (WFJ)'!Q76</f>
        <v>352.57740702675198</v>
      </c>
      <c r="S75" s="39">
        <f>'[2]BRES 2009-15 (WFJ)'!R76</f>
        <v>365.01663327924871</v>
      </c>
      <c r="T75" s="39">
        <f>'[2]BRES 2009-15 (WFJ)'!S76</f>
        <v>367.7906835603776</v>
      </c>
      <c r="U75" s="39">
        <f>'[2]BRES 2009-15 (WFJ)'!T76</f>
        <v>241.14927111644491</v>
      </c>
      <c r="V75" s="39">
        <f>'[2]BRES 2009-15 (WFJ)'!U76</f>
        <v>84.215003455792441</v>
      </c>
    </row>
    <row r="76" spans="1:22" x14ac:dyDescent="0.35">
      <c r="A76" s="40">
        <v>1084</v>
      </c>
      <c r="B76" s="40">
        <f>VLOOKUP($A76,'SIC lookup'!$A:$D,2,FALSE)</f>
        <v>108</v>
      </c>
      <c r="C76" s="40">
        <f>VLOOKUP($A76,'SIC lookup'!$A:$D,3,FALSE)</f>
        <v>10</v>
      </c>
      <c r="D76" s="40" t="str">
        <f>VLOOKUP($A76,'SIC lookup'!$A:$D,4,FALSE)</f>
        <v>C</v>
      </c>
      <c r="E76" s="39">
        <f>'[2]BRES 2009-15 (WFJ)'!D77</f>
        <v>1378.1605917228937</v>
      </c>
      <c r="F76" s="39">
        <f>'[2]BRES 2009-15 (WFJ)'!E77</f>
        <v>1640.4536436320659</v>
      </c>
      <c r="G76" s="39">
        <f>'[2]BRES 2009-15 (WFJ)'!F77</f>
        <v>1590.6140340487282</v>
      </c>
      <c r="H76" s="39">
        <f>'[2]BRES 2009-15 (WFJ)'!G77</f>
        <v>1509.9883989441182</v>
      </c>
      <c r="I76" s="39">
        <f>'[2]BRES 2009-15 (WFJ)'!H77</f>
        <v>1824.7917464249765</v>
      </c>
      <c r="J76" s="39">
        <f>'[2]BRES 2009-15 (WFJ)'!I77</f>
        <v>310.07790899242673</v>
      </c>
      <c r="K76" s="39">
        <f>'[2]BRES 2009-15 (WFJ)'!J77</f>
        <v>288.93513210383765</v>
      </c>
      <c r="L76" s="39">
        <f>'[2]BRES 2009-15 (WFJ)'!K77</f>
        <v>123.00361531028388</v>
      </c>
      <c r="M76" s="39">
        <f>'[2]BRES 2009-15 (WFJ)'!L77</f>
        <v>123.02642776161427</v>
      </c>
      <c r="N76" s="39">
        <f>'[2]BRES 2009-15 (WFJ)'!M77</f>
        <v>163.24964968584683</v>
      </c>
      <c r="O76" s="39">
        <f>'[2]BRES 2009-15 (WFJ)'!N77</f>
        <v>159.20551389970709</v>
      </c>
      <c r="P76" s="39">
        <f>'[2]BRES 2009-15 (WFJ)'!O77</f>
        <v>112.96517058070067</v>
      </c>
      <c r="Q76" s="39">
        <f>'[2]BRES 2009-15 (WFJ)'!P77</f>
        <v>115.3784498109798</v>
      </c>
      <c r="R76" s="39">
        <f>'[2]BRES 2009-15 (WFJ)'!Q77</f>
        <v>48.998672879850723</v>
      </c>
      <c r="S76" s="39">
        <f>'[2]BRES 2009-15 (WFJ)'!R77</f>
        <v>115.78484604019181</v>
      </c>
      <c r="T76" s="39">
        <f>'[2]BRES 2009-15 (WFJ)'!S77</f>
        <v>323.93488389464153</v>
      </c>
      <c r="U76" s="39">
        <f>'[2]BRES 2009-15 (WFJ)'!T77</f>
        <v>193.71007024107868</v>
      </c>
      <c r="V76" s="39">
        <f>'[2]BRES 2009-15 (WFJ)'!U77</f>
        <v>161.73108618214684</v>
      </c>
    </row>
    <row r="77" spans="1:22" x14ac:dyDescent="0.35">
      <c r="A77" s="40">
        <v>1085</v>
      </c>
      <c r="B77" s="40">
        <f>VLOOKUP($A77,'SIC lookup'!$A:$D,2,FALSE)</f>
        <v>108</v>
      </c>
      <c r="C77" s="40">
        <f>VLOOKUP($A77,'SIC lookup'!$A:$D,3,FALSE)</f>
        <v>10</v>
      </c>
      <c r="D77" s="40" t="str">
        <f>VLOOKUP($A77,'SIC lookup'!$A:$D,4,FALSE)</f>
        <v>C</v>
      </c>
      <c r="E77" s="39">
        <f>'[2]BRES 2009-15 (WFJ)'!D78</f>
        <v>714.77150077962995</v>
      </c>
      <c r="F77" s="39">
        <f>'[2]BRES 2009-15 (WFJ)'!E78</f>
        <v>834.33878519364964</v>
      </c>
      <c r="G77" s="39">
        <f>'[2]BRES 2009-15 (WFJ)'!F78</f>
        <v>1134.1031469568547</v>
      </c>
      <c r="H77" s="39">
        <f>'[2]BRES 2009-15 (WFJ)'!G78</f>
        <v>790.44256741680124</v>
      </c>
      <c r="I77" s="39">
        <f>'[2]BRES 2009-15 (WFJ)'!H78</f>
        <v>796.54649081719356</v>
      </c>
      <c r="J77" s="39">
        <f>'[2]BRES 2009-15 (WFJ)'!I78</f>
        <v>984.6200799382317</v>
      </c>
      <c r="K77" s="39">
        <f>'[2]BRES 2009-15 (WFJ)'!J78</f>
        <v>1047.1447673977279</v>
      </c>
      <c r="L77" s="39">
        <f>'[2]BRES 2009-15 (WFJ)'!K78</f>
        <v>1032.7955752637165</v>
      </c>
      <c r="M77" s="39">
        <f>'[2]BRES 2009-15 (WFJ)'!L78</f>
        <v>891.61509398485953</v>
      </c>
      <c r="N77" s="39">
        <f>'[2]BRES 2009-15 (WFJ)'!M78</f>
        <v>927.57371055544729</v>
      </c>
      <c r="O77" s="39">
        <f>'[2]BRES 2009-15 (WFJ)'!N78</f>
        <v>976.10175588988125</v>
      </c>
      <c r="P77" s="39">
        <f>'[2]BRES 2009-15 (WFJ)'!O78</f>
        <v>2231.8539309121611</v>
      </c>
      <c r="Q77" s="39">
        <f>'[2]BRES 2009-15 (WFJ)'!P78</f>
        <v>2206.4852216064369</v>
      </c>
      <c r="R77" s="39">
        <f>'[2]BRES 2009-15 (WFJ)'!Q78</f>
        <v>2917.5514134328509</v>
      </c>
      <c r="S77" s="39">
        <f>'[2]BRES 2009-15 (WFJ)'!R78</f>
        <v>3332.2486199363675</v>
      </c>
      <c r="T77" s="39">
        <f>'[2]BRES 2009-15 (WFJ)'!S78</f>
        <v>3460.6212827144473</v>
      </c>
      <c r="U77" s="39">
        <f>'[2]BRES 2009-15 (WFJ)'!T78</f>
        <v>4810.1373054251526</v>
      </c>
      <c r="V77" s="39">
        <f>'[2]BRES 2009-15 (WFJ)'!U78</f>
        <v>4390.6640438088143</v>
      </c>
    </row>
    <row r="78" spans="1:22" x14ac:dyDescent="0.35">
      <c r="A78" s="40">
        <v>1086</v>
      </c>
      <c r="B78" s="40">
        <f>VLOOKUP($A78,'SIC lookup'!$A:$D,2,FALSE)</f>
        <v>108</v>
      </c>
      <c r="C78" s="40">
        <f>VLOOKUP($A78,'SIC lookup'!$A:$D,3,FALSE)</f>
        <v>10</v>
      </c>
      <c r="D78" s="40" t="str">
        <f>VLOOKUP($A78,'SIC lookup'!$A:$D,4,FALSE)</f>
        <v>C</v>
      </c>
      <c r="E78" s="39">
        <f>'[2]BRES 2009-15 (WFJ)'!D79</f>
        <v>2.6512668299464868</v>
      </c>
      <c r="F78" s="39">
        <f>'[2]BRES 2009-15 (WFJ)'!E79</f>
        <v>12.306081564891644</v>
      </c>
      <c r="G78" s="39">
        <f>'[2]BRES 2009-15 (WFJ)'!F79</f>
        <v>26.535080776163404</v>
      </c>
      <c r="H78" s="39">
        <f>'[2]BRES 2009-15 (WFJ)'!G79</f>
        <v>15.35042839707463</v>
      </c>
      <c r="I78" s="39">
        <f>'[2]BRES 2009-15 (WFJ)'!H79</f>
        <v>25.696930952365769</v>
      </c>
      <c r="J78" s="39">
        <f>'[2]BRES 2009-15 (WFJ)'!I79</f>
        <v>19.898655692583297</v>
      </c>
      <c r="K78" s="39">
        <f>'[2]BRES 2009-15 (WFJ)'!J79</f>
        <v>9.4869691392119027</v>
      </c>
      <c r="L78" s="39">
        <f>'[2]BRES 2009-15 (WFJ)'!K79</f>
        <v>6.7278114328175267</v>
      </c>
      <c r="M78" s="39">
        <f>'[2]BRES 2009-15 (WFJ)'!L79</f>
        <v>6.8153291732454875</v>
      </c>
      <c r="N78" s="39">
        <f>'[2]BRES 2009-15 (WFJ)'!M79</f>
        <v>73.468795698793798</v>
      </c>
      <c r="O78" s="39">
        <f>'[2]BRES 2009-15 (WFJ)'!N79</f>
        <v>24.568752145016521</v>
      </c>
      <c r="P78" s="39">
        <f>'[2]BRES 2009-15 (WFJ)'!O79</f>
        <v>21.114985155271157</v>
      </c>
      <c r="Q78" s="39">
        <f>'[2]BRES 2009-15 (WFJ)'!P79</f>
        <v>3.0631446852472513</v>
      </c>
      <c r="R78" s="39">
        <f>'[2]BRES 2009-15 (WFJ)'!Q79</f>
        <v>10.651885408663201</v>
      </c>
      <c r="S78" s="39">
        <f>'[2]BRES 2009-15 (WFJ)'!R79</f>
        <v>12.755957614597403</v>
      </c>
      <c r="T78" s="39">
        <f>'[2]BRES 2009-15 (WFJ)'!S79</f>
        <v>38.872186067356978</v>
      </c>
      <c r="U78" s="39">
        <f>'[2]BRES 2009-15 (WFJ)'!T79</f>
        <v>69.182167943242376</v>
      </c>
      <c r="V78" s="39">
        <f>'[2]BRES 2009-15 (WFJ)'!U79</f>
        <v>70.817161996916369</v>
      </c>
    </row>
    <row r="79" spans="1:22" x14ac:dyDescent="0.35">
      <c r="A79" s="40">
        <v>1089</v>
      </c>
      <c r="B79" s="40">
        <f>VLOOKUP($A79,'SIC lookup'!$A:$D,2,FALSE)</f>
        <v>108</v>
      </c>
      <c r="C79" s="40">
        <f>VLOOKUP($A79,'SIC lookup'!$A:$D,3,FALSE)</f>
        <v>10</v>
      </c>
      <c r="D79" s="40" t="str">
        <f>VLOOKUP($A79,'SIC lookup'!$A:$D,4,FALSE)</f>
        <v>C</v>
      </c>
      <c r="E79" s="39">
        <f>'[2]BRES 2009-15 (WFJ)'!D80</f>
        <v>1111.2511009620318</v>
      </c>
      <c r="F79" s="39">
        <f>'[2]BRES 2009-15 (WFJ)'!E80</f>
        <v>1517.58535699401</v>
      </c>
      <c r="G79" s="39">
        <f>'[2]BRES 2009-15 (WFJ)'!F80</f>
        <v>1723.8019534044649</v>
      </c>
      <c r="H79" s="39">
        <f>'[2]BRES 2009-15 (WFJ)'!G80</f>
        <v>2384.5619761851631</v>
      </c>
      <c r="I79" s="39">
        <f>'[2]BRES 2009-15 (WFJ)'!H80</f>
        <v>2370.029976783404</v>
      </c>
      <c r="J79" s="39">
        <f>'[2]BRES 2009-15 (WFJ)'!I80</f>
        <v>2577.1613434999522</v>
      </c>
      <c r="K79" s="39">
        <f>'[2]BRES 2009-15 (WFJ)'!J80</f>
        <v>2662.5461175478276</v>
      </c>
      <c r="L79" s="39">
        <f>'[2]BRES 2009-15 (WFJ)'!K80</f>
        <v>2439.5213289788749</v>
      </c>
      <c r="M79" s="39">
        <f>'[2]BRES 2009-15 (WFJ)'!L80</f>
        <v>2851.9010700128879</v>
      </c>
      <c r="N79" s="39">
        <f>'[2]BRES 2009-15 (WFJ)'!M80</f>
        <v>2908.9551016049027</v>
      </c>
      <c r="O79" s="39">
        <f>'[2]BRES 2009-15 (WFJ)'!N80</f>
        <v>2010.9877992864369</v>
      </c>
      <c r="P79" s="39">
        <f>'[2]BRES 2009-15 (WFJ)'!O80</f>
        <v>2558.0804515611003</v>
      </c>
      <c r="Q79" s="39">
        <f>'[2]BRES 2009-15 (WFJ)'!P80</f>
        <v>2726.1987698700536</v>
      </c>
      <c r="R79" s="39">
        <f>'[2]BRES 2009-15 (WFJ)'!Q80</f>
        <v>3045.374038336809</v>
      </c>
      <c r="S79" s="39">
        <f>'[2]BRES 2009-15 (WFJ)'!R80</f>
        <v>2607.1214909219461</v>
      </c>
      <c r="T79" s="39">
        <f>'[2]BRES 2009-15 (WFJ)'!S80</f>
        <v>3059.9387494047673</v>
      </c>
      <c r="U79" s="39">
        <f>'[2]BRES 2009-15 (WFJ)'!T80</f>
        <v>3358.3000953019659</v>
      </c>
      <c r="V79" s="39">
        <f>'[2]BRES 2009-15 (WFJ)'!U80</f>
        <v>2697.75107661226</v>
      </c>
    </row>
    <row r="80" spans="1:22" x14ac:dyDescent="0.35">
      <c r="A80" s="40">
        <v>1091</v>
      </c>
      <c r="B80" s="40">
        <f>VLOOKUP($A80,'SIC lookup'!$A:$D,2,FALSE)</f>
        <v>109</v>
      </c>
      <c r="C80" s="40">
        <f>VLOOKUP($A80,'SIC lookup'!$A:$D,3,FALSE)</f>
        <v>10</v>
      </c>
      <c r="D80" s="40" t="str">
        <f>VLOOKUP($A80,'SIC lookup'!$A:$D,4,FALSE)</f>
        <v>C</v>
      </c>
      <c r="E80" s="39">
        <f>'[2]BRES 2009-15 (WFJ)'!D81</f>
        <v>29.910432908741086</v>
      </c>
      <c r="F80" s="39">
        <f>'[2]BRES 2009-15 (WFJ)'!E81</f>
        <v>31.499659009950342</v>
      </c>
      <c r="G80" s="39">
        <f>'[2]BRES 2009-15 (WFJ)'!F81</f>
        <v>20.948930225669667</v>
      </c>
      <c r="H80" s="39">
        <f>'[2]BRES 2009-15 (WFJ)'!G81</f>
        <v>25.785519160562565</v>
      </c>
      <c r="I80" s="39">
        <f>'[2]BRES 2009-15 (WFJ)'!H81</f>
        <v>11.368687728636072</v>
      </c>
      <c r="J80" s="39">
        <f>'[2]BRES 2009-15 (WFJ)'!I81</f>
        <v>11.318719226886582</v>
      </c>
      <c r="K80" s="39">
        <f>'[2]BRES 2009-15 (WFJ)'!J81</f>
        <v>13.221085738983181</v>
      </c>
      <c r="L80" s="39">
        <f>'[2]BRES 2009-15 (WFJ)'!K81</f>
        <v>10.523980963280641</v>
      </c>
      <c r="M80" s="39">
        <f>'[2]BRES 2009-15 (WFJ)'!L81</f>
        <v>6.7841967542647694</v>
      </c>
      <c r="N80" s="39">
        <f>'[2]BRES 2009-15 (WFJ)'!M81</f>
        <v>4.9414317763865228</v>
      </c>
      <c r="O80" s="39">
        <f>'[2]BRES 2009-15 (WFJ)'!N81</f>
        <v>0</v>
      </c>
      <c r="P80" s="39">
        <f>'[2]BRES 2009-15 (WFJ)'!O81</f>
        <v>0</v>
      </c>
      <c r="Q80" s="39">
        <f>'[2]BRES 2009-15 (WFJ)'!P81</f>
        <v>24.547118368077285</v>
      </c>
      <c r="R80" s="39">
        <f>'[2]BRES 2009-15 (WFJ)'!Q81</f>
        <v>3.1955656225989602</v>
      </c>
      <c r="S80" s="39">
        <f>'[2]BRES 2009-15 (WFJ)'!R81</f>
        <v>4.9061375440759241</v>
      </c>
      <c r="T80" s="39">
        <f>'[2]BRES 2009-15 (WFJ)'!S81</f>
        <v>5.9803363180549196</v>
      </c>
      <c r="U80" s="39">
        <f>'[2]BRES 2009-15 (WFJ)'!T81</f>
        <v>6.9182167943242385</v>
      </c>
      <c r="V80" s="39">
        <f>'[2]BRES 2009-15 (WFJ)'!U81</f>
        <v>3.8279547025360201</v>
      </c>
    </row>
    <row r="81" spans="1:22" x14ac:dyDescent="0.35">
      <c r="A81" s="40">
        <v>1092</v>
      </c>
      <c r="B81" s="40">
        <f>VLOOKUP($A81,'SIC lookup'!$A:$D,2,FALSE)</f>
        <v>109</v>
      </c>
      <c r="C81" s="40">
        <f>VLOOKUP($A81,'SIC lookup'!$A:$D,3,FALSE)</f>
        <v>10</v>
      </c>
      <c r="D81" s="40" t="str">
        <f>VLOOKUP($A81,'SIC lookup'!$A:$D,4,FALSE)</f>
        <v>C</v>
      </c>
      <c r="E81" s="39">
        <f>'[2]BRES 2009-15 (WFJ)'!D82</f>
        <v>422.26493518222719</v>
      </c>
      <c r="F81" s="39">
        <f>'[2]BRES 2009-15 (WFJ)'!E82</f>
        <v>406.87059554519186</v>
      </c>
      <c r="G81" s="39">
        <f>'[2]BRES 2009-15 (WFJ)'!F82</f>
        <v>518.25831732200163</v>
      </c>
      <c r="H81" s="39">
        <f>'[2]BRES 2009-15 (WFJ)'!G82</f>
        <v>264.54032620280856</v>
      </c>
      <c r="I81" s="39">
        <f>'[2]BRES 2009-15 (WFJ)'!H82</f>
        <v>223.58419199650947</v>
      </c>
      <c r="J81" s="39">
        <f>'[2]BRES 2009-15 (WFJ)'!I82</f>
        <v>207.50985249292071</v>
      </c>
      <c r="K81" s="39">
        <f>'[2]BRES 2009-15 (WFJ)'!J82</f>
        <v>362.63549455496729</v>
      </c>
      <c r="L81" s="39">
        <f>'[2]BRES 2009-15 (WFJ)'!K82</f>
        <v>435.31012166297194</v>
      </c>
      <c r="M81" s="39">
        <f>'[2]BRES 2009-15 (WFJ)'!L82</f>
        <v>385.7300440281968</v>
      </c>
      <c r="N81" s="39">
        <f>'[2]BRES 2009-15 (WFJ)'!M82</f>
        <v>347.87679705761116</v>
      </c>
      <c r="O81" s="39">
        <f>'[2]BRES 2009-15 (WFJ)'!N82</f>
        <v>312.06522202278001</v>
      </c>
      <c r="P81" s="39">
        <f>'[2]BRES 2009-15 (WFJ)'!O82</f>
        <v>309.33453252472242</v>
      </c>
      <c r="Q81" s="39">
        <f>'[2]BRES 2009-15 (WFJ)'!P82</f>
        <v>275.68302167225261</v>
      </c>
      <c r="R81" s="39">
        <f>'[2]BRES 2009-15 (WFJ)'!Q82</f>
        <v>22.368959358192722</v>
      </c>
      <c r="S81" s="39">
        <f>'[2]BRES 2009-15 (WFJ)'!R82</f>
        <v>43.17401038786813</v>
      </c>
      <c r="T81" s="39">
        <f>'[2]BRES 2009-15 (WFJ)'!S82</f>
        <v>38.872186067356978</v>
      </c>
      <c r="U81" s="39">
        <f>'[2]BRES 2009-15 (WFJ)'!T82</f>
        <v>22.731283752779643</v>
      </c>
      <c r="V81" s="39">
        <f>'[2]BRES 2009-15 (WFJ)'!U82</f>
        <v>41.150513052262212</v>
      </c>
    </row>
    <row r="82" spans="1:22" x14ac:dyDescent="0.35">
      <c r="A82" s="40">
        <v>1101</v>
      </c>
      <c r="B82" s="40">
        <f>VLOOKUP($A82,'SIC lookup'!$A:$D,2,FALSE)</f>
        <v>110</v>
      </c>
      <c r="C82" s="40">
        <f>VLOOKUP($A82,'SIC lookup'!$A:$D,3,FALSE)</f>
        <v>11</v>
      </c>
      <c r="D82" s="40" t="str">
        <f>VLOOKUP($A82,'SIC lookup'!$A:$D,4,FALSE)</f>
        <v>C</v>
      </c>
      <c r="E82" s="39">
        <f>'[2]BRES 2009-15 (WFJ)'!D83</f>
        <v>240.60491839067834</v>
      </c>
      <c r="F82" s="39">
        <f>'[2]BRES 2009-15 (WFJ)'!E83</f>
        <v>477.0173320885981</v>
      </c>
      <c r="G82" s="39">
        <f>'[2]BRES 2009-15 (WFJ)'!F83</f>
        <v>645.75925616169593</v>
      </c>
      <c r="H82" s="39">
        <f>'[2]BRES 2009-15 (WFJ)'!G83</f>
        <v>809.30968068027437</v>
      </c>
      <c r="I82" s="39">
        <f>'[2]BRES 2009-15 (WFJ)'!H83</f>
        <v>1100.2596213322859</v>
      </c>
      <c r="J82" s="39">
        <f>'[2]BRES 2009-15 (WFJ)'!I83</f>
        <v>319.72139388369749</v>
      </c>
      <c r="K82" s="39">
        <f>'[2]BRES 2009-15 (WFJ)'!J83</f>
        <v>107.51611378796115</v>
      </c>
      <c r="L82" s="39">
        <f>'[2]BRES 2009-15 (WFJ)'!K83</f>
        <v>112.91761932022692</v>
      </c>
      <c r="M82" s="39">
        <f>'[2]BRES 2009-15 (WFJ)'!L83</f>
        <v>148.23022765169941</v>
      </c>
      <c r="N82" s="39">
        <f>'[2]BRES 2009-15 (WFJ)'!M83</f>
        <v>154.26169503386606</v>
      </c>
      <c r="O82" s="39">
        <f>'[2]BRES 2009-15 (WFJ)'!N83</f>
        <v>163.08435711545098</v>
      </c>
      <c r="P82" s="39">
        <f>'[2]BRES 2009-15 (WFJ)'!O83</f>
        <v>148.86064534466163</v>
      </c>
      <c r="Q82" s="39">
        <f>'[2]BRES 2009-15 (WFJ)'!P83</f>
        <v>193.99916339899261</v>
      </c>
      <c r="R82" s="39">
        <f>'[2]BRES 2009-15 (WFJ)'!Q83</f>
        <v>218.3636508775956</v>
      </c>
      <c r="S82" s="39">
        <f>'[2]BRES 2009-15 (WFJ)'!R83</f>
        <v>150.12780884872328</v>
      </c>
      <c r="T82" s="39">
        <f>'[2]BRES 2009-15 (WFJ)'!S83</f>
        <v>202.33471209419147</v>
      </c>
      <c r="U82" s="39">
        <f>'[2]BRES 2009-15 (WFJ)'!T83</f>
        <v>190.7451201863683</v>
      </c>
      <c r="V82" s="39">
        <f>'[2]BRES 2009-15 (WFJ)'!U83</f>
        <v>236.37620288159923</v>
      </c>
    </row>
    <row r="83" spans="1:22" x14ac:dyDescent="0.35">
      <c r="A83" s="40">
        <v>1102</v>
      </c>
      <c r="B83" s="40">
        <f>VLOOKUP($A83,'SIC lookup'!$A:$D,2,FALSE)</f>
        <v>110</v>
      </c>
      <c r="C83" s="40">
        <f>VLOOKUP($A83,'SIC lookup'!$A:$D,3,FALSE)</f>
        <v>11</v>
      </c>
      <c r="D83" s="40" t="str">
        <f>VLOOKUP($A83,'SIC lookup'!$A:$D,4,FALSE)</f>
        <v>C</v>
      </c>
      <c r="E83" s="39">
        <f>'[2]BRES 2009-15 (WFJ)'!D84</f>
        <v>13.452473787662145</v>
      </c>
      <c r="F83" s="39">
        <f>'[2]BRES 2009-15 (WFJ)'!E84</f>
        <v>31.906566069031207</v>
      </c>
      <c r="G83" s="39">
        <f>'[2]BRES 2009-15 (WFJ)'!F84</f>
        <v>19.285084216455139</v>
      </c>
      <c r="H83" s="39">
        <f>'[2]BRES 2009-15 (WFJ)'!G84</f>
        <v>19.097479716577375</v>
      </c>
      <c r="I83" s="39">
        <f>'[2]BRES 2009-15 (WFJ)'!H84</f>
        <v>16.716115798095071</v>
      </c>
      <c r="J83" s="39">
        <f>'[2]BRES 2009-15 (WFJ)'!I84</f>
        <v>32.175778173466512</v>
      </c>
      <c r="K83" s="39">
        <f>'[2]BRES 2009-15 (WFJ)'!J84</f>
        <v>32.214552605114697</v>
      </c>
      <c r="L83" s="39">
        <f>'[2]BRES 2009-15 (WFJ)'!K84</f>
        <v>36.01242504563551</v>
      </c>
      <c r="M83" s="39">
        <f>'[2]BRES 2009-15 (WFJ)'!L84</f>
        <v>34.200831893436714</v>
      </c>
      <c r="N83" s="39">
        <f>'[2]BRES 2009-15 (WFJ)'!M84</f>
        <v>41.850468151091718</v>
      </c>
      <c r="O83" s="39">
        <f>'[2]BRES 2009-15 (WFJ)'!N84</f>
        <v>56.385286172812911</v>
      </c>
      <c r="P83" s="39">
        <f>'[2]BRES 2009-15 (WFJ)'!O84</f>
        <v>73.902448043449056</v>
      </c>
      <c r="Q83" s="39">
        <f>'[2]BRES 2009-15 (WFJ)'!P84</f>
        <v>9.1894340557417546</v>
      </c>
      <c r="R83" s="39">
        <f>'[2]BRES 2009-15 (WFJ)'!Q84</f>
        <v>63.911312451979207</v>
      </c>
      <c r="S83" s="39">
        <f>'[2]BRES 2009-15 (WFJ)'!R84</f>
        <v>12.755957614597403</v>
      </c>
      <c r="T83" s="39">
        <f>'[2]BRES 2009-15 (WFJ)'!S84</f>
        <v>9.9672271967582002</v>
      </c>
      <c r="U83" s="39">
        <f>'[2]BRES 2009-15 (WFJ)'!T84</f>
        <v>0</v>
      </c>
      <c r="V83" s="39">
        <f>'[2]BRES 2009-15 (WFJ)'!U84</f>
        <v>0.95698867563400503</v>
      </c>
    </row>
    <row r="84" spans="1:22" x14ac:dyDescent="0.35">
      <c r="A84" s="40">
        <v>1103</v>
      </c>
      <c r="B84" s="40">
        <f>VLOOKUP($A84,'SIC lookup'!$A:$D,2,FALSE)</f>
        <v>110</v>
      </c>
      <c r="C84" s="40">
        <f>VLOOKUP($A84,'SIC lookup'!$A:$D,3,FALSE)</f>
        <v>11</v>
      </c>
      <c r="D84" s="40" t="str">
        <f>VLOOKUP($A84,'SIC lookup'!$A:$D,4,FALSE)</f>
        <v>C</v>
      </c>
      <c r="E84" s="39">
        <f>'[2]BRES 2009-15 (WFJ)'!D85</f>
        <v>126.81142680629459</v>
      </c>
      <c r="F84" s="39">
        <f>'[2]BRES 2009-15 (WFJ)'!E85</f>
        <v>23.987889983760287</v>
      </c>
      <c r="G84" s="39">
        <f>'[2]BRES 2009-15 (WFJ)'!F85</f>
        <v>24.970239672857357</v>
      </c>
      <c r="H84" s="39">
        <f>'[2]BRES 2009-15 (WFJ)'!G85</f>
        <v>31.249339514404738</v>
      </c>
      <c r="I84" s="39">
        <f>'[2]BRES 2009-15 (WFJ)'!H85</f>
        <v>25.134910842674543</v>
      </c>
      <c r="J84" s="39">
        <f>'[2]BRES 2009-15 (WFJ)'!I85</f>
        <v>0</v>
      </c>
      <c r="K84" s="39">
        <f>'[2]BRES 2009-15 (WFJ)'!J85</f>
        <v>0</v>
      </c>
      <c r="L84" s="39">
        <f>'[2]BRES 2009-15 (WFJ)'!K85</f>
        <v>1.6921714643588488</v>
      </c>
      <c r="M84" s="39">
        <f>'[2]BRES 2009-15 (WFJ)'!L85</f>
        <v>0.85709191334667378</v>
      </c>
      <c r="N84" s="39">
        <f>'[2]BRES 2009-15 (WFJ)'!M85</f>
        <v>4.3699835935078495</v>
      </c>
      <c r="O84" s="39">
        <f>'[2]BRES 2009-15 (WFJ)'!N85</f>
        <v>6.055914449395539</v>
      </c>
      <c r="P84" s="39">
        <f>'[2]BRES 2009-15 (WFJ)'!O85</f>
        <v>4.3371672190833381</v>
      </c>
      <c r="Q84" s="39">
        <f>'[2]BRES 2009-15 (WFJ)'!P85</f>
        <v>0</v>
      </c>
      <c r="R84" s="39">
        <f>'[2]BRES 2009-15 (WFJ)'!Q85</f>
        <v>0</v>
      </c>
      <c r="S84" s="39">
        <f>'[2]BRES 2009-15 (WFJ)'!R85</f>
        <v>0</v>
      </c>
      <c r="T84" s="39">
        <f>'[2]BRES 2009-15 (WFJ)'!S85</f>
        <v>0</v>
      </c>
      <c r="U84" s="39">
        <f>'[2]BRES 2009-15 (WFJ)'!T85</f>
        <v>9.8831668490346267</v>
      </c>
      <c r="V84" s="39">
        <f>'[2]BRES 2009-15 (WFJ)'!U85</f>
        <v>0.95698867563400503</v>
      </c>
    </row>
    <row r="85" spans="1:22" x14ac:dyDescent="0.35">
      <c r="A85" s="40">
        <v>1104</v>
      </c>
      <c r="B85" s="40">
        <f>VLOOKUP($A85,'SIC lookup'!$A:$D,2,FALSE)</f>
        <v>110</v>
      </c>
      <c r="C85" s="40">
        <f>VLOOKUP($A85,'SIC lookup'!$A:$D,3,FALSE)</f>
        <v>11</v>
      </c>
      <c r="D85" s="40" t="str">
        <f>VLOOKUP($A85,'SIC lookup'!$A:$D,4,FALSE)</f>
        <v>C</v>
      </c>
      <c r="E85" s="39">
        <f>'[2]BRES 2009-15 (WFJ)'!D86</f>
        <v>0</v>
      </c>
      <c r="F85" s="39">
        <f>'[2]BRES 2009-15 (WFJ)'!E86</f>
        <v>0</v>
      </c>
      <c r="G85" s="39">
        <f>'[2]BRES 2009-15 (WFJ)'!F86</f>
        <v>0</v>
      </c>
      <c r="H85" s="39">
        <f>'[2]BRES 2009-15 (WFJ)'!G86</f>
        <v>1.1992522185214554</v>
      </c>
      <c r="I85" s="39">
        <f>'[2]BRES 2009-15 (WFJ)'!H86</f>
        <v>0</v>
      </c>
      <c r="J85" s="39">
        <f>'[2]BRES 2009-15 (WFJ)'!I86</f>
        <v>0</v>
      </c>
      <c r="K85" s="39">
        <f>'[2]BRES 2009-15 (WFJ)'!J86</f>
        <v>0</v>
      </c>
      <c r="L85" s="39">
        <f>'[2]BRES 2009-15 (WFJ)'!K86</f>
        <v>0</v>
      </c>
      <c r="M85" s="39">
        <f>'[2]BRES 2009-15 (WFJ)'!L86</f>
        <v>0</v>
      </c>
      <c r="N85" s="39">
        <f>'[2]BRES 2009-15 (WFJ)'!M86</f>
        <v>9.9282156349721333</v>
      </c>
      <c r="O85" s="39">
        <f>'[2]BRES 2009-15 (WFJ)'!N86</f>
        <v>3.6853128217524778</v>
      </c>
      <c r="P85" s="39">
        <f>'[2]BRES 2009-15 (WFJ)'!O86</f>
        <v>2.1114985155271153</v>
      </c>
      <c r="Q85" s="39">
        <f>'[2]BRES 2009-15 (WFJ)'!P86</f>
        <v>3.0631446852472513</v>
      </c>
      <c r="R85" s="39">
        <f>'[2]BRES 2009-15 (WFJ)'!Q86</f>
        <v>0</v>
      </c>
      <c r="S85" s="39">
        <f>'[2]BRES 2009-15 (WFJ)'!R86</f>
        <v>0</v>
      </c>
      <c r="T85" s="39">
        <f>'[2]BRES 2009-15 (WFJ)'!S86</f>
        <v>0</v>
      </c>
      <c r="U85" s="39">
        <f>'[2]BRES 2009-15 (WFJ)'!T86</f>
        <v>0</v>
      </c>
      <c r="V85" s="39">
        <f>'[2]BRES 2009-15 (WFJ)'!U86</f>
        <v>0</v>
      </c>
    </row>
    <row r="86" spans="1:22" x14ac:dyDescent="0.35">
      <c r="A86" s="40">
        <v>1105</v>
      </c>
      <c r="B86" s="40">
        <f>VLOOKUP($A86,'SIC lookup'!$A:$D,2,FALSE)</f>
        <v>110</v>
      </c>
      <c r="C86" s="40">
        <f>VLOOKUP($A86,'SIC lookup'!$A:$D,3,FALSE)</f>
        <v>11</v>
      </c>
      <c r="D86" s="40" t="str">
        <f>VLOOKUP($A86,'SIC lookup'!$A:$D,4,FALSE)</f>
        <v>C</v>
      </c>
      <c r="E86" s="39">
        <f>'[2]BRES 2009-15 (WFJ)'!D87</f>
        <v>1125.4996291728119</v>
      </c>
      <c r="F86" s="39">
        <f>'[2]BRES 2009-15 (WFJ)'!E87</f>
        <v>1456.1742084642349</v>
      </c>
      <c r="G86" s="39">
        <f>'[2]BRES 2009-15 (WFJ)'!F87</f>
        <v>1662.8563413815361</v>
      </c>
      <c r="H86" s="39">
        <f>'[2]BRES 2009-15 (WFJ)'!G87</f>
        <v>3163.2032756815665</v>
      </c>
      <c r="I86" s="39">
        <f>'[2]BRES 2009-15 (WFJ)'!H87</f>
        <v>1586.2833891486011</v>
      </c>
      <c r="J86" s="39">
        <f>'[2]BRES 2009-15 (WFJ)'!I87</f>
        <v>1558.2409854015586</v>
      </c>
      <c r="K86" s="39">
        <f>'[2]BRES 2009-15 (WFJ)'!J87</f>
        <v>1872.7178869028342</v>
      </c>
      <c r="L86" s="39">
        <f>'[2]BRES 2009-15 (WFJ)'!K87</f>
        <v>1936.0906904780531</v>
      </c>
      <c r="M86" s="39">
        <f>'[2]BRES 2009-15 (WFJ)'!L87</f>
        <v>1738.8734383797118</v>
      </c>
      <c r="N86" s="39">
        <f>'[2]BRES 2009-15 (WFJ)'!M87</f>
        <v>1483.1608826515151</v>
      </c>
      <c r="O86" s="39">
        <f>'[2]BRES 2009-15 (WFJ)'!N87</f>
        <v>1753.1958242951985</v>
      </c>
      <c r="P86" s="39">
        <f>'[2]BRES 2009-15 (WFJ)'!O87</f>
        <v>2204.4044502103088</v>
      </c>
      <c r="Q86" s="39">
        <f>'[2]BRES 2009-15 (WFJ)'!P87</f>
        <v>2086.0015306533783</v>
      </c>
      <c r="R86" s="39">
        <f>'[2]BRES 2009-15 (WFJ)'!Q87</f>
        <v>659.35170679625207</v>
      </c>
      <c r="S86" s="39">
        <f>'[2]BRES 2009-15 (WFJ)'!R87</f>
        <v>617.19210304475121</v>
      </c>
      <c r="T86" s="39">
        <f>'[2]BRES 2009-15 (WFJ)'!S87</f>
        <v>642.88615419090388</v>
      </c>
      <c r="U86" s="39">
        <f>'[2]BRES 2009-15 (WFJ)'!T87</f>
        <v>634.49931170802301</v>
      </c>
      <c r="V86" s="39">
        <f>'[2]BRES 2009-15 (WFJ)'!U87</f>
        <v>636.39746929661328</v>
      </c>
    </row>
    <row r="87" spans="1:22" x14ac:dyDescent="0.35">
      <c r="A87" s="40">
        <v>1106</v>
      </c>
      <c r="B87" s="40">
        <f>VLOOKUP($A87,'SIC lookup'!$A:$D,2,FALSE)</f>
        <v>110</v>
      </c>
      <c r="C87" s="40">
        <f>VLOOKUP($A87,'SIC lookup'!$A:$D,3,FALSE)</f>
        <v>11</v>
      </c>
      <c r="D87" s="40" t="str">
        <f>VLOOKUP($A87,'SIC lookup'!$A:$D,4,FALSE)</f>
        <v>C</v>
      </c>
      <c r="E87" s="39">
        <f>'[2]BRES 2009-15 (WFJ)'!D88</f>
        <v>0</v>
      </c>
      <c r="F87" s="39">
        <f>'[2]BRES 2009-15 (WFJ)'!E88</f>
        <v>3.649617751950561</v>
      </c>
      <c r="G87" s="39">
        <f>'[2]BRES 2009-15 (WFJ)'!F88</f>
        <v>8.5479222055373292</v>
      </c>
      <c r="H87" s="39">
        <f>'[2]BRES 2009-15 (WFJ)'!G88</f>
        <v>4.9792755133171047</v>
      </c>
      <c r="I87" s="39">
        <f>'[2]BRES 2009-15 (WFJ)'!H88</f>
        <v>10.866903588895227</v>
      </c>
      <c r="J87" s="39">
        <f>'[2]BRES 2009-15 (WFJ)'!I88</f>
        <v>0</v>
      </c>
      <c r="K87" s="39">
        <f>'[2]BRES 2009-15 (WFJ)'!J88</f>
        <v>2.9542305030324858</v>
      </c>
      <c r="L87" s="39">
        <f>'[2]BRES 2009-15 (WFJ)'!K88</f>
        <v>0</v>
      </c>
      <c r="M87" s="39">
        <f>'[2]BRES 2009-15 (WFJ)'!L88</f>
        <v>0</v>
      </c>
      <c r="N87" s="39">
        <f>'[2]BRES 2009-15 (WFJ)'!M88</f>
        <v>72.13847601819856</v>
      </c>
      <c r="O87" s="39">
        <f>'[2]BRES 2009-15 (WFJ)'!N88</f>
        <v>0</v>
      </c>
      <c r="P87" s="39">
        <f>'[2]BRES 2009-15 (WFJ)'!O88</f>
        <v>0</v>
      </c>
      <c r="Q87" s="39">
        <f>'[2]BRES 2009-15 (WFJ)'!P88</f>
        <v>0</v>
      </c>
      <c r="R87" s="39">
        <f>'[2]BRES 2009-15 (WFJ)'!Q88</f>
        <v>0</v>
      </c>
      <c r="S87" s="39">
        <f>'[2]BRES 2009-15 (WFJ)'!R88</f>
        <v>0</v>
      </c>
      <c r="T87" s="39">
        <f>'[2]BRES 2009-15 (WFJ)'!S88</f>
        <v>0</v>
      </c>
      <c r="U87" s="39">
        <f>'[2]BRES 2009-15 (WFJ)'!T88</f>
        <v>0</v>
      </c>
      <c r="V87" s="39">
        <f>'[2]BRES 2009-15 (WFJ)'!U88</f>
        <v>0</v>
      </c>
    </row>
    <row r="88" spans="1:22" x14ac:dyDescent="0.35">
      <c r="A88" s="40">
        <v>1107</v>
      </c>
      <c r="B88" s="40">
        <f>VLOOKUP($A88,'SIC lookup'!$A:$D,2,FALSE)</f>
        <v>110</v>
      </c>
      <c r="C88" s="40">
        <f>VLOOKUP($A88,'SIC lookup'!$A:$D,3,FALSE)</f>
        <v>11</v>
      </c>
      <c r="D88" s="40" t="str">
        <f>VLOOKUP($A88,'SIC lookup'!$A:$D,4,FALSE)</f>
        <v>C</v>
      </c>
      <c r="E88" s="39">
        <f>'[2]BRES 2009-15 (WFJ)'!D89</f>
        <v>2269.9710772794979</v>
      </c>
      <c r="F88" s="39">
        <f>'[2]BRES 2009-15 (WFJ)'!E89</f>
        <v>2300.9647227180953</v>
      </c>
      <c r="G88" s="39">
        <f>'[2]BRES 2009-15 (WFJ)'!F89</f>
        <v>2348.357590621375</v>
      </c>
      <c r="H88" s="39">
        <f>'[2]BRES 2009-15 (WFJ)'!G89</f>
        <v>2718.6548957447471</v>
      </c>
      <c r="I88" s="39">
        <f>'[2]BRES 2009-15 (WFJ)'!H89</f>
        <v>2017.8323064377003</v>
      </c>
      <c r="J88" s="39">
        <f>'[2]BRES 2009-15 (WFJ)'!I89</f>
        <v>2095.2973927689895</v>
      </c>
      <c r="K88" s="39">
        <f>'[2]BRES 2009-15 (WFJ)'!J89</f>
        <v>2143.4694580832306</v>
      </c>
      <c r="L88" s="39">
        <f>'[2]BRES 2009-15 (WFJ)'!K89</f>
        <v>2012.1324339103221</v>
      </c>
      <c r="M88" s="39">
        <f>'[2]BRES 2009-15 (WFJ)'!L89</f>
        <v>1881.8208033136154</v>
      </c>
      <c r="N88" s="39">
        <f>'[2]BRES 2009-15 (WFJ)'!M89</f>
        <v>1711.5940460664019</v>
      </c>
      <c r="O88" s="39">
        <f>'[2]BRES 2009-15 (WFJ)'!N89</f>
        <v>1803.893354664584</v>
      </c>
      <c r="P88" s="39">
        <f>'[2]BRES 2009-15 (WFJ)'!O89</f>
        <v>1967.9166164712719</v>
      </c>
      <c r="Q88" s="39">
        <f>'[2]BRES 2009-15 (WFJ)'!P89</f>
        <v>2089.0646753386254</v>
      </c>
      <c r="R88" s="39">
        <f>'[2]BRES 2009-15 (WFJ)'!Q89</f>
        <v>2299.7420597303849</v>
      </c>
      <c r="S88" s="39">
        <f>'[2]BRES 2009-15 (WFJ)'!R89</f>
        <v>1827.045621413874</v>
      </c>
      <c r="T88" s="39">
        <f>'[2]BRES 2009-15 (WFJ)'!S89</f>
        <v>896.05372498856207</v>
      </c>
      <c r="U88" s="39">
        <f>'[2]BRES 2009-15 (WFJ)'!T89</f>
        <v>1106.914687091878</v>
      </c>
      <c r="V88" s="39">
        <f>'[2]BRES 2009-15 (WFJ)'!U89</f>
        <v>841.19304588229033</v>
      </c>
    </row>
    <row r="89" spans="1:22" x14ac:dyDescent="0.35">
      <c r="A89" s="40">
        <v>1200</v>
      </c>
      <c r="B89" s="40">
        <f>VLOOKUP($A89,'SIC lookup'!$A:$D,2,FALSE)</f>
        <v>120</v>
      </c>
      <c r="C89" s="40">
        <f>VLOOKUP($A89,'SIC lookup'!$A:$D,3,FALSE)</f>
        <v>12</v>
      </c>
      <c r="D89" s="40" t="str">
        <f>VLOOKUP($A89,'SIC lookup'!$A:$D,4,FALSE)</f>
        <v>C</v>
      </c>
      <c r="E89" s="39">
        <f>'[2]BRES 2009-15 (WFJ)'!D90</f>
        <v>0.81574265428421899</v>
      </c>
      <c r="F89" s="39">
        <f>'[2]BRES 2009-15 (WFJ)'!E90</f>
        <v>9.6010745068285122</v>
      </c>
      <c r="G89" s="39">
        <f>'[2]BRES 2009-15 (WFJ)'!F90</f>
        <v>53.208859916683686</v>
      </c>
      <c r="H89" s="39">
        <f>'[2]BRES 2009-15 (WFJ)'!G90</f>
        <v>28.042960233226829</v>
      </c>
      <c r="I89" s="39">
        <f>'[2]BRES 2009-15 (WFJ)'!H90</f>
        <v>23.280073940908494</v>
      </c>
      <c r="J89" s="39">
        <f>'[2]BRES 2009-15 (WFJ)'!I90</f>
        <v>19.679223080951214</v>
      </c>
      <c r="K89" s="39">
        <f>'[2]BRES 2009-15 (WFJ)'!J90</f>
        <v>11.96771057790758</v>
      </c>
      <c r="L89" s="39">
        <f>'[2]BRES 2009-15 (WFJ)'!K90</f>
        <v>10.202217991686664</v>
      </c>
      <c r="M89" s="39">
        <f>'[2]BRES 2009-15 (WFJ)'!L90</f>
        <v>8.7496799532989851</v>
      </c>
      <c r="N89" s="39">
        <f>'[2]BRES 2009-15 (WFJ)'!M90</f>
        <v>0</v>
      </c>
      <c r="O89" s="39">
        <f>'[2]BRES 2009-15 (WFJ)'!N90</f>
        <v>667.28730825864864</v>
      </c>
      <c r="P89" s="39">
        <f>'[2]BRES 2009-15 (WFJ)'!O90</f>
        <v>3.1672477732906734</v>
      </c>
      <c r="Q89" s="39">
        <f>'[2]BRES 2009-15 (WFJ)'!P90</f>
        <v>58.199749019697776</v>
      </c>
      <c r="R89" s="39">
        <f>'[2]BRES 2009-15 (WFJ)'!Q90</f>
        <v>0</v>
      </c>
      <c r="S89" s="39">
        <f>'[2]BRES 2009-15 (WFJ)'!R90</f>
        <v>0</v>
      </c>
      <c r="T89" s="39">
        <f>'[2]BRES 2009-15 (WFJ)'!S90</f>
        <v>0</v>
      </c>
      <c r="U89" s="39">
        <f>'[2]BRES 2009-15 (WFJ)'!T90</f>
        <v>0</v>
      </c>
      <c r="V89" s="39">
        <f>'[2]BRES 2009-15 (WFJ)'!U90</f>
        <v>0</v>
      </c>
    </row>
    <row r="90" spans="1:22" x14ac:dyDescent="0.35">
      <c r="A90" s="40">
        <v>1310</v>
      </c>
      <c r="B90" s="40">
        <f>VLOOKUP($A90,'SIC lookup'!$A:$D,2,FALSE)</f>
        <v>131</v>
      </c>
      <c r="C90" s="40">
        <f>VLOOKUP($A90,'SIC lookup'!$A:$D,3,FALSE)</f>
        <v>13</v>
      </c>
      <c r="D90" s="40" t="str">
        <f>VLOOKUP($A90,'SIC lookup'!$A:$D,4,FALSE)</f>
        <v>C</v>
      </c>
      <c r="E90" s="39">
        <f>'[2]BRES 2009-15 (WFJ)'!D91</f>
        <v>105.49266715815544</v>
      </c>
      <c r="F90" s="39">
        <f>'[2]BRES 2009-15 (WFJ)'!E91</f>
        <v>106.03017308591659</v>
      </c>
      <c r="G90" s="39">
        <f>'[2]BRES 2009-15 (WFJ)'!F91</f>
        <v>49.437597280422459</v>
      </c>
      <c r="H90" s="39">
        <f>'[2]BRES 2009-15 (WFJ)'!G91</f>
        <v>65.096968006249355</v>
      </c>
      <c r="I90" s="39">
        <f>'[2]BRES 2009-15 (WFJ)'!H91</f>
        <v>63.979045879982699</v>
      </c>
      <c r="J90" s="39">
        <f>'[2]BRES 2009-15 (WFJ)'!I91</f>
        <v>136.92059155628064</v>
      </c>
      <c r="K90" s="39">
        <f>'[2]BRES 2009-15 (WFJ)'!J91</f>
        <v>29.205191342062918</v>
      </c>
      <c r="L90" s="39">
        <f>'[2]BRES 2009-15 (WFJ)'!K91</f>
        <v>45.286996854300106</v>
      </c>
      <c r="M90" s="39">
        <f>'[2]BRES 2009-15 (WFJ)'!L91</f>
        <v>54.086158396324251</v>
      </c>
      <c r="N90" s="39">
        <f>'[2]BRES 2009-15 (WFJ)'!M91</f>
        <v>54.061944004772791</v>
      </c>
      <c r="O90" s="39">
        <f>'[2]BRES 2009-15 (WFJ)'!N91</f>
        <v>38.327253346225774</v>
      </c>
      <c r="P90" s="39">
        <f>'[2]BRES 2009-15 (WFJ)'!O91</f>
        <v>10.557492577635578</v>
      </c>
      <c r="Q90" s="39">
        <f>'[2]BRES 2009-15 (WFJ)'!P91</f>
        <v>69.431279532271034</v>
      </c>
      <c r="R90" s="39">
        <f>'[2]BRES 2009-15 (WFJ)'!Q91</f>
        <v>54.324615584182325</v>
      </c>
      <c r="S90" s="39">
        <f>'[2]BRES 2009-15 (WFJ)'!R91</f>
        <v>14.718412632227773</v>
      </c>
      <c r="T90" s="39">
        <f>'[2]BRES 2009-15 (WFJ)'!S91</f>
        <v>21.927899832868043</v>
      </c>
      <c r="U90" s="39">
        <f>'[2]BRES 2009-15 (WFJ)'!T91</f>
        <v>131.44611909216053</v>
      </c>
      <c r="V90" s="39">
        <f>'[2]BRES 2009-15 (WFJ)'!U91</f>
        <v>64.118241267478339</v>
      </c>
    </row>
    <row r="91" spans="1:22" x14ac:dyDescent="0.35">
      <c r="A91" s="40">
        <v>1320</v>
      </c>
      <c r="B91" s="40">
        <f>VLOOKUP($A91,'SIC lookup'!$A:$D,2,FALSE)</f>
        <v>132</v>
      </c>
      <c r="C91" s="40">
        <f>VLOOKUP($A91,'SIC lookup'!$A:$D,3,FALSE)</f>
        <v>13</v>
      </c>
      <c r="D91" s="40" t="str">
        <f>VLOOKUP($A91,'SIC lookup'!$A:$D,4,FALSE)</f>
        <v>C</v>
      </c>
      <c r="E91" s="39">
        <f>'[2]BRES 2009-15 (WFJ)'!D92</f>
        <v>347.99181273860603</v>
      </c>
      <c r="F91" s="39">
        <f>'[2]BRES 2009-15 (WFJ)'!E92</f>
        <v>245.44358399362454</v>
      </c>
      <c r="G91" s="39">
        <f>'[2]BRES 2009-15 (WFJ)'!F92</f>
        <v>200.69711749695279</v>
      </c>
      <c r="H91" s="39">
        <f>'[2]BRES 2009-15 (WFJ)'!G92</f>
        <v>76.848499786977342</v>
      </c>
      <c r="I91" s="39">
        <f>'[2]BRES 2009-15 (WFJ)'!H92</f>
        <v>69.109909810094464</v>
      </c>
      <c r="J91" s="39">
        <f>'[2]BRES 2009-15 (WFJ)'!I92</f>
        <v>67.387469232280125</v>
      </c>
      <c r="K91" s="39">
        <f>'[2]BRES 2009-15 (WFJ)'!J92</f>
        <v>47.583171930386087</v>
      </c>
      <c r="L91" s="39">
        <f>'[2]BRES 2009-15 (WFJ)'!K92</f>
        <v>82.022257913372471</v>
      </c>
      <c r="M91" s="39">
        <f>'[2]BRES 2009-15 (WFJ)'!L92</f>
        <v>39.855201741880869</v>
      </c>
      <c r="N91" s="39">
        <f>'[2]BRES 2009-15 (WFJ)'!M92</f>
        <v>33.285649260406586</v>
      </c>
      <c r="O91" s="39">
        <f>'[2]BRES 2009-15 (WFJ)'!N92</f>
        <v>48.154754204232383</v>
      </c>
      <c r="P91" s="39">
        <f>'[2]BRES 2009-15 (WFJ)'!O92</f>
        <v>23.22648367079827</v>
      </c>
      <c r="Q91" s="39">
        <f>'[2]BRES 2009-15 (WFJ)'!P92</f>
        <v>60.241845476529278</v>
      </c>
      <c r="R91" s="39">
        <f>'[2]BRES 2009-15 (WFJ)'!Q92</f>
        <v>26.629713521658001</v>
      </c>
      <c r="S91" s="39">
        <f>'[2]BRES 2009-15 (WFJ)'!R92</f>
        <v>4.9061375440759241</v>
      </c>
      <c r="T91" s="39">
        <f>'[2]BRES 2009-15 (WFJ)'!S92</f>
        <v>20.93117711319222</v>
      </c>
      <c r="U91" s="39">
        <f>'[2]BRES 2009-15 (WFJ)'!T92</f>
        <v>123.53958561293284</v>
      </c>
      <c r="V91" s="39">
        <f>'[2]BRES 2009-15 (WFJ)'!U92</f>
        <v>84.215003455792441</v>
      </c>
    </row>
    <row r="92" spans="1:22" x14ac:dyDescent="0.35">
      <c r="A92" s="40">
        <v>1330</v>
      </c>
      <c r="B92" s="40">
        <f>VLOOKUP($A92,'SIC lookup'!$A:$D,2,FALSE)</f>
        <v>133</v>
      </c>
      <c r="C92" s="40">
        <f>VLOOKUP($A92,'SIC lookup'!$A:$D,3,FALSE)</f>
        <v>13</v>
      </c>
      <c r="D92" s="40" t="str">
        <f>VLOOKUP($A92,'SIC lookup'!$A:$D,4,FALSE)</f>
        <v>C</v>
      </c>
      <c r="E92" s="39">
        <f>'[2]BRES 2009-15 (WFJ)'!D93</f>
        <v>318.65433104281954</v>
      </c>
      <c r="F92" s="39">
        <f>'[2]BRES 2009-15 (WFJ)'!E93</f>
        <v>469.82473385455097</v>
      </c>
      <c r="G92" s="39">
        <f>'[2]BRES 2009-15 (WFJ)'!F93</f>
        <v>328.05974267018814</v>
      </c>
      <c r="H92" s="39">
        <f>'[2]BRES 2009-15 (WFJ)'!G93</f>
        <v>337.14752176885457</v>
      </c>
      <c r="I92" s="39">
        <f>'[2]BRES 2009-15 (WFJ)'!H93</f>
        <v>265.24026838726877</v>
      </c>
      <c r="J92" s="39">
        <f>'[2]BRES 2009-15 (WFJ)'!I93</f>
        <v>257.32803670615186</v>
      </c>
      <c r="K92" s="39">
        <f>'[2]BRES 2009-15 (WFJ)'!J93</f>
        <v>257.15566951251145</v>
      </c>
      <c r="L92" s="39">
        <f>'[2]BRES 2009-15 (WFJ)'!K93</f>
        <v>290.82661137456273</v>
      </c>
      <c r="M92" s="39">
        <f>'[2]BRES 2009-15 (WFJ)'!L93</f>
        <v>251.16779411678775</v>
      </c>
      <c r="N92" s="39">
        <f>'[2]BRES 2009-15 (WFJ)'!M93</f>
        <v>286.08087664545133</v>
      </c>
      <c r="O92" s="39">
        <f>'[2]BRES 2009-15 (WFJ)'!N93</f>
        <v>307.60077685560685</v>
      </c>
      <c r="P92" s="39">
        <f>'[2]BRES 2009-15 (WFJ)'!O93</f>
        <v>234.37633522350981</v>
      </c>
      <c r="Q92" s="39">
        <f>'[2]BRES 2009-15 (WFJ)'!P93</f>
        <v>688.18650595221584</v>
      </c>
      <c r="R92" s="39">
        <f>'[2]BRES 2009-15 (WFJ)'!Q93</f>
        <v>479.33484338984402</v>
      </c>
      <c r="S92" s="39">
        <f>'[2]BRES 2009-15 (WFJ)'!R93</f>
        <v>130.50325867241958</v>
      </c>
      <c r="T92" s="39">
        <f>'[2]BRES 2009-15 (WFJ)'!S93</f>
        <v>325.92832933399319</v>
      </c>
      <c r="U92" s="39">
        <f>'[2]BRES 2009-15 (WFJ)'!T93</f>
        <v>1274.9285235254667</v>
      </c>
      <c r="V92" s="39">
        <f>'[2]BRES 2009-15 (WFJ)'!U93</f>
        <v>626.82758254027328</v>
      </c>
    </row>
    <row r="93" spans="1:22" x14ac:dyDescent="0.35">
      <c r="A93" s="40">
        <v>1391</v>
      </c>
      <c r="B93" s="40">
        <f>VLOOKUP($A93,'SIC lookup'!$A:$D,2,FALSE)</f>
        <v>139</v>
      </c>
      <c r="C93" s="40">
        <f>VLOOKUP($A93,'SIC lookup'!$A:$D,3,FALSE)</f>
        <v>13</v>
      </c>
      <c r="D93" s="40" t="str">
        <f>VLOOKUP($A93,'SIC lookup'!$A:$D,4,FALSE)</f>
        <v>C</v>
      </c>
      <c r="E93" s="39">
        <f>'[2]BRES 2009-15 (WFJ)'!D94</f>
        <v>36.587397378417222</v>
      </c>
      <c r="F93" s="39">
        <f>'[2]BRES 2009-15 (WFJ)'!E94</f>
        <v>50.09080639178422</v>
      </c>
      <c r="G93" s="39">
        <f>'[2]BRES 2009-15 (WFJ)'!F94</f>
        <v>49.468165244067286</v>
      </c>
      <c r="H93" s="39">
        <f>'[2]BRES 2009-15 (WFJ)'!G94</f>
        <v>40.186425353354714</v>
      </c>
      <c r="I93" s="39">
        <f>'[2]BRES 2009-15 (WFJ)'!H94</f>
        <v>25.495327252234663</v>
      </c>
      <c r="J93" s="39">
        <f>'[2]BRES 2009-15 (WFJ)'!I94</f>
        <v>22.152670511047354</v>
      </c>
      <c r="K93" s="39">
        <f>'[2]BRES 2009-15 (WFJ)'!J94</f>
        <v>17.096594842475938</v>
      </c>
      <c r="L93" s="39">
        <f>'[2]BRES 2009-15 (WFJ)'!K94</f>
        <v>26.214658558831719</v>
      </c>
      <c r="M93" s="39">
        <f>'[2]BRES 2009-15 (WFJ)'!L94</f>
        <v>15.99979658290488</v>
      </c>
      <c r="N93" s="39">
        <f>'[2]BRES 2009-15 (WFJ)'!M94</f>
        <v>14.627571035525612</v>
      </c>
      <c r="O93" s="39">
        <f>'[2]BRES 2009-15 (WFJ)'!N94</f>
        <v>16.706751458611233</v>
      </c>
      <c r="P93" s="39">
        <f>'[2]BRES 2009-15 (WFJ)'!O94</f>
        <v>12.668991093162694</v>
      </c>
      <c r="Q93" s="39">
        <f>'[2]BRES 2009-15 (WFJ)'!P94</f>
        <v>36.757736222967019</v>
      </c>
      <c r="R93" s="39">
        <f>'[2]BRES 2009-15 (WFJ)'!Q94</f>
        <v>27.694902062524321</v>
      </c>
      <c r="S93" s="39">
        <f>'[2]BRES 2009-15 (WFJ)'!R94</f>
        <v>7.8498200705214778</v>
      </c>
      <c r="T93" s="39">
        <f>'[2]BRES 2009-15 (WFJ)'!S94</f>
        <v>16.944286234488942</v>
      </c>
      <c r="U93" s="39">
        <f>'[2]BRES 2009-15 (WFJ)'!T94</f>
        <v>64.240584518725072</v>
      </c>
      <c r="V93" s="39">
        <f>'[2]BRES 2009-15 (WFJ)'!U94</f>
        <v>3.8279547025360201</v>
      </c>
    </row>
    <row r="94" spans="1:22" x14ac:dyDescent="0.35">
      <c r="A94" s="40">
        <v>1392</v>
      </c>
      <c r="B94" s="40">
        <f>VLOOKUP($A94,'SIC lookup'!$A:$D,2,FALSE)</f>
        <v>139</v>
      </c>
      <c r="C94" s="40">
        <f>VLOOKUP($A94,'SIC lookup'!$A:$D,3,FALSE)</f>
        <v>13</v>
      </c>
      <c r="D94" s="40" t="str">
        <f>VLOOKUP($A94,'SIC lookup'!$A:$D,4,FALSE)</f>
        <v>C</v>
      </c>
      <c r="E94" s="39">
        <f>'[2]BRES 2009-15 (WFJ)'!D95</f>
        <v>905.65572760820623</v>
      </c>
      <c r="F94" s="39">
        <f>'[2]BRES 2009-15 (WFJ)'!E95</f>
        <v>866.93119178720826</v>
      </c>
      <c r="G94" s="39">
        <f>'[2]BRES 2009-15 (WFJ)'!F95</f>
        <v>844.85264551548573</v>
      </c>
      <c r="H94" s="39">
        <f>'[2]BRES 2009-15 (WFJ)'!G95</f>
        <v>905.10527504307834</v>
      </c>
      <c r="I94" s="39">
        <f>'[2]BRES 2009-15 (WFJ)'!H95</f>
        <v>798.7425189728159</v>
      </c>
      <c r="J94" s="39">
        <f>'[2]BRES 2009-15 (WFJ)'!I95</f>
        <v>788.03515834138034</v>
      </c>
      <c r="K94" s="39">
        <f>'[2]BRES 2009-15 (WFJ)'!J95</f>
        <v>723.62207150566144</v>
      </c>
      <c r="L94" s="39">
        <f>'[2]BRES 2009-15 (WFJ)'!K95</f>
        <v>747.17263467156283</v>
      </c>
      <c r="M94" s="39">
        <f>'[2]BRES 2009-15 (WFJ)'!L95</f>
        <v>682.11567639077271</v>
      </c>
      <c r="N94" s="39">
        <f>'[2]BRES 2009-15 (WFJ)'!M95</f>
        <v>697.76811087951387</v>
      </c>
      <c r="O94" s="39">
        <f>'[2]BRES 2009-15 (WFJ)'!N95</f>
        <v>914.29433645629274</v>
      </c>
      <c r="P94" s="39">
        <f>'[2]BRES 2009-15 (WFJ)'!O95</f>
        <v>762.25096410528886</v>
      </c>
      <c r="Q94" s="39">
        <f>'[2]BRES 2009-15 (WFJ)'!P95</f>
        <v>1386.5834941885889</v>
      </c>
      <c r="R94" s="39">
        <f>'[2]BRES 2009-15 (WFJ)'!Q95</f>
        <v>994.88609716914289</v>
      </c>
      <c r="S94" s="39">
        <f>'[2]BRES 2009-15 (WFJ)'!R95</f>
        <v>370.90399833213985</v>
      </c>
      <c r="T94" s="39">
        <f>'[2]BRES 2009-15 (WFJ)'!S95</f>
        <v>719.63380360594203</v>
      </c>
      <c r="U94" s="39">
        <f>'[2]BRES 2009-15 (WFJ)'!T95</f>
        <v>2395.6796442059936</v>
      </c>
      <c r="V94" s="39">
        <f>'[2]BRES 2009-15 (WFJ)'!U95</f>
        <v>1069.9133393588177</v>
      </c>
    </row>
    <row r="95" spans="1:22" x14ac:dyDescent="0.35">
      <c r="A95" s="40">
        <v>1393</v>
      </c>
      <c r="B95" s="40">
        <f>VLOOKUP($A95,'SIC lookup'!$A:$D,2,FALSE)</f>
        <v>139</v>
      </c>
      <c r="C95" s="40">
        <f>VLOOKUP($A95,'SIC lookup'!$A:$D,3,FALSE)</f>
        <v>13</v>
      </c>
      <c r="D95" s="40" t="str">
        <f>VLOOKUP($A95,'SIC lookup'!$A:$D,4,FALSE)</f>
        <v>C</v>
      </c>
      <c r="E95" s="39">
        <f>'[2]BRES 2009-15 (WFJ)'!D96</f>
        <v>100.22419659225891</v>
      </c>
      <c r="F95" s="39">
        <f>'[2]BRES 2009-15 (WFJ)'!E96</f>
        <v>75.423448766023583</v>
      </c>
      <c r="G95" s="39">
        <f>'[2]BRES 2009-15 (WFJ)'!F96</f>
        <v>80.708327312740195</v>
      </c>
      <c r="H95" s="39">
        <f>'[2]BRES 2009-15 (WFJ)'!G96</f>
        <v>81.170500891174498</v>
      </c>
      <c r="I95" s="39">
        <f>'[2]BRES 2009-15 (WFJ)'!H96</f>
        <v>62.247596493751836</v>
      </c>
      <c r="J95" s="39">
        <f>'[2]BRES 2009-15 (WFJ)'!I96</f>
        <v>51.739762493546365</v>
      </c>
      <c r="K95" s="39">
        <f>'[2]BRES 2009-15 (WFJ)'!J96</f>
        <v>37.570763360823932</v>
      </c>
      <c r="L95" s="39">
        <f>'[2]BRES 2009-15 (WFJ)'!K96</f>
        <v>33.448940027302719</v>
      </c>
      <c r="M95" s="39">
        <f>'[2]BRES 2009-15 (WFJ)'!L96</f>
        <v>32.625403265994571</v>
      </c>
      <c r="N95" s="39">
        <f>'[2]BRES 2009-15 (WFJ)'!M96</f>
        <v>19.406851694021004</v>
      </c>
      <c r="O95" s="39">
        <f>'[2]BRES 2009-15 (WFJ)'!N96</f>
        <v>36.36175317462444</v>
      </c>
      <c r="P95" s="39">
        <f>'[2]BRES 2009-15 (WFJ)'!O96</f>
        <v>36.951224021724528</v>
      </c>
      <c r="Q95" s="39">
        <f>'[2]BRES 2009-15 (WFJ)'!P96</f>
        <v>57.178700791282026</v>
      </c>
      <c r="R95" s="39">
        <f>'[2]BRES 2009-15 (WFJ)'!Q96</f>
        <v>41.542353093786481</v>
      </c>
      <c r="S95" s="39">
        <f>'[2]BRES 2009-15 (WFJ)'!R96</f>
        <v>10.793502596967032</v>
      </c>
      <c r="T95" s="39">
        <f>'[2]BRES 2009-15 (WFJ)'!S96</f>
        <v>29.901681590274602</v>
      </c>
      <c r="U95" s="39">
        <f>'[2]BRES 2009-15 (WFJ)'!T96</f>
        <v>96.855035120539341</v>
      </c>
      <c r="V95" s="39">
        <f>'[2]BRES 2009-15 (WFJ)'!U96</f>
        <v>39.236535700994203</v>
      </c>
    </row>
    <row r="96" spans="1:22" x14ac:dyDescent="0.35">
      <c r="A96" s="40">
        <v>1394</v>
      </c>
      <c r="B96" s="40">
        <f>VLOOKUP($A96,'SIC lookup'!$A:$D,2,FALSE)</f>
        <v>139</v>
      </c>
      <c r="C96" s="40">
        <f>VLOOKUP($A96,'SIC lookup'!$A:$D,3,FALSE)</f>
        <v>13</v>
      </c>
      <c r="D96" s="40" t="str">
        <f>VLOOKUP($A96,'SIC lookup'!$A:$D,4,FALSE)</f>
        <v>C</v>
      </c>
      <c r="E96" s="39">
        <f>'[2]BRES 2009-15 (WFJ)'!D97</f>
        <v>26.965798067829994</v>
      </c>
      <c r="F96" s="39">
        <f>'[2]BRES 2009-15 (WFJ)'!E97</f>
        <v>29.087421509557945</v>
      </c>
      <c r="G96" s="39">
        <f>'[2]BRES 2009-15 (WFJ)'!F97</f>
        <v>11.403631097598979</v>
      </c>
      <c r="H96" s="39">
        <f>'[2]BRES 2009-15 (WFJ)'!G97</f>
        <v>0</v>
      </c>
      <c r="I96" s="39">
        <f>'[2]BRES 2009-15 (WFJ)'!H97</f>
        <v>0</v>
      </c>
      <c r="J96" s="39">
        <f>'[2]BRES 2009-15 (WFJ)'!I97</f>
        <v>0.40721820792366453</v>
      </c>
      <c r="K96" s="39">
        <f>'[2]BRES 2009-15 (WFJ)'!J97</f>
        <v>0.81541787801952026</v>
      </c>
      <c r="L96" s="39">
        <f>'[2]BRES 2009-15 (WFJ)'!K97</f>
        <v>2.0652304536894737</v>
      </c>
      <c r="M96" s="39">
        <f>'[2]BRES 2009-15 (WFJ)'!L97</f>
        <v>1.9472369066415673</v>
      </c>
      <c r="N96" s="39">
        <f>'[2]BRES 2009-15 (WFJ)'!M97</f>
        <v>1.9856431269944266</v>
      </c>
      <c r="O96" s="39">
        <f>'[2]BRES 2009-15 (WFJ)'!N97</f>
        <v>1.9655001716013212</v>
      </c>
      <c r="P96" s="39">
        <f>'[2]BRES 2009-15 (WFJ)'!O97</f>
        <v>1.0557492577635577</v>
      </c>
      <c r="Q96" s="39">
        <f>'[2]BRES 2009-15 (WFJ)'!P97</f>
        <v>20.420964568315011</v>
      </c>
      <c r="R96" s="39">
        <f>'[2]BRES 2009-15 (WFJ)'!Q97</f>
        <v>1.06518854086632</v>
      </c>
      <c r="S96" s="39">
        <f>'[2]BRES 2009-15 (WFJ)'!R97</f>
        <v>0</v>
      </c>
      <c r="T96" s="39">
        <f>'[2]BRES 2009-15 (WFJ)'!S97</f>
        <v>0</v>
      </c>
      <c r="U96" s="39">
        <f>'[2]BRES 2009-15 (WFJ)'!T97</f>
        <v>19.766333698069253</v>
      </c>
      <c r="V96" s="39">
        <f>'[2]BRES 2009-15 (WFJ)'!U97</f>
        <v>139.72034664256472</v>
      </c>
    </row>
    <row r="97" spans="1:22" x14ac:dyDescent="0.35">
      <c r="A97" s="40">
        <v>1395</v>
      </c>
      <c r="B97" s="40">
        <f>VLOOKUP($A97,'SIC lookup'!$A:$D,2,FALSE)</f>
        <v>139</v>
      </c>
      <c r="C97" s="40">
        <f>VLOOKUP($A97,'SIC lookup'!$A:$D,3,FALSE)</f>
        <v>13</v>
      </c>
      <c r="D97" s="40" t="str">
        <f>VLOOKUP($A97,'SIC lookup'!$A:$D,4,FALSE)</f>
        <v>C</v>
      </c>
      <c r="E97" s="39">
        <f>'[2]BRES 2009-15 (WFJ)'!D98</f>
        <v>3.8999257469934228</v>
      </c>
      <c r="F97" s="39">
        <f>'[2]BRES 2009-15 (WFJ)'!E98</f>
        <v>3.8789654222304675</v>
      </c>
      <c r="G97" s="39">
        <f>'[2]BRES 2009-15 (WFJ)'!F98</f>
        <v>1.5141811609117264</v>
      </c>
      <c r="H97" s="39">
        <f>'[2]BRES 2009-15 (WFJ)'!G98</f>
        <v>1.0584361901239203</v>
      </c>
      <c r="I97" s="39">
        <f>'[2]BRES 2009-15 (WFJ)'!H98</f>
        <v>1.5749722847565764</v>
      </c>
      <c r="J97" s="39">
        <f>'[2]BRES 2009-15 (WFJ)'!I98</f>
        <v>13.067082078717672</v>
      </c>
      <c r="K97" s="39">
        <f>'[2]BRES 2009-15 (WFJ)'!J98</f>
        <v>0</v>
      </c>
      <c r="L97" s="39">
        <f>'[2]BRES 2009-15 (WFJ)'!K98</f>
        <v>0</v>
      </c>
      <c r="M97" s="39">
        <f>'[2]BRES 2009-15 (WFJ)'!L98</f>
        <v>0</v>
      </c>
      <c r="N97" s="39">
        <f>'[2]BRES 2009-15 (WFJ)'!M98</f>
        <v>0</v>
      </c>
      <c r="O97" s="39">
        <f>'[2]BRES 2009-15 (WFJ)'!N98</f>
        <v>0</v>
      </c>
      <c r="P97" s="39">
        <f>'[2]BRES 2009-15 (WFJ)'!O98</f>
        <v>0</v>
      </c>
      <c r="Q97" s="39">
        <f>'[2]BRES 2009-15 (WFJ)'!P98</f>
        <v>0</v>
      </c>
      <c r="R97" s="39">
        <f>'[2]BRES 2009-15 (WFJ)'!Q98</f>
        <v>0</v>
      </c>
      <c r="S97" s="39">
        <f>'[2]BRES 2009-15 (WFJ)'!R98</f>
        <v>0</v>
      </c>
      <c r="T97" s="39">
        <f>'[2]BRES 2009-15 (WFJ)'!S98</f>
        <v>0</v>
      </c>
      <c r="U97" s="39">
        <f>'[2]BRES 2009-15 (WFJ)'!T98</f>
        <v>0</v>
      </c>
      <c r="V97" s="39">
        <f>'[2]BRES 2009-15 (WFJ)'!U98</f>
        <v>0</v>
      </c>
    </row>
    <row r="98" spans="1:22" x14ac:dyDescent="0.35">
      <c r="A98" s="40">
        <v>1396</v>
      </c>
      <c r="B98" s="40">
        <f>VLOOKUP($A98,'SIC lookup'!$A:$D,2,FALSE)</f>
        <v>139</v>
      </c>
      <c r="C98" s="40">
        <f>VLOOKUP($A98,'SIC lookup'!$A:$D,3,FALSE)</f>
        <v>13</v>
      </c>
      <c r="D98" s="40" t="str">
        <f>VLOOKUP($A98,'SIC lookup'!$A:$D,4,FALSE)</f>
        <v>C</v>
      </c>
      <c r="E98" s="39">
        <f>'[2]BRES 2009-15 (WFJ)'!D99</f>
        <v>44.819331494650953</v>
      </c>
      <c r="F98" s="39">
        <f>'[2]BRES 2009-15 (WFJ)'!E99</f>
        <v>56.44883067985824</v>
      </c>
      <c r="G98" s="39">
        <f>'[2]BRES 2009-15 (WFJ)'!F99</f>
        <v>45.128077508827772</v>
      </c>
      <c r="H98" s="39">
        <f>'[2]BRES 2009-15 (WFJ)'!G99</f>
        <v>45.48709261000819</v>
      </c>
      <c r="I98" s="39">
        <f>'[2]BRES 2009-15 (WFJ)'!H99</f>
        <v>24.308148500264892</v>
      </c>
      <c r="J98" s="39">
        <f>'[2]BRES 2009-15 (WFJ)'!I99</f>
        <v>27.539418900106185</v>
      </c>
      <c r="K98" s="39">
        <f>'[2]BRES 2009-15 (WFJ)'!J99</f>
        <v>24.439355443560842</v>
      </c>
      <c r="L98" s="39">
        <f>'[2]BRES 2009-15 (WFJ)'!K99</f>
        <v>25.464673719368953</v>
      </c>
      <c r="M98" s="39">
        <f>'[2]BRES 2009-15 (WFJ)'!L99</f>
        <v>19.038234907330221</v>
      </c>
      <c r="N98" s="39">
        <f>'[2]BRES 2009-15 (WFJ)'!M99</f>
        <v>18.065035840155822</v>
      </c>
      <c r="O98" s="39">
        <f>'[2]BRES 2009-15 (WFJ)'!N99</f>
        <v>26.534252316617842</v>
      </c>
      <c r="P98" s="39">
        <f>'[2]BRES 2009-15 (WFJ)'!O99</f>
        <v>12.668991093162694</v>
      </c>
      <c r="Q98" s="39">
        <f>'[2]BRES 2009-15 (WFJ)'!P99</f>
        <v>36.757736222967019</v>
      </c>
      <c r="R98" s="39">
        <f>'[2]BRES 2009-15 (WFJ)'!Q99</f>
        <v>24.499336439925361</v>
      </c>
      <c r="S98" s="39">
        <f>'[2]BRES 2009-15 (WFJ)'!R99</f>
        <v>6.8685925617062935</v>
      </c>
      <c r="T98" s="39">
        <f>'[2]BRES 2009-15 (WFJ)'!S99</f>
        <v>15.947563514813119</v>
      </c>
      <c r="U98" s="39">
        <f>'[2]BRES 2009-15 (WFJ)'!T99</f>
        <v>84.006918216794318</v>
      </c>
      <c r="V98" s="39">
        <f>'[2]BRES 2009-15 (WFJ)'!U99</f>
        <v>31.580626295922166</v>
      </c>
    </row>
    <row r="99" spans="1:22" x14ac:dyDescent="0.35">
      <c r="A99" s="40">
        <v>1399</v>
      </c>
      <c r="B99" s="40">
        <f>VLOOKUP($A99,'SIC lookup'!$A:$D,2,FALSE)</f>
        <v>139</v>
      </c>
      <c r="C99" s="40">
        <f>VLOOKUP($A99,'SIC lookup'!$A:$D,3,FALSE)</f>
        <v>13</v>
      </c>
      <c r="D99" s="40" t="str">
        <f>VLOOKUP($A99,'SIC lookup'!$A:$D,4,FALSE)</f>
        <v>C</v>
      </c>
      <c r="E99" s="39">
        <f>'[2]BRES 2009-15 (WFJ)'!D100</f>
        <v>236.27419876798311</v>
      </c>
      <c r="F99" s="39">
        <f>'[2]BRES 2009-15 (WFJ)'!E100</f>
        <v>294.2839605004437</v>
      </c>
      <c r="G99" s="39">
        <f>'[2]BRES 2009-15 (WFJ)'!F100</f>
        <v>238.81791435438166</v>
      </c>
      <c r="H99" s="39">
        <f>'[2]BRES 2009-15 (WFJ)'!G100</f>
        <v>237.52740257544275</v>
      </c>
      <c r="I99" s="39">
        <f>'[2]BRES 2009-15 (WFJ)'!H100</f>
        <v>132.82068703868296</v>
      </c>
      <c r="J99" s="39">
        <f>'[2]BRES 2009-15 (WFJ)'!I100</f>
        <v>146.8161527191335</v>
      </c>
      <c r="K99" s="39">
        <f>'[2]BRES 2009-15 (WFJ)'!J100</f>
        <v>131.79999395604298</v>
      </c>
      <c r="L99" s="39">
        <f>'[2]BRES 2009-15 (WFJ)'!K100</f>
        <v>136.53554745417722</v>
      </c>
      <c r="M99" s="39">
        <f>'[2]BRES 2009-15 (WFJ)'!L100</f>
        <v>104.5155450197617</v>
      </c>
      <c r="N99" s="39">
        <f>'[2]BRES 2009-15 (WFJ)'!M100</f>
        <v>99.85342272554314</v>
      </c>
      <c r="O99" s="39">
        <f>'[2]BRES 2009-15 (WFJ)'!N100</f>
        <v>134.63676175469053</v>
      </c>
      <c r="P99" s="39">
        <f>'[2]BRES 2009-15 (WFJ)'!O100</f>
        <v>150.97214386018877</v>
      </c>
      <c r="Q99" s="39">
        <f>'[2]BRES 2009-15 (WFJ)'!P100</f>
        <v>275.68302167225261</v>
      </c>
      <c r="R99" s="39">
        <f>'[2]BRES 2009-15 (WFJ)'!Q100</f>
        <v>216.233273795863</v>
      </c>
      <c r="S99" s="39">
        <f>'[2]BRES 2009-15 (WFJ)'!R100</f>
        <v>89.291703302181816</v>
      </c>
      <c r="T99" s="39">
        <f>'[2]BRES 2009-15 (WFJ)'!S100</f>
        <v>129.57395355785661</v>
      </c>
      <c r="U99" s="39">
        <f>'[2]BRES 2009-15 (WFJ)'!T100</f>
        <v>416.08132434435777</v>
      </c>
      <c r="V99" s="39">
        <f>'[2]BRES 2009-15 (WFJ)'!U100</f>
        <v>151.20421075017279</v>
      </c>
    </row>
    <row r="100" spans="1:22" x14ac:dyDescent="0.35">
      <c r="A100" s="40">
        <v>1411</v>
      </c>
      <c r="B100" s="40">
        <f>VLOOKUP($A100,'SIC lookup'!$A:$D,2,FALSE)</f>
        <v>141</v>
      </c>
      <c r="C100" s="40">
        <f>VLOOKUP($A100,'SIC lookup'!$A:$D,3,FALSE)</f>
        <v>14</v>
      </c>
      <c r="D100" s="40" t="str">
        <f>VLOOKUP($A100,'SIC lookup'!$A:$D,4,FALSE)</f>
        <v>C</v>
      </c>
      <c r="E100" s="39">
        <f>'[2]BRES 2009-15 (WFJ)'!D101</f>
        <v>1067.0906343824272</v>
      </c>
      <c r="F100" s="39">
        <f>'[2]BRES 2009-15 (WFJ)'!E101</f>
        <v>1103.4272580780439</v>
      </c>
      <c r="G100" s="39">
        <f>'[2]BRES 2009-15 (WFJ)'!F101</f>
        <v>909.73469433688717</v>
      </c>
      <c r="H100" s="39">
        <f>'[2]BRES 2009-15 (WFJ)'!G101</f>
        <v>916.30736901634054</v>
      </c>
      <c r="I100" s="39">
        <f>'[2]BRES 2009-15 (WFJ)'!H101</f>
        <v>774.39980873982688</v>
      </c>
      <c r="J100" s="39">
        <f>'[2]BRES 2009-15 (WFJ)'!I101</f>
        <v>779.24205680241664</v>
      </c>
      <c r="K100" s="39">
        <f>'[2]BRES 2009-15 (WFJ)'!J101</f>
        <v>707.94211552700517</v>
      </c>
      <c r="L100" s="39">
        <f>'[2]BRES 2009-15 (WFJ)'!K101</f>
        <v>683.75366091395063</v>
      </c>
      <c r="M100" s="39">
        <f>'[2]BRES 2009-15 (WFJ)'!L101</f>
        <v>369.69983080857651</v>
      </c>
      <c r="N100" s="39">
        <f>'[2]BRES 2009-15 (WFJ)'!M101</f>
        <v>319.87164800547913</v>
      </c>
      <c r="O100" s="39">
        <f>'[2]BRES 2009-15 (WFJ)'!N101</f>
        <v>217.11550266513791</v>
      </c>
      <c r="P100" s="39">
        <f>'[2]BRES 2009-15 (WFJ)'!O101</f>
        <v>176.31012604651414</v>
      </c>
      <c r="Q100" s="39">
        <f>'[2]BRES 2009-15 (WFJ)'!P101</f>
        <v>150.09408957711534</v>
      </c>
      <c r="R100" s="39">
        <f>'[2]BRES 2009-15 (WFJ)'!Q101</f>
        <v>79.889140564974014</v>
      </c>
      <c r="S100" s="39">
        <f>'[2]BRES 2009-15 (WFJ)'!R101</f>
        <v>149.1465813399081</v>
      </c>
      <c r="T100" s="39">
        <f>'[2]BRES 2009-15 (WFJ)'!S101</f>
        <v>90.70176749049962</v>
      </c>
      <c r="U100" s="39">
        <f>'[2]BRES 2009-15 (WFJ)'!T101</f>
        <v>145.282552680809</v>
      </c>
      <c r="V100" s="39">
        <f>'[2]BRES 2009-15 (WFJ)'!U101</f>
        <v>161.73108618214684</v>
      </c>
    </row>
    <row r="101" spans="1:22" x14ac:dyDescent="0.35">
      <c r="A101" s="40">
        <v>1412</v>
      </c>
      <c r="B101" s="40">
        <f>VLOOKUP($A101,'SIC lookup'!$A:$D,2,FALSE)</f>
        <v>141</v>
      </c>
      <c r="C101" s="40">
        <f>VLOOKUP($A101,'SIC lookup'!$A:$D,3,FALSE)</f>
        <v>14</v>
      </c>
      <c r="D101" s="40" t="str">
        <f>VLOOKUP($A101,'SIC lookup'!$A:$D,4,FALSE)</f>
        <v>C</v>
      </c>
      <c r="E101" s="39">
        <f>'[2]BRES 2009-15 (WFJ)'!D102</f>
        <v>1391.2791036336853</v>
      </c>
      <c r="F101" s="39">
        <f>'[2]BRES 2009-15 (WFJ)'!E102</f>
        <v>907.87438340525125</v>
      </c>
      <c r="G101" s="39">
        <f>'[2]BRES 2009-15 (WFJ)'!F102</f>
        <v>745.57859108898617</v>
      </c>
      <c r="H101" s="39">
        <f>'[2]BRES 2009-15 (WFJ)'!G102</f>
        <v>461.16779117794817</v>
      </c>
      <c r="I101" s="39">
        <f>'[2]BRES 2009-15 (WFJ)'!H102</f>
        <v>289.11630510690935</v>
      </c>
      <c r="J101" s="39">
        <f>'[2]BRES 2009-15 (WFJ)'!I102</f>
        <v>216.73077430382</v>
      </c>
      <c r="K101" s="39">
        <f>'[2]BRES 2009-15 (WFJ)'!J102</f>
        <v>145.79146810452752</v>
      </c>
      <c r="L101" s="39">
        <f>'[2]BRES 2009-15 (WFJ)'!K102</f>
        <v>130.52555033849981</v>
      </c>
      <c r="M101" s="39">
        <f>'[2]BRES 2009-15 (WFJ)'!L102</f>
        <v>147.22627476672216</v>
      </c>
      <c r="N101" s="39">
        <f>'[2]BRES 2009-15 (WFJ)'!M102</f>
        <v>228.94837828916172</v>
      </c>
      <c r="O101" s="39">
        <f>'[2]BRES 2009-15 (WFJ)'!N102</f>
        <v>302.78700664895172</v>
      </c>
      <c r="P101" s="39">
        <f>'[2]BRES 2009-15 (WFJ)'!O102</f>
        <v>214.31709932600225</v>
      </c>
      <c r="Q101" s="39">
        <f>'[2]BRES 2009-15 (WFJ)'!P102</f>
        <v>134.77836615087907</v>
      </c>
      <c r="R101" s="39">
        <f>'[2]BRES 2009-15 (WFJ)'!Q102</f>
        <v>84.149894728439293</v>
      </c>
      <c r="S101" s="39">
        <f>'[2]BRES 2009-15 (WFJ)'!R102</f>
        <v>152.09026386635364</v>
      </c>
      <c r="T101" s="39">
        <f>'[2]BRES 2009-15 (WFJ)'!S102</f>
        <v>121.60017180045004</v>
      </c>
      <c r="U101" s="39">
        <f>'[2]BRES 2009-15 (WFJ)'!T102</f>
        <v>156.15403621474709</v>
      </c>
      <c r="V101" s="39">
        <f>'[2]BRES 2009-15 (WFJ)'!U102</f>
        <v>191.39773512680102</v>
      </c>
    </row>
    <row r="102" spans="1:22" x14ac:dyDescent="0.35">
      <c r="A102" s="40">
        <v>1413</v>
      </c>
      <c r="B102" s="40">
        <f>VLOOKUP($A102,'SIC lookup'!$A:$D,2,FALSE)</f>
        <v>141</v>
      </c>
      <c r="C102" s="40">
        <f>VLOOKUP($A102,'SIC lookup'!$A:$D,3,FALSE)</f>
        <v>14</v>
      </c>
      <c r="D102" s="40" t="str">
        <f>VLOOKUP($A102,'SIC lookup'!$A:$D,4,FALSE)</f>
        <v>C</v>
      </c>
      <c r="E102" s="39">
        <f>'[2]BRES 2009-15 (WFJ)'!D103</f>
        <v>13714.504826295293</v>
      </c>
      <c r="F102" s="39">
        <f>'[2]BRES 2009-15 (WFJ)'!E103</f>
        <v>12879.82914099172</v>
      </c>
      <c r="G102" s="39">
        <f>'[2]BRES 2009-15 (WFJ)'!F103</f>
        <v>11508.790456647592</v>
      </c>
      <c r="H102" s="39">
        <f>'[2]BRES 2009-15 (WFJ)'!G103</f>
        <v>9512.0429102280796</v>
      </c>
      <c r="I102" s="39">
        <f>'[2]BRES 2009-15 (WFJ)'!H103</f>
        <v>8322.7324822953979</v>
      </c>
      <c r="J102" s="39">
        <f>'[2]BRES 2009-15 (WFJ)'!I103</f>
        <v>7547.1945017206299</v>
      </c>
      <c r="K102" s="39">
        <f>'[2]BRES 2009-15 (WFJ)'!J103</f>
        <v>6802.8665050452682</v>
      </c>
      <c r="L102" s="39">
        <f>'[2]BRES 2009-15 (WFJ)'!K103</f>
        <v>6644.3679308842275</v>
      </c>
      <c r="M102" s="39">
        <f>'[2]BRES 2009-15 (WFJ)'!L103</f>
        <v>6200.5709670237729</v>
      </c>
      <c r="N102" s="39">
        <f>'[2]BRES 2009-15 (WFJ)'!M103</f>
        <v>5361.100444903519</v>
      </c>
      <c r="O102" s="39">
        <f>'[2]BRES 2009-15 (WFJ)'!N103</f>
        <v>5782.7211905334952</v>
      </c>
      <c r="P102" s="39">
        <f>'[2]BRES 2009-15 (WFJ)'!O103</f>
        <v>4081.5266305139144</v>
      </c>
      <c r="Q102" s="39">
        <f>'[2]BRES 2009-15 (WFJ)'!P103</f>
        <v>3612.468632134925</v>
      </c>
      <c r="R102" s="39">
        <f>'[2]BRES 2009-15 (WFJ)'!Q103</f>
        <v>1916.2741850185098</v>
      </c>
      <c r="S102" s="39">
        <f>'[2]BRES 2009-15 (WFJ)'!R103</f>
        <v>4302.6826261545848</v>
      </c>
      <c r="T102" s="39">
        <f>'[2]BRES 2009-15 (WFJ)'!S103</f>
        <v>2897.4729460976087</v>
      </c>
      <c r="U102" s="39">
        <f>'[2]BRES 2009-15 (WFJ)'!T103</f>
        <v>5563.2346193215908</v>
      </c>
      <c r="V102" s="39">
        <f>'[2]BRES 2009-15 (WFJ)'!U103</f>
        <v>7108.5118826093885</v>
      </c>
    </row>
    <row r="103" spans="1:22" x14ac:dyDescent="0.35">
      <c r="A103" s="40">
        <v>1414</v>
      </c>
      <c r="B103" s="40">
        <f>VLOOKUP($A103,'SIC lookup'!$A:$D,2,FALSE)</f>
        <v>141</v>
      </c>
      <c r="C103" s="40">
        <f>VLOOKUP($A103,'SIC lookup'!$A:$D,3,FALSE)</f>
        <v>14</v>
      </c>
      <c r="D103" s="40" t="str">
        <f>VLOOKUP($A103,'SIC lookup'!$A:$D,4,FALSE)</f>
        <v>C</v>
      </c>
      <c r="E103" s="39">
        <f>'[2]BRES 2009-15 (WFJ)'!D104</f>
        <v>2486.4805952517863</v>
      </c>
      <c r="F103" s="39">
        <f>'[2]BRES 2009-15 (WFJ)'!E104</f>
        <v>1995.8786239921299</v>
      </c>
      <c r="G103" s="39">
        <f>'[2]BRES 2009-15 (WFJ)'!F104</f>
        <v>1524.0564671124</v>
      </c>
      <c r="H103" s="39">
        <f>'[2]BRES 2009-15 (WFJ)'!G104</f>
        <v>1294.7777728151859</v>
      </c>
      <c r="I103" s="39">
        <f>'[2]BRES 2009-15 (WFJ)'!H104</f>
        <v>1120.1899259919946</v>
      </c>
      <c r="J103" s="39">
        <f>'[2]BRES 2009-15 (WFJ)'!I104</f>
        <v>988.48980980516274</v>
      </c>
      <c r="K103" s="39">
        <f>'[2]BRES 2009-15 (WFJ)'!J104</f>
        <v>1050.3863618893199</v>
      </c>
      <c r="L103" s="39">
        <f>'[2]BRES 2009-15 (WFJ)'!K104</f>
        <v>1060.4092687517352</v>
      </c>
      <c r="M103" s="39">
        <f>'[2]BRES 2009-15 (WFJ)'!L104</f>
        <v>946.57054480512886</v>
      </c>
      <c r="N103" s="39">
        <f>'[2]BRES 2009-15 (WFJ)'!M104</f>
        <v>602.76601773030814</v>
      </c>
      <c r="O103" s="39">
        <f>'[2]BRES 2009-15 (WFJ)'!N104</f>
        <v>638.98137621730132</v>
      </c>
      <c r="P103" s="39">
        <f>'[2]BRES 2009-15 (WFJ)'!O104</f>
        <v>476.14291525136457</v>
      </c>
      <c r="Q103" s="39">
        <f>'[2]BRES 2009-15 (WFJ)'!P104</f>
        <v>261.38834647443213</v>
      </c>
      <c r="R103" s="39">
        <f>'[2]BRES 2009-15 (WFJ)'!Q104</f>
        <v>132.08337906742369</v>
      </c>
      <c r="S103" s="39">
        <f>'[2]BRES 2009-15 (WFJ)'!R104</f>
        <v>172.69604155147252</v>
      </c>
      <c r="T103" s="39">
        <f>'[2]BRES 2009-15 (WFJ)'!S104</f>
        <v>157.48218970877957</v>
      </c>
      <c r="U103" s="39">
        <f>'[2]BRES 2009-15 (WFJ)'!T104</f>
        <v>249.05580459567261</v>
      </c>
      <c r="V103" s="39">
        <f>'[2]BRES 2009-15 (WFJ)'!U104</f>
        <v>316.76325163485569</v>
      </c>
    </row>
    <row r="104" spans="1:22" x14ac:dyDescent="0.35">
      <c r="A104" s="40">
        <v>1419</v>
      </c>
      <c r="B104" s="40">
        <f>VLOOKUP($A104,'SIC lookup'!$A:$D,2,FALSE)</f>
        <v>141</v>
      </c>
      <c r="C104" s="40">
        <f>VLOOKUP($A104,'SIC lookup'!$A:$D,3,FALSE)</f>
        <v>14</v>
      </c>
      <c r="D104" s="40" t="str">
        <f>VLOOKUP($A104,'SIC lookup'!$A:$D,4,FALSE)</f>
        <v>C</v>
      </c>
      <c r="E104" s="39">
        <f>'[2]BRES 2009-15 (WFJ)'!D105</f>
        <v>9010.1530592440267</v>
      </c>
      <c r="F104" s="39">
        <f>'[2]BRES 2009-15 (WFJ)'!E105</f>
        <v>8430.1631235485293</v>
      </c>
      <c r="G104" s="39">
        <f>'[2]BRES 2009-15 (WFJ)'!F105</f>
        <v>7838.1045779825154</v>
      </c>
      <c r="H104" s="39">
        <f>'[2]BRES 2009-15 (WFJ)'!G105</f>
        <v>6780.4342903098986</v>
      </c>
      <c r="I104" s="39">
        <f>'[2]BRES 2009-15 (WFJ)'!H105</f>
        <v>4985.8616559022357</v>
      </c>
      <c r="J104" s="39">
        <f>'[2]BRES 2009-15 (WFJ)'!I105</f>
        <v>4554.1364047772049</v>
      </c>
      <c r="K104" s="39">
        <f>'[2]BRES 2009-15 (WFJ)'!J105</f>
        <v>4293.6544326597505</v>
      </c>
      <c r="L104" s="39">
        <f>'[2]BRES 2009-15 (WFJ)'!K105</f>
        <v>3988.8502479462895</v>
      </c>
      <c r="M104" s="39">
        <f>'[2]BRES 2009-15 (WFJ)'!L105</f>
        <v>3175.9700371488993</v>
      </c>
      <c r="N104" s="39">
        <f>'[2]BRES 2009-15 (WFJ)'!M105</f>
        <v>2915.480701272058</v>
      </c>
      <c r="O104" s="39">
        <f>'[2]BRES 2009-15 (WFJ)'!N105</f>
        <v>2797.9902037896263</v>
      </c>
      <c r="P104" s="39">
        <f>'[2]BRES 2009-15 (WFJ)'!O105</f>
        <v>1811.6657263222651</v>
      </c>
      <c r="Q104" s="39">
        <f>'[2]BRES 2009-15 (WFJ)'!P105</f>
        <v>1188.5001378759337</v>
      </c>
      <c r="R104" s="39">
        <f>'[2]BRES 2009-15 (WFJ)'!Q105</f>
        <v>634.85237035632679</v>
      </c>
      <c r="S104" s="39">
        <f>'[2]BRES 2009-15 (WFJ)'!R105</f>
        <v>1068.5567570997362</v>
      </c>
      <c r="T104" s="39">
        <f>'[2]BRES 2009-15 (WFJ)'!S105</f>
        <v>670.7943903418269</v>
      </c>
      <c r="U104" s="39">
        <f>'[2]BRES 2009-15 (WFJ)'!T105</f>
        <v>1530.9025449154635</v>
      </c>
      <c r="V104" s="39">
        <f>'[2]BRES 2009-15 (WFJ)'!U105</f>
        <v>2105.3750863948108</v>
      </c>
    </row>
    <row r="105" spans="1:22" x14ac:dyDescent="0.35">
      <c r="A105" s="40">
        <v>1420</v>
      </c>
      <c r="B105" s="40">
        <f>VLOOKUP($A105,'SIC lookup'!$A:$D,2,FALSE)</f>
        <v>142</v>
      </c>
      <c r="C105" s="40">
        <f>VLOOKUP($A105,'SIC lookup'!$A:$D,3,FALSE)</f>
        <v>14</v>
      </c>
      <c r="D105" s="40" t="str">
        <f>VLOOKUP($A105,'SIC lookup'!$A:$D,4,FALSE)</f>
        <v>C</v>
      </c>
      <c r="E105" s="39">
        <f>'[2]BRES 2009-15 (WFJ)'!D106</f>
        <v>176.25471904933212</v>
      </c>
      <c r="F105" s="39">
        <f>'[2]BRES 2009-15 (WFJ)'!E106</f>
        <v>70.122972082161326</v>
      </c>
      <c r="G105" s="39">
        <f>'[2]BRES 2009-15 (WFJ)'!F106</f>
        <v>144.3303130308249</v>
      </c>
      <c r="H105" s="39">
        <f>'[2]BRES 2009-15 (WFJ)'!G106</f>
        <v>139.15742675367255</v>
      </c>
      <c r="I105" s="39">
        <f>'[2]BRES 2009-15 (WFJ)'!H106</f>
        <v>41.413755954323051</v>
      </c>
      <c r="J105" s="39">
        <f>'[2]BRES 2009-15 (WFJ)'!I106</f>
        <v>73.873518282420918</v>
      </c>
      <c r="K105" s="39">
        <f>'[2]BRES 2009-15 (WFJ)'!J106</f>
        <v>27.520945817633539</v>
      </c>
      <c r="L105" s="39">
        <f>'[2]BRES 2009-15 (WFJ)'!K106</f>
        <v>40.079241264739132</v>
      </c>
      <c r="M105" s="39">
        <f>'[2]BRES 2009-15 (WFJ)'!L106</f>
        <v>67.2213997842764</v>
      </c>
      <c r="N105" s="39">
        <f>'[2]BRES 2009-15 (WFJ)'!M106</f>
        <v>70.451327304021916</v>
      </c>
      <c r="O105" s="39">
        <f>'[2]BRES 2009-15 (WFJ)'!N106</f>
        <v>26.386839803747737</v>
      </c>
      <c r="P105" s="39">
        <f>'[2]BRES 2009-15 (WFJ)'!O106</f>
        <v>28.505229959616059</v>
      </c>
      <c r="Q105" s="39">
        <f>'[2]BRES 2009-15 (WFJ)'!P106</f>
        <v>24.50515748197801</v>
      </c>
      <c r="R105" s="39">
        <f>'[2]BRES 2009-15 (WFJ)'!Q106</f>
        <v>4.2607541634652799</v>
      </c>
      <c r="S105" s="39">
        <f>'[2]BRES 2009-15 (WFJ)'!R106</f>
        <v>8.8310475793366638</v>
      </c>
      <c r="T105" s="39">
        <f>'[2]BRES 2009-15 (WFJ)'!S106</f>
        <v>4.9836135983791001</v>
      </c>
      <c r="U105" s="39">
        <f>'[2]BRES 2009-15 (WFJ)'!T106</f>
        <v>10.871483533938088</v>
      </c>
      <c r="V105" s="39">
        <f>'[2]BRES 2009-15 (WFJ)'!U106</f>
        <v>13.397841458876069</v>
      </c>
    </row>
    <row r="106" spans="1:22" x14ac:dyDescent="0.35">
      <c r="A106" s="40">
        <v>1431</v>
      </c>
      <c r="B106" s="40">
        <f>VLOOKUP($A106,'SIC lookup'!$A:$D,2,FALSE)</f>
        <v>143</v>
      </c>
      <c r="C106" s="40">
        <f>VLOOKUP($A106,'SIC lookup'!$A:$D,3,FALSE)</f>
        <v>14</v>
      </c>
      <c r="D106" s="40" t="str">
        <f>VLOOKUP($A106,'SIC lookup'!$A:$D,4,FALSE)</f>
        <v>C</v>
      </c>
      <c r="E106" s="39">
        <f>'[2]BRES 2009-15 (WFJ)'!D107</f>
        <v>166.8651180436776</v>
      </c>
      <c r="F106" s="39">
        <f>'[2]BRES 2009-15 (WFJ)'!E107</f>
        <v>126.5302835665771</v>
      </c>
      <c r="G106" s="39">
        <f>'[2]BRES 2009-15 (WFJ)'!F107</f>
        <v>76.97450990879311</v>
      </c>
      <c r="H106" s="39">
        <f>'[2]BRES 2009-15 (WFJ)'!G107</f>
        <v>69.948294061524962</v>
      </c>
      <c r="I106" s="39">
        <f>'[2]BRES 2009-15 (WFJ)'!H107</f>
        <v>60.493458298484057</v>
      </c>
      <c r="J106" s="39">
        <f>'[2]BRES 2009-15 (WFJ)'!I107</f>
        <v>19.485391249147352</v>
      </c>
      <c r="K106" s="39">
        <f>'[2]BRES 2009-15 (WFJ)'!J107</f>
        <v>14.188271077539653</v>
      </c>
      <c r="L106" s="39">
        <f>'[2]BRES 2009-15 (WFJ)'!K107</f>
        <v>19.76425544180827</v>
      </c>
      <c r="M106" s="39">
        <f>'[2]BRES 2009-15 (WFJ)'!L107</f>
        <v>12.705720815836232</v>
      </c>
      <c r="N106" s="39">
        <f>'[2]BRES 2009-15 (WFJ)'!M107</f>
        <v>15.115708304245077</v>
      </c>
      <c r="O106" s="39">
        <f>'[2]BRES 2009-15 (WFJ)'!N107</f>
        <v>10.687407183082186</v>
      </c>
      <c r="P106" s="39">
        <f>'[2]BRES 2009-15 (WFJ)'!O107</f>
        <v>8.4459940621084613</v>
      </c>
      <c r="Q106" s="39">
        <f>'[2]BRES 2009-15 (WFJ)'!P107</f>
        <v>13.273626969404758</v>
      </c>
      <c r="R106" s="39">
        <f>'[2]BRES 2009-15 (WFJ)'!Q107</f>
        <v>7.456319786064241</v>
      </c>
      <c r="S106" s="39">
        <f>'[2]BRES 2009-15 (WFJ)'!R107</f>
        <v>23.549460211564433</v>
      </c>
      <c r="T106" s="39">
        <f>'[2]BRES 2009-15 (WFJ)'!S107</f>
        <v>6.9770590377307409</v>
      </c>
      <c r="U106" s="39">
        <f>'[2]BRES 2009-15 (WFJ)'!T107</f>
        <v>32.614450601814262</v>
      </c>
      <c r="V106" s="39">
        <f>'[2]BRES 2009-15 (WFJ)'!U107</f>
        <v>4.7849433781700252</v>
      </c>
    </row>
    <row r="107" spans="1:22" x14ac:dyDescent="0.35">
      <c r="A107" s="40">
        <v>1439</v>
      </c>
      <c r="B107" s="40">
        <f>VLOOKUP($A107,'SIC lookup'!$A:$D,2,FALSE)</f>
        <v>143</v>
      </c>
      <c r="C107" s="40">
        <f>VLOOKUP($A107,'SIC lookup'!$A:$D,3,FALSE)</f>
        <v>14</v>
      </c>
      <c r="D107" s="40" t="str">
        <f>VLOOKUP($A107,'SIC lookup'!$A:$D,4,FALSE)</f>
        <v>C</v>
      </c>
      <c r="E107" s="39">
        <f>'[2]BRES 2009-15 (WFJ)'!D108</f>
        <v>219.94883061690223</v>
      </c>
      <c r="F107" s="39">
        <f>'[2]BRES 2009-15 (WFJ)'!E108</f>
        <v>198.0550650347767</v>
      </c>
      <c r="G107" s="39">
        <f>'[2]BRES 2009-15 (WFJ)'!F108</f>
        <v>152.26624178205566</v>
      </c>
      <c r="H107" s="39">
        <f>'[2]BRES 2009-15 (WFJ)'!G108</f>
        <v>79.120917288020777</v>
      </c>
      <c r="I107" s="39">
        <f>'[2]BRES 2009-15 (WFJ)'!H108</f>
        <v>88.300022029594871</v>
      </c>
      <c r="J107" s="39">
        <f>'[2]BRES 2009-15 (WFJ)'!I108</f>
        <v>93.493628362197128</v>
      </c>
      <c r="K107" s="39">
        <f>'[2]BRES 2009-15 (WFJ)'!J108</f>
        <v>30.736395633946749</v>
      </c>
      <c r="L107" s="39">
        <f>'[2]BRES 2009-15 (WFJ)'!K108</f>
        <v>48.123527789159681</v>
      </c>
      <c r="M107" s="39">
        <f>'[2]BRES 2009-15 (WFJ)'!L108</f>
        <v>63.390243646805054</v>
      </c>
      <c r="N107" s="39">
        <f>'[2]BRES 2009-15 (WFJ)'!M108</f>
        <v>79.950113924909303</v>
      </c>
      <c r="O107" s="39">
        <f>'[2]BRES 2009-15 (WFJ)'!N108</f>
        <v>45.462873534430585</v>
      </c>
      <c r="P107" s="39">
        <f>'[2]BRES 2009-15 (WFJ)'!O108</f>
        <v>31.672477732906735</v>
      </c>
      <c r="Q107" s="39">
        <f>'[2]BRES 2009-15 (WFJ)'!P108</f>
        <v>26.547253938809511</v>
      </c>
      <c r="R107" s="39">
        <f>'[2]BRES 2009-15 (WFJ)'!Q108</f>
        <v>14.912639572128482</v>
      </c>
      <c r="S107" s="39">
        <f>'[2]BRES 2009-15 (WFJ)'!R108</f>
        <v>24.530687720379618</v>
      </c>
      <c r="T107" s="39">
        <f>'[2]BRES 2009-15 (WFJ)'!S108</f>
        <v>24.918067991895501</v>
      </c>
      <c r="U107" s="39">
        <f>'[2]BRES 2009-15 (WFJ)'!T108</f>
        <v>102.78493522996011</v>
      </c>
      <c r="V107" s="39">
        <f>'[2]BRES 2009-15 (WFJ)'!U108</f>
        <v>81.344037428890431</v>
      </c>
    </row>
    <row r="108" spans="1:22" x14ac:dyDescent="0.35">
      <c r="A108" s="40">
        <v>1511</v>
      </c>
      <c r="B108" s="40">
        <f>VLOOKUP($A108,'SIC lookup'!$A:$D,2,FALSE)</f>
        <v>151</v>
      </c>
      <c r="C108" s="40">
        <f>VLOOKUP($A108,'SIC lookup'!$A:$D,3,FALSE)</f>
        <v>15</v>
      </c>
      <c r="D108" s="40" t="str">
        <f>VLOOKUP($A108,'SIC lookup'!$A:$D,4,FALSE)</f>
        <v>C</v>
      </c>
      <c r="E108" s="39">
        <f>'[2]BRES 2009-15 (WFJ)'!D109</f>
        <v>804.8878949184766</v>
      </c>
      <c r="F108" s="39">
        <f>'[2]BRES 2009-15 (WFJ)'!E109</f>
        <v>759.26192203394453</v>
      </c>
      <c r="G108" s="39">
        <f>'[2]BRES 2009-15 (WFJ)'!F109</f>
        <v>747.41234028283736</v>
      </c>
      <c r="H108" s="39">
        <f>'[2]BRES 2009-15 (WFJ)'!G109</f>
        <v>174.9845040898592</v>
      </c>
      <c r="I108" s="39">
        <f>'[2]BRES 2009-15 (WFJ)'!H109</f>
        <v>118.27979289509381</v>
      </c>
      <c r="J108" s="39">
        <f>'[2]BRES 2009-15 (WFJ)'!I109</f>
        <v>93.838255542666957</v>
      </c>
      <c r="K108" s="39">
        <f>'[2]BRES 2009-15 (WFJ)'!J109</f>
        <v>86.53471103036189</v>
      </c>
      <c r="L108" s="39">
        <f>'[2]BRES 2009-15 (WFJ)'!K109</f>
        <v>101.22499946882327</v>
      </c>
      <c r="M108" s="39">
        <f>'[2]BRES 2009-15 (WFJ)'!L109</f>
        <v>74.592000509658163</v>
      </c>
      <c r="N108" s="39">
        <f>'[2]BRES 2009-15 (WFJ)'!M109</f>
        <v>50.477138438858326</v>
      </c>
      <c r="O108" s="39">
        <f>'[2]BRES 2009-15 (WFJ)'!N109</f>
        <v>41.275503603627755</v>
      </c>
      <c r="P108" s="39">
        <f>'[2]BRES 2009-15 (WFJ)'!O109</f>
        <v>10.557492577635578</v>
      </c>
      <c r="Q108" s="39">
        <f>'[2]BRES 2009-15 (WFJ)'!P109</f>
        <v>7.1473375989102532</v>
      </c>
      <c r="R108" s="39">
        <f>'[2]BRES 2009-15 (WFJ)'!Q109</f>
        <v>13.84745103126216</v>
      </c>
      <c r="S108" s="39">
        <f>'[2]BRES 2009-15 (WFJ)'!R109</f>
        <v>13.737185123412587</v>
      </c>
      <c r="T108" s="39">
        <f>'[2]BRES 2009-15 (WFJ)'!S109</f>
        <v>1.9934454393516399</v>
      </c>
      <c r="U108" s="39">
        <f>'[2]BRES 2009-15 (WFJ)'!T109</f>
        <v>0</v>
      </c>
      <c r="V108" s="39">
        <f>'[2]BRES 2009-15 (WFJ)'!U109</f>
        <v>0</v>
      </c>
    </row>
    <row r="109" spans="1:22" x14ac:dyDescent="0.35">
      <c r="A109" s="40">
        <v>1512</v>
      </c>
      <c r="B109" s="40">
        <f>VLOOKUP($A109,'SIC lookup'!$A:$D,2,FALSE)</f>
        <v>151</v>
      </c>
      <c r="C109" s="40">
        <f>VLOOKUP($A109,'SIC lookup'!$A:$D,3,FALSE)</f>
        <v>15</v>
      </c>
      <c r="D109" s="40" t="str">
        <f>VLOOKUP($A109,'SIC lookup'!$A:$D,4,FALSE)</f>
        <v>C</v>
      </c>
      <c r="E109" s="39">
        <f>'[2]BRES 2009-15 (WFJ)'!D110</f>
        <v>2241.3236236943949</v>
      </c>
      <c r="F109" s="39">
        <f>'[2]BRES 2009-15 (WFJ)'!E110</f>
        <v>2261.964883785764</v>
      </c>
      <c r="G109" s="39">
        <f>'[2]BRES 2009-15 (WFJ)'!F110</f>
        <v>1984.8478463355843</v>
      </c>
      <c r="H109" s="39">
        <f>'[2]BRES 2009-15 (WFJ)'!G110</f>
        <v>1752.9307385093509</v>
      </c>
      <c r="I109" s="39">
        <f>'[2]BRES 2009-15 (WFJ)'!H110</f>
        <v>1458.1517377847115</v>
      </c>
      <c r="J109" s="39">
        <f>'[2]BRES 2009-15 (WFJ)'!I110</f>
        <v>1355.4297297715034</v>
      </c>
      <c r="K109" s="39">
        <f>'[2]BRES 2009-15 (WFJ)'!J110</f>
        <v>1183.0203741063076</v>
      </c>
      <c r="L109" s="39">
        <f>'[2]BRES 2009-15 (WFJ)'!K110</f>
        <v>1229.4821373406905</v>
      </c>
      <c r="M109" s="39">
        <f>'[2]BRES 2009-15 (WFJ)'!L110</f>
        <v>877.55505548321185</v>
      </c>
      <c r="N109" s="39">
        <f>'[2]BRES 2009-15 (WFJ)'!M110</f>
        <v>550.10087597958034</v>
      </c>
      <c r="O109" s="39">
        <f>'[2]BRES 2009-15 (WFJ)'!N110</f>
        <v>516.92654513114769</v>
      </c>
      <c r="P109" s="39">
        <f>'[2]BRES 2009-15 (WFJ)'!O110</f>
        <v>194.25786342849463</v>
      </c>
      <c r="Q109" s="39">
        <f>'[2]BRES 2009-15 (WFJ)'!P110</f>
        <v>197.06230808423982</v>
      </c>
      <c r="R109" s="39">
        <f>'[2]BRES 2009-15 (WFJ)'!Q110</f>
        <v>745.63197860642401</v>
      </c>
      <c r="S109" s="39">
        <f>'[2]BRES 2009-15 (WFJ)'!R110</f>
        <v>363.05417826161835</v>
      </c>
      <c r="T109" s="39">
        <f>'[2]BRES 2009-15 (WFJ)'!S110</f>
        <v>62.793531339576653</v>
      </c>
      <c r="U109" s="39">
        <f>'[2]BRES 2009-15 (WFJ)'!T110</f>
        <v>185.80353676185098</v>
      </c>
      <c r="V109" s="39">
        <f>'[2]BRES 2009-15 (WFJ)'!U110</f>
        <v>134.93540326439472</v>
      </c>
    </row>
    <row r="110" spans="1:22" x14ac:dyDescent="0.35">
      <c r="A110" s="40">
        <v>1520</v>
      </c>
      <c r="B110" s="40">
        <f>VLOOKUP($A110,'SIC lookup'!$A:$D,2,FALSE)</f>
        <v>152</v>
      </c>
      <c r="C110" s="40">
        <f>VLOOKUP($A110,'SIC lookup'!$A:$D,3,FALSE)</f>
        <v>15</v>
      </c>
      <c r="D110" s="40" t="str">
        <f>VLOOKUP($A110,'SIC lookup'!$A:$D,4,FALSE)</f>
        <v>C</v>
      </c>
      <c r="E110" s="39">
        <f>'[2]BRES 2009-15 (WFJ)'!D111</f>
        <v>2853.5319542860648</v>
      </c>
      <c r="F110" s="39">
        <f>'[2]BRES 2009-15 (WFJ)'!E111</f>
        <v>1979.0551379575545</v>
      </c>
      <c r="G110" s="39">
        <f>'[2]BRES 2009-15 (WFJ)'!F111</f>
        <v>1803.3776657977569</v>
      </c>
      <c r="H110" s="39">
        <f>'[2]BRES 2009-15 (WFJ)'!G111</f>
        <v>1164.9784420882372</v>
      </c>
      <c r="I110" s="39">
        <f>'[2]BRES 2009-15 (WFJ)'!H111</f>
        <v>1269.4889813395575</v>
      </c>
      <c r="J110" s="39">
        <f>'[2]BRES 2009-15 (WFJ)'!I111</f>
        <v>856.40746031382002</v>
      </c>
      <c r="K110" s="39">
        <f>'[2]BRES 2009-15 (WFJ)'!J111</f>
        <v>957.80137644721049</v>
      </c>
      <c r="L110" s="39">
        <f>'[2]BRES 2009-15 (WFJ)'!K111</f>
        <v>906.23968420951417</v>
      </c>
      <c r="M110" s="39">
        <f>'[2]BRES 2009-15 (WFJ)'!L111</f>
        <v>843.76940754832276</v>
      </c>
      <c r="N110" s="39">
        <f>'[2]BRES 2009-15 (WFJ)'!M111</f>
        <v>457.05056074766532</v>
      </c>
      <c r="O110" s="39">
        <f>'[2]BRES 2009-15 (WFJ)'!N111</f>
        <v>498.74566854383522</v>
      </c>
      <c r="P110" s="39">
        <f>'[2]BRES 2009-15 (WFJ)'!O111</f>
        <v>338.89551174210203</v>
      </c>
      <c r="Q110" s="39">
        <f>'[2]BRES 2009-15 (WFJ)'!P111</f>
        <v>223.60956202304936</v>
      </c>
      <c r="R110" s="39">
        <f>'[2]BRES 2009-15 (WFJ)'!Q111</f>
        <v>486.79116317590831</v>
      </c>
      <c r="S110" s="39">
        <f>'[2]BRES 2009-15 (WFJ)'!R111</f>
        <v>378.75381840266135</v>
      </c>
      <c r="T110" s="39">
        <f>'[2]BRES 2009-15 (WFJ)'!S111</f>
        <v>233.23311640414187</v>
      </c>
      <c r="U110" s="39">
        <f>'[2]BRES 2009-15 (WFJ)'!T111</f>
        <v>230.27778758250682</v>
      </c>
      <c r="V110" s="39">
        <f>'[2]BRES 2009-15 (WFJ)'!U111</f>
        <v>267.9568291775214</v>
      </c>
    </row>
    <row r="111" spans="1:22" x14ac:dyDescent="0.35">
      <c r="A111" s="40">
        <v>1610</v>
      </c>
      <c r="B111" s="40">
        <f>VLOOKUP($A111,'SIC lookup'!$A:$D,2,FALSE)</f>
        <v>161</v>
      </c>
      <c r="C111" s="40">
        <f>VLOOKUP($A111,'SIC lookup'!$A:$D,3,FALSE)</f>
        <v>16</v>
      </c>
      <c r="D111" s="40" t="str">
        <f>VLOOKUP($A111,'SIC lookup'!$A:$D,4,FALSE)</f>
        <v>C</v>
      </c>
      <c r="E111" s="39">
        <f>'[2]BRES 2009-15 (WFJ)'!D112</f>
        <v>574.41006821416408</v>
      </c>
      <c r="F111" s="39">
        <f>'[2]BRES 2009-15 (WFJ)'!E112</f>
        <v>416.36502026157194</v>
      </c>
      <c r="G111" s="39">
        <f>'[2]BRES 2009-15 (WFJ)'!F112</f>
        <v>396.94730247052536</v>
      </c>
      <c r="H111" s="39">
        <f>'[2]BRES 2009-15 (WFJ)'!G112</f>
        <v>479.44867298696414</v>
      </c>
      <c r="I111" s="39">
        <f>'[2]BRES 2009-15 (WFJ)'!H112</f>
        <v>402.6712091345214</v>
      </c>
      <c r="J111" s="39">
        <f>'[2]BRES 2009-15 (WFJ)'!I112</f>
        <v>440.11996986735863</v>
      </c>
      <c r="K111" s="39">
        <f>'[2]BRES 2009-15 (WFJ)'!J112</f>
        <v>373.75293734469204</v>
      </c>
      <c r="L111" s="39">
        <f>'[2]BRES 2009-15 (WFJ)'!K112</f>
        <v>349.17900239878458</v>
      </c>
      <c r="M111" s="39">
        <f>'[2]BRES 2009-15 (WFJ)'!L112</f>
        <v>264.04268362254959</v>
      </c>
      <c r="N111" s="39">
        <f>'[2]BRES 2009-15 (WFJ)'!M112</f>
        <v>317.92857422603703</v>
      </c>
      <c r="O111" s="39">
        <f>'[2]BRES 2009-15 (WFJ)'!N112</f>
        <v>263.50764167686702</v>
      </c>
      <c r="P111" s="39">
        <f>'[2]BRES 2009-15 (WFJ)'!O112</f>
        <v>111.90942132293712</v>
      </c>
      <c r="Q111" s="39">
        <f>'[2]BRES 2009-15 (WFJ)'!P112</f>
        <v>31.652495080888261</v>
      </c>
      <c r="R111" s="39">
        <f>'[2]BRES 2009-15 (WFJ)'!Q112</f>
        <v>34.086033307722239</v>
      </c>
      <c r="S111" s="39">
        <f>'[2]BRES 2009-15 (WFJ)'!R112</f>
        <v>61.817333055356642</v>
      </c>
      <c r="T111" s="39">
        <f>'[2]BRES 2009-15 (WFJ)'!S112</f>
        <v>90.70176749049962</v>
      </c>
      <c r="U111" s="39">
        <f>'[2]BRES 2009-15 (WFJ)'!T112</f>
        <v>35.579400656524655</v>
      </c>
      <c r="V111" s="39">
        <f>'[2]BRES 2009-15 (WFJ)'!U112</f>
        <v>59.333297889308312</v>
      </c>
    </row>
    <row r="112" spans="1:22" x14ac:dyDescent="0.35">
      <c r="A112" s="40">
        <v>1621</v>
      </c>
      <c r="B112" s="40">
        <f>VLOOKUP($A112,'SIC lookup'!$A:$D,2,FALSE)</f>
        <v>162</v>
      </c>
      <c r="C112" s="40">
        <f>VLOOKUP($A112,'SIC lookup'!$A:$D,3,FALSE)</f>
        <v>16</v>
      </c>
      <c r="D112" s="40" t="str">
        <f>VLOOKUP($A112,'SIC lookup'!$A:$D,4,FALSE)</f>
        <v>C</v>
      </c>
      <c r="E112" s="39">
        <f>'[2]BRES 2009-15 (WFJ)'!D113</f>
        <v>503.01362739629133</v>
      </c>
      <c r="F112" s="39">
        <f>'[2]BRES 2009-15 (WFJ)'!E113</f>
        <v>412.09757770364939</v>
      </c>
      <c r="G112" s="39">
        <f>'[2]BRES 2009-15 (WFJ)'!F113</f>
        <v>431.71480316200154</v>
      </c>
      <c r="H112" s="39">
        <f>'[2]BRES 2009-15 (WFJ)'!G113</f>
        <v>431.10766331265415</v>
      </c>
      <c r="I112" s="39">
        <f>'[2]BRES 2009-15 (WFJ)'!H113</f>
        <v>389.1742624935099</v>
      </c>
      <c r="J112" s="39">
        <f>'[2]BRES 2009-15 (WFJ)'!I113</f>
        <v>271.08268627554975</v>
      </c>
      <c r="K112" s="39">
        <f>'[2]BRES 2009-15 (WFJ)'!J113</f>
        <v>272.83035440650184</v>
      </c>
      <c r="L112" s="39">
        <f>'[2]BRES 2009-15 (WFJ)'!K113</f>
        <v>200.10343387568028</v>
      </c>
      <c r="M112" s="39">
        <f>'[2]BRES 2009-15 (WFJ)'!L113</f>
        <v>186.57386515527855</v>
      </c>
      <c r="N112" s="39">
        <f>'[2]BRES 2009-15 (WFJ)'!M113</f>
        <v>176.8765281400745</v>
      </c>
      <c r="O112" s="39">
        <f>'[2]BRES 2009-15 (WFJ)'!N113</f>
        <v>54.437335109886597</v>
      </c>
      <c r="P112" s="39">
        <f>'[2]BRES 2009-15 (WFJ)'!O113</f>
        <v>40.118471795015196</v>
      </c>
      <c r="Q112" s="39">
        <f>'[2]BRES 2009-15 (WFJ)'!P113</f>
        <v>15.315723426236257</v>
      </c>
      <c r="R112" s="39">
        <f>'[2]BRES 2009-15 (WFJ)'!Q113</f>
        <v>33.020844766855923</v>
      </c>
      <c r="S112" s="39">
        <f>'[2]BRES 2009-15 (WFJ)'!R113</f>
        <v>96.160295863888109</v>
      </c>
      <c r="T112" s="39">
        <f>'[2]BRES 2009-15 (WFJ)'!S113</f>
        <v>143.52807163331809</v>
      </c>
      <c r="U112" s="39">
        <f>'[2]BRES 2009-15 (WFJ)'!T113</f>
        <v>36.567717341428121</v>
      </c>
      <c r="V112" s="39">
        <f>'[2]BRES 2009-15 (WFJ)'!U113</f>
        <v>86.128980807060444</v>
      </c>
    </row>
    <row r="113" spans="1:22" x14ac:dyDescent="0.35">
      <c r="A113" s="40">
        <v>1622</v>
      </c>
      <c r="B113" s="40">
        <f>VLOOKUP($A113,'SIC lookup'!$A:$D,2,FALSE)</f>
        <v>162</v>
      </c>
      <c r="C113" s="40">
        <f>VLOOKUP($A113,'SIC lookup'!$A:$D,3,FALSE)</f>
        <v>16</v>
      </c>
      <c r="D113" s="40" t="str">
        <f>VLOOKUP($A113,'SIC lookup'!$A:$D,4,FALSE)</f>
        <v>C</v>
      </c>
      <c r="E113" s="39">
        <f>'[2]BRES 2009-15 (WFJ)'!D114</f>
        <v>2.5551716877912214</v>
      </c>
      <c r="F113" s="39">
        <f>'[2]BRES 2009-15 (WFJ)'!E114</f>
        <v>2.8949091058647221</v>
      </c>
      <c r="G113" s="39">
        <f>'[2]BRES 2009-15 (WFJ)'!F114</f>
        <v>2.714093224604099</v>
      </c>
      <c r="H113" s="39">
        <f>'[2]BRES 2009-15 (WFJ)'!G114</f>
        <v>3.0476780140430981</v>
      </c>
      <c r="I113" s="39">
        <f>'[2]BRES 2009-15 (WFJ)'!H114</f>
        <v>2.7627013121756585</v>
      </c>
      <c r="J113" s="39">
        <f>'[2]BRES 2009-15 (WFJ)'!I114</f>
        <v>2.865278895264245</v>
      </c>
      <c r="K113" s="39">
        <f>'[2]BRES 2009-15 (WFJ)'!J114</f>
        <v>2.8550581394593686</v>
      </c>
      <c r="L113" s="39">
        <f>'[2]BRES 2009-15 (WFJ)'!K114</f>
        <v>2.719274464675526</v>
      </c>
      <c r="M113" s="39">
        <f>'[2]BRES 2009-15 (WFJ)'!L114</f>
        <v>2.514861847381118</v>
      </c>
      <c r="N113" s="39">
        <f>'[2]BRES 2009-15 (WFJ)'!M114</f>
        <v>2.5133403137281167</v>
      </c>
      <c r="O113" s="39">
        <f>'[2]BRES 2009-15 (WFJ)'!N114</f>
        <v>2.2878525317705596</v>
      </c>
      <c r="P113" s="39">
        <f>'[2]BRES 2009-15 (WFJ)'!O114</f>
        <v>1.0557492577635577</v>
      </c>
      <c r="Q113" s="39">
        <f>'[2]BRES 2009-15 (WFJ)'!P114</f>
        <v>0</v>
      </c>
      <c r="R113" s="39">
        <f>'[2]BRES 2009-15 (WFJ)'!Q114</f>
        <v>1.06518854086632</v>
      </c>
      <c r="S113" s="39">
        <f>'[2]BRES 2009-15 (WFJ)'!R114</f>
        <v>4.9061375440759241</v>
      </c>
      <c r="T113" s="39">
        <f>'[2]BRES 2009-15 (WFJ)'!S114</f>
        <v>84.721431172444696</v>
      </c>
      <c r="U113" s="39">
        <f>'[2]BRES 2009-15 (WFJ)'!T114</f>
        <v>0.98831668490346258</v>
      </c>
      <c r="V113" s="39">
        <f>'[2]BRES 2009-15 (WFJ)'!U114</f>
        <v>0</v>
      </c>
    </row>
    <row r="114" spans="1:22" x14ac:dyDescent="0.35">
      <c r="A114" s="40">
        <v>1623</v>
      </c>
      <c r="B114" s="40">
        <f>VLOOKUP($A114,'SIC lookup'!$A:$D,2,FALSE)</f>
        <v>162</v>
      </c>
      <c r="C114" s="40">
        <f>VLOOKUP($A114,'SIC lookup'!$A:$D,3,FALSE)</f>
        <v>16</v>
      </c>
      <c r="D114" s="40" t="str">
        <f>VLOOKUP($A114,'SIC lookup'!$A:$D,4,FALSE)</f>
        <v>C</v>
      </c>
      <c r="E114" s="39">
        <f>'[2]BRES 2009-15 (WFJ)'!D115</f>
        <v>2343.274862963252</v>
      </c>
      <c r="F114" s="39">
        <f>'[2]BRES 2009-15 (WFJ)'!E115</f>
        <v>2654.8383307268773</v>
      </c>
      <c r="G114" s="39">
        <f>'[2]BRES 2009-15 (WFJ)'!F115</f>
        <v>2489.0172583476556</v>
      </c>
      <c r="H114" s="39">
        <f>'[2]BRES 2009-15 (WFJ)'!G115</f>
        <v>2794.9383263894692</v>
      </c>
      <c r="I114" s="39">
        <f>'[2]BRES 2009-15 (WFJ)'!H115</f>
        <v>2533.5943450019045</v>
      </c>
      <c r="J114" s="39">
        <f>'[2]BRES 2009-15 (WFJ)'!I115</f>
        <v>2627.6653121715481</v>
      </c>
      <c r="K114" s="39">
        <f>'[2]BRES 2009-15 (WFJ)'!J115</f>
        <v>2618.2921493925101</v>
      </c>
      <c r="L114" s="39">
        <f>'[2]BRES 2009-15 (WFJ)'!K115</f>
        <v>2493.7688254053082</v>
      </c>
      <c r="M114" s="39">
        <f>'[2]BRES 2009-15 (WFJ)'!L115</f>
        <v>2306.3078614054384</v>
      </c>
      <c r="N114" s="39">
        <f>'[2]BRES 2009-15 (WFJ)'!M115</f>
        <v>2302.7751957561518</v>
      </c>
      <c r="O114" s="39">
        <f>'[2]BRES 2009-15 (WFJ)'!N115</f>
        <v>2100.0769074274758</v>
      </c>
      <c r="P114" s="39">
        <f>'[2]BRES 2009-15 (WFJ)'!O115</f>
        <v>969.17781862694619</v>
      </c>
      <c r="Q114" s="39">
        <f>'[2]BRES 2009-15 (WFJ)'!P115</f>
        <v>396.16671262531116</v>
      </c>
      <c r="R114" s="39">
        <f>'[2]BRES 2009-15 (WFJ)'!Q115</f>
        <v>576.26700060867915</v>
      </c>
      <c r="S114" s="39">
        <f>'[2]BRES 2009-15 (WFJ)'!R115</f>
        <v>1564.0766490514045</v>
      </c>
      <c r="T114" s="39">
        <f>'[2]BRES 2009-15 (WFJ)'!S115</f>
        <v>2567.5577258849125</v>
      </c>
      <c r="U114" s="39">
        <f>'[2]BRES 2009-15 (WFJ)'!T115</f>
        <v>676.00861247396847</v>
      </c>
      <c r="V114" s="39">
        <f>'[2]BRES 2009-15 (WFJ)'!U115</f>
        <v>1318.7303950236587</v>
      </c>
    </row>
    <row r="115" spans="1:22" x14ac:dyDescent="0.35">
      <c r="A115" s="40">
        <v>1624</v>
      </c>
      <c r="B115" s="40">
        <f>VLOOKUP($A115,'SIC lookup'!$A:$D,2,FALSE)</f>
        <v>162</v>
      </c>
      <c r="C115" s="40">
        <f>VLOOKUP($A115,'SIC lookup'!$A:$D,3,FALSE)</f>
        <v>16</v>
      </c>
      <c r="D115" s="40" t="str">
        <f>VLOOKUP($A115,'SIC lookup'!$A:$D,4,FALSE)</f>
        <v>C</v>
      </c>
      <c r="E115" s="39">
        <f>'[2]BRES 2009-15 (WFJ)'!D116</f>
        <v>272.0876522750653</v>
      </c>
      <c r="F115" s="39">
        <f>'[2]BRES 2009-15 (WFJ)'!E116</f>
        <v>297.85804016020859</v>
      </c>
      <c r="G115" s="39">
        <f>'[2]BRES 2009-15 (WFJ)'!F116</f>
        <v>284.36554762539981</v>
      </c>
      <c r="H115" s="39">
        <f>'[2]BRES 2009-15 (WFJ)'!G116</f>
        <v>281.44444144146087</v>
      </c>
      <c r="I115" s="39">
        <f>'[2]BRES 2009-15 (WFJ)'!H116</f>
        <v>234.04573946758899</v>
      </c>
      <c r="J115" s="39">
        <f>'[2]BRES 2009-15 (WFJ)'!I116</f>
        <v>212.83446559446233</v>
      </c>
      <c r="K115" s="39">
        <f>'[2]BRES 2009-15 (WFJ)'!J116</f>
        <v>168.08467054396223</v>
      </c>
      <c r="L115" s="39">
        <f>'[2]BRES 2009-15 (WFJ)'!K116</f>
        <v>150.74409706196218</v>
      </c>
      <c r="M115" s="39">
        <f>'[2]BRES 2009-15 (WFJ)'!L116</f>
        <v>109.29099687675617</v>
      </c>
      <c r="N115" s="39">
        <f>'[2]BRES 2009-15 (WFJ)'!M116</f>
        <v>118.74381378555789</v>
      </c>
      <c r="O115" s="39">
        <f>'[2]BRES 2009-15 (WFJ)'!N116</f>
        <v>102.30267286613436</v>
      </c>
      <c r="P115" s="39">
        <f>'[2]BRES 2009-15 (WFJ)'!O116</f>
        <v>69.679451012394807</v>
      </c>
      <c r="Q115" s="39">
        <f>'[2]BRES 2009-15 (WFJ)'!P116</f>
        <v>55.136604334450531</v>
      </c>
      <c r="R115" s="39">
        <f>'[2]BRES 2009-15 (WFJ)'!Q116</f>
        <v>20.238582276460082</v>
      </c>
      <c r="S115" s="39">
        <f>'[2]BRES 2009-15 (WFJ)'!R116</f>
        <v>43.17401038786813</v>
      </c>
      <c r="T115" s="39">
        <f>'[2]BRES 2009-15 (WFJ)'!S116</f>
        <v>135.55428987591154</v>
      </c>
      <c r="U115" s="39">
        <f>'[2]BRES 2009-15 (WFJ)'!T116</f>
        <v>39.532667396138507</v>
      </c>
      <c r="V115" s="39">
        <f>'[2]BRES 2009-15 (WFJ)'!U116</f>
        <v>43.064490403530222</v>
      </c>
    </row>
    <row r="116" spans="1:22" x14ac:dyDescent="0.35">
      <c r="A116" s="40">
        <v>1629</v>
      </c>
      <c r="B116" s="40">
        <f>VLOOKUP($A116,'SIC lookup'!$A:$D,2,FALSE)</f>
        <v>162</v>
      </c>
      <c r="C116" s="40">
        <f>VLOOKUP($A116,'SIC lookup'!$A:$D,3,FALSE)</f>
        <v>16</v>
      </c>
      <c r="D116" s="40" t="str">
        <f>VLOOKUP($A116,'SIC lookup'!$A:$D,4,FALSE)</f>
        <v>C</v>
      </c>
      <c r="E116" s="39">
        <f>'[2]BRES 2009-15 (WFJ)'!D117</f>
        <v>774.01594187590922</v>
      </c>
      <c r="F116" s="39">
        <f>'[2]BRES 2009-15 (WFJ)'!E117</f>
        <v>657.97460845648925</v>
      </c>
      <c r="G116" s="39">
        <f>'[2]BRES 2009-15 (WFJ)'!F117</f>
        <v>669.52610062101189</v>
      </c>
      <c r="H116" s="39">
        <f>'[2]BRES 2009-15 (WFJ)'!G117</f>
        <v>727.37747384901695</v>
      </c>
      <c r="I116" s="39">
        <f>'[2]BRES 2009-15 (WFJ)'!H117</f>
        <v>624.44184395714717</v>
      </c>
      <c r="J116" s="39">
        <f>'[2]BRES 2009-15 (WFJ)'!I117</f>
        <v>632.00898167393734</v>
      </c>
      <c r="K116" s="39">
        <f>'[2]BRES 2009-15 (WFJ)'!J117</f>
        <v>596.47958767645025</v>
      </c>
      <c r="L116" s="39">
        <f>'[2]BRES 2009-15 (WFJ)'!K117</f>
        <v>609.90584259201535</v>
      </c>
      <c r="M116" s="39">
        <f>'[2]BRES 2009-15 (WFJ)'!L117</f>
        <v>597.3770153949024</v>
      </c>
      <c r="N116" s="39">
        <f>'[2]BRES 2009-15 (WFJ)'!M117</f>
        <v>595.28230986508413</v>
      </c>
      <c r="O116" s="39">
        <f>'[2]BRES 2009-15 (WFJ)'!N117</f>
        <v>543.09800652824094</v>
      </c>
      <c r="P116" s="39">
        <f>'[2]BRES 2009-15 (WFJ)'!O117</f>
        <v>274.49480701852502</v>
      </c>
      <c r="Q116" s="39">
        <f>'[2]BRES 2009-15 (WFJ)'!P117</f>
        <v>156.22037894760982</v>
      </c>
      <c r="R116" s="39">
        <f>'[2]BRES 2009-15 (WFJ)'!Q117</f>
        <v>194.92950297853656</v>
      </c>
      <c r="S116" s="39">
        <f>'[2]BRES 2009-15 (WFJ)'!R117</f>
        <v>468.04552170484317</v>
      </c>
      <c r="T116" s="39">
        <f>'[2]BRES 2009-15 (WFJ)'!S117</f>
        <v>707.6731309698323</v>
      </c>
      <c r="U116" s="39">
        <f>'[2]BRES 2009-15 (WFJ)'!T117</f>
        <v>182.83858670714059</v>
      </c>
      <c r="V116" s="39">
        <f>'[2]BRES 2009-15 (WFJ)'!U117</f>
        <v>315.80626295922167</v>
      </c>
    </row>
    <row r="117" spans="1:22" x14ac:dyDescent="0.35">
      <c r="A117" s="40">
        <v>1711</v>
      </c>
      <c r="B117" s="40">
        <f>VLOOKUP($A117,'SIC lookup'!$A:$D,2,FALSE)</f>
        <v>171</v>
      </c>
      <c r="C117" s="40">
        <f>VLOOKUP($A117,'SIC lookup'!$A:$D,3,FALSE)</f>
        <v>17</v>
      </c>
      <c r="D117" s="40" t="str">
        <f>VLOOKUP($A117,'SIC lookup'!$A:$D,4,FALSE)</f>
        <v>C</v>
      </c>
      <c r="E117" s="39">
        <f>'[2]BRES 2009-15 (WFJ)'!D118</f>
        <v>0</v>
      </c>
      <c r="F117" s="39">
        <f>'[2]BRES 2009-15 (WFJ)'!E118</f>
        <v>0</v>
      </c>
      <c r="G117" s="39">
        <f>'[2]BRES 2009-15 (WFJ)'!F118</f>
        <v>0</v>
      </c>
      <c r="H117" s="39">
        <f>'[2]BRES 2009-15 (WFJ)'!G118</f>
        <v>0</v>
      </c>
      <c r="I117" s="39">
        <f>'[2]BRES 2009-15 (WFJ)'!H118</f>
        <v>0</v>
      </c>
      <c r="J117" s="39">
        <f>'[2]BRES 2009-15 (WFJ)'!I118</f>
        <v>0</v>
      </c>
      <c r="K117" s="39">
        <f>'[2]BRES 2009-15 (WFJ)'!J118</f>
        <v>0</v>
      </c>
      <c r="L117" s="39">
        <f>'[2]BRES 2009-15 (WFJ)'!K118</f>
        <v>0</v>
      </c>
      <c r="M117" s="39">
        <f>'[2]BRES 2009-15 (WFJ)'!L118</f>
        <v>0</v>
      </c>
      <c r="N117" s="39">
        <f>'[2]BRES 2009-15 (WFJ)'!M118</f>
        <v>0</v>
      </c>
      <c r="O117" s="39">
        <f>'[2]BRES 2009-15 (WFJ)'!N118</f>
        <v>0</v>
      </c>
      <c r="P117" s="39">
        <f>'[2]BRES 2009-15 (WFJ)'!O118</f>
        <v>0</v>
      </c>
      <c r="Q117" s="39">
        <f>'[2]BRES 2009-15 (WFJ)'!P118</f>
        <v>0</v>
      </c>
      <c r="R117" s="39">
        <f>'[2]BRES 2009-15 (WFJ)'!Q118</f>
        <v>0</v>
      </c>
      <c r="S117" s="39">
        <f>'[2]BRES 2009-15 (WFJ)'!R118</f>
        <v>0</v>
      </c>
      <c r="T117" s="39">
        <f>'[2]BRES 2009-15 (WFJ)'!S118</f>
        <v>0</v>
      </c>
      <c r="U117" s="39">
        <f>'[2]BRES 2009-15 (WFJ)'!T118</f>
        <v>0</v>
      </c>
      <c r="V117" s="39">
        <f>'[2]BRES 2009-15 (WFJ)'!U118</f>
        <v>0</v>
      </c>
    </row>
    <row r="118" spans="1:22" x14ac:dyDescent="0.35">
      <c r="A118" s="40">
        <v>1712</v>
      </c>
      <c r="B118" s="40">
        <f>VLOOKUP($A118,'SIC lookup'!$A:$D,2,FALSE)</f>
        <v>171</v>
      </c>
      <c r="C118" s="40">
        <f>VLOOKUP($A118,'SIC lookup'!$A:$D,3,FALSE)</f>
        <v>17</v>
      </c>
      <c r="D118" s="40" t="str">
        <f>VLOOKUP($A118,'SIC lookup'!$A:$D,4,FALSE)</f>
        <v>C</v>
      </c>
      <c r="E118" s="39">
        <f>'[2]BRES 2009-15 (WFJ)'!D119</f>
        <v>356.11194988956515</v>
      </c>
      <c r="F118" s="39">
        <f>'[2]BRES 2009-15 (WFJ)'!E119</f>
        <v>388.54911048238779</v>
      </c>
      <c r="G118" s="39">
        <f>'[2]BRES 2009-15 (WFJ)'!F119</f>
        <v>406.05017254563626</v>
      </c>
      <c r="H118" s="39">
        <f>'[2]BRES 2009-15 (WFJ)'!G119</f>
        <v>337.43639596450515</v>
      </c>
      <c r="I118" s="39">
        <f>'[2]BRES 2009-15 (WFJ)'!H119</f>
        <v>365.32226859328256</v>
      </c>
      <c r="J118" s="39">
        <f>'[2]BRES 2009-15 (WFJ)'!I119</f>
        <v>340.67570786014329</v>
      </c>
      <c r="K118" s="39">
        <f>'[2]BRES 2009-15 (WFJ)'!J119</f>
        <v>335.31909100409376</v>
      </c>
      <c r="L118" s="39">
        <f>'[2]BRES 2009-15 (WFJ)'!K119</f>
        <v>229.53284912459645</v>
      </c>
      <c r="M118" s="39">
        <f>'[2]BRES 2009-15 (WFJ)'!L119</f>
        <v>151.30030764604982</v>
      </c>
      <c r="N118" s="39">
        <f>'[2]BRES 2009-15 (WFJ)'!M119</f>
        <v>160.53924681749939</v>
      </c>
      <c r="O118" s="39">
        <f>'[2]BRES 2009-15 (WFJ)'!N119</f>
        <v>866.78557567618282</v>
      </c>
      <c r="P118" s="39">
        <f>'[2]BRES 2009-15 (WFJ)'!O119</f>
        <v>641.89554872024314</v>
      </c>
      <c r="Q118" s="39">
        <f>'[2]BRES 2009-15 (WFJ)'!P119</f>
        <v>615.69208173469758</v>
      </c>
      <c r="R118" s="39">
        <f>'[2]BRES 2009-15 (WFJ)'!Q119</f>
        <v>720.06745362563231</v>
      </c>
      <c r="S118" s="39">
        <f>'[2]BRES 2009-15 (WFJ)'!R119</f>
        <v>567.14950009517679</v>
      </c>
      <c r="T118" s="39">
        <f>'[2]BRES 2009-15 (WFJ)'!S119</f>
        <v>127.58050811850495</v>
      </c>
      <c r="U118" s="39">
        <f>'[2]BRES 2009-15 (WFJ)'!T119</f>
        <v>451.66072500088239</v>
      </c>
      <c r="V118" s="39">
        <f>'[2]BRES 2009-15 (WFJ)'!U119</f>
        <v>29.666648944654156</v>
      </c>
    </row>
    <row r="119" spans="1:22" x14ac:dyDescent="0.35">
      <c r="A119" s="40">
        <v>1721</v>
      </c>
      <c r="B119" s="40">
        <f>VLOOKUP($A119,'SIC lookup'!$A:$D,2,FALSE)</f>
        <v>172</v>
      </c>
      <c r="C119" s="40">
        <f>VLOOKUP($A119,'SIC lookup'!$A:$D,3,FALSE)</f>
        <v>17</v>
      </c>
      <c r="D119" s="40" t="str">
        <f>VLOOKUP($A119,'SIC lookup'!$A:$D,4,FALSE)</f>
        <v>C</v>
      </c>
      <c r="E119" s="39">
        <f>'[2]BRES 2009-15 (WFJ)'!D120</f>
        <v>1935.4231560141836</v>
      </c>
      <c r="F119" s="39">
        <f>'[2]BRES 2009-15 (WFJ)'!E120</f>
        <v>2035.0223458776904</v>
      </c>
      <c r="G119" s="39">
        <f>'[2]BRES 2009-15 (WFJ)'!F120</f>
        <v>1865.1260301141779</v>
      </c>
      <c r="H119" s="39">
        <f>'[2]BRES 2009-15 (WFJ)'!G120</f>
        <v>1687.7971581188629</v>
      </c>
      <c r="I119" s="39">
        <f>'[2]BRES 2009-15 (WFJ)'!H120</f>
        <v>1584.9878764803157</v>
      </c>
      <c r="J119" s="39">
        <f>'[2]BRES 2009-15 (WFJ)'!I120</f>
        <v>1190.3571982454712</v>
      </c>
      <c r="K119" s="39">
        <f>'[2]BRES 2009-15 (WFJ)'!J120</f>
        <v>892.70219376128466</v>
      </c>
      <c r="L119" s="39">
        <f>'[2]BRES 2009-15 (WFJ)'!K120</f>
        <v>759.82486437018167</v>
      </c>
      <c r="M119" s="39">
        <f>'[2]BRES 2009-15 (WFJ)'!L120</f>
        <v>708.24591459977614</v>
      </c>
      <c r="N119" s="39">
        <f>'[2]BRES 2009-15 (WFJ)'!M120</f>
        <v>908.54642478779112</v>
      </c>
      <c r="O119" s="39">
        <f>'[2]BRES 2009-15 (WFJ)'!N120</f>
        <v>792.09656915533265</v>
      </c>
      <c r="P119" s="39">
        <f>'[2]BRES 2009-15 (WFJ)'!O120</f>
        <v>249.15682483219962</v>
      </c>
      <c r="Q119" s="39">
        <f>'[2]BRES 2009-15 (WFJ)'!P120</f>
        <v>170.51505414543033</v>
      </c>
      <c r="R119" s="39">
        <f>'[2]BRES 2009-15 (WFJ)'!Q120</f>
        <v>439.92286737779023</v>
      </c>
      <c r="S119" s="39">
        <f>'[2]BRES 2009-15 (WFJ)'!R120</f>
        <v>230.58846457156841</v>
      </c>
      <c r="T119" s="39">
        <f>'[2]BRES 2009-15 (WFJ)'!S120</f>
        <v>130.57067627753241</v>
      </c>
      <c r="U119" s="39">
        <f>'[2]BRES 2009-15 (WFJ)'!T120</f>
        <v>332.07440612756341</v>
      </c>
      <c r="V119" s="39">
        <f>'[2]BRES 2009-15 (WFJ)'!U120</f>
        <v>129.19347121059067</v>
      </c>
    </row>
    <row r="120" spans="1:22" x14ac:dyDescent="0.35">
      <c r="A120" s="40">
        <v>1722</v>
      </c>
      <c r="B120" s="40">
        <f>VLOOKUP($A120,'SIC lookup'!$A:$D,2,FALSE)</f>
        <v>172</v>
      </c>
      <c r="C120" s="40">
        <f>VLOOKUP($A120,'SIC lookup'!$A:$D,3,FALSE)</f>
        <v>17</v>
      </c>
      <c r="D120" s="40" t="str">
        <f>VLOOKUP($A120,'SIC lookup'!$A:$D,4,FALSE)</f>
        <v>C</v>
      </c>
      <c r="E120" s="39">
        <f>'[2]BRES 2009-15 (WFJ)'!D121</f>
        <v>503.61418170829245</v>
      </c>
      <c r="F120" s="39">
        <f>'[2]BRES 2009-15 (WFJ)'!E121</f>
        <v>548.55716963897703</v>
      </c>
      <c r="G120" s="39">
        <f>'[2]BRES 2009-15 (WFJ)'!F121</f>
        <v>292.61956101251815</v>
      </c>
      <c r="H120" s="39">
        <f>'[2]BRES 2009-15 (WFJ)'!G121</f>
        <v>315.4700221437721</v>
      </c>
      <c r="I120" s="39">
        <f>'[2]BRES 2009-15 (WFJ)'!H121</f>
        <v>205.49568661450476</v>
      </c>
      <c r="J120" s="39">
        <f>'[2]BRES 2009-15 (WFJ)'!I121</f>
        <v>182.06049009018054</v>
      </c>
      <c r="K120" s="39">
        <f>'[2]BRES 2009-15 (WFJ)'!J121</f>
        <v>199.5028485400947</v>
      </c>
      <c r="L120" s="39">
        <f>'[2]BRES 2009-15 (WFJ)'!K121</f>
        <v>151.36414458361054</v>
      </c>
      <c r="M120" s="39">
        <f>'[2]BRES 2009-15 (WFJ)'!L121</f>
        <v>164.76057349880915</v>
      </c>
      <c r="N120" s="39">
        <f>'[2]BRES 2009-15 (WFJ)'!M121</f>
        <v>98.077749862855839</v>
      </c>
      <c r="O120" s="39">
        <f>'[2]BRES 2009-15 (WFJ)'!N121</f>
        <v>128.74026123988651</v>
      </c>
      <c r="P120" s="39">
        <f>'[2]BRES 2009-15 (WFJ)'!O121</f>
        <v>21.114985155271157</v>
      </c>
      <c r="Q120" s="39">
        <f>'[2]BRES 2009-15 (WFJ)'!P121</f>
        <v>13.273626969404758</v>
      </c>
      <c r="R120" s="39">
        <f>'[2]BRES 2009-15 (WFJ)'!Q121</f>
        <v>52.194238502449686</v>
      </c>
      <c r="S120" s="39">
        <f>'[2]BRES 2009-15 (WFJ)'!R121</f>
        <v>56.911195511280724</v>
      </c>
      <c r="T120" s="39">
        <f>'[2]BRES 2009-15 (WFJ)'!S121</f>
        <v>16.944286234488942</v>
      </c>
      <c r="U120" s="39">
        <f>'[2]BRES 2009-15 (WFJ)'!T121</f>
        <v>70.170484628145843</v>
      </c>
      <c r="V120" s="39">
        <f>'[2]BRES 2009-15 (WFJ)'!U121</f>
        <v>7.6559094050720402</v>
      </c>
    </row>
    <row r="121" spans="1:22" x14ac:dyDescent="0.35">
      <c r="A121" s="43" t="s">
        <v>3</v>
      </c>
      <c r="B121" s="40">
        <f>VLOOKUP($A121,'SIC lookup'!$A:$D,2,FALSE)</f>
        <v>172</v>
      </c>
      <c r="C121" s="40">
        <f>VLOOKUP($A121,'SIC lookup'!$A:$D,3,FALSE)</f>
        <v>17</v>
      </c>
      <c r="D121" s="40" t="str">
        <f>VLOOKUP($A121,'SIC lookup'!$A:$D,4,FALSE)</f>
        <v>C</v>
      </c>
      <c r="E121" s="39">
        <f>'[2]BRES 2009-15 (WFJ)'!D122</f>
        <v>2929.7439169129116</v>
      </c>
      <c r="F121" s="39">
        <f>'[2]BRES 2009-15 (WFJ)'!E122</f>
        <v>2298.1229260369778</v>
      </c>
      <c r="G121" s="39">
        <f>'[2]BRES 2009-15 (WFJ)'!F122</f>
        <v>2430.265453975735</v>
      </c>
      <c r="H121" s="39">
        <f>'[2]BRES 2009-15 (WFJ)'!G122</f>
        <v>2490.7981584834247</v>
      </c>
      <c r="I121" s="39">
        <f>'[2]BRES 2009-15 (WFJ)'!H122</f>
        <v>2011.7997983963378</v>
      </c>
      <c r="J121" s="39">
        <f>'[2]BRES 2009-15 (WFJ)'!I122</f>
        <v>1986.2546174383885</v>
      </c>
      <c r="K121" s="39">
        <f>'[2]BRES 2009-15 (WFJ)'!J122</f>
        <v>1628.4320254294519</v>
      </c>
      <c r="L121" s="39">
        <f>'[2]BRES 2009-15 (WFJ)'!K122</f>
        <v>1531.3892879673663</v>
      </c>
      <c r="M121" s="39">
        <f>'[2]BRES 2009-15 (WFJ)'!L122</f>
        <v>899.02316924988156</v>
      </c>
      <c r="N121" s="39">
        <f>'[2]BRES 2009-15 (WFJ)'!M122</f>
        <v>1033.7635107294941</v>
      </c>
      <c r="O121" s="39">
        <f>'[2]BRES 2009-15 (WFJ)'!N122</f>
        <v>1167.5071019311849</v>
      </c>
      <c r="P121" s="39">
        <f>'[2]BRES 2009-15 (WFJ)'!O122</f>
        <v>285.05229959616059</v>
      </c>
      <c r="Q121" s="39">
        <f>'[2]BRES 2009-15 (WFJ)'!P122</f>
        <v>190.93601871374534</v>
      </c>
      <c r="R121" s="39">
        <f>'[2]BRES 2009-15 (WFJ)'!Q122</f>
        <v>658.28651825538577</v>
      </c>
      <c r="S121" s="39">
        <f>'[2]BRES 2009-15 (WFJ)'!R122</f>
        <v>472.95165924891904</v>
      </c>
      <c r="T121" s="39">
        <f>'[2]BRES 2009-15 (WFJ)'!S122</f>
        <v>260.14462983538903</v>
      </c>
      <c r="U121" s="39">
        <f>'[2]BRES 2009-15 (WFJ)'!T122</f>
        <v>596.94327768169148</v>
      </c>
      <c r="V121" s="39">
        <f>'[2]BRES 2009-15 (WFJ)'!U122</f>
        <v>244.03211228667126</v>
      </c>
    </row>
    <row r="122" spans="1:22" x14ac:dyDescent="0.35">
      <c r="A122" s="40">
        <v>1724</v>
      </c>
      <c r="B122" s="40">
        <f>VLOOKUP($A122,'SIC lookup'!$A:$D,2,FALSE)</f>
        <v>172</v>
      </c>
      <c r="C122" s="40">
        <f>VLOOKUP($A122,'SIC lookup'!$A:$D,3,FALSE)</f>
        <v>17</v>
      </c>
      <c r="D122" s="40" t="str">
        <f>VLOOKUP($A122,'SIC lookup'!$A:$D,4,FALSE)</f>
        <v>C</v>
      </c>
      <c r="E122" s="39">
        <f>'[2]BRES 2009-15 (WFJ)'!D123</f>
        <v>36.059502315035324</v>
      </c>
      <c r="F122" s="39">
        <f>'[2]BRES 2009-15 (WFJ)'!E123</f>
        <v>257.78471093375737</v>
      </c>
      <c r="G122" s="39">
        <f>'[2]BRES 2009-15 (WFJ)'!F123</f>
        <v>369.45566750999478</v>
      </c>
      <c r="H122" s="39">
        <f>'[2]BRES 2009-15 (WFJ)'!G123</f>
        <v>336.81922834499971</v>
      </c>
      <c r="I122" s="39">
        <f>'[2]BRES 2009-15 (WFJ)'!H123</f>
        <v>46.923650817662875</v>
      </c>
      <c r="J122" s="39">
        <f>'[2]BRES 2009-15 (WFJ)'!I123</f>
        <v>45.911935937750307</v>
      </c>
      <c r="K122" s="39">
        <f>'[2]BRES 2009-15 (WFJ)'!J123</f>
        <v>8.0644322030806546</v>
      </c>
      <c r="L122" s="39">
        <f>'[2]BRES 2009-15 (WFJ)'!K123</f>
        <v>33.497001647139278</v>
      </c>
      <c r="M122" s="39">
        <f>'[2]BRES 2009-15 (WFJ)'!L123</f>
        <v>36.023882772869008</v>
      </c>
      <c r="N122" s="39">
        <f>'[2]BRES 2009-15 (WFJ)'!M123</f>
        <v>44.897597371485091</v>
      </c>
      <c r="O122" s="39">
        <f>'[2]BRES 2009-15 (WFJ)'!N123</f>
        <v>36.36175317462444</v>
      </c>
      <c r="P122" s="39">
        <f>'[2]BRES 2009-15 (WFJ)'!O123</f>
        <v>31.672477732906735</v>
      </c>
      <c r="Q122" s="39">
        <f>'[2]BRES 2009-15 (WFJ)'!P123</f>
        <v>29.610398624056764</v>
      </c>
      <c r="R122" s="39">
        <f>'[2]BRES 2009-15 (WFJ)'!Q123</f>
        <v>38.346787471187525</v>
      </c>
      <c r="S122" s="39">
        <f>'[2]BRES 2009-15 (WFJ)'!R123</f>
        <v>41.211555370237761</v>
      </c>
      <c r="T122" s="39">
        <f>'[2]BRES 2009-15 (WFJ)'!S123</f>
        <v>4.9836135983791001</v>
      </c>
      <c r="U122" s="39">
        <f>'[2]BRES 2009-15 (WFJ)'!T123</f>
        <v>25.696233807490028</v>
      </c>
      <c r="V122" s="39">
        <f>'[2]BRES 2009-15 (WFJ)'!U123</f>
        <v>0</v>
      </c>
    </row>
    <row r="123" spans="1:22" x14ac:dyDescent="0.35">
      <c r="A123" s="40">
        <v>1729</v>
      </c>
      <c r="B123" s="40">
        <f>VLOOKUP($A123,'SIC lookup'!$A:$D,2,FALSE)</f>
        <v>172</v>
      </c>
      <c r="C123" s="40">
        <f>VLOOKUP($A123,'SIC lookup'!$A:$D,3,FALSE)</f>
        <v>17</v>
      </c>
      <c r="D123" s="40" t="str">
        <f>VLOOKUP($A123,'SIC lookup'!$A:$D,4,FALSE)</f>
        <v>C</v>
      </c>
      <c r="E123" s="39">
        <f>'[2]BRES 2009-15 (WFJ)'!D124</f>
        <v>0</v>
      </c>
      <c r="F123" s="39">
        <f>'[2]BRES 2009-15 (WFJ)'!E124</f>
        <v>0</v>
      </c>
      <c r="G123" s="39">
        <f>'[2]BRES 2009-15 (WFJ)'!F124</f>
        <v>0</v>
      </c>
      <c r="H123" s="39">
        <f>'[2]BRES 2009-15 (WFJ)'!G124</f>
        <v>0</v>
      </c>
      <c r="I123" s="39">
        <f>'[2]BRES 2009-15 (WFJ)'!H124</f>
        <v>0</v>
      </c>
      <c r="J123" s="39">
        <f>'[2]BRES 2009-15 (WFJ)'!I124</f>
        <v>0</v>
      </c>
      <c r="K123" s="39">
        <f>'[2]BRES 2009-15 (WFJ)'!J124</f>
        <v>0</v>
      </c>
      <c r="L123" s="39">
        <f>'[2]BRES 2009-15 (WFJ)'!K124</f>
        <v>0</v>
      </c>
      <c r="M123" s="39">
        <f>'[2]BRES 2009-15 (WFJ)'!L124</f>
        <v>0</v>
      </c>
      <c r="N123" s="39">
        <f>'[2]BRES 2009-15 (WFJ)'!M124</f>
        <v>0</v>
      </c>
      <c r="O123" s="39">
        <f>'[2]BRES 2009-15 (WFJ)'!N124</f>
        <v>0</v>
      </c>
      <c r="P123" s="39">
        <f>'[2]BRES 2009-15 (WFJ)'!O124</f>
        <v>0</v>
      </c>
      <c r="Q123" s="39">
        <f>'[2]BRES 2009-15 (WFJ)'!P124</f>
        <v>0</v>
      </c>
      <c r="R123" s="39">
        <f>'[2]BRES 2009-15 (WFJ)'!Q124</f>
        <v>0</v>
      </c>
      <c r="S123" s="39">
        <f>'[2]BRES 2009-15 (WFJ)'!R124</f>
        <v>0</v>
      </c>
      <c r="T123" s="39">
        <f>'[2]BRES 2009-15 (WFJ)'!S124</f>
        <v>0</v>
      </c>
      <c r="U123" s="39">
        <f>'[2]BRES 2009-15 (WFJ)'!T124</f>
        <v>0</v>
      </c>
      <c r="V123" s="39">
        <f>'[2]BRES 2009-15 (WFJ)'!U124</f>
        <v>0</v>
      </c>
    </row>
    <row r="124" spans="1:22" x14ac:dyDescent="0.35">
      <c r="A124" s="40">
        <v>1811</v>
      </c>
      <c r="B124" s="40">
        <f>VLOOKUP($A124,'SIC lookup'!$A:$D,2,FALSE)</f>
        <v>181</v>
      </c>
      <c r="C124" s="40">
        <f>VLOOKUP($A124,'SIC lookup'!$A:$D,3,FALSE)</f>
        <v>18</v>
      </c>
      <c r="D124" s="40" t="str">
        <f>VLOOKUP($A124,'SIC lookup'!$A:$D,4,FALSE)</f>
        <v>C</v>
      </c>
      <c r="E124" s="39">
        <f>'[2]BRES 2009-15 (WFJ)'!D125</f>
        <v>2169.4259395609106</v>
      </c>
      <c r="F124" s="39">
        <f>'[2]BRES 2009-15 (WFJ)'!E125</f>
        <v>4975.73777735767</v>
      </c>
      <c r="G124" s="39">
        <f>'[2]BRES 2009-15 (WFJ)'!F125</f>
        <v>2345.9378094629215</v>
      </c>
      <c r="H124" s="39">
        <f>'[2]BRES 2009-15 (WFJ)'!G125</f>
        <v>1994.3277374435447</v>
      </c>
      <c r="I124" s="39">
        <f>'[2]BRES 2009-15 (WFJ)'!H125</f>
        <v>2070.3467746858187</v>
      </c>
      <c r="J124" s="39">
        <f>'[2]BRES 2009-15 (WFJ)'!I125</f>
        <v>1655.6912649457911</v>
      </c>
      <c r="K124" s="39">
        <f>'[2]BRES 2009-15 (WFJ)'!J125</f>
        <v>1732.587919447358</v>
      </c>
      <c r="L124" s="39">
        <f>'[2]BRES 2009-15 (WFJ)'!K125</f>
        <v>1227.0904517393133</v>
      </c>
      <c r="M124" s="39">
        <f>'[2]BRES 2009-15 (WFJ)'!L125</f>
        <v>1396.5684555352811</v>
      </c>
      <c r="N124" s="39">
        <f>'[2]BRES 2009-15 (WFJ)'!M125</f>
        <v>1447.5295155216786</v>
      </c>
      <c r="O124" s="39">
        <f>'[2]BRES 2009-15 (WFJ)'!N125</f>
        <v>434.06785448581428</v>
      </c>
      <c r="P124" s="39">
        <f>'[2]BRES 2009-15 (WFJ)'!O125</f>
        <v>290.33104588497838</v>
      </c>
      <c r="Q124" s="39">
        <f>'[2]BRES 2009-15 (WFJ)'!P125</f>
        <v>328.77752954987159</v>
      </c>
      <c r="R124" s="39">
        <f>'[2]BRES 2009-15 (WFJ)'!Q125</f>
        <v>344.0558986998214</v>
      </c>
      <c r="S124" s="39">
        <f>'[2]BRES 2009-15 (WFJ)'!R125</f>
        <v>145.22167130464734</v>
      </c>
      <c r="T124" s="39">
        <f>'[2]BRES 2009-15 (WFJ)'!S125</f>
        <v>22.924622552543859</v>
      </c>
      <c r="U124" s="39">
        <f>'[2]BRES 2009-15 (WFJ)'!T125</f>
        <v>28.661183862200417</v>
      </c>
      <c r="V124" s="39">
        <f>'[2]BRES 2009-15 (WFJ)'!U125</f>
        <v>24.881705566484129</v>
      </c>
    </row>
    <row r="125" spans="1:22" x14ac:dyDescent="0.35">
      <c r="A125" s="40">
        <v>1812</v>
      </c>
      <c r="B125" s="40">
        <f>VLOOKUP($A125,'SIC lookup'!$A:$D,2,FALSE)</f>
        <v>181</v>
      </c>
      <c r="C125" s="40">
        <f>VLOOKUP($A125,'SIC lookup'!$A:$D,3,FALSE)</f>
        <v>18</v>
      </c>
      <c r="D125" s="40" t="str">
        <f>VLOOKUP($A125,'SIC lookup'!$A:$D,4,FALSE)</f>
        <v>C</v>
      </c>
      <c r="E125" s="39">
        <f>'[2]BRES 2009-15 (WFJ)'!D126</f>
        <v>28645.067447843496</v>
      </c>
      <c r="F125" s="39">
        <f>'[2]BRES 2009-15 (WFJ)'!E126</f>
        <v>29461.805390433241</v>
      </c>
      <c r="G125" s="39">
        <f>'[2]BRES 2009-15 (WFJ)'!F126</f>
        <v>28383.491229717067</v>
      </c>
      <c r="H125" s="39">
        <f>'[2]BRES 2009-15 (WFJ)'!G126</f>
        <v>26797.951485451016</v>
      </c>
      <c r="I125" s="39">
        <f>'[2]BRES 2009-15 (WFJ)'!H126</f>
        <v>25452.015408038114</v>
      </c>
      <c r="J125" s="39">
        <f>'[2]BRES 2009-15 (WFJ)'!I126</f>
        <v>25042.818104613347</v>
      </c>
      <c r="K125" s="39">
        <f>'[2]BRES 2009-15 (WFJ)'!J126</f>
        <v>23061.749294312081</v>
      </c>
      <c r="L125" s="39">
        <f>'[2]BRES 2009-15 (WFJ)'!K126</f>
        <v>22807.563196216117</v>
      </c>
      <c r="M125" s="39">
        <f>'[2]BRES 2009-15 (WFJ)'!L126</f>
        <v>20013.610494518354</v>
      </c>
      <c r="N125" s="39">
        <f>'[2]BRES 2009-15 (WFJ)'!M126</f>
        <v>20294.839437826944</v>
      </c>
      <c r="O125" s="39">
        <f>'[2]BRES 2009-15 (WFJ)'!N126</f>
        <v>18681.912861221634</v>
      </c>
      <c r="P125" s="39">
        <f>'[2]BRES 2009-15 (WFJ)'!O126</f>
        <v>10904.834083439788</v>
      </c>
      <c r="Q125" s="39">
        <f>'[2]BRES 2009-15 (WFJ)'!P126</f>
        <v>13061.248937894281</v>
      </c>
      <c r="R125" s="39">
        <f>'[2]BRES 2009-15 (WFJ)'!Q126</f>
        <v>9727.3017551912362</v>
      </c>
      <c r="S125" s="39">
        <f>'[2]BRES 2009-15 (WFJ)'!R126</f>
        <v>10928.911993183527</v>
      </c>
      <c r="T125" s="39">
        <f>'[2]BRES 2009-15 (WFJ)'!S126</f>
        <v>8758.2025377914306</v>
      </c>
      <c r="U125" s="39">
        <f>'[2]BRES 2009-15 (WFJ)'!T126</f>
        <v>10394.126575129716</v>
      </c>
      <c r="V125" s="39">
        <f>'[2]BRES 2009-15 (WFJ)'!U126</f>
        <v>11638.896273060767</v>
      </c>
    </row>
    <row r="126" spans="1:22" x14ac:dyDescent="0.35">
      <c r="A126" s="40">
        <v>1813</v>
      </c>
      <c r="B126" s="40">
        <f>VLOOKUP($A126,'SIC lookup'!$A:$D,2,FALSE)</f>
        <v>181</v>
      </c>
      <c r="C126" s="40">
        <f>VLOOKUP($A126,'SIC lookup'!$A:$D,3,FALSE)</f>
        <v>18</v>
      </c>
      <c r="D126" s="40" t="str">
        <f>VLOOKUP($A126,'SIC lookup'!$A:$D,4,FALSE)</f>
        <v>C</v>
      </c>
      <c r="E126" s="39">
        <f>'[2]BRES 2009-15 (WFJ)'!D127</f>
        <v>8058.5701759697495</v>
      </c>
      <c r="F126" s="39">
        <f>'[2]BRES 2009-15 (WFJ)'!E127</f>
        <v>7835.1276224544581</v>
      </c>
      <c r="G126" s="39">
        <f>'[2]BRES 2009-15 (WFJ)'!F127</f>
        <v>7673.1269112714253</v>
      </c>
      <c r="H126" s="39">
        <f>'[2]BRES 2009-15 (WFJ)'!G127</f>
        <v>7440.2125534127645</v>
      </c>
      <c r="I126" s="39">
        <f>'[2]BRES 2009-15 (WFJ)'!H127</f>
        <v>6414.5233046381445</v>
      </c>
      <c r="J126" s="39">
        <f>'[2]BRES 2009-15 (WFJ)'!I127</f>
        <v>6315.2576829846521</v>
      </c>
      <c r="K126" s="39">
        <f>'[2]BRES 2009-15 (WFJ)'!J127</f>
        <v>5643.0581098244247</v>
      </c>
      <c r="L126" s="39">
        <f>'[2]BRES 2009-15 (WFJ)'!K127</f>
        <v>5276.670192240882</v>
      </c>
      <c r="M126" s="39">
        <f>'[2]BRES 2009-15 (WFJ)'!L127</f>
        <v>4369.6408378525903</v>
      </c>
      <c r="N126" s="39">
        <f>'[2]BRES 2009-15 (WFJ)'!M127</f>
        <v>4101.7744227389867</v>
      </c>
      <c r="O126" s="39">
        <f>'[2]BRES 2009-15 (WFJ)'!N127</f>
        <v>3774.9073209264552</v>
      </c>
      <c r="P126" s="39">
        <f>'[2]BRES 2009-15 (WFJ)'!O127</f>
        <v>2531.6867201170116</v>
      </c>
      <c r="Q126" s="39">
        <f>'[2]BRES 2009-15 (WFJ)'!P127</f>
        <v>2460.7262304819583</v>
      </c>
      <c r="R126" s="39">
        <f>'[2]BRES 2009-15 (WFJ)'!Q127</f>
        <v>1466.7646207729226</v>
      </c>
      <c r="S126" s="39">
        <f>'[2]BRES 2009-15 (WFJ)'!R127</f>
        <v>1584.6824267365234</v>
      </c>
      <c r="T126" s="39">
        <f>'[2]BRES 2009-15 (WFJ)'!S127</f>
        <v>1110.3491097188635</v>
      </c>
      <c r="U126" s="39">
        <f>'[2]BRES 2009-15 (WFJ)'!T127</f>
        <v>1368.8186085912957</v>
      </c>
      <c r="V126" s="39">
        <f>'[2]BRES 2009-15 (WFJ)'!U127</f>
        <v>1404.8593758307193</v>
      </c>
    </row>
    <row r="127" spans="1:22" x14ac:dyDescent="0.35">
      <c r="A127" s="40">
        <v>1814</v>
      </c>
      <c r="B127" s="40">
        <f>VLOOKUP($A127,'SIC lookup'!$A:$D,2,FALSE)</f>
        <v>181</v>
      </c>
      <c r="C127" s="40">
        <f>VLOOKUP($A127,'SIC lookup'!$A:$D,3,FALSE)</f>
        <v>18</v>
      </c>
      <c r="D127" s="40" t="str">
        <f>VLOOKUP($A127,'SIC lookup'!$A:$D,4,FALSE)</f>
        <v>C</v>
      </c>
      <c r="E127" s="39">
        <f>'[2]BRES 2009-15 (WFJ)'!D128</f>
        <v>2525.9474546539309</v>
      </c>
      <c r="F127" s="39">
        <f>'[2]BRES 2009-15 (WFJ)'!E128</f>
        <v>3084.7948197642131</v>
      </c>
      <c r="G127" s="39">
        <f>'[2]BRES 2009-15 (WFJ)'!F128</f>
        <v>2159.5195261259664</v>
      </c>
      <c r="H127" s="39">
        <f>'[2]BRES 2009-15 (WFJ)'!G128</f>
        <v>2511.4716868902201</v>
      </c>
      <c r="I127" s="39">
        <f>'[2]BRES 2009-15 (WFJ)'!H128</f>
        <v>2445.0965327662434</v>
      </c>
      <c r="J127" s="39">
        <f>'[2]BRES 2009-15 (WFJ)'!I128</f>
        <v>2084.4542793860692</v>
      </c>
      <c r="K127" s="39">
        <f>'[2]BRES 2009-15 (WFJ)'!J128</f>
        <v>2110.049121909025</v>
      </c>
      <c r="L127" s="39">
        <f>'[2]BRES 2009-15 (WFJ)'!K128</f>
        <v>2071.6424706113453</v>
      </c>
      <c r="M127" s="39">
        <f>'[2]BRES 2009-15 (WFJ)'!L128</f>
        <v>1796.1131537706283</v>
      </c>
      <c r="N127" s="39">
        <f>'[2]BRES 2009-15 (WFJ)'!M128</f>
        <v>1618.910101801303</v>
      </c>
      <c r="O127" s="39">
        <f>'[2]BRES 2009-15 (WFJ)'!N128</f>
        <v>1692.4821586146761</v>
      </c>
      <c r="P127" s="39">
        <f>'[2]BRES 2009-15 (WFJ)'!O128</f>
        <v>945.95133495614778</v>
      </c>
      <c r="Q127" s="39">
        <f>'[2]BRES 2009-15 (WFJ)'!P128</f>
        <v>1152.7634498813825</v>
      </c>
      <c r="R127" s="39">
        <f>'[2]BRES 2009-15 (WFJ)'!Q128</f>
        <v>713.67632238043439</v>
      </c>
      <c r="S127" s="39">
        <f>'[2]BRES 2009-15 (WFJ)'!R128</f>
        <v>798.71919217556035</v>
      </c>
      <c r="T127" s="39">
        <f>'[2]BRES 2009-15 (WFJ)'!S128</f>
        <v>586.07295916938222</v>
      </c>
      <c r="U127" s="39">
        <f>'[2]BRES 2009-15 (WFJ)'!T128</f>
        <v>694.78662948713429</v>
      </c>
      <c r="V127" s="39">
        <f>'[2]BRES 2009-15 (WFJ)'!U128</f>
        <v>747.40815567015784</v>
      </c>
    </row>
    <row r="128" spans="1:22" x14ac:dyDescent="0.35">
      <c r="A128" s="40">
        <v>1820</v>
      </c>
      <c r="B128" s="40">
        <f>VLOOKUP($A128,'SIC lookup'!$A:$D,2,FALSE)</f>
        <v>182</v>
      </c>
      <c r="C128" s="40">
        <f>VLOOKUP($A128,'SIC lookup'!$A:$D,3,FALSE)</f>
        <v>18</v>
      </c>
      <c r="D128" s="40" t="str">
        <f>VLOOKUP($A128,'SIC lookup'!$A:$D,4,FALSE)</f>
        <v>C</v>
      </c>
      <c r="E128" s="39">
        <f>'[2]BRES 2009-15 (WFJ)'!D129</f>
        <v>3353.0534495043489</v>
      </c>
      <c r="F128" s="39">
        <f>'[2]BRES 2009-15 (WFJ)'!E129</f>
        <v>4136.5158865835147</v>
      </c>
      <c r="G128" s="39">
        <f>'[2]BRES 2009-15 (WFJ)'!F129</f>
        <v>4538.8477877603655</v>
      </c>
      <c r="H128" s="39">
        <f>'[2]BRES 2009-15 (WFJ)'!G129</f>
        <v>3881.9502532237525</v>
      </c>
      <c r="I128" s="39">
        <f>'[2]BRES 2009-15 (WFJ)'!H129</f>
        <v>3457.227738982976</v>
      </c>
      <c r="J128" s="39">
        <f>'[2]BRES 2009-15 (WFJ)'!I129</f>
        <v>3603.232573095213</v>
      </c>
      <c r="K128" s="39">
        <f>'[2]BRES 2009-15 (WFJ)'!J129</f>
        <v>3519.3302550704407</v>
      </c>
      <c r="L128" s="39">
        <f>'[2]BRES 2009-15 (WFJ)'!K129</f>
        <v>2626.7037401774451</v>
      </c>
      <c r="M128" s="39">
        <f>'[2]BRES 2009-15 (WFJ)'!L129</f>
        <v>2759.4761384748476</v>
      </c>
      <c r="N128" s="39">
        <f>'[2]BRES 2009-15 (WFJ)'!M129</f>
        <v>2339.9028933048976</v>
      </c>
      <c r="O128" s="39">
        <f>'[2]BRES 2009-15 (WFJ)'!N129</f>
        <v>2230.5202034803788</v>
      </c>
      <c r="P128" s="39">
        <f>'[2]BRES 2009-15 (WFJ)'!O129</f>
        <v>961.78757382260108</v>
      </c>
      <c r="Q128" s="39">
        <f>'[2]BRES 2009-15 (WFJ)'!P129</f>
        <v>1189.5211861043492</v>
      </c>
      <c r="R128" s="39">
        <f>'[2]BRES 2009-15 (WFJ)'!Q129</f>
        <v>1015.1246794456031</v>
      </c>
      <c r="S128" s="39">
        <f>'[2]BRES 2009-15 (WFJ)'!R129</f>
        <v>1122.5242700845715</v>
      </c>
      <c r="T128" s="39">
        <f>'[2]BRES 2009-15 (WFJ)'!S129</f>
        <v>855.18809348185357</v>
      </c>
      <c r="U128" s="39">
        <f>'[2]BRES 2009-15 (WFJ)'!T129</f>
        <v>854.89393244149528</v>
      </c>
      <c r="V128" s="39">
        <f>'[2]BRES 2009-15 (WFJ)'!U129</f>
        <v>776.11781593917806</v>
      </c>
    </row>
    <row r="129" spans="1:22" x14ac:dyDescent="0.35">
      <c r="A129" s="40">
        <v>1910</v>
      </c>
      <c r="B129" s="40">
        <f>VLOOKUP($A129,'SIC lookup'!$A:$D,2,FALSE)</f>
        <v>191</v>
      </c>
      <c r="C129" s="40">
        <f>VLOOKUP($A129,'SIC lookup'!$A:$D,3,FALSE)</f>
        <v>19</v>
      </c>
      <c r="D129" s="40" t="str">
        <f>VLOOKUP($A129,'SIC lookup'!$A:$D,4,FALSE)</f>
        <v>C</v>
      </c>
      <c r="E129" s="39">
        <f>'[2]BRES 2009-15 (WFJ)'!D130</f>
        <v>0.4513364890821181</v>
      </c>
      <c r="F129" s="39">
        <f>'[2]BRES 2009-15 (WFJ)'!E130</f>
        <v>0.44891076100362159</v>
      </c>
      <c r="G129" s="39">
        <f>'[2]BRES 2009-15 (WFJ)'!F130</f>
        <v>0.93458901984075737</v>
      </c>
      <c r="H129" s="39">
        <f>'[2]BRES 2009-15 (WFJ)'!G130</f>
        <v>0.48996919937387623</v>
      </c>
      <c r="I129" s="39">
        <f>'[2]BRES 2009-15 (WFJ)'!H130</f>
        <v>0</v>
      </c>
      <c r="J129" s="39">
        <f>'[2]BRES 2009-15 (WFJ)'!I130</f>
        <v>0</v>
      </c>
      <c r="K129" s="39">
        <f>'[2]BRES 2009-15 (WFJ)'!J130</f>
        <v>0</v>
      </c>
      <c r="L129" s="39">
        <f>'[2]BRES 2009-15 (WFJ)'!K130</f>
        <v>0</v>
      </c>
      <c r="M129" s="39">
        <f>'[2]BRES 2009-15 (WFJ)'!L130</f>
        <v>0</v>
      </c>
      <c r="N129" s="39">
        <f>'[2]BRES 2009-15 (WFJ)'!M130</f>
        <v>0</v>
      </c>
      <c r="O129" s="39">
        <f>'[2]BRES 2009-15 (WFJ)'!N130</f>
        <v>0</v>
      </c>
      <c r="P129" s="39">
        <f>'[2]BRES 2009-15 (WFJ)'!O130</f>
        <v>0</v>
      </c>
      <c r="Q129" s="39">
        <f>'[2]BRES 2009-15 (WFJ)'!P130</f>
        <v>0</v>
      </c>
      <c r="R129" s="39">
        <f>'[2]BRES 2009-15 (WFJ)'!Q130</f>
        <v>0</v>
      </c>
      <c r="S129" s="39">
        <f>'[2]BRES 2009-15 (WFJ)'!R130</f>
        <v>0</v>
      </c>
      <c r="T129" s="39">
        <f>'[2]BRES 2009-15 (WFJ)'!S130</f>
        <v>0</v>
      </c>
      <c r="U129" s="39">
        <f>'[2]BRES 2009-15 (WFJ)'!T130</f>
        <v>0</v>
      </c>
      <c r="V129" s="39">
        <f>'[2]BRES 2009-15 (WFJ)'!U130</f>
        <v>0</v>
      </c>
    </row>
    <row r="130" spans="1:22" x14ac:dyDescent="0.35">
      <c r="A130" s="40">
        <v>1920</v>
      </c>
      <c r="B130" s="40">
        <f>VLOOKUP($A130,'SIC lookup'!$A:$D,2,FALSE)</f>
        <v>192</v>
      </c>
      <c r="C130" s="40">
        <f>VLOOKUP($A130,'SIC lookup'!$A:$D,3,FALSE)</f>
        <v>19</v>
      </c>
      <c r="D130" s="40" t="str">
        <f>VLOOKUP($A130,'SIC lookup'!$A:$D,4,FALSE)</f>
        <v>C</v>
      </c>
      <c r="E130" s="39">
        <f>'[2]BRES 2009-15 (WFJ)'!D131</f>
        <v>237.30909023688494</v>
      </c>
      <c r="F130" s="39">
        <f>'[2]BRES 2009-15 (WFJ)'!E131</f>
        <v>221.93282511060772</v>
      </c>
      <c r="G130" s="39">
        <f>'[2]BRES 2009-15 (WFJ)'!F131</f>
        <v>195.13855677294131</v>
      </c>
      <c r="H130" s="39">
        <f>'[2]BRES 2009-15 (WFJ)'!G131</f>
        <v>131.00831716439967</v>
      </c>
      <c r="I130" s="39">
        <f>'[2]BRES 2009-15 (WFJ)'!H131</f>
        <v>94.780799407495607</v>
      </c>
      <c r="J130" s="39">
        <f>'[2]BRES 2009-15 (WFJ)'!I131</f>
        <v>74.523531361936065</v>
      </c>
      <c r="K130" s="39">
        <f>'[2]BRES 2009-15 (WFJ)'!J131</f>
        <v>96.920934832654098</v>
      </c>
      <c r="L130" s="39">
        <f>'[2]BRES 2009-15 (WFJ)'!K131</f>
        <v>86.04315470333654</v>
      </c>
      <c r="M130" s="39">
        <f>'[2]BRES 2009-15 (WFJ)'!L131</f>
        <v>70.253023095640671</v>
      </c>
      <c r="N130" s="39">
        <f>'[2]BRES 2009-15 (WFJ)'!M131</f>
        <v>153.4148549714881</v>
      </c>
      <c r="O130" s="39">
        <f>'[2]BRES 2009-15 (WFJ)'!N131</f>
        <v>111.05075969547468</v>
      </c>
      <c r="P130" s="39">
        <f>'[2]BRES 2009-15 (WFJ)'!O131</f>
        <v>25.337982186325387</v>
      </c>
      <c r="Q130" s="39">
        <f>'[2]BRES 2009-15 (WFJ)'!P131</f>
        <v>45.947170278708775</v>
      </c>
      <c r="R130" s="39">
        <f>'[2]BRES 2009-15 (WFJ)'!Q131</f>
        <v>167.23460091601225</v>
      </c>
      <c r="S130" s="39">
        <f>'[2]BRES 2009-15 (WFJ)'!R131</f>
        <v>0</v>
      </c>
      <c r="T130" s="39">
        <f>'[2]BRES 2009-15 (WFJ)'!S131</f>
        <v>0</v>
      </c>
      <c r="U130" s="39">
        <f>'[2]BRES 2009-15 (WFJ)'!T131</f>
        <v>26.684550492393491</v>
      </c>
      <c r="V130" s="39">
        <f>'[2]BRES 2009-15 (WFJ)'!U131</f>
        <v>20.096762188314106</v>
      </c>
    </row>
    <row r="131" spans="1:22" x14ac:dyDescent="0.35">
      <c r="A131" s="40">
        <v>2011</v>
      </c>
      <c r="B131" s="40">
        <f>VLOOKUP($A131,'SIC lookup'!$A:$D,2,FALSE)</f>
        <v>201</v>
      </c>
      <c r="C131" s="40">
        <f>VLOOKUP($A131,'SIC lookup'!$A:$D,3,FALSE)</f>
        <v>20</v>
      </c>
      <c r="D131" s="40" t="str">
        <f>VLOOKUP($A131,'SIC lookup'!$A:$D,4,FALSE)</f>
        <v>C</v>
      </c>
      <c r="E131" s="39">
        <f>'[2]BRES 2009-15 (WFJ)'!D132</f>
        <v>196.93162293220536</v>
      </c>
      <c r="F131" s="39">
        <f>'[2]BRES 2009-15 (WFJ)'!E132</f>
        <v>258.42095132800364</v>
      </c>
      <c r="G131" s="39">
        <f>'[2]BRES 2009-15 (WFJ)'!F132</f>
        <v>116.5111915414732</v>
      </c>
      <c r="H131" s="39">
        <f>'[2]BRES 2009-15 (WFJ)'!G132</f>
        <v>152.70587933774058</v>
      </c>
      <c r="I131" s="39">
        <f>'[2]BRES 2009-15 (WFJ)'!H132</f>
        <v>134.55528484784458</v>
      </c>
      <c r="J131" s="39">
        <f>'[2]BRES 2009-15 (WFJ)'!I132</f>
        <v>124.20491949334279</v>
      </c>
      <c r="K131" s="39">
        <f>'[2]BRES 2009-15 (WFJ)'!J132</f>
        <v>39.082873195456592</v>
      </c>
      <c r="L131" s="39">
        <f>'[2]BRES 2009-15 (WFJ)'!K132</f>
        <v>34.195242379675044</v>
      </c>
      <c r="M131" s="39">
        <f>'[2]BRES 2009-15 (WFJ)'!L132</f>
        <v>29.987448362280151</v>
      </c>
      <c r="N131" s="39">
        <f>'[2]BRES 2009-15 (WFJ)'!M132</f>
        <v>30.578904155714181</v>
      </c>
      <c r="O131" s="39">
        <f>'[2]BRES 2009-15 (WFJ)'!N132</f>
        <v>27.517002402418502</v>
      </c>
      <c r="P131" s="39">
        <f>'[2]BRES 2009-15 (WFJ)'!O132</f>
        <v>32.728226990670287</v>
      </c>
      <c r="Q131" s="39">
        <f>'[2]BRES 2009-15 (WFJ)'!P132</f>
        <v>25.526205710393764</v>
      </c>
      <c r="R131" s="39">
        <f>'[2]BRES 2009-15 (WFJ)'!Q132</f>
        <v>26.629713521658001</v>
      </c>
      <c r="S131" s="39">
        <f>'[2]BRES 2009-15 (WFJ)'!R132</f>
        <v>20.605777685118881</v>
      </c>
      <c r="T131" s="39">
        <f>'[2]BRES 2009-15 (WFJ)'!S132</f>
        <v>18.937731673840577</v>
      </c>
      <c r="U131" s="39">
        <f>'[2]BRES 2009-15 (WFJ)'!T132</f>
        <v>19.766333698069253</v>
      </c>
      <c r="V131" s="39">
        <f>'[2]BRES 2009-15 (WFJ)'!U132</f>
        <v>84.215003455792441</v>
      </c>
    </row>
    <row r="132" spans="1:22" x14ac:dyDescent="0.35">
      <c r="A132" s="40">
        <v>2012</v>
      </c>
      <c r="B132" s="40">
        <f>VLOOKUP($A132,'SIC lookup'!$A:$D,2,FALSE)</f>
        <v>201</v>
      </c>
      <c r="C132" s="40">
        <f>VLOOKUP($A132,'SIC lookup'!$A:$D,3,FALSE)</f>
        <v>20</v>
      </c>
      <c r="D132" s="40" t="str">
        <f>VLOOKUP($A132,'SIC lookup'!$A:$D,4,FALSE)</f>
        <v>C</v>
      </c>
      <c r="E132" s="39">
        <f>'[2]BRES 2009-15 (WFJ)'!D133</f>
        <v>117.86637567766545</v>
      </c>
      <c r="F132" s="39">
        <f>'[2]BRES 2009-15 (WFJ)'!E133</f>
        <v>132.18205902516641</v>
      </c>
      <c r="G132" s="39">
        <f>'[2]BRES 2009-15 (WFJ)'!F133</f>
        <v>136.77614674057148</v>
      </c>
      <c r="H132" s="39">
        <f>'[2]BRES 2009-15 (WFJ)'!G133</f>
        <v>257.62811126965033</v>
      </c>
      <c r="I132" s="39">
        <f>'[2]BRES 2009-15 (WFJ)'!H133</f>
        <v>241.08789569452699</v>
      </c>
      <c r="J132" s="39">
        <f>'[2]BRES 2009-15 (WFJ)'!I133</f>
        <v>117.89373323773518</v>
      </c>
      <c r="K132" s="39">
        <f>'[2]BRES 2009-15 (WFJ)'!J133</f>
        <v>92.560451232126667</v>
      </c>
      <c r="L132" s="39">
        <f>'[2]BRES 2009-15 (WFJ)'!K133</f>
        <v>119.58096344618994</v>
      </c>
      <c r="M132" s="39">
        <f>'[2]BRES 2009-15 (WFJ)'!L133</f>
        <v>51.255767735974892</v>
      </c>
      <c r="N132" s="39">
        <f>'[2]BRES 2009-15 (WFJ)'!M133</f>
        <v>54.924337283750859</v>
      </c>
      <c r="O132" s="39">
        <f>'[2]BRES 2009-15 (WFJ)'!N133</f>
        <v>102.59610819396822</v>
      </c>
      <c r="P132" s="39">
        <f>'[2]BRES 2009-15 (WFJ)'!O133</f>
        <v>139.35890202478961</v>
      </c>
      <c r="Q132" s="39">
        <f>'[2]BRES 2009-15 (WFJ)'!P133</f>
        <v>269.55673230175813</v>
      </c>
      <c r="R132" s="39">
        <f>'[2]BRES 2009-15 (WFJ)'!Q133</f>
        <v>128.88781344482473</v>
      </c>
      <c r="S132" s="39">
        <f>'[2]BRES 2009-15 (WFJ)'!R133</f>
        <v>3.9249100352607389</v>
      </c>
      <c r="T132" s="39">
        <f>'[2]BRES 2009-15 (WFJ)'!S133</f>
        <v>4.9836135983791001</v>
      </c>
      <c r="U132" s="39">
        <f>'[2]BRES 2009-15 (WFJ)'!T133</f>
        <v>33.602767286717729</v>
      </c>
      <c r="V132" s="39">
        <f>'[2]BRES 2009-15 (WFJ)'!U133</f>
        <v>37.322558349726194</v>
      </c>
    </row>
    <row r="133" spans="1:22" x14ac:dyDescent="0.35">
      <c r="A133" s="40">
        <v>2013</v>
      </c>
      <c r="B133" s="40">
        <f>VLOOKUP($A133,'SIC lookup'!$A:$D,2,FALSE)</f>
        <v>201</v>
      </c>
      <c r="C133" s="40">
        <f>VLOOKUP($A133,'SIC lookup'!$A:$D,3,FALSE)</f>
        <v>20</v>
      </c>
      <c r="D133" s="40" t="str">
        <f>VLOOKUP($A133,'SIC lookup'!$A:$D,4,FALSE)</f>
        <v>C</v>
      </c>
      <c r="E133" s="39">
        <f>'[2]BRES 2009-15 (WFJ)'!D134</f>
        <v>26.150237169386447</v>
      </c>
      <c r="F133" s="39">
        <f>'[2]BRES 2009-15 (WFJ)'!E134</f>
        <v>162.6707827705319</v>
      </c>
      <c r="G133" s="39">
        <f>'[2]BRES 2009-15 (WFJ)'!F134</f>
        <v>131.70302484624006</v>
      </c>
      <c r="H133" s="39">
        <f>'[2]BRES 2009-15 (WFJ)'!G134</f>
        <v>173.21857242315249</v>
      </c>
      <c r="I133" s="39">
        <f>'[2]BRES 2009-15 (WFJ)'!H134</f>
        <v>93.554568820598732</v>
      </c>
      <c r="J133" s="39">
        <f>'[2]BRES 2009-15 (WFJ)'!I134</f>
        <v>83.163723948600989</v>
      </c>
      <c r="K133" s="39">
        <f>'[2]BRES 2009-15 (WFJ)'!J134</f>
        <v>121.35336208277347</v>
      </c>
      <c r="L133" s="39">
        <f>'[2]BRES 2009-15 (WFJ)'!K134</f>
        <v>103.64355990239099</v>
      </c>
      <c r="M133" s="39">
        <f>'[2]BRES 2009-15 (WFJ)'!L134</f>
        <v>165.03366900124283</v>
      </c>
      <c r="N133" s="39">
        <f>'[2]BRES 2009-15 (WFJ)'!M134</f>
        <v>108.71396120294486</v>
      </c>
      <c r="O133" s="39">
        <f>'[2]BRES 2009-15 (WFJ)'!N134</f>
        <v>4.9137504290033025</v>
      </c>
      <c r="P133" s="39">
        <f>'[2]BRES 2009-15 (WFJ)'!O134</f>
        <v>42.229970310542313</v>
      </c>
      <c r="Q133" s="39">
        <f>'[2]BRES 2009-15 (WFJ)'!P134</f>
        <v>7.1473375989102532</v>
      </c>
      <c r="R133" s="39">
        <f>'[2]BRES 2009-15 (WFJ)'!Q134</f>
        <v>6.3911312451979203</v>
      </c>
      <c r="S133" s="39">
        <f>'[2]BRES 2009-15 (WFJ)'!R134</f>
        <v>0.98122750881518472</v>
      </c>
      <c r="T133" s="39">
        <f>'[2]BRES 2009-15 (WFJ)'!S134</f>
        <v>16.944286234488942</v>
      </c>
      <c r="U133" s="39">
        <f>'[2]BRES 2009-15 (WFJ)'!T134</f>
        <v>7.9065334792277007</v>
      </c>
      <c r="V133" s="39">
        <f>'[2]BRES 2009-15 (WFJ)'!U134</f>
        <v>66.032218618746342</v>
      </c>
    </row>
    <row r="134" spans="1:22" x14ac:dyDescent="0.35">
      <c r="A134" s="40">
        <v>2014</v>
      </c>
      <c r="B134" s="40">
        <f>VLOOKUP($A134,'SIC lookup'!$A:$D,2,FALSE)</f>
        <v>201</v>
      </c>
      <c r="C134" s="40">
        <f>VLOOKUP($A134,'SIC lookup'!$A:$D,3,FALSE)</f>
        <v>20</v>
      </c>
      <c r="D134" s="40" t="str">
        <f>VLOOKUP($A134,'SIC lookup'!$A:$D,4,FALSE)</f>
        <v>C</v>
      </c>
      <c r="E134" s="39">
        <f>'[2]BRES 2009-15 (WFJ)'!D135</f>
        <v>576.45250970351424</v>
      </c>
      <c r="F134" s="39">
        <f>'[2]BRES 2009-15 (WFJ)'!E135</f>
        <v>308.23184443353779</v>
      </c>
      <c r="G134" s="39">
        <f>'[2]BRES 2009-15 (WFJ)'!F135</f>
        <v>320.40577673905125</v>
      </c>
      <c r="H134" s="39">
        <f>'[2]BRES 2009-15 (WFJ)'!G135</f>
        <v>137.86303896513661</v>
      </c>
      <c r="I134" s="39">
        <f>'[2]BRES 2009-15 (WFJ)'!H135</f>
        <v>247.38483464614754</v>
      </c>
      <c r="J134" s="39">
        <f>'[2]BRES 2009-15 (WFJ)'!I135</f>
        <v>92.477744479907273</v>
      </c>
      <c r="K134" s="39">
        <f>'[2]BRES 2009-15 (WFJ)'!J135</f>
        <v>69.325572691940835</v>
      </c>
      <c r="L134" s="39">
        <f>'[2]BRES 2009-15 (WFJ)'!K135</f>
        <v>65.519455637247049</v>
      </c>
      <c r="M134" s="39">
        <f>'[2]BRES 2009-15 (WFJ)'!L135</f>
        <v>84.250450160691841</v>
      </c>
      <c r="N134" s="39">
        <f>'[2]BRES 2009-15 (WFJ)'!M135</f>
        <v>83.485262139410139</v>
      </c>
      <c r="O134" s="39">
        <f>'[2]BRES 2009-15 (WFJ)'!N135</f>
        <v>64.861505662843598</v>
      </c>
      <c r="P134" s="39">
        <f>'[2]BRES 2009-15 (WFJ)'!O135</f>
        <v>122.46691390057271</v>
      </c>
      <c r="Q134" s="39">
        <f>'[2]BRES 2009-15 (WFJ)'!P135</f>
        <v>155.19933071919408</v>
      </c>
      <c r="R134" s="39">
        <f>'[2]BRES 2009-15 (WFJ)'!Q135</f>
        <v>140.60488739435425</v>
      </c>
      <c r="S134" s="39">
        <f>'[2]BRES 2009-15 (WFJ)'!R135</f>
        <v>43.17401038786813</v>
      </c>
      <c r="T134" s="39">
        <f>'[2]BRES 2009-15 (WFJ)'!S135</f>
        <v>103.65916284628528</v>
      </c>
      <c r="U134" s="39">
        <f>'[2]BRES 2009-15 (WFJ)'!T135</f>
        <v>112.66810207899475</v>
      </c>
      <c r="V134" s="39">
        <f>'[2]BRES 2009-15 (WFJ)'!U135</f>
        <v>229.67728215216118</v>
      </c>
    </row>
    <row r="135" spans="1:22" x14ac:dyDescent="0.35">
      <c r="A135" s="40">
        <v>2015</v>
      </c>
      <c r="B135" s="40">
        <f>VLOOKUP($A135,'SIC lookup'!$A:$D,2,FALSE)</f>
        <v>201</v>
      </c>
      <c r="C135" s="40">
        <f>VLOOKUP($A135,'SIC lookup'!$A:$D,3,FALSE)</f>
        <v>20</v>
      </c>
      <c r="D135" s="40" t="str">
        <f>VLOOKUP($A135,'SIC lookup'!$A:$D,4,FALSE)</f>
        <v>C</v>
      </c>
      <c r="E135" s="39">
        <f>'[2]BRES 2009-15 (WFJ)'!D136</f>
        <v>3.0511988533329135</v>
      </c>
      <c r="F135" s="39">
        <f>'[2]BRES 2009-15 (WFJ)'!E136</f>
        <v>13.960080225819459</v>
      </c>
      <c r="G135" s="39">
        <f>'[2]BRES 2009-15 (WFJ)'!F136</f>
        <v>3.7908970552879202</v>
      </c>
      <c r="H135" s="39">
        <f>'[2]BRES 2009-15 (WFJ)'!G136</f>
        <v>3.3123700287082514</v>
      </c>
      <c r="I135" s="39">
        <f>'[2]BRES 2009-15 (WFJ)'!H136</f>
        <v>2.6287289573059938</v>
      </c>
      <c r="J135" s="39">
        <f>'[2]BRES 2009-15 (WFJ)'!I136</f>
        <v>2.6171749723046096</v>
      </c>
      <c r="K135" s="39">
        <f>'[2]BRES 2009-15 (WFJ)'!J136</f>
        <v>5.8957399826354955</v>
      </c>
      <c r="L135" s="39">
        <f>'[2]BRES 2009-15 (WFJ)'!K136</f>
        <v>1.9909729047960187</v>
      </c>
      <c r="M135" s="39">
        <f>'[2]BRES 2009-15 (WFJ)'!L136</f>
        <v>7.3719140594467456</v>
      </c>
      <c r="N135" s="39">
        <f>'[2]BRES 2009-15 (WFJ)'!M136</f>
        <v>10.250608560170866</v>
      </c>
      <c r="O135" s="39">
        <f>'[2]BRES 2009-15 (WFJ)'!N136</f>
        <v>0</v>
      </c>
      <c r="P135" s="39">
        <f>'[2]BRES 2009-15 (WFJ)'!O136</f>
        <v>0</v>
      </c>
      <c r="Q135" s="39">
        <f>'[2]BRES 2009-15 (WFJ)'!P136</f>
        <v>0</v>
      </c>
      <c r="R135" s="39">
        <f>'[2]BRES 2009-15 (WFJ)'!Q136</f>
        <v>17.04301665386112</v>
      </c>
      <c r="S135" s="39">
        <f>'[2]BRES 2009-15 (WFJ)'!R136</f>
        <v>9.8122750881518481</v>
      </c>
      <c r="T135" s="39">
        <f>'[2]BRES 2009-15 (WFJ)'!S136</f>
        <v>13.954118075461482</v>
      </c>
      <c r="U135" s="39">
        <f>'[2]BRES 2009-15 (WFJ)'!T136</f>
        <v>10.871483533938088</v>
      </c>
      <c r="V135" s="39">
        <f>'[2]BRES 2009-15 (WFJ)'!U136</f>
        <v>22.010739539582115</v>
      </c>
    </row>
    <row r="136" spans="1:22" x14ac:dyDescent="0.35">
      <c r="A136" s="40">
        <v>2016</v>
      </c>
      <c r="B136" s="40">
        <f>VLOOKUP($A136,'SIC lookup'!$A:$D,2,FALSE)</f>
        <v>201</v>
      </c>
      <c r="C136" s="40">
        <f>VLOOKUP($A136,'SIC lookup'!$A:$D,3,FALSE)</f>
        <v>20</v>
      </c>
      <c r="D136" s="40" t="str">
        <f>VLOOKUP($A136,'SIC lookup'!$A:$D,4,FALSE)</f>
        <v>C</v>
      </c>
      <c r="E136" s="39">
        <f>'[2]BRES 2009-15 (WFJ)'!D137</f>
        <v>315.01909866854663</v>
      </c>
      <c r="F136" s="39">
        <f>'[2]BRES 2009-15 (WFJ)'!E137</f>
        <v>286.55088233449203</v>
      </c>
      <c r="G136" s="39">
        <f>'[2]BRES 2009-15 (WFJ)'!F137</f>
        <v>353.4359217275786</v>
      </c>
      <c r="H136" s="39">
        <f>'[2]BRES 2009-15 (WFJ)'!G137</f>
        <v>297.83658414391778</v>
      </c>
      <c r="I136" s="39">
        <f>'[2]BRES 2009-15 (WFJ)'!H137</f>
        <v>268.93417504883507</v>
      </c>
      <c r="J136" s="39">
        <f>'[2]BRES 2009-15 (WFJ)'!I137</f>
        <v>262.83925234174262</v>
      </c>
      <c r="K136" s="39">
        <f>'[2]BRES 2009-15 (WFJ)'!J137</f>
        <v>183.84028625082738</v>
      </c>
      <c r="L136" s="39">
        <f>'[2]BRES 2009-15 (WFJ)'!K137</f>
        <v>159.46219844527832</v>
      </c>
      <c r="M136" s="39">
        <f>'[2]BRES 2009-15 (WFJ)'!L137</f>
        <v>122.02898398196302</v>
      </c>
      <c r="N136" s="39">
        <f>'[2]BRES 2009-15 (WFJ)'!M137</f>
        <v>204.61353242276255</v>
      </c>
      <c r="O136" s="39">
        <f>'[2]BRES 2009-15 (WFJ)'!N137</f>
        <v>170.15720890744407</v>
      </c>
      <c r="P136" s="39">
        <f>'[2]BRES 2009-15 (WFJ)'!O137</f>
        <v>482.47741079794594</v>
      </c>
      <c r="Q136" s="39">
        <f>'[2]BRES 2009-15 (WFJ)'!P137</f>
        <v>614.67103350628167</v>
      </c>
      <c r="R136" s="39">
        <f>'[2]BRES 2009-15 (WFJ)'!Q137</f>
        <v>291.86166019737169</v>
      </c>
      <c r="S136" s="39">
        <f>'[2]BRES 2009-15 (WFJ)'!R137</f>
        <v>97.14152337270329</v>
      </c>
      <c r="T136" s="39">
        <f>'[2]BRES 2009-15 (WFJ)'!S137</f>
        <v>170.43958506456522</v>
      </c>
      <c r="U136" s="39">
        <f>'[2]BRES 2009-15 (WFJ)'!T137</f>
        <v>160.10730295436096</v>
      </c>
      <c r="V136" s="39">
        <f>'[2]BRES 2009-15 (WFJ)'!U137</f>
        <v>217.23642936891912</v>
      </c>
    </row>
    <row r="137" spans="1:22" x14ac:dyDescent="0.35">
      <c r="A137" s="40">
        <v>2017</v>
      </c>
      <c r="B137" s="40">
        <f>VLOOKUP($A137,'SIC lookup'!$A:$D,2,FALSE)</f>
        <v>201</v>
      </c>
      <c r="C137" s="40">
        <f>VLOOKUP($A137,'SIC lookup'!$A:$D,3,FALSE)</f>
        <v>20</v>
      </c>
      <c r="D137" s="40" t="str">
        <f>VLOOKUP($A137,'SIC lookup'!$A:$D,4,FALSE)</f>
        <v>C</v>
      </c>
      <c r="E137" s="39">
        <f>'[2]BRES 2009-15 (WFJ)'!D138</f>
        <v>103.1332740835346</v>
      </c>
      <c r="F137" s="39">
        <f>'[2]BRES 2009-15 (WFJ)'!E138</f>
        <v>89.225503056923287</v>
      </c>
      <c r="G137" s="39">
        <f>'[2]BRES 2009-15 (WFJ)'!F138</f>
        <v>89.088458754912011</v>
      </c>
      <c r="H137" s="39">
        <f>'[2]BRES 2009-15 (WFJ)'!G138</f>
        <v>0</v>
      </c>
      <c r="I137" s="39">
        <f>'[2]BRES 2009-15 (WFJ)'!H138</f>
        <v>0</v>
      </c>
      <c r="J137" s="39">
        <f>'[2]BRES 2009-15 (WFJ)'!I138</f>
        <v>0</v>
      </c>
      <c r="K137" s="39">
        <f>'[2]BRES 2009-15 (WFJ)'!J138</f>
        <v>108.74655123949607</v>
      </c>
      <c r="L137" s="39">
        <f>'[2]BRES 2009-15 (WFJ)'!K138</f>
        <v>62.385482881472733</v>
      </c>
      <c r="M137" s="39">
        <f>'[2]BRES 2009-15 (WFJ)'!L138</f>
        <v>56.966311008294056</v>
      </c>
      <c r="N137" s="39">
        <f>'[2]BRES 2009-15 (WFJ)'!M138</f>
        <v>60.823524468926131</v>
      </c>
      <c r="O137" s="39">
        <f>'[2]BRES 2009-15 (WFJ)'!N138</f>
        <v>0.67647766873818282</v>
      </c>
      <c r="P137" s="39">
        <f>'[2]BRES 2009-15 (WFJ)'!O138</f>
        <v>0</v>
      </c>
      <c r="Q137" s="39">
        <f>'[2]BRES 2009-15 (WFJ)'!P138</f>
        <v>0</v>
      </c>
      <c r="R137" s="39">
        <f>'[2]BRES 2009-15 (WFJ)'!Q138</f>
        <v>0</v>
      </c>
      <c r="S137" s="39">
        <f>'[2]BRES 2009-15 (WFJ)'!R138</f>
        <v>0</v>
      </c>
      <c r="T137" s="39">
        <f>'[2]BRES 2009-15 (WFJ)'!S138</f>
        <v>0</v>
      </c>
      <c r="U137" s="39">
        <f>'[2]BRES 2009-15 (WFJ)'!T138</f>
        <v>0</v>
      </c>
      <c r="V137" s="39">
        <f>'[2]BRES 2009-15 (WFJ)'!U138</f>
        <v>0.95698867563400503</v>
      </c>
    </row>
    <row r="138" spans="1:22" x14ac:dyDescent="0.35">
      <c r="A138" s="40">
        <v>2020</v>
      </c>
      <c r="B138" s="40">
        <f>VLOOKUP($A138,'SIC lookup'!$A:$D,2,FALSE)</f>
        <v>202</v>
      </c>
      <c r="C138" s="40">
        <f>VLOOKUP($A138,'SIC lookup'!$A:$D,3,FALSE)</f>
        <v>20</v>
      </c>
      <c r="D138" s="40" t="str">
        <f>VLOOKUP($A138,'SIC lookup'!$A:$D,4,FALSE)</f>
        <v>C</v>
      </c>
      <c r="E138" s="39">
        <f>'[2]BRES 2009-15 (WFJ)'!D139</f>
        <v>19.852099204064963</v>
      </c>
      <c r="F138" s="39">
        <f>'[2]BRES 2009-15 (WFJ)'!E139</f>
        <v>29.618104818004436</v>
      </c>
      <c r="G138" s="39">
        <f>'[2]BRES 2009-15 (WFJ)'!F139</f>
        <v>132.13295359725308</v>
      </c>
      <c r="H138" s="39">
        <f>'[2]BRES 2009-15 (WFJ)'!G139</f>
        <v>120.84157907741557</v>
      </c>
      <c r="I138" s="39">
        <f>'[2]BRES 2009-15 (WFJ)'!H139</f>
        <v>97.733552425107163</v>
      </c>
      <c r="J138" s="39">
        <f>'[2]BRES 2009-15 (WFJ)'!I139</f>
        <v>66.896490820107047</v>
      </c>
      <c r="K138" s="39">
        <f>'[2]BRES 2009-15 (WFJ)'!J139</f>
        <v>22.833104501109769</v>
      </c>
      <c r="L138" s="39">
        <f>'[2]BRES 2009-15 (WFJ)'!K139</f>
        <v>60.143208777562194</v>
      </c>
      <c r="M138" s="39">
        <f>'[2]BRES 2009-15 (WFJ)'!L139</f>
        <v>5.4504645054262832</v>
      </c>
      <c r="N138" s="39">
        <f>'[2]BRES 2009-15 (WFJ)'!M139</f>
        <v>7.1459568555774355</v>
      </c>
      <c r="O138" s="39">
        <f>'[2]BRES 2009-15 (WFJ)'!N139</f>
        <v>0.78594068227674097</v>
      </c>
      <c r="P138" s="39">
        <f>'[2]BRES 2009-15 (WFJ)'!O139</f>
        <v>4.2229970310542306</v>
      </c>
      <c r="Q138" s="39">
        <f>'[2]BRES 2009-15 (WFJ)'!P139</f>
        <v>4.084192913663002</v>
      </c>
      <c r="R138" s="39">
        <f>'[2]BRES 2009-15 (WFJ)'!Q139</f>
        <v>3.1955656225989602</v>
      </c>
      <c r="S138" s="39">
        <f>'[2]BRES 2009-15 (WFJ)'!R139</f>
        <v>1.9624550176303694</v>
      </c>
      <c r="T138" s="39">
        <f>'[2]BRES 2009-15 (WFJ)'!S139</f>
        <v>3.9868908787032797</v>
      </c>
      <c r="U138" s="39">
        <f>'[2]BRES 2009-15 (WFJ)'!T139</f>
        <v>15.813066958455401</v>
      </c>
      <c r="V138" s="39">
        <f>'[2]BRES 2009-15 (WFJ)'!U139</f>
        <v>15.31181881014408</v>
      </c>
    </row>
    <row r="139" spans="1:22" x14ac:dyDescent="0.35">
      <c r="A139" s="40">
        <v>2030</v>
      </c>
      <c r="B139" s="40">
        <f>VLOOKUP($A139,'SIC lookup'!$A:$D,2,FALSE)</f>
        <v>203</v>
      </c>
      <c r="C139" s="40">
        <f>VLOOKUP($A139,'SIC lookup'!$A:$D,3,FALSE)</f>
        <v>20</v>
      </c>
      <c r="D139" s="40" t="str">
        <f>VLOOKUP($A139,'SIC lookup'!$A:$D,4,FALSE)</f>
        <v>C</v>
      </c>
      <c r="E139" s="39">
        <f>'[2]BRES 2009-15 (WFJ)'!D140</f>
        <v>2238.4076299499984</v>
      </c>
      <c r="F139" s="39">
        <f>'[2]BRES 2009-15 (WFJ)'!E140</f>
        <v>2121.1483637594156</v>
      </c>
      <c r="G139" s="39">
        <f>'[2]BRES 2009-15 (WFJ)'!F140</f>
        <v>2088.9876974906015</v>
      </c>
      <c r="H139" s="39">
        <f>'[2]BRES 2009-15 (WFJ)'!G140</f>
        <v>1811.426822591264</v>
      </c>
      <c r="I139" s="39">
        <f>'[2]BRES 2009-15 (WFJ)'!H140</f>
        <v>1443.4869598759853</v>
      </c>
      <c r="J139" s="39">
        <f>'[2]BRES 2009-15 (WFJ)'!I140</f>
        <v>1383.5510487624401</v>
      </c>
      <c r="K139" s="39">
        <f>'[2]BRES 2009-15 (WFJ)'!J140</f>
        <v>1262.7038712919684</v>
      </c>
      <c r="L139" s="39">
        <f>'[2]BRES 2009-15 (WFJ)'!K140</f>
        <v>1198.6018457273701</v>
      </c>
      <c r="M139" s="39">
        <f>'[2]BRES 2009-15 (WFJ)'!L140</f>
        <v>1198.4774778732906</v>
      </c>
      <c r="N139" s="39">
        <f>'[2]BRES 2009-15 (WFJ)'!M140</f>
        <v>1147.4825700071149</v>
      </c>
      <c r="O139" s="39">
        <f>'[2]BRES 2009-15 (WFJ)'!N140</f>
        <v>1117.3731866953228</v>
      </c>
      <c r="P139" s="39">
        <f>'[2]BRES 2009-15 (WFJ)'!O140</f>
        <v>1101.1464758473908</v>
      </c>
      <c r="Q139" s="39">
        <f>'[2]BRES 2009-15 (WFJ)'!P140</f>
        <v>1316.1311664279024</v>
      </c>
      <c r="R139" s="39">
        <f>'[2]BRES 2009-15 (WFJ)'!Q140</f>
        <v>853.21602123392245</v>
      </c>
      <c r="S139" s="39">
        <f>'[2]BRES 2009-15 (WFJ)'!R140</f>
        <v>403.28450612304096</v>
      </c>
      <c r="T139" s="39">
        <f>'[2]BRES 2009-15 (WFJ)'!S140</f>
        <v>464.47278736893213</v>
      </c>
      <c r="U139" s="39">
        <f>'[2]BRES 2009-15 (WFJ)'!T140</f>
        <v>412.1280576047439</v>
      </c>
      <c r="V139" s="39">
        <f>'[2]BRES 2009-15 (WFJ)'!U140</f>
        <v>465.09649635812644</v>
      </c>
    </row>
    <row r="140" spans="1:22" x14ac:dyDescent="0.35">
      <c r="A140" s="40">
        <v>2041</v>
      </c>
      <c r="B140" s="40">
        <f>VLOOKUP($A140,'SIC lookup'!$A:$D,2,FALSE)</f>
        <v>204</v>
      </c>
      <c r="C140" s="40">
        <f>VLOOKUP($A140,'SIC lookup'!$A:$D,3,FALSE)</f>
        <v>20</v>
      </c>
      <c r="D140" s="40" t="str">
        <f>VLOOKUP($A140,'SIC lookup'!$A:$D,4,FALSE)</f>
        <v>C</v>
      </c>
      <c r="E140" s="39">
        <f>'[2]BRES 2009-15 (WFJ)'!D141</f>
        <v>872.12106929031472</v>
      </c>
      <c r="F140" s="39">
        <f>'[2]BRES 2009-15 (WFJ)'!E141</f>
        <v>680.81270613619256</v>
      </c>
      <c r="G140" s="39">
        <f>'[2]BRES 2009-15 (WFJ)'!F141</f>
        <v>800.16930419986852</v>
      </c>
      <c r="H140" s="39">
        <f>'[2]BRES 2009-15 (WFJ)'!G141</f>
        <v>658.51145321908928</v>
      </c>
      <c r="I140" s="39">
        <f>'[2]BRES 2009-15 (WFJ)'!H141</f>
        <v>837.92145155921366</v>
      </c>
      <c r="J140" s="39">
        <f>'[2]BRES 2009-15 (WFJ)'!I141</f>
        <v>762.93611612321899</v>
      </c>
      <c r="K140" s="39">
        <f>'[2]BRES 2009-15 (WFJ)'!J141</f>
        <v>363.57074972016801</v>
      </c>
      <c r="L140" s="39">
        <f>'[2]BRES 2009-15 (WFJ)'!K141</f>
        <v>390.543563008653</v>
      </c>
      <c r="M140" s="39">
        <f>'[2]BRES 2009-15 (WFJ)'!L141</f>
        <v>397.50824711108174</v>
      </c>
      <c r="N140" s="39">
        <f>'[2]BRES 2009-15 (WFJ)'!M141</f>
        <v>377.7146573053837</v>
      </c>
      <c r="O140" s="39">
        <f>'[2]BRES 2009-15 (WFJ)'!N141</f>
        <v>90.83033510736864</v>
      </c>
      <c r="P140" s="39">
        <f>'[2]BRES 2009-15 (WFJ)'!O141</f>
        <v>372.67948799053579</v>
      </c>
      <c r="Q140" s="39">
        <f>'[2]BRES 2009-15 (WFJ)'!P141</f>
        <v>579.95539374014629</v>
      </c>
      <c r="R140" s="39">
        <f>'[2]BRES 2009-15 (WFJ)'!Q141</f>
        <v>356.83816119021719</v>
      </c>
      <c r="S140" s="39">
        <f>'[2]BRES 2009-15 (WFJ)'!R141</f>
        <v>158.95885642805993</v>
      </c>
      <c r="T140" s="39">
        <f>'[2]BRES 2009-15 (WFJ)'!S141</f>
        <v>226.25605736641111</v>
      </c>
      <c r="U140" s="39">
        <f>'[2]BRES 2009-15 (WFJ)'!T141</f>
        <v>232.25442095231372</v>
      </c>
      <c r="V140" s="39">
        <f>'[2]BRES 2009-15 (WFJ)'!U141</f>
        <v>291.88154606837156</v>
      </c>
    </row>
    <row r="141" spans="1:22" x14ac:dyDescent="0.35">
      <c r="A141" s="40">
        <v>2042</v>
      </c>
      <c r="B141" s="40">
        <f>VLOOKUP($A141,'SIC lookup'!$A:$D,2,FALSE)</f>
        <v>204</v>
      </c>
      <c r="C141" s="40">
        <f>VLOOKUP($A141,'SIC lookup'!$A:$D,3,FALSE)</f>
        <v>20</v>
      </c>
      <c r="D141" s="40" t="str">
        <f>VLOOKUP($A141,'SIC lookup'!$A:$D,4,FALSE)</f>
        <v>C</v>
      </c>
      <c r="E141" s="39">
        <f>'[2]BRES 2009-15 (WFJ)'!D142</f>
        <v>2090.4718348048327</v>
      </c>
      <c r="F141" s="39">
        <f>'[2]BRES 2009-15 (WFJ)'!E142</f>
        <v>1905.3852616296645</v>
      </c>
      <c r="G141" s="39">
        <f>'[2]BRES 2009-15 (WFJ)'!F142</f>
        <v>2311.8333242056719</v>
      </c>
      <c r="H141" s="39">
        <f>'[2]BRES 2009-15 (WFJ)'!G142</f>
        <v>2066.1748120423699</v>
      </c>
      <c r="I141" s="39">
        <f>'[2]BRES 2009-15 (WFJ)'!H142</f>
        <v>1047.4845463079746</v>
      </c>
      <c r="J141" s="39">
        <f>'[2]BRES 2009-15 (WFJ)'!I142</f>
        <v>992.16340687956222</v>
      </c>
      <c r="K141" s="39">
        <f>'[2]BRES 2009-15 (WFJ)'!J142</f>
        <v>1081.2523417562063</v>
      </c>
      <c r="L141" s="39">
        <f>'[2]BRES 2009-15 (WFJ)'!K142</f>
        <v>1038.4722748084221</v>
      </c>
      <c r="M141" s="39">
        <f>'[2]BRES 2009-15 (WFJ)'!L142</f>
        <v>1084.9562971981952</v>
      </c>
      <c r="N141" s="39">
        <f>'[2]BRES 2009-15 (WFJ)'!M142</f>
        <v>544.65588158595938</v>
      </c>
      <c r="O141" s="39">
        <f>'[2]BRES 2009-15 (WFJ)'!N142</f>
        <v>442.3636759573053</v>
      </c>
      <c r="P141" s="39">
        <f>'[2]BRES 2009-15 (WFJ)'!O142</f>
        <v>591.21958434759244</v>
      </c>
      <c r="Q141" s="39">
        <f>'[2]BRES 2009-15 (WFJ)'!P142</f>
        <v>3581.837185282453</v>
      </c>
      <c r="R141" s="39">
        <f>'[2]BRES 2009-15 (WFJ)'!Q142</f>
        <v>453.77031840905232</v>
      </c>
      <c r="S141" s="39">
        <f>'[2]BRES 2009-15 (WFJ)'!R142</f>
        <v>224.70109951867732</v>
      </c>
      <c r="T141" s="39">
        <f>'[2]BRES 2009-15 (WFJ)'!S142</f>
        <v>495.37119167888261</v>
      </c>
      <c r="U141" s="39">
        <f>'[2]BRES 2009-15 (WFJ)'!T142</f>
        <v>385.44350711235046</v>
      </c>
      <c r="V141" s="39">
        <f>'[2]BRES 2009-15 (WFJ)'!U142</f>
        <v>576.10718273167095</v>
      </c>
    </row>
    <row r="142" spans="1:22" x14ac:dyDescent="0.35">
      <c r="A142" s="40">
        <v>2051</v>
      </c>
      <c r="B142" s="40">
        <f>VLOOKUP($A142,'SIC lookup'!$A:$D,2,FALSE)</f>
        <v>205</v>
      </c>
      <c r="C142" s="40">
        <f>VLOOKUP($A142,'SIC lookup'!$A:$D,3,FALSE)</f>
        <v>20</v>
      </c>
      <c r="D142" s="40" t="str">
        <f>VLOOKUP($A142,'SIC lookup'!$A:$D,4,FALSE)</f>
        <v>C</v>
      </c>
      <c r="E142" s="39">
        <f>'[2]BRES 2009-15 (WFJ)'!D143</f>
        <v>32.382051658311241</v>
      </c>
      <c r="F142" s="39">
        <f>'[2]BRES 2009-15 (WFJ)'!E143</f>
        <v>6.6284627287059905</v>
      </c>
      <c r="G142" s="39">
        <f>'[2]BRES 2009-15 (WFJ)'!F143</f>
        <v>9.9216094926485585</v>
      </c>
      <c r="H142" s="39">
        <f>'[2]BRES 2009-15 (WFJ)'!G143</f>
        <v>6.1088512429388802</v>
      </c>
      <c r="I142" s="39">
        <f>'[2]BRES 2009-15 (WFJ)'!H143</f>
        <v>7.3223193732633538</v>
      </c>
      <c r="J142" s="39">
        <f>'[2]BRES 2009-15 (WFJ)'!I143</f>
        <v>27.149754242901341</v>
      </c>
      <c r="K142" s="39">
        <f>'[2]BRES 2009-15 (WFJ)'!J143</f>
        <v>28.036044066710716</v>
      </c>
      <c r="L142" s="39">
        <f>'[2]BRES 2009-15 (WFJ)'!K143</f>
        <v>28.332711732627189</v>
      </c>
      <c r="M142" s="39">
        <f>'[2]BRES 2009-15 (WFJ)'!L143</f>
        <v>24.794948115587506</v>
      </c>
      <c r="N142" s="39">
        <f>'[2]BRES 2009-15 (WFJ)'!M143</f>
        <v>27.799003777921982</v>
      </c>
      <c r="O142" s="39">
        <f>'[2]BRES 2009-15 (WFJ)'!N143</f>
        <v>21.620501887614537</v>
      </c>
      <c r="P142" s="39">
        <f>'[2]BRES 2009-15 (WFJ)'!O143</f>
        <v>23.22648367079827</v>
      </c>
      <c r="Q142" s="39">
        <f>'[2]BRES 2009-15 (WFJ)'!P143</f>
        <v>25.526205710393764</v>
      </c>
      <c r="R142" s="39">
        <f>'[2]BRES 2009-15 (WFJ)'!Q143</f>
        <v>29.825279144256964</v>
      </c>
      <c r="S142" s="39">
        <f>'[2]BRES 2009-15 (WFJ)'!R143</f>
        <v>29.436825264455546</v>
      </c>
      <c r="T142" s="39">
        <f>'[2]BRES 2009-15 (WFJ)'!S143</f>
        <v>28.904958870598779</v>
      </c>
      <c r="U142" s="39">
        <f>'[2]BRES 2009-15 (WFJ)'!T143</f>
        <v>30.637817232007343</v>
      </c>
      <c r="V142" s="39">
        <f>'[2]BRES 2009-15 (WFJ)'!U143</f>
        <v>45.935456430432239</v>
      </c>
    </row>
    <row r="143" spans="1:22" x14ac:dyDescent="0.35">
      <c r="A143" s="40">
        <v>2052</v>
      </c>
      <c r="B143" s="40">
        <f>VLOOKUP($A143,'SIC lookup'!$A:$D,2,FALSE)</f>
        <v>205</v>
      </c>
      <c r="C143" s="40">
        <f>VLOOKUP($A143,'SIC lookup'!$A:$D,3,FALSE)</f>
        <v>20</v>
      </c>
      <c r="D143" s="40" t="str">
        <f>VLOOKUP($A143,'SIC lookup'!$A:$D,4,FALSE)</f>
        <v>C</v>
      </c>
      <c r="E143" s="39">
        <f>'[2]BRES 2009-15 (WFJ)'!D144</f>
        <v>50.74677914869789</v>
      </c>
      <c r="F143" s="39">
        <f>'[2]BRES 2009-15 (WFJ)'!E144</f>
        <v>45.139383865355668</v>
      </c>
      <c r="G143" s="39">
        <f>'[2]BRES 2009-15 (WFJ)'!F144</f>
        <v>16.659356089517132</v>
      </c>
      <c r="H143" s="39">
        <f>'[2]BRES 2009-15 (WFJ)'!G144</f>
        <v>12.093039454168506</v>
      </c>
      <c r="I143" s="39">
        <f>'[2]BRES 2009-15 (WFJ)'!H144</f>
        <v>11.552128987913004</v>
      </c>
      <c r="J143" s="39">
        <f>'[2]BRES 2009-15 (WFJ)'!I144</f>
        <v>19.463830204075119</v>
      </c>
      <c r="K143" s="39">
        <f>'[2]BRES 2009-15 (WFJ)'!J144</f>
        <v>14.172571420894919</v>
      </c>
      <c r="L143" s="39">
        <f>'[2]BRES 2009-15 (WFJ)'!K144</f>
        <v>13.460717609269444</v>
      </c>
      <c r="M143" s="39">
        <f>'[2]BRES 2009-15 (WFJ)'!L144</f>
        <v>0</v>
      </c>
      <c r="N143" s="39">
        <f>'[2]BRES 2009-15 (WFJ)'!M144</f>
        <v>0</v>
      </c>
      <c r="O143" s="39">
        <f>'[2]BRES 2009-15 (WFJ)'!N144</f>
        <v>28.351781634443334</v>
      </c>
      <c r="P143" s="39">
        <f>'[2]BRES 2009-15 (WFJ)'!O144</f>
        <v>2.1114985155271153</v>
      </c>
      <c r="Q143" s="39">
        <f>'[2]BRES 2009-15 (WFJ)'!P144</f>
        <v>4.084192913663002</v>
      </c>
      <c r="R143" s="39">
        <f>'[2]BRES 2009-15 (WFJ)'!Q144</f>
        <v>3.1955656225989602</v>
      </c>
      <c r="S143" s="39">
        <f>'[2]BRES 2009-15 (WFJ)'!R144</f>
        <v>0.98122750881518472</v>
      </c>
      <c r="T143" s="39">
        <f>'[2]BRES 2009-15 (WFJ)'!S144</f>
        <v>3.9868908787032797</v>
      </c>
      <c r="U143" s="39">
        <f>'[2]BRES 2009-15 (WFJ)'!T144</f>
        <v>2.9649500547103882</v>
      </c>
      <c r="V143" s="39">
        <f>'[2]BRES 2009-15 (WFJ)'!U144</f>
        <v>0.95698867563400503</v>
      </c>
    </row>
    <row r="144" spans="1:22" x14ac:dyDescent="0.35">
      <c r="A144" s="40">
        <v>2053</v>
      </c>
      <c r="B144" s="40">
        <f>VLOOKUP($A144,'SIC lookup'!$A:$D,2,FALSE)</f>
        <v>205</v>
      </c>
      <c r="C144" s="40">
        <f>VLOOKUP($A144,'SIC lookup'!$A:$D,3,FALSE)</f>
        <v>20</v>
      </c>
      <c r="D144" s="40" t="str">
        <f>VLOOKUP($A144,'SIC lookup'!$A:$D,4,FALSE)</f>
        <v>C</v>
      </c>
      <c r="E144" s="39">
        <f>'[2]BRES 2009-15 (WFJ)'!D145</f>
        <v>124.97470103143547</v>
      </c>
      <c r="F144" s="39">
        <f>'[2]BRES 2009-15 (WFJ)'!E145</f>
        <v>122.99456609926213</v>
      </c>
      <c r="G144" s="39">
        <f>'[2]BRES 2009-15 (WFJ)'!F145</f>
        <v>116.22711136159572</v>
      </c>
      <c r="H144" s="39">
        <f>'[2]BRES 2009-15 (WFJ)'!G145</f>
        <v>42.84381050568485</v>
      </c>
      <c r="I144" s="39">
        <f>'[2]BRES 2009-15 (WFJ)'!H145</f>
        <v>10.38927488103168</v>
      </c>
      <c r="J144" s="39">
        <f>'[2]BRES 2009-15 (WFJ)'!I145</f>
        <v>13.164596031319169</v>
      </c>
      <c r="K144" s="39">
        <f>'[2]BRES 2009-15 (WFJ)'!J145</f>
        <v>17.887767741452006</v>
      </c>
      <c r="L144" s="39">
        <f>'[2]BRES 2009-15 (WFJ)'!K145</f>
        <v>32.905608331829661</v>
      </c>
      <c r="M144" s="39">
        <f>'[2]BRES 2009-15 (WFJ)'!L145</f>
        <v>36.599732319619413</v>
      </c>
      <c r="N144" s="39">
        <f>'[2]BRES 2009-15 (WFJ)'!M145</f>
        <v>36.830531381354959</v>
      </c>
      <c r="O144" s="39">
        <f>'[2]BRES 2009-15 (WFJ)'!N145</f>
        <v>27.707252739541445</v>
      </c>
      <c r="P144" s="39">
        <f>'[2]BRES 2009-15 (WFJ)'!O145</f>
        <v>127.74566018939049</v>
      </c>
      <c r="Q144" s="39">
        <f>'[2]BRES 2009-15 (WFJ)'!P145</f>
        <v>186.85182580008237</v>
      </c>
      <c r="R144" s="39">
        <f>'[2]BRES 2009-15 (WFJ)'!Q145</f>
        <v>93.736591596236167</v>
      </c>
      <c r="S144" s="39">
        <f>'[2]BRES 2009-15 (WFJ)'!R145</f>
        <v>52.98628547601998</v>
      </c>
      <c r="T144" s="39">
        <f>'[2]BRES 2009-15 (WFJ)'!S145</f>
        <v>54.819749582170104</v>
      </c>
      <c r="U144" s="39">
        <f>'[2]BRES 2009-15 (WFJ)'!T145</f>
        <v>43.485934135752352</v>
      </c>
      <c r="V144" s="39">
        <f>'[2]BRES 2009-15 (WFJ)'!U145</f>
        <v>41.150513052262212</v>
      </c>
    </row>
    <row r="145" spans="1:22" x14ac:dyDescent="0.35">
      <c r="A145" s="40">
        <v>2059</v>
      </c>
      <c r="B145" s="40">
        <f>VLOOKUP($A145,'SIC lookup'!$A:$D,2,FALSE)</f>
        <v>205</v>
      </c>
      <c r="C145" s="40">
        <f>VLOOKUP($A145,'SIC lookup'!$A:$D,3,FALSE)</f>
        <v>20</v>
      </c>
      <c r="D145" s="40" t="str">
        <f>VLOOKUP($A145,'SIC lookup'!$A:$D,4,FALSE)</f>
        <v>C</v>
      </c>
      <c r="E145" s="39">
        <f>'[2]BRES 2009-15 (WFJ)'!D146</f>
        <v>1892.6100795237608</v>
      </c>
      <c r="F145" s="39">
        <f>'[2]BRES 2009-15 (WFJ)'!E146</f>
        <v>1708.9302619284051</v>
      </c>
      <c r="G145" s="39">
        <f>'[2]BRES 2009-15 (WFJ)'!F146</f>
        <v>2076.2592260627184</v>
      </c>
      <c r="H145" s="39">
        <f>'[2]BRES 2009-15 (WFJ)'!G146</f>
        <v>2086.7614316410891</v>
      </c>
      <c r="I145" s="39">
        <f>'[2]BRES 2009-15 (WFJ)'!H146</f>
        <v>1612.8056279497343</v>
      </c>
      <c r="J145" s="39">
        <f>'[2]BRES 2009-15 (WFJ)'!I146</f>
        <v>1691.7375835152066</v>
      </c>
      <c r="K145" s="39">
        <f>'[2]BRES 2009-15 (WFJ)'!J146</f>
        <v>1500.7604139142934</v>
      </c>
      <c r="L145" s="39">
        <f>'[2]BRES 2009-15 (WFJ)'!K146</f>
        <v>1236.4009053540933</v>
      </c>
      <c r="M145" s="39">
        <f>'[2]BRES 2009-15 (WFJ)'!L146</f>
        <v>1056.8603622116646</v>
      </c>
      <c r="N145" s="39">
        <f>'[2]BRES 2009-15 (WFJ)'!M146</f>
        <v>945.71326457737734</v>
      </c>
      <c r="O145" s="39">
        <f>'[2]BRES 2009-15 (WFJ)'!N146</f>
        <v>284.13804509795187</v>
      </c>
      <c r="P145" s="39">
        <f>'[2]BRES 2009-15 (WFJ)'!O146</f>
        <v>730.57848637238192</v>
      </c>
      <c r="Q145" s="39">
        <f>'[2]BRES 2009-15 (WFJ)'!P146</f>
        <v>1177.2686073633604</v>
      </c>
      <c r="R145" s="39">
        <f>'[2]BRES 2009-15 (WFJ)'!Q146</f>
        <v>546.44172146442213</v>
      </c>
      <c r="S145" s="39">
        <f>'[2]BRES 2009-15 (WFJ)'!R146</f>
        <v>200.17041179829769</v>
      </c>
      <c r="T145" s="39">
        <f>'[2]BRES 2009-15 (WFJ)'!S146</f>
        <v>262.13807527474069</v>
      </c>
      <c r="U145" s="39">
        <f>'[2]BRES 2009-15 (WFJ)'!T146</f>
        <v>269.81045497864528</v>
      </c>
      <c r="V145" s="39">
        <f>'[2]BRES 2009-15 (WFJ)'!U146</f>
        <v>678.50497102450947</v>
      </c>
    </row>
    <row r="146" spans="1:22" x14ac:dyDescent="0.35">
      <c r="A146" s="40">
        <v>2060</v>
      </c>
      <c r="B146" s="40">
        <f>VLOOKUP($A146,'SIC lookup'!$A:$D,2,FALSE)</f>
        <v>206</v>
      </c>
      <c r="C146" s="40">
        <f>VLOOKUP($A146,'SIC lookup'!$A:$D,3,FALSE)</f>
        <v>20</v>
      </c>
      <c r="D146" s="40" t="str">
        <f>VLOOKUP($A146,'SIC lookup'!$A:$D,4,FALSE)</f>
        <v>C</v>
      </c>
      <c r="E146" s="39">
        <f>'[2]BRES 2009-15 (WFJ)'!D147</f>
        <v>2.184740010053329</v>
      </c>
      <c r="F146" s="39">
        <f>'[2]BRES 2009-15 (WFJ)'!E147</f>
        <v>0</v>
      </c>
      <c r="G146" s="39">
        <f>'[2]BRES 2009-15 (WFJ)'!F147</f>
        <v>0</v>
      </c>
      <c r="H146" s="39">
        <f>'[2]BRES 2009-15 (WFJ)'!G147</f>
        <v>0.79058185297838934</v>
      </c>
      <c r="I146" s="39">
        <f>'[2]BRES 2009-15 (WFJ)'!H147</f>
        <v>0.78426677576515447</v>
      </c>
      <c r="J146" s="39">
        <f>'[2]BRES 2009-15 (WFJ)'!I147</f>
        <v>0.78081970810947587</v>
      </c>
      <c r="K146" s="39">
        <f>'[2]BRES 2009-15 (WFJ)'!J147</f>
        <v>0</v>
      </c>
      <c r="L146" s="39">
        <f>'[2]BRES 2009-15 (WFJ)'!K147</f>
        <v>0</v>
      </c>
      <c r="M146" s="39">
        <f>'[2]BRES 2009-15 (WFJ)'!L147</f>
        <v>0</v>
      </c>
      <c r="N146" s="39">
        <f>'[2]BRES 2009-15 (WFJ)'!M147</f>
        <v>0</v>
      </c>
      <c r="O146" s="39">
        <f>'[2]BRES 2009-15 (WFJ)'!N147</f>
        <v>0</v>
      </c>
      <c r="P146" s="39">
        <f>'[2]BRES 2009-15 (WFJ)'!O147</f>
        <v>0</v>
      </c>
      <c r="Q146" s="39">
        <f>'[2]BRES 2009-15 (WFJ)'!P147</f>
        <v>0</v>
      </c>
      <c r="R146" s="39">
        <f>'[2]BRES 2009-15 (WFJ)'!Q147</f>
        <v>0</v>
      </c>
      <c r="S146" s="39">
        <f>'[2]BRES 2009-15 (WFJ)'!R147</f>
        <v>0</v>
      </c>
      <c r="T146" s="39">
        <f>'[2]BRES 2009-15 (WFJ)'!S147</f>
        <v>0</v>
      </c>
      <c r="U146" s="39">
        <f>'[2]BRES 2009-15 (WFJ)'!T147</f>
        <v>0</v>
      </c>
      <c r="V146" s="39">
        <f>'[2]BRES 2009-15 (WFJ)'!U147</f>
        <v>0</v>
      </c>
    </row>
    <row r="147" spans="1:22" x14ac:dyDescent="0.35">
      <c r="A147" s="40">
        <v>2110</v>
      </c>
      <c r="B147" s="40">
        <f>VLOOKUP($A147,'SIC lookup'!$A:$D,2,FALSE)</f>
        <v>211</v>
      </c>
      <c r="C147" s="40">
        <f>VLOOKUP($A147,'SIC lookup'!$A:$D,3,FALSE)</f>
        <v>21</v>
      </c>
      <c r="D147" s="40" t="str">
        <f>VLOOKUP($A147,'SIC lookup'!$A:$D,4,FALSE)</f>
        <v>C</v>
      </c>
      <c r="E147" s="39">
        <f>'[2]BRES 2009-15 (WFJ)'!D148</f>
        <v>411.83782339956082</v>
      </c>
      <c r="F147" s="39">
        <f>'[2]BRES 2009-15 (WFJ)'!E148</f>
        <v>974.15747856037717</v>
      </c>
      <c r="G147" s="39">
        <f>'[2]BRES 2009-15 (WFJ)'!F148</f>
        <v>1451.2726753635598</v>
      </c>
      <c r="H147" s="39">
        <f>'[2]BRES 2009-15 (WFJ)'!G148</f>
        <v>477.72771561560052</v>
      </c>
      <c r="I147" s="39">
        <f>'[2]BRES 2009-15 (WFJ)'!H148</f>
        <v>3558.2774937438271</v>
      </c>
      <c r="J147" s="39">
        <f>'[2]BRES 2009-15 (WFJ)'!I148</f>
        <v>1579.1131869770659</v>
      </c>
      <c r="K147" s="39">
        <f>'[2]BRES 2009-15 (WFJ)'!J148</f>
        <v>1682.0036935430528</v>
      </c>
      <c r="L147" s="39">
        <f>'[2]BRES 2009-15 (WFJ)'!K148</f>
        <v>958.29929712847286</v>
      </c>
      <c r="M147" s="39">
        <f>'[2]BRES 2009-15 (WFJ)'!L148</f>
        <v>1119.2360604222549</v>
      </c>
      <c r="N147" s="39">
        <f>'[2]BRES 2009-15 (WFJ)'!M148</f>
        <v>182.60980023800272</v>
      </c>
      <c r="O147" s="39">
        <f>'[2]BRES 2009-15 (WFJ)'!N148</f>
        <v>265.34252316617841</v>
      </c>
      <c r="P147" s="39">
        <f>'[2]BRES 2009-15 (WFJ)'!O148</f>
        <v>42.229970310542313</v>
      </c>
      <c r="Q147" s="39">
        <f>'[2]BRES 2009-15 (WFJ)'!P148</f>
        <v>213.39907973889186</v>
      </c>
      <c r="R147" s="39">
        <f>'[2]BRES 2009-15 (WFJ)'!Q148</f>
        <v>123.56187074049313</v>
      </c>
      <c r="S147" s="39">
        <f>'[2]BRES 2009-15 (WFJ)'!R148</f>
        <v>285.53720506521881</v>
      </c>
      <c r="T147" s="39">
        <f>'[2]BRES 2009-15 (WFJ)'!S148</f>
        <v>158.47891242845537</v>
      </c>
      <c r="U147" s="39">
        <f>'[2]BRES 2009-15 (WFJ)'!T148</f>
        <v>125.51621898273977</v>
      </c>
      <c r="V147" s="39">
        <f>'[2]BRES 2009-15 (WFJ)'!U148</f>
        <v>440.21479079164232</v>
      </c>
    </row>
    <row r="148" spans="1:22" x14ac:dyDescent="0.35">
      <c r="A148" s="40">
        <v>2120</v>
      </c>
      <c r="B148" s="40">
        <f>VLOOKUP($A148,'SIC lookup'!$A:$D,2,FALSE)</f>
        <v>212</v>
      </c>
      <c r="C148" s="40">
        <f>VLOOKUP($A148,'SIC lookup'!$A:$D,3,FALSE)</f>
        <v>21</v>
      </c>
      <c r="D148" s="40" t="str">
        <f>VLOOKUP($A148,'SIC lookup'!$A:$D,4,FALSE)</f>
        <v>C</v>
      </c>
      <c r="E148" s="39">
        <f>'[2]BRES 2009-15 (WFJ)'!D149</f>
        <v>2874.4138197873017</v>
      </c>
      <c r="F148" s="39">
        <f>'[2]BRES 2009-15 (WFJ)'!E149</f>
        <v>3799.0170455390394</v>
      </c>
      <c r="G148" s="39">
        <f>'[2]BRES 2009-15 (WFJ)'!F149</f>
        <v>3537.1397086993816</v>
      </c>
      <c r="H148" s="39">
        <f>'[2]BRES 2009-15 (WFJ)'!G149</f>
        <v>4020.3481637707196</v>
      </c>
      <c r="I148" s="39">
        <f>'[2]BRES 2009-15 (WFJ)'!H149</f>
        <v>2154.2627091220438</v>
      </c>
      <c r="J148" s="39">
        <f>'[2]BRES 2009-15 (WFJ)'!I149</f>
        <v>2147.5832025530899</v>
      </c>
      <c r="K148" s="39">
        <f>'[2]BRES 2009-15 (WFJ)'!J149</f>
        <v>2165.0641759121472</v>
      </c>
      <c r="L148" s="39">
        <f>'[2]BRES 2009-15 (WFJ)'!K149</f>
        <v>1935.9685404383863</v>
      </c>
      <c r="M148" s="39">
        <f>'[2]BRES 2009-15 (WFJ)'!L149</f>
        <v>1771.1925387083145</v>
      </c>
      <c r="N148" s="39">
        <f>'[2]BRES 2009-15 (WFJ)'!M149</f>
        <v>2371.8067850371658</v>
      </c>
      <c r="O148" s="39">
        <f>'[2]BRES 2009-15 (WFJ)'!N149</f>
        <v>2128.6366858442311</v>
      </c>
      <c r="P148" s="39">
        <f>'[2]BRES 2009-15 (WFJ)'!O149</f>
        <v>1461.1569727447638</v>
      </c>
      <c r="Q148" s="39">
        <f>'[2]BRES 2009-15 (WFJ)'!P149</f>
        <v>2290.2111763365283</v>
      </c>
      <c r="R148" s="39">
        <f>'[2]BRES 2009-15 (WFJ)'!Q149</f>
        <v>1874.7318319247233</v>
      </c>
      <c r="S148" s="39">
        <f>'[2]BRES 2009-15 (WFJ)'!R149</f>
        <v>1228.4968410366114</v>
      </c>
      <c r="T148" s="39">
        <f>'[2]BRES 2009-15 (WFJ)'!S149</f>
        <v>598.03363180549206</v>
      </c>
      <c r="U148" s="39">
        <f>'[2]BRES 2009-15 (WFJ)'!T149</f>
        <v>475.38032543856554</v>
      </c>
      <c r="V148" s="39">
        <f>'[2]BRES 2009-15 (WFJ)'!U149</f>
        <v>1423.0421606677653</v>
      </c>
    </row>
    <row r="149" spans="1:22" x14ac:dyDescent="0.35">
      <c r="A149" s="40">
        <v>2211</v>
      </c>
      <c r="B149" s="40">
        <f>VLOOKUP($A149,'SIC lookup'!$A:$D,2,FALSE)</f>
        <v>221</v>
      </c>
      <c r="C149" s="40">
        <f>VLOOKUP($A149,'SIC lookup'!$A:$D,3,FALSE)</f>
        <v>22</v>
      </c>
      <c r="D149" s="40" t="str">
        <f>VLOOKUP($A149,'SIC lookup'!$A:$D,4,FALSE)</f>
        <v>C</v>
      </c>
      <c r="E149" s="39">
        <f>'[2]BRES 2009-15 (WFJ)'!D150</f>
        <v>66.084257261365721</v>
      </c>
      <c r="F149" s="39">
        <f>'[2]BRES 2009-15 (WFJ)'!E150</f>
        <v>85.447809817587412</v>
      </c>
      <c r="G149" s="39">
        <f>'[2]BRES 2009-15 (WFJ)'!F150</f>
        <v>391.36706418470362</v>
      </c>
      <c r="H149" s="39">
        <f>'[2]BRES 2009-15 (WFJ)'!G150</f>
        <v>130.56829562152441</v>
      </c>
      <c r="I149" s="39">
        <f>'[2]BRES 2009-15 (WFJ)'!H150</f>
        <v>123.83190989901493</v>
      </c>
      <c r="J149" s="39">
        <f>'[2]BRES 2009-15 (WFJ)'!I150</f>
        <v>130.37313092569639</v>
      </c>
      <c r="K149" s="39">
        <f>'[2]BRES 2009-15 (WFJ)'!J150</f>
        <v>148.97473175891218</v>
      </c>
      <c r="L149" s="39">
        <f>'[2]BRES 2009-15 (WFJ)'!K150</f>
        <v>137.98847937791149</v>
      </c>
      <c r="M149" s="39">
        <f>'[2]BRES 2009-15 (WFJ)'!L150</f>
        <v>108.41246750924874</v>
      </c>
      <c r="N149" s="39">
        <f>'[2]BRES 2009-15 (WFJ)'!M150</f>
        <v>66.667479904205749</v>
      </c>
      <c r="O149" s="39">
        <f>'[2]BRES 2009-15 (WFJ)'!N150</f>
        <v>103.53789390797226</v>
      </c>
      <c r="P149" s="39">
        <f>'[2]BRES 2009-15 (WFJ)'!O150</f>
        <v>33.783976248433845</v>
      </c>
      <c r="Q149" s="39">
        <f>'[2]BRES 2009-15 (WFJ)'!P150</f>
        <v>82.704906501675794</v>
      </c>
      <c r="R149" s="39">
        <f>'[2]BRES 2009-15 (WFJ)'!Q150</f>
        <v>87.345460351038255</v>
      </c>
      <c r="S149" s="39">
        <f>'[2]BRES 2009-15 (WFJ)'!R150</f>
        <v>38.267872843792205</v>
      </c>
      <c r="T149" s="39">
        <f>'[2]BRES 2009-15 (WFJ)'!S150</f>
        <v>0.99672271967581993</v>
      </c>
      <c r="U149" s="39">
        <f>'[2]BRES 2009-15 (WFJ)'!T150</f>
        <v>0</v>
      </c>
      <c r="V149" s="39">
        <f>'[2]BRES 2009-15 (WFJ)'!U150</f>
        <v>0</v>
      </c>
    </row>
    <row r="150" spans="1:22" x14ac:dyDescent="0.35">
      <c r="A150" s="40">
        <v>2219</v>
      </c>
      <c r="B150" s="40">
        <f>VLOOKUP($A150,'SIC lookup'!$A:$D,2,FALSE)</f>
        <v>221</v>
      </c>
      <c r="C150" s="40">
        <f>VLOOKUP($A150,'SIC lookup'!$A:$D,3,FALSE)</f>
        <v>22</v>
      </c>
      <c r="D150" s="40" t="str">
        <f>VLOOKUP($A150,'SIC lookup'!$A:$D,4,FALSE)</f>
        <v>C</v>
      </c>
      <c r="E150" s="39">
        <f>'[2]BRES 2009-15 (WFJ)'!D151</f>
        <v>1986.6227878529071</v>
      </c>
      <c r="F150" s="39">
        <f>'[2]BRES 2009-15 (WFJ)'!E151</f>
        <v>1323.592636793835</v>
      </c>
      <c r="G150" s="39">
        <f>'[2]BRES 2009-15 (WFJ)'!F151</f>
        <v>1523.7075010908075</v>
      </c>
      <c r="H150" s="39">
        <f>'[2]BRES 2009-15 (WFJ)'!G151</f>
        <v>1321.3196117375253</v>
      </c>
      <c r="I150" s="39">
        <f>'[2]BRES 2009-15 (WFJ)'!H151</f>
        <v>1143.8816507391275</v>
      </c>
      <c r="J150" s="39">
        <f>'[2]BRES 2009-15 (WFJ)'!I151</f>
        <v>1073.8997208615385</v>
      </c>
      <c r="K150" s="39">
        <f>'[2]BRES 2009-15 (WFJ)'!J151</f>
        <v>1014.6395763798555</v>
      </c>
      <c r="L150" s="39">
        <f>'[2]BRES 2009-15 (WFJ)'!K151</f>
        <v>803.12184641384556</v>
      </c>
      <c r="M150" s="39">
        <f>'[2]BRES 2009-15 (WFJ)'!L151</f>
        <v>525.64581350400988</v>
      </c>
      <c r="N150" s="39">
        <f>'[2]BRES 2009-15 (WFJ)'!M151</f>
        <v>417.33268574443059</v>
      </c>
      <c r="O150" s="39">
        <f>'[2]BRES 2009-15 (WFJ)'!N151</f>
        <v>372.59922310417676</v>
      </c>
      <c r="P150" s="39">
        <f>'[2]BRES 2009-15 (WFJ)'!O151</f>
        <v>110.85367206517357</v>
      </c>
      <c r="Q150" s="39">
        <f>'[2]BRES 2009-15 (WFJ)'!P151</f>
        <v>85.768051186923046</v>
      </c>
      <c r="R150" s="39">
        <f>'[2]BRES 2009-15 (WFJ)'!Q151</f>
        <v>257.77562688964946</v>
      </c>
      <c r="S150" s="39">
        <f>'[2]BRES 2009-15 (WFJ)'!R151</f>
        <v>141.29676126938662</v>
      </c>
      <c r="T150" s="39">
        <f>'[2]BRES 2009-15 (WFJ)'!S151</f>
        <v>57.809917741197559</v>
      </c>
      <c r="U150" s="39">
        <f>'[2]BRES 2009-15 (WFJ)'!T151</f>
        <v>355.79400656524655</v>
      </c>
      <c r="V150" s="39">
        <f>'[2]BRES 2009-15 (WFJ)'!U151</f>
        <v>394.27933436121009</v>
      </c>
    </row>
    <row r="151" spans="1:22" x14ac:dyDescent="0.35">
      <c r="A151" s="40">
        <v>2221</v>
      </c>
      <c r="B151" s="40">
        <f>VLOOKUP($A151,'SIC lookup'!$A:$D,2,FALSE)</f>
        <v>222</v>
      </c>
      <c r="C151" s="40">
        <f>VLOOKUP($A151,'SIC lookup'!$A:$D,3,FALSE)</f>
        <v>22</v>
      </c>
      <c r="D151" s="40" t="str">
        <f>VLOOKUP($A151,'SIC lookup'!$A:$D,4,FALSE)</f>
        <v>C</v>
      </c>
      <c r="E151" s="39">
        <f>'[2]BRES 2009-15 (WFJ)'!D152</f>
        <v>1809.6881566622144</v>
      </c>
      <c r="F151" s="39">
        <f>'[2]BRES 2009-15 (WFJ)'!E152</f>
        <v>1978.2218000393987</v>
      </c>
      <c r="G151" s="39">
        <f>'[2]BRES 2009-15 (WFJ)'!F152</f>
        <v>2372.5168165984669</v>
      </c>
      <c r="H151" s="39">
        <f>'[2]BRES 2009-15 (WFJ)'!G152</f>
        <v>2132.6231881178637</v>
      </c>
      <c r="I151" s="39">
        <f>'[2]BRES 2009-15 (WFJ)'!H152</f>
        <v>2118.0946594632255</v>
      </c>
      <c r="J151" s="39">
        <f>'[2]BRES 2009-15 (WFJ)'!I152</f>
        <v>2313.4245485012639</v>
      </c>
      <c r="K151" s="39">
        <f>'[2]BRES 2009-15 (WFJ)'!J152</f>
        <v>2025.1242298245345</v>
      </c>
      <c r="L151" s="39">
        <f>'[2]BRES 2009-15 (WFJ)'!K152</f>
        <v>1946.5845549536446</v>
      </c>
      <c r="M151" s="39">
        <f>'[2]BRES 2009-15 (WFJ)'!L152</f>
        <v>1894.4518465206797</v>
      </c>
      <c r="N151" s="39">
        <f>'[2]BRES 2009-15 (WFJ)'!M152</f>
        <v>1810.3884687776376</v>
      </c>
      <c r="O151" s="39">
        <f>'[2]BRES 2009-15 (WFJ)'!N152</f>
        <v>1710.5677420792656</v>
      </c>
      <c r="P151" s="39">
        <f>'[2]BRES 2009-15 (WFJ)'!O152</f>
        <v>1489.66220270438</v>
      </c>
      <c r="Q151" s="39">
        <f>'[2]BRES 2009-15 (WFJ)'!P152</f>
        <v>1292.6470571743403</v>
      </c>
      <c r="R151" s="39">
        <f>'[2]BRES 2009-15 (WFJ)'!Q152</f>
        <v>1447.591227037329</v>
      </c>
      <c r="S151" s="39">
        <f>'[2]BRES 2009-15 (WFJ)'!R152</f>
        <v>1236.3466611071328</v>
      </c>
      <c r="T151" s="39">
        <f>'[2]BRES 2009-15 (WFJ)'!S152</f>
        <v>1173.1426410584402</v>
      </c>
      <c r="U151" s="39">
        <f>'[2]BRES 2009-15 (WFJ)'!T152</f>
        <v>1641.5940136246513</v>
      </c>
      <c r="V151" s="39">
        <f>'[2]BRES 2009-15 (WFJ)'!U152</f>
        <v>1505.34318677229</v>
      </c>
    </row>
    <row r="152" spans="1:22" x14ac:dyDescent="0.35">
      <c r="A152" s="40">
        <v>2222</v>
      </c>
      <c r="B152" s="40">
        <f>VLOOKUP($A152,'SIC lookup'!$A:$D,2,FALSE)</f>
        <v>222</v>
      </c>
      <c r="C152" s="40">
        <f>VLOOKUP($A152,'SIC lookup'!$A:$D,3,FALSE)</f>
        <v>22</v>
      </c>
      <c r="D152" s="40" t="str">
        <f>VLOOKUP($A152,'SIC lookup'!$A:$D,4,FALSE)</f>
        <v>C</v>
      </c>
      <c r="E152" s="39">
        <f>'[2]BRES 2009-15 (WFJ)'!D153</f>
        <v>1582.4484123088982</v>
      </c>
      <c r="F152" s="39">
        <f>'[2]BRES 2009-15 (WFJ)'!E153</f>
        <v>1482.8763480296525</v>
      </c>
      <c r="G152" s="39">
        <f>'[2]BRES 2009-15 (WFJ)'!F153</f>
        <v>1515.1640040333755</v>
      </c>
      <c r="H152" s="39">
        <f>'[2]BRES 2009-15 (WFJ)'!G153</f>
        <v>1413.0846201495926</v>
      </c>
      <c r="I152" s="39">
        <f>'[2]BRES 2009-15 (WFJ)'!H153</f>
        <v>1311.411554079551</v>
      </c>
      <c r="J152" s="39">
        <f>'[2]BRES 2009-15 (WFJ)'!I153</f>
        <v>1088.039617077118</v>
      </c>
      <c r="K152" s="39">
        <f>'[2]BRES 2009-15 (WFJ)'!J153</f>
        <v>1028.7402981061521</v>
      </c>
      <c r="L152" s="39">
        <f>'[2]BRES 2009-15 (WFJ)'!K153</f>
        <v>1143.4406125084956</v>
      </c>
      <c r="M152" s="39">
        <f>'[2]BRES 2009-15 (WFJ)'!L153</f>
        <v>943.29529363199811</v>
      </c>
      <c r="N152" s="39">
        <f>'[2]BRES 2009-15 (WFJ)'!M153</f>
        <v>753.99300569027855</v>
      </c>
      <c r="O152" s="39">
        <f>'[2]BRES 2009-15 (WFJ)'!N153</f>
        <v>696.84849507156434</v>
      </c>
      <c r="P152" s="39">
        <f>'[2]BRES 2009-15 (WFJ)'!O153</f>
        <v>462.41817490043832</v>
      </c>
      <c r="Q152" s="39">
        <f>'[2]BRES 2009-15 (WFJ)'!P153</f>
        <v>342.05115651927645</v>
      </c>
      <c r="R152" s="39">
        <f>'[2]BRES 2009-15 (WFJ)'!Q153</f>
        <v>692.372551563108</v>
      </c>
      <c r="S152" s="39">
        <f>'[2]BRES 2009-15 (WFJ)'!R153</f>
        <v>546.54372241005797</v>
      </c>
      <c r="T152" s="39">
        <f>'[2]BRES 2009-15 (WFJ)'!S153</f>
        <v>407.65959234741041</v>
      </c>
      <c r="U152" s="39">
        <f>'[2]BRES 2009-15 (WFJ)'!T153</f>
        <v>892.4499664678267</v>
      </c>
      <c r="V152" s="39">
        <f>'[2]BRES 2009-15 (WFJ)'!U153</f>
        <v>683.28991440267953</v>
      </c>
    </row>
    <row r="153" spans="1:22" x14ac:dyDescent="0.35">
      <c r="A153" s="40">
        <v>2223</v>
      </c>
      <c r="B153" s="40">
        <f>VLOOKUP($A153,'SIC lookup'!$A:$D,2,FALSE)</f>
        <v>222</v>
      </c>
      <c r="C153" s="40">
        <f>VLOOKUP($A153,'SIC lookup'!$A:$D,3,FALSE)</f>
        <v>22</v>
      </c>
      <c r="D153" s="40" t="str">
        <f>VLOOKUP($A153,'SIC lookup'!$A:$D,4,FALSE)</f>
        <v>C</v>
      </c>
      <c r="E153" s="39">
        <f>'[2]BRES 2009-15 (WFJ)'!D154</f>
        <v>3106.9506573647341</v>
      </c>
      <c r="F153" s="39">
        <f>'[2]BRES 2009-15 (WFJ)'!E154</f>
        <v>2769.9253198856763</v>
      </c>
      <c r="G153" s="39">
        <f>'[2]BRES 2009-15 (WFJ)'!F154</f>
        <v>3335.1799742820817</v>
      </c>
      <c r="H153" s="39">
        <f>'[2]BRES 2009-15 (WFJ)'!G154</f>
        <v>2516.6538657051724</v>
      </c>
      <c r="I153" s="39">
        <f>'[2]BRES 2009-15 (WFJ)'!H154</f>
        <v>2785.2363185813028</v>
      </c>
      <c r="J153" s="39">
        <f>'[2]BRES 2009-15 (WFJ)'!I154</f>
        <v>2343.6765658950476</v>
      </c>
      <c r="K153" s="39">
        <f>'[2]BRES 2009-15 (WFJ)'!J154</f>
        <v>2391.7910264171915</v>
      </c>
      <c r="L153" s="39">
        <f>'[2]BRES 2009-15 (WFJ)'!K154</f>
        <v>2010.1290882027556</v>
      </c>
      <c r="M153" s="39">
        <f>'[2]BRES 2009-15 (WFJ)'!L154</f>
        <v>1678.9035730265032</v>
      </c>
      <c r="N153" s="39">
        <f>'[2]BRES 2009-15 (WFJ)'!M154</f>
        <v>1327.9388934809656</v>
      </c>
      <c r="O153" s="39">
        <f>'[2]BRES 2009-15 (WFJ)'!N154</f>
        <v>1013.9146226242757</v>
      </c>
      <c r="P153" s="39">
        <f>'[2]BRES 2009-15 (WFJ)'!O154</f>
        <v>569.04884993455767</v>
      </c>
      <c r="Q153" s="39">
        <f>'[2]BRES 2009-15 (WFJ)'!P154</f>
        <v>621.818371105192</v>
      </c>
      <c r="R153" s="39">
        <f>'[2]BRES 2009-15 (WFJ)'!Q154</f>
        <v>1406.0488739435425</v>
      </c>
      <c r="S153" s="39">
        <f>'[2]BRES 2009-15 (WFJ)'!R154</f>
        <v>828.15601744001594</v>
      </c>
      <c r="T153" s="39">
        <f>'[2]BRES 2009-15 (WFJ)'!S154</f>
        <v>709.6665764091839</v>
      </c>
      <c r="U153" s="39">
        <f>'[2]BRES 2009-15 (WFJ)'!T154</f>
        <v>2071.5117715576575</v>
      </c>
      <c r="V153" s="39">
        <f>'[2]BRES 2009-15 (WFJ)'!U154</f>
        <v>1773.3000159498115</v>
      </c>
    </row>
    <row r="154" spans="1:22" x14ac:dyDescent="0.35">
      <c r="A154" s="40">
        <v>2229</v>
      </c>
      <c r="B154" s="40">
        <f>VLOOKUP($A154,'SIC lookup'!$A:$D,2,FALSE)</f>
        <v>222</v>
      </c>
      <c r="C154" s="40">
        <f>VLOOKUP($A154,'SIC lookup'!$A:$D,3,FALSE)</f>
        <v>22</v>
      </c>
      <c r="D154" s="40" t="str">
        <f>VLOOKUP($A154,'SIC lookup'!$A:$D,4,FALSE)</f>
        <v>C</v>
      </c>
      <c r="E154" s="39">
        <f>'[2]BRES 2009-15 (WFJ)'!D155</f>
        <v>6390.3863198354475</v>
      </c>
      <c r="F154" s="39">
        <f>'[2]BRES 2009-15 (WFJ)'!E155</f>
        <v>5545.9139080499926</v>
      </c>
      <c r="G154" s="39">
        <f>'[2]BRES 2009-15 (WFJ)'!F155</f>
        <v>5722.4204755234259</v>
      </c>
      <c r="H154" s="39">
        <f>'[2]BRES 2009-15 (WFJ)'!G155</f>
        <v>4589.0468201786362</v>
      </c>
      <c r="I154" s="39">
        <f>'[2]BRES 2009-15 (WFJ)'!H155</f>
        <v>3925.1134498660695</v>
      </c>
      <c r="J154" s="39">
        <f>'[2]BRES 2009-15 (WFJ)'!I155</f>
        <v>3871.5718654506727</v>
      </c>
      <c r="K154" s="39">
        <f>'[2]BRES 2009-15 (WFJ)'!J155</f>
        <v>3700.5137782124875</v>
      </c>
      <c r="L154" s="39">
        <f>'[2]BRES 2009-15 (WFJ)'!K155</f>
        <v>3308.6463557580614</v>
      </c>
      <c r="M154" s="39">
        <f>'[2]BRES 2009-15 (WFJ)'!L155</f>
        <v>3014.5103688782769</v>
      </c>
      <c r="N154" s="39">
        <f>'[2]BRES 2009-15 (WFJ)'!M155</f>
        <v>2448.7946852104005</v>
      </c>
      <c r="O154" s="39">
        <f>'[2]BRES 2009-15 (WFJ)'!N155</f>
        <v>2623.4601088999393</v>
      </c>
      <c r="P154" s="39">
        <f>'[2]BRES 2009-15 (WFJ)'!O155</f>
        <v>1254.2301182231065</v>
      </c>
      <c r="Q154" s="39">
        <f>'[2]BRES 2009-15 (WFJ)'!P155</f>
        <v>946.51170774140064</v>
      </c>
      <c r="R154" s="39">
        <f>'[2]BRES 2009-15 (WFJ)'!Q155</f>
        <v>2472.302603350729</v>
      </c>
      <c r="S154" s="39">
        <f>'[2]BRES 2009-15 (WFJ)'!R155</f>
        <v>1325.6383644093146</v>
      </c>
      <c r="T154" s="39">
        <f>'[2]BRES 2009-15 (WFJ)'!S155</f>
        <v>1060.5129737350726</v>
      </c>
      <c r="U154" s="39">
        <f>'[2]BRES 2009-15 (WFJ)'!T155</f>
        <v>2796.9362182767991</v>
      </c>
      <c r="V154" s="39">
        <f>'[2]BRES 2009-15 (WFJ)'!U155</f>
        <v>2159.9234409059495</v>
      </c>
    </row>
    <row r="155" spans="1:22" x14ac:dyDescent="0.35">
      <c r="A155" s="40">
        <v>2311</v>
      </c>
      <c r="B155" s="40">
        <f>VLOOKUP($A155,'SIC lookup'!$A:$D,2,FALSE)</f>
        <v>231</v>
      </c>
      <c r="C155" s="40">
        <f>VLOOKUP($A155,'SIC lookup'!$A:$D,3,FALSE)</f>
        <v>23</v>
      </c>
      <c r="D155" s="40" t="str">
        <f>VLOOKUP($A155,'SIC lookup'!$A:$D,4,FALSE)</f>
        <v>C</v>
      </c>
      <c r="E155" s="39">
        <f>'[2]BRES 2009-15 (WFJ)'!D156</f>
        <v>0</v>
      </c>
      <c r="F155" s="39">
        <f>'[2]BRES 2009-15 (WFJ)'!E156</f>
        <v>0</v>
      </c>
      <c r="G155" s="39">
        <f>'[2]BRES 2009-15 (WFJ)'!F156</f>
        <v>1.7200676176004075</v>
      </c>
      <c r="H155" s="39">
        <f>'[2]BRES 2009-15 (WFJ)'!G156</f>
        <v>0</v>
      </c>
      <c r="I155" s="39">
        <f>'[2]BRES 2009-15 (WFJ)'!H156</f>
        <v>8.0510608836166302</v>
      </c>
      <c r="J155" s="39">
        <f>'[2]BRES 2009-15 (WFJ)'!I156</f>
        <v>0</v>
      </c>
      <c r="K155" s="39">
        <f>'[2]BRES 2009-15 (WFJ)'!J156</f>
        <v>4.4585187788984886</v>
      </c>
      <c r="L155" s="39">
        <f>'[2]BRES 2009-15 (WFJ)'!K156</f>
        <v>3.6135067464124004</v>
      </c>
      <c r="M155" s="39">
        <f>'[2]BRES 2009-15 (WFJ)'!L156</f>
        <v>0</v>
      </c>
      <c r="N155" s="39">
        <f>'[2]BRES 2009-15 (WFJ)'!M156</f>
        <v>0</v>
      </c>
      <c r="O155" s="39">
        <f>'[2]BRES 2009-15 (WFJ)'!N156</f>
        <v>0</v>
      </c>
      <c r="P155" s="39">
        <f>'[2]BRES 2009-15 (WFJ)'!O156</f>
        <v>65.479372907804645</v>
      </c>
      <c r="Q155" s="39">
        <f>'[2]BRES 2009-15 (WFJ)'!P156</f>
        <v>0</v>
      </c>
      <c r="R155" s="39">
        <f>'[2]BRES 2009-15 (WFJ)'!Q156</f>
        <v>0</v>
      </c>
      <c r="S155" s="39">
        <f>'[2]BRES 2009-15 (WFJ)'!R156</f>
        <v>0</v>
      </c>
      <c r="T155" s="39">
        <f>'[2]BRES 2009-15 (WFJ)'!S156</f>
        <v>0</v>
      </c>
      <c r="U155" s="39">
        <f>'[2]BRES 2009-15 (WFJ)'!T156</f>
        <v>0</v>
      </c>
      <c r="V155" s="39">
        <f>'[2]BRES 2009-15 (WFJ)'!U156</f>
        <v>0</v>
      </c>
    </row>
    <row r="156" spans="1:22" x14ac:dyDescent="0.35">
      <c r="A156" s="40">
        <v>2312</v>
      </c>
      <c r="B156" s="40">
        <f>VLOOKUP($A156,'SIC lookup'!$A:$D,2,FALSE)</f>
        <v>231</v>
      </c>
      <c r="C156" s="40">
        <f>VLOOKUP($A156,'SIC lookup'!$A:$D,3,FALSE)</f>
        <v>23</v>
      </c>
      <c r="D156" s="40" t="str">
        <f>VLOOKUP($A156,'SIC lookup'!$A:$D,4,FALSE)</f>
        <v>C</v>
      </c>
      <c r="E156" s="39">
        <f>'[2]BRES 2009-15 (WFJ)'!D157</f>
        <v>916.61884568335574</v>
      </c>
      <c r="F156" s="39">
        <f>'[2]BRES 2009-15 (WFJ)'!E157</f>
        <v>939.89766236528123</v>
      </c>
      <c r="G156" s="39">
        <f>'[2]BRES 2009-15 (WFJ)'!F157</f>
        <v>990.47778646537211</v>
      </c>
      <c r="H156" s="39">
        <f>'[2]BRES 2009-15 (WFJ)'!G157</f>
        <v>854.73486198120861</v>
      </c>
      <c r="I156" s="39">
        <f>'[2]BRES 2009-15 (WFJ)'!H157</f>
        <v>800.30237082271151</v>
      </c>
      <c r="J156" s="39">
        <f>'[2]BRES 2009-15 (WFJ)'!I157</f>
        <v>764.59149617250057</v>
      </c>
      <c r="K156" s="39">
        <f>'[2]BRES 2009-15 (WFJ)'!J157</f>
        <v>710.89735155617143</v>
      </c>
      <c r="L156" s="39">
        <f>'[2]BRES 2009-15 (WFJ)'!K157</f>
        <v>712.9469617287009</v>
      </c>
      <c r="M156" s="39">
        <f>'[2]BRES 2009-15 (WFJ)'!L157</f>
        <v>879.38041607957871</v>
      </c>
      <c r="N156" s="39">
        <f>'[2]BRES 2009-15 (WFJ)'!M157</f>
        <v>964.29289845905055</v>
      </c>
      <c r="O156" s="39">
        <f>'[2]BRES 2009-15 (WFJ)'!N157</f>
        <v>982.21934645874364</v>
      </c>
      <c r="P156" s="39">
        <f>'[2]BRES 2009-15 (WFJ)'!O157</f>
        <v>1820.1117203843735</v>
      </c>
      <c r="Q156" s="39">
        <f>'[2]BRES 2009-15 (WFJ)'!P157</f>
        <v>1109.879424287921</v>
      </c>
      <c r="R156" s="39">
        <f>'[2]BRES 2009-15 (WFJ)'!Q157</f>
        <v>1084.3619346019138</v>
      </c>
      <c r="S156" s="39">
        <f>'[2]BRES 2009-15 (WFJ)'!R157</f>
        <v>1022.4390641854226</v>
      </c>
      <c r="T156" s="39">
        <f>'[2]BRES 2009-15 (WFJ)'!S157</f>
        <v>1271.8181903063464</v>
      </c>
      <c r="U156" s="39">
        <f>'[2]BRES 2009-15 (WFJ)'!T157</f>
        <v>758.03889732095581</v>
      </c>
      <c r="V156" s="39">
        <f>'[2]BRES 2009-15 (WFJ)'!U157</f>
        <v>912.01020787920675</v>
      </c>
    </row>
    <row r="157" spans="1:22" x14ac:dyDescent="0.35">
      <c r="A157" s="40">
        <v>2313</v>
      </c>
      <c r="B157" s="40">
        <f>VLOOKUP($A157,'SIC lookup'!$A:$D,2,FALSE)</f>
        <v>231</v>
      </c>
      <c r="C157" s="40">
        <f>VLOOKUP($A157,'SIC lookup'!$A:$D,3,FALSE)</f>
        <v>23</v>
      </c>
      <c r="D157" s="40" t="str">
        <f>VLOOKUP($A157,'SIC lookup'!$A:$D,4,FALSE)</f>
        <v>C</v>
      </c>
      <c r="E157" s="39">
        <f>'[2]BRES 2009-15 (WFJ)'!D158</f>
        <v>160.30805485464077</v>
      </c>
      <c r="F157" s="39">
        <f>'[2]BRES 2009-15 (WFJ)'!E158</f>
        <v>131.86654176454013</v>
      </c>
      <c r="G157" s="39">
        <f>'[2]BRES 2009-15 (WFJ)'!F158</f>
        <v>148.92991327015881</v>
      </c>
      <c r="H157" s="39">
        <f>'[2]BRES 2009-15 (WFJ)'!G158</f>
        <v>153.33438455387326</v>
      </c>
      <c r="I157" s="39">
        <f>'[2]BRES 2009-15 (WFJ)'!H158</f>
        <v>172.63969268402383</v>
      </c>
      <c r="J157" s="39">
        <f>'[2]BRES 2009-15 (WFJ)'!I158</f>
        <v>166.3063783913974</v>
      </c>
      <c r="K157" s="39">
        <f>'[2]BRES 2009-15 (WFJ)'!J158</f>
        <v>95.81117030574957</v>
      </c>
      <c r="L157" s="39">
        <f>'[2]BRES 2009-15 (WFJ)'!K158</f>
        <v>108.37398507514513</v>
      </c>
      <c r="M157" s="39">
        <f>'[2]BRES 2009-15 (WFJ)'!L158</f>
        <v>121.94816991088608</v>
      </c>
      <c r="N157" s="39">
        <f>'[2]BRES 2009-15 (WFJ)'!M158</f>
        <v>115.32775737593894</v>
      </c>
      <c r="O157" s="39">
        <f>'[2]BRES 2009-15 (WFJ)'!N158</f>
        <v>98.275008580066086</v>
      </c>
      <c r="P157" s="39">
        <f>'[2]BRES 2009-15 (WFJ)'!O158</f>
        <v>98.184680972010881</v>
      </c>
      <c r="Q157" s="39">
        <f>'[2]BRES 2009-15 (WFJ)'!P158</f>
        <v>101.08377461315931</v>
      </c>
      <c r="R157" s="39">
        <f>'[2]BRES 2009-15 (WFJ)'!Q158</f>
        <v>59.650558288513928</v>
      </c>
      <c r="S157" s="39">
        <f>'[2]BRES 2009-15 (WFJ)'!R158</f>
        <v>22.568232702749253</v>
      </c>
      <c r="T157" s="39">
        <f>'[2]BRES 2009-15 (WFJ)'!S158</f>
        <v>18.937731673840577</v>
      </c>
      <c r="U157" s="39">
        <f>'[2]BRES 2009-15 (WFJ)'!T158</f>
        <v>5.9299001094207764</v>
      </c>
      <c r="V157" s="39">
        <f>'[2]BRES 2009-15 (WFJ)'!U158</f>
        <v>10.526875431974055</v>
      </c>
    </row>
    <row r="158" spans="1:22" x14ac:dyDescent="0.35">
      <c r="A158" s="40">
        <v>2314</v>
      </c>
      <c r="B158" s="40">
        <f>VLOOKUP($A158,'SIC lookup'!$A:$D,2,FALSE)</f>
        <v>231</v>
      </c>
      <c r="C158" s="40">
        <f>VLOOKUP($A158,'SIC lookup'!$A:$D,3,FALSE)</f>
        <v>23</v>
      </c>
      <c r="D158" s="40" t="str">
        <f>VLOOKUP($A158,'SIC lookup'!$A:$D,4,FALSE)</f>
        <v>C</v>
      </c>
      <c r="E158" s="39">
        <f>'[2]BRES 2009-15 (WFJ)'!D159</f>
        <v>25.750578226310147</v>
      </c>
      <c r="F158" s="39">
        <f>'[2]BRES 2009-15 (WFJ)'!E159</f>
        <v>15.697788107117688</v>
      </c>
      <c r="G158" s="39">
        <f>'[2]BRES 2009-15 (WFJ)'!F159</f>
        <v>27.52108188160652</v>
      </c>
      <c r="H158" s="39">
        <f>'[2]BRES 2009-15 (WFJ)'!G159</f>
        <v>22.544138000043109</v>
      </c>
      <c r="I158" s="39">
        <f>'[2]BRES 2009-15 (WFJ)'!H159</f>
        <v>23.258620330448043</v>
      </c>
      <c r="J158" s="39">
        <f>'[2]BRES 2009-15 (WFJ)'!I159</f>
        <v>16.921978997756586</v>
      </c>
      <c r="K158" s="39">
        <f>'[2]BRES 2009-15 (WFJ)'!J159</f>
        <v>0</v>
      </c>
      <c r="L158" s="39">
        <f>'[2]BRES 2009-15 (WFJ)'!K159</f>
        <v>0</v>
      </c>
      <c r="M158" s="39">
        <f>'[2]BRES 2009-15 (WFJ)'!L159</f>
        <v>0</v>
      </c>
      <c r="N158" s="39">
        <f>'[2]BRES 2009-15 (WFJ)'!M159</f>
        <v>0</v>
      </c>
      <c r="O158" s="39">
        <f>'[2]BRES 2009-15 (WFJ)'!N159</f>
        <v>0</v>
      </c>
      <c r="P158" s="39">
        <f>'[2]BRES 2009-15 (WFJ)'!O159</f>
        <v>84.489513429425344</v>
      </c>
      <c r="Q158" s="39">
        <f>'[2]BRES 2009-15 (WFJ)'!P159</f>
        <v>0</v>
      </c>
      <c r="R158" s="39">
        <f>'[2]BRES 2009-15 (WFJ)'!Q159</f>
        <v>0</v>
      </c>
      <c r="S158" s="39">
        <f>'[2]BRES 2009-15 (WFJ)'!R159</f>
        <v>0</v>
      </c>
      <c r="T158" s="39">
        <f>'[2]BRES 2009-15 (WFJ)'!S159</f>
        <v>0</v>
      </c>
      <c r="U158" s="39">
        <f>'[2]BRES 2009-15 (WFJ)'!T159</f>
        <v>0</v>
      </c>
      <c r="V158" s="39">
        <f>'[2]BRES 2009-15 (WFJ)'!U159</f>
        <v>0</v>
      </c>
    </row>
    <row r="159" spans="1:22" x14ac:dyDescent="0.35">
      <c r="A159" s="40">
        <v>2319</v>
      </c>
      <c r="B159" s="40">
        <f>VLOOKUP($A159,'SIC lookup'!$A:$D,2,FALSE)</f>
        <v>231</v>
      </c>
      <c r="C159" s="40">
        <f>VLOOKUP($A159,'SIC lookup'!$A:$D,3,FALSE)</f>
        <v>23</v>
      </c>
      <c r="D159" s="40" t="str">
        <f>VLOOKUP($A159,'SIC lookup'!$A:$D,4,FALSE)</f>
        <v>C</v>
      </c>
      <c r="E159" s="39">
        <f>'[2]BRES 2009-15 (WFJ)'!D160</f>
        <v>383.38881290292272</v>
      </c>
      <c r="F159" s="39">
        <f>'[2]BRES 2009-15 (WFJ)'!E160</f>
        <v>521.73366172750696</v>
      </c>
      <c r="G159" s="39">
        <f>'[2]BRES 2009-15 (WFJ)'!F160</f>
        <v>467.53073573952719</v>
      </c>
      <c r="H159" s="39">
        <f>'[2]BRES 2009-15 (WFJ)'!G160</f>
        <v>545.94314131749547</v>
      </c>
      <c r="I159" s="39">
        <f>'[2]BRES 2009-15 (WFJ)'!H160</f>
        <v>418.06346041946114</v>
      </c>
      <c r="J159" s="39">
        <f>'[2]BRES 2009-15 (WFJ)'!I160</f>
        <v>470.40412887240529</v>
      </c>
      <c r="K159" s="39">
        <f>'[2]BRES 2009-15 (WFJ)'!J160</f>
        <v>476.13704805732129</v>
      </c>
      <c r="L159" s="39">
        <f>'[2]BRES 2009-15 (WFJ)'!K160</f>
        <v>355.01731549860341</v>
      </c>
      <c r="M159" s="39">
        <f>'[2]BRES 2009-15 (WFJ)'!L160</f>
        <v>312.2307308230757</v>
      </c>
      <c r="N159" s="39">
        <f>'[2]BRES 2009-15 (WFJ)'!M160</f>
        <v>206.99926012915472</v>
      </c>
      <c r="O159" s="39">
        <f>'[2]BRES 2009-15 (WFJ)'!N160</f>
        <v>226.03251973415195</v>
      </c>
      <c r="P159" s="39">
        <f>'[2]BRES 2009-15 (WFJ)'!O160</f>
        <v>387.45997759922568</v>
      </c>
      <c r="Q159" s="39">
        <f>'[2]BRES 2009-15 (WFJ)'!P160</f>
        <v>248.11471950502735</v>
      </c>
      <c r="R159" s="39">
        <f>'[2]BRES 2009-15 (WFJ)'!Q160</f>
        <v>276.94902062524324</v>
      </c>
      <c r="S159" s="39">
        <f>'[2]BRES 2009-15 (WFJ)'!R160</f>
        <v>260.025289836024</v>
      </c>
      <c r="T159" s="39">
        <f>'[2]BRES 2009-15 (WFJ)'!S160</f>
        <v>299.01681590274603</v>
      </c>
      <c r="U159" s="39">
        <f>'[2]BRES 2009-15 (WFJ)'!T160</f>
        <v>179.87363665243021</v>
      </c>
      <c r="V159" s="39">
        <f>'[2]BRES 2009-15 (WFJ)'!U160</f>
        <v>236.37620288159923</v>
      </c>
    </row>
    <row r="160" spans="1:22" x14ac:dyDescent="0.35">
      <c r="A160" s="40">
        <v>2320</v>
      </c>
      <c r="B160" s="40">
        <f>VLOOKUP($A160,'SIC lookup'!$A:$D,2,FALSE)</f>
        <v>232</v>
      </c>
      <c r="C160" s="40">
        <f>VLOOKUP($A160,'SIC lookup'!$A:$D,3,FALSE)</f>
        <v>23</v>
      </c>
      <c r="D160" s="40" t="str">
        <f>VLOOKUP($A160,'SIC lookup'!$A:$D,4,FALSE)</f>
        <v>C</v>
      </c>
      <c r="E160" s="39">
        <f>'[2]BRES 2009-15 (WFJ)'!D161</f>
        <v>70.344907530268884</v>
      </c>
      <c r="F160" s="39">
        <f>'[2]BRES 2009-15 (WFJ)'!E161</f>
        <v>74.233106158038197</v>
      </c>
      <c r="G160" s="39">
        <f>'[2]BRES 2009-15 (WFJ)'!F161</f>
        <v>70.167521185898323</v>
      </c>
      <c r="H160" s="39">
        <f>'[2]BRES 2009-15 (WFJ)'!G161</f>
        <v>68.915809892127371</v>
      </c>
      <c r="I160" s="39">
        <f>'[2]BRES 2009-15 (WFJ)'!H161</f>
        <v>44.345071331593566</v>
      </c>
      <c r="J160" s="39">
        <f>'[2]BRES 2009-15 (WFJ)'!I161</f>
        <v>41.390777415289136</v>
      </c>
      <c r="K160" s="39">
        <f>'[2]BRES 2009-15 (WFJ)'!J161</f>
        <v>27.627104447386042</v>
      </c>
      <c r="L160" s="39">
        <f>'[2]BRES 2009-15 (WFJ)'!K161</f>
        <v>22.391007699003897</v>
      </c>
      <c r="M160" s="39">
        <f>'[2]BRES 2009-15 (WFJ)'!L161</f>
        <v>27.26131669298195</v>
      </c>
      <c r="N160" s="39">
        <f>'[2]BRES 2009-15 (WFJ)'!M161</f>
        <v>26.806182214424759</v>
      </c>
      <c r="O160" s="39">
        <f>'[2]BRES 2009-15 (WFJ)'!N161</f>
        <v>23.586002059215858</v>
      </c>
      <c r="P160" s="39">
        <f>'[2]BRES 2009-15 (WFJ)'!O161</f>
        <v>69.679451012394807</v>
      </c>
      <c r="Q160" s="39">
        <f>'[2]BRES 2009-15 (WFJ)'!P161</f>
        <v>40.841929136630021</v>
      </c>
      <c r="R160" s="39">
        <f>'[2]BRES 2009-15 (WFJ)'!Q161</f>
        <v>46.868295798118083</v>
      </c>
      <c r="S160" s="39">
        <f>'[2]BRES 2009-15 (WFJ)'!R161</f>
        <v>39.249100352607392</v>
      </c>
      <c r="T160" s="39">
        <f>'[2]BRES 2009-15 (WFJ)'!S161</f>
        <v>67.777144937955768</v>
      </c>
      <c r="U160" s="39">
        <f>'[2]BRES 2009-15 (WFJ)'!T161</f>
        <v>31.626133916910803</v>
      </c>
      <c r="V160" s="39">
        <f>'[2]BRES 2009-15 (WFJ)'!U161</f>
        <v>40.193524376628211</v>
      </c>
    </row>
    <row r="161" spans="1:22" x14ac:dyDescent="0.35">
      <c r="A161" s="40">
        <v>2331</v>
      </c>
      <c r="B161" s="40">
        <f>VLOOKUP($A161,'SIC lookup'!$A:$D,2,FALSE)</f>
        <v>233</v>
      </c>
      <c r="C161" s="40">
        <f>VLOOKUP($A161,'SIC lookup'!$A:$D,3,FALSE)</f>
        <v>23</v>
      </c>
      <c r="D161" s="40" t="str">
        <f>VLOOKUP($A161,'SIC lookup'!$A:$D,4,FALSE)</f>
        <v>C</v>
      </c>
      <c r="E161" s="39">
        <f>'[2]BRES 2009-15 (WFJ)'!D162</f>
        <v>79.294523320210772</v>
      </c>
      <c r="F161" s="39">
        <f>'[2]BRES 2009-15 (WFJ)'!E162</f>
        <v>56.45313571757611</v>
      </c>
      <c r="G161" s="39">
        <f>'[2]BRES 2009-15 (WFJ)'!F162</f>
        <v>63.085954730256844</v>
      </c>
      <c r="H161" s="39">
        <f>'[2]BRES 2009-15 (WFJ)'!G162</f>
        <v>61.61647283269825</v>
      </c>
      <c r="I161" s="39">
        <f>'[2]BRES 2009-15 (WFJ)'!H162</f>
        <v>41.348782728107516</v>
      </c>
      <c r="J161" s="39">
        <f>'[2]BRES 2009-15 (WFJ)'!I162</f>
        <v>42.956914939110895</v>
      </c>
      <c r="K161" s="39">
        <f>'[2]BRES 2009-15 (WFJ)'!J162</f>
        <v>43.008681518092878</v>
      </c>
      <c r="L161" s="39">
        <f>'[2]BRES 2009-15 (WFJ)'!K162</f>
        <v>41.75620354679107</v>
      </c>
      <c r="M161" s="39">
        <f>'[2]BRES 2009-15 (WFJ)'!L162</f>
        <v>41.681395407030315</v>
      </c>
      <c r="N161" s="39">
        <f>'[2]BRES 2009-15 (WFJ)'!M162</f>
        <v>34.775587737632122</v>
      </c>
      <c r="O161" s="39">
        <f>'[2]BRES 2009-15 (WFJ)'!N162</f>
        <v>35.379003088823794</v>
      </c>
      <c r="P161" s="39">
        <f>'[2]BRES 2009-15 (WFJ)'!O162</f>
        <v>77.06969581673971</v>
      </c>
      <c r="Q161" s="39">
        <f>'[2]BRES 2009-15 (WFJ)'!P162</f>
        <v>47.989266735540269</v>
      </c>
      <c r="R161" s="39">
        <f>'[2]BRES 2009-15 (WFJ)'!Q162</f>
        <v>26.629713521658001</v>
      </c>
      <c r="S161" s="39">
        <f>'[2]BRES 2009-15 (WFJ)'!R162</f>
        <v>7.8498200705214778</v>
      </c>
      <c r="T161" s="39">
        <f>'[2]BRES 2009-15 (WFJ)'!S162</f>
        <v>24.918067991895501</v>
      </c>
      <c r="U161" s="39">
        <f>'[2]BRES 2009-15 (WFJ)'!T162</f>
        <v>10.871483533938088</v>
      </c>
      <c r="V161" s="39">
        <f>'[2]BRES 2009-15 (WFJ)'!U162</f>
        <v>20.096762188314106</v>
      </c>
    </row>
    <row r="162" spans="1:22" x14ac:dyDescent="0.35">
      <c r="A162" s="40">
        <v>2332</v>
      </c>
      <c r="B162" s="40">
        <f>VLOOKUP($A162,'SIC lookup'!$A:$D,2,FALSE)</f>
        <v>233</v>
      </c>
      <c r="C162" s="40">
        <f>VLOOKUP($A162,'SIC lookup'!$A:$D,3,FALSE)</f>
        <v>23</v>
      </c>
      <c r="D162" s="40" t="str">
        <f>VLOOKUP($A162,'SIC lookup'!$A:$D,4,FALSE)</f>
        <v>C</v>
      </c>
      <c r="E162" s="39">
        <f>'[2]BRES 2009-15 (WFJ)'!D163</f>
        <v>14.381849817881369</v>
      </c>
      <c r="F162" s="39">
        <f>'[2]BRES 2009-15 (WFJ)'!E163</f>
        <v>30.114850368372498</v>
      </c>
      <c r="G162" s="39">
        <f>'[2]BRES 2009-15 (WFJ)'!F163</f>
        <v>23.511083048141654</v>
      </c>
      <c r="H162" s="39">
        <f>'[2]BRES 2009-15 (WFJ)'!G163</f>
        <v>18.899804779637474</v>
      </c>
      <c r="I162" s="39">
        <f>'[2]BRES 2009-15 (WFJ)'!H163</f>
        <v>17.118501800798992</v>
      </c>
      <c r="J162" s="39">
        <f>'[2]BRES 2009-15 (WFJ)'!I163</f>
        <v>24.347516126640667</v>
      </c>
      <c r="K162" s="39">
        <f>'[2]BRES 2009-15 (WFJ)'!J163</f>
        <v>15.438676014715728</v>
      </c>
      <c r="L162" s="39">
        <f>'[2]BRES 2009-15 (WFJ)'!K163</f>
        <v>15.640777436804191</v>
      </c>
      <c r="M162" s="39">
        <f>'[2]BRES 2009-15 (WFJ)'!L163</f>
        <v>19.758727435039432</v>
      </c>
      <c r="N162" s="39">
        <f>'[2]BRES 2009-15 (WFJ)'!M163</f>
        <v>28.908627878301214</v>
      </c>
      <c r="O162" s="39">
        <f>'[2]BRES 2009-15 (WFJ)'!N163</f>
        <v>14.741251287009909</v>
      </c>
      <c r="P162" s="39">
        <f>'[2]BRES 2009-15 (WFJ)'!O163</f>
        <v>107.6864242918829</v>
      </c>
      <c r="Q162" s="39">
        <f>'[2]BRES 2009-15 (WFJ)'!P163</f>
        <v>60.241845476529278</v>
      </c>
      <c r="R162" s="39">
        <f>'[2]BRES 2009-15 (WFJ)'!Q163</f>
        <v>25.564524980791681</v>
      </c>
      <c r="S162" s="39">
        <f>'[2]BRES 2009-15 (WFJ)'!R163</f>
        <v>21.587005193934065</v>
      </c>
      <c r="T162" s="39">
        <f>'[2]BRES 2009-15 (WFJ)'!S163</f>
        <v>35.882017908329523</v>
      </c>
      <c r="U162" s="39">
        <f>'[2]BRES 2009-15 (WFJ)'!T163</f>
        <v>15.813066958455401</v>
      </c>
      <c r="V162" s="39">
        <f>'[2]BRES 2009-15 (WFJ)'!U163</f>
        <v>20.096762188314106</v>
      </c>
    </row>
    <row r="163" spans="1:22" x14ac:dyDescent="0.35">
      <c r="A163" s="40">
        <v>2341</v>
      </c>
      <c r="B163" s="40">
        <f>VLOOKUP($A163,'SIC lookup'!$A:$D,2,FALSE)</f>
        <v>234</v>
      </c>
      <c r="C163" s="40">
        <f>VLOOKUP($A163,'SIC lookup'!$A:$D,3,FALSE)</f>
        <v>23</v>
      </c>
      <c r="D163" s="40" t="str">
        <f>VLOOKUP($A163,'SIC lookup'!$A:$D,4,FALSE)</f>
        <v>C</v>
      </c>
      <c r="E163" s="39">
        <f>'[2]BRES 2009-15 (WFJ)'!D164</f>
        <v>65.13172958008947</v>
      </c>
      <c r="F163" s="39">
        <f>'[2]BRES 2009-15 (WFJ)'!E164</f>
        <v>68.637728350812054</v>
      </c>
      <c r="G163" s="39">
        <f>'[2]BRES 2009-15 (WFJ)'!F164</f>
        <v>93.123983813417126</v>
      </c>
      <c r="H163" s="39">
        <f>'[2]BRES 2009-15 (WFJ)'!G164</f>
        <v>95.959176040025582</v>
      </c>
      <c r="I163" s="39">
        <f>'[2]BRES 2009-15 (WFJ)'!H164</f>
        <v>74.317080681112145</v>
      </c>
      <c r="J163" s="39">
        <f>'[2]BRES 2009-15 (WFJ)'!I164</f>
        <v>77.315849607790099</v>
      </c>
      <c r="K163" s="39">
        <f>'[2]BRES 2009-15 (WFJ)'!J164</f>
        <v>50.77365926324088</v>
      </c>
      <c r="L163" s="39">
        <f>'[2]BRES 2009-15 (WFJ)'!K164</f>
        <v>47.222061108796673</v>
      </c>
      <c r="M163" s="39">
        <f>'[2]BRES 2009-15 (WFJ)'!L164</f>
        <v>46.640068600424478</v>
      </c>
      <c r="N163" s="39">
        <f>'[2]BRES 2009-15 (WFJ)'!M164</f>
        <v>42.175823726256624</v>
      </c>
      <c r="O163" s="39">
        <f>'[2]BRES 2009-15 (WFJ)'!N164</f>
        <v>46.189254032631055</v>
      </c>
      <c r="P163" s="39">
        <f>'[2]BRES 2009-15 (WFJ)'!O164</f>
        <v>239.6550815123276</v>
      </c>
      <c r="Q163" s="39">
        <f>'[2]BRES 2009-15 (WFJ)'!P164</f>
        <v>112.31530512573255</v>
      </c>
      <c r="R163" s="39">
        <f>'[2]BRES 2009-15 (WFJ)'!Q164</f>
        <v>126.75743636309208</v>
      </c>
      <c r="S163" s="39">
        <f>'[2]BRES 2009-15 (WFJ)'!R164</f>
        <v>109.8974809873007</v>
      </c>
      <c r="T163" s="39">
        <f>'[2]BRES 2009-15 (WFJ)'!S164</f>
        <v>121.60017180045004</v>
      </c>
      <c r="U163" s="39">
        <f>'[2]BRES 2009-15 (WFJ)'!T164</f>
        <v>142.31760262609862</v>
      </c>
      <c r="V163" s="39">
        <f>'[2]BRES 2009-15 (WFJ)'!U164</f>
        <v>152.16119942580681</v>
      </c>
    </row>
    <row r="164" spans="1:22" x14ac:dyDescent="0.35">
      <c r="A164" s="40">
        <v>2342</v>
      </c>
      <c r="B164" s="40">
        <f>VLOOKUP($A164,'SIC lookup'!$A:$D,2,FALSE)</f>
        <v>234</v>
      </c>
      <c r="C164" s="40">
        <f>VLOOKUP($A164,'SIC lookup'!$A:$D,3,FALSE)</f>
        <v>23</v>
      </c>
      <c r="D164" s="40" t="str">
        <f>VLOOKUP($A164,'SIC lookup'!$A:$D,4,FALSE)</f>
        <v>C</v>
      </c>
      <c r="E164" s="39">
        <f>'[2]BRES 2009-15 (WFJ)'!D165</f>
        <v>38.716497829119909</v>
      </c>
      <c r="F164" s="39">
        <f>'[2]BRES 2009-15 (WFJ)'!E165</f>
        <v>49.795363300582345</v>
      </c>
      <c r="G164" s="39">
        <f>'[2]BRES 2009-15 (WFJ)'!F165</f>
        <v>24.880597475896227</v>
      </c>
      <c r="H164" s="39">
        <f>'[2]BRES 2009-15 (WFJ)'!G165</f>
        <v>18.841251806740594</v>
      </c>
      <c r="I164" s="39">
        <f>'[2]BRES 2009-15 (WFJ)'!H165</f>
        <v>5.751000014515502</v>
      </c>
      <c r="J164" s="39">
        <f>'[2]BRES 2009-15 (WFJ)'!I165</f>
        <v>2.8628613957862274</v>
      </c>
      <c r="K164" s="39">
        <f>'[2]BRES 2009-15 (WFJ)'!J165</f>
        <v>0.71657784419772563</v>
      </c>
      <c r="L164" s="39">
        <f>'[2]BRES 2009-15 (WFJ)'!K165</f>
        <v>0</v>
      </c>
      <c r="M164" s="39">
        <f>'[2]BRES 2009-15 (WFJ)'!L165</f>
        <v>0</v>
      </c>
      <c r="N164" s="39">
        <f>'[2]BRES 2009-15 (WFJ)'!M165</f>
        <v>0</v>
      </c>
      <c r="O164" s="39">
        <f>'[2]BRES 2009-15 (WFJ)'!N165</f>
        <v>0</v>
      </c>
      <c r="P164" s="39">
        <f>'[2]BRES 2009-15 (WFJ)'!O165</f>
        <v>0</v>
      </c>
      <c r="Q164" s="39">
        <f>'[2]BRES 2009-15 (WFJ)'!P165</f>
        <v>0</v>
      </c>
      <c r="R164" s="39">
        <f>'[2]BRES 2009-15 (WFJ)'!Q165</f>
        <v>0</v>
      </c>
      <c r="S164" s="39">
        <f>'[2]BRES 2009-15 (WFJ)'!R165</f>
        <v>0</v>
      </c>
      <c r="T164" s="39">
        <f>'[2]BRES 2009-15 (WFJ)'!S165</f>
        <v>0</v>
      </c>
      <c r="U164" s="39">
        <f>'[2]BRES 2009-15 (WFJ)'!T165</f>
        <v>0</v>
      </c>
      <c r="V164" s="39">
        <f>'[2]BRES 2009-15 (WFJ)'!U165</f>
        <v>82.301026104524425</v>
      </c>
    </row>
    <row r="165" spans="1:22" x14ac:dyDescent="0.35">
      <c r="A165" s="40">
        <v>2343</v>
      </c>
      <c r="B165" s="40">
        <f>VLOOKUP($A165,'SIC lookup'!$A:$D,2,FALSE)</f>
        <v>234</v>
      </c>
      <c r="C165" s="40">
        <f>VLOOKUP($A165,'SIC lookup'!$A:$D,3,FALSE)</f>
        <v>23</v>
      </c>
      <c r="D165" s="40" t="str">
        <f>VLOOKUP($A165,'SIC lookup'!$A:$D,4,FALSE)</f>
        <v>C</v>
      </c>
      <c r="E165" s="39">
        <f>'[2]BRES 2009-15 (WFJ)'!D166</f>
        <v>4.672680772479989</v>
      </c>
      <c r="F165" s="39">
        <f>'[2]BRES 2009-15 (WFJ)'!E166</f>
        <v>5.97544359606988</v>
      </c>
      <c r="G165" s="39">
        <f>'[2]BRES 2009-15 (WFJ)'!F166</f>
        <v>8.2935324919654079</v>
      </c>
      <c r="H165" s="39">
        <f>'[2]BRES 2009-15 (WFJ)'!G166</f>
        <v>0</v>
      </c>
      <c r="I165" s="39">
        <f>'[2]BRES 2009-15 (WFJ)'!H166</f>
        <v>7.9076250199588189</v>
      </c>
      <c r="J165" s="39">
        <f>'[2]BRES 2009-15 (WFJ)'!I166</f>
        <v>2.1471460468396701</v>
      </c>
      <c r="K165" s="39">
        <f>'[2]BRES 2009-15 (WFJ)'!J166</f>
        <v>0</v>
      </c>
      <c r="L165" s="39">
        <f>'[2]BRES 2009-15 (WFJ)'!K166</f>
        <v>0</v>
      </c>
      <c r="M165" s="39">
        <f>'[2]BRES 2009-15 (WFJ)'!L166</f>
        <v>0</v>
      </c>
      <c r="N165" s="39">
        <f>'[2]BRES 2009-15 (WFJ)'!M166</f>
        <v>0</v>
      </c>
      <c r="O165" s="39">
        <f>'[2]BRES 2009-15 (WFJ)'!N166</f>
        <v>0</v>
      </c>
      <c r="P165" s="39">
        <f>'[2]BRES 2009-15 (WFJ)'!O166</f>
        <v>0</v>
      </c>
      <c r="Q165" s="39">
        <f>'[2]BRES 2009-15 (WFJ)'!P166</f>
        <v>0</v>
      </c>
      <c r="R165" s="39">
        <f>'[2]BRES 2009-15 (WFJ)'!Q166</f>
        <v>0</v>
      </c>
      <c r="S165" s="39">
        <f>'[2]BRES 2009-15 (WFJ)'!R166</f>
        <v>0</v>
      </c>
      <c r="T165" s="39">
        <f>'[2]BRES 2009-15 (WFJ)'!S166</f>
        <v>0</v>
      </c>
      <c r="U165" s="39">
        <f>'[2]BRES 2009-15 (WFJ)'!T166</f>
        <v>0</v>
      </c>
      <c r="V165" s="39">
        <f>'[2]BRES 2009-15 (WFJ)'!U166</f>
        <v>0</v>
      </c>
    </row>
    <row r="166" spans="1:22" x14ac:dyDescent="0.35">
      <c r="A166" s="40">
        <v>2344</v>
      </c>
      <c r="B166" s="40">
        <f>VLOOKUP($A166,'SIC lookup'!$A:$D,2,FALSE)</f>
        <v>234</v>
      </c>
      <c r="C166" s="40">
        <f>VLOOKUP($A166,'SIC lookup'!$A:$D,3,FALSE)</f>
        <v>23</v>
      </c>
      <c r="D166" s="40" t="str">
        <f>VLOOKUP($A166,'SIC lookup'!$A:$D,4,FALSE)</f>
        <v>C</v>
      </c>
      <c r="E166" s="39">
        <f>'[2]BRES 2009-15 (WFJ)'!D167</f>
        <v>14.725096251403352</v>
      </c>
      <c r="F166" s="39">
        <f>'[2]BRES 2009-15 (WFJ)'!E167</f>
        <v>13.681911275006442</v>
      </c>
      <c r="G166" s="39">
        <f>'[2]BRES 2009-15 (WFJ)'!F167</f>
        <v>13.901955810370854</v>
      </c>
      <c r="H166" s="39">
        <f>'[2]BRES 2009-15 (WFJ)'!G167</f>
        <v>16.642329302258325</v>
      </c>
      <c r="I166" s="39">
        <f>'[2]BRES 2009-15 (WFJ)'!H167</f>
        <v>12.037515208456849</v>
      </c>
      <c r="J166" s="39">
        <f>'[2]BRES 2009-15 (WFJ)'!I167</f>
        <v>7.2286621601733492</v>
      </c>
      <c r="K166" s="39">
        <f>'[2]BRES 2009-15 (WFJ)'!J167</f>
        <v>7.3162445054550087</v>
      </c>
      <c r="L166" s="39">
        <f>'[2]BRES 2009-15 (WFJ)'!K167</f>
        <v>6.5368828310005176</v>
      </c>
      <c r="M166" s="39">
        <f>'[2]BRES 2009-15 (WFJ)'!L167</f>
        <v>6.4357336679135697</v>
      </c>
      <c r="N166" s="39">
        <f>'[2]BRES 2009-15 (WFJ)'!M167</f>
        <v>5.6496369040880987</v>
      </c>
      <c r="O166" s="39">
        <f>'[2]BRES 2009-15 (WFJ)'!N167</f>
        <v>19.054043021718684</v>
      </c>
      <c r="P166" s="39">
        <f>'[2]BRES 2009-15 (WFJ)'!O167</f>
        <v>0</v>
      </c>
      <c r="Q166" s="39">
        <f>'[2]BRES 2009-15 (WFJ)'!P167</f>
        <v>0</v>
      </c>
      <c r="R166" s="39">
        <f>'[2]BRES 2009-15 (WFJ)'!Q167</f>
        <v>0</v>
      </c>
      <c r="S166" s="39">
        <f>'[2]BRES 2009-15 (WFJ)'!R167</f>
        <v>0</v>
      </c>
      <c r="T166" s="39">
        <f>'[2]BRES 2009-15 (WFJ)'!S167</f>
        <v>0</v>
      </c>
      <c r="U166" s="39">
        <f>'[2]BRES 2009-15 (WFJ)'!T167</f>
        <v>0</v>
      </c>
      <c r="V166" s="39">
        <f>'[2]BRES 2009-15 (WFJ)'!U167</f>
        <v>0</v>
      </c>
    </row>
    <row r="167" spans="1:22" x14ac:dyDescent="0.35">
      <c r="A167" s="40">
        <v>2349</v>
      </c>
      <c r="B167" s="40">
        <f>VLOOKUP($A167,'SIC lookup'!$A:$D,2,FALSE)</f>
        <v>234</v>
      </c>
      <c r="C167" s="40">
        <f>VLOOKUP($A167,'SIC lookup'!$A:$D,3,FALSE)</f>
        <v>23</v>
      </c>
      <c r="D167" s="40" t="str">
        <f>VLOOKUP($A167,'SIC lookup'!$A:$D,4,FALSE)</f>
        <v>C</v>
      </c>
      <c r="E167" s="39">
        <f>'[2]BRES 2009-15 (WFJ)'!D168</f>
        <v>40.03368721234812</v>
      </c>
      <c r="F167" s="39">
        <f>'[2]BRES 2009-15 (WFJ)'!E168</f>
        <v>22.397919961477044</v>
      </c>
      <c r="G167" s="39">
        <f>'[2]BRES 2009-15 (WFJ)'!F168</f>
        <v>22.574993630484162</v>
      </c>
      <c r="H167" s="39">
        <f>'[2]BRES 2009-15 (WFJ)'!G168</f>
        <v>11.641184103399892</v>
      </c>
      <c r="I167" s="39">
        <f>'[2]BRES 2009-15 (WFJ)'!H168</f>
        <v>25.406030450392151</v>
      </c>
      <c r="J167" s="39">
        <f>'[2]BRES 2009-15 (WFJ)'!I168</f>
        <v>13.41367786606593</v>
      </c>
      <c r="K167" s="39">
        <f>'[2]BRES 2009-15 (WFJ)'!J168</f>
        <v>9.9764543837782949</v>
      </c>
      <c r="L167" s="39">
        <f>'[2]BRES 2009-15 (WFJ)'!K168</f>
        <v>8.5521209961473232</v>
      </c>
      <c r="M167" s="39">
        <f>'[2]BRES 2009-15 (WFJ)'!L168</f>
        <v>6.4907896888052274</v>
      </c>
      <c r="N167" s="39">
        <f>'[2]BRES 2009-15 (WFJ)'!M168</f>
        <v>4.9641078174860667</v>
      </c>
      <c r="O167" s="39">
        <f>'[2]BRES 2009-15 (WFJ)'!N168</f>
        <v>4.9137504290033025</v>
      </c>
      <c r="P167" s="39">
        <f>'[2]BRES 2009-15 (WFJ)'!O168</f>
        <v>13.72474035092625</v>
      </c>
      <c r="Q167" s="39">
        <f>'[2]BRES 2009-15 (WFJ)'!P168</f>
        <v>45.947170278708775</v>
      </c>
      <c r="R167" s="39">
        <f>'[2]BRES 2009-15 (WFJ)'!Q168</f>
        <v>17.04301665386112</v>
      </c>
      <c r="S167" s="39">
        <f>'[2]BRES 2009-15 (WFJ)'!R168</f>
        <v>12.755957614597403</v>
      </c>
      <c r="T167" s="39">
        <f>'[2]BRES 2009-15 (WFJ)'!S168</f>
        <v>3.9868908787032797</v>
      </c>
      <c r="U167" s="39">
        <f>'[2]BRES 2009-15 (WFJ)'!T168</f>
        <v>1.9766333698069252</v>
      </c>
      <c r="V167" s="39">
        <f>'[2]BRES 2009-15 (WFJ)'!U168</f>
        <v>1.9139773512680101</v>
      </c>
    </row>
    <row r="168" spans="1:22" x14ac:dyDescent="0.35">
      <c r="A168" s="40">
        <v>2351</v>
      </c>
      <c r="B168" s="40">
        <f>VLOOKUP($A168,'SIC lookup'!$A:$D,2,FALSE)</f>
        <v>235</v>
      </c>
      <c r="C168" s="40">
        <f>VLOOKUP($A168,'SIC lookup'!$A:$D,3,FALSE)</f>
        <v>23</v>
      </c>
      <c r="D168" s="40" t="str">
        <f>VLOOKUP($A168,'SIC lookup'!$A:$D,4,FALSE)</f>
        <v>C</v>
      </c>
      <c r="E168" s="39">
        <f>'[2]BRES 2009-15 (WFJ)'!D169</f>
        <v>139.78765498231121</v>
      </c>
      <c r="F168" s="39">
        <f>'[2]BRES 2009-15 (WFJ)'!E169</f>
        <v>130.45386864169168</v>
      </c>
      <c r="G168" s="39">
        <f>'[2]BRES 2009-15 (WFJ)'!F169</f>
        <v>114.354696857975</v>
      </c>
      <c r="H168" s="39">
        <f>'[2]BRES 2009-15 (WFJ)'!G169</f>
        <v>74.002983662768258</v>
      </c>
      <c r="I168" s="39">
        <f>'[2]BRES 2009-15 (WFJ)'!H169</f>
        <v>0.92926400395699538</v>
      </c>
      <c r="J168" s="39">
        <f>'[2]BRES 2009-15 (WFJ)'!I169</f>
        <v>11.102155604413136</v>
      </c>
      <c r="K168" s="39">
        <f>'[2]BRES 2009-15 (WFJ)'!J169</f>
        <v>0</v>
      </c>
      <c r="L168" s="39">
        <f>'[2]BRES 2009-15 (WFJ)'!K169</f>
        <v>0.93842029529826243</v>
      </c>
      <c r="M168" s="39">
        <f>'[2]BRES 2009-15 (WFJ)'!L169</f>
        <v>0</v>
      </c>
      <c r="N168" s="39">
        <f>'[2]BRES 2009-15 (WFJ)'!M169</f>
        <v>0</v>
      </c>
      <c r="O168" s="39">
        <f>'[2]BRES 2009-15 (WFJ)'!N169</f>
        <v>0</v>
      </c>
      <c r="P168" s="39">
        <f>'[2]BRES 2009-15 (WFJ)'!O169</f>
        <v>0</v>
      </c>
      <c r="Q168" s="39">
        <f>'[2]BRES 2009-15 (WFJ)'!P169</f>
        <v>0</v>
      </c>
      <c r="R168" s="39">
        <f>'[2]BRES 2009-15 (WFJ)'!Q169</f>
        <v>0</v>
      </c>
      <c r="S168" s="39">
        <f>'[2]BRES 2009-15 (WFJ)'!R169</f>
        <v>0</v>
      </c>
      <c r="T168" s="39">
        <f>'[2]BRES 2009-15 (WFJ)'!S169</f>
        <v>0</v>
      </c>
      <c r="U168" s="39">
        <f>'[2]BRES 2009-15 (WFJ)'!T169</f>
        <v>0</v>
      </c>
      <c r="V168" s="39">
        <f>'[2]BRES 2009-15 (WFJ)'!U169</f>
        <v>0</v>
      </c>
    </row>
    <row r="169" spans="1:22" x14ac:dyDescent="0.35">
      <c r="A169" s="40">
        <v>2352</v>
      </c>
      <c r="B169" s="40">
        <f>VLOOKUP($A169,'SIC lookup'!$A:$D,2,FALSE)</f>
        <v>235</v>
      </c>
      <c r="C169" s="40">
        <f>VLOOKUP($A169,'SIC lookup'!$A:$D,3,FALSE)</f>
        <v>23</v>
      </c>
      <c r="D169" s="40" t="str">
        <f>VLOOKUP($A169,'SIC lookup'!$A:$D,4,FALSE)</f>
        <v>C</v>
      </c>
      <c r="E169" s="39">
        <f>'[2]BRES 2009-15 (WFJ)'!D170</f>
        <v>11.217527868950896</v>
      </c>
      <c r="F169" s="39">
        <f>'[2]BRES 2009-15 (WFJ)'!E170</f>
        <v>86.683162715860917</v>
      </c>
      <c r="G169" s="39">
        <f>'[2]BRES 2009-15 (WFJ)'!F170</f>
        <v>1.7867921384058594</v>
      </c>
      <c r="H169" s="39">
        <f>'[2]BRES 2009-15 (WFJ)'!G170</f>
        <v>5.6204797718558179</v>
      </c>
      <c r="I169" s="39">
        <f>'[2]BRES 2009-15 (WFJ)'!H170</f>
        <v>4.6463200197849774</v>
      </c>
      <c r="J169" s="39">
        <f>'[2]BRES 2009-15 (WFJ)'!I170</f>
        <v>0</v>
      </c>
      <c r="K169" s="39">
        <f>'[2]BRES 2009-15 (WFJ)'!J170</f>
        <v>0</v>
      </c>
      <c r="L169" s="39">
        <f>'[2]BRES 2009-15 (WFJ)'!K170</f>
        <v>0</v>
      </c>
      <c r="M169" s="39">
        <f>'[2]BRES 2009-15 (WFJ)'!L170</f>
        <v>0</v>
      </c>
      <c r="N169" s="39">
        <f>'[2]BRES 2009-15 (WFJ)'!M170</f>
        <v>0</v>
      </c>
      <c r="O169" s="39">
        <f>'[2]BRES 2009-15 (WFJ)'!N170</f>
        <v>0</v>
      </c>
      <c r="P169" s="39">
        <f>'[2]BRES 2009-15 (WFJ)'!O170</f>
        <v>0</v>
      </c>
      <c r="Q169" s="39">
        <f>'[2]BRES 2009-15 (WFJ)'!P170</f>
        <v>0</v>
      </c>
      <c r="R169" s="39">
        <f>'[2]BRES 2009-15 (WFJ)'!Q170</f>
        <v>0</v>
      </c>
      <c r="S169" s="39">
        <f>'[2]BRES 2009-15 (WFJ)'!R170</f>
        <v>0</v>
      </c>
      <c r="T169" s="39">
        <f>'[2]BRES 2009-15 (WFJ)'!S170</f>
        <v>10.963949916434022</v>
      </c>
      <c r="U169" s="39">
        <f>'[2]BRES 2009-15 (WFJ)'!T170</f>
        <v>1.9766333698069252</v>
      </c>
      <c r="V169" s="39">
        <f>'[2]BRES 2009-15 (WFJ)'!U170</f>
        <v>1.9139773512680101</v>
      </c>
    </row>
    <row r="170" spans="1:22" x14ac:dyDescent="0.35">
      <c r="A170" s="40">
        <v>2361</v>
      </c>
      <c r="B170" s="40">
        <f>VLOOKUP($A170,'SIC lookup'!$A:$D,2,FALSE)</f>
        <v>236</v>
      </c>
      <c r="C170" s="40">
        <f>VLOOKUP($A170,'SIC lookup'!$A:$D,3,FALSE)</f>
        <v>23</v>
      </c>
      <c r="D170" s="40" t="str">
        <f>VLOOKUP($A170,'SIC lookup'!$A:$D,4,FALSE)</f>
        <v>C</v>
      </c>
      <c r="E170" s="39">
        <f>'[2]BRES 2009-15 (WFJ)'!D171</f>
        <v>229.67144849410843</v>
      </c>
      <c r="F170" s="39">
        <f>'[2]BRES 2009-15 (WFJ)'!E171</f>
        <v>158.95050812695763</v>
      </c>
      <c r="G170" s="39">
        <f>'[2]BRES 2009-15 (WFJ)'!F171</f>
        <v>179.92626709004321</v>
      </c>
      <c r="H170" s="39">
        <f>'[2]BRES 2009-15 (WFJ)'!G171</f>
        <v>142.20368605350768</v>
      </c>
      <c r="I170" s="39">
        <f>'[2]BRES 2009-15 (WFJ)'!H171</f>
        <v>127.90145324182174</v>
      </c>
      <c r="J170" s="39">
        <f>'[2]BRES 2009-15 (WFJ)'!I171</f>
        <v>173.21888885041162</v>
      </c>
      <c r="K170" s="39">
        <f>'[2]BRES 2009-15 (WFJ)'!J171</f>
        <v>202.48847810539237</v>
      </c>
      <c r="L170" s="39">
        <f>'[2]BRES 2009-15 (WFJ)'!K171</f>
        <v>135.8097298310341</v>
      </c>
      <c r="M170" s="39">
        <f>'[2]BRES 2009-15 (WFJ)'!L171</f>
        <v>153.62183380241115</v>
      </c>
      <c r="N170" s="39">
        <f>'[2]BRES 2009-15 (WFJ)'!M171</f>
        <v>154.6304722548654</v>
      </c>
      <c r="O170" s="39">
        <f>'[2]BRES 2009-15 (WFJ)'!N171</f>
        <v>167.06751458611231</v>
      </c>
      <c r="P170" s="39">
        <f>'[2]BRES 2009-15 (WFJ)'!O171</f>
        <v>426.52270013647734</v>
      </c>
      <c r="Q170" s="39">
        <f>'[2]BRES 2009-15 (WFJ)'!P171</f>
        <v>260.36729824601639</v>
      </c>
      <c r="R170" s="39">
        <f>'[2]BRES 2009-15 (WFJ)'!Q171</f>
        <v>197.05988006026922</v>
      </c>
      <c r="S170" s="39">
        <f>'[2]BRES 2009-15 (WFJ)'!R171</f>
        <v>153.07149137516882</v>
      </c>
      <c r="T170" s="39">
        <f>'[2]BRES 2009-15 (WFJ)'!S171</f>
        <v>132.56412171688407</v>
      </c>
      <c r="U170" s="39">
        <f>'[2]BRES 2009-15 (WFJ)'!T171</f>
        <v>79.065334792277014</v>
      </c>
      <c r="V170" s="39">
        <f>'[2]BRES 2009-15 (WFJ)'!U171</f>
        <v>132.06443723749268</v>
      </c>
    </row>
    <row r="171" spans="1:22" x14ac:dyDescent="0.35">
      <c r="A171" s="40">
        <v>2362</v>
      </c>
      <c r="B171" s="40">
        <f>VLOOKUP($A171,'SIC lookup'!$A:$D,2,FALSE)</f>
        <v>236</v>
      </c>
      <c r="C171" s="40">
        <f>VLOOKUP($A171,'SIC lookup'!$A:$D,3,FALSE)</f>
        <v>23</v>
      </c>
      <c r="D171" s="40" t="str">
        <f>VLOOKUP($A171,'SIC lookup'!$A:$D,4,FALSE)</f>
        <v>C</v>
      </c>
      <c r="E171" s="39">
        <f>'[2]BRES 2009-15 (WFJ)'!D172</f>
        <v>49.327221743786083</v>
      </c>
      <c r="F171" s="39">
        <f>'[2]BRES 2009-15 (WFJ)'!E172</f>
        <v>35.681534830404985</v>
      </c>
      <c r="G171" s="39">
        <f>'[2]BRES 2009-15 (WFJ)'!F172</f>
        <v>90.071196643118029</v>
      </c>
      <c r="H171" s="39">
        <f>'[2]BRES 2009-15 (WFJ)'!G172</f>
        <v>21.419778750255801</v>
      </c>
      <c r="I171" s="39">
        <f>'[2]BRES 2009-15 (WFJ)'!H172</f>
        <v>10.624340006527627</v>
      </c>
      <c r="J171" s="39">
        <f>'[2]BRES 2009-15 (WFJ)'!I172</f>
        <v>24.040097993728541</v>
      </c>
      <c r="K171" s="39">
        <f>'[2]BRES 2009-15 (WFJ)'!J172</f>
        <v>25.994593730040499</v>
      </c>
      <c r="L171" s="39">
        <f>'[2]BRES 2009-15 (WFJ)'!K172</f>
        <v>21.458049044878738</v>
      </c>
      <c r="M171" s="39">
        <f>'[2]BRES 2009-15 (WFJ)'!L172</f>
        <v>6.1072430253758263</v>
      </c>
      <c r="N171" s="39">
        <f>'[2]BRES 2009-15 (WFJ)'!M172</f>
        <v>26.986695225969711</v>
      </c>
      <c r="O171" s="39">
        <f>'[2]BRES 2009-15 (WFJ)'!N172</f>
        <v>22.603251973415201</v>
      </c>
      <c r="P171" s="39">
        <f>'[2]BRES 2009-15 (WFJ)'!O172</f>
        <v>141.47040054031672</v>
      </c>
      <c r="Q171" s="39">
        <f>'[2]BRES 2009-15 (WFJ)'!P172</f>
        <v>54.115556106034774</v>
      </c>
      <c r="R171" s="39">
        <f>'[2]BRES 2009-15 (WFJ)'!Q172</f>
        <v>42.607541634652804</v>
      </c>
      <c r="S171" s="39">
        <f>'[2]BRES 2009-15 (WFJ)'!R172</f>
        <v>19.624550176303696</v>
      </c>
      <c r="T171" s="39">
        <f>'[2]BRES 2009-15 (WFJ)'!S172</f>
        <v>41.86235422638444</v>
      </c>
      <c r="U171" s="39">
        <f>'[2]BRES 2009-15 (WFJ)'!T172</f>
        <v>26.684550492393491</v>
      </c>
      <c r="V171" s="39">
        <f>'[2]BRES 2009-15 (WFJ)'!U172</f>
        <v>40.193524376628211</v>
      </c>
    </row>
    <row r="172" spans="1:22" x14ac:dyDescent="0.35">
      <c r="A172" s="40">
        <v>2363</v>
      </c>
      <c r="B172" s="40">
        <f>VLOOKUP($A172,'SIC lookup'!$A:$D,2,FALSE)</f>
        <v>236</v>
      </c>
      <c r="C172" s="40">
        <f>VLOOKUP($A172,'SIC lookup'!$A:$D,3,FALSE)</f>
        <v>23</v>
      </c>
      <c r="D172" s="40" t="str">
        <f>VLOOKUP($A172,'SIC lookup'!$A:$D,4,FALSE)</f>
        <v>C</v>
      </c>
      <c r="E172" s="39">
        <f>'[2]BRES 2009-15 (WFJ)'!D173</f>
        <v>379.21325951867442</v>
      </c>
      <c r="F172" s="39">
        <f>'[2]BRES 2009-15 (WFJ)'!E173</f>
        <v>372.08965316417493</v>
      </c>
      <c r="G172" s="39">
        <f>'[2]BRES 2009-15 (WFJ)'!F173</f>
        <v>360.85858670863746</v>
      </c>
      <c r="H172" s="39">
        <f>'[2]BRES 2009-15 (WFJ)'!G173</f>
        <v>366.34226247945799</v>
      </c>
      <c r="I172" s="39">
        <f>'[2]BRES 2009-15 (WFJ)'!H173</f>
        <v>335.88445017314581</v>
      </c>
      <c r="J172" s="39">
        <f>'[2]BRES 2009-15 (WFJ)'!I173</f>
        <v>215.62929623716963</v>
      </c>
      <c r="K172" s="39">
        <f>'[2]BRES 2009-15 (WFJ)'!J173</f>
        <v>203.9969483098958</v>
      </c>
      <c r="L172" s="39">
        <f>'[2]BRES 2009-15 (WFJ)'!K173</f>
        <v>142.72097736826319</v>
      </c>
      <c r="M172" s="39">
        <f>'[2]BRES 2009-15 (WFJ)'!L173</f>
        <v>173.11971176140094</v>
      </c>
      <c r="N172" s="39">
        <f>'[2]BRES 2009-15 (WFJ)'!M173</f>
        <v>245.56996087684729</v>
      </c>
      <c r="O172" s="39">
        <f>'[2]BRES 2009-15 (WFJ)'!N173</f>
        <v>293.84227565439755</v>
      </c>
      <c r="P172" s="39">
        <f>'[2]BRES 2009-15 (WFJ)'!O173</f>
        <v>365.28924318619096</v>
      </c>
      <c r="Q172" s="39">
        <f>'[2]BRES 2009-15 (WFJ)'!P173</f>
        <v>330.81962600670317</v>
      </c>
      <c r="R172" s="39">
        <f>'[2]BRES 2009-15 (WFJ)'!Q173</f>
        <v>391.98938303880578</v>
      </c>
      <c r="S172" s="39">
        <f>'[2]BRES 2009-15 (WFJ)'!R173</f>
        <v>256.10037980076322</v>
      </c>
      <c r="T172" s="39">
        <f>'[2]BRES 2009-15 (WFJ)'!S173</f>
        <v>293.03647958469111</v>
      </c>
      <c r="U172" s="39">
        <f>'[2]BRES 2009-15 (WFJ)'!T173</f>
        <v>314.28470579930115</v>
      </c>
      <c r="V172" s="39">
        <f>'[2]BRES 2009-15 (WFJ)'!U173</f>
        <v>310.06433090541759</v>
      </c>
    </row>
    <row r="173" spans="1:22" x14ac:dyDescent="0.35">
      <c r="A173" s="40">
        <v>2364</v>
      </c>
      <c r="B173" s="40">
        <f>VLOOKUP($A173,'SIC lookup'!$A:$D,2,FALSE)</f>
        <v>236</v>
      </c>
      <c r="C173" s="40">
        <f>VLOOKUP($A173,'SIC lookup'!$A:$D,3,FALSE)</f>
        <v>23</v>
      </c>
      <c r="D173" s="40" t="str">
        <f>VLOOKUP($A173,'SIC lookup'!$A:$D,4,FALSE)</f>
        <v>C</v>
      </c>
      <c r="E173" s="39">
        <f>'[2]BRES 2009-15 (WFJ)'!D174</f>
        <v>26.424917461798611</v>
      </c>
      <c r="F173" s="39">
        <f>'[2]BRES 2009-15 (WFJ)'!E174</f>
        <v>22.891554201802812</v>
      </c>
      <c r="G173" s="39">
        <f>'[2]BRES 2009-15 (WFJ)'!F174</f>
        <v>31.772009142401853</v>
      </c>
      <c r="H173" s="39">
        <f>'[2]BRES 2009-15 (WFJ)'!G174</f>
        <v>9.2538036336576646</v>
      </c>
      <c r="I173" s="39">
        <f>'[2]BRES 2009-15 (WFJ)'!H174</f>
        <v>12.851839435458592</v>
      </c>
      <c r="J173" s="39">
        <f>'[2]BRES 2009-15 (WFJ)'!I174</f>
        <v>5.4837223178704777</v>
      </c>
      <c r="K173" s="39">
        <f>'[2]BRES 2009-15 (WFJ)'!J174</f>
        <v>15.555936840565572</v>
      </c>
      <c r="L173" s="39">
        <f>'[2]BRES 2009-15 (WFJ)'!K174</f>
        <v>7.416269777122019</v>
      </c>
      <c r="M173" s="39">
        <f>'[2]BRES 2009-15 (WFJ)'!L174</f>
        <v>6.7720471246491121</v>
      </c>
      <c r="N173" s="39">
        <f>'[2]BRES 2009-15 (WFJ)'!M174</f>
        <v>0</v>
      </c>
      <c r="O173" s="39">
        <f>'[2]BRES 2009-15 (WFJ)'!N174</f>
        <v>0</v>
      </c>
      <c r="P173" s="39">
        <f>'[2]BRES 2009-15 (WFJ)'!O174</f>
        <v>0</v>
      </c>
      <c r="Q173" s="39">
        <f>'[2]BRES 2009-15 (WFJ)'!P174</f>
        <v>0</v>
      </c>
      <c r="R173" s="39">
        <f>'[2]BRES 2009-15 (WFJ)'!Q174</f>
        <v>0</v>
      </c>
      <c r="S173" s="39">
        <f>'[2]BRES 2009-15 (WFJ)'!R174</f>
        <v>0</v>
      </c>
      <c r="T173" s="39">
        <f>'[2]BRES 2009-15 (WFJ)'!S174</f>
        <v>0</v>
      </c>
      <c r="U173" s="39">
        <f>'[2]BRES 2009-15 (WFJ)'!T174</f>
        <v>0</v>
      </c>
      <c r="V173" s="39">
        <f>'[2]BRES 2009-15 (WFJ)'!U174</f>
        <v>0</v>
      </c>
    </row>
    <row r="174" spans="1:22" x14ac:dyDescent="0.35">
      <c r="A174" s="40">
        <v>2365</v>
      </c>
      <c r="B174" s="40">
        <f>VLOOKUP($A174,'SIC lookup'!$A:$D,2,FALSE)</f>
        <v>236</v>
      </c>
      <c r="C174" s="40">
        <f>VLOOKUP($A174,'SIC lookup'!$A:$D,3,FALSE)</f>
        <v>23</v>
      </c>
      <c r="D174" s="40" t="str">
        <f>VLOOKUP($A174,'SIC lookup'!$A:$D,4,FALSE)</f>
        <v>C</v>
      </c>
      <c r="E174" s="39">
        <f>'[2]BRES 2009-15 (WFJ)'!D175</f>
        <v>4.2893236298944428</v>
      </c>
      <c r="F174" s="39">
        <f>'[2]BRES 2009-15 (WFJ)'!E175</f>
        <v>4.2662704688527704</v>
      </c>
      <c r="G174" s="39">
        <f>'[2]BRES 2009-15 (WFJ)'!F175</f>
        <v>5.3291788242454423</v>
      </c>
      <c r="H174" s="39">
        <f>'[2]BRES 2009-15 (WFJ)'!G175</f>
        <v>2.7938841848159739</v>
      </c>
      <c r="I174" s="39">
        <f>'[2]BRES 2009-15 (WFJ)'!H175</f>
        <v>2.7715669582245979</v>
      </c>
      <c r="J174" s="39">
        <f>'[2]BRES 2009-15 (WFJ)'!I175</f>
        <v>0</v>
      </c>
      <c r="K174" s="39">
        <f>'[2]BRES 2009-15 (WFJ)'!J175</f>
        <v>9.2090348157953485</v>
      </c>
      <c r="L174" s="39">
        <f>'[2]BRES 2009-15 (WFJ)'!K175</f>
        <v>9.3295865412516257</v>
      </c>
      <c r="M174" s="39">
        <f>'[2]BRES 2009-15 (WFJ)'!L175</f>
        <v>1.9472369066415676</v>
      </c>
      <c r="N174" s="39">
        <f>'[2]BRES 2009-15 (WFJ)'!M175</f>
        <v>1.985643126994427</v>
      </c>
      <c r="O174" s="39">
        <f>'[2]BRES 2009-15 (WFJ)'!N175</f>
        <v>5.8965005148039644</v>
      </c>
      <c r="P174" s="39">
        <f>'[2]BRES 2009-15 (WFJ)'!O175</f>
        <v>8.4459940621084613</v>
      </c>
      <c r="Q174" s="39">
        <f>'[2]BRES 2009-15 (WFJ)'!P175</f>
        <v>8.1683858273260039</v>
      </c>
      <c r="R174" s="39">
        <f>'[2]BRES 2009-15 (WFJ)'!Q175</f>
        <v>7.456319786064241</v>
      </c>
      <c r="S174" s="39">
        <f>'[2]BRES 2009-15 (WFJ)'!R175</f>
        <v>42.192782879052949</v>
      </c>
      <c r="T174" s="39">
        <f>'[2]BRES 2009-15 (WFJ)'!S175</f>
        <v>3.9868908787032797</v>
      </c>
      <c r="U174" s="39">
        <f>'[2]BRES 2009-15 (WFJ)'!T175</f>
        <v>2.9649500547103882</v>
      </c>
      <c r="V174" s="39">
        <f>'[2]BRES 2009-15 (WFJ)'!U175</f>
        <v>2.870966026902015</v>
      </c>
    </row>
    <row r="175" spans="1:22" x14ac:dyDescent="0.35">
      <c r="A175" s="40">
        <v>2369</v>
      </c>
      <c r="B175" s="40">
        <f>VLOOKUP($A175,'SIC lookup'!$A:$D,2,FALSE)</f>
        <v>236</v>
      </c>
      <c r="C175" s="40">
        <f>VLOOKUP($A175,'SIC lookup'!$A:$D,3,FALSE)</f>
        <v>23</v>
      </c>
      <c r="D175" s="40" t="str">
        <f>VLOOKUP($A175,'SIC lookup'!$A:$D,4,FALSE)</f>
        <v>C</v>
      </c>
      <c r="E175" s="39">
        <f>'[2]BRES 2009-15 (WFJ)'!D176</f>
        <v>7.1251328200394681</v>
      </c>
      <c r="F175" s="39">
        <f>'[2]BRES 2009-15 (WFJ)'!E176</f>
        <v>23.622794920338912</v>
      </c>
      <c r="G175" s="39">
        <f>'[2]BRES 2009-15 (WFJ)'!F176</f>
        <v>40.163982345320811</v>
      </c>
      <c r="H175" s="39">
        <f>'[2]BRES 2009-15 (WFJ)'!G176</f>
        <v>42.972319220769556</v>
      </c>
      <c r="I175" s="39">
        <f>'[2]BRES 2009-15 (WFJ)'!H176</f>
        <v>56.27036086447535</v>
      </c>
      <c r="J175" s="39">
        <f>'[2]BRES 2009-15 (WFJ)'!I176</f>
        <v>50.930033808907638</v>
      </c>
      <c r="K175" s="39">
        <f>'[2]BRES 2009-15 (WFJ)'!J176</f>
        <v>48.441838212845134</v>
      </c>
      <c r="L175" s="39">
        <f>'[2]BRES 2009-15 (WFJ)'!K176</f>
        <v>37.883205371222267</v>
      </c>
      <c r="M175" s="39">
        <f>'[2]BRES 2009-15 (WFJ)'!L176</f>
        <v>48.51926360326442</v>
      </c>
      <c r="N175" s="39">
        <f>'[2]BRES 2009-15 (WFJ)'!M176</f>
        <v>55.889816091554977</v>
      </c>
      <c r="O175" s="39">
        <f>'[2]BRES 2009-15 (WFJ)'!N176</f>
        <v>66.206037373636832</v>
      </c>
      <c r="P175" s="39">
        <f>'[2]BRES 2009-15 (WFJ)'!O176</f>
        <v>159.41813792229723</v>
      </c>
      <c r="Q175" s="39">
        <f>'[2]BRES 2009-15 (WFJ)'!P176</f>
        <v>93.936437014249037</v>
      </c>
      <c r="R175" s="39">
        <f>'[2]BRES 2009-15 (WFJ)'!Q176</f>
        <v>73.498009319776088</v>
      </c>
      <c r="S175" s="39">
        <f>'[2]BRES 2009-15 (WFJ)'!R176</f>
        <v>63.779788072987017</v>
      </c>
      <c r="T175" s="39">
        <f>'[2]BRES 2009-15 (WFJ)'!S176</f>
        <v>113.62639004304347</v>
      </c>
      <c r="U175" s="39">
        <f>'[2]BRES 2009-15 (WFJ)'!T176</f>
        <v>40.520984081041966</v>
      </c>
      <c r="V175" s="39">
        <f>'[2]BRES 2009-15 (WFJ)'!U176</f>
        <v>45.935456430432239</v>
      </c>
    </row>
    <row r="176" spans="1:22" x14ac:dyDescent="0.35">
      <c r="A176" s="40">
        <v>2370</v>
      </c>
      <c r="B176" s="40">
        <f>VLOOKUP($A176,'SIC lookup'!$A:$D,2,FALSE)</f>
        <v>237</v>
      </c>
      <c r="C176" s="40">
        <f>VLOOKUP($A176,'SIC lookup'!$A:$D,3,FALSE)</f>
        <v>23</v>
      </c>
      <c r="D176" s="40" t="str">
        <f>VLOOKUP($A176,'SIC lookup'!$A:$D,4,FALSE)</f>
        <v>C</v>
      </c>
      <c r="E176" s="39">
        <f>'[2]BRES 2009-15 (WFJ)'!D177</f>
        <v>468.41357861724401</v>
      </c>
      <c r="F176" s="39">
        <f>'[2]BRES 2009-15 (WFJ)'!E177</f>
        <v>547.14696039254477</v>
      </c>
      <c r="G176" s="39">
        <f>'[2]BRES 2009-15 (WFJ)'!F177</f>
        <v>798.99471964246834</v>
      </c>
      <c r="H176" s="39">
        <f>'[2]BRES 2009-15 (WFJ)'!G177</f>
        <v>749.08232064009405</v>
      </c>
      <c r="I176" s="39">
        <f>'[2]BRES 2009-15 (WFJ)'!H177</f>
        <v>712.21428061294864</v>
      </c>
      <c r="J176" s="39">
        <f>'[2]BRES 2009-15 (WFJ)'!I177</f>
        <v>761.26353365610623</v>
      </c>
      <c r="K176" s="39">
        <f>'[2]BRES 2009-15 (WFJ)'!J177</f>
        <v>838.67888058916185</v>
      </c>
      <c r="L176" s="39">
        <f>'[2]BRES 2009-15 (WFJ)'!K177</f>
        <v>745.6951200887778</v>
      </c>
      <c r="M176" s="39">
        <f>'[2]BRES 2009-15 (WFJ)'!L177</f>
        <v>581.91922929462646</v>
      </c>
      <c r="N176" s="39">
        <f>'[2]BRES 2009-15 (WFJ)'!M177</f>
        <v>651.73059234800564</v>
      </c>
      <c r="O176" s="39">
        <f>'[2]BRES 2009-15 (WFJ)'!N177</f>
        <v>633.17259042255409</v>
      </c>
      <c r="P176" s="39">
        <f>'[2]BRES 2009-15 (WFJ)'!O177</f>
        <v>1886.6239236234776</v>
      </c>
      <c r="Q176" s="39">
        <f>'[2]BRES 2009-15 (WFJ)'!P177</f>
        <v>1148.6792569677195</v>
      </c>
      <c r="R176" s="39">
        <f>'[2]BRES 2009-15 (WFJ)'!Q177</f>
        <v>925.64884201283223</v>
      </c>
      <c r="S176" s="39">
        <f>'[2]BRES 2009-15 (WFJ)'!R177</f>
        <v>621.11701308001193</v>
      </c>
      <c r="T176" s="39">
        <f>'[2]BRES 2009-15 (WFJ)'!S177</f>
        <v>963.83086992651795</v>
      </c>
      <c r="U176" s="39">
        <f>'[2]BRES 2009-15 (WFJ)'!T177</f>
        <v>415.09300765945432</v>
      </c>
      <c r="V176" s="39">
        <f>'[2]BRES 2009-15 (WFJ)'!U177</f>
        <v>599.07491094688714</v>
      </c>
    </row>
    <row r="177" spans="1:22" x14ac:dyDescent="0.35">
      <c r="A177" s="40">
        <v>2391</v>
      </c>
      <c r="B177" s="40">
        <f>VLOOKUP($A177,'SIC lookup'!$A:$D,2,FALSE)</f>
        <v>239</v>
      </c>
      <c r="C177" s="40">
        <f>VLOOKUP($A177,'SIC lookup'!$A:$D,3,FALSE)</f>
        <v>23</v>
      </c>
      <c r="D177" s="40" t="str">
        <f>VLOOKUP($A177,'SIC lookup'!$A:$D,4,FALSE)</f>
        <v>C</v>
      </c>
      <c r="E177" s="39">
        <f>'[2]BRES 2009-15 (WFJ)'!D178</f>
        <v>263.3644708755188</v>
      </c>
      <c r="F177" s="39">
        <f>'[2]BRES 2009-15 (WFJ)'!E178</f>
        <v>195.39518747345679</v>
      </c>
      <c r="G177" s="39">
        <f>'[2]BRES 2009-15 (WFJ)'!F178</f>
        <v>75.496700010143741</v>
      </c>
      <c r="H177" s="39">
        <f>'[2]BRES 2009-15 (WFJ)'!G178</f>
        <v>156.45751434969455</v>
      </c>
      <c r="I177" s="39">
        <f>'[2]BRES 2009-15 (WFJ)'!H178</f>
        <v>100.7002661488271</v>
      </c>
      <c r="J177" s="39">
        <f>'[2]BRES 2009-15 (WFJ)'!I178</f>
        <v>147.16720858769472</v>
      </c>
      <c r="K177" s="39">
        <f>'[2]BRES 2009-15 (WFJ)'!J178</f>
        <v>148.26546053430513</v>
      </c>
      <c r="L177" s="39">
        <f>'[2]BRES 2009-15 (WFJ)'!K178</f>
        <v>47.580891360383291</v>
      </c>
      <c r="M177" s="39">
        <f>'[2]BRES 2009-15 (WFJ)'!L178</f>
        <v>36.023882772869008</v>
      </c>
      <c r="N177" s="39">
        <f>'[2]BRES 2009-15 (WFJ)'!M178</f>
        <v>35.74157628589969</v>
      </c>
      <c r="O177" s="39">
        <f>'[2]BRES 2009-15 (WFJ)'!N178</f>
        <v>41.275503603627747</v>
      </c>
      <c r="P177" s="39">
        <f>'[2]BRES 2009-15 (WFJ)'!O178</f>
        <v>123.52266315833624</v>
      </c>
      <c r="Q177" s="39">
        <f>'[2]BRES 2009-15 (WFJ)'!P178</f>
        <v>41.862977365045772</v>
      </c>
      <c r="R177" s="39">
        <f>'[2]BRES 2009-15 (WFJ)'!Q178</f>
        <v>37.281598930321202</v>
      </c>
      <c r="S177" s="39">
        <f>'[2]BRES 2009-15 (WFJ)'!R178</f>
        <v>7.8498200705214778</v>
      </c>
      <c r="T177" s="39">
        <f>'[2]BRES 2009-15 (WFJ)'!S178</f>
        <v>10.963949916434022</v>
      </c>
      <c r="U177" s="39">
        <f>'[2]BRES 2009-15 (WFJ)'!T178</f>
        <v>9.8831668490346267</v>
      </c>
      <c r="V177" s="39">
        <f>'[2]BRES 2009-15 (WFJ)'!U178</f>
        <v>9.5698867563400505</v>
      </c>
    </row>
    <row r="178" spans="1:22" x14ac:dyDescent="0.35">
      <c r="A178" s="40">
        <v>2399</v>
      </c>
      <c r="B178" s="40">
        <f>VLOOKUP($A178,'SIC lookup'!$A:$D,2,FALSE)</f>
        <v>239</v>
      </c>
      <c r="C178" s="40">
        <f>VLOOKUP($A178,'SIC lookup'!$A:$D,3,FALSE)</f>
        <v>23</v>
      </c>
      <c r="D178" s="40" t="str">
        <f>VLOOKUP($A178,'SIC lookup'!$A:$D,4,FALSE)</f>
        <v>C</v>
      </c>
      <c r="E178" s="39">
        <f>'[2]BRES 2009-15 (WFJ)'!D179</f>
        <v>531.24050450238292</v>
      </c>
      <c r="F178" s="39">
        <f>'[2]BRES 2009-15 (WFJ)'!E179</f>
        <v>430.12117298034002</v>
      </c>
      <c r="G178" s="39">
        <f>'[2]BRES 2009-15 (WFJ)'!F179</f>
        <v>399.28311901090206</v>
      </c>
      <c r="H178" s="39">
        <f>'[2]BRES 2009-15 (WFJ)'!G179</f>
        <v>365.03185500435939</v>
      </c>
      <c r="I178" s="39">
        <f>'[2]BRES 2009-15 (WFJ)'!H179</f>
        <v>183.85787734852249</v>
      </c>
      <c r="J178" s="39">
        <f>'[2]BRES 2009-15 (WFJ)'!I179</f>
        <v>52.034452821624022</v>
      </c>
      <c r="K178" s="39">
        <f>'[2]BRES 2009-15 (WFJ)'!J179</f>
        <v>64.191141812693857</v>
      </c>
      <c r="L178" s="39">
        <f>'[2]BRES 2009-15 (WFJ)'!K179</f>
        <v>52.779141264936101</v>
      </c>
      <c r="M178" s="39">
        <f>'[2]BRES 2009-15 (WFJ)'!L179</f>
        <v>51.145100402881546</v>
      </c>
      <c r="N178" s="39">
        <f>'[2]BRES 2009-15 (WFJ)'!M179</f>
        <v>55.162734408453581</v>
      </c>
      <c r="O178" s="39">
        <f>'[2]BRES 2009-15 (WFJ)'!N179</f>
        <v>136.01147574754461</v>
      </c>
      <c r="P178" s="39">
        <f>'[2]BRES 2009-15 (WFJ)'!O179</f>
        <v>202.7038574906031</v>
      </c>
      <c r="Q178" s="39">
        <f>'[2]BRES 2009-15 (WFJ)'!P179</f>
        <v>177.66239174434057</v>
      </c>
      <c r="R178" s="39">
        <f>'[2]BRES 2009-15 (WFJ)'!Q179</f>
        <v>161.90865821168066</v>
      </c>
      <c r="S178" s="39">
        <f>'[2]BRES 2009-15 (WFJ)'!R179</f>
        <v>135.40939621649548</v>
      </c>
      <c r="T178" s="39">
        <f>'[2]BRES 2009-15 (WFJ)'!S179</f>
        <v>290.04631142566365</v>
      </c>
      <c r="U178" s="39">
        <f>'[2]BRES 2009-15 (WFJ)'!T179</f>
        <v>298.47163884084574</v>
      </c>
      <c r="V178" s="39">
        <f>'[2]BRES 2009-15 (WFJ)'!U179</f>
        <v>340.6879685257058</v>
      </c>
    </row>
    <row r="179" spans="1:22" x14ac:dyDescent="0.35">
      <c r="A179" s="40">
        <v>2410</v>
      </c>
      <c r="B179" s="40">
        <f>VLOOKUP($A179,'SIC lookup'!$A:$D,2,FALSE)</f>
        <v>241</v>
      </c>
      <c r="C179" s="40">
        <f>VLOOKUP($A179,'SIC lookup'!$A:$D,3,FALSE)</f>
        <v>24</v>
      </c>
      <c r="D179" s="40" t="str">
        <f>VLOOKUP($A179,'SIC lookup'!$A:$D,4,FALSE)</f>
        <v>C</v>
      </c>
      <c r="E179" s="39">
        <f>'[2]BRES 2009-15 (WFJ)'!D180</f>
        <v>209.54790377389691</v>
      </c>
      <c r="F179" s="39">
        <f>'[2]BRES 2009-15 (WFJ)'!E180</f>
        <v>256.66743830443227</v>
      </c>
      <c r="G179" s="39">
        <f>'[2]BRES 2009-15 (WFJ)'!F180</f>
        <v>446.97148008040995</v>
      </c>
      <c r="H179" s="39">
        <f>'[2]BRES 2009-15 (WFJ)'!G180</f>
        <v>333.85444711728007</v>
      </c>
      <c r="I179" s="39">
        <f>'[2]BRES 2009-15 (WFJ)'!H180</f>
        <v>628.94311971986974</v>
      </c>
      <c r="J179" s="39">
        <f>'[2]BRES 2009-15 (WFJ)'!I180</f>
        <v>772.84186946179705</v>
      </c>
      <c r="K179" s="39">
        <f>'[2]BRES 2009-15 (WFJ)'!J180</f>
        <v>149.96412083725502</v>
      </c>
      <c r="L179" s="39">
        <f>'[2]BRES 2009-15 (WFJ)'!K180</f>
        <v>209.955005398758</v>
      </c>
      <c r="M179" s="39">
        <f>'[2]BRES 2009-15 (WFJ)'!L180</f>
        <v>146.03262613922882</v>
      </c>
      <c r="N179" s="39">
        <f>'[2]BRES 2009-15 (WFJ)'!M180</f>
        <v>212.73270376185087</v>
      </c>
      <c r="O179" s="39">
        <f>'[2]BRES 2009-15 (WFJ)'!N180</f>
        <v>183.77426604472359</v>
      </c>
      <c r="P179" s="39">
        <f>'[2]BRES 2009-15 (WFJ)'!O180</f>
        <v>7.3902448043449045</v>
      </c>
      <c r="Q179" s="39">
        <f>'[2]BRES 2009-15 (WFJ)'!P180</f>
        <v>3.0631446852472513</v>
      </c>
      <c r="R179" s="39">
        <f>'[2]BRES 2009-15 (WFJ)'!Q180</f>
        <v>347.25146432242036</v>
      </c>
      <c r="S179" s="39">
        <f>'[2]BRES 2009-15 (WFJ)'!R180</f>
        <v>114.80361853137663</v>
      </c>
      <c r="T179" s="39">
        <f>'[2]BRES 2009-15 (WFJ)'!S180</f>
        <v>138.54445803493897</v>
      </c>
      <c r="U179" s="39">
        <f>'[2]BRES 2009-15 (WFJ)'!T180</f>
        <v>318.23797253891502</v>
      </c>
      <c r="V179" s="39">
        <f>'[2]BRES 2009-15 (WFJ)'!U180</f>
        <v>55.505343186772286</v>
      </c>
    </row>
    <row r="180" spans="1:22" x14ac:dyDescent="0.35">
      <c r="A180" s="40">
        <v>2420</v>
      </c>
      <c r="B180" s="40">
        <f>VLOOKUP($A180,'SIC lookup'!$A:$D,2,FALSE)</f>
        <v>242</v>
      </c>
      <c r="C180" s="40">
        <f>VLOOKUP($A180,'SIC lookup'!$A:$D,3,FALSE)</f>
        <v>24</v>
      </c>
      <c r="D180" s="40" t="str">
        <f>VLOOKUP($A180,'SIC lookup'!$A:$D,4,FALSE)</f>
        <v>C</v>
      </c>
      <c r="E180" s="39">
        <f>'[2]BRES 2009-15 (WFJ)'!D181</f>
        <v>89.440078911177125</v>
      </c>
      <c r="F180" s="39">
        <f>'[2]BRES 2009-15 (WFJ)'!E181</f>
        <v>89.915931685091635</v>
      </c>
      <c r="G180" s="39">
        <f>'[2]BRES 2009-15 (WFJ)'!F181</f>
        <v>111.5212119060828</v>
      </c>
      <c r="H180" s="39">
        <f>'[2]BRES 2009-15 (WFJ)'!G181</f>
        <v>78.825096421037955</v>
      </c>
      <c r="I180" s="39">
        <f>'[2]BRES 2009-15 (WFJ)'!H181</f>
        <v>41.428053291095218</v>
      </c>
      <c r="J180" s="39">
        <f>'[2]BRES 2009-15 (WFJ)'!I181</f>
        <v>31.965623363582324</v>
      </c>
      <c r="K180" s="39">
        <f>'[2]BRES 2009-15 (WFJ)'!J181</f>
        <v>27.87457750395594</v>
      </c>
      <c r="L180" s="39">
        <f>'[2]BRES 2009-15 (WFJ)'!K181</f>
        <v>55.955991308904082</v>
      </c>
      <c r="M180" s="39">
        <f>'[2]BRES 2009-15 (WFJ)'!L181</f>
        <v>49.352383668329395</v>
      </c>
      <c r="N180" s="39">
        <f>'[2]BRES 2009-15 (WFJ)'!M181</f>
        <v>49.367196364240762</v>
      </c>
      <c r="O180" s="39">
        <f>'[2]BRES 2009-15 (WFJ)'!N181</f>
        <v>41.275503603627747</v>
      </c>
      <c r="P180" s="39">
        <f>'[2]BRES 2009-15 (WFJ)'!O181</f>
        <v>21.114985155271157</v>
      </c>
      <c r="Q180" s="39">
        <f>'[2]BRES 2009-15 (WFJ)'!P181</f>
        <v>14.294675197820506</v>
      </c>
      <c r="R180" s="39">
        <f>'[2]BRES 2009-15 (WFJ)'!Q181</f>
        <v>116.10555095442888</v>
      </c>
      <c r="S180" s="39">
        <f>'[2]BRES 2009-15 (WFJ)'!R181</f>
        <v>30.418052773270727</v>
      </c>
      <c r="T180" s="39">
        <f>'[2]BRES 2009-15 (WFJ)'!S181</f>
        <v>73.757481256010678</v>
      </c>
      <c r="U180" s="39">
        <f>'[2]BRES 2009-15 (WFJ)'!T181</f>
        <v>87.96018495640817</v>
      </c>
      <c r="V180" s="39">
        <f>'[2]BRES 2009-15 (WFJ)'!U181</f>
        <v>14.354830134510074</v>
      </c>
    </row>
    <row r="181" spans="1:22" x14ac:dyDescent="0.35">
      <c r="A181" s="40">
        <v>2431</v>
      </c>
      <c r="B181" s="40">
        <f>VLOOKUP($A181,'SIC lookup'!$A:$D,2,FALSE)</f>
        <v>243</v>
      </c>
      <c r="C181" s="40">
        <f>VLOOKUP($A181,'SIC lookup'!$A:$D,3,FALSE)</f>
        <v>24</v>
      </c>
      <c r="D181" s="40" t="str">
        <f>VLOOKUP($A181,'SIC lookup'!$A:$D,4,FALSE)</f>
        <v>C</v>
      </c>
      <c r="E181" s="39">
        <f>'[2]BRES 2009-15 (WFJ)'!D182</f>
        <v>13.736597278932017</v>
      </c>
      <c r="F181" s="39">
        <f>'[2]BRES 2009-15 (WFJ)'!E182</f>
        <v>14.421812064813047</v>
      </c>
      <c r="G181" s="39">
        <f>'[2]BRES 2009-15 (WFJ)'!F182</f>
        <v>18.963047596665692</v>
      </c>
      <c r="H181" s="39">
        <f>'[2]BRES 2009-15 (WFJ)'!G182</f>
        <v>17.397798219229799</v>
      </c>
      <c r="I181" s="39">
        <f>'[2]BRES 2009-15 (WFJ)'!H182</f>
        <v>1.6436977715667924</v>
      </c>
      <c r="J181" s="39">
        <f>'[2]BRES 2009-15 (WFJ)'!I182</f>
        <v>1.6364732688858634</v>
      </c>
      <c r="K181" s="39">
        <f>'[2]BRES 2009-15 (WFJ)'!J182</f>
        <v>1.6384453523756988</v>
      </c>
      <c r="L181" s="39">
        <f>'[2]BRES 2009-15 (WFJ)'!K182</f>
        <v>1.6598935734157501</v>
      </c>
      <c r="M181" s="39">
        <f>'[2]BRES 2009-15 (WFJ)'!L182</f>
        <v>1.4918881402075277</v>
      </c>
      <c r="N181" s="39">
        <f>'[2]BRES 2009-15 (WFJ)'!M182</f>
        <v>0.76065665706716779</v>
      </c>
      <c r="O181" s="39">
        <f>'[2]BRES 2009-15 (WFJ)'!N182</f>
        <v>1.5058806586843461</v>
      </c>
      <c r="P181" s="39">
        <f>'[2]BRES 2009-15 (WFJ)'!O182</f>
        <v>0</v>
      </c>
      <c r="Q181" s="39">
        <f>'[2]BRES 2009-15 (WFJ)'!P182</f>
        <v>0</v>
      </c>
      <c r="R181" s="39">
        <f>'[2]BRES 2009-15 (WFJ)'!Q182</f>
        <v>0</v>
      </c>
      <c r="S181" s="39">
        <f>'[2]BRES 2009-15 (WFJ)'!R182</f>
        <v>0</v>
      </c>
      <c r="T181" s="39">
        <f>'[2]BRES 2009-15 (WFJ)'!S182</f>
        <v>0</v>
      </c>
      <c r="U181" s="39">
        <f>'[2]BRES 2009-15 (WFJ)'!T182</f>
        <v>0</v>
      </c>
      <c r="V181" s="39">
        <f>'[2]BRES 2009-15 (WFJ)'!U182</f>
        <v>0</v>
      </c>
    </row>
    <row r="182" spans="1:22" x14ac:dyDescent="0.35">
      <c r="A182" s="40">
        <v>2432</v>
      </c>
      <c r="B182" s="40">
        <f>VLOOKUP($A182,'SIC lookup'!$A:$D,2,FALSE)</f>
        <v>243</v>
      </c>
      <c r="C182" s="40">
        <f>VLOOKUP($A182,'SIC lookup'!$A:$D,3,FALSE)</f>
        <v>24</v>
      </c>
      <c r="D182" s="40" t="str">
        <f>VLOOKUP($A182,'SIC lookup'!$A:$D,4,FALSE)</f>
        <v>C</v>
      </c>
      <c r="E182" s="39">
        <f>'[2]BRES 2009-15 (WFJ)'!D183</f>
        <v>3.6092977232072307</v>
      </c>
      <c r="F182" s="39">
        <f>'[2]BRES 2009-15 (WFJ)'!E183</f>
        <v>4.0041185522948242</v>
      </c>
      <c r="G182" s="39">
        <f>'[2]BRES 2009-15 (WFJ)'!F183</f>
        <v>3.5931851876892122</v>
      </c>
      <c r="H182" s="39">
        <f>'[2]BRES 2009-15 (WFJ)'!G183</f>
        <v>2.8633292805745576</v>
      </c>
      <c r="I182" s="39">
        <f>'[2]BRES 2009-15 (WFJ)'!H183</f>
        <v>2.690959580070726</v>
      </c>
      <c r="J182" s="39">
        <f>'[2]BRES 2009-15 (WFJ)'!I183</f>
        <v>0.1488406708004622</v>
      </c>
      <c r="K182" s="39">
        <f>'[2]BRES 2009-15 (WFJ)'!J183</f>
        <v>0.149020035923671</v>
      </c>
      <c r="L182" s="39">
        <f>'[2]BRES 2009-15 (WFJ)'!K183</f>
        <v>0.30194159308545082</v>
      </c>
      <c r="M182" s="39">
        <f>'[2]BRES 2009-15 (WFJ)'!L183</f>
        <v>0.1356903505664471</v>
      </c>
      <c r="N182" s="39">
        <f>'[2]BRES 2009-15 (WFJ)'!M183</f>
        <v>0</v>
      </c>
      <c r="O182" s="39">
        <f>'[2]BRES 2009-15 (WFJ)'!N183</f>
        <v>0</v>
      </c>
      <c r="P182" s="39">
        <f>'[2]BRES 2009-15 (WFJ)'!O183</f>
        <v>1.0557492577635577</v>
      </c>
      <c r="Q182" s="39">
        <f>'[2]BRES 2009-15 (WFJ)'!P183</f>
        <v>0</v>
      </c>
      <c r="R182" s="39">
        <f>'[2]BRES 2009-15 (WFJ)'!Q183</f>
        <v>0</v>
      </c>
      <c r="S182" s="39">
        <f>'[2]BRES 2009-15 (WFJ)'!R183</f>
        <v>0</v>
      </c>
      <c r="T182" s="39">
        <f>'[2]BRES 2009-15 (WFJ)'!S183</f>
        <v>0</v>
      </c>
      <c r="U182" s="39">
        <f>'[2]BRES 2009-15 (WFJ)'!T183</f>
        <v>0</v>
      </c>
      <c r="V182" s="39">
        <f>'[2]BRES 2009-15 (WFJ)'!U183</f>
        <v>0</v>
      </c>
    </row>
    <row r="183" spans="1:22" x14ac:dyDescent="0.35">
      <c r="A183" s="40">
        <v>2433</v>
      </c>
      <c r="B183" s="40">
        <f>VLOOKUP($A183,'SIC lookup'!$A:$D,2,FALSE)</f>
        <v>243</v>
      </c>
      <c r="C183" s="40">
        <f>VLOOKUP($A183,'SIC lookup'!$A:$D,3,FALSE)</f>
        <v>24</v>
      </c>
      <c r="D183" s="40" t="str">
        <f>VLOOKUP($A183,'SIC lookup'!$A:$D,4,FALSE)</f>
        <v>C</v>
      </c>
      <c r="E183" s="39">
        <f>'[2]BRES 2009-15 (WFJ)'!D184</f>
        <v>5.7566111426928988</v>
      </c>
      <c r="F183" s="39">
        <f>'[2]BRES 2009-15 (WFJ)'!E184</f>
        <v>5.6140370935131179</v>
      </c>
      <c r="G183" s="39">
        <f>'[2]BRES 2009-15 (WFJ)'!F184</f>
        <v>6.732087626641329</v>
      </c>
      <c r="H183" s="39">
        <f>'[2]BRES 2009-15 (WFJ)'!G184</f>
        <v>4.9481942315721774</v>
      </c>
      <c r="I183" s="39">
        <f>'[2]BRES 2009-15 (WFJ)'!H184</f>
        <v>4.5792331989789261</v>
      </c>
      <c r="J183" s="39">
        <f>'[2]BRES 2009-15 (WFJ)'!I184</f>
        <v>4.2098821489829517</v>
      </c>
      <c r="K183" s="39">
        <f>'[2]BRES 2009-15 (WFJ)'!J184</f>
        <v>4.0280038286704798</v>
      </c>
      <c r="L183" s="39">
        <f>'[2]BRES 2009-15 (WFJ)'!K184</f>
        <v>3.5111055708570813</v>
      </c>
      <c r="M183" s="39">
        <f>'[2]BRES 2009-15 (WFJ)'!L184</f>
        <v>2.8616039273270113</v>
      </c>
      <c r="N183" s="39">
        <f>'[2]BRES 2009-15 (WFJ)'!M184</f>
        <v>3.2076603812067965</v>
      </c>
      <c r="O183" s="39">
        <f>'[2]BRES 2009-15 (WFJ)'!N184</f>
        <v>3.7814207831627442</v>
      </c>
      <c r="P183" s="39">
        <f>'[2]BRES 2009-15 (WFJ)'!O184</f>
        <v>0</v>
      </c>
      <c r="Q183" s="39">
        <f>'[2]BRES 2009-15 (WFJ)'!P184</f>
        <v>0</v>
      </c>
      <c r="R183" s="39">
        <f>'[2]BRES 2009-15 (WFJ)'!Q184</f>
        <v>2.13037708173264</v>
      </c>
      <c r="S183" s="39">
        <f>'[2]BRES 2009-15 (WFJ)'!R184</f>
        <v>0</v>
      </c>
      <c r="T183" s="39">
        <f>'[2]BRES 2009-15 (WFJ)'!S184</f>
        <v>0</v>
      </c>
      <c r="U183" s="39">
        <f>'[2]BRES 2009-15 (WFJ)'!T184</f>
        <v>0</v>
      </c>
      <c r="V183" s="39">
        <f>'[2]BRES 2009-15 (WFJ)'!U184</f>
        <v>0</v>
      </c>
    </row>
    <row r="184" spans="1:22" x14ac:dyDescent="0.35">
      <c r="A184" s="40">
        <v>2434</v>
      </c>
      <c r="B184" s="40">
        <f>VLOOKUP($A184,'SIC lookup'!$A:$D,2,FALSE)</f>
        <v>243</v>
      </c>
      <c r="C184" s="40">
        <f>VLOOKUP($A184,'SIC lookup'!$A:$D,3,FALSE)</f>
        <v>24</v>
      </c>
      <c r="D184" s="40" t="str">
        <f>VLOOKUP($A184,'SIC lookup'!$A:$D,4,FALSE)</f>
        <v>C</v>
      </c>
      <c r="E184" s="39">
        <f>'[2]BRES 2009-15 (WFJ)'!D185</f>
        <v>6.8682986394660084</v>
      </c>
      <c r="F184" s="39">
        <f>'[2]BRES 2009-15 (WFJ)'!E185</f>
        <v>6.8313846622798655</v>
      </c>
      <c r="G184" s="39">
        <f>'[2]BRES 2009-15 (WFJ)'!F185</f>
        <v>7.111142848749636</v>
      </c>
      <c r="H184" s="39">
        <f>'[2]BRES 2009-15 (WFJ)'!G185</f>
        <v>5.7992660730766001</v>
      </c>
      <c r="I184" s="39">
        <f>'[2]BRES 2009-15 (WFJ)'!H185</f>
        <v>4.9310933147003766</v>
      </c>
      <c r="J184" s="39">
        <f>'[2]BRES 2009-15 (WFJ)'!I185</f>
        <v>5.727656441100522</v>
      </c>
      <c r="K184" s="39">
        <f>'[2]BRES 2009-15 (WFJ)'!J185</f>
        <v>4.9153360571270968</v>
      </c>
      <c r="L184" s="39">
        <f>'[2]BRES 2009-15 (WFJ)'!K185</f>
        <v>4.9796807202472495</v>
      </c>
      <c r="M184" s="39">
        <f>'[2]BRES 2009-15 (WFJ)'!L185</f>
        <v>3.7297203505188183</v>
      </c>
      <c r="N184" s="39">
        <f>'[2]BRES 2009-15 (WFJ)'!M185</f>
        <v>3.0426266282686711</v>
      </c>
      <c r="O184" s="39">
        <f>'[2]BRES 2009-15 (WFJ)'!N185</f>
        <v>3.0117613173686921</v>
      </c>
      <c r="P184" s="39">
        <f>'[2]BRES 2009-15 (WFJ)'!O185</f>
        <v>2.1114985155271153</v>
      </c>
      <c r="Q184" s="39">
        <f>'[2]BRES 2009-15 (WFJ)'!P185</f>
        <v>1.0210482284157505</v>
      </c>
      <c r="R184" s="39">
        <f>'[2]BRES 2009-15 (WFJ)'!Q185</f>
        <v>7.456319786064241</v>
      </c>
      <c r="S184" s="39">
        <f>'[2]BRES 2009-15 (WFJ)'!R185</f>
        <v>1.9624550176303694</v>
      </c>
      <c r="T184" s="39">
        <f>'[2]BRES 2009-15 (WFJ)'!S185</f>
        <v>5.9803363180549196</v>
      </c>
      <c r="U184" s="39">
        <f>'[2]BRES 2009-15 (WFJ)'!T185</f>
        <v>8.8948501641311637</v>
      </c>
      <c r="V184" s="39">
        <f>'[2]BRES 2009-15 (WFJ)'!U185</f>
        <v>1.9139773512680101</v>
      </c>
    </row>
    <row r="185" spans="1:22" x14ac:dyDescent="0.35">
      <c r="A185" s="40">
        <v>2441</v>
      </c>
      <c r="B185" s="40">
        <f>VLOOKUP($A185,'SIC lookup'!$A:$D,2,FALSE)</f>
        <v>244</v>
      </c>
      <c r="C185" s="40">
        <f>VLOOKUP($A185,'SIC lookup'!$A:$D,3,FALSE)</f>
        <v>24</v>
      </c>
      <c r="D185" s="40" t="str">
        <f>VLOOKUP($A185,'SIC lookup'!$A:$D,4,FALSE)</f>
        <v>C</v>
      </c>
      <c r="E185" s="39">
        <f>'[2]BRES 2009-15 (WFJ)'!D186</f>
        <v>460.19733918141202</v>
      </c>
      <c r="F185" s="39">
        <f>'[2]BRES 2009-15 (WFJ)'!E186</f>
        <v>276.65490620135284</v>
      </c>
      <c r="G185" s="39">
        <f>'[2]BRES 2009-15 (WFJ)'!F186</f>
        <v>258.05348228866671</v>
      </c>
      <c r="H185" s="39">
        <f>'[2]BRES 2009-15 (WFJ)'!G186</f>
        <v>284.14626345528626</v>
      </c>
      <c r="I185" s="39">
        <f>'[2]BRES 2009-15 (WFJ)'!H186</f>
        <v>196.05144123130768</v>
      </c>
      <c r="J185" s="39">
        <f>'[2]BRES 2009-15 (WFJ)'!I186</f>
        <v>195.18974135723329</v>
      </c>
      <c r="K185" s="39">
        <f>'[2]BRES 2009-15 (WFJ)'!J186</f>
        <v>175.29535117835633</v>
      </c>
      <c r="L185" s="39">
        <f>'[2]BRES 2009-15 (WFJ)'!K186</f>
        <v>167.3935121368813</v>
      </c>
      <c r="M185" s="39">
        <f>'[2]BRES 2009-15 (WFJ)'!L186</f>
        <v>178.70811372099931</v>
      </c>
      <c r="N185" s="39">
        <f>'[2]BRES 2009-15 (WFJ)'!M186</f>
        <v>153.41825692445244</v>
      </c>
      <c r="O185" s="39">
        <f>'[2]BRES 2009-15 (WFJ)'!N186</f>
        <v>168.05026467191303</v>
      </c>
      <c r="P185" s="39">
        <f>'[2]BRES 2009-15 (WFJ)'!O186</f>
        <v>160.47388718006079</v>
      </c>
      <c r="Q185" s="39">
        <f>'[2]BRES 2009-15 (WFJ)'!P186</f>
        <v>334.90381892036618</v>
      </c>
      <c r="R185" s="39">
        <f>'[2]BRES 2009-15 (WFJ)'!Q186</f>
        <v>472.9437121446461</v>
      </c>
      <c r="S185" s="39">
        <f>'[2]BRES 2009-15 (WFJ)'!R186</f>
        <v>357.16681320872726</v>
      </c>
      <c r="T185" s="39">
        <f>'[2]BRES 2009-15 (WFJ)'!S186</f>
        <v>421.61371042287186</v>
      </c>
      <c r="U185" s="39">
        <f>'[2]BRES 2009-15 (WFJ)'!T186</f>
        <v>502.06487593095909</v>
      </c>
      <c r="V185" s="39">
        <f>'[2]BRES 2009-15 (WFJ)'!U186</f>
        <v>397.1503003881121</v>
      </c>
    </row>
    <row r="186" spans="1:22" x14ac:dyDescent="0.35">
      <c r="A186" s="40">
        <v>2442</v>
      </c>
      <c r="B186" s="40">
        <f>VLOOKUP($A186,'SIC lookup'!$A:$D,2,FALSE)</f>
        <v>244</v>
      </c>
      <c r="C186" s="40">
        <f>VLOOKUP($A186,'SIC lookup'!$A:$D,3,FALSE)</f>
        <v>24</v>
      </c>
      <c r="D186" s="40" t="str">
        <f>VLOOKUP($A186,'SIC lookup'!$A:$D,4,FALSE)</f>
        <v>C</v>
      </c>
      <c r="E186" s="39">
        <f>'[2]BRES 2009-15 (WFJ)'!D187</f>
        <v>119.52821605641179</v>
      </c>
      <c r="F186" s="39">
        <f>'[2]BRES 2009-15 (WFJ)'!E187</f>
        <v>102.50598412569917</v>
      </c>
      <c r="G186" s="39">
        <f>'[2]BRES 2009-15 (WFJ)'!F187</f>
        <v>168.30599225418007</v>
      </c>
      <c r="H186" s="39">
        <f>'[2]BRES 2009-15 (WFJ)'!G187</f>
        <v>132.06621641932844</v>
      </c>
      <c r="I186" s="39">
        <f>'[2]BRES 2009-15 (WFJ)'!H187</f>
        <v>132.72759168689933</v>
      </c>
      <c r="J186" s="39">
        <f>'[2]BRES 2009-15 (WFJ)'!I187</f>
        <v>121.32206176150419</v>
      </c>
      <c r="K186" s="39">
        <f>'[2]BRES 2009-15 (WFJ)'!J187</f>
        <v>101.50869070576407</v>
      </c>
      <c r="L186" s="39">
        <f>'[2]BRES 2009-15 (WFJ)'!K187</f>
        <v>90.127246882592644</v>
      </c>
      <c r="M186" s="39">
        <f>'[2]BRES 2009-15 (WFJ)'!L187</f>
        <v>52.445580685546226</v>
      </c>
      <c r="N186" s="39">
        <f>'[2]BRES 2009-15 (WFJ)'!M187</f>
        <v>42.360386709214445</v>
      </c>
      <c r="O186" s="39">
        <f>'[2]BRES 2009-15 (WFJ)'!N187</f>
        <v>7.8620006864052856</v>
      </c>
      <c r="P186" s="39">
        <f>'[2]BRES 2009-15 (WFJ)'!O187</f>
        <v>22.170734413034715</v>
      </c>
      <c r="Q186" s="39">
        <f>'[2]BRES 2009-15 (WFJ)'!P187</f>
        <v>15.315723426236257</v>
      </c>
      <c r="R186" s="39">
        <f>'[2]BRES 2009-15 (WFJ)'!Q187</f>
        <v>88.410648891904572</v>
      </c>
      <c r="S186" s="39">
        <f>'[2]BRES 2009-15 (WFJ)'!R187</f>
        <v>24.530687720379618</v>
      </c>
      <c r="T186" s="39">
        <f>'[2]BRES 2009-15 (WFJ)'!S187</f>
        <v>47.842690544439357</v>
      </c>
      <c r="U186" s="39">
        <f>'[2]BRES 2009-15 (WFJ)'!T187</f>
        <v>67.205534573435457</v>
      </c>
      <c r="V186" s="39">
        <f>'[2]BRES 2009-15 (WFJ)'!U187</f>
        <v>2.870966026902015</v>
      </c>
    </row>
    <row r="187" spans="1:22" x14ac:dyDescent="0.35">
      <c r="A187" s="40">
        <v>2443</v>
      </c>
      <c r="B187" s="40">
        <f>VLOOKUP($A187,'SIC lookup'!$A:$D,2,FALSE)</f>
        <v>244</v>
      </c>
      <c r="C187" s="40">
        <f>VLOOKUP($A187,'SIC lookup'!$A:$D,3,FALSE)</f>
        <v>24</v>
      </c>
      <c r="D187" s="40" t="str">
        <f>VLOOKUP($A187,'SIC lookup'!$A:$D,4,FALSE)</f>
        <v>C</v>
      </c>
      <c r="E187" s="39">
        <f>'[2]BRES 2009-15 (WFJ)'!D188</f>
        <v>111.79403737040869</v>
      </c>
      <c r="F187" s="39">
        <f>'[2]BRES 2009-15 (WFJ)'!E188</f>
        <v>103.32575226739577</v>
      </c>
      <c r="G187" s="39">
        <f>'[2]BRES 2009-15 (WFJ)'!F188</f>
        <v>13.649383022343757</v>
      </c>
      <c r="H187" s="39">
        <f>'[2]BRES 2009-15 (WFJ)'!G188</f>
        <v>16.029100246116798</v>
      </c>
      <c r="I187" s="39">
        <f>'[2]BRES 2009-15 (WFJ)'!H188</f>
        <v>11.357901164890595</v>
      </c>
      <c r="J187" s="39">
        <f>'[2]BRES 2009-15 (WFJ)'!I188</f>
        <v>13.569576087657884</v>
      </c>
      <c r="K187" s="39">
        <f>'[2]BRES 2009-15 (WFJ)'!J188</f>
        <v>0</v>
      </c>
      <c r="L187" s="39">
        <f>'[2]BRES 2009-15 (WFJ)'!K188</f>
        <v>0</v>
      </c>
      <c r="M187" s="39">
        <f>'[2]BRES 2009-15 (WFJ)'!L188</f>
        <v>0</v>
      </c>
      <c r="N187" s="39">
        <f>'[2]BRES 2009-15 (WFJ)'!M188</f>
        <v>7.3585598235675835</v>
      </c>
      <c r="O187" s="39">
        <f>'[2]BRES 2009-15 (WFJ)'!N188</f>
        <v>8.8447507722059466</v>
      </c>
      <c r="P187" s="39">
        <f>'[2]BRES 2009-15 (WFJ)'!O188</f>
        <v>5.2787462888177892</v>
      </c>
      <c r="Q187" s="39">
        <f>'[2]BRES 2009-15 (WFJ)'!P188</f>
        <v>3.0631446852472513</v>
      </c>
      <c r="R187" s="39">
        <f>'[2]BRES 2009-15 (WFJ)'!Q188</f>
        <v>18.108205194727443</v>
      </c>
      <c r="S187" s="39">
        <f>'[2]BRES 2009-15 (WFJ)'!R188</f>
        <v>4.9061375440759241</v>
      </c>
      <c r="T187" s="39">
        <f>'[2]BRES 2009-15 (WFJ)'!S188</f>
        <v>12.95739535578566</v>
      </c>
      <c r="U187" s="39">
        <f>'[2]BRES 2009-15 (WFJ)'!T188</f>
        <v>17.789700328262327</v>
      </c>
      <c r="V187" s="39">
        <f>'[2]BRES 2009-15 (WFJ)'!U188</f>
        <v>3.8279547025360201</v>
      </c>
    </row>
    <row r="188" spans="1:22" x14ac:dyDescent="0.35">
      <c r="A188" s="40">
        <v>2444</v>
      </c>
      <c r="B188" s="40">
        <f>VLOOKUP($A188,'SIC lookup'!$A:$D,2,FALSE)</f>
        <v>244</v>
      </c>
      <c r="C188" s="40">
        <f>VLOOKUP($A188,'SIC lookup'!$A:$D,3,FALSE)</f>
        <v>24</v>
      </c>
      <c r="D188" s="40" t="str">
        <f>VLOOKUP($A188,'SIC lookup'!$A:$D,4,FALSE)</f>
        <v>C</v>
      </c>
      <c r="E188" s="39">
        <f>'[2]BRES 2009-15 (WFJ)'!D189</f>
        <v>199.2854103569868</v>
      </c>
      <c r="F188" s="39">
        <f>'[2]BRES 2009-15 (WFJ)'!E189</f>
        <v>76.887413814696458</v>
      </c>
      <c r="G188" s="39">
        <f>'[2]BRES 2009-15 (WFJ)'!F189</f>
        <v>77.83327112382031</v>
      </c>
      <c r="H188" s="39">
        <f>'[2]BRES 2009-15 (WFJ)'!G189</f>
        <v>63.90217078752702</v>
      </c>
      <c r="I188" s="39">
        <f>'[2]BRES 2009-15 (WFJ)'!H189</f>
        <v>27.49520713996716</v>
      </c>
      <c r="J188" s="39">
        <f>'[2]BRES 2009-15 (WFJ)'!I189</f>
        <v>20.530768620626375</v>
      </c>
      <c r="K188" s="39">
        <f>'[2]BRES 2009-15 (WFJ)'!J189</f>
        <v>19.032879507330762</v>
      </c>
      <c r="L188" s="39">
        <f>'[2]BRES 2009-15 (WFJ)'!K189</f>
        <v>39.335343615393079</v>
      </c>
      <c r="M188" s="39">
        <f>'[2]BRES 2009-15 (WFJ)'!L189</f>
        <v>65.162335843853427</v>
      </c>
      <c r="N188" s="39">
        <f>'[2]BRES 2009-15 (WFJ)'!M189</f>
        <v>41.706448239390937</v>
      </c>
      <c r="O188" s="39">
        <f>'[2]BRES 2009-15 (WFJ)'!N189</f>
        <v>87.464757636258796</v>
      </c>
      <c r="P188" s="39">
        <f>'[2]BRES 2009-15 (WFJ)'!O189</f>
        <v>40.118471795015196</v>
      </c>
      <c r="Q188" s="39">
        <f>'[2]BRES 2009-15 (WFJ)'!P189</f>
        <v>28.589350395641013</v>
      </c>
      <c r="R188" s="39">
        <f>'[2]BRES 2009-15 (WFJ)'!Q189</f>
        <v>27.694902062524321</v>
      </c>
      <c r="S188" s="39">
        <f>'[2]BRES 2009-15 (WFJ)'!R189</f>
        <v>6.8685925617062935</v>
      </c>
      <c r="T188" s="39">
        <f>'[2]BRES 2009-15 (WFJ)'!S189</f>
        <v>15.947563514813119</v>
      </c>
      <c r="U188" s="39">
        <f>'[2]BRES 2009-15 (WFJ)'!T189</f>
        <v>4.9415834245173134</v>
      </c>
      <c r="V188" s="39">
        <f>'[2]BRES 2009-15 (WFJ)'!U189</f>
        <v>0.95698867563400503</v>
      </c>
    </row>
    <row r="189" spans="1:22" x14ac:dyDescent="0.35">
      <c r="A189" s="40">
        <v>2445</v>
      </c>
      <c r="B189" s="40">
        <f>VLOOKUP($A189,'SIC lookup'!$A:$D,2,FALSE)</f>
        <v>244</v>
      </c>
      <c r="C189" s="40">
        <f>VLOOKUP($A189,'SIC lookup'!$A:$D,3,FALSE)</f>
        <v>24</v>
      </c>
      <c r="D189" s="40" t="str">
        <f>VLOOKUP($A189,'SIC lookup'!$A:$D,4,FALSE)</f>
        <v>C</v>
      </c>
      <c r="E189" s="39">
        <f>'[2]BRES 2009-15 (WFJ)'!D190</f>
        <v>107.61274701828825</v>
      </c>
      <c r="F189" s="39">
        <f>'[2]BRES 2009-15 (WFJ)'!E190</f>
        <v>285.42500670052135</v>
      </c>
      <c r="G189" s="39">
        <f>'[2]BRES 2009-15 (WFJ)'!F190</f>
        <v>95.007288826080512</v>
      </c>
      <c r="H189" s="39">
        <f>'[2]BRES 2009-15 (WFJ)'!G190</f>
        <v>53.431129247980884</v>
      </c>
      <c r="I189" s="39">
        <f>'[2]BRES 2009-15 (WFJ)'!H190</f>
        <v>50.309192215373756</v>
      </c>
      <c r="J189" s="39">
        <f>'[2]BRES 2009-15 (WFJ)'!I190</f>
        <v>45.6159204488402</v>
      </c>
      <c r="K189" s="39">
        <f>'[2]BRES 2009-15 (WFJ)'!J190</f>
        <v>57.312491100726319</v>
      </c>
      <c r="L189" s="39">
        <f>'[2]BRES 2009-15 (WFJ)'!K190</f>
        <v>46.268750390297328</v>
      </c>
      <c r="M189" s="39">
        <f>'[2]BRES 2009-15 (WFJ)'!L190</f>
        <v>37.5086509141832</v>
      </c>
      <c r="N189" s="39">
        <f>'[2]BRES 2009-15 (WFJ)'!M190</f>
        <v>37.416962674301239</v>
      </c>
      <c r="O189" s="39">
        <f>'[2]BRES 2009-15 (WFJ)'!N190</f>
        <v>65.844255748644272</v>
      </c>
      <c r="P189" s="39">
        <f>'[2]BRES 2009-15 (WFJ)'!O190</f>
        <v>29.560979217379618</v>
      </c>
      <c r="Q189" s="39">
        <f>'[2]BRES 2009-15 (WFJ)'!P190</f>
        <v>16.336771654652008</v>
      </c>
      <c r="R189" s="39">
        <f>'[2]BRES 2009-15 (WFJ)'!Q190</f>
        <v>33.020844766855923</v>
      </c>
      <c r="S189" s="39">
        <f>'[2]BRES 2009-15 (WFJ)'!R190</f>
        <v>12.755957614597403</v>
      </c>
      <c r="T189" s="39">
        <f>'[2]BRES 2009-15 (WFJ)'!S190</f>
        <v>25.914790711571321</v>
      </c>
      <c r="U189" s="39">
        <f>'[2]BRES 2009-15 (WFJ)'!T190</f>
        <v>46.450884190462745</v>
      </c>
      <c r="V189" s="39">
        <f>'[2]BRES 2009-15 (WFJ)'!U190</f>
        <v>6.6989207294380346</v>
      </c>
    </row>
    <row r="190" spans="1:22" x14ac:dyDescent="0.35">
      <c r="A190" s="40">
        <v>2446</v>
      </c>
      <c r="B190" s="40">
        <f>VLOOKUP($A190,'SIC lookup'!$A:$D,2,FALSE)</f>
        <v>244</v>
      </c>
      <c r="C190" s="40">
        <f>VLOOKUP($A190,'SIC lookup'!$A:$D,3,FALSE)</f>
        <v>24</v>
      </c>
      <c r="D190" s="40" t="str">
        <f>VLOOKUP($A190,'SIC lookup'!$A:$D,4,FALSE)</f>
        <v>C</v>
      </c>
      <c r="E190" s="39">
        <f>'[2]BRES 2009-15 (WFJ)'!D191</f>
        <v>0</v>
      </c>
      <c r="F190" s="39">
        <f>'[2]BRES 2009-15 (WFJ)'!E191</f>
        <v>0</v>
      </c>
      <c r="G190" s="39">
        <f>'[2]BRES 2009-15 (WFJ)'!F191</f>
        <v>0</v>
      </c>
      <c r="H190" s="39">
        <f>'[2]BRES 2009-15 (WFJ)'!G191</f>
        <v>0</v>
      </c>
      <c r="I190" s="39">
        <f>'[2]BRES 2009-15 (WFJ)'!H191</f>
        <v>0</v>
      </c>
      <c r="J190" s="39">
        <f>'[2]BRES 2009-15 (WFJ)'!I191</f>
        <v>0</v>
      </c>
      <c r="K190" s="39">
        <f>'[2]BRES 2009-15 (WFJ)'!J191</f>
        <v>1.172069058195033</v>
      </c>
      <c r="L190" s="39">
        <f>'[2]BRES 2009-15 (WFJ)'!K191</f>
        <v>0.39580404568197375</v>
      </c>
      <c r="M190" s="39">
        <f>'[2]BRES 2009-15 (WFJ)'!L191</f>
        <v>1.0688711216829849</v>
      </c>
      <c r="N190" s="39">
        <f>'[2]BRES 2009-15 (WFJ)'!M191</f>
        <v>1.090706997658011</v>
      </c>
      <c r="O190" s="39">
        <f>'[2]BRES 2009-15 (WFJ)'!N191</f>
        <v>0</v>
      </c>
      <c r="P190" s="39">
        <f>'[2]BRES 2009-15 (WFJ)'!O191</f>
        <v>0</v>
      </c>
      <c r="Q190" s="39">
        <f>'[2]BRES 2009-15 (WFJ)'!P191</f>
        <v>0</v>
      </c>
      <c r="R190" s="39">
        <f>'[2]BRES 2009-15 (WFJ)'!Q191</f>
        <v>0</v>
      </c>
      <c r="S190" s="39">
        <f>'[2]BRES 2009-15 (WFJ)'!R191</f>
        <v>0</v>
      </c>
      <c r="T190" s="39">
        <f>'[2]BRES 2009-15 (WFJ)'!S191</f>
        <v>250.17740263863081</v>
      </c>
      <c r="U190" s="39">
        <f>'[2]BRES 2009-15 (WFJ)'!T191</f>
        <v>0</v>
      </c>
      <c r="V190" s="39">
        <f>'[2]BRES 2009-15 (WFJ)'!U191</f>
        <v>0</v>
      </c>
    </row>
    <row r="191" spans="1:22" x14ac:dyDescent="0.35">
      <c r="A191" s="40">
        <v>2451</v>
      </c>
      <c r="B191" s="40">
        <f>VLOOKUP($A191,'SIC lookup'!$A:$D,2,FALSE)</f>
        <v>245</v>
      </c>
      <c r="C191" s="40">
        <f>VLOOKUP($A191,'SIC lookup'!$A:$D,3,FALSE)</f>
        <v>24</v>
      </c>
      <c r="D191" s="40" t="str">
        <f>VLOOKUP($A191,'SIC lookup'!$A:$D,4,FALSE)</f>
        <v>C</v>
      </c>
      <c r="E191" s="39">
        <f>'[2]BRES 2009-15 (WFJ)'!D192</f>
        <v>40.567152116115516</v>
      </c>
      <c r="F191" s="39">
        <f>'[2]BRES 2009-15 (WFJ)'!E192</f>
        <v>78.176424163343668</v>
      </c>
      <c r="G191" s="39">
        <f>'[2]BRES 2009-15 (WFJ)'!F192</f>
        <v>21.875778850625007</v>
      </c>
      <c r="H191" s="39">
        <f>'[2]BRES 2009-15 (WFJ)'!G192</f>
        <v>58.719397534596197</v>
      </c>
      <c r="I191" s="39">
        <f>'[2]BRES 2009-15 (WFJ)'!H192</f>
        <v>39.136956404542218</v>
      </c>
      <c r="J191" s="39">
        <f>'[2]BRES 2009-15 (WFJ)'!I192</f>
        <v>28.091002349814776</v>
      </c>
      <c r="K191" s="39">
        <f>'[2]BRES 2009-15 (WFJ)'!J192</f>
        <v>26.31034756546234</v>
      </c>
      <c r="L191" s="39">
        <f>'[2]BRES 2009-15 (WFJ)'!K192</f>
        <v>113.97210124430423</v>
      </c>
      <c r="M191" s="39">
        <f>'[2]BRES 2009-15 (WFJ)'!L192</f>
        <v>38.000623269005139</v>
      </c>
      <c r="N191" s="39">
        <f>'[2]BRES 2009-15 (WFJ)'!M192</f>
        <v>16.005487023652048</v>
      </c>
      <c r="O191" s="39">
        <f>'[2]BRES 2009-15 (WFJ)'!N192</f>
        <v>27.517002402418498</v>
      </c>
      <c r="P191" s="39">
        <f>'[2]BRES 2009-15 (WFJ)'!O192</f>
        <v>5.2787462888177892</v>
      </c>
      <c r="Q191" s="39">
        <f>'[2]BRES 2009-15 (WFJ)'!P192</f>
        <v>4.084192913663002</v>
      </c>
      <c r="R191" s="39">
        <f>'[2]BRES 2009-15 (WFJ)'!Q192</f>
        <v>99.062534300567776</v>
      </c>
      <c r="S191" s="39">
        <f>'[2]BRES 2009-15 (WFJ)'!R192</f>
        <v>22.568232702749253</v>
      </c>
      <c r="T191" s="39">
        <f>'[2]BRES 2009-15 (WFJ)'!S192</f>
        <v>14.950840795137301</v>
      </c>
      <c r="U191" s="39">
        <f>'[2]BRES 2009-15 (WFJ)'!T192</f>
        <v>22.731283752779643</v>
      </c>
      <c r="V191" s="39">
        <f>'[2]BRES 2009-15 (WFJ)'!U192</f>
        <v>1.9139773512680101</v>
      </c>
    </row>
    <row r="192" spans="1:22" x14ac:dyDescent="0.35">
      <c r="A192" s="40">
        <v>2452</v>
      </c>
      <c r="B192" s="40">
        <f>VLOOKUP($A192,'SIC lookup'!$A:$D,2,FALSE)</f>
        <v>245</v>
      </c>
      <c r="C192" s="40">
        <f>VLOOKUP($A192,'SIC lookup'!$A:$D,3,FALSE)</f>
        <v>24</v>
      </c>
      <c r="D192" s="40" t="str">
        <f>VLOOKUP($A192,'SIC lookup'!$A:$D,4,FALSE)</f>
        <v>C</v>
      </c>
      <c r="E192" s="39">
        <f>'[2]BRES 2009-15 (WFJ)'!D193</f>
        <v>16.999568505800791</v>
      </c>
      <c r="F192" s="39">
        <f>'[2]BRES 2009-15 (WFJ)'!E193</f>
        <v>26.947449435106485</v>
      </c>
      <c r="G192" s="39">
        <f>'[2]BRES 2009-15 (WFJ)'!F193</f>
        <v>58.302075748180023</v>
      </c>
      <c r="H192" s="39">
        <f>'[2]BRES 2009-15 (WFJ)'!G193</f>
        <v>49.020211334685222</v>
      </c>
      <c r="I192" s="39">
        <f>'[2]BRES 2009-15 (WFJ)'!H193</f>
        <v>31.465592856808033</v>
      </c>
      <c r="J192" s="39">
        <f>'[2]BRES 2009-15 (WFJ)'!I193</f>
        <v>28.479357221010368</v>
      </c>
      <c r="K192" s="39">
        <f>'[2]BRES 2009-15 (WFJ)'!J193</f>
        <v>15.967659212142657</v>
      </c>
      <c r="L192" s="39">
        <f>'[2]BRES 2009-15 (WFJ)'!K193</f>
        <v>27.153721817191368</v>
      </c>
      <c r="M192" s="39">
        <f>'[2]BRES 2009-15 (WFJ)'!L193</f>
        <v>20.770527004176721</v>
      </c>
      <c r="N192" s="39">
        <f>'[2]BRES 2009-15 (WFJ)'!M193</f>
        <v>11.119601511168792</v>
      </c>
      <c r="O192" s="39">
        <f>'[2]BRES 2009-15 (WFJ)'!N193</f>
        <v>7.8620006864052856</v>
      </c>
      <c r="P192" s="39">
        <f>'[2]BRES 2009-15 (WFJ)'!O193</f>
        <v>8.4459940621084613</v>
      </c>
      <c r="Q192" s="39">
        <f>'[2]BRES 2009-15 (WFJ)'!P193</f>
        <v>6.1262893704945025</v>
      </c>
      <c r="R192" s="39">
        <f>'[2]BRES 2009-15 (WFJ)'!Q193</f>
        <v>27.694902062524321</v>
      </c>
      <c r="S192" s="39">
        <f>'[2]BRES 2009-15 (WFJ)'!R193</f>
        <v>9.8122750881518481</v>
      </c>
      <c r="T192" s="39">
        <f>'[2]BRES 2009-15 (WFJ)'!S193</f>
        <v>13.954118075461482</v>
      </c>
      <c r="U192" s="39">
        <f>'[2]BRES 2009-15 (WFJ)'!T193</f>
        <v>16.801383643358864</v>
      </c>
      <c r="V192" s="39">
        <f>'[2]BRES 2009-15 (WFJ)'!U193</f>
        <v>6.6989207294380346</v>
      </c>
    </row>
    <row r="193" spans="1:22" x14ac:dyDescent="0.35">
      <c r="A193" s="40">
        <v>2453</v>
      </c>
      <c r="B193" s="40">
        <f>VLOOKUP($A193,'SIC lookup'!$A:$D,2,FALSE)</f>
        <v>245</v>
      </c>
      <c r="C193" s="40">
        <f>VLOOKUP($A193,'SIC lookup'!$A:$D,3,FALSE)</f>
        <v>24</v>
      </c>
      <c r="D193" s="40" t="str">
        <f>VLOOKUP($A193,'SIC lookup'!$A:$D,4,FALSE)</f>
        <v>C</v>
      </c>
      <c r="E193" s="39">
        <f>'[2]BRES 2009-15 (WFJ)'!D194</f>
        <v>55.866448808975093</v>
      </c>
      <c r="F193" s="39">
        <f>'[2]BRES 2009-15 (WFJ)'!E194</f>
        <v>36.118024858274921</v>
      </c>
      <c r="G193" s="39">
        <f>'[2]BRES 2009-15 (WFJ)'!F194</f>
        <v>42.417271065764702</v>
      </c>
      <c r="H193" s="39">
        <f>'[2]BRES 2009-15 (WFJ)'!G194</f>
        <v>51.551146159030388</v>
      </c>
      <c r="I193" s="39">
        <f>'[2]BRES 2009-15 (WFJ)'!H194</f>
        <v>40.109303147512222</v>
      </c>
      <c r="J193" s="39">
        <f>'[2]BRES 2009-15 (WFJ)'!I194</f>
        <v>41.929662343324502</v>
      </c>
      <c r="K193" s="39">
        <f>'[2]BRES 2009-15 (WFJ)'!J194</f>
        <v>76.963683498744686</v>
      </c>
      <c r="L193" s="39">
        <f>'[2]BRES 2009-15 (WFJ)'!K194</f>
        <v>30.378383277211668</v>
      </c>
      <c r="M193" s="39">
        <f>'[2]BRES 2009-15 (WFJ)'!L194</f>
        <v>27.303647930082857</v>
      </c>
      <c r="N193" s="39">
        <f>'[2]BRES 2009-15 (WFJ)'!M194</f>
        <v>14.849157297523542</v>
      </c>
      <c r="O193" s="39">
        <f>'[2]BRES 2009-15 (WFJ)'!N194</f>
        <v>126.7747610682852</v>
      </c>
      <c r="P193" s="39">
        <f>'[2]BRES 2009-15 (WFJ)'!O194</f>
        <v>112.96517058070067</v>
      </c>
      <c r="Q193" s="39">
        <f>'[2]BRES 2009-15 (WFJ)'!P194</f>
        <v>5.1052411420787527</v>
      </c>
      <c r="R193" s="39">
        <f>'[2]BRES 2009-15 (WFJ)'!Q194</f>
        <v>2.13037708173264</v>
      </c>
      <c r="S193" s="39">
        <f>'[2]BRES 2009-15 (WFJ)'!R194</f>
        <v>0.98122750881518472</v>
      </c>
      <c r="T193" s="39">
        <f>'[2]BRES 2009-15 (WFJ)'!S194</f>
        <v>0.99672271967581993</v>
      </c>
      <c r="U193" s="39">
        <f>'[2]BRES 2009-15 (WFJ)'!T194</f>
        <v>8.8948501641311637</v>
      </c>
      <c r="V193" s="39">
        <f>'[2]BRES 2009-15 (WFJ)'!U194</f>
        <v>0.95698867563400503</v>
      </c>
    </row>
    <row r="194" spans="1:22" x14ac:dyDescent="0.35">
      <c r="A194" s="40">
        <v>2454</v>
      </c>
      <c r="B194" s="40">
        <f>VLOOKUP($A194,'SIC lookup'!$A:$D,2,FALSE)</f>
        <v>245</v>
      </c>
      <c r="C194" s="40">
        <f>VLOOKUP($A194,'SIC lookup'!$A:$D,3,FALSE)</f>
        <v>24</v>
      </c>
      <c r="D194" s="40" t="str">
        <f>VLOOKUP($A194,'SIC lookup'!$A:$D,4,FALSE)</f>
        <v>C</v>
      </c>
      <c r="E194" s="39">
        <f>'[2]BRES 2009-15 (WFJ)'!D195</f>
        <v>252.63085318296342</v>
      </c>
      <c r="F194" s="39">
        <f>'[2]BRES 2009-15 (WFJ)'!E195</f>
        <v>255.7947009025373</v>
      </c>
      <c r="G194" s="39">
        <f>'[2]BRES 2009-15 (WFJ)'!F195</f>
        <v>282.40755465002866</v>
      </c>
      <c r="H194" s="39">
        <f>'[2]BRES 2009-15 (WFJ)'!G195</f>
        <v>277.78023638260186</v>
      </c>
      <c r="I194" s="39">
        <f>'[2]BRES 2009-15 (WFJ)'!H195</f>
        <v>261.57347341864522</v>
      </c>
      <c r="J194" s="39">
        <f>'[2]BRES 2009-15 (WFJ)'!I195</f>
        <v>250.67530225933325</v>
      </c>
      <c r="K194" s="39">
        <f>'[2]BRES 2009-15 (WFJ)'!J195</f>
        <v>219.60521310199957</v>
      </c>
      <c r="L194" s="39">
        <f>'[2]BRES 2009-15 (WFJ)'!K195</f>
        <v>173.74626661049035</v>
      </c>
      <c r="M194" s="39">
        <f>'[2]BRES 2009-15 (WFJ)'!L195</f>
        <v>167.58699713319993</v>
      </c>
      <c r="N194" s="39">
        <f>'[2]BRES 2009-15 (WFJ)'!M195</f>
        <v>106.80774380103024</v>
      </c>
      <c r="O194" s="39">
        <f>'[2]BRES 2009-15 (WFJ)'!N195</f>
        <v>160.18826398550772</v>
      </c>
      <c r="P194" s="39">
        <f>'[2]BRES 2009-15 (WFJ)'!O195</f>
        <v>100.29617948753798</v>
      </c>
      <c r="Q194" s="39">
        <f>'[2]BRES 2009-15 (WFJ)'!P195</f>
        <v>78.620713588012791</v>
      </c>
      <c r="R194" s="39">
        <f>'[2]BRES 2009-15 (WFJ)'!Q195</f>
        <v>214.10289671413034</v>
      </c>
      <c r="S194" s="39">
        <f>'[2]BRES 2009-15 (WFJ)'!R195</f>
        <v>75.554518178769229</v>
      </c>
      <c r="T194" s="39">
        <f>'[2]BRES 2009-15 (WFJ)'!S195</f>
        <v>134.55756715623571</v>
      </c>
      <c r="U194" s="39">
        <f>'[2]BRES 2009-15 (WFJ)'!T195</f>
        <v>191.73343687127175</v>
      </c>
      <c r="V194" s="39">
        <f>'[2]BRES 2009-15 (WFJ)'!U195</f>
        <v>60.290286564942306</v>
      </c>
    </row>
    <row r="195" spans="1:22" x14ac:dyDescent="0.35">
      <c r="A195" s="40">
        <v>2511</v>
      </c>
      <c r="B195" s="40">
        <f>VLOOKUP($A195,'SIC lookup'!$A:$D,2,FALSE)</f>
        <v>251</v>
      </c>
      <c r="C195" s="40">
        <f>VLOOKUP($A195,'SIC lookup'!$A:$D,3,FALSE)</f>
        <v>25</v>
      </c>
      <c r="D195" s="40" t="str">
        <f>VLOOKUP($A195,'SIC lookup'!$A:$D,4,FALSE)</f>
        <v>C</v>
      </c>
      <c r="E195" s="39">
        <f>'[2]BRES 2009-15 (WFJ)'!D196</f>
        <v>1730.4166983784667</v>
      </c>
      <c r="F195" s="39">
        <f>'[2]BRES 2009-15 (WFJ)'!E196</f>
        <v>1667.72419662109</v>
      </c>
      <c r="G195" s="39">
        <f>'[2]BRES 2009-15 (WFJ)'!F196</f>
        <v>2090.1994033686383</v>
      </c>
      <c r="H195" s="39">
        <f>'[2]BRES 2009-15 (WFJ)'!G196</f>
        <v>2070.5008416065361</v>
      </c>
      <c r="I195" s="39">
        <f>'[2]BRES 2009-15 (WFJ)'!H196</f>
        <v>1896.4008218588642</v>
      </c>
      <c r="J195" s="39">
        <f>'[2]BRES 2009-15 (WFJ)'!I196</f>
        <v>1721.0400899023368</v>
      </c>
      <c r="K195" s="39">
        <f>'[2]BRES 2009-15 (WFJ)'!J196</f>
        <v>1926.4980406673208</v>
      </c>
      <c r="L195" s="39">
        <f>'[2]BRES 2009-15 (WFJ)'!K196</f>
        <v>1679.2779477235283</v>
      </c>
      <c r="M195" s="39">
        <f>'[2]BRES 2009-15 (WFJ)'!L196</f>
        <v>1368.6368220213501</v>
      </c>
      <c r="N195" s="39">
        <f>'[2]BRES 2009-15 (WFJ)'!M196</f>
        <v>1563.9717470700446</v>
      </c>
      <c r="O195" s="39">
        <f>'[2]BRES 2009-15 (WFJ)'!N196</f>
        <v>1774.5807013062081</v>
      </c>
      <c r="P195" s="39">
        <f>'[2]BRES 2009-15 (WFJ)'!O196</f>
        <v>1737.763278278816</v>
      </c>
      <c r="Q195" s="39">
        <f>'[2]BRES 2009-15 (WFJ)'!P196</f>
        <v>1343.6994685951279</v>
      </c>
      <c r="R195" s="39">
        <f>'[2]BRES 2009-15 (WFJ)'!Q196</f>
        <v>2578.821457437361</v>
      </c>
      <c r="S195" s="39">
        <f>'[2]BRES 2009-15 (WFJ)'!R196</f>
        <v>932.1661333744255</v>
      </c>
      <c r="T195" s="39">
        <f>'[2]BRES 2009-15 (WFJ)'!S196</f>
        <v>1752.2385411900916</v>
      </c>
      <c r="U195" s="39">
        <f>'[2]BRES 2009-15 (WFJ)'!T196</f>
        <v>1667.2902474321413</v>
      </c>
      <c r="V195" s="39">
        <f>'[2]BRES 2009-15 (WFJ)'!U196</f>
        <v>1514.9130735286299</v>
      </c>
    </row>
    <row r="196" spans="1:22" x14ac:dyDescent="0.35">
      <c r="A196" s="40">
        <v>2512</v>
      </c>
      <c r="B196" s="40">
        <f>VLOOKUP($A196,'SIC lookup'!$A:$D,2,FALSE)</f>
        <v>251</v>
      </c>
      <c r="C196" s="40">
        <f>VLOOKUP($A196,'SIC lookup'!$A:$D,3,FALSE)</f>
        <v>25</v>
      </c>
      <c r="D196" s="40" t="str">
        <f>VLOOKUP($A196,'SIC lookup'!$A:$D,4,FALSE)</f>
        <v>C</v>
      </c>
      <c r="E196" s="39">
        <f>'[2]BRES 2009-15 (WFJ)'!D197</f>
        <v>1320.6135448529735</v>
      </c>
      <c r="F196" s="39">
        <f>'[2]BRES 2009-15 (WFJ)'!E197</f>
        <v>1167.6696747723115</v>
      </c>
      <c r="G196" s="39">
        <f>'[2]BRES 2009-15 (WFJ)'!F197</f>
        <v>1310.1404613566176</v>
      </c>
      <c r="H196" s="39">
        <f>'[2]BRES 2009-15 (WFJ)'!G197</f>
        <v>1304.9289445874665</v>
      </c>
      <c r="I196" s="39">
        <f>'[2]BRES 2009-15 (WFJ)'!H197</f>
        <v>1025.4665651360017</v>
      </c>
      <c r="J196" s="39">
        <f>'[2]BRES 2009-15 (WFJ)'!I197</f>
        <v>1002.519978184941</v>
      </c>
      <c r="K196" s="39">
        <f>'[2]BRES 2009-15 (WFJ)'!J197</f>
        <v>990.12481141300827</v>
      </c>
      <c r="L196" s="39">
        <f>'[2]BRES 2009-15 (WFJ)'!K197</f>
        <v>1070.0241665426154</v>
      </c>
      <c r="M196" s="39">
        <f>'[2]BRES 2009-15 (WFJ)'!L197</f>
        <v>869.6087064065764</v>
      </c>
      <c r="N196" s="39">
        <f>'[2]BRES 2009-15 (WFJ)'!M197</f>
        <v>856.99359656506169</v>
      </c>
      <c r="O196" s="39">
        <f>'[2]BRES 2009-15 (WFJ)'!N197</f>
        <v>1068.8002247815537</v>
      </c>
      <c r="P196" s="39">
        <f>'[2]BRES 2009-15 (WFJ)'!O197</f>
        <v>956.50882753378312</v>
      </c>
      <c r="Q196" s="39">
        <f>'[2]BRES 2009-15 (WFJ)'!P197</f>
        <v>488.0610531827287</v>
      </c>
      <c r="R196" s="39">
        <f>'[2]BRES 2009-15 (WFJ)'!Q197</f>
        <v>1275.0306834169851</v>
      </c>
      <c r="S196" s="39">
        <f>'[2]BRES 2009-15 (WFJ)'!R197</f>
        <v>743.77045168191</v>
      </c>
      <c r="T196" s="39">
        <f>'[2]BRES 2009-15 (WFJ)'!S197</f>
        <v>1206.0344908077423</v>
      </c>
      <c r="U196" s="39">
        <f>'[2]BRES 2009-15 (WFJ)'!T197</f>
        <v>1127.6693374748509</v>
      </c>
      <c r="V196" s="39">
        <f>'[2]BRES 2009-15 (WFJ)'!U197</f>
        <v>1027.8058376309214</v>
      </c>
    </row>
    <row r="197" spans="1:22" x14ac:dyDescent="0.35">
      <c r="A197" s="40">
        <v>2521</v>
      </c>
      <c r="B197" s="40">
        <f>VLOOKUP($A197,'SIC lookup'!$A:$D,2,FALSE)</f>
        <v>252</v>
      </c>
      <c r="C197" s="40">
        <f>VLOOKUP($A197,'SIC lookup'!$A:$D,3,FALSE)</f>
        <v>25</v>
      </c>
      <c r="D197" s="40" t="str">
        <f>VLOOKUP($A197,'SIC lookup'!$A:$D,4,FALSE)</f>
        <v>C</v>
      </c>
      <c r="E197" s="39">
        <f>'[2]BRES 2009-15 (WFJ)'!D198</f>
        <v>196.47480092248261</v>
      </c>
      <c r="F197" s="39">
        <f>'[2]BRES 2009-15 (WFJ)'!E198</f>
        <v>195.41883834723427</v>
      </c>
      <c r="G197" s="39">
        <f>'[2]BRES 2009-15 (WFJ)'!F198</f>
        <v>199.65454433971249</v>
      </c>
      <c r="H197" s="39">
        <f>'[2]BRES 2009-15 (WFJ)'!G198</f>
        <v>168.52725476569617</v>
      </c>
      <c r="I197" s="39">
        <f>'[2]BRES 2009-15 (WFJ)'!H198</f>
        <v>167.18107837375086</v>
      </c>
      <c r="J197" s="39">
        <f>'[2]BRES 2009-15 (WFJ)'!I198</f>
        <v>178.14952514196261</v>
      </c>
      <c r="K197" s="39">
        <f>'[2]BRES 2009-15 (WFJ)'!J198</f>
        <v>179.66613835908259</v>
      </c>
      <c r="L197" s="39">
        <f>'[2]BRES 2009-15 (WFJ)'!K198</f>
        <v>131.89715552755678</v>
      </c>
      <c r="M197" s="39">
        <f>'[2]BRES 2009-15 (WFJ)'!L198</f>
        <v>178.0481761739737</v>
      </c>
      <c r="N197" s="39">
        <f>'[2]BRES 2009-15 (WFJ)'!M198</f>
        <v>138.95790406480629</v>
      </c>
      <c r="O197" s="39">
        <f>'[2]BRES 2009-15 (WFJ)'!N198</f>
        <v>136.27467856435831</v>
      </c>
      <c r="P197" s="39">
        <f>'[2]BRES 2009-15 (WFJ)'!O198</f>
        <v>53.84321214594145</v>
      </c>
      <c r="Q197" s="39">
        <f>'[2]BRES 2009-15 (WFJ)'!P198</f>
        <v>14.294675197820506</v>
      </c>
      <c r="R197" s="39">
        <f>'[2]BRES 2009-15 (WFJ)'!Q198</f>
        <v>117.17073949529521</v>
      </c>
      <c r="S197" s="39">
        <f>'[2]BRES 2009-15 (WFJ)'!R198</f>
        <v>72.610835652323672</v>
      </c>
      <c r="T197" s="39">
        <f>'[2]BRES 2009-15 (WFJ)'!S198</f>
        <v>132.56412171688407</v>
      </c>
      <c r="U197" s="39">
        <f>'[2]BRES 2009-15 (WFJ)'!T198</f>
        <v>9.8831668490346267</v>
      </c>
      <c r="V197" s="39">
        <f>'[2]BRES 2009-15 (WFJ)'!U198</f>
        <v>22.010739539582115</v>
      </c>
    </row>
    <row r="198" spans="1:22" x14ac:dyDescent="0.35">
      <c r="A198" s="40">
        <v>2529</v>
      </c>
      <c r="B198" s="40">
        <f>VLOOKUP($A198,'SIC lookup'!$A:$D,2,FALSE)</f>
        <v>252</v>
      </c>
      <c r="C198" s="40">
        <f>VLOOKUP($A198,'SIC lookup'!$A:$D,3,FALSE)</f>
        <v>25</v>
      </c>
      <c r="D198" s="40" t="str">
        <f>VLOOKUP($A198,'SIC lookup'!$A:$D,4,FALSE)</f>
        <v>C</v>
      </c>
      <c r="E198" s="39">
        <f>'[2]BRES 2009-15 (WFJ)'!D199</f>
        <v>69.731823674702937</v>
      </c>
      <c r="F198" s="39">
        <f>'[2]BRES 2009-15 (WFJ)'!E199</f>
        <v>73.560504266803392</v>
      </c>
      <c r="G198" s="39">
        <f>'[2]BRES 2009-15 (WFJ)'!F199</f>
        <v>12.032891629699312</v>
      </c>
      <c r="H198" s="39">
        <f>'[2]BRES 2009-15 (WFJ)'!G199</f>
        <v>5.7348944079291222</v>
      </c>
      <c r="I198" s="39">
        <f>'[2]BRES 2009-15 (WFJ)'!H199</f>
        <v>19.342888077982042</v>
      </c>
      <c r="J198" s="39">
        <f>'[2]BRES 2009-15 (WFJ)'!I199</f>
        <v>61.172060117867538</v>
      </c>
      <c r="K198" s="39">
        <f>'[2]BRES 2009-15 (WFJ)'!J199</f>
        <v>53.306509984859119</v>
      </c>
      <c r="L198" s="39">
        <f>'[2]BRES 2009-15 (WFJ)'!K199</f>
        <v>42.514042143686929</v>
      </c>
      <c r="M198" s="39">
        <f>'[2]BRES 2009-15 (WFJ)'!L199</f>
        <v>28.489131097169739</v>
      </c>
      <c r="N198" s="39">
        <f>'[2]BRES 2009-15 (WFJ)'!M199</f>
        <v>43.038570240273287</v>
      </c>
      <c r="O198" s="39">
        <f>'[2]BRES 2009-15 (WFJ)'!N199</f>
        <v>44.732072870926615</v>
      </c>
      <c r="P198" s="39">
        <f>'[2]BRES 2009-15 (WFJ)'!O199</f>
        <v>49.620215114887209</v>
      </c>
      <c r="Q198" s="39">
        <f>'[2]BRES 2009-15 (WFJ)'!P199</f>
        <v>31.652495080888261</v>
      </c>
      <c r="R198" s="39">
        <f>'[2]BRES 2009-15 (WFJ)'!Q199</f>
        <v>88.410648891904572</v>
      </c>
      <c r="S198" s="39">
        <f>'[2]BRES 2009-15 (WFJ)'!R199</f>
        <v>52.005057967204792</v>
      </c>
      <c r="T198" s="39">
        <f>'[2]BRES 2009-15 (WFJ)'!S199</f>
        <v>23.921345272219678</v>
      </c>
      <c r="U198" s="39">
        <f>'[2]BRES 2009-15 (WFJ)'!T199</f>
        <v>20.754650382972713</v>
      </c>
      <c r="V198" s="39">
        <f>'[2]BRES 2009-15 (WFJ)'!U199</f>
        <v>22.96772821521612</v>
      </c>
    </row>
    <row r="199" spans="1:22" x14ac:dyDescent="0.35">
      <c r="A199" s="40">
        <v>2530</v>
      </c>
      <c r="B199" s="40">
        <f>VLOOKUP($A199,'SIC lookup'!$A:$D,2,FALSE)</f>
        <v>253</v>
      </c>
      <c r="C199" s="40">
        <f>VLOOKUP($A199,'SIC lookup'!$A:$D,3,FALSE)</f>
        <v>25</v>
      </c>
      <c r="D199" s="40" t="str">
        <f>VLOOKUP($A199,'SIC lookup'!$A:$D,4,FALSE)</f>
        <v>C</v>
      </c>
      <c r="E199" s="39">
        <f>'[2]BRES 2009-15 (WFJ)'!D200</f>
        <v>92.941114930871962</v>
      </c>
      <c r="F199" s="39">
        <f>'[2]BRES 2009-15 (WFJ)'!E200</f>
        <v>84.210497505929908</v>
      </c>
      <c r="G199" s="39">
        <f>'[2]BRES 2009-15 (WFJ)'!F200</f>
        <v>55.363627856446719</v>
      </c>
      <c r="H199" s="39">
        <f>'[2]BRES 2009-15 (WFJ)'!G200</f>
        <v>26.260739566660558</v>
      </c>
      <c r="I199" s="39">
        <f>'[2]BRES 2009-15 (WFJ)'!H200</f>
        <v>15.767693451480252</v>
      </c>
      <c r="J199" s="39">
        <f>'[2]BRES 2009-15 (WFJ)'!I200</f>
        <v>33.444396326930729</v>
      </c>
      <c r="K199" s="39">
        <f>'[2]BRES 2009-15 (WFJ)'!J200</f>
        <v>62.869231801991916</v>
      </c>
      <c r="L199" s="39">
        <f>'[2]BRES 2009-15 (WFJ)'!K200</f>
        <v>47.07686367076343</v>
      </c>
      <c r="M199" s="39">
        <f>'[2]BRES 2009-15 (WFJ)'!L200</f>
        <v>22.886842173691011</v>
      </c>
      <c r="N199" s="39">
        <f>'[2]BRES 2009-15 (WFJ)'!M200</f>
        <v>19.190789539872274</v>
      </c>
      <c r="O199" s="39">
        <f>'[2]BRES 2009-15 (WFJ)'!N200</f>
        <v>9.9503446187316911</v>
      </c>
      <c r="P199" s="39">
        <f>'[2]BRES 2009-15 (WFJ)'!O200</f>
        <v>7.3902448043449045</v>
      </c>
      <c r="Q199" s="39">
        <f>'[2]BRES 2009-15 (WFJ)'!P200</f>
        <v>5.1052411420787527</v>
      </c>
      <c r="R199" s="39">
        <f>'[2]BRES 2009-15 (WFJ)'!Q200</f>
        <v>5.3259427043316006</v>
      </c>
      <c r="S199" s="39">
        <f>'[2]BRES 2009-15 (WFJ)'!R200</f>
        <v>1.9624550176303694</v>
      </c>
      <c r="T199" s="39">
        <f>'[2]BRES 2009-15 (WFJ)'!S200</f>
        <v>15.947563514813119</v>
      </c>
      <c r="U199" s="39">
        <f>'[2]BRES 2009-15 (WFJ)'!T200</f>
        <v>15.813066958455401</v>
      </c>
      <c r="V199" s="39">
        <f>'[2]BRES 2009-15 (WFJ)'!U200</f>
        <v>2.870966026902015</v>
      </c>
    </row>
    <row r="200" spans="1:22" x14ac:dyDescent="0.35">
      <c r="A200" s="40">
        <v>2540</v>
      </c>
      <c r="B200" s="40">
        <f>VLOOKUP($A200,'SIC lookup'!$A:$D,2,FALSE)</f>
        <v>254</v>
      </c>
      <c r="C200" s="40">
        <f>VLOOKUP($A200,'SIC lookup'!$A:$D,3,FALSE)</f>
        <v>25</v>
      </c>
      <c r="D200" s="40" t="str">
        <f>VLOOKUP($A200,'SIC lookup'!$A:$D,4,FALSE)</f>
        <v>C</v>
      </c>
      <c r="E200" s="39">
        <f>'[2]BRES 2009-15 (WFJ)'!D201</f>
        <v>409.06922722471637</v>
      </c>
      <c r="F200" s="39">
        <f>'[2]BRES 2009-15 (WFJ)'!E201</f>
        <v>381.64468511049415</v>
      </c>
      <c r="G200" s="39">
        <f>'[2]BRES 2009-15 (WFJ)'!F201</f>
        <v>282.91990610247558</v>
      </c>
      <c r="H200" s="39">
        <f>'[2]BRES 2009-15 (WFJ)'!G201</f>
        <v>280.66109967031826</v>
      </c>
      <c r="I200" s="39">
        <f>'[2]BRES 2009-15 (WFJ)'!H201</f>
        <v>204.40904097246658</v>
      </c>
      <c r="J200" s="39">
        <f>'[2]BRES 2009-15 (WFJ)'!I201</f>
        <v>240.35304465659351</v>
      </c>
      <c r="K200" s="39">
        <f>'[2]BRES 2009-15 (WFJ)'!J201</f>
        <v>145.79082656958497</v>
      </c>
      <c r="L200" s="39">
        <f>'[2]BRES 2009-15 (WFJ)'!K201</f>
        <v>145.91980510535018</v>
      </c>
      <c r="M200" s="39">
        <f>'[2]BRES 2009-15 (WFJ)'!L201</f>
        <v>138.4788806040136</v>
      </c>
      <c r="N200" s="39">
        <f>'[2]BRES 2009-15 (WFJ)'!M201</f>
        <v>186.13935739246617</v>
      </c>
      <c r="O200" s="39">
        <f>'[2]BRES 2009-15 (WFJ)'!N201</f>
        <v>146.02880074929186</v>
      </c>
      <c r="P200" s="39">
        <f>'[2]BRES 2009-15 (WFJ)'!O201</f>
        <v>141.47040054031672</v>
      </c>
      <c r="Q200" s="39">
        <f>'[2]BRES 2009-15 (WFJ)'!P201</f>
        <v>128.65207678038456</v>
      </c>
      <c r="R200" s="39">
        <f>'[2]BRES 2009-15 (WFJ)'!Q201</f>
        <v>165.10422383427959</v>
      </c>
      <c r="S200" s="39">
        <f>'[2]BRES 2009-15 (WFJ)'!R201</f>
        <v>97.14152337270329</v>
      </c>
      <c r="T200" s="39">
        <f>'[2]BRES 2009-15 (WFJ)'!S201</f>
        <v>189.37731673840582</v>
      </c>
      <c r="U200" s="39">
        <f>'[2]BRES 2009-15 (WFJ)'!T201</f>
        <v>180.86195333733366</v>
      </c>
      <c r="V200" s="39">
        <f>'[2]BRES 2009-15 (WFJ)'!U201</f>
        <v>193.31171247806901</v>
      </c>
    </row>
    <row r="201" spans="1:22" x14ac:dyDescent="0.35">
      <c r="A201" s="40">
        <v>2550</v>
      </c>
      <c r="B201" s="40">
        <f>VLOOKUP($A201,'SIC lookup'!$A:$D,2,FALSE)</f>
        <v>255</v>
      </c>
      <c r="C201" s="40">
        <f>VLOOKUP($A201,'SIC lookup'!$A:$D,3,FALSE)</f>
        <v>25</v>
      </c>
      <c r="D201" s="40" t="str">
        <f>VLOOKUP($A201,'SIC lookup'!$A:$D,4,FALSE)</f>
        <v>C</v>
      </c>
      <c r="E201" s="39">
        <f>'[2]BRES 2009-15 (WFJ)'!D202</f>
        <v>1063.6569419860296</v>
      </c>
      <c r="F201" s="39">
        <f>'[2]BRES 2009-15 (WFJ)'!E202</f>
        <v>955.32724702843404</v>
      </c>
      <c r="G201" s="39">
        <f>'[2]BRES 2009-15 (WFJ)'!F202</f>
        <v>1235.8521145431266</v>
      </c>
      <c r="H201" s="39">
        <f>'[2]BRES 2009-15 (WFJ)'!G202</f>
        <v>827.66708789006464</v>
      </c>
      <c r="I201" s="39">
        <f>'[2]BRES 2009-15 (WFJ)'!H202</f>
        <v>519.96495823750854</v>
      </c>
      <c r="J201" s="39">
        <f>'[2]BRES 2009-15 (WFJ)'!I202</f>
        <v>387.15352426252127</v>
      </c>
      <c r="K201" s="39">
        <f>'[2]BRES 2009-15 (WFJ)'!J202</f>
        <v>333.35326516360965</v>
      </c>
      <c r="L201" s="39">
        <f>'[2]BRES 2009-15 (WFJ)'!K202</f>
        <v>348.93689282019665</v>
      </c>
      <c r="M201" s="39">
        <f>'[2]BRES 2009-15 (WFJ)'!L202</f>
        <v>433.76385621500174</v>
      </c>
      <c r="N201" s="39">
        <f>'[2]BRES 2009-15 (WFJ)'!M202</f>
        <v>237.44449712502254</v>
      </c>
      <c r="O201" s="39">
        <f>'[2]BRES 2009-15 (WFJ)'!N202</f>
        <v>248.55554721076709</v>
      </c>
      <c r="P201" s="39">
        <f>'[2]BRES 2009-15 (WFJ)'!O202</f>
        <v>223.81884264587424</v>
      </c>
      <c r="Q201" s="39">
        <f>'[2]BRES 2009-15 (WFJ)'!P202</f>
        <v>108.23111221206956</v>
      </c>
      <c r="R201" s="39">
        <f>'[2]BRES 2009-15 (WFJ)'!Q202</f>
        <v>350.44702994501932</v>
      </c>
      <c r="S201" s="39">
        <f>'[2]BRES 2009-15 (WFJ)'!R202</f>
        <v>156.99640141042957</v>
      </c>
      <c r="T201" s="39">
        <f>'[2]BRES 2009-15 (WFJ)'!S202</f>
        <v>191.37076217775743</v>
      </c>
      <c r="U201" s="39">
        <f>'[2]BRES 2009-15 (WFJ)'!T202</f>
        <v>137.3760192015813</v>
      </c>
      <c r="V201" s="39">
        <f>'[2]BRES 2009-15 (WFJ)'!U202</f>
        <v>123.45153915678664</v>
      </c>
    </row>
    <row r="202" spans="1:22" x14ac:dyDescent="0.35">
      <c r="A202" s="40">
        <v>2561</v>
      </c>
      <c r="B202" s="40">
        <f>VLOOKUP($A202,'SIC lookup'!$A:$D,2,FALSE)</f>
        <v>256</v>
      </c>
      <c r="C202" s="40">
        <f>VLOOKUP($A202,'SIC lookup'!$A:$D,3,FALSE)</f>
        <v>25</v>
      </c>
      <c r="D202" s="40" t="str">
        <f>VLOOKUP($A202,'SIC lookup'!$A:$D,4,FALSE)</f>
        <v>C</v>
      </c>
      <c r="E202" s="39">
        <f>'[2]BRES 2009-15 (WFJ)'!D203</f>
        <v>1370.5925962597064</v>
      </c>
      <c r="F202" s="39">
        <f>'[2]BRES 2009-15 (WFJ)'!E203</f>
        <v>1419.8130367217025</v>
      </c>
      <c r="G202" s="39">
        <f>'[2]BRES 2009-15 (WFJ)'!F203</f>
        <v>1736.0640764145385</v>
      </c>
      <c r="H202" s="39">
        <f>'[2]BRES 2009-15 (WFJ)'!G203</f>
        <v>1460.959354851685</v>
      </c>
      <c r="I202" s="39">
        <f>'[2]BRES 2009-15 (WFJ)'!H203</f>
        <v>1213.1253910326004</v>
      </c>
      <c r="J202" s="39">
        <f>'[2]BRES 2009-15 (WFJ)'!I203</f>
        <v>1310.9382606248939</v>
      </c>
      <c r="K202" s="39">
        <f>'[2]BRES 2009-15 (WFJ)'!J203</f>
        <v>1043.7960787283125</v>
      </c>
      <c r="L202" s="39">
        <f>'[2]BRES 2009-15 (WFJ)'!K203</f>
        <v>933.71467045785562</v>
      </c>
      <c r="M202" s="39">
        <f>'[2]BRES 2009-15 (WFJ)'!L203</f>
        <v>809.91029168421016</v>
      </c>
      <c r="N202" s="39">
        <f>'[2]BRES 2009-15 (WFJ)'!M203</f>
        <v>700.52704220164742</v>
      </c>
      <c r="O202" s="39">
        <f>'[2]BRES 2009-15 (WFJ)'!N203</f>
        <v>637.11284192558583</v>
      </c>
      <c r="P202" s="39">
        <f>'[2]BRES 2009-15 (WFJ)'!O203</f>
        <v>569.04884993455767</v>
      </c>
      <c r="Q202" s="39">
        <f>'[2]BRES 2009-15 (WFJ)'!P203</f>
        <v>399.22985731055843</v>
      </c>
      <c r="R202" s="39">
        <f>'[2]BRES 2009-15 (WFJ)'!Q203</f>
        <v>957.60449823882186</v>
      </c>
      <c r="S202" s="39">
        <f>'[2]BRES 2009-15 (WFJ)'!R203</f>
        <v>394.45345854370424</v>
      </c>
      <c r="T202" s="39">
        <f>'[2]BRES 2009-15 (WFJ)'!S203</f>
        <v>653.85010410733798</v>
      </c>
      <c r="U202" s="39">
        <f>'[2]BRES 2009-15 (WFJ)'!T203</f>
        <v>664.14881225512681</v>
      </c>
      <c r="V202" s="39">
        <f>'[2]BRES 2009-15 (WFJ)'!U203</f>
        <v>563.66632994842894</v>
      </c>
    </row>
    <row r="203" spans="1:22" x14ac:dyDescent="0.35">
      <c r="A203" s="40">
        <v>2562</v>
      </c>
      <c r="B203" s="40">
        <f>VLOOKUP($A203,'SIC lookup'!$A:$D,2,FALSE)</f>
        <v>256</v>
      </c>
      <c r="C203" s="40">
        <f>VLOOKUP($A203,'SIC lookup'!$A:$D,3,FALSE)</f>
        <v>25</v>
      </c>
      <c r="D203" s="40" t="str">
        <f>VLOOKUP($A203,'SIC lookup'!$A:$D,4,FALSE)</f>
        <v>C</v>
      </c>
      <c r="E203" s="39">
        <f>'[2]BRES 2009-15 (WFJ)'!D204</f>
        <v>5158.2218432519267</v>
      </c>
      <c r="F203" s="39">
        <f>'[2]BRES 2009-15 (WFJ)'!E204</f>
        <v>5593.634992212229</v>
      </c>
      <c r="G203" s="39">
        <f>'[2]BRES 2009-15 (WFJ)'!F204</f>
        <v>6346.3331686146557</v>
      </c>
      <c r="H203" s="39">
        <f>'[2]BRES 2009-15 (WFJ)'!G204</f>
        <v>5472.31037205749</v>
      </c>
      <c r="I203" s="39">
        <f>'[2]BRES 2009-15 (WFJ)'!H204</f>
        <v>4348.7780524089258</v>
      </c>
      <c r="J203" s="39">
        <f>'[2]BRES 2009-15 (WFJ)'!I204</f>
        <v>3667.8379207972316</v>
      </c>
      <c r="K203" s="39">
        <f>'[2]BRES 2009-15 (WFJ)'!J204</f>
        <v>3238.5597829813987</v>
      </c>
      <c r="L203" s="39">
        <f>'[2]BRES 2009-15 (WFJ)'!K204</f>
        <v>2969.2425005000473</v>
      </c>
      <c r="M203" s="39">
        <f>'[2]BRES 2009-15 (WFJ)'!L204</f>
        <v>3093.0113036164189</v>
      </c>
      <c r="N203" s="39">
        <f>'[2]BRES 2009-15 (WFJ)'!M204</f>
        <v>2782.2507171053098</v>
      </c>
      <c r="O203" s="39">
        <f>'[2]BRES 2009-15 (WFJ)'!N204</f>
        <v>3292.5692566438938</v>
      </c>
      <c r="P203" s="39">
        <f>'[2]BRES 2009-15 (WFJ)'!O204</f>
        <v>2525.3522245704303</v>
      </c>
      <c r="Q203" s="39">
        <f>'[2]BRES 2009-15 (WFJ)'!P204</f>
        <v>1842.9920522904301</v>
      </c>
      <c r="R203" s="39">
        <f>'[2]BRES 2009-15 (WFJ)'!Q204</f>
        <v>4359.8166977658484</v>
      </c>
      <c r="S203" s="39">
        <f>'[2]BRES 2009-15 (WFJ)'!R204</f>
        <v>2520.7734701462095</v>
      </c>
      <c r="T203" s="39">
        <f>'[2]BRES 2009-15 (WFJ)'!S204</f>
        <v>3483.5459052669908</v>
      </c>
      <c r="U203" s="39">
        <f>'[2]BRES 2009-15 (WFJ)'!T204</f>
        <v>3238.7137764286472</v>
      </c>
      <c r="V203" s="39">
        <f>'[2]BRES 2009-15 (WFJ)'!U204</f>
        <v>3362.8582061778939</v>
      </c>
    </row>
    <row r="204" spans="1:22" x14ac:dyDescent="0.35">
      <c r="A204" s="40">
        <v>2571</v>
      </c>
      <c r="B204" s="40">
        <f>VLOOKUP($A204,'SIC lookup'!$A:$D,2,FALSE)</f>
        <v>257</v>
      </c>
      <c r="C204" s="40">
        <f>VLOOKUP($A204,'SIC lookup'!$A:$D,3,FALSE)</f>
        <v>25</v>
      </c>
      <c r="D204" s="40" t="str">
        <f>VLOOKUP($A204,'SIC lookup'!$A:$D,4,FALSE)</f>
        <v>C</v>
      </c>
      <c r="E204" s="39">
        <f>'[2]BRES 2009-15 (WFJ)'!D205</f>
        <v>28.555237153300869</v>
      </c>
      <c r="F204" s="39">
        <f>'[2]BRES 2009-15 (WFJ)'!E205</f>
        <v>32.319250690588568</v>
      </c>
      <c r="G204" s="39">
        <f>'[2]BRES 2009-15 (WFJ)'!F205</f>
        <v>34.662263782766075</v>
      </c>
      <c r="H204" s="39">
        <f>'[2]BRES 2009-15 (WFJ)'!G205</f>
        <v>25.65472413485038</v>
      </c>
      <c r="I204" s="39">
        <f>'[2]BRES 2009-15 (WFJ)'!H205</f>
        <v>518.53961671508523</v>
      </c>
      <c r="J204" s="39">
        <f>'[2]BRES 2009-15 (WFJ)'!I205</f>
        <v>547.93291570295003</v>
      </c>
      <c r="K204" s="39">
        <f>'[2]BRES 2009-15 (WFJ)'!J205</f>
        <v>419.63681720185758</v>
      </c>
      <c r="L204" s="39">
        <f>'[2]BRES 2009-15 (WFJ)'!K205</f>
        <v>348.02842915950754</v>
      </c>
      <c r="M204" s="39">
        <f>'[2]BRES 2009-15 (WFJ)'!L205</f>
        <v>365.81294107560143</v>
      </c>
      <c r="N204" s="39">
        <f>'[2]BRES 2009-15 (WFJ)'!M205</f>
        <v>0</v>
      </c>
      <c r="O204" s="39">
        <f>'[2]BRES 2009-15 (WFJ)'!N205</f>
        <v>2.021505315680197</v>
      </c>
      <c r="P204" s="39">
        <f>'[2]BRES 2009-15 (WFJ)'!O205</f>
        <v>1.0557492577635577</v>
      </c>
      <c r="Q204" s="39">
        <f>'[2]BRES 2009-15 (WFJ)'!P205</f>
        <v>1.0210482284157505</v>
      </c>
      <c r="R204" s="39">
        <f>'[2]BRES 2009-15 (WFJ)'!Q205</f>
        <v>11.717073949529521</v>
      </c>
      <c r="S204" s="39">
        <f>'[2]BRES 2009-15 (WFJ)'!R205</f>
        <v>16.68086764985814</v>
      </c>
      <c r="T204" s="39">
        <f>'[2]BRES 2009-15 (WFJ)'!S205</f>
        <v>11.960672636109839</v>
      </c>
      <c r="U204" s="39">
        <f>'[2]BRES 2009-15 (WFJ)'!T205</f>
        <v>4.9415834245173134</v>
      </c>
      <c r="V204" s="39">
        <f>'[2]BRES 2009-15 (WFJ)'!U205</f>
        <v>2.870966026902015</v>
      </c>
    </row>
    <row r="205" spans="1:22" x14ac:dyDescent="0.35">
      <c r="A205" s="40">
        <v>2572</v>
      </c>
      <c r="B205" s="40">
        <f>VLOOKUP($A205,'SIC lookup'!$A:$D,2,FALSE)</f>
        <v>257</v>
      </c>
      <c r="C205" s="40">
        <f>VLOOKUP($A205,'SIC lookup'!$A:$D,3,FALSE)</f>
        <v>25</v>
      </c>
      <c r="D205" s="40" t="str">
        <f>VLOOKUP($A205,'SIC lookup'!$A:$D,4,FALSE)</f>
        <v>C</v>
      </c>
      <c r="E205" s="39">
        <f>'[2]BRES 2009-15 (WFJ)'!D206</f>
        <v>1271.1424354234339</v>
      </c>
      <c r="F205" s="39">
        <f>'[2]BRES 2009-15 (WFJ)'!E206</f>
        <v>994.16726973130017</v>
      </c>
      <c r="G205" s="39">
        <f>'[2]BRES 2009-15 (WFJ)'!F206</f>
        <v>1096.9110968162718</v>
      </c>
      <c r="H205" s="39">
        <f>'[2]BRES 2009-15 (WFJ)'!G206</f>
        <v>984.28302670603023</v>
      </c>
      <c r="I205" s="39">
        <f>'[2]BRES 2009-15 (WFJ)'!H206</f>
        <v>810.81629712377082</v>
      </c>
      <c r="J205" s="39">
        <f>'[2]BRES 2009-15 (WFJ)'!I206</f>
        <v>761.21558863874702</v>
      </c>
      <c r="K205" s="39">
        <f>'[2]BRES 2009-15 (WFJ)'!J206</f>
        <v>781.42741956913164</v>
      </c>
      <c r="L205" s="39">
        <f>'[2]BRES 2009-15 (WFJ)'!K206</f>
        <v>675.46023258505909</v>
      </c>
      <c r="M205" s="39">
        <f>'[2]BRES 2009-15 (WFJ)'!L206</f>
        <v>562.43620525693484</v>
      </c>
      <c r="N205" s="39">
        <f>'[2]BRES 2009-15 (WFJ)'!M206</f>
        <v>586.74903385352331</v>
      </c>
      <c r="O205" s="39">
        <f>'[2]BRES 2009-15 (WFJ)'!N206</f>
        <v>709.63916497320383</v>
      </c>
      <c r="P205" s="39">
        <f>'[2]BRES 2009-15 (WFJ)'!O206</f>
        <v>449.74918380727559</v>
      </c>
      <c r="Q205" s="39">
        <f>'[2]BRES 2009-15 (WFJ)'!P206</f>
        <v>283.85140749957861</v>
      </c>
      <c r="R205" s="39">
        <f>'[2]BRES 2009-15 (WFJ)'!Q206</f>
        <v>812.73885668100218</v>
      </c>
      <c r="S205" s="39">
        <f>'[2]BRES 2009-15 (WFJ)'!R206</f>
        <v>340.4859455588691</v>
      </c>
      <c r="T205" s="39">
        <f>'[2]BRES 2009-15 (WFJ)'!S206</f>
        <v>561.15489117748666</v>
      </c>
      <c r="U205" s="39">
        <f>'[2]BRES 2009-15 (WFJ)'!T206</f>
        <v>550.49239349122877</v>
      </c>
      <c r="V205" s="39">
        <f>'[2]BRES 2009-15 (WFJ)'!U206</f>
        <v>430.64490403530226</v>
      </c>
    </row>
    <row r="206" spans="1:22" x14ac:dyDescent="0.35">
      <c r="A206" s="40">
        <v>2573</v>
      </c>
      <c r="B206" s="40">
        <f>VLOOKUP($A206,'SIC lookup'!$A:$D,2,FALSE)</f>
        <v>257</v>
      </c>
      <c r="C206" s="40">
        <f>VLOOKUP($A206,'SIC lookup'!$A:$D,3,FALSE)</f>
        <v>25</v>
      </c>
      <c r="D206" s="40" t="str">
        <f>VLOOKUP($A206,'SIC lookup'!$A:$D,4,FALSE)</f>
        <v>C</v>
      </c>
      <c r="E206" s="39">
        <f>'[2]BRES 2009-15 (WFJ)'!D207</f>
        <v>1122.4892958456874</v>
      </c>
      <c r="F206" s="39">
        <f>'[2]BRES 2009-15 (WFJ)'!E207</f>
        <v>1090.4142866689238</v>
      </c>
      <c r="G206" s="39">
        <f>'[2]BRES 2009-15 (WFJ)'!F207</f>
        <v>1183.9459246554238</v>
      </c>
      <c r="H206" s="39">
        <f>'[2]BRES 2009-15 (WFJ)'!G207</f>
        <v>953.85603435962219</v>
      </c>
      <c r="I206" s="39">
        <f>'[2]BRES 2009-15 (WFJ)'!H207</f>
        <v>739.54536638559375</v>
      </c>
      <c r="J206" s="39">
        <f>'[2]BRES 2009-15 (WFJ)'!I207</f>
        <v>661.33036702994571</v>
      </c>
      <c r="K206" s="39">
        <f>'[2]BRES 2009-15 (WFJ)'!J207</f>
        <v>633.94345726330425</v>
      </c>
      <c r="L206" s="39">
        <f>'[2]BRES 2009-15 (WFJ)'!K207</f>
        <v>505.8111482061654</v>
      </c>
      <c r="M206" s="39">
        <f>'[2]BRES 2009-15 (WFJ)'!L207</f>
        <v>460.48545764789293</v>
      </c>
      <c r="N206" s="39">
        <f>'[2]BRES 2009-15 (WFJ)'!M207</f>
        <v>328.73277736784257</v>
      </c>
      <c r="O206" s="39">
        <f>'[2]BRES 2009-15 (WFJ)'!N207</f>
        <v>397.33975196790692</v>
      </c>
      <c r="P206" s="39">
        <f>'[2]BRES 2009-15 (WFJ)'!O207</f>
        <v>333.6167654532843</v>
      </c>
      <c r="Q206" s="39">
        <f>'[2]BRES 2009-15 (WFJ)'!P207</f>
        <v>207.27279036839735</v>
      </c>
      <c r="R206" s="39">
        <f>'[2]BRES 2009-15 (WFJ)'!Q207</f>
        <v>394.11976012053844</v>
      </c>
      <c r="S206" s="39">
        <f>'[2]BRES 2009-15 (WFJ)'!R207</f>
        <v>226.66355453630769</v>
      </c>
      <c r="T206" s="39">
        <f>'[2]BRES 2009-15 (WFJ)'!S207</f>
        <v>386.72841523421818</v>
      </c>
      <c r="U206" s="39">
        <f>'[2]BRES 2009-15 (WFJ)'!T207</f>
        <v>315.2730224842046</v>
      </c>
      <c r="V206" s="39">
        <f>'[2]BRES 2009-15 (WFJ)'!U207</f>
        <v>280.39768196076346</v>
      </c>
    </row>
    <row r="207" spans="1:22" x14ac:dyDescent="0.35">
      <c r="A207" s="40">
        <v>2591</v>
      </c>
      <c r="B207" s="40">
        <f>VLOOKUP($A207,'SIC lookup'!$A:$D,2,FALSE)</f>
        <v>259</v>
      </c>
      <c r="C207" s="40">
        <f>VLOOKUP($A207,'SIC lookup'!$A:$D,3,FALSE)</f>
        <v>25</v>
      </c>
      <c r="D207" s="40" t="str">
        <f>VLOOKUP($A207,'SIC lookup'!$A:$D,4,FALSE)</f>
        <v>C</v>
      </c>
      <c r="E207" s="39">
        <f>'[2]BRES 2009-15 (WFJ)'!D208</f>
        <v>139.1758951254281</v>
      </c>
      <c r="F207" s="39">
        <f>'[2]BRES 2009-15 (WFJ)'!E208</f>
        <v>133.9981956550842</v>
      </c>
      <c r="G207" s="39">
        <f>'[2]BRES 2009-15 (WFJ)'!F208</f>
        <v>147.55509575956049</v>
      </c>
      <c r="H207" s="39">
        <f>'[2]BRES 2009-15 (WFJ)'!G208</f>
        <v>184.93272747259292</v>
      </c>
      <c r="I207" s="39">
        <f>'[2]BRES 2009-15 (WFJ)'!H208</f>
        <v>145.08572700315085</v>
      </c>
      <c r="J207" s="39">
        <f>'[2]BRES 2009-15 (WFJ)'!I208</f>
        <v>116.99097084119363</v>
      </c>
      <c r="K207" s="39">
        <f>'[2]BRES 2009-15 (WFJ)'!J208</f>
        <v>126.69374668628176</v>
      </c>
      <c r="L207" s="39">
        <f>'[2]BRES 2009-15 (WFJ)'!K208</f>
        <v>119.87615142764948</v>
      </c>
      <c r="M207" s="39">
        <f>'[2]BRES 2009-15 (WFJ)'!L208</f>
        <v>121.20174144773135</v>
      </c>
      <c r="N207" s="39">
        <f>'[2]BRES 2009-15 (WFJ)'!M208</f>
        <v>97.513157174573237</v>
      </c>
      <c r="O207" s="39">
        <f>'[2]BRES 2009-15 (WFJ)'!N208</f>
        <v>102.13581248856867</v>
      </c>
      <c r="P207" s="39">
        <f>'[2]BRES 2009-15 (WFJ)'!O208</f>
        <v>60.177707692522787</v>
      </c>
      <c r="Q207" s="39">
        <f>'[2]BRES 2009-15 (WFJ)'!P208</f>
        <v>8.1683858273260039</v>
      </c>
      <c r="R207" s="39">
        <f>'[2]BRES 2009-15 (WFJ)'!Q208</f>
        <v>41.542353093786481</v>
      </c>
      <c r="S207" s="39">
        <f>'[2]BRES 2009-15 (WFJ)'!R208</f>
        <v>13.737185123412587</v>
      </c>
      <c r="T207" s="39">
        <f>'[2]BRES 2009-15 (WFJ)'!S208</f>
        <v>19.9344543935164</v>
      </c>
      <c r="U207" s="39">
        <f>'[2]BRES 2009-15 (WFJ)'!T208</f>
        <v>20.754650382972713</v>
      </c>
      <c r="V207" s="39">
        <f>'[2]BRES 2009-15 (WFJ)'!U208</f>
        <v>39.236535700994203</v>
      </c>
    </row>
    <row r="208" spans="1:22" x14ac:dyDescent="0.35">
      <c r="A208" s="40">
        <v>2592</v>
      </c>
      <c r="B208" s="40">
        <f>VLOOKUP($A208,'SIC lookup'!$A:$D,2,FALSE)</f>
        <v>259</v>
      </c>
      <c r="C208" s="40">
        <f>VLOOKUP($A208,'SIC lookup'!$A:$D,3,FALSE)</f>
        <v>25</v>
      </c>
      <c r="D208" s="40" t="str">
        <f>VLOOKUP($A208,'SIC lookup'!$A:$D,4,FALSE)</f>
        <v>C</v>
      </c>
      <c r="E208" s="39">
        <f>'[2]BRES 2009-15 (WFJ)'!D209</f>
        <v>434.79937193230978</v>
      </c>
      <c r="F208" s="39">
        <f>'[2]BRES 2009-15 (WFJ)'!E209</f>
        <v>410.25784609022048</v>
      </c>
      <c r="G208" s="39">
        <f>'[2]BRES 2009-15 (WFJ)'!F209</f>
        <v>171.7040072396218</v>
      </c>
      <c r="H208" s="39">
        <f>'[2]BRES 2009-15 (WFJ)'!G209</f>
        <v>432.77802600961223</v>
      </c>
      <c r="I208" s="39">
        <f>'[2]BRES 2009-15 (WFJ)'!H209</f>
        <v>184.3218352123917</v>
      </c>
      <c r="J208" s="39">
        <f>'[2]BRES 2009-15 (WFJ)'!I209</f>
        <v>127.6603062086792</v>
      </c>
      <c r="K208" s="39">
        <f>'[2]BRES 2009-15 (WFJ)'!J209</f>
        <v>203.13319833756134</v>
      </c>
      <c r="L208" s="39">
        <f>'[2]BRES 2009-15 (WFJ)'!K209</f>
        <v>191.91869195233531</v>
      </c>
      <c r="M208" s="39">
        <f>'[2]BRES 2009-15 (WFJ)'!L209</f>
        <v>84.934461733864893</v>
      </c>
      <c r="N208" s="39">
        <f>'[2]BRES 2009-15 (WFJ)'!M209</f>
        <v>89.857524255025623</v>
      </c>
      <c r="O208" s="39">
        <f>'[2]BRES 2009-15 (WFJ)'!N209</f>
        <v>78.229599295721115</v>
      </c>
      <c r="P208" s="39">
        <f>'[2]BRES 2009-15 (WFJ)'!O209</f>
        <v>65.456453981340573</v>
      </c>
      <c r="Q208" s="39">
        <f>'[2]BRES 2009-15 (WFJ)'!P209</f>
        <v>77.59966535959704</v>
      </c>
      <c r="R208" s="39">
        <f>'[2]BRES 2009-15 (WFJ)'!Q209</f>
        <v>155.51752696648273</v>
      </c>
      <c r="S208" s="39">
        <f>'[2]BRES 2009-15 (WFJ)'!R209</f>
        <v>82.423110740475522</v>
      </c>
      <c r="T208" s="39">
        <f>'[2]BRES 2009-15 (WFJ)'!S209</f>
        <v>101.66571740693365</v>
      </c>
      <c r="U208" s="39">
        <f>'[2]BRES 2009-15 (WFJ)'!T209</f>
        <v>101.79661854505665</v>
      </c>
      <c r="V208" s="39">
        <f>'[2]BRES 2009-15 (WFJ)'!U209</f>
        <v>87.085969482694466</v>
      </c>
    </row>
    <row r="209" spans="1:22" x14ac:dyDescent="0.35">
      <c r="A209" s="40">
        <v>2593</v>
      </c>
      <c r="B209" s="40">
        <f>VLOOKUP($A209,'SIC lookup'!$A:$D,2,FALSE)</f>
        <v>259</v>
      </c>
      <c r="C209" s="40">
        <f>VLOOKUP($A209,'SIC lookup'!$A:$D,3,FALSE)</f>
        <v>25</v>
      </c>
      <c r="D209" s="40" t="str">
        <f>VLOOKUP($A209,'SIC lookup'!$A:$D,4,FALSE)</f>
        <v>C</v>
      </c>
      <c r="E209" s="39">
        <f>'[2]BRES 2009-15 (WFJ)'!D210</f>
        <v>380.33686216110209</v>
      </c>
      <c r="F209" s="39">
        <f>'[2]BRES 2009-15 (WFJ)'!E210</f>
        <v>599.03059870101515</v>
      </c>
      <c r="G209" s="39">
        <f>'[2]BRES 2009-15 (WFJ)'!F210</f>
        <v>728.39645378746445</v>
      </c>
      <c r="H209" s="39">
        <f>'[2]BRES 2009-15 (WFJ)'!G210</f>
        <v>534.18230778316149</v>
      </c>
      <c r="I209" s="39">
        <f>'[2]BRES 2009-15 (WFJ)'!H210</f>
        <v>437.03719308566576</v>
      </c>
      <c r="J209" s="39">
        <f>'[2]BRES 2009-15 (WFJ)'!I210</f>
        <v>386.92717239829608</v>
      </c>
      <c r="K209" s="39">
        <f>'[2]BRES 2009-15 (WFJ)'!J210</f>
        <v>319.73565406049914</v>
      </c>
      <c r="L209" s="39">
        <f>'[2]BRES 2009-15 (WFJ)'!K210</f>
        <v>200.45053616943943</v>
      </c>
      <c r="M209" s="39">
        <f>'[2]BRES 2009-15 (WFJ)'!L210</f>
        <v>178.11025222985788</v>
      </c>
      <c r="N209" s="39">
        <f>'[2]BRES 2009-15 (WFJ)'!M210</f>
        <v>150.39530823234148</v>
      </c>
      <c r="O209" s="39">
        <f>'[2]BRES 2009-15 (WFJ)'!N210</f>
        <v>439.42214941599724</v>
      </c>
      <c r="P209" s="39">
        <f>'[2]BRES 2009-15 (WFJ)'!O210</f>
        <v>326.22652064893936</v>
      </c>
      <c r="Q209" s="39">
        <f>'[2]BRES 2009-15 (WFJ)'!P210</f>
        <v>251.17786419027459</v>
      </c>
      <c r="R209" s="39">
        <f>'[2]BRES 2009-15 (WFJ)'!Q210</f>
        <v>673.19915782751434</v>
      </c>
      <c r="S209" s="39">
        <f>'[2]BRES 2009-15 (WFJ)'!R210</f>
        <v>320.86139538256543</v>
      </c>
      <c r="T209" s="39">
        <f>'[2]BRES 2009-15 (WFJ)'!S210</f>
        <v>485.40396448212437</v>
      </c>
      <c r="U209" s="39">
        <f>'[2]BRES 2009-15 (WFJ)'!T210</f>
        <v>282.65857188239033</v>
      </c>
      <c r="V209" s="39">
        <f>'[2]BRES 2009-15 (WFJ)'!U210</f>
        <v>256.47296506991336</v>
      </c>
    </row>
    <row r="210" spans="1:22" x14ac:dyDescent="0.35">
      <c r="A210" s="40">
        <v>2594</v>
      </c>
      <c r="B210" s="40">
        <f>VLOOKUP($A210,'SIC lookup'!$A:$D,2,FALSE)</f>
        <v>259</v>
      </c>
      <c r="C210" s="40">
        <f>VLOOKUP($A210,'SIC lookup'!$A:$D,3,FALSE)</f>
        <v>25</v>
      </c>
      <c r="D210" s="40" t="str">
        <f>VLOOKUP($A210,'SIC lookup'!$A:$D,4,FALSE)</f>
        <v>C</v>
      </c>
      <c r="E210" s="39">
        <f>'[2]BRES 2009-15 (WFJ)'!D211</f>
        <v>551.60855326444278</v>
      </c>
      <c r="F210" s="39">
        <f>'[2]BRES 2009-15 (WFJ)'!E211</f>
        <v>588.36473446275056</v>
      </c>
      <c r="G210" s="39">
        <f>'[2]BRES 2009-15 (WFJ)'!F211</f>
        <v>679.6490262296486</v>
      </c>
      <c r="H210" s="39">
        <f>'[2]BRES 2009-15 (WFJ)'!G211</f>
        <v>522.9550497013812</v>
      </c>
      <c r="I210" s="39">
        <f>'[2]BRES 2009-15 (WFJ)'!H211</f>
        <v>455.16251176920196</v>
      </c>
      <c r="J210" s="39">
        <f>'[2]BRES 2009-15 (WFJ)'!I211</f>
        <v>408.55939374638439</v>
      </c>
      <c r="K210" s="39">
        <f>'[2]BRES 2009-15 (WFJ)'!J211</f>
        <v>376.00607639892286</v>
      </c>
      <c r="L210" s="39">
        <f>'[2]BRES 2009-15 (WFJ)'!K211</f>
        <v>333.87770251620611</v>
      </c>
      <c r="M210" s="39">
        <f>'[2]BRES 2009-15 (WFJ)'!L211</f>
        <v>306.6000217010253</v>
      </c>
      <c r="N210" s="39">
        <f>'[2]BRES 2009-15 (WFJ)'!M211</f>
        <v>283.6061839419184</v>
      </c>
      <c r="O210" s="39">
        <f>'[2]BRES 2009-15 (WFJ)'!N211</f>
        <v>305.77566955340558</v>
      </c>
      <c r="P210" s="39">
        <f>'[2]BRES 2009-15 (WFJ)'!O211</f>
        <v>77.06969581673971</v>
      </c>
      <c r="Q210" s="39">
        <f>'[2]BRES 2009-15 (WFJ)'!P211</f>
        <v>23.484109253562266</v>
      </c>
      <c r="R210" s="39">
        <f>'[2]BRES 2009-15 (WFJ)'!Q211</f>
        <v>66.041689533711846</v>
      </c>
      <c r="S210" s="39">
        <f>'[2]BRES 2009-15 (WFJ)'!R211</f>
        <v>26.49314273800999</v>
      </c>
      <c r="T210" s="39">
        <f>'[2]BRES 2009-15 (WFJ)'!S211</f>
        <v>38.872186067356978</v>
      </c>
      <c r="U210" s="39">
        <f>'[2]BRES 2009-15 (WFJ)'!T211</f>
        <v>36.567717341428121</v>
      </c>
      <c r="V210" s="39">
        <f>'[2]BRES 2009-15 (WFJ)'!U211</f>
        <v>44.978467754798238</v>
      </c>
    </row>
    <row r="211" spans="1:22" x14ac:dyDescent="0.35">
      <c r="A211" s="40">
        <v>2599</v>
      </c>
      <c r="B211" s="40">
        <f>VLOOKUP($A211,'SIC lookup'!$A:$D,2,FALSE)</f>
        <v>259</v>
      </c>
      <c r="C211" s="40">
        <f>VLOOKUP($A211,'SIC lookup'!$A:$D,3,FALSE)</f>
        <v>25</v>
      </c>
      <c r="D211" s="40" t="str">
        <f>VLOOKUP($A211,'SIC lookup'!$A:$D,4,FALSE)</f>
        <v>C</v>
      </c>
      <c r="E211" s="39">
        <f>'[2]BRES 2009-15 (WFJ)'!D212</f>
        <v>2907.704247966446</v>
      </c>
      <c r="F211" s="39">
        <f>'[2]BRES 2009-15 (WFJ)'!E212</f>
        <v>2637.3677301677581</v>
      </c>
      <c r="G211" s="39">
        <f>'[2]BRES 2009-15 (WFJ)'!F212</f>
        <v>2764.3113223749469</v>
      </c>
      <c r="H211" s="39">
        <f>'[2]BRES 2009-15 (WFJ)'!G212</f>
        <v>2270.678180201382</v>
      </c>
      <c r="I211" s="39">
        <f>'[2]BRES 2009-15 (WFJ)'!H212</f>
        <v>1739.9068080725644</v>
      </c>
      <c r="J211" s="39">
        <f>'[2]BRES 2009-15 (WFJ)'!I212</f>
        <v>1674.0982921740731</v>
      </c>
      <c r="K211" s="39">
        <f>'[2]BRES 2009-15 (WFJ)'!J212</f>
        <v>1376.7892423359367</v>
      </c>
      <c r="L211" s="39">
        <f>'[2]BRES 2009-15 (WFJ)'!K212</f>
        <v>1102.7847573276306</v>
      </c>
      <c r="M211" s="39">
        <f>'[2]BRES 2009-15 (WFJ)'!L212</f>
        <v>1120.3712196243514</v>
      </c>
      <c r="N211" s="39">
        <f>'[2]BRES 2009-15 (WFJ)'!M212</f>
        <v>1071.8289437705791</v>
      </c>
      <c r="O211" s="39">
        <f>'[2]BRES 2009-15 (WFJ)'!N212</f>
        <v>1065.0602701704081</v>
      </c>
      <c r="P211" s="39">
        <f>'[2]BRES 2009-15 (WFJ)'!O212</f>
        <v>909.00011093442311</v>
      </c>
      <c r="Q211" s="39">
        <f>'[2]BRES 2009-15 (WFJ)'!P212</f>
        <v>586.08168311064071</v>
      </c>
      <c r="R211" s="39">
        <f>'[2]BRES 2009-15 (WFJ)'!Q212</f>
        <v>1722.4098705808394</v>
      </c>
      <c r="S211" s="39">
        <f>'[2]BRES 2009-15 (WFJ)'!R212</f>
        <v>704.52135132930266</v>
      </c>
      <c r="T211" s="39">
        <f>'[2]BRES 2009-15 (WFJ)'!S212</f>
        <v>1136.2639004304349</v>
      </c>
      <c r="U211" s="39">
        <f>'[2]BRES 2009-15 (WFJ)'!T212</f>
        <v>1167.2020048709894</v>
      </c>
      <c r="V211" s="39">
        <f>'[2]BRES 2009-15 (WFJ)'!U212</f>
        <v>909.13924185230474</v>
      </c>
    </row>
    <row r="212" spans="1:22" x14ac:dyDescent="0.35">
      <c r="A212" s="40">
        <v>2611</v>
      </c>
      <c r="B212" s="40">
        <f>VLOOKUP($A212,'SIC lookup'!$A:$D,2,FALSE)</f>
        <v>261</v>
      </c>
      <c r="C212" s="40">
        <f>VLOOKUP($A212,'SIC lookup'!$A:$D,3,FALSE)</f>
        <v>26</v>
      </c>
      <c r="D212" s="40" t="str">
        <f>VLOOKUP($A212,'SIC lookup'!$A:$D,4,FALSE)</f>
        <v>C</v>
      </c>
      <c r="E212" s="39">
        <f>'[2]BRES 2009-15 (WFJ)'!D213</f>
        <v>1442.7693661172766</v>
      </c>
      <c r="F212" s="39">
        <f>'[2]BRES 2009-15 (WFJ)'!E213</f>
        <v>1720.7421456350723</v>
      </c>
      <c r="G212" s="39">
        <f>'[2]BRES 2009-15 (WFJ)'!F213</f>
        <v>1536.6109576321737</v>
      </c>
      <c r="H212" s="39">
        <f>'[2]BRES 2009-15 (WFJ)'!G213</f>
        <v>1526.3739952344263</v>
      </c>
      <c r="I212" s="39">
        <f>'[2]BRES 2009-15 (WFJ)'!H213</f>
        <v>1058.501914718322</v>
      </c>
      <c r="J212" s="39">
        <f>'[2]BRES 2009-15 (WFJ)'!I213</f>
        <v>836.88831681207773</v>
      </c>
      <c r="K212" s="39">
        <f>'[2]BRES 2009-15 (WFJ)'!J213</f>
        <v>806.07432000676056</v>
      </c>
      <c r="L212" s="39">
        <f>'[2]BRES 2009-15 (WFJ)'!K213</f>
        <v>820.53140267207471</v>
      </c>
      <c r="M212" s="39">
        <f>'[2]BRES 2009-15 (WFJ)'!L213</f>
        <v>767.89574952965813</v>
      </c>
      <c r="N212" s="39">
        <f>'[2]BRES 2009-15 (WFJ)'!M213</f>
        <v>626.90228140268516</v>
      </c>
      <c r="O212" s="39">
        <f>'[2]BRES 2009-15 (WFJ)'!N213</f>
        <v>803.98028039921326</v>
      </c>
      <c r="P212" s="39">
        <f>'[2]BRES 2009-15 (WFJ)'!O213</f>
        <v>329.3937684222301</v>
      </c>
      <c r="Q212" s="39">
        <f>'[2]BRES 2009-15 (WFJ)'!P213</f>
        <v>247.09367127661159</v>
      </c>
      <c r="R212" s="39">
        <f>'[2]BRES 2009-15 (WFJ)'!Q213</f>
        <v>533.65945897402639</v>
      </c>
      <c r="S212" s="39">
        <f>'[2]BRES 2009-15 (WFJ)'!R213</f>
        <v>274.74370246825174</v>
      </c>
      <c r="T212" s="39">
        <f>'[2]BRES 2009-15 (WFJ)'!S213</f>
        <v>684.74850841728835</v>
      </c>
      <c r="U212" s="39">
        <f>'[2]BRES 2009-15 (WFJ)'!T213</f>
        <v>365.67717341428119</v>
      </c>
      <c r="V212" s="39">
        <f>'[2]BRES 2009-15 (WFJ)'!U213</f>
        <v>271.78478388005743</v>
      </c>
    </row>
    <row r="213" spans="1:22" x14ac:dyDescent="0.35">
      <c r="A213" s="40">
        <v>2612</v>
      </c>
      <c r="B213" s="40">
        <f>VLOOKUP($A213,'SIC lookup'!$A:$D,2,FALSE)</f>
        <v>261</v>
      </c>
      <c r="C213" s="40">
        <f>VLOOKUP($A213,'SIC lookup'!$A:$D,3,FALSE)</f>
        <v>26</v>
      </c>
      <c r="D213" s="40" t="str">
        <f>VLOOKUP($A213,'SIC lookup'!$A:$D,4,FALSE)</f>
        <v>C</v>
      </c>
      <c r="E213" s="39">
        <f>'[2]BRES 2009-15 (WFJ)'!D214</f>
        <v>249.38324296741629</v>
      </c>
      <c r="F213" s="39">
        <f>'[2]BRES 2009-15 (WFJ)'!E214</f>
        <v>293.94125720370653</v>
      </c>
      <c r="G213" s="39">
        <f>'[2]BRES 2009-15 (WFJ)'!F214</f>
        <v>282.17296741275715</v>
      </c>
      <c r="H213" s="39">
        <f>'[2]BRES 2009-15 (WFJ)'!G214</f>
        <v>276.1406122410632</v>
      </c>
      <c r="I213" s="39">
        <f>'[2]BRES 2009-15 (WFJ)'!H214</f>
        <v>179.7372669582335</v>
      </c>
      <c r="J213" s="39">
        <f>'[2]BRES 2009-15 (WFJ)'!I214</f>
        <v>150.67429290873866</v>
      </c>
      <c r="K213" s="39">
        <f>'[2]BRES 2009-15 (WFJ)'!J214</f>
        <v>145.15993676452842</v>
      </c>
      <c r="L213" s="39">
        <f>'[2]BRES 2009-15 (WFJ)'!K214</f>
        <v>152.65579698530644</v>
      </c>
      <c r="M213" s="39">
        <f>'[2]BRES 2009-15 (WFJ)'!L214</f>
        <v>140.7342758633348</v>
      </c>
      <c r="N213" s="39">
        <f>'[2]BRES 2009-15 (WFJ)'!M214</f>
        <v>62.183001107965119</v>
      </c>
      <c r="O213" s="39">
        <f>'[2]BRES 2009-15 (WFJ)'!N214</f>
        <v>214.9281675576301</v>
      </c>
      <c r="P213" s="39">
        <f>'[2]BRES 2009-15 (WFJ)'!O214</f>
        <v>344.17425803091976</v>
      </c>
      <c r="Q213" s="39">
        <f>'[2]BRES 2009-15 (WFJ)'!P214</f>
        <v>207.27279036839735</v>
      </c>
      <c r="R213" s="39">
        <f>'[2]BRES 2009-15 (WFJ)'!Q214</f>
        <v>304.64392268776754</v>
      </c>
      <c r="S213" s="39">
        <f>'[2]BRES 2009-15 (WFJ)'!R214</f>
        <v>84.385565758105898</v>
      </c>
      <c r="T213" s="39">
        <f>'[2]BRES 2009-15 (WFJ)'!S214</f>
        <v>279.0823615092296</v>
      </c>
      <c r="U213" s="39">
        <f>'[2]BRES 2009-15 (WFJ)'!T214</f>
        <v>167.02551974868518</v>
      </c>
      <c r="V213" s="39">
        <f>'[2]BRES 2009-15 (WFJ)'!U214</f>
        <v>165.55904088468287</v>
      </c>
    </row>
    <row r="214" spans="1:22" x14ac:dyDescent="0.35">
      <c r="A214" s="40">
        <v>2620</v>
      </c>
      <c r="B214" s="40">
        <f>VLOOKUP($A214,'SIC lookup'!$A:$D,2,FALSE)</f>
        <v>262</v>
      </c>
      <c r="C214" s="40">
        <f>VLOOKUP($A214,'SIC lookup'!$A:$D,3,FALSE)</f>
        <v>26</v>
      </c>
      <c r="D214" s="40" t="str">
        <f>VLOOKUP($A214,'SIC lookup'!$A:$D,4,FALSE)</f>
        <v>C</v>
      </c>
      <c r="E214" s="39">
        <f>'[2]BRES 2009-15 (WFJ)'!D215</f>
        <v>2293.7965647138012</v>
      </c>
      <c r="F214" s="39">
        <f>'[2]BRES 2009-15 (WFJ)'!E215</f>
        <v>1982.3053101206519</v>
      </c>
      <c r="G214" s="39">
        <f>'[2]BRES 2009-15 (WFJ)'!F215</f>
        <v>2032.4400500191412</v>
      </c>
      <c r="H214" s="39">
        <f>'[2]BRES 2009-15 (WFJ)'!G215</f>
        <v>3055.7072648855969</v>
      </c>
      <c r="I214" s="39">
        <f>'[2]BRES 2009-15 (WFJ)'!H215</f>
        <v>1847.6390756898713</v>
      </c>
      <c r="J214" s="39">
        <f>'[2]BRES 2009-15 (WFJ)'!I215</f>
        <v>1742.0669307315375</v>
      </c>
      <c r="K214" s="39">
        <f>'[2]BRES 2009-15 (WFJ)'!J215</f>
        <v>2152.5465993093512</v>
      </c>
      <c r="L214" s="39">
        <f>'[2]BRES 2009-15 (WFJ)'!K215</f>
        <v>1990.1660558585556</v>
      </c>
      <c r="M214" s="39">
        <f>'[2]BRES 2009-15 (WFJ)'!L215</f>
        <v>2092.1365477285053</v>
      </c>
      <c r="N214" s="39">
        <f>'[2]BRES 2009-15 (WFJ)'!M215</f>
        <v>1604.3943819513179</v>
      </c>
      <c r="O214" s="39">
        <f>'[2]BRES 2009-15 (WFJ)'!N215</f>
        <v>753.351678085255</v>
      </c>
      <c r="P214" s="39">
        <f>'[2]BRES 2009-15 (WFJ)'!O215</f>
        <v>994.51580081327154</v>
      </c>
      <c r="Q214" s="39">
        <f>'[2]BRES 2009-15 (WFJ)'!P215</f>
        <v>629.98675693251801</v>
      </c>
      <c r="R214" s="39">
        <f>'[2]BRES 2009-15 (WFJ)'!Q215</f>
        <v>699.82887134917235</v>
      </c>
      <c r="S214" s="39">
        <f>'[2]BRES 2009-15 (WFJ)'!R215</f>
        <v>391.50977601725873</v>
      </c>
      <c r="T214" s="39">
        <f>'[2]BRES 2009-15 (WFJ)'!S215</f>
        <v>869.14221155731514</v>
      </c>
      <c r="U214" s="39">
        <f>'[2]BRES 2009-15 (WFJ)'!T215</f>
        <v>507.00645935547635</v>
      </c>
      <c r="V214" s="39">
        <f>'[2]BRES 2009-15 (WFJ)'!U215</f>
        <v>509.11797543729068</v>
      </c>
    </row>
    <row r="215" spans="1:22" x14ac:dyDescent="0.35">
      <c r="A215" s="40">
        <v>2630</v>
      </c>
      <c r="B215" s="40">
        <f>VLOOKUP($A215,'SIC lookup'!$A:$D,2,FALSE)</f>
        <v>263</v>
      </c>
      <c r="C215" s="40">
        <f>VLOOKUP($A215,'SIC lookup'!$A:$D,3,FALSE)</f>
        <v>26</v>
      </c>
      <c r="D215" s="40" t="str">
        <f>VLOOKUP($A215,'SIC lookup'!$A:$D,4,FALSE)</f>
        <v>C</v>
      </c>
      <c r="E215" s="39">
        <f>'[2]BRES 2009-15 (WFJ)'!D216</f>
        <v>2471.1849732549481</v>
      </c>
      <c r="F215" s="39">
        <f>'[2]BRES 2009-15 (WFJ)'!E216</f>
        <v>2244.7573090133706</v>
      </c>
      <c r="G215" s="39">
        <f>'[2]BRES 2009-15 (WFJ)'!F216</f>
        <v>3115.5655178022607</v>
      </c>
      <c r="H215" s="39">
        <f>'[2]BRES 2009-15 (WFJ)'!G216</f>
        <v>2800.3169565369576</v>
      </c>
      <c r="I215" s="39">
        <f>'[2]BRES 2009-15 (WFJ)'!H216</f>
        <v>2144.9565531240205</v>
      </c>
      <c r="J215" s="39">
        <f>'[2]BRES 2009-15 (WFJ)'!I216</f>
        <v>1695.1528265311692</v>
      </c>
      <c r="K215" s="39">
        <f>'[2]BRES 2009-15 (WFJ)'!J216</f>
        <v>1634.06703689559</v>
      </c>
      <c r="L215" s="39">
        <f>'[2]BRES 2009-15 (WFJ)'!K216</f>
        <v>1460.551740324039</v>
      </c>
      <c r="M215" s="39">
        <f>'[2]BRES 2009-15 (WFJ)'!L216</f>
        <v>1452.1625346734309</v>
      </c>
      <c r="N215" s="39">
        <f>'[2]BRES 2009-15 (WFJ)'!M216</f>
        <v>1532.9700841848933</v>
      </c>
      <c r="O215" s="39">
        <f>'[2]BRES 2009-15 (WFJ)'!N216</f>
        <v>1032.8731550821306</v>
      </c>
      <c r="P215" s="39">
        <f>'[2]BRES 2009-15 (WFJ)'!O216</f>
        <v>1301.738834822467</v>
      </c>
      <c r="Q215" s="39">
        <f>'[2]BRES 2009-15 (WFJ)'!P216</f>
        <v>1050.6586270398072</v>
      </c>
      <c r="R215" s="39">
        <f>'[2]BRES 2009-15 (WFJ)'!Q216</f>
        <v>1292.0737000708461</v>
      </c>
      <c r="S215" s="39">
        <f>'[2]BRES 2009-15 (WFJ)'!R216</f>
        <v>873.29248284551454</v>
      </c>
      <c r="T215" s="39">
        <f>'[2]BRES 2009-15 (WFJ)'!S216</f>
        <v>1382.4544121903623</v>
      </c>
      <c r="U215" s="39">
        <f>'[2]BRES 2009-15 (WFJ)'!T216</f>
        <v>718.50622992481738</v>
      </c>
      <c r="V215" s="39">
        <f>'[2]BRES 2009-15 (WFJ)'!U216</f>
        <v>500.50507735658465</v>
      </c>
    </row>
    <row r="216" spans="1:22" x14ac:dyDescent="0.35">
      <c r="A216" s="40">
        <v>2640</v>
      </c>
      <c r="B216" s="40">
        <f>VLOOKUP($A216,'SIC lookup'!$A:$D,2,FALSE)</f>
        <v>264</v>
      </c>
      <c r="C216" s="40">
        <f>VLOOKUP($A216,'SIC lookup'!$A:$D,3,FALSE)</f>
        <v>26</v>
      </c>
      <c r="D216" s="40" t="str">
        <f>VLOOKUP($A216,'SIC lookup'!$A:$D,4,FALSE)</f>
        <v>C</v>
      </c>
      <c r="E216" s="39">
        <f>'[2]BRES 2009-15 (WFJ)'!D217</f>
        <v>1466.2291178584048</v>
      </c>
      <c r="F216" s="39">
        <f>'[2]BRES 2009-15 (WFJ)'!E217</f>
        <v>1206.4885653738652</v>
      </c>
      <c r="G216" s="39">
        <f>'[2]BRES 2009-15 (WFJ)'!F217</f>
        <v>1268.3745608648042</v>
      </c>
      <c r="H216" s="39">
        <f>'[2]BRES 2009-15 (WFJ)'!G217</f>
        <v>1256.5169184128808</v>
      </c>
      <c r="I216" s="39">
        <f>'[2]BRES 2009-15 (WFJ)'!H217</f>
        <v>1476.3866907044353</v>
      </c>
      <c r="J216" s="39">
        <f>'[2]BRES 2009-15 (WFJ)'!I217</f>
        <v>791.86179606781957</v>
      </c>
      <c r="K216" s="39">
        <f>'[2]BRES 2009-15 (WFJ)'!J217</f>
        <v>865.75834672044482</v>
      </c>
      <c r="L216" s="39">
        <f>'[2]BRES 2009-15 (WFJ)'!K217</f>
        <v>787.44462738448635</v>
      </c>
      <c r="M216" s="39">
        <f>'[2]BRES 2009-15 (WFJ)'!L217</f>
        <v>847.93651471306009</v>
      </c>
      <c r="N216" s="39">
        <f>'[2]BRES 2009-15 (WFJ)'!M217</f>
        <v>635.94985423439982</v>
      </c>
      <c r="O216" s="39">
        <f>'[2]BRES 2009-15 (WFJ)'!N217</f>
        <v>581.93197579331536</v>
      </c>
      <c r="P216" s="39">
        <f>'[2]BRES 2009-15 (WFJ)'!O217</f>
        <v>625.0035605960262</v>
      </c>
      <c r="Q216" s="39">
        <f>'[2]BRES 2009-15 (WFJ)'!P217</f>
        <v>517.6714518067854</v>
      </c>
      <c r="R216" s="39">
        <f>'[2]BRES 2009-15 (WFJ)'!Q217</f>
        <v>449.50956424558711</v>
      </c>
      <c r="S216" s="39">
        <f>'[2]BRES 2009-15 (WFJ)'!R217</f>
        <v>203.11409432474326</v>
      </c>
      <c r="T216" s="39">
        <f>'[2]BRES 2009-15 (WFJ)'!S217</f>
        <v>623.94842251706336</v>
      </c>
      <c r="U216" s="39">
        <f>'[2]BRES 2009-15 (WFJ)'!T217</f>
        <v>295.50668878613533</v>
      </c>
      <c r="V216" s="39">
        <f>'[2]BRES 2009-15 (WFJ)'!U217</f>
        <v>270.82779520442341</v>
      </c>
    </row>
    <row r="217" spans="1:22" x14ac:dyDescent="0.35">
      <c r="A217" s="40">
        <v>2651</v>
      </c>
      <c r="B217" s="40">
        <f>VLOOKUP($A217,'SIC lookup'!$A:$D,2,FALSE)</f>
        <v>265</v>
      </c>
      <c r="C217" s="40">
        <f>VLOOKUP($A217,'SIC lookup'!$A:$D,3,FALSE)</f>
        <v>26</v>
      </c>
      <c r="D217" s="40" t="str">
        <f>VLOOKUP($A217,'SIC lookup'!$A:$D,4,FALSE)</f>
        <v>C</v>
      </c>
      <c r="E217" s="39">
        <f>'[2]BRES 2009-15 (WFJ)'!D218</f>
        <v>5008.8709582188476</v>
      </c>
      <c r="F217" s="39">
        <f>'[2]BRES 2009-15 (WFJ)'!E218</f>
        <v>4537.1081444501733</v>
      </c>
      <c r="G217" s="39">
        <f>'[2]BRES 2009-15 (WFJ)'!F218</f>
        <v>4449.1593315781174</v>
      </c>
      <c r="H217" s="39">
        <f>'[2]BRES 2009-15 (WFJ)'!G218</f>
        <v>4235.5890996203552</v>
      </c>
      <c r="I217" s="39">
        <f>'[2]BRES 2009-15 (WFJ)'!H218</f>
        <v>3894.8975134163484</v>
      </c>
      <c r="J217" s="39">
        <f>'[2]BRES 2009-15 (WFJ)'!I218</f>
        <v>2713.1283504017129</v>
      </c>
      <c r="K217" s="39">
        <f>'[2]BRES 2009-15 (WFJ)'!J218</f>
        <v>2997.0676040552448</v>
      </c>
      <c r="L217" s="39">
        <f>'[2]BRES 2009-15 (WFJ)'!K218</f>
        <v>2698.2346516284269</v>
      </c>
      <c r="M217" s="39">
        <f>'[2]BRES 2009-15 (WFJ)'!L218</f>
        <v>2423.4794855009559</v>
      </c>
      <c r="N217" s="39">
        <f>'[2]BRES 2009-15 (WFJ)'!M218</f>
        <v>2310.8418637784152</v>
      </c>
      <c r="O217" s="39">
        <f>'[2]BRES 2009-15 (WFJ)'!N218</f>
        <v>2235.2276342668551</v>
      </c>
      <c r="P217" s="39">
        <f>'[2]BRES 2009-15 (WFJ)'!O218</f>
        <v>2817.7947689709358</v>
      </c>
      <c r="Q217" s="39">
        <f>'[2]BRES 2009-15 (WFJ)'!P218</f>
        <v>1947.1389715888361</v>
      </c>
      <c r="R217" s="39">
        <f>'[2]BRES 2009-15 (WFJ)'!Q218</f>
        <v>2464.8462835646646</v>
      </c>
      <c r="S217" s="39">
        <f>'[2]BRES 2009-15 (WFJ)'!R218</f>
        <v>1359.9813272178462</v>
      </c>
      <c r="T217" s="39">
        <f>'[2]BRES 2009-15 (WFJ)'!S218</f>
        <v>3074.8895901999044</v>
      </c>
      <c r="U217" s="39">
        <f>'[2]BRES 2009-15 (WFJ)'!T218</f>
        <v>1843.2106173449579</v>
      </c>
      <c r="V217" s="39">
        <f>'[2]BRES 2009-15 (WFJ)'!U218</f>
        <v>1175.1820936785582</v>
      </c>
    </row>
    <row r="218" spans="1:22" x14ac:dyDescent="0.35">
      <c r="A218" s="40">
        <v>2652</v>
      </c>
      <c r="B218" s="40">
        <f>VLOOKUP($A218,'SIC lookup'!$A:$D,2,FALSE)</f>
        <v>265</v>
      </c>
      <c r="C218" s="40">
        <f>VLOOKUP($A218,'SIC lookup'!$A:$D,3,FALSE)</f>
        <v>26</v>
      </c>
      <c r="D218" s="40" t="str">
        <f>VLOOKUP($A218,'SIC lookup'!$A:$D,4,FALSE)</f>
        <v>C</v>
      </c>
      <c r="E218" s="39">
        <f>'[2]BRES 2009-15 (WFJ)'!D219</f>
        <v>179.19302447221366</v>
      </c>
      <c r="F218" s="39">
        <f>'[2]BRES 2009-15 (WFJ)'!E219</f>
        <v>215.58818502281389</v>
      </c>
      <c r="G218" s="39">
        <f>'[2]BRES 2009-15 (WFJ)'!F219</f>
        <v>206.5932036026328</v>
      </c>
      <c r="H218" s="39">
        <f>'[2]BRES 2009-15 (WFJ)'!G219</f>
        <v>184.3374965209712</v>
      </c>
      <c r="I218" s="39">
        <f>'[2]BRES 2009-15 (WFJ)'!H219</f>
        <v>170.22458988718424</v>
      </c>
      <c r="J218" s="39">
        <f>'[2]BRES 2009-15 (WFJ)'!I219</f>
        <v>159.40850079726718</v>
      </c>
      <c r="K218" s="39">
        <f>'[2]BRES 2009-15 (WFJ)'!J219</f>
        <v>143.64054091421212</v>
      </c>
      <c r="L218" s="39">
        <f>'[2]BRES 2009-15 (WFJ)'!K219</f>
        <v>122.54389958254873</v>
      </c>
      <c r="M218" s="39">
        <f>'[2]BRES 2009-15 (WFJ)'!L219</f>
        <v>132.76192683309839</v>
      </c>
      <c r="N218" s="39">
        <f>'[2]BRES 2009-15 (WFJ)'!M219</f>
        <v>123.58552855191211</v>
      </c>
      <c r="O218" s="39">
        <f>'[2]BRES 2009-15 (WFJ)'!N219</f>
        <v>196.92442558282988</v>
      </c>
      <c r="P218" s="39">
        <f>'[2]BRES 2009-15 (WFJ)'!O219</f>
        <v>220.65159487258359</v>
      </c>
      <c r="Q218" s="39">
        <f>'[2]BRES 2009-15 (WFJ)'!P219</f>
        <v>177.66239174434057</v>
      </c>
      <c r="R218" s="39">
        <f>'[2]BRES 2009-15 (WFJ)'!Q219</f>
        <v>175.75610924294281</v>
      </c>
      <c r="S218" s="39">
        <f>'[2]BRES 2009-15 (WFJ)'!R219</f>
        <v>84.385565758105898</v>
      </c>
      <c r="T218" s="39">
        <f>'[2]BRES 2009-15 (WFJ)'!S219</f>
        <v>178.41336682197178</v>
      </c>
      <c r="U218" s="39">
        <f>'[2]BRES 2009-15 (WFJ)'!T219</f>
        <v>74.123751367759695</v>
      </c>
      <c r="V218" s="39">
        <f>'[2]BRES 2009-15 (WFJ)'!U219</f>
        <v>78.473071401988406</v>
      </c>
    </row>
    <row r="219" spans="1:22" x14ac:dyDescent="0.35">
      <c r="A219" s="40">
        <v>2660</v>
      </c>
      <c r="B219" s="40">
        <f>VLOOKUP($A219,'SIC lookup'!$A:$D,2,FALSE)</f>
        <v>266</v>
      </c>
      <c r="C219" s="40">
        <f>VLOOKUP($A219,'SIC lookup'!$A:$D,3,FALSE)</f>
        <v>26</v>
      </c>
      <c r="D219" s="40" t="str">
        <f>VLOOKUP($A219,'SIC lookup'!$A:$D,4,FALSE)</f>
        <v>C</v>
      </c>
      <c r="E219" s="39">
        <f>'[2]BRES 2009-15 (WFJ)'!D220</f>
        <v>72.467229096883486</v>
      </c>
      <c r="F219" s="39">
        <f>'[2]BRES 2009-15 (WFJ)'!E220</f>
        <v>78.547330212325534</v>
      </c>
      <c r="G219" s="39">
        <f>'[2]BRES 2009-15 (WFJ)'!F220</f>
        <v>74.727281589658475</v>
      </c>
      <c r="H219" s="39">
        <f>'[2]BRES 2009-15 (WFJ)'!G220</f>
        <v>72.604674273256762</v>
      </c>
      <c r="I219" s="39">
        <f>'[2]BRES 2009-15 (WFJ)'!H220</f>
        <v>82.936191582477662</v>
      </c>
      <c r="J219" s="39">
        <f>'[2]BRES 2009-15 (WFJ)'!I220</f>
        <v>66.65638950731109</v>
      </c>
      <c r="K219" s="39">
        <f>'[2]BRES 2009-15 (WFJ)'!J220</f>
        <v>65.975800945885481</v>
      </c>
      <c r="L219" s="39">
        <f>'[2]BRES 2009-15 (WFJ)'!K220</f>
        <v>59.946927052939593</v>
      </c>
      <c r="M219" s="39">
        <f>'[2]BRES 2009-15 (WFJ)'!L220</f>
        <v>66.266864002229099</v>
      </c>
      <c r="N219" s="39">
        <f>'[2]BRES 2009-15 (WFJ)'!M220</f>
        <v>80.517007162843228</v>
      </c>
      <c r="O219" s="39">
        <f>'[2]BRES 2009-15 (WFJ)'!N220</f>
        <v>56.32148785065062</v>
      </c>
      <c r="P219" s="39">
        <f>'[2]BRES 2009-15 (WFJ)'!O220</f>
        <v>136.19165425149896</v>
      </c>
      <c r="Q219" s="39">
        <f>'[2]BRES 2009-15 (WFJ)'!P220</f>
        <v>115.3784498109798</v>
      </c>
      <c r="R219" s="39">
        <f>'[2]BRES 2009-15 (WFJ)'!Q220</f>
        <v>78.823952024107683</v>
      </c>
      <c r="S219" s="39">
        <f>'[2]BRES 2009-15 (WFJ)'!R220</f>
        <v>7.8498200705214778</v>
      </c>
      <c r="T219" s="39">
        <f>'[2]BRES 2009-15 (WFJ)'!S220</f>
        <v>61.796808619900844</v>
      </c>
      <c r="U219" s="39">
        <f>'[2]BRES 2009-15 (WFJ)'!T220</f>
        <v>56.334051039497375</v>
      </c>
      <c r="V219" s="39">
        <f>'[2]BRES 2009-15 (WFJ)'!U220</f>
        <v>73.688128023818393</v>
      </c>
    </row>
    <row r="220" spans="1:22" x14ac:dyDescent="0.35">
      <c r="A220" s="40">
        <v>2670</v>
      </c>
      <c r="B220" s="40">
        <f>VLOOKUP($A220,'SIC lookup'!$A:$D,2,FALSE)</f>
        <v>267</v>
      </c>
      <c r="C220" s="40">
        <f>VLOOKUP($A220,'SIC lookup'!$A:$D,3,FALSE)</f>
        <v>26</v>
      </c>
      <c r="D220" s="40" t="str">
        <f>VLOOKUP($A220,'SIC lookup'!$A:$D,4,FALSE)</f>
        <v>C</v>
      </c>
      <c r="E220" s="39">
        <f>'[2]BRES 2009-15 (WFJ)'!D221</f>
        <v>89.161023034693088</v>
      </c>
      <c r="F220" s="39">
        <f>'[2]BRES 2009-15 (WFJ)'!E221</f>
        <v>88.083874571684319</v>
      </c>
      <c r="G220" s="39">
        <f>'[2]BRES 2009-15 (WFJ)'!F221</f>
        <v>76.489997347552901</v>
      </c>
      <c r="H220" s="39">
        <f>'[2]BRES 2009-15 (WFJ)'!G221</f>
        <v>69.026907420980208</v>
      </c>
      <c r="I220" s="39">
        <f>'[2]BRES 2009-15 (WFJ)'!H221</f>
        <v>66.030359505746674</v>
      </c>
      <c r="J220" s="39">
        <f>'[2]BRES 2009-15 (WFJ)'!I221</f>
        <v>56.548143294507334</v>
      </c>
      <c r="K220" s="39">
        <f>'[2]BRES 2009-15 (WFJ)'!J221</f>
        <v>62.252082558080829</v>
      </c>
      <c r="L220" s="39">
        <f>'[2]BRES 2009-15 (WFJ)'!K221</f>
        <v>52.670318172512104</v>
      </c>
      <c r="M220" s="39">
        <f>'[2]BRES 2009-15 (WFJ)'!L221</f>
        <v>61.804526180616129</v>
      </c>
      <c r="N220" s="39">
        <f>'[2]BRES 2009-15 (WFJ)'!M221</f>
        <v>73.714132938484681</v>
      </c>
      <c r="O220" s="39">
        <f>'[2]BRES 2009-15 (WFJ)'!N221</f>
        <v>57.60501695912815</v>
      </c>
      <c r="P220" s="39">
        <f>'[2]BRES 2009-15 (WFJ)'!O221</f>
        <v>185.81186936638616</v>
      </c>
      <c r="Q220" s="39">
        <f>'[2]BRES 2009-15 (WFJ)'!P221</f>
        <v>126.60998032355305</v>
      </c>
      <c r="R220" s="39">
        <f>'[2]BRES 2009-15 (WFJ)'!Q221</f>
        <v>182.14724048814074</v>
      </c>
      <c r="S220" s="39">
        <f>'[2]BRES 2009-15 (WFJ)'!R221</f>
        <v>68.685925617062935</v>
      </c>
      <c r="T220" s="39">
        <f>'[2]BRES 2009-15 (WFJ)'!S221</f>
        <v>389.71858339324564</v>
      </c>
      <c r="U220" s="39">
        <f>'[2]BRES 2009-15 (WFJ)'!T221</f>
        <v>104.76156859976703</v>
      </c>
      <c r="V220" s="39">
        <f>'[2]BRES 2009-15 (WFJ)'!U221</f>
        <v>89.956935509596477</v>
      </c>
    </row>
    <row r="221" spans="1:22" x14ac:dyDescent="0.35">
      <c r="A221" s="40">
        <v>2680</v>
      </c>
      <c r="B221" s="40">
        <f>VLOOKUP($A221,'SIC lookup'!$A:$D,2,FALSE)</f>
        <v>268</v>
      </c>
      <c r="C221" s="40">
        <f>VLOOKUP($A221,'SIC lookup'!$A:$D,3,FALSE)</f>
        <v>26</v>
      </c>
      <c r="D221" s="40" t="str">
        <f>VLOOKUP($A221,'SIC lookup'!$A:$D,4,FALSE)</f>
        <v>C</v>
      </c>
      <c r="E221" s="39">
        <f>'[2]BRES 2009-15 (WFJ)'!D222</f>
        <v>157.46626685519945</v>
      </c>
      <c r="F221" s="39">
        <f>'[2]BRES 2009-15 (WFJ)'!E222</f>
        <v>99.341801541385152</v>
      </c>
      <c r="G221" s="39">
        <f>'[2]BRES 2009-15 (WFJ)'!F222</f>
        <v>101.54679322310275</v>
      </c>
      <c r="H221" s="39">
        <f>'[2]BRES 2009-15 (WFJ)'!G222</f>
        <v>94.752254235164799</v>
      </c>
      <c r="I221" s="39">
        <f>'[2]BRES 2009-15 (WFJ)'!H222</f>
        <v>80.429039994758227</v>
      </c>
      <c r="J221" s="39">
        <f>'[2]BRES 2009-15 (WFJ)'!I222</f>
        <v>70.427877803369654</v>
      </c>
      <c r="K221" s="39">
        <f>'[2]BRES 2009-15 (WFJ)'!J222</f>
        <v>66.649036847584171</v>
      </c>
      <c r="L221" s="39">
        <f>'[2]BRES 2009-15 (WFJ)'!K222</f>
        <v>30.335751882152199</v>
      </c>
      <c r="M221" s="39">
        <f>'[2]BRES 2009-15 (WFJ)'!L222</f>
        <v>44.468150512247334</v>
      </c>
      <c r="N221" s="39">
        <f>'[2]BRES 2009-15 (WFJ)'!M222</f>
        <v>32.245486677687268</v>
      </c>
      <c r="O221" s="39">
        <f>'[2]BRES 2009-15 (WFJ)'!N222</f>
        <v>38.900524229609495</v>
      </c>
      <c r="P221" s="39">
        <f>'[2]BRES 2009-15 (WFJ)'!O222</f>
        <v>14.780489608689809</v>
      </c>
      <c r="Q221" s="39">
        <f>'[2]BRES 2009-15 (WFJ)'!P222</f>
        <v>13.273626969404758</v>
      </c>
      <c r="R221" s="39">
        <f>'[2]BRES 2009-15 (WFJ)'!Q222</f>
        <v>15.977828112994802</v>
      </c>
      <c r="S221" s="39">
        <f>'[2]BRES 2009-15 (WFJ)'!R222</f>
        <v>2.9436825264455542</v>
      </c>
      <c r="T221" s="39">
        <f>'[2]BRES 2009-15 (WFJ)'!S222</f>
        <v>39.868908787032801</v>
      </c>
      <c r="U221" s="39">
        <f>'[2]BRES 2009-15 (WFJ)'!T222</f>
        <v>44.474250820655818</v>
      </c>
      <c r="V221" s="39">
        <f>'[2]BRES 2009-15 (WFJ)'!U222</f>
        <v>23.924716890850128</v>
      </c>
    </row>
    <row r="222" spans="1:22" x14ac:dyDescent="0.35">
      <c r="A222" s="40">
        <v>2711</v>
      </c>
      <c r="B222" s="40">
        <f>VLOOKUP($A222,'SIC lookup'!$A:$D,2,FALSE)</f>
        <v>271</v>
      </c>
      <c r="C222" s="40">
        <f>VLOOKUP($A222,'SIC lookup'!$A:$D,3,FALSE)</f>
        <v>27</v>
      </c>
      <c r="D222" s="40" t="str">
        <f>VLOOKUP($A222,'SIC lookup'!$A:$D,4,FALSE)</f>
        <v>C</v>
      </c>
      <c r="E222" s="39">
        <f>'[2]BRES 2009-15 (WFJ)'!D223</f>
        <v>684.37976365360976</v>
      </c>
      <c r="F222" s="39">
        <f>'[2]BRES 2009-15 (WFJ)'!E223</f>
        <v>960.92968651214994</v>
      </c>
      <c r="G222" s="39">
        <f>'[2]BRES 2009-15 (WFJ)'!F223</f>
        <v>841.80517806286366</v>
      </c>
      <c r="H222" s="39">
        <f>'[2]BRES 2009-15 (WFJ)'!G223</f>
        <v>713.10651376592739</v>
      </c>
      <c r="I222" s="39">
        <f>'[2]BRES 2009-15 (WFJ)'!H223</f>
        <v>823.07691382544908</v>
      </c>
      <c r="J222" s="39">
        <f>'[2]BRES 2009-15 (WFJ)'!I223</f>
        <v>593.59337115916685</v>
      </c>
      <c r="K222" s="39">
        <f>'[2]BRES 2009-15 (WFJ)'!J223</f>
        <v>551.42044282296865</v>
      </c>
      <c r="L222" s="39">
        <f>'[2]BRES 2009-15 (WFJ)'!K223</f>
        <v>418.69700666312082</v>
      </c>
      <c r="M222" s="39">
        <f>'[2]BRES 2009-15 (WFJ)'!L223</f>
        <v>418.33442110746881</v>
      </c>
      <c r="N222" s="39">
        <f>'[2]BRES 2009-15 (WFJ)'!M223</f>
        <v>367.73007576866229</v>
      </c>
      <c r="O222" s="39">
        <f>'[2]BRES 2009-15 (WFJ)'!N223</f>
        <v>405.87578543567287</v>
      </c>
      <c r="P222" s="39">
        <f>'[2]BRES 2009-15 (WFJ)'!O223</f>
        <v>250.2125740899632</v>
      </c>
      <c r="Q222" s="39">
        <f>'[2]BRES 2009-15 (WFJ)'!P223</f>
        <v>167.45190946018309</v>
      </c>
      <c r="R222" s="39">
        <f>'[2]BRES 2009-15 (WFJ)'!Q223</f>
        <v>283.3401518704411</v>
      </c>
      <c r="S222" s="39">
        <f>'[2]BRES 2009-15 (WFJ)'!R223</f>
        <v>322.82385040019579</v>
      </c>
      <c r="T222" s="39">
        <f>'[2]BRES 2009-15 (WFJ)'!S223</f>
        <v>307.98732037982836</v>
      </c>
      <c r="U222" s="39">
        <f>'[2]BRES 2009-15 (WFJ)'!T223</f>
        <v>349.86410645582578</v>
      </c>
      <c r="V222" s="39">
        <f>'[2]BRES 2009-15 (WFJ)'!U223</f>
        <v>249.77404434047531</v>
      </c>
    </row>
    <row r="223" spans="1:22" x14ac:dyDescent="0.35">
      <c r="A223" s="40">
        <v>2712</v>
      </c>
      <c r="B223" s="40">
        <f>VLOOKUP($A223,'SIC lookup'!$A:$D,2,FALSE)</f>
        <v>271</v>
      </c>
      <c r="C223" s="40">
        <f>VLOOKUP($A223,'SIC lookup'!$A:$D,3,FALSE)</f>
        <v>27</v>
      </c>
      <c r="D223" s="40" t="str">
        <f>VLOOKUP($A223,'SIC lookup'!$A:$D,4,FALSE)</f>
        <v>C</v>
      </c>
      <c r="E223" s="39">
        <f>'[2]BRES 2009-15 (WFJ)'!D224</f>
        <v>2140.6718178789083</v>
      </c>
      <c r="F223" s="39">
        <f>'[2]BRES 2009-15 (WFJ)'!E224</f>
        <v>2330.9331004970022</v>
      </c>
      <c r="G223" s="39">
        <f>'[2]BRES 2009-15 (WFJ)'!F224</f>
        <v>1859.8632795800536</v>
      </c>
      <c r="H223" s="39">
        <f>'[2]BRES 2009-15 (WFJ)'!G224</f>
        <v>2016.7557172099087</v>
      </c>
      <c r="I223" s="39">
        <f>'[2]BRES 2009-15 (WFJ)'!H224</f>
        <v>1958.4868946491752</v>
      </c>
      <c r="J223" s="39">
        <f>'[2]BRES 2009-15 (WFJ)'!I224</f>
        <v>1643.6600710169025</v>
      </c>
      <c r="K223" s="39">
        <f>'[2]BRES 2009-15 (WFJ)'!J224</f>
        <v>1576.8734682970658</v>
      </c>
      <c r="L223" s="39">
        <f>'[2]BRES 2009-15 (WFJ)'!K224</f>
        <v>1263.6919890933516</v>
      </c>
      <c r="M223" s="39">
        <f>'[2]BRES 2009-15 (WFJ)'!L224</f>
        <v>1243.7930849092561</v>
      </c>
      <c r="N223" s="39">
        <f>'[2]BRES 2009-15 (WFJ)'!M224</f>
        <v>1301.1002591281695</v>
      </c>
      <c r="O223" s="39">
        <f>'[2]BRES 2009-15 (WFJ)'!N224</f>
        <v>1371.9191197777222</v>
      </c>
      <c r="P223" s="39">
        <f>'[2]BRES 2009-15 (WFJ)'!O224</f>
        <v>556.37985884139493</v>
      </c>
      <c r="Q223" s="39">
        <f>'[2]BRES 2009-15 (WFJ)'!P224</f>
        <v>563.61862208549439</v>
      </c>
      <c r="R223" s="39">
        <f>'[2]BRES 2009-15 (WFJ)'!Q224</f>
        <v>930.97478471716386</v>
      </c>
      <c r="S223" s="39">
        <f>'[2]BRES 2009-15 (WFJ)'!R224</f>
        <v>886.04844046011192</v>
      </c>
      <c r="T223" s="39">
        <f>'[2]BRES 2009-15 (WFJ)'!S224</f>
        <v>751.52893063556837</v>
      </c>
      <c r="U223" s="39">
        <f>'[2]BRES 2009-15 (WFJ)'!T224</f>
        <v>1169.1786382407963</v>
      </c>
      <c r="V223" s="39">
        <f>'[2]BRES 2009-15 (WFJ)'!U224</f>
        <v>560.79536392152693</v>
      </c>
    </row>
    <row r="224" spans="1:22" x14ac:dyDescent="0.35">
      <c r="A224" s="40">
        <v>2720</v>
      </c>
      <c r="B224" s="40">
        <f>VLOOKUP($A224,'SIC lookup'!$A:$D,2,FALSE)</f>
        <v>272</v>
      </c>
      <c r="C224" s="40">
        <f>VLOOKUP($A224,'SIC lookup'!$A:$D,3,FALSE)</f>
        <v>27</v>
      </c>
      <c r="D224" s="40" t="str">
        <f>VLOOKUP($A224,'SIC lookup'!$A:$D,4,FALSE)</f>
        <v>C</v>
      </c>
      <c r="E224" s="39">
        <f>'[2]BRES 2009-15 (WFJ)'!D225</f>
        <v>289.70437202294113</v>
      </c>
      <c r="F224" s="39">
        <f>'[2]BRES 2009-15 (WFJ)'!E225</f>
        <v>133.78269494673009</v>
      </c>
      <c r="G224" s="39">
        <f>'[2]BRES 2009-15 (WFJ)'!F225</f>
        <v>184.05870812012367</v>
      </c>
      <c r="H224" s="39">
        <f>'[2]BRES 2009-15 (WFJ)'!G225</f>
        <v>81.688825831659543</v>
      </c>
      <c r="I224" s="39">
        <f>'[2]BRES 2009-15 (WFJ)'!H225</f>
        <v>80.023351044623936</v>
      </c>
      <c r="J224" s="39">
        <f>'[2]BRES 2009-15 (WFJ)'!I225</f>
        <v>76.646121658770824</v>
      </c>
      <c r="K224" s="39">
        <f>'[2]BRES 2009-15 (WFJ)'!J225</f>
        <v>75.728769546695474</v>
      </c>
      <c r="L224" s="39">
        <f>'[2]BRES 2009-15 (WFJ)'!K225</f>
        <v>94.109994285416192</v>
      </c>
      <c r="M224" s="39">
        <f>'[2]BRES 2009-15 (WFJ)'!L225</f>
        <v>88.156725409772775</v>
      </c>
      <c r="N224" s="39">
        <f>'[2]BRES 2009-15 (WFJ)'!M225</f>
        <v>77.981620987417486</v>
      </c>
      <c r="O224" s="39">
        <f>'[2]BRES 2009-15 (WFJ)'!N225</f>
        <v>58.965005148039637</v>
      </c>
      <c r="P224" s="39">
        <f>'[2]BRES 2009-15 (WFJ)'!O225</f>
        <v>40.118471795015196</v>
      </c>
      <c r="Q224" s="39">
        <f>'[2]BRES 2009-15 (WFJ)'!P225</f>
        <v>36.757736222967019</v>
      </c>
      <c r="R224" s="39">
        <f>'[2]BRES 2009-15 (WFJ)'!Q225</f>
        <v>47.933484338984407</v>
      </c>
      <c r="S224" s="39">
        <f>'[2]BRES 2009-15 (WFJ)'!R225</f>
        <v>44.155237896683317</v>
      </c>
      <c r="T224" s="39">
        <f>'[2]BRES 2009-15 (WFJ)'!S225</f>
        <v>36.878740628005339</v>
      </c>
      <c r="U224" s="39">
        <f>'[2]BRES 2009-15 (WFJ)'!T225</f>
        <v>63.252267833821605</v>
      </c>
      <c r="V224" s="39">
        <f>'[2]BRES 2009-15 (WFJ)'!U225</f>
        <v>14.354830134510074</v>
      </c>
    </row>
    <row r="225" spans="1:22" x14ac:dyDescent="0.35">
      <c r="A225" s="40">
        <v>2731</v>
      </c>
      <c r="B225" s="40">
        <f>VLOOKUP($A225,'SIC lookup'!$A:$D,2,FALSE)</f>
        <v>273</v>
      </c>
      <c r="C225" s="40">
        <f>VLOOKUP($A225,'SIC lookup'!$A:$D,3,FALSE)</f>
        <v>27</v>
      </c>
      <c r="D225" s="40" t="str">
        <f>VLOOKUP($A225,'SIC lookup'!$A:$D,4,FALSE)</f>
        <v>C</v>
      </c>
      <c r="E225" s="39">
        <f>'[2]BRES 2009-15 (WFJ)'!D226</f>
        <v>790.77940311002055</v>
      </c>
      <c r="F225" s="39">
        <f>'[2]BRES 2009-15 (WFJ)'!E226</f>
        <v>1170.2603281230381</v>
      </c>
      <c r="G225" s="39">
        <f>'[2]BRES 2009-15 (WFJ)'!F226</f>
        <v>448.25519886672066</v>
      </c>
      <c r="H225" s="39">
        <f>'[2]BRES 2009-15 (WFJ)'!G226</f>
        <v>598.24980607242617</v>
      </c>
      <c r="I225" s="39">
        <f>'[2]BRES 2009-15 (WFJ)'!H226</f>
        <v>341.65669498862292</v>
      </c>
      <c r="J225" s="39">
        <f>'[2]BRES 2009-15 (WFJ)'!I226</f>
        <v>157.14779881338475</v>
      </c>
      <c r="K225" s="39">
        <f>'[2]BRES 2009-15 (WFJ)'!J226</f>
        <v>131.0079883525905</v>
      </c>
      <c r="L225" s="39">
        <f>'[2]BRES 2009-15 (WFJ)'!K226</f>
        <v>132.96340095032502</v>
      </c>
      <c r="M225" s="39">
        <f>'[2]BRES 2009-15 (WFJ)'!L226</f>
        <v>141.38794457157704</v>
      </c>
      <c r="N225" s="39">
        <f>'[2]BRES 2009-15 (WFJ)'!M226</f>
        <v>80.418546643274297</v>
      </c>
      <c r="O225" s="39">
        <f>'[2]BRES 2009-15 (WFJ)'!N226</f>
        <v>79.602756949853543</v>
      </c>
      <c r="P225" s="39">
        <f>'[2]BRES 2009-15 (WFJ)'!O226</f>
        <v>8.4459940621084613</v>
      </c>
      <c r="Q225" s="39">
        <f>'[2]BRES 2009-15 (WFJ)'!P226</f>
        <v>7.1473375989102532</v>
      </c>
      <c r="R225" s="39">
        <f>'[2]BRES 2009-15 (WFJ)'!Q226</f>
        <v>11.717073949529521</v>
      </c>
      <c r="S225" s="39">
        <f>'[2]BRES 2009-15 (WFJ)'!R226</f>
        <v>9.8122750881518481</v>
      </c>
      <c r="T225" s="39">
        <f>'[2]BRES 2009-15 (WFJ)'!S226</f>
        <v>9.9672271967582002</v>
      </c>
      <c r="U225" s="39">
        <f>'[2]BRES 2009-15 (WFJ)'!T226</f>
        <v>52.380784299883516</v>
      </c>
      <c r="V225" s="39">
        <f>'[2]BRES 2009-15 (WFJ)'!U226</f>
        <v>0.95698867563400503</v>
      </c>
    </row>
    <row r="226" spans="1:22" x14ac:dyDescent="0.35">
      <c r="A226" s="40">
        <v>2732</v>
      </c>
      <c r="B226" s="40">
        <f>VLOOKUP($A226,'SIC lookup'!$A:$D,2,FALSE)</f>
        <v>273</v>
      </c>
      <c r="C226" s="40">
        <f>VLOOKUP($A226,'SIC lookup'!$A:$D,3,FALSE)</f>
        <v>27</v>
      </c>
      <c r="D226" s="40" t="str">
        <f>VLOOKUP($A226,'SIC lookup'!$A:$D,4,FALSE)</f>
        <v>C</v>
      </c>
      <c r="E226" s="39">
        <f>'[2]BRES 2009-15 (WFJ)'!D227</f>
        <v>1257.3421061398774</v>
      </c>
      <c r="F226" s="39">
        <f>'[2]BRES 2009-15 (WFJ)'!E227</f>
        <v>1905.4806021889253</v>
      </c>
      <c r="G226" s="39">
        <f>'[2]BRES 2009-15 (WFJ)'!F227</f>
        <v>686.22507263376758</v>
      </c>
      <c r="H226" s="39">
        <f>'[2]BRES 2009-15 (WFJ)'!G227</f>
        <v>949.64427114682292</v>
      </c>
      <c r="I226" s="39">
        <f>'[2]BRES 2009-15 (WFJ)'!H227</f>
        <v>515.20052416227327</v>
      </c>
      <c r="J226" s="39">
        <f>'[2]BRES 2009-15 (WFJ)'!I227</f>
        <v>210.15590387915083</v>
      </c>
      <c r="K226" s="39">
        <f>'[2]BRES 2009-15 (WFJ)'!J227</f>
        <v>159.75510208903739</v>
      </c>
      <c r="L226" s="39">
        <f>'[2]BRES 2009-15 (WFJ)'!K227</f>
        <v>172.89931535811354</v>
      </c>
      <c r="M226" s="39">
        <f>'[2]BRES 2009-15 (WFJ)'!L227</f>
        <v>177.88459133892849</v>
      </c>
      <c r="N226" s="39">
        <f>'[2]BRES 2009-15 (WFJ)'!M227</f>
        <v>58.167663367248501</v>
      </c>
      <c r="O226" s="39">
        <f>'[2]BRES 2009-15 (WFJ)'!N227</f>
        <v>81.568257121454849</v>
      </c>
      <c r="P226" s="39">
        <f>'[2]BRES 2009-15 (WFJ)'!O227</f>
        <v>54.898961403705002</v>
      </c>
      <c r="Q226" s="39">
        <f>'[2]BRES 2009-15 (WFJ)'!P227</f>
        <v>25.526205710393764</v>
      </c>
      <c r="R226" s="39">
        <f>'[2]BRES 2009-15 (WFJ)'!Q227</f>
        <v>53.259427043316002</v>
      </c>
      <c r="S226" s="39">
        <f>'[2]BRES 2009-15 (WFJ)'!R227</f>
        <v>61.817333055356642</v>
      </c>
      <c r="T226" s="39">
        <f>'[2]BRES 2009-15 (WFJ)'!S227</f>
        <v>65.783699498604122</v>
      </c>
      <c r="U226" s="39">
        <f>'[2]BRES 2009-15 (WFJ)'!T227</f>
        <v>109.70315202428435</v>
      </c>
      <c r="V226" s="39">
        <f>'[2]BRES 2009-15 (WFJ)'!U227</f>
        <v>24.881705566484129</v>
      </c>
    </row>
    <row r="227" spans="1:22" x14ac:dyDescent="0.35">
      <c r="A227" s="40">
        <v>2733</v>
      </c>
      <c r="B227" s="40">
        <f>VLOOKUP($A227,'SIC lookup'!$A:$D,2,FALSE)</f>
        <v>273</v>
      </c>
      <c r="C227" s="40">
        <f>VLOOKUP($A227,'SIC lookup'!$A:$D,3,FALSE)</f>
        <v>27</v>
      </c>
      <c r="D227" s="40" t="str">
        <f>VLOOKUP($A227,'SIC lookup'!$A:$D,4,FALSE)</f>
        <v>C</v>
      </c>
      <c r="E227" s="39">
        <f>'[2]BRES 2009-15 (WFJ)'!D228</f>
        <v>48.989934165189176</v>
      </c>
      <c r="F227" s="39">
        <f>'[2]BRES 2009-15 (WFJ)'!E228</f>
        <v>53.226840110912271</v>
      </c>
      <c r="G227" s="39">
        <f>'[2]BRES 2009-15 (WFJ)'!F228</f>
        <v>42.680698775670621</v>
      </c>
      <c r="H227" s="39">
        <f>'[2]BRES 2009-15 (WFJ)'!G228</f>
        <v>46.076585540062226</v>
      </c>
      <c r="I227" s="39">
        <f>'[2]BRES 2009-15 (WFJ)'!H228</f>
        <v>44.813011602036084</v>
      </c>
      <c r="J227" s="39">
        <f>'[2]BRES 2009-15 (WFJ)'!I228</f>
        <v>37.609374363924609</v>
      </c>
      <c r="K227" s="39">
        <f>'[2]BRES 2009-15 (WFJ)'!J228</f>
        <v>36.108025906765761</v>
      </c>
      <c r="L227" s="39">
        <f>'[2]BRES 2009-15 (WFJ)'!K228</f>
        <v>28.951540762716483</v>
      </c>
      <c r="M227" s="39">
        <f>'[2]BRES 2009-15 (WFJ)'!L228</f>
        <v>28.439465723458607</v>
      </c>
      <c r="N227" s="39">
        <f>'[2]BRES 2009-15 (WFJ)'!M228</f>
        <v>48.400051220489161</v>
      </c>
      <c r="O227" s="39">
        <f>'[2]BRES 2009-15 (WFJ)'!N228</f>
        <v>12.775751115408589</v>
      </c>
      <c r="P227" s="39">
        <f>'[2]BRES 2009-15 (WFJ)'!O228</f>
        <v>91.85018542542953</v>
      </c>
      <c r="Q227" s="39">
        <f>'[2]BRES 2009-15 (WFJ)'!P228</f>
        <v>39.820880908214264</v>
      </c>
      <c r="R227" s="39">
        <f>'[2]BRES 2009-15 (WFJ)'!Q228</f>
        <v>103.32328846403304</v>
      </c>
      <c r="S227" s="39">
        <f>'[2]BRES 2009-15 (WFJ)'!R228</f>
        <v>112.84116351374624</v>
      </c>
      <c r="T227" s="39">
        <f>'[2]BRES 2009-15 (WFJ)'!S228</f>
        <v>191.37076217775743</v>
      </c>
      <c r="U227" s="39">
        <f>'[2]BRES 2009-15 (WFJ)'!T228</f>
        <v>197.66333698069255</v>
      </c>
      <c r="V227" s="39">
        <f>'[2]BRES 2009-15 (WFJ)'!U228</f>
        <v>131.10744856185869</v>
      </c>
    </row>
    <row r="228" spans="1:22" x14ac:dyDescent="0.35">
      <c r="A228" s="40">
        <v>2740</v>
      </c>
      <c r="B228" s="40">
        <f>VLOOKUP($A228,'SIC lookup'!$A:$D,2,FALSE)</f>
        <v>274</v>
      </c>
      <c r="C228" s="40">
        <f>VLOOKUP($A228,'SIC lookup'!$A:$D,3,FALSE)</f>
        <v>27</v>
      </c>
      <c r="D228" s="40" t="str">
        <f>VLOOKUP($A228,'SIC lookup'!$A:$D,4,FALSE)</f>
        <v>C</v>
      </c>
      <c r="E228" s="39">
        <f>'[2]BRES 2009-15 (WFJ)'!D229</f>
        <v>2660.7774231331814</v>
      </c>
      <c r="F228" s="39">
        <f>'[2]BRES 2009-15 (WFJ)'!E229</f>
        <v>2686.1904027023756</v>
      </c>
      <c r="G228" s="39">
        <f>'[2]BRES 2009-15 (WFJ)'!F229</f>
        <v>2477.6974429944462</v>
      </c>
      <c r="H228" s="39">
        <f>'[2]BRES 2009-15 (WFJ)'!G229</f>
        <v>2271.4018924563979</v>
      </c>
      <c r="I228" s="39">
        <f>'[2]BRES 2009-15 (WFJ)'!H229</f>
        <v>2053.2980336900514</v>
      </c>
      <c r="J228" s="39">
        <f>'[2]BRES 2009-15 (WFJ)'!I229</f>
        <v>1902.2088576369649</v>
      </c>
      <c r="K228" s="39">
        <f>'[2]BRES 2009-15 (WFJ)'!J229</f>
        <v>1967.1895137731412</v>
      </c>
      <c r="L228" s="39">
        <f>'[2]BRES 2009-15 (WFJ)'!K229</f>
        <v>1690.9336167736571</v>
      </c>
      <c r="M228" s="39">
        <f>'[2]BRES 2009-15 (WFJ)'!L229</f>
        <v>1236.7704530797862</v>
      </c>
      <c r="N228" s="39">
        <f>'[2]BRES 2009-15 (WFJ)'!M229</f>
        <v>1197.70532963402</v>
      </c>
      <c r="O228" s="39">
        <f>'[2]BRES 2009-15 (WFJ)'!N229</f>
        <v>1136.0590991855643</v>
      </c>
      <c r="P228" s="39">
        <f>'[2]BRES 2009-15 (WFJ)'!O229</f>
        <v>663.0105338755144</v>
      </c>
      <c r="Q228" s="39">
        <f>'[2]BRES 2009-15 (WFJ)'!P229</f>
        <v>647.3445768155857</v>
      </c>
      <c r="R228" s="39">
        <f>'[2]BRES 2009-15 (WFJ)'!Q229</f>
        <v>922.45327639023321</v>
      </c>
      <c r="S228" s="39">
        <f>'[2]BRES 2009-15 (WFJ)'!R229</f>
        <v>927.25999583034957</v>
      </c>
      <c r="T228" s="39">
        <f>'[2]BRES 2009-15 (WFJ)'!S229</f>
        <v>946.88658369202903</v>
      </c>
      <c r="U228" s="39">
        <f>'[2]BRES 2009-15 (WFJ)'!T229</f>
        <v>1273.9402068405632</v>
      </c>
      <c r="V228" s="39">
        <f>'[2]BRES 2009-15 (WFJ)'!U229</f>
        <v>429.68791535966824</v>
      </c>
    </row>
    <row r="229" spans="1:22" x14ac:dyDescent="0.35">
      <c r="A229" s="40">
        <v>2751</v>
      </c>
      <c r="B229" s="40">
        <f>VLOOKUP($A229,'SIC lookup'!$A:$D,2,FALSE)</f>
        <v>275</v>
      </c>
      <c r="C229" s="40">
        <f>VLOOKUP($A229,'SIC lookup'!$A:$D,3,FALSE)</f>
        <v>27</v>
      </c>
      <c r="D229" s="40" t="str">
        <f>VLOOKUP($A229,'SIC lookup'!$A:$D,4,FALSE)</f>
        <v>C</v>
      </c>
      <c r="E229" s="39">
        <f>'[2]BRES 2009-15 (WFJ)'!D230</f>
        <v>343.83048323530369</v>
      </c>
      <c r="F229" s="39">
        <f>'[2]BRES 2009-15 (WFJ)'!E230</f>
        <v>471.57593871595054</v>
      </c>
      <c r="G229" s="39">
        <f>'[2]BRES 2009-15 (WFJ)'!F230</f>
        <v>565.83258267761664</v>
      </c>
      <c r="H229" s="39">
        <f>'[2]BRES 2009-15 (WFJ)'!G230</f>
        <v>759.29162355693984</v>
      </c>
      <c r="I229" s="39">
        <f>'[2]BRES 2009-15 (WFJ)'!H230</f>
        <v>894.51735705355725</v>
      </c>
      <c r="J229" s="39">
        <f>'[2]BRES 2009-15 (WFJ)'!I230</f>
        <v>403.57696564612718</v>
      </c>
      <c r="K229" s="39">
        <f>'[2]BRES 2009-15 (WFJ)'!J230</f>
        <v>393.37894240205316</v>
      </c>
      <c r="L229" s="39">
        <f>'[2]BRES 2009-15 (WFJ)'!K230</f>
        <v>259.78154463805521</v>
      </c>
      <c r="M229" s="39">
        <f>'[2]BRES 2009-15 (WFJ)'!L230</f>
        <v>182.06665077098663</v>
      </c>
      <c r="N229" s="39">
        <f>'[2]BRES 2009-15 (WFJ)'!M230</f>
        <v>258.82858160372359</v>
      </c>
      <c r="O229" s="39">
        <f>'[2]BRES 2009-15 (WFJ)'!N230</f>
        <v>183.77426604472362</v>
      </c>
      <c r="P229" s="39">
        <f>'[2]BRES 2009-15 (WFJ)'!O230</f>
        <v>59.121958434759236</v>
      </c>
      <c r="Q229" s="39">
        <f>'[2]BRES 2009-15 (WFJ)'!P230</f>
        <v>24.50515748197801</v>
      </c>
      <c r="R229" s="39">
        <f>'[2]BRES 2009-15 (WFJ)'!Q230</f>
        <v>67.106878074578162</v>
      </c>
      <c r="S229" s="39">
        <f>'[2]BRES 2009-15 (WFJ)'!R230</f>
        <v>64.761015581802198</v>
      </c>
      <c r="T229" s="39">
        <f>'[2]BRES 2009-15 (WFJ)'!S230</f>
        <v>65.783699498604122</v>
      </c>
      <c r="U229" s="39">
        <f>'[2]BRES 2009-15 (WFJ)'!T230</f>
        <v>90.92513501111857</v>
      </c>
      <c r="V229" s="39">
        <f>'[2]BRES 2009-15 (WFJ)'!U230</f>
        <v>12.440852783242065</v>
      </c>
    </row>
    <row r="230" spans="1:22" x14ac:dyDescent="0.35">
      <c r="A230" s="40">
        <v>2752</v>
      </c>
      <c r="B230" s="40">
        <f>VLOOKUP($A230,'SIC lookup'!$A:$D,2,FALSE)</f>
        <v>275</v>
      </c>
      <c r="C230" s="40">
        <f>VLOOKUP($A230,'SIC lookup'!$A:$D,3,FALSE)</f>
        <v>27</v>
      </c>
      <c r="D230" s="40" t="str">
        <f>VLOOKUP($A230,'SIC lookup'!$A:$D,4,FALSE)</f>
        <v>C</v>
      </c>
      <c r="E230" s="39">
        <f>'[2]BRES 2009-15 (WFJ)'!D231</f>
        <v>40.862705987217765</v>
      </c>
      <c r="F230" s="39">
        <f>'[2]BRES 2009-15 (WFJ)'!E231</f>
        <v>39.719381017187096</v>
      </c>
      <c r="G230" s="39">
        <f>'[2]BRES 2009-15 (WFJ)'!F231</f>
        <v>8.6538066624968089</v>
      </c>
      <c r="H230" s="39">
        <f>'[2]BRES 2009-15 (WFJ)'!G231</f>
        <v>5.0409545823472</v>
      </c>
      <c r="I230" s="39">
        <f>'[2]BRES 2009-15 (WFJ)'!H231</f>
        <v>3.0004128090079645</v>
      </c>
      <c r="J230" s="39">
        <f>'[2]BRES 2009-15 (WFJ)'!I231</f>
        <v>2.9872251715009117</v>
      </c>
      <c r="K230" s="39">
        <f>'[2]BRES 2009-15 (WFJ)'!J231</f>
        <v>20.935775146845447</v>
      </c>
      <c r="L230" s="39">
        <f>'[2]BRES 2009-15 (WFJ)'!K231</f>
        <v>25.24980578049168</v>
      </c>
      <c r="M230" s="39">
        <f>'[2]BRES 2009-15 (WFJ)'!L231</f>
        <v>28.580412661997212</v>
      </c>
      <c r="N230" s="39">
        <f>'[2]BRES 2009-15 (WFJ)'!M231</f>
        <v>29.144116863950458</v>
      </c>
      <c r="O230" s="39">
        <f>'[2]BRES 2009-15 (WFJ)'!N231</f>
        <v>34.396253003023141</v>
      </c>
      <c r="P230" s="39">
        <f>'[2]BRES 2009-15 (WFJ)'!O231</f>
        <v>4.2229970310542306</v>
      </c>
      <c r="Q230" s="39">
        <f>'[2]BRES 2009-15 (WFJ)'!P231</f>
        <v>12.252578740989005</v>
      </c>
      <c r="R230" s="39">
        <f>'[2]BRES 2009-15 (WFJ)'!Q231</f>
        <v>28.760090603390644</v>
      </c>
      <c r="S230" s="39">
        <f>'[2]BRES 2009-15 (WFJ)'!R231</f>
        <v>29.436825264455546</v>
      </c>
      <c r="T230" s="39">
        <f>'[2]BRES 2009-15 (WFJ)'!S231</f>
        <v>30.898404309950422</v>
      </c>
      <c r="U230" s="39">
        <f>'[2]BRES 2009-15 (WFJ)'!T231</f>
        <v>43.485934135752352</v>
      </c>
      <c r="V230" s="39">
        <f>'[2]BRES 2009-15 (WFJ)'!U231</f>
        <v>4.7849433781700252</v>
      </c>
    </row>
    <row r="231" spans="1:22" x14ac:dyDescent="0.35">
      <c r="A231" s="40">
        <v>2790</v>
      </c>
      <c r="B231" s="40">
        <f>VLOOKUP($A231,'SIC lookup'!$A:$D,2,FALSE)</f>
        <v>279</v>
      </c>
      <c r="C231" s="40">
        <f>VLOOKUP($A231,'SIC lookup'!$A:$D,3,FALSE)</f>
        <v>27</v>
      </c>
      <c r="D231" s="40" t="str">
        <f>VLOOKUP($A231,'SIC lookup'!$A:$D,4,FALSE)</f>
        <v>C</v>
      </c>
      <c r="E231" s="39">
        <f>'[2]BRES 2009-15 (WFJ)'!D232</f>
        <v>1296.920218773342</v>
      </c>
      <c r="F231" s="39">
        <f>'[2]BRES 2009-15 (WFJ)'!E232</f>
        <v>1102.3111020767242</v>
      </c>
      <c r="G231" s="39">
        <f>'[2]BRES 2009-15 (WFJ)'!F232</f>
        <v>1282.3634498804313</v>
      </c>
      <c r="H231" s="39">
        <f>'[2]BRES 2009-15 (WFJ)'!G232</f>
        <v>1268.1264924445527</v>
      </c>
      <c r="I231" s="39">
        <f>'[2]BRES 2009-15 (WFJ)'!H232</f>
        <v>1082.0560868075825</v>
      </c>
      <c r="J231" s="39">
        <f>'[2]BRES 2009-15 (WFJ)'!I232</f>
        <v>982.78804021515248</v>
      </c>
      <c r="K231" s="39">
        <f>'[2]BRES 2009-15 (WFJ)'!J232</f>
        <v>990.68656443996508</v>
      </c>
      <c r="L231" s="39">
        <f>'[2]BRES 2009-15 (WFJ)'!K232</f>
        <v>888.69053468156892</v>
      </c>
      <c r="M231" s="39">
        <f>'[2]BRES 2009-15 (WFJ)'!L232</f>
        <v>870.71084207599915</v>
      </c>
      <c r="N231" s="39">
        <f>'[2]BRES 2009-15 (WFJ)'!M232</f>
        <v>716.59193944205651</v>
      </c>
      <c r="O231" s="39">
        <f>'[2]BRES 2009-15 (WFJ)'!N232</f>
        <v>786.20006864052868</v>
      </c>
      <c r="P231" s="39">
        <f>'[2]BRES 2009-15 (WFJ)'!O232</f>
        <v>396.96172091909767</v>
      </c>
      <c r="Q231" s="39">
        <f>'[2]BRES 2009-15 (WFJ)'!P232</f>
        <v>252.19891241869036</v>
      </c>
      <c r="R231" s="39">
        <f>'[2]BRES 2009-15 (WFJ)'!Q232</f>
        <v>386.66344033447416</v>
      </c>
      <c r="S231" s="39">
        <f>'[2]BRES 2009-15 (WFJ)'!R232</f>
        <v>483.74516184588606</v>
      </c>
      <c r="T231" s="39">
        <f>'[2]BRES 2009-15 (WFJ)'!S232</f>
        <v>496.36791439855841</v>
      </c>
      <c r="U231" s="39">
        <f>'[2]BRES 2009-15 (WFJ)'!T232</f>
        <v>607.81476121562946</v>
      </c>
      <c r="V231" s="39">
        <f>'[2]BRES 2009-15 (WFJ)'!U232</f>
        <v>301.45143282471156</v>
      </c>
    </row>
    <row r="232" spans="1:22" x14ac:dyDescent="0.35">
      <c r="A232" s="40">
        <v>2811</v>
      </c>
      <c r="B232" s="40">
        <f>VLOOKUP($A232,'SIC lookup'!$A:$D,2,FALSE)</f>
        <v>281</v>
      </c>
      <c r="C232" s="40">
        <f>VLOOKUP($A232,'SIC lookup'!$A:$D,3,FALSE)</f>
        <v>28</v>
      </c>
      <c r="D232" s="40" t="str">
        <f>VLOOKUP($A232,'SIC lookup'!$A:$D,4,FALSE)</f>
        <v>C</v>
      </c>
      <c r="E232" s="39">
        <f>'[2]BRES 2009-15 (WFJ)'!D233</f>
        <v>80.874808399544975</v>
      </c>
      <c r="F232" s="39">
        <f>'[2]BRES 2009-15 (WFJ)'!E233</f>
        <v>67.161250292782796</v>
      </c>
      <c r="G232" s="39">
        <f>'[2]BRES 2009-15 (WFJ)'!F233</f>
        <v>95.086501303050738</v>
      </c>
      <c r="H232" s="39">
        <f>'[2]BRES 2009-15 (WFJ)'!G233</f>
        <v>89.10787691648288</v>
      </c>
      <c r="I232" s="39">
        <f>'[2]BRES 2009-15 (WFJ)'!H233</f>
        <v>63.946723329612666</v>
      </c>
      <c r="J232" s="39">
        <f>'[2]BRES 2009-15 (WFJ)'!I233</f>
        <v>53.378852340211303</v>
      </c>
      <c r="K232" s="39">
        <f>'[2]BRES 2009-15 (WFJ)'!J233</f>
        <v>48.521960937326931</v>
      </c>
      <c r="L232" s="39">
        <f>'[2]BRES 2009-15 (WFJ)'!K233</f>
        <v>44.864852532592082</v>
      </c>
      <c r="M232" s="39">
        <f>'[2]BRES 2009-15 (WFJ)'!L233</f>
        <v>46.641441096799916</v>
      </c>
      <c r="N232" s="39">
        <f>'[2]BRES 2009-15 (WFJ)'!M233</f>
        <v>27.832097830038549</v>
      </c>
      <c r="O232" s="39">
        <f>'[2]BRES 2009-15 (WFJ)'!N233</f>
        <v>56.999504976438317</v>
      </c>
      <c r="P232" s="39">
        <f>'[2]BRES 2009-15 (WFJ)'!O233</f>
        <v>60.177707692522787</v>
      </c>
      <c r="Q232" s="39">
        <f>'[2]BRES 2009-15 (WFJ)'!P233</f>
        <v>36.757736222967019</v>
      </c>
      <c r="R232" s="39">
        <f>'[2]BRES 2009-15 (WFJ)'!Q233</f>
        <v>13.84745103126216</v>
      </c>
      <c r="S232" s="39">
        <f>'[2]BRES 2009-15 (WFJ)'!R233</f>
        <v>87.32924828455144</v>
      </c>
      <c r="T232" s="39">
        <f>'[2]BRES 2009-15 (WFJ)'!S233</f>
        <v>23.921345272219678</v>
      </c>
      <c r="U232" s="39">
        <f>'[2]BRES 2009-15 (WFJ)'!T233</f>
        <v>35.579400656524655</v>
      </c>
      <c r="V232" s="39">
        <f>'[2]BRES 2009-15 (WFJ)'!U233</f>
        <v>36.365569674092193</v>
      </c>
    </row>
    <row r="233" spans="1:22" x14ac:dyDescent="0.35">
      <c r="A233" s="40">
        <v>2812</v>
      </c>
      <c r="B233" s="40">
        <f>VLOOKUP($A233,'SIC lookup'!$A:$D,2,FALSE)</f>
        <v>281</v>
      </c>
      <c r="C233" s="40">
        <f>VLOOKUP($A233,'SIC lookup'!$A:$D,3,FALSE)</f>
        <v>28</v>
      </c>
      <c r="D233" s="40" t="str">
        <f>VLOOKUP($A233,'SIC lookup'!$A:$D,4,FALSE)</f>
        <v>C</v>
      </c>
      <c r="E233" s="39">
        <f>'[2]BRES 2009-15 (WFJ)'!D234</f>
        <v>233.8485931989787</v>
      </c>
      <c r="F233" s="39">
        <f>'[2]BRES 2009-15 (WFJ)'!E234</f>
        <v>265.67097071326094</v>
      </c>
      <c r="G233" s="39">
        <f>'[2]BRES 2009-15 (WFJ)'!F234</f>
        <v>283.84468450519825</v>
      </c>
      <c r="H233" s="39">
        <f>'[2]BRES 2009-15 (WFJ)'!G234</f>
        <v>244.07048710219073</v>
      </c>
      <c r="I233" s="39">
        <f>'[2]BRES 2009-15 (WFJ)'!H234</f>
        <v>219.20568122277604</v>
      </c>
      <c r="J233" s="39">
        <f>'[2]BRES 2009-15 (WFJ)'!I234</f>
        <v>232.45384279011998</v>
      </c>
      <c r="K233" s="39">
        <f>'[2]BRES 2009-15 (WFJ)'!J234</f>
        <v>198.10345356450395</v>
      </c>
      <c r="L233" s="39">
        <f>'[2]BRES 2009-15 (WFJ)'!K234</f>
        <v>154.80204711844371</v>
      </c>
      <c r="M233" s="39">
        <f>'[2]BRES 2009-15 (WFJ)'!L234</f>
        <v>158.52627089272062</v>
      </c>
      <c r="N233" s="39">
        <f>'[2]BRES 2009-15 (WFJ)'!M234</f>
        <v>180.65894868114717</v>
      </c>
      <c r="O233" s="39">
        <f>'[2]BRES 2009-15 (WFJ)'!N234</f>
        <v>205.39476793233814</v>
      </c>
      <c r="P233" s="39">
        <f>'[2]BRES 2009-15 (WFJ)'!O234</f>
        <v>39.062722537251638</v>
      </c>
      <c r="Q233" s="39">
        <f>'[2]BRES 2009-15 (WFJ)'!P234</f>
        <v>13.273626969404758</v>
      </c>
      <c r="R233" s="39">
        <f>'[2]BRES 2009-15 (WFJ)'!Q234</f>
        <v>4.2607541634652799</v>
      </c>
      <c r="S233" s="39">
        <f>'[2]BRES 2009-15 (WFJ)'!R234</f>
        <v>227.64478204512289</v>
      </c>
      <c r="T233" s="39">
        <f>'[2]BRES 2009-15 (WFJ)'!S234</f>
        <v>164.45924874651033</v>
      </c>
      <c r="U233" s="39">
        <f>'[2]BRES 2009-15 (WFJ)'!T234</f>
        <v>177.89700328262327</v>
      </c>
      <c r="V233" s="39">
        <f>'[2]BRES 2009-15 (WFJ)'!U234</f>
        <v>153.11818810144081</v>
      </c>
    </row>
    <row r="234" spans="1:22" x14ac:dyDescent="0.35">
      <c r="A234" s="40">
        <v>2813</v>
      </c>
      <c r="B234" s="40">
        <f>VLOOKUP($A234,'SIC lookup'!$A:$D,2,FALSE)</f>
        <v>281</v>
      </c>
      <c r="C234" s="40">
        <f>VLOOKUP($A234,'SIC lookup'!$A:$D,3,FALSE)</f>
        <v>28</v>
      </c>
      <c r="D234" s="40" t="str">
        <f>VLOOKUP($A234,'SIC lookup'!$A:$D,4,FALSE)</f>
        <v>C</v>
      </c>
      <c r="E234" s="39">
        <f>'[2]BRES 2009-15 (WFJ)'!D235</f>
        <v>238.20838219788305</v>
      </c>
      <c r="F234" s="39">
        <f>'[2]BRES 2009-15 (WFJ)'!E235</f>
        <v>262.20045349701485</v>
      </c>
      <c r="G234" s="39">
        <f>'[2]BRES 2009-15 (WFJ)'!F235</f>
        <v>334.94808449542006</v>
      </c>
      <c r="H234" s="39">
        <f>'[2]BRES 2009-15 (WFJ)'!G235</f>
        <v>292.5853083685127</v>
      </c>
      <c r="I234" s="39">
        <f>'[2]BRES 2009-15 (WFJ)'!H235</f>
        <v>265.81650628516246</v>
      </c>
      <c r="J234" s="39">
        <f>'[2]BRES 2009-15 (WFJ)'!I235</f>
        <v>275.35085314687421</v>
      </c>
      <c r="K234" s="39">
        <f>'[2]BRES 2009-15 (WFJ)'!J235</f>
        <v>221.13062490291418</v>
      </c>
      <c r="L234" s="39">
        <f>'[2]BRES 2009-15 (WFJ)'!K235</f>
        <v>150.50161573676326</v>
      </c>
      <c r="M234" s="39">
        <f>'[2]BRES 2009-15 (WFJ)'!L235</f>
        <v>151.4493958722415</v>
      </c>
      <c r="N234" s="39">
        <f>'[2]BRES 2009-15 (WFJ)'!M235</f>
        <v>167.67653072397385</v>
      </c>
      <c r="O234" s="39">
        <f>'[2]BRES 2009-15 (WFJ)'!N235</f>
        <v>149.37801304170043</v>
      </c>
      <c r="P234" s="39">
        <f>'[2]BRES 2009-15 (WFJ)'!O235</f>
        <v>296.66554143155975</v>
      </c>
      <c r="Q234" s="39">
        <f>'[2]BRES 2009-15 (WFJ)'!P235</f>
        <v>303.25132383947789</v>
      </c>
      <c r="R234" s="39">
        <f>'[2]BRES 2009-15 (WFJ)'!Q235</f>
        <v>238.60223315405571</v>
      </c>
      <c r="S234" s="39">
        <f>'[2]BRES 2009-15 (WFJ)'!R235</f>
        <v>426.83396633460541</v>
      </c>
      <c r="T234" s="39">
        <f>'[2]BRES 2009-15 (WFJ)'!S235</f>
        <v>230.24294824511441</v>
      </c>
      <c r="U234" s="39">
        <f>'[2]BRES 2009-15 (WFJ)'!T235</f>
        <v>185.80353676185098</v>
      </c>
      <c r="V234" s="39">
        <f>'[2]BRES 2009-15 (WFJ)'!U235</f>
        <v>243.0751236110373</v>
      </c>
    </row>
    <row r="235" spans="1:22" x14ac:dyDescent="0.35">
      <c r="A235" s="40">
        <v>2814</v>
      </c>
      <c r="B235" s="40">
        <f>VLOOKUP($A235,'SIC lookup'!$A:$D,2,FALSE)</f>
        <v>281</v>
      </c>
      <c r="C235" s="40">
        <f>VLOOKUP($A235,'SIC lookup'!$A:$D,3,FALSE)</f>
        <v>28</v>
      </c>
      <c r="D235" s="40" t="str">
        <f>VLOOKUP($A235,'SIC lookup'!$A:$D,4,FALSE)</f>
        <v>C</v>
      </c>
      <c r="E235" s="39">
        <f>'[2]BRES 2009-15 (WFJ)'!D236</f>
        <v>292.58327412602961</v>
      </c>
      <c r="F235" s="39">
        <f>'[2]BRES 2009-15 (WFJ)'!E236</f>
        <v>351.06061417615081</v>
      </c>
      <c r="G235" s="39">
        <f>'[2]BRES 2009-15 (WFJ)'!F236</f>
        <v>253.64227654098349</v>
      </c>
      <c r="H235" s="39">
        <f>'[2]BRES 2009-15 (WFJ)'!G236</f>
        <v>207.97025907880194</v>
      </c>
      <c r="I235" s="39">
        <f>'[2]BRES 2009-15 (WFJ)'!H236</f>
        <v>180.0515053003223</v>
      </c>
      <c r="J235" s="39">
        <f>'[2]BRES 2009-15 (WFJ)'!I236</f>
        <v>205.40223175828584</v>
      </c>
      <c r="K235" s="39">
        <f>'[2]BRES 2009-15 (WFJ)'!J236</f>
        <v>205.02657708092775</v>
      </c>
      <c r="L235" s="39">
        <f>'[2]BRES 2009-15 (WFJ)'!K236</f>
        <v>209.60451321373372</v>
      </c>
      <c r="M235" s="39">
        <f>'[2]BRES 2009-15 (WFJ)'!L236</f>
        <v>220.5691107440054</v>
      </c>
      <c r="N235" s="39">
        <f>'[2]BRES 2009-15 (WFJ)'!M236</f>
        <v>318.69572188260554</v>
      </c>
      <c r="O235" s="39">
        <f>'[2]BRES 2009-15 (WFJ)'!N236</f>
        <v>328.23852865742066</v>
      </c>
      <c r="P235" s="39">
        <f>'[2]BRES 2009-15 (WFJ)'!O236</f>
        <v>419.13245533213245</v>
      </c>
      <c r="Q235" s="39">
        <f>'[2]BRES 2009-15 (WFJ)'!P236</f>
        <v>418.62977365045771</v>
      </c>
      <c r="R235" s="39">
        <f>'[2]BRES 2009-15 (WFJ)'!Q236</f>
        <v>421.81466218306281</v>
      </c>
      <c r="S235" s="39">
        <f>'[2]BRES 2009-15 (WFJ)'!R236</f>
        <v>426.83396633460541</v>
      </c>
      <c r="T235" s="39">
        <f>'[2]BRES 2009-15 (WFJ)'!S236</f>
        <v>160.47235786780703</v>
      </c>
      <c r="U235" s="39">
        <f>'[2]BRES 2009-15 (WFJ)'!T236</f>
        <v>89.936818326215104</v>
      </c>
      <c r="V235" s="39">
        <f>'[2]BRES 2009-15 (WFJ)'!U236</f>
        <v>150.24722207453877</v>
      </c>
    </row>
    <row r="236" spans="1:22" x14ac:dyDescent="0.35">
      <c r="A236" s="40">
        <v>2815</v>
      </c>
      <c r="B236" s="40">
        <f>VLOOKUP($A236,'SIC lookup'!$A:$D,2,FALSE)</f>
        <v>281</v>
      </c>
      <c r="C236" s="40">
        <f>VLOOKUP($A236,'SIC lookup'!$A:$D,3,FALSE)</f>
        <v>28</v>
      </c>
      <c r="D236" s="40" t="str">
        <f>VLOOKUP($A236,'SIC lookup'!$A:$D,4,FALSE)</f>
        <v>C</v>
      </c>
      <c r="E236" s="39">
        <f>'[2]BRES 2009-15 (WFJ)'!D237</f>
        <v>199.05975345201796</v>
      </c>
      <c r="F236" s="39">
        <f>'[2]BRES 2009-15 (WFJ)'!E237</f>
        <v>174.26383578504067</v>
      </c>
      <c r="G236" s="39">
        <f>'[2]BRES 2009-15 (WFJ)'!F237</f>
        <v>149.03778140966722</v>
      </c>
      <c r="H236" s="39">
        <f>'[2]BRES 2009-15 (WFJ)'!G237</f>
        <v>92.868786134213508</v>
      </c>
      <c r="I236" s="39">
        <f>'[2]BRES 2009-15 (WFJ)'!H237</f>
        <v>119.58788195903168</v>
      </c>
      <c r="J236" s="39">
        <f>'[2]BRES 2009-15 (WFJ)'!I237</f>
        <v>76.729012262266309</v>
      </c>
      <c r="K236" s="39">
        <f>'[2]BRES 2009-15 (WFJ)'!J237</f>
        <v>145.69590459335302</v>
      </c>
      <c r="L236" s="39">
        <f>'[2]BRES 2009-15 (WFJ)'!K237</f>
        <v>212.90636234110582</v>
      </c>
      <c r="M236" s="39">
        <f>'[2]BRES 2009-15 (WFJ)'!L237</f>
        <v>100.28270069204075</v>
      </c>
      <c r="N236" s="39">
        <f>'[2]BRES 2009-15 (WFJ)'!M237</f>
        <v>113.18165823868233</v>
      </c>
      <c r="O236" s="39">
        <f>'[2]BRES 2009-15 (WFJ)'!N237</f>
        <v>64.861505662843598</v>
      </c>
      <c r="P236" s="39">
        <f>'[2]BRES 2009-15 (WFJ)'!O237</f>
        <v>58.066209176995677</v>
      </c>
      <c r="Q236" s="39">
        <f>'[2]BRES 2009-15 (WFJ)'!P237</f>
        <v>55.136604334450531</v>
      </c>
      <c r="R236" s="39">
        <f>'[2]BRES 2009-15 (WFJ)'!Q237</f>
        <v>31.955656225989603</v>
      </c>
      <c r="S236" s="39">
        <f>'[2]BRES 2009-15 (WFJ)'!R237</f>
        <v>132.46571369004994</v>
      </c>
      <c r="T236" s="39">
        <f>'[2]BRES 2009-15 (WFJ)'!S237</f>
        <v>18.937731673840577</v>
      </c>
      <c r="U236" s="39">
        <f>'[2]BRES 2009-15 (WFJ)'!T237</f>
        <v>29.64950054710388</v>
      </c>
      <c r="V236" s="39">
        <f>'[2]BRES 2009-15 (WFJ)'!U237</f>
        <v>44.978467754798238</v>
      </c>
    </row>
    <row r="237" spans="1:22" x14ac:dyDescent="0.35">
      <c r="A237" s="40">
        <v>2821</v>
      </c>
      <c r="B237" s="40">
        <f>VLOOKUP($A237,'SIC lookup'!$A:$D,2,FALSE)</f>
        <v>282</v>
      </c>
      <c r="C237" s="40">
        <f>VLOOKUP($A237,'SIC lookup'!$A:$D,3,FALSE)</f>
        <v>28</v>
      </c>
      <c r="D237" s="40" t="str">
        <f>VLOOKUP($A237,'SIC lookup'!$A:$D,4,FALSE)</f>
        <v>C</v>
      </c>
      <c r="E237" s="39">
        <f>'[2]BRES 2009-15 (WFJ)'!D238</f>
        <v>56.454024277265482</v>
      </c>
      <c r="F237" s="39">
        <f>'[2]BRES 2009-15 (WFJ)'!E238</f>
        <v>71.329269249588947</v>
      </c>
      <c r="G237" s="39">
        <f>'[2]BRES 2009-15 (WFJ)'!F238</f>
        <v>144.78793351464603</v>
      </c>
      <c r="H237" s="39">
        <f>'[2]BRES 2009-15 (WFJ)'!G238</f>
        <v>181.4480242281617</v>
      </c>
      <c r="I237" s="39">
        <f>'[2]BRES 2009-15 (WFJ)'!H238</f>
        <v>57.987562618118851</v>
      </c>
      <c r="J237" s="39">
        <f>'[2]BRES 2009-15 (WFJ)'!I238</f>
        <v>42.226592767091397</v>
      </c>
      <c r="K237" s="39">
        <f>'[2]BRES 2009-15 (WFJ)'!J238</f>
        <v>47.54579930786791</v>
      </c>
      <c r="L237" s="39">
        <f>'[2]BRES 2009-15 (WFJ)'!K238</f>
        <v>51.684341503747923</v>
      </c>
      <c r="M237" s="39">
        <f>'[2]BRES 2009-15 (WFJ)'!L238</f>
        <v>42.943541581966073</v>
      </c>
      <c r="N237" s="39">
        <f>'[2]BRES 2009-15 (WFJ)'!M238</f>
        <v>52.540117140272535</v>
      </c>
      <c r="O237" s="39">
        <f>'[2]BRES 2009-15 (WFJ)'!N238</f>
        <v>48.154754204232376</v>
      </c>
      <c r="P237" s="39">
        <f>'[2]BRES 2009-15 (WFJ)'!O238</f>
        <v>15.836238866453368</v>
      </c>
      <c r="Q237" s="39">
        <f>'[2]BRES 2009-15 (WFJ)'!P238</f>
        <v>18.378868111483509</v>
      </c>
      <c r="R237" s="39">
        <f>'[2]BRES 2009-15 (WFJ)'!Q238</f>
        <v>7.456319786064241</v>
      </c>
      <c r="S237" s="39">
        <f>'[2]BRES 2009-15 (WFJ)'!R238</f>
        <v>75.554518178769229</v>
      </c>
      <c r="T237" s="39">
        <f>'[2]BRES 2009-15 (WFJ)'!S238</f>
        <v>12.95739535578566</v>
      </c>
      <c r="U237" s="39">
        <f>'[2]BRES 2009-15 (WFJ)'!T238</f>
        <v>10.871483533938088</v>
      </c>
      <c r="V237" s="39">
        <f>'[2]BRES 2009-15 (WFJ)'!U238</f>
        <v>99.526822265936516</v>
      </c>
    </row>
    <row r="238" spans="1:22" x14ac:dyDescent="0.35">
      <c r="A238" s="40">
        <v>2822</v>
      </c>
      <c r="B238" s="40">
        <f>VLOOKUP($A238,'SIC lookup'!$A:$D,2,FALSE)</f>
        <v>282</v>
      </c>
      <c r="C238" s="40">
        <f>VLOOKUP($A238,'SIC lookup'!$A:$D,3,FALSE)</f>
        <v>28</v>
      </c>
      <c r="D238" s="40" t="str">
        <f>VLOOKUP($A238,'SIC lookup'!$A:$D,4,FALSE)</f>
        <v>C</v>
      </c>
      <c r="E238" s="39">
        <f>'[2]BRES 2009-15 (WFJ)'!D239</f>
        <v>1035.1516917141216</v>
      </c>
      <c r="F238" s="39">
        <f>'[2]BRES 2009-15 (WFJ)'!E239</f>
        <v>894.5267364129387</v>
      </c>
      <c r="G238" s="39">
        <f>'[2]BRES 2009-15 (WFJ)'!F239</f>
        <v>934.40582467795957</v>
      </c>
      <c r="H238" s="39">
        <f>'[2]BRES 2009-15 (WFJ)'!G239</f>
        <v>1249.171050329503</v>
      </c>
      <c r="I238" s="39">
        <f>'[2]BRES 2009-15 (WFJ)'!H239</f>
        <v>1019.178412345702</v>
      </c>
      <c r="J238" s="39">
        <f>'[2]BRES 2009-15 (WFJ)'!I239</f>
        <v>825.60313498191363</v>
      </c>
      <c r="K238" s="39">
        <f>'[2]BRES 2009-15 (WFJ)'!J239</f>
        <v>940.460514037292</v>
      </c>
      <c r="L238" s="39">
        <f>'[2]BRES 2009-15 (WFJ)'!K239</f>
        <v>858.81784973952551</v>
      </c>
      <c r="M238" s="39">
        <f>'[2]BRES 2009-15 (WFJ)'!L239</f>
        <v>942.63607161805533</v>
      </c>
      <c r="N238" s="39">
        <f>'[2]BRES 2009-15 (WFJ)'!M239</f>
        <v>1212.3109654711582</v>
      </c>
      <c r="O238" s="39">
        <f>'[2]BRES 2009-15 (WFJ)'!N239</f>
        <v>759.39079297900389</v>
      </c>
      <c r="P238" s="39">
        <f>'[2]BRES 2009-15 (WFJ)'!O239</f>
        <v>566.93735141903039</v>
      </c>
      <c r="Q238" s="39">
        <f>'[2]BRES 2009-15 (WFJ)'!P239</f>
        <v>478.87161912698701</v>
      </c>
      <c r="R238" s="39">
        <f>'[2]BRES 2009-15 (WFJ)'!Q239</f>
        <v>295.05722581997071</v>
      </c>
      <c r="S238" s="39">
        <f>'[2]BRES 2009-15 (WFJ)'!R239</f>
        <v>1050.8946619410629</v>
      </c>
      <c r="T238" s="39">
        <f>'[2]BRES 2009-15 (WFJ)'!S239</f>
        <v>316.95782485691075</v>
      </c>
      <c r="U238" s="39">
        <f>'[2]BRES 2009-15 (WFJ)'!T239</f>
        <v>366.66549009918464</v>
      </c>
      <c r="V238" s="39">
        <f>'[2]BRES 2009-15 (WFJ)'!U239</f>
        <v>714.87054069860176</v>
      </c>
    </row>
    <row r="239" spans="1:22" x14ac:dyDescent="0.35">
      <c r="A239" s="40">
        <v>2823</v>
      </c>
      <c r="B239" s="40">
        <f>VLOOKUP($A239,'SIC lookup'!$A:$D,2,FALSE)</f>
        <v>282</v>
      </c>
      <c r="C239" s="40">
        <f>VLOOKUP($A239,'SIC lookup'!$A:$D,3,FALSE)</f>
        <v>28</v>
      </c>
      <c r="D239" s="40" t="str">
        <f>VLOOKUP($A239,'SIC lookup'!$A:$D,4,FALSE)</f>
        <v>C</v>
      </c>
      <c r="E239" s="39">
        <f>'[2]BRES 2009-15 (WFJ)'!D240</f>
        <v>621.56916670151895</v>
      </c>
      <c r="F239" s="39">
        <f>'[2]BRES 2009-15 (WFJ)'!E240</f>
        <v>666.88747504962339</v>
      </c>
      <c r="G239" s="39">
        <f>'[2]BRES 2009-15 (WFJ)'!F240</f>
        <v>568.29442340700564</v>
      </c>
      <c r="H239" s="39">
        <f>'[2]BRES 2009-15 (WFJ)'!G240</f>
        <v>374.55626360599592</v>
      </c>
      <c r="I239" s="39">
        <f>'[2]BRES 2009-15 (WFJ)'!H240</f>
        <v>70.134822978463575</v>
      </c>
      <c r="J239" s="39">
        <f>'[2]BRES 2009-15 (WFJ)'!I240</f>
        <v>80.891751211085506</v>
      </c>
      <c r="K239" s="39">
        <f>'[2]BRES 2009-15 (WFJ)'!J240</f>
        <v>123.2721799436103</v>
      </c>
      <c r="L239" s="39">
        <f>'[2]BRES 2009-15 (WFJ)'!K240</f>
        <v>134.37492410913504</v>
      </c>
      <c r="M239" s="39">
        <f>'[2]BRES 2009-15 (WFJ)'!L240</f>
        <v>99.130975882934479</v>
      </c>
      <c r="N239" s="39">
        <f>'[2]BRES 2009-15 (WFJ)'!M240</f>
        <v>100.02677252234429</v>
      </c>
      <c r="O239" s="39">
        <f>'[2]BRES 2009-15 (WFJ)'!N240</f>
        <v>152.32626329910241</v>
      </c>
      <c r="P239" s="39">
        <f>'[2]BRES 2009-15 (WFJ)'!O240</f>
        <v>175.25437678875059</v>
      </c>
      <c r="Q239" s="39">
        <f>'[2]BRES 2009-15 (WFJ)'!P240</f>
        <v>51.052411420787529</v>
      </c>
      <c r="R239" s="39">
        <f>'[2]BRES 2009-15 (WFJ)'!Q240</f>
        <v>64.97650099284553</v>
      </c>
      <c r="S239" s="39">
        <f>'[2]BRES 2009-15 (WFJ)'!R240</f>
        <v>233.53214709801395</v>
      </c>
      <c r="T239" s="39">
        <f>'[2]BRES 2009-15 (WFJ)'!S240</f>
        <v>100.66899468725782</v>
      </c>
      <c r="U239" s="39">
        <f>'[2]BRES 2009-15 (WFJ)'!T240</f>
        <v>135.39938583177437</v>
      </c>
      <c r="V239" s="39">
        <f>'[2]BRES 2009-15 (WFJ)'!U240</f>
        <v>191.39773512680102</v>
      </c>
    </row>
    <row r="240" spans="1:22" x14ac:dyDescent="0.35">
      <c r="A240" s="43" t="s">
        <v>4</v>
      </c>
      <c r="B240" s="40">
        <f>VLOOKUP($A240,'SIC lookup'!$A:$D,2,FALSE)</f>
        <v>282</v>
      </c>
      <c r="C240" s="40">
        <f>VLOOKUP($A240,'SIC lookup'!$A:$D,3,FALSE)</f>
        <v>28</v>
      </c>
      <c r="D240" s="40" t="str">
        <f>VLOOKUP($A240,'SIC lookup'!$A:$D,4,FALSE)</f>
        <v>C</v>
      </c>
      <c r="E240" s="39">
        <f>'[2]BRES 2009-15 (WFJ)'!D241</f>
        <v>1396.987662864311</v>
      </c>
      <c r="F240" s="39">
        <f>'[2]BRES 2009-15 (WFJ)'!E241</f>
        <v>1623.3323945414072</v>
      </c>
      <c r="G240" s="39">
        <f>'[2]BRES 2009-15 (WFJ)'!F241</f>
        <v>1192.4966624655519</v>
      </c>
      <c r="H240" s="39">
        <f>'[2]BRES 2009-15 (WFJ)'!G241</f>
        <v>1057.876935032825</v>
      </c>
      <c r="I240" s="39">
        <f>'[2]BRES 2009-15 (WFJ)'!H241</f>
        <v>868.04740254723833</v>
      </c>
      <c r="J240" s="39">
        <f>'[2]BRES 2009-15 (WFJ)'!I241</f>
        <v>766.93124543168494</v>
      </c>
      <c r="K240" s="39">
        <f>'[2]BRES 2009-15 (WFJ)'!J241</f>
        <v>845.33393329431442</v>
      </c>
      <c r="L240" s="39">
        <f>'[2]BRES 2009-15 (WFJ)'!K241</f>
        <v>663.09866428089549</v>
      </c>
      <c r="M240" s="39">
        <f>'[2]BRES 2009-15 (WFJ)'!L241</f>
        <v>650.74072451263942</v>
      </c>
      <c r="N240" s="39">
        <f>'[2]BRES 2009-15 (WFJ)'!M241</f>
        <v>756.89322354075068</v>
      </c>
      <c r="O240" s="39">
        <f>'[2]BRES 2009-15 (WFJ)'!N241</f>
        <v>687.09902759631791</v>
      </c>
      <c r="P240" s="39">
        <f>'[2]BRES 2009-15 (WFJ)'!O241</f>
        <v>637.67255168918894</v>
      </c>
      <c r="Q240" s="39">
        <f>'[2]BRES 2009-15 (WFJ)'!P241</f>
        <v>499.29258369530197</v>
      </c>
      <c r="R240" s="39">
        <f>'[2]BRES 2009-15 (WFJ)'!Q241</f>
        <v>249.2541185627189</v>
      </c>
      <c r="S240" s="39">
        <f>'[2]BRES 2009-15 (WFJ)'!R241</f>
        <v>795.77550964911495</v>
      </c>
      <c r="T240" s="39">
        <f>'[2]BRES 2009-15 (WFJ)'!S241</f>
        <v>246.19051175992757</v>
      </c>
      <c r="U240" s="39">
        <f>'[2]BRES 2009-15 (WFJ)'!T241</f>
        <v>302.42490558045955</v>
      </c>
      <c r="V240" s="39">
        <f>'[2]BRES 2009-15 (WFJ)'!U241</f>
        <v>774.20383858791001</v>
      </c>
    </row>
    <row r="241" spans="1:22" x14ac:dyDescent="0.35">
      <c r="A241" s="40">
        <v>2825</v>
      </c>
      <c r="B241" s="40">
        <f>VLOOKUP($A241,'SIC lookup'!$A:$D,2,FALSE)</f>
        <v>282</v>
      </c>
      <c r="C241" s="40">
        <f>VLOOKUP($A241,'SIC lookup'!$A:$D,3,FALSE)</f>
        <v>28</v>
      </c>
      <c r="D241" s="40" t="str">
        <f>VLOOKUP($A241,'SIC lookup'!$A:$D,4,FALSE)</f>
        <v>C</v>
      </c>
      <c r="E241" s="39">
        <f>'[2]BRES 2009-15 (WFJ)'!D242</f>
        <v>1232.0161768286641</v>
      </c>
      <c r="F241" s="39">
        <f>'[2]BRES 2009-15 (WFJ)'!E242</f>
        <v>1973.2627880489154</v>
      </c>
      <c r="G241" s="39">
        <f>'[2]BRES 2009-15 (WFJ)'!F242</f>
        <v>2206.403271022034</v>
      </c>
      <c r="H241" s="39">
        <f>'[2]BRES 2009-15 (WFJ)'!G242</f>
        <v>2086.4901638782035</v>
      </c>
      <c r="I241" s="39">
        <f>'[2]BRES 2009-15 (WFJ)'!H242</f>
        <v>1690.3836721587577</v>
      </c>
      <c r="J241" s="39">
        <f>'[2]BRES 2009-15 (WFJ)'!I242</f>
        <v>1702.8804128516633</v>
      </c>
      <c r="K241" s="39">
        <f>'[2]BRES 2009-15 (WFJ)'!J242</f>
        <v>1899.449445919849</v>
      </c>
      <c r="L241" s="39">
        <f>'[2]BRES 2009-15 (WFJ)'!K242</f>
        <v>2403.498117515298</v>
      </c>
      <c r="M241" s="39">
        <f>'[2]BRES 2009-15 (WFJ)'!L242</f>
        <v>1714.907575990273</v>
      </c>
      <c r="N241" s="39">
        <f>'[2]BRES 2009-15 (WFJ)'!M242</f>
        <v>2268.8150108718341</v>
      </c>
      <c r="O241" s="39">
        <f>'[2]BRES 2009-15 (WFJ)'!N242</f>
        <v>588.66730139459605</v>
      </c>
      <c r="P241" s="39">
        <f>'[2]BRES 2009-15 (WFJ)'!O242</f>
        <v>490.92340486005435</v>
      </c>
      <c r="Q241" s="39">
        <f>'[2]BRES 2009-15 (WFJ)'!P242</f>
        <v>538.09241637510047</v>
      </c>
      <c r="R241" s="39">
        <f>'[2]BRES 2009-15 (WFJ)'!Q242</f>
        <v>160.84346967081433</v>
      </c>
      <c r="S241" s="39">
        <f>'[2]BRES 2009-15 (WFJ)'!R242</f>
        <v>782.03832452570225</v>
      </c>
      <c r="T241" s="39">
        <f>'[2]BRES 2009-15 (WFJ)'!S242</f>
        <v>156.48546698910374</v>
      </c>
      <c r="U241" s="39">
        <f>'[2]BRES 2009-15 (WFJ)'!T242</f>
        <v>279.69362182767992</v>
      </c>
      <c r="V241" s="39">
        <f>'[2]BRES 2009-15 (WFJ)'!U242</f>
        <v>512.94593013982671</v>
      </c>
    </row>
    <row r="242" spans="1:22" x14ac:dyDescent="0.35">
      <c r="A242" s="40">
        <v>2829</v>
      </c>
      <c r="B242" s="40">
        <f>VLOOKUP($A242,'SIC lookup'!$A:$D,2,FALSE)</f>
        <v>282</v>
      </c>
      <c r="C242" s="40">
        <f>VLOOKUP($A242,'SIC lookup'!$A:$D,3,FALSE)</f>
        <v>28</v>
      </c>
      <c r="D242" s="40" t="str">
        <f>VLOOKUP($A242,'SIC lookup'!$A:$D,4,FALSE)</f>
        <v>C</v>
      </c>
      <c r="E242" s="39">
        <f>'[2]BRES 2009-15 (WFJ)'!D243</f>
        <v>0</v>
      </c>
      <c r="F242" s="39">
        <f>'[2]BRES 2009-15 (WFJ)'!E243</f>
        <v>0</v>
      </c>
      <c r="G242" s="39">
        <f>'[2]BRES 2009-15 (WFJ)'!F243</f>
        <v>0</v>
      </c>
      <c r="H242" s="39">
        <f>'[2]BRES 2009-15 (WFJ)'!G243</f>
        <v>0</v>
      </c>
      <c r="I242" s="39">
        <f>'[2]BRES 2009-15 (WFJ)'!H243</f>
        <v>0</v>
      </c>
      <c r="J242" s="39">
        <f>'[2]BRES 2009-15 (WFJ)'!I243</f>
        <v>0</v>
      </c>
      <c r="K242" s="39">
        <f>'[2]BRES 2009-15 (WFJ)'!J243</f>
        <v>0</v>
      </c>
      <c r="L242" s="39">
        <f>'[2]BRES 2009-15 (WFJ)'!K243</f>
        <v>0</v>
      </c>
      <c r="M242" s="39">
        <f>'[2]BRES 2009-15 (WFJ)'!L243</f>
        <v>0</v>
      </c>
      <c r="N242" s="39">
        <f>'[2]BRES 2009-15 (WFJ)'!M243</f>
        <v>0</v>
      </c>
      <c r="O242" s="39">
        <f>'[2]BRES 2009-15 (WFJ)'!N243</f>
        <v>0</v>
      </c>
      <c r="P242" s="39">
        <f>'[2]BRES 2009-15 (WFJ)'!O243</f>
        <v>0</v>
      </c>
      <c r="Q242" s="39">
        <f>'[2]BRES 2009-15 (WFJ)'!P243</f>
        <v>0</v>
      </c>
      <c r="R242" s="39">
        <f>'[2]BRES 2009-15 (WFJ)'!Q243</f>
        <v>0</v>
      </c>
      <c r="S242" s="39">
        <f>'[2]BRES 2009-15 (WFJ)'!R243</f>
        <v>0</v>
      </c>
      <c r="T242" s="39">
        <f>'[2]BRES 2009-15 (WFJ)'!S243</f>
        <v>0</v>
      </c>
      <c r="U242" s="39">
        <f>'[2]BRES 2009-15 (WFJ)'!T243</f>
        <v>0</v>
      </c>
      <c r="V242" s="39">
        <f>'[2]BRES 2009-15 (WFJ)'!U243</f>
        <v>0</v>
      </c>
    </row>
    <row r="243" spans="1:22" x14ac:dyDescent="0.35">
      <c r="A243" s="40">
        <v>2830</v>
      </c>
      <c r="B243" s="40">
        <f>VLOOKUP($A243,'SIC lookup'!$A:$D,2,FALSE)</f>
        <v>283</v>
      </c>
      <c r="C243" s="40">
        <f>VLOOKUP($A243,'SIC lookup'!$A:$D,3,FALSE)</f>
        <v>28</v>
      </c>
      <c r="D243" s="40" t="str">
        <f>VLOOKUP($A243,'SIC lookup'!$A:$D,4,FALSE)</f>
        <v>C</v>
      </c>
      <c r="E243" s="39">
        <f>'[2]BRES 2009-15 (WFJ)'!D244</f>
        <v>28.117403559853994</v>
      </c>
      <c r="F243" s="39">
        <f>'[2]BRES 2009-15 (WFJ)'!E244</f>
        <v>24.445980946576384</v>
      </c>
      <c r="G243" s="39">
        <f>'[2]BRES 2009-15 (WFJ)'!F244</f>
        <v>19.270976560685508</v>
      </c>
      <c r="H243" s="39">
        <f>'[2]BRES 2009-15 (WFJ)'!G244</f>
        <v>20.8833317770995</v>
      </c>
      <c r="I243" s="39">
        <f>'[2]BRES 2009-15 (WFJ)'!H244</f>
        <v>22.594929277328848</v>
      </c>
      <c r="J243" s="39">
        <f>'[2]BRES 2009-15 (WFJ)'!I244</f>
        <v>21.333461590868538</v>
      </c>
      <c r="K243" s="39">
        <f>'[2]BRES 2009-15 (WFJ)'!J244</f>
        <v>19.109845825831499</v>
      </c>
      <c r="L243" s="39">
        <f>'[2]BRES 2009-15 (WFJ)'!K244</f>
        <v>20.075541332821164</v>
      </c>
      <c r="M243" s="39">
        <f>'[2]BRES 2009-15 (WFJ)'!L244</f>
        <v>21.028069592193216</v>
      </c>
      <c r="N243" s="39">
        <f>'[2]BRES 2009-15 (WFJ)'!M244</f>
        <v>22.517193060116799</v>
      </c>
      <c r="O243" s="39">
        <f>'[2]BRES 2009-15 (WFJ)'!N244</f>
        <v>20.637751801813877</v>
      </c>
      <c r="P243" s="39">
        <f>'[2]BRES 2009-15 (WFJ)'!O244</f>
        <v>228.04183967692848</v>
      </c>
      <c r="Q243" s="39">
        <f>'[2]BRES 2009-15 (WFJ)'!P244</f>
        <v>253.21996064710609</v>
      </c>
      <c r="R243" s="39">
        <f>'[2]BRES 2009-15 (WFJ)'!Q244</f>
        <v>240.73261023578837</v>
      </c>
      <c r="S243" s="39">
        <f>'[2]BRES 2009-15 (WFJ)'!R244</f>
        <v>261.98774485365436</v>
      </c>
      <c r="T243" s="39">
        <f>'[2]BRES 2009-15 (WFJ)'!S244</f>
        <v>237.22000728284516</v>
      </c>
      <c r="U243" s="39">
        <f>'[2]BRES 2009-15 (WFJ)'!T244</f>
        <v>234.23105432212066</v>
      </c>
      <c r="V243" s="39">
        <f>'[2]BRES 2009-15 (WFJ)'!U244</f>
        <v>256.47296506991336</v>
      </c>
    </row>
    <row r="244" spans="1:22" x14ac:dyDescent="0.35">
      <c r="A244" s="43" t="s">
        <v>6</v>
      </c>
      <c r="B244" s="40">
        <f>VLOOKUP($A244,'SIC lookup'!$A:$D,2,FALSE)</f>
        <v>284</v>
      </c>
      <c r="C244" s="40">
        <f>VLOOKUP($A244,'SIC lookup'!$A:$D,3,FALSE)</f>
        <v>28</v>
      </c>
      <c r="D244" s="40" t="str">
        <f>VLOOKUP($A244,'SIC lookup'!$A:$D,4,FALSE)</f>
        <v>C</v>
      </c>
      <c r="E244" s="39">
        <f>'[2]BRES 2009-15 (WFJ)'!D245</f>
        <v>866.44002520449271</v>
      </c>
      <c r="F244" s="39">
        <f>'[2]BRES 2009-15 (WFJ)'!E245</f>
        <v>709.37793227995303</v>
      </c>
      <c r="G244" s="39">
        <f>'[2]BRES 2009-15 (WFJ)'!F245</f>
        <v>645.28878304230875</v>
      </c>
      <c r="H244" s="39">
        <f>'[2]BRES 2009-15 (WFJ)'!G245</f>
        <v>637.45758713713656</v>
      </c>
      <c r="I244" s="39">
        <f>'[2]BRES 2009-15 (WFJ)'!H245</f>
        <v>569.69951188361517</v>
      </c>
      <c r="J244" s="39">
        <f>'[2]BRES 2009-15 (WFJ)'!I245</f>
        <v>375.87243657776031</v>
      </c>
      <c r="K244" s="39">
        <f>'[2]BRES 2009-15 (WFJ)'!J245</f>
        <v>402.19725200889178</v>
      </c>
      <c r="L244" s="39">
        <f>'[2]BRES 2009-15 (WFJ)'!K245</f>
        <v>245.98652057013987</v>
      </c>
      <c r="M244" s="39">
        <f>'[2]BRES 2009-15 (WFJ)'!L245</f>
        <v>246.74924183239068</v>
      </c>
      <c r="N244" s="39">
        <f>'[2]BRES 2009-15 (WFJ)'!M245</f>
        <v>256.63566520294631</v>
      </c>
      <c r="O244" s="39">
        <f>'[2]BRES 2009-15 (WFJ)'!N245</f>
        <v>260.42877273717511</v>
      </c>
      <c r="P244" s="39">
        <f>'[2]BRES 2009-15 (WFJ)'!O245</f>
        <v>171.03137975769636</v>
      </c>
      <c r="Q244" s="39">
        <f>'[2]BRES 2009-15 (WFJ)'!P245</f>
        <v>278.74616635749993</v>
      </c>
      <c r="R244" s="39">
        <f>'[2]BRES 2009-15 (WFJ)'!Q245</f>
        <v>102.25809992316672</v>
      </c>
      <c r="S244" s="39">
        <f>'[2]BRES 2009-15 (WFJ)'!R245</f>
        <v>607.37982795659934</v>
      </c>
      <c r="T244" s="39">
        <f>'[2]BRES 2009-15 (WFJ)'!S245</f>
        <v>163.4625260268345</v>
      </c>
      <c r="U244" s="39">
        <f>'[2]BRES 2009-15 (WFJ)'!T245</f>
        <v>117.60968550351205</v>
      </c>
      <c r="V244" s="39">
        <f>'[2]BRES 2009-15 (WFJ)'!U245</f>
        <v>351.21484395767982</v>
      </c>
    </row>
    <row r="245" spans="1:22" x14ac:dyDescent="0.35">
      <c r="A245" s="40">
        <v>2849</v>
      </c>
      <c r="B245" s="40">
        <f>VLOOKUP($A245,'SIC lookup'!$A:$D,2,FALSE)</f>
        <v>284</v>
      </c>
      <c r="C245" s="40">
        <f>VLOOKUP($A245,'SIC lookup'!$A:$D,3,FALSE)</f>
        <v>28</v>
      </c>
      <c r="D245" s="40" t="str">
        <f>VLOOKUP($A245,'SIC lookup'!$A:$D,4,FALSE)</f>
        <v>C</v>
      </c>
      <c r="E245" s="39">
        <f>'[2]BRES 2009-15 (WFJ)'!D246</f>
        <v>0</v>
      </c>
      <c r="F245" s="39">
        <f>'[2]BRES 2009-15 (WFJ)'!E246</f>
        <v>0</v>
      </c>
      <c r="G245" s="39">
        <f>'[2]BRES 2009-15 (WFJ)'!F246</f>
        <v>0</v>
      </c>
      <c r="H245" s="39">
        <f>'[2]BRES 2009-15 (WFJ)'!G246</f>
        <v>0</v>
      </c>
      <c r="I245" s="39">
        <f>'[2]BRES 2009-15 (WFJ)'!H246</f>
        <v>0</v>
      </c>
      <c r="J245" s="39">
        <f>'[2]BRES 2009-15 (WFJ)'!I246</f>
        <v>0</v>
      </c>
      <c r="K245" s="39">
        <f>'[2]BRES 2009-15 (WFJ)'!J246</f>
        <v>0</v>
      </c>
      <c r="L245" s="39">
        <f>'[2]BRES 2009-15 (WFJ)'!K246</f>
        <v>0</v>
      </c>
      <c r="M245" s="39">
        <f>'[2]BRES 2009-15 (WFJ)'!L246</f>
        <v>0</v>
      </c>
      <c r="N245" s="39">
        <f>'[2]BRES 2009-15 (WFJ)'!M246</f>
        <v>0</v>
      </c>
      <c r="O245" s="39">
        <f>'[2]BRES 2009-15 (WFJ)'!N246</f>
        <v>0</v>
      </c>
      <c r="P245" s="39">
        <f>'[2]BRES 2009-15 (WFJ)'!O246</f>
        <v>0</v>
      </c>
      <c r="Q245" s="39">
        <f>'[2]BRES 2009-15 (WFJ)'!P246</f>
        <v>0</v>
      </c>
      <c r="R245" s="39">
        <f>'[2]BRES 2009-15 (WFJ)'!Q246</f>
        <v>0</v>
      </c>
      <c r="S245" s="39">
        <f>'[2]BRES 2009-15 (WFJ)'!R246</f>
        <v>0</v>
      </c>
      <c r="T245" s="39">
        <f>'[2]BRES 2009-15 (WFJ)'!S246</f>
        <v>0</v>
      </c>
      <c r="U245" s="39">
        <f>'[2]BRES 2009-15 (WFJ)'!T246</f>
        <v>0</v>
      </c>
      <c r="V245" s="39">
        <f>'[2]BRES 2009-15 (WFJ)'!U246</f>
        <v>0</v>
      </c>
    </row>
    <row r="246" spans="1:22" x14ac:dyDescent="0.35">
      <c r="A246" s="40">
        <v>2891</v>
      </c>
      <c r="B246" s="40">
        <f>VLOOKUP($A246,'SIC lookup'!$A:$D,2,FALSE)</f>
        <v>289</v>
      </c>
      <c r="C246" s="40">
        <f>VLOOKUP($A246,'SIC lookup'!$A:$D,3,FALSE)</f>
        <v>28</v>
      </c>
      <c r="D246" s="40" t="str">
        <f>VLOOKUP($A246,'SIC lookup'!$A:$D,4,FALSE)</f>
        <v>C</v>
      </c>
      <c r="E246" s="39">
        <f>'[2]BRES 2009-15 (WFJ)'!D247</f>
        <v>15.503768870543878</v>
      </c>
      <c r="F246" s="39">
        <f>'[2]BRES 2009-15 (WFJ)'!E247</f>
        <v>141.2187953800385</v>
      </c>
      <c r="G246" s="39">
        <f>'[2]BRES 2009-15 (WFJ)'!F247</f>
        <v>136.01906740451994</v>
      </c>
      <c r="H246" s="39">
        <f>'[2]BRES 2009-15 (WFJ)'!G247</f>
        <v>83.268333287130915</v>
      </c>
      <c r="I246" s="39">
        <f>'[2]BRES 2009-15 (WFJ)'!H247</f>
        <v>134.44988185216803</v>
      </c>
      <c r="J246" s="39">
        <f>'[2]BRES 2009-15 (WFJ)'!I247</f>
        <v>56.868176161053974</v>
      </c>
      <c r="K246" s="39">
        <f>'[2]BRES 2009-15 (WFJ)'!J247</f>
        <v>56.060757604545223</v>
      </c>
      <c r="L246" s="39">
        <f>'[2]BRES 2009-15 (WFJ)'!K247</f>
        <v>57.682042191788398</v>
      </c>
      <c r="M246" s="39">
        <f>'[2]BRES 2009-15 (WFJ)'!L247</f>
        <v>61.813645781187674</v>
      </c>
      <c r="N246" s="39">
        <f>'[2]BRES 2009-15 (WFJ)'!M247</f>
        <v>66.193989617283606</v>
      </c>
      <c r="O246" s="39">
        <f>'[2]BRES 2009-15 (WFJ)'!N247</f>
        <v>0</v>
      </c>
      <c r="P246" s="39">
        <f>'[2]BRES 2009-15 (WFJ)'!O247</f>
        <v>0</v>
      </c>
      <c r="Q246" s="39">
        <f>'[2]BRES 2009-15 (WFJ)'!P247</f>
        <v>0</v>
      </c>
      <c r="R246" s="39">
        <f>'[2]BRES 2009-15 (WFJ)'!Q247</f>
        <v>0</v>
      </c>
      <c r="S246" s="39">
        <f>'[2]BRES 2009-15 (WFJ)'!R247</f>
        <v>0</v>
      </c>
      <c r="T246" s="39">
        <f>'[2]BRES 2009-15 (WFJ)'!S247</f>
        <v>0</v>
      </c>
      <c r="U246" s="39">
        <f>'[2]BRES 2009-15 (WFJ)'!T247</f>
        <v>0</v>
      </c>
      <c r="V246" s="39">
        <f>'[2]BRES 2009-15 (WFJ)'!U247</f>
        <v>0</v>
      </c>
    </row>
    <row r="247" spans="1:22" x14ac:dyDescent="0.35">
      <c r="A247" s="40">
        <v>2892</v>
      </c>
      <c r="B247" s="40">
        <f>VLOOKUP($A247,'SIC lookup'!$A:$D,2,FALSE)</f>
        <v>289</v>
      </c>
      <c r="C247" s="40">
        <f>VLOOKUP($A247,'SIC lookup'!$A:$D,3,FALSE)</f>
        <v>28</v>
      </c>
      <c r="D247" s="40" t="str">
        <f>VLOOKUP($A247,'SIC lookup'!$A:$D,4,FALSE)</f>
        <v>C</v>
      </c>
      <c r="E247" s="39">
        <f>'[2]BRES 2009-15 (WFJ)'!D248</f>
        <v>215.69895946674797</v>
      </c>
      <c r="F247" s="39">
        <f>'[2]BRES 2009-15 (WFJ)'!E248</f>
        <v>199.86475938522307</v>
      </c>
      <c r="G247" s="39">
        <f>'[2]BRES 2009-15 (WFJ)'!F248</f>
        <v>184.89787624717201</v>
      </c>
      <c r="H247" s="39">
        <f>'[2]BRES 2009-15 (WFJ)'!G248</f>
        <v>190.1170889025087</v>
      </c>
      <c r="I247" s="39">
        <f>'[2]BRES 2009-15 (WFJ)'!H248</f>
        <v>208.76871126674973</v>
      </c>
      <c r="J247" s="39">
        <f>'[2]BRES 2009-15 (WFJ)'!I248</f>
        <v>214.98082553871529</v>
      </c>
      <c r="K247" s="39">
        <f>'[2]BRES 2009-15 (WFJ)'!J248</f>
        <v>164.1783504751198</v>
      </c>
      <c r="L247" s="39">
        <f>'[2]BRES 2009-15 (WFJ)'!K248</f>
        <v>165.22110534649528</v>
      </c>
      <c r="M247" s="39">
        <f>'[2]BRES 2009-15 (WFJ)'!L248</f>
        <v>178.79643605874392</v>
      </c>
      <c r="N247" s="39">
        <f>'[2]BRES 2009-15 (WFJ)'!M248</f>
        <v>198.64791872584252</v>
      </c>
      <c r="O247" s="39">
        <f>'[2]BRES 2009-15 (WFJ)'!N248</f>
        <v>188.68801647372686</v>
      </c>
      <c r="P247" s="39">
        <f>'[2]BRES 2009-15 (WFJ)'!O248</f>
        <v>169.97563049993281</v>
      </c>
      <c r="Q247" s="39">
        <f>'[2]BRES 2009-15 (WFJ)'!P248</f>
        <v>30.631446852472514</v>
      </c>
      <c r="R247" s="39">
        <f>'[2]BRES 2009-15 (WFJ)'!Q248</f>
        <v>10.651885408663201</v>
      </c>
      <c r="S247" s="39">
        <f>'[2]BRES 2009-15 (WFJ)'!R248</f>
        <v>36.305417826161836</v>
      </c>
      <c r="T247" s="39">
        <f>'[2]BRES 2009-15 (WFJ)'!S248</f>
        <v>32.891849749302061</v>
      </c>
      <c r="U247" s="39">
        <f>'[2]BRES 2009-15 (WFJ)'!T248</f>
        <v>12.848116903745014</v>
      </c>
      <c r="V247" s="39">
        <f>'[2]BRES 2009-15 (WFJ)'!U248</f>
        <v>64.118241267478339</v>
      </c>
    </row>
    <row r="248" spans="1:22" x14ac:dyDescent="0.35">
      <c r="A248" s="40">
        <v>2893</v>
      </c>
      <c r="B248" s="40">
        <f>VLOOKUP($A248,'SIC lookup'!$A:$D,2,FALSE)</f>
        <v>289</v>
      </c>
      <c r="C248" s="40">
        <f>VLOOKUP($A248,'SIC lookup'!$A:$D,3,FALSE)</f>
        <v>28</v>
      </c>
      <c r="D248" s="40" t="str">
        <f>VLOOKUP($A248,'SIC lookup'!$A:$D,4,FALSE)</f>
        <v>C</v>
      </c>
      <c r="E248" s="39">
        <f>'[2]BRES 2009-15 (WFJ)'!D249</f>
        <v>548.6346149423938</v>
      </c>
      <c r="F248" s="39">
        <f>'[2]BRES 2009-15 (WFJ)'!E249</f>
        <v>755.5651667300541</v>
      </c>
      <c r="G248" s="39">
        <f>'[2]BRES 2009-15 (WFJ)'!F249</f>
        <v>549.89535284673741</v>
      </c>
      <c r="H248" s="39">
        <f>'[2]BRES 2009-15 (WFJ)'!G249</f>
        <v>474.5747869501177</v>
      </c>
      <c r="I248" s="39">
        <f>'[2]BRES 2009-15 (WFJ)'!H249</f>
        <v>550.53422252642997</v>
      </c>
      <c r="J248" s="39">
        <f>'[2]BRES 2009-15 (WFJ)'!I249</f>
        <v>528.47797373855167</v>
      </c>
      <c r="K248" s="39">
        <f>'[2]BRES 2009-15 (WFJ)'!J249</f>
        <v>436.79754364464605</v>
      </c>
      <c r="L248" s="39">
        <f>'[2]BRES 2009-15 (WFJ)'!K249</f>
        <v>397.48455273182418</v>
      </c>
      <c r="M248" s="39">
        <f>'[2]BRES 2009-15 (WFJ)'!L249</f>
        <v>449.57594200275798</v>
      </c>
      <c r="N248" s="39">
        <f>'[2]BRES 2009-15 (WFJ)'!M249</f>
        <v>393.3775131261238</v>
      </c>
      <c r="O248" s="39">
        <f>'[2]BRES 2009-15 (WFJ)'!N249</f>
        <v>471.72004118431715</v>
      </c>
      <c r="P248" s="39">
        <f>'[2]BRES 2009-15 (WFJ)'!O249</f>
        <v>385.34847908369863</v>
      </c>
      <c r="Q248" s="39">
        <f>'[2]BRES 2009-15 (WFJ)'!P249</f>
        <v>333.88277069195044</v>
      </c>
      <c r="R248" s="39">
        <f>'[2]BRES 2009-15 (WFJ)'!Q249</f>
        <v>138.47451031262162</v>
      </c>
      <c r="S248" s="39">
        <f>'[2]BRES 2009-15 (WFJ)'!R249</f>
        <v>401.32205110541059</v>
      </c>
      <c r="T248" s="39">
        <f>'[2]BRES 2009-15 (WFJ)'!S249</f>
        <v>53.823026862494281</v>
      </c>
      <c r="U248" s="39">
        <f>'[2]BRES 2009-15 (WFJ)'!T249</f>
        <v>47.439200875366211</v>
      </c>
      <c r="V248" s="39">
        <f>'[2]BRES 2009-15 (WFJ)'!U249</f>
        <v>150.24722207453877</v>
      </c>
    </row>
    <row r="249" spans="1:22" x14ac:dyDescent="0.35">
      <c r="A249" s="40">
        <v>2894</v>
      </c>
      <c r="B249" s="40">
        <f>VLOOKUP($A249,'SIC lookup'!$A:$D,2,FALSE)</f>
        <v>289</v>
      </c>
      <c r="C249" s="40">
        <f>VLOOKUP($A249,'SIC lookup'!$A:$D,3,FALSE)</f>
        <v>28</v>
      </c>
      <c r="D249" s="40" t="str">
        <f>VLOOKUP($A249,'SIC lookup'!$A:$D,4,FALSE)</f>
        <v>C</v>
      </c>
      <c r="E249" s="39">
        <f>'[2]BRES 2009-15 (WFJ)'!D250</f>
        <v>30.061386174369513</v>
      </c>
      <c r="F249" s="39">
        <f>'[2]BRES 2009-15 (WFJ)'!E250</f>
        <v>39.875546141202015</v>
      </c>
      <c r="G249" s="39">
        <f>'[2]BRES 2009-15 (WFJ)'!F250</f>
        <v>38.999672029252913</v>
      </c>
      <c r="H249" s="39">
        <f>'[2]BRES 2009-15 (WFJ)'!G250</f>
        <v>24.304443883837177</v>
      </c>
      <c r="I249" s="39">
        <f>'[2]BRES 2009-15 (WFJ)'!H250</f>
        <v>43.076424727631348</v>
      </c>
      <c r="J249" s="39">
        <f>'[2]BRES 2009-15 (WFJ)'!I250</f>
        <v>41.528329185041855</v>
      </c>
      <c r="K249" s="39">
        <f>'[2]BRES 2009-15 (WFJ)'!J250</f>
        <v>56.095556247007529</v>
      </c>
      <c r="L249" s="39">
        <f>'[2]BRES 2009-15 (WFJ)'!K250</f>
        <v>60.462590937315802</v>
      </c>
      <c r="M249" s="39">
        <f>'[2]BRES 2009-15 (WFJ)'!L250</f>
        <v>28.180392549055675</v>
      </c>
      <c r="N249" s="39">
        <f>'[2]BRES 2009-15 (WFJ)'!M250</f>
        <v>25.271821616292712</v>
      </c>
      <c r="O249" s="39">
        <f>'[2]BRES 2009-15 (WFJ)'!N250</f>
        <v>15.724001372810573</v>
      </c>
      <c r="P249" s="39">
        <f>'[2]BRES 2009-15 (WFJ)'!O250</f>
        <v>7.3902448043449045</v>
      </c>
      <c r="Q249" s="39">
        <f>'[2]BRES 2009-15 (WFJ)'!P250</f>
        <v>11.231530512573256</v>
      </c>
      <c r="R249" s="39">
        <f>'[2]BRES 2009-15 (WFJ)'!Q250</f>
        <v>9.5866968677968813</v>
      </c>
      <c r="S249" s="39">
        <f>'[2]BRES 2009-15 (WFJ)'!R250</f>
        <v>8.8310475793366638</v>
      </c>
      <c r="T249" s="39">
        <f>'[2]BRES 2009-15 (WFJ)'!S250</f>
        <v>3.9868908787032797</v>
      </c>
      <c r="U249" s="39">
        <f>'[2]BRES 2009-15 (WFJ)'!T250</f>
        <v>2.9649500547103882</v>
      </c>
      <c r="V249" s="39">
        <f>'[2]BRES 2009-15 (WFJ)'!U250</f>
        <v>47.849433781700256</v>
      </c>
    </row>
    <row r="250" spans="1:22" x14ac:dyDescent="0.35">
      <c r="A250" s="40">
        <v>2895</v>
      </c>
      <c r="B250" s="40">
        <f>VLOOKUP($A250,'SIC lookup'!$A:$D,2,FALSE)</f>
        <v>289</v>
      </c>
      <c r="C250" s="40">
        <f>VLOOKUP($A250,'SIC lookup'!$A:$D,3,FALSE)</f>
        <v>28</v>
      </c>
      <c r="D250" s="40" t="str">
        <f>VLOOKUP($A250,'SIC lookup'!$A:$D,4,FALSE)</f>
        <v>C</v>
      </c>
      <c r="E250" s="39">
        <f>'[2]BRES 2009-15 (WFJ)'!D251</f>
        <v>148.06097364199681</v>
      </c>
      <c r="F250" s="39">
        <f>'[2]BRES 2009-15 (WFJ)'!E251</f>
        <v>177.53639608147336</v>
      </c>
      <c r="G250" s="39">
        <f>'[2]BRES 2009-15 (WFJ)'!F251</f>
        <v>164.36738178323293</v>
      </c>
      <c r="H250" s="39">
        <f>'[2]BRES 2009-15 (WFJ)'!G251</f>
        <v>147.33990107831946</v>
      </c>
      <c r="I250" s="39">
        <f>'[2]BRES 2009-15 (WFJ)'!H251</f>
        <v>169.19470706796335</v>
      </c>
      <c r="J250" s="39">
        <f>'[2]BRES 2009-15 (WFJ)'!I251</f>
        <v>46.742961493104751</v>
      </c>
      <c r="K250" s="39">
        <f>'[2]BRES 2009-15 (WFJ)'!J251</f>
        <v>48.565301531117662</v>
      </c>
      <c r="L250" s="39">
        <f>'[2]BRES 2009-15 (WFJ)'!K251</f>
        <v>45.622791930236957</v>
      </c>
      <c r="M250" s="39">
        <f>'[2]BRES 2009-15 (WFJ)'!L251</f>
        <v>88.599279252191351</v>
      </c>
      <c r="N250" s="39">
        <f>'[2]BRES 2009-15 (WFJ)'!M251</f>
        <v>5.9569293809832811</v>
      </c>
      <c r="O250" s="39">
        <f>'[2]BRES 2009-15 (WFJ)'!N251</f>
        <v>5.8965005148039644</v>
      </c>
      <c r="P250" s="39">
        <f>'[2]BRES 2009-15 (WFJ)'!O251</f>
        <v>6.3344955465813468</v>
      </c>
      <c r="Q250" s="39">
        <f>'[2]BRES 2009-15 (WFJ)'!P251</f>
        <v>7.1473375989102532</v>
      </c>
      <c r="R250" s="39">
        <f>'[2]BRES 2009-15 (WFJ)'!Q251</f>
        <v>3.1955656225989602</v>
      </c>
      <c r="S250" s="39">
        <f>'[2]BRES 2009-15 (WFJ)'!R251</f>
        <v>0</v>
      </c>
      <c r="T250" s="39">
        <f>'[2]BRES 2009-15 (WFJ)'!S251</f>
        <v>0</v>
      </c>
      <c r="U250" s="39">
        <f>'[2]BRES 2009-15 (WFJ)'!T251</f>
        <v>0</v>
      </c>
      <c r="V250" s="39">
        <f>'[2]BRES 2009-15 (WFJ)'!U251</f>
        <v>0</v>
      </c>
    </row>
    <row r="251" spans="1:22" x14ac:dyDescent="0.35">
      <c r="A251" s="40">
        <v>2896</v>
      </c>
      <c r="B251" s="40">
        <f>VLOOKUP($A251,'SIC lookup'!$A:$D,2,FALSE)</f>
        <v>289</v>
      </c>
      <c r="C251" s="40">
        <f>VLOOKUP($A251,'SIC lookup'!$A:$D,3,FALSE)</f>
        <v>28</v>
      </c>
      <c r="D251" s="40" t="str">
        <f>VLOOKUP($A251,'SIC lookup'!$A:$D,4,FALSE)</f>
        <v>C</v>
      </c>
      <c r="E251" s="39">
        <f>'[2]BRES 2009-15 (WFJ)'!D252</f>
        <v>884.70457220031074</v>
      </c>
      <c r="F251" s="39">
        <f>'[2]BRES 2009-15 (WFJ)'!E252</f>
        <v>933.57790671403745</v>
      </c>
      <c r="G251" s="39">
        <f>'[2]BRES 2009-15 (WFJ)'!F252</f>
        <v>874.11700318629755</v>
      </c>
      <c r="H251" s="39">
        <f>'[2]BRES 2009-15 (WFJ)'!G252</f>
        <v>910.67875976896653</v>
      </c>
      <c r="I251" s="39">
        <f>'[2]BRES 2009-15 (WFJ)'!H252</f>
        <v>883.56527339844592</v>
      </c>
      <c r="J251" s="39">
        <f>'[2]BRES 2009-15 (WFJ)'!I252</f>
        <v>752.01710288060735</v>
      </c>
      <c r="K251" s="39">
        <f>'[2]BRES 2009-15 (WFJ)'!J252</f>
        <v>767.39336413695082</v>
      </c>
      <c r="L251" s="39">
        <f>'[2]BRES 2009-15 (WFJ)'!K252</f>
        <v>517.96690014361627</v>
      </c>
      <c r="M251" s="39">
        <f>'[2]BRES 2009-15 (WFJ)'!L252</f>
        <v>469.60634909011077</v>
      </c>
      <c r="N251" s="39">
        <f>'[2]BRES 2009-15 (WFJ)'!M252</f>
        <v>487.25428822830156</v>
      </c>
      <c r="O251" s="39">
        <f>'[2]BRES 2009-15 (WFJ)'!N252</f>
        <v>411.77228595047683</v>
      </c>
      <c r="P251" s="39">
        <f>'[2]BRES 2009-15 (WFJ)'!O252</f>
        <v>338.89551174210203</v>
      </c>
      <c r="Q251" s="39">
        <f>'[2]BRES 2009-15 (WFJ)'!P252</f>
        <v>329.79857777828738</v>
      </c>
      <c r="R251" s="39">
        <f>'[2]BRES 2009-15 (WFJ)'!Q252</f>
        <v>115.04036241356258</v>
      </c>
      <c r="S251" s="39">
        <f>'[2]BRES 2009-15 (WFJ)'!R252</f>
        <v>632.89174318579421</v>
      </c>
      <c r="T251" s="39">
        <f>'[2]BRES 2009-15 (WFJ)'!S252</f>
        <v>107.64605372498856</v>
      </c>
      <c r="U251" s="39">
        <f>'[2]BRES 2009-15 (WFJ)'!T252</f>
        <v>93.890085065828956</v>
      </c>
      <c r="V251" s="39">
        <f>'[2]BRES 2009-15 (WFJ)'!U252</f>
        <v>204.79557658567708</v>
      </c>
    </row>
    <row r="252" spans="1:22" x14ac:dyDescent="0.35">
      <c r="A252" s="40">
        <v>2899</v>
      </c>
      <c r="B252" s="40">
        <f>VLOOKUP($A252,'SIC lookup'!$A:$D,2,FALSE)</f>
        <v>289</v>
      </c>
      <c r="C252" s="40">
        <f>VLOOKUP($A252,'SIC lookup'!$A:$D,3,FALSE)</f>
        <v>28</v>
      </c>
      <c r="D252" s="40" t="str">
        <f>VLOOKUP($A252,'SIC lookup'!$A:$D,4,FALSE)</f>
        <v>C</v>
      </c>
      <c r="E252" s="39">
        <f>'[2]BRES 2009-15 (WFJ)'!D253</f>
        <v>622.14791996456518</v>
      </c>
      <c r="F252" s="39">
        <f>'[2]BRES 2009-15 (WFJ)'!E253</f>
        <v>657.44236141032707</v>
      </c>
      <c r="G252" s="39">
        <f>'[2]BRES 2009-15 (WFJ)'!F253</f>
        <v>616.11271741615531</v>
      </c>
      <c r="H252" s="39">
        <f>'[2]BRES 2009-15 (WFJ)'!G253</f>
        <v>629.34532767048984</v>
      </c>
      <c r="I252" s="39">
        <f>'[2]BRES 2009-15 (WFJ)'!H253</f>
        <v>604.10749977117393</v>
      </c>
      <c r="J252" s="39">
        <f>'[2]BRES 2009-15 (WFJ)'!I253</f>
        <v>515.76367802255663</v>
      </c>
      <c r="K252" s="39">
        <f>'[2]BRES 2009-15 (WFJ)'!J253</f>
        <v>526.1824708520852</v>
      </c>
      <c r="L252" s="39">
        <f>'[2]BRES 2009-15 (WFJ)'!K253</f>
        <v>369.42901551259348</v>
      </c>
      <c r="M252" s="39">
        <f>'[2]BRES 2009-15 (WFJ)'!L253</f>
        <v>337.3818470625252</v>
      </c>
      <c r="N252" s="39">
        <f>'[2]BRES 2009-15 (WFJ)'!M253</f>
        <v>292.13554855117121</v>
      </c>
      <c r="O252" s="39">
        <f>'[2]BRES 2009-15 (WFJ)'!N253</f>
        <v>343.96253003023116</v>
      </c>
      <c r="P252" s="39">
        <f>'[2]BRES 2009-15 (WFJ)'!O253</f>
        <v>252.32407260549033</v>
      </c>
      <c r="Q252" s="39">
        <f>'[2]BRES 2009-15 (WFJ)'!P253</f>
        <v>187.87287402849807</v>
      </c>
      <c r="R252" s="39">
        <f>'[2]BRES 2009-15 (WFJ)'!Q253</f>
        <v>71.367632238043441</v>
      </c>
      <c r="S252" s="39">
        <f>'[2]BRES 2009-15 (WFJ)'!R253</f>
        <v>556.35599749820972</v>
      </c>
      <c r="T252" s="39">
        <f>'[2]BRES 2009-15 (WFJ)'!S253</f>
        <v>228.24950280576277</v>
      </c>
      <c r="U252" s="39">
        <f>'[2]BRES 2009-15 (WFJ)'!T253</f>
        <v>233.2427376372172</v>
      </c>
      <c r="V252" s="39">
        <f>'[2]BRES 2009-15 (WFJ)'!U253</f>
        <v>364.61268541655591</v>
      </c>
    </row>
    <row r="253" spans="1:22" x14ac:dyDescent="0.35">
      <c r="A253" s="40">
        <v>2910</v>
      </c>
      <c r="B253" s="40">
        <f>VLOOKUP($A253,'SIC lookup'!$A:$D,2,FALSE)</f>
        <v>291</v>
      </c>
      <c r="C253" s="40">
        <f>VLOOKUP($A253,'SIC lookup'!$A:$D,3,FALSE)</f>
        <v>29</v>
      </c>
      <c r="D253" s="40" t="str">
        <f>VLOOKUP($A253,'SIC lookup'!$A:$D,4,FALSE)</f>
        <v>C</v>
      </c>
      <c r="E253" s="39">
        <f>'[2]BRES 2009-15 (WFJ)'!D254</f>
        <v>10888.532333493386</v>
      </c>
      <c r="F253" s="39">
        <f>'[2]BRES 2009-15 (WFJ)'!E254</f>
        <v>10373.848179693527</v>
      </c>
      <c r="G253" s="39">
        <f>'[2]BRES 2009-15 (WFJ)'!F254</f>
        <v>7171.9553003078208</v>
      </c>
      <c r="H253" s="39">
        <f>'[2]BRES 2009-15 (WFJ)'!G254</f>
        <v>6167.6561656355825</v>
      </c>
      <c r="I253" s="39">
        <f>'[2]BRES 2009-15 (WFJ)'!H254</f>
        <v>5458.1016482427167</v>
      </c>
      <c r="J253" s="39">
        <f>'[2]BRES 2009-15 (WFJ)'!I254</f>
        <v>5409.1082121066638</v>
      </c>
      <c r="K253" s="39">
        <f>'[2]BRES 2009-15 (WFJ)'!J254</f>
        <v>5159.0310672158203</v>
      </c>
      <c r="L253" s="39">
        <f>'[2]BRES 2009-15 (WFJ)'!K254</f>
        <v>5185.353536014888</v>
      </c>
      <c r="M253" s="39">
        <f>'[2]BRES 2009-15 (WFJ)'!L254</f>
        <v>4610.0339826983636</v>
      </c>
      <c r="N253" s="39">
        <f>'[2]BRES 2009-15 (WFJ)'!M254</f>
        <v>4602.8579194470713</v>
      </c>
      <c r="O253" s="39">
        <f>'[2]BRES 2009-15 (WFJ)'!N254</f>
        <v>4499.2743977732225</v>
      </c>
      <c r="P253" s="39">
        <f>'[2]BRES 2009-15 (WFJ)'!O254</f>
        <v>4641.0737371285995</v>
      </c>
      <c r="Q253" s="39">
        <f>'[2]BRES 2009-15 (WFJ)'!P254</f>
        <v>4166.8978201646778</v>
      </c>
      <c r="R253" s="39">
        <f>'[2]BRES 2009-15 (WFJ)'!Q254</f>
        <v>4372.598960256244</v>
      </c>
      <c r="S253" s="39">
        <f>'[2]BRES 2009-15 (WFJ)'!R254</f>
        <v>3741.4204911122993</v>
      </c>
      <c r="T253" s="39">
        <f>'[2]BRES 2009-15 (WFJ)'!S254</f>
        <v>3494.5098551834253</v>
      </c>
      <c r="U253" s="39">
        <f>'[2]BRES 2009-15 (WFJ)'!T254</f>
        <v>3660.7250008824253</v>
      </c>
      <c r="V253" s="39">
        <f>'[2]BRES 2009-15 (WFJ)'!U254</f>
        <v>3729.3848689457177</v>
      </c>
    </row>
    <row r="254" spans="1:22" x14ac:dyDescent="0.35">
      <c r="A254" s="40">
        <v>2920</v>
      </c>
      <c r="B254" s="40">
        <f>VLOOKUP($A254,'SIC lookup'!$A:$D,2,FALSE)</f>
        <v>292</v>
      </c>
      <c r="C254" s="40">
        <f>VLOOKUP($A254,'SIC lookup'!$A:$D,3,FALSE)</f>
        <v>29</v>
      </c>
      <c r="D254" s="40" t="str">
        <f>VLOOKUP($A254,'SIC lookup'!$A:$D,4,FALSE)</f>
        <v>C</v>
      </c>
      <c r="E254" s="39">
        <f>'[2]BRES 2009-15 (WFJ)'!D255</f>
        <v>267.95283870104356</v>
      </c>
      <c r="F254" s="39">
        <f>'[2]BRES 2009-15 (WFJ)'!E255</f>
        <v>275.86403753184845</v>
      </c>
      <c r="G254" s="39">
        <f>'[2]BRES 2009-15 (WFJ)'!F255</f>
        <v>217.0743942665168</v>
      </c>
      <c r="H254" s="39">
        <f>'[2]BRES 2009-15 (WFJ)'!G255</f>
        <v>209.23565711559863</v>
      </c>
      <c r="I254" s="39">
        <f>'[2]BRES 2009-15 (WFJ)'!H255</f>
        <v>213.63935955050366</v>
      </c>
      <c r="J254" s="39">
        <f>'[2]BRES 2009-15 (WFJ)'!I255</f>
        <v>253.02269831005674</v>
      </c>
      <c r="K254" s="39">
        <f>'[2]BRES 2009-15 (WFJ)'!J255</f>
        <v>250.29979120145995</v>
      </c>
      <c r="L254" s="39">
        <f>'[2]BRES 2009-15 (WFJ)'!K255</f>
        <v>249.48642250973808</v>
      </c>
      <c r="M254" s="39">
        <f>'[2]BRES 2009-15 (WFJ)'!L255</f>
        <v>239.76975649872762</v>
      </c>
      <c r="N254" s="39">
        <f>'[2]BRES 2009-15 (WFJ)'!M255</f>
        <v>215.73427247950082</v>
      </c>
      <c r="O254" s="39">
        <f>'[2]BRES 2009-15 (WFJ)'!N255</f>
        <v>208.80033753659779</v>
      </c>
      <c r="P254" s="39">
        <f>'[2]BRES 2009-15 (WFJ)'!O255</f>
        <v>336.78401322657493</v>
      </c>
      <c r="Q254" s="39">
        <f>'[2]BRES 2009-15 (WFJ)'!P255</f>
        <v>128.65207678038456</v>
      </c>
      <c r="R254" s="39">
        <f>'[2]BRES 2009-15 (WFJ)'!Q255</f>
        <v>90.541025973637204</v>
      </c>
      <c r="S254" s="39">
        <f>'[2]BRES 2009-15 (WFJ)'!R255</f>
        <v>99.103978390333666</v>
      </c>
      <c r="T254" s="39">
        <f>'[2]BRES 2009-15 (WFJ)'!S255</f>
        <v>126.58378539882914</v>
      </c>
      <c r="U254" s="39">
        <f>'[2]BRES 2009-15 (WFJ)'!T255</f>
        <v>155.16571952984364</v>
      </c>
      <c r="V254" s="39">
        <f>'[2]BRES 2009-15 (WFJ)'!U255</f>
        <v>110.05369769791058</v>
      </c>
    </row>
    <row r="255" spans="1:22" x14ac:dyDescent="0.35">
      <c r="A255" s="40">
        <v>2931</v>
      </c>
      <c r="B255" s="40">
        <f>VLOOKUP($A255,'SIC lookup'!$A:$D,2,FALSE)</f>
        <v>293</v>
      </c>
      <c r="C255" s="40">
        <f>VLOOKUP($A255,'SIC lookup'!$A:$D,3,FALSE)</f>
        <v>29</v>
      </c>
      <c r="D255" s="40" t="str">
        <f>VLOOKUP($A255,'SIC lookup'!$A:$D,4,FALSE)</f>
        <v>C</v>
      </c>
      <c r="E255" s="39">
        <f>'[2]BRES 2009-15 (WFJ)'!D256</f>
        <v>78.751200350347318</v>
      </c>
      <c r="F255" s="39">
        <f>'[2]BRES 2009-15 (WFJ)'!E256</f>
        <v>102.16688936582518</v>
      </c>
      <c r="G255" s="39">
        <f>'[2]BRES 2009-15 (WFJ)'!F256</f>
        <v>131.16600846707286</v>
      </c>
      <c r="H255" s="39">
        <f>'[2]BRES 2009-15 (WFJ)'!G256</f>
        <v>101.28944386735053</v>
      </c>
      <c r="I255" s="39">
        <f>'[2]BRES 2009-15 (WFJ)'!H256</f>
        <v>84.809107310981545</v>
      </c>
      <c r="J255" s="39">
        <f>'[2]BRES 2009-15 (WFJ)'!I256</f>
        <v>62.409474620232444</v>
      </c>
      <c r="K255" s="39">
        <f>'[2]BRES 2009-15 (WFJ)'!J256</f>
        <v>119.45601184127057</v>
      </c>
      <c r="L255" s="39">
        <f>'[2]BRES 2009-15 (WFJ)'!K256</f>
        <v>199.2171464425129</v>
      </c>
      <c r="M255" s="39">
        <f>'[2]BRES 2009-15 (WFJ)'!L256</f>
        <v>198.15098729379582</v>
      </c>
      <c r="N255" s="39">
        <f>'[2]BRES 2009-15 (WFJ)'!M256</f>
        <v>184.31742335953041</v>
      </c>
      <c r="O255" s="39">
        <f>'[2]BRES 2009-15 (WFJ)'!N256</f>
        <v>168.78846996892139</v>
      </c>
      <c r="P255" s="39">
        <f>'[2]BRES 2009-15 (WFJ)'!O256</f>
        <v>234.37633522350981</v>
      </c>
      <c r="Q255" s="39">
        <f>'[2]BRES 2009-15 (WFJ)'!P256</f>
        <v>162.34666831810432</v>
      </c>
      <c r="R255" s="39">
        <f>'[2]BRES 2009-15 (WFJ)'!Q256</f>
        <v>174.69092070207651</v>
      </c>
      <c r="S255" s="39">
        <f>'[2]BRES 2009-15 (WFJ)'!R256</f>
        <v>151.10903635753846</v>
      </c>
      <c r="T255" s="39">
        <f>'[2]BRES 2009-15 (WFJ)'!S256</f>
        <v>194.36093033678489</v>
      </c>
      <c r="U255" s="39">
        <f>'[2]BRES 2009-15 (WFJ)'!T256</f>
        <v>175.92036991281634</v>
      </c>
      <c r="V255" s="39">
        <f>'[2]BRES 2009-15 (WFJ)'!U256</f>
        <v>141.63432399383274</v>
      </c>
    </row>
    <row r="256" spans="1:22" x14ac:dyDescent="0.35">
      <c r="A256" s="40">
        <v>2932</v>
      </c>
      <c r="B256" s="40">
        <f>VLOOKUP($A256,'SIC lookup'!$A:$D,2,FALSE)</f>
        <v>293</v>
      </c>
      <c r="C256" s="40">
        <f>VLOOKUP($A256,'SIC lookup'!$A:$D,3,FALSE)</f>
        <v>29</v>
      </c>
      <c r="D256" s="40" t="str">
        <f>VLOOKUP($A256,'SIC lookup'!$A:$D,4,FALSE)</f>
        <v>C</v>
      </c>
      <c r="E256" s="39">
        <f>'[2]BRES 2009-15 (WFJ)'!D257</f>
        <v>2193.925586566153</v>
      </c>
      <c r="F256" s="39">
        <f>'[2]BRES 2009-15 (WFJ)'!E257</f>
        <v>2437.604246799955</v>
      </c>
      <c r="G256" s="39">
        <f>'[2]BRES 2009-15 (WFJ)'!F257</f>
        <v>3690.5934211702784</v>
      </c>
      <c r="H256" s="39">
        <f>'[2]BRES 2009-15 (WFJ)'!G257</f>
        <v>3368.0045574547853</v>
      </c>
      <c r="I256" s="39">
        <f>'[2]BRES 2009-15 (WFJ)'!H257</f>
        <v>2295.5450027492921</v>
      </c>
      <c r="J256" s="39">
        <f>'[2]BRES 2009-15 (WFJ)'!I257</f>
        <v>1613.616170568725</v>
      </c>
      <c r="K256" s="39">
        <f>'[2]BRES 2009-15 (WFJ)'!J257</f>
        <v>1523.4795095806408</v>
      </c>
      <c r="L256" s="39">
        <f>'[2]BRES 2009-15 (WFJ)'!K257</f>
        <v>1151.5972532036596</v>
      </c>
      <c r="M256" s="39">
        <f>'[2]BRES 2009-15 (WFJ)'!L257</f>
        <v>1130.5892125998037</v>
      </c>
      <c r="N256" s="39">
        <f>'[2]BRES 2009-15 (WFJ)'!M257</f>
        <v>1058.1773990930014</v>
      </c>
      <c r="O256" s="39">
        <f>'[2]BRES 2009-15 (WFJ)'!N257</f>
        <v>915.89438653305365</v>
      </c>
      <c r="P256" s="39">
        <f>'[2]BRES 2009-15 (WFJ)'!O257</f>
        <v>781.25445074503273</v>
      </c>
      <c r="Q256" s="39">
        <f>'[2]BRES 2009-15 (WFJ)'!P257</f>
        <v>243.00947836294861</v>
      </c>
      <c r="R256" s="39">
        <f>'[2]BRES 2009-15 (WFJ)'!Q257</f>
        <v>174.69092070207651</v>
      </c>
      <c r="S256" s="39">
        <f>'[2]BRES 2009-15 (WFJ)'!R257</f>
        <v>99.103978390333666</v>
      </c>
      <c r="T256" s="39">
        <f>'[2]BRES 2009-15 (WFJ)'!S257</f>
        <v>206.32160297289474</v>
      </c>
      <c r="U256" s="39">
        <f>'[2]BRES 2009-15 (WFJ)'!T257</f>
        <v>190.7451201863683</v>
      </c>
      <c r="V256" s="39">
        <f>'[2]BRES 2009-15 (WFJ)'!U257</f>
        <v>147.37625604763679</v>
      </c>
    </row>
    <row r="257" spans="1:22" x14ac:dyDescent="0.35">
      <c r="A257" s="40">
        <v>3011</v>
      </c>
      <c r="B257" s="40">
        <f>VLOOKUP($A257,'SIC lookup'!$A:$D,2,FALSE)</f>
        <v>301</v>
      </c>
      <c r="C257" s="40">
        <f>VLOOKUP($A257,'SIC lookup'!$A:$D,3,FALSE)</f>
        <v>30</v>
      </c>
      <c r="D257" s="40" t="str">
        <f>VLOOKUP($A257,'SIC lookup'!$A:$D,4,FALSE)</f>
        <v>C</v>
      </c>
      <c r="E257" s="39">
        <f>'[2]BRES 2009-15 (WFJ)'!D258</f>
        <v>347.49181397990634</v>
      </c>
      <c r="F257" s="39">
        <f>'[2]BRES 2009-15 (WFJ)'!E258</f>
        <v>231.3452331462266</v>
      </c>
      <c r="G257" s="39">
        <f>'[2]BRES 2009-15 (WFJ)'!F258</f>
        <v>918.30476918750105</v>
      </c>
      <c r="H257" s="39">
        <f>'[2]BRES 2009-15 (WFJ)'!G258</f>
        <v>127.77341939850335</v>
      </c>
      <c r="I257" s="39">
        <f>'[2]BRES 2009-15 (WFJ)'!H258</f>
        <v>128.26174163798416</v>
      </c>
      <c r="J257" s="39">
        <f>'[2]BRES 2009-15 (WFJ)'!I258</f>
        <v>124.69333736122</v>
      </c>
      <c r="K257" s="39">
        <f>'[2]BRES 2009-15 (WFJ)'!J258</f>
        <v>99.273226467742475</v>
      </c>
      <c r="L257" s="39">
        <f>'[2]BRES 2009-15 (WFJ)'!K258</f>
        <v>105.14426148776266</v>
      </c>
      <c r="M257" s="39">
        <f>'[2]BRES 2009-15 (WFJ)'!L258</f>
        <v>117.698106170236</v>
      </c>
      <c r="N257" s="39">
        <f>'[2]BRES 2009-15 (WFJ)'!M258</f>
        <v>108.96623553465321</v>
      </c>
      <c r="O257" s="39">
        <f>'[2]BRES 2009-15 (WFJ)'!N258</f>
        <v>126.52907354683506</v>
      </c>
      <c r="P257" s="39">
        <f>'[2]BRES 2009-15 (WFJ)'!O258</f>
        <v>36.951224021724528</v>
      </c>
      <c r="Q257" s="39">
        <f>'[2]BRES 2009-15 (WFJ)'!P258</f>
        <v>15.315723426236257</v>
      </c>
      <c r="R257" s="39">
        <f>'[2]BRES 2009-15 (WFJ)'!Q258</f>
        <v>15.977828112994802</v>
      </c>
      <c r="S257" s="39">
        <f>'[2]BRES 2009-15 (WFJ)'!R258</f>
        <v>176.62095158673327</v>
      </c>
      <c r="T257" s="39">
        <f>'[2]BRES 2009-15 (WFJ)'!S258</f>
        <v>8.9705044770823807</v>
      </c>
      <c r="U257" s="39">
        <f>'[2]BRES 2009-15 (WFJ)'!T258</f>
        <v>73.135434682856243</v>
      </c>
      <c r="V257" s="39">
        <f>'[2]BRES 2009-15 (WFJ)'!U258</f>
        <v>53.591365835504277</v>
      </c>
    </row>
    <row r="258" spans="1:22" x14ac:dyDescent="0.35">
      <c r="A258" s="40">
        <v>3012</v>
      </c>
      <c r="B258" s="40">
        <f>VLOOKUP($A258,'SIC lookup'!$A:$D,2,FALSE)</f>
        <v>301</v>
      </c>
      <c r="C258" s="40">
        <f>VLOOKUP($A258,'SIC lookup'!$A:$D,3,FALSE)</f>
        <v>30</v>
      </c>
      <c r="D258" s="40" t="str">
        <f>VLOOKUP($A258,'SIC lookup'!$A:$D,4,FALSE)</f>
        <v>C</v>
      </c>
      <c r="E258" s="39">
        <f>'[2]BRES 2009-15 (WFJ)'!D259</f>
        <v>74.404385247675123</v>
      </c>
      <c r="F258" s="39">
        <f>'[2]BRES 2009-15 (WFJ)'!E259</f>
        <v>125.3545537081654</v>
      </c>
      <c r="G258" s="39">
        <f>'[2]BRES 2009-15 (WFJ)'!F259</f>
        <v>136.77664219685121</v>
      </c>
      <c r="H258" s="39">
        <f>'[2]BRES 2009-15 (WFJ)'!G259</f>
        <v>141.76507038657095</v>
      </c>
      <c r="I258" s="39">
        <f>'[2]BRES 2009-15 (WFJ)'!H259</f>
        <v>158.62056655569307</v>
      </c>
      <c r="J258" s="39">
        <f>'[2]BRES 2009-15 (WFJ)'!I259</f>
        <v>105.82494914394525</v>
      </c>
      <c r="K258" s="39">
        <f>'[2]BRES 2009-15 (WFJ)'!J259</f>
        <v>101.06236250646222</v>
      </c>
      <c r="L258" s="39">
        <f>'[2]BRES 2009-15 (WFJ)'!K259</f>
        <v>104.03670501817295</v>
      </c>
      <c r="M258" s="39">
        <f>'[2]BRES 2009-15 (WFJ)'!L259</f>
        <v>118.17093368983214</v>
      </c>
      <c r="N258" s="39">
        <f>'[2]BRES 2009-15 (WFJ)'!M259</f>
        <v>156.2535670684031</v>
      </c>
      <c r="O258" s="39">
        <f>'[2]BRES 2009-15 (WFJ)'!N259</f>
        <v>176.7639820993455</v>
      </c>
      <c r="P258" s="39">
        <f>'[2]BRES 2009-15 (WFJ)'!O259</f>
        <v>45.397218083832982</v>
      </c>
      <c r="Q258" s="39">
        <f>'[2]BRES 2009-15 (WFJ)'!P259</f>
        <v>23.484109253562259</v>
      </c>
      <c r="R258" s="39">
        <f>'[2]BRES 2009-15 (WFJ)'!Q259</f>
        <v>23.434147899059042</v>
      </c>
      <c r="S258" s="39">
        <f>'[2]BRES 2009-15 (WFJ)'!R259</f>
        <v>195.26427425422176</v>
      </c>
      <c r="T258" s="39">
        <f>'[2]BRES 2009-15 (WFJ)'!S259</f>
        <v>16.944286234488942</v>
      </c>
      <c r="U258" s="39">
        <f>'[2]BRES 2009-15 (WFJ)'!T259</f>
        <v>76.100384737566628</v>
      </c>
      <c r="V258" s="39">
        <f>'[2]BRES 2009-15 (WFJ)'!U259</f>
        <v>67.946195970014358</v>
      </c>
    </row>
    <row r="259" spans="1:22" x14ac:dyDescent="0.35">
      <c r="A259" s="40">
        <v>3020</v>
      </c>
      <c r="B259" s="40">
        <f>VLOOKUP($A259,'SIC lookup'!$A:$D,2,FALSE)</f>
        <v>302</v>
      </c>
      <c r="C259" s="40">
        <f>VLOOKUP($A259,'SIC lookup'!$A:$D,3,FALSE)</f>
        <v>30</v>
      </c>
      <c r="D259" s="40" t="str">
        <f>VLOOKUP($A259,'SIC lookup'!$A:$D,4,FALSE)</f>
        <v>C</v>
      </c>
      <c r="E259" s="39">
        <f>'[2]BRES 2009-15 (WFJ)'!D260</f>
        <v>282.22346624463211</v>
      </c>
      <c r="F259" s="39">
        <f>'[2]BRES 2009-15 (WFJ)'!E260</f>
        <v>339.26064587318774</v>
      </c>
      <c r="G259" s="39">
        <f>'[2]BRES 2009-15 (WFJ)'!F260</f>
        <v>353.68637992457951</v>
      </c>
      <c r="H259" s="39">
        <f>'[2]BRES 2009-15 (WFJ)'!G260</f>
        <v>485.75574384497764</v>
      </c>
      <c r="I259" s="39">
        <f>'[2]BRES 2009-15 (WFJ)'!H260</f>
        <v>461.22433880030582</v>
      </c>
      <c r="J259" s="39">
        <f>'[2]BRES 2009-15 (WFJ)'!I260</f>
        <v>417.85862557232582</v>
      </c>
      <c r="K259" s="39">
        <f>'[2]BRES 2009-15 (WFJ)'!J260</f>
        <v>508.46321450967565</v>
      </c>
      <c r="L259" s="39">
        <f>'[2]BRES 2009-15 (WFJ)'!K260</f>
        <v>391.07505920234053</v>
      </c>
      <c r="M259" s="39">
        <f>'[2]BRES 2009-15 (WFJ)'!L260</f>
        <v>406.91114969381317</v>
      </c>
      <c r="N259" s="39">
        <f>'[2]BRES 2009-15 (WFJ)'!M260</f>
        <v>626.67549570803612</v>
      </c>
      <c r="O259" s="39">
        <f>'[2]BRES 2009-15 (WFJ)'!N260</f>
        <v>978.02281229896255</v>
      </c>
      <c r="P259" s="39">
        <f>'[2]BRES 2009-15 (WFJ)'!O260</f>
        <v>63.34495546581347</v>
      </c>
      <c r="Q259" s="39">
        <f>'[2]BRES 2009-15 (WFJ)'!P260</f>
        <v>4.084192913663002</v>
      </c>
      <c r="R259" s="39">
        <f>'[2]BRES 2009-15 (WFJ)'!Q260</f>
        <v>4.2607541634652799</v>
      </c>
      <c r="S259" s="39">
        <f>'[2]BRES 2009-15 (WFJ)'!R260</f>
        <v>39.249100352607392</v>
      </c>
      <c r="T259" s="39">
        <f>'[2]BRES 2009-15 (WFJ)'!S260</f>
        <v>3.9868908787032797</v>
      </c>
      <c r="U259" s="39">
        <f>'[2]BRES 2009-15 (WFJ)'!T260</f>
        <v>6.9182167943242385</v>
      </c>
      <c r="V259" s="39">
        <f>'[2]BRES 2009-15 (WFJ)'!U260</f>
        <v>7.6559094050720402</v>
      </c>
    </row>
    <row r="260" spans="1:22" x14ac:dyDescent="0.35">
      <c r="A260" s="40">
        <v>3030</v>
      </c>
      <c r="B260" s="40">
        <f>VLOOKUP($A260,'SIC lookup'!$A:$D,2,FALSE)</f>
        <v>303</v>
      </c>
      <c r="C260" s="40">
        <f>VLOOKUP($A260,'SIC lookup'!$A:$D,3,FALSE)</f>
        <v>30</v>
      </c>
      <c r="D260" s="40" t="str">
        <f>VLOOKUP($A260,'SIC lookup'!$A:$D,4,FALSE)</f>
        <v>C</v>
      </c>
      <c r="E260" s="39">
        <f>'[2]BRES 2009-15 (WFJ)'!D261</f>
        <v>1379.8631802383336</v>
      </c>
      <c r="F260" s="39">
        <f>'[2]BRES 2009-15 (WFJ)'!E261</f>
        <v>1480.4903849238294</v>
      </c>
      <c r="G260" s="39">
        <f>'[2]BRES 2009-15 (WFJ)'!F261</f>
        <v>1588.5296808237574</v>
      </c>
      <c r="H260" s="39">
        <f>'[2]BRES 2009-15 (WFJ)'!G261</f>
        <v>1320.0826841396854</v>
      </c>
      <c r="I260" s="39">
        <f>'[2]BRES 2009-15 (WFJ)'!H261</f>
        <v>1144.9922697558545</v>
      </c>
      <c r="J260" s="39">
        <f>'[2]BRES 2009-15 (WFJ)'!I261</f>
        <v>1094.6589787858047</v>
      </c>
      <c r="K260" s="39">
        <f>'[2]BRES 2009-15 (WFJ)'!J261</f>
        <v>1139.4565583043077</v>
      </c>
      <c r="L260" s="39">
        <f>'[2]BRES 2009-15 (WFJ)'!K261</f>
        <v>1087.8131065564833</v>
      </c>
      <c r="M260" s="39">
        <f>'[2]BRES 2009-15 (WFJ)'!L261</f>
        <v>1037.6048303904654</v>
      </c>
      <c r="N260" s="39">
        <f>'[2]BRES 2009-15 (WFJ)'!M261</f>
        <v>1233.3524278717596</v>
      </c>
      <c r="O260" s="39">
        <f>'[2]BRES 2009-15 (WFJ)'!N261</f>
        <v>898.86090703388606</v>
      </c>
      <c r="P260" s="39">
        <f>'[2]BRES 2009-15 (WFJ)'!O261</f>
        <v>307.22303400919532</v>
      </c>
      <c r="Q260" s="39">
        <f>'[2]BRES 2009-15 (WFJ)'!P261</f>
        <v>302.2302756110621</v>
      </c>
      <c r="R260" s="39">
        <f>'[2]BRES 2009-15 (WFJ)'!Q261</f>
        <v>406.9020226109343</v>
      </c>
      <c r="S260" s="39">
        <f>'[2]BRES 2009-15 (WFJ)'!R261</f>
        <v>731.01449406731263</v>
      </c>
      <c r="T260" s="39">
        <f>'[2]BRES 2009-15 (WFJ)'!S261</f>
        <v>540.22371406429443</v>
      </c>
      <c r="U260" s="39">
        <f>'[2]BRES 2009-15 (WFJ)'!T261</f>
        <v>517.87794288941438</v>
      </c>
      <c r="V260" s="39">
        <f>'[2]BRES 2009-15 (WFJ)'!U261</f>
        <v>511.03195278855873</v>
      </c>
    </row>
    <row r="261" spans="1:22" x14ac:dyDescent="0.35">
      <c r="A261" s="40">
        <v>3040</v>
      </c>
      <c r="B261" s="40">
        <f>VLOOKUP($A261,'SIC lookup'!$A:$D,2,FALSE)</f>
        <v>304</v>
      </c>
      <c r="C261" s="40">
        <f>VLOOKUP($A261,'SIC lookup'!$A:$D,3,FALSE)</f>
        <v>30</v>
      </c>
      <c r="D261" s="40" t="str">
        <f>VLOOKUP($A261,'SIC lookup'!$A:$D,4,FALSE)</f>
        <v>C</v>
      </c>
      <c r="E261" s="39">
        <f>'[2]BRES 2009-15 (WFJ)'!D262</f>
        <v>1.7443155363512488</v>
      </c>
      <c r="F261" s="39">
        <f>'[2]BRES 2009-15 (WFJ)'!E262</f>
        <v>1.6273743153953188</v>
      </c>
      <c r="G261" s="39">
        <f>'[2]BRES 2009-15 (WFJ)'!F262</f>
        <v>1.2064011539212813</v>
      </c>
      <c r="H261" s="39">
        <f>'[2]BRES 2009-15 (WFJ)'!G262</f>
        <v>1.1967693583937782</v>
      </c>
      <c r="I261" s="39">
        <f>'[2]BRES 2009-15 (WFJ)'!H262</f>
        <v>0.87162231282448599</v>
      </c>
      <c r="J261" s="39">
        <f>'[2]BRES 2009-15 (WFJ)'!I262</f>
        <v>1.0248914415982502</v>
      </c>
      <c r="K261" s="39">
        <f>'[2]BRES 2009-15 (WFJ)'!J262</f>
        <v>0.62166789119807953</v>
      </c>
      <c r="L261" s="39">
        <f>'[2]BRES 2009-15 (WFJ)'!K262</f>
        <v>0.62221786965849191</v>
      </c>
      <c r="M261" s="39">
        <f>'[2]BRES 2009-15 (WFJ)'!L262</f>
        <v>0.59048896083649449</v>
      </c>
      <c r="N261" s="39">
        <f>'[2]BRES 2009-15 (WFJ)'!M262</f>
        <v>1.0445079692805737</v>
      </c>
      <c r="O261" s="39">
        <f>'[2]BRES 2009-15 (WFJ)'!N262</f>
        <v>0.42697588170475853</v>
      </c>
      <c r="P261" s="39">
        <f>'[2]BRES 2009-15 (WFJ)'!O262</f>
        <v>0</v>
      </c>
      <c r="Q261" s="39">
        <f>'[2]BRES 2009-15 (WFJ)'!P262</f>
        <v>0</v>
      </c>
      <c r="R261" s="39">
        <f>'[2]BRES 2009-15 (WFJ)'!Q262</f>
        <v>3.1955656225989602</v>
      </c>
      <c r="S261" s="39">
        <f>'[2]BRES 2009-15 (WFJ)'!R262</f>
        <v>1.9624550176303694</v>
      </c>
      <c r="T261" s="39">
        <f>'[2]BRES 2009-15 (WFJ)'!S262</f>
        <v>6.9770590377307409</v>
      </c>
      <c r="U261" s="39">
        <f>'[2]BRES 2009-15 (WFJ)'!T262</f>
        <v>20.754650382972713</v>
      </c>
      <c r="V261" s="39">
        <f>'[2]BRES 2009-15 (WFJ)'!U262</f>
        <v>2.870966026902015</v>
      </c>
    </row>
    <row r="262" spans="1:22" x14ac:dyDescent="0.35">
      <c r="A262" s="40">
        <v>3091</v>
      </c>
      <c r="B262" s="40">
        <f>VLOOKUP($A262,'SIC lookup'!$A:$D,2,FALSE)</f>
        <v>309</v>
      </c>
      <c r="C262" s="40">
        <f>VLOOKUP($A262,'SIC lookup'!$A:$D,3,FALSE)</f>
        <v>30</v>
      </c>
      <c r="D262" s="40" t="str">
        <f>VLOOKUP($A262,'SIC lookup'!$A:$D,4,FALSE)</f>
        <v>C</v>
      </c>
      <c r="E262" s="39">
        <f>'[2]BRES 2009-15 (WFJ)'!D263</f>
        <v>33.935193448144318</v>
      </c>
      <c r="F262" s="39">
        <f>'[2]BRES 2009-15 (WFJ)'!E263</f>
        <v>37.803144106925174</v>
      </c>
      <c r="G262" s="39">
        <f>'[2]BRES 2009-15 (WFJ)'!F263</f>
        <v>43.56746057322011</v>
      </c>
      <c r="H262" s="39">
        <f>'[2]BRES 2009-15 (WFJ)'!G263</f>
        <v>48.628692684749346</v>
      </c>
      <c r="I262" s="39">
        <f>'[2]BRES 2009-15 (WFJ)'!H263</f>
        <v>49.702078088259391</v>
      </c>
      <c r="J262" s="39">
        <f>'[2]BRES 2009-15 (WFJ)'!I263</f>
        <v>39.295818914689441</v>
      </c>
      <c r="K262" s="39">
        <f>'[2]BRES 2009-15 (WFJ)'!J263</f>
        <v>43.714637305518771</v>
      </c>
      <c r="L262" s="39">
        <f>'[2]BRES 2009-15 (WFJ)'!K263</f>
        <v>54.620494983847372</v>
      </c>
      <c r="M262" s="39">
        <f>'[2]BRES 2009-15 (WFJ)'!L263</f>
        <v>45.273258079416458</v>
      </c>
      <c r="N262" s="39">
        <f>'[2]BRES 2009-15 (WFJ)'!M263</f>
        <v>39.326765265195171</v>
      </c>
      <c r="O262" s="39">
        <f>'[2]BRES 2009-15 (WFJ)'!N263</f>
        <v>76.163131649551175</v>
      </c>
      <c r="P262" s="39">
        <f>'[2]BRES 2009-15 (WFJ)'!O263</f>
        <v>38.006973279488079</v>
      </c>
      <c r="Q262" s="39">
        <f>'[2]BRES 2009-15 (WFJ)'!P263</f>
        <v>19.39991633989926</v>
      </c>
      <c r="R262" s="39">
        <f>'[2]BRES 2009-15 (WFJ)'!Q263</f>
        <v>10.651885408663201</v>
      </c>
      <c r="S262" s="39">
        <f>'[2]BRES 2009-15 (WFJ)'!R263</f>
        <v>80.460655722845146</v>
      </c>
      <c r="T262" s="39">
        <f>'[2]BRES 2009-15 (WFJ)'!S263</f>
        <v>9.9672271967582002</v>
      </c>
      <c r="U262" s="39">
        <f>'[2]BRES 2009-15 (WFJ)'!T263</f>
        <v>42.497617450848892</v>
      </c>
      <c r="V262" s="39">
        <f>'[2]BRES 2009-15 (WFJ)'!U263</f>
        <v>23.924716890850128</v>
      </c>
    </row>
    <row r="263" spans="1:22" x14ac:dyDescent="0.35">
      <c r="A263" s="40">
        <v>3092</v>
      </c>
      <c r="B263" s="40">
        <f>VLOOKUP($A263,'SIC lookup'!$A:$D,2,FALSE)</f>
        <v>309</v>
      </c>
      <c r="C263" s="40">
        <f>VLOOKUP($A263,'SIC lookup'!$A:$D,3,FALSE)</f>
        <v>30</v>
      </c>
      <c r="D263" s="40" t="str">
        <f>VLOOKUP($A263,'SIC lookup'!$A:$D,4,FALSE)</f>
        <v>C</v>
      </c>
      <c r="E263" s="39">
        <f>'[2]BRES 2009-15 (WFJ)'!D264</f>
        <v>63.652852236771217</v>
      </c>
      <c r="F263" s="39">
        <f>'[2]BRES 2009-15 (WFJ)'!E264</f>
        <v>49.601154129844616</v>
      </c>
      <c r="G263" s="39">
        <f>'[2]BRES 2009-15 (WFJ)'!F264</f>
        <v>67.470232505473803</v>
      </c>
      <c r="H263" s="39">
        <f>'[2]BRES 2009-15 (WFJ)'!G264</f>
        <v>65.550926503731063</v>
      </c>
      <c r="I263" s="39">
        <f>'[2]BRES 2009-15 (WFJ)'!H264</f>
        <v>60.361819627002149</v>
      </c>
      <c r="J263" s="39">
        <f>'[2]BRES 2009-15 (WFJ)'!I264</f>
        <v>60.475998380322942</v>
      </c>
      <c r="K263" s="39">
        <f>'[2]BRES 2009-15 (WFJ)'!J264</f>
        <v>84.541876996565662</v>
      </c>
      <c r="L263" s="39">
        <f>'[2]BRES 2009-15 (WFJ)'!K264</f>
        <v>102.05233092569621</v>
      </c>
      <c r="M263" s="39">
        <f>'[2]BRES 2009-15 (WFJ)'!L264</f>
        <v>101.46785059391513</v>
      </c>
      <c r="N263" s="39">
        <f>'[2]BRES 2009-15 (WFJ)'!M264</f>
        <v>128.45141798800722</v>
      </c>
      <c r="O263" s="39">
        <f>'[2]BRES 2009-15 (WFJ)'!N264</f>
        <v>152.32626329910244</v>
      </c>
      <c r="P263" s="39">
        <f>'[2]BRES 2009-15 (WFJ)'!O264</f>
        <v>88.682937652138861</v>
      </c>
      <c r="Q263" s="39">
        <f>'[2]BRES 2009-15 (WFJ)'!P264</f>
        <v>9.1894340557417546</v>
      </c>
      <c r="R263" s="39">
        <f>'[2]BRES 2009-15 (WFJ)'!Q264</f>
        <v>143.80045301695321</v>
      </c>
      <c r="S263" s="39">
        <f>'[2]BRES 2009-15 (WFJ)'!R264</f>
        <v>218.81373446578621</v>
      </c>
      <c r="T263" s="39">
        <f>'[2]BRES 2009-15 (WFJ)'!S264</f>
        <v>213.29866201062549</v>
      </c>
      <c r="U263" s="39">
        <f>'[2]BRES 2009-15 (WFJ)'!T264</f>
        <v>285.62352193710069</v>
      </c>
      <c r="V263" s="39">
        <f>'[2]BRES 2009-15 (WFJ)'!U264</f>
        <v>229.67728215216118</v>
      </c>
    </row>
    <row r="264" spans="1:22" x14ac:dyDescent="0.35">
      <c r="A264" s="40">
        <v>3099</v>
      </c>
      <c r="B264" s="40">
        <f>VLOOKUP($A264,'SIC lookup'!$A:$D,2,FALSE)</f>
        <v>309</v>
      </c>
      <c r="C264" s="40">
        <f>VLOOKUP($A264,'SIC lookup'!$A:$D,3,FALSE)</f>
        <v>30</v>
      </c>
      <c r="D264" s="40" t="str">
        <f>VLOOKUP($A264,'SIC lookup'!$A:$D,4,FALSE)</f>
        <v>C</v>
      </c>
      <c r="E264" s="39">
        <f>'[2]BRES 2009-15 (WFJ)'!D265</f>
        <v>63.023466460219346</v>
      </c>
      <c r="F264" s="39">
        <f>'[2]BRES 2009-15 (WFJ)'!E265</f>
        <v>62.684744030513656</v>
      </c>
      <c r="G264" s="39">
        <f>'[2]BRES 2009-15 (WFJ)'!F265</f>
        <v>126.66526551031833</v>
      </c>
      <c r="H264" s="39">
        <f>'[2]BRES 2009-15 (WFJ)'!G265</f>
        <v>104.6393533958082</v>
      </c>
      <c r="I264" s="39">
        <f>'[2]BRES 2009-15 (WFJ)'!H265</f>
        <v>109.12676296627791</v>
      </c>
      <c r="J264" s="39">
        <f>'[2]BRES 2009-15 (WFJ)'!I265</f>
        <v>51.673630673073824</v>
      </c>
      <c r="K264" s="39">
        <f>'[2]BRES 2009-15 (WFJ)'!J265</f>
        <v>62.348394240733342</v>
      </c>
      <c r="L264" s="39">
        <f>'[2]BRES 2009-15 (WFJ)'!K265</f>
        <v>12.09534351425353</v>
      </c>
      <c r="M264" s="39">
        <f>'[2]BRES 2009-15 (WFJ)'!L265</f>
        <v>77.852031851616545</v>
      </c>
      <c r="N264" s="39">
        <f>'[2]BRES 2009-15 (WFJ)'!M265</f>
        <v>115.05443430521748</v>
      </c>
      <c r="O264" s="39">
        <f>'[2]BRES 2009-15 (WFJ)'!N265</f>
        <v>115.49133415724062</v>
      </c>
      <c r="P264" s="39">
        <f>'[2]BRES 2009-15 (WFJ)'!O265</f>
        <v>66.512203239104139</v>
      </c>
      <c r="Q264" s="39">
        <f>'[2]BRES 2009-15 (WFJ)'!P265</f>
        <v>87.810147643754547</v>
      </c>
      <c r="R264" s="39">
        <f>'[2]BRES 2009-15 (WFJ)'!Q265</f>
        <v>17.04301665386112</v>
      </c>
      <c r="S264" s="39">
        <f>'[2]BRES 2009-15 (WFJ)'!R265</f>
        <v>55.929968002465529</v>
      </c>
      <c r="T264" s="39">
        <f>'[2]BRES 2009-15 (WFJ)'!S265</f>
        <v>5.9803363180549196</v>
      </c>
      <c r="U264" s="39">
        <f>'[2]BRES 2009-15 (WFJ)'!T265</f>
        <v>19.766333698069253</v>
      </c>
      <c r="V264" s="39">
        <f>'[2]BRES 2009-15 (WFJ)'!U265</f>
        <v>11.48386410760806</v>
      </c>
    </row>
    <row r="265" spans="1:22" x14ac:dyDescent="0.35">
      <c r="A265" s="40">
        <v>3101</v>
      </c>
      <c r="B265" s="40">
        <f>VLOOKUP($A265,'SIC lookup'!$A:$D,2,FALSE)</f>
        <v>310</v>
      </c>
      <c r="C265" s="40">
        <f>VLOOKUP($A265,'SIC lookup'!$A:$D,3,FALSE)</f>
        <v>31</v>
      </c>
      <c r="D265" s="40" t="str">
        <f>VLOOKUP($A265,'SIC lookup'!$A:$D,4,FALSE)</f>
        <v>C</v>
      </c>
      <c r="E265" s="39">
        <f>'[2]BRES 2009-15 (WFJ)'!D266</f>
        <v>1858.7276961787736</v>
      </c>
      <c r="F265" s="39">
        <f>'[2]BRES 2009-15 (WFJ)'!E266</f>
        <v>1849.1727423587079</v>
      </c>
      <c r="G265" s="39">
        <f>'[2]BRES 2009-15 (WFJ)'!F266</f>
        <v>1580.078952667513</v>
      </c>
      <c r="H265" s="39">
        <f>'[2]BRES 2009-15 (WFJ)'!G266</f>
        <v>1392.8561356151581</v>
      </c>
      <c r="I265" s="39">
        <f>'[2]BRES 2009-15 (WFJ)'!H266</f>
        <v>1128.5878771367618</v>
      </c>
      <c r="J265" s="39">
        <f>'[2]BRES 2009-15 (WFJ)'!I266</f>
        <v>1064.6572353713148</v>
      </c>
      <c r="K265" s="39">
        <f>'[2]BRES 2009-15 (WFJ)'!J266</f>
        <v>1123.1931591908624</v>
      </c>
      <c r="L265" s="39">
        <f>'[2]BRES 2009-15 (WFJ)'!K266</f>
        <v>942.45606971360291</v>
      </c>
      <c r="M265" s="39">
        <f>'[2]BRES 2009-15 (WFJ)'!L266</f>
        <v>899.4731987850389</v>
      </c>
      <c r="N265" s="39">
        <f>'[2]BRES 2009-15 (WFJ)'!M266</f>
        <v>627.71528154062457</v>
      </c>
      <c r="O265" s="39">
        <f>'[2]BRES 2009-15 (WFJ)'!N266</f>
        <v>624.43499197739391</v>
      </c>
      <c r="P265" s="39">
        <f>'[2]BRES 2009-15 (WFJ)'!O266</f>
        <v>3156.6902807130377</v>
      </c>
      <c r="Q265" s="39">
        <f>'[2]BRES 2009-15 (WFJ)'!P266</f>
        <v>1137.4477264551458</v>
      </c>
      <c r="R265" s="39">
        <f>'[2]BRES 2009-15 (WFJ)'!Q266</f>
        <v>691.3073630222417</v>
      </c>
      <c r="S265" s="39">
        <f>'[2]BRES 2009-15 (WFJ)'!R266</f>
        <v>622.09824058882725</v>
      </c>
      <c r="T265" s="39">
        <f>'[2]BRES 2009-15 (WFJ)'!S266</f>
        <v>1059.5162510153966</v>
      </c>
      <c r="U265" s="39">
        <f>'[2]BRES 2009-15 (WFJ)'!T266</f>
        <v>850.94066570188136</v>
      </c>
      <c r="V265" s="39">
        <f>'[2]BRES 2009-15 (WFJ)'!U266</f>
        <v>689.03184645648355</v>
      </c>
    </row>
    <row r="266" spans="1:22" x14ac:dyDescent="0.35">
      <c r="A266" s="40">
        <v>3102</v>
      </c>
      <c r="B266" s="40">
        <f>VLOOKUP($A266,'SIC lookup'!$A:$D,2,FALSE)</f>
        <v>310</v>
      </c>
      <c r="C266" s="40">
        <f>VLOOKUP($A266,'SIC lookup'!$A:$D,3,FALSE)</f>
        <v>31</v>
      </c>
      <c r="D266" s="40" t="str">
        <f>VLOOKUP($A266,'SIC lookup'!$A:$D,4,FALSE)</f>
        <v>C</v>
      </c>
      <c r="E266" s="39">
        <f>'[2]BRES 2009-15 (WFJ)'!D267</f>
        <v>214.03144633538753</v>
      </c>
      <c r="F266" s="39">
        <f>'[2]BRES 2009-15 (WFJ)'!E267</f>
        <v>162.56616501197976</v>
      </c>
      <c r="G266" s="39">
        <f>'[2]BRES 2009-15 (WFJ)'!F267</f>
        <v>194.00870019742743</v>
      </c>
      <c r="H266" s="39">
        <f>'[2]BRES 2009-15 (WFJ)'!G267</f>
        <v>192.4726530733229</v>
      </c>
      <c r="I266" s="39">
        <f>'[2]BRES 2009-15 (WFJ)'!H267</f>
        <v>241.26223496672725</v>
      </c>
      <c r="J266" s="39">
        <f>'[2]BRES 2009-15 (WFJ)'!I267</f>
        <v>222.25831086672471</v>
      </c>
      <c r="K266" s="39">
        <f>'[2]BRES 2009-15 (WFJ)'!J267</f>
        <v>288.83563798068622</v>
      </c>
      <c r="L266" s="39">
        <f>'[2]BRES 2009-15 (WFJ)'!K267</f>
        <v>247.20022910420201</v>
      </c>
      <c r="M266" s="39">
        <f>'[2]BRES 2009-15 (WFJ)'!L267</f>
        <v>248.68939206888405</v>
      </c>
      <c r="N266" s="39">
        <f>'[2]BRES 2009-15 (WFJ)'!M267</f>
        <v>210.71462707603928</v>
      </c>
      <c r="O266" s="39">
        <f>'[2]BRES 2009-15 (WFJ)'!N267</f>
        <v>216.34642176618863</v>
      </c>
      <c r="P266" s="39">
        <f>'[2]BRES 2009-15 (WFJ)'!O267</f>
        <v>1185.6064164684753</v>
      </c>
      <c r="Q266" s="39">
        <f>'[2]BRES 2009-15 (WFJ)'!P267</f>
        <v>511.54516243629109</v>
      </c>
      <c r="R266" s="39">
        <f>'[2]BRES 2009-15 (WFJ)'!Q267</f>
        <v>305.70911122863384</v>
      </c>
      <c r="S266" s="39">
        <f>'[2]BRES 2009-15 (WFJ)'!R267</f>
        <v>330.6736704707173</v>
      </c>
      <c r="T266" s="39">
        <f>'[2]BRES 2009-15 (WFJ)'!S267</f>
        <v>849.20775716379865</v>
      </c>
      <c r="U266" s="39">
        <f>'[2]BRES 2009-15 (WFJ)'!T267</f>
        <v>571.24704387420138</v>
      </c>
      <c r="V266" s="39">
        <f>'[2]BRES 2009-15 (WFJ)'!U267</f>
        <v>492.84916795151253</v>
      </c>
    </row>
    <row r="267" spans="1:22" x14ac:dyDescent="0.35">
      <c r="A267" s="40">
        <v>3103</v>
      </c>
      <c r="B267" s="40">
        <f>VLOOKUP($A267,'SIC lookup'!$A:$D,2,FALSE)</f>
        <v>310</v>
      </c>
      <c r="C267" s="40">
        <f>VLOOKUP($A267,'SIC lookup'!$A:$D,3,FALSE)</f>
        <v>31</v>
      </c>
      <c r="D267" s="40" t="str">
        <f>VLOOKUP($A267,'SIC lookup'!$A:$D,4,FALSE)</f>
        <v>C</v>
      </c>
      <c r="E267" s="39">
        <f>'[2]BRES 2009-15 (WFJ)'!D268</f>
        <v>280.7197879661166</v>
      </c>
      <c r="F267" s="39">
        <f>'[2]BRES 2009-15 (WFJ)'!E268</f>
        <v>14.937216503650765</v>
      </c>
      <c r="G267" s="39">
        <f>'[2]BRES 2009-15 (WFJ)'!F268</f>
        <v>14.950888375905121</v>
      </c>
      <c r="H267" s="39">
        <f>'[2]BRES 2009-15 (WFJ)'!G268</f>
        <v>194.38680678724552</v>
      </c>
      <c r="I267" s="39">
        <f>'[2]BRES 2009-15 (WFJ)'!H268</f>
        <v>183.50338658438008</v>
      </c>
      <c r="J267" s="39">
        <f>'[2]BRES 2009-15 (WFJ)'!I268</f>
        <v>170.31061249030779</v>
      </c>
      <c r="K267" s="39">
        <f>'[2]BRES 2009-15 (WFJ)'!J268</f>
        <v>166.79550480863693</v>
      </c>
      <c r="L267" s="39">
        <f>'[2]BRES 2009-15 (WFJ)'!K268</f>
        <v>186.56784455611489</v>
      </c>
      <c r="M267" s="39">
        <f>'[2]BRES 2009-15 (WFJ)'!L268</f>
        <v>23.942380881661844</v>
      </c>
      <c r="N267" s="39">
        <f>'[2]BRES 2009-15 (WFJ)'!M268</f>
        <v>26.918669386643661</v>
      </c>
      <c r="O267" s="39">
        <f>'[2]BRES 2009-15 (WFJ)'!N268</f>
        <v>17.350622204480629</v>
      </c>
      <c r="P267" s="39">
        <f>'[2]BRES 2009-15 (WFJ)'!O268</f>
        <v>84.459940621084627</v>
      </c>
      <c r="Q267" s="39">
        <f>'[2]BRES 2009-15 (WFJ)'!P268</f>
        <v>35.736687994551268</v>
      </c>
      <c r="R267" s="39">
        <f>'[2]BRES 2009-15 (WFJ)'!Q268</f>
        <v>67.106878074578162</v>
      </c>
      <c r="S267" s="39">
        <f>'[2]BRES 2009-15 (WFJ)'!R268</f>
        <v>207.03900436000399</v>
      </c>
      <c r="T267" s="39">
        <f>'[2]BRES 2009-15 (WFJ)'!S268</f>
        <v>225.25933464673531</v>
      </c>
      <c r="U267" s="39">
        <f>'[2]BRES 2009-15 (WFJ)'!T268</f>
        <v>207.54650382972716</v>
      </c>
      <c r="V267" s="39">
        <f>'[2]BRES 2009-15 (WFJ)'!U268</f>
        <v>179.91387101919295</v>
      </c>
    </row>
    <row r="268" spans="1:22" x14ac:dyDescent="0.35">
      <c r="A268" s="40">
        <v>3109</v>
      </c>
      <c r="B268" s="40">
        <f>VLOOKUP($A268,'SIC lookup'!$A:$D,2,FALSE)</f>
        <v>310</v>
      </c>
      <c r="C268" s="40">
        <f>VLOOKUP($A268,'SIC lookup'!$A:$D,3,FALSE)</f>
        <v>31</v>
      </c>
      <c r="D268" s="40" t="str">
        <f>VLOOKUP($A268,'SIC lookup'!$A:$D,4,FALSE)</f>
        <v>C</v>
      </c>
      <c r="E268" s="39">
        <f>'[2]BRES 2009-15 (WFJ)'!D269</f>
        <v>2211.6276368542394</v>
      </c>
      <c r="F268" s="39">
        <f>'[2]BRES 2009-15 (WFJ)'!E269</f>
        <v>2493.9983023620398</v>
      </c>
      <c r="G268" s="39">
        <f>'[2]BRES 2009-15 (WFJ)'!F269</f>
        <v>2488.6454338671938</v>
      </c>
      <c r="H268" s="39">
        <f>'[2]BRES 2009-15 (WFJ)'!G269</f>
        <v>2056.9550335346316</v>
      </c>
      <c r="I268" s="39">
        <f>'[2]BRES 2009-15 (WFJ)'!H269</f>
        <v>1757.702621094666</v>
      </c>
      <c r="J268" s="39">
        <f>'[2]BRES 2009-15 (WFJ)'!I269</f>
        <v>1638.7701497670234</v>
      </c>
      <c r="K268" s="39">
        <f>'[2]BRES 2009-15 (WFJ)'!J269</f>
        <v>1531.4159681615283</v>
      </c>
      <c r="L268" s="39">
        <f>'[2]BRES 2009-15 (WFJ)'!K269</f>
        <v>1520.6604969943862</v>
      </c>
      <c r="M268" s="39">
        <f>'[2]BRES 2009-15 (WFJ)'!L269</f>
        <v>1428.0211021337368</v>
      </c>
      <c r="N268" s="39">
        <f>'[2]BRES 2009-15 (WFJ)'!M269</f>
        <v>1217.4658742994732</v>
      </c>
      <c r="O268" s="39">
        <f>'[2]BRES 2009-15 (WFJ)'!N269</f>
        <v>1072.6780183314586</v>
      </c>
      <c r="P268" s="39">
        <f>'[2]BRES 2009-15 (WFJ)'!O269</f>
        <v>5551.1295973207862</v>
      </c>
      <c r="Q268" s="39">
        <f>'[2]BRES 2009-15 (WFJ)'!P269</f>
        <v>2657.7885385661989</v>
      </c>
      <c r="R268" s="39">
        <f>'[2]BRES 2009-15 (WFJ)'!Q269</f>
        <v>1762.8870351337598</v>
      </c>
      <c r="S268" s="39">
        <f>'[2]BRES 2009-15 (WFJ)'!R269</f>
        <v>1991.8918428948252</v>
      </c>
      <c r="T268" s="39">
        <f>'[2]BRES 2009-15 (WFJ)'!S269</f>
        <v>4274.9437446895918</v>
      </c>
      <c r="U268" s="39">
        <f>'[2]BRES 2009-15 (WFJ)'!T269</f>
        <v>3064.7700398856377</v>
      </c>
      <c r="V268" s="39">
        <f>'[2]BRES 2009-15 (WFJ)'!U269</f>
        <v>2761.8693178797384</v>
      </c>
    </row>
    <row r="269" spans="1:22" x14ac:dyDescent="0.35">
      <c r="A269" s="40">
        <v>3211</v>
      </c>
      <c r="B269" s="40">
        <f>VLOOKUP($A269,'SIC lookup'!$A:$D,2,FALSE)</f>
        <v>321</v>
      </c>
      <c r="C269" s="40">
        <f>VLOOKUP($A269,'SIC lookup'!$A:$D,3,FALSE)</f>
        <v>32</v>
      </c>
      <c r="D269" s="40" t="str">
        <f>VLOOKUP($A269,'SIC lookup'!$A:$D,4,FALSE)</f>
        <v>C</v>
      </c>
      <c r="E269" s="39">
        <f>'[2]BRES 2009-15 (WFJ)'!D270</f>
        <v>35.715519652720218</v>
      </c>
      <c r="F269" s="39">
        <f>'[2]BRES 2009-15 (WFJ)'!E270</f>
        <v>36.538524000369243</v>
      </c>
      <c r="G269" s="39">
        <f>'[2]BRES 2009-15 (WFJ)'!F270</f>
        <v>59.165316011958282</v>
      </c>
      <c r="H269" s="39">
        <f>'[2]BRES 2009-15 (WFJ)'!G270</f>
        <v>65.359583280453137</v>
      </c>
      <c r="I269" s="39">
        <f>'[2]BRES 2009-15 (WFJ)'!H270</f>
        <v>39.561863443752323</v>
      </c>
      <c r="J269" s="39">
        <f>'[2]BRES 2009-15 (WFJ)'!I270</f>
        <v>18.599878594200852</v>
      </c>
      <c r="K269" s="39">
        <f>'[2]BRES 2009-15 (WFJ)'!J270</f>
        <v>8.763431982044688</v>
      </c>
      <c r="L269" s="39">
        <f>'[2]BRES 2009-15 (WFJ)'!K270</f>
        <v>7.7683816894466089</v>
      </c>
      <c r="M269" s="39">
        <f>'[2]BRES 2009-15 (WFJ)'!L270</f>
        <v>4.338253150279944</v>
      </c>
      <c r="N269" s="39">
        <f>'[2]BRES 2009-15 (WFJ)'!M270</f>
        <v>5.5297730605057618</v>
      </c>
      <c r="O269" s="39">
        <f>'[2]BRES 2009-15 (WFJ)'!N270</f>
        <v>3.2842064371734243</v>
      </c>
      <c r="P269" s="39">
        <f>'[2]BRES 2009-15 (WFJ)'!O270</f>
        <v>0</v>
      </c>
      <c r="Q269" s="39">
        <f>'[2]BRES 2009-15 (WFJ)'!P270</f>
        <v>0</v>
      </c>
      <c r="R269" s="39">
        <f>'[2]BRES 2009-15 (WFJ)'!Q270</f>
        <v>0</v>
      </c>
      <c r="S269" s="39">
        <f>'[2]BRES 2009-15 (WFJ)'!R270</f>
        <v>0</v>
      </c>
      <c r="T269" s="39">
        <f>'[2]BRES 2009-15 (WFJ)'!S270</f>
        <v>0</v>
      </c>
      <c r="U269" s="39">
        <f>'[2]BRES 2009-15 (WFJ)'!T270</f>
        <v>7.9065334792277007</v>
      </c>
      <c r="V269" s="39">
        <f>'[2]BRES 2009-15 (WFJ)'!U270</f>
        <v>0</v>
      </c>
    </row>
    <row r="270" spans="1:22" x14ac:dyDescent="0.35">
      <c r="A270" s="40">
        <v>3212</v>
      </c>
      <c r="B270" s="40">
        <f>VLOOKUP($A270,'SIC lookup'!$A:$D,2,FALSE)</f>
        <v>321</v>
      </c>
      <c r="C270" s="40">
        <f>VLOOKUP($A270,'SIC lookup'!$A:$D,3,FALSE)</f>
        <v>32</v>
      </c>
      <c r="D270" s="40" t="str">
        <f>VLOOKUP($A270,'SIC lookup'!$A:$D,4,FALSE)</f>
        <v>C</v>
      </c>
      <c r="E270" s="39">
        <f>'[2]BRES 2009-15 (WFJ)'!D271</f>
        <v>1867.2637120048923</v>
      </c>
      <c r="F270" s="39">
        <f>'[2]BRES 2009-15 (WFJ)'!E271</f>
        <v>2024.1608033357656</v>
      </c>
      <c r="G270" s="39">
        <f>'[2]BRES 2009-15 (WFJ)'!F271</f>
        <v>1879.5593568517204</v>
      </c>
      <c r="H270" s="39">
        <f>'[2]BRES 2009-15 (WFJ)'!G271</f>
        <v>1836.9718547018497</v>
      </c>
      <c r="I270" s="39">
        <f>'[2]BRES 2009-15 (WFJ)'!H271</f>
        <v>1720.1378620950231</v>
      </c>
      <c r="J270" s="39">
        <f>'[2]BRES 2009-15 (WFJ)'!I271</f>
        <v>1726.4866421867514</v>
      </c>
      <c r="K270" s="39">
        <f>'[2]BRES 2009-15 (WFJ)'!J271</f>
        <v>1796.456545306984</v>
      </c>
      <c r="L270" s="39">
        <f>'[2]BRES 2009-15 (WFJ)'!K271</f>
        <v>1680.6535706341053</v>
      </c>
      <c r="M270" s="39">
        <f>'[2]BRES 2009-15 (WFJ)'!L271</f>
        <v>1554.5841053429863</v>
      </c>
      <c r="N270" s="39">
        <f>'[2]BRES 2009-15 (WFJ)'!M271</f>
        <v>1297.898079144833</v>
      </c>
      <c r="O270" s="39">
        <f>'[2]BRES 2009-15 (WFJ)'!N271</f>
        <v>1500.4484629841736</v>
      </c>
      <c r="P270" s="39">
        <f>'[2]BRES 2009-15 (WFJ)'!O271</f>
        <v>1598.4043762540264</v>
      </c>
      <c r="Q270" s="39">
        <f>'[2]BRES 2009-15 (WFJ)'!P271</f>
        <v>1443.7621949798711</v>
      </c>
      <c r="R270" s="39">
        <f>'[2]BRES 2009-15 (WFJ)'!Q271</f>
        <v>999.14685133260821</v>
      </c>
      <c r="S270" s="39">
        <f>'[2]BRES 2009-15 (WFJ)'!R271</f>
        <v>2321.5842858567275</v>
      </c>
      <c r="T270" s="39">
        <f>'[2]BRES 2009-15 (WFJ)'!S271</f>
        <v>472.44656912633872</v>
      </c>
      <c r="U270" s="39">
        <f>'[2]BRES 2009-15 (WFJ)'!T271</f>
        <v>1326.3209911404469</v>
      </c>
      <c r="V270" s="39">
        <f>'[2]BRES 2009-15 (WFJ)'!U271</f>
        <v>810.56940826200218</v>
      </c>
    </row>
    <row r="271" spans="1:22" x14ac:dyDescent="0.35">
      <c r="A271" s="40">
        <v>3213</v>
      </c>
      <c r="B271" s="40">
        <f>VLOOKUP($A271,'SIC lookup'!$A:$D,2,FALSE)</f>
        <v>321</v>
      </c>
      <c r="C271" s="40">
        <f>VLOOKUP($A271,'SIC lookup'!$A:$D,3,FALSE)</f>
        <v>32</v>
      </c>
      <c r="D271" s="40" t="str">
        <f>VLOOKUP($A271,'SIC lookup'!$A:$D,4,FALSE)</f>
        <v>C</v>
      </c>
      <c r="E271" s="39">
        <f>'[2]BRES 2009-15 (WFJ)'!D272</f>
        <v>322.78909026419319</v>
      </c>
      <c r="F271" s="39">
        <f>'[2]BRES 2009-15 (WFJ)'!E272</f>
        <v>278.81026618546048</v>
      </c>
      <c r="G271" s="39">
        <f>'[2]BRES 2009-15 (WFJ)'!F272</f>
        <v>325.40723731703298</v>
      </c>
      <c r="H271" s="39">
        <f>'[2]BRES 2009-15 (WFJ)'!G272</f>
        <v>206.56255816494203</v>
      </c>
      <c r="I271" s="39">
        <f>'[2]BRES 2009-15 (WFJ)'!H272</f>
        <v>150.94005545262249</v>
      </c>
      <c r="J271" s="39">
        <f>'[2]BRES 2009-15 (WFJ)'!I272</f>
        <v>108.38132889111144</v>
      </c>
      <c r="K271" s="39">
        <f>'[2]BRES 2009-15 (WFJ)'!J272</f>
        <v>128.572967623464</v>
      </c>
      <c r="L271" s="39">
        <f>'[2]BRES 2009-15 (WFJ)'!K272</f>
        <v>135.79887522998777</v>
      </c>
      <c r="M271" s="39">
        <f>'[2]BRES 2009-15 (WFJ)'!L272</f>
        <v>136.3258358034162</v>
      </c>
      <c r="N271" s="39">
        <f>'[2]BRES 2009-15 (WFJ)'!M272</f>
        <v>115.07835343589332</v>
      </c>
      <c r="O271" s="39">
        <f>'[2]BRES 2009-15 (WFJ)'!N272</f>
        <v>133.04800634607162</v>
      </c>
      <c r="P271" s="39">
        <f>'[2]BRES 2009-15 (WFJ)'!O272</f>
        <v>160.47388718006079</v>
      </c>
      <c r="Q271" s="39">
        <f>'[2]BRES 2009-15 (WFJ)'!P272</f>
        <v>164.38876477493582</v>
      </c>
      <c r="R271" s="39">
        <f>'[2]BRES 2009-15 (WFJ)'!Q272</f>
        <v>119.30111657702786</v>
      </c>
      <c r="S271" s="39">
        <f>'[2]BRES 2009-15 (WFJ)'!R272</f>
        <v>193.3018192365914</v>
      </c>
      <c r="T271" s="39">
        <f>'[2]BRES 2009-15 (WFJ)'!S272</f>
        <v>53.823026862494281</v>
      </c>
      <c r="U271" s="39">
        <f>'[2]BRES 2009-15 (WFJ)'!T272</f>
        <v>115.63305213370514</v>
      </c>
      <c r="V271" s="39">
        <f>'[2]BRES 2009-15 (WFJ)'!U272</f>
        <v>97.6128449146685</v>
      </c>
    </row>
    <row r="272" spans="1:22" x14ac:dyDescent="0.35">
      <c r="A272" s="40">
        <v>3220</v>
      </c>
      <c r="B272" s="40">
        <f>VLOOKUP($A272,'SIC lookup'!$A:$D,2,FALSE)</f>
        <v>322</v>
      </c>
      <c r="C272" s="40">
        <f>VLOOKUP($A272,'SIC lookup'!$A:$D,3,FALSE)</f>
        <v>32</v>
      </c>
      <c r="D272" s="40" t="str">
        <f>VLOOKUP($A272,'SIC lookup'!$A:$D,4,FALSE)</f>
        <v>C</v>
      </c>
      <c r="E272" s="39">
        <f>'[2]BRES 2009-15 (WFJ)'!D273</f>
        <v>425.30132647799655</v>
      </c>
      <c r="F272" s="39">
        <f>'[2]BRES 2009-15 (WFJ)'!E273</f>
        <v>425.58444573700592</v>
      </c>
      <c r="G272" s="39">
        <f>'[2]BRES 2009-15 (WFJ)'!F273</f>
        <v>296.82758200475809</v>
      </c>
      <c r="H272" s="39">
        <f>'[2]BRES 2009-15 (WFJ)'!G273</f>
        <v>122.4360803891401</v>
      </c>
      <c r="I272" s="39">
        <f>'[2]BRES 2009-15 (WFJ)'!H273</f>
        <v>118.67659238053388</v>
      </c>
      <c r="J272" s="39">
        <f>'[2]BRES 2009-15 (WFJ)'!I273</f>
        <v>120.92423345078977</v>
      </c>
      <c r="K272" s="39">
        <f>'[2]BRES 2009-15 (WFJ)'!J273</f>
        <v>127.53934400971806</v>
      </c>
      <c r="L272" s="39">
        <f>'[2]BRES 2009-15 (WFJ)'!K273</f>
        <v>142.3170598894356</v>
      </c>
      <c r="M272" s="39">
        <f>'[2]BRES 2009-15 (WFJ)'!L273</f>
        <v>131.76444917969454</v>
      </c>
      <c r="N272" s="39">
        <f>'[2]BRES 2009-15 (WFJ)'!M273</f>
        <v>145.56023957354185</v>
      </c>
      <c r="O272" s="39">
        <f>'[2]BRES 2009-15 (WFJ)'!N273</f>
        <v>111.75717698808336</v>
      </c>
      <c r="P272" s="39">
        <f>'[2]BRES 2009-15 (WFJ)'!O273</f>
        <v>136.19165425149896</v>
      </c>
      <c r="Q272" s="39">
        <f>'[2]BRES 2009-15 (WFJ)'!P273</f>
        <v>104.14691929840654</v>
      </c>
      <c r="R272" s="39">
        <f>'[2]BRES 2009-15 (WFJ)'!Q273</f>
        <v>69.237255156310809</v>
      </c>
      <c r="S272" s="39">
        <f>'[2]BRES 2009-15 (WFJ)'!R273</f>
        <v>129.5220311636044</v>
      </c>
      <c r="T272" s="39">
        <f>'[2]BRES 2009-15 (WFJ)'!S273</f>
        <v>31.895127029626238</v>
      </c>
      <c r="U272" s="39">
        <f>'[2]BRES 2009-15 (WFJ)'!T273</f>
        <v>126.50453566764321</v>
      </c>
      <c r="V272" s="39">
        <f>'[2]BRES 2009-15 (WFJ)'!U273</f>
        <v>80.387048753256423</v>
      </c>
    </row>
    <row r="273" spans="1:22" x14ac:dyDescent="0.35">
      <c r="A273" s="40">
        <v>3230</v>
      </c>
      <c r="B273" s="40">
        <f>VLOOKUP($A273,'SIC lookup'!$A:$D,2,FALSE)</f>
        <v>323</v>
      </c>
      <c r="C273" s="40">
        <f>VLOOKUP($A273,'SIC lookup'!$A:$D,3,FALSE)</f>
        <v>32</v>
      </c>
      <c r="D273" s="40" t="str">
        <f>VLOOKUP($A273,'SIC lookup'!$A:$D,4,FALSE)</f>
        <v>C</v>
      </c>
      <c r="E273" s="39">
        <f>'[2]BRES 2009-15 (WFJ)'!D274</f>
        <v>174.67677730310305</v>
      </c>
      <c r="F273" s="39">
        <f>'[2]BRES 2009-15 (WFJ)'!E274</f>
        <v>227.01761305850169</v>
      </c>
      <c r="G273" s="39">
        <f>'[2]BRES 2009-15 (WFJ)'!F274</f>
        <v>225.06134839063171</v>
      </c>
      <c r="H273" s="39">
        <f>'[2]BRES 2009-15 (WFJ)'!G274</f>
        <v>167.71583277818476</v>
      </c>
      <c r="I273" s="39">
        <f>'[2]BRES 2009-15 (WFJ)'!H274</f>
        <v>133.76975914135349</v>
      </c>
      <c r="J273" s="39">
        <f>'[2]BRES 2009-15 (WFJ)'!I274</f>
        <v>109.87498858713677</v>
      </c>
      <c r="K273" s="39">
        <f>'[2]BRES 2009-15 (WFJ)'!J274</f>
        <v>159.17736974475733</v>
      </c>
      <c r="L273" s="39">
        <f>'[2]BRES 2009-15 (WFJ)'!K274</f>
        <v>183.21286810023568</v>
      </c>
      <c r="M273" s="39">
        <f>'[2]BRES 2009-15 (WFJ)'!L274</f>
        <v>184.82752223960361</v>
      </c>
      <c r="N273" s="39">
        <f>'[2]BRES 2009-15 (WFJ)'!M274</f>
        <v>210.34928319153664</v>
      </c>
      <c r="O273" s="39">
        <f>'[2]BRES 2009-15 (WFJ)'!N274</f>
        <v>279.00868611716891</v>
      </c>
      <c r="P273" s="39">
        <f>'[2]BRES 2009-15 (WFJ)'!O274</f>
        <v>234.37633522350981</v>
      </c>
      <c r="Q273" s="39">
        <f>'[2]BRES 2009-15 (WFJ)'!P274</f>
        <v>216.46222442413907</v>
      </c>
      <c r="R273" s="39">
        <f>'[2]BRES 2009-15 (WFJ)'!Q274</f>
        <v>150.19158426215111</v>
      </c>
      <c r="S273" s="39">
        <f>'[2]BRES 2009-15 (WFJ)'!R274</f>
        <v>244.32564969498102</v>
      </c>
      <c r="T273" s="39">
        <f>'[2]BRES 2009-15 (WFJ)'!S274</f>
        <v>42.859076946060263</v>
      </c>
      <c r="U273" s="39">
        <f>'[2]BRES 2009-15 (WFJ)'!T274</f>
        <v>147.25918605061594</v>
      </c>
      <c r="V273" s="39">
        <f>'[2]BRES 2009-15 (WFJ)'!U274</f>
        <v>177.99989366792494</v>
      </c>
    </row>
    <row r="274" spans="1:22" x14ac:dyDescent="0.35">
      <c r="A274" s="40">
        <v>3240</v>
      </c>
      <c r="B274" s="40">
        <f>VLOOKUP($A274,'SIC lookup'!$A:$D,2,FALSE)</f>
        <v>324</v>
      </c>
      <c r="C274" s="40">
        <f>VLOOKUP($A274,'SIC lookup'!$A:$D,3,FALSE)</f>
        <v>32</v>
      </c>
      <c r="D274" s="40" t="str">
        <f>VLOOKUP($A274,'SIC lookup'!$A:$D,4,FALSE)</f>
        <v>C</v>
      </c>
      <c r="E274" s="39">
        <f>'[2]BRES 2009-15 (WFJ)'!D275</f>
        <v>946.86918223277542</v>
      </c>
      <c r="F274" s="39">
        <f>'[2]BRES 2009-15 (WFJ)'!E275</f>
        <v>747.64525278101985</v>
      </c>
      <c r="G274" s="39">
        <f>'[2]BRES 2009-15 (WFJ)'!F275</f>
        <v>834.65859817470323</v>
      </c>
      <c r="H274" s="39">
        <f>'[2]BRES 2009-15 (WFJ)'!G275</f>
        <v>762.80752371333085</v>
      </c>
      <c r="I274" s="39">
        <f>'[2]BRES 2009-15 (WFJ)'!H275</f>
        <v>700.00961516199243</v>
      </c>
      <c r="J274" s="39">
        <f>'[2]BRES 2009-15 (WFJ)'!I275</f>
        <v>780.64269614143166</v>
      </c>
      <c r="K274" s="39">
        <f>'[2]BRES 2009-15 (WFJ)'!J275</f>
        <v>678.2818829862747</v>
      </c>
      <c r="L274" s="39">
        <f>'[2]BRES 2009-15 (WFJ)'!K275</f>
        <v>796.75132605783813</v>
      </c>
      <c r="M274" s="39">
        <f>'[2]BRES 2009-15 (WFJ)'!L275</f>
        <v>929.17588705121784</v>
      </c>
      <c r="N274" s="39">
        <f>'[2]BRES 2009-15 (WFJ)'!M275</f>
        <v>720.81732155364205</v>
      </c>
      <c r="O274" s="39">
        <f>'[2]BRES 2009-15 (WFJ)'!N275</f>
        <v>367.17232307222656</v>
      </c>
      <c r="P274" s="39">
        <f>'[2]BRES 2009-15 (WFJ)'!O275</f>
        <v>494.09065263334497</v>
      </c>
      <c r="Q274" s="39">
        <f>'[2]BRES 2009-15 (WFJ)'!P275</f>
        <v>431.90340061986245</v>
      </c>
      <c r="R274" s="39">
        <f>'[2]BRES 2009-15 (WFJ)'!Q275</f>
        <v>255.64524980791683</v>
      </c>
      <c r="S274" s="39">
        <f>'[2]BRES 2009-15 (WFJ)'!R275</f>
        <v>497.4823469692987</v>
      </c>
      <c r="T274" s="39">
        <f>'[2]BRES 2009-15 (WFJ)'!S275</f>
        <v>113.62639004304347</v>
      </c>
      <c r="U274" s="39">
        <f>'[2]BRES 2009-15 (WFJ)'!T275</f>
        <v>248.06748791076913</v>
      </c>
      <c r="V274" s="39">
        <f>'[2]BRES 2009-15 (WFJ)'!U275</f>
        <v>116.75261842734862</v>
      </c>
    </row>
    <row r="275" spans="1:22" x14ac:dyDescent="0.35">
      <c r="A275" s="40">
        <v>3250</v>
      </c>
      <c r="B275" s="40">
        <f>VLOOKUP($A275,'SIC lookup'!$A:$D,2,FALSE)</f>
        <v>325</v>
      </c>
      <c r="C275" s="40">
        <f>VLOOKUP($A275,'SIC lookup'!$A:$D,3,FALSE)</f>
        <v>32</v>
      </c>
      <c r="D275" s="40" t="str">
        <f>VLOOKUP($A275,'SIC lookup'!$A:$D,4,FALSE)</f>
        <v>C</v>
      </c>
      <c r="E275" s="39">
        <f>'[2]BRES 2009-15 (WFJ)'!D276</f>
        <v>1887.6387519254411</v>
      </c>
      <c r="F275" s="39">
        <f>'[2]BRES 2009-15 (WFJ)'!E276</f>
        <v>2027.3967250878843</v>
      </c>
      <c r="G275" s="39">
        <f>'[2]BRES 2009-15 (WFJ)'!F276</f>
        <v>1880.8552739463414</v>
      </c>
      <c r="H275" s="39">
        <f>'[2]BRES 2009-15 (WFJ)'!G276</f>
        <v>1822.3086500851764</v>
      </c>
      <c r="I275" s="39">
        <f>'[2]BRES 2009-15 (WFJ)'!H276</f>
        <v>1894.3031590055898</v>
      </c>
      <c r="J275" s="39">
        <f>'[2]BRES 2009-15 (WFJ)'!I276</f>
        <v>1562.6790281374958</v>
      </c>
      <c r="K275" s="39">
        <f>'[2]BRES 2009-15 (WFJ)'!J276</f>
        <v>1585.7459269443109</v>
      </c>
      <c r="L275" s="39">
        <f>'[2]BRES 2009-15 (WFJ)'!K276</f>
        <v>1416.1207856696021</v>
      </c>
      <c r="M275" s="39">
        <f>'[2]BRES 2009-15 (WFJ)'!L276</f>
        <v>1569.8171537717024</v>
      </c>
      <c r="N275" s="39">
        <f>'[2]BRES 2009-15 (WFJ)'!M276</f>
        <v>1831.3537287588315</v>
      </c>
      <c r="O275" s="39">
        <f>'[2]BRES 2009-15 (WFJ)'!N276</f>
        <v>1456.7463542789149</v>
      </c>
      <c r="P275" s="39">
        <f>'[2]BRES 2009-15 (WFJ)'!O276</f>
        <v>1732.4845319899982</v>
      </c>
      <c r="Q275" s="39">
        <f>'[2]BRES 2009-15 (WFJ)'!P276</f>
        <v>1588.7510434149074</v>
      </c>
      <c r="R275" s="39">
        <f>'[2]BRES 2009-15 (WFJ)'!Q276</f>
        <v>1103.5353283375075</v>
      </c>
      <c r="S275" s="39">
        <f>'[2]BRES 2009-15 (WFJ)'!R276</f>
        <v>2308.8283282421298</v>
      </c>
      <c r="T275" s="39">
        <f>'[2]BRES 2009-15 (WFJ)'!S276</f>
        <v>587.06968188905796</v>
      </c>
      <c r="U275" s="39">
        <f>'[2]BRES 2009-15 (WFJ)'!T276</f>
        <v>1556.5987787229537</v>
      </c>
      <c r="V275" s="39">
        <f>'[2]BRES 2009-15 (WFJ)'!U276</f>
        <v>1227.8164708384284</v>
      </c>
    </row>
    <row r="276" spans="1:22" x14ac:dyDescent="0.35">
      <c r="A276" s="40">
        <v>3291</v>
      </c>
      <c r="B276" s="40">
        <f>VLOOKUP($A276,'SIC lookup'!$A:$D,2,FALSE)</f>
        <v>329</v>
      </c>
      <c r="C276" s="40">
        <f>VLOOKUP($A276,'SIC lookup'!$A:$D,3,FALSE)</f>
        <v>32</v>
      </c>
      <c r="D276" s="40" t="str">
        <f>VLOOKUP($A276,'SIC lookup'!$A:$D,4,FALSE)</f>
        <v>C</v>
      </c>
      <c r="E276" s="39">
        <f>'[2]BRES 2009-15 (WFJ)'!D277</f>
        <v>88.899455769864161</v>
      </c>
      <c r="F276" s="39">
        <f>'[2]BRES 2009-15 (WFJ)'!E277</f>
        <v>86.670737688507216</v>
      </c>
      <c r="G276" s="39">
        <f>'[2]BRES 2009-15 (WFJ)'!F277</f>
        <v>177.70619677841248</v>
      </c>
      <c r="H276" s="39">
        <f>'[2]BRES 2009-15 (WFJ)'!G277</f>
        <v>70.709502577750882</v>
      </c>
      <c r="I276" s="39">
        <f>'[2]BRES 2009-15 (WFJ)'!H277</f>
        <v>70.144683176944156</v>
      </c>
      <c r="J276" s="39">
        <f>'[2]BRES 2009-15 (WFJ)'!I277</f>
        <v>70.780112887561472</v>
      </c>
      <c r="K276" s="39">
        <f>'[2]BRES 2009-15 (WFJ)'!J277</f>
        <v>55.74745483199704</v>
      </c>
      <c r="L276" s="39">
        <f>'[2]BRES 2009-15 (WFJ)'!K277</f>
        <v>53.605498910558595</v>
      </c>
      <c r="M276" s="39">
        <f>'[2]BRES 2009-15 (WFJ)'!L277</f>
        <v>47.710489796600136</v>
      </c>
      <c r="N276" s="39">
        <f>'[2]BRES 2009-15 (WFJ)'!M277</f>
        <v>51.513358262753854</v>
      </c>
      <c r="O276" s="39">
        <f>'[2]BRES 2009-15 (WFJ)'!N277</f>
        <v>49.102243580936026</v>
      </c>
      <c r="P276" s="39">
        <f>'[2]BRES 2009-15 (WFJ)'!O277</f>
        <v>51.731713630414333</v>
      </c>
      <c r="Q276" s="39">
        <f>'[2]BRES 2009-15 (WFJ)'!P277</f>
        <v>56.157652562866289</v>
      </c>
      <c r="R276" s="39">
        <f>'[2]BRES 2009-15 (WFJ)'!Q277</f>
        <v>30.890467685123284</v>
      </c>
      <c r="S276" s="39">
        <f>'[2]BRES 2009-15 (WFJ)'!R277</f>
        <v>84.385565758105898</v>
      </c>
      <c r="T276" s="39">
        <f>'[2]BRES 2009-15 (WFJ)'!S277</f>
        <v>61.796808619900844</v>
      </c>
      <c r="U276" s="39">
        <f>'[2]BRES 2009-15 (WFJ)'!T277</f>
        <v>60.287317779111227</v>
      </c>
      <c r="V276" s="39">
        <f>'[2]BRES 2009-15 (WFJ)'!U277</f>
        <v>48.80642245733425</v>
      </c>
    </row>
    <row r="277" spans="1:22" x14ac:dyDescent="0.35">
      <c r="A277" s="40">
        <v>3299</v>
      </c>
      <c r="B277" s="40">
        <f>VLOOKUP($A277,'SIC lookup'!$A:$D,2,FALSE)</f>
        <v>329</v>
      </c>
      <c r="C277" s="40">
        <f>VLOOKUP($A277,'SIC lookup'!$A:$D,3,FALSE)</f>
        <v>32</v>
      </c>
      <c r="D277" s="40" t="str">
        <f>VLOOKUP($A277,'SIC lookup'!$A:$D,4,FALSE)</f>
        <v>C</v>
      </c>
      <c r="E277" s="39">
        <f>'[2]BRES 2009-15 (WFJ)'!D278</f>
        <v>3093.7442498116725</v>
      </c>
      <c r="F277" s="39">
        <f>'[2]BRES 2009-15 (WFJ)'!E278</f>
        <v>3299.184981356344</v>
      </c>
      <c r="G277" s="39">
        <f>'[2]BRES 2009-15 (WFJ)'!F278</f>
        <v>3106.7555591437213</v>
      </c>
      <c r="H277" s="39">
        <f>'[2]BRES 2009-15 (WFJ)'!G278</f>
        <v>2696.8586792926035</v>
      </c>
      <c r="I277" s="39">
        <f>'[2]BRES 2009-15 (WFJ)'!H278</f>
        <v>2260.051035657274</v>
      </c>
      <c r="J277" s="39">
        <f>'[2]BRES 2009-15 (WFJ)'!I278</f>
        <v>2056.5090179081321</v>
      </c>
      <c r="K277" s="39">
        <f>'[2]BRES 2009-15 (WFJ)'!J278</f>
        <v>1994.9069463487169</v>
      </c>
      <c r="L277" s="39">
        <f>'[2]BRES 2009-15 (WFJ)'!K278</f>
        <v>1974.1914236026032</v>
      </c>
      <c r="M277" s="39">
        <f>'[2]BRES 2009-15 (WFJ)'!L278</f>
        <v>1742.7834898071974</v>
      </c>
      <c r="N277" s="39">
        <f>'[2]BRES 2009-15 (WFJ)'!M278</f>
        <v>1394.2813949392817</v>
      </c>
      <c r="O277" s="39">
        <f>'[2]BRES 2009-15 (WFJ)'!N278</f>
        <v>1371.4023423531812</v>
      </c>
      <c r="P277" s="39">
        <f>'[2]BRES 2009-15 (WFJ)'!O278</f>
        <v>1929.9096431917837</v>
      </c>
      <c r="Q277" s="39">
        <f>'[2]BRES 2009-15 (WFJ)'!P278</f>
        <v>1798.0659302401366</v>
      </c>
      <c r="R277" s="39">
        <f>'[2]BRES 2009-15 (WFJ)'!Q278</f>
        <v>1184.4896574433481</v>
      </c>
      <c r="S277" s="39">
        <f>'[2]BRES 2009-15 (WFJ)'!R278</f>
        <v>3097.7352453295384</v>
      </c>
      <c r="T277" s="39">
        <f>'[2]BRES 2009-15 (WFJ)'!S278</f>
        <v>541.22043678397029</v>
      </c>
      <c r="U277" s="39">
        <f>'[2]BRES 2009-15 (WFJ)'!T278</f>
        <v>1622.8159966114856</v>
      </c>
      <c r="V277" s="39">
        <f>'[2]BRES 2009-15 (WFJ)'!U278</f>
        <v>1199.1068105694083</v>
      </c>
    </row>
    <row r="278" spans="1:22" x14ac:dyDescent="0.35">
      <c r="A278" s="40">
        <v>3311</v>
      </c>
      <c r="B278" s="40">
        <f>VLOOKUP($A278,'SIC lookup'!$A:$D,2,FALSE)</f>
        <v>331</v>
      </c>
      <c r="C278" s="40">
        <f>VLOOKUP($A278,'SIC lookup'!$A:$D,3,FALSE)</f>
        <v>33</v>
      </c>
      <c r="D278" s="40" t="str">
        <f>VLOOKUP($A278,'SIC lookup'!$A:$D,4,FALSE)</f>
        <v>C</v>
      </c>
      <c r="E278" s="39">
        <f>'[2]BRES 2009-15 (WFJ)'!D279</f>
        <v>67.98263626530202</v>
      </c>
      <c r="F278" s="39">
        <f>'[2]BRES 2009-15 (WFJ)'!E279</f>
        <v>62.837247543347061</v>
      </c>
      <c r="G278" s="39">
        <f>'[2]BRES 2009-15 (WFJ)'!F279</f>
        <v>53.970594138104055</v>
      </c>
      <c r="H278" s="39">
        <f>'[2]BRES 2009-15 (WFJ)'!G279</f>
        <v>41.435607041143541</v>
      </c>
      <c r="I278" s="39">
        <f>'[2]BRES 2009-15 (WFJ)'!H279</f>
        <v>31.977005728900068</v>
      </c>
      <c r="J278" s="39">
        <f>'[2]BRES 2009-15 (WFJ)'!I279</f>
        <v>35.635899606879008</v>
      </c>
      <c r="K278" s="39">
        <f>'[2]BRES 2009-15 (WFJ)'!J279</f>
        <v>37.877237319242447</v>
      </c>
      <c r="L278" s="39">
        <f>'[2]BRES 2009-15 (WFJ)'!K279</f>
        <v>28.947247202864048</v>
      </c>
      <c r="M278" s="39">
        <f>'[2]BRES 2009-15 (WFJ)'!L279</f>
        <v>25.724627358456459</v>
      </c>
      <c r="N278" s="39">
        <f>'[2]BRES 2009-15 (WFJ)'!M279</f>
        <v>14.46682849667368</v>
      </c>
      <c r="O278" s="39">
        <f>'[2]BRES 2009-15 (WFJ)'!N279</f>
        <v>35.379003088823787</v>
      </c>
      <c r="P278" s="39">
        <f>'[2]BRES 2009-15 (WFJ)'!O279</f>
        <v>86.571439136611744</v>
      </c>
      <c r="Q278" s="39">
        <f>'[2]BRES 2009-15 (WFJ)'!P279</f>
        <v>280.7882628143314</v>
      </c>
      <c r="R278" s="39">
        <f>'[2]BRES 2009-15 (WFJ)'!Q279</f>
        <v>329.14325912769289</v>
      </c>
      <c r="S278" s="39">
        <f>'[2]BRES 2009-15 (WFJ)'!R279</f>
        <v>143.25921628701698</v>
      </c>
      <c r="T278" s="39">
        <f>'[2]BRES 2009-15 (WFJ)'!S279</f>
        <v>148.51168523169719</v>
      </c>
      <c r="U278" s="39">
        <f>'[2]BRES 2009-15 (WFJ)'!T279</f>
        <v>141.32928594119517</v>
      </c>
      <c r="V278" s="39">
        <f>'[2]BRES 2009-15 (WFJ)'!U279</f>
        <v>101.44079961720453</v>
      </c>
    </row>
    <row r="279" spans="1:22" x14ac:dyDescent="0.35">
      <c r="A279" s="40">
        <v>3312</v>
      </c>
      <c r="B279" s="40">
        <f>VLOOKUP($A279,'SIC lookup'!$A:$D,2,FALSE)</f>
        <v>331</v>
      </c>
      <c r="C279" s="40">
        <f>VLOOKUP($A279,'SIC lookup'!$A:$D,3,FALSE)</f>
        <v>33</v>
      </c>
      <c r="D279" s="40" t="str">
        <f>VLOOKUP($A279,'SIC lookup'!$A:$D,4,FALSE)</f>
        <v>C</v>
      </c>
      <c r="E279" s="39">
        <f>'[2]BRES 2009-15 (WFJ)'!D280</f>
        <v>1643.4384223709087</v>
      </c>
      <c r="F279" s="39">
        <f>'[2]BRES 2009-15 (WFJ)'!E280</f>
        <v>1609.0026377573229</v>
      </c>
      <c r="G279" s="39">
        <f>'[2]BRES 2009-15 (WFJ)'!F280</f>
        <v>1573.5607914307939</v>
      </c>
      <c r="H279" s="39">
        <f>'[2]BRES 2009-15 (WFJ)'!G280</f>
        <v>1725.0259816664668</v>
      </c>
      <c r="I279" s="39">
        <f>'[2]BRES 2009-15 (WFJ)'!H280</f>
        <v>1506.2737825108984</v>
      </c>
      <c r="J279" s="39">
        <f>'[2]BRES 2009-15 (WFJ)'!I280</f>
        <v>1322.798374274149</v>
      </c>
      <c r="K279" s="39">
        <f>'[2]BRES 2009-15 (WFJ)'!J280</f>
        <v>1413.3822814304751</v>
      </c>
      <c r="L279" s="39">
        <f>'[2]BRES 2009-15 (WFJ)'!K280</f>
        <v>1329.2769296765887</v>
      </c>
      <c r="M279" s="39">
        <f>'[2]BRES 2009-15 (WFJ)'!L280</f>
        <v>1285.3689347681277</v>
      </c>
      <c r="N279" s="39">
        <f>'[2]BRES 2009-15 (WFJ)'!M280</f>
        <v>899.94190954621274</v>
      </c>
      <c r="O279" s="39">
        <f>'[2]BRES 2009-15 (WFJ)'!N280</f>
        <v>1764.4207256688339</v>
      </c>
      <c r="P279" s="39">
        <f>'[2]BRES 2009-15 (WFJ)'!O280</f>
        <v>1220.4461419746726</v>
      </c>
      <c r="Q279" s="39">
        <f>'[2]BRES 2009-15 (WFJ)'!P280</f>
        <v>2344.3267324425628</v>
      </c>
      <c r="R279" s="39">
        <f>'[2]BRES 2009-15 (WFJ)'!Q280</f>
        <v>1996.1633255834838</v>
      </c>
      <c r="S279" s="39">
        <f>'[2]BRES 2009-15 (WFJ)'!R280</f>
        <v>1988.9481603683796</v>
      </c>
      <c r="T279" s="39">
        <f>'[2]BRES 2009-15 (WFJ)'!S280</f>
        <v>2136.973510984958</v>
      </c>
      <c r="U279" s="39">
        <f>'[2]BRES 2009-15 (WFJ)'!T280</f>
        <v>1348.0639582083229</v>
      </c>
      <c r="V279" s="39">
        <f>'[2]BRES 2009-15 (WFJ)'!U280</f>
        <v>1535.0098357169441</v>
      </c>
    </row>
    <row r="280" spans="1:22" x14ac:dyDescent="0.35">
      <c r="A280" s="40">
        <v>3313</v>
      </c>
      <c r="B280" s="40">
        <f>VLOOKUP($A280,'SIC lookup'!$A:$D,2,FALSE)</f>
        <v>331</v>
      </c>
      <c r="C280" s="40">
        <f>VLOOKUP($A280,'SIC lookup'!$A:$D,3,FALSE)</f>
        <v>33</v>
      </c>
      <c r="D280" s="40" t="str">
        <f>VLOOKUP($A280,'SIC lookup'!$A:$D,4,FALSE)</f>
        <v>C</v>
      </c>
      <c r="E280" s="39">
        <f>'[2]BRES 2009-15 (WFJ)'!D281</f>
        <v>227.37175644185342</v>
      </c>
      <c r="F280" s="39">
        <f>'[2]BRES 2009-15 (WFJ)'!E281</f>
        <v>230.16113181523437</v>
      </c>
      <c r="G280" s="39">
        <f>'[2]BRES 2009-15 (WFJ)'!F281</f>
        <v>214.72589212270242</v>
      </c>
      <c r="H280" s="39">
        <f>'[2]BRES 2009-15 (WFJ)'!G281</f>
        <v>200.92672787786077</v>
      </c>
      <c r="I280" s="39">
        <f>'[2]BRES 2009-15 (WFJ)'!H281</f>
        <v>186.59835116856144</v>
      </c>
      <c r="J280" s="39">
        <f>'[2]BRES 2009-15 (WFJ)'!I281</f>
        <v>150.63981569748944</v>
      </c>
      <c r="K280" s="39">
        <f>'[2]BRES 2009-15 (WFJ)'!J281</f>
        <v>157.1905563692593</v>
      </c>
      <c r="L280" s="39">
        <f>'[2]BRES 2009-15 (WFJ)'!K281</f>
        <v>140.04852987087222</v>
      </c>
      <c r="M280" s="39">
        <f>'[2]BRES 2009-15 (WFJ)'!L281</f>
        <v>147.41813217218663</v>
      </c>
      <c r="N280" s="39">
        <f>'[2]BRES 2009-15 (WFJ)'!M281</f>
        <v>138.79875090964265</v>
      </c>
      <c r="O280" s="39">
        <f>'[2]BRES 2009-15 (WFJ)'!N281</f>
        <v>164.3118925732276</v>
      </c>
      <c r="P280" s="39">
        <f>'[2]BRES 2009-15 (WFJ)'!O281</f>
        <v>55.95471066146856</v>
      </c>
      <c r="Q280" s="39">
        <f>'[2]BRES 2009-15 (WFJ)'!P281</f>
        <v>435.98759353352546</v>
      </c>
      <c r="R280" s="39">
        <f>'[2]BRES 2009-15 (WFJ)'!Q281</f>
        <v>292.92684873823805</v>
      </c>
      <c r="S280" s="39">
        <f>'[2]BRES 2009-15 (WFJ)'!R281</f>
        <v>245.3068772037962</v>
      </c>
      <c r="T280" s="39">
        <f>'[2]BRES 2009-15 (WFJ)'!S281</f>
        <v>56.813195021521736</v>
      </c>
      <c r="U280" s="39">
        <f>'[2]BRES 2009-15 (WFJ)'!T281</f>
        <v>89.936818326215104</v>
      </c>
      <c r="V280" s="39">
        <f>'[2]BRES 2009-15 (WFJ)'!U281</f>
        <v>66.98920729438035</v>
      </c>
    </row>
    <row r="281" spans="1:22" x14ac:dyDescent="0.35">
      <c r="A281" s="40">
        <v>3314</v>
      </c>
      <c r="B281" s="40">
        <f>VLOOKUP($A281,'SIC lookup'!$A:$D,2,FALSE)</f>
        <v>331</v>
      </c>
      <c r="C281" s="40">
        <f>VLOOKUP($A281,'SIC lookup'!$A:$D,3,FALSE)</f>
        <v>33</v>
      </c>
      <c r="D281" s="40" t="str">
        <f>VLOOKUP($A281,'SIC lookup'!$A:$D,4,FALSE)</f>
        <v>C</v>
      </c>
      <c r="E281" s="39">
        <f>'[2]BRES 2009-15 (WFJ)'!D282</f>
        <v>310.2246257082287</v>
      </c>
      <c r="F281" s="39">
        <f>'[2]BRES 2009-15 (WFJ)'!E282</f>
        <v>418.19189479657285</v>
      </c>
      <c r="G281" s="39">
        <f>'[2]BRES 2009-15 (WFJ)'!F282</f>
        <v>369.38506178135447</v>
      </c>
      <c r="H281" s="39">
        <f>'[2]BRES 2009-15 (WFJ)'!G282</f>
        <v>318.8855827329632</v>
      </c>
      <c r="I281" s="39">
        <f>'[2]BRES 2009-15 (WFJ)'!H282</f>
        <v>360.34586202262881</v>
      </c>
      <c r="J281" s="39">
        <f>'[2]BRES 2009-15 (WFJ)'!I282</f>
        <v>263.45469800423496</v>
      </c>
      <c r="K281" s="39">
        <f>'[2]BRES 2009-15 (WFJ)'!J282</f>
        <v>247.10833346070638</v>
      </c>
      <c r="L281" s="39">
        <f>'[2]BRES 2009-15 (WFJ)'!K282</f>
        <v>190.50631546952278</v>
      </c>
      <c r="M281" s="39">
        <f>'[2]BRES 2009-15 (WFJ)'!L282</f>
        <v>189.66242308424535</v>
      </c>
      <c r="N281" s="39">
        <f>'[2]BRES 2009-15 (WFJ)'!M282</f>
        <v>154.14959709468999</v>
      </c>
      <c r="O281" s="39">
        <f>'[2]BRES 2009-15 (WFJ)'!N282</f>
        <v>207.36026810393943</v>
      </c>
      <c r="P281" s="39">
        <f>'[2]BRES 2009-15 (WFJ)'!O282</f>
        <v>218.54009635705648</v>
      </c>
      <c r="Q281" s="39">
        <f>'[2]BRES 2009-15 (WFJ)'!P282</f>
        <v>357.36687994551266</v>
      </c>
      <c r="R281" s="39">
        <f>'[2]BRES 2009-15 (WFJ)'!Q282</f>
        <v>270.55788938004531</v>
      </c>
      <c r="S281" s="39">
        <f>'[2]BRES 2009-15 (WFJ)'!R282</f>
        <v>228.62600955393805</v>
      </c>
      <c r="T281" s="39">
        <f>'[2]BRES 2009-15 (WFJ)'!S282</f>
        <v>300.01353862242183</v>
      </c>
      <c r="U281" s="39">
        <f>'[2]BRES 2009-15 (WFJ)'!T282</f>
        <v>251.03243796547955</v>
      </c>
      <c r="V281" s="39">
        <f>'[2]BRES 2009-15 (WFJ)'!U282</f>
        <v>152.16119942580681</v>
      </c>
    </row>
    <row r="282" spans="1:22" x14ac:dyDescent="0.35">
      <c r="A282" s="40">
        <v>3315</v>
      </c>
      <c r="B282" s="40">
        <f>VLOOKUP($A282,'SIC lookup'!$A:$D,2,FALSE)</f>
        <v>331</v>
      </c>
      <c r="C282" s="40">
        <f>VLOOKUP($A282,'SIC lookup'!$A:$D,3,FALSE)</f>
        <v>33</v>
      </c>
      <c r="D282" s="40" t="str">
        <f>VLOOKUP($A282,'SIC lookup'!$A:$D,4,FALSE)</f>
        <v>C</v>
      </c>
      <c r="E282" s="39">
        <f>'[2]BRES 2009-15 (WFJ)'!D283</f>
        <v>19.584965352932315</v>
      </c>
      <c r="F282" s="39">
        <f>'[2]BRES 2009-15 (WFJ)'!E283</f>
        <v>16.145451594070924</v>
      </c>
      <c r="G282" s="39">
        <f>'[2]BRES 2009-15 (WFJ)'!F283</f>
        <v>49.304257526879944</v>
      </c>
      <c r="H282" s="39">
        <f>'[2]BRES 2009-15 (WFJ)'!G283</f>
        <v>11.889115132102757</v>
      </c>
      <c r="I282" s="39">
        <f>'[2]BRES 2009-15 (WFJ)'!H283</f>
        <v>12.602989743855776</v>
      </c>
      <c r="J282" s="39">
        <f>'[2]BRES 2009-15 (WFJ)'!I283</f>
        <v>10.269931986463396</v>
      </c>
      <c r="K282" s="39">
        <f>'[2]BRES 2009-15 (WFJ)'!J283</f>
        <v>8.8651063056777435</v>
      </c>
      <c r="L282" s="39">
        <f>'[2]BRES 2009-15 (WFJ)'!K283</f>
        <v>9.2663657352564748</v>
      </c>
      <c r="M282" s="39">
        <f>'[2]BRES 2009-15 (WFJ)'!L283</f>
        <v>10.442909224394201</v>
      </c>
      <c r="N282" s="39">
        <f>'[2]BRES 2009-15 (WFJ)'!M283</f>
        <v>9.5310870095732483</v>
      </c>
      <c r="O282" s="39">
        <f>'[2]BRES 2009-15 (WFJ)'!N283</f>
        <v>15.724001372810571</v>
      </c>
      <c r="P282" s="39">
        <f>'[2]BRES 2009-15 (WFJ)'!O283</f>
        <v>4.2229970310542306</v>
      </c>
      <c r="Q282" s="39">
        <f>'[2]BRES 2009-15 (WFJ)'!P283</f>
        <v>68.410231303855284</v>
      </c>
      <c r="R282" s="39">
        <f>'[2]BRES 2009-15 (WFJ)'!Q283</f>
        <v>28.760090603390644</v>
      </c>
      <c r="S282" s="39">
        <f>'[2]BRES 2009-15 (WFJ)'!R283</f>
        <v>22.568232702749253</v>
      </c>
      <c r="T282" s="39">
        <f>'[2]BRES 2009-15 (WFJ)'!S283</f>
        <v>35.882017908329523</v>
      </c>
      <c r="U282" s="39">
        <f>'[2]BRES 2009-15 (WFJ)'!T283</f>
        <v>41.509300765945426</v>
      </c>
      <c r="V282" s="39">
        <f>'[2]BRES 2009-15 (WFJ)'!U283</f>
        <v>15.31181881014408</v>
      </c>
    </row>
    <row r="283" spans="1:22" x14ac:dyDescent="0.35">
      <c r="A283" s="40">
        <v>3316</v>
      </c>
      <c r="B283" s="40">
        <f>VLOOKUP($A283,'SIC lookup'!$A:$D,2,FALSE)</f>
        <v>331</v>
      </c>
      <c r="C283" s="40">
        <f>VLOOKUP($A283,'SIC lookup'!$A:$D,3,FALSE)</f>
        <v>33</v>
      </c>
      <c r="D283" s="40" t="str">
        <f>VLOOKUP($A283,'SIC lookup'!$A:$D,4,FALSE)</f>
        <v>C</v>
      </c>
      <c r="E283" s="39">
        <f>'[2]BRES 2009-15 (WFJ)'!D284</f>
        <v>578.06765780115734</v>
      </c>
      <c r="F283" s="39">
        <f>'[2]BRES 2009-15 (WFJ)'!E284</f>
        <v>590.59713531428224</v>
      </c>
      <c r="G283" s="39">
        <f>'[2]BRES 2009-15 (WFJ)'!F284</f>
        <v>640.21550002596234</v>
      </c>
      <c r="H283" s="39">
        <f>'[2]BRES 2009-15 (WFJ)'!G284</f>
        <v>532.61587813025619</v>
      </c>
      <c r="I283" s="39">
        <f>'[2]BRES 2009-15 (WFJ)'!H284</f>
        <v>465.93151808573134</v>
      </c>
      <c r="J283" s="39">
        <f>'[2]BRES 2009-15 (WFJ)'!I284</f>
        <v>457.56272404240292</v>
      </c>
      <c r="K283" s="39">
        <f>'[2]BRES 2009-15 (WFJ)'!J284</f>
        <v>496.78837891963894</v>
      </c>
      <c r="L283" s="39">
        <f>'[2]BRES 2009-15 (WFJ)'!K284</f>
        <v>471.23484139656659</v>
      </c>
      <c r="M283" s="39">
        <f>'[2]BRES 2009-15 (WFJ)'!L284</f>
        <v>446.65345759416755</v>
      </c>
      <c r="N283" s="39">
        <f>'[2]BRES 2009-15 (WFJ)'!M284</f>
        <v>429.03659415327263</v>
      </c>
      <c r="O283" s="39">
        <f>'[2]BRES 2009-15 (WFJ)'!N284</f>
        <v>503.36692457971304</v>
      </c>
      <c r="P283" s="39">
        <f>'[2]BRES 2009-15 (WFJ)'!O284</f>
        <v>758.02796707423454</v>
      </c>
      <c r="Q283" s="39">
        <f>'[2]BRES 2009-15 (WFJ)'!P284</f>
        <v>1292.6470571743403</v>
      </c>
      <c r="R283" s="39">
        <f>'[2]BRES 2009-15 (WFJ)'!Q284</f>
        <v>965.06081802488609</v>
      </c>
      <c r="S283" s="39">
        <f>'[2]BRES 2009-15 (WFJ)'!R284</f>
        <v>651.53506585328273</v>
      </c>
      <c r="T283" s="39">
        <f>'[2]BRES 2009-15 (WFJ)'!S284</f>
        <v>671.79111306150264</v>
      </c>
      <c r="U283" s="39">
        <f>'[2]BRES 2009-15 (WFJ)'!T284</f>
        <v>615.72129469485719</v>
      </c>
      <c r="V283" s="39">
        <f>'[2]BRES 2009-15 (WFJ)'!U284</f>
        <v>527.30076027433677</v>
      </c>
    </row>
    <row r="284" spans="1:22" x14ac:dyDescent="0.35">
      <c r="A284" s="40">
        <v>3317</v>
      </c>
      <c r="B284" s="40">
        <f>VLOOKUP($A284,'SIC lookup'!$A:$D,2,FALSE)</f>
        <v>331</v>
      </c>
      <c r="C284" s="40">
        <f>VLOOKUP($A284,'SIC lookup'!$A:$D,3,FALSE)</f>
        <v>33</v>
      </c>
      <c r="D284" s="40" t="str">
        <f>VLOOKUP($A284,'SIC lookup'!$A:$D,4,FALSE)</f>
        <v>C</v>
      </c>
      <c r="E284" s="39">
        <f>'[2]BRES 2009-15 (WFJ)'!D285</f>
        <v>668.24580488271397</v>
      </c>
      <c r="F284" s="39">
        <f>'[2]BRES 2009-15 (WFJ)'!E285</f>
        <v>821.2959124183086</v>
      </c>
      <c r="G284" s="39">
        <f>'[2]BRES 2009-15 (WFJ)'!F285</f>
        <v>856.6831301584549</v>
      </c>
      <c r="H284" s="39">
        <f>'[2]BRES 2009-15 (WFJ)'!G285</f>
        <v>1181.7133857136951</v>
      </c>
      <c r="I284" s="39">
        <f>'[2]BRES 2009-15 (WFJ)'!H285</f>
        <v>1116.4056882637226</v>
      </c>
      <c r="J284" s="39">
        <f>'[2]BRES 2009-15 (WFJ)'!I285</f>
        <v>1019.6340834804214</v>
      </c>
      <c r="K284" s="39">
        <f>'[2]BRES 2009-15 (WFJ)'!J285</f>
        <v>1263.4077307063255</v>
      </c>
      <c r="L284" s="39">
        <f>'[2]BRES 2009-15 (WFJ)'!K285</f>
        <v>985.24850005962912</v>
      </c>
      <c r="M284" s="39">
        <f>'[2]BRES 2009-15 (WFJ)'!L285</f>
        <v>1022.2331573954133</v>
      </c>
      <c r="N284" s="39">
        <f>'[2]BRES 2009-15 (WFJ)'!M285</f>
        <v>1173.6391208293676</v>
      </c>
      <c r="O284" s="39">
        <f>'[2]BRES 2009-15 (WFJ)'!N285</f>
        <v>3520.6428410649346</v>
      </c>
      <c r="P284" s="39">
        <f>'[2]BRES 2009-15 (WFJ)'!O285</f>
        <v>2355.3765940704975</v>
      </c>
      <c r="Q284" s="39">
        <f>'[2]BRES 2009-15 (WFJ)'!P285</f>
        <v>4160.7715307941835</v>
      </c>
      <c r="R284" s="39">
        <f>'[2]BRES 2009-15 (WFJ)'!Q285</f>
        <v>1200.4674855563428</v>
      </c>
      <c r="S284" s="39">
        <f>'[2]BRES 2009-15 (WFJ)'!R285</f>
        <v>1289.332946583153</v>
      </c>
      <c r="T284" s="39">
        <f>'[2]BRES 2009-15 (WFJ)'!S285</f>
        <v>1270.8214675866705</v>
      </c>
      <c r="U284" s="39">
        <f>'[2]BRES 2009-15 (WFJ)'!T285</f>
        <v>1299.6364406480534</v>
      </c>
      <c r="V284" s="39">
        <f>'[2]BRES 2009-15 (WFJ)'!U285</f>
        <v>3639.4279334361208</v>
      </c>
    </row>
    <row r="285" spans="1:22" x14ac:dyDescent="0.35">
      <c r="A285" s="40">
        <v>3319</v>
      </c>
      <c r="B285" s="40">
        <f>VLOOKUP($A285,'SIC lookup'!$A:$D,2,FALSE)</f>
        <v>331</v>
      </c>
      <c r="C285" s="40">
        <f>VLOOKUP($A285,'SIC lookup'!$A:$D,3,FALSE)</f>
        <v>33</v>
      </c>
      <c r="D285" s="40" t="str">
        <f>VLOOKUP($A285,'SIC lookup'!$A:$D,4,FALSE)</f>
        <v>C</v>
      </c>
      <c r="E285" s="39">
        <f>'[2]BRES 2009-15 (WFJ)'!D286</f>
        <v>21.12999407794798</v>
      </c>
      <c r="F285" s="39">
        <f>'[2]BRES 2009-15 (WFJ)'!E286</f>
        <v>21.623588874330441</v>
      </c>
      <c r="G285" s="39">
        <f>'[2]BRES 2009-15 (WFJ)'!F286</f>
        <v>20.51241478851362</v>
      </c>
      <c r="H285" s="39">
        <f>'[2]BRES 2009-15 (WFJ)'!G286</f>
        <v>20.5053533355605</v>
      </c>
      <c r="I285" s="39">
        <f>'[2]BRES 2009-15 (WFJ)'!H286</f>
        <v>17.56243231420758</v>
      </c>
      <c r="J285" s="39">
        <f>'[2]BRES 2009-15 (WFJ)'!I286</f>
        <v>16.717812385214852</v>
      </c>
      <c r="K285" s="39">
        <f>'[2]BRES 2009-15 (WFJ)'!J286</f>
        <v>14.240259529726766</v>
      </c>
      <c r="L285" s="39">
        <f>'[2]BRES 2009-15 (WFJ)'!K286</f>
        <v>13.93495990903099</v>
      </c>
      <c r="M285" s="39">
        <f>'[2]BRES 2009-15 (WFJ)'!L286</f>
        <v>11.81879606673977</v>
      </c>
      <c r="N285" s="39">
        <f>'[2]BRES 2009-15 (WFJ)'!M286</f>
        <v>7.0738536399176448</v>
      </c>
      <c r="O285" s="39">
        <f>'[2]BRES 2009-15 (WFJ)'!N286</f>
        <v>18.672251630212557</v>
      </c>
      <c r="P285" s="39">
        <f>'[2]BRES 2009-15 (WFJ)'!O286</f>
        <v>27.449480701852501</v>
      </c>
      <c r="Q285" s="39">
        <f>'[2]BRES 2009-15 (WFJ)'!P286</f>
        <v>170.51505414543033</v>
      </c>
      <c r="R285" s="39">
        <f>'[2]BRES 2009-15 (WFJ)'!Q286</f>
        <v>113.97517387269625</v>
      </c>
      <c r="S285" s="39">
        <f>'[2]BRES 2009-15 (WFJ)'!R286</f>
        <v>852.6867051603956</v>
      </c>
      <c r="T285" s="39">
        <f>'[2]BRES 2009-15 (WFJ)'!S286</f>
        <v>1873.8387129905416</v>
      </c>
      <c r="U285" s="39">
        <f>'[2]BRES 2009-15 (WFJ)'!T286</f>
        <v>213.47640393914793</v>
      </c>
      <c r="V285" s="39">
        <f>'[2]BRES 2009-15 (WFJ)'!U286</f>
        <v>99.526822265936516</v>
      </c>
    </row>
    <row r="286" spans="1:22" x14ac:dyDescent="0.35">
      <c r="A286" s="40">
        <v>3320</v>
      </c>
      <c r="B286" s="40">
        <f>VLOOKUP($A286,'SIC lookup'!$A:$D,2,FALSE)</f>
        <v>332</v>
      </c>
      <c r="C286" s="40">
        <f>VLOOKUP($A286,'SIC lookup'!$A:$D,3,FALSE)</f>
        <v>33</v>
      </c>
      <c r="D286" s="40" t="str">
        <f>VLOOKUP($A286,'SIC lookup'!$A:$D,4,FALSE)</f>
        <v>C</v>
      </c>
      <c r="E286" s="39">
        <f>'[2]BRES 2009-15 (WFJ)'!D287</f>
        <v>944.62639374703519</v>
      </c>
      <c r="F286" s="39">
        <f>'[2]BRES 2009-15 (WFJ)'!E287</f>
        <v>1023.4814979589601</v>
      </c>
      <c r="G286" s="39">
        <f>'[2]BRES 2009-15 (WFJ)'!F287</f>
        <v>1407.9896691483073</v>
      </c>
      <c r="H286" s="39">
        <f>'[2]BRES 2009-15 (WFJ)'!G287</f>
        <v>1213.3353066389859</v>
      </c>
      <c r="I286" s="39">
        <f>'[2]BRES 2009-15 (WFJ)'!H287</f>
        <v>830.79433189983126</v>
      </c>
      <c r="J286" s="39">
        <f>'[2]BRES 2009-15 (WFJ)'!I287</f>
        <v>660.98290630882082</v>
      </c>
      <c r="K286" s="39">
        <f>'[2]BRES 2009-15 (WFJ)'!J287</f>
        <v>596.1202788328178</v>
      </c>
      <c r="L286" s="39">
        <f>'[2]BRES 2009-15 (WFJ)'!K287</f>
        <v>552.73376048141097</v>
      </c>
      <c r="M286" s="39">
        <f>'[2]BRES 2009-15 (WFJ)'!L287</f>
        <v>518.22235856161262</v>
      </c>
      <c r="N286" s="39">
        <f>'[2]BRES 2009-15 (WFJ)'!M287</f>
        <v>489.92326336522945</v>
      </c>
      <c r="O286" s="39">
        <f>'[2]BRES 2009-15 (WFJ)'!N287</f>
        <v>482.26413064655355</v>
      </c>
      <c r="P286" s="39">
        <f>'[2]BRES 2009-15 (WFJ)'!O287</f>
        <v>380.06973279488079</v>
      </c>
      <c r="Q286" s="39">
        <f>'[2]BRES 2009-15 (WFJ)'!P287</f>
        <v>1032.2797589283239</v>
      </c>
      <c r="R286" s="39">
        <f>'[2]BRES 2009-15 (WFJ)'!Q287</f>
        <v>750.95792131075564</v>
      </c>
      <c r="S286" s="39">
        <f>'[2]BRES 2009-15 (WFJ)'!R287</f>
        <v>551.4498599541339</v>
      </c>
      <c r="T286" s="39">
        <f>'[2]BRES 2009-15 (WFJ)'!S287</f>
        <v>630.92548155479403</v>
      </c>
      <c r="U286" s="39">
        <f>'[2]BRES 2009-15 (WFJ)'!T287</f>
        <v>738.27256362288654</v>
      </c>
      <c r="V286" s="39">
        <f>'[2]BRES 2009-15 (WFJ)'!U287</f>
        <v>635.44048062097932</v>
      </c>
    </row>
    <row r="287" spans="1:22" x14ac:dyDescent="0.35">
      <c r="A287" s="40">
        <v>3511</v>
      </c>
      <c r="B287" s="40">
        <f>VLOOKUP($A287,'SIC lookup'!$A:$D,2,FALSE)</f>
        <v>351</v>
      </c>
      <c r="C287" s="40">
        <f>VLOOKUP($A287,'SIC lookup'!$A:$D,3,FALSE)</f>
        <v>35</v>
      </c>
      <c r="D287" s="40" t="str">
        <f>VLOOKUP($A287,'SIC lookup'!$A:$D,4,FALSE)</f>
        <v>D</v>
      </c>
      <c r="E287" s="39">
        <f>'[2]BRES 2009-15 (WFJ)'!D288</f>
        <v>445.04173736952737</v>
      </c>
      <c r="F287" s="39">
        <f>'[2]BRES 2009-15 (WFJ)'!E288</f>
        <v>513.50180500942849</v>
      </c>
      <c r="G287" s="39">
        <f>'[2]BRES 2009-15 (WFJ)'!F288</f>
        <v>675.61379836697756</v>
      </c>
      <c r="H287" s="39">
        <f>'[2]BRES 2009-15 (WFJ)'!G288</f>
        <v>502.31880488376555</v>
      </c>
      <c r="I287" s="39">
        <f>'[2]BRES 2009-15 (WFJ)'!H288</f>
        <v>432.47406098703181</v>
      </c>
      <c r="J287" s="39">
        <f>'[2]BRES 2009-15 (WFJ)'!I288</f>
        <v>326.83341170537932</v>
      </c>
      <c r="K287" s="39">
        <f>'[2]BRES 2009-15 (WFJ)'!J288</f>
        <v>382.74044795768936</v>
      </c>
      <c r="L287" s="39">
        <f>'[2]BRES 2009-15 (WFJ)'!K288</f>
        <v>261.47882974400181</v>
      </c>
      <c r="M287" s="39">
        <f>'[2]BRES 2009-15 (WFJ)'!L288</f>
        <v>223.26881373093059</v>
      </c>
      <c r="N287" s="39">
        <f>'[2]BRES 2009-15 (WFJ)'!M288</f>
        <v>174.771918307638</v>
      </c>
      <c r="O287" s="39">
        <f>'[2]BRES 2009-15 (WFJ)'!N288</f>
        <v>731.24946862239767</v>
      </c>
      <c r="P287" s="39">
        <f>'[2]BRES 2009-15 (WFJ)'!O288</f>
        <v>450.05414185165137</v>
      </c>
      <c r="Q287" s="39">
        <f>'[2]BRES 2009-15 (WFJ)'!P288</f>
        <v>582.64678314687967</v>
      </c>
      <c r="R287" s="39">
        <f>'[2]BRES 2009-15 (WFJ)'!Q288</f>
        <v>1469.0313778990449</v>
      </c>
      <c r="S287" s="39">
        <f>'[2]BRES 2009-15 (WFJ)'!R288</f>
        <v>1971.8372423596304</v>
      </c>
      <c r="T287" s="39">
        <f>'[2]BRES 2009-15 (WFJ)'!S288</f>
        <v>1256.8800125805944</v>
      </c>
      <c r="U287" s="39">
        <f>'[2]BRES 2009-15 (WFJ)'!T288</f>
        <v>1918.8159019663724</v>
      </c>
      <c r="V287" s="39">
        <f>'[2]BRES 2009-15 (WFJ)'!U288</f>
        <v>2281.3240244358558</v>
      </c>
    </row>
    <row r="288" spans="1:22" x14ac:dyDescent="0.35">
      <c r="A288" s="40">
        <v>3512</v>
      </c>
      <c r="B288" s="40">
        <f>VLOOKUP($A288,'SIC lookup'!$A:$D,2,FALSE)</f>
        <v>351</v>
      </c>
      <c r="C288" s="40">
        <f>VLOOKUP($A288,'SIC lookup'!$A:$D,3,FALSE)</f>
        <v>35</v>
      </c>
      <c r="D288" s="40" t="str">
        <f>VLOOKUP($A288,'SIC lookup'!$A:$D,4,FALSE)</f>
        <v>D</v>
      </c>
      <c r="E288" s="39">
        <f>'[2]BRES 2009-15 (WFJ)'!D289</f>
        <v>2638.0595436422018</v>
      </c>
      <c r="F288" s="39">
        <f>'[2]BRES 2009-15 (WFJ)'!E289</f>
        <v>2789.6151426580627</v>
      </c>
      <c r="G288" s="39">
        <f>'[2]BRES 2009-15 (WFJ)'!F289</f>
        <v>3332.0378688374949</v>
      </c>
      <c r="H288" s="39">
        <f>'[2]BRES 2009-15 (WFJ)'!G289</f>
        <v>2223.0524487432181</v>
      </c>
      <c r="I288" s="39">
        <f>'[2]BRES 2009-15 (WFJ)'!H289</f>
        <v>1692.5202390905788</v>
      </c>
      <c r="J288" s="39">
        <f>'[2]BRES 2009-15 (WFJ)'!I289</f>
        <v>1332.686704703028</v>
      </c>
      <c r="K288" s="39">
        <f>'[2]BRES 2009-15 (WFJ)'!J289</f>
        <v>759.7859805538119</v>
      </c>
      <c r="L288" s="39">
        <f>'[2]BRES 2009-15 (WFJ)'!K289</f>
        <v>516.07601131378328</v>
      </c>
      <c r="M288" s="39">
        <f>'[2]BRES 2009-15 (WFJ)'!L289</f>
        <v>654.70638789780526</v>
      </c>
      <c r="N288" s="39">
        <f>'[2]BRES 2009-15 (WFJ)'!M289</f>
        <v>334.60488170369871</v>
      </c>
      <c r="O288" s="39">
        <f>'[2]BRES 2009-15 (WFJ)'!N289</f>
        <v>446.12991652460909</v>
      </c>
      <c r="P288" s="39">
        <f>'[2]BRES 2009-15 (WFJ)'!O289</f>
        <v>353.04999097635806</v>
      </c>
      <c r="Q288" s="39">
        <f>'[2]BRES 2009-15 (WFJ)'!P289</f>
        <v>337.59858734683826</v>
      </c>
      <c r="R288" s="39">
        <f>'[2]BRES 2009-15 (WFJ)'!Q289</f>
        <v>267.3942701227831</v>
      </c>
      <c r="S288" s="39">
        <f>'[2]BRES 2009-15 (WFJ)'!R289</f>
        <v>116.47121535181238</v>
      </c>
      <c r="T288" s="39">
        <f>'[2]BRES 2009-15 (WFJ)'!S289</f>
        <v>84.997641138543798</v>
      </c>
      <c r="U288" s="39">
        <f>'[2]BRES 2009-15 (WFJ)'!T289</f>
        <v>51.937874038187516</v>
      </c>
      <c r="V288" s="39">
        <f>'[2]BRES 2009-15 (WFJ)'!U289</f>
        <v>73.027053983293854</v>
      </c>
    </row>
    <row r="289" spans="1:22" x14ac:dyDescent="0.35">
      <c r="A289" s="40">
        <v>3513</v>
      </c>
      <c r="B289" s="40">
        <f>VLOOKUP($A289,'SIC lookup'!$A:$D,2,FALSE)</f>
        <v>351</v>
      </c>
      <c r="C289" s="40">
        <f>VLOOKUP($A289,'SIC lookup'!$A:$D,3,FALSE)</f>
        <v>35</v>
      </c>
      <c r="D289" s="40" t="str">
        <f>VLOOKUP($A289,'SIC lookup'!$A:$D,4,FALSE)</f>
        <v>D</v>
      </c>
      <c r="E289" s="39">
        <f>'[2]BRES 2009-15 (WFJ)'!D290</f>
        <v>1529.1825672126413</v>
      </c>
      <c r="F289" s="39">
        <f>'[2]BRES 2009-15 (WFJ)'!E290</f>
        <v>2053.5534149622131</v>
      </c>
      <c r="G289" s="39">
        <f>'[2]BRES 2009-15 (WFJ)'!F290</f>
        <v>3086.5263020361599</v>
      </c>
      <c r="H289" s="39">
        <f>'[2]BRES 2009-15 (WFJ)'!G290</f>
        <v>2584.0445219680842</v>
      </c>
      <c r="I289" s="39">
        <f>'[2]BRES 2009-15 (WFJ)'!H290</f>
        <v>2476.5579392468017</v>
      </c>
      <c r="J289" s="39">
        <f>'[2]BRES 2009-15 (WFJ)'!I290</f>
        <v>2269.6522311997346</v>
      </c>
      <c r="K289" s="39">
        <f>'[2]BRES 2009-15 (WFJ)'!J290</f>
        <v>2164.148336148517</v>
      </c>
      <c r="L289" s="39">
        <f>'[2]BRES 2009-15 (WFJ)'!K290</f>
        <v>1580.4750626588261</v>
      </c>
      <c r="M289" s="39">
        <f>'[2]BRES 2009-15 (WFJ)'!L290</f>
        <v>2460.757593347942</v>
      </c>
      <c r="N289" s="39">
        <f>'[2]BRES 2009-15 (WFJ)'!M290</f>
        <v>3700.7234598815298</v>
      </c>
      <c r="O289" s="39">
        <f>'[2]BRES 2009-15 (WFJ)'!N290</f>
        <v>4363.0687249103967</v>
      </c>
      <c r="P289" s="39">
        <f>'[2]BRES 2009-15 (WFJ)'!O290</f>
        <v>4039.2077242375021</v>
      </c>
      <c r="Q289" s="39">
        <f>'[2]BRES 2009-15 (WFJ)'!P290</f>
        <v>3818.755360300217</v>
      </c>
      <c r="R289" s="39">
        <f>'[2]BRES 2009-15 (WFJ)'!Q290</f>
        <v>4758.5266030013645</v>
      </c>
      <c r="S289" s="39">
        <f>'[2]BRES 2009-15 (WFJ)'!R290</f>
        <v>2538.8681592039802</v>
      </c>
      <c r="T289" s="39">
        <f>'[2]BRES 2009-15 (WFJ)'!S290</f>
        <v>3256.1330397861298</v>
      </c>
      <c r="U289" s="39">
        <f>'[2]BRES 2009-15 (WFJ)'!T290</f>
        <v>3641.4220575662584</v>
      </c>
      <c r="V289" s="39">
        <f>'[2]BRES 2009-15 (WFJ)'!U290</f>
        <v>4698.4166562772725</v>
      </c>
    </row>
    <row r="290" spans="1:22" x14ac:dyDescent="0.35">
      <c r="A290" s="40">
        <v>3514</v>
      </c>
      <c r="B290" s="40">
        <f>VLOOKUP($A290,'SIC lookup'!$A:$D,2,FALSE)</f>
        <v>351</v>
      </c>
      <c r="C290" s="40">
        <f>VLOOKUP($A290,'SIC lookup'!$A:$D,3,FALSE)</f>
        <v>35</v>
      </c>
      <c r="D290" s="40" t="str">
        <f>VLOOKUP($A290,'SIC lookup'!$A:$D,4,FALSE)</f>
        <v>D</v>
      </c>
      <c r="E290" s="39">
        <f>'[2]BRES 2009-15 (WFJ)'!D291</f>
        <v>4.089232452406578</v>
      </c>
      <c r="F290" s="39">
        <f>'[2]BRES 2009-15 (WFJ)'!E291</f>
        <v>5.49146808711044</v>
      </c>
      <c r="G290" s="39">
        <f>'[2]BRES 2009-15 (WFJ)'!F291</f>
        <v>8.2537715182687137</v>
      </c>
      <c r="H290" s="39">
        <f>'[2]BRES 2009-15 (WFJ)'!G291</f>
        <v>6.9100700885939199</v>
      </c>
      <c r="I290" s="39">
        <f>'[2]BRES 2009-15 (WFJ)'!H291</f>
        <v>6.6226370301178914</v>
      </c>
      <c r="J290" s="39">
        <f>'[2]BRES 2009-15 (WFJ)'!I291</f>
        <v>6.069344340235574</v>
      </c>
      <c r="K290" s="39">
        <f>'[2]BRES 2009-15 (WFJ)'!J291</f>
        <v>5.7872132456566359</v>
      </c>
      <c r="L290" s="39">
        <f>'[2]BRES 2009-15 (WFJ)'!K291</f>
        <v>4.2263952356089636</v>
      </c>
      <c r="M290" s="39">
        <f>'[2]BRES 2009-15 (WFJ)'!L291</f>
        <v>6.580384856574848</v>
      </c>
      <c r="N290" s="39">
        <f>'[2]BRES 2009-15 (WFJ)'!M291</f>
        <v>9.895971767607012</v>
      </c>
      <c r="O290" s="39">
        <f>'[2]BRES 2009-15 (WFJ)'!N291</f>
        <v>11.667697470695092</v>
      </c>
      <c r="P290" s="39">
        <f>'[2]BRES 2009-15 (WFJ)'!O291</f>
        <v>188.3685255369067</v>
      </c>
      <c r="Q290" s="39">
        <f>'[2]BRES 2009-15 (WFJ)'!P291</f>
        <v>118.84311641804585</v>
      </c>
      <c r="R290" s="39">
        <f>'[2]BRES 2009-15 (WFJ)'!Q291</f>
        <v>190.99590723055934</v>
      </c>
      <c r="S290" s="39">
        <f>'[2]BRES 2009-15 (WFJ)'!R291</f>
        <v>80.712508884150665</v>
      </c>
      <c r="T290" s="39">
        <f>'[2]BRES 2009-15 (WFJ)'!S291</f>
        <v>386.10630602295964</v>
      </c>
      <c r="U290" s="39">
        <f>'[2]BRES 2009-15 (WFJ)'!T291</f>
        <v>281.8110572812767</v>
      </c>
      <c r="V290" s="39">
        <f>'[2]BRES 2009-15 (WFJ)'!U291</f>
        <v>329.13601795287371</v>
      </c>
    </row>
    <row r="291" spans="1:22" x14ac:dyDescent="0.35">
      <c r="A291" s="43" t="s">
        <v>8</v>
      </c>
      <c r="B291" s="40">
        <f>VLOOKUP($A291,'SIC lookup'!$A:$D,2,FALSE)</f>
        <v>352</v>
      </c>
      <c r="C291" s="40">
        <f>VLOOKUP($A291,'SIC lookup'!$A:$D,3,FALSE)</f>
        <v>35</v>
      </c>
      <c r="D291" s="40" t="str">
        <f>VLOOKUP($A291,'SIC lookup'!$A:$D,4,FALSE)</f>
        <v>D</v>
      </c>
      <c r="E291" s="39">
        <f>'[2]BRES 2009-15 (WFJ)'!D292</f>
        <v>2129.7139558242256</v>
      </c>
      <c r="F291" s="39">
        <f>'[2]BRES 2009-15 (WFJ)'!E292</f>
        <v>1573.6407159894377</v>
      </c>
      <c r="G291" s="39">
        <f>'[2]BRES 2009-15 (WFJ)'!F292</f>
        <v>844.85997179896799</v>
      </c>
      <c r="H291" s="39">
        <f>'[2]BRES 2009-15 (WFJ)'!G292</f>
        <v>2657.6723507132606</v>
      </c>
      <c r="I291" s="39">
        <f>'[2]BRES 2009-15 (WFJ)'!H292</f>
        <v>2128.7576741254989</v>
      </c>
      <c r="J291" s="39">
        <f>'[2]BRES 2009-15 (WFJ)'!I292</f>
        <v>2064.7583080516229</v>
      </c>
      <c r="K291" s="39">
        <f>'[2]BRES 2009-15 (WFJ)'!J292</f>
        <v>1178.5424431189606</v>
      </c>
      <c r="L291" s="39">
        <f>'[2]BRES 2009-15 (WFJ)'!K292</f>
        <v>1137.7437010477802</v>
      </c>
      <c r="M291" s="39">
        <f>'[2]BRES 2009-15 (WFJ)'!L292</f>
        <v>1904.6868201667476</v>
      </c>
      <c r="N291" s="39">
        <f>'[2]BRES 2009-15 (WFJ)'!M292</f>
        <v>2458.6547380372249</v>
      </c>
      <c r="O291" s="39">
        <f>'[2]BRES 2009-15 (WFJ)'!N292</f>
        <v>1351.6917883692859</v>
      </c>
      <c r="P291" s="39">
        <f>'[2]BRES 2009-15 (WFJ)'!O292</f>
        <v>1219.3196173975816</v>
      </c>
      <c r="Q291" s="39">
        <f>'[2]BRES 2009-15 (WFJ)'!P292</f>
        <v>1140.0525504173602</v>
      </c>
      <c r="R291" s="39">
        <f>'[2]BRES 2009-15 (WFJ)'!Q292</f>
        <v>1312.9604365620737</v>
      </c>
      <c r="S291" s="39">
        <f>'[2]BRES 2009-15 (WFJ)'!R292</f>
        <v>1042.1108742004265</v>
      </c>
      <c r="T291" s="39">
        <f>'[2]BRES 2009-15 (WFJ)'!S292</f>
        <v>765.88300047177233</v>
      </c>
      <c r="U291" s="39">
        <f>'[2]BRES 2009-15 (WFJ)'!T292</f>
        <v>856.01310914790542</v>
      </c>
      <c r="V291" s="39">
        <f>'[2]BRES 2009-15 (WFJ)'!U292</f>
        <v>868.0962473507044</v>
      </c>
    </row>
    <row r="292" spans="1:22" x14ac:dyDescent="0.35">
      <c r="A292" s="40">
        <v>3522</v>
      </c>
      <c r="B292" s="40">
        <f>VLOOKUP($A292,'SIC lookup'!$A:$D,2,FALSE)</f>
        <v>352</v>
      </c>
      <c r="C292" s="40">
        <f>VLOOKUP($A292,'SIC lookup'!$A:$D,3,FALSE)</f>
        <v>35</v>
      </c>
      <c r="D292" s="40" t="str">
        <f>VLOOKUP($A292,'SIC lookup'!$A:$D,4,FALSE)</f>
        <v>D</v>
      </c>
      <c r="E292" s="39">
        <f>'[2]BRES 2009-15 (WFJ)'!D293</f>
        <v>0</v>
      </c>
      <c r="F292" s="39">
        <f>'[2]BRES 2009-15 (WFJ)'!E293</f>
        <v>0</v>
      </c>
      <c r="G292" s="39">
        <f>'[2]BRES 2009-15 (WFJ)'!F293</f>
        <v>0</v>
      </c>
      <c r="H292" s="39">
        <f>'[2]BRES 2009-15 (WFJ)'!G293</f>
        <v>0</v>
      </c>
      <c r="I292" s="39">
        <f>'[2]BRES 2009-15 (WFJ)'!H293</f>
        <v>0</v>
      </c>
      <c r="J292" s="39">
        <f>'[2]BRES 2009-15 (WFJ)'!I293</f>
        <v>0</v>
      </c>
      <c r="K292" s="39">
        <f>'[2]BRES 2009-15 (WFJ)'!J293</f>
        <v>0</v>
      </c>
      <c r="L292" s="39">
        <f>'[2]BRES 2009-15 (WFJ)'!K293</f>
        <v>0</v>
      </c>
      <c r="M292" s="39">
        <f>'[2]BRES 2009-15 (WFJ)'!L293</f>
        <v>0</v>
      </c>
      <c r="N292" s="39">
        <f>'[2]BRES 2009-15 (WFJ)'!M293</f>
        <v>0</v>
      </c>
      <c r="O292" s="39">
        <f>'[2]BRES 2009-15 (WFJ)'!N293</f>
        <v>0</v>
      </c>
      <c r="P292" s="39">
        <f>'[2]BRES 2009-15 (WFJ)'!O293</f>
        <v>0</v>
      </c>
      <c r="Q292" s="39">
        <f>'[2]BRES 2009-15 (WFJ)'!P293</f>
        <v>0</v>
      </c>
      <c r="R292" s="39">
        <f>'[2]BRES 2009-15 (WFJ)'!Q293</f>
        <v>0</v>
      </c>
      <c r="S292" s="39">
        <f>'[2]BRES 2009-15 (WFJ)'!R293</f>
        <v>0</v>
      </c>
      <c r="T292" s="39">
        <f>'[2]BRES 2009-15 (WFJ)'!S293</f>
        <v>0</v>
      </c>
      <c r="U292" s="39">
        <f>'[2]BRES 2009-15 (WFJ)'!T293</f>
        <v>0</v>
      </c>
      <c r="V292" s="39">
        <f>'[2]BRES 2009-15 (WFJ)'!U293</f>
        <v>0</v>
      </c>
    </row>
    <row r="293" spans="1:22" x14ac:dyDescent="0.35">
      <c r="A293" s="40">
        <v>3523</v>
      </c>
      <c r="B293" s="40">
        <f>VLOOKUP($A293,'SIC lookup'!$A:$D,2,FALSE)</f>
        <v>352</v>
      </c>
      <c r="C293" s="40">
        <f>VLOOKUP($A293,'SIC lookup'!$A:$D,3,FALSE)</f>
        <v>35</v>
      </c>
      <c r="D293" s="40" t="str">
        <f>VLOOKUP($A293,'SIC lookup'!$A:$D,4,FALSE)</f>
        <v>D</v>
      </c>
      <c r="E293" s="39">
        <f>'[2]BRES 2009-15 (WFJ)'!D294</f>
        <v>0</v>
      </c>
      <c r="F293" s="39">
        <f>'[2]BRES 2009-15 (WFJ)'!E294</f>
        <v>0</v>
      </c>
      <c r="G293" s="39">
        <f>'[2]BRES 2009-15 (WFJ)'!F294</f>
        <v>0</v>
      </c>
      <c r="H293" s="39">
        <f>'[2]BRES 2009-15 (WFJ)'!G294</f>
        <v>0</v>
      </c>
      <c r="I293" s="39">
        <f>'[2]BRES 2009-15 (WFJ)'!H294</f>
        <v>0</v>
      </c>
      <c r="J293" s="39">
        <f>'[2]BRES 2009-15 (WFJ)'!I294</f>
        <v>0</v>
      </c>
      <c r="K293" s="39">
        <f>'[2]BRES 2009-15 (WFJ)'!J294</f>
        <v>0</v>
      </c>
      <c r="L293" s="39">
        <f>'[2]BRES 2009-15 (WFJ)'!K294</f>
        <v>0</v>
      </c>
      <c r="M293" s="39">
        <f>'[2]BRES 2009-15 (WFJ)'!L294</f>
        <v>0</v>
      </c>
      <c r="N293" s="39">
        <f>'[2]BRES 2009-15 (WFJ)'!M294</f>
        <v>0</v>
      </c>
      <c r="O293" s="39">
        <f>'[2]BRES 2009-15 (WFJ)'!N294</f>
        <v>0</v>
      </c>
      <c r="P293" s="39">
        <f>'[2]BRES 2009-15 (WFJ)'!O294</f>
        <v>0</v>
      </c>
      <c r="Q293" s="39">
        <f>'[2]BRES 2009-15 (WFJ)'!P294</f>
        <v>0</v>
      </c>
      <c r="R293" s="39">
        <f>'[2]BRES 2009-15 (WFJ)'!Q294</f>
        <v>0</v>
      </c>
      <c r="S293" s="39">
        <f>'[2]BRES 2009-15 (WFJ)'!R294</f>
        <v>0</v>
      </c>
      <c r="T293" s="39">
        <f>'[2]BRES 2009-15 (WFJ)'!S294</f>
        <v>0</v>
      </c>
      <c r="U293" s="39">
        <f>'[2]BRES 2009-15 (WFJ)'!T294</f>
        <v>0</v>
      </c>
      <c r="V293" s="39">
        <f>'[2]BRES 2009-15 (WFJ)'!U294</f>
        <v>0</v>
      </c>
    </row>
    <row r="294" spans="1:22" x14ac:dyDescent="0.35">
      <c r="A294" s="40">
        <v>3530</v>
      </c>
      <c r="B294" s="40">
        <f>VLOOKUP($A294,'SIC lookup'!$A:$D,2,FALSE)</f>
        <v>353</v>
      </c>
      <c r="C294" s="40">
        <f>VLOOKUP($A294,'SIC lookup'!$A:$D,3,FALSE)</f>
        <v>35</v>
      </c>
      <c r="D294" s="40" t="str">
        <f>VLOOKUP($A294,'SIC lookup'!$A:$D,4,FALSE)</f>
        <v>D</v>
      </c>
      <c r="E294" s="39">
        <f>'[2]BRES 2009-15 (WFJ)'!D295</f>
        <v>3.9129634989970952</v>
      </c>
      <c r="F294" s="39">
        <f>'[2]BRES 2009-15 (WFJ)'!E295</f>
        <v>64.197453293748467</v>
      </c>
      <c r="G294" s="39">
        <f>'[2]BRES 2009-15 (WFJ)'!F295</f>
        <v>52.708287442130185</v>
      </c>
      <c r="H294" s="39">
        <f>'[2]BRES 2009-15 (WFJ)'!G295</f>
        <v>26.00180360307726</v>
      </c>
      <c r="I294" s="39">
        <f>'[2]BRES 2009-15 (WFJ)'!H295</f>
        <v>13.067449519971266</v>
      </c>
      <c r="J294" s="39">
        <f>'[2]BRES 2009-15 (WFJ)'!I295</f>
        <v>0</v>
      </c>
      <c r="K294" s="39">
        <f>'[2]BRES 2009-15 (WFJ)'!J295</f>
        <v>8.9955789753645004</v>
      </c>
      <c r="L294" s="39">
        <f>'[2]BRES 2009-15 (WFJ)'!K295</f>
        <v>0</v>
      </c>
      <c r="M294" s="39">
        <f>'[2]BRES 2009-15 (WFJ)'!L295</f>
        <v>0</v>
      </c>
      <c r="N294" s="39">
        <f>'[2]BRES 2009-15 (WFJ)'!M295</f>
        <v>71.349030302301031</v>
      </c>
      <c r="O294" s="39">
        <f>'[2]BRES 2009-15 (WFJ)'!N295</f>
        <v>96.192404102615711</v>
      </c>
      <c r="P294" s="39">
        <f>'[2]BRES 2009-15 (WFJ)'!O295</f>
        <v>0</v>
      </c>
      <c r="Q294" s="39">
        <f>'[2]BRES 2009-15 (WFJ)'!P295</f>
        <v>2.1036023706597531</v>
      </c>
      <c r="R294" s="39">
        <f>'[2]BRES 2009-15 (WFJ)'!Q295</f>
        <v>1.0914051841746248</v>
      </c>
      <c r="S294" s="39">
        <f>'[2]BRES 2009-15 (WFJ)'!R295</f>
        <v>0</v>
      </c>
      <c r="T294" s="39">
        <f>'[2]BRES 2009-15 (WFJ)'!S295</f>
        <v>0</v>
      </c>
      <c r="U294" s="39">
        <f>'[2]BRES 2009-15 (WFJ)'!T295</f>
        <v>0</v>
      </c>
      <c r="V294" s="39">
        <f>'[2]BRES 2009-15 (WFJ)'!U295</f>
        <v>0</v>
      </c>
    </row>
    <row r="295" spans="1:22" x14ac:dyDescent="0.35">
      <c r="A295" s="40">
        <v>3600</v>
      </c>
      <c r="B295" s="40">
        <f>VLOOKUP($A295,'SIC lookup'!$A:$D,2,FALSE)</f>
        <v>360</v>
      </c>
      <c r="C295" s="40">
        <f>VLOOKUP($A295,'SIC lookup'!$A:$D,3,FALSE)</f>
        <v>36</v>
      </c>
      <c r="D295" s="40" t="str">
        <f>VLOOKUP($A295,'SIC lookup'!$A:$D,4,FALSE)</f>
        <v>E</v>
      </c>
      <c r="E295" s="39">
        <f>'[2]BRES 2009-15 (WFJ)'!D296</f>
        <v>1503.3121383198934</v>
      </c>
      <c r="F295" s="39">
        <f>'[2]BRES 2009-15 (WFJ)'!E296</f>
        <v>1245.7964818384182</v>
      </c>
      <c r="G295" s="39">
        <f>'[2]BRES 2009-15 (WFJ)'!F296</f>
        <v>1594.1287100348309</v>
      </c>
      <c r="H295" s="39">
        <f>'[2]BRES 2009-15 (WFJ)'!G296</f>
        <v>2120.6689015101419</v>
      </c>
      <c r="I295" s="39">
        <f>'[2]BRES 2009-15 (WFJ)'!H296</f>
        <v>1337.4726528641929</v>
      </c>
      <c r="J295" s="39">
        <f>'[2]BRES 2009-15 (WFJ)'!I296</f>
        <v>1088.9133449031706</v>
      </c>
      <c r="K295" s="39">
        <f>'[2]BRES 2009-15 (WFJ)'!J296</f>
        <v>1257.718030367696</v>
      </c>
      <c r="L295" s="39">
        <f>'[2]BRES 2009-15 (WFJ)'!K296</f>
        <v>1088.3188568331773</v>
      </c>
      <c r="M295" s="39">
        <f>'[2]BRES 2009-15 (WFJ)'!L296</f>
        <v>838.09400795229556</v>
      </c>
      <c r="N295" s="39">
        <f>'[2]BRES 2009-15 (WFJ)'!M296</f>
        <v>625.64669726762997</v>
      </c>
      <c r="O295" s="39">
        <f>'[2]BRES 2009-15 (WFJ)'!N296</f>
        <v>415.76142894022621</v>
      </c>
      <c r="P295" s="39">
        <f>'[2]BRES 2009-15 (WFJ)'!O296</f>
        <v>244.77140077821011</v>
      </c>
      <c r="Q295" s="39">
        <f>'[2]BRES 2009-15 (WFJ)'!P296</f>
        <v>64.772228540221462</v>
      </c>
      <c r="R295" s="39">
        <f>'[2]BRES 2009-15 (WFJ)'!Q296</f>
        <v>35.710121268656714</v>
      </c>
      <c r="S295" s="39">
        <f>'[2]BRES 2009-15 (WFJ)'!R296</f>
        <v>475.48788782504056</v>
      </c>
      <c r="T295" s="39">
        <f>'[2]BRES 2009-15 (WFJ)'!S296</f>
        <v>412.05363069162354</v>
      </c>
      <c r="U295" s="39">
        <f>'[2]BRES 2009-15 (WFJ)'!T296</f>
        <v>409.43292080646103</v>
      </c>
      <c r="V295" s="39">
        <f>'[2]BRES 2009-15 (WFJ)'!U296</f>
        <v>913.2743362831859</v>
      </c>
    </row>
    <row r="296" spans="1:22" x14ac:dyDescent="0.35">
      <c r="A296" s="40">
        <v>3700</v>
      </c>
      <c r="B296" s="40">
        <f>VLOOKUP($A296,'SIC lookup'!$A:$D,2,FALSE)</f>
        <v>370</v>
      </c>
      <c r="C296" s="40">
        <f>VLOOKUP($A296,'SIC lookup'!$A:$D,3,FALSE)</f>
        <v>37</v>
      </c>
      <c r="D296" s="40" t="str">
        <f>VLOOKUP($A296,'SIC lookup'!$A:$D,4,FALSE)</f>
        <v>E</v>
      </c>
      <c r="E296" s="39">
        <f>'[2]BRES 2009-15 (WFJ)'!D297</f>
        <v>2871.9363239032482</v>
      </c>
      <c r="F296" s="39">
        <f>'[2]BRES 2009-15 (WFJ)'!E297</f>
        <v>2821.0208424004422</v>
      </c>
      <c r="G296" s="39">
        <f>'[2]BRES 2009-15 (WFJ)'!F297</f>
        <v>2997.1261514470734</v>
      </c>
      <c r="H296" s="39">
        <f>'[2]BRES 2009-15 (WFJ)'!G297</f>
        <v>2937.3924443295864</v>
      </c>
      <c r="I296" s="39">
        <f>'[2]BRES 2009-15 (WFJ)'!H297</f>
        <v>2659.6887060514628</v>
      </c>
      <c r="J296" s="39">
        <f>'[2]BRES 2009-15 (WFJ)'!I297</f>
        <v>2429.2913199512545</v>
      </c>
      <c r="K296" s="39">
        <f>'[2]BRES 2009-15 (WFJ)'!J297</f>
        <v>2415.4835616308278</v>
      </c>
      <c r="L296" s="39">
        <f>'[2]BRES 2009-15 (WFJ)'!K297</f>
        <v>2417.3047063992676</v>
      </c>
      <c r="M296" s="39">
        <f>'[2]BRES 2009-15 (WFJ)'!L297</f>
        <v>2742.1938947287076</v>
      </c>
      <c r="N296" s="39">
        <f>'[2]BRES 2009-15 (WFJ)'!M297</f>
        <v>2711.4656578903478</v>
      </c>
      <c r="O296" s="39">
        <f>'[2]BRES 2009-15 (WFJ)'!N297</f>
        <v>2190.3501885471492</v>
      </c>
      <c r="P296" s="39">
        <f>'[2]BRES 2009-15 (WFJ)'!O297</f>
        <v>2702.0219566425794</v>
      </c>
      <c r="Q296" s="39">
        <f>'[2]BRES 2009-15 (WFJ)'!P297</f>
        <v>2352.7266397455828</v>
      </c>
      <c r="R296" s="39">
        <f>'[2]BRES 2009-15 (WFJ)'!Q297</f>
        <v>2617.0417444029854</v>
      </c>
      <c r="S296" s="39">
        <f>'[2]BRES 2009-15 (WFJ)'!R297</f>
        <v>2392.2984356197353</v>
      </c>
      <c r="T296" s="39">
        <f>'[2]BRES 2009-15 (WFJ)'!S297</f>
        <v>2067.7021107128635</v>
      </c>
      <c r="U296" s="39">
        <f>'[2]BRES 2009-15 (WFJ)'!T297</f>
        <v>2082.2293881819764</v>
      </c>
      <c r="V296" s="39">
        <f>'[2]BRES 2009-15 (WFJ)'!U297</f>
        <v>3715.802781289507</v>
      </c>
    </row>
    <row r="297" spans="1:22" x14ac:dyDescent="0.35">
      <c r="A297" s="40">
        <v>3811</v>
      </c>
      <c r="B297" s="40">
        <f>VLOOKUP($A297,'SIC lookup'!$A:$D,2,FALSE)</f>
        <v>381</v>
      </c>
      <c r="C297" s="40">
        <f>VLOOKUP($A297,'SIC lookup'!$A:$D,3,FALSE)</f>
        <v>38</v>
      </c>
      <c r="D297" s="40" t="str">
        <f>VLOOKUP($A297,'SIC lookup'!$A:$D,4,FALSE)</f>
        <v>E</v>
      </c>
      <c r="E297" s="39">
        <f>'[2]BRES 2009-15 (WFJ)'!D298</f>
        <v>9005.3321266693474</v>
      </c>
      <c r="F297" s="39">
        <f>'[2]BRES 2009-15 (WFJ)'!E298</f>
        <v>8845.6799723002332</v>
      </c>
      <c r="G297" s="39">
        <f>'[2]BRES 2009-15 (WFJ)'!F298</f>
        <v>9397.8812115948749</v>
      </c>
      <c r="H297" s="39">
        <f>'[2]BRES 2009-15 (WFJ)'!G298</f>
        <v>9210.5783569761898</v>
      </c>
      <c r="I297" s="39">
        <f>'[2]BRES 2009-15 (WFJ)'!H298</f>
        <v>8339.8019490183342</v>
      </c>
      <c r="J297" s="39">
        <f>'[2]BRES 2009-15 (WFJ)'!I298</f>
        <v>7520.6829323144393</v>
      </c>
      <c r="K297" s="39">
        <f>'[2]BRES 2009-15 (WFJ)'!J298</f>
        <v>7576.0785763382082</v>
      </c>
      <c r="L297" s="39">
        <f>'[2]BRES 2009-15 (WFJ)'!K298</f>
        <v>7884.5788827973147</v>
      </c>
      <c r="M297" s="39">
        <f>'[2]BRES 2009-15 (WFJ)'!L298</f>
        <v>7569.1064900636193</v>
      </c>
      <c r="N297" s="39">
        <f>'[2]BRES 2009-15 (WFJ)'!M298</f>
        <v>7150.5696083861349</v>
      </c>
      <c r="O297" s="39">
        <f>'[2]BRES 2009-15 (WFJ)'!N298</f>
        <v>9447.6436503887744</v>
      </c>
      <c r="P297" s="39">
        <f>'[2]BRES 2009-15 (WFJ)'!O298</f>
        <v>6142.5965814341307</v>
      </c>
      <c r="Q297" s="39">
        <f>'[2]BRES 2009-15 (WFJ)'!P298</f>
        <v>10341.633658314129</v>
      </c>
      <c r="R297" s="39">
        <f>'[2]BRES 2009-15 (WFJ)'!Q298</f>
        <v>8574.5102611940292</v>
      </c>
      <c r="S297" s="39">
        <f>'[2]BRES 2009-15 (WFJ)'!R298</f>
        <v>8708.300633076964</v>
      </c>
      <c r="T297" s="39">
        <f>'[2]BRES 2009-15 (WFJ)'!S298</f>
        <v>9454.931634143104</v>
      </c>
      <c r="U297" s="39">
        <f>'[2]BRES 2009-15 (WFJ)'!T298</f>
        <v>9653.1288129684508</v>
      </c>
      <c r="V297" s="39">
        <f>'[2]BRES 2009-15 (WFJ)'!U298</f>
        <v>8255.8786346396955</v>
      </c>
    </row>
    <row r="298" spans="1:22" x14ac:dyDescent="0.35">
      <c r="A298" s="40">
        <v>3812</v>
      </c>
      <c r="B298" s="40">
        <f>VLOOKUP($A298,'SIC lookup'!$A:$D,2,FALSE)</f>
        <v>381</v>
      </c>
      <c r="C298" s="40">
        <f>VLOOKUP($A298,'SIC lookup'!$A:$D,3,FALSE)</f>
        <v>38</v>
      </c>
      <c r="D298" s="40" t="str">
        <f>VLOOKUP($A298,'SIC lookup'!$A:$D,4,FALSE)</f>
        <v>E</v>
      </c>
      <c r="E298" s="39">
        <f>'[2]BRES 2009-15 (WFJ)'!D299</f>
        <v>105.55547265987963</v>
      </c>
      <c r="F298" s="39">
        <f>'[2]BRES 2009-15 (WFJ)'!E299</f>
        <v>103.68411929072494</v>
      </c>
      <c r="G298" s="39">
        <f>'[2]BRES 2009-15 (WFJ)'!F299</f>
        <v>110.15671374890125</v>
      </c>
      <c r="H298" s="39">
        <f>'[2]BRES 2009-15 (WFJ)'!G299</f>
        <v>107.96125431756408</v>
      </c>
      <c r="I298" s="39">
        <f>'[2]BRES 2009-15 (WFJ)'!H299</f>
        <v>97.754499693727809</v>
      </c>
      <c r="J298" s="39">
        <f>'[2]BRES 2009-15 (WFJ)'!I299</f>
        <v>88.141650676095054</v>
      </c>
      <c r="K298" s="39">
        <f>'[2]BRES 2009-15 (WFJ)'!J299</f>
        <v>88.810886435078899</v>
      </c>
      <c r="L298" s="39">
        <f>'[2]BRES 2009-15 (WFJ)'!K299</f>
        <v>92.456796786172845</v>
      </c>
      <c r="M298" s="39">
        <f>'[2]BRES 2009-15 (WFJ)'!L299</f>
        <v>88.724338959395851</v>
      </c>
      <c r="N298" s="39">
        <f>'[2]BRES 2009-15 (WFJ)'!M299</f>
        <v>84.051098349460233</v>
      </c>
      <c r="O298" s="39">
        <f>'[2]BRES 2009-15 (WFJ)'!N299</f>
        <v>110.55736944512009</v>
      </c>
      <c r="P298" s="39">
        <f>'[2]BRES 2009-15 (WFJ)'!O299</f>
        <v>7.4173151750972766</v>
      </c>
      <c r="Q298" s="39">
        <f>'[2]BRES 2009-15 (WFJ)'!P299</f>
        <v>43.845816242611448</v>
      </c>
      <c r="R298" s="39">
        <f>'[2]BRES 2009-15 (WFJ)'!Q299</f>
        <v>37.750699626865675</v>
      </c>
      <c r="S298" s="39">
        <f>'[2]BRES 2009-15 (WFJ)'!R299</f>
        <v>50.149113169047247</v>
      </c>
      <c r="T298" s="39">
        <f>'[2]BRES 2009-15 (WFJ)'!S299</f>
        <v>55.223682463825838</v>
      </c>
      <c r="U298" s="39">
        <f>'[2]BRES 2009-15 (WFJ)'!T299</f>
        <v>121.69542734297832</v>
      </c>
      <c r="V298" s="39">
        <f>'[2]BRES 2009-15 (WFJ)'!U299</f>
        <v>34.386852085967135</v>
      </c>
    </row>
    <row r="299" spans="1:22" x14ac:dyDescent="0.35">
      <c r="A299" s="40">
        <v>3821</v>
      </c>
      <c r="B299" s="40">
        <f>VLOOKUP($A299,'SIC lookup'!$A:$D,2,FALSE)</f>
        <v>382</v>
      </c>
      <c r="C299" s="40">
        <f>VLOOKUP($A299,'SIC lookup'!$A:$D,3,FALSE)</f>
        <v>38</v>
      </c>
      <c r="D299" s="40" t="str">
        <f>VLOOKUP($A299,'SIC lookup'!$A:$D,4,FALSE)</f>
        <v>E</v>
      </c>
      <c r="E299" s="39">
        <f>'[2]BRES 2009-15 (WFJ)'!D300</f>
        <v>1822.6006464798763</v>
      </c>
      <c r="F299" s="39">
        <f>'[2]BRES 2009-15 (WFJ)'!E300</f>
        <v>1790.2884434792447</v>
      </c>
      <c r="G299" s="39">
        <f>'[2]BRES 2009-15 (WFJ)'!F300</f>
        <v>1902.0491560847038</v>
      </c>
      <c r="H299" s="39">
        <f>'[2]BRES 2009-15 (WFJ)'!G300</f>
        <v>1864.1406926195366</v>
      </c>
      <c r="I299" s="39">
        <f>'[2]BRES 2009-15 (WFJ)'!H300</f>
        <v>1687.9031456018904</v>
      </c>
      <c r="J299" s="39">
        <f>'[2]BRES 2009-15 (WFJ)'!I300</f>
        <v>1521.9204220864076</v>
      </c>
      <c r="K299" s="39">
        <f>'[2]BRES 2009-15 (WFJ)'!J300</f>
        <v>1532.695389651431</v>
      </c>
      <c r="L299" s="39">
        <f>'[2]BRES 2009-15 (WFJ)'!K300</f>
        <v>1596.1660773171159</v>
      </c>
      <c r="M299" s="39">
        <f>'[2]BRES 2009-15 (WFJ)'!L300</f>
        <v>1531.2812769965899</v>
      </c>
      <c r="N299" s="39">
        <f>'[2]BRES 2009-15 (WFJ)'!M300</f>
        <v>1650.2409160474342</v>
      </c>
      <c r="O299" s="39">
        <f>'[2]BRES 2009-15 (WFJ)'!N300</f>
        <v>1659.1234381293925</v>
      </c>
      <c r="P299" s="39">
        <f>'[2]BRES 2009-15 (WFJ)'!O300</f>
        <v>4126.1464702612557</v>
      </c>
      <c r="Q299" s="39">
        <f>'[2]BRES 2009-15 (WFJ)'!P300</f>
        <v>2009.9320763942567</v>
      </c>
      <c r="R299" s="39">
        <f>'[2]BRES 2009-15 (WFJ)'!Q300</f>
        <v>3024.1371268656712</v>
      </c>
      <c r="S299" s="39">
        <f>'[2]BRES 2009-15 (WFJ)'!R300</f>
        <v>1254.6565165070895</v>
      </c>
      <c r="T299" s="39">
        <f>'[2]BRES 2009-15 (WFJ)'!S300</f>
        <v>2548.785344484269</v>
      </c>
      <c r="U299" s="39">
        <f>'[2]BRES 2009-15 (WFJ)'!T300</f>
        <v>2119.356806693394</v>
      </c>
      <c r="V299" s="39">
        <f>'[2]BRES 2009-15 (WFJ)'!U300</f>
        <v>1454.3615676359038</v>
      </c>
    </row>
    <row r="300" spans="1:22" x14ac:dyDescent="0.35">
      <c r="A300" s="40">
        <v>3822</v>
      </c>
      <c r="B300" s="40">
        <f>VLOOKUP($A300,'SIC lookup'!$A:$D,2,FALSE)</f>
        <v>382</v>
      </c>
      <c r="C300" s="40">
        <f>VLOOKUP($A300,'SIC lookup'!$A:$D,3,FALSE)</f>
        <v>38</v>
      </c>
      <c r="D300" s="40" t="str">
        <f>VLOOKUP($A300,'SIC lookup'!$A:$D,4,FALSE)</f>
        <v>E</v>
      </c>
      <c r="E300" s="39">
        <f>'[2]BRES 2009-15 (WFJ)'!D301</f>
        <v>137.10668990836055</v>
      </c>
      <c r="F300" s="39">
        <f>'[2]BRES 2009-15 (WFJ)'!E301</f>
        <v>134.67597684698862</v>
      </c>
      <c r="G300" s="39">
        <f>'[2]BRES 2009-15 (WFJ)'!F301</f>
        <v>143.08327188264482</v>
      </c>
      <c r="H300" s="39">
        <f>'[2]BRES 2009-15 (WFJ)'!G301</f>
        <v>140.23157534930965</v>
      </c>
      <c r="I300" s="39">
        <f>'[2]BRES 2009-15 (WFJ)'!H301</f>
        <v>126.97395538970584</v>
      </c>
      <c r="J300" s="39">
        <f>'[2]BRES 2009-15 (WFJ)'!I301</f>
        <v>114.4877632844109</v>
      </c>
      <c r="K300" s="39">
        <f>'[2]BRES 2009-15 (WFJ)'!J301</f>
        <v>115.76154758973432</v>
      </c>
      <c r="L300" s="39">
        <f>'[2]BRES 2009-15 (WFJ)'!K301</f>
        <v>120.22898813503656</v>
      </c>
      <c r="M300" s="39">
        <f>'[2]BRES 2009-15 (WFJ)'!L301</f>
        <v>115.60752638694798</v>
      </c>
      <c r="N300" s="39">
        <f>'[2]BRES 2009-15 (WFJ)'!M301</f>
        <v>122.41379288633803</v>
      </c>
      <c r="O300" s="39">
        <f>'[2]BRES 2009-15 (WFJ)'!N301</f>
        <v>127.47402302412596</v>
      </c>
      <c r="P300" s="39">
        <f>'[2]BRES 2009-15 (WFJ)'!O301</f>
        <v>66.755836575875492</v>
      </c>
      <c r="Q300" s="39">
        <f>'[2]BRES 2009-15 (WFJ)'!P301</f>
        <v>64.772228540221462</v>
      </c>
      <c r="R300" s="39">
        <f>'[2]BRES 2009-15 (WFJ)'!Q301</f>
        <v>88.765158582089555</v>
      </c>
      <c r="S300" s="39">
        <f>'[2]BRES 2009-15 (WFJ)'!R301</f>
        <v>113.29984827081043</v>
      </c>
      <c r="T300" s="39">
        <f>'[2]BRES 2009-15 (WFJ)'!S301</f>
        <v>144.43116952077526</v>
      </c>
      <c r="U300" s="39">
        <f>'[2]BRES 2009-15 (WFJ)'!T301</f>
        <v>188.73104409970367</v>
      </c>
      <c r="V300" s="39">
        <f>'[2]BRES 2009-15 (WFJ)'!U301</f>
        <v>131.47914032869784</v>
      </c>
    </row>
    <row r="301" spans="1:22" x14ac:dyDescent="0.35">
      <c r="A301" s="40">
        <v>3831</v>
      </c>
      <c r="B301" s="40">
        <f>VLOOKUP($A301,'SIC lookup'!$A:$D,2,FALSE)</f>
        <v>383</v>
      </c>
      <c r="C301" s="40">
        <f>VLOOKUP($A301,'SIC lookup'!$A:$D,3,FALSE)</f>
        <v>38</v>
      </c>
      <c r="D301" s="40" t="str">
        <f>VLOOKUP($A301,'SIC lookup'!$A:$D,4,FALSE)</f>
        <v>E</v>
      </c>
      <c r="E301" s="39">
        <f>'[2]BRES 2009-15 (WFJ)'!D302</f>
        <v>0.85125035502698054</v>
      </c>
      <c r="F301" s="39">
        <f>'[2]BRES 2009-15 (WFJ)'!E302</f>
        <v>1.3120943165398915</v>
      </c>
      <c r="G301" s="39">
        <f>'[2]BRES 2009-15 (WFJ)'!F302</f>
        <v>0.8290565883107005</v>
      </c>
      <c r="H301" s="39">
        <f>'[2]BRES 2009-15 (WFJ)'!G302</f>
        <v>0.97975876026627462</v>
      </c>
      <c r="I301" s="39">
        <f>'[2]BRES 2009-15 (WFJ)'!H302</f>
        <v>0.92573792319874681</v>
      </c>
      <c r="J301" s="39">
        <f>'[2]BRES 2009-15 (WFJ)'!I302</f>
        <v>1.2264308115447276</v>
      </c>
      <c r="K301" s="39">
        <f>'[2]BRES 2009-15 (WFJ)'!J302</f>
        <v>1.0158619412850221</v>
      </c>
      <c r="L301" s="39">
        <f>'[2]BRES 2009-15 (WFJ)'!K302</f>
        <v>1.1039701544622504</v>
      </c>
      <c r="M301" s="39">
        <f>'[2]BRES 2009-15 (WFJ)'!L302</f>
        <v>1.0429765713925938</v>
      </c>
      <c r="N301" s="39">
        <f>'[2]BRES 2009-15 (WFJ)'!M302</f>
        <v>1.168794466773418</v>
      </c>
      <c r="O301" s="39">
        <f>'[2]BRES 2009-15 (WFJ)'!N302</f>
        <v>1.1712810052385048</v>
      </c>
      <c r="P301" s="39">
        <f>'[2]BRES 2009-15 (WFJ)'!O302</f>
        <v>0</v>
      </c>
      <c r="Q301" s="39">
        <f>'[2]BRES 2009-15 (WFJ)'!P302</f>
        <v>2.1684764840704203</v>
      </c>
      <c r="R301" s="39">
        <f>'[2]BRES 2009-15 (WFJ)'!Q302</f>
        <v>1.0202891791044777</v>
      </c>
      <c r="S301" s="39">
        <f>'[2]BRES 2009-15 (WFJ)'!R302</f>
        <v>0</v>
      </c>
      <c r="T301" s="39">
        <f>'[2]BRES 2009-15 (WFJ)'!S302</f>
        <v>1.0619938935351123</v>
      </c>
      <c r="U301" s="39">
        <f>'[2]BRES 2009-15 (WFJ)'!T302</f>
        <v>2.0626343617453955</v>
      </c>
      <c r="V301" s="39">
        <f>'[2]BRES 2009-15 (WFJ)'!U302</f>
        <v>1.0113780025284449</v>
      </c>
    </row>
    <row r="302" spans="1:22" x14ac:dyDescent="0.35">
      <c r="A302" s="40">
        <v>3832</v>
      </c>
      <c r="B302" s="40">
        <f>VLOOKUP($A302,'SIC lookup'!$A:$D,2,FALSE)</f>
        <v>383</v>
      </c>
      <c r="C302" s="40">
        <f>VLOOKUP($A302,'SIC lookup'!$A:$D,3,FALSE)</f>
        <v>38</v>
      </c>
      <c r="D302" s="40" t="str">
        <f>VLOOKUP($A302,'SIC lookup'!$A:$D,4,FALSE)</f>
        <v>E</v>
      </c>
      <c r="E302" s="39">
        <f>'[2]BRES 2009-15 (WFJ)'!D303</f>
        <v>622.15177244589017</v>
      </c>
      <c r="F302" s="39">
        <f>'[2]BRES 2009-15 (WFJ)'!E303</f>
        <v>878.30127370791104</v>
      </c>
      <c r="G302" s="39">
        <f>'[2]BRES 2009-15 (WFJ)'!F303</f>
        <v>667.36462456107108</v>
      </c>
      <c r="H302" s="39">
        <f>'[2]BRES 2009-15 (WFJ)'!G303</f>
        <v>933.30041124146317</v>
      </c>
      <c r="I302" s="39">
        <f>'[2]BRES 2009-15 (WFJ)'!H303</f>
        <v>831.50107258055414</v>
      </c>
      <c r="J302" s="39">
        <f>'[2]BRES 2009-15 (WFJ)'!I303</f>
        <v>1076.3849034009561</v>
      </c>
      <c r="K302" s="39">
        <f>'[2]BRES 2009-15 (WFJ)'!J303</f>
        <v>1337.0420260017147</v>
      </c>
      <c r="L302" s="39">
        <f>'[2]BRES 2009-15 (WFJ)'!K303</f>
        <v>1654.6998785460382</v>
      </c>
      <c r="M302" s="39">
        <f>'[2]BRES 2009-15 (WFJ)'!L303</f>
        <v>1688.1942853699748</v>
      </c>
      <c r="N302" s="39">
        <f>'[2]BRES 2009-15 (WFJ)'!M303</f>
        <v>1372.8244614870669</v>
      </c>
      <c r="O302" s="39">
        <f>'[2]BRES 2009-15 (WFJ)'!N303</f>
        <v>1220.4084382887563</v>
      </c>
      <c r="P302" s="39">
        <f>'[2]BRES 2009-15 (WFJ)'!O303</f>
        <v>1263.0628126737074</v>
      </c>
      <c r="Q302" s="39">
        <f>'[2]BRES 2009-15 (WFJ)'!P303</f>
        <v>3182.8076608841134</v>
      </c>
      <c r="R302" s="39">
        <f>'[2]BRES 2009-15 (WFJ)'!Q303</f>
        <v>1577.3670708955224</v>
      </c>
      <c r="S302" s="39">
        <f>'[2]BRES 2009-15 (WFJ)'!R303</f>
        <v>3518.796107361482</v>
      </c>
      <c r="T302" s="39">
        <f>'[2]BRES 2009-15 (WFJ)'!S303</f>
        <v>1106.5976370635867</v>
      </c>
      <c r="U302" s="39">
        <f>'[2]BRES 2009-15 (WFJ)'!T303</f>
        <v>2980.5066527220961</v>
      </c>
      <c r="V302" s="39">
        <f>'[2]BRES 2009-15 (WFJ)'!U303</f>
        <v>1216.6877370417192</v>
      </c>
    </row>
    <row r="303" spans="1:22" x14ac:dyDescent="0.35">
      <c r="A303" s="40">
        <v>3900</v>
      </c>
      <c r="B303" s="40">
        <f>VLOOKUP($A303,'SIC lookup'!$A:$D,2,FALSE)</f>
        <v>390</v>
      </c>
      <c r="C303" s="40">
        <f>VLOOKUP($A303,'SIC lookup'!$A:$D,3,FALSE)</f>
        <v>39</v>
      </c>
      <c r="D303" s="40" t="str">
        <f>VLOOKUP($A303,'SIC lookup'!$A:$D,4,FALSE)</f>
        <v>E</v>
      </c>
      <c r="E303" s="39">
        <f>'[2]BRES 2009-15 (WFJ)'!D304</f>
        <v>181.15357925847414</v>
      </c>
      <c r="F303" s="39">
        <f>'[2]BRES 2009-15 (WFJ)'!E304</f>
        <v>179.24079581949081</v>
      </c>
      <c r="G303" s="39">
        <f>'[2]BRES 2009-15 (WFJ)'!F304</f>
        <v>187.38110405759011</v>
      </c>
      <c r="H303" s="39">
        <f>'[2]BRES 2009-15 (WFJ)'!G304</f>
        <v>184.74660489594197</v>
      </c>
      <c r="I303" s="39">
        <f>'[2]BRES 2009-15 (WFJ)'!H304</f>
        <v>167.97828087693151</v>
      </c>
      <c r="J303" s="39">
        <f>'[2]BRES 2009-15 (WFJ)'!I304</f>
        <v>158.95123257171909</v>
      </c>
      <c r="K303" s="39">
        <f>'[2]BRES 2009-15 (WFJ)'!J304</f>
        <v>175.39412004402402</v>
      </c>
      <c r="L303" s="39">
        <f>'[2]BRES 2009-15 (WFJ)'!K304</f>
        <v>145.14184303141604</v>
      </c>
      <c r="M303" s="39">
        <f>'[2]BRES 2009-15 (WFJ)'!L304</f>
        <v>175.75520297107846</v>
      </c>
      <c r="N303" s="39">
        <f>'[2]BRES 2009-15 (WFJ)'!M304</f>
        <v>31.618973218813696</v>
      </c>
      <c r="O303" s="39">
        <f>'[2]BRES 2009-15 (WFJ)'!N304</f>
        <v>327.51018223121588</v>
      </c>
      <c r="P303" s="39">
        <f>'[2]BRES 2009-15 (WFJ)'!O304</f>
        <v>697.22762645914395</v>
      </c>
      <c r="Q303" s="39">
        <f>'[2]BRES 2009-15 (WFJ)'!P304</f>
        <v>187.34121485479437</v>
      </c>
      <c r="R303" s="39">
        <f>'[2]BRES 2009-15 (WFJ)'!Q304</f>
        <v>1543.6975279850747</v>
      </c>
      <c r="S303" s="39">
        <f>'[2]BRES 2009-15 (WFJ)'!R304</f>
        <v>1237.0114581698322</v>
      </c>
      <c r="T303" s="39">
        <f>'[2]BRES 2009-15 (WFJ)'!S304</f>
        <v>209.21279702641709</v>
      </c>
      <c r="U303" s="39">
        <f>'[2]BRES 2009-15 (WFJ)'!T304</f>
        <v>192.85631282319446</v>
      </c>
      <c r="V303" s="39">
        <f>'[2]BRES 2009-15 (WFJ)'!U304</f>
        <v>277.11757269279389</v>
      </c>
    </row>
    <row r="304" spans="1:22" x14ac:dyDescent="0.35">
      <c r="A304" s="40">
        <v>4110</v>
      </c>
      <c r="B304" s="40">
        <f>VLOOKUP($A304,'SIC lookup'!$A:$D,2,FALSE)</f>
        <v>411</v>
      </c>
      <c r="C304" s="40">
        <f>VLOOKUP($A304,'SIC lookup'!$A:$D,3,FALSE)</f>
        <v>41</v>
      </c>
      <c r="D304" s="40" t="str">
        <f>VLOOKUP($A304,'SIC lookup'!$A:$D,4,FALSE)</f>
        <v>F</v>
      </c>
      <c r="E304" s="39">
        <f>'[2]BRES 2009-15 (WFJ)'!D305</f>
        <v>25284.206229586056</v>
      </c>
      <c r="F304" s="39">
        <f>'[2]BRES 2009-15 (WFJ)'!E305</f>
        <v>23475.030803751291</v>
      </c>
      <c r="G304" s="39">
        <f>'[2]BRES 2009-15 (WFJ)'!F305</f>
        <v>27384.7628325972</v>
      </c>
      <c r="H304" s="39">
        <f>'[2]BRES 2009-15 (WFJ)'!G305</f>
        <v>25459.389792478851</v>
      </c>
      <c r="I304" s="39">
        <f>'[2]BRES 2009-15 (WFJ)'!H305</f>
        <v>21768.81807993077</v>
      </c>
      <c r="J304" s="39">
        <f>'[2]BRES 2009-15 (WFJ)'!I305</f>
        <v>22559.140454591707</v>
      </c>
      <c r="K304" s="39">
        <f>'[2]BRES 2009-15 (WFJ)'!J305</f>
        <v>23035.042738285258</v>
      </c>
      <c r="L304" s="39">
        <f>'[2]BRES 2009-15 (WFJ)'!K305</f>
        <v>24714.972023607443</v>
      </c>
      <c r="M304" s="39">
        <f>'[2]BRES 2009-15 (WFJ)'!L305</f>
        <v>23366.656394642574</v>
      </c>
      <c r="N304" s="39">
        <f>'[2]BRES 2009-15 (WFJ)'!M305</f>
        <v>22436.458269291805</v>
      </c>
      <c r="O304" s="39">
        <f>'[2]BRES 2009-15 (WFJ)'!N305</f>
        <v>25970.337029283339</v>
      </c>
      <c r="P304" s="39">
        <f>'[2]BRES 2009-15 (WFJ)'!O305</f>
        <v>19737.95532062545</v>
      </c>
      <c r="Q304" s="39">
        <f>'[2]BRES 2009-15 (WFJ)'!P305</f>
        <v>17177.326793907403</v>
      </c>
      <c r="R304" s="39">
        <f>'[2]BRES 2009-15 (WFJ)'!Q305</f>
        <v>19607.578800072733</v>
      </c>
      <c r="S304" s="39">
        <f>'[2]BRES 2009-15 (WFJ)'!R305</f>
        <v>19249.243396918562</v>
      </c>
      <c r="T304" s="39">
        <f>'[2]BRES 2009-15 (WFJ)'!S305</f>
        <v>16707.374140371088</v>
      </c>
      <c r="U304" s="39">
        <f>'[2]BRES 2009-15 (WFJ)'!T305</f>
        <v>21679.388064327286</v>
      </c>
      <c r="V304" s="39">
        <f>'[2]BRES 2009-15 (WFJ)'!U305</f>
        <v>21558.656359510544</v>
      </c>
    </row>
    <row r="305" spans="1:22" x14ac:dyDescent="0.35">
      <c r="A305" s="40">
        <v>4120</v>
      </c>
      <c r="B305" s="40">
        <f>VLOOKUP($A305,'SIC lookup'!$A:$D,2,FALSE)</f>
        <v>412</v>
      </c>
      <c r="C305" s="40">
        <f>VLOOKUP($A305,'SIC lookup'!$A:$D,3,FALSE)</f>
        <v>41</v>
      </c>
      <c r="D305" s="40" t="str">
        <f>VLOOKUP($A305,'SIC lookup'!$A:$D,4,FALSE)</f>
        <v>F</v>
      </c>
      <c r="E305" s="39">
        <f>'[2]BRES 2009-15 (WFJ)'!D306</f>
        <v>37953.884520953965</v>
      </c>
      <c r="F305" s="39">
        <f>'[2]BRES 2009-15 (WFJ)'!E306</f>
        <v>34661.203377928046</v>
      </c>
      <c r="G305" s="39">
        <f>'[2]BRES 2009-15 (WFJ)'!F306</f>
        <v>34756.643059666378</v>
      </c>
      <c r="H305" s="39">
        <f>'[2]BRES 2009-15 (WFJ)'!G306</f>
        <v>36929.769957355573</v>
      </c>
      <c r="I305" s="39">
        <f>'[2]BRES 2009-15 (WFJ)'!H306</f>
        <v>31347.600246892634</v>
      </c>
      <c r="J305" s="39">
        <f>'[2]BRES 2009-15 (WFJ)'!I306</f>
        <v>31590.031044309064</v>
      </c>
      <c r="K305" s="39">
        <f>'[2]BRES 2009-15 (WFJ)'!J306</f>
        <v>30318.002778335311</v>
      </c>
      <c r="L305" s="39">
        <f>'[2]BRES 2009-15 (WFJ)'!K306</f>
        <v>29205.010501286466</v>
      </c>
      <c r="M305" s="39">
        <f>'[2]BRES 2009-15 (WFJ)'!L306</f>
        <v>30675.948950633599</v>
      </c>
      <c r="N305" s="39">
        <f>'[2]BRES 2009-15 (WFJ)'!M306</f>
        <v>27781.889881209358</v>
      </c>
      <c r="O305" s="39">
        <f>'[2]BRES 2009-15 (WFJ)'!N306</f>
        <v>29991.539491545598</v>
      </c>
      <c r="P305" s="39">
        <f>'[2]BRES 2009-15 (WFJ)'!O306</f>
        <v>33428.913136562966</v>
      </c>
      <c r="Q305" s="39">
        <f>'[2]BRES 2009-15 (WFJ)'!P306</f>
        <v>34726.352711896099</v>
      </c>
      <c r="R305" s="39">
        <f>'[2]BRES 2009-15 (WFJ)'!Q306</f>
        <v>30305.207485117517</v>
      </c>
      <c r="S305" s="39">
        <f>'[2]BRES 2009-15 (WFJ)'!R306</f>
        <v>30484.294754218634</v>
      </c>
      <c r="T305" s="39">
        <f>'[2]BRES 2009-15 (WFJ)'!S306</f>
        <v>33651.252017949977</v>
      </c>
      <c r="U305" s="39">
        <f>'[2]BRES 2009-15 (WFJ)'!T306</f>
        <v>41920.400151520364</v>
      </c>
      <c r="V305" s="39">
        <f>'[2]BRES 2009-15 (WFJ)'!U306</f>
        <v>36453.310808869996</v>
      </c>
    </row>
    <row r="306" spans="1:22" x14ac:dyDescent="0.35">
      <c r="A306" s="40">
        <v>4211</v>
      </c>
      <c r="B306" s="40">
        <f>VLOOKUP($A306,'SIC lookup'!$A:$D,2,FALSE)</f>
        <v>421</v>
      </c>
      <c r="C306" s="40">
        <f>VLOOKUP($A306,'SIC lookup'!$A:$D,3,FALSE)</f>
        <v>42</v>
      </c>
      <c r="D306" s="40" t="str">
        <f>VLOOKUP($A306,'SIC lookup'!$A:$D,4,FALSE)</f>
        <v>F</v>
      </c>
      <c r="E306" s="39">
        <f>'[2]BRES 2009-15 (WFJ)'!D307</f>
        <v>2368.2752086273213</v>
      </c>
      <c r="F306" s="39">
        <f>'[2]BRES 2009-15 (WFJ)'!E307</f>
        <v>2800.9295528129987</v>
      </c>
      <c r="G306" s="39">
        <f>'[2]BRES 2009-15 (WFJ)'!F307</f>
        <v>5652.52720984798</v>
      </c>
      <c r="H306" s="39">
        <f>'[2]BRES 2009-15 (WFJ)'!G307</f>
        <v>3685.6329823834972</v>
      </c>
      <c r="I306" s="39">
        <f>'[2]BRES 2009-15 (WFJ)'!H307</f>
        <v>7902.085403788943</v>
      </c>
      <c r="J306" s="39">
        <f>'[2]BRES 2009-15 (WFJ)'!I307</f>
        <v>5106.9356697704088</v>
      </c>
      <c r="K306" s="39">
        <f>'[2]BRES 2009-15 (WFJ)'!J307</f>
        <v>3188.649558756742</v>
      </c>
      <c r="L306" s="39">
        <f>'[2]BRES 2009-15 (WFJ)'!K307</f>
        <v>2605.1037705820036</v>
      </c>
      <c r="M306" s="39">
        <f>'[2]BRES 2009-15 (WFJ)'!L307</f>
        <v>2899.2547702926772</v>
      </c>
      <c r="N306" s="39">
        <f>'[2]BRES 2009-15 (WFJ)'!M307</f>
        <v>3332.6063866181212</v>
      </c>
      <c r="O306" s="39">
        <f>'[2]BRES 2009-15 (WFJ)'!N307</f>
        <v>3075.7512603839946</v>
      </c>
      <c r="P306" s="39">
        <f>'[2]BRES 2009-15 (WFJ)'!O307</f>
        <v>2591.1194944409172</v>
      </c>
      <c r="Q306" s="39">
        <f>'[2]BRES 2009-15 (WFJ)'!P307</f>
        <v>1798.6375796453178</v>
      </c>
      <c r="R306" s="39">
        <f>'[2]BRES 2009-15 (WFJ)'!Q307</f>
        <v>2754.7315619293072</v>
      </c>
      <c r="S306" s="39">
        <f>'[2]BRES 2009-15 (WFJ)'!R307</f>
        <v>2314.8385913426268</v>
      </c>
      <c r="T306" s="39">
        <f>'[2]BRES 2009-15 (WFJ)'!S307</f>
        <v>4887.3966133998993</v>
      </c>
      <c r="U306" s="39">
        <f>'[2]BRES 2009-15 (WFJ)'!T307</f>
        <v>2587.6665863149556</v>
      </c>
      <c r="V306" s="39">
        <f>'[2]BRES 2009-15 (WFJ)'!U307</f>
        <v>3515.0550066065375</v>
      </c>
    </row>
    <row r="307" spans="1:22" x14ac:dyDescent="0.35">
      <c r="A307" s="40">
        <v>4212</v>
      </c>
      <c r="B307" s="40">
        <f>VLOOKUP($A307,'SIC lookup'!$A:$D,2,FALSE)</f>
        <v>421</v>
      </c>
      <c r="C307" s="40">
        <f>VLOOKUP($A307,'SIC lookup'!$A:$D,3,FALSE)</f>
        <v>42</v>
      </c>
      <c r="D307" s="40" t="str">
        <f>VLOOKUP($A307,'SIC lookup'!$A:$D,4,FALSE)</f>
        <v>F</v>
      </c>
      <c r="E307" s="39">
        <f>'[2]BRES 2009-15 (WFJ)'!D308</f>
        <v>526.05245881743485</v>
      </c>
      <c r="F307" s="39">
        <f>'[2]BRES 2009-15 (WFJ)'!E308</f>
        <v>621.20384565896916</v>
      </c>
      <c r="G307" s="39">
        <f>'[2]BRES 2009-15 (WFJ)'!F308</f>
        <v>1250.3698457268576</v>
      </c>
      <c r="H307" s="39">
        <f>'[2]BRES 2009-15 (WFJ)'!G308</f>
        <v>816.60992113223836</v>
      </c>
      <c r="I307" s="39">
        <f>'[2]BRES 2009-15 (WFJ)'!H308</f>
        <v>1746.3797751531508</v>
      </c>
      <c r="J307" s="39">
        <f>'[2]BRES 2009-15 (WFJ)'!I308</f>
        <v>1129.699465973498</v>
      </c>
      <c r="K307" s="39">
        <f>'[2]BRES 2009-15 (WFJ)'!J308</f>
        <v>706.34343720377819</v>
      </c>
      <c r="L307" s="39">
        <f>'[2]BRES 2009-15 (WFJ)'!K308</f>
        <v>577.49034124122318</v>
      </c>
      <c r="M307" s="39">
        <f>'[2]BRES 2009-15 (WFJ)'!L308</f>
        <v>642.52674691647132</v>
      </c>
      <c r="N307" s="39">
        <f>'[2]BRES 2009-15 (WFJ)'!M308</f>
        <v>31.263051919901844</v>
      </c>
      <c r="O307" s="39">
        <f>'[2]BRES 2009-15 (WFJ)'!N308</f>
        <v>1619.4845832853136</v>
      </c>
      <c r="P307" s="39">
        <f>'[2]BRES 2009-15 (WFJ)'!O308</f>
        <v>1832.6147622070962</v>
      </c>
      <c r="Q307" s="39">
        <f>'[2]BRES 2009-15 (WFJ)'!P308</f>
        <v>2701.33545241417</v>
      </c>
      <c r="R307" s="39">
        <f>'[2]BRES 2009-15 (WFJ)'!Q308</f>
        <v>2411.3118719908925</v>
      </c>
      <c r="S307" s="39">
        <f>'[2]BRES 2009-15 (WFJ)'!R308</f>
        <v>2541.5902421129858</v>
      </c>
      <c r="T307" s="39">
        <f>'[2]BRES 2009-15 (WFJ)'!S308</f>
        <v>3289.1731205507313</v>
      </c>
      <c r="U307" s="39">
        <f>'[2]BRES 2009-15 (WFJ)'!T308</f>
        <v>2600.7610454905471</v>
      </c>
      <c r="V307" s="39">
        <f>'[2]BRES 2009-15 (WFJ)'!U308</f>
        <v>1687.6436203826045</v>
      </c>
    </row>
    <row r="308" spans="1:22" x14ac:dyDescent="0.35">
      <c r="A308" s="40">
        <v>4213</v>
      </c>
      <c r="B308" s="40">
        <f>VLOOKUP($A308,'SIC lookup'!$A:$D,2,FALSE)</f>
        <v>421</v>
      </c>
      <c r="C308" s="40">
        <f>VLOOKUP($A308,'SIC lookup'!$A:$D,3,FALSE)</f>
        <v>42</v>
      </c>
      <c r="D308" s="40" t="str">
        <f>VLOOKUP($A308,'SIC lookup'!$A:$D,4,FALSE)</f>
        <v>F</v>
      </c>
      <c r="E308" s="39">
        <f>'[2]BRES 2009-15 (WFJ)'!D309</f>
        <v>81.474954012746394</v>
      </c>
      <c r="F308" s="39">
        <f>'[2]BRES 2009-15 (WFJ)'!E309</f>
        <v>74.393919981194031</v>
      </c>
      <c r="G308" s="39">
        <f>'[2]BRES 2009-15 (WFJ)'!F309</f>
        <v>74.550450700046312</v>
      </c>
      <c r="H308" s="39">
        <f>'[2]BRES 2009-15 (WFJ)'!G309</f>
        <v>79.251041376176119</v>
      </c>
      <c r="I308" s="39">
        <f>'[2]BRES 2009-15 (WFJ)'!H309</f>
        <v>67.190036165989923</v>
      </c>
      <c r="J308" s="39">
        <f>'[2]BRES 2009-15 (WFJ)'!I309</f>
        <v>67.757277540606694</v>
      </c>
      <c r="K308" s="39">
        <f>'[2]BRES 2009-15 (WFJ)'!J309</f>
        <v>65.056989876536036</v>
      </c>
      <c r="L308" s="39">
        <f>'[2]BRES 2009-15 (WFJ)'!K309</f>
        <v>62.677953039079327</v>
      </c>
      <c r="M308" s="39">
        <f>'[2]BRES 2009-15 (WFJ)'!L309</f>
        <v>65.832864023917111</v>
      </c>
      <c r="N308" s="39">
        <f>'[2]BRES 2009-15 (WFJ)'!M309</f>
        <v>10.71776024991323</v>
      </c>
      <c r="O308" s="39">
        <f>'[2]BRES 2009-15 (WFJ)'!N309</f>
        <v>108.49165905078229</v>
      </c>
      <c r="P308" s="39">
        <f>'[2]BRES 2009-15 (WFJ)'!O309</f>
        <v>68.381147843548362</v>
      </c>
      <c r="Q308" s="39">
        <f>'[2]BRES 2009-15 (WFJ)'!P309</f>
        <v>117.78517698160427</v>
      </c>
      <c r="R308" s="39">
        <f>'[2]BRES 2009-15 (WFJ)'!Q309</f>
        <v>249.66400771596398</v>
      </c>
      <c r="S308" s="39">
        <f>'[2]BRES 2009-15 (WFJ)'!R309</f>
        <v>221.82226705796037</v>
      </c>
      <c r="T308" s="39">
        <f>'[2]BRES 2009-15 (WFJ)'!S309</f>
        <v>563.64987590052124</v>
      </c>
      <c r="U308" s="39">
        <f>'[2]BRES 2009-15 (WFJ)'!T309</f>
        <v>252.82378869795789</v>
      </c>
      <c r="V308" s="39">
        <f>'[2]BRES 2009-15 (WFJ)'!U309</f>
        <v>254.50249899465732</v>
      </c>
    </row>
    <row r="309" spans="1:22" x14ac:dyDescent="0.35">
      <c r="A309" s="40">
        <v>4221</v>
      </c>
      <c r="B309" s="40">
        <f>VLOOKUP($A309,'SIC lookup'!$A:$D,2,FALSE)</f>
        <v>422</v>
      </c>
      <c r="C309" s="40">
        <f>VLOOKUP($A309,'SIC lookup'!$A:$D,3,FALSE)</f>
        <v>42</v>
      </c>
      <c r="D309" s="40" t="str">
        <f>VLOOKUP($A309,'SIC lookup'!$A:$D,4,FALSE)</f>
        <v>F</v>
      </c>
      <c r="E309" s="39">
        <f>'[2]BRES 2009-15 (WFJ)'!D310</f>
        <v>60.221717826598656</v>
      </c>
      <c r="F309" s="39">
        <f>'[2]BRES 2009-15 (WFJ)'!E310</f>
        <v>55.702063979659215</v>
      </c>
      <c r="G309" s="39">
        <f>'[2]BRES 2009-15 (WFJ)'!F310</f>
        <v>56.314352327101915</v>
      </c>
      <c r="H309" s="39">
        <f>'[2]BRES 2009-15 (WFJ)'!G310</f>
        <v>62.605901146737395</v>
      </c>
      <c r="I309" s="39">
        <f>'[2]BRES 2009-15 (WFJ)'!H310</f>
        <v>53.740482907246538</v>
      </c>
      <c r="J309" s="39">
        <f>'[2]BRES 2009-15 (WFJ)'!I310</f>
        <v>56.203336503936107</v>
      </c>
      <c r="K309" s="39">
        <f>'[2]BRES 2009-15 (WFJ)'!J310</f>
        <v>47.069540759701773</v>
      </c>
      <c r="L309" s="39">
        <f>'[2]BRES 2009-15 (WFJ)'!K310</f>
        <v>45.47135458680836</v>
      </c>
      <c r="M309" s="39">
        <f>'[2]BRES 2009-15 (WFJ)'!L310</f>
        <v>47.586424323723669</v>
      </c>
      <c r="N309" s="39">
        <f>'[2]BRES 2009-15 (WFJ)'!M310</f>
        <v>44.032145487164762</v>
      </c>
      <c r="O309" s="39">
        <f>'[2]BRES 2009-15 (WFJ)'!N310</f>
        <v>45.437479693268152</v>
      </c>
      <c r="P309" s="39">
        <f>'[2]BRES 2009-15 (WFJ)'!O310</f>
        <v>41.02868870612901</v>
      </c>
      <c r="Q309" s="39">
        <f>'[2]BRES 2009-15 (WFJ)'!P310</f>
        <v>50.203518057732971</v>
      </c>
      <c r="R309" s="39">
        <f>'[2]BRES 2009-15 (WFJ)'!Q310</f>
        <v>403.4654639460515</v>
      </c>
      <c r="S309" s="39">
        <f>'[2]BRES 2009-15 (WFJ)'!R310</f>
        <v>597.44130594277328</v>
      </c>
      <c r="T309" s="39">
        <f>'[2]BRES 2009-15 (WFJ)'!S310</f>
        <v>432.37467374993776</v>
      </c>
      <c r="U309" s="39">
        <f>'[2]BRES 2009-15 (WFJ)'!T310</f>
        <v>495.57491649161472</v>
      </c>
      <c r="V309" s="39">
        <f>'[2]BRES 2009-15 (WFJ)'!U310</f>
        <v>527.77977250531399</v>
      </c>
    </row>
    <row r="310" spans="1:22" x14ac:dyDescent="0.35">
      <c r="A310" s="40">
        <v>4222</v>
      </c>
      <c r="B310" s="40">
        <f>VLOOKUP($A310,'SIC lookup'!$A:$D,2,FALSE)</f>
        <v>422</v>
      </c>
      <c r="C310" s="40">
        <f>VLOOKUP($A310,'SIC lookup'!$A:$D,3,FALSE)</f>
        <v>42</v>
      </c>
      <c r="D310" s="40" t="str">
        <f>VLOOKUP($A310,'SIC lookup'!$A:$D,4,FALSE)</f>
        <v>F</v>
      </c>
      <c r="E310" s="39">
        <f>'[2]BRES 2009-15 (WFJ)'!D311</f>
        <v>50.532109084828868</v>
      </c>
      <c r="F310" s="39">
        <f>'[2]BRES 2009-15 (WFJ)'!E311</f>
        <v>46.140335091807508</v>
      </c>
      <c r="G310" s="39">
        <f>'[2]BRES 2009-15 (WFJ)'!F311</f>
        <v>46.237418023071662</v>
      </c>
      <c r="H310" s="39">
        <f>'[2]BRES 2009-15 (WFJ)'!G311</f>
        <v>49.152801820307822</v>
      </c>
      <c r="I310" s="39">
        <f>'[2]BRES 2009-15 (WFJ)'!H311</f>
        <v>41.672367638553389</v>
      </c>
      <c r="J310" s="39">
        <f>'[2]BRES 2009-15 (WFJ)'!I311</f>
        <v>42.024180086524566</v>
      </c>
      <c r="K310" s="39">
        <f>'[2]BRES 2009-15 (WFJ)'!J311</f>
        <v>40.349417179878586</v>
      </c>
      <c r="L310" s="39">
        <f>'[2]BRES 2009-15 (WFJ)'!K311</f>
        <v>38.873899329713467</v>
      </c>
      <c r="M310" s="39">
        <f>'[2]BRES 2009-15 (WFJ)'!L311</f>
        <v>40.830627111527313</v>
      </c>
      <c r="N310" s="39">
        <f>'[2]BRES 2009-15 (WFJ)'!M311</f>
        <v>37.874906798728773</v>
      </c>
      <c r="O310" s="39">
        <f>'[2]BRES 2009-15 (WFJ)'!N311</f>
        <v>39.098187856025731</v>
      </c>
      <c r="P310" s="39">
        <f>'[2]BRES 2009-15 (WFJ)'!O311</f>
        <v>16.832282546104214</v>
      </c>
      <c r="Q310" s="39">
        <f>'[2]BRES 2009-15 (WFJ)'!P311</f>
        <v>170.8850518503603</v>
      </c>
      <c r="R310" s="39">
        <f>'[2]BRES 2009-15 (WFJ)'!Q311</f>
        <v>392.93111762892221</v>
      </c>
      <c r="S310" s="39">
        <f>'[2]BRES 2009-15 (WFJ)'!R311</f>
        <v>48.307960381511371</v>
      </c>
      <c r="T310" s="39">
        <f>'[2]BRES 2009-15 (WFJ)'!S311</f>
        <v>30.214133828308906</v>
      </c>
      <c r="U310" s="39">
        <f>'[2]BRES 2009-15 (WFJ)'!T311</f>
        <v>239.72932952236647</v>
      </c>
      <c r="V310" s="39">
        <f>'[2]BRES 2009-15 (WFJ)'!U311</f>
        <v>687.36535589130813</v>
      </c>
    </row>
    <row r="311" spans="1:22" x14ac:dyDescent="0.35">
      <c r="A311" s="40">
        <v>4291</v>
      </c>
      <c r="B311" s="40">
        <f>VLOOKUP($A311,'SIC lookup'!$A:$D,2,FALSE)</f>
        <v>429</v>
      </c>
      <c r="C311" s="40">
        <f>VLOOKUP($A311,'SIC lookup'!$A:$D,3,FALSE)</f>
        <v>42</v>
      </c>
      <c r="D311" s="40" t="str">
        <f>VLOOKUP($A311,'SIC lookup'!$A:$D,4,FALSE)</f>
        <v>F</v>
      </c>
      <c r="E311" s="39">
        <f>'[2]BRES 2009-15 (WFJ)'!D312</f>
        <v>198.48397254404338</v>
      </c>
      <c r="F311" s="39">
        <f>'[2]BRES 2009-15 (WFJ)'!E312</f>
        <v>232.08508604809529</v>
      </c>
      <c r="G311" s="39">
        <f>'[2]BRES 2009-15 (WFJ)'!F312</f>
        <v>276.4347104527285</v>
      </c>
      <c r="H311" s="39">
        <f>'[2]BRES 2009-15 (WFJ)'!G312</f>
        <v>480.698184680184</v>
      </c>
      <c r="I311" s="39">
        <f>'[2]BRES 2009-15 (WFJ)'!H312</f>
        <v>445.77060251516315</v>
      </c>
      <c r="J311" s="39">
        <f>'[2]BRES 2009-15 (WFJ)'!I312</f>
        <v>584.64857216954624</v>
      </c>
      <c r="K311" s="39">
        <f>'[2]BRES 2009-15 (WFJ)'!J312</f>
        <v>77.616424201046343</v>
      </c>
      <c r="L311" s="39">
        <f>'[2]BRES 2009-15 (WFJ)'!K312</f>
        <v>80.55816644145051</v>
      </c>
      <c r="M311" s="39">
        <f>'[2]BRES 2009-15 (WFJ)'!L312</f>
        <v>72.048681632816937</v>
      </c>
      <c r="N311" s="39">
        <f>'[2]BRES 2009-15 (WFJ)'!M312</f>
        <v>70.252086509659918</v>
      </c>
      <c r="O311" s="39">
        <f>'[2]BRES 2009-15 (WFJ)'!N312</f>
        <v>45.656906517204213</v>
      </c>
      <c r="P311" s="39">
        <f>'[2]BRES 2009-15 (WFJ)'!O312</f>
        <v>26.30044147828783</v>
      </c>
      <c r="Q311" s="39">
        <f>'[2]BRES 2009-15 (WFJ)'!P312</f>
        <v>16.412688595797317</v>
      </c>
      <c r="R311" s="39">
        <f>'[2]BRES 2009-15 (WFJ)'!Q312</f>
        <v>20.015258002545636</v>
      </c>
      <c r="S311" s="39">
        <f>'[2]BRES 2009-15 (WFJ)'!R312</f>
        <v>88.728906823184161</v>
      </c>
      <c r="T311" s="39">
        <f>'[2]BRES 2009-15 (WFJ)'!S312</f>
        <v>27.088533777104537</v>
      </c>
      <c r="U311" s="39">
        <f>'[2]BRES 2009-15 (WFJ)'!T312</f>
        <v>236.70753125107615</v>
      </c>
      <c r="V311" s="39">
        <f>'[2]BRES 2009-15 (WFJ)'!U312</f>
        <v>239.89989659332451</v>
      </c>
    </row>
    <row r="312" spans="1:22" x14ac:dyDescent="0.35">
      <c r="A312" s="40">
        <v>4299</v>
      </c>
      <c r="B312" s="40">
        <f>VLOOKUP($A312,'SIC lookup'!$A:$D,2,FALSE)</f>
        <v>429</v>
      </c>
      <c r="C312" s="40">
        <f>VLOOKUP($A312,'SIC lookup'!$A:$D,3,FALSE)</f>
        <v>42</v>
      </c>
      <c r="D312" s="40" t="str">
        <f>VLOOKUP($A312,'SIC lookup'!$A:$D,4,FALSE)</f>
        <v>F</v>
      </c>
      <c r="E312" s="39">
        <f>'[2]BRES 2009-15 (WFJ)'!D313</f>
        <v>30268.993332749382</v>
      </c>
      <c r="F312" s="39">
        <f>'[2]BRES 2009-15 (WFJ)'!E313</f>
        <v>27692.817220945741</v>
      </c>
      <c r="G312" s="39">
        <f>'[2]BRES 2009-15 (WFJ)'!F313</f>
        <v>27994.075730545796</v>
      </c>
      <c r="H312" s="39">
        <f>'[2]BRES 2009-15 (WFJ)'!G313</f>
        <v>29560.788310014141</v>
      </c>
      <c r="I312" s="39">
        <f>'[2]BRES 2009-15 (WFJ)'!H313</f>
        <v>25469.942424034805</v>
      </c>
      <c r="J312" s="39">
        <f>'[2]BRES 2009-15 (WFJ)'!I313</f>
        <v>25440.598136464319</v>
      </c>
      <c r="K312" s="39">
        <f>'[2]BRES 2009-15 (WFJ)'!J313</f>
        <v>24280.30903567815</v>
      </c>
      <c r="L312" s="39">
        <f>'[2]BRES 2009-15 (WFJ)'!K313</f>
        <v>23352.542962036394</v>
      </c>
      <c r="M312" s="39">
        <f>'[2]BRES 2009-15 (WFJ)'!L313</f>
        <v>24541.919506863898</v>
      </c>
      <c r="N312" s="39">
        <f>'[2]BRES 2009-15 (WFJ)'!M313</f>
        <v>27003.970853773015</v>
      </c>
      <c r="O312" s="39">
        <f>'[2]BRES 2009-15 (WFJ)'!N313</f>
        <v>19756.953200843222</v>
      </c>
      <c r="P312" s="39">
        <f>'[2]BRES 2009-15 (WFJ)'!O313</f>
        <v>14207.498486571085</v>
      </c>
      <c r="Q312" s="39">
        <f>'[2]BRES 2009-15 (WFJ)'!P313</f>
        <v>11731.210536913717</v>
      </c>
      <c r="R312" s="39">
        <f>'[2]BRES 2009-15 (WFJ)'!Q313</f>
        <v>12436.84926200283</v>
      </c>
      <c r="S312" s="39">
        <f>'[2]BRES 2009-15 (WFJ)'!R313</f>
        <v>14330.704328686719</v>
      </c>
      <c r="T312" s="39">
        <f>'[2]BRES 2009-15 (WFJ)'!S313</f>
        <v>9612.2620241371715</v>
      </c>
      <c r="U312" s="39">
        <f>'[2]BRES 2009-15 (WFJ)'!T313</f>
        <v>14914.589000998656</v>
      </c>
      <c r="V312" s="39">
        <f>'[2]BRES 2009-15 (WFJ)'!U313</f>
        <v>19322.372106049294</v>
      </c>
    </row>
    <row r="313" spans="1:22" x14ac:dyDescent="0.35">
      <c r="A313" s="40">
        <v>4311</v>
      </c>
      <c r="B313" s="40">
        <f>VLOOKUP($A313,'SIC lookup'!$A:$D,2,FALSE)</f>
        <v>431</v>
      </c>
      <c r="C313" s="40">
        <f>VLOOKUP($A313,'SIC lookup'!$A:$D,3,FALSE)</f>
        <v>43</v>
      </c>
      <c r="D313" s="40" t="str">
        <f>VLOOKUP($A313,'SIC lookup'!$A:$D,4,FALSE)</f>
        <v>F</v>
      </c>
      <c r="E313" s="39">
        <f>'[2]BRES 2009-15 (WFJ)'!D314</f>
        <v>410.39671979027202</v>
      </c>
      <c r="F313" s="39">
        <f>'[2]BRES 2009-15 (WFJ)'!E314</f>
        <v>416.43086362816979</v>
      </c>
      <c r="G313" s="39">
        <f>'[2]BRES 2009-15 (WFJ)'!F314</f>
        <v>407.16039091906202</v>
      </c>
      <c r="H313" s="39">
        <f>'[2]BRES 2009-15 (WFJ)'!G314</f>
        <v>591.70794855320605</v>
      </c>
      <c r="I313" s="39">
        <f>'[2]BRES 2009-15 (WFJ)'!H314</f>
        <v>459.39693224975235</v>
      </c>
      <c r="J313" s="39">
        <f>'[2]BRES 2009-15 (WFJ)'!I314</f>
        <v>535.26208759062399</v>
      </c>
      <c r="K313" s="39">
        <f>'[2]BRES 2009-15 (WFJ)'!J314</f>
        <v>535.56523952221301</v>
      </c>
      <c r="L313" s="39">
        <f>'[2]BRES 2009-15 (WFJ)'!K314</f>
        <v>461.56611456562945</v>
      </c>
      <c r="M313" s="39">
        <f>'[2]BRES 2009-15 (WFJ)'!L314</f>
        <v>530.85868748896507</v>
      </c>
      <c r="N313" s="39">
        <f>'[2]BRES 2009-15 (WFJ)'!M314</f>
        <v>364.9378691750876</v>
      </c>
      <c r="O313" s="39">
        <f>'[2]BRES 2009-15 (WFJ)'!N314</f>
        <v>391.60304823912185</v>
      </c>
      <c r="P313" s="39">
        <f>'[2]BRES 2009-15 (WFJ)'!O314</f>
        <v>388.1945162195284</v>
      </c>
      <c r="Q313" s="39">
        <f>'[2]BRES 2009-15 (WFJ)'!P314</f>
        <v>580.23681447495221</v>
      </c>
      <c r="R313" s="39">
        <f>'[2]BRES 2009-15 (WFJ)'!Q314</f>
        <v>1093.4651477180196</v>
      </c>
      <c r="S313" s="39">
        <f>'[2]BRES 2009-15 (WFJ)'!R314</f>
        <v>482.0937270726339</v>
      </c>
      <c r="T313" s="39">
        <f>'[2]BRES 2009-15 (WFJ)'!S314</f>
        <v>322.97867195778485</v>
      </c>
      <c r="U313" s="39">
        <f>'[2]BRES 2009-15 (WFJ)'!T314</f>
        <v>466.36419986914149</v>
      </c>
      <c r="V313" s="39">
        <f>'[2]BRES 2009-15 (WFJ)'!U314</f>
        <v>900.14613373930024</v>
      </c>
    </row>
    <row r="314" spans="1:22" x14ac:dyDescent="0.35">
      <c r="A314" s="40">
        <v>4312</v>
      </c>
      <c r="B314" s="40">
        <f>VLOOKUP($A314,'SIC lookup'!$A:$D,2,FALSE)</f>
        <v>431</v>
      </c>
      <c r="C314" s="40">
        <f>VLOOKUP($A314,'SIC lookup'!$A:$D,3,FALSE)</f>
        <v>43</v>
      </c>
      <c r="D314" s="40" t="str">
        <f>VLOOKUP($A314,'SIC lookup'!$A:$D,4,FALSE)</f>
        <v>F</v>
      </c>
      <c r="E314" s="39">
        <f>'[2]BRES 2009-15 (WFJ)'!D315</f>
        <v>1613.7623961998402</v>
      </c>
      <c r="F314" s="39">
        <f>'[2]BRES 2009-15 (WFJ)'!E315</f>
        <v>1637.4898626957636</v>
      </c>
      <c r="G314" s="39">
        <f>'[2]BRES 2009-15 (WFJ)'!F315</f>
        <v>1601.036500542674</v>
      </c>
      <c r="H314" s="39">
        <f>'[2]BRES 2009-15 (WFJ)'!G315</f>
        <v>2326.7145931275736</v>
      </c>
      <c r="I314" s="39">
        <f>'[2]BRES 2009-15 (WFJ)'!H315</f>
        <v>1806.4410811399202</v>
      </c>
      <c r="J314" s="39">
        <f>'[2]BRES 2009-15 (WFJ)'!I315</f>
        <v>2104.7581216209551</v>
      </c>
      <c r="K314" s="39">
        <f>'[2]BRES 2009-15 (WFJ)'!J315</f>
        <v>2105.9501759526352</v>
      </c>
      <c r="L314" s="39">
        <f>'[2]BRES 2009-15 (WFJ)'!K315</f>
        <v>1814.9707420340255</v>
      </c>
      <c r="M314" s="39">
        <f>'[2]BRES 2009-15 (WFJ)'!L315</f>
        <v>2087.4430672922767</v>
      </c>
      <c r="N314" s="39">
        <f>'[2]BRES 2009-15 (WFJ)'!M315</f>
        <v>2147.3952542606607</v>
      </c>
      <c r="O314" s="39">
        <f>'[2]BRES 2009-15 (WFJ)'!N315</f>
        <v>1116.3178775670267</v>
      </c>
      <c r="P314" s="39">
        <f>'[2]BRES 2009-15 (WFJ)'!O315</f>
        <v>655.4070016389328</v>
      </c>
      <c r="Q314" s="39">
        <f>'[2]BRES 2009-15 (WFJ)'!P315</f>
        <v>908.49058639089867</v>
      </c>
      <c r="R314" s="39">
        <f>'[2]BRES 2009-15 (WFJ)'!Q315</f>
        <v>1620.1824635744836</v>
      </c>
      <c r="S314" s="39">
        <f>'[2]BRES 2009-15 (WFJ)'!R315</f>
        <v>717.71826852531183</v>
      </c>
      <c r="T314" s="39">
        <f>'[2]BRES 2009-15 (WFJ)'!S315</f>
        <v>576.15227610533884</v>
      </c>
      <c r="U314" s="39">
        <f>'[2]BRES 2009-15 (WFJ)'!T315</f>
        <v>1086.8401115740901</v>
      </c>
      <c r="V314" s="39">
        <f>'[2]BRES 2009-15 (WFJ)'!U315</f>
        <v>1336.1381197219509</v>
      </c>
    </row>
    <row r="315" spans="1:22" x14ac:dyDescent="0.35">
      <c r="A315" s="40">
        <v>4313</v>
      </c>
      <c r="B315" s="40">
        <f>VLOOKUP($A315,'SIC lookup'!$A:$D,2,FALSE)</f>
        <v>431</v>
      </c>
      <c r="C315" s="40">
        <f>VLOOKUP($A315,'SIC lookup'!$A:$D,3,FALSE)</f>
        <v>43</v>
      </c>
      <c r="D315" s="40" t="str">
        <f>VLOOKUP($A315,'SIC lookup'!$A:$D,4,FALSE)</f>
        <v>F</v>
      </c>
      <c r="E315" s="39">
        <f>'[2]BRES 2009-15 (WFJ)'!D316</f>
        <v>48.782077998787294</v>
      </c>
      <c r="F315" s="39">
        <f>'[2]BRES 2009-15 (WFJ)'!E316</f>
        <v>36.675635932545347</v>
      </c>
      <c r="G315" s="39">
        <f>'[2]BRES 2009-15 (WFJ)'!F316</f>
        <v>120.95928437965173</v>
      </c>
      <c r="H315" s="39">
        <f>'[2]BRES 2009-15 (WFJ)'!G316</f>
        <v>74.193171036809801</v>
      </c>
      <c r="I315" s="39">
        <f>'[2]BRES 2009-15 (WFJ)'!H316</f>
        <v>40.009145465834578</v>
      </c>
      <c r="J315" s="39">
        <f>'[2]BRES 2009-15 (WFJ)'!I316</f>
        <v>45.90658632427553</v>
      </c>
      <c r="K315" s="39">
        <f>'[2]BRES 2009-15 (WFJ)'!J316</f>
        <v>49.436677757777822</v>
      </c>
      <c r="L315" s="39">
        <f>'[2]BRES 2009-15 (WFJ)'!K316</f>
        <v>46.693835095596327</v>
      </c>
      <c r="M315" s="39">
        <f>'[2]BRES 2009-15 (WFJ)'!L316</f>
        <v>50.39313201744578</v>
      </c>
      <c r="N315" s="39">
        <f>'[2]BRES 2009-15 (WFJ)'!M316</f>
        <v>51.03465043787341</v>
      </c>
      <c r="O315" s="39">
        <f>'[2]BRES 2009-15 (WFJ)'!N316</f>
        <v>145.01537218720523</v>
      </c>
      <c r="P315" s="39">
        <f>'[2]BRES 2009-15 (WFJ)'!O316</f>
        <v>108.35781889054586</v>
      </c>
      <c r="Q315" s="39">
        <f>'[2]BRES 2009-15 (WFJ)'!P316</f>
        <v>131.30150876637853</v>
      </c>
      <c r="R315" s="39">
        <f>'[2]BRES 2009-15 (WFJ)'!Q316</f>
        <v>252.82431161110279</v>
      </c>
      <c r="S315" s="39">
        <f>'[2]BRES 2009-15 (WFJ)'!R316</f>
        <v>108.44644167278062</v>
      </c>
      <c r="T315" s="39">
        <f>'[2]BRES 2009-15 (WFJ)'!S316</f>
        <v>56.260800921678651</v>
      </c>
      <c r="U315" s="39">
        <f>'[2]BRES 2009-15 (WFJ)'!T316</f>
        <v>114.82833430903268</v>
      </c>
      <c r="V315" s="39">
        <f>'[2]BRES 2009-15 (WFJ)'!U316</f>
        <v>111.60560406732924</v>
      </c>
    </row>
    <row r="316" spans="1:22" x14ac:dyDescent="0.35">
      <c r="A316" s="40">
        <v>4321</v>
      </c>
      <c r="B316" s="40">
        <f>VLOOKUP($A316,'SIC lookup'!$A:$D,2,FALSE)</f>
        <v>432</v>
      </c>
      <c r="C316" s="40">
        <f>VLOOKUP($A316,'SIC lookup'!$A:$D,3,FALSE)</f>
        <v>43</v>
      </c>
      <c r="D316" s="40" t="str">
        <f>VLOOKUP($A316,'SIC lookup'!$A:$D,4,FALSE)</f>
        <v>F</v>
      </c>
      <c r="E316" s="39">
        <f>'[2]BRES 2009-15 (WFJ)'!D317</f>
        <v>19071.179383033639</v>
      </c>
      <c r="F316" s="39">
        <f>'[2]BRES 2009-15 (WFJ)'!E317</f>
        <v>18096.821295426867</v>
      </c>
      <c r="G316" s="39">
        <f>'[2]BRES 2009-15 (WFJ)'!F317</f>
        <v>19737.211509303736</v>
      </c>
      <c r="H316" s="39">
        <f>'[2]BRES 2009-15 (WFJ)'!G317</f>
        <v>21179.93523105426</v>
      </c>
      <c r="I316" s="39">
        <f>'[2]BRES 2009-15 (WFJ)'!H317</f>
        <v>19633.64473579773</v>
      </c>
      <c r="J316" s="39">
        <f>'[2]BRES 2009-15 (WFJ)'!I317</f>
        <v>20983.570186499455</v>
      </c>
      <c r="K316" s="39">
        <f>'[2]BRES 2009-15 (WFJ)'!J317</f>
        <v>21594.136898327823</v>
      </c>
      <c r="L316" s="39">
        <f>'[2]BRES 2009-15 (WFJ)'!K317</f>
        <v>21389.191128317198</v>
      </c>
      <c r="M316" s="39">
        <f>'[2]BRES 2009-15 (WFJ)'!L317</f>
        <v>23725.067988597104</v>
      </c>
      <c r="N316" s="39">
        <f>'[2]BRES 2009-15 (WFJ)'!M317</f>
        <v>23905.094635269677</v>
      </c>
      <c r="O316" s="39">
        <f>'[2]BRES 2009-15 (WFJ)'!N317</f>
        <v>23559.961030904877</v>
      </c>
      <c r="P316" s="39">
        <f>'[2]BRES 2009-15 (WFJ)'!O317</f>
        <v>22966.597516500064</v>
      </c>
      <c r="Q316" s="39">
        <f>'[2]BRES 2009-15 (WFJ)'!P317</f>
        <v>21780.603218893379</v>
      </c>
      <c r="R316" s="39">
        <f>'[2]BRES 2009-15 (WFJ)'!Q317</f>
        <v>21384.72302377244</v>
      </c>
      <c r="S316" s="39">
        <f>'[2]BRES 2009-15 (WFJ)'!R317</f>
        <v>20430.32373440939</v>
      </c>
      <c r="T316" s="39">
        <f>'[2]BRES 2009-15 (WFJ)'!S317</f>
        <v>25293.397481029489</v>
      </c>
      <c r="U316" s="39">
        <f>'[2]BRES 2009-15 (WFJ)'!T317</f>
        <v>18533.696063914049</v>
      </c>
      <c r="V316" s="39">
        <f>'[2]BRES 2009-15 (WFJ)'!U317</f>
        <v>18172.938688458667</v>
      </c>
    </row>
    <row r="317" spans="1:22" x14ac:dyDescent="0.35">
      <c r="A317" s="40">
        <v>4322</v>
      </c>
      <c r="B317" s="40">
        <f>VLOOKUP($A317,'SIC lookup'!$A:$D,2,FALSE)</f>
        <v>432</v>
      </c>
      <c r="C317" s="40">
        <f>VLOOKUP($A317,'SIC lookup'!$A:$D,3,FALSE)</f>
        <v>43</v>
      </c>
      <c r="D317" s="40" t="str">
        <f>VLOOKUP($A317,'SIC lookup'!$A:$D,4,FALSE)</f>
        <v>F</v>
      </c>
      <c r="E317" s="39">
        <f>'[2]BRES 2009-15 (WFJ)'!D318</f>
        <v>8352.0460152813321</v>
      </c>
      <c r="F317" s="39">
        <f>'[2]BRES 2009-15 (WFJ)'!E318</f>
        <v>7122.1769808847912</v>
      </c>
      <c r="G317" s="39">
        <f>'[2]BRES 2009-15 (WFJ)'!F318</f>
        <v>9342.7557406372816</v>
      </c>
      <c r="H317" s="39">
        <f>'[2]BRES 2009-15 (WFJ)'!G318</f>
        <v>10499.603811761695</v>
      </c>
      <c r="I317" s="39">
        <f>'[2]BRES 2009-15 (WFJ)'!H318</f>
        <v>9463.3945603821139</v>
      </c>
      <c r="J317" s="39">
        <f>'[2]BRES 2009-15 (WFJ)'!I318</f>
        <v>9234.5516810941099</v>
      </c>
      <c r="K317" s="39">
        <f>'[2]BRES 2009-15 (WFJ)'!J318</f>
        <v>10816.439297284773</v>
      </c>
      <c r="L317" s="39">
        <f>'[2]BRES 2009-15 (WFJ)'!K318</f>
        <v>10975.165865866524</v>
      </c>
      <c r="M317" s="39">
        <f>'[2]BRES 2009-15 (WFJ)'!L318</f>
        <v>11610.986245100454</v>
      </c>
      <c r="N317" s="39">
        <f>'[2]BRES 2009-15 (WFJ)'!M318</f>
        <v>12141.490139609365</v>
      </c>
      <c r="O317" s="39">
        <f>'[2]BRES 2009-15 (WFJ)'!N318</f>
        <v>13019.781970414444</v>
      </c>
      <c r="P317" s="39">
        <f>'[2]BRES 2009-15 (WFJ)'!O318</f>
        <v>13262.786628670989</v>
      </c>
      <c r="Q317" s="39">
        <f>'[2]BRES 2009-15 (WFJ)'!P318</f>
        <v>12794.173486559179</v>
      </c>
      <c r="R317" s="39">
        <f>'[2]BRES 2009-15 (WFJ)'!Q318</f>
        <v>11714.193104647762</v>
      </c>
      <c r="S317" s="39">
        <f>'[2]BRES 2009-15 (WFJ)'!R318</f>
        <v>11460.817131327953</v>
      </c>
      <c r="T317" s="39">
        <f>'[2]BRES 2009-15 (WFJ)'!S318</f>
        <v>15092.480780582166</v>
      </c>
      <c r="U317" s="39">
        <f>'[2]BRES 2009-15 (WFJ)'!T318</f>
        <v>10967.113192603052</v>
      </c>
      <c r="V317" s="39">
        <f>'[2]BRES 2009-15 (WFJ)'!U318</f>
        <v>10501.357212615616</v>
      </c>
    </row>
    <row r="318" spans="1:22" x14ac:dyDescent="0.35">
      <c r="A318" s="40">
        <v>4329</v>
      </c>
      <c r="B318" s="40">
        <f>VLOOKUP($A318,'SIC lookup'!$A:$D,2,FALSE)</f>
        <v>432</v>
      </c>
      <c r="C318" s="40">
        <f>VLOOKUP($A318,'SIC lookup'!$A:$D,3,FALSE)</f>
        <v>43</v>
      </c>
      <c r="D318" s="40" t="str">
        <f>VLOOKUP($A318,'SIC lookup'!$A:$D,4,FALSE)</f>
        <v>F</v>
      </c>
      <c r="E318" s="39">
        <f>'[2]BRES 2009-15 (WFJ)'!D319</f>
        <v>2116.6841099282678</v>
      </c>
      <c r="F318" s="39">
        <f>'[2]BRES 2009-15 (WFJ)'!E319</f>
        <v>2111.882925592613</v>
      </c>
      <c r="G318" s="39">
        <f>'[2]BRES 2009-15 (WFJ)'!F319</f>
        <v>2192.7065636256989</v>
      </c>
      <c r="H318" s="39">
        <f>'[2]BRES 2009-15 (WFJ)'!G319</f>
        <v>2214.4383645044131</v>
      </c>
      <c r="I318" s="39">
        <f>'[2]BRES 2009-15 (WFJ)'!H319</f>
        <v>1971.2125414397399</v>
      </c>
      <c r="J318" s="39">
        <f>'[2]BRES 2009-15 (WFJ)'!I319</f>
        <v>2307.1764832345857</v>
      </c>
      <c r="K318" s="39">
        <f>'[2]BRES 2009-15 (WFJ)'!J319</f>
        <v>2156.1343597647556</v>
      </c>
      <c r="L318" s="39">
        <f>'[2]BRES 2009-15 (WFJ)'!K319</f>
        <v>2127.021622567845</v>
      </c>
      <c r="M318" s="39">
        <f>'[2]BRES 2009-15 (WFJ)'!L319</f>
        <v>2244.3017066455664</v>
      </c>
      <c r="N318" s="39">
        <f>'[2]BRES 2009-15 (WFJ)'!M319</f>
        <v>2177.904210616136</v>
      </c>
      <c r="O318" s="39">
        <f>'[2]BRES 2009-15 (WFJ)'!N319</f>
        <v>2292.1721471484157</v>
      </c>
      <c r="P318" s="39">
        <f>'[2]BRES 2009-15 (WFJ)'!O319</f>
        <v>3085.5677942327284</v>
      </c>
      <c r="Q318" s="39">
        <f>'[2]BRES 2009-15 (WFJ)'!P319</f>
        <v>3315.3630963510582</v>
      </c>
      <c r="R318" s="39">
        <f>'[2]BRES 2009-15 (WFJ)'!Q319</f>
        <v>3295.1435279980392</v>
      </c>
      <c r="S318" s="39">
        <f>'[2]BRES 2009-15 (WFJ)'!R319</f>
        <v>3707.8824284666175</v>
      </c>
      <c r="T318" s="39">
        <f>'[2]BRES 2009-15 (WFJ)'!S319</f>
        <v>5064.5139496348129</v>
      </c>
      <c r="U318" s="39">
        <f>'[2]BRES 2009-15 (WFJ)'!T319</f>
        <v>3732.9281311339923</v>
      </c>
      <c r="V318" s="39">
        <f>'[2]BRES 2009-15 (WFJ)'!U319</f>
        <v>3927.057002929856</v>
      </c>
    </row>
    <row r="319" spans="1:22" x14ac:dyDescent="0.35">
      <c r="A319" s="40">
        <v>4331</v>
      </c>
      <c r="B319" s="40">
        <f>VLOOKUP($A319,'SIC lookup'!$A:$D,2,FALSE)</f>
        <v>433</v>
      </c>
      <c r="C319" s="40">
        <f>VLOOKUP($A319,'SIC lookup'!$A:$D,3,FALSE)</f>
        <v>43</v>
      </c>
      <c r="D319" s="40" t="str">
        <f>VLOOKUP($A319,'SIC lookup'!$A:$D,4,FALSE)</f>
        <v>F</v>
      </c>
      <c r="E319" s="39">
        <f>'[2]BRES 2009-15 (WFJ)'!D320</f>
        <v>977.60889627657787</v>
      </c>
      <c r="F319" s="39">
        <f>'[2]BRES 2009-15 (WFJ)'!E320</f>
        <v>934.07784928454987</v>
      </c>
      <c r="G319" s="39">
        <f>'[2]BRES 2009-15 (WFJ)'!F320</f>
        <v>999.29255621044115</v>
      </c>
      <c r="H319" s="39">
        <f>'[2]BRES 2009-15 (WFJ)'!G320</f>
        <v>1184.2231375841709</v>
      </c>
      <c r="I319" s="39">
        <f>'[2]BRES 2009-15 (WFJ)'!H320</f>
        <v>827.02347016928968</v>
      </c>
      <c r="J319" s="39">
        <f>'[2]BRES 2009-15 (WFJ)'!I320</f>
        <v>873.61822009817763</v>
      </c>
      <c r="K319" s="39">
        <f>'[2]BRES 2009-15 (WFJ)'!J320</f>
        <v>854.09534406196121</v>
      </c>
      <c r="L319" s="39">
        <f>'[2]BRES 2009-15 (WFJ)'!K320</f>
        <v>845.37685562018896</v>
      </c>
      <c r="M319" s="39">
        <f>'[2]BRES 2009-15 (WFJ)'!L320</f>
        <v>942.17419761082169</v>
      </c>
      <c r="N319" s="39">
        <f>'[2]BRES 2009-15 (WFJ)'!M320</f>
        <v>1083.1839282356884</v>
      </c>
      <c r="O319" s="39">
        <f>'[2]BRES 2009-15 (WFJ)'!N320</f>
        <v>1221.0043393707779</v>
      </c>
      <c r="P319" s="39">
        <f>'[2]BRES 2009-15 (WFJ)'!O320</f>
        <v>822.67780944084348</v>
      </c>
      <c r="Q319" s="39">
        <f>'[2]BRES 2009-15 (WFJ)'!P320</f>
        <v>818.70352524918371</v>
      </c>
      <c r="R319" s="39">
        <f>'[2]BRES 2009-15 (WFJ)'!Q320</f>
        <v>688.94624914025508</v>
      </c>
      <c r="S319" s="39">
        <f>'[2]BRES 2009-15 (WFJ)'!R320</f>
        <v>1550.784115920763</v>
      </c>
      <c r="T319" s="39">
        <f>'[2]BRES 2009-15 (WFJ)'!S320</f>
        <v>1311.7101548221003</v>
      </c>
      <c r="U319" s="39">
        <f>'[2]BRES 2009-15 (WFJ)'!T320</f>
        <v>1133.174351733875</v>
      </c>
      <c r="V319" s="39">
        <f>'[2]BRES 2009-15 (WFJ)'!U320</f>
        <v>955.42741425863153</v>
      </c>
    </row>
    <row r="320" spans="1:22" x14ac:dyDescent="0.35">
      <c r="A320" s="40">
        <v>4332</v>
      </c>
      <c r="B320" s="40">
        <f>VLOOKUP($A320,'SIC lookup'!$A:$D,2,FALSE)</f>
        <v>433</v>
      </c>
      <c r="C320" s="40">
        <f>VLOOKUP($A320,'SIC lookup'!$A:$D,3,FALSE)</f>
        <v>43</v>
      </c>
      <c r="D320" s="40" t="str">
        <f>VLOOKUP($A320,'SIC lookup'!$A:$D,4,FALSE)</f>
        <v>F</v>
      </c>
      <c r="E320" s="39">
        <f>'[2]BRES 2009-15 (WFJ)'!D321</f>
        <v>4613.1945363427612</v>
      </c>
      <c r="F320" s="39">
        <f>'[2]BRES 2009-15 (WFJ)'!E321</f>
        <v>4907.4236474880154</v>
      </c>
      <c r="G320" s="39">
        <f>'[2]BRES 2009-15 (WFJ)'!F321</f>
        <v>6098.0504830614082</v>
      </c>
      <c r="H320" s="39">
        <f>'[2]BRES 2009-15 (WFJ)'!G321</f>
        <v>5964.9575925434383</v>
      </c>
      <c r="I320" s="39">
        <f>'[2]BRES 2009-15 (WFJ)'!H321</f>
        <v>5618.985222541648</v>
      </c>
      <c r="J320" s="39">
        <f>'[2]BRES 2009-15 (WFJ)'!I321</f>
        <v>6170.8264177746914</v>
      </c>
      <c r="K320" s="39">
        <f>'[2]BRES 2009-15 (WFJ)'!J321</f>
        <v>6445.0628804707476</v>
      </c>
      <c r="L320" s="39">
        <f>'[2]BRES 2009-15 (WFJ)'!K321</f>
        <v>6270.6763681544053</v>
      </c>
      <c r="M320" s="39">
        <f>'[2]BRES 2009-15 (WFJ)'!L321</f>
        <v>6890.2879470482385</v>
      </c>
      <c r="N320" s="39">
        <f>'[2]BRES 2009-15 (WFJ)'!M321</f>
        <v>6531.8546521996659</v>
      </c>
      <c r="O320" s="39">
        <f>'[2]BRES 2009-15 (WFJ)'!N321</f>
        <v>7502.0700566268024</v>
      </c>
      <c r="P320" s="39">
        <f>'[2]BRES 2009-15 (WFJ)'!O321</f>
        <v>4885.5700090067476</v>
      </c>
      <c r="Q320" s="39">
        <f>'[2]BRES 2009-15 (WFJ)'!P321</f>
        <v>4133.1011693299006</v>
      </c>
      <c r="R320" s="39">
        <f>'[2]BRES 2009-15 (WFJ)'!Q321</f>
        <v>3561.6624898214104</v>
      </c>
      <c r="S320" s="39">
        <f>'[2]BRES 2009-15 (WFJ)'!R321</f>
        <v>6020.7492663242847</v>
      </c>
      <c r="T320" s="39">
        <f>'[2]BRES 2009-15 (WFJ)'!S321</f>
        <v>4495.6547403156183</v>
      </c>
      <c r="U320" s="39">
        <f>'[2]BRES 2009-15 (WFJ)'!T321</f>
        <v>4572.9880505527053</v>
      </c>
      <c r="V320" s="39">
        <f>'[2]BRES 2009-15 (WFJ)'!U321</f>
        <v>4377.6515913138392</v>
      </c>
    </row>
    <row r="321" spans="1:22" x14ac:dyDescent="0.35">
      <c r="A321" s="40">
        <v>4333</v>
      </c>
      <c r="B321" s="40">
        <f>VLOOKUP($A321,'SIC lookup'!$A:$D,2,FALSE)</f>
        <v>433</v>
      </c>
      <c r="C321" s="40">
        <f>VLOOKUP($A321,'SIC lookup'!$A:$D,3,FALSE)</f>
        <v>43</v>
      </c>
      <c r="D321" s="40" t="str">
        <f>VLOOKUP($A321,'SIC lookup'!$A:$D,4,FALSE)</f>
        <v>F</v>
      </c>
      <c r="E321" s="39">
        <f>'[2]BRES 2009-15 (WFJ)'!D322</f>
        <v>1700.5357873869443</v>
      </c>
      <c r="F321" s="39">
        <f>'[2]BRES 2009-15 (WFJ)'!E322</f>
        <v>1557.5898936098195</v>
      </c>
      <c r="G321" s="39">
        <f>'[2]BRES 2009-15 (WFJ)'!F322</f>
        <v>1466.1220767790417</v>
      </c>
      <c r="H321" s="39">
        <f>'[2]BRES 2009-15 (WFJ)'!G322</f>
        <v>1647.6675218150601</v>
      </c>
      <c r="I321" s="39">
        <f>'[2]BRES 2009-15 (WFJ)'!H322</f>
        <v>1675.4604225286657</v>
      </c>
      <c r="J321" s="39">
        <f>'[2]BRES 2009-15 (WFJ)'!I322</f>
        <v>1794.8041419576646</v>
      </c>
      <c r="K321" s="39">
        <f>'[2]BRES 2009-15 (WFJ)'!J322</f>
        <v>1865.6390637766317</v>
      </c>
      <c r="L321" s="39">
        <f>'[2]BRES 2009-15 (WFJ)'!K322</f>
        <v>1803.2975637193151</v>
      </c>
      <c r="M321" s="39">
        <f>'[2]BRES 2009-15 (WFJ)'!L322</f>
        <v>1992.9473046281441</v>
      </c>
      <c r="N321" s="39">
        <f>'[2]BRES 2009-15 (WFJ)'!M322</f>
        <v>2118.9726069964404</v>
      </c>
      <c r="O321" s="39">
        <f>'[2]BRES 2009-15 (WFJ)'!N322</f>
        <v>2235.1770641377834</v>
      </c>
      <c r="P321" s="39">
        <f>'[2]BRES 2009-15 (WFJ)'!O322</f>
        <v>1703.2165901339199</v>
      </c>
      <c r="Q321" s="39">
        <f>'[2]BRES 2009-15 (WFJ)'!P322</f>
        <v>1361.2877011808359</v>
      </c>
      <c r="R321" s="39">
        <f>'[2]BRES 2009-15 (WFJ)'!Q322</f>
        <v>1147.1903139353788</v>
      </c>
      <c r="S321" s="39">
        <f>'[2]BRES 2009-15 (WFJ)'!R322</f>
        <v>2008.2309244314013</v>
      </c>
      <c r="T321" s="39">
        <f>'[2]BRES 2009-15 (WFJ)'!S322</f>
        <v>1432.5666901353359</v>
      </c>
      <c r="U321" s="39">
        <f>'[2]BRES 2009-15 (WFJ)'!T322</f>
        <v>1415.2088570543062</v>
      </c>
      <c r="V321" s="39">
        <f>'[2]BRES 2009-15 (WFJ)'!U322</f>
        <v>1223.4894726259552</v>
      </c>
    </row>
    <row r="322" spans="1:22" x14ac:dyDescent="0.35">
      <c r="A322" s="40">
        <v>4334</v>
      </c>
      <c r="B322" s="40">
        <f>VLOOKUP($A322,'SIC lookup'!$A:$D,2,FALSE)</f>
        <v>433</v>
      </c>
      <c r="C322" s="40">
        <f>VLOOKUP($A322,'SIC lookup'!$A:$D,3,FALSE)</f>
        <v>43</v>
      </c>
      <c r="D322" s="40" t="str">
        <f>VLOOKUP($A322,'SIC lookup'!$A:$D,4,FALSE)</f>
        <v>F</v>
      </c>
      <c r="E322" s="39">
        <f>'[2]BRES 2009-15 (WFJ)'!D323</f>
        <v>6264.9983290966511</v>
      </c>
      <c r="F322" s="39">
        <f>'[2]BRES 2009-15 (WFJ)'!E323</f>
        <v>5765.6671906083166</v>
      </c>
      <c r="G322" s="39">
        <f>'[2]BRES 2009-15 (WFJ)'!F323</f>
        <v>5877.6278176520364</v>
      </c>
      <c r="H322" s="39">
        <f>'[2]BRES 2009-15 (WFJ)'!G323</f>
        <v>6211.0501376961674</v>
      </c>
      <c r="I322" s="39">
        <f>'[2]BRES 2009-15 (WFJ)'!H323</f>
        <v>5298.23957723678</v>
      </c>
      <c r="J322" s="39">
        <f>'[2]BRES 2009-15 (WFJ)'!I323</f>
        <v>5360.6501378988141</v>
      </c>
      <c r="K322" s="39">
        <f>'[2]BRES 2009-15 (WFJ)'!J323</f>
        <v>5297.1333355538318</v>
      </c>
      <c r="L322" s="39">
        <f>'[2]BRES 2009-15 (WFJ)'!K323</f>
        <v>5406.1618960885135</v>
      </c>
      <c r="M322" s="39">
        <f>'[2]BRES 2009-15 (WFJ)'!L323</f>
        <v>5569.3134151054537</v>
      </c>
      <c r="N322" s="39">
        <f>'[2]BRES 2009-15 (WFJ)'!M323</f>
        <v>6163.8160517694569</v>
      </c>
      <c r="O322" s="39">
        <f>'[2]BRES 2009-15 (WFJ)'!N323</f>
        <v>6346.0059158898666</v>
      </c>
      <c r="P322" s="39">
        <f>'[2]BRES 2009-15 (WFJ)'!O323</f>
        <v>4171.2500184564506</v>
      </c>
      <c r="Q322" s="39">
        <f>'[2]BRES 2009-15 (WFJ)'!P323</f>
        <v>3657.1332000517787</v>
      </c>
      <c r="R322" s="39">
        <f>'[2]BRES 2009-15 (WFJ)'!Q323</f>
        <v>3265.6473583100778</v>
      </c>
      <c r="S322" s="39">
        <f>'[2]BRES 2009-15 (WFJ)'!R323</f>
        <v>6108.4922964049892</v>
      </c>
      <c r="T322" s="39">
        <f>'[2]BRES 2009-15 (WFJ)'!S323</f>
        <v>4296.6582037222734</v>
      </c>
      <c r="U322" s="39">
        <f>'[2]BRES 2009-15 (WFJ)'!T323</f>
        <v>4109.6456489548536</v>
      </c>
      <c r="V322" s="39">
        <f>'[2]BRES 2009-15 (WFJ)'!U323</f>
        <v>3628.7466967312002</v>
      </c>
    </row>
    <row r="323" spans="1:22" x14ac:dyDescent="0.35">
      <c r="A323" s="40">
        <v>4339</v>
      </c>
      <c r="B323" s="40">
        <f>VLOOKUP($A323,'SIC lookup'!$A:$D,2,FALSE)</f>
        <v>433</v>
      </c>
      <c r="C323" s="40">
        <f>VLOOKUP($A323,'SIC lookup'!$A:$D,3,FALSE)</f>
        <v>43</v>
      </c>
      <c r="D323" s="40" t="str">
        <f>VLOOKUP($A323,'SIC lookup'!$A:$D,4,FALSE)</f>
        <v>F</v>
      </c>
      <c r="E323" s="39">
        <f>'[2]BRES 2009-15 (WFJ)'!D324</f>
        <v>3729.8376988497048</v>
      </c>
      <c r="F323" s="39">
        <f>'[2]BRES 2009-15 (WFJ)'!E324</f>
        <v>4197.3999561697847</v>
      </c>
      <c r="G323" s="39">
        <f>'[2]BRES 2009-15 (WFJ)'!F324</f>
        <v>8205.5460113960598</v>
      </c>
      <c r="H323" s="39">
        <f>'[2]BRES 2009-15 (WFJ)'!G324</f>
        <v>6035.7718191984386</v>
      </c>
      <c r="I323" s="39">
        <f>'[2]BRES 2009-15 (WFJ)'!H324</f>
        <v>5413.5192595880053</v>
      </c>
      <c r="J323" s="39">
        <f>'[2]BRES 2009-15 (WFJ)'!I324</f>
        <v>6493.1081648507397</v>
      </c>
      <c r="K323" s="39">
        <f>'[2]BRES 2009-15 (WFJ)'!J324</f>
        <v>5884.429244075629</v>
      </c>
      <c r="L323" s="39">
        <f>'[2]BRES 2009-15 (WFJ)'!K324</f>
        <v>5599.1069630779011</v>
      </c>
      <c r="M323" s="39">
        <f>'[2]BRES 2009-15 (WFJ)'!L324</f>
        <v>6723.1991706841491</v>
      </c>
      <c r="N323" s="39">
        <f>'[2]BRES 2009-15 (WFJ)'!M324</f>
        <v>7863.8562766373625</v>
      </c>
      <c r="O323" s="39">
        <f>'[2]BRES 2009-15 (WFJ)'!N324</f>
        <v>8611.3012209682602</v>
      </c>
      <c r="P323" s="39">
        <f>'[2]BRES 2009-15 (WFJ)'!O324</f>
        <v>5517.8326221447869</v>
      </c>
      <c r="Q323" s="39">
        <f>'[2]BRES 2009-15 (WFJ)'!P324</f>
        <v>5006.8354739885226</v>
      </c>
      <c r="R323" s="39">
        <f>'[2]BRES 2009-15 (WFJ)'!Q324</f>
        <v>4700.4253267030863</v>
      </c>
      <c r="S323" s="39">
        <f>'[2]BRES 2009-15 (WFJ)'!R324</f>
        <v>9377.6595744680853</v>
      </c>
      <c r="T323" s="39">
        <f>'[2]BRES 2009-15 (WFJ)'!S324</f>
        <v>7000.3022480140526</v>
      </c>
      <c r="U323" s="39">
        <f>'[2]BRES 2009-15 (WFJ)'!T324</f>
        <v>7396.3549020283062</v>
      </c>
      <c r="V323" s="39">
        <f>'[2]BRES 2009-15 (WFJ)'!U324</f>
        <v>7292.9568564370647</v>
      </c>
    </row>
    <row r="324" spans="1:22" x14ac:dyDescent="0.35">
      <c r="A324" s="40">
        <v>4391</v>
      </c>
      <c r="B324" s="40">
        <f>VLOOKUP($A324,'SIC lookup'!$A:$D,2,FALSE)</f>
        <v>439</v>
      </c>
      <c r="C324" s="40">
        <f>VLOOKUP($A324,'SIC lookup'!$A:$D,3,FALSE)</f>
        <v>43</v>
      </c>
      <c r="D324" s="40" t="str">
        <f>VLOOKUP($A324,'SIC lookup'!$A:$D,4,FALSE)</f>
        <v>F</v>
      </c>
      <c r="E324" s="39">
        <f>'[2]BRES 2009-15 (WFJ)'!D325</f>
        <v>2037.5196141122299</v>
      </c>
      <c r="F324" s="39">
        <f>'[2]BRES 2009-15 (WFJ)'!E325</f>
        <v>2006.8742916102503</v>
      </c>
      <c r="G324" s="39">
        <f>'[2]BRES 2009-15 (WFJ)'!F325</f>
        <v>1971.2633415739783</v>
      </c>
      <c r="H324" s="39">
        <f>'[2]BRES 2009-15 (WFJ)'!G325</f>
        <v>2351.3895624863858</v>
      </c>
      <c r="I324" s="39">
        <f>'[2]BRES 2009-15 (WFJ)'!H325</f>
        <v>2000.2633375976795</v>
      </c>
      <c r="J324" s="39">
        <f>'[2]BRES 2009-15 (WFJ)'!I325</f>
        <v>1884.0654353834116</v>
      </c>
      <c r="K324" s="39">
        <f>'[2]BRES 2009-15 (WFJ)'!J325</f>
        <v>2100.8536548936158</v>
      </c>
      <c r="L324" s="39">
        <f>'[2]BRES 2009-15 (WFJ)'!K325</f>
        <v>1864.5087985775774</v>
      </c>
      <c r="M324" s="39">
        <f>'[2]BRES 2009-15 (WFJ)'!L325</f>
        <v>1861.5478265361983</v>
      </c>
      <c r="N324" s="39">
        <f>'[2]BRES 2009-15 (WFJ)'!M325</f>
        <v>1824.7053228790098</v>
      </c>
      <c r="O324" s="39">
        <f>'[2]BRES 2009-15 (WFJ)'!N325</f>
        <v>1811.8300120719725</v>
      </c>
      <c r="P324" s="39">
        <f>'[2]BRES 2009-15 (WFJ)'!O325</f>
        <v>2073.5268061482129</v>
      </c>
      <c r="Q324" s="39">
        <f>'[2]BRES 2009-15 (WFJ)'!P325</f>
        <v>1715.6086843959902</v>
      </c>
      <c r="R324" s="39">
        <f>'[2]BRES 2009-15 (WFJ)'!Q325</f>
        <v>1842.4571708659114</v>
      </c>
      <c r="S324" s="39">
        <f>'[2]BRES 2009-15 (WFJ)'!R325</f>
        <v>3195.2265223771092</v>
      </c>
      <c r="T324" s="39">
        <f>'[2]BRES 2009-15 (WFJ)'!S325</f>
        <v>2034.7656333340444</v>
      </c>
      <c r="U324" s="39">
        <f>'[2]BRES 2009-15 (WFJ)'!T325</f>
        <v>1315.4895141017253</v>
      </c>
      <c r="V324" s="39">
        <f>'[2]BRES 2009-15 (WFJ)'!U325</f>
        <v>1525.9719509392771</v>
      </c>
    </row>
    <row r="325" spans="1:22" x14ac:dyDescent="0.35">
      <c r="A325" s="40">
        <v>4399</v>
      </c>
      <c r="B325" s="40">
        <f>VLOOKUP($A325,'SIC lookup'!$A:$D,2,FALSE)</f>
        <v>439</v>
      </c>
      <c r="C325" s="40">
        <f>VLOOKUP($A325,'SIC lookup'!$A:$D,3,FALSE)</f>
        <v>43</v>
      </c>
      <c r="D325" s="40" t="str">
        <f>VLOOKUP($A325,'SIC lookup'!$A:$D,4,FALSE)</f>
        <v>F</v>
      </c>
      <c r="E325" s="39">
        <f>'[2]BRES 2009-15 (WFJ)'!D326</f>
        <v>11271.329931500593</v>
      </c>
      <c r="F325" s="39">
        <f>'[2]BRES 2009-15 (WFJ)'!E326</f>
        <v>10299.983400870708</v>
      </c>
      <c r="G325" s="39">
        <f>'[2]BRES 2009-15 (WFJ)'!F326</f>
        <v>8738.3521140317698</v>
      </c>
      <c r="H325" s="39">
        <f>'[2]BRES 2009-15 (WFJ)'!G326</f>
        <v>9844.4482162506702</v>
      </c>
      <c r="I325" s="39">
        <f>'[2]BRES 2009-15 (WFJ)'!H326</f>
        <v>9699.2102948355841</v>
      </c>
      <c r="J325" s="39">
        <f>'[2]BRES 2009-15 (WFJ)'!I326</f>
        <v>10384.664198262895</v>
      </c>
      <c r="K325" s="39">
        <f>'[2]BRES 2009-15 (WFJ)'!J326</f>
        <v>11286.683908281244</v>
      </c>
      <c r="L325" s="39">
        <f>'[2]BRES 2009-15 (WFJ)'!K326</f>
        <v>11213.561274164687</v>
      </c>
      <c r="M325" s="39">
        <f>'[2]BRES 2009-15 (WFJ)'!L326</f>
        <v>11918.874344803959</v>
      </c>
      <c r="N325" s="39">
        <f>'[2]BRES 2009-15 (WFJ)'!M326</f>
        <v>12126.689060055895</v>
      </c>
      <c r="O325" s="39">
        <f>'[2]BRES 2009-15 (WFJ)'!N326</f>
        <v>12095.010146014691</v>
      </c>
      <c r="P325" s="39">
        <f>'[2]BRES 2009-15 (WFJ)'!O326</f>
        <v>10908.371107534662</v>
      </c>
      <c r="Q325" s="39">
        <f>'[2]BRES 2009-15 (WFJ)'!P326</f>
        <v>9557.012024105743</v>
      </c>
      <c r="R325" s="39">
        <f>'[2]BRES 2009-15 (WFJ)'!Q326</f>
        <v>10101.384683495269</v>
      </c>
      <c r="S325" s="39">
        <f>'[2]BRES 2009-15 (WFJ)'!R326</f>
        <v>15454.60381511372</v>
      </c>
      <c r="T325" s="39">
        <f>'[2]BRES 2009-15 (WFJ)'!S326</f>
        <v>10321.773235760564</v>
      </c>
      <c r="U325" s="39">
        <f>'[2]BRES 2009-15 (WFJ)'!T326</f>
        <v>6477.7282275560456</v>
      </c>
      <c r="V325" s="39">
        <f>'[2]BRES 2009-15 (WFJ)'!U326</f>
        <v>7049.9278307577415</v>
      </c>
    </row>
    <row r="326" spans="1:22" x14ac:dyDescent="0.35">
      <c r="A326" s="40">
        <v>4511</v>
      </c>
      <c r="B326" s="40">
        <f>VLOOKUP($A326,'SIC lookup'!$A:$D,2,FALSE)</f>
        <v>451</v>
      </c>
      <c r="C326" s="40">
        <f>VLOOKUP($A326,'SIC lookup'!$A:$D,3,FALSE)</f>
        <v>45</v>
      </c>
      <c r="D326" s="40" t="str">
        <f>VLOOKUP($A326,'SIC lookup'!$A:$D,4,FALSE)</f>
        <v>G</v>
      </c>
      <c r="E326" s="39">
        <f>'[2]BRES 2009-15 (WFJ)'!D327</f>
        <v>22964.096645315414</v>
      </c>
      <c r="F326" s="39">
        <f>'[2]BRES 2009-15 (WFJ)'!E327</f>
        <v>23192.629595919352</v>
      </c>
      <c r="G326" s="39">
        <f>'[2]BRES 2009-15 (WFJ)'!F327</f>
        <v>22396.175423067172</v>
      </c>
      <c r="H326" s="39">
        <f>'[2]BRES 2009-15 (WFJ)'!G327</f>
        <v>21676.191383932124</v>
      </c>
      <c r="I326" s="39">
        <f>'[2]BRES 2009-15 (WFJ)'!H327</f>
        <v>21122.56205359977</v>
      </c>
      <c r="J326" s="39">
        <f>'[2]BRES 2009-15 (WFJ)'!I327</f>
        <v>21134.326043470417</v>
      </c>
      <c r="K326" s="39">
        <f>'[2]BRES 2009-15 (WFJ)'!J327</f>
        <v>19414.942503724324</v>
      </c>
      <c r="L326" s="39">
        <f>'[2]BRES 2009-15 (WFJ)'!K327</f>
        <v>18623.188982131185</v>
      </c>
      <c r="M326" s="39">
        <f>'[2]BRES 2009-15 (WFJ)'!L327</f>
        <v>16675.015285549609</v>
      </c>
      <c r="N326" s="39">
        <f>'[2]BRES 2009-15 (WFJ)'!M327</f>
        <v>15652.76465450033</v>
      </c>
      <c r="O326" s="39">
        <f>'[2]BRES 2009-15 (WFJ)'!N327</f>
        <v>12723.918064105183</v>
      </c>
      <c r="P326" s="39">
        <f>'[2]BRES 2009-15 (WFJ)'!O327</f>
        <v>12795.668700839238</v>
      </c>
      <c r="Q326" s="39">
        <f>'[2]BRES 2009-15 (WFJ)'!P327</f>
        <v>12288.876216274017</v>
      </c>
      <c r="R326" s="39">
        <f>'[2]BRES 2009-15 (WFJ)'!Q327</f>
        <v>7443.542493952903</v>
      </c>
      <c r="S326" s="39">
        <f>'[2]BRES 2009-15 (WFJ)'!R327</f>
        <v>8432.0751897178725</v>
      </c>
      <c r="T326" s="39">
        <f>'[2]BRES 2009-15 (WFJ)'!S327</f>
        <v>11534.686770758746</v>
      </c>
      <c r="U326" s="39">
        <f>'[2]BRES 2009-15 (WFJ)'!T327</f>
        <v>10728.669795557826</v>
      </c>
      <c r="V326" s="39">
        <f>'[2]BRES 2009-15 (WFJ)'!U327</f>
        <v>10651.307773857181</v>
      </c>
    </row>
    <row r="327" spans="1:22" x14ac:dyDescent="0.35">
      <c r="A327" s="40">
        <v>4519</v>
      </c>
      <c r="B327" s="40">
        <f>VLOOKUP($A327,'SIC lookup'!$A:$D,2,FALSE)</f>
        <v>451</v>
      </c>
      <c r="C327" s="40">
        <f>VLOOKUP($A327,'SIC lookup'!$A:$D,3,FALSE)</f>
        <v>45</v>
      </c>
      <c r="D327" s="40" t="str">
        <f>VLOOKUP($A327,'SIC lookup'!$A:$D,4,FALSE)</f>
        <v>G</v>
      </c>
      <c r="E327" s="39">
        <f>'[2]BRES 2009-15 (WFJ)'!D328</f>
        <v>1115.3957509858799</v>
      </c>
      <c r="F327" s="39">
        <f>'[2]BRES 2009-15 (WFJ)'!E328</f>
        <v>1126.4958907388584</v>
      </c>
      <c r="G327" s="39">
        <f>'[2]BRES 2009-15 (WFJ)'!F328</f>
        <v>1087.8110857593636</v>
      </c>
      <c r="H327" s="39">
        <f>'[2]BRES 2009-15 (WFJ)'!G328</f>
        <v>1052.8405336652661</v>
      </c>
      <c r="I327" s="39">
        <f>'[2]BRES 2009-15 (WFJ)'!H328</f>
        <v>1025.9500440365425</v>
      </c>
      <c r="J327" s="39">
        <f>'[2]BRES 2009-15 (WFJ)'!I328</f>
        <v>1026.5214361761518</v>
      </c>
      <c r="K327" s="39">
        <f>'[2]BRES 2009-15 (WFJ)'!J328</f>
        <v>943.00876314709649</v>
      </c>
      <c r="L327" s="39">
        <f>'[2]BRES 2009-15 (WFJ)'!K328</f>
        <v>904.55227485352123</v>
      </c>
      <c r="M327" s="39">
        <f>'[2]BRES 2009-15 (WFJ)'!L328</f>
        <v>809.92696923354958</v>
      </c>
      <c r="N327" s="39">
        <f>'[2]BRES 2009-15 (WFJ)'!M328</f>
        <v>691.17707436640057</v>
      </c>
      <c r="O327" s="39">
        <f>'[2]BRES 2009-15 (WFJ)'!N328</f>
        <v>674.64920768535399</v>
      </c>
      <c r="P327" s="39">
        <f>'[2]BRES 2009-15 (WFJ)'!O328</f>
        <v>439.60453853287686</v>
      </c>
      <c r="Q327" s="39">
        <f>'[2]BRES 2009-15 (WFJ)'!P328</f>
        <v>387.43153817823242</v>
      </c>
      <c r="R327" s="39">
        <f>'[2]BRES 2009-15 (WFJ)'!Q328</f>
        <v>210.36531827271131</v>
      </c>
      <c r="S327" s="39">
        <f>'[2]BRES 2009-15 (WFJ)'!R328</f>
        <v>187.31007455870875</v>
      </c>
      <c r="T327" s="39">
        <f>'[2]BRES 2009-15 (WFJ)'!S328</f>
        <v>476.697763788938</v>
      </c>
      <c r="U327" s="39">
        <f>'[2]BRES 2009-15 (WFJ)'!T328</f>
        <v>428.90286602173194</v>
      </c>
      <c r="V327" s="39">
        <f>'[2]BRES 2009-15 (WFJ)'!U328</f>
        <v>395.95563220937044</v>
      </c>
    </row>
    <row r="328" spans="1:22" x14ac:dyDescent="0.35">
      <c r="A328" s="40">
        <v>4520</v>
      </c>
      <c r="B328" s="40">
        <f>VLOOKUP($A328,'SIC lookup'!$A:$D,2,FALSE)</f>
        <v>452</v>
      </c>
      <c r="C328" s="40">
        <f>VLOOKUP($A328,'SIC lookup'!$A:$D,3,FALSE)</f>
        <v>45</v>
      </c>
      <c r="D328" s="40" t="str">
        <f>VLOOKUP($A328,'SIC lookup'!$A:$D,4,FALSE)</f>
        <v>G</v>
      </c>
      <c r="E328" s="39">
        <f>'[2]BRES 2009-15 (WFJ)'!D329</f>
        <v>18359.068434906585</v>
      </c>
      <c r="F328" s="39">
        <f>'[2]BRES 2009-15 (WFJ)'!E329</f>
        <v>19776.914193488396</v>
      </c>
      <c r="G328" s="39">
        <f>'[2]BRES 2009-15 (WFJ)'!F329</f>
        <v>19806.245887732155</v>
      </c>
      <c r="H328" s="39">
        <f>'[2]BRES 2009-15 (WFJ)'!G329</f>
        <v>21471.419376742015</v>
      </c>
      <c r="I328" s="39">
        <f>'[2]BRES 2009-15 (WFJ)'!H329</f>
        <v>22410.673319309673</v>
      </c>
      <c r="J328" s="39">
        <f>'[2]BRES 2009-15 (WFJ)'!I329</f>
        <v>20618.744907149499</v>
      </c>
      <c r="K328" s="39">
        <f>'[2]BRES 2009-15 (WFJ)'!J329</f>
        <v>18103.325074958324</v>
      </c>
      <c r="L328" s="39">
        <f>'[2]BRES 2009-15 (WFJ)'!K329</f>
        <v>19615.744385107602</v>
      </c>
      <c r="M328" s="39">
        <f>'[2]BRES 2009-15 (WFJ)'!L329</f>
        <v>16509.862586604482</v>
      </c>
      <c r="N328" s="39">
        <f>'[2]BRES 2009-15 (WFJ)'!M329</f>
        <v>16212.148279115154</v>
      </c>
      <c r="O328" s="39">
        <f>'[2]BRES 2009-15 (WFJ)'!N329</f>
        <v>18831.957699454531</v>
      </c>
      <c r="P328" s="39">
        <f>'[2]BRES 2009-15 (WFJ)'!O329</f>
        <v>18472.613091217183</v>
      </c>
      <c r="Q328" s="39">
        <f>'[2]BRES 2009-15 (WFJ)'!P329</f>
        <v>15917.578500908865</v>
      </c>
      <c r="R328" s="39">
        <f>'[2]BRES 2009-15 (WFJ)'!Q329</f>
        <v>17815.25057921838</v>
      </c>
      <c r="S328" s="39">
        <f>'[2]BRES 2009-15 (WFJ)'!R329</f>
        <v>15704.909140222404</v>
      </c>
      <c r="T328" s="39">
        <f>'[2]BRES 2009-15 (WFJ)'!S329</f>
        <v>14828.598362893628</v>
      </c>
      <c r="U328" s="39">
        <f>'[2]BRES 2009-15 (WFJ)'!T329</f>
        <v>16275.949043772549</v>
      </c>
      <c r="V328" s="39">
        <f>'[2]BRES 2009-15 (WFJ)'!U329</f>
        <v>18717.258184464943</v>
      </c>
    </row>
    <row r="329" spans="1:22" x14ac:dyDescent="0.35">
      <c r="A329" s="40">
        <v>4531</v>
      </c>
      <c r="B329" s="40">
        <f>VLOOKUP($A329,'SIC lookup'!$A:$D,2,FALSE)</f>
        <v>453</v>
      </c>
      <c r="C329" s="40">
        <f>VLOOKUP($A329,'SIC lookup'!$A:$D,3,FALSE)</f>
        <v>45</v>
      </c>
      <c r="D329" s="40" t="str">
        <f>VLOOKUP($A329,'SIC lookup'!$A:$D,4,FALSE)</f>
        <v>G</v>
      </c>
      <c r="E329" s="39">
        <f>'[2]BRES 2009-15 (WFJ)'!D330</f>
        <v>8799.3034267256553</v>
      </c>
      <c r="F329" s="39">
        <f>'[2]BRES 2009-15 (WFJ)'!E330</f>
        <v>7393.7415922381642</v>
      </c>
      <c r="G329" s="39">
        <f>'[2]BRES 2009-15 (WFJ)'!F330</f>
        <v>7002.7092862089539</v>
      </c>
      <c r="H329" s="39">
        <f>'[2]BRES 2009-15 (WFJ)'!G330</f>
        <v>6909.3418368582506</v>
      </c>
      <c r="I329" s="39">
        <f>'[2]BRES 2009-15 (WFJ)'!H330</f>
        <v>6447.3803537614713</v>
      </c>
      <c r="J329" s="39">
        <f>'[2]BRES 2009-15 (WFJ)'!I330</f>
        <v>5822.2325349978792</v>
      </c>
      <c r="K329" s="39">
        <f>'[2]BRES 2009-15 (WFJ)'!J330</f>
        <v>5775.419391723286</v>
      </c>
      <c r="L329" s="39">
        <f>'[2]BRES 2009-15 (WFJ)'!K330</f>
        <v>6504.5177040915432</v>
      </c>
      <c r="M329" s="39">
        <f>'[2]BRES 2009-15 (WFJ)'!L330</f>
        <v>5904.7559591065174</v>
      </c>
      <c r="N329" s="39">
        <f>'[2]BRES 2009-15 (WFJ)'!M330</f>
        <v>5470.1910970136696</v>
      </c>
      <c r="O329" s="39">
        <f>'[2]BRES 2009-15 (WFJ)'!N330</f>
        <v>6487.6804020207219</v>
      </c>
      <c r="P329" s="39">
        <f>'[2]BRES 2009-15 (WFJ)'!O330</f>
        <v>5987.4343092018644</v>
      </c>
      <c r="Q329" s="39">
        <f>'[2]BRES 2009-15 (WFJ)'!P330</f>
        <v>4227.8338144966792</v>
      </c>
      <c r="R329" s="39">
        <f>'[2]BRES 2009-15 (WFJ)'!Q330</f>
        <v>3998.935031240972</v>
      </c>
      <c r="S329" s="39">
        <f>'[2]BRES 2009-15 (WFJ)'!R330</f>
        <v>4029.2478260628905</v>
      </c>
      <c r="T329" s="39">
        <f>'[2]BRES 2009-15 (WFJ)'!S330</f>
        <v>4126.3837875985846</v>
      </c>
      <c r="U329" s="39">
        <f>'[2]BRES 2009-15 (WFJ)'!T330</f>
        <v>4945.5956067813922</v>
      </c>
      <c r="V329" s="39">
        <f>'[2]BRES 2009-15 (WFJ)'!U330</f>
        <v>6696.814823019351</v>
      </c>
    </row>
    <row r="330" spans="1:22" x14ac:dyDescent="0.35">
      <c r="A330" s="40">
        <v>4532</v>
      </c>
      <c r="B330" s="40">
        <f>VLOOKUP($A330,'SIC lookup'!$A:$D,2,FALSE)</f>
        <v>453</v>
      </c>
      <c r="C330" s="40">
        <f>VLOOKUP($A330,'SIC lookup'!$A:$D,3,FALSE)</f>
        <v>45</v>
      </c>
      <c r="D330" s="40" t="str">
        <f>VLOOKUP($A330,'SIC lookup'!$A:$D,4,FALSE)</f>
        <v>G</v>
      </c>
      <c r="E330" s="39">
        <f>'[2]BRES 2009-15 (WFJ)'!D331</f>
        <v>4843.8578303009426</v>
      </c>
      <c r="F330" s="39">
        <f>'[2]BRES 2009-15 (WFJ)'!E331</f>
        <v>4070.1213914283194</v>
      </c>
      <c r="G330" s="39">
        <f>'[2]BRES 2009-15 (WFJ)'!F331</f>
        <v>3854.8651597012308</v>
      </c>
      <c r="H330" s="39">
        <f>'[2]BRES 2009-15 (WFJ)'!G331</f>
        <v>3803.4680628288802</v>
      </c>
      <c r="I330" s="39">
        <f>'[2]BRES 2009-15 (WFJ)'!H331</f>
        <v>3549.1665984198439</v>
      </c>
      <c r="J330" s="39">
        <f>'[2]BRES 2009-15 (WFJ)'!I331</f>
        <v>3205.0339994897499</v>
      </c>
      <c r="K330" s="39">
        <f>'[2]BRES 2009-15 (WFJ)'!J331</f>
        <v>3179.2642084489144</v>
      </c>
      <c r="L330" s="39">
        <f>'[2]BRES 2009-15 (WFJ)'!K331</f>
        <v>3580.6196792351238</v>
      </c>
      <c r="M330" s="39">
        <f>'[2]BRES 2009-15 (WFJ)'!L331</f>
        <v>3250.4616560514942</v>
      </c>
      <c r="N330" s="39">
        <f>'[2]BRES 2009-15 (WFJ)'!M331</f>
        <v>3083.1738736325101</v>
      </c>
      <c r="O330" s="39">
        <f>'[2]BRES 2009-15 (WFJ)'!N331</f>
        <v>3487.4235650101373</v>
      </c>
      <c r="P330" s="39">
        <f>'[2]BRES 2009-15 (WFJ)'!O331</f>
        <v>3290.3733641703207</v>
      </c>
      <c r="Q330" s="39">
        <f>'[2]BRES 2009-15 (WFJ)'!P331</f>
        <v>2424.2732057359426</v>
      </c>
      <c r="R330" s="39">
        <f>'[2]BRES 2009-15 (WFJ)'!Q331</f>
        <v>2431.6635605077863</v>
      </c>
      <c r="S330" s="39">
        <f>'[2]BRES 2009-15 (WFJ)'!R331</f>
        <v>2486.0209340041956</v>
      </c>
      <c r="T330" s="39">
        <f>'[2]BRES 2009-15 (WFJ)'!S331</f>
        <v>2320.5287369348302</v>
      </c>
      <c r="U330" s="39">
        <f>'[2]BRES 2009-15 (WFJ)'!T331</f>
        <v>2927.1096069729574</v>
      </c>
      <c r="V330" s="39">
        <f>'[2]BRES 2009-15 (WFJ)'!U331</f>
        <v>3535.2458108514375</v>
      </c>
    </row>
    <row r="331" spans="1:22" x14ac:dyDescent="0.35">
      <c r="A331" s="40">
        <v>4540</v>
      </c>
      <c r="B331" s="40">
        <f>VLOOKUP($A331,'SIC lookup'!$A:$D,2,FALSE)</f>
        <v>454</v>
      </c>
      <c r="C331" s="40">
        <f>VLOOKUP($A331,'SIC lookup'!$A:$D,3,FALSE)</f>
        <v>45</v>
      </c>
      <c r="D331" s="40" t="str">
        <f>VLOOKUP($A331,'SIC lookup'!$A:$D,4,FALSE)</f>
        <v>G</v>
      </c>
      <c r="E331" s="39">
        <f>'[2]BRES 2009-15 (WFJ)'!D332</f>
        <v>1395.5737510418849</v>
      </c>
      <c r="F331" s="39">
        <f>'[2]BRES 2009-15 (WFJ)'!E332</f>
        <v>1612.2493477968105</v>
      </c>
      <c r="G331" s="39">
        <f>'[2]BRES 2009-15 (WFJ)'!F332</f>
        <v>1551.822855395367</v>
      </c>
      <c r="H331" s="39">
        <f>'[2]BRES 2009-15 (WFJ)'!G332</f>
        <v>2072.8937129474753</v>
      </c>
      <c r="I331" s="39">
        <f>'[2]BRES 2009-15 (WFJ)'!H332</f>
        <v>1721.6345991195312</v>
      </c>
      <c r="J331" s="39">
        <f>'[2]BRES 2009-15 (WFJ)'!I332</f>
        <v>1645.3220622841893</v>
      </c>
      <c r="K331" s="39">
        <f>'[2]BRES 2009-15 (WFJ)'!J332</f>
        <v>1277.2679289766158</v>
      </c>
      <c r="L331" s="39">
        <f>'[2]BRES 2009-15 (WFJ)'!K332</f>
        <v>1620.9238411058641</v>
      </c>
      <c r="M331" s="39">
        <f>'[2]BRES 2009-15 (WFJ)'!L332</f>
        <v>1286.0349451669751</v>
      </c>
      <c r="N331" s="39">
        <f>'[2]BRES 2009-15 (WFJ)'!M332</f>
        <v>1556.9827866033872</v>
      </c>
      <c r="O331" s="39">
        <f>'[2]BRES 2009-15 (WFJ)'!N332</f>
        <v>1376.1946232697194</v>
      </c>
      <c r="P331" s="39">
        <f>'[2]BRES 2009-15 (WFJ)'!O332</f>
        <v>871.0113234334392</v>
      </c>
      <c r="Q331" s="39">
        <f>'[2]BRES 2009-15 (WFJ)'!P332</f>
        <v>958.81598175143461</v>
      </c>
      <c r="R331" s="39">
        <f>'[2]BRES 2009-15 (WFJ)'!Q332</f>
        <v>254.23296758076486</v>
      </c>
      <c r="S331" s="39">
        <f>'[2]BRES 2009-15 (WFJ)'!R332</f>
        <v>312.18345759784791</v>
      </c>
      <c r="T331" s="39">
        <f>'[2]BRES 2009-15 (WFJ)'!S332</f>
        <v>985.37525177336022</v>
      </c>
      <c r="U331" s="39">
        <f>'[2]BRES 2009-15 (WFJ)'!T332</f>
        <v>878.13288209188727</v>
      </c>
      <c r="V331" s="39">
        <f>'[2]BRES 2009-15 (WFJ)'!U332</f>
        <v>773.68312789759341</v>
      </c>
    </row>
    <row r="332" spans="1:22" x14ac:dyDescent="0.35">
      <c r="A332" s="40">
        <v>4611</v>
      </c>
      <c r="B332" s="40">
        <f>VLOOKUP($A332,'SIC lookup'!$A:$D,2,FALSE)</f>
        <v>461</v>
      </c>
      <c r="C332" s="40">
        <f>VLOOKUP($A332,'SIC lookup'!$A:$D,3,FALSE)</f>
        <v>46</v>
      </c>
      <c r="D332" s="40" t="str">
        <f>VLOOKUP($A332,'SIC lookup'!$A:$D,4,FALSE)</f>
        <v>G</v>
      </c>
      <c r="E332" s="39">
        <f>'[2]BRES 2009-15 (WFJ)'!D333</f>
        <v>283.15516540710649</v>
      </c>
      <c r="F332" s="39">
        <f>'[2]BRES 2009-15 (WFJ)'!E333</f>
        <v>368.78006736137843</v>
      </c>
      <c r="G332" s="39">
        <f>'[2]BRES 2009-15 (WFJ)'!F333</f>
        <v>296.22626139930861</v>
      </c>
      <c r="H332" s="39">
        <f>'[2]BRES 2009-15 (WFJ)'!G333</f>
        <v>172.92769785342134</v>
      </c>
      <c r="I332" s="39">
        <f>'[2]BRES 2009-15 (WFJ)'!H333</f>
        <v>175.40029549049456</v>
      </c>
      <c r="J332" s="39">
        <f>'[2]BRES 2009-15 (WFJ)'!I333</f>
        <v>179.19559691926204</v>
      </c>
      <c r="K332" s="39">
        <f>'[2]BRES 2009-15 (WFJ)'!J333</f>
        <v>179.08584990472781</v>
      </c>
      <c r="L332" s="39">
        <f>'[2]BRES 2009-15 (WFJ)'!K333</f>
        <v>159.83923106925019</v>
      </c>
      <c r="M332" s="39">
        <f>'[2]BRES 2009-15 (WFJ)'!L333</f>
        <v>149.54458708595703</v>
      </c>
      <c r="N332" s="39">
        <f>'[2]BRES 2009-15 (WFJ)'!M333</f>
        <v>156.8235837537589</v>
      </c>
      <c r="O332" s="39">
        <f>'[2]BRES 2009-15 (WFJ)'!N333</f>
        <v>205.89810837179951</v>
      </c>
      <c r="P332" s="39">
        <f>'[2]BRES 2009-15 (WFJ)'!O333</f>
        <v>136.28765413723224</v>
      </c>
      <c r="Q332" s="39">
        <f>'[2]BRES 2009-15 (WFJ)'!P333</f>
        <v>84.268928728421898</v>
      </c>
      <c r="R332" s="39">
        <f>'[2]BRES 2009-15 (WFJ)'!Q333</f>
        <v>136.58790807280306</v>
      </c>
      <c r="S332" s="39">
        <f>'[2]BRES 2009-15 (WFJ)'!R333</f>
        <v>275.76205421143237</v>
      </c>
      <c r="T332" s="39">
        <f>'[2]BRES 2009-15 (WFJ)'!S333</f>
        <v>64.958814772077503</v>
      </c>
      <c r="U332" s="39">
        <f>'[2]BRES 2009-15 (WFJ)'!T333</f>
        <v>41.670657599267798</v>
      </c>
      <c r="V332" s="39">
        <f>'[2]BRES 2009-15 (WFJ)'!U333</f>
        <v>48.608364056393292</v>
      </c>
    </row>
    <row r="333" spans="1:22" x14ac:dyDescent="0.35">
      <c r="A333" s="40">
        <v>4612</v>
      </c>
      <c r="B333" s="40">
        <f>VLOOKUP($A333,'SIC lookup'!$A:$D,2,FALSE)</f>
        <v>461</v>
      </c>
      <c r="C333" s="40">
        <f>VLOOKUP($A333,'SIC lookup'!$A:$D,3,FALSE)</f>
        <v>46</v>
      </c>
      <c r="D333" s="40" t="str">
        <f>VLOOKUP($A333,'SIC lookup'!$A:$D,4,FALSE)</f>
        <v>G</v>
      </c>
      <c r="E333" s="39">
        <f>'[2]BRES 2009-15 (WFJ)'!D334</f>
        <v>692.65959355998075</v>
      </c>
      <c r="F333" s="39">
        <f>'[2]BRES 2009-15 (WFJ)'!E334</f>
        <v>833.32234619912219</v>
      </c>
      <c r="G333" s="39">
        <f>'[2]BRES 2009-15 (WFJ)'!F334</f>
        <v>926.22216399914089</v>
      </c>
      <c r="H333" s="39">
        <f>'[2]BRES 2009-15 (WFJ)'!G334</f>
        <v>692.48435249025829</v>
      </c>
      <c r="I333" s="39">
        <f>'[2]BRES 2009-15 (WFJ)'!H334</f>
        <v>510.68950561738529</v>
      </c>
      <c r="J333" s="39">
        <f>'[2]BRES 2009-15 (WFJ)'!I334</f>
        <v>459.70057678298986</v>
      </c>
      <c r="K333" s="39">
        <f>'[2]BRES 2009-15 (WFJ)'!J334</f>
        <v>614.53471128767353</v>
      </c>
      <c r="L333" s="39">
        <f>'[2]BRES 2009-15 (WFJ)'!K334</f>
        <v>757.99370075095453</v>
      </c>
      <c r="M333" s="39">
        <f>'[2]BRES 2009-15 (WFJ)'!L334</f>
        <v>890.17599091374211</v>
      </c>
      <c r="N333" s="39">
        <f>'[2]BRES 2009-15 (WFJ)'!M334</f>
        <v>995.99053288322682</v>
      </c>
      <c r="O333" s="39">
        <f>'[2]BRES 2009-15 (WFJ)'!N334</f>
        <v>1005.9585654552943</v>
      </c>
      <c r="P333" s="39">
        <f>'[2]BRES 2009-15 (WFJ)'!O334</f>
        <v>1440.755200879312</v>
      </c>
      <c r="Q333" s="39">
        <f>'[2]BRES 2009-15 (WFJ)'!P334</f>
        <v>970.12035023939359</v>
      </c>
      <c r="R333" s="39">
        <f>'[2]BRES 2009-15 (WFJ)'!Q334</f>
        <v>899.28681081509762</v>
      </c>
      <c r="S333" s="39">
        <f>'[2]BRES 2009-15 (WFJ)'!R334</f>
        <v>2207.1370452167848</v>
      </c>
      <c r="T333" s="39">
        <f>'[2]BRES 2009-15 (WFJ)'!S334</f>
        <v>1480.0616104222581</v>
      </c>
      <c r="U333" s="39">
        <f>'[2]BRES 2009-15 (WFJ)'!T334</f>
        <v>1236.9070804465587</v>
      </c>
      <c r="V333" s="39">
        <f>'[2]BRES 2009-15 (WFJ)'!U334</f>
        <v>1533.1888162787386</v>
      </c>
    </row>
    <row r="334" spans="1:22" x14ac:dyDescent="0.35">
      <c r="A334" s="40">
        <v>4613</v>
      </c>
      <c r="B334" s="40">
        <f>VLOOKUP($A334,'SIC lookup'!$A:$D,2,FALSE)</f>
        <v>461</v>
      </c>
      <c r="C334" s="40">
        <f>VLOOKUP($A334,'SIC lookup'!$A:$D,3,FALSE)</f>
        <v>46</v>
      </c>
      <c r="D334" s="40" t="str">
        <f>VLOOKUP($A334,'SIC lookup'!$A:$D,4,FALSE)</f>
        <v>G</v>
      </c>
      <c r="E334" s="39">
        <f>'[2]BRES 2009-15 (WFJ)'!D335</f>
        <v>655.94670983549327</v>
      </c>
      <c r="F334" s="39">
        <f>'[2]BRES 2009-15 (WFJ)'!E335</f>
        <v>846.1102299306159</v>
      </c>
      <c r="G334" s="39">
        <f>'[2]BRES 2009-15 (WFJ)'!F335</f>
        <v>975.31735712496686</v>
      </c>
      <c r="H334" s="39">
        <f>'[2]BRES 2009-15 (WFJ)'!G335</f>
        <v>760.94206684870778</v>
      </c>
      <c r="I334" s="39">
        <f>'[2]BRES 2009-15 (WFJ)'!H335</f>
        <v>751.04357025120862</v>
      </c>
      <c r="J334" s="39">
        <f>'[2]BRES 2009-15 (WFJ)'!I335</f>
        <v>757.6204176456082</v>
      </c>
      <c r="K334" s="39">
        <f>'[2]BRES 2009-15 (WFJ)'!J335</f>
        <v>733.10556769384698</v>
      </c>
      <c r="L334" s="39">
        <f>'[2]BRES 2009-15 (WFJ)'!K335</f>
        <v>746.99510845842099</v>
      </c>
      <c r="M334" s="39">
        <f>'[2]BRES 2009-15 (WFJ)'!L335</f>
        <v>888.72895629545837</v>
      </c>
      <c r="N334" s="39">
        <f>'[2]BRES 2009-15 (WFJ)'!M335</f>
        <v>898.89967679012022</v>
      </c>
      <c r="O334" s="39">
        <f>'[2]BRES 2009-15 (WFJ)'!N335</f>
        <v>805.89388186070369</v>
      </c>
      <c r="P334" s="39">
        <f>'[2]BRES 2009-15 (WFJ)'!O335</f>
        <v>526.70567087622078</v>
      </c>
      <c r="Q334" s="39">
        <f>'[2]BRES 2009-15 (WFJ)'!P335</f>
        <v>295.96892041201841</v>
      </c>
      <c r="R334" s="39">
        <f>'[2]BRES 2009-15 (WFJ)'!Q335</f>
        <v>297.1036248590899</v>
      </c>
      <c r="S334" s="39">
        <f>'[2]BRES 2009-15 (WFJ)'!R335</f>
        <v>1134.2665626055141</v>
      </c>
      <c r="T334" s="39">
        <f>'[2]BRES 2009-15 (WFJ)'!S335</f>
        <v>584.62933294869742</v>
      </c>
      <c r="U334" s="39">
        <f>'[2]BRES 2009-15 (WFJ)'!T335</f>
        <v>361.82327086193504</v>
      </c>
      <c r="V334" s="39">
        <f>'[2]BRES 2009-15 (WFJ)'!U335</f>
        <v>454.69073877751231</v>
      </c>
    </row>
    <row r="335" spans="1:22" x14ac:dyDescent="0.35">
      <c r="A335" s="40">
        <v>4614</v>
      </c>
      <c r="B335" s="40">
        <f>VLOOKUP($A335,'SIC lookup'!$A:$D,2,FALSE)</f>
        <v>461</v>
      </c>
      <c r="C335" s="40">
        <f>VLOOKUP($A335,'SIC lookup'!$A:$D,3,FALSE)</f>
        <v>46</v>
      </c>
      <c r="D335" s="40" t="str">
        <f>VLOOKUP($A335,'SIC lookup'!$A:$D,4,FALSE)</f>
        <v>G</v>
      </c>
      <c r="E335" s="39">
        <f>'[2]BRES 2009-15 (WFJ)'!D336</f>
        <v>3227.6261751430684</v>
      </c>
      <c r="F335" s="39">
        <f>'[2]BRES 2009-15 (WFJ)'!E336</f>
        <v>3573.6190699455724</v>
      </c>
      <c r="G335" s="39">
        <f>'[2]BRES 2009-15 (WFJ)'!F336</f>
        <v>4516.465163141158</v>
      </c>
      <c r="H335" s="39">
        <f>'[2]BRES 2009-15 (WFJ)'!G336</f>
        <v>2228.6744493235065</v>
      </c>
      <c r="I335" s="39">
        <f>'[2]BRES 2009-15 (WFJ)'!H336</f>
        <v>3242.9458856644187</v>
      </c>
      <c r="J335" s="39">
        <f>'[2]BRES 2009-15 (WFJ)'!I336</f>
        <v>2941.4174985564769</v>
      </c>
      <c r="K335" s="39">
        <f>'[2]BRES 2009-15 (WFJ)'!J336</f>
        <v>2606.4002373854455</v>
      </c>
      <c r="L335" s="39">
        <f>'[2]BRES 2009-15 (WFJ)'!K336</f>
        <v>2801.700541379259</v>
      </c>
      <c r="M335" s="39">
        <f>'[2]BRES 2009-15 (WFJ)'!L336</f>
        <v>3438.6671100274725</v>
      </c>
      <c r="N335" s="39">
        <f>'[2]BRES 2009-15 (WFJ)'!M336</f>
        <v>3064.4339864811786</v>
      </c>
      <c r="O335" s="39">
        <f>'[2]BRES 2009-15 (WFJ)'!N336</f>
        <v>3387.8878166383843</v>
      </c>
      <c r="P335" s="39">
        <f>'[2]BRES 2009-15 (WFJ)'!O336</f>
        <v>2895.8564706151751</v>
      </c>
      <c r="Q335" s="39">
        <f>'[2]BRES 2009-15 (WFJ)'!P336</f>
        <v>1322.6111130912072</v>
      </c>
      <c r="R335" s="39">
        <f>'[2]BRES 2009-15 (WFJ)'!Q336</f>
        <v>1265.1828857254534</v>
      </c>
      <c r="S335" s="39">
        <f>'[2]BRES 2009-15 (WFJ)'!R336</f>
        <v>2157.1876920011291</v>
      </c>
      <c r="T335" s="39">
        <f>'[2]BRES 2009-15 (WFJ)'!S336</f>
        <v>1540.0235932887911</v>
      </c>
      <c r="U335" s="39">
        <f>'[2]BRES 2009-15 (WFJ)'!T336</f>
        <v>1477.783808520375</v>
      </c>
      <c r="V335" s="39">
        <f>'[2]BRES 2009-15 (WFJ)'!U336</f>
        <v>1091.6628427664994</v>
      </c>
    </row>
    <row r="336" spans="1:22" x14ac:dyDescent="0.35">
      <c r="A336" s="40">
        <v>4615</v>
      </c>
      <c r="B336" s="40">
        <f>VLOOKUP($A336,'SIC lookup'!$A:$D,2,FALSE)</f>
        <v>461</v>
      </c>
      <c r="C336" s="40">
        <f>VLOOKUP($A336,'SIC lookup'!$A:$D,3,FALSE)</f>
        <v>46</v>
      </c>
      <c r="D336" s="40" t="str">
        <f>VLOOKUP($A336,'SIC lookup'!$A:$D,4,FALSE)</f>
        <v>G</v>
      </c>
      <c r="E336" s="39">
        <f>'[2]BRES 2009-15 (WFJ)'!D337</f>
        <v>196.63962975631878</v>
      </c>
      <c r="F336" s="39">
        <f>'[2]BRES 2009-15 (WFJ)'!E337</f>
        <v>251.39483800770606</v>
      </c>
      <c r="G336" s="39">
        <f>'[2]BRES 2009-15 (WFJ)'!F337</f>
        <v>317.49363695063153</v>
      </c>
      <c r="H336" s="39">
        <f>'[2]BRES 2009-15 (WFJ)'!G337</f>
        <v>306.8479864910571</v>
      </c>
      <c r="I336" s="39">
        <f>'[2]BRES 2009-15 (WFJ)'!H337</f>
        <v>327.33623491855224</v>
      </c>
      <c r="J336" s="39">
        <f>'[2]BRES 2009-15 (WFJ)'!I337</f>
        <v>402.54090892027392</v>
      </c>
      <c r="K336" s="39">
        <f>'[2]BRES 2009-15 (WFJ)'!J337</f>
        <v>508.3624890404123</v>
      </c>
      <c r="L336" s="39">
        <f>'[2]BRES 2009-15 (WFJ)'!K337</f>
        <v>686.99398025912694</v>
      </c>
      <c r="M336" s="39">
        <f>'[2]BRES 2009-15 (WFJ)'!L337</f>
        <v>723.78799054590809</v>
      </c>
      <c r="N336" s="39">
        <f>'[2]BRES 2009-15 (WFJ)'!M337</f>
        <v>491.33189873034365</v>
      </c>
      <c r="O336" s="39">
        <f>'[2]BRES 2009-15 (WFJ)'!N337</f>
        <v>645.72472539134844</v>
      </c>
      <c r="P336" s="39">
        <f>'[2]BRES 2009-15 (WFJ)'!O337</f>
        <v>350.45396778145431</v>
      </c>
      <c r="Q336" s="39">
        <f>'[2]BRES 2009-15 (WFJ)'!P337</f>
        <v>175.73154649463592</v>
      </c>
      <c r="R336" s="39">
        <f>'[2]BRES 2009-15 (WFJ)'!Q337</f>
        <v>157.52474069710135</v>
      </c>
      <c r="S336" s="39">
        <f>'[2]BRES 2009-15 (WFJ)'!R337</f>
        <v>941.75343042017448</v>
      </c>
      <c r="T336" s="39">
        <f>'[2]BRES 2009-15 (WFJ)'!S337</f>
        <v>414.73704816018716</v>
      </c>
      <c r="U336" s="39">
        <f>'[2]BRES 2009-15 (WFJ)'!T337</f>
        <v>247.99123059076445</v>
      </c>
      <c r="V336" s="39">
        <f>'[2]BRES 2009-15 (WFJ)'!U337</f>
        <v>369.62610167882406</v>
      </c>
    </row>
    <row r="337" spans="1:22" x14ac:dyDescent="0.35">
      <c r="A337" s="40">
        <v>4616</v>
      </c>
      <c r="B337" s="40">
        <f>VLOOKUP($A337,'SIC lookup'!$A:$D,2,FALSE)</f>
        <v>461</v>
      </c>
      <c r="C337" s="40">
        <f>VLOOKUP($A337,'SIC lookup'!$A:$D,3,FALSE)</f>
        <v>46</v>
      </c>
      <c r="D337" s="40" t="str">
        <f>VLOOKUP($A337,'SIC lookup'!$A:$D,4,FALSE)</f>
        <v>G</v>
      </c>
      <c r="E337" s="39">
        <f>'[2]BRES 2009-15 (WFJ)'!D338</f>
        <v>1477.1110997834737</v>
      </c>
      <c r="F337" s="39">
        <f>'[2]BRES 2009-15 (WFJ)'!E338</f>
        <v>1311.1817992940585</v>
      </c>
      <c r="G337" s="39">
        <f>'[2]BRES 2009-15 (WFJ)'!F338</f>
        <v>1528.6015933991155</v>
      </c>
      <c r="H337" s="39">
        <f>'[2]BRES 2009-15 (WFJ)'!G338</f>
        <v>1753.13359124927</v>
      </c>
      <c r="I337" s="39">
        <f>'[2]BRES 2009-15 (WFJ)'!H338</f>
        <v>1330.7178612459966</v>
      </c>
      <c r="J337" s="39">
        <f>'[2]BRES 2009-15 (WFJ)'!I338</f>
        <v>2294.6788797329668</v>
      </c>
      <c r="K337" s="39">
        <f>'[2]BRES 2009-15 (WFJ)'!J338</f>
        <v>1579.7500510989319</v>
      </c>
      <c r="L337" s="39">
        <f>'[2]BRES 2009-15 (WFJ)'!K338</f>
        <v>1203.6754577536747</v>
      </c>
      <c r="M337" s="39">
        <f>'[2]BRES 2009-15 (WFJ)'!L338</f>
        <v>1165.9655618413756</v>
      </c>
      <c r="N337" s="39">
        <f>'[2]BRES 2009-15 (WFJ)'!M338</f>
        <v>2763.6810306302564</v>
      </c>
      <c r="O337" s="39">
        <f>'[2]BRES 2009-15 (WFJ)'!N338</f>
        <v>1885.0208829814896</v>
      </c>
      <c r="P337" s="39">
        <f>'[2]BRES 2009-15 (WFJ)'!O338</f>
        <v>1771.7395037840188</v>
      </c>
      <c r="Q337" s="39">
        <f>'[2]BRES 2009-15 (WFJ)'!P338</f>
        <v>2204.3518551520119</v>
      </c>
      <c r="R337" s="39">
        <f>'[2]BRES 2009-15 (WFJ)'!Q338</f>
        <v>2172.4456327783787</v>
      </c>
      <c r="S337" s="39">
        <f>'[2]BRES 2009-15 (WFJ)'!R338</f>
        <v>4114.5779711396353</v>
      </c>
      <c r="T337" s="39">
        <f>'[2]BRES 2009-15 (WFJ)'!S338</f>
        <v>3194.9743204051042</v>
      </c>
      <c r="U337" s="39">
        <f>'[2]BRES 2009-15 (WFJ)'!T338</f>
        <v>1459.4893734767941</v>
      </c>
      <c r="V337" s="39">
        <f>'[2]BRES 2009-15 (WFJ)'!U338</f>
        <v>1253.6907229544772</v>
      </c>
    </row>
    <row r="338" spans="1:22" x14ac:dyDescent="0.35">
      <c r="A338" s="40">
        <v>4617</v>
      </c>
      <c r="B338" s="40">
        <f>VLOOKUP($A338,'SIC lookup'!$A:$D,2,FALSE)</f>
        <v>461</v>
      </c>
      <c r="C338" s="40">
        <f>VLOOKUP($A338,'SIC lookup'!$A:$D,3,FALSE)</f>
        <v>46</v>
      </c>
      <c r="D338" s="40" t="str">
        <f>VLOOKUP($A338,'SIC lookup'!$A:$D,4,FALSE)</f>
        <v>G</v>
      </c>
      <c r="E338" s="39">
        <f>'[2]BRES 2009-15 (WFJ)'!D339</f>
        <v>825.43394614436363</v>
      </c>
      <c r="F338" s="39">
        <f>'[2]BRES 2009-15 (WFJ)'!E339</f>
        <v>949.92901308779051</v>
      </c>
      <c r="G338" s="39">
        <f>'[2]BRES 2009-15 (WFJ)'!F339</f>
        <v>1135.5957402638408</v>
      </c>
      <c r="H338" s="39">
        <f>'[2]BRES 2009-15 (WFJ)'!G339</f>
        <v>1139.3767131294476</v>
      </c>
      <c r="I338" s="39">
        <f>'[2]BRES 2009-15 (WFJ)'!H339</f>
        <v>1153.5664723089819</v>
      </c>
      <c r="J338" s="39">
        <f>'[2]BRES 2009-15 (WFJ)'!I339</f>
        <v>1135.9452228338773</v>
      </c>
      <c r="K338" s="39">
        <f>'[2]BRES 2009-15 (WFJ)'!J339</f>
        <v>1299.8465939179162</v>
      </c>
      <c r="L338" s="39">
        <f>'[2]BRES 2009-15 (WFJ)'!K339</f>
        <v>1270.1209946059732</v>
      </c>
      <c r="M338" s="39">
        <f>'[2]BRES 2009-15 (WFJ)'!L339</f>
        <v>1468.878889305284</v>
      </c>
      <c r="N338" s="39">
        <f>'[2]BRES 2009-15 (WFJ)'!M339</f>
        <v>1462.2601899744429</v>
      </c>
      <c r="O338" s="39">
        <f>'[2]BRES 2009-15 (WFJ)'!N339</f>
        <v>1327.3788427906545</v>
      </c>
      <c r="P338" s="39">
        <f>'[2]BRES 2009-15 (WFJ)'!O339</f>
        <v>950.93942134850738</v>
      </c>
      <c r="Q338" s="39">
        <f>'[2]BRES 2009-15 (WFJ)'!P339</f>
        <v>712.17521474141938</v>
      </c>
      <c r="R338" s="39">
        <f>'[2]BRES 2009-15 (WFJ)'!Q339</f>
        <v>723.81621358288351</v>
      </c>
      <c r="S338" s="39">
        <f>'[2]BRES 2009-15 (WFJ)'!R339</f>
        <v>2146.7815767478678</v>
      </c>
      <c r="T338" s="39">
        <f>'[2]BRES 2009-15 (WFJ)'!S339</f>
        <v>1243.2117780994524</v>
      </c>
      <c r="U338" s="39">
        <f>'[2]BRES 2009-15 (WFJ)'!T339</f>
        <v>658.59966156891539</v>
      </c>
      <c r="V338" s="39">
        <f>'[2]BRES 2009-15 (WFJ)'!U339</f>
        <v>732.16348359942401</v>
      </c>
    </row>
    <row r="339" spans="1:22" x14ac:dyDescent="0.35">
      <c r="A339" s="40">
        <v>4618</v>
      </c>
      <c r="B339" s="40">
        <f>VLOOKUP($A339,'SIC lookup'!$A:$D,2,FALSE)</f>
        <v>461</v>
      </c>
      <c r="C339" s="40">
        <f>VLOOKUP($A339,'SIC lookup'!$A:$D,3,FALSE)</f>
        <v>46</v>
      </c>
      <c r="D339" s="40" t="str">
        <f>VLOOKUP($A339,'SIC lookup'!$A:$D,4,FALSE)</f>
        <v>G</v>
      </c>
      <c r="E339" s="39">
        <f>'[2]BRES 2009-15 (WFJ)'!D340</f>
        <v>1550.8384246989892</v>
      </c>
      <c r="F339" s="39">
        <f>'[2]BRES 2009-15 (WFJ)'!E340</f>
        <v>1740.6055526766534</v>
      </c>
      <c r="G339" s="39">
        <f>'[2]BRES 2009-15 (WFJ)'!F340</f>
        <v>1807.2095294169201</v>
      </c>
      <c r="H339" s="39">
        <f>'[2]BRES 2009-15 (WFJ)'!G340</f>
        <v>1753.1138888009766</v>
      </c>
      <c r="I339" s="39">
        <f>'[2]BRES 2009-15 (WFJ)'!H340</f>
        <v>1803.7962237285603</v>
      </c>
      <c r="J339" s="39">
        <f>'[2]BRES 2009-15 (WFJ)'!I340</f>
        <v>2063.0320822553313</v>
      </c>
      <c r="K339" s="39">
        <f>'[2]BRES 2009-15 (WFJ)'!J340</f>
        <v>2624.2318058311416</v>
      </c>
      <c r="L339" s="39">
        <f>'[2]BRES 2009-15 (WFJ)'!K340</f>
        <v>2706.425581385904</v>
      </c>
      <c r="M339" s="39">
        <f>'[2]BRES 2009-15 (WFJ)'!L340</f>
        <v>2483.9096135592786</v>
      </c>
      <c r="N339" s="39">
        <f>'[2]BRES 2009-15 (WFJ)'!M340</f>
        <v>2512.7838824341893</v>
      </c>
      <c r="O339" s="39">
        <f>'[2]BRES 2009-15 (WFJ)'!N340</f>
        <v>3126.4964115203747</v>
      </c>
      <c r="P339" s="39">
        <f>'[2]BRES 2009-15 (WFJ)'!O340</f>
        <v>1875.2361433919923</v>
      </c>
      <c r="Q339" s="39">
        <f>'[2]BRES 2009-15 (WFJ)'!P340</f>
        <v>1092.4130638818594</v>
      </c>
      <c r="R339" s="39">
        <f>'[2]BRES 2009-15 (WFJ)'!Q340</f>
        <v>1374.8520089955873</v>
      </c>
      <c r="S339" s="39">
        <f>'[2]BRES 2009-15 (WFJ)'!R340</f>
        <v>4878.3868307290368</v>
      </c>
      <c r="T339" s="39">
        <f>'[2]BRES 2009-15 (WFJ)'!S340</f>
        <v>2633.3304142219108</v>
      </c>
      <c r="U339" s="39">
        <f>'[2]BRES 2009-15 (WFJ)'!T340</f>
        <v>1431.0313634090014</v>
      </c>
      <c r="V339" s="39">
        <f>'[2]BRES 2009-15 (WFJ)'!U340</f>
        <v>1498.7578917387932</v>
      </c>
    </row>
    <row r="340" spans="1:22" x14ac:dyDescent="0.35">
      <c r="A340" s="40">
        <v>4619</v>
      </c>
      <c r="B340" s="40">
        <f>VLOOKUP($A340,'SIC lookup'!$A:$D,2,FALSE)</f>
        <v>461</v>
      </c>
      <c r="C340" s="40">
        <f>VLOOKUP($A340,'SIC lookup'!$A:$D,3,FALSE)</f>
        <v>46</v>
      </c>
      <c r="D340" s="40" t="str">
        <f>VLOOKUP($A340,'SIC lookup'!$A:$D,4,FALSE)</f>
        <v>G</v>
      </c>
      <c r="E340" s="39">
        <f>'[2]BRES 2009-15 (WFJ)'!D341</f>
        <v>1142.2583445276814</v>
      </c>
      <c r="F340" s="39">
        <f>'[2]BRES 2009-15 (WFJ)'!E341</f>
        <v>833.07155288541048</v>
      </c>
      <c r="G340" s="39">
        <f>'[2]BRES 2009-15 (WFJ)'!F341</f>
        <v>1031.3911133922047</v>
      </c>
      <c r="H340" s="39">
        <f>'[2]BRES 2009-15 (WFJ)'!G341</f>
        <v>651.16360154312747</v>
      </c>
      <c r="I340" s="39">
        <f>'[2]BRES 2009-15 (WFJ)'!H341</f>
        <v>1305.5451663069082</v>
      </c>
      <c r="J340" s="39">
        <f>'[2]BRES 2009-15 (WFJ)'!I341</f>
        <v>1331.7210542396836</v>
      </c>
      <c r="K340" s="39">
        <f>'[2]BRES 2009-15 (WFJ)'!J341</f>
        <v>998.41658071699771</v>
      </c>
      <c r="L340" s="39">
        <f>'[2]BRES 2009-15 (WFJ)'!K341</f>
        <v>1014.4218851676192</v>
      </c>
      <c r="M340" s="39">
        <f>'[2]BRES 2009-15 (WFJ)'!L341</f>
        <v>713.74323123716636</v>
      </c>
      <c r="N340" s="39">
        <f>'[2]BRES 2009-15 (WFJ)'!M341</f>
        <v>715.37109391920842</v>
      </c>
      <c r="O340" s="39">
        <f>'[2]BRES 2009-15 (WFJ)'!N341</f>
        <v>790.15436399159353</v>
      </c>
      <c r="P340" s="39">
        <f>'[2]BRES 2009-15 (WFJ)'!O341</f>
        <v>444.72813455307357</v>
      </c>
      <c r="Q340" s="39">
        <f>'[2]BRES 2009-15 (WFJ)'!P341</f>
        <v>314.46697793776957</v>
      </c>
      <c r="R340" s="39">
        <f>'[2]BRES 2009-15 (WFJ)'!Q341</f>
        <v>272.17882411587766</v>
      </c>
      <c r="S340" s="39">
        <f>'[2]BRES 2009-15 (WFJ)'!R341</f>
        <v>1331.9827524174846</v>
      </c>
      <c r="T340" s="39">
        <f>'[2]BRES 2009-15 (WFJ)'!S341</f>
        <v>708.55076420619912</v>
      </c>
      <c r="U340" s="39">
        <f>'[2]BRES 2009-15 (WFJ)'!T341</f>
        <v>465.49173610889392</v>
      </c>
      <c r="V340" s="39">
        <f>'[2]BRES 2009-15 (WFJ)'!U341</f>
        <v>701.7832560641782</v>
      </c>
    </row>
    <row r="341" spans="1:22" x14ac:dyDescent="0.35">
      <c r="A341" s="40">
        <v>4621</v>
      </c>
      <c r="B341" s="40">
        <f>VLOOKUP($A341,'SIC lookup'!$A:$D,2,FALSE)</f>
        <v>462</v>
      </c>
      <c r="C341" s="40">
        <f>VLOOKUP($A341,'SIC lookup'!$A:$D,3,FALSE)</f>
        <v>46</v>
      </c>
      <c r="D341" s="40" t="str">
        <f>VLOOKUP($A341,'SIC lookup'!$A:$D,4,FALSE)</f>
        <v>G</v>
      </c>
      <c r="E341" s="39">
        <f>'[2]BRES 2009-15 (WFJ)'!D342</f>
        <v>413.86034455003755</v>
      </c>
      <c r="F341" s="39">
        <f>'[2]BRES 2009-15 (WFJ)'!E342</f>
        <v>425.99171846944483</v>
      </c>
      <c r="G341" s="39">
        <f>'[2]BRES 2009-15 (WFJ)'!F342</f>
        <v>451.90731612679753</v>
      </c>
      <c r="H341" s="39">
        <f>'[2]BRES 2009-15 (WFJ)'!G342</f>
        <v>370.50052574264157</v>
      </c>
      <c r="I341" s="39">
        <f>'[2]BRES 2009-15 (WFJ)'!H342</f>
        <v>349.91647313549169</v>
      </c>
      <c r="J341" s="39">
        <f>'[2]BRES 2009-15 (WFJ)'!I342</f>
        <v>331.06950269109052</v>
      </c>
      <c r="K341" s="39">
        <f>'[2]BRES 2009-15 (WFJ)'!J342</f>
        <v>344.10141129433202</v>
      </c>
      <c r="L341" s="39">
        <f>'[2]BRES 2009-15 (WFJ)'!K342</f>
        <v>286.55592578862939</v>
      </c>
      <c r="M341" s="39">
        <f>'[2]BRES 2009-15 (WFJ)'!L342</f>
        <v>192.22602806775583</v>
      </c>
      <c r="N341" s="39">
        <f>'[2]BRES 2009-15 (WFJ)'!M342</f>
        <v>183.96637487682932</v>
      </c>
      <c r="O341" s="39">
        <f>'[2]BRES 2009-15 (WFJ)'!N342</f>
        <v>126.93164499424293</v>
      </c>
      <c r="P341" s="39">
        <f>'[2]BRES 2009-15 (WFJ)'!O342</f>
        <v>106.57079722009136</v>
      </c>
      <c r="Q341" s="39">
        <f>'[2]BRES 2009-15 (WFJ)'!P342</f>
        <v>177.78688621971938</v>
      </c>
      <c r="R341" s="39">
        <f>'[2]BRES 2009-15 (WFJ)'!Q342</f>
        <v>100.69619500257744</v>
      </c>
      <c r="S341" s="39">
        <f>'[2]BRES 2009-15 (WFJ)'!R342</f>
        <v>14.568561354566235</v>
      </c>
      <c r="T341" s="39">
        <f>'[2]BRES 2009-15 (WFJ)'!S342</f>
        <v>136.91319421191719</v>
      </c>
      <c r="U341" s="39">
        <f>'[2]BRES 2009-15 (WFJ)'!T342</f>
        <v>60.981450145269946</v>
      </c>
      <c r="V341" s="39">
        <f>'[2]BRES 2009-15 (WFJ)'!U342</f>
        <v>222.78833525846929</v>
      </c>
    </row>
    <row r="342" spans="1:22" x14ac:dyDescent="0.35">
      <c r="A342" s="40">
        <v>4622</v>
      </c>
      <c r="B342" s="40">
        <f>VLOOKUP($A342,'SIC lookup'!$A:$D,2,FALSE)</f>
        <v>462</v>
      </c>
      <c r="C342" s="40">
        <f>VLOOKUP($A342,'SIC lookup'!$A:$D,3,FALSE)</f>
        <v>46</v>
      </c>
      <c r="D342" s="40" t="str">
        <f>VLOOKUP($A342,'SIC lookup'!$A:$D,4,FALSE)</f>
        <v>G</v>
      </c>
      <c r="E342" s="39">
        <f>'[2]BRES 2009-15 (WFJ)'!D343</f>
        <v>640.32477328963341</v>
      </c>
      <c r="F342" s="39">
        <f>'[2]BRES 2009-15 (WFJ)'!E343</f>
        <v>664.91844932465449</v>
      </c>
      <c r="G342" s="39">
        <f>'[2]BRES 2009-15 (WFJ)'!F343</f>
        <v>837.40957019137659</v>
      </c>
      <c r="H342" s="39">
        <f>'[2]BRES 2009-15 (WFJ)'!G343</f>
        <v>758.06100100415779</v>
      </c>
      <c r="I342" s="39">
        <f>'[2]BRES 2009-15 (WFJ)'!H343</f>
        <v>750.91412938084659</v>
      </c>
      <c r="J342" s="39">
        <f>'[2]BRES 2009-15 (WFJ)'!I343</f>
        <v>896.41058398709788</v>
      </c>
      <c r="K342" s="39">
        <f>'[2]BRES 2009-15 (WFJ)'!J343</f>
        <v>955.08520823845208</v>
      </c>
      <c r="L342" s="39">
        <f>'[2]BRES 2009-15 (WFJ)'!K343</f>
        <v>861.37467810768965</v>
      </c>
      <c r="M342" s="39">
        <f>'[2]BRES 2009-15 (WFJ)'!L343</f>
        <v>755.79360192663796</v>
      </c>
      <c r="N342" s="39">
        <f>'[2]BRES 2009-15 (WFJ)'!M343</f>
        <v>739.58845273602287</v>
      </c>
      <c r="O342" s="39">
        <f>'[2]BRES 2009-15 (WFJ)'!N343</f>
        <v>753.80880144681032</v>
      </c>
      <c r="P342" s="39">
        <f>'[2]BRES 2009-15 (WFJ)'!O343</f>
        <v>618.93039923976141</v>
      </c>
      <c r="Q342" s="39">
        <f>'[2]BRES 2009-15 (WFJ)'!P343</f>
        <v>855.02132563471991</v>
      </c>
      <c r="R342" s="39">
        <f>'[2]BRES 2009-15 (WFJ)'!Q343</f>
        <v>392.81485971302487</v>
      </c>
      <c r="S342" s="39">
        <f>'[2]BRES 2009-15 (WFJ)'!R343</f>
        <v>176.90395930544716</v>
      </c>
      <c r="T342" s="39">
        <f>'[2]BRES 2009-15 (WFJ)'!S343</f>
        <v>547.65277684766875</v>
      </c>
      <c r="U342" s="39">
        <f>'[2]BRES 2009-15 (WFJ)'!T343</f>
        <v>141.27369283654204</v>
      </c>
      <c r="V342" s="39">
        <f>'[2]BRES 2009-15 (WFJ)'!U343</f>
        <v>751.40429437174635</v>
      </c>
    </row>
    <row r="343" spans="1:22" x14ac:dyDescent="0.35">
      <c r="A343" s="40">
        <v>4623</v>
      </c>
      <c r="B343" s="40">
        <f>VLOOKUP($A343,'SIC lookup'!$A:$D,2,FALSE)</f>
        <v>462</v>
      </c>
      <c r="C343" s="40">
        <f>VLOOKUP($A343,'SIC lookup'!$A:$D,3,FALSE)</f>
        <v>46</v>
      </c>
      <c r="D343" s="40" t="str">
        <f>VLOOKUP($A343,'SIC lookup'!$A:$D,4,FALSE)</f>
        <v>G</v>
      </c>
      <c r="E343" s="39">
        <f>'[2]BRES 2009-15 (WFJ)'!D344</f>
        <v>51.528008913350597</v>
      </c>
      <c r="F343" s="39">
        <f>'[2]BRES 2009-15 (WFJ)'!E344</f>
        <v>57.157123786199591</v>
      </c>
      <c r="G343" s="39">
        <f>'[2]BRES 2009-15 (WFJ)'!F344</f>
        <v>65.498876976947699</v>
      </c>
      <c r="H343" s="39">
        <f>'[2]BRES 2009-15 (WFJ)'!G344</f>
        <v>60.593782785362002</v>
      </c>
      <c r="I343" s="39">
        <f>'[2]BRES 2009-15 (WFJ)'!H344</f>
        <v>52.078358422644378</v>
      </c>
      <c r="J343" s="39">
        <f>'[2]BRES 2009-15 (WFJ)'!I344</f>
        <v>57.177127315280508</v>
      </c>
      <c r="K343" s="39">
        <f>'[2]BRES 2009-15 (WFJ)'!J344</f>
        <v>57.142109607644969</v>
      </c>
      <c r="L343" s="39">
        <f>'[2]BRES 2009-15 (WFJ)'!K344</f>
        <v>32.210619907702736</v>
      </c>
      <c r="M343" s="39">
        <f>'[2]BRES 2009-15 (WFJ)'!L344</f>
        <v>39.664448507469821</v>
      </c>
      <c r="N343" s="39">
        <f>'[2]BRES 2009-15 (WFJ)'!M344</f>
        <v>53.455396187919781</v>
      </c>
      <c r="O343" s="39">
        <f>'[2]BRES 2009-15 (WFJ)'!N344</f>
        <v>62.277389566073452</v>
      </c>
      <c r="P343" s="39">
        <f>'[2]BRES 2009-15 (WFJ)'!O344</f>
        <v>38.939329753494924</v>
      </c>
      <c r="Q343" s="39">
        <f>'[2]BRES 2009-15 (WFJ)'!P344</f>
        <v>31.857765738793645</v>
      </c>
      <c r="R343" s="39">
        <f>'[2]BRES 2009-15 (WFJ)'!Q344</f>
        <v>15.951872475655835</v>
      </c>
      <c r="S343" s="39">
        <f>'[2]BRES 2009-15 (WFJ)'!R344</f>
        <v>6.2436691519569587</v>
      </c>
      <c r="T343" s="39">
        <f>'[2]BRES 2009-15 (WFJ)'!S344</f>
        <v>27.982258671048768</v>
      </c>
      <c r="U343" s="39">
        <f>'[2]BRES 2009-15 (WFJ)'!T344</f>
        <v>6.0981450145269953</v>
      </c>
      <c r="V343" s="39">
        <f>'[2]BRES 2009-15 (WFJ)'!U344</f>
        <v>28.35487903289609</v>
      </c>
    </row>
    <row r="344" spans="1:22" x14ac:dyDescent="0.35">
      <c r="A344" s="40">
        <v>4624</v>
      </c>
      <c r="B344" s="40">
        <f>VLOOKUP($A344,'SIC lookup'!$A:$D,2,FALSE)</f>
        <v>462</v>
      </c>
      <c r="C344" s="40">
        <f>VLOOKUP($A344,'SIC lookup'!$A:$D,3,FALSE)</f>
        <v>46</v>
      </c>
      <c r="D344" s="40" t="str">
        <f>VLOOKUP($A344,'SIC lookup'!$A:$D,4,FALSE)</f>
        <v>G</v>
      </c>
      <c r="E344" s="39">
        <f>'[2]BRES 2009-15 (WFJ)'!D345</f>
        <v>235.18435272686352</v>
      </c>
      <c r="F344" s="39">
        <f>'[2]BRES 2009-15 (WFJ)'!E345</f>
        <v>192.16733634221652</v>
      </c>
      <c r="G344" s="39">
        <f>'[2]BRES 2009-15 (WFJ)'!F345</f>
        <v>203.00721728689834</v>
      </c>
      <c r="H344" s="39">
        <f>'[2]BRES 2009-15 (WFJ)'!G345</f>
        <v>221.71075068111583</v>
      </c>
      <c r="I344" s="39">
        <f>'[2]BRES 2009-15 (WFJ)'!H345</f>
        <v>228.65837962979791</v>
      </c>
      <c r="J344" s="39">
        <f>'[2]BRES 2009-15 (WFJ)'!I345</f>
        <v>206.67866282970536</v>
      </c>
      <c r="K344" s="39">
        <f>'[2]BRES 2009-15 (WFJ)'!J345</f>
        <v>196.80069807461678</v>
      </c>
      <c r="L344" s="39">
        <f>'[2]BRES 2009-15 (WFJ)'!K345</f>
        <v>195.21033181091391</v>
      </c>
      <c r="M344" s="39">
        <f>'[2]BRES 2009-15 (WFJ)'!L345</f>
        <v>224.72406355652745</v>
      </c>
      <c r="N344" s="39">
        <f>'[2]BRES 2009-15 (WFJ)'!M345</f>
        <v>241.36557220354649</v>
      </c>
      <c r="O344" s="39">
        <f>'[2]BRES 2009-15 (WFJ)'!N345</f>
        <v>229.0200777591088</v>
      </c>
      <c r="P344" s="39">
        <f>'[2]BRES 2009-15 (WFJ)'!O345</f>
        <v>168.05394946245178</v>
      </c>
      <c r="Q344" s="39">
        <f>'[2]BRES 2009-15 (WFJ)'!P345</f>
        <v>225.05969989663899</v>
      </c>
      <c r="R344" s="39">
        <f>'[2]BRES 2009-15 (WFJ)'!Q345</f>
        <v>119.63904356741877</v>
      </c>
      <c r="S344" s="39">
        <f>'[2]BRES 2009-15 (WFJ)'!R345</f>
        <v>15.609172879892396</v>
      </c>
      <c r="T344" s="39">
        <f>'[2]BRES 2009-15 (WFJ)'!S345</f>
        <v>126.91953040082834</v>
      </c>
      <c r="U344" s="39">
        <f>'[2]BRES 2009-15 (WFJ)'!T345</f>
        <v>15.245362536317487</v>
      </c>
      <c r="V344" s="39">
        <f>'[2]BRES 2009-15 (WFJ)'!U345</f>
        <v>186.33206221617431</v>
      </c>
    </row>
    <row r="345" spans="1:22" x14ac:dyDescent="0.35">
      <c r="A345" s="40">
        <v>4631</v>
      </c>
      <c r="B345" s="40">
        <f>VLOOKUP($A345,'SIC lookup'!$A:$D,2,FALSE)</f>
        <v>463</v>
      </c>
      <c r="C345" s="40">
        <f>VLOOKUP($A345,'SIC lookup'!$A:$D,3,FALSE)</f>
        <v>46</v>
      </c>
      <c r="D345" s="40" t="str">
        <f>VLOOKUP($A345,'SIC lookup'!$A:$D,4,FALSE)</f>
        <v>G</v>
      </c>
      <c r="E345" s="39">
        <f>'[2]BRES 2009-15 (WFJ)'!D346</f>
        <v>3503.6263496397055</v>
      </c>
      <c r="F345" s="39">
        <f>'[2]BRES 2009-15 (WFJ)'!E346</f>
        <v>3573.3764045925222</v>
      </c>
      <c r="G345" s="39">
        <f>'[2]BRES 2009-15 (WFJ)'!F346</f>
        <v>4039.3349804098712</v>
      </c>
      <c r="H345" s="39">
        <f>'[2]BRES 2009-15 (WFJ)'!G346</f>
        <v>3570.5634884448627</v>
      </c>
      <c r="I345" s="39">
        <f>'[2]BRES 2009-15 (WFJ)'!H346</f>
        <v>3711.0498254337076</v>
      </c>
      <c r="J345" s="39">
        <f>'[2]BRES 2009-15 (WFJ)'!I346</f>
        <v>3533.2749876540861</v>
      </c>
      <c r="K345" s="39">
        <f>'[2]BRES 2009-15 (WFJ)'!J346</f>
        <v>3939.2182582074815</v>
      </c>
      <c r="L345" s="39">
        <f>'[2]BRES 2009-15 (WFJ)'!K346</f>
        <v>4017.2147308835615</v>
      </c>
      <c r="M345" s="39">
        <f>'[2]BRES 2009-15 (WFJ)'!L346</f>
        <v>4172.2318858685339</v>
      </c>
      <c r="N345" s="39">
        <f>'[2]BRES 2009-15 (WFJ)'!M346</f>
        <v>4552.7480257936386</v>
      </c>
      <c r="O345" s="39">
        <f>'[2]BRES 2009-15 (WFJ)'!N346</f>
        <v>4700.9087069080633</v>
      </c>
      <c r="P345" s="39">
        <f>'[2]BRES 2009-15 (WFJ)'!O346</f>
        <v>3238.112684764315</v>
      </c>
      <c r="Q345" s="39">
        <f>'[2]BRES 2009-15 (WFJ)'!P346</f>
        <v>3540.3226764562614</v>
      </c>
      <c r="R345" s="39">
        <f>'[2]BRES 2009-15 (WFJ)'!Q346</f>
        <v>3994.9470631220579</v>
      </c>
      <c r="S345" s="39">
        <f>'[2]BRES 2009-15 (WFJ)'!R346</f>
        <v>5681.7389282808326</v>
      </c>
      <c r="T345" s="39">
        <f>'[2]BRES 2009-15 (WFJ)'!S346</f>
        <v>4732.999180931678</v>
      </c>
      <c r="U345" s="39">
        <f>'[2]BRES 2009-15 (WFJ)'!T346</f>
        <v>5682.4547960367372</v>
      </c>
      <c r="V345" s="39">
        <f>'[2]BRES 2009-15 (WFJ)'!U346</f>
        <v>4156.0151268216268</v>
      </c>
    </row>
    <row r="346" spans="1:22" x14ac:dyDescent="0.35">
      <c r="A346" s="40">
        <v>4632</v>
      </c>
      <c r="B346" s="40">
        <f>VLOOKUP($A346,'SIC lookup'!$A:$D,2,FALSE)</f>
        <v>463</v>
      </c>
      <c r="C346" s="40">
        <f>VLOOKUP($A346,'SIC lookup'!$A:$D,3,FALSE)</f>
        <v>46</v>
      </c>
      <c r="D346" s="40" t="str">
        <f>VLOOKUP($A346,'SIC lookup'!$A:$D,4,FALSE)</f>
        <v>G</v>
      </c>
      <c r="E346" s="39">
        <f>'[2]BRES 2009-15 (WFJ)'!D347</f>
        <v>3103.7576853288774</v>
      </c>
      <c r="F346" s="39">
        <f>'[2]BRES 2009-15 (WFJ)'!E347</f>
        <v>3094.8826721402015</v>
      </c>
      <c r="G346" s="39">
        <f>'[2]BRES 2009-15 (WFJ)'!F347</f>
        <v>3557.6305806917949</v>
      </c>
      <c r="H346" s="39">
        <f>'[2]BRES 2009-15 (WFJ)'!G347</f>
        <v>3162.9399203150938</v>
      </c>
      <c r="I346" s="39">
        <f>'[2]BRES 2009-15 (WFJ)'!H347</f>
        <v>2993.933588810552</v>
      </c>
      <c r="J346" s="39">
        <f>'[2]BRES 2009-15 (WFJ)'!I347</f>
        <v>2681.0149528574411</v>
      </c>
      <c r="K346" s="39">
        <f>'[2]BRES 2009-15 (WFJ)'!J347</f>
        <v>2669.1570049443026</v>
      </c>
      <c r="L346" s="39">
        <f>'[2]BRES 2009-15 (WFJ)'!K347</f>
        <v>2653.0388836823995</v>
      </c>
      <c r="M346" s="39">
        <f>'[2]BRES 2009-15 (WFJ)'!L347</f>
        <v>2842.1886784820181</v>
      </c>
      <c r="N346" s="39">
        <f>'[2]BRES 2009-15 (WFJ)'!M347</f>
        <v>2784.3369723570054</v>
      </c>
      <c r="O346" s="39">
        <f>'[2]BRES 2009-15 (WFJ)'!N347</f>
        <v>2589.3782966096342</v>
      </c>
      <c r="P346" s="39">
        <f>'[2]BRES 2009-15 (WFJ)'!O347</f>
        <v>1735.8743316426419</v>
      </c>
      <c r="Q346" s="39">
        <f>'[2]BRES 2009-15 (WFJ)'!P347</f>
        <v>2133.4426346366326</v>
      </c>
      <c r="R346" s="39">
        <f>'[2]BRES 2009-15 (WFJ)'!Q347</f>
        <v>2835.4453325478244</v>
      </c>
      <c r="S346" s="39">
        <f>'[2]BRES 2009-15 (WFJ)'!R347</f>
        <v>3700.4145840598239</v>
      </c>
      <c r="T346" s="39">
        <f>'[2]BRES 2009-15 (WFJ)'!S347</f>
        <v>2982.1092812289116</v>
      </c>
      <c r="U346" s="39">
        <f>'[2]BRES 2009-15 (WFJ)'!T347</f>
        <v>3674.1323712525145</v>
      </c>
      <c r="V346" s="39">
        <f>'[2]BRES 2009-15 (WFJ)'!U347</f>
        <v>2884.0962673460022</v>
      </c>
    </row>
    <row r="347" spans="1:22" x14ac:dyDescent="0.35">
      <c r="A347" s="40">
        <v>4633</v>
      </c>
      <c r="B347" s="40">
        <f>VLOOKUP($A347,'SIC lookup'!$A:$D,2,FALSE)</f>
        <v>463</v>
      </c>
      <c r="C347" s="40">
        <f>VLOOKUP($A347,'SIC lookup'!$A:$D,3,FALSE)</f>
        <v>46</v>
      </c>
      <c r="D347" s="40" t="str">
        <f>VLOOKUP($A347,'SIC lookup'!$A:$D,4,FALSE)</f>
        <v>G</v>
      </c>
      <c r="E347" s="39">
        <f>'[2]BRES 2009-15 (WFJ)'!D348</f>
        <v>1563.9910749014998</v>
      </c>
      <c r="F347" s="39">
        <f>'[2]BRES 2009-15 (WFJ)'!E348</f>
        <v>1700.9651262586003</v>
      </c>
      <c r="G347" s="39">
        <f>'[2]BRES 2009-15 (WFJ)'!F348</f>
        <v>1656.5785144679435</v>
      </c>
      <c r="H347" s="39">
        <f>'[2]BRES 2009-15 (WFJ)'!G348</f>
        <v>1726.1234046564505</v>
      </c>
      <c r="I347" s="39">
        <f>'[2]BRES 2009-15 (WFJ)'!H348</f>
        <v>1239.496531740127</v>
      </c>
      <c r="J347" s="39">
        <f>'[2]BRES 2009-15 (WFJ)'!I348</f>
        <v>1548.5532656043242</v>
      </c>
      <c r="K347" s="39">
        <f>'[2]BRES 2009-15 (WFJ)'!J348</f>
        <v>1602.4375365055544</v>
      </c>
      <c r="L347" s="39">
        <f>'[2]BRES 2009-15 (WFJ)'!K348</f>
        <v>1629.3232293302856</v>
      </c>
      <c r="M347" s="39">
        <f>'[2]BRES 2009-15 (WFJ)'!L348</f>
        <v>1545.7295878324355</v>
      </c>
      <c r="N347" s="39">
        <f>'[2]BRES 2009-15 (WFJ)'!M348</f>
        <v>1421.3825158316251</v>
      </c>
      <c r="O347" s="39">
        <f>'[2]BRES 2009-15 (WFJ)'!N348</f>
        <v>1806.3933437599796</v>
      </c>
      <c r="P347" s="39">
        <f>'[2]BRES 2009-15 (WFJ)'!O348</f>
        <v>1552.4495941196001</v>
      </c>
      <c r="Q347" s="39">
        <f>'[2]BRES 2009-15 (WFJ)'!P348</f>
        <v>1616.5246937781421</v>
      </c>
      <c r="R347" s="39">
        <f>'[2]BRES 2009-15 (WFJ)'!Q348</f>
        <v>1716.8202751924591</v>
      </c>
      <c r="S347" s="39">
        <f>'[2]BRES 2009-15 (WFJ)'!R348</f>
        <v>2117.6444540387351</v>
      </c>
      <c r="T347" s="39">
        <f>'[2]BRES 2009-15 (WFJ)'!S348</f>
        <v>1828.8404774292587</v>
      </c>
      <c r="U347" s="39">
        <f>'[2]BRES 2009-15 (WFJ)'!T348</f>
        <v>1856.8851569234698</v>
      </c>
      <c r="V347" s="39">
        <f>'[2]BRES 2009-15 (WFJ)'!U348</f>
        <v>1302.2990870108704</v>
      </c>
    </row>
    <row r="348" spans="1:22" x14ac:dyDescent="0.35">
      <c r="A348" s="40">
        <v>4634</v>
      </c>
      <c r="B348" s="40">
        <f>VLOOKUP($A348,'SIC lookup'!$A:$D,2,FALSE)</f>
        <v>463</v>
      </c>
      <c r="C348" s="40">
        <f>VLOOKUP($A348,'SIC lookup'!$A:$D,3,FALSE)</f>
        <v>46</v>
      </c>
      <c r="D348" s="40" t="str">
        <f>VLOOKUP($A348,'SIC lookup'!$A:$D,4,FALSE)</f>
        <v>G</v>
      </c>
      <c r="E348" s="39">
        <f>'[2]BRES 2009-15 (WFJ)'!D349</f>
        <v>6068.2427712302861</v>
      </c>
      <c r="F348" s="39">
        <f>'[2]BRES 2009-15 (WFJ)'!E349</f>
        <v>5892.100696134914</v>
      </c>
      <c r="G348" s="39">
        <f>'[2]BRES 2009-15 (WFJ)'!F349</f>
        <v>5854.6703511302567</v>
      </c>
      <c r="H348" s="39">
        <f>'[2]BRES 2009-15 (WFJ)'!G349</f>
        <v>5614.7841870164484</v>
      </c>
      <c r="I348" s="39">
        <f>'[2]BRES 2009-15 (WFJ)'!H349</f>
        <v>5370.1292062330413</v>
      </c>
      <c r="J348" s="39">
        <f>'[2]BRES 2009-15 (WFJ)'!I349</f>
        <v>5429.6410139819327</v>
      </c>
      <c r="K348" s="39">
        <f>'[2]BRES 2009-15 (WFJ)'!J349</f>
        <v>5768.4895598024559</v>
      </c>
      <c r="L348" s="39">
        <f>'[2]BRES 2009-15 (WFJ)'!K349</f>
        <v>5381.1479467433983</v>
      </c>
      <c r="M348" s="39">
        <f>'[2]BRES 2009-15 (WFJ)'!L349</f>
        <v>5636.8558854575858</v>
      </c>
      <c r="N348" s="39">
        <f>'[2]BRES 2009-15 (WFJ)'!M349</f>
        <v>5180.3066242051682</v>
      </c>
      <c r="O348" s="39">
        <f>'[2]BRES 2009-15 (WFJ)'!N349</f>
        <v>6005.2119379307205</v>
      </c>
      <c r="P348" s="39">
        <f>'[2]BRES 2009-15 (WFJ)'!O349</f>
        <v>4203.398174969373</v>
      </c>
      <c r="Q348" s="39">
        <f>'[2]BRES 2009-15 (WFJ)'!P349</f>
        <v>4918.4279621247224</v>
      </c>
      <c r="R348" s="39">
        <f>'[2]BRES 2009-15 (WFJ)'!Q349</f>
        <v>7796.4776724767889</v>
      </c>
      <c r="S348" s="39">
        <f>'[2]BRES 2009-15 (WFJ)'!R349</f>
        <v>9988.8300316058085</v>
      </c>
      <c r="T348" s="39">
        <f>'[2]BRES 2009-15 (WFJ)'!S349</f>
        <v>8471.6288126600139</v>
      </c>
      <c r="U348" s="39">
        <f>'[2]BRES 2009-15 (WFJ)'!T349</f>
        <v>9432.8139799708388</v>
      </c>
      <c r="V348" s="39">
        <f>'[2]BRES 2009-15 (WFJ)'!U349</f>
        <v>7462.3965569075463</v>
      </c>
    </row>
    <row r="349" spans="1:22" x14ac:dyDescent="0.35">
      <c r="A349" s="40">
        <v>4635</v>
      </c>
      <c r="B349" s="40">
        <f>VLOOKUP($A349,'SIC lookup'!$A:$D,2,FALSE)</f>
        <v>463</v>
      </c>
      <c r="C349" s="40">
        <f>VLOOKUP($A349,'SIC lookup'!$A:$D,3,FALSE)</f>
        <v>46</v>
      </c>
      <c r="D349" s="40" t="str">
        <f>VLOOKUP($A349,'SIC lookup'!$A:$D,4,FALSE)</f>
        <v>G</v>
      </c>
      <c r="E349" s="39">
        <f>'[2]BRES 2009-15 (WFJ)'!D350</f>
        <v>527.54084030523654</v>
      </c>
      <c r="F349" s="39">
        <f>'[2]BRES 2009-15 (WFJ)'!E350</f>
        <v>354.09416173666352</v>
      </c>
      <c r="G349" s="39">
        <f>'[2]BRES 2009-15 (WFJ)'!F350</f>
        <v>225.26704438162997</v>
      </c>
      <c r="H349" s="39">
        <f>'[2]BRES 2009-15 (WFJ)'!G350</f>
        <v>133.34579533091065</v>
      </c>
      <c r="I349" s="39">
        <f>'[2]BRES 2009-15 (WFJ)'!H350</f>
        <v>129.19618176859458</v>
      </c>
      <c r="J349" s="39">
        <f>'[2]BRES 2009-15 (WFJ)'!I350</f>
        <v>116.39199535932917</v>
      </c>
      <c r="K349" s="39">
        <f>'[2]BRES 2009-15 (WFJ)'!J350</f>
        <v>129.56046777598152</v>
      </c>
      <c r="L349" s="39">
        <f>'[2]BRES 2009-15 (WFJ)'!K350</f>
        <v>138.832076895857</v>
      </c>
      <c r="M349" s="39">
        <f>'[2]BRES 2009-15 (WFJ)'!L350</f>
        <v>129.97573464538897</v>
      </c>
      <c r="N349" s="39">
        <f>'[2]BRES 2009-15 (WFJ)'!M350</f>
        <v>111.03485065264285</v>
      </c>
      <c r="O349" s="39">
        <f>'[2]BRES 2009-15 (WFJ)'!N350</f>
        <v>114.01411454933589</v>
      </c>
      <c r="P349" s="39">
        <f>'[2]BRES 2009-15 (WFJ)'!O350</f>
        <v>105.54607801605202</v>
      </c>
      <c r="Q349" s="39">
        <f>'[2]BRES 2009-15 (WFJ)'!P350</f>
        <v>122.29271364246593</v>
      </c>
      <c r="R349" s="39">
        <f>'[2]BRES 2009-15 (WFJ)'!Q350</f>
        <v>166.49766896465778</v>
      </c>
      <c r="S349" s="39">
        <f>'[2]BRES 2009-15 (WFJ)'!R350</f>
        <v>210.20352811588427</v>
      </c>
      <c r="T349" s="39">
        <f>'[2]BRES 2009-15 (WFJ)'!S350</f>
        <v>160.8979873585304</v>
      </c>
      <c r="U349" s="39">
        <f>'[2]BRES 2009-15 (WFJ)'!T350</f>
        <v>196.15699796728498</v>
      </c>
      <c r="V349" s="39">
        <f>'[2]BRES 2009-15 (WFJ)'!U350</f>
        <v>354.43598791120115</v>
      </c>
    </row>
    <row r="350" spans="1:22" x14ac:dyDescent="0.35">
      <c r="A350" s="40">
        <v>4636</v>
      </c>
      <c r="B350" s="40">
        <f>VLOOKUP($A350,'SIC lookup'!$A:$D,2,FALSE)</f>
        <v>463</v>
      </c>
      <c r="C350" s="40">
        <f>VLOOKUP($A350,'SIC lookup'!$A:$D,3,FALSE)</f>
        <v>46</v>
      </c>
      <c r="D350" s="40" t="str">
        <f>VLOOKUP($A350,'SIC lookup'!$A:$D,4,FALSE)</f>
        <v>G</v>
      </c>
      <c r="E350" s="39">
        <f>'[2]BRES 2009-15 (WFJ)'!D351</f>
        <v>747.05663161849498</v>
      </c>
      <c r="F350" s="39">
        <f>'[2]BRES 2009-15 (WFJ)'!E351</f>
        <v>765.07917937717798</v>
      </c>
      <c r="G350" s="39">
        <f>'[2]BRES 2009-15 (WFJ)'!F351</f>
        <v>809.08844421543938</v>
      </c>
      <c r="H350" s="39">
        <f>'[2]BRES 2009-15 (WFJ)'!G351</f>
        <v>692.46254537826758</v>
      </c>
      <c r="I350" s="39">
        <f>'[2]BRES 2009-15 (WFJ)'!H351</f>
        <v>718.45248347866436</v>
      </c>
      <c r="J350" s="39">
        <f>'[2]BRES 2009-15 (WFJ)'!I351</f>
        <v>744.030237476911</v>
      </c>
      <c r="K350" s="39">
        <f>'[2]BRES 2009-15 (WFJ)'!J351</f>
        <v>807.36648117550317</v>
      </c>
      <c r="L350" s="39">
        <f>'[2]BRES 2009-15 (WFJ)'!K351</f>
        <v>691.54399055630859</v>
      </c>
      <c r="M350" s="39">
        <f>'[2]BRES 2009-15 (WFJ)'!L351</f>
        <v>673.79897779806083</v>
      </c>
      <c r="N350" s="39">
        <f>'[2]BRES 2009-15 (WFJ)'!M351</f>
        <v>714.28808806598477</v>
      </c>
      <c r="O350" s="39">
        <f>'[2]BRES 2009-15 (WFJ)'!N351</f>
        <v>725.72196833473015</v>
      </c>
      <c r="P350" s="39">
        <f>'[2]BRES 2009-15 (WFJ)'!O351</f>
        <v>622.00455685187933</v>
      </c>
      <c r="Q350" s="39">
        <f>'[2]BRES 2009-15 (WFJ)'!P351</f>
        <v>723.47958322937814</v>
      </c>
      <c r="R350" s="39">
        <f>'[2]BRES 2009-15 (WFJ)'!Q351</f>
        <v>873.36501804215698</v>
      </c>
      <c r="S350" s="39">
        <f>'[2]BRES 2009-15 (WFJ)'!R351</f>
        <v>1212.3124270049761</v>
      </c>
      <c r="T350" s="39">
        <f>'[2]BRES 2009-15 (WFJ)'!S351</f>
        <v>997.36764834666678</v>
      </c>
      <c r="U350" s="39">
        <f>'[2]BRES 2009-15 (WFJ)'!T351</f>
        <v>1110.8787501463341</v>
      </c>
      <c r="V350" s="39">
        <f>'[2]BRES 2009-15 (WFJ)'!U351</f>
        <v>892.16601528505191</v>
      </c>
    </row>
    <row r="351" spans="1:22" x14ac:dyDescent="0.35">
      <c r="A351" s="40">
        <v>4637</v>
      </c>
      <c r="B351" s="40">
        <f>VLOOKUP($A351,'SIC lookup'!$A:$D,2,FALSE)</f>
        <v>463</v>
      </c>
      <c r="C351" s="40">
        <f>VLOOKUP($A351,'SIC lookup'!$A:$D,3,FALSE)</f>
        <v>46</v>
      </c>
      <c r="D351" s="40" t="str">
        <f>VLOOKUP($A351,'SIC lookup'!$A:$D,4,FALSE)</f>
        <v>G</v>
      </c>
      <c r="E351" s="39">
        <f>'[2]BRES 2009-15 (WFJ)'!D352</f>
        <v>461.2495929256325</v>
      </c>
      <c r="F351" s="39">
        <f>'[2]BRES 2009-15 (WFJ)'!E352</f>
        <v>546.96419371113404</v>
      </c>
      <c r="G351" s="39">
        <f>'[2]BRES 2009-15 (WFJ)'!F352</f>
        <v>495.51025336003886</v>
      </c>
      <c r="H351" s="39">
        <f>'[2]BRES 2009-15 (WFJ)'!G352</f>
        <v>435.78751711368375</v>
      </c>
      <c r="I351" s="39">
        <f>'[2]BRES 2009-15 (WFJ)'!H352</f>
        <v>416.76135336003301</v>
      </c>
      <c r="J351" s="39">
        <f>'[2]BRES 2009-15 (WFJ)'!I352</f>
        <v>455.70351760745376</v>
      </c>
      <c r="K351" s="39">
        <f>'[2]BRES 2009-15 (WFJ)'!J352</f>
        <v>445.364849706575</v>
      </c>
      <c r="L351" s="39">
        <f>'[2]BRES 2009-15 (WFJ)'!K352</f>
        <v>526.8980883548162</v>
      </c>
      <c r="M351" s="39">
        <f>'[2]BRES 2009-15 (WFJ)'!L352</f>
        <v>495.30781537249607</v>
      </c>
      <c r="N351" s="39">
        <f>'[2]BRES 2009-15 (WFJ)'!M352</f>
        <v>502.61586068356166</v>
      </c>
      <c r="O351" s="39">
        <f>'[2]BRES 2009-15 (WFJ)'!N352</f>
        <v>549.41610642853368</v>
      </c>
      <c r="P351" s="39">
        <f>'[2]BRES 2009-15 (WFJ)'!O352</f>
        <v>379.14610549455585</v>
      </c>
      <c r="Q351" s="39">
        <f>'[2]BRES 2009-15 (WFJ)'!P352</f>
        <v>393.59755735348278</v>
      </c>
      <c r="R351" s="39">
        <f>'[2]BRES 2009-15 (WFJ)'!Q352</f>
        <v>726.80718967206894</v>
      </c>
      <c r="S351" s="39">
        <f>'[2]BRES 2009-15 (WFJ)'!R352</f>
        <v>913.65691923636825</v>
      </c>
      <c r="T351" s="39">
        <f>'[2]BRES 2009-15 (WFJ)'!S352</f>
        <v>743.52858754501017</v>
      </c>
      <c r="U351" s="39">
        <f>'[2]BRES 2009-15 (WFJ)'!T352</f>
        <v>1020.4229324308503</v>
      </c>
      <c r="V351" s="39">
        <f>'[2]BRES 2009-15 (WFJ)'!U352</f>
        <v>804.06335543283922</v>
      </c>
    </row>
    <row r="352" spans="1:22" x14ac:dyDescent="0.35">
      <c r="A352" s="40">
        <v>4638</v>
      </c>
      <c r="B352" s="40">
        <f>VLOOKUP($A352,'SIC lookup'!$A:$D,2,FALSE)</f>
        <v>463</v>
      </c>
      <c r="C352" s="40">
        <f>VLOOKUP($A352,'SIC lookup'!$A:$D,3,FALSE)</f>
        <v>46</v>
      </c>
      <c r="D352" s="40" t="str">
        <f>VLOOKUP($A352,'SIC lookup'!$A:$D,4,FALSE)</f>
        <v>G</v>
      </c>
      <c r="E352" s="39">
        <f>'[2]BRES 2009-15 (WFJ)'!D353</f>
        <v>2328.5637683139066</v>
      </c>
      <c r="F352" s="39">
        <f>'[2]BRES 2009-15 (WFJ)'!E353</f>
        <v>2480.6280383516105</v>
      </c>
      <c r="G352" s="39">
        <f>'[2]BRES 2009-15 (WFJ)'!F353</f>
        <v>2125.685552201131</v>
      </c>
      <c r="H352" s="39">
        <f>'[2]BRES 2009-15 (WFJ)'!G353</f>
        <v>1961.9215323688411</v>
      </c>
      <c r="I352" s="39">
        <f>'[2]BRES 2009-15 (WFJ)'!H353</f>
        <v>1888.1753811544004</v>
      </c>
      <c r="J352" s="39">
        <f>'[2]BRES 2009-15 (WFJ)'!I353</f>
        <v>2251.7737801431217</v>
      </c>
      <c r="K352" s="39">
        <f>'[2]BRES 2009-15 (WFJ)'!J353</f>
        <v>2366.3846232763226</v>
      </c>
      <c r="L352" s="39">
        <f>'[2]BRES 2009-15 (WFJ)'!K353</f>
        <v>2349.780747874358</v>
      </c>
      <c r="M352" s="39">
        <f>'[2]BRES 2009-15 (WFJ)'!L353</f>
        <v>2713.0644323166093</v>
      </c>
      <c r="N352" s="39">
        <f>'[2]BRES 2009-15 (WFJ)'!M353</f>
        <v>2817.3102463187565</v>
      </c>
      <c r="O352" s="39">
        <f>'[2]BRES 2009-15 (WFJ)'!N353</f>
        <v>3300.1546054098635</v>
      </c>
      <c r="P352" s="39">
        <f>'[2]BRES 2009-15 (WFJ)'!O353</f>
        <v>2171.3799933593614</v>
      </c>
      <c r="Q352" s="39">
        <f>'[2]BRES 2009-15 (WFJ)'!P353</f>
        <v>2736.684843948628</v>
      </c>
      <c r="R352" s="39">
        <f>'[2]BRES 2009-15 (WFJ)'!Q353</f>
        <v>3346.9022437985395</v>
      </c>
      <c r="S352" s="39">
        <f>'[2]BRES 2009-15 (WFJ)'!R353</f>
        <v>3887.7246586185329</v>
      </c>
      <c r="T352" s="39">
        <f>'[2]BRES 2009-15 (WFJ)'!S353</f>
        <v>3266.9286998449438</v>
      </c>
      <c r="U352" s="39">
        <f>'[2]BRES 2009-15 (WFJ)'!T353</f>
        <v>3720.8848163638881</v>
      </c>
      <c r="V352" s="39">
        <f>'[2]BRES 2009-15 (WFJ)'!U353</f>
        <v>2984.3510182123136</v>
      </c>
    </row>
    <row r="353" spans="1:22" x14ac:dyDescent="0.35">
      <c r="A353" s="40">
        <v>4639</v>
      </c>
      <c r="B353" s="40">
        <f>VLOOKUP($A353,'SIC lookup'!$A:$D,2,FALSE)</f>
        <v>463</v>
      </c>
      <c r="C353" s="40">
        <f>VLOOKUP($A353,'SIC lookup'!$A:$D,3,FALSE)</f>
        <v>46</v>
      </c>
      <c r="D353" s="40" t="str">
        <f>VLOOKUP($A353,'SIC lookup'!$A:$D,4,FALSE)</f>
        <v>G</v>
      </c>
      <c r="E353" s="39">
        <f>'[2]BRES 2009-15 (WFJ)'!D354</f>
        <v>8908.6261298313948</v>
      </c>
      <c r="F353" s="39">
        <f>'[2]BRES 2009-15 (WFJ)'!E354</f>
        <v>9032.777777368774</v>
      </c>
      <c r="G353" s="39">
        <f>'[2]BRES 2009-15 (WFJ)'!F354</f>
        <v>9337.4787963816925</v>
      </c>
      <c r="H353" s="39">
        <f>'[2]BRES 2009-15 (WFJ)'!G354</f>
        <v>8955.7862664328968</v>
      </c>
      <c r="I353" s="39">
        <f>'[2]BRES 2009-15 (WFJ)'!H354</f>
        <v>9565.8371016900037</v>
      </c>
      <c r="J353" s="39">
        <f>'[2]BRES 2009-15 (WFJ)'!I354</f>
        <v>9375.9822350971535</v>
      </c>
      <c r="K353" s="39">
        <f>'[2]BRES 2009-15 (WFJ)'!J354</f>
        <v>9809.9360180674139</v>
      </c>
      <c r="L353" s="39">
        <f>'[2]BRES 2009-15 (WFJ)'!K354</f>
        <v>9329.9340617890666</v>
      </c>
      <c r="M353" s="39">
        <f>'[2]BRES 2009-15 (WFJ)'!L354</f>
        <v>9080.1422933281083</v>
      </c>
      <c r="N353" s="39">
        <f>'[2]BRES 2009-15 (WFJ)'!M354</f>
        <v>9060.5681875951541</v>
      </c>
      <c r="O353" s="39">
        <f>'[2]BRES 2009-15 (WFJ)'!N354</f>
        <v>8979.4553351827235</v>
      </c>
      <c r="P353" s="39">
        <f>'[2]BRES 2009-15 (WFJ)'!O354</f>
        <v>7459.9558054063955</v>
      </c>
      <c r="Q353" s="39">
        <f>'[2]BRES 2009-15 (WFJ)'!P354</f>
        <v>7851.3977498188215</v>
      </c>
      <c r="R353" s="39">
        <f>'[2]BRES 2009-15 (WFJ)'!Q354</f>
        <v>9425.5626490531395</v>
      </c>
      <c r="S353" s="39">
        <f>'[2]BRES 2009-15 (WFJ)'!R354</f>
        <v>11787.006747369411</v>
      </c>
      <c r="T353" s="39">
        <f>'[2]BRES 2009-15 (WFJ)'!S354</f>
        <v>10114.58714320302</v>
      </c>
      <c r="U353" s="39">
        <f>'[2]BRES 2009-15 (WFJ)'!T354</f>
        <v>11965.576876004385</v>
      </c>
      <c r="V353" s="39">
        <f>'[2]BRES 2009-15 (WFJ)'!U354</f>
        <v>10089.273564455134</v>
      </c>
    </row>
    <row r="354" spans="1:22" x14ac:dyDescent="0.35">
      <c r="A354" s="40">
        <v>4641</v>
      </c>
      <c r="B354" s="40">
        <f>VLOOKUP($A354,'SIC lookup'!$A:$D,2,FALSE)</f>
        <v>464</v>
      </c>
      <c r="C354" s="40">
        <f>VLOOKUP($A354,'SIC lookup'!$A:$D,3,FALSE)</f>
        <v>46</v>
      </c>
      <c r="D354" s="40" t="str">
        <f>VLOOKUP($A354,'SIC lookup'!$A:$D,4,FALSE)</f>
        <v>G</v>
      </c>
      <c r="E354" s="39">
        <f>'[2]BRES 2009-15 (WFJ)'!D355</f>
        <v>3983.4598430002566</v>
      </c>
      <c r="F354" s="39">
        <f>'[2]BRES 2009-15 (WFJ)'!E355</f>
        <v>3766.9409709742554</v>
      </c>
      <c r="G354" s="39">
        <f>'[2]BRES 2009-15 (WFJ)'!F355</f>
        <v>4137.9191389496127</v>
      </c>
      <c r="H354" s="39">
        <f>'[2]BRES 2009-15 (WFJ)'!G355</f>
        <v>3733.751638603318</v>
      </c>
      <c r="I354" s="39">
        <f>'[2]BRES 2009-15 (WFJ)'!H355</f>
        <v>3371.0953699832935</v>
      </c>
      <c r="J354" s="39">
        <f>'[2]BRES 2009-15 (WFJ)'!I355</f>
        <v>3172.8167140967253</v>
      </c>
      <c r="K354" s="39">
        <f>'[2]BRES 2009-15 (WFJ)'!J355</f>
        <v>3441.2959512770271</v>
      </c>
      <c r="L354" s="39">
        <f>'[2]BRES 2009-15 (WFJ)'!K355</f>
        <v>2921.3315815812612</v>
      </c>
      <c r="M354" s="39">
        <f>'[2]BRES 2009-15 (WFJ)'!L355</f>
        <v>2796.8138874524511</v>
      </c>
      <c r="N354" s="39">
        <f>'[2]BRES 2009-15 (WFJ)'!M355</f>
        <v>2764.7762853620084</v>
      </c>
      <c r="O354" s="39">
        <f>'[2]BRES 2009-15 (WFJ)'!N355</f>
        <v>2731.7836012962898</v>
      </c>
      <c r="P354" s="39">
        <f>'[2]BRES 2009-15 (WFJ)'!O355</f>
        <v>2259.5058449067451</v>
      </c>
      <c r="Q354" s="39">
        <f>'[2]BRES 2009-15 (WFJ)'!P355</f>
        <v>2811.7047439141747</v>
      </c>
      <c r="R354" s="39">
        <f>'[2]BRES 2009-15 (WFJ)'!Q355</f>
        <v>2018.9088602001914</v>
      </c>
      <c r="S354" s="39">
        <f>'[2]BRES 2009-15 (WFJ)'!R355</f>
        <v>2442.3152499404969</v>
      </c>
      <c r="T354" s="39">
        <f>'[2]BRES 2009-15 (WFJ)'!S355</f>
        <v>2574.3677977364864</v>
      </c>
      <c r="U354" s="39">
        <f>'[2]BRES 2009-15 (WFJ)'!T355</f>
        <v>3314.3418153954217</v>
      </c>
      <c r="V354" s="39">
        <f>'[2]BRES 2009-15 (WFJ)'!U355</f>
        <v>2344.340891469802</v>
      </c>
    </row>
    <row r="355" spans="1:22" x14ac:dyDescent="0.35">
      <c r="A355" s="40">
        <v>4642</v>
      </c>
      <c r="B355" s="40">
        <f>VLOOKUP($A355,'SIC lookup'!$A:$D,2,FALSE)</f>
        <v>464</v>
      </c>
      <c r="C355" s="40">
        <f>VLOOKUP($A355,'SIC lookup'!$A:$D,3,FALSE)</f>
        <v>46</v>
      </c>
      <c r="D355" s="40" t="str">
        <f>VLOOKUP($A355,'SIC lookup'!$A:$D,4,FALSE)</f>
        <v>G</v>
      </c>
      <c r="E355" s="39">
        <f>'[2]BRES 2009-15 (WFJ)'!D356</f>
        <v>11325.976770500203</v>
      </c>
      <c r="F355" s="39">
        <f>'[2]BRES 2009-15 (WFJ)'!E356</f>
        <v>11995.07536284549</v>
      </c>
      <c r="G355" s="39">
        <f>'[2]BRES 2009-15 (WFJ)'!F356</f>
        <v>13955.309230870305</v>
      </c>
      <c r="H355" s="39">
        <f>'[2]BRES 2009-15 (WFJ)'!G356</f>
        <v>11990.624476573532</v>
      </c>
      <c r="I355" s="39">
        <f>'[2]BRES 2009-15 (WFJ)'!H356</f>
        <v>11242.022489198143</v>
      </c>
      <c r="J355" s="39">
        <f>'[2]BRES 2009-15 (WFJ)'!I356</f>
        <v>11119.110256324691</v>
      </c>
      <c r="K355" s="39">
        <f>'[2]BRES 2009-15 (WFJ)'!J356</f>
        <v>10658.836239653161</v>
      </c>
      <c r="L355" s="39">
        <f>'[2]BRES 2009-15 (WFJ)'!K356</f>
        <v>9955.9697780078113</v>
      </c>
      <c r="M355" s="39">
        <f>'[2]BRES 2009-15 (WFJ)'!L356</f>
        <v>10077.372845655187</v>
      </c>
      <c r="N355" s="39">
        <f>'[2]BRES 2009-15 (WFJ)'!M356</f>
        <v>9743.711657338783</v>
      </c>
      <c r="O355" s="39">
        <f>'[2]BRES 2009-15 (WFJ)'!N356</f>
        <v>10130.683100700462</v>
      </c>
      <c r="P355" s="39">
        <f>'[2]BRES 2009-15 (WFJ)'!O356</f>
        <v>8842.3020116554653</v>
      </c>
      <c r="Q355" s="39">
        <f>'[2]BRES 2009-15 (WFJ)'!P356</f>
        <v>10255.117558303928</v>
      </c>
      <c r="R355" s="39">
        <f>'[2]BRES 2009-15 (WFJ)'!Q356</f>
        <v>7964.9693255009033</v>
      </c>
      <c r="S355" s="39">
        <f>'[2]BRES 2009-15 (WFJ)'!R356</f>
        <v>9976.3426933018927</v>
      </c>
      <c r="T355" s="39">
        <f>'[2]BRES 2009-15 (WFJ)'!S356</f>
        <v>10182.544057118424</v>
      </c>
      <c r="U355" s="39">
        <f>'[2]BRES 2009-15 (WFJ)'!T356</f>
        <v>12441.23218713749</v>
      </c>
      <c r="V355" s="39">
        <f>'[2]BRES 2009-15 (WFJ)'!U356</f>
        <v>7888.7324166521621</v>
      </c>
    </row>
    <row r="356" spans="1:22" x14ac:dyDescent="0.35">
      <c r="A356" s="40">
        <v>4643</v>
      </c>
      <c r="B356" s="40">
        <f>VLOOKUP($A356,'SIC lookup'!$A:$D,2,FALSE)</f>
        <v>464</v>
      </c>
      <c r="C356" s="40">
        <f>VLOOKUP($A356,'SIC lookup'!$A:$D,3,FALSE)</f>
        <v>46</v>
      </c>
      <c r="D356" s="40" t="str">
        <f>VLOOKUP($A356,'SIC lookup'!$A:$D,4,FALSE)</f>
        <v>G</v>
      </c>
      <c r="E356" s="39">
        <f>'[2]BRES 2009-15 (WFJ)'!D357</f>
        <v>9934.4402121926469</v>
      </c>
      <c r="F356" s="39">
        <f>'[2]BRES 2009-15 (WFJ)'!E357</f>
        <v>10149.138502869111</v>
      </c>
      <c r="G356" s="39">
        <f>'[2]BRES 2009-15 (WFJ)'!F357</f>
        <v>10296.913178061192</v>
      </c>
      <c r="H356" s="39">
        <f>'[2]BRES 2009-15 (WFJ)'!G357</f>
        <v>9330.1992189472239</v>
      </c>
      <c r="I356" s="39">
        <f>'[2]BRES 2009-15 (WFJ)'!H357</f>
        <v>8371.0998661730009</v>
      </c>
      <c r="J356" s="39">
        <f>'[2]BRES 2009-15 (WFJ)'!I357</f>
        <v>8690.6519330096162</v>
      </c>
      <c r="K356" s="39">
        <f>'[2]BRES 2009-15 (WFJ)'!J357</f>
        <v>8311.4329024309318</v>
      </c>
      <c r="L356" s="39">
        <f>'[2]BRES 2009-15 (WFJ)'!K357</f>
        <v>7998.6491876681657</v>
      </c>
      <c r="M356" s="39">
        <f>'[2]BRES 2009-15 (WFJ)'!L357</f>
        <v>7338.7219754616854</v>
      </c>
      <c r="N356" s="39">
        <f>'[2]BRES 2009-15 (WFJ)'!M357</f>
        <v>7238.5583979214362</v>
      </c>
      <c r="O356" s="39">
        <f>'[2]BRES 2009-15 (WFJ)'!N357</f>
        <v>6442.7725229880043</v>
      </c>
      <c r="P356" s="39">
        <f>'[2]BRES 2009-15 (WFJ)'!O357</f>
        <v>6120.6478057269769</v>
      </c>
      <c r="Q356" s="39">
        <f>'[2]BRES 2009-15 (WFJ)'!P357</f>
        <v>6543.1740148031977</v>
      </c>
      <c r="R356" s="39">
        <f>'[2]BRES 2009-15 (WFJ)'!Q357</f>
        <v>5513.3659243985476</v>
      </c>
      <c r="S356" s="39">
        <f>'[2]BRES 2009-15 (WFJ)'!R357</f>
        <v>5200.9764035801463</v>
      </c>
      <c r="T356" s="39">
        <f>'[2]BRES 2009-15 (WFJ)'!S357</f>
        <v>5762.3465534738289</v>
      </c>
      <c r="U356" s="39">
        <f>'[2]BRES 2009-15 (WFJ)'!T357</f>
        <v>5666.1930759979996</v>
      </c>
      <c r="V356" s="39">
        <f>'[2]BRES 2009-15 (WFJ)'!U357</f>
        <v>4367.6640453171731</v>
      </c>
    </row>
    <row r="357" spans="1:22" x14ac:dyDescent="0.35">
      <c r="A357" s="40">
        <v>4644</v>
      </c>
      <c r="B357" s="40">
        <f>VLOOKUP($A357,'SIC lookup'!$A:$D,2,FALSE)</f>
        <v>464</v>
      </c>
      <c r="C357" s="40">
        <f>VLOOKUP($A357,'SIC lookup'!$A:$D,3,FALSE)</f>
        <v>46</v>
      </c>
      <c r="D357" s="40" t="str">
        <f>VLOOKUP($A357,'SIC lookup'!$A:$D,4,FALSE)</f>
        <v>G</v>
      </c>
      <c r="E357" s="39">
        <f>'[2]BRES 2009-15 (WFJ)'!D358</f>
        <v>678.80815239601009</v>
      </c>
      <c r="F357" s="39">
        <f>'[2]BRES 2009-15 (WFJ)'!E358</f>
        <v>671.86549496964369</v>
      </c>
      <c r="G357" s="39">
        <f>'[2]BRES 2009-15 (WFJ)'!F358</f>
        <v>625.44370297998148</v>
      </c>
      <c r="H357" s="39">
        <f>'[2]BRES 2009-15 (WFJ)'!G358</f>
        <v>603.53030457825446</v>
      </c>
      <c r="I357" s="39">
        <f>'[2]BRES 2009-15 (WFJ)'!H358</f>
        <v>588.3623660408947</v>
      </c>
      <c r="J357" s="39">
        <f>'[2]BRES 2009-15 (WFJ)'!I358</f>
        <v>515.20132246519142</v>
      </c>
      <c r="K357" s="39">
        <f>'[2]BRES 2009-15 (WFJ)'!J358</f>
        <v>519.53406573985922</v>
      </c>
      <c r="L357" s="39">
        <f>'[2]BRES 2009-15 (WFJ)'!K358</f>
        <v>473.13963344182815</v>
      </c>
      <c r="M357" s="39">
        <f>'[2]BRES 2009-15 (WFJ)'!L358</f>
        <v>544.57359639493723</v>
      </c>
      <c r="N357" s="39">
        <f>'[2]BRES 2009-15 (WFJ)'!M358</f>
        <v>531.43274935103182</v>
      </c>
      <c r="O357" s="39">
        <f>'[2]BRES 2009-15 (WFJ)'!N358</f>
        <v>382.32835279164158</v>
      </c>
      <c r="P357" s="39">
        <f>'[2]BRES 2009-15 (WFJ)'!O358</f>
        <v>377.09666708647717</v>
      </c>
      <c r="Q357" s="39">
        <f>'[2]BRES 2009-15 (WFJ)'!P358</f>
        <v>508.69658195815663</v>
      </c>
      <c r="R357" s="39">
        <f>'[2]BRES 2009-15 (WFJ)'!Q358</f>
        <v>251.24199149157937</v>
      </c>
      <c r="S357" s="39">
        <f>'[2]BRES 2009-15 (WFJ)'!R358</f>
        <v>413.12277555448537</v>
      </c>
      <c r="T357" s="39">
        <f>'[2]BRES 2009-15 (WFJ)'!S358</f>
        <v>413.73768177907817</v>
      </c>
      <c r="U357" s="39">
        <f>'[2]BRES 2009-15 (WFJ)'!T358</f>
        <v>579.32377638006449</v>
      </c>
      <c r="V357" s="39">
        <f>'[2]BRES 2009-15 (WFJ)'!U358</f>
        <v>547.85676988559942</v>
      </c>
    </row>
    <row r="358" spans="1:22" x14ac:dyDescent="0.35">
      <c r="A358" s="40">
        <v>4645</v>
      </c>
      <c r="B358" s="40">
        <f>VLOOKUP($A358,'SIC lookup'!$A:$D,2,FALSE)</f>
        <v>464</v>
      </c>
      <c r="C358" s="40">
        <f>VLOOKUP($A358,'SIC lookup'!$A:$D,3,FALSE)</f>
        <v>46</v>
      </c>
      <c r="D358" s="40" t="str">
        <f>VLOOKUP($A358,'SIC lookup'!$A:$D,4,FALSE)</f>
        <v>G</v>
      </c>
      <c r="E358" s="39">
        <f>'[2]BRES 2009-15 (WFJ)'!D359</f>
        <v>4367.73976531466</v>
      </c>
      <c r="F358" s="39">
        <f>'[2]BRES 2009-15 (WFJ)'!E359</f>
        <v>4564.9028327803089</v>
      </c>
      <c r="G358" s="39">
        <f>'[2]BRES 2009-15 (WFJ)'!F359</f>
        <v>5326.9092492002073</v>
      </c>
      <c r="H358" s="39">
        <f>'[2]BRES 2009-15 (WFJ)'!G359</f>
        <v>5259.2197238109866</v>
      </c>
      <c r="I358" s="39">
        <f>'[2]BRES 2009-15 (WFJ)'!H359</f>
        <v>6261.4148218423679</v>
      </c>
      <c r="J358" s="39">
        <f>'[2]BRES 2009-15 (WFJ)'!I359</f>
        <v>5574.308759904603</v>
      </c>
      <c r="K358" s="39">
        <f>'[2]BRES 2009-15 (WFJ)'!J359</f>
        <v>7025.2657298218137</v>
      </c>
      <c r="L358" s="39">
        <f>'[2]BRES 2009-15 (WFJ)'!K359</f>
        <v>6868.6313423066586</v>
      </c>
      <c r="M358" s="39">
        <f>'[2]BRES 2009-15 (WFJ)'!L359</f>
        <v>6107.0315728493315</v>
      </c>
      <c r="N358" s="39">
        <f>'[2]BRES 2009-15 (WFJ)'!M359</f>
        <v>6588.0908227566215</v>
      </c>
      <c r="O358" s="39">
        <f>'[2]BRES 2009-15 (WFJ)'!N359</f>
        <v>5580.7491111401105</v>
      </c>
      <c r="P358" s="39">
        <f>'[2]BRES 2009-15 (WFJ)'!O359</f>
        <v>5999.7309396503369</v>
      </c>
      <c r="Q358" s="39">
        <f>'[2]BRES 2009-15 (WFJ)'!P359</f>
        <v>5643.9628850791842</v>
      </c>
      <c r="R358" s="39">
        <f>'[2]BRES 2009-15 (WFJ)'!Q359</f>
        <v>7137.4659408262569</v>
      </c>
      <c r="S358" s="39">
        <f>'[2]BRES 2009-15 (WFJ)'!R359</f>
        <v>6246.7909865329375</v>
      </c>
      <c r="T358" s="39">
        <f>'[2]BRES 2009-15 (WFJ)'!S359</f>
        <v>9924.7075307923333</v>
      </c>
      <c r="U358" s="39">
        <f>'[2]BRES 2009-15 (WFJ)'!T359</f>
        <v>11207.374179198194</v>
      </c>
      <c r="V358" s="39">
        <f>'[2]BRES 2009-15 (WFJ)'!U359</f>
        <v>10564.217788256145</v>
      </c>
    </row>
    <row r="359" spans="1:22" x14ac:dyDescent="0.35">
      <c r="A359" s="40">
        <v>4646</v>
      </c>
      <c r="B359" s="40">
        <f>VLOOKUP($A359,'SIC lookup'!$A:$D,2,FALSE)</f>
        <v>464</v>
      </c>
      <c r="C359" s="40">
        <f>VLOOKUP($A359,'SIC lookup'!$A:$D,3,FALSE)</f>
        <v>46</v>
      </c>
      <c r="D359" s="40" t="str">
        <f>VLOOKUP($A359,'SIC lookup'!$A:$D,4,FALSE)</f>
        <v>G</v>
      </c>
      <c r="E359" s="39">
        <f>'[2]BRES 2009-15 (WFJ)'!D360</f>
        <v>5957.9926369823206</v>
      </c>
      <c r="F359" s="39">
        <f>'[2]BRES 2009-15 (WFJ)'!E360</f>
        <v>6967.4157523386948</v>
      </c>
      <c r="G359" s="39">
        <f>'[2]BRES 2009-15 (WFJ)'!F360</f>
        <v>7566.8627468121731</v>
      </c>
      <c r="H359" s="39">
        <f>'[2]BRES 2009-15 (WFJ)'!G360</f>
        <v>7418.7525791862281</v>
      </c>
      <c r="I359" s="39">
        <f>'[2]BRES 2009-15 (WFJ)'!H360</f>
        <v>7591.2363189662983</v>
      </c>
      <c r="J359" s="39">
        <f>'[2]BRES 2009-15 (WFJ)'!I360</f>
        <v>8046.3423284286791</v>
      </c>
      <c r="K359" s="39">
        <f>'[2]BRES 2009-15 (WFJ)'!J360</f>
        <v>8940.1666485523838</v>
      </c>
      <c r="L359" s="39">
        <f>'[2]BRES 2009-15 (WFJ)'!K360</f>
        <v>8753.3420586590546</v>
      </c>
      <c r="M359" s="39">
        <f>'[2]BRES 2009-15 (WFJ)'!L360</f>
        <v>9036.0435401916511</v>
      </c>
      <c r="N359" s="39">
        <f>'[2]BRES 2009-15 (WFJ)'!M360</f>
        <v>8425.7720727039414</v>
      </c>
      <c r="O359" s="39">
        <f>'[2]BRES 2009-15 (WFJ)'!N360</f>
        <v>7749.8098976859856</v>
      </c>
      <c r="P359" s="39">
        <f>'[2]BRES 2009-15 (WFJ)'!O360</f>
        <v>6809.2591108414144</v>
      </c>
      <c r="Q359" s="39">
        <f>'[2]BRES 2009-15 (WFJ)'!P360</f>
        <v>7890.4492045954066</v>
      </c>
      <c r="R359" s="39">
        <f>'[2]BRES 2009-15 (WFJ)'!Q360</f>
        <v>7192.300502461324</v>
      </c>
      <c r="S359" s="39">
        <f>'[2]BRES 2009-15 (WFJ)'!R360</f>
        <v>8283.2677415962316</v>
      </c>
      <c r="T359" s="39">
        <f>'[2]BRES 2009-15 (WFJ)'!S360</f>
        <v>8071.882260216461</v>
      </c>
      <c r="U359" s="39">
        <f>'[2]BRES 2009-15 (WFJ)'!T360</f>
        <v>9130.9558017517538</v>
      </c>
      <c r="V359" s="39">
        <f>'[2]BRES 2009-15 (WFJ)'!U360</f>
        <v>6962.1354768271649</v>
      </c>
    </row>
    <row r="360" spans="1:22" x14ac:dyDescent="0.35">
      <c r="A360" s="40">
        <v>4647</v>
      </c>
      <c r="B360" s="40">
        <f>VLOOKUP($A360,'SIC lookup'!$A:$D,2,FALSE)</f>
        <v>464</v>
      </c>
      <c r="C360" s="40">
        <f>VLOOKUP($A360,'SIC lookup'!$A:$D,3,FALSE)</f>
        <v>46</v>
      </c>
      <c r="D360" s="40" t="str">
        <f>VLOOKUP($A360,'SIC lookup'!$A:$D,4,FALSE)</f>
        <v>G</v>
      </c>
      <c r="E360" s="39">
        <f>'[2]BRES 2009-15 (WFJ)'!D361</f>
        <v>3985.9015462924231</v>
      </c>
      <c r="F360" s="39">
        <f>'[2]BRES 2009-15 (WFJ)'!E361</f>
        <v>4262.9546167039643</v>
      </c>
      <c r="G360" s="39">
        <f>'[2]BRES 2009-15 (WFJ)'!F361</f>
        <v>4592.155110783041</v>
      </c>
      <c r="H360" s="39">
        <f>'[2]BRES 2009-15 (WFJ)'!G361</f>
        <v>4099.5963787958817</v>
      </c>
      <c r="I360" s="39">
        <f>'[2]BRES 2009-15 (WFJ)'!H361</f>
        <v>3953.9840643206635</v>
      </c>
      <c r="J360" s="39">
        <f>'[2]BRES 2009-15 (WFJ)'!I361</f>
        <v>3867.8260279073556</v>
      </c>
      <c r="K360" s="39">
        <f>'[2]BRES 2009-15 (WFJ)'!J361</f>
        <v>3878.1548728556909</v>
      </c>
      <c r="L360" s="39">
        <f>'[2]BRES 2009-15 (WFJ)'!K361</f>
        <v>3685.1476037264583</v>
      </c>
      <c r="M360" s="39">
        <f>'[2]BRES 2009-15 (WFJ)'!L361</f>
        <v>3567.5401730179033</v>
      </c>
      <c r="N360" s="39">
        <f>'[2]BRES 2009-15 (WFJ)'!M361</f>
        <v>3298.8342889294831</v>
      </c>
      <c r="O360" s="39">
        <f>'[2]BRES 2009-15 (WFJ)'!N361</f>
        <v>3235.1584792696303</v>
      </c>
      <c r="P360" s="39">
        <f>'[2]BRES 2009-15 (WFJ)'!O361</f>
        <v>1853.7170401071664</v>
      </c>
      <c r="Q360" s="39">
        <f>'[2]BRES 2009-15 (WFJ)'!P361</f>
        <v>2224.9052524028466</v>
      </c>
      <c r="R360" s="39">
        <f>'[2]BRES 2009-15 (WFJ)'!Q361</f>
        <v>1476.5451960278931</v>
      </c>
      <c r="S360" s="39">
        <f>'[2]BRES 2009-15 (WFJ)'!R361</f>
        <v>2157.1876920011291</v>
      </c>
      <c r="T360" s="39">
        <f>'[2]BRES 2009-15 (WFJ)'!S361</f>
        <v>2354.5071938925321</v>
      </c>
      <c r="U360" s="39">
        <f>'[2]BRES 2009-15 (WFJ)'!T361</f>
        <v>3171.0354075540372</v>
      </c>
      <c r="V360" s="39">
        <f>'[2]BRES 2009-15 (WFJ)'!U361</f>
        <v>2273.4536938875617</v>
      </c>
    </row>
    <row r="361" spans="1:22" x14ac:dyDescent="0.35">
      <c r="A361" s="40">
        <v>4648</v>
      </c>
      <c r="B361" s="40">
        <f>VLOOKUP($A361,'SIC lookup'!$A:$D,2,FALSE)</f>
        <v>464</v>
      </c>
      <c r="C361" s="40">
        <f>VLOOKUP($A361,'SIC lookup'!$A:$D,3,FALSE)</f>
        <v>46</v>
      </c>
      <c r="D361" s="40" t="str">
        <f>VLOOKUP($A361,'SIC lookup'!$A:$D,4,FALSE)</f>
        <v>G</v>
      </c>
      <c r="E361" s="39">
        <f>'[2]BRES 2009-15 (WFJ)'!D362</f>
        <v>1925.5672000434172</v>
      </c>
      <c r="F361" s="39">
        <f>'[2]BRES 2009-15 (WFJ)'!E362</f>
        <v>2119.2445036540048</v>
      </c>
      <c r="G361" s="39">
        <f>'[2]BRES 2009-15 (WFJ)'!F362</f>
        <v>2362.8732285466381</v>
      </c>
      <c r="H361" s="39">
        <f>'[2]BRES 2009-15 (WFJ)'!G362</f>
        <v>2092.1084353603032</v>
      </c>
      <c r="I361" s="39">
        <f>'[2]BRES 2009-15 (WFJ)'!H362</f>
        <v>2096.732045661342</v>
      </c>
      <c r="J361" s="39">
        <f>'[2]BRES 2009-15 (WFJ)'!I362</f>
        <v>1987.923266172957</v>
      </c>
      <c r="K361" s="39">
        <f>'[2]BRES 2009-15 (WFJ)'!J362</f>
        <v>2043.8364356727989</v>
      </c>
      <c r="L361" s="39">
        <f>'[2]BRES 2009-15 (WFJ)'!K362</f>
        <v>1929.4364414176093</v>
      </c>
      <c r="M361" s="39">
        <f>'[2]BRES 2009-15 (WFJ)'!L362</f>
        <v>1918.7458014001463</v>
      </c>
      <c r="N361" s="39">
        <f>'[2]BRES 2009-15 (WFJ)'!M362</f>
        <v>1718.8096315414555</v>
      </c>
      <c r="O361" s="39">
        <f>'[2]BRES 2009-15 (WFJ)'!N362</f>
        <v>1766.6966942386332</v>
      </c>
      <c r="P361" s="39">
        <f>'[2]BRES 2009-15 (WFJ)'!O362</f>
        <v>1443.8293584914302</v>
      </c>
      <c r="Q361" s="39">
        <f>'[2]BRES 2009-15 (WFJ)'!P362</f>
        <v>2021.4266196195838</v>
      </c>
      <c r="R361" s="39">
        <f>'[2]BRES 2009-15 (WFJ)'!Q362</f>
        <v>1476.5451960278931</v>
      </c>
      <c r="S361" s="39">
        <f>'[2]BRES 2009-15 (WFJ)'!R362</f>
        <v>1904.3190913468725</v>
      </c>
      <c r="T361" s="39">
        <f>'[2]BRES 2009-15 (WFJ)'!S362</f>
        <v>2154.6339176707552</v>
      </c>
      <c r="U361" s="39">
        <f>'[2]BRES 2009-15 (WFJ)'!T362</f>
        <v>2783.8031991315734</v>
      </c>
      <c r="V361" s="39">
        <f>'[2]BRES 2009-15 (WFJ)'!U362</f>
        <v>2050.6653586290922</v>
      </c>
    </row>
    <row r="362" spans="1:22" x14ac:dyDescent="0.35">
      <c r="A362" s="40">
        <v>4649</v>
      </c>
      <c r="B362" s="40">
        <f>VLOOKUP($A362,'SIC lookup'!$A:$D,2,FALSE)</f>
        <v>464</v>
      </c>
      <c r="C362" s="40">
        <f>VLOOKUP($A362,'SIC lookup'!$A:$D,3,FALSE)</f>
        <v>46</v>
      </c>
      <c r="D362" s="40" t="str">
        <f>VLOOKUP($A362,'SIC lookup'!$A:$D,4,FALSE)</f>
        <v>G</v>
      </c>
      <c r="E362" s="39">
        <f>'[2]BRES 2009-15 (WFJ)'!D363</f>
        <v>12929.82171971995</v>
      </c>
      <c r="F362" s="39">
        <f>'[2]BRES 2009-15 (WFJ)'!E363</f>
        <v>14227.533578099417</v>
      </c>
      <c r="G362" s="39">
        <f>'[2]BRES 2009-15 (WFJ)'!F363</f>
        <v>15858.538667605986</v>
      </c>
      <c r="H362" s="39">
        <f>'[2]BRES 2009-15 (WFJ)'!G363</f>
        <v>14043.136354996606</v>
      </c>
      <c r="I362" s="39">
        <f>'[2]BRES 2009-15 (WFJ)'!H363</f>
        <v>14073.558886502009</v>
      </c>
      <c r="J362" s="39">
        <f>'[2]BRES 2009-15 (WFJ)'!I363</f>
        <v>13341.635234261943</v>
      </c>
      <c r="K362" s="39">
        <f>'[2]BRES 2009-15 (WFJ)'!J363</f>
        <v>13716.510270425119</v>
      </c>
      <c r="L362" s="39">
        <f>'[2]BRES 2009-15 (WFJ)'!K363</f>
        <v>12948.110439425229</v>
      </c>
      <c r="M362" s="39">
        <f>'[2]BRES 2009-15 (WFJ)'!L363</f>
        <v>12879.119035032534</v>
      </c>
      <c r="N362" s="39">
        <f>'[2]BRES 2009-15 (WFJ)'!M363</f>
        <v>12633.004172948631</v>
      </c>
      <c r="O362" s="39">
        <f>'[2]BRES 2009-15 (WFJ)'!N363</f>
        <v>10850.710209367113</v>
      </c>
      <c r="P362" s="39">
        <f>'[2]BRES 2009-15 (WFJ)'!O363</f>
        <v>8468.2795021811071</v>
      </c>
      <c r="Q362" s="39">
        <f>'[2]BRES 2009-15 (WFJ)'!P363</f>
        <v>9887.2117475139894</v>
      </c>
      <c r="R362" s="39">
        <f>'[2]BRES 2009-15 (WFJ)'!Q363</f>
        <v>7167.3757017181124</v>
      </c>
      <c r="S362" s="39">
        <f>'[2]BRES 2009-15 (WFJ)'!R363</f>
        <v>8064.7393212777379</v>
      </c>
      <c r="T362" s="39">
        <f>'[2]BRES 2009-15 (WFJ)'!S363</f>
        <v>8132.8436094641029</v>
      </c>
      <c r="U362" s="39">
        <f>'[2]BRES 2009-15 (WFJ)'!T363</f>
        <v>9115.7104392154361</v>
      </c>
      <c r="V362" s="39">
        <f>'[2]BRES 2009-15 (WFJ)'!U363</f>
        <v>7015.8072121394325</v>
      </c>
    </row>
    <row r="363" spans="1:22" x14ac:dyDescent="0.35">
      <c r="A363" s="40">
        <v>4651</v>
      </c>
      <c r="B363" s="40">
        <f>VLOOKUP($A363,'SIC lookup'!$A:$D,2,FALSE)</f>
        <v>465</v>
      </c>
      <c r="C363" s="40">
        <f>VLOOKUP($A363,'SIC lookup'!$A:$D,3,FALSE)</f>
        <v>46</v>
      </c>
      <c r="D363" s="40" t="str">
        <f>VLOOKUP($A363,'SIC lookup'!$A:$D,4,FALSE)</f>
        <v>G</v>
      </c>
      <c r="E363" s="39">
        <f>'[2]BRES 2009-15 (WFJ)'!D364</f>
        <v>17027.741522810389</v>
      </c>
      <c r="F363" s="39">
        <f>'[2]BRES 2009-15 (WFJ)'!E364</f>
        <v>18899.096858352848</v>
      </c>
      <c r="G363" s="39">
        <f>'[2]BRES 2009-15 (WFJ)'!F364</f>
        <v>15205.51782252802</v>
      </c>
      <c r="H363" s="39">
        <f>'[2]BRES 2009-15 (WFJ)'!G364</f>
        <v>16327.484120565392</v>
      </c>
      <c r="I363" s="39">
        <f>'[2]BRES 2009-15 (WFJ)'!H364</f>
        <v>13871.562418081341</v>
      </c>
      <c r="J363" s="39">
        <f>'[2]BRES 2009-15 (WFJ)'!I364</f>
        <v>9240.2121056852739</v>
      </c>
      <c r="K363" s="39">
        <f>'[2]BRES 2009-15 (WFJ)'!J364</f>
        <v>8315.8273369113995</v>
      </c>
      <c r="L363" s="39">
        <f>'[2]BRES 2009-15 (WFJ)'!K364</f>
        <v>8025.0430083912315</v>
      </c>
      <c r="M363" s="39">
        <f>'[2]BRES 2009-15 (WFJ)'!L364</f>
        <v>7028.5385886002941</v>
      </c>
      <c r="N363" s="39">
        <f>'[2]BRES 2009-15 (WFJ)'!M364</f>
        <v>7393.0704682845108</v>
      </c>
      <c r="O363" s="39">
        <f>'[2]BRES 2009-15 (WFJ)'!N364</f>
        <v>6627.6061186632787</v>
      </c>
      <c r="P363" s="39">
        <f>'[2]BRES 2009-15 (WFJ)'!O364</f>
        <v>7784.7917930868662</v>
      </c>
      <c r="Q363" s="39">
        <f>'[2]BRES 2009-15 (WFJ)'!P364</f>
        <v>7188.5506884794049</v>
      </c>
      <c r="R363" s="39">
        <f>'[2]BRES 2009-15 (WFJ)'!Q364</f>
        <v>7658.8927723742572</v>
      </c>
      <c r="S363" s="39">
        <f>'[2]BRES 2009-15 (WFJ)'!R364</f>
        <v>6246.7909865329375</v>
      </c>
      <c r="T363" s="39">
        <f>'[2]BRES 2009-15 (WFJ)'!S364</f>
        <v>9434.0186376678703</v>
      </c>
      <c r="U363" s="39">
        <f>'[2]BRES 2009-15 (WFJ)'!T364</f>
        <v>5100.0819471494106</v>
      </c>
      <c r="V363" s="39">
        <f>'[2]BRES 2009-15 (WFJ)'!U364</f>
        <v>6143.8946818778777</v>
      </c>
    </row>
    <row r="364" spans="1:22" x14ac:dyDescent="0.35">
      <c r="A364" s="40">
        <v>4652</v>
      </c>
      <c r="B364" s="40">
        <f>VLOOKUP($A364,'SIC lookup'!$A:$D,2,FALSE)</f>
        <v>465</v>
      </c>
      <c r="C364" s="40">
        <f>VLOOKUP($A364,'SIC lookup'!$A:$D,3,FALSE)</f>
        <v>46</v>
      </c>
      <c r="D364" s="40" t="str">
        <f>VLOOKUP($A364,'SIC lookup'!$A:$D,4,FALSE)</f>
        <v>G</v>
      </c>
      <c r="E364" s="39">
        <f>'[2]BRES 2009-15 (WFJ)'!D365</f>
        <v>2371.0010049390571</v>
      </c>
      <c r="F364" s="39">
        <f>'[2]BRES 2009-15 (WFJ)'!E365</f>
        <v>2337.3861289685096</v>
      </c>
      <c r="G364" s="39">
        <f>'[2]BRES 2009-15 (WFJ)'!F365</f>
        <v>2761.9067512422303</v>
      </c>
      <c r="H364" s="39">
        <f>'[2]BRES 2009-15 (WFJ)'!G365</f>
        <v>2892.1180296552443</v>
      </c>
      <c r="I364" s="39">
        <f>'[2]BRES 2009-15 (WFJ)'!H365</f>
        <v>2656.6600680574688</v>
      </c>
      <c r="J364" s="39">
        <f>'[2]BRES 2009-15 (WFJ)'!I365</f>
        <v>2522.0010552838307</v>
      </c>
      <c r="K364" s="39">
        <f>'[2]BRES 2009-15 (WFJ)'!J365</f>
        <v>2852.0624832889598</v>
      </c>
      <c r="L364" s="39">
        <f>'[2]BRES 2009-15 (WFJ)'!K365</f>
        <v>2797.4435888686198</v>
      </c>
      <c r="M364" s="39">
        <f>'[2]BRES 2009-15 (WFJ)'!L365</f>
        <v>2616.4768198666379</v>
      </c>
      <c r="N364" s="39">
        <f>'[2]BRES 2009-15 (WFJ)'!M365</f>
        <v>2553.1686090273124</v>
      </c>
      <c r="O364" s="39">
        <f>'[2]BRES 2009-15 (WFJ)'!N365</f>
        <v>2881.5197222067582</v>
      </c>
      <c r="P364" s="39">
        <f>'[2]BRES 2009-15 (WFJ)'!O365</f>
        <v>4448.3060647347747</v>
      </c>
      <c r="Q364" s="39">
        <f>'[2]BRES 2009-15 (WFJ)'!P365</f>
        <v>2956.6061945325587</v>
      </c>
      <c r="R364" s="39">
        <f>'[2]BRES 2009-15 (WFJ)'!Q365</f>
        <v>4065.7334972327803</v>
      </c>
      <c r="S364" s="39">
        <f>'[2]BRES 2009-15 (WFJ)'!R365</f>
        <v>2518.2798912893068</v>
      </c>
      <c r="T364" s="39">
        <f>'[2]BRES 2009-15 (WFJ)'!S365</f>
        <v>4763.9795387460526</v>
      </c>
      <c r="U364" s="39">
        <f>'[2]BRES 2009-15 (WFJ)'!T365</f>
        <v>3327.5544629268966</v>
      </c>
      <c r="V364" s="39">
        <f>'[2]BRES 2009-15 (WFJ)'!U365</f>
        <v>4071.9631639741137</v>
      </c>
    </row>
    <row r="365" spans="1:22" x14ac:dyDescent="0.35">
      <c r="A365" s="40">
        <v>4661</v>
      </c>
      <c r="B365" s="40">
        <f>VLOOKUP($A365,'SIC lookup'!$A:$D,2,FALSE)</f>
        <v>466</v>
      </c>
      <c r="C365" s="40">
        <f>VLOOKUP($A365,'SIC lookup'!$A:$D,3,FALSE)</f>
        <v>46</v>
      </c>
      <c r="D365" s="40" t="str">
        <f>VLOOKUP($A365,'SIC lookup'!$A:$D,4,FALSE)</f>
        <v>G</v>
      </c>
      <c r="E365" s="39">
        <f>'[2]BRES 2009-15 (WFJ)'!D366</f>
        <v>258.72016338287136</v>
      </c>
      <c r="F365" s="39">
        <f>'[2]BRES 2009-15 (WFJ)'!E366</f>
        <v>205.33257835048786</v>
      </c>
      <c r="G365" s="39">
        <f>'[2]BRES 2009-15 (WFJ)'!F366</f>
        <v>193.92248909670877</v>
      </c>
      <c r="H365" s="39">
        <f>'[2]BRES 2009-15 (WFJ)'!G366</f>
        <v>167.73229227212744</v>
      </c>
      <c r="I365" s="39">
        <f>'[2]BRES 2009-15 (WFJ)'!H366</f>
        <v>120.75450861893707</v>
      </c>
      <c r="J365" s="39">
        <f>'[2]BRES 2009-15 (WFJ)'!I366</f>
        <v>115.84257109438222</v>
      </c>
      <c r="K365" s="39">
        <f>'[2]BRES 2009-15 (WFJ)'!J366</f>
        <v>112.20942035009146</v>
      </c>
      <c r="L365" s="39">
        <f>'[2]BRES 2009-15 (WFJ)'!K366</f>
        <v>181.77737867087671</v>
      </c>
      <c r="M365" s="39">
        <f>'[2]BRES 2009-15 (WFJ)'!L366</f>
        <v>208.52742574434782</v>
      </c>
      <c r="N365" s="39">
        <f>'[2]BRES 2009-15 (WFJ)'!M366</f>
        <v>208.2188948197508</v>
      </c>
      <c r="O365" s="39">
        <f>'[2]BRES 2009-15 (WFJ)'!N366</f>
        <v>142.55274284664816</v>
      </c>
      <c r="P365" s="39">
        <f>'[2]BRES 2009-15 (WFJ)'!O366</f>
        <v>199.8202447876713</v>
      </c>
      <c r="Q365" s="39">
        <f>'[2]BRES 2009-15 (WFJ)'!P366</f>
        <v>238.41940810968146</v>
      </c>
      <c r="R365" s="39">
        <f>'[2]BRES 2009-15 (WFJ)'!Q366</f>
        <v>261.21191178886426</v>
      </c>
      <c r="S365" s="39">
        <f>'[2]BRES 2009-15 (WFJ)'!R366</f>
        <v>78.045864399461976</v>
      </c>
      <c r="T365" s="39">
        <f>'[2]BRES 2009-15 (WFJ)'!S366</f>
        <v>83.946776013146305</v>
      </c>
      <c r="U365" s="39">
        <f>'[2]BRES 2009-15 (WFJ)'!T366</f>
        <v>147.37183785106905</v>
      </c>
      <c r="V365" s="39">
        <f>'[2]BRES 2009-15 (WFJ)'!U366</f>
        <v>81.013940093988822</v>
      </c>
    </row>
    <row r="366" spans="1:22" x14ac:dyDescent="0.35">
      <c r="A366" s="40">
        <v>4662</v>
      </c>
      <c r="B366" s="40">
        <f>VLOOKUP($A366,'SIC lookup'!$A:$D,2,FALSE)</f>
        <v>466</v>
      </c>
      <c r="C366" s="40">
        <f>VLOOKUP($A366,'SIC lookup'!$A:$D,3,FALSE)</f>
        <v>46</v>
      </c>
      <c r="D366" s="40" t="str">
        <f>VLOOKUP($A366,'SIC lookup'!$A:$D,4,FALSE)</f>
        <v>G</v>
      </c>
      <c r="E366" s="39">
        <f>'[2]BRES 2009-15 (WFJ)'!D367</f>
        <v>416.03062980464728</v>
      </c>
      <c r="F366" s="39">
        <f>'[2]BRES 2009-15 (WFJ)'!E367</f>
        <v>392.36436181999562</v>
      </c>
      <c r="G366" s="39">
        <f>'[2]BRES 2009-15 (WFJ)'!F367</f>
        <v>396.19099420992745</v>
      </c>
      <c r="H366" s="39">
        <f>'[2]BRES 2009-15 (WFJ)'!G367</f>
        <v>347.63118251150212</v>
      </c>
      <c r="I366" s="39">
        <f>'[2]BRES 2009-15 (WFJ)'!H367</f>
        <v>324.41750305172445</v>
      </c>
      <c r="J366" s="39">
        <f>'[2]BRES 2009-15 (WFJ)'!I367</f>
        <v>342.41682959337288</v>
      </c>
      <c r="K366" s="39">
        <f>'[2]BRES 2009-15 (WFJ)'!J367</f>
        <v>315.54162915729074</v>
      </c>
      <c r="L366" s="39">
        <f>'[2]BRES 2009-15 (WFJ)'!K367</f>
        <v>375.37264927610516</v>
      </c>
      <c r="M366" s="39">
        <f>'[2]BRES 2009-15 (WFJ)'!L367</f>
        <v>250.65977853615982</v>
      </c>
      <c r="N366" s="39">
        <f>'[2]BRES 2009-15 (WFJ)'!M367</f>
        <v>211.41975053027571</v>
      </c>
      <c r="O366" s="39">
        <f>'[2]BRES 2009-15 (WFJ)'!N367</f>
        <v>243.13741319332172</v>
      </c>
      <c r="P366" s="39">
        <f>'[2]BRES 2009-15 (WFJ)'!O367</f>
        <v>359.67644061780834</v>
      </c>
      <c r="Q366" s="39">
        <f>'[2]BRES 2009-15 (WFJ)'!P367</f>
        <v>420.31697377956777</v>
      </c>
      <c r="R366" s="39">
        <f>'[2]BRES 2009-15 (WFJ)'!Q367</f>
        <v>796.59663175306332</v>
      </c>
      <c r="S366" s="39">
        <f>'[2]BRES 2009-15 (WFJ)'!R367</f>
        <v>186.26946303338258</v>
      </c>
      <c r="T366" s="39">
        <f>'[2]BRES 2009-15 (WFJ)'!S367</f>
        <v>187.88087964847031</v>
      </c>
      <c r="U366" s="39">
        <f>'[2]BRES 2009-15 (WFJ)'!T367</f>
        <v>264.25295062950306</v>
      </c>
      <c r="V366" s="39">
        <f>'[2]BRES 2009-15 (WFJ)'!U367</f>
        <v>219.7503125049447</v>
      </c>
    </row>
    <row r="367" spans="1:22" x14ac:dyDescent="0.35">
      <c r="A367" s="40">
        <v>4663</v>
      </c>
      <c r="B367" s="40">
        <f>VLOOKUP($A367,'SIC lookup'!$A:$D,2,FALSE)</f>
        <v>466</v>
      </c>
      <c r="C367" s="40">
        <f>VLOOKUP($A367,'SIC lookup'!$A:$D,3,FALSE)</f>
        <v>46</v>
      </c>
      <c r="D367" s="40" t="str">
        <f>VLOOKUP($A367,'SIC lookup'!$A:$D,4,FALSE)</f>
        <v>G</v>
      </c>
      <c r="E367" s="39">
        <f>'[2]BRES 2009-15 (WFJ)'!D368</f>
        <v>198.58427673934136</v>
      </c>
      <c r="F367" s="39">
        <f>'[2]BRES 2009-15 (WFJ)'!E368</f>
        <v>175.02993988635222</v>
      </c>
      <c r="G367" s="39">
        <f>'[2]BRES 2009-15 (WFJ)'!F368</f>
        <v>186.28172906702648</v>
      </c>
      <c r="H367" s="39">
        <f>'[2]BRES 2009-15 (WFJ)'!G368</f>
        <v>199.78830571368587</v>
      </c>
      <c r="I367" s="39">
        <f>'[2]BRES 2009-15 (WFJ)'!H368</f>
        <v>214.70796740003235</v>
      </c>
      <c r="J367" s="39">
        <f>'[2]BRES 2009-15 (WFJ)'!I368</f>
        <v>166.74961282239897</v>
      </c>
      <c r="K367" s="39">
        <f>'[2]BRES 2009-15 (WFJ)'!J368</f>
        <v>173.97265257758991</v>
      </c>
      <c r="L367" s="39">
        <f>'[2]BRES 2009-15 (WFJ)'!K368</f>
        <v>154.67555773552235</v>
      </c>
      <c r="M367" s="39">
        <f>'[2]BRES 2009-15 (WFJ)'!L368</f>
        <v>95.083274179431086</v>
      </c>
      <c r="N367" s="39">
        <f>'[2]BRES 2009-15 (WFJ)'!M368</f>
        <v>96.385145416657053</v>
      </c>
      <c r="O367" s="39">
        <f>'[2]BRES 2009-15 (WFJ)'!N368</f>
        <v>108.53578788959481</v>
      </c>
      <c r="P367" s="39">
        <f>'[2]BRES 2009-15 (WFJ)'!O368</f>
        <v>179.3258607068845</v>
      </c>
      <c r="Q367" s="39">
        <f>'[2]BRES 2009-15 (WFJ)'!P368</f>
        <v>175.73154649463592</v>
      </c>
      <c r="R367" s="39">
        <f>'[2]BRES 2009-15 (WFJ)'!Q368</f>
        <v>298.10061688881837</v>
      </c>
      <c r="S367" s="39">
        <f>'[2]BRES 2009-15 (WFJ)'!R368</f>
        <v>136.32010981772692</v>
      </c>
      <c r="T367" s="39">
        <f>'[2]BRES 2009-15 (WFJ)'!S368</f>
        <v>122.92206487639281</v>
      </c>
      <c r="U367" s="39">
        <f>'[2]BRES 2009-15 (WFJ)'!T368</f>
        <v>132.12647531475153</v>
      </c>
      <c r="V367" s="39">
        <f>'[2]BRES 2009-15 (WFJ)'!U368</f>
        <v>100.25475086631118</v>
      </c>
    </row>
    <row r="368" spans="1:22" x14ac:dyDescent="0.35">
      <c r="A368" s="40">
        <v>4664</v>
      </c>
      <c r="B368" s="40">
        <f>VLOOKUP($A368,'SIC lookup'!$A:$D,2,FALSE)</f>
        <v>466</v>
      </c>
      <c r="C368" s="40">
        <f>VLOOKUP($A368,'SIC lookup'!$A:$D,3,FALSE)</f>
        <v>46</v>
      </c>
      <c r="D368" s="40" t="str">
        <f>VLOOKUP($A368,'SIC lookup'!$A:$D,4,FALSE)</f>
        <v>G</v>
      </c>
      <c r="E368" s="39">
        <f>'[2]BRES 2009-15 (WFJ)'!D369</f>
        <v>149.61854689830736</v>
      </c>
      <c r="F368" s="39">
        <f>'[2]BRES 2009-15 (WFJ)'!E369</f>
        <v>153.27603081287475</v>
      </c>
      <c r="G368" s="39">
        <f>'[2]BRES 2009-15 (WFJ)'!F369</f>
        <v>159.03064333341888</v>
      </c>
      <c r="H368" s="39">
        <f>'[2]BRES 2009-15 (WFJ)'!G369</f>
        <v>128.45424897039007</v>
      </c>
      <c r="I368" s="39">
        <f>'[2]BRES 2009-15 (WFJ)'!H369</f>
        <v>112.49036867858308</v>
      </c>
      <c r="J368" s="39">
        <f>'[2]BRES 2009-15 (WFJ)'!I369</f>
        <v>110.40492874955142</v>
      </c>
      <c r="K368" s="39">
        <f>'[2]BRES 2009-15 (WFJ)'!J369</f>
        <v>135.66062959380801</v>
      </c>
      <c r="L368" s="39">
        <f>'[2]BRES 2009-15 (WFJ)'!K369</f>
        <v>181.87691938358412</v>
      </c>
      <c r="M368" s="39">
        <f>'[2]BRES 2009-15 (WFJ)'!L369</f>
        <v>148.23986724257554</v>
      </c>
      <c r="N368" s="39">
        <f>'[2]BRES 2009-15 (WFJ)'!M369</f>
        <v>123.57929720144261</v>
      </c>
      <c r="O368" s="39">
        <f>'[2]BRES 2009-15 (WFJ)'!N369</f>
        <v>82.464075762157393</v>
      </c>
      <c r="P368" s="39">
        <f>'[2]BRES 2009-15 (WFJ)'!O369</f>
        <v>139.36181174935024</v>
      </c>
      <c r="Q368" s="39">
        <f>'[2]BRES 2009-15 (WFJ)'!P369</f>
        <v>183.95290539496975</v>
      </c>
      <c r="R368" s="39">
        <f>'[2]BRES 2009-15 (WFJ)'!Q369</f>
        <v>238.28109510510899</v>
      </c>
      <c r="S368" s="39">
        <f>'[2]BRES 2009-15 (WFJ)'!R369</f>
        <v>70.761583722178869</v>
      </c>
      <c r="T368" s="39">
        <f>'[2]BRES 2009-15 (WFJ)'!S369</f>
        <v>45.970853531008686</v>
      </c>
      <c r="U368" s="39">
        <f>'[2]BRES 2009-15 (WFJ)'!T369</f>
        <v>61.997807647691111</v>
      </c>
      <c r="V368" s="39">
        <f>'[2]BRES 2009-15 (WFJ)'!U369</f>
        <v>40.506970046994411</v>
      </c>
    </row>
    <row r="369" spans="1:22" x14ac:dyDescent="0.35">
      <c r="A369" s="40">
        <v>4665</v>
      </c>
      <c r="B369" s="40">
        <f>VLOOKUP($A369,'SIC lookup'!$A:$D,2,FALSE)</f>
        <v>466</v>
      </c>
      <c r="C369" s="40">
        <f>VLOOKUP($A369,'SIC lookup'!$A:$D,3,FALSE)</f>
        <v>46</v>
      </c>
      <c r="D369" s="40" t="str">
        <f>VLOOKUP($A369,'SIC lookup'!$A:$D,4,FALSE)</f>
        <v>G</v>
      </c>
      <c r="E369" s="39">
        <f>'[2]BRES 2009-15 (WFJ)'!D370</f>
        <v>175.33430857582593</v>
      </c>
      <c r="F369" s="39">
        <f>'[2]BRES 2009-15 (WFJ)'!E370</f>
        <v>270.37013464280318</v>
      </c>
      <c r="G369" s="39">
        <f>'[2]BRES 2009-15 (WFJ)'!F370</f>
        <v>283.09107559221059</v>
      </c>
      <c r="H369" s="39">
        <f>'[2]BRES 2009-15 (WFJ)'!G370</f>
        <v>379.90167461329332</v>
      </c>
      <c r="I369" s="39">
        <f>'[2]BRES 2009-15 (WFJ)'!H370</f>
        <v>392.52795142633141</v>
      </c>
      <c r="J369" s="39">
        <f>'[2]BRES 2009-15 (WFJ)'!I370</f>
        <v>310.16057843271932</v>
      </c>
      <c r="K369" s="39">
        <f>'[2]BRES 2009-15 (WFJ)'!J370</f>
        <v>334.47352293003689</v>
      </c>
      <c r="L369" s="39">
        <f>'[2]BRES 2009-15 (WFJ)'!K370</f>
        <v>329.649612391034</v>
      </c>
      <c r="M369" s="39">
        <f>'[2]BRES 2009-15 (WFJ)'!L370</f>
        <v>436.21125926744691</v>
      </c>
      <c r="N369" s="39">
        <f>'[2]BRES 2009-15 (WFJ)'!M370</f>
        <v>286.14127001965312</v>
      </c>
      <c r="O369" s="39">
        <f>'[2]BRES 2009-15 (WFJ)'!N370</f>
        <v>604.53691653232499</v>
      </c>
      <c r="P369" s="39">
        <f>'[2]BRES 2009-15 (WFJ)'!O370</f>
        <v>440.62925773691626</v>
      </c>
      <c r="Q369" s="39">
        <f>'[2]BRES 2009-15 (WFJ)'!P370</f>
        <v>444.98105048056931</v>
      </c>
      <c r="R369" s="39">
        <f>'[2]BRES 2009-15 (WFJ)'!Q370</f>
        <v>979.04617319337672</v>
      </c>
      <c r="S369" s="39">
        <f>'[2]BRES 2009-15 (WFJ)'!R370</f>
        <v>462.03151724481489</v>
      </c>
      <c r="T369" s="39">
        <f>'[2]BRES 2009-15 (WFJ)'!S370</f>
        <v>435.72374216347367</v>
      </c>
      <c r="U369" s="39">
        <f>'[2]BRES 2009-15 (WFJ)'!T370</f>
        <v>516.30961122995222</v>
      </c>
      <c r="V369" s="39">
        <f>'[2]BRES 2009-15 (WFJ)'!U370</f>
        <v>385.82888969762178</v>
      </c>
    </row>
    <row r="370" spans="1:22" x14ac:dyDescent="0.35">
      <c r="A370" s="40">
        <v>4666</v>
      </c>
      <c r="B370" s="40">
        <f>VLOOKUP($A370,'SIC lookup'!$A:$D,2,FALSE)</f>
        <v>466</v>
      </c>
      <c r="C370" s="40">
        <f>VLOOKUP($A370,'SIC lookup'!$A:$D,3,FALSE)</f>
        <v>46</v>
      </c>
      <c r="D370" s="40" t="str">
        <f>VLOOKUP($A370,'SIC lookup'!$A:$D,4,FALSE)</f>
        <v>G</v>
      </c>
      <c r="E370" s="39">
        <f>'[2]BRES 2009-15 (WFJ)'!D371</f>
        <v>1619.5003773293845</v>
      </c>
      <c r="F370" s="39">
        <f>'[2]BRES 2009-15 (WFJ)'!E371</f>
        <v>2497.3123550617311</v>
      </c>
      <c r="G370" s="39">
        <f>'[2]BRES 2009-15 (WFJ)'!F371</f>
        <v>2614.8111425773563</v>
      </c>
      <c r="H370" s="39">
        <f>'[2]BRES 2009-15 (WFJ)'!G371</f>
        <v>3509.0160641219823</v>
      </c>
      <c r="I370" s="39">
        <f>'[2]BRES 2009-15 (WFJ)'!H371</f>
        <v>3625.6404728248408</v>
      </c>
      <c r="J370" s="39">
        <f>'[2]BRES 2009-15 (WFJ)'!I371</f>
        <v>2864.8424708462567</v>
      </c>
      <c r="K370" s="39">
        <f>'[2]BRES 2009-15 (WFJ)'!J371</f>
        <v>3089.4124543664298</v>
      </c>
      <c r="L370" s="39">
        <f>'[2]BRES 2009-15 (WFJ)'!K371</f>
        <v>3044.8557158617118</v>
      </c>
      <c r="M370" s="39">
        <f>'[2]BRES 2009-15 (WFJ)'!L371</f>
        <v>4029.1275832843862</v>
      </c>
      <c r="N370" s="39">
        <f>'[2]BRES 2009-15 (WFJ)'!M371</f>
        <v>4322.127342022929</v>
      </c>
      <c r="O370" s="39">
        <f>'[2]BRES 2009-15 (WFJ)'!N371</f>
        <v>3929.6350554245528</v>
      </c>
      <c r="P370" s="39">
        <f>'[2]BRES 2009-15 (WFJ)'!O371</f>
        <v>4573.3218076275753</v>
      </c>
      <c r="Q370" s="39">
        <f>'[2]BRES 2009-15 (WFJ)'!P371</f>
        <v>3895.8964488957004</v>
      </c>
      <c r="R370" s="39">
        <f>'[2]BRES 2009-15 (WFJ)'!Q371</f>
        <v>4409.6957474891096</v>
      </c>
      <c r="S370" s="39">
        <f>'[2]BRES 2009-15 (WFJ)'!R371</f>
        <v>3178.0275983460915</v>
      </c>
      <c r="T370" s="39">
        <f>'[2]BRES 2009-15 (WFJ)'!S371</f>
        <v>2866.1827810202808</v>
      </c>
      <c r="U370" s="39">
        <f>'[2]BRES 2009-15 (WFJ)'!T371</f>
        <v>3163.9209050370887</v>
      </c>
      <c r="V370" s="39">
        <f>'[2]BRES 2009-15 (WFJ)'!U371</f>
        <v>2797.0062817449643</v>
      </c>
    </row>
    <row r="371" spans="1:22" x14ac:dyDescent="0.35">
      <c r="A371" s="40">
        <v>4669</v>
      </c>
      <c r="B371" s="40">
        <f>VLOOKUP($A371,'SIC lookup'!$A:$D,2,FALSE)</f>
        <v>466</v>
      </c>
      <c r="C371" s="40">
        <f>VLOOKUP($A371,'SIC lookup'!$A:$D,3,FALSE)</f>
        <v>46</v>
      </c>
      <c r="D371" s="40" t="str">
        <f>VLOOKUP($A371,'SIC lookup'!$A:$D,4,FALSE)</f>
        <v>G</v>
      </c>
      <c r="E371" s="39">
        <f>'[2]BRES 2009-15 (WFJ)'!D372</f>
        <v>12191.499394006452</v>
      </c>
      <c r="F371" s="39">
        <f>'[2]BRES 2009-15 (WFJ)'!E372</f>
        <v>11061.810264788308</v>
      </c>
      <c r="G371" s="39">
        <f>'[2]BRES 2009-15 (WFJ)'!F372</f>
        <v>12085.122172736463</v>
      </c>
      <c r="H371" s="39">
        <f>'[2]BRES 2009-15 (WFJ)'!G372</f>
        <v>11742.978858336985</v>
      </c>
      <c r="I371" s="39">
        <f>'[2]BRES 2009-15 (WFJ)'!H372</f>
        <v>10040.315495311004</v>
      </c>
      <c r="J371" s="39">
        <f>'[2]BRES 2009-15 (WFJ)'!I372</f>
        <v>9401.3278989867849</v>
      </c>
      <c r="K371" s="39">
        <f>'[2]BRES 2009-15 (WFJ)'!J372</f>
        <v>8630.7403590255835</v>
      </c>
      <c r="L371" s="39">
        <f>'[2]BRES 2009-15 (WFJ)'!K372</f>
        <v>8415.8955553156884</v>
      </c>
      <c r="M371" s="39">
        <f>'[2]BRES 2009-15 (WFJ)'!L372</f>
        <v>8174.7257990795397</v>
      </c>
      <c r="N371" s="39">
        <f>'[2]BRES 2009-15 (WFJ)'!M372</f>
        <v>7222.069254832074</v>
      </c>
      <c r="O371" s="39">
        <f>'[2]BRES 2009-15 (WFJ)'!N372</f>
        <v>7171.3147732207772</v>
      </c>
      <c r="P371" s="39">
        <f>'[2]BRES 2009-15 (WFJ)'!O372</f>
        <v>8150.6165489289106</v>
      </c>
      <c r="Q371" s="39">
        <f>'[2]BRES 2009-15 (WFJ)'!P372</f>
        <v>9798.8321393353981</v>
      </c>
      <c r="R371" s="39">
        <f>'[2]BRES 2009-15 (WFJ)'!Q372</f>
        <v>12555.12063037087</v>
      </c>
      <c r="S371" s="39">
        <f>'[2]BRES 2009-15 (WFJ)'!R372</f>
        <v>6225.978756026414</v>
      </c>
      <c r="T371" s="39">
        <f>'[2]BRES 2009-15 (WFJ)'!S372</f>
        <v>5824.3072691025791</v>
      </c>
      <c r="U371" s="39">
        <f>'[2]BRES 2009-15 (WFJ)'!T372</f>
        <v>6806.5461937145474</v>
      </c>
      <c r="V371" s="39">
        <f>'[2]BRES 2009-15 (WFJ)'!U372</f>
        <v>5343.882023449738</v>
      </c>
    </row>
    <row r="372" spans="1:22" x14ac:dyDescent="0.35">
      <c r="A372" s="40">
        <v>4671</v>
      </c>
      <c r="B372" s="40">
        <f>VLOOKUP($A372,'SIC lookup'!$A:$D,2,FALSE)</f>
        <v>467</v>
      </c>
      <c r="C372" s="40">
        <f>VLOOKUP($A372,'SIC lookup'!$A:$D,3,FALSE)</f>
        <v>46</v>
      </c>
      <c r="D372" s="40" t="str">
        <f>VLOOKUP($A372,'SIC lookup'!$A:$D,4,FALSE)</f>
        <v>G</v>
      </c>
      <c r="E372" s="39">
        <f>'[2]BRES 2009-15 (WFJ)'!D373</f>
        <v>3960.8136419111079</v>
      </c>
      <c r="F372" s="39">
        <f>'[2]BRES 2009-15 (WFJ)'!E373</f>
        <v>5216.2054876385873</v>
      </c>
      <c r="G372" s="39">
        <f>'[2]BRES 2009-15 (WFJ)'!F373</f>
        <v>3586.4258885489066</v>
      </c>
      <c r="H372" s="39">
        <f>'[2]BRES 2009-15 (WFJ)'!G373</f>
        <v>3353.6282366204746</v>
      </c>
      <c r="I372" s="39">
        <f>'[2]BRES 2009-15 (WFJ)'!H373</f>
        <v>2620.0234783675169</v>
      </c>
      <c r="J372" s="39">
        <f>'[2]BRES 2009-15 (WFJ)'!I373</f>
        <v>2330.4082424043663</v>
      </c>
      <c r="K372" s="39">
        <f>'[2]BRES 2009-15 (WFJ)'!J373</f>
        <v>2278.2661719861858</v>
      </c>
      <c r="L372" s="39">
        <f>'[2]BRES 2009-15 (WFJ)'!K373</f>
        <v>1879.9173707466621</v>
      </c>
      <c r="M372" s="39">
        <f>'[2]BRES 2009-15 (WFJ)'!L373</f>
        <v>2563.6836481961395</v>
      </c>
      <c r="N372" s="39">
        <f>'[2]BRES 2009-15 (WFJ)'!M373</f>
        <v>2611.9860099361968</v>
      </c>
      <c r="O372" s="39">
        <f>'[2]BRES 2009-15 (WFJ)'!N373</f>
        <v>2992.8890260829289</v>
      </c>
      <c r="P372" s="39">
        <f>'[2]BRES 2009-15 (WFJ)'!O373</f>
        <v>3404.1171958186874</v>
      </c>
      <c r="Q372" s="39">
        <f>'[2]BRES 2009-15 (WFJ)'!P373</f>
        <v>3499.215881954593</v>
      </c>
      <c r="R372" s="39">
        <f>'[2]BRES 2009-15 (WFJ)'!Q373</f>
        <v>3977.9981986166736</v>
      </c>
      <c r="S372" s="39">
        <f>'[2]BRES 2009-15 (WFJ)'!R373</f>
        <v>3508.9420633998102</v>
      </c>
      <c r="T372" s="39">
        <f>'[2]BRES 2009-15 (WFJ)'!S373</f>
        <v>4626.0669781530269</v>
      </c>
      <c r="U372" s="39">
        <f>'[2]BRES 2009-15 (WFJ)'!T373</f>
        <v>3755.4409714462076</v>
      </c>
      <c r="V372" s="39">
        <f>'[2]BRES 2009-15 (WFJ)'!U373</f>
        <v>4241.0797639203156</v>
      </c>
    </row>
    <row r="373" spans="1:22" x14ac:dyDescent="0.35">
      <c r="A373" s="40">
        <v>4672</v>
      </c>
      <c r="B373" s="40">
        <f>VLOOKUP($A373,'SIC lookup'!$A:$D,2,FALSE)</f>
        <v>467</v>
      </c>
      <c r="C373" s="40">
        <f>VLOOKUP($A373,'SIC lookup'!$A:$D,3,FALSE)</f>
        <v>46</v>
      </c>
      <c r="D373" s="40" t="str">
        <f>VLOOKUP($A373,'SIC lookup'!$A:$D,4,FALSE)</f>
        <v>G</v>
      </c>
      <c r="E373" s="39">
        <f>'[2]BRES 2009-15 (WFJ)'!D374</f>
        <v>3487.79540035333</v>
      </c>
      <c r="F373" s="39">
        <f>'[2]BRES 2009-15 (WFJ)'!E374</f>
        <v>3086.9553186572025</v>
      </c>
      <c r="G373" s="39">
        <f>'[2]BRES 2009-15 (WFJ)'!F374</f>
        <v>2762.6498649366577</v>
      </c>
      <c r="H373" s="39">
        <f>'[2]BRES 2009-15 (WFJ)'!G374</f>
        <v>2570.3808022704397</v>
      </c>
      <c r="I373" s="39">
        <f>'[2]BRES 2009-15 (WFJ)'!H374</f>
        <v>2237.3402363207292</v>
      </c>
      <c r="J373" s="39">
        <f>'[2]BRES 2009-15 (WFJ)'!I374</f>
        <v>1826.4188397895002</v>
      </c>
      <c r="K373" s="39">
        <f>'[2]BRES 2009-15 (WFJ)'!J374</f>
        <v>1700.5780108627489</v>
      </c>
      <c r="L373" s="39">
        <f>'[2]BRES 2009-15 (WFJ)'!K374</f>
        <v>1697.9990822915083</v>
      </c>
      <c r="M373" s="39">
        <f>'[2]BRES 2009-15 (WFJ)'!L374</f>
        <v>1675.8773100735996</v>
      </c>
      <c r="N373" s="39">
        <f>'[2]BRES 2009-15 (WFJ)'!M374</f>
        <v>1911.6181855408129</v>
      </c>
      <c r="O373" s="39">
        <f>'[2]BRES 2009-15 (WFJ)'!N374</f>
        <v>2175.1673159063125</v>
      </c>
      <c r="P373" s="39">
        <f>'[2]BRES 2009-15 (WFJ)'!O374</f>
        <v>2234.9125840098009</v>
      </c>
      <c r="Q373" s="39">
        <f>'[2]BRES 2009-15 (WFJ)'!P374</f>
        <v>1929.9640018533701</v>
      </c>
      <c r="R373" s="39">
        <f>'[2]BRES 2009-15 (WFJ)'!Q374</f>
        <v>2505.4409707076943</v>
      </c>
      <c r="S373" s="39">
        <f>'[2]BRES 2009-15 (WFJ)'!R374</f>
        <v>1909.5221489735031</v>
      </c>
      <c r="T373" s="39">
        <f>'[2]BRES 2009-15 (WFJ)'!S374</f>
        <v>2171.6231461496063</v>
      </c>
      <c r="U373" s="39">
        <f>'[2]BRES 2009-15 (WFJ)'!T374</f>
        <v>1583.4849887721764</v>
      </c>
      <c r="V373" s="39">
        <f>'[2]BRES 2009-15 (WFJ)'!U374</f>
        <v>2689.6628111204291</v>
      </c>
    </row>
    <row r="374" spans="1:22" x14ac:dyDescent="0.35">
      <c r="A374" s="40">
        <v>4673</v>
      </c>
      <c r="B374" s="40">
        <f>VLOOKUP($A374,'SIC lookup'!$A:$D,2,FALSE)</f>
        <v>467</v>
      </c>
      <c r="C374" s="40">
        <f>VLOOKUP($A374,'SIC lookup'!$A:$D,3,FALSE)</f>
        <v>46</v>
      </c>
      <c r="D374" s="40" t="str">
        <f>VLOOKUP($A374,'SIC lookup'!$A:$D,4,FALSE)</f>
        <v>G</v>
      </c>
      <c r="E374" s="39">
        <f>'[2]BRES 2009-15 (WFJ)'!D375</f>
        <v>11106.568185108767</v>
      </c>
      <c r="F374" s="39">
        <f>'[2]BRES 2009-15 (WFJ)'!E375</f>
        <v>11353.373543419742</v>
      </c>
      <c r="G374" s="39">
        <f>'[2]BRES 2009-15 (WFJ)'!F375</f>
        <v>11891.708851790914</v>
      </c>
      <c r="H374" s="39">
        <f>'[2]BRES 2009-15 (WFJ)'!G375</f>
        <v>11593.093242412731</v>
      </c>
      <c r="I374" s="39">
        <f>'[2]BRES 2009-15 (WFJ)'!H375</f>
        <v>11092.234545511945</v>
      </c>
      <c r="J374" s="39">
        <f>'[2]BRES 2009-15 (WFJ)'!I375</f>
        <v>10857.358711505623</v>
      </c>
      <c r="K374" s="39">
        <f>'[2]BRES 2009-15 (WFJ)'!J375</f>
        <v>10946.882188130765</v>
      </c>
      <c r="L374" s="39">
        <f>'[2]BRES 2009-15 (WFJ)'!K375</f>
        <v>10852.096056097702</v>
      </c>
      <c r="M374" s="39">
        <f>'[2]BRES 2009-15 (WFJ)'!L375</f>
        <v>10907.636620512938</v>
      </c>
      <c r="N374" s="39">
        <f>'[2]BRES 2009-15 (WFJ)'!M375</f>
        <v>10918.237655327333</v>
      </c>
      <c r="O374" s="39">
        <f>'[2]BRES 2009-15 (WFJ)'!N375</f>
        <v>10735.010238081641</v>
      </c>
      <c r="P374" s="39">
        <f>'[2]BRES 2009-15 (WFJ)'!O375</f>
        <v>10733.933662312087</v>
      </c>
      <c r="Q374" s="39">
        <f>'[2]BRES 2009-15 (WFJ)'!P375</f>
        <v>10002.310772118664</v>
      </c>
      <c r="R374" s="39">
        <f>'[2]BRES 2009-15 (WFJ)'!Q375</f>
        <v>11754.536030498894</v>
      </c>
      <c r="S374" s="39">
        <f>'[2]BRES 2009-15 (WFJ)'!R375</f>
        <v>10161.571544809951</v>
      </c>
      <c r="T374" s="39">
        <f>'[2]BRES 2009-15 (WFJ)'!S375</f>
        <v>10772.170221972667</v>
      </c>
      <c r="U374" s="39">
        <f>'[2]BRES 2009-15 (WFJ)'!T375</f>
        <v>9638.118195459916</v>
      </c>
      <c r="V374" s="39">
        <f>'[2]BRES 2009-15 (WFJ)'!U375</f>
        <v>13630.595420813621</v>
      </c>
    </row>
    <row r="375" spans="1:22" x14ac:dyDescent="0.35">
      <c r="A375" s="40">
        <v>4674</v>
      </c>
      <c r="B375" s="40">
        <f>VLOOKUP($A375,'SIC lookup'!$A:$D,2,FALSE)</f>
        <v>467</v>
      </c>
      <c r="C375" s="40">
        <f>VLOOKUP($A375,'SIC lookup'!$A:$D,3,FALSE)</f>
        <v>46</v>
      </c>
      <c r="D375" s="40" t="str">
        <f>VLOOKUP($A375,'SIC lookup'!$A:$D,4,FALSE)</f>
        <v>G</v>
      </c>
      <c r="E375" s="39">
        <f>'[2]BRES 2009-15 (WFJ)'!D376</f>
        <v>3247.4148087323479</v>
      </c>
      <c r="F375" s="39">
        <f>'[2]BRES 2009-15 (WFJ)'!E376</f>
        <v>4015.3188002806801</v>
      </c>
      <c r="G375" s="39">
        <f>'[2]BRES 2009-15 (WFJ)'!F376</f>
        <v>4403.7975022182072</v>
      </c>
      <c r="H375" s="39">
        <f>'[2]BRES 2009-15 (WFJ)'!G376</f>
        <v>4019.5541068631069</v>
      </c>
      <c r="I375" s="39">
        <f>'[2]BRES 2009-15 (WFJ)'!H376</f>
        <v>4168.2075770731135</v>
      </c>
      <c r="J375" s="39">
        <f>'[2]BRES 2009-15 (WFJ)'!I376</f>
        <v>3913.5647201230286</v>
      </c>
      <c r="K375" s="39">
        <f>'[2]BRES 2009-15 (WFJ)'!J376</f>
        <v>3661.4783186322124</v>
      </c>
      <c r="L375" s="39">
        <f>'[2]BRES 2009-15 (WFJ)'!K376</f>
        <v>3640.4362019544319</v>
      </c>
      <c r="M375" s="39">
        <f>'[2]BRES 2009-15 (WFJ)'!L376</f>
        <v>3682.0311528082289</v>
      </c>
      <c r="N375" s="39">
        <f>'[2]BRES 2009-15 (WFJ)'!M376</f>
        <v>3865.1631649273363</v>
      </c>
      <c r="O375" s="39">
        <f>'[2]BRES 2009-15 (WFJ)'!N376</f>
        <v>3600.4037624077446</v>
      </c>
      <c r="P375" s="39">
        <f>'[2]BRES 2009-15 (WFJ)'!O376</f>
        <v>3717.6812722547252</v>
      </c>
      <c r="Q375" s="39">
        <f>'[2]BRES 2009-15 (WFJ)'!P376</f>
        <v>3481.7454942913832</v>
      </c>
      <c r="R375" s="39">
        <f>'[2]BRES 2009-15 (WFJ)'!Q376</f>
        <v>4242.2010864947233</v>
      </c>
      <c r="S375" s="39">
        <f>'[2]BRES 2009-15 (WFJ)'!R376</f>
        <v>2989.6769122620572</v>
      </c>
      <c r="T375" s="39">
        <f>'[2]BRES 2009-15 (WFJ)'!S376</f>
        <v>3235.9483420305687</v>
      </c>
      <c r="U375" s="39">
        <f>'[2]BRES 2009-15 (WFJ)'!T376</f>
        <v>2897.6352394027435</v>
      </c>
      <c r="V375" s="39">
        <f>'[2]BRES 2009-15 (WFJ)'!U376</f>
        <v>4470.9568189370084</v>
      </c>
    </row>
    <row r="376" spans="1:22" x14ac:dyDescent="0.35">
      <c r="A376" s="40">
        <v>4675</v>
      </c>
      <c r="B376" s="40">
        <f>VLOOKUP($A376,'SIC lookup'!$A:$D,2,FALSE)</f>
        <v>467</v>
      </c>
      <c r="C376" s="40">
        <f>VLOOKUP($A376,'SIC lookup'!$A:$D,3,FALSE)</f>
        <v>46</v>
      </c>
      <c r="D376" s="40" t="str">
        <f>VLOOKUP($A376,'SIC lookup'!$A:$D,4,FALSE)</f>
        <v>G</v>
      </c>
      <c r="E376" s="39">
        <f>'[2]BRES 2009-15 (WFJ)'!D377</f>
        <v>2480.8899163337073</v>
      </c>
      <c r="F376" s="39">
        <f>'[2]BRES 2009-15 (WFJ)'!E377</f>
        <v>2603.8459719165617</v>
      </c>
      <c r="G376" s="39">
        <f>'[2]BRES 2009-15 (WFJ)'!F377</f>
        <v>2551.5703665738497</v>
      </c>
      <c r="H376" s="39">
        <f>'[2]BRES 2009-15 (WFJ)'!G377</f>
        <v>1877.7068432998144</v>
      </c>
      <c r="I376" s="39">
        <f>'[2]BRES 2009-15 (WFJ)'!H377</f>
        <v>1752.4329216911726</v>
      </c>
      <c r="J376" s="39">
        <f>'[2]BRES 2009-15 (WFJ)'!I377</f>
        <v>1900.3855082092437</v>
      </c>
      <c r="K376" s="39">
        <f>'[2]BRES 2009-15 (WFJ)'!J377</f>
        <v>1828.2406207379049</v>
      </c>
      <c r="L376" s="39">
        <f>'[2]BRES 2009-15 (WFJ)'!K377</f>
        <v>1620.3348175791725</v>
      </c>
      <c r="M376" s="39">
        <f>'[2]BRES 2009-15 (WFJ)'!L377</f>
        <v>1464.7998572161525</v>
      </c>
      <c r="N376" s="39">
        <f>'[2]BRES 2009-15 (WFJ)'!M377</f>
        <v>1366.010188386738</v>
      </c>
      <c r="O376" s="39">
        <f>'[2]BRES 2009-15 (WFJ)'!N377</f>
        <v>1370.2167987977314</v>
      </c>
      <c r="P376" s="39">
        <f>'[2]BRES 2009-15 (WFJ)'!O377</f>
        <v>1579.092293424623</v>
      </c>
      <c r="Q376" s="39">
        <f>'[2]BRES 2009-15 (WFJ)'!P377</f>
        <v>1203.4014090363664</v>
      </c>
      <c r="R376" s="39">
        <f>'[2]BRES 2009-15 (WFJ)'!Q377</f>
        <v>1654.0097773195644</v>
      </c>
      <c r="S376" s="39">
        <f>'[2]BRES 2009-15 (WFJ)'!R377</f>
        <v>1104.0888283710556</v>
      </c>
      <c r="T376" s="39">
        <f>'[2]BRES 2009-15 (WFJ)'!S377</f>
        <v>1302.1743945848766</v>
      </c>
      <c r="U376" s="39">
        <f>'[2]BRES 2009-15 (WFJ)'!T377</f>
        <v>891.34552962336238</v>
      </c>
      <c r="V376" s="39">
        <f>'[2]BRES 2009-15 (WFJ)'!U377</f>
        <v>2071.931517903764</v>
      </c>
    </row>
    <row r="377" spans="1:22" x14ac:dyDescent="0.35">
      <c r="A377" s="40">
        <v>4676</v>
      </c>
      <c r="B377" s="40">
        <f>VLOOKUP($A377,'SIC lookup'!$A:$D,2,FALSE)</f>
        <v>467</v>
      </c>
      <c r="C377" s="40">
        <f>VLOOKUP($A377,'SIC lookup'!$A:$D,3,FALSE)</f>
        <v>46</v>
      </c>
      <c r="D377" s="40" t="str">
        <f>VLOOKUP($A377,'SIC lookup'!$A:$D,4,FALSE)</f>
        <v>G</v>
      </c>
      <c r="E377" s="39">
        <f>'[2]BRES 2009-15 (WFJ)'!D378</f>
        <v>4387.5086008257422</v>
      </c>
      <c r="F377" s="39">
        <f>'[2]BRES 2009-15 (WFJ)'!E378</f>
        <v>3618.1778411473524</v>
      </c>
      <c r="G377" s="39">
        <f>'[2]BRES 2009-15 (WFJ)'!F378</f>
        <v>3636.2739984765485</v>
      </c>
      <c r="H377" s="39">
        <f>'[2]BRES 2009-15 (WFJ)'!G378</f>
        <v>2947.2123773510943</v>
      </c>
      <c r="I377" s="39">
        <f>'[2]BRES 2009-15 (WFJ)'!H378</f>
        <v>2473.8362232608429</v>
      </c>
      <c r="J377" s="39">
        <f>'[2]BRES 2009-15 (WFJ)'!I378</f>
        <v>3259.2276369515857</v>
      </c>
      <c r="K377" s="39">
        <f>'[2]BRES 2009-15 (WFJ)'!J378</f>
        <v>3104.4333158962495</v>
      </c>
      <c r="L377" s="39">
        <f>'[2]BRES 2009-15 (WFJ)'!K378</f>
        <v>2653.2009642215858</v>
      </c>
      <c r="M377" s="39">
        <f>'[2]BRES 2009-15 (WFJ)'!L378</f>
        <v>2391.6627843345664</v>
      </c>
      <c r="N377" s="39">
        <f>'[2]BRES 2009-15 (WFJ)'!M378</f>
        <v>2275.2323009231854</v>
      </c>
      <c r="O377" s="39">
        <f>'[2]BRES 2009-15 (WFJ)'!N378</f>
        <v>1756.6513536386278</v>
      </c>
      <c r="P377" s="39">
        <f>'[2]BRES 2009-15 (WFJ)'!O378</f>
        <v>2280.000228987531</v>
      </c>
      <c r="Q377" s="39">
        <f>'[2]BRES 2009-15 (WFJ)'!P378</f>
        <v>1813.8373073861542</v>
      </c>
      <c r="R377" s="39">
        <f>'[2]BRES 2009-15 (WFJ)'!Q378</f>
        <v>2098.6682225784707</v>
      </c>
      <c r="S377" s="39">
        <f>'[2]BRES 2009-15 (WFJ)'!R378</f>
        <v>1527.6177191788024</v>
      </c>
      <c r="T377" s="39">
        <f>'[2]BRES 2009-15 (WFJ)'!S378</f>
        <v>1784.8683566604677</v>
      </c>
      <c r="U377" s="39">
        <f>'[2]BRES 2009-15 (WFJ)'!T378</f>
        <v>1328.3792556644637</v>
      </c>
      <c r="V377" s="39">
        <f>'[2]BRES 2009-15 (WFJ)'!U378</f>
        <v>2081.0455861643381</v>
      </c>
    </row>
    <row r="378" spans="1:22" x14ac:dyDescent="0.35">
      <c r="A378" s="40">
        <v>4677</v>
      </c>
      <c r="B378" s="40">
        <f>VLOOKUP($A378,'SIC lookup'!$A:$D,2,FALSE)</f>
        <v>467</v>
      </c>
      <c r="C378" s="40">
        <f>VLOOKUP($A378,'SIC lookup'!$A:$D,3,FALSE)</f>
        <v>46</v>
      </c>
      <c r="D378" s="40" t="str">
        <f>VLOOKUP($A378,'SIC lookup'!$A:$D,4,FALSE)</f>
        <v>G</v>
      </c>
      <c r="E378" s="39">
        <f>'[2]BRES 2009-15 (WFJ)'!D379</f>
        <v>1141.2202791198158</v>
      </c>
      <c r="F378" s="39">
        <f>'[2]BRES 2009-15 (WFJ)'!E379</f>
        <v>1030.5736487301108</v>
      </c>
      <c r="G378" s="39">
        <f>'[2]BRES 2009-15 (WFJ)'!F379</f>
        <v>1221.6020123100959</v>
      </c>
      <c r="H378" s="39">
        <f>'[2]BRES 2009-15 (WFJ)'!G379</f>
        <v>1291.3753238897968</v>
      </c>
      <c r="I378" s="39">
        <f>'[2]BRES 2009-15 (WFJ)'!H379</f>
        <v>924.08202274728023</v>
      </c>
      <c r="J378" s="39">
        <f>'[2]BRES 2009-15 (WFJ)'!I379</f>
        <v>819.57946290924588</v>
      </c>
      <c r="K378" s="39">
        <f>'[2]BRES 2009-15 (WFJ)'!J379</f>
        <v>787.75705627122545</v>
      </c>
      <c r="L378" s="39">
        <f>'[2]BRES 2009-15 (WFJ)'!K379</f>
        <v>733.88088179902047</v>
      </c>
      <c r="M378" s="39">
        <f>'[2]BRES 2009-15 (WFJ)'!L379</f>
        <v>683.14075531793833</v>
      </c>
      <c r="N378" s="39">
        <f>'[2]BRES 2009-15 (WFJ)'!M379</f>
        <v>1137.4054250522108</v>
      </c>
      <c r="O378" s="39">
        <f>'[2]BRES 2009-15 (WFJ)'!N379</f>
        <v>834.62934864084389</v>
      </c>
      <c r="P378" s="39">
        <f>'[2]BRES 2009-15 (WFJ)'!O379</f>
        <v>721.40231964369536</v>
      </c>
      <c r="Q378" s="39">
        <f>'[2]BRES 2009-15 (WFJ)'!P379</f>
        <v>639.21065450095637</v>
      </c>
      <c r="R378" s="39">
        <f>'[2]BRES 2009-15 (WFJ)'!Q379</f>
        <v>891.31087457726971</v>
      </c>
      <c r="S378" s="39">
        <f>'[2]BRES 2009-15 (WFJ)'!R379</f>
        <v>736.75295993092107</v>
      </c>
      <c r="T378" s="39">
        <f>'[2]BRES 2009-15 (WFJ)'!S379</f>
        <v>903.42720852243167</v>
      </c>
      <c r="U378" s="39">
        <f>'[2]BRES 2009-15 (WFJ)'!T379</f>
        <v>397.39578344667581</v>
      </c>
      <c r="V378" s="39">
        <f>'[2]BRES 2009-15 (WFJ)'!U379</f>
        <v>1299.2610642573459</v>
      </c>
    </row>
    <row r="379" spans="1:22" x14ac:dyDescent="0.35">
      <c r="A379" s="40">
        <v>4690</v>
      </c>
      <c r="B379" s="40">
        <f>VLOOKUP($A379,'SIC lookup'!$A:$D,2,FALSE)</f>
        <v>469</v>
      </c>
      <c r="C379" s="40">
        <f>VLOOKUP($A379,'SIC lookup'!$A:$D,3,FALSE)</f>
        <v>46</v>
      </c>
      <c r="D379" s="40" t="str">
        <f>VLOOKUP($A379,'SIC lookup'!$A:$D,4,FALSE)</f>
        <v>G</v>
      </c>
      <c r="E379" s="39">
        <f>'[2]BRES 2009-15 (WFJ)'!D380</f>
        <v>20106.554553103611</v>
      </c>
      <c r="F379" s="39">
        <f>'[2]BRES 2009-15 (WFJ)'!E380</f>
        <v>17880.32402418023</v>
      </c>
      <c r="G379" s="39">
        <f>'[2]BRES 2009-15 (WFJ)'!F380</f>
        <v>19435.697855403509</v>
      </c>
      <c r="H379" s="39">
        <f>'[2]BRES 2009-15 (WFJ)'!G380</f>
        <v>17971.625207705049</v>
      </c>
      <c r="I379" s="39">
        <f>'[2]BRES 2009-15 (WFJ)'!H380</f>
        <v>16530.252834871924</v>
      </c>
      <c r="J379" s="39">
        <f>'[2]BRES 2009-15 (WFJ)'!I380</f>
        <v>16057.547899981746</v>
      </c>
      <c r="K379" s="39">
        <f>'[2]BRES 2009-15 (WFJ)'!J380</f>
        <v>15269.424728320409</v>
      </c>
      <c r="L379" s="39">
        <f>'[2]BRES 2009-15 (WFJ)'!K380</f>
        <v>13591.007914101403</v>
      </c>
      <c r="M379" s="39">
        <f>'[2]BRES 2009-15 (WFJ)'!L380</f>
        <v>13516.452282599905</v>
      </c>
      <c r="N379" s="39">
        <f>'[2]BRES 2009-15 (WFJ)'!M380</f>
        <v>12464.196150562155</v>
      </c>
      <c r="O379" s="39">
        <f>'[2]BRES 2009-15 (WFJ)'!N380</f>
        <v>11168.108091799786</v>
      </c>
      <c r="P379" s="39">
        <f>'[2]BRES 2009-15 (WFJ)'!O380</f>
        <v>11228.873037863088</v>
      </c>
      <c r="Q379" s="39">
        <f>'[2]BRES 2009-15 (WFJ)'!P380</f>
        <v>8637.5651946632461</v>
      </c>
      <c r="R379" s="39">
        <f>'[2]BRES 2009-15 (WFJ)'!Q380</f>
        <v>6449.5414403136001</v>
      </c>
      <c r="S379" s="39">
        <f>'[2]BRES 2009-15 (WFJ)'!R380</f>
        <v>12217.81991885444</v>
      </c>
      <c r="T379" s="39">
        <f>'[2]BRES 2009-15 (WFJ)'!S380</f>
        <v>15592.114278060817</v>
      </c>
      <c r="U379" s="39">
        <f>'[2]BRES 2009-15 (WFJ)'!T380</f>
        <v>11129.114651511765</v>
      </c>
      <c r="V379" s="39">
        <f>'[2]BRES 2009-15 (WFJ)'!U380</f>
        <v>17744.078229085902</v>
      </c>
    </row>
    <row r="380" spans="1:22" x14ac:dyDescent="0.35">
      <c r="A380" s="40">
        <v>4711</v>
      </c>
      <c r="B380" s="40">
        <f>VLOOKUP($A380,'SIC lookup'!$A:$D,2,FALSE)</f>
        <v>471</v>
      </c>
      <c r="C380" s="40">
        <f>VLOOKUP($A380,'SIC lookup'!$A:$D,3,FALSE)</f>
        <v>47</v>
      </c>
      <c r="D380" s="40" t="str">
        <f>VLOOKUP($A380,'SIC lookup'!$A:$D,4,FALSE)</f>
        <v>G</v>
      </c>
      <c r="E380" s="39">
        <f>'[2]BRES 2009-15 (WFJ)'!D381</f>
        <v>84222.394869126452</v>
      </c>
      <c r="F380" s="39">
        <f>'[2]BRES 2009-15 (WFJ)'!E381</f>
        <v>89344.578682173727</v>
      </c>
      <c r="G380" s="39">
        <f>'[2]BRES 2009-15 (WFJ)'!F381</f>
        <v>98606.613916444228</v>
      </c>
      <c r="H380" s="39">
        <f>'[2]BRES 2009-15 (WFJ)'!G381</f>
        <v>103508.22785225835</v>
      </c>
      <c r="I380" s="39">
        <f>'[2]BRES 2009-15 (WFJ)'!H381</f>
        <v>113883.93652881513</v>
      </c>
      <c r="J380" s="39">
        <f>'[2]BRES 2009-15 (WFJ)'!I381</f>
        <v>98618.729973664304</v>
      </c>
      <c r="K380" s="39">
        <f>'[2]BRES 2009-15 (WFJ)'!J381</f>
        <v>112536.81539411558</v>
      </c>
      <c r="L380" s="39">
        <f>'[2]BRES 2009-15 (WFJ)'!K381</f>
        <v>104539.85511172379</v>
      </c>
      <c r="M380" s="39">
        <f>'[2]BRES 2009-15 (WFJ)'!L381</f>
        <v>101228.32517935628</v>
      </c>
      <c r="N380" s="39">
        <f>'[2]BRES 2009-15 (WFJ)'!M381</f>
        <v>107720.33749194903</v>
      </c>
      <c r="O380" s="39">
        <f>'[2]BRES 2009-15 (WFJ)'!N381</f>
        <v>109203.03794158634</v>
      </c>
      <c r="P380" s="39">
        <f>'[2]BRES 2009-15 (WFJ)'!O381</f>
        <v>112692.84502330667</v>
      </c>
      <c r="Q380" s="39">
        <f>'[2]BRES 2009-15 (WFJ)'!P381</f>
        <v>118649.43889290372</v>
      </c>
      <c r="R380" s="39">
        <f>'[2]BRES 2009-15 (WFJ)'!Q381</f>
        <v>107768.11394366084</v>
      </c>
      <c r="S380" s="39">
        <f>'[2]BRES 2009-15 (WFJ)'!R381</f>
        <v>116001.51469813286</v>
      </c>
      <c r="T380" s="39">
        <f>'[2]BRES 2009-15 (WFJ)'!S381</f>
        <v>119081.93237114682</v>
      </c>
      <c r="U380" s="39">
        <f>'[2]BRES 2009-15 (WFJ)'!T381</f>
        <v>121512.94098556539</v>
      </c>
      <c r="V380" s="39">
        <f>'[2]BRES 2009-15 (WFJ)'!U381</f>
        <v>127229.45425398776</v>
      </c>
    </row>
    <row r="381" spans="1:22" x14ac:dyDescent="0.35">
      <c r="A381" s="40">
        <v>4719</v>
      </c>
      <c r="B381" s="40">
        <f>VLOOKUP($A381,'SIC lookup'!$A:$D,2,FALSE)</f>
        <v>471</v>
      </c>
      <c r="C381" s="40">
        <f>VLOOKUP($A381,'SIC lookup'!$A:$D,3,FALSE)</f>
        <v>47</v>
      </c>
      <c r="D381" s="40" t="str">
        <f>VLOOKUP($A381,'SIC lookup'!$A:$D,4,FALSE)</f>
        <v>G</v>
      </c>
      <c r="E381" s="39">
        <f>'[2]BRES 2009-15 (WFJ)'!D382</f>
        <v>47819.090359237744</v>
      </c>
      <c r="F381" s="39">
        <f>'[2]BRES 2009-15 (WFJ)'!E382</f>
        <v>46957.784217603126</v>
      </c>
      <c r="G381" s="39">
        <f>'[2]BRES 2009-15 (WFJ)'!F382</f>
        <v>47436.305328340066</v>
      </c>
      <c r="H381" s="39">
        <f>'[2]BRES 2009-15 (WFJ)'!G382</f>
        <v>45531.214951835165</v>
      </c>
      <c r="I381" s="39">
        <f>'[2]BRES 2009-15 (WFJ)'!H382</f>
        <v>42244.72423174198</v>
      </c>
      <c r="J381" s="39">
        <f>'[2]BRES 2009-15 (WFJ)'!I382</f>
        <v>41994.76531792029</v>
      </c>
      <c r="K381" s="39">
        <f>'[2]BRES 2009-15 (WFJ)'!J382</f>
        <v>40924.349894006889</v>
      </c>
      <c r="L381" s="39">
        <f>'[2]BRES 2009-15 (WFJ)'!K382</f>
        <v>39444.036673631716</v>
      </c>
      <c r="M381" s="39">
        <f>'[2]BRES 2009-15 (WFJ)'!L382</f>
        <v>37775.652769142864</v>
      </c>
      <c r="N381" s="39">
        <f>'[2]BRES 2009-15 (WFJ)'!M382</f>
        <v>39464.715773469157</v>
      </c>
      <c r="O381" s="39">
        <f>'[2]BRES 2009-15 (WFJ)'!N382</f>
        <v>36172.874575470029</v>
      </c>
      <c r="P381" s="39">
        <f>'[2]BRES 2009-15 (WFJ)'!O382</f>
        <v>39581.948647569217</v>
      </c>
      <c r="Q381" s="39">
        <f>'[2]BRES 2009-15 (WFJ)'!P382</f>
        <v>40649.073404935749</v>
      </c>
      <c r="R381" s="39">
        <f>'[2]BRES 2009-15 (WFJ)'!Q382</f>
        <v>36154.412261704885</v>
      </c>
      <c r="S381" s="39">
        <f>'[2]BRES 2009-15 (WFJ)'!R382</f>
        <v>40150.537691356425</v>
      </c>
      <c r="T381" s="39">
        <f>'[2]BRES 2009-15 (WFJ)'!S382</f>
        <v>39415.624240481127</v>
      </c>
      <c r="U381" s="39">
        <f>'[2]BRES 2009-15 (WFJ)'!T382</f>
        <v>40481.910648561337</v>
      </c>
      <c r="V381" s="39">
        <f>'[2]BRES 2009-15 (WFJ)'!U382</f>
        <v>42235.207953464174</v>
      </c>
    </row>
    <row r="382" spans="1:22" x14ac:dyDescent="0.35">
      <c r="A382" s="40">
        <v>4721</v>
      </c>
      <c r="B382" s="40">
        <f>VLOOKUP($A382,'SIC lookup'!$A:$D,2,FALSE)</f>
        <v>472</v>
      </c>
      <c r="C382" s="40">
        <f>VLOOKUP($A382,'SIC lookup'!$A:$D,3,FALSE)</f>
        <v>47</v>
      </c>
      <c r="D382" s="40" t="str">
        <f>VLOOKUP($A382,'SIC lookup'!$A:$D,4,FALSE)</f>
        <v>G</v>
      </c>
      <c r="E382" s="39">
        <f>'[2]BRES 2009-15 (WFJ)'!D383</f>
        <v>2058.3922625178907</v>
      </c>
      <c r="F382" s="39">
        <f>'[2]BRES 2009-15 (WFJ)'!E383</f>
        <v>2494.4596672971802</v>
      </c>
      <c r="G382" s="39">
        <f>'[2]BRES 2009-15 (WFJ)'!F383</f>
        <v>2560.1021660054444</v>
      </c>
      <c r="H382" s="39">
        <f>'[2]BRES 2009-15 (WFJ)'!G383</f>
        <v>2202.5482793239421</v>
      </c>
      <c r="I382" s="39">
        <f>'[2]BRES 2009-15 (WFJ)'!H383</f>
        <v>2123.3260780990163</v>
      </c>
      <c r="J382" s="39">
        <f>'[2]BRES 2009-15 (WFJ)'!I383</f>
        <v>1865.9905477547138</v>
      </c>
      <c r="K382" s="39">
        <f>'[2]BRES 2009-15 (WFJ)'!J383</f>
        <v>1733.0230755796129</v>
      </c>
      <c r="L382" s="39">
        <f>'[2]BRES 2009-15 (WFJ)'!K383</f>
        <v>1951.7390201363096</v>
      </c>
      <c r="M382" s="39">
        <f>'[2]BRES 2009-15 (WFJ)'!L383</f>
        <v>2087.355018616141</v>
      </c>
      <c r="N382" s="39">
        <f>'[2]BRES 2009-15 (WFJ)'!M383</f>
        <v>1735.1671483983287</v>
      </c>
      <c r="O382" s="39">
        <f>'[2]BRES 2009-15 (WFJ)'!N383</f>
        <v>1692.2294057670397</v>
      </c>
      <c r="P382" s="39">
        <f>'[2]BRES 2009-15 (WFJ)'!O383</f>
        <v>1924.0515829511432</v>
      </c>
      <c r="Q382" s="39">
        <f>'[2]BRES 2009-15 (WFJ)'!P383</f>
        <v>1355.3789030377034</v>
      </c>
      <c r="R382" s="39">
        <f>'[2]BRES 2009-15 (WFJ)'!Q383</f>
        <v>1934.909034869291</v>
      </c>
      <c r="S382" s="39">
        <f>'[2]BRES 2009-15 (WFJ)'!R383</f>
        <v>2716.5634359285336</v>
      </c>
      <c r="T382" s="39">
        <f>'[2]BRES 2009-15 (WFJ)'!S383</f>
        <v>2441.4879588786785</v>
      </c>
      <c r="U382" s="39">
        <f>'[2]BRES 2009-15 (WFJ)'!T383</f>
        <v>2308.1791159267427</v>
      </c>
      <c r="V382" s="39">
        <f>'[2]BRES 2009-15 (WFJ)'!U383</f>
        <v>1641.8714639942627</v>
      </c>
    </row>
    <row r="383" spans="1:22" x14ac:dyDescent="0.35">
      <c r="A383" s="40">
        <v>4722</v>
      </c>
      <c r="B383" s="40">
        <f>VLOOKUP($A383,'SIC lookup'!$A:$D,2,FALSE)</f>
        <v>472</v>
      </c>
      <c r="C383" s="40">
        <f>VLOOKUP($A383,'SIC lookup'!$A:$D,3,FALSE)</f>
        <v>47</v>
      </c>
      <c r="D383" s="40" t="str">
        <f>VLOOKUP($A383,'SIC lookup'!$A:$D,4,FALSE)</f>
        <v>G</v>
      </c>
      <c r="E383" s="39">
        <f>'[2]BRES 2009-15 (WFJ)'!D384</f>
        <v>3098.3857633774101</v>
      </c>
      <c r="F383" s="39">
        <f>'[2]BRES 2009-15 (WFJ)'!E384</f>
        <v>3229.2541801298298</v>
      </c>
      <c r="G383" s="39">
        <f>'[2]BRES 2009-15 (WFJ)'!F384</f>
        <v>2918.0669521369555</v>
      </c>
      <c r="H383" s="39">
        <f>'[2]BRES 2009-15 (WFJ)'!G384</f>
        <v>2638.1399404222102</v>
      </c>
      <c r="I383" s="39">
        <f>'[2]BRES 2009-15 (WFJ)'!H384</f>
        <v>2467.4000796223186</v>
      </c>
      <c r="J383" s="39">
        <f>'[2]BRES 2009-15 (WFJ)'!I384</f>
        <v>2327.6477995207574</v>
      </c>
      <c r="K383" s="39">
        <f>'[2]BRES 2009-15 (WFJ)'!J384</f>
        <v>2196.8419533593828</v>
      </c>
      <c r="L383" s="39">
        <f>'[2]BRES 2009-15 (WFJ)'!K384</f>
        <v>2281.5734513092411</v>
      </c>
      <c r="M383" s="39">
        <f>'[2]BRES 2009-15 (WFJ)'!L384</f>
        <v>2382.0795469463587</v>
      </c>
      <c r="N383" s="39">
        <f>'[2]BRES 2009-15 (WFJ)'!M384</f>
        <v>2202.9572090965075</v>
      </c>
      <c r="O383" s="39">
        <f>'[2]BRES 2009-15 (WFJ)'!N384</f>
        <v>2354.8490346843305</v>
      </c>
      <c r="P383" s="39">
        <f>'[2]BRES 2009-15 (WFJ)'!O384</f>
        <v>2906.5025504665355</v>
      </c>
      <c r="Q383" s="39">
        <f>'[2]BRES 2009-15 (WFJ)'!P384</f>
        <v>1701.6510642068222</v>
      </c>
      <c r="R383" s="39">
        <f>'[2]BRES 2009-15 (WFJ)'!Q384</f>
        <v>2216.7698118512872</v>
      </c>
      <c r="S383" s="39">
        <f>'[2]BRES 2009-15 (WFJ)'!R384</f>
        <v>3512.7438544830566</v>
      </c>
      <c r="T383" s="39">
        <f>'[2]BRES 2009-15 (WFJ)'!S384</f>
        <v>3370.5676417811655</v>
      </c>
      <c r="U383" s="39">
        <f>'[2]BRES 2009-15 (WFJ)'!T384</f>
        <v>3633.3006335882933</v>
      </c>
      <c r="V383" s="39">
        <f>'[2]BRES 2009-15 (WFJ)'!U384</f>
        <v>2593.0107199272525</v>
      </c>
    </row>
    <row r="384" spans="1:22" x14ac:dyDescent="0.35">
      <c r="A384" s="40">
        <v>4723</v>
      </c>
      <c r="B384" s="40">
        <f>VLOOKUP($A384,'SIC lookup'!$A:$D,2,FALSE)</f>
        <v>472</v>
      </c>
      <c r="C384" s="40">
        <f>VLOOKUP($A384,'SIC lookup'!$A:$D,3,FALSE)</f>
        <v>47</v>
      </c>
      <c r="D384" s="40" t="str">
        <f>VLOOKUP($A384,'SIC lookup'!$A:$D,4,FALSE)</f>
        <v>G</v>
      </c>
      <c r="E384" s="39">
        <f>'[2]BRES 2009-15 (WFJ)'!D385</f>
        <v>492.95864250985284</v>
      </c>
      <c r="F384" s="39">
        <f>'[2]BRES 2009-15 (WFJ)'!E385</f>
        <v>479.25645240522687</v>
      </c>
      <c r="G384" s="39">
        <f>'[2]BRES 2009-15 (WFJ)'!F385</f>
        <v>410.31906982906253</v>
      </c>
      <c r="H384" s="39">
        <f>'[2]BRES 2009-15 (WFJ)'!G385</f>
        <v>383.29856131260476</v>
      </c>
      <c r="I384" s="39">
        <f>'[2]BRES 2009-15 (WFJ)'!H385</f>
        <v>406.01890275265873</v>
      </c>
      <c r="J384" s="39">
        <f>'[2]BRES 2009-15 (WFJ)'!I385</f>
        <v>362.15673136249598</v>
      </c>
      <c r="K384" s="39">
        <f>'[2]BRES 2009-15 (WFJ)'!J385</f>
        <v>355.18907960554736</v>
      </c>
      <c r="L384" s="39">
        <f>'[2]BRES 2009-15 (WFJ)'!K385</f>
        <v>292.92905357667036</v>
      </c>
      <c r="M384" s="39">
        <f>'[2]BRES 2009-15 (WFJ)'!L385</f>
        <v>316.14481438556481</v>
      </c>
      <c r="N384" s="39">
        <f>'[2]BRES 2009-15 (WFJ)'!M385</f>
        <v>263.58814164800395</v>
      </c>
      <c r="O384" s="39">
        <f>'[2]BRES 2009-15 (WFJ)'!N385</f>
        <v>308.40901329473098</v>
      </c>
      <c r="P384" s="39">
        <f>'[2]BRES 2009-15 (WFJ)'!O385</f>
        <v>419.73736761832265</v>
      </c>
      <c r="Q384" s="39">
        <f>'[2]BRES 2009-15 (WFJ)'!P385</f>
        <v>212.06608686984475</v>
      </c>
      <c r="R384" s="39">
        <f>'[2]BRES 2009-15 (WFJ)'!Q385</f>
        <v>330.00781361949026</v>
      </c>
      <c r="S384" s="39">
        <f>'[2]BRES 2009-15 (WFJ)'!R385</f>
        <v>553.27791797856651</v>
      </c>
      <c r="T384" s="39">
        <f>'[2]BRES 2009-15 (WFJ)'!S385</f>
        <v>472.12210219310265</v>
      </c>
      <c r="U384" s="39">
        <f>'[2]BRES 2009-15 (WFJ)'!T385</f>
        <v>534.66295905647712</v>
      </c>
      <c r="V384" s="39">
        <f>'[2]BRES 2009-15 (WFJ)'!U385</f>
        <v>379.04809670902455</v>
      </c>
    </row>
    <row r="385" spans="1:22" x14ac:dyDescent="0.35">
      <c r="A385" s="40">
        <v>4724</v>
      </c>
      <c r="B385" s="40">
        <f>VLOOKUP($A385,'SIC lookup'!$A:$D,2,FALSE)</f>
        <v>472</v>
      </c>
      <c r="C385" s="40">
        <f>VLOOKUP($A385,'SIC lookup'!$A:$D,3,FALSE)</f>
        <v>47</v>
      </c>
      <c r="D385" s="40" t="str">
        <f>VLOOKUP($A385,'SIC lookup'!$A:$D,4,FALSE)</f>
        <v>G</v>
      </c>
      <c r="E385" s="39">
        <f>'[2]BRES 2009-15 (WFJ)'!D386</f>
        <v>5475.7411071012166</v>
      </c>
      <c r="F385" s="39">
        <f>'[2]BRES 2009-15 (WFJ)'!E386</f>
        <v>5883.7109015634987</v>
      </c>
      <c r="G385" s="39">
        <f>'[2]BRES 2009-15 (WFJ)'!F386</f>
        <v>5438.1412511006292</v>
      </c>
      <c r="H385" s="39">
        <f>'[2]BRES 2009-15 (WFJ)'!G386</f>
        <v>5700.1160919325639</v>
      </c>
      <c r="I385" s="39">
        <f>'[2]BRES 2009-15 (WFJ)'!H386</f>
        <v>5606.2936950039621</v>
      </c>
      <c r="J385" s="39">
        <f>'[2]BRES 2009-15 (WFJ)'!I386</f>
        <v>5807.2443271251268</v>
      </c>
      <c r="K385" s="39">
        <f>'[2]BRES 2009-15 (WFJ)'!J386</f>
        <v>5537.9466591297232</v>
      </c>
      <c r="L385" s="39">
        <f>'[2]BRES 2009-15 (WFJ)'!K386</f>
        <v>5933.5539466789132</v>
      </c>
      <c r="M385" s="39">
        <f>'[2]BRES 2009-15 (WFJ)'!L386</f>
        <v>5427.5941316491899</v>
      </c>
      <c r="N385" s="39">
        <f>'[2]BRES 2009-15 (WFJ)'!M386</f>
        <v>5542.9710211235797</v>
      </c>
      <c r="O385" s="39">
        <f>'[2]BRES 2009-15 (WFJ)'!N386</f>
        <v>5373.5020224212403</v>
      </c>
      <c r="P385" s="39">
        <f>'[2]BRES 2009-15 (WFJ)'!O386</f>
        <v>6504.3973098810147</v>
      </c>
      <c r="Q385" s="39">
        <f>'[2]BRES 2009-15 (WFJ)'!P386</f>
        <v>5091.6350325755002</v>
      </c>
      <c r="R385" s="39">
        <f>'[2]BRES 2009-15 (WFJ)'!Q386</f>
        <v>5655.2706783789845</v>
      </c>
      <c r="S385" s="39">
        <f>'[2]BRES 2009-15 (WFJ)'!R386</f>
        <v>7729.2821337118321</v>
      </c>
      <c r="T385" s="39">
        <f>'[2]BRES 2009-15 (WFJ)'!S386</f>
        <v>7404.3303564502867</v>
      </c>
      <c r="U385" s="39">
        <f>'[2]BRES 2009-15 (WFJ)'!T386</f>
        <v>7431.1129468862709</v>
      </c>
      <c r="V385" s="39">
        <f>'[2]BRES 2009-15 (WFJ)'!U386</f>
        <v>6306.0733754880685</v>
      </c>
    </row>
    <row r="386" spans="1:22" x14ac:dyDescent="0.35">
      <c r="A386" s="40">
        <v>4725</v>
      </c>
      <c r="B386" s="40">
        <f>VLOOKUP($A386,'SIC lookup'!$A:$D,2,FALSE)</f>
        <v>472</v>
      </c>
      <c r="C386" s="40">
        <f>VLOOKUP($A386,'SIC lookup'!$A:$D,3,FALSE)</f>
        <v>47</v>
      </c>
      <c r="D386" s="40" t="str">
        <f>VLOOKUP($A386,'SIC lookup'!$A:$D,4,FALSE)</f>
        <v>G</v>
      </c>
      <c r="E386" s="39">
        <f>'[2]BRES 2009-15 (WFJ)'!D387</f>
        <v>6816.8001912984882</v>
      </c>
      <c r="F386" s="39">
        <f>'[2]BRES 2009-15 (WFJ)'!E387</f>
        <v>7548.6030495880559</v>
      </c>
      <c r="G386" s="39">
        <f>'[2]BRES 2009-15 (WFJ)'!F387</f>
        <v>7414.2297835211848</v>
      </c>
      <c r="H386" s="39">
        <f>'[2]BRES 2009-15 (WFJ)'!G387</f>
        <v>6667.6429949824851</v>
      </c>
      <c r="I386" s="39">
        <f>'[2]BRES 2009-15 (WFJ)'!H387</f>
        <v>6056.2952382286794</v>
      </c>
      <c r="J386" s="39">
        <f>'[2]BRES 2009-15 (WFJ)'!I387</f>
        <v>5474.2830174450446</v>
      </c>
      <c r="K386" s="39">
        <f>'[2]BRES 2009-15 (WFJ)'!J387</f>
        <v>4935.2063065739421</v>
      </c>
      <c r="L386" s="39">
        <f>'[2]BRES 2009-15 (WFJ)'!K387</f>
        <v>4919.4105958748951</v>
      </c>
      <c r="M386" s="39">
        <f>'[2]BRES 2009-15 (WFJ)'!L387</f>
        <v>4858.7882557922412</v>
      </c>
      <c r="N386" s="39">
        <f>'[2]BRES 2009-15 (WFJ)'!M387</f>
        <v>3907.8979078770099</v>
      </c>
      <c r="O386" s="39">
        <f>'[2]BRES 2009-15 (WFJ)'!N387</f>
        <v>4173.0660620050649</v>
      </c>
      <c r="P386" s="39">
        <f>'[2]BRES 2009-15 (WFJ)'!O387</f>
        <v>4822.3840630017503</v>
      </c>
      <c r="Q386" s="39">
        <f>'[2]BRES 2009-15 (WFJ)'!P387</f>
        <v>2418.7827589357657</v>
      </c>
      <c r="R386" s="39">
        <f>'[2]BRES 2009-15 (WFJ)'!Q387</f>
        <v>2810.5832637137132</v>
      </c>
      <c r="S386" s="39">
        <f>'[2]BRES 2009-15 (WFJ)'!R387</f>
        <v>3938.3422529281074</v>
      </c>
      <c r="T386" s="39">
        <f>'[2]BRES 2009-15 (WFJ)'!S387</f>
        <v>3500.9825265411446</v>
      </c>
      <c r="U386" s="39">
        <f>'[2]BRES 2009-15 (WFJ)'!T387</f>
        <v>3654.3661535511183</v>
      </c>
      <c r="V386" s="39">
        <f>'[2]BRES 2009-15 (WFJ)'!U387</f>
        <v>2863.4720939716231</v>
      </c>
    </row>
    <row r="387" spans="1:22" x14ac:dyDescent="0.35">
      <c r="A387" s="40">
        <v>4726</v>
      </c>
      <c r="B387" s="40">
        <f>VLOOKUP($A387,'SIC lookup'!$A:$D,2,FALSE)</f>
        <v>472</v>
      </c>
      <c r="C387" s="40">
        <f>VLOOKUP($A387,'SIC lookup'!$A:$D,3,FALSE)</f>
        <v>47</v>
      </c>
      <c r="D387" s="40" t="str">
        <f>VLOOKUP($A387,'SIC lookup'!$A:$D,4,FALSE)</f>
        <v>G</v>
      </c>
      <c r="E387" s="39">
        <f>'[2]BRES 2009-15 (WFJ)'!D388</f>
        <v>3630.2458773799963</v>
      </c>
      <c r="F387" s="39">
        <f>'[2]BRES 2009-15 (WFJ)'!E388</f>
        <v>3417.1576137573079</v>
      </c>
      <c r="G387" s="39">
        <f>'[2]BRES 2009-15 (WFJ)'!F388</f>
        <v>3352.0380946406685</v>
      </c>
      <c r="H387" s="39">
        <f>'[2]BRES 2009-15 (WFJ)'!G388</f>
        <v>3021.4349594240007</v>
      </c>
      <c r="I387" s="39">
        <f>'[2]BRES 2009-15 (WFJ)'!H388</f>
        <v>2520.4676197538242</v>
      </c>
      <c r="J387" s="39">
        <f>'[2]BRES 2009-15 (WFJ)'!I388</f>
        <v>2195.588680290989</v>
      </c>
      <c r="K387" s="39">
        <f>'[2]BRES 2009-15 (WFJ)'!J388</f>
        <v>1939.6626248800985</v>
      </c>
      <c r="L387" s="39">
        <f>'[2]BRES 2009-15 (WFJ)'!K388</f>
        <v>1742.9906981451659</v>
      </c>
      <c r="M387" s="39">
        <f>'[2]BRES 2009-15 (WFJ)'!L388</f>
        <v>1715.2314862574228</v>
      </c>
      <c r="N387" s="39">
        <f>'[2]BRES 2009-15 (WFJ)'!M388</f>
        <v>1468.9096013409135</v>
      </c>
      <c r="O387" s="39">
        <f>'[2]BRES 2009-15 (WFJ)'!N388</f>
        <v>1338.4614043693812</v>
      </c>
      <c r="P387" s="39">
        <f>'[2]BRES 2009-15 (WFJ)'!O388</f>
        <v>1447.1237224213216</v>
      </c>
      <c r="Q387" s="39">
        <f>'[2]BRES 2009-15 (WFJ)'!P388</f>
        <v>847.23987362976629</v>
      </c>
      <c r="R387" s="39">
        <f>'[2]BRES 2009-15 (WFJ)'!Q388</f>
        <v>896.73855737332599</v>
      </c>
      <c r="S387" s="39">
        <f>'[2]BRES 2009-15 (WFJ)'!R388</f>
        <v>1187.5233361491182</v>
      </c>
      <c r="T387" s="39">
        <f>'[2]BRES 2009-15 (WFJ)'!S388</f>
        <v>1038.2642375852599</v>
      </c>
      <c r="U387" s="39">
        <f>'[2]BRES 2009-15 (WFJ)'!T388</f>
        <v>976.03575827758402</v>
      </c>
      <c r="V387" s="39">
        <f>'[2]BRES 2009-15 (WFJ)'!U388</f>
        <v>569.07486137216949</v>
      </c>
    </row>
    <row r="388" spans="1:22" x14ac:dyDescent="0.35">
      <c r="A388" s="40">
        <v>4729</v>
      </c>
      <c r="B388" s="40">
        <f>VLOOKUP($A388,'SIC lookup'!$A:$D,2,FALSE)</f>
        <v>472</v>
      </c>
      <c r="C388" s="40">
        <f>VLOOKUP($A388,'SIC lookup'!$A:$D,3,FALSE)</f>
        <v>47</v>
      </c>
      <c r="D388" s="40" t="str">
        <f>VLOOKUP($A388,'SIC lookup'!$A:$D,4,FALSE)</f>
        <v>G</v>
      </c>
      <c r="E388" s="39">
        <f>'[2]BRES 2009-15 (WFJ)'!D389</f>
        <v>3728.4785278956015</v>
      </c>
      <c r="F388" s="39">
        <f>'[2]BRES 2009-15 (WFJ)'!E389</f>
        <v>4985.1792547146615</v>
      </c>
      <c r="G388" s="39">
        <f>'[2]BRES 2009-15 (WFJ)'!F389</f>
        <v>5422.220672596789</v>
      </c>
      <c r="H388" s="39">
        <f>'[2]BRES 2009-15 (WFJ)'!G389</f>
        <v>5006.133742187204</v>
      </c>
      <c r="I388" s="39">
        <f>'[2]BRES 2009-15 (WFJ)'!H389</f>
        <v>5655.6554595329162</v>
      </c>
      <c r="J388" s="39">
        <f>'[2]BRES 2009-15 (WFJ)'!I389</f>
        <v>5500.092699752021</v>
      </c>
      <c r="K388" s="39">
        <f>'[2]BRES 2009-15 (WFJ)'!J389</f>
        <v>4174.5006727764348</v>
      </c>
      <c r="L388" s="39">
        <f>'[2]BRES 2009-15 (WFJ)'!K389</f>
        <v>4104.8030593783806</v>
      </c>
      <c r="M388" s="39">
        <f>'[2]BRES 2009-15 (WFJ)'!L389</f>
        <v>4504.9301531593137</v>
      </c>
      <c r="N388" s="39">
        <f>'[2]BRES 2009-15 (WFJ)'!M389</f>
        <v>4319.2882083445593</v>
      </c>
      <c r="O388" s="39">
        <f>'[2]BRES 2009-15 (WFJ)'!N389</f>
        <v>5019.5022134685805</v>
      </c>
      <c r="P388" s="39">
        <f>'[2]BRES 2009-15 (WFJ)'!O389</f>
        <v>5830.3665005669181</v>
      </c>
      <c r="Q388" s="39">
        <f>'[2]BRES 2009-15 (WFJ)'!P389</f>
        <v>3929.8816871146109</v>
      </c>
      <c r="R388" s="39">
        <f>'[2]BRES 2009-15 (WFJ)'!Q389</f>
        <v>4819.718980065808</v>
      </c>
      <c r="S388" s="39">
        <f>'[2]BRES 2009-15 (WFJ)'!R389</f>
        <v>7019.2594397205748</v>
      </c>
      <c r="T388" s="39">
        <f>'[2]BRES 2009-15 (WFJ)'!S389</f>
        <v>7174.8405979966801</v>
      </c>
      <c r="U388" s="39">
        <f>'[2]BRES 2009-15 (WFJ)'!T389</f>
        <v>7162.2767873606881</v>
      </c>
      <c r="V388" s="39">
        <f>'[2]BRES 2009-15 (WFJ)'!U389</f>
        <v>6102.9759868004749</v>
      </c>
    </row>
    <row r="389" spans="1:22" x14ac:dyDescent="0.35">
      <c r="A389" s="40">
        <v>4730</v>
      </c>
      <c r="B389" s="40">
        <f>VLOOKUP($A389,'SIC lookup'!$A:$D,2,FALSE)</f>
        <v>473</v>
      </c>
      <c r="C389" s="40">
        <f>VLOOKUP($A389,'SIC lookup'!$A:$D,3,FALSE)</f>
        <v>47</v>
      </c>
      <c r="D389" s="40" t="str">
        <f>VLOOKUP($A389,'SIC lookup'!$A:$D,4,FALSE)</f>
        <v>G</v>
      </c>
      <c r="E389" s="39">
        <f>'[2]BRES 2009-15 (WFJ)'!D390</f>
        <v>7733.9148902165552</v>
      </c>
      <c r="F389" s="39">
        <f>'[2]BRES 2009-15 (WFJ)'!E390</f>
        <v>7336.5280655674405</v>
      </c>
      <c r="G389" s="39">
        <f>'[2]BRES 2009-15 (WFJ)'!F390</f>
        <v>6978.8182878466005</v>
      </c>
      <c r="H389" s="39">
        <f>'[2]BRES 2009-15 (WFJ)'!G390</f>
        <v>6568.2443417943205</v>
      </c>
      <c r="I389" s="39">
        <f>'[2]BRES 2009-15 (WFJ)'!H390</f>
        <v>7385.823172321996</v>
      </c>
      <c r="J389" s="39">
        <f>'[2]BRES 2009-15 (WFJ)'!I390</f>
        <v>5817.7116362390334</v>
      </c>
      <c r="K389" s="39">
        <f>'[2]BRES 2009-15 (WFJ)'!J390</f>
        <v>5358.3076467940073</v>
      </c>
      <c r="L389" s="39">
        <f>'[2]BRES 2009-15 (WFJ)'!K390</f>
        <v>4463.0524645930236</v>
      </c>
      <c r="M389" s="39">
        <f>'[2]BRES 2009-15 (WFJ)'!L390</f>
        <v>4597.4452283364344</v>
      </c>
      <c r="N389" s="39">
        <f>'[2]BRES 2009-15 (WFJ)'!M390</f>
        <v>4754.7607435738291</v>
      </c>
      <c r="O389" s="39">
        <f>'[2]BRES 2009-15 (WFJ)'!N390</f>
        <v>4332.5087782629425</v>
      </c>
      <c r="P389" s="39">
        <f>'[2]BRES 2009-15 (WFJ)'!O390</f>
        <v>2640.9752619488618</v>
      </c>
      <c r="Q389" s="39">
        <f>'[2]BRES 2009-15 (WFJ)'!P390</f>
        <v>6154.01441462395</v>
      </c>
      <c r="R389" s="39">
        <f>'[2]BRES 2009-15 (WFJ)'!Q390</f>
        <v>3345.215983042553</v>
      </c>
      <c r="S389" s="39">
        <f>'[2]BRES 2009-15 (WFJ)'!R390</f>
        <v>2924.1724107797781</v>
      </c>
      <c r="T389" s="39">
        <f>'[2]BRES 2009-15 (WFJ)'!S390</f>
        <v>4257.1866645292403</v>
      </c>
      <c r="U389" s="39">
        <f>'[2]BRES 2009-15 (WFJ)'!T390</f>
        <v>3708.534633455527</v>
      </c>
      <c r="V389" s="39">
        <f>'[2]BRES 2009-15 (WFJ)'!U390</f>
        <v>3202.3028859900346</v>
      </c>
    </row>
    <row r="390" spans="1:22" x14ac:dyDescent="0.35">
      <c r="A390" s="40">
        <v>4741</v>
      </c>
      <c r="B390" s="40">
        <f>VLOOKUP($A390,'SIC lookup'!$A:$D,2,FALSE)</f>
        <v>474</v>
      </c>
      <c r="C390" s="40">
        <f>VLOOKUP($A390,'SIC lookup'!$A:$D,3,FALSE)</f>
        <v>47</v>
      </c>
      <c r="D390" s="40" t="str">
        <f>VLOOKUP($A390,'SIC lookup'!$A:$D,4,FALSE)</f>
        <v>G</v>
      </c>
      <c r="E390" s="39">
        <f>'[2]BRES 2009-15 (WFJ)'!D391</f>
        <v>2629.7219242874639</v>
      </c>
      <c r="F390" s="39">
        <f>'[2]BRES 2009-15 (WFJ)'!E391</f>
        <v>3102.2753431920041</v>
      </c>
      <c r="G390" s="39">
        <f>'[2]BRES 2009-15 (WFJ)'!F391</f>
        <v>3449.5501484406136</v>
      </c>
      <c r="H390" s="39">
        <f>'[2]BRES 2009-15 (WFJ)'!G391</f>
        <v>3508.0140263598955</v>
      </c>
      <c r="I390" s="39">
        <f>'[2]BRES 2009-15 (WFJ)'!H391</f>
        <v>3536.6387551258399</v>
      </c>
      <c r="J390" s="39">
        <f>'[2]BRES 2009-15 (WFJ)'!I391</f>
        <v>3473.5269542080296</v>
      </c>
      <c r="K390" s="39">
        <f>'[2]BRES 2009-15 (WFJ)'!J391</f>
        <v>3454.3807893138919</v>
      </c>
      <c r="L390" s="39">
        <f>'[2]BRES 2009-15 (WFJ)'!K391</f>
        <v>3594.4558871186787</v>
      </c>
      <c r="M390" s="39">
        <f>'[2]BRES 2009-15 (WFJ)'!L391</f>
        <v>3935.4388039014511</v>
      </c>
      <c r="N390" s="39">
        <f>'[2]BRES 2009-15 (WFJ)'!M391</f>
        <v>2817.055716070563</v>
      </c>
      <c r="O390" s="39">
        <f>'[2]BRES 2009-15 (WFJ)'!N391</f>
        <v>4934.7058257296248</v>
      </c>
      <c r="P390" s="39">
        <f>'[2]BRES 2009-15 (WFJ)'!O391</f>
        <v>4162.6508769155298</v>
      </c>
      <c r="Q390" s="39">
        <f>'[2]BRES 2009-15 (WFJ)'!P391</f>
        <v>4954.3555367273875</v>
      </c>
      <c r="R390" s="39">
        <f>'[2]BRES 2009-15 (WFJ)'!Q391</f>
        <v>3334.1822871464606</v>
      </c>
      <c r="S390" s="39">
        <f>'[2]BRES 2009-15 (WFJ)'!R391</f>
        <v>2818.2918336056437</v>
      </c>
      <c r="T390" s="39">
        <f>'[2]BRES 2009-15 (WFJ)'!S391</f>
        <v>2897.4345714891483</v>
      </c>
      <c r="U390" s="39">
        <f>'[2]BRES 2009-15 (WFJ)'!T391</f>
        <v>3801.8247932908971</v>
      </c>
      <c r="V390" s="39">
        <f>'[2]BRES 2009-15 (WFJ)'!U391</f>
        <v>3162.0855812994218</v>
      </c>
    </row>
    <row r="391" spans="1:22" x14ac:dyDescent="0.35">
      <c r="A391" s="40">
        <v>4742</v>
      </c>
      <c r="B391" s="40">
        <f>VLOOKUP($A391,'SIC lookup'!$A:$D,2,FALSE)</f>
        <v>474</v>
      </c>
      <c r="C391" s="40">
        <f>VLOOKUP($A391,'SIC lookup'!$A:$D,3,FALSE)</f>
        <v>47</v>
      </c>
      <c r="D391" s="40" t="str">
        <f>VLOOKUP($A391,'SIC lookup'!$A:$D,4,FALSE)</f>
        <v>G</v>
      </c>
      <c r="E391" s="39">
        <f>'[2]BRES 2009-15 (WFJ)'!D392</f>
        <v>5867.1757657442804</v>
      </c>
      <c r="F391" s="39">
        <f>'[2]BRES 2009-15 (WFJ)'!E392</f>
        <v>6921.4902701828269</v>
      </c>
      <c r="G391" s="39">
        <f>'[2]BRES 2009-15 (WFJ)'!F392</f>
        <v>7696.2955081778227</v>
      </c>
      <c r="H391" s="39">
        <f>'[2]BRES 2009-15 (WFJ)'!G392</f>
        <v>7826.7343369115424</v>
      </c>
      <c r="I391" s="39">
        <f>'[2]BRES 2009-15 (WFJ)'!H392</f>
        <v>7890.5990038808704</v>
      </c>
      <c r="J391" s="39">
        <f>'[2]BRES 2009-15 (WFJ)'!I392</f>
        <v>7749.7901885237879</v>
      </c>
      <c r="K391" s="39">
        <f>'[2]BRES 2009-15 (WFJ)'!J392</f>
        <v>7707.0731568725214</v>
      </c>
      <c r="L391" s="39">
        <f>'[2]BRES 2009-15 (WFJ)'!K392</f>
        <v>8019.5948769959068</v>
      </c>
      <c r="M391" s="39">
        <f>'[2]BRES 2009-15 (WFJ)'!L392</f>
        <v>8780.3622750251725</v>
      </c>
      <c r="N391" s="39">
        <f>'[2]BRES 2009-15 (WFJ)'!M392</f>
        <v>10024.465479523735</v>
      </c>
      <c r="O391" s="39">
        <f>'[2]BRES 2009-15 (WFJ)'!N392</f>
        <v>7219.0529293991976</v>
      </c>
      <c r="P391" s="39">
        <f>'[2]BRES 2009-15 (WFJ)'!O392</f>
        <v>7251.9587529384644</v>
      </c>
      <c r="Q391" s="39">
        <f>'[2]BRES 2009-15 (WFJ)'!P392</f>
        <v>7286.0580184460669</v>
      </c>
      <c r="R391" s="39">
        <f>'[2]BRES 2009-15 (WFJ)'!Q392</f>
        <v>5909.0456839891094</v>
      </c>
      <c r="S391" s="39">
        <f>'[2]BRES 2009-15 (WFJ)'!R392</f>
        <v>5650.0782505766183</v>
      </c>
      <c r="T391" s="39">
        <f>'[2]BRES 2009-15 (WFJ)'!S392</f>
        <v>6120.4008708287874</v>
      </c>
      <c r="U391" s="39">
        <f>'[2]BRES 2009-15 (WFJ)'!T392</f>
        <v>6586.4859083767888</v>
      </c>
      <c r="V391" s="39">
        <f>'[2]BRES 2009-15 (WFJ)'!U392</f>
        <v>5270.4777797047918</v>
      </c>
    </row>
    <row r="392" spans="1:22" x14ac:dyDescent="0.35">
      <c r="A392" s="40">
        <v>4743</v>
      </c>
      <c r="B392" s="40">
        <f>VLOOKUP($A392,'SIC lookup'!$A:$D,2,FALSE)</f>
        <v>474</v>
      </c>
      <c r="C392" s="40">
        <f>VLOOKUP($A392,'SIC lookup'!$A:$D,3,FALSE)</f>
        <v>47</v>
      </c>
      <c r="D392" s="40" t="str">
        <f>VLOOKUP($A392,'SIC lookup'!$A:$D,4,FALSE)</f>
        <v>G</v>
      </c>
      <c r="E392" s="39">
        <f>'[2]BRES 2009-15 (WFJ)'!D393</f>
        <v>1969.7235202772429</v>
      </c>
      <c r="F392" s="39">
        <f>'[2]BRES 2009-15 (WFJ)'!E393</f>
        <v>2104.1496696398199</v>
      </c>
      <c r="G392" s="39">
        <f>'[2]BRES 2009-15 (WFJ)'!F393</f>
        <v>2246.6951014305068</v>
      </c>
      <c r="H392" s="39">
        <f>'[2]BRES 2009-15 (WFJ)'!G393</f>
        <v>2260.2531444715023</v>
      </c>
      <c r="I392" s="39">
        <f>'[2]BRES 2009-15 (WFJ)'!H393</f>
        <v>2060.2213403337596</v>
      </c>
      <c r="J392" s="39">
        <f>'[2]BRES 2009-15 (WFJ)'!I393</f>
        <v>1945.3520404928313</v>
      </c>
      <c r="K392" s="39">
        <f>'[2]BRES 2009-15 (WFJ)'!J393</f>
        <v>2034.6583896843224</v>
      </c>
      <c r="L392" s="39">
        <f>'[2]BRES 2009-15 (WFJ)'!K393</f>
        <v>2088.0271065706374</v>
      </c>
      <c r="M392" s="39">
        <f>'[2]BRES 2009-15 (WFJ)'!L393</f>
        <v>1815.3469222175763</v>
      </c>
      <c r="N392" s="39">
        <f>'[2]BRES 2009-15 (WFJ)'!M393</f>
        <v>1050.9792442075095</v>
      </c>
      <c r="O392" s="39">
        <f>'[2]BRES 2009-15 (WFJ)'!N393</f>
        <v>2643.8676665537587</v>
      </c>
      <c r="P392" s="39">
        <f>'[2]BRES 2009-15 (WFJ)'!O393</f>
        <v>2124.2183081413891</v>
      </c>
      <c r="Q392" s="39">
        <f>'[2]BRES 2009-15 (WFJ)'!P393</f>
        <v>2199.5453551186311</v>
      </c>
      <c r="R392" s="39">
        <f>'[2]BRES 2009-15 (WFJ)'!Q393</f>
        <v>989.02037759518964</v>
      </c>
      <c r="S392" s="39">
        <f>'[2]BRES 2009-15 (WFJ)'!R393</f>
        <v>607.25625143988998</v>
      </c>
      <c r="T392" s="39">
        <f>'[2]BRES 2009-15 (WFJ)'!S393</f>
        <v>818.88416012079904</v>
      </c>
      <c r="U392" s="39">
        <f>'[2]BRES 2009-15 (WFJ)'!T393</f>
        <v>1314.0871976810226</v>
      </c>
      <c r="V392" s="39">
        <f>'[2]BRES 2009-15 (WFJ)'!U393</f>
        <v>703.80283208572189</v>
      </c>
    </row>
    <row r="393" spans="1:22" x14ac:dyDescent="0.35">
      <c r="A393" s="40">
        <v>4751</v>
      </c>
      <c r="B393" s="40">
        <f>VLOOKUP($A393,'SIC lookup'!$A:$D,2,FALSE)</f>
        <v>475</v>
      </c>
      <c r="C393" s="40">
        <f>VLOOKUP($A393,'SIC lookup'!$A:$D,3,FALSE)</f>
        <v>47</v>
      </c>
      <c r="D393" s="40" t="str">
        <f>VLOOKUP($A393,'SIC lookup'!$A:$D,4,FALSE)</f>
        <v>G</v>
      </c>
      <c r="E393" s="39">
        <f>'[2]BRES 2009-15 (WFJ)'!D394</f>
        <v>3244.0519460445835</v>
      </c>
      <c r="F393" s="39">
        <f>'[2]BRES 2009-15 (WFJ)'!E394</f>
        <v>3968.1053832563557</v>
      </c>
      <c r="G393" s="39">
        <f>'[2]BRES 2009-15 (WFJ)'!F394</f>
        <v>2907.4642921927971</v>
      </c>
      <c r="H393" s="39">
        <f>'[2]BRES 2009-15 (WFJ)'!G394</f>
        <v>2855.3422580867787</v>
      </c>
      <c r="I393" s="39">
        <f>'[2]BRES 2009-15 (WFJ)'!H394</f>
        <v>2910.3532452953568</v>
      </c>
      <c r="J393" s="39">
        <f>'[2]BRES 2009-15 (WFJ)'!I394</f>
        <v>2763.8662900708955</v>
      </c>
      <c r="K393" s="39">
        <f>'[2]BRES 2009-15 (WFJ)'!J394</f>
        <v>3203.7619862300621</v>
      </c>
      <c r="L393" s="39">
        <f>'[2]BRES 2009-15 (WFJ)'!K394</f>
        <v>2840.1421310955398</v>
      </c>
      <c r="M393" s="39">
        <f>'[2]BRES 2009-15 (WFJ)'!L394</f>
        <v>2292.4978215722731</v>
      </c>
      <c r="N393" s="39">
        <f>'[2]BRES 2009-15 (WFJ)'!M394</f>
        <v>2098.1521694341623</v>
      </c>
      <c r="O393" s="39">
        <f>'[2]BRES 2009-15 (WFJ)'!N394</f>
        <v>2320.9971800645471</v>
      </c>
      <c r="P393" s="39">
        <f>'[2]BRES 2009-15 (WFJ)'!O394</f>
        <v>2518.4242057099354</v>
      </c>
      <c r="Q393" s="39">
        <f>'[2]BRES 2009-15 (WFJ)'!P394</f>
        <v>2067.3882285185832</v>
      </c>
      <c r="R393" s="39">
        <f>'[2]BRES 2009-15 (WFJ)'!Q394</f>
        <v>1455.444795020913</v>
      </c>
      <c r="S393" s="39">
        <f>'[2]BRES 2009-15 (WFJ)'!R394</f>
        <v>1231.1212208678796</v>
      </c>
      <c r="T393" s="39">
        <f>'[2]BRES 2009-15 (WFJ)'!S394</f>
        <v>1393.114040304273</v>
      </c>
      <c r="U393" s="39">
        <f>'[2]BRES 2009-15 (WFJ)'!T394</f>
        <v>1773.5161568702656</v>
      </c>
      <c r="V393" s="39">
        <f>'[2]BRES 2009-15 (WFJ)'!U394</f>
        <v>1807.7678458430398</v>
      </c>
    </row>
    <row r="394" spans="1:22" x14ac:dyDescent="0.35">
      <c r="A394" s="40">
        <v>4752</v>
      </c>
      <c r="B394" s="40">
        <f>VLOOKUP($A394,'SIC lookup'!$A:$D,2,FALSE)</f>
        <v>475</v>
      </c>
      <c r="C394" s="40">
        <f>VLOOKUP($A394,'SIC lookup'!$A:$D,3,FALSE)</f>
        <v>47</v>
      </c>
      <c r="D394" s="40" t="str">
        <f>VLOOKUP($A394,'SIC lookup'!$A:$D,4,FALSE)</f>
        <v>G</v>
      </c>
      <c r="E394" s="39">
        <f>'[2]BRES 2009-15 (WFJ)'!D395</f>
        <v>10396.926679538359</v>
      </c>
      <c r="F394" s="39">
        <f>'[2]BRES 2009-15 (WFJ)'!E395</f>
        <v>11392.05841080209</v>
      </c>
      <c r="G394" s="39">
        <f>'[2]BRES 2009-15 (WFJ)'!F395</f>
        <v>10743.753689160061</v>
      </c>
      <c r="H394" s="39">
        <f>'[2]BRES 2009-15 (WFJ)'!G395</f>
        <v>11975.032196722092</v>
      </c>
      <c r="I394" s="39">
        <f>'[2]BRES 2009-15 (WFJ)'!H395</f>
        <v>11313.694683074351</v>
      </c>
      <c r="J394" s="39">
        <f>'[2]BRES 2009-15 (WFJ)'!I395</f>
        <v>12055.920891297239</v>
      </c>
      <c r="K394" s="39">
        <f>'[2]BRES 2009-15 (WFJ)'!J395</f>
        <v>13263.25952050189</v>
      </c>
      <c r="L394" s="39">
        <f>'[2]BRES 2009-15 (WFJ)'!K395</f>
        <v>12950.761814247477</v>
      </c>
      <c r="M394" s="39">
        <f>'[2]BRES 2009-15 (WFJ)'!L395</f>
        <v>11442.128561923995</v>
      </c>
      <c r="N394" s="39">
        <f>'[2]BRES 2009-15 (WFJ)'!M395</f>
        <v>11408.602964027956</v>
      </c>
      <c r="O394" s="39">
        <f>'[2]BRES 2009-15 (WFJ)'!N395</f>
        <v>11258.212389900949</v>
      </c>
      <c r="P394" s="39">
        <f>'[2]BRES 2009-15 (WFJ)'!O395</f>
        <v>11102.104436444733</v>
      </c>
      <c r="Q394" s="39">
        <f>'[2]BRES 2009-15 (WFJ)'!P395</f>
        <v>11750.715055058548</v>
      </c>
      <c r="R394" s="39">
        <f>'[2]BRES 2009-15 (WFJ)'!Q395</f>
        <v>10493.044797183853</v>
      </c>
      <c r="S394" s="39">
        <f>'[2]BRES 2009-15 (WFJ)'!R395</f>
        <v>9707.7956640441917</v>
      </c>
      <c r="T394" s="39">
        <f>'[2]BRES 2009-15 (WFJ)'!S395</f>
        <v>9503.1001297969269</v>
      </c>
      <c r="U394" s="39">
        <f>'[2]BRES 2009-15 (WFJ)'!T395</f>
        <v>10660.156221187959</v>
      </c>
      <c r="V394" s="39">
        <f>'[2]BRES 2009-15 (WFJ)'!U395</f>
        <v>11034.622974486854</v>
      </c>
    </row>
    <row r="395" spans="1:22" x14ac:dyDescent="0.35">
      <c r="A395" s="40">
        <v>4753</v>
      </c>
      <c r="B395" s="40">
        <f>VLOOKUP($A395,'SIC lookup'!$A:$D,2,FALSE)</f>
        <v>475</v>
      </c>
      <c r="C395" s="40">
        <f>VLOOKUP($A395,'SIC lookup'!$A:$D,3,FALSE)</f>
        <v>47</v>
      </c>
      <c r="D395" s="40" t="str">
        <f>VLOOKUP($A395,'SIC lookup'!$A:$D,4,FALSE)</f>
        <v>G</v>
      </c>
      <c r="E395" s="39">
        <f>'[2]BRES 2009-15 (WFJ)'!D396</f>
        <v>1639.1120709663896</v>
      </c>
      <c r="F395" s="39">
        <f>'[2]BRES 2009-15 (WFJ)'!E396</f>
        <v>1933.6987990929049</v>
      </c>
      <c r="G395" s="39">
        <f>'[2]BRES 2009-15 (WFJ)'!F396</f>
        <v>2104.9891441026339</v>
      </c>
      <c r="H395" s="39">
        <f>'[2]BRES 2009-15 (WFJ)'!G396</f>
        <v>2138.0351653382008</v>
      </c>
      <c r="I395" s="39">
        <f>'[2]BRES 2009-15 (WFJ)'!H396</f>
        <v>2165.3074526651003</v>
      </c>
      <c r="J395" s="39">
        <f>'[2]BRES 2009-15 (WFJ)'!I396</f>
        <v>2110.9455139075835</v>
      </c>
      <c r="K395" s="39">
        <f>'[2]BRES 2009-15 (WFJ)'!J396</f>
        <v>2097.7098600247054</v>
      </c>
      <c r="L395" s="39">
        <f>'[2]BRES 2009-15 (WFJ)'!K396</f>
        <v>2176.3875799253365</v>
      </c>
      <c r="M395" s="39">
        <f>'[2]BRES 2009-15 (WFJ)'!L396</f>
        <v>2387.9261048984222</v>
      </c>
      <c r="N395" s="39">
        <f>'[2]BRES 2009-15 (WFJ)'!M396</f>
        <v>2518.3819816864316</v>
      </c>
      <c r="O395" s="39">
        <f>'[2]BRES 2009-15 (WFJ)'!N396</f>
        <v>2174.8291449653693</v>
      </c>
      <c r="P395" s="39">
        <f>'[2]BRES 2009-15 (WFJ)'!O396</f>
        <v>2212.0465651126196</v>
      </c>
      <c r="Q395" s="39">
        <f>'[2]BRES 2009-15 (WFJ)'!P396</f>
        <v>2474.1043468148555</v>
      </c>
      <c r="R395" s="39">
        <f>'[2]BRES 2009-15 (WFJ)'!Q396</f>
        <v>1605.9042845130818</v>
      </c>
      <c r="S395" s="39">
        <f>'[2]BRES 2009-15 (WFJ)'!R396</f>
        <v>1354.6485609043702</v>
      </c>
      <c r="T395" s="39">
        <f>'[2]BRES 2009-15 (WFJ)'!S396</f>
        <v>1435.5747004586849</v>
      </c>
      <c r="U395" s="39">
        <f>'[2]BRES 2009-15 (WFJ)'!T396</f>
        <v>1790.569196840172</v>
      </c>
      <c r="V395" s="39">
        <f>'[2]BRES 2009-15 (WFJ)'!U396</f>
        <v>2017.9032628514913</v>
      </c>
    </row>
    <row r="396" spans="1:22" x14ac:dyDescent="0.35">
      <c r="A396" s="40">
        <v>4754</v>
      </c>
      <c r="B396" s="40">
        <f>VLOOKUP($A396,'SIC lookup'!$A:$D,2,FALSE)</f>
        <v>475</v>
      </c>
      <c r="C396" s="40">
        <f>VLOOKUP($A396,'SIC lookup'!$A:$D,3,FALSE)</f>
        <v>47</v>
      </c>
      <c r="D396" s="40" t="str">
        <f>VLOOKUP($A396,'SIC lookup'!$A:$D,4,FALSE)</f>
        <v>G</v>
      </c>
      <c r="E396" s="39">
        <f>'[2]BRES 2009-15 (WFJ)'!D397</f>
        <v>8118.9305455630265</v>
      </c>
      <c r="F396" s="39">
        <f>'[2]BRES 2009-15 (WFJ)'!E397</f>
        <v>8673.0167200676715</v>
      </c>
      <c r="G396" s="39">
        <f>'[2]BRES 2009-15 (WFJ)'!F397</f>
        <v>9260.5694645934545</v>
      </c>
      <c r="H396" s="39">
        <f>'[2]BRES 2009-15 (WFJ)'!G397</f>
        <v>9316.4538608807579</v>
      </c>
      <c r="I396" s="39">
        <f>'[2]BRES 2009-15 (WFJ)'!H397</f>
        <v>8491.9501637987378</v>
      </c>
      <c r="J396" s="39">
        <f>'[2]BRES 2009-15 (WFJ)'!I397</f>
        <v>8018.4746442016121</v>
      </c>
      <c r="K396" s="39">
        <f>'[2]BRES 2009-15 (WFJ)'!J397</f>
        <v>8386.5831827347029</v>
      </c>
      <c r="L396" s="39">
        <f>'[2]BRES 2009-15 (WFJ)'!K397</f>
        <v>8606.5617235021018</v>
      </c>
      <c r="M396" s="39">
        <f>'[2]BRES 2009-15 (WFJ)'!L397</f>
        <v>7482.6113542633648</v>
      </c>
      <c r="N396" s="39">
        <f>'[2]BRES 2009-15 (WFJ)'!M397</f>
        <v>7299.8700083499189</v>
      </c>
      <c r="O396" s="39">
        <f>'[2]BRES 2009-15 (WFJ)'!N397</f>
        <v>7369.8206624714603</v>
      </c>
      <c r="P396" s="39">
        <f>'[2]BRES 2009-15 (WFJ)'!O397</f>
        <v>7611.4418512393149</v>
      </c>
      <c r="Q396" s="39">
        <f>'[2]BRES 2009-15 (WFJ)'!P397</f>
        <v>7254.2993291080711</v>
      </c>
      <c r="R396" s="39">
        <f>'[2]BRES 2009-15 (WFJ)'!Q397</f>
        <v>5800.7148515547478</v>
      </c>
      <c r="S396" s="39">
        <f>'[2]BRES 2009-15 (WFJ)'!R397</f>
        <v>5663.5728339419493</v>
      </c>
      <c r="T396" s="39">
        <f>'[2]BRES 2009-15 (WFJ)'!S397</f>
        <v>5297.4728383123302</v>
      </c>
      <c r="U396" s="39">
        <f>'[2]BRES 2009-15 (WFJ)'!T397</f>
        <v>5501.1100702921585</v>
      </c>
      <c r="V396" s="39">
        <f>'[2]BRES 2009-15 (WFJ)'!U397</f>
        <v>5664.6073656727958</v>
      </c>
    </row>
    <row r="397" spans="1:22" x14ac:dyDescent="0.35">
      <c r="A397" s="40">
        <v>4759</v>
      </c>
      <c r="B397" s="40">
        <f>VLOOKUP($A397,'SIC lookup'!$A:$D,2,FALSE)</f>
        <v>475</v>
      </c>
      <c r="C397" s="40">
        <f>VLOOKUP($A397,'SIC lookup'!$A:$D,3,FALSE)</f>
        <v>47</v>
      </c>
      <c r="D397" s="40" t="str">
        <f>VLOOKUP($A397,'SIC lookup'!$A:$D,4,FALSE)</f>
        <v>G</v>
      </c>
      <c r="E397" s="39">
        <f>'[2]BRES 2009-15 (WFJ)'!D398</f>
        <v>13825.043117704934</v>
      </c>
      <c r="F397" s="39">
        <f>'[2]BRES 2009-15 (WFJ)'!E398</f>
        <v>16247.383797613234</v>
      </c>
      <c r="G397" s="39">
        <f>'[2]BRES 2009-15 (WFJ)'!F398</f>
        <v>13815.703895310564</v>
      </c>
      <c r="H397" s="39">
        <f>'[2]BRES 2009-15 (WFJ)'!G398</f>
        <v>13796.652176172927</v>
      </c>
      <c r="I397" s="39">
        <f>'[2]BRES 2009-15 (WFJ)'!H398</f>
        <v>14762.073208239502</v>
      </c>
      <c r="J397" s="39">
        <f>'[2]BRES 2009-15 (WFJ)'!I398</f>
        <v>13005.55008250253</v>
      </c>
      <c r="K397" s="39">
        <f>'[2]BRES 2009-15 (WFJ)'!J398</f>
        <v>12814.368760317911</v>
      </c>
      <c r="L397" s="39">
        <f>'[2]BRES 2009-15 (WFJ)'!K398</f>
        <v>12728.44209438856</v>
      </c>
      <c r="M397" s="39">
        <f>'[2]BRES 2009-15 (WFJ)'!L398</f>
        <v>14269.103233669628</v>
      </c>
      <c r="N397" s="39">
        <f>'[2]BRES 2009-15 (WFJ)'!M398</f>
        <v>14539.366691173876</v>
      </c>
      <c r="O397" s="39">
        <f>'[2]BRES 2009-15 (WFJ)'!N398</f>
        <v>13485.420440143878</v>
      </c>
      <c r="P397" s="39">
        <f>'[2]BRES 2009-15 (WFJ)'!O398</f>
        <v>12280.637093942407</v>
      </c>
      <c r="Q397" s="39">
        <f>'[2]BRES 2009-15 (WFJ)'!P398</f>
        <v>12948.324985255884</v>
      </c>
      <c r="R397" s="39">
        <f>'[2]BRES 2009-15 (WFJ)'!Q398</f>
        <v>10174.070679460454</v>
      </c>
      <c r="S397" s="39">
        <f>'[2]BRES 2009-15 (WFJ)'!R398</f>
        <v>9663.1597344511738</v>
      </c>
      <c r="T397" s="39">
        <f>'[2]BRES 2009-15 (WFJ)'!S398</f>
        <v>10082.384850474973</v>
      </c>
      <c r="U397" s="39">
        <f>'[2]BRES 2009-15 (WFJ)'!T398</f>
        <v>12025.402538778701</v>
      </c>
      <c r="V397" s="39">
        <f>'[2]BRES 2009-15 (WFJ)'!U398</f>
        <v>14785.892069503752</v>
      </c>
    </row>
    <row r="398" spans="1:22" x14ac:dyDescent="0.35">
      <c r="A398" s="40">
        <v>4761</v>
      </c>
      <c r="B398" s="40">
        <f>VLOOKUP($A398,'SIC lookup'!$A:$D,2,FALSE)</f>
        <v>476</v>
      </c>
      <c r="C398" s="40">
        <f>VLOOKUP($A398,'SIC lookup'!$A:$D,3,FALSE)</f>
        <v>47</v>
      </c>
      <c r="D398" s="40" t="str">
        <f>VLOOKUP($A398,'SIC lookup'!$A:$D,4,FALSE)</f>
        <v>G</v>
      </c>
      <c r="E398" s="39">
        <f>'[2]BRES 2009-15 (WFJ)'!D399</f>
        <v>4271.5460688203129</v>
      </c>
      <c r="F398" s="39">
        <f>'[2]BRES 2009-15 (WFJ)'!E399</f>
        <v>4340.267271965733</v>
      </c>
      <c r="G398" s="39">
        <f>'[2]BRES 2009-15 (WFJ)'!F399</f>
        <v>4280.8542585523428</v>
      </c>
      <c r="H398" s="39">
        <f>'[2]BRES 2009-15 (WFJ)'!G399</f>
        <v>4013.5945765582819</v>
      </c>
      <c r="I398" s="39">
        <f>'[2]BRES 2009-15 (WFJ)'!H399</f>
        <v>3988.5348836349599</v>
      </c>
      <c r="J398" s="39">
        <f>'[2]BRES 2009-15 (WFJ)'!I399</f>
        <v>3905.2390533330417</v>
      </c>
      <c r="K398" s="39">
        <f>'[2]BRES 2009-15 (WFJ)'!J399</f>
        <v>3674.6399239396105</v>
      </c>
      <c r="L398" s="39">
        <f>'[2]BRES 2009-15 (WFJ)'!K399</f>
        <v>3826.348384095133</v>
      </c>
      <c r="M398" s="39">
        <f>'[2]BRES 2009-15 (WFJ)'!L399</f>
        <v>3660.5078993552847</v>
      </c>
      <c r="N398" s="39">
        <f>'[2]BRES 2009-15 (WFJ)'!M399</f>
        <v>3374.8384152183589</v>
      </c>
      <c r="O398" s="39">
        <f>'[2]BRES 2009-15 (WFJ)'!N399</f>
        <v>3425.387771721656</v>
      </c>
      <c r="P398" s="39">
        <f>'[2]BRES 2009-15 (WFJ)'!O399</f>
        <v>3954.3140813093555</v>
      </c>
      <c r="Q398" s="39">
        <f>'[2]BRES 2009-15 (WFJ)'!P399</f>
        <v>3228.117100129859</v>
      </c>
      <c r="R398" s="39">
        <f>'[2]BRES 2009-15 (WFJ)'!Q399</f>
        <v>3103.4777365918017</v>
      </c>
      <c r="S398" s="39">
        <f>'[2]BRES 2009-15 (WFJ)'!R399</f>
        <v>2975.0366096183329</v>
      </c>
      <c r="T398" s="39">
        <f>'[2]BRES 2009-15 (WFJ)'!S399</f>
        <v>2754.8880695421944</v>
      </c>
      <c r="U398" s="39">
        <f>'[2]BRES 2009-15 (WFJ)'!T399</f>
        <v>3389.5424740184544</v>
      </c>
      <c r="V398" s="39">
        <f>'[2]BRES 2009-15 (WFJ)'!U399</f>
        <v>2110.4030636399002</v>
      </c>
    </row>
    <row r="399" spans="1:22" x14ac:dyDescent="0.35">
      <c r="A399" s="40">
        <v>4762</v>
      </c>
      <c r="B399" s="40">
        <f>VLOOKUP($A399,'SIC lookup'!$A:$D,2,FALSE)</f>
        <v>476</v>
      </c>
      <c r="C399" s="40">
        <f>VLOOKUP($A399,'SIC lookup'!$A:$D,3,FALSE)</f>
        <v>47</v>
      </c>
      <c r="D399" s="40" t="str">
        <f>VLOOKUP($A399,'SIC lookup'!$A:$D,4,FALSE)</f>
        <v>G</v>
      </c>
      <c r="E399" s="39">
        <f>'[2]BRES 2009-15 (WFJ)'!D400</f>
        <v>8128.4644564024775</v>
      </c>
      <c r="F399" s="39">
        <f>'[2]BRES 2009-15 (WFJ)'!E400</f>
        <v>8259.2362772301167</v>
      </c>
      <c r="G399" s="39">
        <f>'[2]BRES 2009-15 (WFJ)'!F400</f>
        <v>8146.1773145037951</v>
      </c>
      <c r="H399" s="39">
        <f>'[2]BRES 2009-15 (WFJ)'!G400</f>
        <v>7637.6001411062252</v>
      </c>
      <c r="I399" s="39">
        <f>'[2]BRES 2009-15 (WFJ)'!H400</f>
        <v>7589.9132333838752</v>
      </c>
      <c r="J399" s="39">
        <f>'[2]BRES 2009-15 (WFJ)'!I400</f>
        <v>7431.4068787602309</v>
      </c>
      <c r="K399" s="39">
        <f>'[2]BRES 2009-15 (WFJ)'!J400</f>
        <v>6992.5922676680166</v>
      </c>
      <c r="L399" s="39">
        <f>'[2]BRES 2009-15 (WFJ)'!K400</f>
        <v>7281.2832489291141</v>
      </c>
      <c r="M399" s="39">
        <f>'[2]BRES 2009-15 (WFJ)'!L400</f>
        <v>6965.699976755086</v>
      </c>
      <c r="N399" s="39">
        <f>'[2]BRES 2009-15 (WFJ)'!M400</f>
        <v>7094.7729854553854</v>
      </c>
      <c r="O399" s="39">
        <f>'[2]BRES 2009-15 (WFJ)'!N400</f>
        <v>5918.9282238995293</v>
      </c>
      <c r="P399" s="39">
        <f>'[2]BRES 2009-15 (WFJ)'!O400</f>
        <v>7792.2046591917315</v>
      </c>
      <c r="Q399" s="39">
        <f>'[2]BRES 2009-15 (WFJ)'!P400</f>
        <v>5613.0922220284028</v>
      </c>
      <c r="R399" s="39">
        <f>'[2]BRES 2009-15 (WFJ)'!Q400</f>
        <v>5623.1726539539886</v>
      </c>
      <c r="S399" s="39">
        <f>'[2]BRES 2009-15 (WFJ)'!R400</f>
        <v>4866.3543705131697</v>
      </c>
      <c r="T399" s="39">
        <f>'[2]BRES 2009-15 (WFJ)'!S400</f>
        <v>4727.2868305245138</v>
      </c>
      <c r="U399" s="39">
        <f>'[2]BRES 2009-15 (WFJ)'!T400</f>
        <v>5958.5327894849415</v>
      </c>
      <c r="V399" s="39">
        <f>'[2]BRES 2009-15 (WFJ)'!U400</f>
        <v>3769.3668821276733</v>
      </c>
    </row>
    <row r="400" spans="1:22" x14ac:dyDescent="0.35">
      <c r="A400" s="40">
        <v>4763</v>
      </c>
      <c r="B400" s="40">
        <f>VLOOKUP($A400,'SIC lookup'!$A:$D,2,FALSE)</f>
        <v>476</v>
      </c>
      <c r="C400" s="40">
        <f>VLOOKUP($A400,'SIC lookup'!$A:$D,3,FALSE)</f>
        <v>47</v>
      </c>
      <c r="D400" s="40" t="str">
        <f>VLOOKUP($A400,'SIC lookup'!$A:$D,4,FALSE)</f>
        <v>G</v>
      </c>
      <c r="E400" s="39">
        <f>'[2]BRES 2009-15 (WFJ)'!D401</f>
        <v>2356.1999469849134</v>
      </c>
      <c r="F400" s="39">
        <f>'[2]BRES 2009-15 (WFJ)'!E401</f>
        <v>2517.0016446551058</v>
      </c>
      <c r="G400" s="39">
        <f>'[2]BRES 2009-15 (WFJ)'!F401</f>
        <v>2687.5156966886034</v>
      </c>
      <c r="H400" s="39">
        <f>'[2]BRES 2009-15 (WFJ)'!G401</f>
        <v>2703.7339425315113</v>
      </c>
      <c r="I400" s="39">
        <f>'[2]BRES 2009-15 (WFJ)'!H401</f>
        <v>2464.4542053233631</v>
      </c>
      <c r="J400" s="39">
        <f>'[2]BRES 2009-15 (WFJ)'!I401</f>
        <v>2327.0465765830145</v>
      </c>
      <c r="K400" s="39">
        <f>'[2]BRES 2009-15 (WFJ)'!J401</f>
        <v>2433.8755873879368</v>
      </c>
      <c r="L400" s="39">
        <f>'[2]BRES 2009-15 (WFJ)'!K401</f>
        <v>2497.7156982480078</v>
      </c>
      <c r="M400" s="39">
        <f>'[2]BRES 2009-15 (WFJ)'!L401</f>
        <v>2171.5333537197312</v>
      </c>
      <c r="N400" s="39">
        <f>'[2]BRES 2009-15 (WFJ)'!M401</f>
        <v>1953.3242056808863</v>
      </c>
      <c r="O400" s="39">
        <f>'[2]BRES 2009-15 (WFJ)'!N401</f>
        <v>2335.1403649474196</v>
      </c>
      <c r="P400" s="39">
        <f>'[2]BRES 2009-15 (WFJ)'!O401</f>
        <v>2520.4667233139176</v>
      </c>
      <c r="Q400" s="39">
        <f>'[2]BRES 2009-15 (WFJ)'!P401</f>
        <v>1594.0813099974805</v>
      </c>
      <c r="R400" s="39">
        <f>'[2]BRES 2009-15 (WFJ)'!Q401</f>
        <v>1056.225616235025</v>
      </c>
      <c r="S400" s="39">
        <f>'[2]BRES 2009-15 (WFJ)'!R401</f>
        <v>1125.2406436937449</v>
      </c>
      <c r="T400" s="39">
        <f>'[2]BRES 2009-15 (WFJ)'!S401</f>
        <v>864.37772457195456</v>
      </c>
      <c r="U400" s="39">
        <f>'[2]BRES 2009-15 (WFJ)'!T401</f>
        <v>825.5677585431157</v>
      </c>
      <c r="V400" s="39">
        <f>'[2]BRES 2009-15 (WFJ)'!U401</f>
        <v>519.80866312616888</v>
      </c>
    </row>
    <row r="401" spans="1:22" x14ac:dyDescent="0.35">
      <c r="A401" s="40">
        <v>4764</v>
      </c>
      <c r="B401" s="40">
        <f>VLOOKUP($A401,'SIC lookup'!$A:$D,2,FALSE)</f>
        <v>476</v>
      </c>
      <c r="C401" s="40">
        <f>VLOOKUP($A401,'SIC lookup'!$A:$D,3,FALSE)</f>
        <v>47</v>
      </c>
      <c r="D401" s="40" t="str">
        <f>VLOOKUP($A401,'SIC lookup'!$A:$D,4,FALSE)</f>
        <v>G</v>
      </c>
      <c r="E401" s="39">
        <f>'[2]BRES 2009-15 (WFJ)'!D402</f>
        <v>5907.3550935879712</v>
      </c>
      <c r="F401" s="39">
        <f>'[2]BRES 2009-15 (WFJ)'!E402</f>
        <v>6968.8897069538025</v>
      </c>
      <c r="G401" s="39">
        <f>'[2]BRES 2009-15 (WFJ)'!F402</f>
        <v>7749.0009311532995</v>
      </c>
      <c r="H401" s="39">
        <f>'[2]BRES 2009-15 (WFJ)'!G402</f>
        <v>7880.3330251772513</v>
      </c>
      <c r="I401" s="39">
        <f>'[2]BRES 2009-15 (WFJ)'!H402</f>
        <v>7944.6350472718104</v>
      </c>
      <c r="J401" s="39">
        <f>'[2]BRES 2009-15 (WFJ)'!I402</f>
        <v>7802.8619513508966</v>
      </c>
      <c r="K401" s="39">
        <f>'[2]BRES 2009-15 (WFJ)'!J402</f>
        <v>7759.8523868545644</v>
      </c>
      <c r="L401" s="39">
        <f>'[2]BRES 2009-15 (WFJ)'!K402</f>
        <v>8074.5143040936446</v>
      </c>
      <c r="M401" s="39">
        <f>'[2]BRES 2009-15 (WFJ)'!L402</f>
        <v>8840.4915550263577</v>
      </c>
      <c r="N401" s="39">
        <f>'[2]BRES 2009-15 (WFJ)'!M402</f>
        <v>8622.769975799567</v>
      </c>
      <c r="O401" s="39">
        <f>'[2]BRES 2009-15 (WFJ)'!N402</f>
        <v>8759.0638954089209</v>
      </c>
      <c r="P401" s="39">
        <f>'[2]BRES 2009-15 (WFJ)'!O402</f>
        <v>10775.301619807595</v>
      </c>
      <c r="Q401" s="39">
        <f>'[2]BRES 2009-15 (WFJ)'!P402</f>
        <v>9854.4139594252974</v>
      </c>
      <c r="R401" s="39">
        <f>'[2]BRES 2009-15 (WFJ)'!Q402</f>
        <v>9984.4917227003225</v>
      </c>
      <c r="S401" s="39">
        <f>'[2]BRES 2009-15 (WFJ)'!R402</f>
        <v>10392.905281053298</v>
      </c>
      <c r="T401" s="39">
        <f>'[2]BRES 2009-15 (WFJ)'!S402</f>
        <v>10475.651440952741</v>
      </c>
      <c r="U401" s="39">
        <f>'[2]BRES 2009-15 (WFJ)'!T402</f>
        <v>11571.992299578837</v>
      </c>
      <c r="V401" s="39">
        <f>'[2]BRES 2009-15 (WFJ)'!U402</f>
        <v>9238.9203200509983</v>
      </c>
    </row>
    <row r="402" spans="1:22" x14ac:dyDescent="0.35">
      <c r="A402" s="40">
        <v>4765</v>
      </c>
      <c r="B402" s="40">
        <f>VLOOKUP($A402,'SIC lookup'!$A:$D,2,FALSE)</f>
        <v>476</v>
      </c>
      <c r="C402" s="40">
        <f>VLOOKUP($A402,'SIC lookup'!$A:$D,3,FALSE)</f>
        <v>47</v>
      </c>
      <c r="D402" s="40" t="str">
        <f>VLOOKUP($A402,'SIC lookup'!$A:$D,4,FALSE)</f>
        <v>G</v>
      </c>
      <c r="E402" s="39">
        <f>'[2]BRES 2009-15 (WFJ)'!D403</f>
        <v>1031.6246397814198</v>
      </c>
      <c r="F402" s="39">
        <f>'[2]BRES 2009-15 (WFJ)'!E403</f>
        <v>1217.0046018422233</v>
      </c>
      <c r="G402" s="39">
        <f>'[2]BRES 2009-15 (WFJ)'!F403</f>
        <v>1353.238491274024</v>
      </c>
      <c r="H402" s="39">
        <f>'[2]BRES 2009-15 (WFJ)'!G403</f>
        <v>1376.1735310748752</v>
      </c>
      <c r="I402" s="39">
        <f>'[2]BRES 2009-15 (WFJ)'!H403</f>
        <v>1387.4028459424574</v>
      </c>
      <c r="J402" s="39">
        <f>'[2]BRES 2009-15 (WFJ)'!I403</f>
        <v>1362.6444529403402</v>
      </c>
      <c r="K402" s="39">
        <f>'[2]BRES 2009-15 (WFJ)'!J403</f>
        <v>1355.1335236364898</v>
      </c>
      <c r="L402" s="39">
        <f>'[2]BRES 2009-15 (WFJ)'!K403</f>
        <v>1410.0841710720977</v>
      </c>
      <c r="M402" s="39">
        <f>'[2]BRES 2009-15 (WFJ)'!L403</f>
        <v>1543.8497891965155</v>
      </c>
      <c r="N402" s="39">
        <f>'[2]BRES 2009-15 (WFJ)'!M403</f>
        <v>1455.3512036359482</v>
      </c>
      <c r="O402" s="39">
        <f>'[2]BRES 2009-15 (WFJ)'!N403</f>
        <v>1580.8012361477467</v>
      </c>
      <c r="P402" s="39">
        <f>'[2]BRES 2009-15 (WFJ)'!O403</f>
        <v>1574.781072670203</v>
      </c>
      <c r="Q402" s="39">
        <f>'[2]BRES 2009-15 (WFJ)'!P403</f>
        <v>1409.6760170671805</v>
      </c>
      <c r="R402" s="39">
        <f>'[2]BRES 2009-15 (WFJ)'!Q403</f>
        <v>1563.7756274552744</v>
      </c>
      <c r="S402" s="39">
        <f>'[2]BRES 2009-15 (WFJ)'!R403</f>
        <v>1925.5732417452925</v>
      </c>
      <c r="T402" s="39">
        <f>'[2]BRES 2009-15 (WFJ)'!S403</f>
        <v>1907.6968026517873</v>
      </c>
      <c r="U402" s="39">
        <f>'[2]BRES 2009-15 (WFJ)'!T403</f>
        <v>2303.1635159355938</v>
      </c>
      <c r="V402" s="39">
        <f>'[2]BRES 2009-15 (WFJ)'!U403</f>
        <v>1843.9634200645912</v>
      </c>
    </row>
    <row r="403" spans="1:22" x14ac:dyDescent="0.35">
      <c r="A403" s="40">
        <v>4771</v>
      </c>
      <c r="B403" s="40">
        <f>VLOOKUP($A403,'SIC lookup'!$A:$D,2,FALSE)</f>
        <v>477</v>
      </c>
      <c r="C403" s="40">
        <f>VLOOKUP($A403,'SIC lookup'!$A:$D,3,FALSE)</f>
        <v>47</v>
      </c>
      <c r="D403" s="40" t="str">
        <f>VLOOKUP($A403,'SIC lookup'!$A:$D,4,FALSE)</f>
        <v>G</v>
      </c>
      <c r="E403" s="39">
        <f>'[2]BRES 2009-15 (WFJ)'!D404</f>
        <v>51523.683820251623</v>
      </c>
      <c r="F403" s="39">
        <f>'[2]BRES 2009-15 (WFJ)'!E404</f>
        <v>61670.22992146566</v>
      </c>
      <c r="G403" s="39">
        <f>'[2]BRES 2009-15 (WFJ)'!F404</f>
        <v>54773.263801961555</v>
      </c>
      <c r="H403" s="39">
        <f>'[2]BRES 2009-15 (WFJ)'!G404</f>
        <v>54283.503108321471</v>
      </c>
      <c r="I403" s="39">
        <f>'[2]BRES 2009-15 (WFJ)'!H404</f>
        <v>47669.734961303999</v>
      </c>
      <c r="J403" s="39">
        <f>'[2]BRES 2009-15 (WFJ)'!I404</f>
        <v>63902.751221357939</v>
      </c>
      <c r="K403" s="39">
        <f>'[2]BRES 2009-15 (WFJ)'!J404</f>
        <v>52235.532927596767</v>
      </c>
      <c r="L403" s="39">
        <f>'[2]BRES 2009-15 (WFJ)'!K404</f>
        <v>65319.611088643069</v>
      </c>
      <c r="M403" s="39">
        <f>'[2]BRES 2009-15 (WFJ)'!L404</f>
        <v>72438.219593495523</v>
      </c>
      <c r="N403" s="39">
        <f>'[2]BRES 2009-15 (WFJ)'!M404</f>
        <v>71095.483338473277</v>
      </c>
      <c r="O403" s="39">
        <f>'[2]BRES 2009-15 (WFJ)'!N404</f>
        <v>71795.042597655091</v>
      </c>
      <c r="P403" s="39">
        <f>'[2]BRES 2009-15 (WFJ)'!O404</f>
        <v>62166.065794799339</v>
      </c>
      <c r="Q403" s="39">
        <f>'[2]BRES 2009-15 (WFJ)'!P404</f>
        <v>61584.196521772843</v>
      </c>
      <c r="R403" s="39">
        <f>'[2]BRES 2009-15 (WFJ)'!Q404</f>
        <v>68456.058529146962</v>
      </c>
      <c r="S403" s="39">
        <f>'[2]BRES 2009-15 (WFJ)'!R404</f>
        <v>71103.997796802709</v>
      </c>
      <c r="T403" s="39">
        <f>'[2]BRES 2009-15 (WFJ)'!S404</f>
        <v>67696.445839517226</v>
      </c>
      <c r="U403" s="39">
        <f>'[2]BRES 2009-15 (WFJ)'!T404</f>
        <v>68931.39691835636</v>
      </c>
      <c r="V403" s="39">
        <f>'[2]BRES 2009-15 (WFJ)'!U404</f>
        <v>73189.461941211499</v>
      </c>
    </row>
    <row r="404" spans="1:22" x14ac:dyDescent="0.35">
      <c r="A404" s="40">
        <v>4772</v>
      </c>
      <c r="B404" s="40">
        <f>VLOOKUP($A404,'SIC lookup'!$A:$D,2,FALSE)</f>
        <v>477</v>
      </c>
      <c r="C404" s="40">
        <f>VLOOKUP($A404,'SIC lookup'!$A:$D,3,FALSE)</f>
        <v>47</v>
      </c>
      <c r="D404" s="40" t="str">
        <f>VLOOKUP($A404,'SIC lookup'!$A:$D,4,FALSE)</f>
        <v>G</v>
      </c>
      <c r="E404" s="39">
        <f>'[2]BRES 2009-15 (WFJ)'!D405</f>
        <v>10452.777844978174</v>
      </c>
      <c r="F404" s="39">
        <f>'[2]BRES 2009-15 (WFJ)'!E405</f>
        <v>10320.681701998017</v>
      </c>
      <c r="G404" s="39">
        <f>'[2]BRES 2009-15 (WFJ)'!F405</f>
        <v>10801.083667736311</v>
      </c>
      <c r="H404" s="39">
        <f>'[2]BRES 2009-15 (WFJ)'!G405</f>
        <v>10094.083418735325</v>
      </c>
      <c r="I404" s="39">
        <f>'[2]BRES 2009-15 (WFJ)'!H405</f>
        <v>9901.0590806311557</v>
      </c>
      <c r="J404" s="39">
        <f>'[2]BRES 2009-15 (WFJ)'!I405</f>
        <v>9953.0595222785414</v>
      </c>
      <c r="K404" s="39">
        <f>'[2]BRES 2009-15 (WFJ)'!J405</f>
        <v>10035.772885350727</v>
      </c>
      <c r="L404" s="39">
        <f>'[2]BRES 2009-15 (WFJ)'!K405</f>
        <v>10295.99262087121</v>
      </c>
      <c r="M404" s="39">
        <f>'[2]BRES 2009-15 (WFJ)'!L405</f>
        <v>11365.657742866593</v>
      </c>
      <c r="N404" s="39">
        <f>'[2]BRES 2009-15 (WFJ)'!M405</f>
        <v>11116.600681445827</v>
      </c>
      <c r="O404" s="39">
        <f>'[2]BRES 2009-15 (WFJ)'!N405</f>
        <v>11026.595442496371</v>
      </c>
      <c r="P404" s="39">
        <f>'[2]BRES 2009-15 (WFJ)'!O405</f>
        <v>10600.666364667126</v>
      </c>
      <c r="Q404" s="39">
        <f>'[2]BRES 2009-15 (WFJ)'!P405</f>
        <v>9565.5123338344929</v>
      </c>
      <c r="R404" s="39">
        <f>'[2]BRES 2009-15 (WFJ)'!Q405</f>
        <v>11391.789481083741</v>
      </c>
      <c r="S404" s="39">
        <f>'[2]BRES 2009-15 (WFJ)'!R405</f>
        <v>11657.243937897376</v>
      </c>
      <c r="T404" s="39">
        <f>'[2]BRES 2009-15 (WFJ)'!S405</f>
        <v>10808.259945495633</v>
      </c>
      <c r="U404" s="39">
        <f>'[2]BRES 2009-15 (WFJ)'!T405</f>
        <v>11227.92214018602</v>
      </c>
      <c r="V404" s="39">
        <f>'[2]BRES 2009-15 (WFJ)'!U405</f>
        <v>12878.586394551447</v>
      </c>
    </row>
    <row r="405" spans="1:22" x14ac:dyDescent="0.35">
      <c r="A405" s="40">
        <v>4773</v>
      </c>
      <c r="B405" s="40">
        <f>VLOOKUP($A405,'SIC lookup'!$A:$D,2,FALSE)</f>
        <v>477</v>
      </c>
      <c r="C405" s="40">
        <f>VLOOKUP($A405,'SIC lookup'!$A:$D,3,FALSE)</f>
        <v>47</v>
      </c>
      <c r="D405" s="40" t="str">
        <f>VLOOKUP($A405,'SIC lookup'!$A:$D,4,FALSE)</f>
        <v>G</v>
      </c>
      <c r="E405" s="39">
        <f>'[2]BRES 2009-15 (WFJ)'!D406</f>
        <v>8015.382256165627</v>
      </c>
      <c r="F405" s="39">
        <f>'[2]BRES 2009-15 (WFJ)'!E406</f>
        <v>8485.7975726648219</v>
      </c>
      <c r="G405" s="39">
        <f>'[2]BRES 2009-15 (WFJ)'!F406</f>
        <v>9194.4411938885496</v>
      </c>
      <c r="H405" s="39">
        <f>'[2]BRES 2009-15 (WFJ)'!G406</f>
        <v>7806.6299144522591</v>
      </c>
      <c r="I405" s="39">
        <f>'[2]BRES 2009-15 (WFJ)'!H406</f>
        <v>7683.7006241210311</v>
      </c>
      <c r="J405" s="39">
        <f>'[2]BRES 2009-15 (WFJ)'!I406</f>
        <v>7444.3785493699716</v>
      </c>
      <c r="K405" s="39">
        <f>'[2]BRES 2009-15 (WFJ)'!J406</f>
        <v>7118.5638141775598</v>
      </c>
      <c r="L405" s="39">
        <f>'[2]BRES 2009-15 (WFJ)'!K406</f>
        <v>7483.213433630066</v>
      </c>
      <c r="M405" s="39">
        <f>'[2]BRES 2009-15 (WFJ)'!L406</f>
        <v>8752.7011316776152</v>
      </c>
      <c r="N405" s="39">
        <f>'[2]BRES 2009-15 (WFJ)'!M406</f>
        <v>8650.8314360245622</v>
      </c>
      <c r="O405" s="39">
        <f>'[2]BRES 2009-15 (WFJ)'!N406</f>
        <v>8989.3992855662473</v>
      </c>
      <c r="P405" s="39">
        <f>'[2]BRES 2009-15 (WFJ)'!O406</f>
        <v>7796.2896943996939</v>
      </c>
      <c r="Q405" s="39">
        <f>'[2]BRES 2009-15 (WFJ)'!P406</f>
        <v>5993.1720202347433</v>
      </c>
      <c r="R405" s="39">
        <f>'[2]BRES 2009-15 (WFJ)'!Q406</f>
        <v>9353.5649300964942</v>
      </c>
      <c r="S405" s="39">
        <f>'[2]BRES 2009-15 (WFJ)'!R406</f>
        <v>9474.23556733654</v>
      </c>
      <c r="T405" s="39">
        <f>'[2]BRES 2009-15 (WFJ)'!S406</f>
        <v>8918.7605686243078</v>
      </c>
      <c r="U405" s="39">
        <f>'[2]BRES 2009-15 (WFJ)'!T406</f>
        <v>10007.125102340367</v>
      </c>
      <c r="V405" s="39">
        <f>'[2]BRES 2009-15 (WFJ)'!U406</f>
        <v>13021.357826203121</v>
      </c>
    </row>
    <row r="406" spans="1:22" x14ac:dyDescent="0.35">
      <c r="A406" s="40">
        <v>4774</v>
      </c>
      <c r="B406" s="40">
        <f>VLOOKUP($A406,'SIC lookup'!$A:$D,2,FALSE)</f>
        <v>477</v>
      </c>
      <c r="C406" s="40">
        <f>VLOOKUP($A406,'SIC lookup'!$A:$D,3,FALSE)</f>
        <v>47</v>
      </c>
      <c r="D406" s="40" t="str">
        <f>VLOOKUP($A406,'SIC lookup'!$A:$D,4,FALSE)</f>
        <v>G</v>
      </c>
      <c r="E406" s="39">
        <f>'[2]BRES 2009-15 (WFJ)'!D407</f>
        <v>646.76172818717237</v>
      </c>
      <c r="F406" s="39">
        <f>'[2]BRES 2009-15 (WFJ)'!E407</f>
        <v>410.54026150355713</v>
      </c>
      <c r="G406" s="39">
        <f>'[2]BRES 2009-15 (WFJ)'!F407</f>
        <v>362.36966366935025</v>
      </c>
      <c r="H406" s="39">
        <f>'[2]BRES 2009-15 (WFJ)'!G407</f>
        <v>433.72633079760141</v>
      </c>
      <c r="I406" s="39">
        <f>'[2]BRES 2009-15 (WFJ)'!H407</f>
        <v>489.27012446703435</v>
      </c>
      <c r="J406" s="39">
        <f>'[2]BRES 2009-15 (WFJ)'!I407</f>
        <v>573.30712945592313</v>
      </c>
      <c r="K406" s="39">
        <f>'[2]BRES 2009-15 (WFJ)'!J407</f>
        <v>575.43332431858948</v>
      </c>
      <c r="L406" s="39">
        <f>'[2]BRES 2009-15 (WFJ)'!K407</f>
        <v>576.2358593803217</v>
      </c>
      <c r="M406" s="39">
        <f>'[2]BRES 2009-15 (WFJ)'!L407</f>
        <v>628.75360438187602</v>
      </c>
      <c r="N406" s="39">
        <f>'[2]BRES 2009-15 (WFJ)'!M407</f>
        <v>498.26443613071535</v>
      </c>
      <c r="O406" s="39">
        <f>'[2]BRES 2009-15 (WFJ)'!N407</f>
        <v>524.89847808362481</v>
      </c>
      <c r="P406" s="39">
        <f>'[2]BRES 2009-15 (WFJ)'!O407</f>
        <v>482.03415453977686</v>
      </c>
      <c r="Q406" s="39">
        <f>'[2]BRES 2009-15 (WFJ)'!P407</f>
        <v>270.461096297773</v>
      </c>
      <c r="R406" s="39">
        <f>'[2]BRES 2009-15 (WFJ)'!Q407</f>
        <v>496.51631532415706</v>
      </c>
      <c r="S406" s="39">
        <f>'[2]BRES 2009-15 (WFJ)'!R407</f>
        <v>396.53314196587689</v>
      </c>
      <c r="T406" s="39">
        <f>'[2]BRES 2009-15 (WFJ)'!S407</f>
        <v>333.61947264180702</v>
      </c>
      <c r="U406" s="39">
        <f>'[2]BRES 2009-15 (WFJ)'!T407</f>
        <v>346.07639938927696</v>
      </c>
      <c r="V406" s="39">
        <f>'[2]BRES 2009-15 (WFJ)'!U407</f>
        <v>492.66198246000539</v>
      </c>
    </row>
    <row r="407" spans="1:22" x14ac:dyDescent="0.35">
      <c r="A407" s="40">
        <v>4775</v>
      </c>
      <c r="B407" s="40">
        <f>VLOOKUP($A407,'SIC lookup'!$A:$D,2,FALSE)</f>
        <v>477</v>
      </c>
      <c r="C407" s="40">
        <f>VLOOKUP($A407,'SIC lookup'!$A:$D,3,FALSE)</f>
        <v>47</v>
      </c>
      <c r="D407" s="40" t="str">
        <f>VLOOKUP($A407,'SIC lookup'!$A:$D,4,FALSE)</f>
        <v>G</v>
      </c>
      <c r="E407" s="39">
        <f>'[2]BRES 2009-15 (WFJ)'!D408</f>
        <v>3787.5554497719008</v>
      </c>
      <c r="F407" s="39">
        <f>'[2]BRES 2009-15 (WFJ)'!E408</f>
        <v>3454.2423525288418</v>
      </c>
      <c r="G407" s="39">
        <f>'[2]BRES 2009-15 (WFJ)'!F408</f>
        <v>2591.3717341513002</v>
      </c>
      <c r="H407" s="39">
        <f>'[2]BRES 2009-15 (WFJ)'!G408</f>
        <v>4953.8717531125994</v>
      </c>
      <c r="I407" s="39">
        <f>'[2]BRES 2009-15 (WFJ)'!H408</f>
        <v>4527.1636320836587</v>
      </c>
      <c r="J407" s="39">
        <f>'[2]BRES 2009-15 (WFJ)'!I408</f>
        <v>4550.4057748748419</v>
      </c>
      <c r="K407" s="39">
        <f>'[2]BRES 2009-15 (WFJ)'!J408</f>
        <v>5233.4066489137413</v>
      </c>
      <c r="L407" s="39">
        <f>'[2]BRES 2009-15 (WFJ)'!K408</f>
        <v>5330.2366264098873</v>
      </c>
      <c r="M407" s="39">
        <f>'[2]BRES 2009-15 (WFJ)'!L408</f>
        <v>5878.4881167167314</v>
      </c>
      <c r="N407" s="39">
        <f>'[2]BRES 2009-15 (WFJ)'!M408</f>
        <v>6830.5164871944844</v>
      </c>
      <c r="O407" s="39">
        <f>'[2]BRES 2009-15 (WFJ)'!N408</f>
        <v>7602.175637244568</v>
      </c>
      <c r="P407" s="39">
        <f>'[2]BRES 2009-15 (WFJ)'!O408</f>
        <v>6365.5061128102298</v>
      </c>
      <c r="Q407" s="39">
        <f>'[2]BRES 2009-15 (WFJ)'!P408</f>
        <v>5614.1166958780159</v>
      </c>
      <c r="R407" s="39">
        <f>'[2]BRES 2009-15 (WFJ)'!Q408</f>
        <v>6229.0228649757883</v>
      </c>
      <c r="S407" s="39">
        <f>'[2]BRES 2009-15 (WFJ)'!R408</f>
        <v>6915.4549522949528</v>
      </c>
      <c r="T407" s="39">
        <f>'[2]BRES 2009-15 (WFJ)'!S408</f>
        <v>6701.7075277046633</v>
      </c>
      <c r="U407" s="39">
        <f>'[2]BRES 2009-15 (WFJ)'!T408</f>
        <v>6845.2908679200746</v>
      </c>
      <c r="V407" s="39">
        <f>'[2]BRES 2009-15 (WFJ)'!U408</f>
        <v>7677.4834654379611</v>
      </c>
    </row>
    <row r="408" spans="1:22" x14ac:dyDescent="0.35">
      <c r="A408" s="40">
        <v>4776</v>
      </c>
      <c r="B408" s="40">
        <f>VLOOKUP($A408,'SIC lookup'!$A:$D,2,FALSE)</f>
        <v>477</v>
      </c>
      <c r="C408" s="40">
        <f>VLOOKUP($A408,'SIC lookup'!$A:$D,3,FALSE)</f>
        <v>47</v>
      </c>
      <c r="D408" s="40" t="str">
        <f>VLOOKUP($A408,'SIC lookup'!$A:$D,4,FALSE)</f>
        <v>G</v>
      </c>
      <c r="E408" s="39">
        <f>'[2]BRES 2009-15 (WFJ)'!D409</f>
        <v>3725.6465520152165</v>
      </c>
      <c r="F408" s="39">
        <f>'[2]BRES 2009-15 (WFJ)'!E409</f>
        <v>4395.1344547187427</v>
      </c>
      <c r="G408" s="39">
        <f>'[2]BRES 2009-15 (WFJ)'!F409</f>
        <v>4887.1344524473261</v>
      </c>
      <c r="H408" s="39">
        <f>'[2]BRES 2009-15 (WFJ)'!G409</f>
        <v>4969.9628850567678</v>
      </c>
      <c r="I408" s="39">
        <f>'[2]BRES 2009-15 (WFJ)'!H409</f>
        <v>5010.5168390867575</v>
      </c>
      <c r="J408" s="39">
        <f>'[2]BRES 2009-15 (WFJ)'!I409</f>
        <v>4921.1034827507556</v>
      </c>
      <c r="K408" s="39">
        <f>'[2]BRES 2009-15 (WFJ)'!J409</f>
        <v>4893.9782408902556</v>
      </c>
      <c r="L408" s="39">
        <f>'[2]BRES 2009-15 (WFJ)'!K409</f>
        <v>5092.4289973522746</v>
      </c>
      <c r="M408" s="39">
        <f>'[2]BRES 2009-15 (WFJ)'!L409</f>
        <v>5575.5149907703953</v>
      </c>
      <c r="N408" s="39">
        <f>'[2]BRES 2009-15 (WFJ)'!M409</f>
        <v>5382.1284719277619</v>
      </c>
      <c r="O408" s="39">
        <f>'[2]BRES 2009-15 (WFJ)'!N409</f>
        <v>5581.0057514901137</v>
      </c>
      <c r="P408" s="39">
        <f>'[2]BRES 2009-15 (WFJ)'!O409</f>
        <v>3125.0519340926212</v>
      </c>
      <c r="Q408" s="39">
        <f>'[2]BRES 2009-15 (WFJ)'!P409</f>
        <v>2304.0416877791345</v>
      </c>
      <c r="R408" s="39">
        <f>'[2]BRES 2009-15 (WFJ)'!Q409</f>
        <v>3650.147215080015</v>
      </c>
      <c r="S408" s="39">
        <f>'[2]BRES 2009-15 (WFJ)'!R409</f>
        <v>3850.1084386163284</v>
      </c>
      <c r="T408" s="39">
        <f>'[2]BRES 2009-15 (WFJ)'!S409</f>
        <v>3549.5089952890435</v>
      </c>
      <c r="U408" s="39">
        <f>'[2]BRES 2009-15 (WFJ)'!T409</f>
        <v>3790.7904733103701</v>
      </c>
      <c r="V408" s="39">
        <f>'[2]BRES 2009-15 (WFJ)'!U409</f>
        <v>4801.9461800591544</v>
      </c>
    </row>
    <row r="409" spans="1:22" x14ac:dyDescent="0.35">
      <c r="A409" s="40">
        <v>4777</v>
      </c>
      <c r="B409" s="40">
        <f>VLOOKUP($A409,'SIC lookup'!$A:$D,2,FALSE)</f>
        <v>477</v>
      </c>
      <c r="C409" s="40">
        <f>VLOOKUP($A409,'SIC lookup'!$A:$D,3,FALSE)</f>
        <v>47</v>
      </c>
      <c r="D409" s="40" t="str">
        <f>VLOOKUP($A409,'SIC lookup'!$A:$D,4,FALSE)</f>
        <v>G</v>
      </c>
      <c r="E409" s="39">
        <f>'[2]BRES 2009-15 (WFJ)'!D410</f>
        <v>4369.3176729417082</v>
      </c>
      <c r="F409" s="39">
        <f>'[2]BRES 2009-15 (WFJ)'!E410</f>
        <v>5154.471413175319</v>
      </c>
      <c r="G409" s="39">
        <f>'[2]BRES 2009-15 (WFJ)'!F410</f>
        <v>5731.4730839323065</v>
      </c>
      <c r="H409" s="39">
        <f>'[2]BRES 2009-15 (WFJ)'!G410</f>
        <v>5828.6115884495248</v>
      </c>
      <c r="I409" s="39">
        <f>'[2]BRES 2009-15 (WFJ)'!H410</f>
        <v>5876.1719529599623</v>
      </c>
      <c r="J409" s="39">
        <f>'[2]BRES 2009-15 (WFJ)'!I410</f>
        <v>5771.3108630574297</v>
      </c>
      <c r="K409" s="39">
        <f>'[2]BRES 2009-15 (WFJ)'!J410</f>
        <v>5739.4992574772423</v>
      </c>
      <c r="L409" s="39">
        <f>'[2]BRES 2009-15 (WFJ)'!K410</f>
        <v>5972.2358805874292</v>
      </c>
      <c r="M409" s="39">
        <f>'[2]BRES 2009-15 (WFJ)'!L410</f>
        <v>6538.7834956451961</v>
      </c>
      <c r="N409" s="39">
        <f>'[2]BRES 2009-15 (WFJ)'!M410</f>
        <v>6050.5554470305851</v>
      </c>
      <c r="O409" s="39">
        <f>'[2]BRES 2009-15 (WFJ)'!N410</f>
        <v>6810.2502753787176</v>
      </c>
      <c r="P409" s="39">
        <f>'[2]BRES 2009-15 (WFJ)'!O410</f>
        <v>6326.6982783345711</v>
      </c>
      <c r="Q409" s="39">
        <f>'[2]BRES 2009-15 (WFJ)'!P410</f>
        <v>5331.3619133848879</v>
      </c>
      <c r="R409" s="39">
        <f>'[2]BRES 2009-15 (WFJ)'!Q410</f>
        <v>7066.5806898155279</v>
      </c>
      <c r="S409" s="39">
        <f>'[2]BRES 2009-15 (WFJ)'!R410</f>
        <v>7525.8253383576111</v>
      </c>
      <c r="T409" s="39">
        <f>'[2]BRES 2009-15 (WFJ)'!S410</f>
        <v>6810.8920823874359</v>
      </c>
      <c r="U409" s="39">
        <f>'[2]BRES 2009-15 (WFJ)'!T410</f>
        <v>7174.3142273394451</v>
      </c>
      <c r="V409" s="39">
        <f>'[2]BRES 2009-15 (WFJ)'!U410</f>
        <v>9296.2299792351205</v>
      </c>
    </row>
    <row r="410" spans="1:22" x14ac:dyDescent="0.35">
      <c r="A410" s="40">
        <v>4778</v>
      </c>
      <c r="B410" s="40">
        <f>VLOOKUP($A410,'SIC lookup'!$A:$D,2,FALSE)</f>
        <v>477</v>
      </c>
      <c r="C410" s="40">
        <f>VLOOKUP($A410,'SIC lookup'!$A:$D,3,FALSE)</f>
        <v>47</v>
      </c>
      <c r="D410" s="40" t="str">
        <f>VLOOKUP($A410,'SIC lookup'!$A:$D,4,FALSE)</f>
        <v>G</v>
      </c>
      <c r="E410" s="39">
        <f>'[2]BRES 2009-15 (WFJ)'!D411</f>
        <v>13773.354090076422</v>
      </c>
      <c r="F410" s="39">
        <f>'[2]BRES 2009-15 (WFJ)'!E411</f>
        <v>16248.385957490304</v>
      </c>
      <c r="G410" s="39">
        <f>'[2]BRES 2009-15 (WFJ)'!F411</f>
        <v>18067.262248202085</v>
      </c>
      <c r="H410" s="39">
        <f>'[2]BRES 2009-15 (WFJ)'!G411</f>
        <v>18373.470933091634</v>
      </c>
      <c r="I410" s="39">
        <f>'[2]BRES 2009-15 (WFJ)'!H411</f>
        <v>18523.394969311761</v>
      </c>
      <c r="J410" s="39">
        <f>'[2]BRES 2009-15 (WFJ)'!I411</f>
        <v>18192.842459833424</v>
      </c>
      <c r="K410" s="39">
        <f>'[2]BRES 2009-15 (WFJ)'!J411</f>
        <v>18092.563070549564</v>
      </c>
      <c r="L410" s="39">
        <f>'[2]BRES 2009-15 (WFJ)'!K411</f>
        <v>18826.216276787392</v>
      </c>
      <c r="M410" s="39">
        <f>'[2]BRES 2009-15 (WFJ)'!L411</f>
        <v>20612.138357803135</v>
      </c>
      <c r="N410" s="39">
        <f>'[2]BRES 2009-15 (WFJ)'!M411</f>
        <v>20093.737413178016</v>
      </c>
      <c r="O410" s="39">
        <f>'[2]BRES 2009-15 (WFJ)'!N411</f>
        <v>20433.20301450423</v>
      </c>
      <c r="P410" s="39">
        <f>'[2]BRES 2009-15 (WFJ)'!O411</f>
        <v>16683.283789325837</v>
      </c>
      <c r="Q410" s="39">
        <f>'[2]BRES 2009-15 (WFJ)'!P411</f>
        <v>12564.147291651092</v>
      </c>
      <c r="R410" s="39">
        <f>'[2]BRES 2009-15 (WFJ)'!Q411</f>
        <v>18370.100603730531</v>
      </c>
      <c r="S410" s="39">
        <f>'[2]BRES 2009-15 (WFJ)'!R411</f>
        <v>17026.012027550558</v>
      </c>
      <c r="T410" s="39">
        <f>'[2]BRES 2009-15 (WFJ)'!S411</f>
        <v>15359.638326809012</v>
      </c>
      <c r="U410" s="39">
        <f>'[2]BRES 2009-15 (WFJ)'!T411</f>
        <v>16022.835731724408</v>
      </c>
      <c r="V410" s="39">
        <f>'[2]BRES 2009-15 (WFJ)'!U411</f>
        <v>20789.330227194958</v>
      </c>
    </row>
    <row r="411" spans="1:22" x14ac:dyDescent="0.35">
      <c r="A411" s="40">
        <v>4779</v>
      </c>
      <c r="B411" s="40">
        <f>VLOOKUP($A411,'SIC lookup'!$A:$D,2,FALSE)</f>
        <v>477</v>
      </c>
      <c r="C411" s="40">
        <f>VLOOKUP($A411,'SIC lookup'!$A:$D,3,FALSE)</f>
        <v>47</v>
      </c>
      <c r="D411" s="40" t="str">
        <f>VLOOKUP($A411,'SIC lookup'!$A:$D,4,FALSE)</f>
        <v>G</v>
      </c>
      <c r="E411" s="39">
        <f>'[2]BRES 2009-15 (WFJ)'!D412</f>
        <v>6110.1235848122324</v>
      </c>
      <c r="F411" s="39">
        <f>'[2]BRES 2009-15 (WFJ)'!E412</f>
        <v>5814.3614058400617</v>
      </c>
      <c r="G411" s="39">
        <f>'[2]BRES 2009-15 (WFJ)'!F412</f>
        <v>5560.661649108014</v>
      </c>
      <c r="H411" s="39">
        <f>'[2]BRES 2009-15 (WFJ)'!G412</f>
        <v>5146.8302718325131</v>
      </c>
      <c r="I411" s="39">
        <f>'[2]BRES 2009-15 (WFJ)'!H412</f>
        <v>5162.3374992171366</v>
      </c>
      <c r="J411" s="39">
        <f>'[2]BRES 2009-15 (WFJ)'!I412</f>
        <v>4954.9258796529675</v>
      </c>
      <c r="K411" s="39">
        <f>'[2]BRES 2009-15 (WFJ)'!J412</f>
        <v>4918.516840238919</v>
      </c>
      <c r="L411" s="39">
        <f>'[2]BRES 2009-15 (WFJ)'!K412</f>
        <v>4785.4068456912346</v>
      </c>
      <c r="M411" s="39">
        <f>'[2]BRES 2009-15 (WFJ)'!L412</f>
        <v>5195.7344601082496</v>
      </c>
      <c r="N411" s="39">
        <f>'[2]BRES 2009-15 (WFJ)'!M412</f>
        <v>4925.153001432338</v>
      </c>
      <c r="O411" s="39">
        <f>'[2]BRES 2009-15 (WFJ)'!N412</f>
        <v>4691.1182106379483</v>
      </c>
      <c r="P411" s="39">
        <f>'[2]BRES 2009-15 (WFJ)'!O412</f>
        <v>4983.7429537163362</v>
      </c>
      <c r="Q411" s="39">
        <f>'[2]BRES 2009-15 (WFJ)'!P412</f>
        <v>3763.9169234773412</v>
      </c>
      <c r="R411" s="39">
        <f>'[2]BRES 2009-15 (WFJ)'!Q412</f>
        <v>5777.6443964992823</v>
      </c>
      <c r="S411" s="39">
        <f>'[2]BRES 2009-15 (WFJ)'!R412</f>
        <v>5960.4536679792282</v>
      </c>
      <c r="T411" s="39">
        <f>'[2]BRES 2009-15 (WFJ)'!S412</f>
        <v>5997.0627627612103</v>
      </c>
      <c r="U411" s="39">
        <f>'[2]BRES 2009-15 (WFJ)'!T412</f>
        <v>6225.3627090140653</v>
      </c>
      <c r="V411" s="39">
        <f>'[2]BRES 2009-15 (WFJ)'!U412</f>
        <v>7557.8369839833877</v>
      </c>
    </row>
    <row r="412" spans="1:22" x14ac:dyDescent="0.35">
      <c r="A412" s="40">
        <v>4781</v>
      </c>
      <c r="B412" s="40">
        <f>VLOOKUP($A412,'SIC lookup'!$A:$D,2,FALSE)</f>
        <v>478</v>
      </c>
      <c r="C412" s="40">
        <f>VLOOKUP($A412,'SIC lookup'!$A:$D,3,FALSE)</f>
        <v>47</v>
      </c>
      <c r="D412" s="40" t="str">
        <f>VLOOKUP($A412,'SIC lookup'!$A:$D,4,FALSE)</f>
        <v>G</v>
      </c>
      <c r="E412" s="39">
        <f>'[2]BRES 2009-15 (WFJ)'!D413</f>
        <v>317.87436663666404</v>
      </c>
      <c r="F412" s="39">
        <f>'[2]BRES 2009-15 (WFJ)'!E413</f>
        <v>371.45284330361062</v>
      </c>
      <c r="G412" s="39">
        <f>'[2]BRES 2009-15 (WFJ)'!F413</f>
        <v>355.67687935014828</v>
      </c>
      <c r="H412" s="39">
        <f>'[2]BRES 2009-15 (WFJ)'!G413</f>
        <v>376.24863666218971</v>
      </c>
      <c r="I412" s="39">
        <f>'[2]BRES 2009-15 (WFJ)'!H413</f>
        <v>325.00868417255691</v>
      </c>
      <c r="J412" s="39">
        <f>'[2]BRES 2009-15 (WFJ)'!I413</f>
        <v>310.73948502687978</v>
      </c>
      <c r="K412" s="39">
        <f>'[2]BRES 2009-15 (WFJ)'!J413</f>
        <v>361.66339367622732</v>
      </c>
      <c r="L412" s="39">
        <f>'[2]BRES 2009-15 (WFJ)'!K413</f>
        <v>431.31383493408805</v>
      </c>
      <c r="M412" s="39">
        <f>'[2]BRES 2009-15 (WFJ)'!L413</f>
        <v>497.96060699836374</v>
      </c>
      <c r="N412" s="39">
        <f>'[2]BRES 2009-15 (WFJ)'!M413</f>
        <v>411.46273360735847</v>
      </c>
      <c r="O412" s="39">
        <f>'[2]BRES 2009-15 (WFJ)'!N413</f>
        <v>296.82279081619799</v>
      </c>
      <c r="P412" s="39">
        <f>'[2]BRES 2009-15 (WFJ)'!O413</f>
        <v>197.10294878427314</v>
      </c>
      <c r="Q412" s="39">
        <f>'[2]BRES 2009-15 (WFJ)'!P413</f>
        <v>172.11160673494649</v>
      </c>
      <c r="R412" s="39">
        <f>'[2]BRES 2009-15 (WFJ)'!Q413</f>
        <v>380.16097678354652</v>
      </c>
      <c r="S412" s="39">
        <f>'[2]BRES 2009-15 (WFJ)'!R413</f>
        <v>347.74503287583445</v>
      </c>
      <c r="T412" s="39">
        <f>'[2]BRES 2009-15 (WFJ)'!S413</f>
        <v>297.22462108088263</v>
      </c>
      <c r="U412" s="39">
        <f>'[2]BRES 2009-15 (WFJ)'!T413</f>
        <v>532.65671906001751</v>
      </c>
      <c r="V412" s="39">
        <f>'[2]BRES 2009-15 (WFJ)'!U413</f>
        <v>749.04729986266125</v>
      </c>
    </row>
    <row r="413" spans="1:22" x14ac:dyDescent="0.35">
      <c r="A413" s="40">
        <v>4782</v>
      </c>
      <c r="B413" s="40">
        <f>VLOOKUP($A413,'SIC lookup'!$A:$D,2,FALSE)</f>
        <v>478</v>
      </c>
      <c r="C413" s="40">
        <f>VLOOKUP($A413,'SIC lookup'!$A:$D,3,FALSE)</f>
        <v>47</v>
      </c>
      <c r="D413" s="40" t="str">
        <f>VLOOKUP($A413,'SIC lookup'!$A:$D,4,FALSE)</f>
        <v>G</v>
      </c>
      <c r="E413" s="39">
        <f>'[2]BRES 2009-15 (WFJ)'!D414</f>
        <v>0.83430432346462802</v>
      </c>
      <c r="F413" s="39">
        <f>'[2]BRES 2009-15 (WFJ)'!E414</f>
        <v>0.97492829135750292</v>
      </c>
      <c r="G413" s="39">
        <f>'[2]BRES 2009-15 (WFJ)'!F414</f>
        <v>0.93352213749722635</v>
      </c>
      <c r="H413" s="39">
        <f>'[2]BRES 2009-15 (WFJ)'!G414</f>
        <v>0.98751550049877634</v>
      </c>
      <c r="I413" s="39">
        <f>'[2]BRES 2009-15 (WFJ)'!H414</f>
        <v>0.85302930600456484</v>
      </c>
      <c r="J413" s="39">
        <f>'[2]BRES 2009-15 (WFJ)'!I414</f>
        <v>0.8155778604363737</v>
      </c>
      <c r="K413" s="39">
        <f>'[2]BRES 2009-15 (WFJ)'!J414</f>
        <v>0.94923455507142962</v>
      </c>
      <c r="L413" s="39">
        <f>'[2]BRES 2009-15 (WFJ)'!K414</f>
        <v>1.1320415705835443</v>
      </c>
      <c r="M413" s="39">
        <f>'[2]BRES 2009-15 (WFJ)'!L414</f>
        <v>1.3069650495243392</v>
      </c>
      <c r="N413" s="39">
        <f>'[2]BRES 2009-15 (WFJ)'!M414</f>
        <v>0.72872202262342334</v>
      </c>
      <c r="O413" s="39">
        <f>'[2]BRES 2009-15 (WFJ)'!N414</f>
        <v>1.0842329184654724</v>
      </c>
      <c r="P413" s="39">
        <f>'[2]BRES 2009-15 (WFJ)'!O414</f>
        <v>46.977904891588423</v>
      </c>
      <c r="Q413" s="39">
        <f>'[2]BRES 2009-15 (WFJ)'!P414</f>
        <v>50.199218631026049</v>
      </c>
      <c r="R413" s="39">
        <f>'[2]BRES 2009-15 (WFJ)'!Q414</f>
        <v>178.5452608640403</v>
      </c>
      <c r="S413" s="39">
        <f>'[2]BRES 2009-15 (WFJ)'!R414</f>
        <v>260.54926343831181</v>
      </c>
      <c r="T413" s="39">
        <f>'[2]BRES 2009-15 (WFJ)'!S414</f>
        <v>191.0729706948531</v>
      </c>
      <c r="U413" s="39">
        <f>'[2]BRES 2009-15 (WFJ)'!T414</f>
        <v>180.56159968136188</v>
      </c>
      <c r="V413" s="39">
        <f>'[2]BRES 2009-15 (WFJ)'!U414</f>
        <v>268.45050880983968</v>
      </c>
    </row>
    <row r="414" spans="1:22" x14ac:dyDescent="0.35">
      <c r="A414" s="40">
        <v>4789</v>
      </c>
      <c r="B414" s="40">
        <f>VLOOKUP($A414,'SIC lookup'!$A:$D,2,FALSE)</f>
        <v>478</v>
      </c>
      <c r="C414" s="40">
        <f>VLOOKUP($A414,'SIC lookup'!$A:$D,3,FALSE)</f>
        <v>47</v>
      </c>
      <c r="D414" s="40" t="str">
        <f>VLOOKUP($A414,'SIC lookup'!$A:$D,4,FALSE)</f>
        <v>G</v>
      </c>
      <c r="E414" s="39">
        <f>'[2]BRES 2009-15 (WFJ)'!D415</f>
        <v>111.74396680636708</v>
      </c>
      <c r="F414" s="39">
        <f>'[2]BRES 2009-15 (WFJ)'!E415</f>
        <v>130.57867682578271</v>
      </c>
      <c r="G414" s="39">
        <f>'[2]BRES 2009-15 (WFJ)'!F415</f>
        <v>125.03287327135801</v>
      </c>
      <c r="H414" s="39">
        <f>'[2]BRES 2009-15 (WFJ)'!G415</f>
        <v>132.26456606416792</v>
      </c>
      <c r="I414" s="39">
        <f>'[2]BRES 2009-15 (WFJ)'!H415</f>
        <v>114.25192915121426</v>
      </c>
      <c r="J414" s="39">
        <f>'[2]BRES 2009-15 (WFJ)'!I415</f>
        <v>109.23580616980212</v>
      </c>
      <c r="K414" s="39">
        <f>'[2]BRES 2009-15 (WFJ)'!J415</f>
        <v>127.13734261003808</v>
      </c>
      <c r="L414" s="39">
        <f>'[2]BRES 2009-15 (WFJ)'!K415</f>
        <v>151.62191076920431</v>
      </c>
      <c r="M414" s="39">
        <f>'[2]BRES 2009-15 (WFJ)'!L415</f>
        <v>175.05058406582918</v>
      </c>
      <c r="N414" s="39">
        <f>'[2]BRES 2009-15 (WFJ)'!M415</f>
        <v>94.879960399118616</v>
      </c>
      <c r="O414" s="39">
        <f>'[2]BRES 2009-15 (WFJ)'!N415</f>
        <v>147.58436269846848</v>
      </c>
      <c r="P414" s="39">
        <f>'[2]BRES 2009-15 (WFJ)'!O415</f>
        <v>169.52896113051474</v>
      </c>
      <c r="Q414" s="39">
        <f>'[2]BRES 2009-15 (WFJ)'!P415</f>
        <v>170.06265903572091</v>
      </c>
      <c r="R414" s="39">
        <f>'[2]BRES 2009-15 (WFJ)'!Q415</f>
        <v>416.27125426166702</v>
      </c>
      <c r="S414" s="39">
        <f>'[2]BRES 2009-15 (WFJ)'!R415</f>
        <v>358.12548161839669</v>
      </c>
      <c r="T414" s="39">
        <f>'[2]BRES 2009-15 (WFJ)'!S415</f>
        <v>429.66144203869084</v>
      </c>
      <c r="U414" s="39">
        <f>'[2]BRES 2009-15 (WFJ)'!T415</f>
        <v>409.27295927775367</v>
      </c>
      <c r="V414" s="39">
        <f>'[2]BRES 2009-15 (WFJ)'!U415</f>
        <v>929.01973835315289</v>
      </c>
    </row>
    <row r="415" spans="1:22" x14ac:dyDescent="0.35">
      <c r="A415" s="40">
        <v>4791</v>
      </c>
      <c r="B415" s="40">
        <f>VLOOKUP($A415,'SIC lookup'!$A:$D,2,FALSE)</f>
        <v>479</v>
      </c>
      <c r="C415" s="40">
        <f>VLOOKUP($A415,'SIC lookup'!$A:$D,3,FALSE)</f>
        <v>47</v>
      </c>
      <c r="D415" s="40" t="str">
        <f>VLOOKUP($A415,'SIC lookup'!$A:$D,4,FALSE)</f>
        <v>G</v>
      </c>
      <c r="E415" s="39">
        <f>'[2]BRES 2009-15 (WFJ)'!D416</f>
        <v>5318.2693438025726</v>
      </c>
      <c r="F415" s="39">
        <f>'[2]BRES 2009-15 (WFJ)'!E416</f>
        <v>6411.5862899355452</v>
      </c>
      <c r="G415" s="39">
        <f>'[2]BRES 2009-15 (WFJ)'!F416</f>
        <v>10127.404717859848</v>
      </c>
      <c r="H415" s="39">
        <f>'[2]BRES 2009-15 (WFJ)'!G416</f>
        <v>10279.568616683317</v>
      </c>
      <c r="I415" s="39">
        <f>'[2]BRES 2009-15 (WFJ)'!H416</f>
        <v>8402.6960228675525</v>
      </c>
      <c r="J415" s="39">
        <f>'[2]BRES 2009-15 (WFJ)'!I416</f>
        <v>7365.8376867580628</v>
      </c>
      <c r="K415" s="39">
        <f>'[2]BRES 2009-15 (WFJ)'!J416</f>
        <v>7891.0721727008086</v>
      </c>
      <c r="L415" s="39">
        <f>'[2]BRES 2009-15 (WFJ)'!K416</f>
        <v>7281.3249299750769</v>
      </c>
      <c r="M415" s="39">
        <f>'[2]BRES 2009-15 (WFJ)'!L416</f>
        <v>6257.5008299200026</v>
      </c>
      <c r="N415" s="39">
        <f>'[2]BRES 2009-15 (WFJ)'!M416</f>
        <v>6339.4898421002445</v>
      </c>
      <c r="O415" s="39">
        <f>'[2]BRES 2009-15 (WFJ)'!N416</f>
        <v>8403.4352932326383</v>
      </c>
      <c r="P415" s="39">
        <f>'[2]BRES 2009-15 (WFJ)'!O416</f>
        <v>5184.9309377085738</v>
      </c>
      <c r="Q415" s="39">
        <f>'[2]BRES 2009-15 (WFJ)'!P416</f>
        <v>6634.4926500923411</v>
      </c>
      <c r="R415" s="39">
        <f>'[2]BRES 2009-15 (WFJ)'!Q416</f>
        <v>9483.9631543230407</v>
      </c>
      <c r="S415" s="39">
        <f>'[2]BRES 2009-15 (WFJ)'!R416</f>
        <v>10966.944096516989</v>
      </c>
      <c r="T415" s="39">
        <f>'[2]BRES 2009-15 (WFJ)'!S416</f>
        <v>14496.271570335972</v>
      </c>
      <c r="U415" s="39">
        <f>'[2]BRES 2009-15 (WFJ)'!T416</f>
        <v>14403.800054581528</v>
      </c>
      <c r="V415" s="39">
        <f>'[2]BRES 2009-15 (WFJ)'!U416</f>
        <v>19028.817714363387</v>
      </c>
    </row>
    <row r="416" spans="1:22" x14ac:dyDescent="0.35">
      <c r="A416" s="40">
        <v>4799</v>
      </c>
      <c r="B416" s="40">
        <f>VLOOKUP($A416,'SIC lookup'!$A:$D,2,FALSE)</f>
        <v>479</v>
      </c>
      <c r="C416" s="40">
        <f>VLOOKUP($A416,'SIC lookup'!$A:$D,3,FALSE)</f>
        <v>47</v>
      </c>
      <c r="D416" s="40" t="str">
        <f>VLOOKUP($A416,'SIC lookup'!$A:$D,4,FALSE)</f>
        <v>G</v>
      </c>
      <c r="E416" s="39">
        <f>'[2]BRES 2009-15 (WFJ)'!D417</f>
        <v>2737.1379612498831</v>
      </c>
      <c r="F416" s="39">
        <f>'[2]BRES 2009-15 (WFJ)'!E417</f>
        <v>3088.53837411934</v>
      </c>
      <c r="G416" s="39">
        <f>'[2]BRES 2009-15 (WFJ)'!F417</f>
        <v>2855.1236398093092</v>
      </c>
      <c r="H416" s="39">
        <f>'[2]BRES 2009-15 (WFJ)'!G417</f>
        <v>2805.2863643754172</v>
      </c>
      <c r="I416" s="39">
        <f>'[2]BRES 2009-15 (WFJ)'!H417</f>
        <v>2458.121577477647</v>
      </c>
      <c r="J416" s="39">
        <f>'[2]BRES 2009-15 (WFJ)'!I417</f>
        <v>2032.4503123061647</v>
      </c>
      <c r="K416" s="39">
        <f>'[2]BRES 2009-15 (WFJ)'!J417</f>
        <v>1906.1782049566907</v>
      </c>
      <c r="L416" s="39">
        <f>'[2]BRES 2009-15 (WFJ)'!K417</f>
        <v>2684.7665580678236</v>
      </c>
      <c r="M416" s="39">
        <f>'[2]BRES 2009-15 (WFJ)'!L417</f>
        <v>2601.1452853343194</v>
      </c>
      <c r="N416" s="39">
        <f>'[2]BRES 2009-15 (WFJ)'!M417</f>
        <v>2871.6437419477029</v>
      </c>
      <c r="O416" s="39">
        <f>'[2]BRES 2009-15 (WFJ)'!N417</f>
        <v>4302.7164445937387</v>
      </c>
      <c r="P416" s="39">
        <f>'[2]BRES 2009-15 (WFJ)'!O417</f>
        <v>2221.2378943305393</v>
      </c>
      <c r="Q416" s="39">
        <f>'[2]BRES 2009-15 (WFJ)'!P417</f>
        <v>2338.8737986659689</v>
      </c>
      <c r="R416" s="39">
        <f>'[2]BRES 2009-15 (WFJ)'!Q417</f>
        <v>2725.3228863348177</v>
      </c>
      <c r="S416" s="39">
        <f>'[2]BRES 2009-15 (WFJ)'!R417</f>
        <v>2442.5195891248914</v>
      </c>
      <c r="T416" s="39">
        <f>'[2]BRES 2009-15 (WFJ)'!S417</f>
        <v>2974.268147006655</v>
      </c>
      <c r="U416" s="39">
        <f>'[2]BRES 2009-15 (WFJ)'!T417</f>
        <v>2997.3225547106072</v>
      </c>
      <c r="V416" s="39">
        <f>'[2]BRES 2009-15 (WFJ)'!U417</f>
        <v>3267.6560061122805</v>
      </c>
    </row>
    <row r="417" spans="1:22" x14ac:dyDescent="0.35">
      <c r="A417" s="40">
        <v>4910</v>
      </c>
      <c r="B417" s="40">
        <f>VLOOKUP($A417,'SIC lookup'!$A:$D,2,FALSE)</f>
        <v>491</v>
      </c>
      <c r="C417" s="40">
        <f>VLOOKUP($A417,'SIC lookup'!$A:$D,3,FALSE)</f>
        <v>49</v>
      </c>
      <c r="D417" s="40" t="str">
        <f>VLOOKUP($A417,'SIC lookup'!$A:$D,4,FALSE)</f>
        <v>H</v>
      </c>
      <c r="E417" s="39">
        <f>'[2]BRES 2009-15 (WFJ)'!D418</f>
        <v>18469.723690792856</v>
      </c>
      <c r="F417" s="39">
        <f>'[2]BRES 2009-15 (WFJ)'!E418</f>
        <v>21125.652977581711</v>
      </c>
      <c r="G417" s="39">
        <f>'[2]BRES 2009-15 (WFJ)'!F418</f>
        <v>17276.629660155897</v>
      </c>
      <c r="H417" s="39">
        <f>'[2]BRES 2009-15 (WFJ)'!G418</f>
        <v>15849.452483033201</v>
      </c>
      <c r="I417" s="39">
        <f>'[2]BRES 2009-15 (WFJ)'!H418</f>
        <v>12173.560518344702</v>
      </c>
      <c r="J417" s="39">
        <f>'[2]BRES 2009-15 (WFJ)'!I418</f>
        <v>11705.092134802891</v>
      </c>
      <c r="K417" s="39">
        <f>'[2]BRES 2009-15 (WFJ)'!J418</f>
        <v>15239.119588658627</v>
      </c>
      <c r="L417" s="39">
        <f>'[2]BRES 2009-15 (WFJ)'!K418</f>
        <v>15362.929874738962</v>
      </c>
      <c r="M417" s="39">
        <f>'[2]BRES 2009-15 (WFJ)'!L418</f>
        <v>14783.223535972626</v>
      </c>
      <c r="N417" s="39">
        <f>'[2]BRES 2009-15 (WFJ)'!M418</f>
        <v>13377.580166273083</v>
      </c>
      <c r="O417" s="39">
        <f>'[2]BRES 2009-15 (WFJ)'!N418</f>
        <v>12437.753689716699</v>
      </c>
      <c r="P417" s="39">
        <f>'[2]BRES 2009-15 (WFJ)'!O418</f>
        <v>11714.067655071392</v>
      </c>
      <c r="Q417" s="39">
        <f>'[2]BRES 2009-15 (WFJ)'!P418</f>
        <v>11521.435377786043</v>
      </c>
      <c r="R417" s="39">
        <f>'[2]BRES 2009-15 (WFJ)'!Q418</f>
        <v>10813.318142267219</v>
      </c>
      <c r="S417" s="39">
        <f>'[2]BRES 2009-15 (WFJ)'!R418</f>
        <v>11555.511924936965</v>
      </c>
      <c r="T417" s="39">
        <f>'[2]BRES 2009-15 (WFJ)'!S418</f>
        <v>11365.694275441212</v>
      </c>
      <c r="U417" s="39">
        <f>'[2]BRES 2009-15 (WFJ)'!T418</f>
        <v>11444.900545120969</v>
      </c>
      <c r="V417" s="39">
        <f>'[2]BRES 2009-15 (WFJ)'!U418</f>
        <v>12026.217858997719</v>
      </c>
    </row>
    <row r="418" spans="1:22" x14ac:dyDescent="0.35">
      <c r="A418" s="40">
        <v>4920</v>
      </c>
      <c r="B418" s="40">
        <f>VLOOKUP($A418,'SIC lookup'!$A:$D,2,FALSE)</f>
        <v>492</v>
      </c>
      <c r="C418" s="40">
        <f>VLOOKUP($A418,'SIC lookup'!$A:$D,3,FALSE)</f>
        <v>49</v>
      </c>
      <c r="D418" s="40" t="str">
        <f>VLOOKUP($A418,'SIC lookup'!$A:$D,4,FALSE)</f>
        <v>H</v>
      </c>
      <c r="E418" s="39">
        <f>'[2]BRES 2009-15 (WFJ)'!D419</f>
        <v>815.03854435086248</v>
      </c>
      <c r="F418" s="39">
        <f>'[2]BRES 2009-15 (WFJ)'!E419</f>
        <v>932.24033773136136</v>
      </c>
      <c r="G418" s="39">
        <f>'[2]BRES 2009-15 (WFJ)'!F419</f>
        <v>762.38926608966119</v>
      </c>
      <c r="H418" s="39">
        <f>'[2]BRES 2009-15 (WFJ)'!G419</f>
        <v>699.41028338009801</v>
      </c>
      <c r="I418" s="39">
        <f>'[2]BRES 2009-15 (WFJ)'!H419</f>
        <v>537.19921372645456</v>
      </c>
      <c r="J418" s="39">
        <f>'[2]BRES 2009-15 (WFJ)'!I419</f>
        <v>516.52647406946403</v>
      </c>
      <c r="K418" s="39">
        <f>'[2]BRES 2009-15 (WFJ)'!J419</f>
        <v>672.47729606916823</v>
      </c>
      <c r="L418" s="39">
        <f>'[2]BRES 2009-15 (WFJ)'!K419</f>
        <v>677.9408404638732</v>
      </c>
      <c r="M418" s="39">
        <f>'[2]BRES 2009-15 (WFJ)'!L419</f>
        <v>652.35935270536334</v>
      </c>
      <c r="N418" s="39">
        <f>'[2]BRES 2009-15 (WFJ)'!M419</f>
        <v>513.68039905024762</v>
      </c>
      <c r="O418" s="39">
        <f>'[2]BRES 2009-15 (WFJ)'!N419</f>
        <v>620.92056838631527</v>
      </c>
      <c r="P418" s="39">
        <f>'[2]BRES 2009-15 (WFJ)'!O419</f>
        <v>877.57425584441069</v>
      </c>
      <c r="Q418" s="39">
        <f>'[2]BRES 2009-15 (WFJ)'!P419</f>
        <v>829.77897599181915</v>
      </c>
      <c r="R418" s="39">
        <f>'[2]BRES 2009-15 (WFJ)'!Q419</f>
        <v>842.55613723878332</v>
      </c>
      <c r="S418" s="39">
        <f>'[2]BRES 2009-15 (WFJ)'!R419</f>
        <v>703.25668122551519</v>
      </c>
      <c r="T418" s="39">
        <f>'[2]BRES 2009-15 (WFJ)'!S419</f>
        <v>764.64304992635016</v>
      </c>
      <c r="U418" s="39">
        <f>'[2]BRES 2009-15 (WFJ)'!T419</f>
        <v>763.65112257962323</v>
      </c>
      <c r="V418" s="39">
        <f>'[2]BRES 2009-15 (WFJ)'!U419</f>
        <v>929.26668779324132</v>
      </c>
    </row>
    <row r="419" spans="1:22" x14ac:dyDescent="0.35">
      <c r="A419" s="40">
        <v>4931</v>
      </c>
      <c r="B419" s="40">
        <f>VLOOKUP($A419,'SIC lookup'!$A:$D,2,FALSE)</f>
        <v>493</v>
      </c>
      <c r="C419" s="40">
        <f>VLOOKUP($A419,'SIC lookup'!$A:$D,3,FALSE)</f>
        <v>49</v>
      </c>
      <c r="D419" s="40" t="str">
        <f>VLOOKUP($A419,'SIC lookup'!$A:$D,4,FALSE)</f>
        <v>H</v>
      </c>
      <c r="E419" s="39">
        <f>'[2]BRES 2009-15 (WFJ)'!D420</f>
        <v>31112.595414802567</v>
      </c>
      <c r="F419" s="39">
        <f>'[2]BRES 2009-15 (WFJ)'!E420</f>
        <v>32155.266097632004</v>
      </c>
      <c r="G419" s="39">
        <f>'[2]BRES 2009-15 (WFJ)'!F420</f>
        <v>31751.388942893067</v>
      </c>
      <c r="H419" s="39">
        <f>'[2]BRES 2009-15 (WFJ)'!G420</f>
        <v>33278.508461451624</v>
      </c>
      <c r="I419" s="39">
        <f>'[2]BRES 2009-15 (WFJ)'!H420</f>
        <v>30854.823076254383</v>
      </c>
      <c r="J419" s="39">
        <f>'[2]BRES 2009-15 (WFJ)'!I420</f>
        <v>32086.525376651109</v>
      </c>
      <c r="K419" s="39">
        <f>'[2]BRES 2009-15 (WFJ)'!J420</f>
        <v>29439.074264397816</v>
      </c>
      <c r="L419" s="39">
        <f>'[2]BRES 2009-15 (WFJ)'!K420</f>
        <v>31179.542868757457</v>
      </c>
      <c r="M419" s="39">
        <f>'[2]BRES 2009-15 (WFJ)'!L420</f>
        <v>31231.091008610256</v>
      </c>
      <c r="N419" s="39">
        <f>'[2]BRES 2009-15 (WFJ)'!M420</f>
        <v>36547.857773809621</v>
      </c>
      <c r="O419" s="39">
        <f>'[2]BRES 2009-15 (WFJ)'!N420</f>
        <v>31802.99572369437</v>
      </c>
      <c r="P419" s="39">
        <f>'[2]BRES 2009-15 (WFJ)'!O420</f>
        <v>46615.712030154114</v>
      </c>
      <c r="Q419" s="39">
        <f>'[2]BRES 2009-15 (WFJ)'!P420</f>
        <v>46350.823901271302</v>
      </c>
      <c r="R419" s="39">
        <f>'[2]BRES 2009-15 (WFJ)'!Q420</f>
        <v>47467.082017335124</v>
      </c>
      <c r="S419" s="39">
        <f>'[2]BRES 2009-15 (WFJ)'!R420</f>
        <v>48574.943624648084</v>
      </c>
      <c r="T419" s="39">
        <f>'[2]BRES 2009-15 (WFJ)'!S420</f>
        <v>49772.76511651311</v>
      </c>
      <c r="U419" s="39">
        <f>'[2]BRES 2009-15 (WFJ)'!T420</f>
        <v>54501.405699351926</v>
      </c>
      <c r="V419" s="39">
        <f>'[2]BRES 2009-15 (WFJ)'!U420</f>
        <v>52134.372716789469</v>
      </c>
    </row>
    <row r="420" spans="1:22" x14ac:dyDescent="0.35">
      <c r="A420" s="40">
        <v>4932</v>
      </c>
      <c r="B420" s="40">
        <f>VLOOKUP($A420,'SIC lookup'!$A:$D,2,FALSE)</f>
        <v>493</v>
      </c>
      <c r="C420" s="40">
        <f>VLOOKUP($A420,'SIC lookup'!$A:$D,3,FALSE)</f>
        <v>49</v>
      </c>
      <c r="D420" s="40" t="str">
        <f>VLOOKUP($A420,'SIC lookup'!$A:$D,4,FALSE)</f>
        <v>H</v>
      </c>
      <c r="E420" s="39">
        <f>'[2]BRES 2009-15 (WFJ)'!D421</f>
        <v>5053.7494696376807</v>
      </c>
      <c r="F420" s="39">
        <f>'[2]BRES 2009-15 (WFJ)'!E421</f>
        <v>5131.0128338939467</v>
      </c>
      <c r="G420" s="39">
        <f>'[2]BRES 2009-15 (WFJ)'!F421</f>
        <v>5549.1459854735876</v>
      </c>
      <c r="H420" s="39">
        <f>'[2]BRES 2009-15 (WFJ)'!G421</f>
        <v>5086.8281237678248</v>
      </c>
      <c r="I420" s="39">
        <f>'[2]BRES 2009-15 (WFJ)'!H421</f>
        <v>4853.9660328112041</v>
      </c>
      <c r="J420" s="39">
        <f>'[2]BRES 2009-15 (WFJ)'!I421</f>
        <v>5573.467169514548</v>
      </c>
      <c r="K420" s="39">
        <f>'[2]BRES 2009-15 (WFJ)'!J421</f>
        <v>5023.1093418409018</v>
      </c>
      <c r="L420" s="39">
        <f>'[2]BRES 2009-15 (WFJ)'!K421</f>
        <v>5385.535380482871</v>
      </c>
      <c r="M420" s="39">
        <f>'[2]BRES 2009-15 (WFJ)'!L421</f>
        <v>6286.0653414627686</v>
      </c>
      <c r="N420" s="39">
        <f>'[2]BRES 2009-15 (WFJ)'!M421</f>
        <v>6713.3155584874121</v>
      </c>
      <c r="O420" s="39">
        <f>'[2]BRES 2009-15 (WFJ)'!N421</f>
        <v>6472.8385805750158</v>
      </c>
      <c r="P420" s="39">
        <f>'[2]BRES 2009-15 (WFJ)'!O421</f>
        <v>4744.0631830647844</v>
      </c>
      <c r="Q420" s="39">
        <f>'[2]BRES 2009-15 (WFJ)'!P421</f>
        <v>5923.220303530341</v>
      </c>
      <c r="R420" s="39">
        <f>'[2]BRES 2009-15 (WFJ)'!Q421</f>
        <v>6829.9513982030312</v>
      </c>
      <c r="S420" s="39">
        <f>'[2]BRES 2009-15 (WFJ)'!R421</f>
        <v>5405.029921418959</v>
      </c>
      <c r="T420" s="39">
        <f>'[2]BRES 2009-15 (WFJ)'!S421</f>
        <v>7330.5779453069963</v>
      </c>
      <c r="U420" s="39">
        <f>'[2]BRES 2009-15 (WFJ)'!T421</f>
        <v>5581.3622744611484</v>
      </c>
      <c r="V420" s="39">
        <f>'[2]BRES 2009-15 (WFJ)'!U421</f>
        <v>7244.2617142454728</v>
      </c>
    </row>
    <row r="421" spans="1:22" x14ac:dyDescent="0.35">
      <c r="A421" s="40">
        <v>4939</v>
      </c>
      <c r="B421" s="40">
        <f>VLOOKUP($A421,'SIC lookup'!$A:$D,2,FALSE)</f>
        <v>493</v>
      </c>
      <c r="C421" s="40">
        <f>VLOOKUP($A421,'SIC lookup'!$A:$D,3,FALSE)</f>
        <v>49</v>
      </c>
      <c r="D421" s="40" t="str">
        <f>VLOOKUP($A421,'SIC lookup'!$A:$D,4,FALSE)</f>
        <v>H</v>
      </c>
      <c r="E421" s="39">
        <f>'[2]BRES 2009-15 (WFJ)'!D422</f>
        <v>10924.517050277633</v>
      </c>
      <c r="F421" s="39">
        <f>'[2]BRES 2009-15 (WFJ)'!E422</f>
        <v>10700.253946388679</v>
      </c>
      <c r="G421" s="39">
        <f>'[2]BRES 2009-15 (WFJ)'!F422</f>
        <v>12273.138961029943</v>
      </c>
      <c r="H421" s="39">
        <f>'[2]BRES 2009-15 (WFJ)'!G422</f>
        <v>11777.279442856598</v>
      </c>
      <c r="I421" s="39">
        <f>'[2]BRES 2009-15 (WFJ)'!H422</f>
        <v>11928.197375949194</v>
      </c>
      <c r="J421" s="39">
        <f>'[2]BRES 2009-15 (WFJ)'!I422</f>
        <v>11448.391295074982</v>
      </c>
      <c r="K421" s="39">
        <f>'[2]BRES 2009-15 (WFJ)'!J422</f>
        <v>10376.267904298073</v>
      </c>
      <c r="L421" s="39">
        <f>'[2]BRES 2009-15 (WFJ)'!K422</f>
        <v>11847.789343471424</v>
      </c>
      <c r="M421" s="39">
        <f>'[2]BRES 2009-15 (WFJ)'!L422</f>
        <v>10597.159443118277</v>
      </c>
      <c r="N421" s="39">
        <f>'[2]BRES 2009-15 (WFJ)'!M422</f>
        <v>11650.216818270892</v>
      </c>
      <c r="O421" s="39">
        <f>'[2]BRES 2009-15 (WFJ)'!N422</f>
        <v>14560.928407438621</v>
      </c>
      <c r="P421" s="39">
        <f>'[2]BRES 2009-15 (WFJ)'!O422</f>
        <v>3693.0389566534791</v>
      </c>
      <c r="Q421" s="39">
        <f>'[2]BRES 2009-15 (WFJ)'!P422</f>
        <v>6988.6280707462747</v>
      </c>
      <c r="R421" s="39">
        <f>'[2]BRES 2009-15 (WFJ)'!Q422</f>
        <v>7039.8188609584795</v>
      </c>
      <c r="S421" s="39">
        <f>'[2]BRES 2009-15 (WFJ)'!R422</f>
        <v>7135.0413572337266</v>
      </c>
      <c r="T421" s="39">
        <f>'[2]BRES 2009-15 (WFJ)'!S422</f>
        <v>7625.4402978929738</v>
      </c>
      <c r="U421" s="39">
        <f>'[2]BRES 2009-15 (WFJ)'!T422</f>
        <v>7162.9291342739853</v>
      </c>
      <c r="V421" s="39">
        <f>'[2]BRES 2009-15 (WFJ)'!U422</f>
        <v>7585.8300102992062</v>
      </c>
    </row>
    <row r="422" spans="1:22" x14ac:dyDescent="0.35">
      <c r="A422" s="40">
        <v>4941</v>
      </c>
      <c r="B422" s="40">
        <f>VLOOKUP($A422,'SIC lookup'!$A:$D,2,FALSE)</f>
        <v>494</v>
      </c>
      <c r="C422" s="40">
        <f>VLOOKUP($A422,'SIC lookup'!$A:$D,3,FALSE)</f>
        <v>49</v>
      </c>
      <c r="D422" s="40" t="str">
        <f>VLOOKUP($A422,'SIC lookup'!$A:$D,4,FALSE)</f>
        <v>H</v>
      </c>
      <c r="E422" s="39">
        <f>'[2]BRES 2009-15 (WFJ)'!D423</f>
        <v>17894.464576350474</v>
      </c>
      <c r="F422" s="39">
        <f>'[2]BRES 2009-15 (WFJ)'!E423</f>
        <v>17852.648418065633</v>
      </c>
      <c r="G422" s="39">
        <f>'[2]BRES 2009-15 (WFJ)'!F423</f>
        <v>17652.120317559729</v>
      </c>
      <c r="H422" s="39">
        <f>'[2]BRES 2009-15 (WFJ)'!G423</f>
        <v>16150.948241793252</v>
      </c>
      <c r="I422" s="39">
        <f>'[2]BRES 2009-15 (WFJ)'!H423</f>
        <v>12986.534082355174</v>
      </c>
      <c r="J422" s="39">
        <f>'[2]BRES 2009-15 (WFJ)'!I423</f>
        <v>14970.219964736598</v>
      </c>
      <c r="K422" s="39">
        <f>'[2]BRES 2009-15 (WFJ)'!J423</f>
        <v>12573.641388281823</v>
      </c>
      <c r="L422" s="39">
        <f>'[2]BRES 2009-15 (WFJ)'!K423</f>
        <v>13086.957072032275</v>
      </c>
      <c r="M422" s="39">
        <f>'[2]BRES 2009-15 (WFJ)'!L423</f>
        <v>13295.858188353395</v>
      </c>
      <c r="N422" s="39">
        <f>'[2]BRES 2009-15 (WFJ)'!M423</f>
        <v>13282.930911847265</v>
      </c>
      <c r="O422" s="39">
        <f>'[2]BRES 2009-15 (WFJ)'!N423</f>
        <v>12412.234684141204</v>
      </c>
      <c r="P422" s="39">
        <f>'[2]BRES 2009-15 (WFJ)'!O423</f>
        <v>7635.9284661473675</v>
      </c>
      <c r="Q422" s="39">
        <f>'[2]BRES 2009-15 (WFJ)'!P423</f>
        <v>8861.470704441399</v>
      </c>
      <c r="R422" s="39">
        <f>'[2]BRES 2009-15 (WFJ)'!Q423</f>
        <v>9367.9074306426883</v>
      </c>
      <c r="S422" s="39">
        <f>'[2]BRES 2009-15 (WFJ)'!R423</f>
        <v>6558.3708786288043</v>
      </c>
      <c r="T422" s="39">
        <f>'[2]BRES 2009-15 (WFJ)'!S423</f>
        <v>9301.6578073393648</v>
      </c>
      <c r="U422" s="39">
        <f>'[2]BRES 2009-15 (WFJ)'!T423</f>
        <v>7236.926336074338</v>
      </c>
      <c r="V422" s="39">
        <f>'[2]BRES 2009-15 (WFJ)'!U423</f>
        <v>11155.218704060704</v>
      </c>
    </row>
    <row r="423" spans="1:22" x14ac:dyDescent="0.35">
      <c r="A423" s="40">
        <v>4942</v>
      </c>
      <c r="B423" s="40">
        <f>VLOOKUP($A423,'SIC lookup'!$A:$D,2,FALSE)</f>
        <v>494</v>
      </c>
      <c r="C423" s="40">
        <f>VLOOKUP($A423,'SIC lookup'!$A:$D,3,FALSE)</f>
        <v>49</v>
      </c>
      <c r="D423" s="40" t="str">
        <f>VLOOKUP($A423,'SIC lookup'!$A:$D,4,FALSE)</f>
        <v>H</v>
      </c>
      <c r="E423" s="39">
        <f>'[2]BRES 2009-15 (WFJ)'!D424</f>
        <v>4767.0974062781615</v>
      </c>
      <c r="F423" s="39">
        <f>'[2]BRES 2009-15 (WFJ)'!E424</f>
        <v>4755.9575535684244</v>
      </c>
      <c r="G423" s="39">
        <f>'[2]BRES 2009-15 (WFJ)'!F424</f>
        <v>4702.5367326364067</v>
      </c>
      <c r="H423" s="39">
        <f>'[2]BRES 2009-15 (WFJ)'!G424</f>
        <v>4302.6234813496721</v>
      </c>
      <c r="I423" s="39">
        <f>'[2]BRES 2009-15 (WFJ)'!H424</f>
        <v>3459.6214195956841</v>
      </c>
      <c r="J423" s="39">
        <f>'[2]BRES 2009-15 (WFJ)'!I424</f>
        <v>3988.0766737008453</v>
      </c>
      <c r="K423" s="39">
        <f>'[2]BRES 2009-15 (WFJ)'!J424</f>
        <v>3349.6265280139824</v>
      </c>
      <c r="L423" s="39">
        <f>'[2]BRES 2009-15 (WFJ)'!K424</f>
        <v>3486.3741716312556</v>
      </c>
      <c r="M423" s="39">
        <f>'[2]BRES 2009-15 (WFJ)'!L424</f>
        <v>3542.0255696115632</v>
      </c>
      <c r="N423" s="39">
        <f>'[2]BRES 2009-15 (WFJ)'!M424</f>
        <v>3347.4427867799368</v>
      </c>
      <c r="O423" s="39">
        <f>'[2]BRES 2009-15 (WFJ)'!N424</f>
        <v>3489.2670619671953</v>
      </c>
      <c r="P423" s="39">
        <f>'[2]BRES 2009-15 (WFJ)'!O424</f>
        <v>2496.4406478020992</v>
      </c>
      <c r="Q423" s="39">
        <f>'[2]BRES 2009-15 (WFJ)'!P424</f>
        <v>2852.9365282264625</v>
      </c>
      <c r="R423" s="39">
        <f>'[2]BRES 2009-15 (WFJ)'!Q424</f>
        <v>3480.3020906945108</v>
      </c>
      <c r="S423" s="39">
        <f>'[2]BRES 2009-15 (WFJ)'!R424</f>
        <v>2666.3474742464532</v>
      </c>
      <c r="T423" s="39">
        <f>'[2]BRES 2009-15 (WFJ)'!S424</f>
        <v>3331.4448175222551</v>
      </c>
      <c r="U423" s="39">
        <f>'[2]BRES 2009-15 (WFJ)'!T424</f>
        <v>2666.8591528846532</v>
      </c>
      <c r="V423" s="39">
        <f>'[2]BRES 2009-15 (WFJ)'!U424</f>
        <v>3470.9366554871876</v>
      </c>
    </row>
    <row r="424" spans="1:22" x14ac:dyDescent="0.35">
      <c r="A424" s="40">
        <v>4950</v>
      </c>
      <c r="B424" s="40">
        <f>VLOOKUP($A424,'SIC lookup'!$A:$D,2,FALSE)</f>
        <v>495</v>
      </c>
      <c r="C424" s="40">
        <f>VLOOKUP($A424,'SIC lookup'!$A:$D,3,FALSE)</f>
        <v>49</v>
      </c>
      <c r="D424" s="40" t="str">
        <f>VLOOKUP($A424,'SIC lookup'!$A:$D,4,FALSE)</f>
        <v>H</v>
      </c>
      <c r="E424" s="39">
        <f>'[2]BRES 2009-15 (WFJ)'!D425</f>
        <v>0</v>
      </c>
      <c r="F424" s="39">
        <f>'[2]BRES 2009-15 (WFJ)'!E425</f>
        <v>9.7656918569637448</v>
      </c>
      <c r="G424" s="39">
        <f>'[2]BRES 2009-15 (WFJ)'!F425</f>
        <v>37.493981484178832</v>
      </c>
      <c r="H424" s="39">
        <f>'[2]BRES 2009-15 (WFJ)'!G425</f>
        <v>50.046564878251232</v>
      </c>
      <c r="I424" s="39">
        <f>'[2]BRES 2009-15 (WFJ)'!H425</f>
        <v>62.185823921181303</v>
      </c>
      <c r="J424" s="39">
        <f>'[2]BRES 2009-15 (WFJ)'!I425</f>
        <v>52.773953131796063</v>
      </c>
      <c r="K424" s="39">
        <f>'[2]BRES 2009-15 (WFJ)'!J425</f>
        <v>54.756550769568406</v>
      </c>
      <c r="L424" s="39">
        <f>'[2]BRES 2009-15 (WFJ)'!K425</f>
        <v>57.114556962403505</v>
      </c>
      <c r="M424" s="39">
        <f>'[2]BRES 2009-15 (WFJ)'!L425</f>
        <v>68.991352781119545</v>
      </c>
      <c r="N424" s="39">
        <f>'[2]BRES 2009-15 (WFJ)'!M425</f>
        <v>46.543416185231926</v>
      </c>
      <c r="O424" s="39">
        <f>'[2]BRES 2009-15 (WFJ)'!N425</f>
        <v>44.538831595317703</v>
      </c>
      <c r="P424" s="39">
        <f>'[2]BRES 2009-15 (WFJ)'!O425</f>
        <v>163.12556755696104</v>
      </c>
      <c r="Q424" s="39">
        <f>'[2]BRES 2009-15 (WFJ)'!P425</f>
        <v>182.81544146698587</v>
      </c>
      <c r="R424" s="39">
        <f>'[2]BRES 2009-15 (WFJ)'!Q425</f>
        <v>103.90496930539331</v>
      </c>
      <c r="S424" s="39">
        <f>'[2]BRES 2009-15 (WFJ)'!R425</f>
        <v>47.21866288228459</v>
      </c>
      <c r="T424" s="39">
        <f>'[2]BRES 2009-15 (WFJ)'!S425</f>
        <v>53.974803524212952</v>
      </c>
      <c r="U424" s="39">
        <f>'[2]BRES 2009-15 (WFJ)'!T425</f>
        <v>52.291355938914776</v>
      </c>
      <c r="V424" s="39">
        <f>'[2]BRES 2009-15 (WFJ)'!U425</f>
        <v>50.230631772607637</v>
      </c>
    </row>
    <row r="425" spans="1:22" x14ac:dyDescent="0.35">
      <c r="A425" s="40">
        <v>5010</v>
      </c>
      <c r="B425" s="40">
        <f>VLOOKUP($A425,'SIC lookup'!$A:$D,2,FALSE)</f>
        <v>501</v>
      </c>
      <c r="C425" s="40">
        <f>VLOOKUP($A425,'SIC lookup'!$A:$D,3,FALSE)</f>
        <v>50</v>
      </c>
      <c r="D425" s="40" t="str">
        <f>VLOOKUP($A425,'SIC lookup'!$A:$D,4,FALSE)</f>
        <v>H</v>
      </c>
      <c r="E425" s="39">
        <f>'[2]BRES 2009-15 (WFJ)'!D426</f>
        <v>934.35751190083329</v>
      </c>
      <c r="F425" s="39">
        <f>'[2]BRES 2009-15 (WFJ)'!E426</f>
        <v>666.81346444891597</v>
      </c>
      <c r="G425" s="39">
        <f>'[2]BRES 2009-15 (WFJ)'!F426</f>
        <v>520.83898967212383</v>
      </c>
      <c r="H425" s="39">
        <f>'[2]BRES 2009-15 (WFJ)'!G426</f>
        <v>529.51071565931022</v>
      </c>
      <c r="I425" s="39">
        <f>'[2]BRES 2009-15 (WFJ)'!H426</f>
        <v>461.25489125096203</v>
      </c>
      <c r="J425" s="39">
        <f>'[2]BRES 2009-15 (WFJ)'!I426</f>
        <v>445.04471831648453</v>
      </c>
      <c r="K425" s="39">
        <f>'[2]BRES 2009-15 (WFJ)'!J426</f>
        <v>406.5364456465669</v>
      </c>
      <c r="L425" s="39">
        <f>'[2]BRES 2009-15 (WFJ)'!K426</f>
        <v>432.05187520863063</v>
      </c>
      <c r="M425" s="39">
        <f>'[2]BRES 2009-15 (WFJ)'!L426</f>
        <v>486.43514419846946</v>
      </c>
      <c r="N425" s="39">
        <f>'[2]BRES 2009-15 (WFJ)'!M426</f>
        <v>726.49377966223994</v>
      </c>
      <c r="O425" s="39">
        <f>'[2]BRES 2009-15 (WFJ)'!N426</f>
        <v>328.23429880706823</v>
      </c>
      <c r="P425" s="39">
        <f>'[2]BRES 2009-15 (WFJ)'!O426</f>
        <v>260.17495585034294</v>
      </c>
      <c r="Q425" s="39">
        <f>'[2]BRES 2009-15 (WFJ)'!P426</f>
        <v>299.61419573756018</v>
      </c>
      <c r="R425" s="39">
        <f>'[2]BRES 2009-15 (WFJ)'!Q426</f>
        <v>269.53566295062421</v>
      </c>
      <c r="S425" s="39">
        <f>'[2]BRES 2009-15 (WFJ)'!R426</f>
        <v>293.35850131121492</v>
      </c>
      <c r="T425" s="39">
        <f>'[2]BRES 2009-15 (WFJ)'!S426</f>
        <v>200.90621311790377</v>
      </c>
      <c r="U425" s="39">
        <f>'[2]BRES 2009-15 (WFJ)'!T426</f>
        <v>329.53420535089685</v>
      </c>
      <c r="V425" s="39">
        <f>'[2]BRES 2009-15 (WFJ)'!U426</f>
        <v>497.28325454881559</v>
      </c>
    </row>
    <row r="426" spans="1:22" x14ac:dyDescent="0.35">
      <c r="A426" s="40">
        <v>5020</v>
      </c>
      <c r="B426" s="40">
        <f>VLOOKUP($A426,'SIC lookup'!$A:$D,2,FALSE)</f>
        <v>502</v>
      </c>
      <c r="C426" s="40">
        <f>VLOOKUP($A426,'SIC lookup'!$A:$D,3,FALSE)</f>
        <v>50</v>
      </c>
      <c r="D426" s="40" t="str">
        <f>VLOOKUP($A426,'SIC lookup'!$A:$D,4,FALSE)</f>
        <v>H</v>
      </c>
      <c r="E426" s="39">
        <f>'[2]BRES 2009-15 (WFJ)'!D427</f>
        <v>4528.8528639598226</v>
      </c>
      <c r="F426" s="39">
        <f>'[2]BRES 2009-15 (WFJ)'!E427</f>
        <v>3232.0605653962534</v>
      </c>
      <c r="G426" s="39">
        <f>'[2]BRES 2009-15 (WFJ)'!F427</f>
        <v>2524.5188485078356</v>
      </c>
      <c r="H426" s="39">
        <f>'[2]BRES 2009-15 (WFJ)'!G427</f>
        <v>2566.5509085836952</v>
      </c>
      <c r="I426" s="39">
        <f>'[2]BRES 2009-15 (WFJ)'!H427</f>
        <v>2235.7133202768146</v>
      </c>
      <c r="J426" s="39">
        <f>'[2]BRES 2009-15 (WFJ)'!I427</f>
        <v>2157.1422303197796</v>
      </c>
      <c r="K426" s="39">
        <f>'[2]BRES 2009-15 (WFJ)'!J427</f>
        <v>1970.4917258330001</v>
      </c>
      <c r="L426" s="39">
        <f>'[2]BRES 2009-15 (WFJ)'!K427</f>
        <v>2094.1656137993259</v>
      </c>
      <c r="M426" s="39">
        <f>'[2]BRES 2009-15 (WFJ)'!L427</f>
        <v>2357.7625992990993</v>
      </c>
      <c r="N426" s="39">
        <f>'[2]BRES 2009-15 (WFJ)'!M427</f>
        <v>2344.8869078236416</v>
      </c>
      <c r="O426" s="39">
        <f>'[2]BRES 2009-15 (WFJ)'!N427</f>
        <v>2886.5304960403714</v>
      </c>
      <c r="P426" s="39">
        <f>'[2]BRES 2009-15 (WFJ)'!O427</f>
        <v>2207.3573635239409</v>
      </c>
      <c r="Q426" s="39">
        <f>'[2]BRES 2009-15 (WFJ)'!P427</f>
        <v>2001.8290840634954</v>
      </c>
      <c r="R426" s="39">
        <f>'[2]BRES 2009-15 (WFJ)'!Q427</f>
        <v>2246.816365970089</v>
      </c>
      <c r="S426" s="39">
        <f>'[2]BRES 2009-15 (WFJ)'!R427</f>
        <v>2255.4446419304022</v>
      </c>
      <c r="T426" s="39">
        <f>'[2]BRES 2009-15 (WFJ)'!S427</f>
        <v>2094.0224700597432</v>
      </c>
      <c r="U426" s="39">
        <f>'[2]BRES 2009-15 (WFJ)'!T427</f>
        <v>3099.9894407560419</v>
      </c>
      <c r="V426" s="39">
        <f>'[2]BRES 2009-15 (WFJ)'!U427</f>
        <v>3885.8416739289264</v>
      </c>
    </row>
    <row r="427" spans="1:22" x14ac:dyDescent="0.35">
      <c r="A427" s="40">
        <v>5030</v>
      </c>
      <c r="B427" s="40">
        <f>VLOOKUP($A427,'SIC lookup'!$A:$D,2,FALSE)</f>
        <v>503</v>
      </c>
      <c r="C427" s="40">
        <f>VLOOKUP($A427,'SIC lookup'!$A:$D,3,FALSE)</f>
        <v>50</v>
      </c>
      <c r="D427" s="40" t="str">
        <f>VLOOKUP($A427,'SIC lookup'!$A:$D,4,FALSE)</f>
        <v>H</v>
      </c>
      <c r="E427" s="39">
        <f>'[2]BRES 2009-15 (WFJ)'!D428</f>
        <v>371.45093920159979</v>
      </c>
      <c r="F427" s="39">
        <f>'[2]BRES 2009-15 (WFJ)'!E428</f>
        <v>380.99453393421084</v>
      </c>
      <c r="G427" s="39">
        <f>'[2]BRES 2009-15 (WFJ)'!F428</f>
        <v>374.95909843155982</v>
      </c>
      <c r="H427" s="39">
        <f>'[2]BRES 2009-15 (WFJ)'!G428</f>
        <v>378.92092490467257</v>
      </c>
      <c r="I427" s="39">
        <f>'[2]BRES 2009-15 (WFJ)'!H428</f>
        <v>320.4271386228337</v>
      </c>
      <c r="J427" s="39">
        <f>'[2]BRES 2009-15 (WFJ)'!I428</f>
        <v>308.94501723735874</v>
      </c>
      <c r="K427" s="39">
        <f>'[2]BRES 2009-15 (WFJ)'!J428</f>
        <v>361.71680178383394</v>
      </c>
      <c r="L427" s="39">
        <f>'[2]BRES 2009-15 (WFJ)'!K428</f>
        <v>447.85759280384076</v>
      </c>
      <c r="M427" s="39">
        <f>'[2]BRES 2009-15 (WFJ)'!L428</f>
        <v>474.17542785228261</v>
      </c>
      <c r="N427" s="39">
        <f>'[2]BRES 2009-15 (WFJ)'!M428</f>
        <v>391.68019941405038</v>
      </c>
      <c r="O427" s="39">
        <f>'[2]BRES 2009-15 (WFJ)'!N428</f>
        <v>332.72277716380745</v>
      </c>
      <c r="P427" s="39">
        <f>'[2]BRES 2009-15 (WFJ)'!O428</f>
        <v>236.42882892749412</v>
      </c>
      <c r="Q427" s="39">
        <f>'[2]BRES 2009-15 (WFJ)'!P428</f>
        <v>327.03651195760801</v>
      </c>
      <c r="R427" s="39">
        <f>'[2]BRES 2009-15 (WFJ)'!Q428</f>
        <v>323.03129071181684</v>
      </c>
      <c r="S427" s="39">
        <f>'[2]BRES 2009-15 (WFJ)'!R428</f>
        <v>330.53064017599218</v>
      </c>
      <c r="T427" s="39">
        <f>'[2]BRES 2009-15 (WFJ)'!S428</f>
        <v>312.8539537607158</v>
      </c>
      <c r="U427" s="39">
        <f>'[2]BRES 2009-15 (WFJ)'!T428</f>
        <v>540.67288782123205</v>
      </c>
      <c r="V427" s="39">
        <f>'[2]BRES 2009-15 (WFJ)'!U428</f>
        <v>1148.2722423218104</v>
      </c>
    </row>
    <row r="428" spans="1:22" x14ac:dyDescent="0.35">
      <c r="A428" s="40">
        <v>5040</v>
      </c>
      <c r="B428" s="40">
        <f>VLOOKUP($A428,'SIC lookup'!$A:$D,2,FALSE)</f>
        <v>504</v>
      </c>
      <c r="C428" s="40">
        <f>VLOOKUP($A428,'SIC lookup'!$A:$D,3,FALSE)</f>
        <v>50</v>
      </c>
      <c r="D428" s="40" t="str">
        <f>VLOOKUP($A428,'SIC lookup'!$A:$D,4,FALSE)</f>
        <v>H</v>
      </c>
      <c r="E428" s="39">
        <f>'[2]BRES 2009-15 (WFJ)'!D429</f>
        <v>23.522449740796461</v>
      </c>
      <c r="F428" s="39">
        <f>'[2]BRES 2009-15 (WFJ)'!E429</f>
        <v>24.126806073632476</v>
      </c>
      <c r="G428" s="39">
        <f>'[2]BRES 2009-15 (WFJ)'!F429</f>
        <v>23.744606936971053</v>
      </c>
      <c r="H428" s="39">
        <f>'[2]BRES 2009-15 (WFJ)'!G429</f>
        <v>23.995493000944556</v>
      </c>
      <c r="I428" s="39">
        <f>'[2]BRES 2009-15 (WFJ)'!H429</f>
        <v>20.291323748012125</v>
      </c>
      <c r="J428" s="39">
        <f>'[2]BRES 2009-15 (WFJ)'!I429</f>
        <v>19.564208550004853</v>
      </c>
      <c r="K428" s="39">
        <f>'[2]BRES 2009-15 (WFJ)'!J429</f>
        <v>22.90602712877789</v>
      </c>
      <c r="L428" s="39">
        <f>'[2]BRES 2009-15 (WFJ)'!K429</f>
        <v>28.360966701028769</v>
      </c>
      <c r="M428" s="39">
        <f>'[2]BRES 2009-15 (WFJ)'!L429</f>
        <v>30.027566208205034</v>
      </c>
      <c r="N428" s="39">
        <f>'[2]BRES 2009-15 (WFJ)'!M429</f>
        <v>26.104023753885262</v>
      </c>
      <c r="O428" s="39">
        <f>'[2]BRES 2009-15 (WFJ)'!N429</f>
        <v>19.970438709841371</v>
      </c>
      <c r="P428" s="39">
        <f>'[2]BRES 2009-15 (WFJ)'!O429</f>
        <v>13.421723912914516</v>
      </c>
      <c r="Q428" s="39">
        <f>'[2]BRES 2009-15 (WFJ)'!P429</f>
        <v>7.1094893903827838</v>
      </c>
      <c r="R428" s="39">
        <f>'[2]BRES 2009-15 (WFJ)'!Q429</f>
        <v>15.431431084959401</v>
      </c>
      <c r="S428" s="39">
        <f>'[2]BRES 2009-15 (WFJ)'!R429</f>
        <v>15.06978602626104</v>
      </c>
      <c r="T428" s="39">
        <f>'[2]BRES 2009-15 (WFJ)'!S429</f>
        <v>8.9958005873688265</v>
      </c>
      <c r="U428" s="39">
        <f>'[2]BRES 2009-15 (WFJ)'!T429</f>
        <v>43.411691722872646</v>
      </c>
      <c r="V428" s="39">
        <f>'[2]BRES 2009-15 (WFJ)'!U429</f>
        <v>74.341335023459294</v>
      </c>
    </row>
    <row r="429" spans="1:22" x14ac:dyDescent="0.35">
      <c r="A429" s="40">
        <v>5110</v>
      </c>
      <c r="B429" s="40">
        <f>VLOOKUP($A429,'SIC lookup'!$A:$D,2,FALSE)</f>
        <v>511</v>
      </c>
      <c r="C429" s="40">
        <f>VLOOKUP($A429,'SIC lookup'!$A:$D,3,FALSE)</f>
        <v>51</v>
      </c>
      <c r="D429" s="40" t="str">
        <f>VLOOKUP($A429,'SIC lookup'!$A:$D,4,FALSE)</f>
        <v>H</v>
      </c>
      <c r="E429" s="39">
        <f>'[2]BRES 2009-15 (WFJ)'!D430</f>
        <v>33306.6007037866</v>
      </c>
      <c r="F429" s="39">
        <f>'[2]BRES 2009-15 (WFJ)'!E430</f>
        <v>33302.092220508173</v>
      </c>
      <c r="G429" s="39">
        <f>'[2]BRES 2009-15 (WFJ)'!F430</f>
        <v>34739.964001552631</v>
      </c>
      <c r="H429" s="39">
        <f>'[2]BRES 2009-15 (WFJ)'!G430</f>
        <v>43577.255277188233</v>
      </c>
      <c r="I429" s="39">
        <f>'[2]BRES 2009-15 (WFJ)'!H430</f>
        <v>41676.97079799098</v>
      </c>
      <c r="J429" s="39">
        <f>'[2]BRES 2009-15 (WFJ)'!I430</f>
        <v>40549.133407383328</v>
      </c>
      <c r="K429" s="39">
        <f>'[2]BRES 2009-15 (WFJ)'!J430</f>
        <v>41886.446828612861</v>
      </c>
      <c r="L429" s="39">
        <f>'[2]BRES 2009-15 (WFJ)'!K430</f>
        <v>45043.486816608704</v>
      </c>
      <c r="M429" s="39">
        <f>'[2]BRES 2009-15 (WFJ)'!L430</f>
        <v>45162.609202809072</v>
      </c>
      <c r="N429" s="39">
        <f>'[2]BRES 2009-15 (WFJ)'!M430</f>
        <v>44027.146395468662</v>
      </c>
      <c r="O429" s="39">
        <f>'[2]BRES 2009-15 (WFJ)'!N430</f>
        <v>42228.090554549221</v>
      </c>
      <c r="P429" s="39">
        <f>'[2]BRES 2009-15 (WFJ)'!O430</f>
        <v>41951.146750265812</v>
      </c>
      <c r="Q429" s="39">
        <f>'[2]BRES 2009-15 (WFJ)'!P430</f>
        <v>34257.58244823019</v>
      </c>
      <c r="R429" s="39">
        <f>'[2]BRES 2009-15 (WFJ)'!Q430</f>
        <v>36371.883067249313</v>
      </c>
      <c r="S429" s="39">
        <f>'[2]BRES 2009-15 (WFJ)'!R430</f>
        <v>37722.688380936634</v>
      </c>
      <c r="T429" s="39">
        <f>'[2]BRES 2009-15 (WFJ)'!S430</f>
        <v>35728.321332833184</v>
      </c>
      <c r="U429" s="39">
        <f>'[2]BRES 2009-15 (WFJ)'!T430</f>
        <v>36426.355872919499</v>
      </c>
      <c r="V429" s="39">
        <f>'[2]BRES 2009-15 (WFJ)'!U430</f>
        <v>37012.943327963665</v>
      </c>
    </row>
    <row r="430" spans="1:22" x14ac:dyDescent="0.35">
      <c r="A430" s="40">
        <v>5121</v>
      </c>
      <c r="B430" s="40">
        <f>VLOOKUP($A430,'SIC lookup'!$A:$D,2,FALSE)</f>
        <v>512</v>
      </c>
      <c r="C430" s="40">
        <f>VLOOKUP($A430,'SIC lookup'!$A:$D,3,FALSE)</f>
        <v>51</v>
      </c>
      <c r="D430" s="40" t="str">
        <f>VLOOKUP($A430,'SIC lookup'!$A:$D,4,FALSE)</f>
        <v>H</v>
      </c>
      <c r="E430" s="39">
        <f>'[2]BRES 2009-15 (WFJ)'!D431</f>
        <v>608.61523571775365</v>
      </c>
      <c r="F430" s="39">
        <f>'[2]BRES 2009-15 (WFJ)'!E431</f>
        <v>644.59892158716957</v>
      </c>
      <c r="G430" s="39">
        <f>'[2]BRES 2009-15 (WFJ)'!F431</f>
        <v>662.96273780604838</v>
      </c>
      <c r="H430" s="39">
        <f>'[2]BRES 2009-15 (WFJ)'!G431</f>
        <v>742.55514643570541</v>
      </c>
      <c r="I430" s="39">
        <f>'[2]BRES 2009-15 (WFJ)'!H431</f>
        <v>799.98827338637511</v>
      </c>
      <c r="J430" s="39">
        <f>'[2]BRES 2009-15 (WFJ)'!I431</f>
        <v>793.04225404819613</v>
      </c>
      <c r="K430" s="39">
        <f>'[2]BRES 2009-15 (WFJ)'!J431</f>
        <v>884.27208019789032</v>
      </c>
      <c r="L430" s="39">
        <f>'[2]BRES 2009-15 (WFJ)'!K431</f>
        <v>994.58476196188474</v>
      </c>
      <c r="M430" s="39">
        <f>'[2]BRES 2009-15 (WFJ)'!L431</f>
        <v>1058.9001789989425</v>
      </c>
      <c r="N430" s="39">
        <f>'[2]BRES 2009-15 (WFJ)'!M431</f>
        <v>906.52084425425073</v>
      </c>
      <c r="O430" s="39">
        <f>'[2]BRES 2009-15 (WFJ)'!N431</f>
        <v>1012.8184201449374</v>
      </c>
      <c r="P430" s="39">
        <f>'[2]BRES 2009-15 (WFJ)'!O431</f>
        <v>550.29068042949518</v>
      </c>
      <c r="Q430" s="39">
        <f>'[2]BRES 2009-15 (WFJ)'!P431</f>
        <v>283.36393427382814</v>
      </c>
      <c r="R430" s="39">
        <f>'[2]BRES 2009-15 (WFJ)'!Q431</f>
        <v>147.11297634327966</v>
      </c>
      <c r="S430" s="39">
        <f>'[2]BRES 2009-15 (WFJ)'!R431</f>
        <v>192.89326113614129</v>
      </c>
      <c r="T430" s="39">
        <f>'[2]BRES 2009-15 (WFJ)'!S431</f>
        <v>356.83342329896345</v>
      </c>
      <c r="U430" s="39">
        <f>'[2]BRES 2009-15 (WFJ)'!T431</f>
        <v>324.60105856420682</v>
      </c>
      <c r="V430" s="39">
        <f>'[2]BRES 2009-15 (WFJ)'!U431</f>
        <v>340.56368341827977</v>
      </c>
    </row>
    <row r="431" spans="1:22" x14ac:dyDescent="0.35">
      <c r="A431" s="40">
        <v>5122</v>
      </c>
      <c r="B431" s="40">
        <f>VLOOKUP($A431,'SIC lookup'!$A:$D,2,FALSE)</f>
        <v>512</v>
      </c>
      <c r="C431" s="40">
        <f>VLOOKUP($A431,'SIC lookup'!$A:$D,3,FALSE)</f>
        <v>51</v>
      </c>
      <c r="D431" s="40" t="str">
        <f>VLOOKUP($A431,'SIC lookup'!$A:$D,4,FALSE)</f>
        <v>H</v>
      </c>
      <c r="E431" s="39">
        <f>'[2]BRES 2009-15 (WFJ)'!D432</f>
        <v>0</v>
      </c>
      <c r="F431" s="39">
        <f>'[2]BRES 2009-15 (WFJ)'!E432</f>
        <v>0</v>
      </c>
      <c r="G431" s="39">
        <f>'[2]BRES 2009-15 (WFJ)'!F432</f>
        <v>0</v>
      </c>
      <c r="H431" s="39">
        <f>'[2]BRES 2009-15 (WFJ)'!G432</f>
        <v>0</v>
      </c>
      <c r="I431" s="39">
        <f>'[2]BRES 2009-15 (WFJ)'!H432</f>
        <v>0</v>
      </c>
      <c r="J431" s="39">
        <f>'[2]BRES 2009-15 (WFJ)'!I432</f>
        <v>0</v>
      </c>
      <c r="K431" s="39">
        <f>'[2]BRES 2009-15 (WFJ)'!J432</f>
        <v>0</v>
      </c>
      <c r="L431" s="39">
        <f>'[2]BRES 2009-15 (WFJ)'!K432</f>
        <v>0</v>
      </c>
      <c r="M431" s="39">
        <f>'[2]BRES 2009-15 (WFJ)'!L432</f>
        <v>0</v>
      </c>
      <c r="N431" s="39">
        <f>'[2]BRES 2009-15 (WFJ)'!M432</f>
        <v>0</v>
      </c>
      <c r="O431" s="39">
        <f>'[2]BRES 2009-15 (WFJ)'!N432</f>
        <v>0</v>
      </c>
      <c r="P431" s="39">
        <f>'[2]BRES 2009-15 (WFJ)'!O432</f>
        <v>0</v>
      </c>
      <c r="Q431" s="39">
        <f>'[2]BRES 2009-15 (WFJ)'!P432</f>
        <v>0</v>
      </c>
      <c r="R431" s="39">
        <f>'[2]BRES 2009-15 (WFJ)'!Q432</f>
        <v>0</v>
      </c>
      <c r="S431" s="39">
        <f>'[2]BRES 2009-15 (WFJ)'!R432</f>
        <v>0</v>
      </c>
      <c r="T431" s="39">
        <f>'[2]BRES 2009-15 (WFJ)'!S432</f>
        <v>0</v>
      </c>
      <c r="U431" s="39">
        <f>'[2]BRES 2009-15 (WFJ)'!T432</f>
        <v>0</v>
      </c>
      <c r="V431" s="39">
        <f>'[2]BRES 2009-15 (WFJ)'!U432</f>
        <v>0</v>
      </c>
    </row>
    <row r="432" spans="1:22" x14ac:dyDescent="0.35">
      <c r="A432" s="40">
        <v>5210</v>
      </c>
      <c r="B432" s="40">
        <f>VLOOKUP($A432,'SIC lookup'!$A:$D,2,FALSE)</f>
        <v>521</v>
      </c>
      <c r="C432" s="40">
        <f>VLOOKUP($A432,'SIC lookup'!$A:$D,3,FALSE)</f>
        <v>52</v>
      </c>
      <c r="D432" s="40" t="str">
        <f>VLOOKUP($A432,'SIC lookup'!$A:$D,4,FALSE)</f>
        <v>H</v>
      </c>
      <c r="E432" s="39">
        <f>'[2]BRES 2009-15 (WFJ)'!D433</f>
        <v>10471.249521868973</v>
      </c>
      <c r="F432" s="39">
        <f>'[2]BRES 2009-15 (WFJ)'!E433</f>
        <v>10982.602956464156</v>
      </c>
      <c r="G432" s="39">
        <f>'[2]BRES 2009-15 (WFJ)'!F433</f>
        <v>9769.6678703400812</v>
      </c>
      <c r="H432" s="39">
        <f>'[2]BRES 2009-15 (WFJ)'!G433</f>
        <v>9357.1924485252257</v>
      </c>
      <c r="I432" s="39">
        <f>'[2]BRES 2009-15 (WFJ)'!H433</f>
        <v>8813.8817460148875</v>
      </c>
      <c r="J432" s="39">
        <f>'[2]BRES 2009-15 (WFJ)'!I433</f>
        <v>8984.3697821068581</v>
      </c>
      <c r="K432" s="39">
        <f>'[2]BRES 2009-15 (WFJ)'!J433</f>
        <v>8376.3857110868212</v>
      </c>
      <c r="L432" s="39">
        <f>'[2]BRES 2009-15 (WFJ)'!K433</f>
        <v>8046.452402443836</v>
      </c>
      <c r="M432" s="39">
        <f>'[2]BRES 2009-15 (WFJ)'!L433</f>
        <v>7520.7380982572367</v>
      </c>
      <c r="N432" s="39">
        <f>'[2]BRES 2009-15 (WFJ)'!M433</f>
        <v>7902.6858869433172</v>
      </c>
      <c r="O432" s="39">
        <f>'[2]BRES 2009-15 (WFJ)'!N433</f>
        <v>8408.2573265095889</v>
      </c>
      <c r="P432" s="39">
        <f>'[2]BRES 2009-15 (WFJ)'!O433</f>
        <v>7591.5335332046498</v>
      </c>
      <c r="Q432" s="39">
        <f>'[2]BRES 2009-15 (WFJ)'!P433</f>
        <v>8969.1286866386235</v>
      </c>
      <c r="R432" s="39">
        <f>'[2]BRES 2009-15 (WFJ)'!Q433</f>
        <v>13270.001970992755</v>
      </c>
      <c r="S432" s="39">
        <f>'[2]BRES 2009-15 (WFJ)'!R433</f>
        <v>12998.192773851022</v>
      </c>
      <c r="T432" s="39">
        <f>'[2]BRES 2009-15 (WFJ)'!S433</f>
        <v>13147.862325138836</v>
      </c>
      <c r="U432" s="39">
        <f>'[2]BRES 2009-15 (WFJ)'!T433</f>
        <v>12748.237926164487</v>
      </c>
      <c r="V432" s="39">
        <f>'[2]BRES 2009-15 (WFJ)'!U433</f>
        <v>11711.774104101198</v>
      </c>
    </row>
    <row r="433" spans="1:22" x14ac:dyDescent="0.35">
      <c r="A433" s="40">
        <v>5221</v>
      </c>
      <c r="B433" s="40">
        <f>VLOOKUP($A433,'SIC lookup'!$A:$D,2,FALSE)</f>
        <v>522</v>
      </c>
      <c r="C433" s="40">
        <f>VLOOKUP($A433,'SIC lookup'!$A:$D,3,FALSE)</f>
        <v>52</v>
      </c>
      <c r="D433" s="40" t="str">
        <f>VLOOKUP($A433,'SIC lookup'!$A:$D,4,FALSE)</f>
        <v>H</v>
      </c>
      <c r="E433" s="39">
        <f>'[2]BRES 2009-15 (WFJ)'!D434</f>
        <v>11294.502244880281</v>
      </c>
      <c r="F433" s="39">
        <f>'[2]BRES 2009-15 (WFJ)'!E434</f>
        <v>9940.2071137152016</v>
      </c>
      <c r="G433" s="39">
        <f>'[2]BRES 2009-15 (WFJ)'!F434</f>
        <v>11870.794594116274</v>
      </c>
      <c r="H433" s="39">
        <f>'[2]BRES 2009-15 (WFJ)'!G434</f>
        <v>11944.848991588371</v>
      </c>
      <c r="I433" s="39">
        <f>'[2]BRES 2009-15 (WFJ)'!H434</f>
        <v>12679.355593697102</v>
      </c>
      <c r="J433" s="39">
        <f>'[2]BRES 2009-15 (WFJ)'!I434</f>
        <v>13917.411643693122</v>
      </c>
      <c r="K433" s="39">
        <f>'[2]BRES 2009-15 (WFJ)'!J434</f>
        <v>25561.709162885636</v>
      </c>
      <c r="L433" s="39">
        <f>'[2]BRES 2009-15 (WFJ)'!K434</f>
        <v>30876.183298227272</v>
      </c>
      <c r="M433" s="39">
        <f>'[2]BRES 2009-15 (WFJ)'!L434</f>
        <v>24027.367125408004</v>
      </c>
      <c r="N433" s="39">
        <f>'[2]BRES 2009-15 (WFJ)'!M434</f>
        <v>24816.061603912407</v>
      </c>
      <c r="O433" s="39">
        <f>'[2]BRES 2009-15 (WFJ)'!N434</f>
        <v>28242.172824193345</v>
      </c>
      <c r="P433" s="39">
        <f>'[2]BRES 2009-15 (WFJ)'!O434</f>
        <v>21709.122208988731</v>
      </c>
      <c r="Q433" s="39">
        <f>'[2]BRES 2009-15 (WFJ)'!P434</f>
        <v>21235.029167731893</v>
      </c>
      <c r="R433" s="39">
        <f>'[2]BRES 2009-15 (WFJ)'!Q434</f>
        <v>15753.433613598889</v>
      </c>
      <c r="S433" s="39">
        <f>'[2]BRES 2009-15 (WFJ)'!R434</f>
        <v>17154.439759893816</v>
      </c>
      <c r="T433" s="39">
        <f>'[2]BRES 2009-15 (WFJ)'!S434</f>
        <v>13953.486244407646</v>
      </c>
      <c r="U433" s="39">
        <f>'[2]BRES 2009-15 (WFJ)'!T434</f>
        <v>14335.724562121353</v>
      </c>
      <c r="V433" s="39">
        <f>'[2]BRES 2009-15 (WFJ)'!U434</f>
        <v>14973.751331414336</v>
      </c>
    </row>
    <row r="434" spans="1:22" x14ac:dyDescent="0.35">
      <c r="A434" s="40">
        <v>5222</v>
      </c>
      <c r="B434" s="40">
        <f>VLOOKUP($A434,'SIC lookup'!$A:$D,2,FALSE)</f>
        <v>522</v>
      </c>
      <c r="C434" s="40">
        <f>VLOOKUP($A434,'SIC lookup'!$A:$D,3,FALSE)</f>
        <v>52</v>
      </c>
      <c r="D434" s="40" t="str">
        <f>VLOOKUP($A434,'SIC lookup'!$A:$D,4,FALSE)</f>
        <v>H</v>
      </c>
      <c r="E434" s="39">
        <f>'[2]BRES 2009-15 (WFJ)'!D435</f>
        <v>803.0239513002773</v>
      </c>
      <c r="F434" s="39">
        <f>'[2]BRES 2009-15 (WFJ)'!E435</f>
        <v>1181.1329444268019</v>
      </c>
      <c r="G434" s="39">
        <f>'[2]BRES 2009-15 (WFJ)'!F435</f>
        <v>1177.5662366793404</v>
      </c>
      <c r="H434" s="39">
        <f>'[2]BRES 2009-15 (WFJ)'!G435</f>
        <v>1680.4897908414355</v>
      </c>
      <c r="I434" s="39">
        <f>'[2]BRES 2009-15 (WFJ)'!H435</f>
        <v>1229.2550115686563</v>
      </c>
      <c r="J434" s="39">
        <f>'[2]BRES 2009-15 (WFJ)'!I435</f>
        <v>1282.2158098685882</v>
      </c>
      <c r="K434" s="39">
        <f>'[2]BRES 2009-15 (WFJ)'!J435</f>
        <v>968.81757035624355</v>
      </c>
      <c r="L434" s="39">
        <f>'[2]BRES 2009-15 (WFJ)'!K435</f>
        <v>911.29772853673262</v>
      </c>
      <c r="M434" s="39">
        <f>'[2]BRES 2009-15 (WFJ)'!L435</f>
        <v>990.84105572111184</v>
      </c>
      <c r="N434" s="39">
        <f>'[2]BRES 2009-15 (WFJ)'!M435</f>
        <v>782.79952453232772</v>
      </c>
      <c r="O434" s="39">
        <f>'[2]BRES 2009-15 (WFJ)'!N435</f>
        <v>913.17510572552976</v>
      </c>
      <c r="P434" s="39">
        <f>'[2]BRES 2009-15 (WFJ)'!O435</f>
        <v>1084.0623160430955</v>
      </c>
      <c r="Q434" s="39">
        <f>'[2]BRES 2009-15 (WFJ)'!P435</f>
        <v>1216.7383270969394</v>
      </c>
      <c r="R434" s="39">
        <f>'[2]BRES 2009-15 (WFJ)'!Q435</f>
        <v>1233.4857247244217</v>
      </c>
      <c r="S434" s="39">
        <f>'[2]BRES 2009-15 (WFJ)'!R435</f>
        <v>1357.2853947652443</v>
      </c>
      <c r="T434" s="39">
        <f>'[2]BRES 2009-15 (WFJ)'!S435</f>
        <v>1141.4671411972445</v>
      </c>
      <c r="U434" s="39">
        <f>'[2]BRES 2009-15 (WFJ)'!T435</f>
        <v>1162.2493829441812</v>
      </c>
      <c r="V434" s="39">
        <f>'[2]BRES 2009-15 (WFJ)'!U435</f>
        <v>1178.4106213853752</v>
      </c>
    </row>
    <row r="435" spans="1:22" x14ac:dyDescent="0.35">
      <c r="A435" s="40">
        <v>5223</v>
      </c>
      <c r="B435" s="40">
        <f>VLOOKUP($A435,'SIC lookup'!$A:$D,2,FALSE)</f>
        <v>522</v>
      </c>
      <c r="C435" s="40">
        <f>VLOOKUP($A435,'SIC lookup'!$A:$D,3,FALSE)</f>
        <v>52</v>
      </c>
      <c r="D435" s="40" t="str">
        <f>VLOOKUP($A435,'SIC lookup'!$A:$D,4,FALSE)</f>
        <v>H</v>
      </c>
      <c r="E435" s="39">
        <f>'[2]BRES 2009-15 (WFJ)'!D436</f>
        <v>7290.5832002124444</v>
      </c>
      <c r="F435" s="39">
        <f>'[2]BRES 2009-15 (WFJ)'!E436</f>
        <v>9197.359569911423</v>
      </c>
      <c r="G435" s="39">
        <f>'[2]BRES 2009-15 (WFJ)'!F436</f>
        <v>7186.1113609767035</v>
      </c>
      <c r="H435" s="39">
        <f>'[2]BRES 2009-15 (WFJ)'!G436</f>
        <v>10115.355299026671</v>
      </c>
      <c r="I435" s="39">
        <f>'[2]BRES 2009-15 (WFJ)'!H436</f>
        <v>10018.710336031914</v>
      </c>
      <c r="J435" s="39">
        <f>'[2]BRES 2009-15 (WFJ)'!I436</f>
        <v>8420.3065177947519</v>
      </c>
      <c r="K435" s="39">
        <f>'[2]BRES 2009-15 (WFJ)'!J436</f>
        <v>8910.4182784654386</v>
      </c>
      <c r="L435" s="39">
        <f>'[2]BRES 2009-15 (WFJ)'!K436</f>
        <v>9050.110439742406</v>
      </c>
      <c r="M435" s="39">
        <f>'[2]BRES 2009-15 (WFJ)'!L436</f>
        <v>11421.648797598482</v>
      </c>
      <c r="N435" s="39">
        <f>'[2]BRES 2009-15 (WFJ)'!M436</f>
        <v>13879.084950829263</v>
      </c>
      <c r="O435" s="39">
        <f>'[2]BRES 2009-15 (WFJ)'!N436</f>
        <v>14399.169410357721</v>
      </c>
      <c r="P435" s="39">
        <f>'[2]BRES 2009-15 (WFJ)'!O436</f>
        <v>13252.403703551596</v>
      </c>
      <c r="Q435" s="39">
        <f>'[2]BRES 2009-15 (WFJ)'!P436</f>
        <v>13954.912031979922</v>
      </c>
      <c r="R435" s="39">
        <f>'[2]BRES 2009-15 (WFJ)'!Q436</f>
        <v>12899.64762495373</v>
      </c>
      <c r="S435" s="39">
        <f>'[2]BRES 2009-15 (WFJ)'!R436</f>
        <v>12853.522827998917</v>
      </c>
      <c r="T435" s="39">
        <f>'[2]BRES 2009-15 (WFJ)'!S436</f>
        <v>12785.031701448293</v>
      </c>
      <c r="U435" s="39">
        <f>'[2]BRES 2009-15 (WFJ)'!T436</f>
        <v>14821.146205931655</v>
      </c>
      <c r="V435" s="39">
        <f>'[2]BRES 2009-15 (WFJ)'!U436</f>
        <v>14481.491140042781</v>
      </c>
    </row>
    <row r="436" spans="1:22" x14ac:dyDescent="0.35">
      <c r="A436" s="40">
        <v>5224</v>
      </c>
      <c r="B436" s="40">
        <f>VLOOKUP($A436,'SIC lookup'!$A:$D,2,FALSE)</f>
        <v>522</v>
      </c>
      <c r="C436" s="40">
        <f>VLOOKUP($A436,'SIC lookup'!$A:$D,3,FALSE)</f>
        <v>52</v>
      </c>
      <c r="D436" s="40" t="str">
        <f>VLOOKUP($A436,'SIC lookup'!$A:$D,4,FALSE)</f>
        <v>H</v>
      </c>
      <c r="E436" s="39">
        <f>'[2]BRES 2009-15 (WFJ)'!D437</f>
        <v>915.70185577650398</v>
      </c>
      <c r="F436" s="39">
        <f>'[2]BRES 2009-15 (WFJ)'!E437</f>
        <v>706.25166640302302</v>
      </c>
      <c r="G436" s="39">
        <f>'[2]BRES 2009-15 (WFJ)'!F437</f>
        <v>1037.4585057868162</v>
      </c>
      <c r="H436" s="39">
        <f>'[2]BRES 2009-15 (WFJ)'!G437</f>
        <v>1096.5837876436622</v>
      </c>
      <c r="I436" s="39">
        <f>'[2]BRES 2009-15 (WFJ)'!H437</f>
        <v>1240.1428383208713</v>
      </c>
      <c r="J436" s="39">
        <f>'[2]BRES 2009-15 (WFJ)'!I437</f>
        <v>1959.9672722989876</v>
      </c>
      <c r="K436" s="39">
        <f>'[2]BRES 2009-15 (WFJ)'!J437</f>
        <v>1078.5870624002628</v>
      </c>
      <c r="L436" s="39">
        <f>'[2]BRES 2009-15 (WFJ)'!K437</f>
        <v>1674.1779939268674</v>
      </c>
      <c r="M436" s="39">
        <f>'[2]BRES 2009-15 (WFJ)'!L437</f>
        <v>1742.4638332213653</v>
      </c>
      <c r="N436" s="39">
        <f>'[2]BRES 2009-15 (WFJ)'!M437</f>
        <v>2021.9304307278605</v>
      </c>
      <c r="O436" s="39">
        <f>'[2]BRES 2009-15 (WFJ)'!N437</f>
        <v>1734.2524018538033</v>
      </c>
      <c r="P436" s="39">
        <f>'[2]BRES 2009-15 (WFJ)'!O437</f>
        <v>2153.6704678722831</v>
      </c>
      <c r="Q436" s="39">
        <f>'[2]BRES 2009-15 (WFJ)'!P437</f>
        <v>2682.3087828572761</v>
      </c>
      <c r="R436" s="39">
        <f>'[2]BRES 2009-15 (WFJ)'!Q437</f>
        <v>2547.2148910906321</v>
      </c>
      <c r="S436" s="39">
        <f>'[2]BRES 2009-15 (WFJ)'!R437</f>
        <v>3191.7806803620879</v>
      </c>
      <c r="T436" s="39">
        <f>'[2]BRES 2009-15 (WFJ)'!S437</f>
        <v>2883.6538549510069</v>
      </c>
      <c r="U436" s="39">
        <f>'[2]BRES 2009-15 (WFJ)'!T437</f>
        <v>3236.1442920686877</v>
      </c>
      <c r="V436" s="39">
        <f>'[2]BRES 2009-15 (WFJ)'!U437</f>
        <v>2923.4227691657643</v>
      </c>
    </row>
    <row r="437" spans="1:22" x14ac:dyDescent="0.35">
      <c r="A437" s="40">
        <v>5229</v>
      </c>
      <c r="B437" s="40">
        <f>VLOOKUP($A437,'SIC lookup'!$A:$D,2,FALSE)</f>
        <v>522</v>
      </c>
      <c r="C437" s="40">
        <f>VLOOKUP($A437,'SIC lookup'!$A:$D,3,FALSE)</f>
        <v>52</v>
      </c>
      <c r="D437" s="40" t="str">
        <f>VLOOKUP($A437,'SIC lookup'!$A:$D,4,FALSE)</f>
        <v>H</v>
      </c>
      <c r="E437" s="39">
        <f>'[2]BRES 2009-15 (WFJ)'!D438</f>
        <v>18807.940945382037</v>
      </c>
      <c r="F437" s="39">
        <f>'[2]BRES 2009-15 (WFJ)'!E438</f>
        <v>20135.934888425683</v>
      </c>
      <c r="G437" s="39">
        <f>'[2]BRES 2009-15 (WFJ)'!F438</f>
        <v>19741.694783158837</v>
      </c>
      <c r="H437" s="39">
        <f>'[2]BRES 2009-15 (WFJ)'!G438</f>
        <v>18195.518404101218</v>
      </c>
      <c r="I437" s="39">
        <f>'[2]BRES 2009-15 (WFJ)'!H438</f>
        <v>18800.722053089514</v>
      </c>
      <c r="J437" s="39">
        <f>'[2]BRES 2009-15 (WFJ)'!I438</f>
        <v>17633.739400977502</v>
      </c>
      <c r="K437" s="39">
        <f>'[2]BRES 2009-15 (WFJ)'!J438</f>
        <v>15097.322833170407</v>
      </c>
      <c r="L437" s="39">
        <f>'[2]BRES 2009-15 (WFJ)'!K438</f>
        <v>14284.42666969428</v>
      </c>
      <c r="M437" s="39">
        <f>'[2]BRES 2009-15 (WFJ)'!L438</f>
        <v>15256.263801480543</v>
      </c>
      <c r="N437" s="39">
        <f>'[2]BRES 2009-15 (WFJ)'!M438</f>
        <v>13530.386686955249</v>
      </c>
      <c r="O437" s="39">
        <f>'[2]BRES 2009-15 (WFJ)'!N438</f>
        <v>15341.384127752743</v>
      </c>
      <c r="P437" s="39">
        <f>'[2]BRES 2009-15 (WFJ)'!O438</f>
        <v>15372.003641491096</v>
      </c>
      <c r="Q437" s="39">
        <f>'[2]BRES 2009-15 (WFJ)'!P438</f>
        <v>11888.081902061498</v>
      </c>
      <c r="R437" s="39">
        <f>'[2]BRES 2009-15 (WFJ)'!Q438</f>
        <v>11939.812611469255</v>
      </c>
      <c r="S437" s="39">
        <f>'[2]BRES 2009-15 (WFJ)'!R438</f>
        <v>15606.270408795934</v>
      </c>
      <c r="T437" s="39">
        <f>'[2]BRES 2009-15 (WFJ)'!S438</f>
        <v>12121.341524780193</v>
      </c>
      <c r="U437" s="39">
        <f>'[2]BRES 2009-15 (WFJ)'!T438</f>
        <v>15394.377862545043</v>
      </c>
      <c r="V437" s="39">
        <f>'[2]BRES 2009-15 (WFJ)'!U438</f>
        <v>16312.899974472055</v>
      </c>
    </row>
    <row r="438" spans="1:22" x14ac:dyDescent="0.35">
      <c r="A438" s="40">
        <v>5310</v>
      </c>
      <c r="B438" s="40">
        <f>VLOOKUP($A438,'SIC lookup'!$A:$D,2,FALSE)</f>
        <v>531</v>
      </c>
      <c r="C438" s="40">
        <f>VLOOKUP($A438,'SIC lookup'!$A:$D,3,FALSE)</f>
        <v>53</v>
      </c>
      <c r="D438" s="40" t="str">
        <f>VLOOKUP($A438,'SIC lookup'!$A:$D,4,FALSE)</f>
        <v>H</v>
      </c>
      <c r="E438" s="39">
        <f>'[2]BRES 2009-15 (WFJ)'!D439</f>
        <v>44768.644977009986</v>
      </c>
      <c r="F438" s="39">
        <f>'[2]BRES 2009-15 (WFJ)'!E439</f>
        <v>44617.61903679838</v>
      </c>
      <c r="G438" s="39">
        <f>'[2]BRES 2009-15 (WFJ)'!F439</f>
        <v>46193.183998628119</v>
      </c>
      <c r="H438" s="39">
        <f>'[2]BRES 2009-15 (WFJ)'!G439</f>
        <v>39331.097933915567</v>
      </c>
      <c r="I438" s="39">
        <f>'[2]BRES 2009-15 (WFJ)'!H439</f>
        <v>40322.027078375264</v>
      </c>
      <c r="J438" s="39">
        <f>'[2]BRES 2009-15 (WFJ)'!I439</f>
        <v>35968.07373376879</v>
      </c>
      <c r="K438" s="39">
        <f>'[2]BRES 2009-15 (WFJ)'!J439</f>
        <v>30150.949805954686</v>
      </c>
      <c r="L438" s="39">
        <f>'[2]BRES 2009-15 (WFJ)'!K439</f>
        <v>29400.714611609499</v>
      </c>
      <c r="M438" s="39">
        <f>'[2]BRES 2009-15 (WFJ)'!L439</f>
        <v>32309.318518962933</v>
      </c>
      <c r="N438" s="39">
        <f>'[2]BRES 2009-15 (WFJ)'!M439</f>
        <v>30562.534968944037</v>
      </c>
      <c r="O438" s="39">
        <f>'[2]BRES 2009-15 (WFJ)'!N439</f>
        <v>31199.290858524397</v>
      </c>
      <c r="P438" s="39">
        <f>'[2]BRES 2009-15 (WFJ)'!O439</f>
        <v>29070.421555071847</v>
      </c>
      <c r="Q438" s="39">
        <f>'[2]BRES 2009-15 (WFJ)'!P439</f>
        <v>24483.050177795343</v>
      </c>
      <c r="R438" s="39">
        <f>'[2]BRES 2009-15 (WFJ)'!Q439</f>
        <v>23245.907786382842</v>
      </c>
      <c r="S438" s="39">
        <f>'[2]BRES 2009-15 (WFJ)'!R439</f>
        <v>23081.888930223158</v>
      </c>
      <c r="T438" s="39">
        <f>'[2]BRES 2009-15 (WFJ)'!S439</f>
        <v>22360.56166000311</v>
      </c>
      <c r="U438" s="39">
        <f>'[2]BRES 2009-15 (WFJ)'!T439</f>
        <v>21902.185103546584</v>
      </c>
      <c r="V438" s="39">
        <f>'[2]BRES 2009-15 (WFJ)'!U439</f>
        <v>20366.511958521492</v>
      </c>
    </row>
    <row r="439" spans="1:22" x14ac:dyDescent="0.35">
      <c r="A439" s="40">
        <v>5320</v>
      </c>
      <c r="B439" s="40">
        <f>VLOOKUP($A439,'SIC lookup'!$A:$D,2,FALSE)</f>
        <v>532</v>
      </c>
      <c r="C439" s="40">
        <f>VLOOKUP($A439,'SIC lookup'!$A:$D,3,FALSE)</f>
        <v>53</v>
      </c>
      <c r="D439" s="40" t="str">
        <f>VLOOKUP($A439,'SIC lookup'!$A:$D,4,FALSE)</f>
        <v>H</v>
      </c>
      <c r="E439" s="39">
        <f>'[2]BRES 2009-15 (WFJ)'!D440</f>
        <v>14587.767446771839</v>
      </c>
      <c r="F439" s="39">
        <f>'[2]BRES 2009-15 (WFJ)'!E440</f>
        <v>13075.407455188211</v>
      </c>
      <c r="G439" s="39">
        <f>'[2]BRES 2009-15 (WFJ)'!F440</f>
        <v>15421.690520084168</v>
      </c>
      <c r="H439" s="39">
        <f>'[2]BRES 2009-15 (WFJ)'!G440</f>
        <v>14015.027796074768</v>
      </c>
      <c r="I439" s="39">
        <f>'[2]BRES 2009-15 (WFJ)'!H440</f>
        <v>14275.172054667872</v>
      </c>
      <c r="J439" s="39">
        <f>'[2]BRES 2009-15 (WFJ)'!I440</f>
        <v>12469.970961954077</v>
      </c>
      <c r="K439" s="39">
        <f>'[2]BRES 2009-15 (WFJ)'!J440</f>
        <v>11095.366804147627</v>
      </c>
      <c r="L439" s="39">
        <f>'[2]BRES 2009-15 (WFJ)'!K440</f>
        <v>11881.945120195183</v>
      </c>
      <c r="M439" s="39">
        <f>'[2]BRES 2009-15 (WFJ)'!L440</f>
        <v>12954.674857368886</v>
      </c>
      <c r="N439" s="39">
        <f>'[2]BRES 2009-15 (WFJ)'!M440</f>
        <v>14102.115966075124</v>
      </c>
      <c r="O439" s="39">
        <f>'[2]BRES 2009-15 (WFJ)'!N440</f>
        <v>11862.453412152938</v>
      </c>
      <c r="P439" s="39">
        <f>'[2]BRES 2009-15 (WFJ)'!O440</f>
        <v>12858.011508572106</v>
      </c>
      <c r="Q439" s="39">
        <f>'[2]BRES 2009-15 (WFJ)'!P440</f>
        <v>13383.10595672485</v>
      </c>
      <c r="R439" s="39">
        <f>'[2]BRES 2009-15 (WFJ)'!Q440</f>
        <v>7791.8439358321684</v>
      </c>
      <c r="S439" s="39">
        <f>'[2]BRES 2009-15 (WFJ)'!R440</f>
        <v>9050.9134873723815</v>
      </c>
      <c r="T439" s="39">
        <f>'[2]BRES 2009-15 (WFJ)'!S440</f>
        <v>11858.464240949304</v>
      </c>
      <c r="U439" s="39">
        <f>'[2]BRES 2009-15 (WFJ)'!T440</f>
        <v>10475.043886857702</v>
      </c>
      <c r="V439" s="39">
        <f>'[2]BRES 2009-15 (WFJ)'!U440</f>
        <v>8746.1576042464403</v>
      </c>
    </row>
    <row r="440" spans="1:22" x14ac:dyDescent="0.35">
      <c r="A440" s="40">
        <v>5510</v>
      </c>
      <c r="B440" s="40">
        <f>VLOOKUP($A440,'SIC lookup'!$A:$D,2,FALSE)</f>
        <v>551</v>
      </c>
      <c r="C440" s="40">
        <f>VLOOKUP($A440,'SIC lookup'!$A:$D,3,FALSE)</f>
        <v>55</v>
      </c>
      <c r="D440" s="40" t="str">
        <f>VLOOKUP($A440,'SIC lookup'!$A:$D,4,FALSE)</f>
        <v>I</v>
      </c>
      <c r="E440" s="39">
        <f>'[2]BRES 2009-15 (WFJ)'!D441</f>
        <v>44754.662750020958</v>
      </c>
      <c r="F440" s="39">
        <f>'[2]BRES 2009-15 (WFJ)'!E441</f>
        <v>46892.318882637388</v>
      </c>
      <c r="G440" s="39">
        <f>'[2]BRES 2009-15 (WFJ)'!F441</f>
        <v>49350.31763566492</v>
      </c>
      <c r="H440" s="39">
        <f>'[2]BRES 2009-15 (WFJ)'!G441</f>
        <v>45999.842688405071</v>
      </c>
      <c r="I440" s="39">
        <f>'[2]BRES 2009-15 (WFJ)'!H441</f>
        <v>47519.624911450213</v>
      </c>
      <c r="J440" s="39">
        <f>'[2]BRES 2009-15 (WFJ)'!I441</f>
        <v>46803.654243339435</v>
      </c>
      <c r="K440" s="39">
        <f>'[2]BRES 2009-15 (WFJ)'!J441</f>
        <v>45902.379878585503</v>
      </c>
      <c r="L440" s="39">
        <f>'[2]BRES 2009-15 (WFJ)'!K441</f>
        <v>48071.108269305754</v>
      </c>
      <c r="M440" s="39">
        <f>'[2]BRES 2009-15 (WFJ)'!L441</f>
        <v>52483.261364439131</v>
      </c>
      <c r="N440" s="39">
        <f>'[2]BRES 2009-15 (WFJ)'!M441</f>
        <v>52732.481771893305</v>
      </c>
      <c r="O440" s="39">
        <f>'[2]BRES 2009-15 (WFJ)'!N441</f>
        <v>53459.826116891505</v>
      </c>
      <c r="P440" s="39">
        <f>'[2]BRES 2009-15 (WFJ)'!O441</f>
        <v>51466.263893723371</v>
      </c>
      <c r="Q440" s="39">
        <f>'[2]BRES 2009-15 (WFJ)'!P441</f>
        <v>43580.967261705176</v>
      </c>
      <c r="R440" s="39">
        <f>'[2]BRES 2009-15 (WFJ)'!Q441</f>
        <v>59889.583447998994</v>
      </c>
      <c r="S440" s="39">
        <f>'[2]BRES 2009-15 (WFJ)'!R441</f>
        <v>56794.063057668303</v>
      </c>
      <c r="T440" s="39">
        <f>'[2]BRES 2009-15 (WFJ)'!S441</f>
        <v>56453.216661277656</v>
      </c>
      <c r="U440" s="39">
        <f>'[2]BRES 2009-15 (WFJ)'!T441</f>
        <v>62231.280009385133</v>
      </c>
      <c r="V440" s="39">
        <f>'[2]BRES 2009-15 (WFJ)'!U441</f>
        <v>59155.864147519205</v>
      </c>
    </row>
    <row r="441" spans="1:22" x14ac:dyDescent="0.35">
      <c r="A441" s="40">
        <v>5520</v>
      </c>
      <c r="B441" s="40">
        <f>VLOOKUP($A441,'SIC lookup'!$A:$D,2,FALSE)</f>
        <v>552</v>
      </c>
      <c r="C441" s="40">
        <f>VLOOKUP($A441,'SIC lookup'!$A:$D,3,FALSE)</f>
        <v>55</v>
      </c>
      <c r="D441" s="40" t="str">
        <f>VLOOKUP($A441,'SIC lookup'!$A:$D,4,FALSE)</f>
        <v>I</v>
      </c>
      <c r="E441" s="39">
        <f>'[2]BRES 2009-15 (WFJ)'!D442</f>
        <v>781.8460515385807</v>
      </c>
      <c r="F441" s="39">
        <f>'[2]BRES 2009-15 (WFJ)'!E442</f>
        <v>1292.1339862611255</v>
      </c>
      <c r="G441" s="39">
        <f>'[2]BRES 2009-15 (WFJ)'!F442</f>
        <v>1338.332201598563</v>
      </c>
      <c r="H441" s="39">
        <f>'[2]BRES 2009-15 (WFJ)'!G442</f>
        <v>1429.3948208053866</v>
      </c>
      <c r="I441" s="39">
        <f>'[2]BRES 2009-15 (WFJ)'!H442</f>
        <v>1535.8645675866896</v>
      </c>
      <c r="J441" s="39">
        <f>'[2]BRES 2009-15 (WFJ)'!I442</f>
        <v>1510.5804724600544</v>
      </c>
      <c r="K441" s="39">
        <f>'[2]BRES 2009-15 (WFJ)'!J442</f>
        <v>1616.9155953808709</v>
      </c>
      <c r="L441" s="39">
        <f>'[2]BRES 2009-15 (WFJ)'!K442</f>
        <v>1664.2628286452637</v>
      </c>
      <c r="M441" s="39">
        <f>'[2]BRES 2009-15 (WFJ)'!L442</f>
        <v>1596.2422007880909</v>
      </c>
      <c r="N441" s="39">
        <f>'[2]BRES 2009-15 (WFJ)'!M442</f>
        <v>1769.2659132933713</v>
      </c>
      <c r="O441" s="39">
        <f>'[2]BRES 2009-15 (WFJ)'!N442</f>
        <v>1887.1943103222427</v>
      </c>
      <c r="P441" s="39">
        <f>'[2]BRES 2009-15 (WFJ)'!O442</f>
        <v>1539.1085712740828</v>
      </c>
      <c r="Q441" s="39">
        <f>'[2]BRES 2009-15 (WFJ)'!P442</f>
        <v>1035.6654283070238</v>
      </c>
      <c r="R441" s="39">
        <f>'[2]BRES 2009-15 (WFJ)'!Q442</f>
        <v>1590.0778323496368</v>
      </c>
      <c r="S441" s="39">
        <f>'[2]BRES 2009-15 (WFJ)'!R442</f>
        <v>1287.9184653564162</v>
      </c>
      <c r="T441" s="39">
        <f>'[2]BRES 2009-15 (WFJ)'!S442</f>
        <v>1466.6035382696659</v>
      </c>
      <c r="U441" s="39">
        <f>'[2]BRES 2009-15 (WFJ)'!T442</f>
        <v>1746.0120163234296</v>
      </c>
      <c r="V441" s="39">
        <f>'[2]BRES 2009-15 (WFJ)'!U442</f>
        <v>1462.9176523965389</v>
      </c>
    </row>
    <row r="442" spans="1:22" x14ac:dyDescent="0.35">
      <c r="A442" s="40">
        <v>5530</v>
      </c>
      <c r="B442" s="40">
        <f>VLOOKUP($A442,'SIC lookup'!$A:$D,2,FALSE)</f>
        <v>553</v>
      </c>
      <c r="C442" s="40">
        <f>VLOOKUP($A442,'SIC lookup'!$A:$D,3,FALSE)</f>
        <v>55</v>
      </c>
      <c r="D442" s="40" t="str">
        <f>VLOOKUP($A442,'SIC lookup'!$A:$D,4,FALSE)</f>
        <v>I</v>
      </c>
      <c r="E442" s="39">
        <f>'[2]BRES 2009-15 (WFJ)'!D443</f>
        <v>31.416352099337367</v>
      </c>
      <c r="F442" s="39">
        <f>'[2]BRES 2009-15 (WFJ)'!E443</f>
        <v>31.455555352963103</v>
      </c>
      <c r="G442" s="39">
        <f>'[2]BRES 2009-15 (WFJ)'!F443</f>
        <v>37.029585636050605</v>
      </c>
      <c r="H442" s="39">
        <f>'[2]BRES 2009-15 (WFJ)'!G443</f>
        <v>23.219484085288443</v>
      </c>
      <c r="I442" s="39">
        <f>'[2]BRES 2009-15 (WFJ)'!H443</f>
        <v>18.693492753371068</v>
      </c>
      <c r="J442" s="39">
        <f>'[2]BRES 2009-15 (WFJ)'!I443</f>
        <v>33.173405618197329</v>
      </c>
      <c r="K442" s="39">
        <f>'[2]BRES 2009-15 (WFJ)'!J443</f>
        <v>37.584732888517067</v>
      </c>
      <c r="L442" s="39">
        <f>'[2]BRES 2009-15 (WFJ)'!K443</f>
        <v>123.32326044948006</v>
      </c>
      <c r="M442" s="39">
        <f>'[2]BRES 2009-15 (WFJ)'!L443</f>
        <v>35.92824330192758</v>
      </c>
      <c r="N442" s="39">
        <f>'[2]BRES 2009-15 (WFJ)'!M443</f>
        <v>46.405363580309938</v>
      </c>
      <c r="O442" s="39">
        <f>'[2]BRES 2009-15 (WFJ)'!N443</f>
        <v>69.110949845658823</v>
      </c>
      <c r="P442" s="39">
        <f>'[2]BRES 2009-15 (WFJ)'!O443</f>
        <v>82.525928754642507</v>
      </c>
      <c r="Q442" s="39">
        <f>'[2]BRES 2009-15 (WFJ)'!P443</f>
        <v>67.453159158273095</v>
      </c>
      <c r="R442" s="39">
        <f>'[2]BRES 2009-15 (WFJ)'!Q443</f>
        <v>128.57230735360298</v>
      </c>
      <c r="S442" s="39">
        <f>'[2]BRES 2009-15 (WFJ)'!R443</f>
        <v>158.04487265425533</v>
      </c>
      <c r="T442" s="39">
        <f>'[2]BRES 2009-15 (WFJ)'!S443</f>
        <v>147.2614208508476</v>
      </c>
      <c r="U442" s="39">
        <f>'[2]BRES 2009-15 (WFJ)'!T443</f>
        <v>285.98472681159626</v>
      </c>
      <c r="V442" s="39">
        <f>'[2]BRES 2009-15 (WFJ)'!U443</f>
        <v>104.21055190070325</v>
      </c>
    </row>
    <row r="443" spans="1:22" x14ac:dyDescent="0.35">
      <c r="A443" s="40">
        <v>5590</v>
      </c>
      <c r="B443" s="40">
        <f>VLOOKUP($A443,'SIC lookup'!$A:$D,2,FALSE)</f>
        <v>559</v>
      </c>
      <c r="C443" s="40">
        <f>VLOOKUP($A443,'SIC lookup'!$A:$D,3,FALSE)</f>
        <v>55</v>
      </c>
      <c r="D443" s="40" t="str">
        <f>VLOOKUP($A443,'SIC lookup'!$A:$D,4,FALSE)</f>
        <v>I</v>
      </c>
      <c r="E443" s="39">
        <f>'[2]BRES 2009-15 (WFJ)'!D444</f>
        <v>466.67432268817481</v>
      </c>
      <c r="F443" s="39">
        <f>'[2]BRES 2009-15 (WFJ)'!E444</f>
        <v>650.21218923189849</v>
      </c>
      <c r="G443" s="39">
        <f>'[2]BRES 2009-15 (WFJ)'!F444</f>
        <v>722.44650906129721</v>
      </c>
      <c r="H443" s="39">
        <f>'[2]BRES 2009-15 (WFJ)'!G444</f>
        <v>791.71631763399921</v>
      </c>
      <c r="I443" s="39">
        <f>'[2]BRES 2009-15 (WFJ)'!H444</f>
        <v>833.62882619832465</v>
      </c>
      <c r="J443" s="39">
        <f>'[2]BRES 2009-15 (WFJ)'!I444</f>
        <v>838.67643087129181</v>
      </c>
      <c r="K443" s="39">
        <f>'[2]BRES 2009-15 (WFJ)'!J444</f>
        <v>885.12624841861646</v>
      </c>
      <c r="L443" s="39">
        <f>'[2]BRES 2009-15 (WFJ)'!K444</f>
        <v>920.77335429849688</v>
      </c>
      <c r="M443" s="39">
        <f>'[2]BRES 2009-15 (WFJ)'!L444</f>
        <v>853.32687655913298</v>
      </c>
      <c r="N443" s="39">
        <f>'[2]BRES 2009-15 (WFJ)'!M444</f>
        <v>835.41221141357687</v>
      </c>
      <c r="O443" s="39">
        <f>'[2]BRES 2009-15 (WFJ)'!N444</f>
        <v>1402.5878579629243</v>
      </c>
      <c r="P443" s="39">
        <f>'[2]BRES 2009-15 (WFJ)'!O444</f>
        <v>1659.8027420777476</v>
      </c>
      <c r="Q443" s="39">
        <f>'[2]BRES 2009-15 (WFJ)'!P444</f>
        <v>1309.6290285806256</v>
      </c>
      <c r="R443" s="39">
        <f>'[2]BRES 2009-15 (WFJ)'!Q444</f>
        <v>1634.2745630024381</v>
      </c>
      <c r="S443" s="39">
        <f>'[2]BRES 2009-15 (WFJ)'!R444</f>
        <v>1518.605080721323</v>
      </c>
      <c r="T443" s="39">
        <f>'[2]BRES 2009-15 (WFJ)'!S444</f>
        <v>1960.4802762252298</v>
      </c>
      <c r="U443" s="39">
        <f>'[2]BRES 2009-15 (WFJ)'!T444</f>
        <v>2068.1211296796487</v>
      </c>
      <c r="V443" s="39">
        <f>'[2]BRES 2009-15 (WFJ)'!U444</f>
        <v>1933.3538581197135</v>
      </c>
    </row>
    <row r="444" spans="1:22" x14ac:dyDescent="0.35">
      <c r="A444" s="40">
        <v>5610</v>
      </c>
      <c r="B444" s="40">
        <f>VLOOKUP($A444,'SIC lookup'!$A:$D,2,FALSE)</f>
        <v>561</v>
      </c>
      <c r="C444" s="40">
        <f>VLOOKUP($A444,'SIC lookup'!$A:$D,3,FALSE)</f>
        <v>56</v>
      </c>
      <c r="D444" s="40" t="str">
        <f>VLOOKUP($A444,'SIC lookup'!$A:$D,4,FALSE)</f>
        <v>I</v>
      </c>
      <c r="E444" s="39">
        <f>'[2]BRES 2009-15 (WFJ)'!D445</f>
        <v>105155.79966053863</v>
      </c>
      <c r="F444" s="39">
        <f>'[2]BRES 2009-15 (WFJ)'!E445</f>
        <v>114745.926581593</v>
      </c>
      <c r="G444" s="39">
        <f>'[2]BRES 2009-15 (WFJ)'!F445</f>
        <v>115579.91137871769</v>
      </c>
      <c r="H444" s="39">
        <f>'[2]BRES 2009-15 (WFJ)'!G445</f>
        <v>123095.81259179415</v>
      </c>
      <c r="I444" s="39">
        <f>'[2]BRES 2009-15 (WFJ)'!H445</f>
        <v>129739.01483595413</v>
      </c>
      <c r="J444" s="39">
        <f>'[2]BRES 2009-15 (WFJ)'!I445</f>
        <v>137149.42090019974</v>
      </c>
      <c r="K444" s="39">
        <f>'[2]BRES 2009-15 (WFJ)'!J445</f>
        <v>140686.13397227769</v>
      </c>
      <c r="L444" s="39">
        <f>'[2]BRES 2009-15 (WFJ)'!K445</f>
        <v>141417.84681915728</v>
      </c>
      <c r="M444" s="39">
        <f>'[2]BRES 2009-15 (WFJ)'!L445</f>
        <v>139557.46622164422</v>
      </c>
      <c r="N444" s="39">
        <f>'[2]BRES 2009-15 (WFJ)'!M445</f>
        <v>138660.62351247505</v>
      </c>
      <c r="O444" s="39">
        <f>'[2]BRES 2009-15 (WFJ)'!N445</f>
        <v>150404.70853318064</v>
      </c>
      <c r="P444" s="39">
        <f>'[2]BRES 2009-15 (WFJ)'!O445</f>
        <v>136139.92994420545</v>
      </c>
      <c r="Q444" s="39">
        <f>'[2]BRES 2009-15 (WFJ)'!P445</f>
        <v>154526.88570432263</v>
      </c>
      <c r="R444" s="39">
        <f>'[2]BRES 2009-15 (WFJ)'!Q445</f>
        <v>142013.1358278105</v>
      </c>
      <c r="S444" s="39">
        <f>'[2]BRES 2009-15 (WFJ)'!R445</f>
        <v>164082.9721057853</v>
      </c>
      <c r="T444" s="39">
        <f>'[2]BRES 2009-15 (WFJ)'!S445</f>
        <v>174511.79615686636</v>
      </c>
      <c r="U444" s="39">
        <f>'[2]BRES 2009-15 (WFJ)'!T445</f>
        <v>178941.14529360665</v>
      </c>
      <c r="V444" s="39">
        <f>'[2]BRES 2009-15 (WFJ)'!U445</f>
        <v>193295.68655410444</v>
      </c>
    </row>
    <row r="445" spans="1:22" x14ac:dyDescent="0.35">
      <c r="A445" s="40">
        <v>5621</v>
      </c>
      <c r="B445" s="40">
        <f>VLOOKUP($A445,'SIC lookup'!$A:$D,2,FALSE)</f>
        <v>562</v>
      </c>
      <c r="C445" s="40">
        <f>VLOOKUP($A445,'SIC lookup'!$A:$D,3,FALSE)</f>
        <v>56</v>
      </c>
      <c r="D445" s="40" t="str">
        <f>VLOOKUP($A445,'SIC lookup'!$A:$D,4,FALSE)</f>
        <v>I</v>
      </c>
      <c r="E445" s="39">
        <f>'[2]BRES 2009-15 (WFJ)'!D446</f>
        <v>31969.881686812241</v>
      </c>
      <c r="F445" s="39">
        <f>'[2]BRES 2009-15 (WFJ)'!E446</f>
        <v>36559.26875072698</v>
      </c>
      <c r="G445" s="39">
        <f>'[2]BRES 2009-15 (WFJ)'!F446</f>
        <v>41187.09672837254</v>
      </c>
      <c r="H445" s="39">
        <f>'[2]BRES 2009-15 (WFJ)'!G446</f>
        <v>42984.402717973142</v>
      </c>
      <c r="I445" s="39">
        <f>'[2]BRES 2009-15 (WFJ)'!H446</f>
        <v>48902.812486868715</v>
      </c>
      <c r="J445" s="39">
        <f>'[2]BRES 2009-15 (WFJ)'!I446</f>
        <v>49018.746093398142</v>
      </c>
      <c r="K445" s="39">
        <f>'[2]BRES 2009-15 (WFJ)'!J446</f>
        <v>46614.668864142186</v>
      </c>
      <c r="L445" s="39">
        <f>'[2]BRES 2009-15 (WFJ)'!K446</f>
        <v>46089.576723426544</v>
      </c>
      <c r="M445" s="39">
        <f>'[2]BRES 2009-15 (WFJ)'!L446</f>
        <v>45070.768212658943</v>
      </c>
      <c r="N445" s="39">
        <f>'[2]BRES 2009-15 (WFJ)'!M446</f>
        <v>46468.184299553948</v>
      </c>
      <c r="O445" s="39">
        <f>'[2]BRES 2009-15 (WFJ)'!N446</f>
        <v>49475.911895473735</v>
      </c>
      <c r="P445" s="39">
        <f>'[2]BRES 2009-15 (WFJ)'!O446</f>
        <v>43519.016954651292</v>
      </c>
      <c r="Q445" s="39">
        <f>'[2]BRES 2009-15 (WFJ)'!P446</f>
        <v>45064.936763187194</v>
      </c>
      <c r="R445" s="39">
        <f>'[2]BRES 2009-15 (WFJ)'!Q446</f>
        <v>48381.35746870032</v>
      </c>
      <c r="S445" s="39">
        <f>'[2]BRES 2009-15 (WFJ)'!R446</f>
        <v>51148.621674844559</v>
      </c>
      <c r="T445" s="39">
        <f>'[2]BRES 2009-15 (WFJ)'!S446</f>
        <v>32256.261836574438</v>
      </c>
      <c r="U445" s="39">
        <f>'[2]BRES 2009-15 (WFJ)'!T446</f>
        <v>33206.338875962603</v>
      </c>
      <c r="V445" s="39">
        <f>'[2]BRES 2009-15 (WFJ)'!U446</f>
        <v>31140.097870823476</v>
      </c>
    </row>
    <row r="446" spans="1:22" x14ac:dyDescent="0.35">
      <c r="A446" s="40">
        <v>5629</v>
      </c>
      <c r="B446" s="40">
        <f>VLOOKUP($A446,'SIC lookup'!$A:$D,2,FALSE)</f>
        <v>562</v>
      </c>
      <c r="C446" s="40">
        <f>VLOOKUP($A446,'SIC lookup'!$A:$D,3,FALSE)</f>
        <v>56</v>
      </c>
      <c r="D446" s="40" t="str">
        <f>VLOOKUP($A446,'SIC lookup'!$A:$D,4,FALSE)</f>
        <v>I</v>
      </c>
      <c r="E446" s="39">
        <f>'[2]BRES 2009-15 (WFJ)'!D447</f>
        <v>9348.6036417073501</v>
      </c>
      <c r="F446" s="39">
        <f>'[2]BRES 2009-15 (WFJ)'!E447</f>
        <v>5920.9869772007314</v>
      </c>
      <c r="G446" s="39">
        <f>'[2]BRES 2009-15 (WFJ)'!F447</f>
        <v>9682.3388136168378</v>
      </c>
      <c r="H446" s="39">
        <f>'[2]BRES 2009-15 (WFJ)'!G447</f>
        <v>7307.8347514249344</v>
      </c>
      <c r="I446" s="39">
        <f>'[2]BRES 2009-15 (WFJ)'!H447</f>
        <v>6979.7117878648232</v>
      </c>
      <c r="J446" s="39">
        <f>'[2]BRES 2009-15 (WFJ)'!I447</f>
        <v>6328.7497924294057</v>
      </c>
      <c r="K446" s="39">
        <f>'[2]BRES 2009-15 (WFJ)'!J447</f>
        <v>6330.2298249022479</v>
      </c>
      <c r="L446" s="39">
        <f>'[2]BRES 2009-15 (WFJ)'!K447</f>
        <v>6129.8560046597404</v>
      </c>
      <c r="M446" s="39">
        <f>'[2]BRES 2009-15 (WFJ)'!L447</f>
        <v>8184.4855390561906</v>
      </c>
      <c r="N446" s="39">
        <f>'[2]BRES 2009-15 (WFJ)'!M447</f>
        <v>7368.8561215874188</v>
      </c>
      <c r="O446" s="39">
        <f>'[2]BRES 2009-15 (WFJ)'!N447</f>
        <v>7587.4074618628256</v>
      </c>
      <c r="P446" s="39">
        <f>'[2]BRES 2009-15 (WFJ)'!O447</f>
        <v>6570.0955029789766</v>
      </c>
      <c r="Q446" s="39">
        <f>'[2]BRES 2009-15 (WFJ)'!P447</f>
        <v>7948.0576306648245</v>
      </c>
      <c r="R446" s="39">
        <f>'[2]BRES 2009-15 (WFJ)'!Q447</f>
        <v>7622.9315664569767</v>
      </c>
      <c r="S446" s="39">
        <f>'[2]BRES 2009-15 (WFJ)'!R447</f>
        <v>9811.5434917967832</v>
      </c>
      <c r="T446" s="39">
        <f>'[2]BRES 2009-15 (WFJ)'!S447</f>
        <v>31981.774562335442</v>
      </c>
      <c r="U446" s="39">
        <f>'[2]BRES 2009-15 (WFJ)'!T447</f>
        <v>31859.702021993617</v>
      </c>
      <c r="V446" s="39">
        <f>'[2]BRES 2009-15 (WFJ)'!U447</f>
        <v>30867.165472988301</v>
      </c>
    </row>
    <row r="447" spans="1:22" x14ac:dyDescent="0.35">
      <c r="A447" s="40">
        <v>5630</v>
      </c>
      <c r="B447" s="40">
        <f>VLOOKUP($A447,'SIC lookup'!$A:$D,2,FALSE)</f>
        <v>563</v>
      </c>
      <c r="C447" s="40">
        <f>VLOOKUP($A447,'SIC lookup'!$A:$D,3,FALSE)</f>
        <v>56</v>
      </c>
      <c r="D447" s="40" t="str">
        <f>VLOOKUP($A447,'SIC lookup'!$A:$D,4,FALSE)</f>
        <v>I</v>
      </c>
      <c r="E447" s="39">
        <f>'[2]BRES 2009-15 (WFJ)'!D448</f>
        <v>48991.115534594755</v>
      </c>
      <c r="F447" s="39">
        <f>'[2]BRES 2009-15 (WFJ)'!E448</f>
        <v>61407.697076995952</v>
      </c>
      <c r="G447" s="39">
        <f>'[2]BRES 2009-15 (WFJ)'!F448</f>
        <v>53852.527147332105</v>
      </c>
      <c r="H447" s="39">
        <f>'[2]BRES 2009-15 (WFJ)'!G448</f>
        <v>58617.776627878018</v>
      </c>
      <c r="I447" s="39">
        <f>'[2]BRES 2009-15 (WFJ)'!H448</f>
        <v>54470.649091323736</v>
      </c>
      <c r="J447" s="39">
        <f>'[2]BRES 2009-15 (WFJ)'!I448</f>
        <v>57316.99866168369</v>
      </c>
      <c r="K447" s="39">
        <f>'[2]BRES 2009-15 (WFJ)'!J448</f>
        <v>57676.960883404376</v>
      </c>
      <c r="L447" s="39">
        <f>'[2]BRES 2009-15 (WFJ)'!K448</f>
        <v>58083.252740057425</v>
      </c>
      <c r="M447" s="39">
        <f>'[2]BRES 2009-15 (WFJ)'!L448</f>
        <v>54218.521341552383</v>
      </c>
      <c r="N447" s="39">
        <f>'[2]BRES 2009-15 (WFJ)'!M448</f>
        <v>53118.770806203036</v>
      </c>
      <c r="O447" s="39">
        <f>'[2]BRES 2009-15 (WFJ)'!N448</f>
        <v>51963.252874460435</v>
      </c>
      <c r="P447" s="39">
        <f>'[2]BRES 2009-15 (WFJ)'!O448</f>
        <v>64273.256462334444</v>
      </c>
      <c r="Q447" s="39">
        <f>'[2]BRES 2009-15 (WFJ)'!P448</f>
        <v>55966.405024074251</v>
      </c>
      <c r="R447" s="39">
        <f>'[2]BRES 2009-15 (WFJ)'!Q448</f>
        <v>48990.06698632754</v>
      </c>
      <c r="S447" s="39">
        <f>'[2]BRES 2009-15 (WFJ)'!R448</f>
        <v>44698.231251173056</v>
      </c>
      <c r="T447" s="39">
        <f>'[2]BRES 2009-15 (WFJ)'!S448</f>
        <v>48222.605547600346</v>
      </c>
      <c r="U447" s="39">
        <f>'[2]BRES 2009-15 (WFJ)'!T448</f>
        <v>48911.415926237314</v>
      </c>
      <c r="V447" s="39">
        <f>'[2]BRES 2009-15 (WFJ)'!U448</f>
        <v>49540.703892147649</v>
      </c>
    </row>
    <row r="448" spans="1:22" x14ac:dyDescent="0.35">
      <c r="A448" s="40">
        <v>5811</v>
      </c>
      <c r="B448" s="40">
        <f>VLOOKUP($A448,'SIC lookup'!$A:$D,2,FALSE)</f>
        <v>581</v>
      </c>
      <c r="C448" s="40">
        <f>VLOOKUP($A448,'SIC lookup'!$A:$D,3,FALSE)</f>
        <v>58</v>
      </c>
      <c r="D448" s="40" t="str">
        <f>VLOOKUP($A448,'SIC lookup'!$A:$D,4,FALSE)</f>
        <v>J</v>
      </c>
      <c r="E448" s="39">
        <f>'[2]BRES 2009-15 (WFJ)'!D449</f>
        <v>13498.361851871663</v>
      </c>
      <c r="F448" s="39">
        <f>'[2]BRES 2009-15 (WFJ)'!E449</f>
        <v>13879.545208785135</v>
      </c>
      <c r="G448" s="39">
        <f>'[2]BRES 2009-15 (WFJ)'!F449</f>
        <v>11153.785748339065</v>
      </c>
      <c r="H448" s="39">
        <f>'[2]BRES 2009-15 (WFJ)'!G449</f>
        <v>13402.295374901789</v>
      </c>
      <c r="I448" s="39">
        <f>'[2]BRES 2009-15 (WFJ)'!H449</f>
        <v>13041.970514292098</v>
      </c>
      <c r="J448" s="39">
        <f>'[2]BRES 2009-15 (WFJ)'!I449</f>
        <v>12583.956109803794</v>
      </c>
      <c r="K448" s="39">
        <f>'[2]BRES 2009-15 (WFJ)'!J449</f>
        <v>12599.932783128321</v>
      </c>
      <c r="L448" s="39">
        <f>'[2]BRES 2009-15 (WFJ)'!K449</f>
        <v>11725.328251963529</v>
      </c>
      <c r="M448" s="39">
        <f>'[2]BRES 2009-15 (WFJ)'!L449</f>
        <v>11861.992443111436</v>
      </c>
      <c r="N448" s="39">
        <f>'[2]BRES 2009-15 (WFJ)'!M449</f>
        <v>11423.047252880915</v>
      </c>
      <c r="O448" s="39">
        <f>'[2]BRES 2009-15 (WFJ)'!N449</f>
        <v>12560.625663882061</v>
      </c>
      <c r="P448" s="39">
        <f>'[2]BRES 2009-15 (WFJ)'!O449</f>
        <v>12704.077458182988</v>
      </c>
      <c r="Q448" s="39">
        <f>'[2]BRES 2009-15 (WFJ)'!P449</f>
        <v>10380.861244019135</v>
      </c>
      <c r="R448" s="39">
        <f>'[2]BRES 2009-15 (WFJ)'!Q449</f>
        <v>10387.400852599085</v>
      </c>
      <c r="S448" s="39">
        <f>'[2]BRES 2009-15 (WFJ)'!R449</f>
        <v>10951.419328905307</v>
      </c>
      <c r="T448" s="39">
        <f>'[2]BRES 2009-15 (WFJ)'!S449</f>
        <v>10552.437964923711</v>
      </c>
      <c r="U448" s="39">
        <f>'[2]BRES 2009-15 (WFJ)'!T449</f>
        <v>10835.549396761562</v>
      </c>
      <c r="V448" s="39">
        <f>'[2]BRES 2009-15 (WFJ)'!U449</f>
        <v>12072.677555649039</v>
      </c>
    </row>
    <row r="449" spans="1:22" x14ac:dyDescent="0.35">
      <c r="A449" s="40">
        <v>5812</v>
      </c>
      <c r="B449" s="40">
        <f>VLOOKUP($A449,'SIC lookup'!$A:$D,2,FALSE)</f>
        <v>581</v>
      </c>
      <c r="C449" s="40">
        <f>VLOOKUP($A449,'SIC lookup'!$A:$D,3,FALSE)</f>
        <v>58</v>
      </c>
      <c r="D449" s="40" t="str">
        <f>VLOOKUP($A449,'SIC lookup'!$A:$D,4,FALSE)</f>
        <v>J</v>
      </c>
      <c r="E449" s="39">
        <f>'[2]BRES 2009-15 (WFJ)'!D450</f>
        <v>136.55088205252864</v>
      </c>
      <c r="F449" s="39">
        <f>'[2]BRES 2009-15 (WFJ)'!E450</f>
        <v>147.85162841360869</v>
      </c>
      <c r="G449" s="39">
        <f>'[2]BRES 2009-15 (WFJ)'!F450</f>
        <v>129.93244456255596</v>
      </c>
      <c r="H449" s="39">
        <f>'[2]BRES 2009-15 (WFJ)'!G450</f>
        <v>158.71792633116129</v>
      </c>
      <c r="I449" s="39">
        <f>'[2]BRES 2009-15 (WFJ)'!H450</f>
        <v>161.3608593771911</v>
      </c>
      <c r="J449" s="39">
        <f>'[2]BRES 2009-15 (WFJ)'!I450</f>
        <v>146.70389015684805</v>
      </c>
      <c r="K449" s="39">
        <f>'[2]BRES 2009-15 (WFJ)'!J450</f>
        <v>152.39377734146862</v>
      </c>
      <c r="L449" s="39">
        <f>'[2]BRES 2009-15 (WFJ)'!K450</f>
        <v>150.70632914720599</v>
      </c>
      <c r="M449" s="39">
        <f>'[2]BRES 2009-15 (WFJ)'!L450</f>
        <v>161.41070236842904</v>
      </c>
      <c r="N449" s="39">
        <f>'[2]BRES 2009-15 (WFJ)'!M450</f>
        <v>181.32685325596049</v>
      </c>
      <c r="O449" s="39">
        <f>'[2]BRES 2009-15 (WFJ)'!N450</f>
        <v>192.58904257053894</v>
      </c>
      <c r="P449" s="39">
        <f>'[2]BRES 2009-15 (WFJ)'!O450</f>
        <v>259.3519133465249</v>
      </c>
      <c r="Q449" s="39">
        <f>'[2]BRES 2009-15 (WFJ)'!P450</f>
        <v>233.49282296650719</v>
      </c>
      <c r="R449" s="39">
        <f>'[2]BRES 2009-15 (WFJ)'!Q450</f>
        <v>157.72626023469326</v>
      </c>
      <c r="S449" s="39">
        <f>'[2]BRES 2009-15 (WFJ)'!R450</f>
        <v>204.60476363659564</v>
      </c>
      <c r="T449" s="39">
        <f>'[2]BRES 2009-15 (WFJ)'!S450</f>
        <v>188.27713525547051</v>
      </c>
      <c r="U449" s="39">
        <f>'[2]BRES 2009-15 (WFJ)'!T450</f>
        <v>170.61527674886233</v>
      </c>
      <c r="V449" s="39">
        <f>'[2]BRES 2009-15 (WFJ)'!U450</f>
        <v>238.24374005450588</v>
      </c>
    </row>
    <row r="450" spans="1:22" x14ac:dyDescent="0.35">
      <c r="A450" s="40">
        <v>5813</v>
      </c>
      <c r="B450" s="40">
        <f>VLOOKUP($A450,'SIC lookup'!$A:$D,2,FALSE)</f>
        <v>581</v>
      </c>
      <c r="C450" s="40">
        <f>VLOOKUP($A450,'SIC lookup'!$A:$D,3,FALSE)</f>
        <v>58</v>
      </c>
      <c r="D450" s="40" t="str">
        <f>VLOOKUP($A450,'SIC lookup'!$A:$D,4,FALSE)</f>
        <v>J</v>
      </c>
      <c r="E450" s="39">
        <f>'[2]BRES 2009-15 (WFJ)'!D451</f>
        <v>12358.793143327677</v>
      </c>
      <c r="F450" s="39">
        <f>'[2]BRES 2009-15 (WFJ)'!E451</f>
        <v>11845.5876110886</v>
      </c>
      <c r="G450" s="39">
        <f>'[2]BRES 2009-15 (WFJ)'!F451</f>
        <v>12097.405883804733</v>
      </c>
      <c r="H450" s="39">
        <f>'[2]BRES 2009-15 (WFJ)'!G451</f>
        <v>12659.038224957832</v>
      </c>
      <c r="I450" s="39">
        <f>'[2]BRES 2009-15 (WFJ)'!H451</f>
        <v>13147.71855081775</v>
      </c>
      <c r="J450" s="39">
        <f>'[2]BRES 2009-15 (WFJ)'!I451</f>
        <v>13519.316626532509</v>
      </c>
      <c r="K450" s="39">
        <f>'[2]BRES 2009-15 (WFJ)'!J451</f>
        <v>13074.831210369439</v>
      </c>
      <c r="L450" s="39">
        <f>'[2]BRES 2009-15 (WFJ)'!K451</f>
        <v>12562.253293485324</v>
      </c>
      <c r="M450" s="39">
        <f>'[2]BRES 2009-15 (WFJ)'!L451</f>
        <v>12445.72501658072</v>
      </c>
      <c r="N450" s="39">
        <f>'[2]BRES 2009-15 (WFJ)'!M451</f>
        <v>11582.869727926189</v>
      </c>
      <c r="O450" s="39">
        <f>'[2]BRES 2009-15 (WFJ)'!N451</f>
        <v>11603.395787730053</v>
      </c>
      <c r="P450" s="39">
        <f>'[2]BRES 2009-15 (WFJ)'!O451</f>
        <v>12097.88141975858</v>
      </c>
      <c r="Q450" s="39">
        <f>'[2]BRES 2009-15 (WFJ)'!P451</f>
        <v>12514.832535885167</v>
      </c>
      <c r="R450" s="39">
        <f>'[2]BRES 2009-15 (WFJ)'!Q451</f>
        <v>11620.800614310136</v>
      </c>
      <c r="S450" s="39">
        <f>'[2]BRES 2009-15 (WFJ)'!R451</f>
        <v>14341.578457081971</v>
      </c>
      <c r="T450" s="39">
        <f>'[2]BRES 2009-15 (WFJ)'!S451</f>
        <v>13008.959113862193</v>
      </c>
      <c r="U450" s="39">
        <f>'[2]BRES 2009-15 (WFJ)'!T451</f>
        <v>13068.341226584826</v>
      </c>
      <c r="V450" s="39">
        <f>'[2]BRES 2009-15 (WFJ)'!U451</f>
        <v>13585.874197501507</v>
      </c>
    </row>
    <row r="451" spans="1:22" x14ac:dyDescent="0.35">
      <c r="A451" s="40">
        <v>5814</v>
      </c>
      <c r="B451" s="40">
        <f>VLOOKUP($A451,'SIC lookup'!$A:$D,2,FALSE)</f>
        <v>581</v>
      </c>
      <c r="C451" s="40">
        <f>VLOOKUP($A451,'SIC lookup'!$A:$D,3,FALSE)</f>
        <v>58</v>
      </c>
      <c r="D451" s="40" t="str">
        <f>VLOOKUP($A451,'SIC lookup'!$A:$D,4,FALSE)</f>
        <v>J</v>
      </c>
      <c r="E451" s="39">
        <f>'[2]BRES 2009-15 (WFJ)'!D452</f>
        <v>23500.694186119934</v>
      </c>
      <c r="F451" s="39">
        <f>'[2]BRES 2009-15 (WFJ)'!E452</f>
        <v>24957.917710427777</v>
      </c>
      <c r="G451" s="39">
        <f>'[2]BRES 2009-15 (WFJ)'!F452</f>
        <v>25874.295627520009</v>
      </c>
      <c r="H451" s="39">
        <f>'[2]BRES 2009-15 (WFJ)'!G452</f>
        <v>26614.747716787057</v>
      </c>
      <c r="I451" s="39">
        <f>'[2]BRES 2009-15 (WFJ)'!H452</f>
        <v>25786.835755345495</v>
      </c>
      <c r="J451" s="39">
        <f>'[2]BRES 2009-15 (WFJ)'!I452</f>
        <v>26540.444419324242</v>
      </c>
      <c r="K451" s="39">
        <f>'[2]BRES 2009-15 (WFJ)'!J452</f>
        <v>25633.424171595121</v>
      </c>
      <c r="L451" s="39">
        <f>'[2]BRES 2009-15 (WFJ)'!K452</f>
        <v>24575.151045788272</v>
      </c>
      <c r="M451" s="39">
        <f>'[2]BRES 2009-15 (WFJ)'!L452</f>
        <v>24424.009719357411</v>
      </c>
      <c r="N451" s="39">
        <f>'[2]BRES 2009-15 (WFJ)'!M452</f>
        <v>24028.122138813422</v>
      </c>
      <c r="O451" s="39">
        <f>'[2]BRES 2009-15 (WFJ)'!N452</f>
        <v>22794.649690988237</v>
      </c>
      <c r="P451" s="39">
        <f>'[2]BRES 2009-15 (WFJ)'!O452</f>
        <v>27149.666559399669</v>
      </c>
      <c r="Q451" s="39">
        <f>'[2]BRES 2009-15 (WFJ)'!P452</f>
        <v>21241.148325358856</v>
      </c>
      <c r="R451" s="39">
        <f>'[2]BRES 2009-15 (WFJ)'!Q452</f>
        <v>21876.926194415748</v>
      </c>
      <c r="S451" s="39">
        <f>'[2]BRES 2009-15 (WFJ)'!R452</f>
        <v>19730.179162758646</v>
      </c>
      <c r="T451" s="39">
        <f>'[2]BRES 2009-15 (WFJ)'!S452</f>
        <v>19230.032035619264</v>
      </c>
      <c r="U451" s="39">
        <f>'[2]BRES 2009-15 (WFJ)'!T452</f>
        <v>19541.859588316223</v>
      </c>
      <c r="V451" s="39">
        <f>'[2]BRES 2009-15 (WFJ)'!U452</f>
        <v>20488.961644687504</v>
      </c>
    </row>
    <row r="452" spans="1:22" x14ac:dyDescent="0.35">
      <c r="A452" s="40">
        <v>5819</v>
      </c>
      <c r="B452" s="40">
        <f>VLOOKUP($A452,'SIC lookup'!$A:$D,2,FALSE)</f>
        <v>581</v>
      </c>
      <c r="C452" s="40">
        <f>VLOOKUP($A452,'SIC lookup'!$A:$D,3,FALSE)</f>
        <v>58</v>
      </c>
      <c r="D452" s="40" t="str">
        <f>VLOOKUP($A452,'SIC lookup'!$A:$D,4,FALSE)</f>
        <v>J</v>
      </c>
      <c r="E452" s="39">
        <f>'[2]BRES 2009-15 (WFJ)'!D453</f>
        <v>3207.6466457101774</v>
      </c>
      <c r="F452" s="39">
        <f>'[2]BRES 2009-15 (WFJ)'!E453</f>
        <v>4020.7540468960497</v>
      </c>
      <c r="G452" s="39">
        <f>'[2]BRES 2009-15 (WFJ)'!F453</f>
        <v>4195.7540154442504</v>
      </c>
      <c r="H452" s="39">
        <f>'[2]BRES 2009-15 (WFJ)'!G453</f>
        <v>4850.9993891601152</v>
      </c>
      <c r="I452" s="39">
        <f>'[2]BRES 2009-15 (WFJ)'!H453</f>
        <v>5089.2569839512216</v>
      </c>
      <c r="J452" s="39">
        <f>'[2]BRES 2009-15 (WFJ)'!I453</f>
        <v>5224.7845203979723</v>
      </c>
      <c r="K452" s="39">
        <f>'[2]BRES 2009-15 (WFJ)'!J453</f>
        <v>5070.8519466817388</v>
      </c>
      <c r="L452" s="39">
        <f>'[2]BRES 2009-15 (WFJ)'!K453</f>
        <v>5025.627350627582</v>
      </c>
      <c r="M452" s="39">
        <f>'[2]BRES 2009-15 (WFJ)'!L453</f>
        <v>5465.0102129445595</v>
      </c>
      <c r="N452" s="39">
        <f>'[2]BRES 2009-15 (WFJ)'!M453</f>
        <v>5822.0496144808867</v>
      </c>
      <c r="O452" s="39">
        <f>'[2]BRES 2009-15 (WFJ)'!N453</f>
        <v>5758.397870616599</v>
      </c>
      <c r="P452" s="39">
        <f>'[2]BRES 2009-15 (WFJ)'!O453</f>
        <v>7877.4237776697482</v>
      </c>
      <c r="Q452" s="39">
        <f>'[2]BRES 2009-15 (WFJ)'!P453</f>
        <v>4590.4306220095696</v>
      </c>
      <c r="R452" s="39">
        <f>'[2]BRES 2009-15 (WFJ)'!Q453</f>
        <v>4801.3441081380852</v>
      </c>
      <c r="S452" s="39">
        <f>'[2]BRES 2009-15 (WFJ)'!R453</f>
        <v>6089.5239553624415</v>
      </c>
      <c r="T452" s="39">
        <f>'[2]BRES 2009-15 (WFJ)'!S453</f>
        <v>5512.5563338220118</v>
      </c>
      <c r="U452" s="39">
        <f>'[2]BRES 2009-15 (WFJ)'!T453</f>
        <v>5418.2678061170491</v>
      </c>
      <c r="V452" s="39">
        <f>'[2]BRES 2009-15 (WFJ)'!U453</f>
        <v>5677.9763320103157</v>
      </c>
    </row>
    <row r="453" spans="1:22" x14ac:dyDescent="0.35">
      <c r="A453" s="40">
        <v>5821</v>
      </c>
      <c r="B453" s="40">
        <f>VLOOKUP($A453,'SIC lookup'!$A:$D,2,FALSE)</f>
        <v>582</v>
      </c>
      <c r="C453" s="40">
        <f>VLOOKUP($A453,'SIC lookup'!$A:$D,3,FALSE)</f>
        <v>58</v>
      </c>
      <c r="D453" s="40" t="str">
        <f>VLOOKUP($A453,'SIC lookup'!$A:$D,4,FALSE)</f>
        <v>J</v>
      </c>
      <c r="E453" s="39">
        <f>'[2]BRES 2009-15 (WFJ)'!D454</f>
        <v>182.38656130393721</v>
      </c>
      <c r="F453" s="39">
        <f>'[2]BRES 2009-15 (WFJ)'!E454</f>
        <v>203.71111917811328</v>
      </c>
      <c r="G453" s="39">
        <f>'[2]BRES 2009-15 (WFJ)'!F454</f>
        <v>242.19472812359186</v>
      </c>
      <c r="H453" s="39">
        <f>'[2]BRES 2009-15 (WFJ)'!G454</f>
        <v>261.64784449197998</v>
      </c>
      <c r="I453" s="39">
        <f>'[2]BRES 2009-15 (WFJ)'!H454</f>
        <v>254.94911397357035</v>
      </c>
      <c r="J453" s="39">
        <f>'[2]BRES 2009-15 (WFJ)'!I454</f>
        <v>316.46295855864719</v>
      </c>
      <c r="K453" s="39">
        <f>'[2]BRES 2009-15 (WFJ)'!J454</f>
        <v>298.07683034967914</v>
      </c>
      <c r="L453" s="39">
        <f>'[2]BRES 2009-15 (WFJ)'!K454</f>
        <v>315.26755272330718</v>
      </c>
      <c r="M453" s="39">
        <f>'[2]BRES 2009-15 (WFJ)'!L454</f>
        <v>270.86694943603112</v>
      </c>
      <c r="N453" s="39">
        <f>'[2]BRES 2009-15 (WFJ)'!M454</f>
        <v>169.300462388379</v>
      </c>
      <c r="O453" s="39">
        <f>'[2]BRES 2009-15 (WFJ)'!N454</f>
        <v>360.20192619886092</v>
      </c>
      <c r="P453" s="39">
        <f>'[2]BRES 2009-15 (WFJ)'!O454</f>
        <v>570.7825241521914</v>
      </c>
      <c r="Q453" s="39">
        <f>'[2]BRES 2009-15 (WFJ)'!P454</f>
        <v>432.53588516746407</v>
      </c>
      <c r="R453" s="39">
        <f>'[2]BRES 2009-15 (WFJ)'!Q454</f>
        <v>435.95146462384167</v>
      </c>
      <c r="S453" s="39">
        <f>'[2]BRES 2009-15 (WFJ)'!R454</f>
        <v>648.2527164723823</v>
      </c>
      <c r="T453" s="39">
        <f>'[2]BRES 2009-15 (WFJ)'!S454</f>
        <v>577.7135255470489</v>
      </c>
      <c r="U453" s="39">
        <f>'[2]BRES 2009-15 (WFJ)'!T454</f>
        <v>631.17790242353692</v>
      </c>
      <c r="V453" s="39">
        <f>'[2]BRES 2009-15 (WFJ)'!U454</f>
        <v>505.39571634993501</v>
      </c>
    </row>
    <row r="454" spans="1:22" x14ac:dyDescent="0.35">
      <c r="A454" s="40">
        <v>5829</v>
      </c>
      <c r="B454" s="40">
        <f>VLOOKUP($A454,'SIC lookup'!$A:$D,2,FALSE)</f>
        <v>582</v>
      </c>
      <c r="C454" s="40">
        <f>VLOOKUP($A454,'SIC lookup'!$A:$D,3,FALSE)</f>
        <v>58</v>
      </c>
      <c r="D454" s="40" t="str">
        <f>VLOOKUP($A454,'SIC lookup'!$A:$D,4,FALSE)</f>
        <v>J</v>
      </c>
      <c r="E454" s="39">
        <f>'[2]BRES 2009-15 (WFJ)'!D455</f>
        <v>1394.2592918755302</v>
      </c>
      <c r="F454" s="39">
        <f>'[2]BRES 2009-15 (WFJ)'!E455</f>
        <v>1557.4763271772406</v>
      </c>
      <c r="G454" s="39">
        <f>'[2]BRES 2009-15 (WFJ)'!F455</f>
        <v>1851.0024477492109</v>
      </c>
      <c r="H454" s="39">
        <f>'[2]BRES 2009-15 (WFJ)'!G455</f>
        <v>2000.2839676034896</v>
      </c>
      <c r="I454" s="39">
        <f>'[2]BRES 2009-15 (WFJ)'!H455</f>
        <v>1949.5082252717409</v>
      </c>
      <c r="J454" s="39">
        <f>'[2]BRES 2009-15 (WFJ)'!I455</f>
        <v>2417.9615539402703</v>
      </c>
      <c r="K454" s="39">
        <f>'[2]BRES 2009-15 (WFJ)'!J455</f>
        <v>2278.077636773387</v>
      </c>
      <c r="L454" s="39">
        <f>'[2]BRES 2009-15 (WFJ)'!K455</f>
        <v>2409.4571687122093</v>
      </c>
      <c r="M454" s="39">
        <f>'[2]BRES 2009-15 (WFJ)'!L455</f>
        <v>2071.4170538397893</v>
      </c>
      <c r="N454" s="39">
        <f>'[2]BRES 2009-15 (WFJ)'!M455</f>
        <v>1973.5399527278691</v>
      </c>
      <c r="O454" s="39">
        <f>'[2]BRES 2009-15 (WFJ)'!N455</f>
        <v>2007.5222631196457</v>
      </c>
      <c r="P454" s="39">
        <f>'[2]BRES 2009-15 (WFJ)'!O455</f>
        <v>2964.3194593743365</v>
      </c>
      <c r="Q454" s="39">
        <f>'[2]BRES 2009-15 (WFJ)'!P455</f>
        <v>2131.1004784688994</v>
      </c>
      <c r="R454" s="39">
        <f>'[2]BRES 2009-15 (WFJ)'!Q455</f>
        <v>2472.6775206979246</v>
      </c>
      <c r="S454" s="39">
        <f>'[2]BRES 2009-15 (WFJ)'!R455</f>
        <v>2820.9122115243508</v>
      </c>
      <c r="T454" s="39">
        <f>'[2]BRES 2009-15 (WFJ)'!S455</f>
        <v>2785.5106694901451</v>
      </c>
      <c r="U454" s="39">
        <f>'[2]BRES 2009-15 (WFJ)'!T455</f>
        <v>3443.8644300984229</v>
      </c>
      <c r="V454" s="39">
        <f>'[2]BRES 2009-15 (WFJ)'!U455</f>
        <v>3525.8079856601976</v>
      </c>
    </row>
    <row r="455" spans="1:22" x14ac:dyDescent="0.35">
      <c r="A455" s="40">
        <v>5911</v>
      </c>
      <c r="B455" s="40">
        <f>VLOOKUP($A455,'SIC lookup'!$A:$D,2,FALSE)</f>
        <v>591</v>
      </c>
      <c r="C455" s="40">
        <f>VLOOKUP($A455,'SIC lookup'!$A:$D,3,FALSE)</f>
        <v>59</v>
      </c>
      <c r="D455" s="40" t="str">
        <f>VLOOKUP($A455,'SIC lookup'!$A:$D,4,FALSE)</f>
        <v>J</v>
      </c>
      <c r="E455" s="39">
        <f>'[2]BRES 2009-15 (WFJ)'!D456</f>
        <v>24454.928608931124</v>
      </c>
      <c r="F455" s="39">
        <f>'[2]BRES 2009-15 (WFJ)'!E456</f>
        <v>27768.515439591363</v>
      </c>
      <c r="G455" s="39">
        <f>'[2]BRES 2009-15 (WFJ)'!F456</f>
        <v>27402.995726062411</v>
      </c>
      <c r="H455" s="39">
        <f>'[2]BRES 2009-15 (WFJ)'!G456</f>
        <v>33150.653690506246</v>
      </c>
      <c r="I455" s="39">
        <f>'[2]BRES 2009-15 (WFJ)'!H456</f>
        <v>33426.506036470157</v>
      </c>
      <c r="J455" s="39">
        <f>'[2]BRES 2009-15 (WFJ)'!I456</f>
        <v>32275.629196074555</v>
      </c>
      <c r="K455" s="39">
        <f>'[2]BRES 2009-15 (WFJ)'!J456</f>
        <v>32239.508680531675</v>
      </c>
      <c r="L455" s="39">
        <f>'[2]BRES 2009-15 (WFJ)'!K456</f>
        <v>32214.122206942553</v>
      </c>
      <c r="M455" s="39">
        <f>'[2]BRES 2009-15 (WFJ)'!L456</f>
        <v>29675.069860173753</v>
      </c>
      <c r="N455" s="39">
        <f>'[2]BRES 2009-15 (WFJ)'!M456</f>
        <v>32657.055392130515</v>
      </c>
      <c r="O455" s="39">
        <f>'[2]BRES 2009-15 (WFJ)'!N456</f>
        <v>33144.451083937602</v>
      </c>
      <c r="P455" s="39">
        <f>'[2]BRES 2009-15 (WFJ)'!O456</f>
        <v>30637.89771521297</v>
      </c>
      <c r="Q455" s="39">
        <f>'[2]BRES 2009-15 (WFJ)'!P456</f>
        <v>26544.497607655499</v>
      </c>
      <c r="R455" s="39">
        <f>'[2]BRES 2009-15 (WFJ)'!Q456</f>
        <v>33727.948368695776</v>
      </c>
      <c r="S455" s="39">
        <f>'[2]BRES 2009-15 (WFJ)'!R456</f>
        <v>27674.313624153798</v>
      </c>
      <c r="T455" s="39">
        <f>'[2]BRES 2009-15 (WFJ)'!S456</f>
        <v>30083.71341695173</v>
      </c>
      <c r="U455" s="39">
        <f>'[2]BRES 2009-15 (WFJ)'!T456</f>
        <v>35404.149248597736</v>
      </c>
      <c r="V455" s="39">
        <f>'[2]BRES 2009-15 (WFJ)'!U456</f>
        <v>30843.094397600275</v>
      </c>
    </row>
    <row r="456" spans="1:22" x14ac:dyDescent="0.35">
      <c r="A456" s="40">
        <v>5912</v>
      </c>
      <c r="B456" s="40">
        <f>VLOOKUP($A456,'SIC lookup'!$A:$D,2,FALSE)</f>
        <v>591</v>
      </c>
      <c r="C456" s="40">
        <f>VLOOKUP($A456,'SIC lookup'!$A:$D,3,FALSE)</f>
        <v>59</v>
      </c>
      <c r="D456" s="40" t="str">
        <f>VLOOKUP($A456,'SIC lookup'!$A:$D,4,FALSE)</f>
        <v>J</v>
      </c>
      <c r="E456" s="39">
        <f>'[2]BRES 2009-15 (WFJ)'!D457</f>
        <v>4688.357262206393</v>
      </c>
      <c r="F456" s="39">
        <f>'[2]BRES 2009-15 (WFJ)'!E457</f>
        <v>5545.7865585645895</v>
      </c>
      <c r="G456" s="39">
        <f>'[2]BRES 2009-15 (WFJ)'!F457</f>
        <v>5405.2053872233</v>
      </c>
      <c r="H456" s="39">
        <f>'[2]BRES 2009-15 (WFJ)'!G457</f>
        <v>6680.1947468705966</v>
      </c>
      <c r="I456" s="39">
        <f>'[2]BRES 2009-15 (WFJ)'!H457</f>
        <v>6523.3526038451128</v>
      </c>
      <c r="J456" s="39">
        <f>'[2]BRES 2009-15 (WFJ)'!I457</f>
        <v>6748.7164739109157</v>
      </c>
      <c r="K456" s="39">
        <f>'[2]BRES 2009-15 (WFJ)'!J457</f>
        <v>6944.1484242382739</v>
      </c>
      <c r="L456" s="39">
        <f>'[2]BRES 2009-15 (WFJ)'!K457</f>
        <v>7042.1220745556493</v>
      </c>
      <c r="M456" s="39">
        <f>'[2]BRES 2009-15 (WFJ)'!L457</f>
        <v>6769.3018642811721</v>
      </c>
      <c r="N456" s="39">
        <f>'[2]BRES 2009-15 (WFJ)'!M457</f>
        <v>8227.7357065360957</v>
      </c>
      <c r="O456" s="39">
        <f>'[2]BRES 2009-15 (WFJ)'!N457</f>
        <v>6951.9401201315486</v>
      </c>
      <c r="P456" s="39">
        <f>'[2]BRES 2009-15 (WFJ)'!O457</f>
        <v>7403.5076307915624</v>
      </c>
      <c r="Q456" s="39">
        <f>'[2]BRES 2009-15 (WFJ)'!P457</f>
        <v>6063.1578947368416</v>
      </c>
      <c r="R456" s="39">
        <f>'[2]BRES 2009-15 (WFJ)'!Q457</f>
        <v>9243.1507162380822</v>
      </c>
      <c r="S456" s="39">
        <f>'[2]BRES 2009-15 (WFJ)'!R457</f>
        <v>8098.0944815573384</v>
      </c>
      <c r="T456" s="39">
        <f>'[2]BRES 2009-15 (WFJ)'!S457</f>
        <v>8424.9063365368947</v>
      </c>
      <c r="U456" s="39">
        <f>'[2]BRES 2009-15 (WFJ)'!T457</f>
        <v>8514.9843898825275</v>
      </c>
      <c r="V456" s="39">
        <f>'[2]BRES 2009-15 (WFJ)'!U457</f>
        <v>8861.8696614416622</v>
      </c>
    </row>
    <row r="457" spans="1:22" x14ac:dyDescent="0.35">
      <c r="A457" s="40">
        <v>5913</v>
      </c>
      <c r="B457" s="40">
        <f>VLOOKUP($A457,'SIC lookup'!$A:$D,2,FALSE)</f>
        <v>591</v>
      </c>
      <c r="C457" s="40">
        <f>VLOOKUP($A457,'SIC lookup'!$A:$D,3,FALSE)</f>
        <v>59</v>
      </c>
      <c r="D457" s="40" t="str">
        <f>VLOOKUP($A457,'SIC lookup'!$A:$D,4,FALSE)</f>
        <v>J</v>
      </c>
      <c r="E457" s="39">
        <f>'[2]BRES 2009-15 (WFJ)'!D458</f>
        <v>3496.5588327091946</v>
      </c>
      <c r="F457" s="39">
        <f>'[2]BRES 2009-15 (WFJ)'!E458</f>
        <v>4054.9448562978414</v>
      </c>
      <c r="G457" s="39">
        <f>'[2]BRES 2009-15 (WFJ)'!F458</f>
        <v>3546.5648279495181</v>
      </c>
      <c r="H457" s="39">
        <f>'[2]BRES 2009-15 (WFJ)'!G458</f>
        <v>3622.8515729275045</v>
      </c>
      <c r="I457" s="39">
        <f>'[2]BRES 2009-15 (WFJ)'!H458</f>
        <v>3908.7824881656547</v>
      </c>
      <c r="J457" s="39">
        <f>'[2]BRES 2009-15 (WFJ)'!I458</f>
        <v>3708.0872427647082</v>
      </c>
      <c r="K457" s="39">
        <f>'[2]BRES 2009-15 (WFJ)'!J458</f>
        <v>4435.9644281027586</v>
      </c>
      <c r="L457" s="39">
        <f>'[2]BRES 2009-15 (WFJ)'!K458</f>
        <v>4190.8940715573253</v>
      </c>
      <c r="M457" s="39">
        <f>'[2]BRES 2009-15 (WFJ)'!L458</f>
        <v>3716.589930404768</v>
      </c>
      <c r="N457" s="39">
        <f>'[2]BRES 2009-15 (WFJ)'!M458</f>
        <v>4486.7831484727931</v>
      </c>
      <c r="O457" s="39">
        <f>'[2]BRES 2009-15 (WFJ)'!N458</f>
        <v>4488.8723884594956</v>
      </c>
      <c r="P457" s="39">
        <f>'[2]BRES 2009-15 (WFJ)'!O458</f>
        <v>4621.4636125242205</v>
      </c>
      <c r="Q457" s="39">
        <f>'[2]BRES 2009-15 (WFJ)'!P458</f>
        <v>4123.4449760765547</v>
      </c>
      <c r="R457" s="39">
        <f>'[2]BRES 2009-15 (WFJ)'!Q458</f>
        <v>4539.773229363781</v>
      </c>
      <c r="S457" s="39">
        <f>'[2]BRES 2009-15 (WFJ)'!R458</f>
        <v>2617.3203427572435</v>
      </c>
      <c r="T457" s="39">
        <f>'[2]BRES 2009-15 (WFJ)'!S458</f>
        <v>4483.9686159526518</v>
      </c>
      <c r="U457" s="39">
        <f>'[2]BRES 2009-15 (WFJ)'!T458</f>
        <v>4450.7904275584724</v>
      </c>
      <c r="V457" s="39">
        <f>'[2]BRES 2009-15 (WFJ)'!U458</f>
        <v>4657.2165419859894</v>
      </c>
    </row>
    <row r="458" spans="1:22" x14ac:dyDescent="0.35">
      <c r="A458" s="40">
        <v>5914</v>
      </c>
      <c r="B458" s="40">
        <f>VLOOKUP($A458,'SIC lookup'!$A:$D,2,FALSE)</f>
        <v>591</v>
      </c>
      <c r="C458" s="40">
        <f>VLOOKUP($A458,'SIC lookup'!$A:$D,3,FALSE)</f>
        <v>59</v>
      </c>
      <c r="D458" s="40" t="str">
        <f>VLOOKUP($A458,'SIC lookup'!$A:$D,4,FALSE)</f>
        <v>J</v>
      </c>
      <c r="E458" s="39">
        <f>'[2]BRES 2009-15 (WFJ)'!D459</f>
        <v>6427.7298143578982</v>
      </c>
      <c r="F458" s="39">
        <f>'[2]BRES 2009-15 (WFJ)'!E459</f>
        <v>6340.4721340363931</v>
      </c>
      <c r="G458" s="39">
        <f>'[2]BRES 2009-15 (WFJ)'!F459</f>
        <v>3502.6437821380673</v>
      </c>
      <c r="H458" s="39">
        <f>'[2]BRES 2009-15 (WFJ)'!G459</f>
        <v>4447.4717234869186</v>
      </c>
      <c r="I458" s="39">
        <f>'[2]BRES 2009-15 (WFJ)'!H459</f>
        <v>4519.2885881480779</v>
      </c>
      <c r="J458" s="39">
        <f>'[2]BRES 2009-15 (WFJ)'!I459</f>
        <v>3378.8337511221553</v>
      </c>
      <c r="K458" s="39">
        <f>'[2]BRES 2009-15 (WFJ)'!J459</f>
        <v>3705.9443696143971</v>
      </c>
      <c r="L458" s="39">
        <f>'[2]BRES 2009-15 (WFJ)'!K459</f>
        <v>3569.1953239956524</v>
      </c>
      <c r="M458" s="39">
        <f>'[2]BRES 2009-15 (WFJ)'!L459</f>
        <v>3470.5871579933723</v>
      </c>
      <c r="N458" s="39">
        <f>'[2]BRES 2009-15 (WFJ)'!M459</f>
        <v>3596.1766865525697</v>
      </c>
      <c r="O458" s="39">
        <f>'[2]BRES 2009-15 (WFJ)'!N459</f>
        <v>3834.427429389169</v>
      </c>
      <c r="P458" s="39">
        <f>'[2]BRES 2009-15 (WFJ)'!O459</f>
        <v>3711.1279809384268</v>
      </c>
      <c r="Q458" s="39">
        <f>'[2]BRES 2009-15 (WFJ)'!P459</f>
        <v>3132.0574162679427</v>
      </c>
      <c r="R458" s="39">
        <f>'[2]BRES 2009-15 (WFJ)'!Q459</f>
        <v>3366.1331066236403</v>
      </c>
      <c r="S458" s="39">
        <f>'[2]BRES 2009-15 (WFJ)'!R459</f>
        <v>3498.5388792118883</v>
      </c>
      <c r="T458" s="39">
        <f>'[2]BRES 2009-15 (WFJ)'!S459</f>
        <v>3586.1839604713036</v>
      </c>
      <c r="U458" s="39">
        <f>'[2]BRES 2009-15 (WFJ)'!T459</f>
        <v>3584.8932426711822</v>
      </c>
      <c r="V458" s="39">
        <f>'[2]BRES 2009-15 (WFJ)'!U459</f>
        <v>3719.1941177546505</v>
      </c>
    </row>
    <row r="459" spans="1:22" x14ac:dyDescent="0.35">
      <c r="A459" s="40">
        <v>5920</v>
      </c>
      <c r="B459" s="40">
        <f>VLOOKUP($A459,'SIC lookup'!$A:$D,2,FALSE)</f>
        <v>592</v>
      </c>
      <c r="C459" s="40">
        <f>VLOOKUP($A459,'SIC lookup'!$A:$D,3,FALSE)</f>
        <v>59</v>
      </c>
      <c r="D459" s="40" t="str">
        <f>VLOOKUP($A459,'SIC lookup'!$A:$D,4,FALSE)</f>
        <v>J</v>
      </c>
      <c r="E459" s="39">
        <f>'[2]BRES 2009-15 (WFJ)'!D460</f>
        <v>2471.0756991642088</v>
      </c>
      <c r="F459" s="39">
        <f>'[2]BRES 2009-15 (WFJ)'!E460</f>
        <v>3291.1691146771705</v>
      </c>
      <c r="G459" s="39">
        <f>'[2]BRES 2009-15 (WFJ)'!F460</f>
        <v>3074.5266095208144</v>
      </c>
      <c r="H459" s="39">
        <f>'[2]BRES 2009-15 (WFJ)'!G460</f>
        <v>3399.5243121972239</v>
      </c>
      <c r="I459" s="39">
        <f>'[2]BRES 2009-15 (WFJ)'!H460</f>
        <v>3699.155945961108</v>
      </c>
      <c r="J459" s="39">
        <f>'[2]BRES 2009-15 (WFJ)'!I460</f>
        <v>3560.9489464786102</v>
      </c>
      <c r="K459" s="39">
        <f>'[2]BRES 2009-15 (WFJ)'!J460</f>
        <v>3747.8665101270722</v>
      </c>
      <c r="L459" s="39">
        <f>'[2]BRES 2009-15 (WFJ)'!K460</f>
        <v>4033.7695117659509</v>
      </c>
      <c r="M459" s="39">
        <f>'[2]BRES 2009-15 (WFJ)'!L460</f>
        <v>3819.4924404313033</v>
      </c>
      <c r="N459" s="39">
        <f>'[2]BRES 2009-15 (WFJ)'!M460</f>
        <v>3630.7529009613991</v>
      </c>
      <c r="O459" s="39">
        <f>'[2]BRES 2009-15 (WFJ)'!N460</f>
        <v>4411.969191616432</v>
      </c>
      <c r="P459" s="39">
        <f>'[2]BRES 2009-15 (WFJ)'!O460</f>
        <v>3762.1651044483856</v>
      </c>
      <c r="Q459" s="39">
        <f>'[2]BRES 2009-15 (WFJ)'!P460</f>
        <v>3133.014354066986</v>
      </c>
      <c r="R459" s="39">
        <f>'[2]BRES 2009-15 (WFJ)'!Q460</f>
        <v>5114.837296182197</v>
      </c>
      <c r="S459" s="39">
        <f>'[2]BRES 2009-15 (WFJ)'!R460</f>
        <v>4188.3202853332823</v>
      </c>
      <c r="T459" s="39">
        <f>'[2]BRES 2009-15 (WFJ)'!S460</f>
        <v>5778.1261877613069</v>
      </c>
      <c r="U459" s="39">
        <f>'[2]BRES 2009-15 (WFJ)'!T460</f>
        <v>5625.3730553497726</v>
      </c>
      <c r="V459" s="39">
        <f>'[2]BRES 2009-15 (WFJ)'!U460</f>
        <v>5679.9700034752068</v>
      </c>
    </row>
    <row r="460" spans="1:22" x14ac:dyDescent="0.35">
      <c r="A460" s="40">
        <v>6010</v>
      </c>
      <c r="B460" s="40">
        <f>VLOOKUP($A460,'SIC lookup'!$A:$D,2,FALSE)</f>
        <v>601</v>
      </c>
      <c r="C460" s="40">
        <f>VLOOKUP($A460,'SIC lookup'!$A:$D,3,FALSE)</f>
        <v>60</v>
      </c>
      <c r="D460" s="40" t="str">
        <f>VLOOKUP($A460,'SIC lookup'!$A:$D,4,FALSE)</f>
        <v>J</v>
      </c>
      <c r="E460" s="39">
        <f>'[2]BRES 2009-15 (WFJ)'!D461</f>
        <v>2645.6074754515953</v>
      </c>
      <c r="F460" s="39">
        <f>'[2]BRES 2009-15 (WFJ)'!E461</f>
        <v>2964.6063707025614</v>
      </c>
      <c r="G460" s="39">
        <f>'[2]BRES 2009-15 (WFJ)'!F461</f>
        <v>2937.6773868081555</v>
      </c>
      <c r="H460" s="39">
        <f>'[2]BRES 2009-15 (WFJ)'!G461</f>
        <v>3528.3192645416943</v>
      </c>
      <c r="I460" s="39">
        <f>'[2]BRES 2009-15 (WFJ)'!H461</f>
        <v>3595.2931074369153</v>
      </c>
      <c r="J460" s="39">
        <f>'[2]BRES 2009-15 (WFJ)'!I461</f>
        <v>3391.8720936860705</v>
      </c>
      <c r="K460" s="39">
        <f>'[2]BRES 2009-15 (WFJ)'!J461</f>
        <v>3352.0452350064143</v>
      </c>
      <c r="L460" s="39">
        <f>'[2]BRES 2009-15 (WFJ)'!K461</f>
        <v>3331.1211320803163</v>
      </c>
      <c r="M460" s="39">
        <f>'[2]BRES 2009-15 (WFJ)'!L461</f>
        <v>3018.7500982852516</v>
      </c>
      <c r="N460" s="39">
        <f>'[2]BRES 2009-15 (WFJ)'!M461</f>
        <v>3291.8697378024704</v>
      </c>
      <c r="O460" s="39">
        <f>'[2]BRES 2009-15 (WFJ)'!N461</f>
        <v>3362.5339608884565</v>
      </c>
      <c r="P460" s="39">
        <f>'[2]BRES 2009-15 (WFJ)'!O461</f>
        <v>3638.2178044956277</v>
      </c>
      <c r="Q460" s="39">
        <f>'[2]BRES 2009-15 (WFJ)'!P461</f>
        <v>3635.4066985645932</v>
      </c>
      <c r="R460" s="39">
        <f>'[2]BRES 2009-15 (WFJ)'!Q461</f>
        <v>3629.6633178232214</v>
      </c>
      <c r="S460" s="39">
        <f>'[2]BRES 2009-15 (WFJ)'!R461</f>
        <v>6036.85342214906</v>
      </c>
      <c r="T460" s="39">
        <f>'[2]BRES 2009-15 (WFJ)'!S461</f>
        <v>7386.409295759353</v>
      </c>
      <c r="U460" s="39">
        <f>'[2]BRES 2009-15 (WFJ)'!T461</f>
        <v>7160.9105460895325</v>
      </c>
      <c r="V460" s="39">
        <f>'[2]BRES 2009-15 (WFJ)'!U461</f>
        <v>7245.0021034148485</v>
      </c>
    </row>
    <row r="461" spans="1:22" x14ac:dyDescent="0.35">
      <c r="A461" s="40">
        <v>6020</v>
      </c>
      <c r="B461" s="40">
        <f>VLOOKUP($A461,'SIC lookup'!$A:$D,2,FALSE)</f>
        <v>602</v>
      </c>
      <c r="C461" s="40">
        <f>VLOOKUP($A461,'SIC lookup'!$A:$D,3,FALSE)</f>
        <v>60</v>
      </c>
      <c r="D461" s="40" t="str">
        <f>VLOOKUP($A461,'SIC lookup'!$A:$D,4,FALSE)</f>
        <v>J</v>
      </c>
      <c r="E461" s="39">
        <f>'[2]BRES 2009-15 (WFJ)'!D462</f>
        <v>9940.0812006720753</v>
      </c>
      <c r="F461" s="39">
        <f>'[2]BRES 2009-15 (WFJ)'!E462</f>
        <v>11132.691777765916</v>
      </c>
      <c r="G461" s="39">
        <f>'[2]BRES 2009-15 (WFJ)'!F462</f>
        <v>11036.999263826581</v>
      </c>
      <c r="H461" s="39">
        <f>'[2]BRES 2009-15 (WFJ)'!G462</f>
        <v>13234.727254290467</v>
      </c>
      <c r="I461" s="39">
        <f>'[2]BRES 2009-15 (WFJ)'!H462</f>
        <v>13486.420595018872</v>
      </c>
      <c r="J461" s="39">
        <f>'[2]BRES 2009-15 (WFJ)'!I462</f>
        <v>12723.973653862988</v>
      </c>
      <c r="K461" s="39">
        <f>'[2]BRES 2009-15 (WFJ)'!J462</f>
        <v>12570.415737384668</v>
      </c>
      <c r="L461" s="39">
        <f>'[2]BRES 2009-15 (WFJ)'!K462</f>
        <v>12493.011206646754</v>
      </c>
      <c r="M461" s="39">
        <f>'[2]BRES 2009-15 (WFJ)'!L462</f>
        <v>11327.247217402732</v>
      </c>
      <c r="N461" s="39">
        <f>'[2]BRES 2009-15 (WFJ)'!M462</f>
        <v>11223.546328301485</v>
      </c>
      <c r="O461" s="39">
        <f>'[2]BRES 2009-15 (WFJ)'!N462</f>
        <v>13761.631135069081</v>
      </c>
      <c r="P461" s="39">
        <f>'[2]BRES 2009-15 (WFJ)'!O462</f>
        <v>13216.531841180942</v>
      </c>
      <c r="Q461" s="39">
        <f>'[2]BRES 2009-15 (WFJ)'!P462</f>
        <v>14136.842105263157</v>
      </c>
      <c r="R461" s="39">
        <f>'[2]BRES 2009-15 (WFJ)'!Q462</f>
        <v>14298.22837344937</v>
      </c>
      <c r="S461" s="39">
        <f>'[2]BRES 2009-15 (WFJ)'!R462</f>
        <v>21230.27646447052</v>
      </c>
      <c r="T461" s="39">
        <f>'[2]BRES 2009-15 (WFJ)'!S462</f>
        <v>23411.766302872347</v>
      </c>
      <c r="U461" s="39">
        <f>'[2]BRES 2009-15 (WFJ)'!T462</f>
        <v>19878.159064451265</v>
      </c>
      <c r="V461" s="39">
        <f>'[2]BRES 2009-15 (WFJ)'!U462</f>
        <v>20051.350758143875</v>
      </c>
    </row>
    <row r="462" spans="1:22" x14ac:dyDescent="0.35">
      <c r="A462" s="40">
        <v>6110</v>
      </c>
      <c r="B462" s="40">
        <f>VLOOKUP($A462,'SIC lookup'!$A:$D,2,FALSE)</f>
        <v>611</v>
      </c>
      <c r="C462" s="40">
        <f>VLOOKUP($A462,'SIC lookup'!$A:$D,3,FALSE)</f>
        <v>61</v>
      </c>
      <c r="D462" s="40" t="str">
        <f>VLOOKUP($A462,'SIC lookup'!$A:$D,4,FALSE)</f>
        <v>J</v>
      </c>
      <c r="E462" s="39">
        <f>'[2]BRES 2009-15 (WFJ)'!D463</f>
        <v>1514.1555400701272</v>
      </c>
      <c r="F462" s="39">
        <f>'[2]BRES 2009-15 (WFJ)'!E463</f>
        <v>1565.576864637582</v>
      </c>
      <c r="G462" s="39">
        <f>'[2]BRES 2009-15 (WFJ)'!F463</f>
        <v>1671.4218407395217</v>
      </c>
      <c r="H462" s="39">
        <f>'[2]BRES 2009-15 (WFJ)'!G463</f>
        <v>1535.6577662193731</v>
      </c>
      <c r="I462" s="39">
        <f>'[2]BRES 2009-15 (WFJ)'!H463</f>
        <v>1575.2952096660661</v>
      </c>
      <c r="J462" s="39">
        <f>'[2]BRES 2009-15 (WFJ)'!I463</f>
        <v>1499.6994425672519</v>
      </c>
      <c r="K462" s="39">
        <f>'[2]BRES 2009-15 (WFJ)'!J463</f>
        <v>1390.2393489622089</v>
      </c>
      <c r="L462" s="39">
        <f>'[2]BRES 2009-15 (WFJ)'!K463</f>
        <v>1405.0470721008599</v>
      </c>
      <c r="M462" s="39">
        <f>'[2]BRES 2009-15 (WFJ)'!L463</f>
        <v>1400.4025703600621</v>
      </c>
      <c r="N462" s="39">
        <f>'[2]BRES 2009-15 (WFJ)'!M463</f>
        <v>1361.339646492142</v>
      </c>
      <c r="O462" s="39">
        <f>'[2]BRES 2009-15 (WFJ)'!N463</f>
        <v>1322.8923430880675</v>
      </c>
      <c r="P462" s="39">
        <f>'[2]BRES 2009-15 (WFJ)'!O463</f>
        <v>1099.9020903370695</v>
      </c>
      <c r="Q462" s="39">
        <f>'[2]BRES 2009-15 (WFJ)'!P463</f>
        <v>898.56459330143537</v>
      </c>
      <c r="R462" s="39">
        <f>'[2]BRES 2009-15 (WFJ)'!Q463</f>
        <v>1369.5733652677093</v>
      </c>
      <c r="S462" s="39">
        <f>'[2]BRES 2009-15 (WFJ)'!R463</f>
        <v>1437.2978198036101</v>
      </c>
      <c r="T462" s="39">
        <f>'[2]BRES 2009-15 (WFJ)'!S463</f>
        <v>2475.3488624640277</v>
      </c>
      <c r="U462" s="39">
        <f>'[2]BRES 2009-15 (WFJ)'!T463</f>
        <v>2671.657715102127</v>
      </c>
      <c r="V462" s="39">
        <f>'[2]BRES 2009-15 (WFJ)'!U463</f>
        <v>2682.4849560111938</v>
      </c>
    </row>
    <row r="463" spans="1:22" x14ac:dyDescent="0.35">
      <c r="A463" s="40">
        <v>6120</v>
      </c>
      <c r="B463" s="40">
        <f>VLOOKUP($A463,'SIC lookup'!$A:$D,2,FALSE)</f>
        <v>612</v>
      </c>
      <c r="C463" s="40">
        <f>VLOOKUP($A463,'SIC lookup'!$A:$D,3,FALSE)</f>
        <v>61</v>
      </c>
      <c r="D463" s="40" t="str">
        <f>VLOOKUP($A463,'SIC lookup'!$A:$D,4,FALSE)</f>
        <v>J</v>
      </c>
      <c r="E463" s="39">
        <f>'[2]BRES 2009-15 (WFJ)'!D464</f>
        <v>1307.7366109187965</v>
      </c>
      <c r="F463" s="39">
        <f>'[2]BRES 2009-15 (WFJ)'!E464</f>
        <v>1352.1478665257891</v>
      </c>
      <c r="G463" s="39">
        <f>'[2]BRES 2009-15 (WFJ)'!F464</f>
        <v>1443.5634091614688</v>
      </c>
      <c r="H463" s="39">
        <f>'[2]BRES 2009-15 (WFJ)'!G464</f>
        <v>1326.3075222997516</v>
      </c>
      <c r="I463" s="39">
        <f>'[2]BRES 2009-15 (WFJ)'!H464</f>
        <v>1360.5413474165969</v>
      </c>
      <c r="J463" s="39">
        <f>'[2]BRES 2009-15 (WFJ)'!I464</f>
        <v>1295.2512569011724</v>
      </c>
      <c r="K463" s="39">
        <f>'[2]BRES 2009-15 (WFJ)'!J464</f>
        <v>1200.7134316555023</v>
      </c>
      <c r="L463" s="39">
        <f>'[2]BRES 2009-15 (WFJ)'!K464</f>
        <v>1213.5024755550912</v>
      </c>
      <c r="M463" s="39">
        <f>'[2]BRES 2009-15 (WFJ)'!L464</f>
        <v>1209.4911406524461</v>
      </c>
      <c r="N463" s="39">
        <f>'[2]BRES 2009-15 (WFJ)'!M464</f>
        <v>1030.7060723680554</v>
      </c>
      <c r="O463" s="39">
        <f>'[2]BRES 2009-15 (WFJ)'!N464</f>
        <v>1285.0819334404891</v>
      </c>
      <c r="P463" s="39">
        <f>'[2]BRES 2009-15 (WFJ)'!O464</f>
        <v>1328.0067852081095</v>
      </c>
      <c r="Q463" s="39">
        <f>'[2]BRES 2009-15 (WFJ)'!P464</f>
        <v>1188.5167464114832</v>
      </c>
      <c r="R463" s="39">
        <f>'[2]BRES 2009-15 (WFJ)'!Q464</f>
        <v>1590.9779293238628</v>
      </c>
      <c r="S463" s="39">
        <f>'[2]BRES 2009-15 (WFJ)'!R464</f>
        <v>2115.9373823606352</v>
      </c>
      <c r="T463" s="39">
        <f>'[2]BRES 2009-15 (WFJ)'!S464</f>
        <v>4063.8133246457078</v>
      </c>
      <c r="U463" s="39">
        <f>'[2]BRES 2009-15 (WFJ)'!T464</f>
        <v>5032.6575563551696</v>
      </c>
      <c r="V463" s="39">
        <f>'[2]BRES 2009-15 (WFJ)'!U464</f>
        <v>5938.1504581786257</v>
      </c>
    </row>
    <row r="464" spans="1:22" x14ac:dyDescent="0.35">
      <c r="A464" s="40">
        <v>6130</v>
      </c>
      <c r="B464" s="40">
        <f>VLOOKUP($A464,'SIC lookup'!$A:$D,2,FALSE)</f>
        <v>613</v>
      </c>
      <c r="C464" s="40">
        <f>VLOOKUP($A464,'SIC lookup'!$A:$D,3,FALSE)</f>
        <v>61</v>
      </c>
      <c r="D464" s="40" t="str">
        <f>VLOOKUP($A464,'SIC lookup'!$A:$D,4,FALSE)</f>
        <v>J</v>
      </c>
      <c r="E464" s="39">
        <f>'[2]BRES 2009-15 (WFJ)'!D465</f>
        <v>416.25074265060869</v>
      </c>
      <c r="F464" s="39">
        <f>'[2]BRES 2009-15 (WFJ)'!E465</f>
        <v>430.3867834818497</v>
      </c>
      <c r="G464" s="39">
        <f>'[2]BRES 2009-15 (WFJ)'!F465</f>
        <v>459.48422343589004</v>
      </c>
      <c r="H464" s="39">
        <f>'[2]BRES 2009-15 (WFJ)'!G465</f>
        <v>422.16183788911405</v>
      </c>
      <c r="I464" s="39">
        <f>'[2]BRES 2009-15 (WFJ)'!H465</f>
        <v>433.05841676415702</v>
      </c>
      <c r="J464" s="39">
        <f>'[2]BRES 2009-15 (WFJ)'!I465</f>
        <v>412.27667184865999</v>
      </c>
      <c r="K464" s="39">
        <f>'[2]BRES 2009-15 (WFJ)'!J465</f>
        <v>382.18541368663921</v>
      </c>
      <c r="L464" s="39">
        <f>'[2]BRES 2009-15 (WFJ)'!K465</f>
        <v>386.25614855522633</v>
      </c>
      <c r="M464" s="39">
        <f>'[2]BRES 2009-15 (WFJ)'!L465</f>
        <v>384.9793462402148</v>
      </c>
      <c r="N464" s="39">
        <f>'[2]BRES 2009-15 (WFJ)'!M465</f>
        <v>665.69872164618801</v>
      </c>
      <c r="O464" s="39">
        <f>'[2]BRES 2009-15 (WFJ)'!N465</f>
        <v>77.263082997601927</v>
      </c>
      <c r="P464" s="39">
        <f>'[2]BRES 2009-15 (WFJ)'!O465</f>
        <v>613.48705606868737</v>
      </c>
      <c r="Q464" s="39">
        <f>'[2]BRES 2009-15 (WFJ)'!P465</f>
        <v>592.3444976076554</v>
      </c>
      <c r="R464" s="39">
        <f>'[2]BRES 2009-15 (WFJ)'!Q465</f>
        <v>653.43736382944371</v>
      </c>
      <c r="S464" s="39">
        <f>'[2]BRES 2009-15 (WFJ)'!R465</f>
        <v>729.28430603143011</v>
      </c>
      <c r="T464" s="39">
        <f>'[2]BRES 2009-15 (WFJ)'!S465</f>
        <v>993.90508769072051</v>
      </c>
      <c r="U464" s="39">
        <f>'[2]BRES 2009-15 (WFJ)'!T465</f>
        <v>671.6127367975447</v>
      </c>
      <c r="V464" s="39">
        <f>'[2]BRES 2009-15 (WFJ)'!U465</f>
        <v>618.03815411629137</v>
      </c>
    </row>
    <row r="465" spans="1:22" x14ac:dyDescent="0.35">
      <c r="A465" s="40">
        <v>6190</v>
      </c>
      <c r="B465" s="40">
        <f>VLOOKUP($A465,'SIC lookup'!$A:$D,2,FALSE)</f>
        <v>619</v>
      </c>
      <c r="C465" s="40">
        <f>VLOOKUP($A465,'SIC lookup'!$A:$D,3,FALSE)</f>
        <v>61</v>
      </c>
      <c r="D465" s="40" t="str">
        <f>VLOOKUP($A465,'SIC lookup'!$A:$D,4,FALSE)</f>
        <v>J</v>
      </c>
      <c r="E465" s="39">
        <f>'[2]BRES 2009-15 (WFJ)'!D466</f>
        <v>46145.369160559429</v>
      </c>
      <c r="F465" s="39">
        <f>'[2]BRES 2009-15 (WFJ)'!E466</f>
        <v>47712.484256793374</v>
      </c>
      <c r="G465" s="39">
        <f>'[2]BRES 2009-15 (WFJ)'!F466</f>
        <v>50938.213296353191</v>
      </c>
      <c r="H465" s="39">
        <f>'[2]BRES 2009-15 (WFJ)'!G466</f>
        <v>46800.670506539282</v>
      </c>
      <c r="I465" s="39">
        <f>'[2]BRES 2009-15 (WFJ)'!H466</f>
        <v>48008.660314735418</v>
      </c>
      <c r="J465" s="39">
        <f>'[2]BRES 2009-15 (WFJ)'!I466</f>
        <v>45704.805467967904</v>
      </c>
      <c r="K465" s="39">
        <f>'[2]BRES 2009-15 (WFJ)'!J466</f>
        <v>42368.902191135348</v>
      </c>
      <c r="L465" s="39">
        <f>'[2]BRES 2009-15 (WFJ)'!K466</f>
        <v>42820.182018456631</v>
      </c>
      <c r="M465" s="39">
        <f>'[2]BRES 2009-15 (WFJ)'!L466</f>
        <v>42678.636291003779</v>
      </c>
      <c r="N465" s="39">
        <f>'[2]BRES 2009-15 (WFJ)'!M466</f>
        <v>41266.749951470163</v>
      </c>
      <c r="O465" s="39">
        <f>'[2]BRES 2009-15 (WFJ)'!N466</f>
        <v>40534.00590984631</v>
      </c>
      <c r="P465" s="39">
        <f>'[2]BRES 2009-15 (WFJ)'!O466</f>
        <v>37927.873785543605</v>
      </c>
      <c r="Q465" s="39">
        <f>'[2]BRES 2009-15 (WFJ)'!P466</f>
        <v>34242.105263157893</v>
      </c>
      <c r="R465" s="39">
        <f>'[2]BRES 2009-15 (WFJ)'!Q466</f>
        <v>32282.940705054956</v>
      </c>
      <c r="S465" s="39">
        <f>'[2]BRES 2009-15 (WFJ)'!R466</f>
        <v>35075.536435503316</v>
      </c>
      <c r="T465" s="39">
        <f>'[2]BRES 2009-15 (WFJ)'!S466</f>
        <v>42241.461693001031</v>
      </c>
      <c r="U465" s="39">
        <f>'[2]BRES 2009-15 (WFJ)'!T466</f>
        <v>36971.245634458675</v>
      </c>
      <c r="V465" s="39">
        <f>'[2]BRES 2009-15 (WFJ)'!U466</f>
        <v>31412.287600826734</v>
      </c>
    </row>
    <row r="466" spans="1:22" x14ac:dyDescent="0.35">
      <c r="A466" s="40">
        <v>6201</v>
      </c>
      <c r="B466" s="40">
        <f>VLOOKUP($A466,'SIC lookup'!$A:$D,2,FALSE)</f>
        <v>620</v>
      </c>
      <c r="C466" s="40">
        <f>VLOOKUP($A466,'SIC lookup'!$A:$D,3,FALSE)</f>
        <v>62</v>
      </c>
      <c r="D466" s="40" t="str">
        <f>VLOOKUP($A466,'SIC lookup'!$A:$D,4,FALSE)</f>
        <v>J</v>
      </c>
      <c r="E466" s="39">
        <f>'[2]BRES 2009-15 (WFJ)'!D467</f>
        <v>11472.909962583843</v>
      </c>
      <c r="F466" s="39">
        <f>'[2]BRES 2009-15 (WFJ)'!E467</f>
        <v>12814.687167534592</v>
      </c>
      <c r="G466" s="39">
        <f>'[2]BRES 2009-15 (WFJ)'!F467</f>
        <v>15234.254228614463</v>
      </c>
      <c r="H466" s="39">
        <f>'[2]BRES 2009-15 (WFJ)'!G467</f>
        <v>16458.991796290611</v>
      </c>
      <c r="I466" s="39">
        <f>'[2]BRES 2009-15 (WFJ)'!H467</f>
        <v>16038.408931946544</v>
      </c>
      <c r="J466" s="39">
        <f>'[2]BRES 2009-15 (WFJ)'!I467</f>
        <v>15675.077780914862</v>
      </c>
      <c r="K466" s="39">
        <f>'[2]BRES 2009-15 (WFJ)'!J467</f>
        <v>15553.622993022042</v>
      </c>
      <c r="L466" s="39">
        <f>'[2]BRES 2009-15 (WFJ)'!K467</f>
        <v>16959.190325329062</v>
      </c>
      <c r="M466" s="39">
        <f>'[2]BRES 2009-15 (WFJ)'!L467</f>
        <v>19197.99899418882</v>
      </c>
      <c r="N466" s="39">
        <f>'[2]BRES 2009-15 (WFJ)'!M467</f>
        <v>19961.813802028526</v>
      </c>
      <c r="O466" s="39">
        <f>'[2]BRES 2009-15 (WFJ)'!N467</f>
        <v>24653.417952723157</v>
      </c>
      <c r="P466" s="39">
        <f>'[2]BRES 2009-15 (WFJ)'!O467</f>
        <v>19772.198277337677</v>
      </c>
      <c r="Q466" s="39">
        <f>'[2]BRES 2009-15 (WFJ)'!P467</f>
        <v>23773.205741626793</v>
      </c>
      <c r="R466" s="39">
        <f>'[2]BRES 2009-15 (WFJ)'!Q467</f>
        <v>28790.43065700103</v>
      </c>
      <c r="S466" s="39">
        <f>'[2]BRES 2009-15 (WFJ)'!R467</f>
        <v>28461.332937746047</v>
      </c>
      <c r="T466" s="39">
        <f>'[2]BRES 2009-15 (WFJ)'!S467</f>
        <v>33256.678612151816</v>
      </c>
      <c r="U466" s="39">
        <f>'[2]BRES 2009-15 (WFJ)'!T467</f>
        <v>39430.867022965394</v>
      </c>
      <c r="V466" s="39">
        <f>'[2]BRES 2009-15 (WFJ)'!U467</f>
        <v>41516.21458489565</v>
      </c>
    </row>
    <row r="467" spans="1:22" x14ac:dyDescent="0.35">
      <c r="A467" s="40">
        <v>6202</v>
      </c>
      <c r="B467" s="40">
        <f>VLOOKUP($A467,'SIC lookup'!$A:$D,2,FALSE)</f>
        <v>620</v>
      </c>
      <c r="C467" s="40">
        <f>VLOOKUP($A467,'SIC lookup'!$A:$D,3,FALSE)</f>
        <v>62</v>
      </c>
      <c r="D467" s="40" t="str">
        <f>VLOOKUP($A467,'SIC lookup'!$A:$D,4,FALSE)</f>
        <v>J</v>
      </c>
      <c r="E467" s="39">
        <f>'[2]BRES 2009-15 (WFJ)'!D468</f>
        <v>32411.167718182187</v>
      </c>
      <c r="F467" s="39">
        <f>'[2]BRES 2009-15 (WFJ)'!E468</f>
        <v>36754.384379659678</v>
      </c>
      <c r="G467" s="39">
        <f>'[2]BRES 2009-15 (WFJ)'!F468</f>
        <v>43750.527236965296</v>
      </c>
      <c r="H467" s="39">
        <f>'[2]BRES 2009-15 (WFJ)'!G468</f>
        <v>46001.730300255229</v>
      </c>
      <c r="I467" s="39">
        <f>'[2]BRES 2009-15 (WFJ)'!H468</f>
        <v>44983.850073776732</v>
      </c>
      <c r="J467" s="39">
        <f>'[2]BRES 2009-15 (WFJ)'!I468</f>
        <v>44060.416230175404</v>
      </c>
      <c r="K467" s="39">
        <f>'[2]BRES 2009-15 (WFJ)'!J468</f>
        <v>43793.253729470787</v>
      </c>
      <c r="L467" s="39">
        <f>'[2]BRES 2009-15 (WFJ)'!K468</f>
        <v>47711.726151171046</v>
      </c>
      <c r="M467" s="39">
        <f>'[2]BRES 2009-15 (WFJ)'!L468</f>
        <v>54092.877021685978</v>
      </c>
      <c r="N467" s="39">
        <f>'[2]BRES 2009-15 (WFJ)'!M468</f>
        <v>58213.772097585796</v>
      </c>
      <c r="O467" s="39">
        <f>'[2]BRES 2009-15 (WFJ)'!N468</f>
        <v>69932.129682592364</v>
      </c>
      <c r="P467" s="39">
        <f>'[2]BRES 2009-15 (WFJ)'!O468</f>
        <v>69806.286074233329</v>
      </c>
      <c r="Q467" s="39">
        <f>'[2]BRES 2009-15 (WFJ)'!P468</f>
        <v>73464.114832535881</v>
      </c>
      <c r="R467" s="39">
        <f>'[2]BRES 2009-15 (WFJ)'!Q468</f>
        <v>79902.555968955407</v>
      </c>
      <c r="S467" s="39">
        <f>'[2]BRES 2009-15 (WFJ)'!R468</f>
        <v>70853.009015561896</v>
      </c>
      <c r="T467" s="39">
        <f>'[2]BRES 2009-15 (WFJ)'!S468</f>
        <v>79127.925286420155</v>
      </c>
      <c r="U467" s="39">
        <f>'[2]BRES 2009-15 (WFJ)'!T468</f>
        <v>94096.790665678913</v>
      </c>
      <c r="V467" s="39">
        <f>'[2]BRES 2009-15 (WFJ)'!U468</f>
        <v>97952.069577305083</v>
      </c>
    </row>
    <row r="468" spans="1:22" x14ac:dyDescent="0.35">
      <c r="A468" s="40">
        <v>6203</v>
      </c>
      <c r="B468" s="40">
        <f>VLOOKUP($A468,'SIC lookup'!$A:$D,2,FALSE)</f>
        <v>620</v>
      </c>
      <c r="C468" s="40">
        <f>VLOOKUP($A468,'SIC lookup'!$A:$D,3,FALSE)</f>
        <v>62</v>
      </c>
      <c r="D468" s="40" t="str">
        <f>VLOOKUP($A468,'SIC lookup'!$A:$D,4,FALSE)</f>
        <v>J</v>
      </c>
      <c r="E468" s="39">
        <f>'[2]BRES 2009-15 (WFJ)'!D469</f>
        <v>137.22046638948527</v>
      </c>
      <c r="F468" s="39">
        <f>'[2]BRES 2009-15 (WFJ)'!E469</f>
        <v>138.05522517853416</v>
      </c>
      <c r="G468" s="39">
        <f>'[2]BRES 2009-15 (WFJ)'!F469</f>
        <v>196.39212095553924</v>
      </c>
      <c r="H468" s="39">
        <f>'[2]BRES 2009-15 (WFJ)'!G469</f>
        <v>154.71520341399145</v>
      </c>
      <c r="I468" s="39">
        <f>'[2]BRES 2009-15 (WFJ)'!H469</f>
        <v>72.173034777641504</v>
      </c>
      <c r="J468" s="39">
        <f>'[2]BRES 2009-15 (WFJ)'!I469</f>
        <v>60.822444826926471</v>
      </c>
      <c r="K468" s="39">
        <f>'[2]BRES 2009-15 (WFJ)'!J469</f>
        <v>73.926441483976291</v>
      </c>
      <c r="L468" s="39">
        <f>'[2]BRES 2009-15 (WFJ)'!K469</f>
        <v>80.680024369220675</v>
      </c>
      <c r="M468" s="39">
        <f>'[2]BRES 2009-15 (WFJ)'!L469</f>
        <v>87.611049059110798</v>
      </c>
      <c r="N468" s="39">
        <f>'[2]BRES 2009-15 (WFJ)'!M469</f>
        <v>43.170499255618843</v>
      </c>
      <c r="O468" s="39">
        <f>'[2]BRES 2009-15 (WFJ)'!N469</f>
        <v>75.475681794493056</v>
      </c>
      <c r="P468" s="39">
        <f>'[2]BRES 2009-15 (WFJ)'!O469</f>
        <v>90.616933578906298</v>
      </c>
      <c r="Q468" s="39">
        <f>'[2]BRES 2009-15 (WFJ)'!P469</f>
        <v>101.43540669856458</v>
      </c>
      <c r="R468" s="39">
        <f>'[2]BRES 2009-15 (WFJ)'!Q469</f>
        <v>291.94053136607823</v>
      </c>
      <c r="S468" s="39">
        <f>'[2]BRES 2009-15 (WFJ)'!R469</f>
        <v>217.77239693994093</v>
      </c>
      <c r="T468" s="39">
        <f>'[2]BRES 2009-15 (WFJ)'!S469</f>
        <v>291.33409350057013</v>
      </c>
      <c r="U468" s="39">
        <f>'[2]BRES 2009-15 (WFJ)'!T469</f>
        <v>422.10022224574027</v>
      </c>
      <c r="V468" s="39">
        <f>'[2]BRES 2009-15 (WFJ)'!U469</f>
        <v>363.8450423426554</v>
      </c>
    </row>
    <row r="469" spans="1:22" x14ac:dyDescent="0.35">
      <c r="A469" s="40">
        <v>6209</v>
      </c>
      <c r="B469" s="40">
        <f>VLOOKUP($A469,'SIC lookup'!$A:$D,2,FALSE)</f>
        <v>620</v>
      </c>
      <c r="C469" s="40">
        <f>VLOOKUP($A469,'SIC lookup'!$A:$D,3,FALSE)</f>
        <v>62</v>
      </c>
      <c r="D469" s="40" t="str">
        <f>VLOOKUP($A469,'SIC lookup'!$A:$D,4,FALSE)</f>
        <v>J</v>
      </c>
      <c r="E469" s="39">
        <f>'[2]BRES 2009-15 (WFJ)'!D470</f>
        <v>26977.895858360684</v>
      </c>
      <c r="F469" s="39">
        <f>'[2]BRES 2009-15 (WFJ)'!E470</f>
        <v>35910.232253561117</v>
      </c>
      <c r="G469" s="39">
        <f>'[2]BRES 2009-15 (WFJ)'!F470</f>
        <v>45415.486642205644</v>
      </c>
      <c r="H469" s="39">
        <f>'[2]BRES 2009-15 (WFJ)'!G470</f>
        <v>45333.055012638695</v>
      </c>
      <c r="I469" s="39">
        <f>'[2]BRES 2009-15 (WFJ)'!H470</f>
        <v>37739.196897771079</v>
      </c>
      <c r="J469" s="39">
        <f>'[2]BRES 2009-15 (WFJ)'!I470</f>
        <v>32425.412737803006</v>
      </c>
      <c r="K469" s="39">
        <f>'[2]BRES 2009-15 (WFJ)'!J470</f>
        <v>28931.194702286823</v>
      </c>
      <c r="L469" s="39">
        <f>'[2]BRES 2009-15 (WFJ)'!K470</f>
        <v>29326.288410340534</v>
      </c>
      <c r="M469" s="39">
        <f>'[2]BRES 2009-15 (WFJ)'!L470</f>
        <v>32098.001224200398</v>
      </c>
      <c r="N469" s="39">
        <f>'[2]BRES 2009-15 (WFJ)'!M470</f>
        <v>32845.964543420108</v>
      </c>
      <c r="O469" s="39">
        <f>'[2]BRES 2009-15 (WFJ)'!N470</f>
        <v>35476.56913281617</v>
      </c>
      <c r="P469" s="39">
        <f>'[2]BRES 2009-15 (WFJ)'!O470</f>
        <v>29097.409844371563</v>
      </c>
      <c r="Q469" s="39">
        <f>'[2]BRES 2009-15 (WFJ)'!P470</f>
        <v>31900.478468899517</v>
      </c>
      <c r="R469" s="39">
        <f>'[2]BRES 2009-15 (WFJ)'!Q470</f>
        <v>33928.779942286536</v>
      </c>
      <c r="S469" s="39">
        <f>'[2]BRES 2009-15 (WFJ)'!R470</f>
        <v>29621.097563309919</v>
      </c>
      <c r="T469" s="39">
        <f>'[2]BRES 2009-15 (WFJ)'!S470</f>
        <v>30909.160015203346</v>
      </c>
      <c r="U469" s="39">
        <f>'[2]BRES 2009-15 (WFJ)'!T470</f>
        <v>31506.625701132394</v>
      </c>
      <c r="V469" s="39">
        <f>'[2]BRES 2009-15 (WFJ)'!U470</f>
        <v>32147.952371371608</v>
      </c>
    </row>
    <row r="470" spans="1:22" x14ac:dyDescent="0.35">
      <c r="A470" s="40">
        <v>6311</v>
      </c>
      <c r="B470" s="40">
        <f>VLOOKUP($A470,'SIC lookup'!$A:$D,2,FALSE)</f>
        <v>631</v>
      </c>
      <c r="C470" s="40">
        <f>VLOOKUP($A470,'SIC lookup'!$A:$D,3,FALSE)</f>
        <v>63</v>
      </c>
      <c r="D470" s="40" t="str">
        <f>VLOOKUP($A470,'SIC lookup'!$A:$D,4,FALSE)</f>
        <v>J</v>
      </c>
      <c r="E470" s="39">
        <f>'[2]BRES 2009-15 (WFJ)'!D471</f>
        <v>14478.860329316134</v>
      </c>
      <c r="F470" s="39">
        <f>'[2]BRES 2009-15 (WFJ)'!E471</f>
        <v>14885.199032853241</v>
      </c>
      <c r="G470" s="39">
        <f>'[2]BRES 2009-15 (WFJ)'!F471</f>
        <v>20265.046307405959</v>
      </c>
      <c r="H470" s="39">
        <f>'[2]BRES 2009-15 (WFJ)'!G471</f>
        <v>16945.306291458339</v>
      </c>
      <c r="I470" s="39">
        <f>'[2]BRES 2009-15 (WFJ)'!H471</f>
        <v>9512.3724058367134</v>
      </c>
      <c r="J470" s="39">
        <f>'[2]BRES 2009-15 (WFJ)'!I471</f>
        <v>8028.6596791075226</v>
      </c>
      <c r="K470" s="39">
        <f>'[2]BRES 2009-15 (WFJ)'!J471</f>
        <v>9446.9546434247823</v>
      </c>
      <c r="L470" s="39">
        <f>'[2]BRES 2009-15 (WFJ)'!K471</f>
        <v>10220.452463000425</v>
      </c>
      <c r="M470" s="39">
        <f>'[2]BRES 2009-15 (WFJ)'!L471</f>
        <v>11226.840000084801</v>
      </c>
      <c r="N470" s="39">
        <f>'[2]BRES 2009-15 (WFJ)'!M471</f>
        <v>10542.619690052403</v>
      </c>
      <c r="O470" s="39">
        <f>'[2]BRES 2009-15 (WFJ)'!N471</f>
        <v>9078.9231420570231</v>
      </c>
      <c r="P470" s="39">
        <f>'[2]BRES 2009-15 (WFJ)'!O471</f>
        <v>6454.6337630860025</v>
      </c>
      <c r="Q470" s="39">
        <f>'[2]BRES 2009-15 (WFJ)'!P471</f>
        <v>9079.4258373205739</v>
      </c>
      <c r="R470" s="39">
        <f>'[2]BRES 2009-15 (WFJ)'!Q471</f>
        <v>6910.5654639473687</v>
      </c>
      <c r="S470" s="39">
        <f>'[2]BRES 2009-15 (WFJ)'!R471</f>
        <v>7638.2402108097422</v>
      </c>
      <c r="T470" s="39">
        <f>'[2]BRES 2009-15 (WFJ)'!S471</f>
        <v>7930.4311234185807</v>
      </c>
      <c r="U470" s="39">
        <f>'[2]BRES 2009-15 (WFJ)'!T471</f>
        <v>9455.8339506826105</v>
      </c>
      <c r="V470" s="39">
        <f>'[2]BRES 2009-15 (WFJ)'!U471</f>
        <v>12345.810546339144</v>
      </c>
    </row>
    <row r="471" spans="1:22" x14ac:dyDescent="0.35">
      <c r="A471" s="40">
        <v>6312</v>
      </c>
      <c r="B471" s="40">
        <f>VLOOKUP($A471,'SIC lookup'!$A:$D,2,FALSE)</f>
        <v>631</v>
      </c>
      <c r="C471" s="40">
        <f>VLOOKUP($A471,'SIC lookup'!$A:$D,3,FALSE)</f>
        <v>63</v>
      </c>
      <c r="D471" s="40" t="str">
        <f>VLOOKUP($A471,'SIC lookup'!$A:$D,4,FALSE)</f>
        <v>J</v>
      </c>
      <c r="E471" s="39">
        <f>'[2]BRES 2009-15 (WFJ)'!D472</f>
        <v>64.903477853024583</v>
      </c>
      <c r="F471" s="39">
        <f>'[2]BRES 2009-15 (WFJ)'!E472</f>
        <v>76.69766399138075</v>
      </c>
      <c r="G471" s="39">
        <f>'[2]BRES 2009-15 (WFJ)'!F472</f>
        <v>76.510318315204998</v>
      </c>
      <c r="H471" s="39">
        <f>'[2]BRES 2009-15 (WFJ)'!G472</f>
        <v>95.402652435106233</v>
      </c>
      <c r="I471" s="39">
        <f>'[2]BRES 2009-15 (WFJ)'!H472</f>
        <v>102.08383904875549</v>
      </c>
      <c r="J471" s="39">
        <f>'[2]BRES 2009-15 (WFJ)'!I472</f>
        <v>86.469395764597948</v>
      </c>
      <c r="K471" s="39">
        <f>'[2]BRES 2009-15 (WFJ)'!J472</f>
        <v>93.943342277725321</v>
      </c>
      <c r="L471" s="39">
        <f>'[2]BRES 2009-15 (WFJ)'!K472</f>
        <v>99.318699274387015</v>
      </c>
      <c r="M471" s="39">
        <f>'[2]BRES 2009-15 (WFJ)'!L472</f>
        <v>112.44898667501079</v>
      </c>
      <c r="N471" s="39">
        <f>'[2]BRES 2009-15 (WFJ)'!M472</f>
        <v>106.45898075056695</v>
      </c>
      <c r="O471" s="39">
        <f>'[2]BRES 2009-15 (WFJ)'!N472</f>
        <v>187.39877881393897</v>
      </c>
      <c r="P471" s="39">
        <f>'[2]BRES 2009-15 (WFJ)'!O472</f>
        <v>245.81145200714815</v>
      </c>
      <c r="Q471" s="39">
        <f>'[2]BRES 2009-15 (WFJ)'!P472</f>
        <v>908.13397129186603</v>
      </c>
      <c r="R471" s="39">
        <f>'[2]BRES 2009-15 (WFJ)'!Q472</f>
        <v>1210.8674388203783</v>
      </c>
      <c r="S471" s="39">
        <f>'[2]BRES 2009-15 (WFJ)'!R472</f>
        <v>2999.1817085542561</v>
      </c>
      <c r="T471" s="39">
        <f>'[2]BRES 2009-15 (WFJ)'!S472</f>
        <v>3410.7889449964709</v>
      </c>
      <c r="U471" s="39">
        <f>'[2]BRES 2009-15 (WFJ)'!T472</f>
        <v>4345.2653719970367</v>
      </c>
      <c r="V471" s="39">
        <f>'[2]BRES 2009-15 (WFJ)'!U472</f>
        <v>5883.3244928941158</v>
      </c>
    </row>
    <row r="472" spans="1:22" x14ac:dyDescent="0.35">
      <c r="A472" s="43" t="s">
        <v>10</v>
      </c>
      <c r="B472" s="40">
        <f>VLOOKUP($A472,'SIC lookup'!$A:$D,2,FALSE)</f>
        <v>639</v>
      </c>
      <c r="C472" s="40">
        <f>VLOOKUP($A472,'SIC lookup'!$A:$D,3,FALSE)</f>
        <v>63</v>
      </c>
      <c r="D472" s="40" t="str">
        <f>VLOOKUP($A472,'SIC lookup'!$A:$D,4,FALSE)</f>
        <v>J</v>
      </c>
      <c r="E472" s="39">
        <f>'[2]BRES 2009-15 (WFJ)'!D473</f>
        <v>8670.4986773617675</v>
      </c>
      <c r="F472" s="39">
        <f>'[2]BRES 2009-15 (WFJ)'!E473</f>
        <v>9399.118602180537</v>
      </c>
      <c r="G472" s="39">
        <f>'[2]BRES 2009-15 (WFJ)'!F473</f>
        <v>8598.1164967755449</v>
      </c>
      <c r="H472" s="39">
        <f>'[2]BRES 2009-15 (WFJ)'!G473</f>
        <v>10664.528101506387</v>
      </c>
      <c r="I472" s="39">
        <f>'[2]BRES 2009-15 (WFJ)'!H473</f>
        <v>10583.960160185283</v>
      </c>
      <c r="J472" s="39">
        <f>'[2]BRES 2009-15 (WFJ)'!I473</f>
        <v>10213.417455508405</v>
      </c>
      <c r="K472" s="39">
        <f>'[2]BRES 2009-15 (WFJ)'!J473</f>
        <v>9911.5820213497809</v>
      </c>
      <c r="L472" s="39">
        <f>'[2]BRES 2009-15 (WFJ)'!K473</f>
        <v>10139.329691855864</v>
      </c>
      <c r="M472" s="39">
        <f>'[2]BRES 2009-15 (WFJ)'!L473</f>
        <v>10763.242709238632</v>
      </c>
      <c r="N472" s="39">
        <f>'[2]BRES 2009-15 (WFJ)'!M473</f>
        <v>10167.530091699415</v>
      </c>
      <c r="O472" s="39">
        <f>'[2]BRES 2009-15 (WFJ)'!N473</f>
        <v>11893.634805232576</v>
      </c>
      <c r="P472" s="39">
        <f>'[2]BRES 2009-15 (WFJ)'!O473</f>
        <v>7199.3591367517274</v>
      </c>
      <c r="Q472" s="39">
        <f>'[2]BRES 2009-15 (WFJ)'!P473</f>
        <v>9558.8516746411478</v>
      </c>
      <c r="R472" s="39">
        <f>'[2]BRES 2009-15 (WFJ)'!Q473</f>
        <v>8895.3692107516472</v>
      </c>
      <c r="S472" s="39">
        <f>'[2]BRES 2009-15 (WFJ)'!R473</f>
        <v>10221.12212800439</v>
      </c>
      <c r="T472" s="39">
        <f>'[2]BRES 2009-15 (WFJ)'!S473</f>
        <v>7038.5920616821422</v>
      </c>
      <c r="U472" s="39">
        <f>'[2]BRES 2009-15 (WFJ)'!T473</f>
        <v>10416.407820933433</v>
      </c>
      <c r="V472" s="39">
        <f>'[2]BRES 2009-15 (WFJ)'!U473</f>
        <v>13487.187459989391</v>
      </c>
    </row>
    <row r="473" spans="1:22" x14ac:dyDescent="0.35">
      <c r="A473" s="40">
        <v>6399</v>
      </c>
      <c r="B473" s="40">
        <f>VLOOKUP($A473,'SIC lookup'!$A:$D,2,FALSE)</f>
        <v>639</v>
      </c>
      <c r="C473" s="40">
        <f>VLOOKUP($A473,'SIC lookup'!$A:$D,3,FALSE)</f>
        <v>63</v>
      </c>
      <c r="D473" s="40" t="str">
        <f>VLOOKUP($A473,'SIC lookup'!$A:$D,4,FALSE)</f>
        <v>J</v>
      </c>
      <c r="E473" s="39">
        <f>'[2]BRES 2009-15 (WFJ)'!D474</f>
        <v>0</v>
      </c>
      <c r="F473" s="39">
        <f>'[2]BRES 2009-15 (WFJ)'!E474</f>
        <v>0</v>
      </c>
      <c r="G473" s="39">
        <f>'[2]BRES 2009-15 (WFJ)'!F474</f>
        <v>0</v>
      </c>
      <c r="H473" s="39">
        <f>'[2]BRES 2009-15 (WFJ)'!G474</f>
        <v>0</v>
      </c>
      <c r="I473" s="39">
        <f>'[2]BRES 2009-15 (WFJ)'!H474</f>
        <v>0</v>
      </c>
      <c r="J473" s="39">
        <f>'[2]BRES 2009-15 (WFJ)'!I474</f>
        <v>0</v>
      </c>
      <c r="K473" s="39">
        <f>'[2]BRES 2009-15 (WFJ)'!J474</f>
        <v>0</v>
      </c>
      <c r="L473" s="39">
        <f>'[2]BRES 2009-15 (WFJ)'!K474</f>
        <v>0</v>
      </c>
      <c r="M473" s="39">
        <f>'[2]BRES 2009-15 (WFJ)'!L474</f>
        <v>0</v>
      </c>
      <c r="N473" s="39">
        <f>'[2]BRES 2009-15 (WFJ)'!M474</f>
        <v>0</v>
      </c>
      <c r="O473" s="39">
        <f>'[2]BRES 2009-15 (WFJ)'!N474</f>
        <v>0</v>
      </c>
      <c r="P473" s="39">
        <f>'[2]BRES 2009-15 (WFJ)'!O474</f>
        <v>0</v>
      </c>
      <c r="Q473" s="39">
        <f>'[2]BRES 2009-15 (WFJ)'!P474</f>
        <v>0</v>
      </c>
      <c r="R473" s="39">
        <f>'[2]BRES 2009-15 (WFJ)'!Q474</f>
        <v>0</v>
      </c>
      <c r="S473" s="39">
        <f>'[2]BRES 2009-15 (WFJ)'!R474</f>
        <v>0</v>
      </c>
      <c r="T473" s="39">
        <f>'[2]BRES 2009-15 (WFJ)'!S474</f>
        <v>0</v>
      </c>
      <c r="U473" s="39">
        <f>'[2]BRES 2009-15 (WFJ)'!T474</f>
        <v>0</v>
      </c>
      <c r="V473" s="39">
        <f>'[2]BRES 2009-15 (WFJ)'!U474</f>
        <v>0</v>
      </c>
    </row>
    <row r="474" spans="1:22" x14ac:dyDescent="0.35">
      <c r="A474" s="40">
        <v>6411</v>
      </c>
      <c r="B474" s="40">
        <f>VLOOKUP($A474,'SIC lookup'!$A:$D,2,FALSE)</f>
        <v>641</v>
      </c>
      <c r="C474" s="40">
        <f>VLOOKUP($A474,'SIC lookup'!$A:$D,3,FALSE)</f>
        <v>64</v>
      </c>
      <c r="D474" s="40" t="str">
        <f>VLOOKUP($A474,'SIC lookup'!$A:$D,4,FALSE)</f>
        <v>K</v>
      </c>
      <c r="E474" s="39">
        <f>'[2]BRES 2009-15 (WFJ)'!D475</f>
        <v>1795.5444644470781</v>
      </c>
      <c r="F474" s="39">
        <f>'[2]BRES 2009-15 (WFJ)'!E475</f>
        <v>1756.0687480328495</v>
      </c>
      <c r="G474" s="39">
        <f>'[2]BRES 2009-15 (WFJ)'!F475</f>
        <v>1607.0436842302731</v>
      </c>
      <c r="H474" s="39">
        <f>'[2]BRES 2009-15 (WFJ)'!G475</f>
        <v>1659.4298626096909</v>
      </c>
      <c r="I474" s="39">
        <f>'[2]BRES 2009-15 (WFJ)'!H475</f>
        <v>1638.7080894639009</v>
      </c>
      <c r="J474" s="39">
        <f>'[2]BRES 2009-15 (WFJ)'!I475</f>
        <v>1852.3802904030345</v>
      </c>
      <c r="K474" s="39">
        <f>'[2]BRES 2009-15 (WFJ)'!J475</f>
        <v>1659.619616377224</v>
      </c>
      <c r="L474" s="39">
        <f>'[2]BRES 2009-15 (WFJ)'!K475</f>
        <v>1600.1100540270309</v>
      </c>
      <c r="M474" s="39">
        <f>'[2]BRES 2009-15 (WFJ)'!L475</f>
        <v>1519.4948488457869</v>
      </c>
      <c r="N474" s="39">
        <f>'[2]BRES 2009-15 (WFJ)'!M475</f>
        <v>1492.2218948633219</v>
      </c>
      <c r="O474" s="39">
        <f>'[2]BRES 2009-15 (WFJ)'!N475</f>
        <v>1616.8501329277578</v>
      </c>
      <c r="P474" s="39">
        <f>'[2]BRES 2009-15 (WFJ)'!O475</f>
        <v>1745.2669215187179</v>
      </c>
      <c r="Q474" s="39">
        <f>'[2]BRES 2009-15 (WFJ)'!P475</f>
        <v>1666.3924267031371</v>
      </c>
      <c r="R474" s="39">
        <f>'[2]BRES 2009-15 (WFJ)'!Q475</f>
        <v>1744.1575665227574</v>
      </c>
      <c r="S474" s="39">
        <f>'[2]BRES 2009-15 (WFJ)'!R475</f>
        <v>1956.4733552437701</v>
      </c>
      <c r="T474" s="39">
        <f>'[2]BRES 2009-15 (WFJ)'!S475</f>
        <v>3504.8630685695639</v>
      </c>
      <c r="U474" s="39">
        <f>'[2]BRES 2009-15 (WFJ)'!T475</f>
        <v>3526.823844179306</v>
      </c>
      <c r="V474" s="39">
        <f>'[2]BRES 2009-15 (WFJ)'!U475</f>
        <v>3723.9547615943957</v>
      </c>
    </row>
    <row r="475" spans="1:22" x14ac:dyDescent="0.35">
      <c r="A475" s="40">
        <v>6419</v>
      </c>
      <c r="B475" s="40">
        <f>VLOOKUP($A475,'SIC lookup'!$A:$D,2,FALSE)</f>
        <v>641</v>
      </c>
      <c r="C475" s="40">
        <f>VLOOKUP($A475,'SIC lookup'!$A:$D,3,FALSE)</f>
        <v>64</v>
      </c>
      <c r="D475" s="40" t="str">
        <f>VLOOKUP($A475,'SIC lookup'!$A:$D,4,FALSE)</f>
        <v>K</v>
      </c>
      <c r="E475" s="39">
        <f>'[2]BRES 2009-15 (WFJ)'!D476</f>
        <v>156796.3371777992</v>
      </c>
      <c r="F475" s="39">
        <f>'[2]BRES 2009-15 (WFJ)'!E476</f>
        <v>165555.33811263216</v>
      </c>
      <c r="G475" s="39">
        <f>'[2]BRES 2009-15 (WFJ)'!F476</f>
        <v>169183.79119600047</v>
      </c>
      <c r="H475" s="39">
        <f>'[2]BRES 2009-15 (WFJ)'!G476</f>
        <v>168877.87274482162</v>
      </c>
      <c r="I475" s="39">
        <f>'[2]BRES 2009-15 (WFJ)'!H476</f>
        <v>162555.06232296297</v>
      </c>
      <c r="J475" s="39">
        <f>'[2]BRES 2009-15 (WFJ)'!I476</f>
        <v>152692.60797555005</v>
      </c>
      <c r="K475" s="39">
        <f>'[2]BRES 2009-15 (WFJ)'!J476</f>
        <v>142463.44024152309</v>
      </c>
      <c r="L475" s="39">
        <f>'[2]BRES 2009-15 (WFJ)'!K476</f>
        <v>130280.01705563373</v>
      </c>
      <c r="M475" s="39">
        <f>'[2]BRES 2009-15 (WFJ)'!L476</f>
        <v>130501.2460312803</v>
      </c>
      <c r="N475" s="39">
        <f>'[2]BRES 2009-15 (WFJ)'!M476</f>
        <v>135538.88370276024</v>
      </c>
      <c r="O475" s="39">
        <f>'[2]BRES 2009-15 (WFJ)'!N476</f>
        <v>144885.79214877219</v>
      </c>
      <c r="P475" s="39">
        <f>'[2]BRES 2009-15 (WFJ)'!O476</f>
        <v>137527.87248631031</v>
      </c>
      <c r="Q475" s="39">
        <f>'[2]BRES 2009-15 (WFJ)'!P476</f>
        <v>141122.4814697227</v>
      </c>
      <c r="R475" s="39">
        <f>'[2]BRES 2009-15 (WFJ)'!Q476</f>
        <v>143129.18536076075</v>
      </c>
      <c r="S475" s="39">
        <f>'[2]BRES 2009-15 (WFJ)'!R476</f>
        <v>141749.19800504632</v>
      </c>
      <c r="T475" s="39">
        <f>'[2]BRES 2009-15 (WFJ)'!S476</f>
        <v>144133.64388926802</v>
      </c>
      <c r="U475" s="39">
        <f>'[2]BRES 2009-15 (WFJ)'!T476</f>
        <v>139418.88531263042</v>
      </c>
      <c r="V475" s="39">
        <f>'[2]BRES 2009-15 (WFJ)'!U476</f>
        <v>144163.36012196573</v>
      </c>
    </row>
    <row r="476" spans="1:22" x14ac:dyDescent="0.35">
      <c r="A476" s="40">
        <v>6420</v>
      </c>
      <c r="B476" s="40">
        <f>VLOOKUP($A476,'SIC lookup'!$A:$D,2,FALSE)</f>
        <v>642</v>
      </c>
      <c r="C476" s="40">
        <f>VLOOKUP($A476,'SIC lookup'!$A:$D,3,FALSE)</f>
        <v>64</v>
      </c>
      <c r="D476" s="40" t="str">
        <f>VLOOKUP($A476,'SIC lookup'!$A:$D,4,FALSE)</f>
        <v>K</v>
      </c>
      <c r="E476" s="39">
        <f>'[2]BRES 2009-15 (WFJ)'!D477</f>
        <v>7938.912241917621</v>
      </c>
      <c r="F476" s="39">
        <f>'[2]BRES 2009-15 (WFJ)'!E477</f>
        <v>7369.3572561232404</v>
      </c>
      <c r="G476" s="39">
        <f>'[2]BRES 2009-15 (WFJ)'!F477</f>
        <v>7662.9701155597895</v>
      </c>
      <c r="H476" s="39">
        <f>'[2]BRES 2009-15 (WFJ)'!G477</f>
        <v>7883.2673839313038</v>
      </c>
      <c r="I476" s="39">
        <f>'[2]BRES 2009-15 (WFJ)'!H477</f>
        <v>7921.0809541838371</v>
      </c>
      <c r="J476" s="39">
        <f>'[2]BRES 2009-15 (WFJ)'!I477</f>
        <v>10822.055036364902</v>
      </c>
      <c r="K476" s="39">
        <f>'[2]BRES 2009-15 (WFJ)'!J477</f>
        <v>11487.493956153628</v>
      </c>
      <c r="L476" s="39">
        <f>'[2]BRES 2009-15 (WFJ)'!K477</f>
        <v>11225.697676907628</v>
      </c>
      <c r="M476" s="39">
        <f>'[2]BRES 2009-15 (WFJ)'!L477</f>
        <v>9231.6573426997602</v>
      </c>
      <c r="N476" s="39">
        <f>'[2]BRES 2009-15 (WFJ)'!M477</f>
        <v>12380.743450301736</v>
      </c>
      <c r="O476" s="39">
        <f>'[2]BRES 2009-15 (WFJ)'!N477</f>
        <v>5163.8137788070408</v>
      </c>
      <c r="P476" s="39">
        <f>'[2]BRES 2009-15 (WFJ)'!O477</f>
        <v>3267.1312863766857</v>
      </c>
      <c r="Q476" s="39">
        <f>'[2]BRES 2009-15 (WFJ)'!P477</f>
        <v>2011.2685150134935</v>
      </c>
      <c r="R476" s="39">
        <f>'[2]BRES 2009-15 (WFJ)'!Q477</f>
        <v>920.74832811309579</v>
      </c>
      <c r="S476" s="39">
        <f>'[2]BRES 2009-15 (WFJ)'!R477</f>
        <v>792.00124053112688</v>
      </c>
      <c r="T476" s="39">
        <f>'[2]BRES 2009-15 (WFJ)'!S477</f>
        <v>729.9231522416402</v>
      </c>
      <c r="U476" s="39">
        <f>'[2]BRES 2009-15 (WFJ)'!T477</f>
        <v>791.24909243707077</v>
      </c>
      <c r="V476" s="39">
        <f>'[2]BRES 2009-15 (WFJ)'!U477</f>
        <v>335.52762081805452</v>
      </c>
    </row>
    <row r="477" spans="1:22" x14ac:dyDescent="0.35">
      <c r="A477" s="40">
        <v>6430</v>
      </c>
      <c r="B477" s="40">
        <f>VLOOKUP($A477,'SIC lookup'!$A:$D,2,FALSE)</f>
        <v>643</v>
      </c>
      <c r="C477" s="40">
        <f>VLOOKUP($A477,'SIC lookup'!$A:$D,3,FALSE)</f>
        <v>64</v>
      </c>
      <c r="D477" s="40" t="str">
        <f>VLOOKUP($A477,'SIC lookup'!$A:$D,4,FALSE)</f>
        <v>K</v>
      </c>
      <c r="E477" s="39">
        <f>'[2]BRES 2009-15 (WFJ)'!D478</f>
        <v>12793.434605783823</v>
      </c>
      <c r="F477" s="39">
        <f>'[2]BRES 2009-15 (WFJ)'!E478</f>
        <v>9966.9281359924116</v>
      </c>
      <c r="G477" s="39">
        <f>'[2]BRES 2009-15 (WFJ)'!F478</f>
        <v>11188.245316821982</v>
      </c>
      <c r="H477" s="39">
        <f>'[2]BRES 2009-15 (WFJ)'!G478</f>
        <v>11106.840292699389</v>
      </c>
      <c r="I477" s="39">
        <f>'[2]BRES 2009-15 (WFJ)'!H478</f>
        <v>11764.117232468549</v>
      </c>
      <c r="J477" s="39">
        <f>'[2]BRES 2009-15 (WFJ)'!I478</f>
        <v>12906.371070549487</v>
      </c>
      <c r="K477" s="39">
        <f>'[2]BRES 2009-15 (WFJ)'!J478</f>
        <v>12857.400434530755</v>
      </c>
      <c r="L477" s="39">
        <f>'[2]BRES 2009-15 (WFJ)'!K478</f>
        <v>12516.926567251177</v>
      </c>
      <c r="M477" s="39">
        <f>'[2]BRES 2009-15 (WFJ)'!L478</f>
        <v>13662.861260934194</v>
      </c>
      <c r="N477" s="39">
        <f>'[2]BRES 2009-15 (WFJ)'!M478</f>
        <v>12207.942334732852</v>
      </c>
      <c r="O477" s="39">
        <f>'[2]BRES 2009-15 (WFJ)'!N478</f>
        <v>14441.631367003383</v>
      </c>
      <c r="P477" s="39">
        <f>'[2]BRES 2009-15 (WFJ)'!O478</f>
        <v>4919.0515997132134</v>
      </c>
      <c r="Q477" s="39">
        <f>'[2]BRES 2009-15 (WFJ)'!P478</f>
        <v>6237.2722638076521</v>
      </c>
      <c r="R477" s="39">
        <f>'[2]BRES 2009-15 (WFJ)'!Q478</f>
        <v>7696.7408786929664</v>
      </c>
      <c r="S477" s="39">
        <f>'[2]BRES 2009-15 (WFJ)'!R478</f>
        <v>7913.0035447755954</v>
      </c>
      <c r="T477" s="39">
        <f>'[2]BRES 2009-15 (WFJ)'!S478</f>
        <v>8107.1774026051089</v>
      </c>
      <c r="U477" s="39">
        <f>'[2]BRES 2009-15 (WFJ)'!T478</f>
        <v>6840.9249424019108</v>
      </c>
      <c r="V477" s="39">
        <f>'[2]BRES 2009-15 (WFJ)'!U478</f>
        <v>8501.7073502490875</v>
      </c>
    </row>
    <row r="478" spans="1:22" x14ac:dyDescent="0.35">
      <c r="A478" s="40">
        <v>6491</v>
      </c>
      <c r="B478" s="40">
        <f>VLOOKUP($A478,'SIC lookup'!$A:$D,2,FALSE)</f>
        <v>649</v>
      </c>
      <c r="C478" s="40">
        <f>VLOOKUP($A478,'SIC lookup'!$A:$D,3,FALSE)</f>
        <v>64</v>
      </c>
      <c r="D478" s="40" t="str">
        <f>VLOOKUP($A478,'SIC lookup'!$A:$D,4,FALSE)</f>
        <v>K</v>
      </c>
      <c r="E478" s="39">
        <f>'[2]BRES 2009-15 (WFJ)'!D479</f>
        <v>4555.1414482852697</v>
      </c>
      <c r="F478" s="39">
        <f>'[2]BRES 2009-15 (WFJ)'!E479</f>
        <v>4221.7756691293434</v>
      </c>
      <c r="G478" s="39">
        <f>'[2]BRES 2009-15 (WFJ)'!F479</f>
        <v>3548.7301351680185</v>
      </c>
      <c r="H478" s="39">
        <f>'[2]BRES 2009-15 (WFJ)'!G479</f>
        <v>4559.3127355100705</v>
      </c>
      <c r="I478" s="39">
        <f>'[2]BRES 2009-15 (WFJ)'!H479</f>
        <v>2283.32490173117</v>
      </c>
      <c r="J478" s="39">
        <f>'[2]BRES 2009-15 (WFJ)'!I479</f>
        <v>2060.5935466901719</v>
      </c>
      <c r="K478" s="39">
        <f>'[2]BRES 2009-15 (WFJ)'!J479</f>
        <v>1512.9955584157885</v>
      </c>
      <c r="L478" s="39">
        <f>'[2]BRES 2009-15 (WFJ)'!K479</f>
        <v>2392.6940875824666</v>
      </c>
      <c r="M478" s="39">
        <f>'[2]BRES 2009-15 (WFJ)'!L479</f>
        <v>2678.5785545923386</v>
      </c>
      <c r="N478" s="39">
        <f>'[2]BRES 2009-15 (WFJ)'!M479</f>
        <v>1877.3997961464659</v>
      </c>
      <c r="O478" s="39">
        <f>'[2]BRES 2009-15 (WFJ)'!N479</f>
        <v>1383.8311978607503</v>
      </c>
      <c r="P478" s="39">
        <f>'[2]BRES 2009-15 (WFJ)'!O479</f>
        <v>681.74489121824922</v>
      </c>
      <c r="Q478" s="39">
        <f>'[2]BRES 2009-15 (WFJ)'!P479</f>
        <v>621.5908258337098</v>
      </c>
      <c r="R478" s="39">
        <f>'[2]BRES 2009-15 (WFJ)'!Q479</f>
        <v>2081.8646124326306</v>
      </c>
      <c r="S478" s="39">
        <f>'[2]BRES 2009-15 (WFJ)'!R479</f>
        <v>1176.4873042023694</v>
      </c>
      <c r="T478" s="39">
        <f>'[2]BRES 2009-15 (WFJ)'!S479</f>
        <v>983.49701806960798</v>
      </c>
      <c r="U478" s="39">
        <f>'[2]BRES 2009-15 (WFJ)'!T479</f>
        <v>803.17747071501674</v>
      </c>
      <c r="V478" s="39">
        <f>'[2]BRES 2009-15 (WFJ)'!U479</f>
        <v>856.90137891557038</v>
      </c>
    </row>
    <row r="479" spans="1:22" x14ac:dyDescent="0.35">
      <c r="A479" s="40">
        <v>6492</v>
      </c>
      <c r="B479" s="40">
        <f>VLOOKUP($A479,'SIC lookup'!$A:$D,2,FALSE)</f>
        <v>649</v>
      </c>
      <c r="C479" s="40">
        <f>VLOOKUP($A479,'SIC lookup'!$A:$D,3,FALSE)</f>
        <v>64</v>
      </c>
      <c r="D479" s="40" t="str">
        <f>VLOOKUP($A479,'SIC lookup'!$A:$D,4,FALSE)</f>
        <v>K</v>
      </c>
      <c r="E479" s="39">
        <f>'[2]BRES 2009-15 (WFJ)'!D480</f>
        <v>9720.375806163529</v>
      </c>
      <c r="F479" s="39">
        <f>'[2]BRES 2009-15 (WFJ)'!E480</f>
        <v>7876.4900612138263</v>
      </c>
      <c r="G479" s="39">
        <f>'[2]BRES 2009-15 (WFJ)'!F480</f>
        <v>6106.3157345003547</v>
      </c>
      <c r="H479" s="39">
        <f>'[2]BRES 2009-15 (WFJ)'!G480</f>
        <v>7801.2934654514329</v>
      </c>
      <c r="I479" s="39">
        <f>'[2]BRES 2009-15 (WFJ)'!H480</f>
        <v>7949.4232868871795</v>
      </c>
      <c r="J479" s="39">
        <f>'[2]BRES 2009-15 (WFJ)'!I480</f>
        <v>8030.7151731362492</v>
      </c>
      <c r="K479" s="39">
        <f>'[2]BRES 2009-15 (WFJ)'!J480</f>
        <v>6039.0750443416255</v>
      </c>
      <c r="L479" s="39">
        <f>'[2]BRES 2009-15 (WFJ)'!K480</f>
        <v>8327.5938987402351</v>
      </c>
      <c r="M479" s="39">
        <f>'[2]BRES 2009-15 (WFJ)'!L480</f>
        <v>6662.2072971028174</v>
      </c>
      <c r="N479" s="39">
        <f>'[2]BRES 2009-15 (WFJ)'!M480</f>
        <v>6582.0934994679419</v>
      </c>
      <c r="O479" s="39">
        <f>'[2]BRES 2009-15 (WFJ)'!N480</f>
        <v>4716.4522624695001</v>
      </c>
      <c r="P479" s="39">
        <f>'[2]BRES 2009-15 (WFJ)'!O480</f>
        <v>4631.6699071073663</v>
      </c>
      <c r="Q479" s="39">
        <f>'[2]BRES 2009-15 (WFJ)'!P480</f>
        <v>3492.5062276385033</v>
      </c>
      <c r="R479" s="39">
        <f>'[2]BRES 2009-15 (WFJ)'!Q480</f>
        <v>2586.4386692626767</v>
      </c>
      <c r="S479" s="39">
        <f>'[2]BRES 2009-15 (WFJ)'!R480</f>
        <v>3679.6517812286875</v>
      </c>
      <c r="T479" s="39">
        <f>'[2]BRES 2009-15 (WFJ)'!S480</f>
        <v>4946.2303059074857</v>
      </c>
      <c r="U479" s="39">
        <f>'[2]BRES 2009-15 (WFJ)'!T480</f>
        <v>3838.9497424522206</v>
      </c>
      <c r="V479" s="39">
        <f>'[2]BRES 2009-15 (WFJ)'!U480</f>
        <v>4029.345170961727</v>
      </c>
    </row>
    <row r="480" spans="1:22" x14ac:dyDescent="0.35">
      <c r="A480" s="40">
        <v>6499</v>
      </c>
      <c r="B480" s="40">
        <f>VLOOKUP($A480,'SIC lookup'!$A:$D,2,FALSE)</f>
        <v>649</v>
      </c>
      <c r="C480" s="40">
        <f>VLOOKUP($A480,'SIC lookup'!$A:$D,3,FALSE)</f>
        <v>64</v>
      </c>
      <c r="D480" s="40" t="str">
        <f>VLOOKUP($A480,'SIC lookup'!$A:$D,4,FALSE)</f>
        <v>K</v>
      </c>
      <c r="E480" s="39">
        <f>'[2]BRES 2009-15 (WFJ)'!D481</f>
        <v>22922.332943165711</v>
      </c>
      <c r="F480" s="39">
        <f>'[2]BRES 2009-15 (WFJ)'!E481</f>
        <v>17874.886590452577</v>
      </c>
      <c r="G480" s="39">
        <f>'[2]BRES 2009-15 (WFJ)'!F481</f>
        <v>19913.180429820004</v>
      </c>
      <c r="H480" s="39">
        <f>'[2]BRES 2009-15 (WFJ)'!G481</f>
        <v>19864.97630249523</v>
      </c>
      <c r="I480" s="39">
        <f>'[2]BRES 2009-15 (WFJ)'!H481</f>
        <v>21023.111971045342</v>
      </c>
      <c r="J480" s="39">
        <f>'[2]BRES 2009-15 (WFJ)'!I481</f>
        <v>23025.996680448512</v>
      </c>
      <c r="K480" s="39">
        <f>'[2]BRES 2009-15 (WFJ)'!J481</f>
        <v>22829.619725258031</v>
      </c>
      <c r="L480" s="39">
        <f>'[2]BRES 2009-15 (WFJ)'!K481</f>
        <v>22361.167551572806</v>
      </c>
      <c r="M480" s="39">
        <f>'[2]BRES 2009-15 (WFJ)'!L481</f>
        <v>24273.404695361929</v>
      </c>
      <c r="N480" s="39">
        <f>'[2]BRES 2009-15 (WFJ)'!M481</f>
        <v>22725.398011102876</v>
      </c>
      <c r="O480" s="39">
        <f>'[2]BRES 2009-15 (WFJ)'!N481</f>
        <v>24505.630109582675</v>
      </c>
      <c r="P480" s="39">
        <f>'[2]BRES 2009-15 (WFJ)'!O481</f>
        <v>14913.431704972745</v>
      </c>
      <c r="Q480" s="39">
        <f>'[2]BRES 2009-15 (WFJ)'!P481</f>
        <v>12175.448451027562</v>
      </c>
      <c r="R480" s="39">
        <f>'[2]BRES 2009-15 (WFJ)'!Q481</f>
        <v>14955.455853720476</v>
      </c>
      <c r="S480" s="39">
        <f>'[2]BRES 2009-15 (WFJ)'!R481</f>
        <v>17551.188047117728</v>
      </c>
      <c r="T480" s="39">
        <f>'[2]BRES 2009-15 (WFJ)'!S481</f>
        <v>17409.334480610036</v>
      </c>
      <c r="U480" s="39">
        <f>'[2]BRES 2009-15 (WFJ)'!T481</f>
        <v>13086.425002429696</v>
      </c>
      <c r="V480" s="39">
        <f>'[2]BRES 2009-15 (WFJ)'!U481</f>
        <v>16591.53947733829</v>
      </c>
    </row>
    <row r="481" spans="1:22" x14ac:dyDescent="0.35">
      <c r="A481" s="40">
        <v>6511</v>
      </c>
      <c r="B481" s="40">
        <f>VLOOKUP($A481,'SIC lookup'!$A:$D,2,FALSE)</f>
        <v>651</v>
      </c>
      <c r="C481" s="40">
        <f>VLOOKUP($A481,'SIC lookup'!$A:$D,3,FALSE)</f>
        <v>65</v>
      </c>
      <c r="D481" s="40" t="str">
        <f>VLOOKUP($A481,'SIC lookup'!$A:$D,4,FALSE)</f>
        <v>K</v>
      </c>
      <c r="E481" s="39">
        <f>'[2]BRES 2009-15 (WFJ)'!D482</f>
        <v>14938.645975902204</v>
      </c>
      <c r="F481" s="39">
        <f>'[2]BRES 2009-15 (WFJ)'!E482</f>
        <v>11047.671507110765</v>
      </c>
      <c r="G481" s="39">
        <f>'[2]BRES 2009-15 (WFJ)'!F482</f>
        <v>10864.882978033302</v>
      </c>
      <c r="H481" s="39">
        <f>'[2]BRES 2009-15 (WFJ)'!G482</f>
        <v>10226.281134724741</v>
      </c>
      <c r="I481" s="39">
        <f>'[2]BRES 2009-15 (WFJ)'!H482</f>
        <v>10159.458036626194</v>
      </c>
      <c r="J481" s="39">
        <f>'[2]BRES 2009-15 (WFJ)'!I482</f>
        <v>8726.7471854687446</v>
      </c>
      <c r="K481" s="39">
        <f>'[2]BRES 2009-15 (WFJ)'!J482</f>
        <v>6882.698007211472</v>
      </c>
      <c r="L481" s="39">
        <f>'[2]BRES 2009-15 (WFJ)'!K482</f>
        <v>4605.0560425411677</v>
      </c>
      <c r="M481" s="39">
        <f>'[2]BRES 2009-15 (WFJ)'!L482</f>
        <v>5004.3685143389475</v>
      </c>
      <c r="N481" s="39">
        <f>'[2]BRES 2009-15 (WFJ)'!M482</f>
        <v>5249.1586715585618</v>
      </c>
      <c r="O481" s="39">
        <f>'[2]BRES 2009-15 (WFJ)'!N482</f>
        <v>6846.8226544638146</v>
      </c>
      <c r="P481" s="39">
        <f>'[2]BRES 2009-15 (WFJ)'!O482</f>
        <v>5832.5897539456664</v>
      </c>
      <c r="Q481" s="39">
        <f>'[2]BRES 2009-15 (WFJ)'!P482</f>
        <v>3912.6650018927139</v>
      </c>
      <c r="R481" s="39">
        <f>'[2]BRES 2009-15 (WFJ)'!Q482</f>
        <v>3674.0540082959451</v>
      </c>
      <c r="S481" s="39">
        <f>'[2]BRES 2009-15 (WFJ)'!R482</f>
        <v>3710.6910207438136</v>
      </c>
      <c r="T481" s="39">
        <f>'[2]BRES 2009-15 (WFJ)'!S482</f>
        <v>3989.4252737145057</v>
      </c>
      <c r="U481" s="39">
        <f>'[2]BRES 2009-15 (WFJ)'!T482</f>
        <v>4256.4429821803233</v>
      </c>
      <c r="V481" s="39">
        <f>'[2]BRES 2009-15 (WFJ)'!U482</f>
        <v>4708.437002318029</v>
      </c>
    </row>
    <row r="482" spans="1:22" x14ac:dyDescent="0.35">
      <c r="A482" s="40">
        <v>6512</v>
      </c>
      <c r="B482" s="40">
        <f>VLOOKUP($A482,'SIC lookup'!$A:$D,2,FALSE)</f>
        <v>651</v>
      </c>
      <c r="C482" s="40">
        <f>VLOOKUP($A482,'SIC lookup'!$A:$D,3,FALSE)</f>
        <v>65</v>
      </c>
      <c r="D482" s="40" t="str">
        <f>VLOOKUP($A482,'SIC lookup'!$A:$D,4,FALSE)</f>
        <v>K</v>
      </c>
      <c r="E482" s="39">
        <f>'[2]BRES 2009-15 (WFJ)'!D483</f>
        <v>14381.560454991377</v>
      </c>
      <c r="F482" s="39">
        <f>'[2]BRES 2009-15 (WFJ)'!E483</f>
        <v>13541.637120961961</v>
      </c>
      <c r="G482" s="39">
        <f>'[2]BRES 2009-15 (WFJ)'!F483</f>
        <v>16145.985957274504</v>
      </c>
      <c r="H482" s="39">
        <f>'[2]BRES 2009-15 (WFJ)'!G483</f>
        <v>17650.160405424471</v>
      </c>
      <c r="I482" s="39">
        <f>'[2]BRES 2009-15 (WFJ)'!H483</f>
        <v>17865.728195397325</v>
      </c>
      <c r="J482" s="39">
        <f>'[2]BRES 2009-15 (WFJ)'!I483</f>
        <v>19979.045084833921</v>
      </c>
      <c r="K482" s="39">
        <f>'[2]BRES 2009-15 (WFJ)'!J483</f>
        <v>14487.786812121158</v>
      </c>
      <c r="L482" s="39">
        <f>'[2]BRES 2009-15 (WFJ)'!K483</f>
        <v>15127.975056323061</v>
      </c>
      <c r="M482" s="39">
        <f>'[2]BRES 2009-15 (WFJ)'!L483</f>
        <v>15474.444151997501</v>
      </c>
      <c r="N482" s="39">
        <f>'[2]BRES 2009-15 (WFJ)'!M483</f>
        <v>15897.254106346545</v>
      </c>
      <c r="O482" s="39">
        <f>'[2]BRES 2009-15 (WFJ)'!N483</f>
        <v>12135.887852222728</v>
      </c>
      <c r="P482" s="39">
        <f>'[2]BRES 2009-15 (WFJ)'!O483</f>
        <v>14527.459212713798</v>
      </c>
      <c r="Q482" s="39">
        <f>'[2]BRES 2009-15 (WFJ)'!P483</f>
        <v>13869.308884764267</v>
      </c>
      <c r="R482" s="39">
        <f>'[2]BRES 2009-15 (WFJ)'!Q483</f>
        <v>14337.650610908886</v>
      </c>
      <c r="S482" s="39">
        <f>'[2]BRES 2009-15 (WFJ)'!R483</f>
        <v>12789.167946022864</v>
      </c>
      <c r="T482" s="39">
        <f>'[2]BRES 2009-15 (WFJ)'!S483</f>
        <v>12030.899326469453</v>
      </c>
      <c r="U482" s="39">
        <f>'[2]BRES 2009-15 (WFJ)'!T483</f>
        <v>13310.082095141179</v>
      </c>
      <c r="V482" s="39">
        <f>'[2]BRES 2009-15 (WFJ)'!U483</f>
        <v>12978.087824396547</v>
      </c>
    </row>
    <row r="483" spans="1:22" x14ac:dyDescent="0.35">
      <c r="A483" s="40">
        <v>6520</v>
      </c>
      <c r="B483" s="40">
        <f>VLOOKUP($A483,'SIC lookup'!$A:$D,2,FALSE)</f>
        <v>652</v>
      </c>
      <c r="C483" s="40">
        <f>VLOOKUP($A483,'SIC lookup'!$A:$D,3,FALSE)</f>
        <v>65</v>
      </c>
      <c r="D483" s="40" t="str">
        <f>VLOOKUP($A483,'SIC lookup'!$A:$D,4,FALSE)</f>
        <v>K</v>
      </c>
      <c r="E483" s="39">
        <f>'[2]BRES 2009-15 (WFJ)'!D484</f>
        <v>572.42340651320865</v>
      </c>
      <c r="F483" s="39">
        <f>'[2]BRES 2009-15 (WFJ)'!E484</f>
        <v>480.47002943515395</v>
      </c>
      <c r="G483" s="39">
        <f>'[2]BRES 2009-15 (WFJ)'!F484</f>
        <v>528.13764471005209</v>
      </c>
      <c r="H483" s="39">
        <f>'[2]BRES 2009-15 (WFJ)'!G484</f>
        <v>545.33441929290495</v>
      </c>
      <c r="I483" s="39">
        <f>'[2]BRES 2009-15 (WFJ)'!H484</f>
        <v>548.27775786243467</v>
      </c>
      <c r="J483" s="39">
        <f>'[2]BRES 2009-15 (WFJ)'!I484</f>
        <v>562.05661400848714</v>
      </c>
      <c r="K483" s="39">
        <f>'[2]BRES 2009-15 (WFJ)'!J484</f>
        <v>418.32546351373168</v>
      </c>
      <c r="L483" s="39">
        <f>'[2]BRES 2009-15 (WFJ)'!K484</f>
        <v>386.7556483018958</v>
      </c>
      <c r="M483" s="39">
        <f>'[2]BRES 2009-15 (WFJ)'!L484</f>
        <v>401.3103310672011</v>
      </c>
      <c r="N483" s="39">
        <f>'[2]BRES 2009-15 (WFJ)'!M484</f>
        <v>373.4966615304217</v>
      </c>
      <c r="O483" s="39">
        <f>'[2]BRES 2009-15 (WFJ)'!N484</f>
        <v>407.90479521779457</v>
      </c>
      <c r="P483" s="39">
        <f>'[2]BRES 2009-15 (WFJ)'!O484</f>
        <v>629.30297650915315</v>
      </c>
      <c r="Q483" s="39">
        <f>'[2]BRES 2009-15 (WFJ)'!P484</f>
        <v>628.71216099056085</v>
      </c>
      <c r="R483" s="39">
        <f>'[2]BRES 2009-15 (WFJ)'!Q484</f>
        <v>616.81198679420982</v>
      </c>
      <c r="S483" s="39">
        <f>'[2]BRES 2009-15 (WFJ)'!R484</f>
        <v>546.69112178254784</v>
      </c>
      <c r="T483" s="39">
        <f>'[2]BRES 2009-15 (WFJ)'!S484</f>
        <v>690.91178826810665</v>
      </c>
      <c r="U483" s="39">
        <f>'[2]BRES 2009-15 (WFJ)'!T484</f>
        <v>852.87904687312414</v>
      </c>
      <c r="V483" s="39">
        <f>'[2]BRES 2009-15 (WFJ)'!U484</f>
        <v>860.91967377566698</v>
      </c>
    </row>
    <row r="484" spans="1:22" x14ac:dyDescent="0.35">
      <c r="A484" s="40">
        <v>6530</v>
      </c>
      <c r="B484" s="40">
        <f>VLOOKUP($A484,'SIC lookup'!$A:$D,2,FALSE)</f>
        <v>653</v>
      </c>
      <c r="C484" s="40">
        <f>VLOOKUP($A484,'SIC lookup'!$A:$D,3,FALSE)</f>
        <v>65</v>
      </c>
      <c r="D484" s="40" t="str">
        <f>VLOOKUP($A484,'SIC lookup'!$A:$D,4,FALSE)</f>
        <v>K</v>
      </c>
      <c r="E484" s="39">
        <f>'[2]BRES 2009-15 (WFJ)'!D485</f>
        <v>1514.3160578228037</v>
      </c>
      <c r="F484" s="39">
        <f>'[2]BRES 2009-15 (WFJ)'!E485</f>
        <v>959.01918810646407</v>
      </c>
      <c r="G484" s="39">
        <f>'[2]BRES 2009-15 (WFJ)'!F485</f>
        <v>663.54353574211586</v>
      </c>
      <c r="H484" s="39">
        <f>'[2]BRES 2009-15 (WFJ)'!G485</f>
        <v>30.870612187982651</v>
      </c>
      <c r="I484" s="39">
        <f>'[2]BRES 2009-15 (WFJ)'!H485</f>
        <v>26.485271097377645</v>
      </c>
      <c r="J484" s="39">
        <f>'[2]BRES 2009-15 (WFJ)'!I485</f>
        <v>0</v>
      </c>
      <c r="K484" s="39">
        <f>'[2]BRES 2009-15 (WFJ)'!J485</f>
        <v>0</v>
      </c>
      <c r="L484" s="39">
        <f>'[2]BRES 2009-15 (WFJ)'!K485</f>
        <v>0</v>
      </c>
      <c r="M484" s="39">
        <f>'[2]BRES 2009-15 (WFJ)'!L485</f>
        <v>0</v>
      </c>
      <c r="N484" s="39">
        <f>'[2]BRES 2009-15 (WFJ)'!M485</f>
        <v>0</v>
      </c>
      <c r="O484" s="39">
        <f>'[2]BRES 2009-15 (WFJ)'!N485</f>
        <v>0</v>
      </c>
      <c r="P484" s="39">
        <f>'[2]BRES 2009-15 (WFJ)'!O485</f>
        <v>0</v>
      </c>
      <c r="Q484" s="39">
        <f>'[2]BRES 2009-15 (WFJ)'!P485</f>
        <v>0</v>
      </c>
      <c r="R484" s="39">
        <f>'[2]BRES 2009-15 (WFJ)'!Q485</f>
        <v>0</v>
      </c>
      <c r="S484" s="39">
        <f>'[2]BRES 2009-15 (WFJ)'!R485</f>
        <v>0</v>
      </c>
      <c r="T484" s="39">
        <f>'[2]BRES 2009-15 (WFJ)'!S485</f>
        <v>0</v>
      </c>
      <c r="U484" s="39">
        <f>'[2]BRES 2009-15 (WFJ)'!T485</f>
        <v>0</v>
      </c>
      <c r="V484" s="39">
        <f>'[2]BRES 2009-15 (WFJ)'!U485</f>
        <v>0</v>
      </c>
    </row>
    <row r="485" spans="1:22" x14ac:dyDescent="0.35">
      <c r="A485" s="40">
        <v>6611</v>
      </c>
      <c r="B485" s="40">
        <f>VLOOKUP($A485,'SIC lookup'!$A:$D,2,FALSE)</f>
        <v>661</v>
      </c>
      <c r="C485" s="40">
        <f>VLOOKUP($A485,'SIC lookup'!$A:$D,3,FALSE)</f>
        <v>66</v>
      </c>
      <c r="D485" s="40" t="str">
        <f>VLOOKUP($A485,'SIC lookup'!$A:$D,4,FALSE)</f>
        <v>K</v>
      </c>
      <c r="E485" s="39">
        <f>'[2]BRES 2009-15 (WFJ)'!D486</f>
        <v>2534.0391115417888</v>
      </c>
      <c r="F485" s="39">
        <f>'[2]BRES 2009-15 (WFJ)'!E486</f>
        <v>1597.8091526881358</v>
      </c>
      <c r="G485" s="39">
        <f>'[2]BRES 2009-15 (WFJ)'!F486</f>
        <v>3058.7457110618839</v>
      </c>
      <c r="H485" s="39">
        <f>'[2]BRES 2009-15 (WFJ)'!G486</f>
        <v>1961.5899523080184</v>
      </c>
      <c r="I485" s="39">
        <f>'[2]BRES 2009-15 (WFJ)'!H486</f>
        <v>2157.8850371812355</v>
      </c>
      <c r="J485" s="39">
        <f>'[2]BRES 2009-15 (WFJ)'!I486</f>
        <v>1963.9419006715009</v>
      </c>
      <c r="K485" s="39">
        <f>'[2]BRES 2009-15 (WFJ)'!J486</f>
        <v>1931.6858692773787</v>
      </c>
      <c r="L485" s="39">
        <f>'[2]BRES 2009-15 (WFJ)'!K486</f>
        <v>1662.2068295577574</v>
      </c>
      <c r="M485" s="39">
        <f>'[2]BRES 2009-15 (WFJ)'!L486</f>
        <v>1896.8705445528897</v>
      </c>
      <c r="N485" s="39">
        <f>'[2]BRES 2009-15 (WFJ)'!M486</f>
        <v>1901.9816134246175</v>
      </c>
      <c r="O485" s="39">
        <f>'[2]BRES 2009-15 (WFJ)'!N486</f>
        <v>2195.5297602790506</v>
      </c>
      <c r="P485" s="39">
        <f>'[2]BRES 2009-15 (WFJ)'!O486</f>
        <v>2240.3185963725846</v>
      </c>
      <c r="Q485" s="39">
        <f>'[2]BRES 2009-15 (WFJ)'!P486</f>
        <v>1971.5925048538943</v>
      </c>
      <c r="R485" s="39">
        <f>'[2]BRES 2009-15 (WFJ)'!Q486</f>
        <v>2357.9897852648214</v>
      </c>
      <c r="S485" s="39">
        <f>'[2]BRES 2009-15 (WFJ)'!R486</f>
        <v>3253.1125543434027</v>
      </c>
      <c r="T485" s="39">
        <f>'[2]BRES 2009-15 (WFJ)'!S486</f>
        <v>2814.9778951428652</v>
      </c>
      <c r="U485" s="39">
        <f>'[2]BRES 2009-15 (WFJ)'!T486</f>
        <v>3643.1255323892774</v>
      </c>
      <c r="V485" s="39">
        <f>'[2]BRES 2009-15 (WFJ)'!U486</f>
        <v>2717.3718991402325</v>
      </c>
    </row>
    <row r="486" spans="1:22" x14ac:dyDescent="0.35">
      <c r="A486" s="40">
        <v>6612</v>
      </c>
      <c r="B486" s="40">
        <f>VLOOKUP($A486,'SIC lookup'!$A:$D,2,FALSE)</f>
        <v>661</v>
      </c>
      <c r="C486" s="40">
        <f>VLOOKUP($A486,'SIC lookup'!$A:$D,3,FALSE)</f>
        <v>66</v>
      </c>
      <c r="D486" s="40" t="str">
        <f>VLOOKUP($A486,'SIC lookup'!$A:$D,4,FALSE)</f>
        <v>K</v>
      </c>
      <c r="E486" s="39">
        <f>'[2]BRES 2009-15 (WFJ)'!D487</f>
        <v>14479.735724479546</v>
      </c>
      <c r="F486" s="39">
        <f>'[2]BRES 2009-15 (WFJ)'!E487</f>
        <v>21361.30929039028</v>
      </c>
      <c r="G486" s="39">
        <f>'[2]BRES 2009-15 (WFJ)'!F487</f>
        <v>23299.851796129726</v>
      </c>
      <c r="H486" s="39">
        <f>'[2]BRES 2009-15 (WFJ)'!G487</f>
        <v>24607.079584271243</v>
      </c>
      <c r="I486" s="39">
        <f>'[2]BRES 2009-15 (WFJ)'!H487</f>
        <v>25181.854664442031</v>
      </c>
      <c r="J486" s="39">
        <f>'[2]BRES 2009-15 (WFJ)'!I487</f>
        <v>26717.661690506513</v>
      </c>
      <c r="K486" s="39">
        <f>'[2]BRES 2009-15 (WFJ)'!J487</f>
        <v>27555.645570829587</v>
      </c>
      <c r="L486" s="39">
        <f>'[2]BRES 2009-15 (WFJ)'!K487</f>
        <v>29030.068897785248</v>
      </c>
      <c r="M486" s="39">
        <f>'[2]BRES 2009-15 (WFJ)'!L487</f>
        <v>32241.860850202782</v>
      </c>
      <c r="N486" s="39">
        <f>'[2]BRES 2009-15 (WFJ)'!M487</f>
        <v>33003.500102563055</v>
      </c>
      <c r="O486" s="39">
        <f>'[2]BRES 2009-15 (WFJ)'!N487</f>
        <v>35157.460724518933</v>
      </c>
      <c r="P486" s="39">
        <f>'[2]BRES 2009-15 (WFJ)'!O487</f>
        <v>28327.02464926535</v>
      </c>
      <c r="Q486" s="39">
        <f>'[2]BRES 2009-15 (WFJ)'!P487</f>
        <v>23715.063405907706</v>
      </c>
      <c r="R486" s="39">
        <f>'[2]BRES 2009-15 (WFJ)'!Q487</f>
        <v>37182.539010694432</v>
      </c>
      <c r="S486" s="39">
        <f>'[2]BRES 2009-15 (WFJ)'!R487</f>
        <v>36480.117822390748</v>
      </c>
      <c r="T486" s="39">
        <f>'[2]BRES 2009-15 (WFJ)'!S487</f>
        <v>29188.713170934338</v>
      </c>
      <c r="U486" s="39">
        <f>'[2]BRES 2009-15 (WFJ)'!T487</f>
        <v>25326.929178648406</v>
      </c>
      <c r="V486" s="39">
        <f>'[2]BRES 2009-15 (WFJ)'!U487</f>
        <v>24003.284346786211</v>
      </c>
    </row>
    <row r="487" spans="1:22" x14ac:dyDescent="0.35">
      <c r="A487" s="40">
        <v>6619</v>
      </c>
      <c r="B487" s="40">
        <f>VLOOKUP($A487,'SIC lookup'!$A:$D,2,FALSE)</f>
        <v>661</v>
      </c>
      <c r="C487" s="40">
        <f>VLOOKUP($A487,'SIC lookup'!$A:$D,3,FALSE)</f>
        <v>66</v>
      </c>
      <c r="D487" s="40" t="str">
        <f>VLOOKUP($A487,'SIC lookup'!$A:$D,4,FALSE)</f>
        <v>K</v>
      </c>
      <c r="E487" s="39">
        <f>'[2]BRES 2009-15 (WFJ)'!D488</f>
        <v>14247.817782022921</v>
      </c>
      <c r="F487" s="39">
        <f>'[2]BRES 2009-15 (WFJ)'!E488</f>
        <v>13004.788094952584</v>
      </c>
      <c r="G487" s="39">
        <f>'[2]BRES 2009-15 (WFJ)'!F488</f>
        <v>17829.893114505885</v>
      </c>
      <c r="H487" s="39">
        <f>'[2]BRES 2009-15 (WFJ)'!G488</f>
        <v>24325.286784857519</v>
      </c>
      <c r="I487" s="39">
        <f>'[2]BRES 2009-15 (WFJ)'!H488</f>
        <v>22887.974214481965</v>
      </c>
      <c r="J487" s="39">
        <f>'[2]BRES 2009-15 (WFJ)'!I488</f>
        <v>24994.79509704193</v>
      </c>
      <c r="K487" s="39">
        <f>'[2]BRES 2009-15 (WFJ)'!J488</f>
        <v>26467.242379605279</v>
      </c>
      <c r="L487" s="39">
        <f>'[2]BRES 2009-15 (WFJ)'!K488</f>
        <v>27481.036663802279</v>
      </c>
      <c r="M487" s="39">
        <f>'[2]BRES 2009-15 (WFJ)'!L488</f>
        <v>29437.96125253657</v>
      </c>
      <c r="N487" s="39">
        <f>'[2]BRES 2009-15 (WFJ)'!M488</f>
        <v>28493.108017118531</v>
      </c>
      <c r="O487" s="39">
        <f>'[2]BRES 2009-15 (WFJ)'!N488</f>
        <v>31502.329052119967</v>
      </c>
      <c r="P487" s="39">
        <f>'[2]BRES 2009-15 (WFJ)'!O488</f>
        <v>38319.307077936515</v>
      </c>
      <c r="Q487" s="39">
        <f>'[2]BRES 2009-15 (WFJ)'!P488</f>
        <v>36222.162608525759</v>
      </c>
      <c r="R487" s="39">
        <f>'[2]BRES 2009-15 (WFJ)'!Q488</f>
        <v>46980.016366150281</v>
      </c>
      <c r="S487" s="39">
        <f>'[2]BRES 2009-15 (WFJ)'!R488</f>
        <v>50381.692062004106</v>
      </c>
      <c r="T487" s="39">
        <f>'[2]BRES 2009-15 (WFJ)'!S488</f>
        <v>40552.312850488088</v>
      </c>
      <c r="U487" s="39">
        <f>'[2]BRES 2009-15 (WFJ)'!T488</f>
        <v>43782.118437676865</v>
      </c>
      <c r="V487" s="39">
        <f>'[2]BRES 2009-15 (WFJ)'!U488</f>
        <v>45785.456209654105</v>
      </c>
    </row>
    <row r="488" spans="1:22" x14ac:dyDescent="0.35">
      <c r="A488" s="40">
        <v>6621</v>
      </c>
      <c r="B488" s="40">
        <f>VLOOKUP($A488,'SIC lookup'!$A:$D,2,FALSE)</f>
        <v>662</v>
      </c>
      <c r="C488" s="40">
        <f>VLOOKUP($A488,'SIC lookup'!$A:$D,3,FALSE)</f>
        <v>66</v>
      </c>
      <c r="D488" s="40" t="str">
        <f>VLOOKUP($A488,'SIC lookup'!$A:$D,4,FALSE)</f>
        <v>K</v>
      </c>
      <c r="E488" s="39">
        <f>'[2]BRES 2009-15 (WFJ)'!D489</f>
        <v>1946.0610184390616</v>
      </c>
      <c r="F488" s="39">
        <f>'[2]BRES 2009-15 (WFJ)'!E489</f>
        <v>2178.9976752011326</v>
      </c>
      <c r="G488" s="39">
        <f>'[2]BRES 2009-15 (WFJ)'!F489</f>
        <v>1990.6779448911359</v>
      </c>
      <c r="H488" s="39">
        <f>'[2]BRES 2009-15 (WFJ)'!G489</f>
        <v>1976.0746886652059</v>
      </c>
      <c r="I488" s="39">
        <f>'[2]BRES 2009-15 (WFJ)'!H489</f>
        <v>1873.2659878883212</v>
      </c>
      <c r="J488" s="39">
        <f>'[2]BRES 2009-15 (WFJ)'!I489</f>
        <v>1858.8716368297669</v>
      </c>
      <c r="K488" s="39">
        <f>'[2]BRES 2009-15 (WFJ)'!J489</f>
        <v>1821.9603052353727</v>
      </c>
      <c r="L488" s="39">
        <f>'[2]BRES 2009-15 (WFJ)'!K489</f>
        <v>1879.8921784244194</v>
      </c>
      <c r="M488" s="39">
        <f>'[2]BRES 2009-15 (WFJ)'!L489</f>
        <v>1878.4463222403392</v>
      </c>
      <c r="N488" s="39">
        <f>'[2]BRES 2009-15 (WFJ)'!M489</f>
        <v>2028.1457137654513</v>
      </c>
      <c r="O488" s="39">
        <f>'[2]BRES 2009-15 (WFJ)'!N489</f>
        <v>2691.1507083315869</v>
      </c>
      <c r="P488" s="39">
        <f>'[2]BRES 2009-15 (WFJ)'!O489</f>
        <v>2969.26121082902</v>
      </c>
      <c r="Q488" s="39">
        <f>'[2]BRES 2009-15 (WFJ)'!P489</f>
        <v>3252.415499493241</v>
      </c>
      <c r="R488" s="39">
        <f>'[2]BRES 2009-15 (WFJ)'!Q489</f>
        <v>2829.7863935212617</v>
      </c>
      <c r="S488" s="39">
        <f>'[2]BRES 2009-15 (WFJ)'!R489</f>
        <v>2996.7885118959075</v>
      </c>
      <c r="T488" s="39">
        <f>'[2]BRES 2009-15 (WFJ)'!S489</f>
        <v>3060.3388422395633</v>
      </c>
      <c r="U488" s="39">
        <f>'[2]BRES 2009-15 (WFJ)'!T489</f>
        <v>3424.4385972936043</v>
      </c>
      <c r="V488" s="39">
        <f>'[2]BRES 2009-15 (WFJ)'!U489</f>
        <v>2893.1722992694527</v>
      </c>
    </row>
    <row r="489" spans="1:22" x14ac:dyDescent="0.35">
      <c r="A489" s="40">
        <v>6622</v>
      </c>
      <c r="B489" s="40">
        <f>VLOOKUP($A489,'SIC lookup'!$A:$D,2,FALSE)</f>
        <v>662</v>
      </c>
      <c r="C489" s="40">
        <f>VLOOKUP($A489,'SIC lookup'!$A:$D,3,FALSE)</f>
        <v>66</v>
      </c>
      <c r="D489" s="40" t="str">
        <f>VLOOKUP($A489,'SIC lookup'!$A:$D,4,FALSE)</f>
        <v>K</v>
      </c>
      <c r="E489" s="39">
        <f>'[2]BRES 2009-15 (WFJ)'!D490</f>
        <v>23841.879642587013</v>
      </c>
      <c r="F489" s="39">
        <f>'[2]BRES 2009-15 (WFJ)'!E490</f>
        <v>26695.668749016204</v>
      </c>
      <c r="G489" s="39">
        <f>'[2]BRES 2009-15 (WFJ)'!F490</f>
        <v>24388.497338750392</v>
      </c>
      <c r="H489" s="39">
        <f>'[2]BRES 2009-15 (WFJ)'!G490</f>
        <v>24209.587698184365</v>
      </c>
      <c r="I489" s="39">
        <f>'[2]BRES 2009-15 (WFJ)'!H490</f>
        <v>22950.042058603496</v>
      </c>
      <c r="J489" s="39">
        <f>'[2]BRES 2009-15 (WFJ)'!I490</f>
        <v>22773.691788894859</v>
      </c>
      <c r="K489" s="39">
        <f>'[2]BRES 2009-15 (WFJ)'!J490</f>
        <v>22321.478052027021</v>
      </c>
      <c r="L489" s="39">
        <f>'[2]BRES 2009-15 (WFJ)'!K490</f>
        <v>23031.221854999207</v>
      </c>
      <c r="M489" s="39">
        <f>'[2]BRES 2009-15 (WFJ)'!L490</f>
        <v>23013.508161135182</v>
      </c>
      <c r="N489" s="39">
        <f>'[2]BRES 2009-15 (WFJ)'!M490</f>
        <v>26782.281955862451</v>
      </c>
      <c r="O489" s="39">
        <f>'[2]BRES 2009-15 (WFJ)'!N490</f>
        <v>30755.72605860699</v>
      </c>
      <c r="P489" s="39">
        <f>'[2]BRES 2009-15 (WFJ)'!O490</f>
        <v>36046.474494444286</v>
      </c>
      <c r="Q489" s="39">
        <f>'[2]BRES 2009-15 (WFJ)'!P490</f>
        <v>39412.520758795014</v>
      </c>
      <c r="R489" s="39">
        <f>'[2]BRES 2009-15 (WFJ)'!Q490</f>
        <v>30946.87773357036</v>
      </c>
      <c r="S489" s="39">
        <f>'[2]BRES 2009-15 (WFJ)'!R490</f>
        <v>29530.331968374878</v>
      </c>
      <c r="T489" s="39">
        <f>'[2]BRES 2009-15 (WFJ)'!S490</f>
        <v>28112.820817137941</v>
      </c>
      <c r="U489" s="39">
        <f>'[2]BRES 2009-15 (WFJ)'!T490</f>
        <v>32331.869322372069</v>
      </c>
      <c r="V489" s="39">
        <f>'[2]BRES 2009-15 (WFJ)'!U490</f>
        <v>30503.880856707267</v>
      </c>
    </row>
    <row r="490" spans="1:22" x14ac:dyDescent="0.35">
      <c r="A490" s="40">
        <v>6629</v>
      </c>
      <c r="B490" s="40">
        <f>VLOOKUP($A490,'SIC lookup'!$A:$D,2,FALSE)</f>
        <v>662</v>
      </c>
      <c r="C490" s="40">
        <f>VLOOKUP($A490,'SIC lookup'!$A:$D,3,FALSE)</f>
        <v>66</v>
      </c>
      <c r="D490" s="40" t="str">
        <f>VLOOKUP($A490,'SIC lookup'!$A:$D,4,FALSE)</f>
        <v>K</v>
      </c>
      <c r="E490" s="39">
        <f>'[2]BRES 2009-15 (WFJ)'!D491</f>
        <v>13345.273959174616</v>
      </c>
      <c r="F490" s="39">
        <f>'[2]BRES 2009-15 (WFJ)'!E491</f>
        <v>14942.656297225598</v>
      </c>
      <c r="G490" s="39">
        <f>'[2]BRES 2009-15 (WFJ)'!F491</f>
        <v>13651.238212647448</v>
      </c>
      <c r="H490" s="39">
        <f>'[2]BRES 2009-15 (WFJ)'!G491</f>
        <v>13551.095178495634</v>
      </c>
      <c r="I490" s="39">
        <f>'[2]BRES 2009-15 (WFJ)'!H491</f>
        <v>12846.076032510771</v>
      </c>
      <c r="J490" s="39">
        <f>'[2]BRES 2009-15 (WFJ)'!I491</f>
        <v>12747.36558277625</v>
      </c>
      <c r="K490" s="39">
        <f>'[2]BRES 2009-15 (WFJ)'!J491</f>
        <v>12494.243081653325</v>
      </c>
      <c r="L490" s="39">
        <f>'[2]BRES 2009-15 (WFJ)'!K491</f>
        <v>12891.515680688321</v>
      </c>
      <c r="M490" s="39">
        <f>'[2]BRES 2009-15 (WFJ)'!L491</f>
        <v>12881.600602641287</v>
      </c>
      <c r="N490" s="39">
        <f>'[2]BRES 2009-15 (WFJ)'!M491</f>
        <v>15217.791486511833</v>
      </c>
      <c r="O490" s="39">
        <f>'[2]BRES 2009-15 (WFJ)'!N491</f>
        <v>16955.808847663571</v>
      </c>
      <c r="P490" s="39">
        <f>'[2]BRES 2009-15 (WFJ)'!O491</f>
        <v>16982.789659393678</v>
      </c>
      <c r="Q490" s="39">
        <f>'[2]BRES 2009-15 (WFJ)'!P491</f>
        <v>18997.687531290831</v>
      </c>
      <c r="R490" s="39">
        <f>'[2]BRES 2009-15 (WFJ)'!Q491</f>
        <v>19010.920172691105</v>
      </c>
      <c r="S490" s="39">
        <f>'[2]BRES 2009-15 (WFJ)'!R491</f>
        <v>20412.805677254215</v>
      </c>
      <c r="T490" s="39">
        <f>'[2]BRES 2009-15 (WFJ)'!S491</f>
        <v>23278.491528944014</v>
      </c>
      <c r="U490" s="39">
        <f>'[2]BRES 2009-15 (WFJ)'!T491</f>
        <v>24505.859140516466</v>
      </c>
      <c r="V490" s="39">
        <f>'[2]BRES 2009-15 (WFJ)'!U491</f>
        <v>22965.559699166304</v>
      </c>
    </row>
    <row r="491" spans="1:22" x14ac:dyDescent="0.35">
      <c r="A491" s="40">
        <v>6630</v>
      </c>
      <c r="B491" s="40">
        <f>VLOOKUP($A491,'SIC lookup'!$A:$D,2,FALSE)</f>
        <v>663</v>
      </c>
      <c r="C491" s="40">
        <f>VLOOKUP($A491,'SIC lookup'!$A:$D,3,FALSE)</f>
        <v>66</v>
      </c>
      <c r="D491" s="40" t="str">
        <f>VLOOKUP($A491,'SIC lookup'!$A:$D,4,FALSE)</f>
        <v>K</v>
      </c>
      <c r="E491" s="39">
        <f>'[2]BRES 2009-15 (WFJ)'!D492</f>
        <v>8926.1681789632275</v>
      </c>
      <c r="F491" s="39">
        <f>'[2]BRES 2009-15 (WFJ)'!E492</f>
        <v>13569.128321335305</v>
      </c>
      <c r="G491" s="39">
        <f>'[2]BRES 2009-15 (WFJ)'!F492</f>
        <v>14618.26915415262</v>
      </c>
      <c r="H491" s="39">
        <f>'[2]BRES 2009-15 (WFJ)'!G492</f>
        <v>15163.64675406915</v>
      </c>
      <c r="I491" s="39">
        <f>'[2]BRES 2009-15 (WFJ)'!H492</f>
        <v>15618.123985165857</v>
      </c>
      <c r="J491" s="39">
        <f>'[2]BRES 2009-15 (WFJ)'!I492</f>
        <v>16535.103645825722</v>
      </c>
      <c r="K491" s="39">
        <f>'[2]BRES 2009-15 (WFJ)'!J492</f>
        <v>17019.289881925582</v>
      </c>
      <c r="L491" s="39">
        <f>'[2]BRES 2009-15 (WFJ)'!K492</f>
        <v>17950.064255861631</v>
      </c>
      <c r="M491" s="39">
        <f>'[2]BRES 2009-15 (WFJ)'!L492</f>
        <v>19990.179238470195</v>
      </c>
      <c r="N491" s="39">
        <f>'[2]BRES 2009-15 (WFJ)'!M492</f>
        <v>22248.598981943014</v>
      </c>
      <c r="O491" s="39">
        <f>'[2]BRES 2009-15 (WFJ)'!N492</f>
        <v>20137.378549152247</v>
      </c>
      <c r="P491" s="39">
        <f>'[2]BRES 2009-15 (WFJ)'!O492</f>
        <v>21439.303571372664</v>
      </c>
      <c r="Q491" s="39">
        <f>'[2]BRES 2009-15 (WFJ)'!P492</f>
        <v>23940.911463739267</v>
      </c>
      <c r="R491" s="39">
        <f>'[2]BRES 2009-15 (WFJ)'!Q492</f>
        <v>20948.762662603345</v>
      </c>
      <c r="S491" s="39">
        <f>'[2]BRES 2009-15 (WFJ)'!R492</f>
        <v>21830.59803704192</v>
      </c>
      <c r="T491" s="39">
        <f>'[2]BRES 2009-15 (WFJ)'!S492</f>
        <v>22466.439189389672</v>
      </c>
      <c r="U491" s="39">
        <f>'[2]BRES 2009-15 (WFJ)'!T492</f>
        <v>28009.820259663047</v>
      </c>
      <c r="V491" s="39">
        <f>'[2]BRES 2009-15 (WFJ)'!U492</f>
        <v>28881.494306943321</v>
      </c>
    </row>
    <row r="492" spans="1:22" x14ac:dyDescent="0.35">
      <c r="A492" s="40">
        <v>6810</v>
      </c>
      <c r="B492" s="40">
        <f>VLOOKUP($A492,'SIC lookup'!$A:$D,2,FALSE)</f>
        <v>681</v>
      </c>
      <c r="C492" s="40">
        <f>VLOOKUP($A492,'SIC lookup'!$A:$D,3,FALSE)</f>
        <v>68</v>
      </c>
      <c r="D492" s="40" t="str">
        <f>VLOOKUP($A492,'SIC lookup'!$A:$D,4,FALSE)</f>
        <v>L</v>
      </c>
      <c r="E492" s="39">
        <f>'[2]BRES 2009-15 (WFJ)'!D493</f>
        <v>2003.2300535448016</v>
      </c>
      <c r="F492" s="39">
        <f>'[2]BRES 2009-15 (WFJ)'!E493</f>
        <v>2342.3642588266353</v>
      </c>
      <c r="G492" s="39">
        <f>'[2]BRES 2009-15 (WFJ)'!F493</f>
        <v>2496.4512134027796</v>
      </c>
      <c r="H492" s="39">
        <f>'[2]BRES 2009-15 (WFJ)'!G493</f>
        <v>2521.0797551197934</v>
      </c>
      <c r="I492" s="39">
        <f>'[2]BRES 2009-15 (WFJ)'!H493</f>
        <v>2256.2400653105387</v>
      </c>
      <c r="J492" s="39">
        <f>'[2]BRES 2009-15 (WFJ)'!I493</f>
        <v>2181.2719564795107</v>
      </c>
      <c r="K492" s="39">
        <f>'[2]BRES 2009-15 (WFJ)'!J493</f>
        <v>1730.0487869080655</v>
      </c>
      <c r="L492" s="39">
        <f>'[2]BRES 2009-15 (WFJ)'!K493</f>
        <v>1759.9502587533236</v>
      </c>
      <c r="M492" s="39">
        <f>'[2]BRES 2009-15 (WFJ)'!L493</f>
        <v>2087.7355215853249</v>
      </c>
      <c r="N492" s="39">
        <f>'[2]BRES 2009-15 (WFJ)'!M493</f>
        <v>1861.9874334413407</v>
      </c>
      <c r="O492" s="39">
        <f>'[2]BRES 2009-15 (WFJ)'!N493</f>
        <v>2505.3984225689296</v>
      </c>
      <c r="P492" s="39">
        <f>'[2]BRES 2009-15 (WFJ)'!O493</f>
        <v>1962.8834615955398</v>
      </c>
      <c r="Q492" s="39">
        <f>'[2]BRES 2009-15 (WFJ)'!P493</f>
        <v>1773.1246873572718</v>
      </c>
      <c r="R492" s="39">
        <f>'[2]BRES 2009-15 (WFJ)'!Q493</f>
        <v>2947.6335344870581</v>
      </c>
      <c r="S492" s="39">
        <f>'[2]BRES 2009-15 (WFJ)'!R493</f>
        <v>2503.5234974639798</v>
      </c>
      <c r="T492" s="39">
        <f>'[2]BRES 2009-15 (WFJ)'!S493</f>
        <v>2696.9046398359396</v>
      </c>
      <c r="U492" s="39">
        <f>'[2]BRES 2009-15 (WFJ)'!T493</f>
        <v>2000.8179122789084</v>
      </c>
      <c r="V492" s="39">
        <f>'[2]BRES 2009-15 (WFJ)'!U493</f>
        <v>2262.0500632498943</v>
      </c>
    </row>
    <row r="493" spans="1:22" x14ac:dyDescent="0.35">
      <c r="A493" s="40">
        <v>6820</v>
      </c>
      <c r="B493" s="40">
        <f>VLOOKUP($A493,'SIC lookup'!$A:$D,2,FALSE)</f>
        <v>682</v>
      </c>
      <c r="C493" s="40">
        <f>VLOOKUP($A493,'SIC lookup'!$A:$D,3,FALSE)</f>
        <v>68</v>
      </c>
      <c r="D493" s="40" t="str">
        <f>VLOOKUP($A493,'SIC lookup'!$A:$D,4,FALSE)</f>
        <v>L</v>
      </c>
      <c r="E493" s="39">
        <f>'[2]BRES 2009-15 (WFJ)'!D494</f>
        <v>27351.042308401906</v>
      </c>
      <c r="F493" s="39">
        <f>'[2]BRES 2009-15 (WFJ)'!E494</f>
        <v>31918.083186677275</v>
      </c>
      <c r="G493" s="39">
        <f>'[2]BRES 2009-15 (WFJ)'!F494</f>
        <v>36025.585061928155</v>
      </c>
      <c r="H493" s="39">
        <f>'[2]BRES 2009-15 (WFJ)'!G494</f>
        <v>32838.922346423686</v>
      </c>
      <c r="I493" s="39">
        <f>'[2]BRES 2009-15 (WFJ)'!H494</f>
        <v>31781.784791405029</v>
      </c>
      <c r="J493" s="39">
        <f>'[2]BRES 2009-15 (WFJ)'!I494</f>
        <v>31365.618690488845</v>
      </c>
      <c r="K493" s="39">
        <f>'[2]BRES 2009-15 (WFJ)'!J494</f>
        <v>31689.926915389955</v>
      </c>
      <c r="L493" s="39">
        <f>'[2]BRES 2009-15 (WFJ)'!K494</f>
        <v>32990.449234378997</v>
      </c>
      <c r="M493" s="39">
        <f>'[2]BRES 2009-15 (WFJ)'!L494</f>
        <v>33713.514337093191</v>
      </c>
      <c r="N493" s="39">
        <f>'[2]BRES 2009-15 (WFJ)'!M494</f>
        <v>32809.589662250983</v>
      </c>
      <c r="O493" s="39">
        <f>'[2]BRES 2009-15 (WFJ)'!N494</f>
        <v>36429.475216702245</v>
      </c>
      <c r="P493" s="39">
        <f>'[2]BRES 2009-15 (WFJ)'!O494</f>
        <v>38884.124106934643</v>
      </c>
      <c r="Q493" s="39">
        <f>'[2]BRES 2009-15 (WFJ)'!P494</f>
        <v>38591.030687922743</v>
      </c>
      <c r="R493" s="39">
        <f>'[2]BRES 2009-15 (WFJ)'!Q494</f>
        <v>38557.428557179192</v>
      </c>
      <c r="S493" s="39">
        <f>'[2]BRES 2009-15 (WFJ)'!R494</f>
        <v>35333.865972440413</v>
      </c>
      <c r="T493" s="39">
        <f>'[2]BRES 2009-15 (WFJ)'!S494</f>
        <v>39515.86131761087</v>
      </c>
      <c r="U493" s="39">
        <f>'[2]BRES 2009-15 (WFJ)'!T494</f>
        <v>39984.664144770475</v>
      </c>
      <c r="V493" s="39">
        <f>'[2]BRES 2009-15 (WFJ)'!U494</f>
        <v>43421.547130754785</v>
      </c>
    </row>
    <row r="494" spans="1:22" x14ac:dyDescent="0.35">
      <c r="A494" s="40">
        <v>6831</v>
      </c>
      <c r="B494" s="40">
        <f>VLOOKUP($A494,'SIC lookup'!$A:$D,2,FALSE)</f>
        <v>683</v>
      </c>
      <c r="C494" s="40">
        <f>VLOOKUP($A494,'SIC lookup'!$A:$D,3,FALSE)</f>
        <v>68</v>
      </c>
      <c r="D494" s="40" t="str">
        <f>VLOOKUP($A494,'SIC lookup'!$A:$D,4,FALSE)</f>
        <v>L</v>
      </c>
      <c r="E494" s="39">
        <f>'[2]BRES 2009-15 (WFJ)'!D495</f>
        <v>19468.045444874289</v>
      </c>
      <c r="F494" s="39">
        <f>'[2]BRES 2009-15 (WFJ)'!E495</f>
        <v>18971.867961140346</v>
      </c>
      <c r="G494" s="39">
        <f>'[2]BRES 2009-15 (WFJ)'!F495</f>
        <v>20721.863070351268</v>
      </c>
      <c r="H494" s="39">
        <f>'[2]BRES 2009-15 (WFJ)'!G495</f>
        <v>22867.782363153412</v>
      </c>
      <c r="I494" s="39">
        <f>'[2]BRES 2009-15 (WFJ)'!H495</f>
        <v>20012.825813356954</v>
      </c>
      <c r="J494" s="39">
        <f>'[2]BRES 2009-15 (WFJ)'!I495</f>
        <v>20306.772884221271</v>
      </c>
      <c r="K494" s="39">
        <f>'[2]BRES 2009-15 (WFJ)'!J495</f>
        <v>19391.385553588334</v>
      </c>
      <c r="L494" s="39">
        <f>'[2]BRES 2009-15 (WFJ)'!K495</f>
        <v>20552.073486220263</v>
      </c>
      <c r="M494" s="39">
        <f>'[2]BRES 2009-15 (WFJ)'!L495</f>
        <v>23049.852454229433</v>
      </c>
      <c r="N494" s="39">
        <f>'[2]BRES 2009-15 (WFJ)'!M495</f>
        <v>24943.068511939367</v>
      </c>
      <c r="O494" s="39">
        <f>'[2]BRES 2009-15 (WFJ)'!N495</f>
        <v>28361.03521288788</v>
      </c>
      <c r="P494" s="39">
        <f>'[2]BRES 2009-15 (WFJ)'!O495</f>
        <v>31467.886747652068</v>
      </c>
      <c r="Q494" s="39">
        <f>'[2]BRES 2009-15 (WFJ)'!P495</f>
        <v>33343.787381195762</v>
      </c>
      <c r="R494" s="39">
        <f>'[2]BRES 2009-15 (WFJ)'!Q495</f>
        <v>32668.116303426264</v>
      </c>
      <c r="S494" s="39">
        <f>'[2]BRES 2009-15 (WFJ)'!R495</f>
        <v>42090.36312222272</v>
      </c>
      <c r="T494" s="39">
        <f>'[2]BRES 2009-15 (WFJ)'!S495</f>
        <v>38481.799538579849</v>
      </c>
      <c r="U494" s="39">
        <f>'[2]BRES 2009-15 (WFJ)'!T495</f>
        <v>39182.087721091913</v>
      </c>
      <c r="V494" s="39">
        <f>'[2]BRES 2009-15 (WFJ)'!U495</f>
        <v>45721.121631463946</v>
      </c>
    </row>
    <row r="495" spans="1:22" x14ac:dyDescent="0.35">
      <c r="A495" s="40">
        <v>6832</v>
      </c>
      <c r="B495" s="40">
        <f>VLOOKUP($A495,'SIC lookup'!$A:$D,2,FALSE)</f>
        <v>683</v>
      </c>
      <c r="C495" s="40">
        <f>VLOOKUP($A495,'SIC lookup'!$A:$D,3,FALSE)</f>
        <v>68</v>
      </c>
      <c r="D495" s="40" t="str">
        <f>VLOOKUP($A495,'SIC lookup'!$A:$D,4,FALSE)</f>
        <v>L</v>
      </c>
      <c r="E495" s="39">
        <f>'[2]BRES 2009-15 (WFJ)'!D496</f>
        <v>9427.6821931789982</v>
      </c>
      <c r="F495" s="39">
        <f>'[2]BRES 2009-15 (WFJ)'!E496</f>
        <v>8267.6845933557433</v>
      </c>
      <c r="G495" s="39">
        <f>'[2]BRES 2009-15 (WFJ)'!F496</f>
        <v>9006.1006543178046</v>
      </c>
      <c r="H495" s="39">
        <f>'[2]BRES 2009-15 (WFJ)'!G496</f>
        <v>9522.2155353031103</v>
      </c>
      <c r="I495" s="39">
        <f>'[2]BRES 2009-15 (WFJ)'!H496</f>
        <v>10449.149329927475</v>
      </c>
      <c r="J495" s="39">
        <f>'[2]BRES 2009-15 (WFJ)'!I496</f>
        <v>10646.336468810383</v>
      </c>
      <c r="K495" s="39">
        <f>'[2]BRES 2009-15 (WFJ)'!J496</f>
        <v>12188.638744113641</v>
      </c>
      <c r="L495" s="39">
        <f>'[2]BRES 2009-15 (WFJ)'!K496</f>
        <v>14197.527020647416</v>
      </c>
      <c r="M495" s="39">
        <f>'[2]BRES 2009-15 (WFJ)'!L496</f>
        <v>15898.897687092058</v>
      </c>
      <c r="N495" s="39">
        <f>'[2]BRES 2009-15 (WFJ)'!M496</f>
        <v>18635.354392368314</v>
      </c>
      <c r="O495" s="39">
        <f>'[2]BRES 2009-15 (WFJ)'!N496</f>
        <v>18454.091147840947</v>
      </c>
      <c r="P495" s="39">
        <f>'[2]BRES 2009-15 (WFJ)'!O496</f>
        <v>23185.105683817761</v>
      </c>
      <c r="Q495" s="39">
        <f>'[2]BRES 2009-15 (WFJ)'!P496</f>
        <v>25292.057243524217</v>
      </c>
      <c r="R495" s="39">
        <f>'[2]BRES 2009-15 (WFJ)'!Q496</f>
        <v>25326.821604907484</v>
      </c>
      <c r="S495" s="39">
        <f>'[2]BRES 2009-15 (WFJ)'!R496</f>
        <v>32072.247407872888</v>
      </c>
      <c r="T495" s="39">
        <f>'[2]BRES 2009-15 (WFJ)'!S496</f>
        <v>27805.434503973338</v>
      </c>
      <c r="U495" s="39">
        <f>'[2]BRES 2009-15 (WFJ)'!T496</f>
        <v>28832.430221858704</v>
      </c>
      <c r="V495" s="39">
        <f>'[2]BRES 2009-15 (WFJ)'!U496</f>
        <v>34095.281174531374</v>
      </c>
    </row>
    <row r="496" spans="1:22" x14ac:dyDescent="0.35">
      <c r="A496" s="40">
        <v>6910</v>
      </c>
      <c r="B496" s="40">
        <f>VLOOKUP($A496,'SIC lookup'!$A:$D,2,FALSE)</f>
        <v>691</v>
      </c>
      <c r="C496" s="40">
        <f>VLOOKUP($A496,'SIC lookup'!$A:$D,3,FALSE)</f>
        <v>69</v>
      </c>
      <c r="D496" s="40" t="str">
        <f>VLOOKUP($A496,'SIC lookup'!$A:$D,4,FALSE)</f>
        <v>M</v>
      </c>
      <c r="E496" s="39">
        <f>'[2]BRES 2009-15 (WFJ)'!D497</f>
        <v>70828.421654097707</v>
      </c>
      <c r="F496" s="39">
        <f>'[2]BRES 2009-15 (WFJ)'!E497</f>
        <v>74164.899432771388</v>
      </c>
      <c r="G496" s="39">
        <f>'[2]BRES 2009-15 (WFJ)'!F497</f>
        <v>77379.9126749961</v>
      </c>
      <c r="H496" s="39">
        <f>'[2]BRES 2009-15 (WFJ)'!G497</f>
        <v>81094.813228251689</v>
      </c>
      <c r="I496" s="39">
        <f>'[2]BRES 2009-15 (WFJ)'!H497</f>
        <v>81184.120456184319</v>
      </c>
      <c r="J496" s="39">
        <f>'[2]BRES 2009-15 (WFJ)'!I497</f>
        <v>80427.912067488593</v>
      </c>
      <c r="K496" s="39">
        <f>'[2]BRES 2009-15 (WFJ)'!J497</f>
        <v>83118.255713134218</v>
      </c>
      <c r="L496" s="39">
        <f>'[2]BRES 2009-15 (WFJ)'!K497</f>
        <v>81727.232709408025</v>
      </c>
      <c r="M496" s="39">
        <f>'[2]BRES 2009-15 (WFJ)'!L497</f>
        <v>87078.626603385608</v>
      </c>
      <c r="N496" s="39">
        <f>'[2]BRES 2009-15 (WFJ)'!M497</f>
        <v>93092.956739224945</v>
      </c>
      <c r="O496" s="39">
        <f>'[2]BRES 2009-15 (WFJ)'!N497</f>
        <v>86595.799168392579</v>
      </c>
      <c r="P496" s="39">
        <f>'[2]BRES 2009-15 (WFJ)'!O497</f>
        <v>83631.784320158418</v>
      </c>
      <c r="Q496" s="39">
        <f>'[2]BRES 2009-15 (WFJ)'!P497</f>
        <v>79392.619629134133</v>
      </c>
      <c r="R496" s="39">
        <f>'[2]BRES 2009-15 (WFJ)'!Q497</f>
        <v>91021.300912425926</v>
      </c>
      <c r="S496" s="39">
        <f>'[2]BRES 2009-15 (WFJ)'!R497</f>
        <v>80225.670552800351</v>
      </c>
      <c r="T496" s="39">
        <f>'[2]BRES 2009-15 (WFJ)'!S497</f>
        <v>86861.41968642312</v>
      </c>
      <c r="U496" s="39">
        <f>'[2]BRES 2009-15 (WFJ)'!T497</f>
        <v>87297.750360956823</v>
      </c>
      <c r="V496" s="39">
        <f>'[2]BRES 2009-15 (WFJ)'!U497</f>
        <v>79965.135969718103</v>
      </c>
    </row>
    <row r="497" spans="1:22" x14ac:dyDescent="0.35">
      <c r="A497" s="40">
        <v>6920</v>
      </c>
      <c r="B497" s="40">
        <f>VLOOKUP($A497,'SIC lookup'!$A:$D,2,FALSE)</f>
        <v>692</v>
      </c>
      <c r="C497" s="40">
        <f>VLOOKUP($A497,'SIC lookup'!$A:$D,3,FALSE)</f>
        <v>69</v>
      </c>
      <c r="D497" s="40" t="str">
        <f>VLOOKUP($A497,'SIC lookup'!$A:$D,4,FALSE)</f>
        <v>M</v>
      </c>
      <c r="E497" s="39">
        <f>'[2]BRES 2009-15 (WFJ)'!D498</f>
        <v>57486.607901710944</v>
      </c>
      <c r="F497" s="39">
        <f>'[2]BRES 2009-15 (WFJ)'!E498</f>
        <v>71284.499091934966</v>
      </c>
      <c r="G497" s="39">
        <f>'[2]BRES 2009-15 (WFJ)'!F498</f>
        <v>75522.472334154125</v>
      </c>
      <c r="H497" s="39">
        <f>'[2]BRES 2009-15 (WFJ)'!G498</f>
        <v>71254.042114976794</v>
      </c>
      <c r="I497" s="39">
        <f>'[2]BRES 2009-15 (WFJ)'!H498</f>
        <v>63149.087910802147</v>
      </c>
      <c r="J497" s="39">
        <f>'[2]BRES 2009-15 (WFJ)'!I498</f>
        <v>65388.454630808446</v>
      </c>
      <c r="K497" s="39">
        <f>'[2]BRES 2009-15 (WFJ)'!J498</f>
        <v>66704.172145331977</v>
      </c>
      <c r="L497" s="39">
        <f>'[2]BRES 2009-15 (WFJ)'!K498</f>
        <v>70943.46010781893</v>
      </c>
      <c r="M497" s="39">
        <f>'[2]BRES 2009-15 (WFJ)'!L498</f>
        <v>72192.076140893128</v>
      </c>
      <c r="N497" s="39">
        <f>'[2]BRES 2009-15 (WFJ)'!M498</f>
        <v>83205.262379603228</v>
      </c>
      <c r="O497" s="39">
        <f>'[2]BRES 2009-15 (WFJ)'!N498</f>
        <v>73226.934935633879</v>
      </c>
      <c r="P497" s="39">
        <f>'[2]BRES 2009-15 (WFJ)'!O498</f>
        <v>81550.747706881593</v>
      </c>
      <c r="Q497" s="39">
        <f>'[2]BRES 2009-15 (WFJ)'!P498</f>
        <v>75684.226824772093</v>
      </c>
      <c r="R497" s="39">
        <f>'[2]BRES 2009-15 (WFJ)'!Q498</f>
        <v>74411.581695042798</v>
      </c>
      <c r="S497" s="39">
        <f>'[2]BRES 2009-15 (WFJ)'!R498</f>
        <v>83906.718881565044</v>
      </c>
      <c r="T497" s="39">
        <f>'[2]BRES 2009-15 (WFJ)'!S498</f>
        <v>81741.263487045566</v>
      </c>
      <c r="U497" s="39">
        <f>'[2]BRES 2009-15 (WFJ)'!T498</f>
        <v>89705.852703599172</v>
      </c>
      <c r="V497" s="39">
        <f>'[2]BRES 2009-15 (WFJ)'!U498</f>
        <v>99222.034067138156</v>
      </c>
    </row>
    <row r="498" spans="1:22" x14ac:dyDescent="0.35">
      <c r="A498" s="40">
        <v>7010</v>
      </c>
      <c r="B498" s="40">
        <f>VLOOKUP($A498,'SIC lookup'!$A:$D,2,FALSE)</f>
        <v>701</v>
      </c>
      <c r="C498" s="40">
        <f>VLOOKUP($A498,'SIC lookup'!$A:$D,3,FALSE)</f>
        <v>70</v>
      </c>
      <c r="D498" s="40" t="str">
        <f>VLOOKUP($A498,'SIC lookup'!$A:$D,4,FALSE)</f>
        <v>M</v>
      </c>
      <c r="E498" s="39">
        <f>'[2]BRES 2009-15 (WFJ)'!D499</f>
        <v>18917.350716125497</v>
      </c>
      <c r="F498" s="39">
        <f>'[2]BRES 2009-15 (WFJ)'!E499</f>
        <v>19134.547623172002</v>
      </c>
      <c r="G498" s="39">
        <f>'[2]BRES 2009-15 (WFJ)'!F499</f>
        <v>18494.772079637089</v>
      </c>
      <c r="H498" s="39">
        <f>'[2]BRES 2009-15 (WFJ)'!G499</f>
        <v>19383.919948691298</v>
      </c>
      <c r="I498" s="39">
        <f>'[2]BRES 2009-15 (WFJ)'!H499</f>
        <v>19822.997487037985</v>
      </c>
      <c r="J498" s="39">
        <f>'[2]BRES 2009-15 (WFJ)'!I499</f>
        <v>26836.277719342972</v>
      </c>
      <c r="K498" s="39">
        <f>'[2]BRES 2009-15 (WFJ)'!J499</f>
        <v>29665.726369892549</v>
      </c>
      <c r="L498" s="39">
        <f>'[2]BRES 2009-15 (WFJ)'!K499</f>
        <v>29150.734133957529</v>
      </c>
      <c r="M498" s="39">
        <f>'[2]BRES 2009-15 (WFJ)'!L499</f>
        <v>23745.807599259802</v>
      </c>
      <c r="N498" s="39">
        <f>'[2]BRES 2009-15 (WFJ)'!M499</f>
        <v>16710.381679089896</v>
      </c>
      <c r="O498" s="39">
        <f>'[2]BRES 2009-15 (WFJ)'!N499</f>
        <v>30905.321051199237</v>
      </c>
      <c r="P498" s="39">
        <f>'[2]BRES 2009-15 (WFJ)'!O499</f>
        <v>48398.650453908769</v>
      </c>
      <c r="Q498" s="39">
        <f>'[2]BRES 2009-15 (WFJ)'!P499</f>
        <v>46140.116498397685</v>
      </c>
      <c r="R498" s="39">
        <f>'[2]BRES 2009-15 (WFJ)'!Q499</f>
        <v>56978.158216536547</v>
      </c>
      <c r="S498" s="39">
        <f>'[2]BRES 2009-15 (WFJ)'!R499</f>
        <v>67175.135204810256</v>
      </c>
      <c r="T498" s="39">
        <f>'[2]BRES 2009-15 (WFJ)'!S499</f>
        <v>68559.584760988451</v>
      </c>
      <c r="U498" s="39">
        <f>'[2]BRES 2009-15 (WFJ)'!T499</f>
        <v>75809.768841296071</v>
      </c>
      <c r="V498" s="39">
        <f>'[2]BRES 2009-15 (WFJ)'!U499</f>
        <v>83721.486203805165</v>
      </c>
    </row>
    <row r="499" spans="1:22" x14ac:dyDescent="0.35">
      <c r="A499" s="40">
        <v>7021</v>
      </c>
      <c r="B499" s="40">
        <f>VLOOKUP($A499,'SIC lookup'!$A:$D,2,FALSE)</f>
        <v>702</v>
      </c>
      <c r="C499" s="40">
        <f>VLOOKUP($A499,'SIC lookup'!$A:$D,3,FALSE)</f>
        <v>70</v>
      </c>
      <c r="D499" s="40" t="str">
        <f>VLOOKUP($A499,'SIC lookup'!$A:$D,4,FALSE)</f>
        <v>M</v>
      </c>
      <c r="E499" s="39">
        <f>'[2]BRES 2009-15 (WFJ)'!D500</f>
        <v>5048.5231647975788</v>
      </c>
      <c r="F499" s="39">
        <f>'[2]BRES 2009-15 (WFJ)'!E500</f>
        <v>5582.1845348997558</v>
      </c>
      <c r="G499" s="39">
        <f>'[2]BRES 2009-15 (WFJ)'!F500</f>
        <v>6191.1734226683011</v>
      </c>
      <c r="H499" s="39">
        <f>'[2]BRES 2009-15 (WFJ)'!G500</f>
        <v>6559.6714073038138</v>
      </c>
      <c r="I499" s="39">
        <f>'[2]BRES 2009-15 (WFJ)'!H500</f>
        <v>6764.3383738735229</v>
      </c>
      <c r="J499" s="39">
        <f>'[2]BRES 2009-15 (WFJ)'!I500</f>
        <v>6996.8570403949898</v>
      </c>
      <c r="K499" s="39">
        <f>'[2]BRES 2009-15 (WFJ)'!J500</f>
        <v>7407.3452754157752</v>
      </c>
      <c r="L499" s="39">
        <f>'[2]BRES 2009-15 (WFJ)'!K500</f>
        <v>8494.8339534837287</v>
      </c>
      <c r="M499" s="39">
        <f>'[2]BRES 2009-15 (WFJ)'!L500</f>
        <v>9167.9292800456333</v>
      </c>
      <c r="N499" s="39">
        <f>'[2]BRES 2009-15 (WFJ)'!M500</f>
        <v>9655.2035531100264</v>
      </c>
      <c r="O499" s="39">
        <f>'[2]BRES 2009-15 (WFJ)'!N500</f>
        <v>10785.25993798711</v>
      </c>
      <c r="P499" s="39">
        <f>'[2]BRES 2009-15 (WFJ)'!O500</f>
        <v>9625.5468809857302</v>
      </c>
      <c r="Q499" s="39">
        <f>'[2]BRES 2009-15 (WFJ)'!P500</f>
        <v>10264.978921004325</v>
      </c>
      <c r="R499" s="39">
        <f>'[2]BRES 2009-15 (WFJ)'!Q500</f>
        <v>8751.8577744332615</v>
      </c>
      <c r="S499" s="39">
        <f>'[2]BRES 2009-15 (WFJ)'!R500</f>
        <v>8900.8627884462021</v>
      </c>
      <c r="T499" s="39">
        <f>'[2]BRES 2009-15 (WFJ)'!S500</f>
        <v>11525.798423279695</v>
      </c>
      <c r="U499" s="39">
        <f>'[2]BRES 2009-15 (WFJ)'!T500</f>
        <v>11658.690116937005</v>
      </c>
      <c r="V499" s="39">
        <f>'[2]BRES 2009-15 (WFJ)'!U500</f>
        <v>13585.018428130292</v>
      </c>
    </row>
    <row r="500" spans="1:22" x14ac:dyDescent="0.35">
      <c r="A500" s="40">
        <v>7022</v>
      </c>
      <c r="B500" s="40">
        <f>VLOOKUP($A500,'SIC lookup'!$A:$D,2,FALSE)</f>
        <v>702</v>
      </c>
      <c r="C500" s="40">
        <f>VLOOKUP($A500,'SIC lookup'!$A:$D,3,FALSE)</f>
        <v>70</v>
      </c>
      <c r="D500" s="40" t="str">
        <f>VLOOKUP($A500,'SIC lookup'!$A:$D,4,FALSE)</f>
        <v>M</v>
      </c>
      <c r="E500" s="39">
        <f>'[2]BRES 2009-15 (WFJ)'!D501</f>
        <v>53758.924564646484</v>
      </c>
      <c r="F500" s="39">
        <f>'[2]BRES 2009-15 (WFJ)'!E501</f>
        <v>59441.588663017363</v>
      </c>
      <c r="G500" s="39">
        <f>'[2]BRES 2009-15 (WFJ)'!F501</f>
        <v>65926.373739678471</v>
      </c>
      <c r="H500" s="39">
        <f>'[2]BRES 2009-15 (WFJ)'!G501</f>
        <v>69850.304503505919</v>
      </c>
      <c r="I500" s="39">
        <f>'[2]BRES 2009-15 (WFJ)'!H501</f>
        <v>72029.689574652191</v>
      </c>
      <c r="J500" s="39">
        <f>'[2]BRES 2009-15 (WFJ)'!I501</f>
        <v>74505.651959168856</v>
      </c>
      <c r="K500" s="39">
        <f>'[2]BRES 2009-15 (WFJ)'!J501</f>
        <v>78876.713622316034</v>
      </c>
      <c r="L500" s="39">
        <f>'[2]BRES 2009-15 (WFJ)'!K501</f>
        <v>90456.777712505587</v>
      </c>
      <c r="M500" s="39">
        <f>'[2]BRES 2009-15 (WFJ)'!L501</f>
        <v>97624.196718873209</v>
      </c>
      <c r="N500" s="39">
        <f>'[2]BRES 2009-15 (WFJ)'!M501</f>
        <v>108002.1499421466</v>
      </c>
      <c r="O500" s="39">
        <f>'[2]BRES 2009-15 (WFJ)'!N501</f>
        <v>109459.78717830293</v>
      </c>
      <c r="P500" s="39">
        <f>'[2]BRES 2009-15 (WFJ)'!O501</f>
        <v>106839.25579001341</v>
      </c>
      <c r="Q500" s="39">
        <f>'[2]BRES 2009-15 (WFJ)'!P501</f>
        <v>112463.65039980088</v>
      </c>
      <c r="R500" s="39">
        <f>'[2]BRES 2009-15 (WFJ)'!Q501</f>
        <v>91231.187094346722</v>
      </c>
      <c r="S500" s="39">
        <f>'[2]BRES 2009-15 (WFJ)'!R501</f>
        <v>94509.217203096545</v>
      </c>
      <c r="T500" s="39">
        <f>'[2]BRES 2009-15 (WFJ)'!S501</f>
        <v>125137.80594362685</v>
      </c>
      <c r="U500" s="39">
        <f>'[2]BRES 2009-15 (WFJ)'!T501</f>
        <v>135851.71991050872</v>
      </c>
      <c r="V500" s="39">
        <f>'[2]BRES 2009-15 (WFJ)'!U501</f>
        <v>155651.95736627153</v>
      </c>
    </row>
    <row r="501" spans="1:22" x14ac:dyDescent="0.35">
      <c r="A501" s="40">
        <v>7111</v>
      </c>
      <c r="B501" s="40">
        <f>VLOOKUP($A501,'SIC lookup'!$A:$D,2,FALSE)</f>
        <v>711</v>
      </c>
      <c r="C501" s="40">
        <f>VLOOKUP($A501,'SIC lookup'!$A:$D,3,FALSE)</f>
        <v>71</v>
      </c>
      <c r="D501" s="40" t="str">
        <f>VLOOKUP($A501,'SIC lookup'!$A:$D,4,FALSE)</f>
        <v>M</v>
      </c>
      <c r="E501" s="39">
        <f>'[2]BRES 2009-15 (WFJ)'!D502</f>
        <v>14399.302329190694</v>
      </c>
      <c r="F501" s="39">
        <f>'[2]BRES 2009-15 (WFJ)'!E502</f>
        <v>14322.812801192478</v>
      </c>
      <c r="G501" s="39">
        <f>'[2]BRES 2009-15 (WFJ)'!F502</f>
        <v>14799.144526358088</v>
      </c>
      <c r="H501" s="39">
        <f>'[2]BRES 2009-15 (WFJ)'!G502</f>
        <v>15514.013847635229</v>
      </c>
      <c r="I501" s="39">
        <f>'[2]BRES 2009-15 (WFJ)'!H502</f>
        <v>16067.047957954015</v>
      </c>
      <c r="J501" s="39">
        <f>'[2]BRES 2009-15 (WFJ)'!I502</f>
        <v>14893.870716326086</v>
      </c>
      <c r="K501" s="39">
        <f>'[2]BRES 2009-15 (WFJ)'!J502</f>
        <v>15345.670461457832</v>
      </c>
      <c r="L501" s="39">
        <f>'[2]BRES 2009-15 (WFJ)'!K502</f>
        <v>15089.314789299315</v>
      </c>
      <c r="M501" s="39">
        <f>'[2]BRES 2009-15 (WFJ)'!L502</f>
        <v>15815.575442533234</v>
      </c>
      <c r="N501" s="39">
        <f>'[2]BRES 2009-15 (WFJ)'!M502</f>
        <v>15275.187197911015</v>
      </c>
      <c r="O501" s="39">
        <f>'[2]BRES 2009-15 (WFJ)'!N502</f>
        <v>22011.979536043902</v>
      </c>
      <c r="P501" s="39">
        <f>'[2]BRES 2009-15 (WFJ)'!O502</f>
        <v>18999.242175697367</v>
      </c>
      <c r="Q501" s="39">
        <f>'[2]BRES 2009-15 (WFJ)'!P502</f>
        <v>21356.323504246906</v>
      </c>
      <c r="R501" s="39">
        <f>'[2]BRES 2009-15 (WFJ)'!Q502</f>
        <v>20940.106763239583</v>
      </c>
      <c r="S501" s="39">
        <f>'[2]BRES 2009-15 (WFJ)'!R502</f>
        <v>23512.14664065195</v>
      </c>
      <c r="T501" s="39">
        <f>'[2]BRES 2009-15 (WFJ)'!S502</f>
        <v>25672.086847246632</v>
      </c>
      <c r="U501" s="39">
        <f>'[2]BRES 2009-15 (WFJ)'!T502</f>
        <v>23784.051073765266</v>
      </c>
      <c r="V501" s="39">
        <f>'[2]BRES 2009-15 (WFJ)'!U502</f>
        <v>29392.36975794402</v>
      </c>
    </row>
    <row r="502" spans="1:22" x14ac:dyDescent="0.35">
      <c r="A502" s="40">
        <v>7112</v>
      </c>
      <c r="B502" s="40">
        <f>VLOOKUP($A502,'SIC lookup'!$A:$D,2,FALSE)</f>
        <v>711</v>
      </c>
      <c r="C502" s="40">
        <f>VLOOKUP($A502,'SIC lookup'!$A:$D,3,FALSE)</f>
        <v>71</v>
      </c>
      <c r="D502" s="40" t="str">
        <f>VLOOKUP($A502,'SIC lookup'!$A:$D,4,FALSE)</f>
        <v>M</v>
      </c>
      <c r="E502" s="39">
        <f>'[2]BRES 2009-15 (WFJ)'!D503</f>
        <v>35329.348041877791</v>
      </c>
      <c r="F502" s="39">
        <f>'[2]BRES 2009-15 (WFJ)'!E503</f>
        <v>35141.67748017775</v>
      </c>
      <c r="G502" s="39">
        <f>'[2]BRES 2009-15 (WFJ)'!F503</f>
        <v>36310.379193430112</v>
      </c>
      <c r="H502" s="39">
        <f>'[2]BRES 2009-15 (WFJ)'!G503</f>
        <v>38064.343828554258</v>
      </c>
      <c r="I502" s="39">
        <f>'[2]BRES 2009-15 (WFJ)'!H503</f>
        <v>39421.238358289469</v>
      </c>
      <c r="J502" s="39">
        <f>'[2]BRES 2009-15 (WFJ)'!I503</f>
        <v>36542.794240878357</v>
      </c>
      <c r="K502" s="39">
        <f>'[2]BRES 2009-15 (WFJ)'!J503</f>
        <v>37651.305617060316</v>
      </c>
      <c r="L502" s="39">
        <f>'[2]BRES 2009-15 (WFJ)'!K503</f>
        <v>37022.325229181544</v>
      </c>
      <c r="M502" s="39">
        <f>'[2]BRES 2009-15 (WFJ)'!L503</f>
        <v>38804.239019213404</v>
      </c>
      <c r="N502" s="39">
        <f>'[2]BRES 2009-15 (WFJ)'!M503</f>
        <v>45451.482177758946</v>
      </c>
      <c r="O502" s="39">
        <f>'[2]BRES 2009-15 (WFJ)'!N503</f>
        <v>45316.16457081907</v>
      </c>
      <c r="P502" s="39">
        <f>'[2]BRES 2009-15 (WFJ)'!O503</f>
        <v>41405.00281912605</v>
      </c>
      <c r="Q502" s="39">
        <f>'[2]BRES 2009-15 (WFJ)'!P503</f>
        <v>46405.660799290636</v>
      </c>
      <c r="R502" s="39">
        <f>'[2]BRES 2009-15 (WFJ)'!Q503</f>
        <v>44720.60718652996</v>
      </c>
      <c r="S502" s="39">
        <f>'[2]BRES 2009-15 (WFJ)'!R503</f>
        <v>48156.385506192717</v>
      </c>
      <c r="T502" s="39">
        <f>'[2]BRES 2009-15 (WFJ)'!S503</f>
        <v>50625.173036708322</v>
      </c>
      <c r="U502" s="39">
        <f>'[2]BRES 2009-15 (WFJ)'!T503</f>
        <v>46519.607922839787</v>
      </c>
      <c r="V502" s="39">
        <f>'[2]BRES 2009-15 (WFJ)'!U503</f>
        <v>54866.022512202413</v>
      </c>
    </row>
    <row r="503" spans="1:22" x14ac:dyDescent="0.35">
      <c r="A503" s="40">
        <v>7120</v>
      </c>
      <c r="B503" s="40">
        <f>VLOOKUP($A503,'SIC lookup'!$A:$D,2,FALSE)</f>
        <v>712</v>
      </c>
      <c r="C503" s="40">
        <f>VLOOKUP($A503,'SIC lookup'!$A:$D,3,FALSE)</f>
        <v>71</v>
      </c>
      <c r="D503" s="40" t="str">
        <f>VLOOKUP($A503,'SIC lookup'!$A:$D,4,FALSE)</f>
        <v>M</v>
      </c>
      <c r="E503" s="39">
        <f>'[2]BRES 2009-15 (WFJ)'!D504</f>
        <v>3307.7307006735773</v>
      </c>
      <c r="F503" s="39">
        <f>'[2]BRES 2009-15 (WFJ)'!E504</f>
        <v>2521.4271552096284</v>
      </c>
      <c r="G503" s="39">
        <f>'[2]BRES 2009-15 (WFJ)'!F504</f>
        <v>3489.4298425913566</v>
      </c>
      <c r="H503" s="39">
        <f>'[2]BRES 2009-15 (WFJ)'!G504</f>
        <v>3040.0379034813973</v>
      </c>
      <c r="I503" s="39">
        <f>'[2]BRES 2009-15 (WFJ)'!H504</f>
        <v>3082.2853118869766</v>
      </c>
      <c r="J503" s="39">
        <f>'[2]BRES 2009-15 (WFJ)'!I504</f>
        <v>3159.8992863191875</v>
      </c>
      <c r="K503" s="39">
        <f>'[2]BRES 2009-15 (WFJ)'!J504</f>
        <v>4176.1410499748872</v>
      </c>
      <c r="L503" s="39">
        <f>'[2]BRES 2009-15 (WFJ)'!K504</f>
        <v>4479.4578693167259</v>
      </c>
      <c r="M503" s="39">
        <f>'[2]BRES 2009-15 (WFJ)'!L504</f>
        <v>4283.8508336242476</v>
      </c>
      <c r="N503" s="39">
        <f>'[2]BRES 2009-15 (WFJ)'!M504</f>
        <v>3902.3457079325826</v>
      </c>
      <c r="O503" s="39">
        <f>'[2]BRES 2009-15 (WFJ)'!N504</f>
        <v>4314.8810175094486</v>
      </c>
      <c r="P503" s="39">
        <f>'[2]BRES 2009-15 (WFJ)'!O504</f>
        <v>3694.4921938694324</v>
      </c>
      <c r="Q503" s="39">
        <f>'[2]BRES 2009-15 (WFJ)'!P504</f>
        <v>4863.8693568961762</v>
      </c>
      <c r="R503" s="39">
        <f>'[2]BRES 2009-15 (WFJ)'!Q504</f>
        <v>5079.839619979306</v>
      </c>
      <c r="S503" s="39">
        <f>'[2]BRES 2009-15 (WFJ)'!R504</f>
        <v>4041.7590906224614</v>
      </c>
      <c r="T503" s="39">
        <f>'[2]BRES 2009-15 (WFJ)'!S504</f>
        <v>4888.4121857113405</v>
      </c>
      <c r="U503" s="39">
        <f>'[2]BRES 2009-15 (WFJ)'!T504</f>
        <v>4183.8757983324449</v>
      </c>
      <c r="V503" s="39">
        <f>'[2]BRES 2009-15 (WFJ)'!U504</f>
        <v>2949.4969618487894</v>
      </c>
    </row>
    <row r="504" spans="1:22" x14ac:dyDescent="0.35">
      <c r="A504" s="40">
        <v>7211</v>
      </c>
      <c r="B504" s="40">
        <f>VLOOKUP($A504,'SIC lookup'!$A:$D,2,FALSE)</f>
        <v>721</v>
      </c>
      <c r="C504" s="40">
        <f>VLOOKUP($A504,'SIC lookup'!$A:$D,3,FALSE)</f>
        <v>72</v>
      </c>
      <c r="D504" s="40" t="str">
        <f>VLOOKUP($A504,'SIC lookup'!$A:$D,4,FALSE)</f>
        <v>M</v>
      </c>
      <c r="E504" s="39">
        <f>'[2]BRES 2009-15 (WFJ)'!D505</f>
        <v>114.77478400320835</v>
      </c>
      <c r="F504" s="39">
        <f>'[2]BRES 2009-15 (WFJ)'!E505</f>
        <v>94.130351804719169</v>
      </c>
      <c r="G504" s="39">
        <f>'[2]BRES 2009-15 (WFJ)'!F505</f>
        <v>100.33541270239532</v>
      </c>
      <c r="H504" s="39">
        <f>'[2]BRES 2009-15 (WFJ)'!G505</f>
        <v>102.77096836930727</v>
      </c>
      <c r="I504" s="39">
        <f>'[2]BRES 2009-15 (WFJ)'!H505</f>
        <v>107.21639727837903</v>
      </c>
      <c r="J504" s="39">
        <f>'[2]BRES 2009-15 (WFJ)'!I505</f>
        <v>112.86326202013264</v>
      </c>
      <c r="K504" s="39">
        <f>'[2]BRES 2009-15 (WFJ)'!J505</f>
        <v>112.01269513264522</v>
      </c>
      <c r="L504" s="39">
        <f>'[2]BRES 2009-15 (WFJ)'!K505</f>
        <v>106.68719868281997</v>
      </c>
      <c r="M504" s="39">
        <f>'[2]BRES 2009-15 (WFJ)'!L505</f>
        <v>115.41561320282932</v>
      </c>
      <c r="N504" s="39">
        <f>'[2]BRES 2009-15 (WFJ)'!M505</f>
        <v>109.54170664328312</v>
      </c>
      <c r="O504" s="39">
        <f>'[2]BRES 2009-15 (WFJ)'!N505</f>
        <v>180.90811398793252</v>
      </c>
      <c r="P504" s="39">
        <f>'[2]BRES 2009-15 (WFJ)'!O505</f>
        <v>379.28246857214702</v>
      </c>
      <c r="Q504" s="39">
        <f>'[2]BRES 2009-15 (WFJ)'!P505</f>
        <v>1345.1510531719612</v>
      </c>
      <c r="R504" s="39">
        <f>'[2]BRES 2009-15 (WFJ)'!Q505</f>
        <v>1263.2772081648011</v>
      </c>
      <c r="S504" s="39">
        <f>'[2]BRES 2009-15 (WFJ)'!R505</f>
        <v>909.27089554176519</v>
      </c>
      <c r="T504" s="39">
        <f>'[2]BRES 2009-15 (WFJ)'!S505</f>
        <v>829.92086945423489</v>
      </c>
      <c r="U504" s="39">
        <f>'[2]BRES 2009-15 (WFJ)'!T505</f>
        <v>1297.9914053252514</v>
      </c>
      <c r="V504" s="39">
        <f>'[2]BRES 2009-15 (WFJ)'!U505</f>
        <v>1303.9147325430818</v>
      </c>
    </row>
    <row r="505" spans="1:22" x14ac:dyDescent="0.35">
      <c r="A505" s="40">
        <v>7219</v>
      </c>
      <c r="B505" s="40">
        <f>VLOOKUP($A505,'SIC lookup'!$A:$D,2,FALSE)</f>
        <v>721</v>
      </c>
      <c r="C505" s="40">
        <f>VLOOKUP($A505,'SIC lookup'!$A:$D,3,FALSE)</f>
        <v>72</v>
      </c>
      <c r="D505" s="40" t="str">
        <f>VLOOKUP($A505,'SIC lookup'!$A:$D,4,FALSE)</f>
        <v>M</v>
      </c>
      <c r="E505" s="39">
        <f>'[2]BRES 2009-15 (WFJ)'!D506</f>
        <v>12543.196886920008</v>
      </c>
      <c r="F505" s="39">
        <f>'[2]BRES 2009-15 (WFJ)'!E506</f>
        <v>10287.063887557682</v>
      </c>
      <c r="G505" s="39">
        <f>'[2]BRES 2009-15 (WFJ)'!F506</f>
        <v>10965.185839263604</v>
      </c>
      <c r="H505" s="39">
        <f>'[2]BRES 2009-15 (WFJ)'!G506</f>
        <v>11231.356274908043</v>
      </c>
      <c r="I505" s="39">
        <f>'[2]BRES 2009-15 (WFJ)'!H506</f>
        <v>11717.176314018154</v>
      </c>
      <c r="J505" s="39">
        <f>'[2]BRES 2009-15 (WFJ)'!I506</f>
        <v>12334.295630466984</v>
      </c>
      <c r="K505" s="39">
        <f>'[2]BRES 2009-15 (WFJ)'!J506</f>
        <v>12241.341171629138</v>
      </c>
      <c r="L505" s="39">
        <f>'[2]BRES 2009-15 (WFJ)'!K506</f>
        <v>11659.342685891321</v>
      </c>
      <c r="M505" s="39">
        <f>'[2]BRES 2009-15 (WFJ)'!L506</f>
        <v>12613.230099280563</v>
      </c>
      <c r="N505" s="39">
        <f>'[2]BRES 2009-15 (WFJ)'!M506</f>
        <v>14847.775383143062</v>
      </c>
      <c r="O505" s="39">
        <f>'[2]BRES 2009-15 (WFJ)'!N506</f>
        <v>16551.647076657777</v>
      </c>
      <c r="P505" s="39">
        <f>'[2]BRES 2009-15 (WFJ)'!O506</f>
        <v>18546.712034623193</v>
      </c>
      <c r="Q505" s="39">
        <f>'[2]BRES 2009-15 (WFJ)'!P506</f>
        <v>19552.87784683115</v>
      </c>
      <c r="R505" s="39">
        <f>'[2]BRES 2009-15 (WFJ)'!Q506</f>
        <v>22561.774527325746</v>
      </c>
      <c r="S505" s="39">
        <f>'[2]BRES 2009-15 (WFJ)'!R506</f>
        <v>14302.531427236074</v>
      </c>
      <c r="T505" s="39">
        <f>'[2]BRES 2009-15 (WFJ)'!S506</f>
        <v>14825.674720441404</v>
      </c>
      <c r="U505" s="39">
        <f>'[2]BRES 2009-15 (WFJ)'!T506</f>
        <v>17182.981942402996</v>
      </c>
      <c r="V505" s="39">
        <f>'[2]BRES 2009-15 (WFJ)'!U506</f>
        <v>15583.225420858651</v>
      </c>
    </row>
    <row r="506" spans="1:22" x14ac:dyDescent="0.35">
      <c r="A506" s="40">
        <v>7220</v>
      </c>
      <c r="B506" s="40">
        <f>VLOOKUP($A506,'SIC lookup'!$A:$D,2,FALSE)</f>
        <v>722</v>
      </c>
      <c r="C506" s="40">
        <f>VLOOKUP($A506,'SIC lookup'!$A:$D,3,FALSE)</f>
        <v>72</v>
      </c>
      <c r="D506" s="40" t="str">
        <f>VLOOKUP($A506,'SIC lookup'!$A:$D,4,FALSE)</f>
        <v>M</v>
      </c>
      <c r="E506" s="39">
        <f>'[2]BRES 2009-15 (WFJ)'!D507</f>
        <v>1035.1366524463706</v>
      </c>
      <c r="F506" s="39">
        <f>'[2]BRES 2009-15 (WFJ)'!E507</f>
        <v>1090.2896095096664</v>
      </c>
      <c r="G506" s="39">
        <f>'[2]BRES 2009-15 (WFJ)'!F507</f>
        <v>1008.8311659123748</v>
      </c>
      <c r="H506" s="39">
        <f>'[2]BRES 2009-15 (WFJ)'!G507</f>
        <v>984.64772083021501</v>
      </c>
      <c r="I506" s="39">
        <f>'[2]BRES 2009-15 (WFJ)'!H507</f>
        <v>1072.2693719529598</v>
      </c>
      <c r="J506" s="39">
        <f>'[2]BRES 2009-15 (WFJ)'!I507</f>
        <v>1006.7160366640722</v>
      </c>
      <c r="K506" s="39">
        <f>'[2]BRES 2009-15 (WFJ)'!J507</f>
        <v>895.20379832239928</v>
      </c>
      <c r="L506" s="39">
        <f>'[2]BRES 2009-15 (WFJ)'!K507</f>
        <v>901.93013425759307</v>
      </c>
      <c r="M506" s="39">
        <f>'[2]BRES 2009-15 (WFJ)'!L507</f>
        <v>913.59866131865249</v>
      </c>
      <c r="N506" s="39">
        <f>'[2]BRES 2009-15 (WFJ)'!M507</f>
        <v>941.84547114482814</v>
      </c>
      <c r="O506" s="39">
        <f>'[2]BRES 2009-15 (WFJ)'!N507</f>
        <v>1110.9183626705819</v>
      </c>
      <c r="P506" s="39">
        <f>'[2]BRES 2009-15 (WFJ)'!O507</f>
        <v>2075.0162566328045</v>
      </c>
      <c r="Q506" s="39">
        <f>'[2]BRES 2009-15 (WFJ)'!P507</f>
        <v>2713.883260477272</v>
      </c>
      <c r="R506" s="39">
        <f>'[2]BRES 2009-15 (WFJ)'!Q507</f>
        <v>2612.6869532499295</v>
      </c>
      <c r="S506" s="39">
        <f>'[2]BRES 2009-15 (WFJ)'!R507</f>
        <v>677.45677711793053</v>
      </c>
      <c r="T506" s="39">
        <f>'[2]BRES 2009-15 (WFJ)'!S507</f>
        <v>1081.4720637756855</v>
      </c>
      <c r="U506" s="39">
        <f>'[2]BRES 2009-15 (WFJ)'!T507</f>
        <v>1708.0960828054476</v>
      </c>
      <c r="V506" s="39">
        <f>'[2]BRES 2009-15 (WFJ)'!U507</f>
        <v>1215.2604841119633</v>
      </c>
    </row>
    <row r="507" spans="1:22" x14ac:dyDescent="0.35">
      <c r="A507" s="40">
        <v>7311</v>
      </c>
      <c r="B507" s="40">
        <f>VLOOKUP($A507,'SIC lookup'!$A:$D,2,FALSE)</f>
        <v>731</v>
      </c>
      <c r="C507" s="40">
        <f>VLOOKUP($A507,'SIC lookup'!$A:$D,3,FALSE)</f>
        <v>73</v>
      </c>
      <c r="D507" s="40" t="str">
        <f>VLOOKUP($A507,'SIC lookup'!$A:$D,4,FALSE)</f>
        <v>M</v>
      </c>
      <c r="E507" s="39">
        <f>'[2]BRES 2009-15 (WFJ)'!D508</f>
        <v>29878.218628607054</v>
      </c>
      <c r="F507" s="39">
        <f>'[2]BRES 2009-15 (WFJ)'!E508</f>
        <v>29057.540856273816</v>
      </c>
      <c r="G507" s="39">
        <f>'[2]BRES 2009-15 (WFJ)'!F508</f>
        <v>31192.541779662351</v>
      </c>
      <c r="H507" s="39">
        <f>'[2]BRES 2009-15 (WFJ)'!G508</f>
        <v>31857.943276074904</v>
      </c>
      <c r="I507" s="39">
        <f>'[2]BRES 2009-15 (WFJ)'!H508</f>
        <v>28691.672040236266</v>
      </c>
      <c r="J507" s="39">
        <f>'[2]BRES 2009-15 (WFJ)'!I508</f>
        <v>26260.933365891367</v>
      </c>
      <c r="K507" s="39">
        <f>'[2]BRES 2009-15 (WFJ)'!J508</f>
        <v>27194.463506910335</v>
      </c>
      <c r="L507" s="39">
        <f>'[2]BRES 2009-15 (WFJ)'!K508</f>
        <v>26795.810138155848</v>
      </c>
      <c r="M507" s="39">
        <f>'[2]BRES 2009-15 (WFJ)'!L508</f>
        <v>29373.086949577362</v>
      </c>
      <c r="N507" s="39">
        <f>'[2]BRES 2009-15 (WFJ)'!M508</f>
        <v>32193.757306232041</v>
      </c>
      <c r="O507" s="39">
        <f>'[2]BRES 2009-15 (WFJ)'!N508</f>
        <v>33331.198066727222</v>
      </c>
      <c r="P507" s="39">
        <f>'[2]BRES 2009-15 (WFJ)'!O508</f>
        <v>27592.297892236696</v>
      </c>
      <c r="Q507" s="39">
        <f>'[2]BRES 2009-15 (WFJ)'!P508</f>
        <v>37616.041912977198</v>
      </c>
      <c r="R507" s="39">
        <f>'[2]BRES 2009-15 (WFJ)'!Q508</f>
        <v>34378.762581130657</v>
      </c>
      <c r="S507" s="39">
        <f>'[2]BRES 2009-15 (WFJ)'!R508</f>
        <v>42571.863489508185</v>
      </c>
      <c r="T507" s="39">
        <f>'[2]BRES 2009-15 (WFJ)'!S508</f>
        <v>51235.234200889485</v>
      </c>
      <c r="U507" s="39">
        <f>'[2]BRES 2009-15 (WFJ)'!T508</f>
        <v>42803.413074441654</v>
      </c>
      <c r="V507" s="39">
        <f>'[2]BRES 2009-15 (WFJ)'!U508</f>
        <v>48146.229704153797</v>
      </c>
    </row>
    <row r="508" spans="1:22" x14ac:dyDescent="0.35">
      <c r="A508" s="40">
        <v>7312</v>
      </c>
      <c r="B508" s="40">
        <f>VLOOKUP($A508,'SIC lookup'!$A:$D,2,FALSE)</f>
        <v>731</v>
      </c>
      <c r="C508" s="40">
        <f>VLOOKUP($A508,'SIC lookup'!$A:$D,3,FALSE)</f>
        <v>73</v>
      </c>
      <c r="D508" s="40" t="str">
        <f>VLOOKUP($A508,'SIC lookup'!$A:$D,4,FALSE)</f>
        <v>M</v>
      </c>
      <c r="E508" s="39">
        <f>'[2]BRES 2009-15 (WFJ)'!D509</f>
        <v>5373.9000172184642</v>
      </c>
      <c r="F508" s="39">
        <f>'[2]BRES 2009-15 (WFJ)'!E509</f>
        <v>5226.2928138007264</v>
      </c>
      <c r="G508" s="39">
        <f>'[2]BRES 2009-15 (WFJ)'!F509</f>
        <v>5610.2943381745363</v>
      </c>
      <c r="H508" s="39">
        <f>'[2]BRES 2009-15 (WFJ)'!G509</f>
        <v>5729.9735318198027</v>
      </c>
      <c r="I508" s="39">
        <f>'[2]BRES 2009-15 (WFJ)'!H509</f>
        <v>5160.4876042852784</v>
      </c>
      <c r="J508" s="39">
        <f>'[2]BRES 2009-15 (WFJ)'!I509</f>
        <v>4723.2946522459988</v>
      </c>
      <c r="K508" s="39">
        <f>'[2]BRES 2009-15 (WFJ)'!J509</f>
        <v>4891.1994963484713</v>
      </c>
      <c r="L508" s="39">
        <f>'[2]BRES 2009-15 (WFJ)'!K509</f>
        <v>4819.4976532150677</v>
      </c>
      <c r="M508" s="39">
        <f>'[2]BRES 2009-15 (WFJ)'!L509</f>
        <v>5283.0469723171791</v>
      </c>
      <c r="N508" s="39">
        <f>'[2]BRES 2009-15 (WFJ)'!M509</f>
        <v>4985.4787445732427</v>
      </c>
      <c r="O508" s="39">
        <f>'[2]BRES 2009-15 (WFJ)'!N509</f>
        <v>6864.7908136838714</v>
      </c>
      <c r="P508" s="39">
        <f>'[2]BRES 2009-15 (WFJ)'!O509</f>
        <v>4148.0257277176079</v>
      </c>
      <c r="Q508" s="39">
        <f>'[2]BRES 2009-15 (WFJ)'!P509</f>
        <v>5074.049208954295</v>
      </c>
      <c r="R508" s="39">
        <f>'[2]BRES 2009-15 (WFJ)'!Q509</f>
        <v>6001.5567679428086</v>
      </c>
      <c r="S508" s="39">
        <f>'[2]BRES 2009-15 (WFJ)'!R509</f>
        <v>8596.107158621764</v>
      </c>
      <c r="T508" s="39">
        <f>'[2]BRES 2009-15 (WFJ)'!S509</f>
        <v>9791.6797569141036</v>
      </c>
      <c r="U508" s="39">
        <f>'[2]BRES 2009-15 (WFJ)'!T509</f>
        <v>7602.0881840294487</v>
      </c>
      <c r="V508" s="39">
        <f>'[2]BRES 2009-15 (WFJ)'!U509</f>
        <v>9392.3697579440177</v>
      </c>
    </row>
    <row r="509" spans="1:22" x14ac:dyDescent="0.35">
      <c r="A509" s="40">
        <v>7320</v>
      </c>
      <c r="B509" s="40">
        <f>VLOOKUP($A509,'SIC lookup'!$A:$D,2,FALSE)</f>
        <v>732</v>
      </c>
      <c r="C509" s="40">
        <f>VLOOKUP($A509,'SIC lookup'!$A:$D,3,FALSE)</f>
        <v>73</v>
      </c>
      <c r="D509" s="40" t="str">
        <f>VLOOKUP($A509,'SIC lookup'!$A:$D,4,FALSE)</f>
        <v>M</v>
      </c>
      <c r="E509" s="39">
        <f>'[2]BRES 2009-15 (WFJ)'!D510</f>
        <v>15746.196510766324</v>
      </c>
      <c r="F509" s="39">
        <f>'[2]BRES 2009-15 (WFJ)'!E510</f>
        <v>14208.339635959057</v>
      </c>
      <c r="G509" s="39">
        <f>'[2]BRES 2009-15 (WFJ)'!F510</f>
        <v>15824.375310256</v>
      </c>
      <c r="H509" s="39">
        <f>'[2]BRES 2009-15 (WFJ)'!G510</f>
        <v>16087.19323675395</v>
      </c>
      <c r="I509" s="39">
        <f>'[2]BRES 2009-15 (WFJ)'!H510</f>
        <v>14904.702602365522</v>
      </c>
      <c r="J509" s="39">
        <f>'[2]BRES 2009-15 (WFJ)'!I510</f>
        <v>16420.718931943695</v>
      </c>
      <c r="K509" s="39">
        <f>'[2]BRES 2009-15 (WFJ)'!J510</f>
        <v>16938.5531023228</v>
      </c>
      <c r="L509" s="39">
        <f>'[2]BRES 2009-15 (WFJ)'!K510</f>
        <v>24358.919238570837</v>
      </c>
      <c r="M509" s="39">
        <f>'[2]BRES 2009-15 (WFJ)'!L510</f>
        <v>26693.55640184251</v>
      </c>
      <c r="N509" s="39">
        <f>'[2]BRES 2009-15 (WFJ)'!M510</f>
        <v>25181.328305054947</v>
      </c>
      <c r="O509" s="39">
        <f>'[2]BRES 2009-15 (WFJ)'!N510</f>
        <v>29104.580008222201</v>
      </c>
      <c r="P509" s="39">
        <f>'[2]BRES 2009-15 (WFJ)'!O510</f>
        <v>22311.441722672651</v>
      </c>
      <c r="Q509" s="39">
        <f>'[2]BRES 2009-15 (WFJ)'!P510</f>
        <v>26960.436047416079</v>
      </c>
      <c r="R509" s="39">
        <f>'[2]BRES 2009-15 (WFJ)'!Q510</f>
        <v>20030.269965196123</v>
      </c>
      <c r="S509" s="39">
        <f>'[2]BRES 2009-15 (WFJ)'!R510</f>
        <v>22126.257924040488</v>
      </c>
      <c r="T509" s="39">
        <f>'[2]BRES 2009-15 (WFJ)'!S510</f>
        <v>23655.715856543979</v>
      </c>
      <c r="U509" s="39">
        <f>'[2]BRES 2009-15 (WFJ)'!T510</f>
        <v>20006.239512740802</v>
      </c>
      <c r="V509" s="39">
        <f>'[2]BRES 2009-15 (WFJ)'!U510</f>
        <v>20359.597569479032</v>
      </c>
    </row>
    <row r="510" spans="1:22" x14ac:dyDescent="0.35">
      <c r="A510" s="40">
        <v>7410</v>
      </c>
      <c r="B510" s="40">
        <f>VLOOKUP($A510,'SIC lookup'!$A:$D,2,FALSE)</f>
        <v>741</v>
      </c>
      <c r="C510" s="40">
        <f>VLOOKUP($A510,'SIC lookup'!$A:$D,3,FALSE)</f>
        <v>74</v>
      </c>
      <c r="D510" s="40" t="str">
        <f>VLOOKUP($A510,'SIC lookup'!$A:$D,4,FALSE)</f>
        <v>M</v>
      </c>
      <c r="E510" s="39">
        <f>'[2]BRES 2009-15 (WFJ)'!D511</f>
        <v>10443.52756186855</v>
      </c>
      <c r="F510" s="39">
        <f>'[2]BRES 2009-15 (WFJ)'!E511</f>
        <v>10743.199924928056</v>
      </c>
      <c r="G510" s="39">
        <f>'[2]BRES 2009-15 (WFJ)'!F511</f>
        <v>10970.666217595028</v>
      </c>
      <c r="H510" s="39">
        <f>'[2]BRES 2009-15 (WFJ)'!G511</f>
        <v>11448.818239900806</v>
      </c>
      <c r="I510" s="39">
        <f>'[2]BRES 2009-15 (WFJ)'!H511</f>
        <v>10907.460953814709</v>
      </c>
      <c r="J510" s="39">
        <f>'[2]BRES 2009-15 (WFJ)'!I511</f>
        <v>10038.799857405578</v>
      </c>
      <c r="K510" s="39">
        <f>'[2]BRES 2009-15 (WFJ)'!J511</f>
        <v>10042.077586504809</v>
      </c>
      <c r="L510" s="39">
        <f>'[2]BRES 2009-15 (WFJ)'!K511</f>
        <v>10995.258907668007</v>
      </c>
      <c r="M510" s="39">
        <f>'[2]BRES 2009-15 (WFJ)'!L511</f>
        <v>11640.391418029969</v>
      </c>
      <c r="N510" s="39">
        <f>'[2]BRES 2009-15 (WFJ)'!M511</f>
        <v>11046.114688194728</v>
      </c>
      <c r="O510" s="39">
        <f>'[2]BRES 2009-15 (WFJ)'!N511</f>
        <v>12570.345518603235</v>
      </c>
      <c r="P510" s="39">
        <f>'[2]BRES 2009-15 (WFJ)'!O511</f>
        <v>11183.815859008335</v>
      </c>
      <c r="Q510" s="39">
        <f>'[2]BRES 2009-15 (WFJ)'!P511</f>
        <v>10764.284228088734</v>
      </c>
      <c r="R510" s="39">
        <f>'[2]BRES 2009-15 (WFJ)'!Q511</f>
        <v>13381.234126610856</v>
      </c>
      <c r="S510" s="39">
        <f>'[2]BRES 2009-15 (WFJ)'!R511</f>
        <v>12924.63630091509</v>
      </c>
      <c r="T510" s="39">
        <f>'[2]BRES 2009-15 (WFJ)'!S511</f>
        <v>16011.134482657058</v>
      </c>
      <c r="U510" s="39">
        <f>'[2]BRES 2009-15 (WFJ)'!T511</f>
        <v>17473.893634802742</v>
      </c>
      <c r="V510" s="39">
        <f>'[2]BRES 2009-15 (WFJ)'!U511</f>
        <v>15096.125112062955</v>
      </c>
    </row>
    <row r="511" spans="1:22" x14ac:dyDescent="0.35">
      <c r="A511" s="40">
        <v>7420</v>
      </c>
      <c r="B511" s="40">
        <f>VLOOKUP($A511,'SIC lookup'!$A:$D,2,FALSE)</f>
        <v>742</v>
      </c>
      <c r="C511" s="40">
        <f>VLOOKUP($A511,'SIC lookup'!$A:$D,3,FALSE)</f>
        <v>74</v>
      </c>
      <c r="D511" s="40" t="str">
        <f>VLOOKUP($A511,'SIC lookup'!$A:$D,4,FALSE)</f>
        <v>M</v>
      </c>
      <c r="E511" s="39">
        <f>'[2]BRES 2009-15 (WFJ)'!D512</f>
        <v>6527.0773157268159</v>
      </c>
      <c r="F511" s="39">
        <f>'[2]BRES 2009-15 (WFJ)'!E512</f>
        <v>6715.0003935782197</v>
      </c>
      <c r="G511" s="39">
        <f>'[2]BRES 2009-15 (WFJ)'!F512</f>
        <v>6855.4417895974193</v>
      </c>
      <c r="H511" s="39">
        <f>'[2]BRES 2009-15 (WFJ)'!G512</f>
        <v>7156.9311503912331</v>
      </c>
      <c r="I511" s="39">
        <f>'[2]BRES 2009-15 (WFJ)'!H512</f>
        <v>6818.9071082809423</v>
      </c>
      <c r="J511" s="39">
        <f>'[2]BRES 2009-15 (WFJ)'!I512</f>
        <v>6276.7711193202113</v>
      </c>
      <c r="K511" s="39">
        <f>'[2]BRES 2009-15 (WFJ)'!J512</f>
        <v>6278.7640821711966</v>
      </c>
      <c r="L511" s="39">
        <f>'[2]BRES 2009-15 (WFJ)'!K512</f>
        <v>6873.8559396048777</v>
      </c>
      <c r="M511" s="39">
        <f>'[2]BRES 2009-15 (WFJ)'!L512</f>
        <v>7276.9563033836303</v>
      </c>
      <c r="N511" s="39">
        <f>'[2]BRES 2009-15 (WFJ)'!M512</f>
        <v>7753.3772636874191</v>
      </c>
      <c r="O511" s="39">
        <f>'[2]BRES 2009-15 (WFJ)'!N512</f>
        <v>7103.4888949405022</v>
      </c>
      <c r="P511" s="39">
        <f>'[2]BRES 2009-15 (WFJ)'!O512</f>
        <v>5062.1165448319625</v>
      </c>
      <c r="Q511" s="39">
        <f>'[2]BRES 2009-15 (WFJ)'!P512</f>
        <v>4756.2162619395785</v>
      </c>
      <c r="R511" s="39">
        <f>'[2]BRES 2009-15 (WFJ)'!Q512</f>
        <v>5652.0764744614808</v>
      </c>
      <c r="S511" s="39">
        <f>'[2]BRES 2009-15 (WFJ)'!R512</f>
        <v>4665.2591332796719</v>
      </c>
      <c r="T511" s="39">
        <f>'[2]BRES 2009-15 (WFJ)'!S512</f>
        <v>5558.8852508909549</v>
      </c>
      <c r="U511" s="39">
        <f>'[2]BRES 2009-15 (WFJ)'!T512</f>
        <v>5675.8083319241923</v>
      </c>
      <c r="V511" s="39">
        <f>'[2]BRES 2009-15 (WFJ)'!U512</f>
        <v>4748.4809243948603</v>
      </c>
    </row>
    <row r="512" spans="1:22" x14ac:dyDescent="0.35">
      <c r="A512" s="40">
        <v>7430</v>
      </c>
      <c r="B512" s="40">
        <f>VLOOKUP($A512,'SIC lookup'!$A:$D,2,FALSE)</f>
        <v>743</v>
      </c>
      <c r="C512" s="40">
        <f>VLOOKUP($A512,'SIC lookup'!$A:$D,3,FALSE)</f>
        <v>74</v>
      </c>
      <c r="D512" s="40" t="str">
        <f>VLOOKUP($A512,'SIC lookup'!$A:$D,4,FALSE)</f>
        <v>M</v>
      </c>
      <c r="E512" s="39">
        <f>'[2]BRES 2009-15 (WFJ)'!D513</f>
        <v>2979.2262997326302</v>
      </c>
      <c r="F512" s="39">
        <f>'[2]BRES 2009-15 (WFJ)'!E513</f>
        <v>3064.7138689510693</v>
      </c>
      <c r="G512" s="39">
        <f>'[2]BRES 2009-15 (WFJ)'!F513</f>
        <v>3129.6032042261018</v>
      </c>
      <c r="H512" s="39">
        <f>'[2]BRES 2009-15 (WFJ)'!G513</f>
        <v>3266.005686211683</v>
      </c>
      <c r="I512" s="39">
        <f>'[2]BRES 2009-15 (WFJ)'!H513</f>
        <v>3111.5726314124281</v>
      </c>
      <c r="J512" s="39">
        <f>'[2]BRES 2009-15 (WFJ)'!I513</f>
        <v>2863.7695812796587</v>
      </c>
      <c r="K512" s="39">
        <f>'[2]BRES 2009-15 (WFJ)'!J513</f>
        <v>2864.7046194339596</v>
      </c>
      <c r="L512" s="39">
        <f>'[2]BRES 2009-15 (WFJ)'!K513</f>
        <v>3136.6187637305447</v>
      </c>
      <c r="M512" s="39">
        <f>'[2]BRES 2009-15 (WFJ)'!L513</f>
        <v>3320.6557886052137</v>
      </c>
      <c r="N512" s="39">
        <f>'[2]BRES 2009-15 (WFJ)'!M513</f>
        <v>3328.7404430132765</v>
      </c>
      <c r="O512" s="39">
        <f>'[2]BRES 2009-15 (WFJ)'!N513</f>
        <v>3427.5432427149913</v>
      </c>
      <c r="P512" s="39">
        <f>'[2]BRES 2009-15 (WFJ)'!O513</f>
        <v>3427.5897159853289</v>
      </c>
      <c r="Q512" s="39">
        <f>'[2]BRES 2009-15 (WFJ)'!P513</f>
        <v>3301.3615786689898</v>
      </c>
      <c r="R512" s="39">
        <f>'[2]BRES 2009-15 (WFJ)'!Q513</f>
        <v>637.57877904242309</v>
      </c>
      <c r="S512" s="39">
        <f>'[2]BRES 2009-15 (WFJ)'!R513</f>
        <v>750.39828851853372</v>
      </c>
      <c r="T512" s="39">
        <f>'[2]BRES 2009-15 (WFJ)'!S513</f>
        <v>992.33975082714005</v>
      </c>
      <c r="U512" s="39">
        <f>'[2]BRES 2009-15 (WFJ)'!T513</f>
        <v>1172.7377599864724</v>
      </c>
      <c r="V512" s="39">
        <f>'[2]BRES 2009-15 (WFJ)'!U513</f>
        <v>1145.5324235481621</v>
      </c>
    </row>
    <row r="513" spans="1:22" x14ac:dyDescent="0.35">
      <c r="A513" s="40">
        <v>7490</v>
      </c>
      <c r="B513" s="40">
        <f>VLOOKUP($A513,'SIC lookup'!$A:$D,2,FALSE)</f>
        <v>749</v>
      </c>
      <c r="C513" s="40">
        <f>VLOOKUP($A513,'SIC lookup'!$A:$D,3,FALSE)</f>
        <v>74</v>
      </c>
      <c r="D513" s="40" t="str">
        <f>VLOOKUP($A513,'SIC lookup'!$A:$D,4,FALSE)</f>
        <v>M</v>
      </c>
      <c r="E513" s="39">
        <f>'[2]BRES 2009-15 (WFJ)'!D514</f>
        <v>23220.308597689811</v>
      </c>
      <c r="F513" s="39">
        <f>'[2]BRES 2009-15 (WFJ)'!E514</f>
        <v>23735.491665287431</v>
      </c>
      <c r="G513" s="39">
        <f>'[2]BRES 2009-15 (WFJ)'!F514</f>
        <v>24290.506782794386</v>
      </c>
      <c r="H513" s="39">
        <f>'[2]BRES 2009-15 (WFJ)'!G514</f>
        <v>25398.161993735561</v>
      </c>
      <c r="I513" s="39">
        <f>'[2]BRES 2009-15 (WFJ)'!H514</f>
        <v>24661.063039449535</v>
      </c>
      <c r="J513" s="39">
        <f>'[2]BRES 2009-15 (WFJ)'!I514</f>
        <v>22767.667247191195</v>
      </c>
      <c r="K513" s="39">
        <f>'[2]BRES 2009-15 (WFJ)'!J514</f>
        <v>22925.005885479331</v>
      </c>
      <c r="L513" s="39">
        <f>'[2]BRES 2009-15 (WFJ)'!K514</f>
        <v>24491.536305879374</v>
      </c>
      <c r="M513" s="39">
        <f>'[2]BRES 2009-15 (WFJ)'!L514</f>
        <v>25874.69157568015</v>
      </c>
      <c r="N513" s="39">
        <f>'[2]BRES 2009-15 (WFJ)'!M514</f>
        <v>26187.101661016342</v>
      </c>
      <c r="O513" s="39">
        <f>'[2]BRES 2009-15 (WFJ)'!N514</f>
        <v>28261.034232103717</v>
      </c>
      <c r="P513" s="39">
        <f>'[2]BRES 2009-15 (WFJ)'!O514</f>
        <v>18682.170059113243</v>
      </c>
      <c r="Q513" s="39">
        <f>'[2]BRES 2009-15 (WFJ)'!P514</f>
        <v>16558.071271895707</v>
      </c>
      <c r="R513" s="39">
        <f>'[2]BRES 2009-15 (WFJ)'!Q514</f>
        <v>22661.767472486124</v>
      </c>
      <c r="S513" s="39">
        <f>'[2]BRES 2009-15 (WFJ)'!R514</f>
        <v>19618.268970403315</v>
      </c>
      <c r="T513" s="39">
        <f>'[2]BRES 2009-15 (WFJ)'!S514</f>
        <v>23795.356480163369</v>
      </c>
      <c r="U513" s="39">
        <f>'[2]BRES 2009-15 (WFJ)'!T514</f>
        <v>24880.020470479583</v>
      </c>
      <c r="V513" s="39">
        <f>'[2]BRES 2009-15 (WFJ)'!U514</f>
        <v>19539.794800278913</v>
      </c>
    </row>
    <row r="514" spans="1:22" x14ac:dyDescent="0.35">
      <c r="A514" s="40">
        <v>7500</v>
      </c>
      <c r="B514" s="40">
        <f>VLOOKUP($A514,'SIC lookup'!$A:$D,2,FALSE)</f>
        <v>750</v>
      </c>
      <c r="C514" s="40">
        <f>VLOOKUP($A514,'SIC lookup'!$A:$D,3,FALSE)</f>
        <v>75</v>
      </c>
      <c r="D514" s="40" t="str">
        <f>VLOOKUP($A514,'SIC lookup'!$A:$D,4,FALSE)</f>
        <v>M</v>
      </c>
      <c r="E514" s="39">
        <f>'[2]BRES 2009-15 (WFJ)'!D515</f>
        <v>2312.2276719005604</v>
      </c>
      <c r="F514" s="39">
        <f>'[2]BRES 2009-15 (WFJ)'!E515</f>
        <v>2434.3002099741807</v>
      </c>
      <c r="G514" s="39">
        <f>'[2]BRES 2009-15 (WFJ)'!F515</f>
        <v>2688.5603463022089</v>
      </c>
      <c r="H514" s="39">
        <f>'[2]BRES 2009-15 (WFJ)'!G515</f>
        <v>2725.0511386041676</v>
      </c>
      <c r="I514" s="39">
        <f>'[2]BRES 2009-15 (WFJ)'!H515</f>
        <v>3076.6665062251664</v>
      </c>
      <c r="J514" s="39">
        <f>'[2]BRES 2009-15 (WFJ)'!I515</f>
        <v>2942.4526548436506</v>
      </c>
      <c r="K514" s="39">
        <f>'[2]BRES 2009-15 (WFJ)'!J515</f>
        <v>3171.3438011614039</v>
      </c>
      <c r="L514" s="39">
        <f>'[2]BRES 2009-15 (WFJ)'!K515</f>
        <v>3246.4065293723006</v>
      </c>
      <c r="M514" s="39">
        <f>'[2]BRES 2009-15 (WFJ)'!L515</f>
        <v>3183.068578933633</v>
      </c>
      <c r="N514" s="39">
        <f>'[2]BRES 2009-15 (WFJ)'!M515</f>
        <v>3129.9696505195466</v>
      </c>
      <c r="O514" s="39">
        <f>'[2]BRES 2009-15 (WFJ)'!N515</f>
        <v>3377.4182737999326</v>
      </c>
      <c r="P514" s="39">
        <f>'[2]BRES 2009-15 (WFJ)'!O515</f>
        <v>3196.809377965239</v>
      </c>
      <c r="Q514" s="39">
        <f>'[2]BRES 2009-15 (WFJ)'!P515</f>
        <v>2036.1813960362153</v>
      </c>
      <c r="R514" s="39">
        <f>'[2]BRES 2009-15 (WFJ)'!Q515</f>
        <v>3934.3758818549527</v>
      </c>
      <c r="S514" s="39">
        <f>'[2]BRES 2009-15 (WFJ)'!R515</f>
        <v>1180.0537666316754</v>
      </c>
      <c r="T514" s="39">
        <f>'[2]BRES 2009-15 (WFJ)'!S515</f>
        <v>2461.0421964126176</v>
      </c>
      <c r="U514" s="39">
        <f>'[2]BRES 2009-15 (WFJ)'!T515</f>
        <v>6635.4128728261294</v>
      </c>
      <c r="V514" s="39">
        <f>'[2]BRES 2009-15 (WFJ)'!U515</f>
        <v>4115.9478035660923</v>
      </c>
    </row>
    <row r="515" spans="1:22" x14ac:dyDescent="0.35">
      <c r="A515" s="40">
        <v>7711</v>
      </c>
      <c r="B515" s="40">
        <f>VLOOKUP($A515,'SIC lookup'!$A:$D,2,FALSE)</f>
        <v>771</v>
      </c>
      <c r="C515" s="40">
        <f>VLOOKUP($A515,'SIC lookup'!$A:$D,3,FALSE)</f>
        <v>77</v>
      </c>
      <c r="D515" s="40" t="str">
        <f>VLOOKUP($A515,'SIC lookup'!$A:$D,4,FALSE)</f>
        <v>N</v>
      </c>
      <c r="E515" s="39">
        <f>'[2]BRES 2009-15 (WFJ)'!D516</f>
        <v>6032.4388182203811</v>
      </c>
      <c r="F515" s="39">
        <f>'[2]BRES 2009-15 (WFJ)'!E516</f>
        <v>7200.3463124301297</v>
      </c>
      <c r="G515" s="39">
        <f>'[2]BRES 2009-15 (WFJ)'!F516</f>
        <v>6448.0486566123791</v>
      </c>
      <c r="H515" s="39">
        <f>'[2]BRES 2009-15 (WFJ)'!G516</f>
        <v>5102.5504231397263</v>
      </c>
      <c r="I515" s="39">
        <f>'[2]BRES 2009-15 (WFJ)'!H516</f>
        <v>5346.0728629814439</v>
      </c>
      <c r="J515" s="39">
        <f>'[2]BRES 2009-15 (WFJ)'!I516</f>
        <v>5450.2500454460642</v>
      </c>
      <c r="K515" s="39">
        <f>'[2]BRES 2009-15 (WFJ)'!J516</f>
        <v>5004.1881817500453</v>
      </c>
      <c r="L515" s="39">
        <f>'[2]BRES 2009-15 (WFJ)'!K516</f>
        <v>5303.6875471719077</v>
      </c>
      <c r="M515" s="39">
        <f>'[2]BRES 2009-15 (WFJ)'!L516</f>
        <v>4759.3084443507014</v>
      </c>
      <c r="N515" s="39">
        <f>'[2]BRES 2009-15 (WFJ)'!M516</f>
        <v>4557.1471648637744</v>
      </c>
      <c r="O515" s="39">
        <f>'[2]BRES 2009-15 (WFJ)'!N516</f>
        <v>5015.9537557041022</v>
      </c>
      <c r="P515" s="39">
        <f>'[2]BRES 2009-15 (WFJ)'!O516</f>
        <v>2830.8093026454426</v>
      </c>
      <c r="Q515" s="39">
        <f>'[2]BRES 2009-15 (WFJ)'!P516</f>
        <v>3446.1130503928725</v>
      </c>
      <c r="R515" s="39">
        <f>'[2]BRES 2009-15 (WFJ)'!Q516</f>
        <v>3471.9534582605379</v>
      </c>
      <c r="S515" s="39">
        <f>'[2]BRES 2009-15 (WFJ)'!R516</f>
        <v>2823.4634492547907</v>
      </c>
      <c r="T515" s="39">
        <f>'[2]BRES 2009-15 (WFJ)'!S516</f>
        <v>5135.4795927005625</v>
      </c>
      <c r="U515" s="39">
        <f>'[2]BRES 2009-15 (WFJ)'!T516</f>
        <v>3000.9694841854807</v>
      </c>
      <c r="V515" s="39">
        <f>'[2]BRES 2009-15 (WFJ)'!U516</f>
        <v>3705.7496167368754</v>
      </c>
    </row>
    <row r="516" spans="1:22" x14ac:dyDescent="0.35">
      <c r="A516" s="40">
        <v>7712</v>
      </c>
      <c r="B516" s="40">
        <f>VLOOKUP($A516,'SIC lookup'!$A:$D,2,FALSE)</f>
        <v>771</v>
      </c>
      <c r="C516" s="40">
        <f>VLOOKUP($A516,'SIC lookup'!$A:$D,3,FALSE)</f>
        <v>77</v>
      </c>
      <c r="D516" s="40" t="str">
        <f>VLOOKUP($A516,'SIC lookup'!$A:$D,4,FALSE)</f>
        <v>N</v>
      </c>
      <c r="E516" s="39">
        <f>'[2]BRES 2009-15 (WFJ)'!D517</f>
        <v>1123.3725098822047</v>
      </c>
      <c r="F516" s="39">
        <f>'[2]BRES 2009-15 (WFJ)'!E517</f>
        <v>1057.1381790395596</v>
      </c>
      <c r="G516" s="39">
        <f>'[2]BRES 2009-15 (WFJ)'!F517</f>
        <v>1105.3804270456892</v>
      </c>
      <c r="H516" s="39">
        <f>'[2]BRES 2009-15 (WFJ)'!G517</f>
        <v>1304.5429197035755</v>
      </c>
      <c r="I516" s="39">
        <f>'[2]BRES 2009-15 (WFJ)'!H517</f>
        <v>1246.1621186400355</v>
      </c>
      <c r="J516" s="39">
        <f>'[2]BRES 2009-15 (WFJ)'!I517</f>
        <v>874.02928175863758</v>
      </c>
      <c r="K516" s="39">
        <f>'[2]BRES 2009-15 (WFJ)'!J517</f>
        <v>921.1936721459474</v>
      </c>
      <c r="L516" s="39">
        <f>'[2]BRES 2009-15 (WFJ)'!K517</f>
        <v>937.63272419507155</v>
      </c>
      <c r="M516" s="39">
        <f>'[2]BRES 2009-15 (WFJ)'!L517</f>
        <v>1009.7193808407703</v>
      </c>
      <c r="N516" s="39">
        <f>'[2]BRES 2009-15 (WFJ)'!M517</f>
        <v>1129.0305248590012</v>
      </c>
      <c r="O516" s="39">
        <f>'[2]BRES 2009-15 (WFJ)'!N517</f>
        <v>1158.4166340621198</v>
      </c>
      <c r="P516" s="39">
        <f>'[2]BRES 2009-15 (WFJ)'!O517</f>
        <v>468.23000198942412</v>
      </c>
      <c r="Q516" s="39">
        <f>'[2]BRES 2009-15 (WFJ)'!P517</f>
        <v>521.83713627235591</v>
      </c>
      <c r="R516" s="39">
        <f>'[2]BRES 2009-15 (WFJ)'!Q517</f>
        <v>496.13888913523533</v>
      </c>
      <c r="S516" s="39">
        <f>'[2]BRES 2009-15 (WFJ)'!R517</f>
        <v>429.30447125621009</v>
      </c>
      <c r="T516" s="39">
        <f>'[2]BRES 2009-15 (WFJ)'!S517</f>
        <v>613.25220917183458</v>
      </c>
      <c r="U516" s="39">
        <f>'[2]BRES 2009-15 (WFJ)'!T517</f>
        <v>401.06979674473507</v>
      </c>
      <c r="V516" s="39">
        <f>'[2]BRES 2009-15 (WFJ)'!U517</f>
        <v>576.85262982619668</v>
      </c>
    </row>
    <row r="517" spans="1:22" x14ac:dyDescent="0.35">
      <c r="A517" s="40">
        <v>7721</v>
      </c>
      <c r="B517" s="40">
        <f>VLOOKUP($A517,'SIC lookup'!$A:$D,2,FALSE)</f>
        <v>772</v>
      </c>
      <c r="C517" s="40">
        <f>VLOOKUP($A517,'SIC lookup'!$A:$D,3,FALSE)</f>
        <v>77</v>
      </c>
      <c r="D517" s="40" t="str">
        <f>VLOOKUP($A517,'SIC lookup'!$A:$D,4,FALSE)</f>
        <v>N</v>
      </c>
      <c r="E517" s="39">
        <f>'[2]BRES 2009-15 (WFJ)'!D518</f>
        <v>1476.295507799194</v>
      </c>
      <c r="F517" s="39">
        <f>'[2]BRES 2009-15 (WFJ)'!E518</f>
        <v>1435.9949048450476</v>
      </c>
      <c r="G517" s="39">
        <f>'[2]BRES 2009-15 (WFJ)'!F518</f>
        <v>961.9503787186344</v>
      </c>
      <c r="H517" s="39">
        <f>'[2]BRES 2009-15 (WFJ)'!G518</f>
        <v>1022.0928888109474</v>
      </c>
      <c r="I517" s="39">
        <f>'[2]BRES 2009-15 (WFJ)'!H518</f>
        <v>979.54369407353977</v>
      </c>
      <c r="J517" s="39">
        <f>'[2]BRES 2009-15 (WFJ)'!I518</f>
        <v>895.51832083794602</v>
      </c>
      <c r="K517" s="39">
        <f>'[2]BRES 2009-15 (WFJ)'!J518</f>
        <v>768.50623518005148</v>
      </c>
      <c r="L517" s="39">
        <f>'[2]BRES 2009-15 (WFJ)'!K518</f>
        <v>764.46634297604487</v>
      </c>
      <c r="M517" s="39">
        <f>'[2]BRES 2009-15 (WFJ)'!L518</f>
        <v>710.20998758235442</v>
      </c>
      <c r="N517" s="39">
        <f>'[2]BRES 2009-15 (WFJ)'!M518</f>
        <v>678.37928124206269</v>
      </c>
      <c r="O517" s="39">
        <f>'[2]BRES 2009-15 (WFJ)'!N518</f>
        <v>532.39406982705214</v>
      </c>
      <c r="P517" s="39">
        <f>'[2]BRES 2009-15 (WFJ)'!O518</f>
        <v>453.22949849319548</v>
      </c>
      <c r="Q517" s="39">
        <f>'[2]BRES 2009-15 (WFJ)'!P518</f>
        <v>402.56007655296031</v>
      </c>
      <c r="R517" s="39">
        <f>'[2]BRES 2009-15 (WFJ)'!Q518</f>
        <v>671.36658714603709</v>
      </c>
      <c r="S517" s="39">
        <f>'[2]BRES 2009-15 (WFJ)'!R518</f>
        <v>580.52519517388225</v>
      </c>
      <c r="T517" s="39">
        <f>'[2]BRES 2009-15 (WFJ)'!S518</f>
        <v>1405.2004263142701</v>
      </c>
      <c r="U517" s="39">
        <f>'[2]BRES 2009-15 (WFJ)'!T518</f>
        <v>480.67912825939362</v>
      </c>
      <c r="V517" s="39">
        <f>'[2]BRES 2009-15 (WFJ)'!U518</f>
        <v>1354.0432584925559</v>
      </c>
    </row>
    <row r="518" spans="1:22" x14ac:dyDescent="0.35">
      <c r="A518" s="40">
        <v>7722</v>
      </c>
      <c r="B518" s="40">
        <f>VLOOKUP($A518,'SIC lookup'!$A:$D,2,FALSE)</f>
        <v>772</v>
      </c>
      <c r="C518" s="40">
        <f>VLOOKUP($A518,'SIC lookup'!$A:$D,3,FALSE)</f>
        <v>77</v>
      </c>
      <c r="D518" s="40" t="str">
        <f>VLOOKUP($A518,'SIC lookup'!$A:$D,4,FALSE)</f>
        <v>N</v>
      </c>
      <c r="E518" s="39">
        <f>'[2]BRES 2009-15 (WFJ)'!D519</f>
        <v>3431.3171331421536</v>
      </c>
      <c r="F518" s="39">
        <f>'[2]BRES 2009-15 (WFJ)'!E519</f>
        <v>3337.6474385166725</v>
      </c>
      <c r="G518" s="39">
        <f>'[2]BRES 2009-15 (WFJ)'!F519</f>
        <v>2235.8374717609745</v>
      </c>
      <c r="H518" s="39">
        <f>'[2]BRES 2009-15 (WFJ)'!G519</f>
        <v>2375.6252203653003</v>
      </c>
      <c r="I518" s="39">
        <f>'[2]BRES 2009-15 (WFJ)'!H519</f>
        <v>2276.7291794760881</v>
      </c>
      <c r="J518" s="39">
        <f>'[2]BRES 2009-15 (WFJ)'!I519</f>
        <v>2081.4310828018192</v>
      </c>
      <c r="K518" s="39">
        <f>'[2]BRES 2009-15 (WFJ)'!J519</f>
        <v>1786.2200337051818</v>
      </c>
      <c r="L518" s="39">
        <f>'[2]BRES 2009-15 (WFJ)'!K519</f>
        <v>1776.8302121806819</v>
      </c>
      <c r="M518" s="39">
        <f>'[2]BRES 2009-15 (WFJ)'!L519</f>
        <v>1650.7235073504573</v>
      </c>
      <c r="N518" s="39">
        <f>'[2]BRES 2009-15 (WFJ)'!M519</f>
        <v>1514.6724243846556</v>
      </c>
      <c r="O518" s="39">
        <f>'[2]BRES 2009-15 (WFJ)'!N519</f>
        <v>1308.5769278450139</v>
      </c>
      <c r="P518" s="39">
        <f>'[2]BRES 2009-15 (WFJ)'!O519</f>
        <v>1164.6819500286133</v>
      </c>
      <c r="Q518" s="39">
        <f>'[2]BRES 2009-15 (WFJ)'!P519</f>
        <v>1008.8851301265547</v>
      </c>
      <c r="R518" s="39">
        <f>'[2]BRES 2009-15 (WFJ)'!Q519</f>
        <v>798.71229790970131</v>
      </c>
      <c r="S518" s="39">
        <f>'[2]BRES 2009-15 (WFJ)'!R519</f>
        <v>457.721788502484</v>
      </c>
      <c r="T518" s="39">
        <f>'[2]BRES 2009-15 (WFJ)'!S519</f>
        <v>518.82761405100587</v>
      </c>
      <c r="U518" s="39">
        <f>'[2]BRES 2009-15 (WFJ)'!T519</f>
        <v>132.0104104863324</v>
      </c>
      <c r="V518" s="39">
        <f>'[2]BRES 2009-15 (WFJ)'!U519</f>
        <v>318.12466147483093</v>
      </c>
    </row>
    <row r="519" spans="1:22" x14ac:dyDescent="0.35">
      <c r="A519" s="40">
        <v>7729</v>
      </c>
      <c r="B519" s="40">
        <f>VLOOKUP($A519,'SIC lookup'!$A:$D,2,FALSE)</f>
        <v>772</v>
      </c>
      <c r="C519" s="40">
        <f>VLOOKUP($A519,'SIC lookup'!$A:$D,3,FALSE)</f>
        <v>77</v>
      </c>
      <c r="D519" s="40" t="str">
        <f>VLOOKUP($A519,'SIC lookup'!$A:$D,4,FALSE)</f>
        <v>N</v>
      </c>
      <c r="E519" s="39">
        <f>'[2]BRES 2009-15 (WFJ)'!D520</f>
        <v>3041.4005375728852</v>
      </c>
      <c r="F519" s="39">
        <f>'[2]BRES 2009-15 (WFJ)'!E520</f>
        <v>2958.3749679347484</v>
      </c>
      <c r="G519" s="39">
        <f>'[2]BRES 2009-15 (WFJ)'!F520</f>
        <v>1981.7688149134749</v>
      </c>
      <c r="H519" s="39">
        <f>'[2]BRES 2009-15 (WFJ)'!G520</f>
        <v>2105.671828611883</v>
      </c>
      <c r="I519" s="39">
        <f>'[2]BRES 2009-15 (WFJ)'!H520</f>
        <v>2018.0138068513459</v>
      </c>
      <c r="J519" s="39">
        <f>'[2]BRES 2009-15 (WFJ)'!I520</f>
        <v>1844.9083452561492</v>
      </c>
      <c r="K519" s="39">
        <f>'[2]BRES 2009-15 (WFJ)'!J520</f>
        <v>1583.2435067753711</v>
      </c>
      <c r="L519" s="39">
        <f>'[2]BRES 2009-15 (WFJ)'!K520</f>
        <v>1574.9206945361611</v>
      </c>
      <c r="M519" s="39">
        <f>'[2]BRES 2009-15 (WFJ)'!L520</f>
        <v>1463.1440836954798</v>
      </c>
      <c r="N519" s="39">
        <f>'[2]BRES 2009-15 (WFJ)'!M520</f>
        <v>888.17422339327197</v>
      </c>
      <c r="O519" s="39">
        <f>'[2]BRES 2009-15 (WFJ)'!N520</f>
        <v>1680.7192093869392</v>
      </c>
      <c r="P519" s="39">
        <f>'[2]BRES 2009-15 (WFJ)'!O520</f>
        <v>2063.6406952668895</v>
      </c>
      <c r="Q519" s="39">
        <f>'[2]BRES 2009-15 (WFJ)'!P520</f>
        <v>1927.3184899659018</v>
      </c>
      <c r="R519" s="39">
        <f>'[2]BRES 2009-15 (WFJ)'!Q520</f>
        <v>2646.7532525119946</v>
      </c>
      <c r="S519" s="39">
        <f>'[2]BRES 2009-15 (WFJ)'!R520</f>
        <v>1885.69198012775</v>
      </c>
      <c r="T519" s="39">
        <f>'[2]BRES 2009-15 (WFJ)'!S520</f>
        <v>3553.6137948699024</v>
      </c>
      <c r="U519" s="39">
        <f>'[2]BRES 2009-15 (WFJ)'!T520</f>
        <v>1558.9320994072996</v>
      </c>
      <c r="V519" s="39">
        <f>'[2]BRES 2009-15 (WFJ)'!U520</f>
        <v>3307.0870662810753</v>
      </c>
    </row>
    <row r="520" spans="1:22" x14ac:dyDescent="0.35">
      <c r="A520" s="40">
        <v>7731</v>
      </c>
      <c r="B520" s="40">
        <f>VLOOKUP($A520,'SIC lookup'!$A:$D,2,FALSE)</f>
        <v>773</v>
      </c>
      <c r="C520" s="40">
        <f>VLOOKUP($A520,'SIC lookup'!$A:$D,3,FALSE)</f>
        <v>77</v>
      </c>
      <c r="D520" s="40" t="str">
        <f>VLOOKUP($A520,'SIC lookup'!$A:$D,4,FALSE)</f>
        <v>N</v>
      </c>
      <c r="E520" s="39">
        <f>'[2]BRES 2009-15 (WFJ)'!D521</f>
        <v>122.7524094153555</v>
      </c>
      <c r="F520" s="39">
        <f>'[2]BRES 2009-15 (WFJ)'!E521</f>
        <v>108.79102504908158</v>
      </c>
      <c r="G520" s="39">
        <f>'[2]BRES 2009-15 (WFJ)'!F521</f>
        <v>212.34603317792261</v>
      </c>
      <c r="H520" s="39">
        <f>'[2]BRES 2009-15 (WFJ)'!G521</f>
        <v>150.55166127686923</v>
      </c>
      <c r="I520" s="39">
        <f>'[2]BRES 2009-15 (WFJ)'!H521</f>
        <v>217.38817137322448</v>
      </c>
      <c r="J520" s="39">
        <f>'[2]BRES 2009-15 (WFJ)'!I521</f>
        <v>234.48903105651934</v>
      </c>
      <c r="K520" s="39">
        <f>'[2]BRES 2009-15 (WFJ)'!J521</f>
        <v>96.157193143533874</v>
      </c>
      <c r="L520" s="39">
        <f>'[2]BRES 2009-15 (WFJ)'!K521</f>
        <v>99.544726732506575</v>
      </c>
      <c r="M520" s="39">
        <f>'[2]BRES 2009-15 (WFJ)'!L521</f>
        <v>90.678422043802968</v>
      </c>
      <c r="N520" s="39">
        <f>'[2]BRES 2009-15 (WFJ)'!M521</f>
        <v>158.32575254406868</v>
      </c>
      <c r="O520" s="39">
        <f>'[2]BRES 2009-15 (WFJ)'!N521</f>
        <v>199.66139790504485</v>
      </c>
      <c r="P520" s="39">
        <f>'[2]BRES 2009-15 (WFJ)'!O521</f>
        <v>229.29341058520995</v>
      </c>
      <c r="Q520" s="39">
        <f>'[2]BRES 2009-15 (WFJ)'!P521</f>
        <v>371.74683612544976</v>
      </c>
      <c r="R520" s="39">
        <f>'[2]BRES 2009-15 (WFJ)'!Q521</f>
        <v>179.30276075523906</v>
      </c>
      <c r="S520" s="39">
        <f>'[2]BRES 2009-15 (WFJ)'!R521</f>
        <v>222.26401703335699</v>
      </c>
      <c r="T520" s="39">
        <f>'[2]BRES 2009-15 (WFJ)'!S521</f>
        <v>110.66968675451983</v>
      </c>
      <c r="U520" s="39">
        <f>'[2]BRES 2009-15 (WFJ)'!T521</f>
        <v>142.08754105780815</v>
      </c>
      <c r="V520" s="39">
        <f>'[2]BRES 2009-15 (WFJ)'!U521</f>
        <v>144.96820016574574</v>
      </c>
    </row>
    <row r="521" spans="1:22" x14ac:dyDescent="0.35">
      <c r="A521" s="40">
        <v>7732</v>
      </c>
      <c r="B521" s="40">
        <f>VLOOKUP($A521,'SIC lookup'!$A:$D,2,FALSE)</f>
        <v>773</v>
      </c>
      <c r="C521" s="40">
        <f>VLOOKUP($A521,'SIC lookup'!$A:$D,3,FALSE)</f>
        <v>77</v>
      </c>
      <c r="D521" s="40" t="str">
        <f>VLOOKUP($A521,'SIC lookup'!$A:$D,4,FALSE)</f>
        <v>N</v>
      </c>
      <c r="E521" s="39">
        <f>'[2]BRES 2009-15 (WFJ)'!D522</f>
        <v>2440.6836517515189</v>
      </c>
      <c r="F521" s="39">
        <f>'[2]BRES 2009-15 (WFJ)'!E522</f>
        <v>2733.6375510067828</v>
      </c>
      <c r="G521" s="39">
        <f>'[2]BRES 2009-15 (WFJ)'!F522</f>
        <v>3637.072208400034</v>
      </c>
      <c r="H521" s="39">
        <f>'[2]BRES 2009-15 (WFJ)'!G522</f>
        <v>3830.1053895727459</v>
      </c>
      <c r="I521" s="39">
        <f>'[2]BRES 2009-15 (WFJ)'!H522</f>
        <v>3865.5753731378022</v>
      </c>
      <c r="J521" s="39">
        <f>'[2]BRES 2009-15 (WFJ)'!I522</f>
        <v>2672.9631721951973</v>
      </c>
      <c r="K521" s="39">
        <f>'[2]BRES 2009-15 (WFJ)'!J522</f>
        <v>2896.4169040353977</v>
      </c>
      <c r="L521" s="39">
        <f>'[2]BRES 2009-15 (WFJ)'!K522</f>
        <v>2734.1176396796436</v>
      </c>
      <c r="M521" s="39">
        <f>'[2]BRES 2009-15 (WFJ)'!L522</f>
        <v>2684.783243959092</v>
      </c>
      <c r="N521" s="39">
        <f>'[2]BRES 2009-15 (WFJ)'!M522</f>
        <v>2466.6078114153165</v>
      </c>
      <c r="O521" s="39">
        <f>'[2]BRES 2009-15 (WFJ)'!N522</f>
        <v>2520.0639911678522</v>
      </c>
      <c r="P521" s="39">
        <f>'[2]BRES 2009-15 (WFJ)'!O522</f>
        <v>2889.7398520949127</v>
      </c>
      <c r="Q521" s="39">
        <f>'[2]BRES 2009-15 (WFJ)'!P522</f>
        <v>3646.8961009205213</v>
      </c>
      <c r="R521" s="39">
        <f>'[2]BRES 2009-15 (WFJ)'!Q522</f>
        <v>2341.1235466792009</v>
      </c>
      <c r="S521" s="39">
        <f>'[2]BRES 2009-15 (WFJ)'!R522</f>
        <v>2654.9893541518809</v>
      </c>
      <c r="T521" s="39">
        <f>'[2]BRES 2009-15 (WFJ)'!S522</f>
        <v>1860.0629920576177</v>
      </c>
      <c r="U521" s="39">
        <f>'[2]BRES 2009-15 (WFJ)'!T522</f>
        <v>2348.9791362109991</v>
      </c>
      <c r="V521" s="39">
        <f>'[2]BRES 2009-15 (WFJ)'!U522</f>
        <v>2660.770507208792</v>
      </c>
    </row>
    <row r="522" spans="1:22" x14ac:dyDescent="0.35">
      <c r="A522" s="40">
        <v>7733</v>
      </c>
      <c r="B522" s="40">
        <f>VLOOKUP($A522,'SIC lookup'!$A:$D,2,FALSE)</f>
        <v>773</v>
      </c>
      <c r="C522" s="40">
        <f>VLOOKUP($A522,'SIC lookup'!$A:$D,3,FALSE)</f>
        <v>77</v>
      </c>
      <c r="D522" s="40" t="str">
        <f>VLOOKUP($A522,'SIC lookup'!$A:$D,4,FALSE)</f>
        <v>N</v>
      </c>
      <c r="E522" s="39">
        <f>'[2]BRES 2009-15 (WFJ)'!D523</f>
        <v>1365.8253868209008</v>
      </c>
      <c r="F522" s="39">
        <f>'[2]BRES 2009-15 (WFJ)'!E523</f>
        <v>1136.3125141843659</v>
      </c>
      <c r="G522" s="39">
        <f>'[2]BRES 2009-15 (WFJ)'!F523</f>
        <v>1073.2176419180823</v>
      </c>
      <c r="H522" s="39">
        <f>'[2]BRES 2009-15 (WFJ)'!G523</f>
        <v>1286.8741057019392</v>
      </c>
      <c r="I522" s="39">
        <f>'[2]BRES 2009-15 (WFJ)'!H523</f>
        <v>2072.4002822523771</v>
      </c>
      <c r="J522" s="39">
        <f>'[2]BRES 2009-15 (WFJ)'!I523</f>
        <v>1770.5340224635099</v>
      </c>
      <c r="K522" s="39">
        <f>'[2]BRES 2009-15 (WFJ)'!J523</f>
        <v>1702.2569730548648</v>
      </c>
      <c r="L522" s="39">
        <f>'[2]BRES 2009-15 (WFJ)'!K523</f>
        <v>1957.9728311258471</v>
      </c>
      <c r="M522" s="39">
        <f>'[2]BRES 2009-15 (WFJ)'!L523</f>
        <v>1919.6930555726046</v>
      </c>
      <c r="N522" s="39">
        <f>'[2]BRES 2009-15 (WFJ)'!M523</f>
        <v>2024.5702788691788</v>
      </c>
      <c r="O522" s="39">
        <f>'[2]BRES 2009-15 (WFJ)'!N523</f>
        <v>867.03064794554427</v>
      </c>
      <c r="P522" s="39">
        <f>'[2]BRES 2009-15 (WFJ)'!O523</f>
        <v>776.81178819755723</v>
      </c>
      <c r="Q522" s="39">
        <f>'[2]BRES 2009-15 (WFJ)'!P523</f>
        <v>978.07188969904428</v>
      </c>
      <c r="R522" s="39">
        <f>'[2]BRES 2009-15 (WFJ)'!Q523</f>
        <v>538.92704795182647</v>
      </c>
      <c r="S522" s="39">
        <f>'[2]BRES 2009-15 (WFJ)'!R523</f>
        <v>696.22427253371188</v>
      </c>
      <c r="T522" s="39">
        <f>'[2]BRES 2009-15 (WFJ)'!S523</f>
        <v>252.81423854931595</v>
      </c>
      <c r="U522" s="39">
        <f>'[2]BRES 2009-15 (WFJ)'!T523</f>
        <v>428.27804928771968</v>
      </c>
      <c r="V522" s="39">
        <f>'[2]BRES 2009-15 (WFJ)'!U523</f>
        <v>506.381976967848</v>
      </c>
    </row>
    <row r="523" spans="1:22" x14ac:dyDescent="0.35">
      <c r="A523" s="40">
        <v>7734</v>
      </c>
      <c r="B523" s="40">
        <f>VLOOKUP($A523,'SIC lookup'!$A:$D,2,FALSE)</f>
        <v>773</v>
      </c>
      <c r="C523" s="40">
        <f>VLOOKUP($A523,'SIC lookup'!$A:$D,3,FALSE)</f>
        <v>77</v>
      </c>
      <c r="D523" s="40" t="str">
        <f>VLOOKUP($A523,'SIC lookup'!$A:$D,4,FALSE)</f>
        <v>N</v>
      </c>
      <c r="E523" s="39">
        <f>'[2]BRES 2009-15 (WFJ)'!D524</f>
        <v>134.22097218439339</v>
      </c>
      <c r="F523" s="39">
        <f>'[2]BRES 2009-15 (WFJ)'!E524</f>
        <v>146.83213420884778</v>
      </c>
      <c r="G523" s="39">
        <f>'[2]BRES 2009-15 (WFJ)'!F524</f>
        <v>185.83576585515311</v>
      </c>
      <c r="H523" s="39">
        <f>'[2]BRES 2009-15 (WFJ)'!G524</f>
        <v>199.7523154385099</v>
      </c>
      <c r="I523" s="39">
        <f>'[2]BRES 2009-15 (WFJ)'!H524</f>
        <v>151.89494614398146</v>
      </c>
      <c r="J523" s="39">
        <f>'[2]BRES 2009-15 (WFJ)'!I524</f>
        <v>148.76537535729713</v>
      </c>
      <c r="K523" s="39">
        <f>'[2]BRES 2009-15 (WFJ)'!J524</f>
        <v>130.10587740884148</v>
      </c>
      <c r="L523" s="39">
        <f>'[2]BRES 2009-15 (WFJ)'!K524</f>
        <v>141.30600982248293</v>
      </c>
      <c r="M523" s="39">
        <f>'[2]BRES 2009-15 (WFJ)'!L524</f>
        <v>141.71018874622337</v>
      </c>
      <c r="N523" s="39">
        <f>'[2]BRES 2009-15 (WFJ)'!M524</f>
        <v>135.18617535469417</v>
      </c>
      <c r="O523" s="39">
        <f>'[2]BRES 2009-15 (WFJ)'!N524</f>
        <v>164.68055806136712</v>
      </c>
      <c r="P523" s="39">
        <f>'[2]BRES 2009-15 (WFJ)'!O524</f>
        <v>200.36386812819751</v>
      </c>
      <c r="Q523" s="39">
        <f>'[2]BRES 2009-15 (WFJ)'!P524</f>
        <v>506.92750380743144</v>
      </c>
      <c r="R523" s="39">
        <f>'[2]BRES 2009-15 (WFJ)'!Q524</f>
        <v>280.16056368006105</v>
      </c>
      <c r="S523" s="39">
        <f>'[2]BRES 2009-15 (WFJ)'!R524</f>
        <v>232.41305890702628</v>
      </c>
      <c r="T523" s="39">
        <f>'[2]BRES 2009-15 (WFJ)'!S524</f>
        <v>85.286731076877672</v>
      </c>
      <c r="U523" s="39">
        <f>'[2]BRES 2009-15 (WFJ)'!T524</f>
        <v>111.85614934338091</v>
      </c>
      <c r="V523" s="39">
        <f>'[2]BRES 2009-15 (WFJ)'!U524</f>
        <v>138.92785849217299</v>
      </c>
    </row>
    <row r="524" spans="1:22" x14ac:dyDescent="0.35">
      <c r="A524" s="40">
        <v>7735</v>
      </c>
      <c r="B524" s="40">
        <f>VLOOKUP($A524,'SIC lookup'!$A:$D,2,FALSE)</f>
        <v>773</v>
      </c>
      <c r="C524" s="40">
        <f>VLOOKUP($A524,'SIC lookup'!$A:$D,3,FALSE)</f>
        <v>77</v>
      </c>
      <c r="D524" s="40" t="str">
        <f>VLOOKUP($A524,'SIC lookup'!$A:$D,4,FALSE)</f>
        <v>N</v>
      </c>
      <c r="E524" s="39">
        <f>'[2]BRES 2009-15 (WFJ)'!D525</f>
        <v>79.610909565241585</v>
      </c>
      <c r="F524" s="39">
        <f>'[2]BRES 2009-15 (WFJ)'!E525</f>
        <v>94.040545104660097</v>
      </c>
      <c r="G524" s="39">
        <f>'[2]BRES 2009-15 (WFJ)'!F525</f>
        <v>108.96757201779613</v>
      </c>
      <c r="H524" s="39">
        <f>'[2]BRES 2009-15 (WFJ)'!G525</f>
        <v>122.35294991901171</v>
      </c>
      <c r="I524" s="39">
        <f>'[2]BRES 2009-15 (WFJ)'!H525</f>
        <v>137.5281759681454</v>
      </c>
      <c r="J524" s="39">
        <f>'[2]BRES 2009-15 (WFJ)'!I525</f>
        <v>208.98672158551472</v>
      </c>
      <c r="K524" s="39">
        <f>'[2]BRES 2009-15 (WFJ)'!J525</f>
        <v>461.77598314813838</v>
      </c>
      <c r="L524" s="39">
        <f>'[2]BRES 2009-15 (WFJ)'!K525</f>
        <v>450.91495213804063</v>
      </c>
      <c r="M524" s="39">
        <f>'[2]BRES 2009-15 (WFJ)'!L525</f>
        <v>529.50222225803316</v>
      </c>
      <c r="N524" s="39">
        <f>'[2]BRES 2009-15 (WFJ)'!M525</f>
        <v>534.51647395200041</v>
      </c>
      <c r="O524" s="39">
        <f>'[2]BRES 2009-15 (WFJ)'!N525</f>
        <v>165.74139952248706</v>
      </c>
      <c r="P524" s="39">
        <f>'[2]BRES 2009-15 (WFJ)'!O525</f>
        <v>263.58027571944695</v>
      </c>
      <c r="Q524" s="39">
        <f>'[2]BRES 2009-15 (WFJ)'!P525</f>
        <v>551.65640120220485</v>
      </c>
      <c r="R524" s="39">
        <f>'[2]BRES 2009-15 (WFJ)'!Q525</f>
        <v>200.69684016353463</v>
      </c>
      <c r="S524" s="39">
        <f>'[2]BRES 2009-15 (WFJ)'!R525</f>
        <v>192.83179559971609</v>
      </c>
      <c r="T524" s="39">
        <f>'[2]BRES 2009-15 (WFJ)'!S525</f>
        <v>73.102912351609433</v>
      </c>
      <c r="U524" s="39">
        <f>'[2]BRES 2009-15 (WFJ)'!T525</f>
        <v>143.09525411495574</v>
      </c>
      <c r="V524" s="39">
        <f>'[2]BRES 2009-15 (WFJ)'!U525</f>
        <v>388.5953143331796</v>
      </c>
    </row>
    <row r="525" spans="1:22" x14ac:dyDescent="0.35">
      <c r="A525" s="40">
        <v>7739</v>
      </c>
      <c r="B525" s="40">
        <f>VLOOKUP($A525,'SIC lookup'!$A:$D,2,FALSE)</f>
        <v>773</v>
      </c>
      <c r="C525" s="40">
        <f>VLOOKUP($A525,'SIC lookup'!$A:$D,3,FALSE)</f>
        <v>77</v>
      </c>
      <c r="D525" s="40" t="str">
        <f>VLOOKUP($A525,'SIC lookup'!$A:$D,4,FALSE)</f>
        <v>N</v>
      </c>
      <c r="E525" s="39">
        <f>'[2]BRES 2009-15 (WFJ)'!D526</f>
        <v>6455.8433096952822</v>
      </c>
      <c r="F525" s="39">
        <f>'[2]BRES 2009-15 (WFJ)'!E526</f>
        <v>7796.8292779570947</v>
      </c>
      <c r="G525" s="39">
        <f>'[2]BRES 2009-15 (WFJ)'!F526</f>
        <v>8781.5798505045441</v>
      </c>
      <c r="H525" s="39">
        <f>'[2]BRES 2009-15 (WFJ)'!G526</f>
        <v>8516.364178355183</v>
      </c>
      <c r="I525" s="39">
        <f>'[2]BRES 2009-15 (WFJ)'!H526</f>
        <v>7553.7060711452405</v>
      </c>
      <c r="J525" s="39">
        <f>'[2]BRES 2009-15 (WFJ)'!I526</f>
        <v>7353.5267922007079</v>
      </c>
      <c r="K525" s="39">
        <f>'[2]BRES 2009-15 (WFJ)'!J526</f>
        <v>8183.5780178520536</v>
      </c>
      <c r="L525" s="39">
        <f>'[2]BRES 2009-15 (WFJ)'!K526</f>
        <v>6865.8545066665147</v>
      </c>
      <c r="M525" s="39">
        <f>'[2]BRES 2009-15 (WFJ)'!L526</f>
        <v>7290.302087762333</v>
      </c>
      <c r="N525" s="39">
        <f>'[2]BRES 2009-15 (WFJ)'!M526</f>
        <v>6827.4166895028011</v>
      </c>
      <c r="O525" s="39">
        <f>'[2]BRES 2009-15 (WFJ)'!N526</f>
        <v>6449.2871365687379</v>
      </c>
      <c r="P525" s="39">
        <f>'[2]BRES 2009-15 (WFJ)'!O526</f>
        <v>5614.4741657313089</v>
      </c>
      <c r="Q525" s="39">
        <f>'[2]BRES 2009-15 (WFJ)'!P526</f>
        <v>6981.683895575291</v>
      </c>
      <c r="R525" s="39">
        <f>'[2]BRES 2009-15 (WFJ)'!Q526</f>
        <v>4512.1132237781467</v>
      </c>
      <c r="S525" s="39">
        <f>'[2]BRES 2009-15 (WFJ)'!R526</f>
        <v>5174.9964513839604</v>
      </c>
      <c r="T525" s="39">
        <f>'[2]BRES 2009-15 (WFJ)'!S526</f>
        <v>3468.327063793025</v>
      </c>
      <c r="U525" s="39">
        <f>'[2]BRES 2009-15 (WFJ)'!T526</f>
        <v>4103.4075687049281</v>
      </c>
      <c r="V525" s="39">
        <f>'[2]BRES 2009-15 (WFJ)'!U526</f>
        <v>4621.8681038954073</v>
      </c>
    </row>
    <row r="526" spans="1:22" x14ac:dyDescent="0.35">
      <c r="A526" s="40">
        <v>7740</v>
      </c>
      <c r="B526" s="40">
        <f>VLOOKUP($A526,'SIC lookup'!$A:$D,2,FALSE)</f>
        <v>774</v>
      </c>
      <c r="C526" s="40">
        <f>VLOOKUP($A526,'SIC lookup'!$A:$D,3,FALSE)</f>
        <v>77</v>
      </c>
      <c r="D526" s="40" t="str">
        <f>VLOOKUP($A526,'SIC lookup'!$A:$D,4,FALSE)</f>
        <v>N</v>
      </c>
      <c r="E526" s="39">
        <f>'[2]BRES 2009-15 (WFJ)'!D527</f>
        <v>113.89379370460851</v>
      </c>
      <c r="F526" s="39">
        <f>'[2]BRES 2009-15 (WFJ)'!E527</f>
        <v>117.79331991149881</v>
      </c>
      <c r="G526" s="39">
        <f>'[2]BRES 2009-15 (WFJ)'!F527</f>
        <v>122.13251564577331</v>
      </c>
      <c r="H526" s="39">
        <f>'[2]BRES 2009-15 (WFJ)'!G527</f>
        <v>128.96819807482225</v>
      </c>
      <c r="I526" s="39">
        <f>'[2]BRES 2009-15 (WFJ)'!H527</f>
        <v>121.55799829041742</v>
      </c>
      <c r="J526" s="39">
        <f>'[2]BRES 2009-15 (WFJ)'!I527</f>
        <v>111.73034552520521</v>
      </c>
      <c r="K526" s="39">
        <f>'[2]BRES 2009-15 (WFJ)'!J527</f>
        <v>104.44561511562505</v>
      </c>
      <c r="L526" s="39">
        <f>'[2]BRES 2009-15 (WFJ)'!K527</f>
        <v>115.9575465504055</v>
      </c>
      <c r="M526" s="39">
        <f>'[2]BRES 2009-15 (WFJ)'!L527</f>
        <v>124.18147688695608</v>
      </c>
      <c r="N526" s="39">
        <f>'[2]BRES 2009-15 (WFJ)'!M527</f>
        <v>127.5052008198525</v>
      </c>
      <c r="O526" s="39">
        <f>'[2]BRES 2009-15 (WFJ)'!N527</f>
        <v>112.96179507696132</v>
      </c>
      <c r="P526" s="39">
        <f>'[2]BRES 2009-15 (WFJ)'!O527</f>
        <v>403.9421298627297</v>
      </c>
      <c r="Q526" s="39">
        <f>'[2]BRES 2009-15 (WFJ)'!P527</f>
        <v>780.27076566438006</v>
      </c>
      <c r="R526" s="39">
        <f>'[2]BRES 2009-15 (WFJ)'!Q527</f>
        <v>468.63221561028394</v>
      </c>
      <c r="S526" s="39">
        <f>'[2]BRES 2009-15 (WFJ)'!R527</f>
        <v>457.721788502484</v>
      </c>
      <c r="T526" s="39">
        <f>'[2]BRES 2009-15 (WFJ)'!S527</f>
        <v>339.11628785329924</v>
      </c>
      <c r="U526" s="39">
        <f>'[2]BRES 2009-15 (WFJ)'!T527</f>
        <v>467.57885851647512</v>
      </c>
      <c r="V526" s="39">
        <f>'[2]BRES 2009-15 (WFJ)'!U527</f>
        <v>642.28966462323467</v>
      </c>
    </row>
    <row r="527" spans="1:22" x14ac:dyDescent="0.35">
      <c r="A527" s="40">
        <v>7810</v>
      </c>
      <c r="B527" s="40">
        <f>VLOOKUP($A527,'SIC lookup'!$A:$D,2,FALSE)</f>
        <v>781</v>
      </c>
      <c r="C527" s="40">
        <f>VLOOKUP($A527,'SIC lookup'!$A:$D,3,FALSE)</f>
        <v>78</v>
      </c>
      <c r="D527" s="40" t="str">
        <f>VLOOKUP($A527,'SIC lookup'!$A:$D,4,FALSE)</f>
        <v>N</v>
      </c>
      <c r="E527" s="39">
        <f>'[2]BRES 2009-15 (WFJ)'!D528</f>
        <v>44513.54908010042</v>
      </c>
      <c r="F527" s="39">
        <f>'[2]BRES 2009-15 (WFJ)'!E528</f>
        <v>48177.808430173194</v>
      </c>
      <c r="G527" s="39">
        <f>'[2]BRES 2009-15 (WFJ)'!F528</f>
        <v>56091.023665284352</v>
      </c>
      <c r="H527" s="39">
        <f>'[2]BRES 2009-15 (WFJ)'!G528</f>
        <v>55240.487212921675</v>
      </c>
      <c r="I527" s="39">
        <f>'[2]BRES 2009-15 (WFJ)'!H528</f>
        <v>50277.486817857964</v>
      </c>
      <c r="J527" s="39">
        <f>'[2]BRES 2009-15 (WFJ)'!I528</f>
        <v>49544.942465042863</v>
      </c>
      <c r="K527" s="39">
        <f>'[2]BRES 2009-15 (WFJ)'!J528</f>
        <v>52024.912510437993</v>
      </c>
      <c r="L527" s="39">
        <f>'[2]BRES 2009-15 (WFJ)'!K528</f>
        <v>51745.993953683072</v>
      </c>
      <c r="M527" s="39">
        <f>'[2]BRES 2009-15 (WFJ)'!L528</f>
        <v>49133.675365195901</v>
      </c>
      <c r="N527" s="39">
        <f>'[2]BRES 2009-15 (WFJ)'!M528</f>
        <v>51187.797059128432</v>
      </c>
      <c r="O527" s="39">
        <f>'[2]BRES 2009-15 (WFJ)'!N528</f>
        <v>54139.417429038826</v>
      </c>
      <c r="P527" s="39">
        <f>'[2]BRES 2009-15 (WFJ)'!O528</f>
        <v>36742.661849476732</v>
      </c>
      <c r="Q527" s="39">
        <f>'[2]BRES 2009-15 (WFJ)'!P528</f>
        <v>33349.865897543023</v>
      </c>
      <c r="R527" s="39">
        <f>'[2]BRES 2009-15 (WFJ)'!Q528</f>
        <v>49053.56778616341</v>
      </c>
      <c r="S527" s="39">
        <f>'[2]BRES 2009-15 (WFJ)'!R528</f>
        <v>31953.243435060329</v>
      </c>
      <c r="T527" s="39">
        <f>'[2]BRES 2009-15 (WFJ)'!S528</f>
        <v>33963.410014912319</v>
      </c>
      <c r="U527" s="39">
        <f>'[2]BRES 2009-15 (WFJ)'!T528</f>
        <v>32830.283688810872</v>
      </c>
      <c r="V527" s="39">
        <f>'[2]BRES 2009-15 (WFJ)'!U528</f>
        <v>34252.764183606479</v>
      </c>
    </row>
    <row r="528" spans="1:22" x14ac:dyDescent="0.35">
      <c r="A528" s="40">
        <v>7820</v>
      </c>
      <c r="B528" s="40">
        <f>VLOOKUP($A528,'SIC lookup'!$A:$D,2,FALSE)</f>
        <v>782</v>
      </c>
      <c r="C528" s="40">
        <f>VLOOKUP($A528,'SIC lookup'!$A:$D,3,FALSE)</f>
        <v>78</v>
      </c>
      <c r="D528" s="40" t="str">
        <f>VLOOKUP($A528,'SIC lookup'!$A:$D,4,FALSE)</f>
        <v>N</v>
      </c>
      <c r="E528" s="39">
        <f>'[2]BRES 2009-15 (WFJ)'!D529</f>
        <v>103230.7859111603</v>
      </c>
      <c r="F528" s="39">
        <f>'[2]BRES 2009-15 (WFJ)'!E529</f>
        <v>111711.05106646191</v>
      </c>
      <c r="G528" s="39">
        <f>'[2]BRES 2009-15 (WFJ)'!F529</f>
        <v>130069.50419135307</v>
      </c>
      <c r="H528" s="39">
        <f>'[2]BRES 2009-15 (WFJ)'!G529</f>
        <v>128062.76000787716</v>
      </c>
      <c r="I528" s="39">
        <f>'[2]BRES 2009-15 (WFJ)'!H529</f>
        <v>116491.74098897427</v>
      </c>
      <c r="J528" s="39">
        <f>'[2]BRES 2009-15 (WFJ)'!I529</f>
        <v>114833.29078409803</v>
      </c>
      <c r="K528" s="39">
        <f>'[2]BRES 2009-15 (WFJ)'!J529</f>
        <v>120622.80591889223</v>
      </c>
      <c r="L528" s="39">
        <f>'[2]BRES 2009-15 (WFJ)'!K529</f>
        <v>119989.01686775721</v>
      </c>
      <c r="M528" s="39">
        <f>'[2]BRES 2009-15 (WFJ)'!L529</f>
        <v>113921.57380243171</v>
      </c>
      <c r="N528" s="39">
        <f>'[2]BRES 2009-15 (WFJ)'!M529</f>
        <v>122485.79486057087</v>
      </c>
      <c r="O528" s="39">
        <f>'[2]BRES 2009-15 (WFJ)'!N529</f>
        <v>121699.31446537262</v>
      </c>
      <c r="P528" s="39">
        <f>'[2]BRES 2009-15 (WFJ)'!O529</f>
        <v>113220.5859959278</v>
      </c>
      <c r="Q528" s="39">
        <f>'[2]BRES 2009-15 (WFJ)'!P529</f>
        <v>110535.04521746161</v>
      </c>
      <c r="R528" s="39">
        <f>'[2]BRES 2009-15 (WFJ)'!Q529</f>
        <v>116214.67687723375</v>
      </c>
      <c r="S528" s="39">
        <f>'[2]BRES 2009-15 (WFJ)'!R529</f>
        <v>121008.04116394605</v>
      </c>
      <c r="T528" s="39">
        <f>'[2]BRES 2009-15 (WFJ)'!S529</f>
        <v>125965.45584586699</v>
      </c>
      <c r="U528" s="39">
        <f>'[2]BRES 2009-15 (WFJ)'!T529</f>
        <v>128031.9593367138</v>
      </c>
      <c r="V528" s="39">
        <f>'[2]BRES 2009-15 (WFJ)'!U529</f>
        <v>140474.18596060763</v>
      </c>
    </row>
    <row r="529" spans="1:22" x14ac:dyDescent="0.35">
      <c r="A529" s="40">
        <v>7830</v>
      </c>
      <c r="B529" s="40">
        <f>VLOOKUP($A529,'SIC lookup'!$A:$D,2,FALSE)</f>
        <v>783</v>
      </c>
      <c r="C529" s="40">
        <f>VLOOKUP($A529,'SIC lookup'!$A:$D,3,FALSE)</f>
        <v>78</v>
      </c>
      <c r="D529" s="40" t="str">
        <f>VLOOKUP($A529,'SIC lookup'!$A:$D,4,FALSE)</f>
        <v>N</v>
      </c>
      <c r="E529" s="39">
        <f>'[2]BRES 2009-15 (WFJ)'!D530</f>
        <v>31.967250743862234</v>
      </c>
      <c r="F529" s="39">
        <f>'[2]BRES 2009-15 (WFJ)'!E530</f>
        <v>34.593315829012923</v>
      </c>
      <c r="G529" s="39">
        <f>'[2]BRES 2009-15 (WFJ)'!F530</f>
        <v>40.278337686909971</v>
      </c>
      <c r="H529" s="39">
        <f>'[2]BRES 2009-15 (WFJ)'!G530</f>
        <v>39.656913623092699</v>
      </c>
      <c r="I529" s="39">
        <f>'[2]BRES 2009-15 (WFJ)'!H530</f>
        <v>36.073741577327269</v>
      </c>
      <c r="J529" s="39">
        <f>'[2]BRES 2009-15 (WFJ)'!I530</f>
        <v>35.560172944893196</v>
      </c>
      <c r="K529" s="39">
        <f>'[2]BRES 2009-15 (WFJ)'!J530</f>
        <v>37.352999380978126</v>
      </c>
      <c r="L529" s="39">
        <f>'[2]BRES 2009-15 (WFJ)'!K530</f>
        <v>37.156735317525353</v>
      </c>
      <c r="M529" s="39">
        <f>'[2]BRES 2009-15 (WFJ)'!L530</f>
        <v>35.277843549615277</v>
      </c>
      <c r="N529" s="39">
        <f>'[2]BRES 2009-15 (WFJ)'!M530</f>
        <v>1.5912034083751685</v>
      </c>
      <c r="O529" s="39">
        <f>'[2]BRES 2009-15 (WFJ)'!N530</f>
        <v>74.663520553842602</v>
      </c>
      <c r="P529" s="39">
        <f>'[2]BRES 2009-15 (WFJ)'!O530</f>
        <v>634.30700498338467</v>
      </c>
      <c r="Q529" s="39">
        <f>'[2]BRES 2009-15 (WFJ)'!P530</f>
        <v>708.70452983274242</v>
      </c>
      <c r="R529" s="39">
        <f>'[2]BRES 2009-15 (WFJ)'!Q530</f>
        <v>1842.947126171747</v>
      </c>
      <c r="S529" s="39">
        <f>'[2]BRES 2009-15 (WFJ)'!R530</f>
        <v>2264.251242015614</v>
      </c>
      <c r="T529" s="39">
        <f>'[2]BRES 2009-15 (WFJ)'!S530</f>
        <v>3128.1954577126198</v>
      </c>
      <c r="U529" s="39">
        <f>'[2]BRES 2009-15 (WFJ)'!T530</f>
        <v>4538.7396093926809</v>
      </c>
      <c r="V529" s="39">
        <f>'[2]BRES 2009-15 (WFJ)'!U530</f>
        <v>3714.8101292472352</v>
      </c>
    </row>
    <row r="530" spans="1:22" x14ac:dyDescent="0.35">
      <c r="A530" s="40">
        <v>7911</v>
      </c>
      <c r="B530" s="40">
        <f>VLOOKUP($A530,'SIC lookup'!$A:$D,2,FALSE)</f>
        <v>791</v>
      </c>
      <c r="C530" s="40">
        <f>VLOOKUP($A530,'SIC lookup'!$A:$D,3,FALSE)</f>
        <v>79</v>
      </c>
      <c r="D530" s="40" t="str">
        <f>VLOOKUP($A530,'SIC lookup'!$A:$D,4,FALSE)</f>
        <v>N</v>
      </c>
      <c r="E530" s="39">
        <f>'[2]BRES 2009-15 (WFJ)'!D531</f>
        <v>19194.011471918428</v>
      </c>
      <c r="F530" s="39">
        <f>'[2]BRES 2009-15 (WFJ)'!E531</f>
        <v>20562.767954671148</v>
      </c>
      <c r="G530" s="39">
        <f>'[2]BRES 2009-15 (WFJ)'!F531</f>
        <v>21730.828371098385</v>
      </c>
      <c r="H530" s="39">
        <f>'[2]BRES 2009-15 (WFJ)'!G531</f>
        <v>22875.274002301499</v>
      </c>
      <c r="I530" s="39">
        <f>'[2]BRES 2009-15 (WFJ)'!H531</f>
        <v>22001.013370997789</v>
      </c>
      <c r="J530" s="39">
        <f>'[2]BRES 2009-15 (WFJ)'!I531</f>
        <v>19861.445075109386</v>
      </c>
      <c r="K530" s="39">
        <f>'[2]BRES 2009-15 (WFJ)'!J531</f>
        <v>17795.901006667817</v>
      </c>
      <c r="L530" s="39">
        <f>'[2]BRES 2009-15 (WFJ)'!K531</f>
        <v>15736.496853728975</v>
      </c>
      <c r="M530" s="39">
        <f>'[2]BRES 2009-15 (WFJ)'!L531</f>
        <v>16949.004125767773</v>
      </c>
      <c r="N530" s="39">
        <f>'[2]BRES 2009-15 (WFJ)'!M531</f>
        <v>15867.508430470923</v>
      </c>
      <c r="O530" s="39">
        <f>'[2]BRES 2009-15 (WFJ)'!N531</f>
        <v>15738.327198102104</v>
      </c>
      <c r="P530" s="39">
        <f>'[2]BRES 2009-15 (WFJ)'!O531</f>
        <v>12182.551768008587</v>
      </c>
      <c r="Q530" s="39">
        <f>'[2]BRES 2009-15 (WFJ)'!P531</f>
        <v>12781.530924430906</v>
      </c>
      <c r="R530" s="39">
        <f>'[2]BRES 2009-15 (WFJ)'!Q531</f>
        <v>12642.882164616572</v>
      </c>
      <c r="S530" s="39">
        <f>'[2]BRES 2009-15 (WFJ)'!R531</f>
        <v>14501.965933286019</v>
      </c>
      <c r="T530" s="39">
        <f>'[2]BRES 2009-15 (WFJ)'!S531</f>
        <v>14885.58052759647</v>
      </c>
      <c r="U530" s="39">
        <f>'[2]BRES 2009-15 (WFJ)'!T531</f>
        <v>15386.770669586333</v>
      </c>
      <c r="V530" s="39">
        <f>'[2]BRES 2009-15 (WFJ)'!U531</f>
        <v>15270.990474404149</v>
      </c>
    </row>
    <row r="531" spans="1:22" x14ac:dyDescent="0.35">
      <c r="A531" s="40">
        <v>7912</v>
      </c>
      <c r="B531" s="40">
        <f>VLOOKUP($A531,'SIC lookup'!$A:$D,2,FALSE)</f>
        <v>791</v>
      </c>
      <c r="C531" s="40">
        <f>VLOOKUP($A531,'SIC lookup'!$A:$D,3,FALSE)</f>
        <v>79</v>
      </c>
      <c r="D531" s="40" t="str">
        <f>VLOOKUP($A531,'SIC lookup'!$A:$D,4,FALSE)</f>
        <v>N</v>
      </c>
      <c r="E531" s="39">
        <f>'[2]BRES 2009-15 (WFJ)'!D532</f>
        <v>9518.8848409215625</v>
      </c>
      <c r="F531" s="39">
        <f>'[2]BRES 2009-15 (WFJ)'!E532</f>
        <v>10197.692152965217</v>
      </c>
      <c r="G531" s="39">
        <f>'[2]BRES 2009-15 (WFJ)'!F532</f>
        <v>10776.968278098142</v>
      </c>
      <c r="H531" s="39">
        <f>'[2]BRES 2009-15 (WFJ)'!G532</f>
        <v>11344.533124355334</v>
      </c>
      <c r="I531" s="39">
        <f>'[2]BRES 2009-15 (WFJ)'!H532</f>
        <v>10910.961107244335</v>
      </c>
      <c r="J531" s="39">
        <f>'[2]BRES 2009-15 (WFJ)'!I532</f>
        <v>9849.8851436478126</v>
      </c>
      <c r="K531" s="39">
        <f>'[2]BRES 2009-15 (WFJ)'!J532</f>
        <v>8825.5200102774543</v>
      </c>
      <c r="L531" s="39">
        <f>'[2]BRES 2009-15 (WFJ)'!K532</f>
        <v>7804.1998447966334</v>
      </c>
      <c r="M531" s="39">
        <f>'[2]BRES 2009-15 (WFJ)'!L532</f>
        <v>8405.5184960959341</v>
      </c>
      <c r="N531" s="39">
        <f>'[2]BRES 2009-15 (WFJ)'!M532</f>
        <v>7912.4684812477162</v>
      </c>
      <c r="O531" s="39">
        <f>'[2]BRES 2009-15 (WFJ)'!N532</f>
        <v>7762.7601063941547</v>
      </c>
      <c r="P531" s="39">
        <f>'[2]BRES 2009-15 (WFJ)'!O532</f>
        <v>5839.4817181747412</v>
      </c>
      <c r="Q531" s="39">
        <f>'[2]BRES 2009-15 (WFJ)'!P532</f>
        <v>6775.9309675593349</v>
      </c>
      <c r="R531" s="39">
        <f>'[2]BRES 2009-15 (WFJ)'!Q532</f>
        <v>6649.4836332354844</v>
      </c>
      <c r="S531" s="39">
        <f>'[2]BRES 2009-15 (WFJ)'!R532</f>
        <v>7923.3569907735982</v>
      </c>
      <c r="T531" s="39">
        <f>'[2]BRES 2009-15 (WFJ)'!S532</f>
        <v>7231.0964134466985</v>
      </c>
      <c r="U531" s="39">
        <f>'[2]BRES 2009-15 (WFJ)'!T532</f>
        <v>8662.3014392405603</v>
      </c>
      <c r="V531" s="39">
        <f>'[2]BRES 2009-15 (WFJ)'!U532</f>
        <v>8496.7472874923205</v>
      </c>
    </row>
    <row r="532" spans="1:22" x14ac:dyDescent="0.35">
      <c r="A532" s="40">
        <v>7990</v>
      </c>
      <c r="B532" s="40">
        <f>VLOOKUP($A532,'SIC lookup'!$A:$D,2,FALSE)</f>
        <v>799</v>
      </c>
      <c r="C532" s="40">
        <f>VLOOKUP($A532,'SIC lookup'!$A:$D,3,FALSE)</f>
        <v>79</v>
      </c>
      <c r="D532" s="40" t="str">
        <f>VLOOKUP($A532,'SIC lookup'!$A:$D,4,FALSE)</f>
        <v>N</v>
      </c>
      <c r="E532" s="39">
        <f>'[2]BRES 2009-15 (WFJ)'!D533</f>
        <v>3115.7168118521872</v>
      </c>
      <c r="F532" s="39">
        <f>'[2]BRES 2009-15 (WFJ)'!E533</f>
        <v>3508.0459151251516</v>
      </c>
      <c r="G532" s="39">
        <f>'[2]BRES 2009-15 (WFJ)'!F533</f>
        <v>3588.6118202799717</v>
      </c>
      <c r="H532" s="39">
        <f>'[2]BRES 2009-15 (WFJ)'!G533</f>
        <v>3857.9870961327688</v>
      </c>
      <c r="I532" s="39">
        <f>'[2]BRES 2009-15 (WFJ)'!H533</f>
        <v>3855.0325969589258</v>
      </c>
      <c r="J532" s="39">
        <f>'[2]BRES 2009-15 (WFJ)'!I533</f>
        <v>3452.452545284093</v>
      </c>
      <c r="K532" s="39">
        <f>'[2]BRES 2009-15 (WFJ)'!J533</f>
        <v>3146.6652254566457</v>
      </c>
      <c r="L532" s="39">
        <f>'[2]BRES 2009-15 (WFJ)'!K533</f>
        <v>2884.2612675866803</v>
      </c>
      <c r="M532" s="39">
        <f>'[2]BRES 2009-15 (WFJ)'!L533</f>
        <v>2800.6736048967377</v>
      </c>
      <c r="N532" s="39">
        <f>'[2]BRES 2009-15 (WFJ)'!M533</f>
        <v>2788.5034008642992</v>
      </c>
      <c r="O532" s="39">
        <f>'[2]BRES 2009-15 (WFJ)'!N533</f>
        <v>2736.6214043706286</v>
      </c>
      <c r="P532" s="39">
        <f>'[2]BRES 2009-15 (WFJ)'!O533</f>
        <v>2574.7292786741104</v>
      </c>
      <c r="Q532" s="39">
        <f>'[2]BRES 2009-15 (WFJ)'!P533</f>
        <v>3391.4443980214828</v>
      </c>
      <c r="R532" s="39">
        <f>'[2]BRES 2009-15 (WFJ)'!Q533</f>
        <v>4058.7624934595024</v>
      </c>
      <c r="S532" s="39">
        <f>'[2]BRES 2009-15 (WFJ)'!R533</f>
        <v>4531.5471965933284</v>
      </c>
      <c r="T532" s="39">
        <f>'[2]BRES 2009-15 (WFJ)'!S533</f>
        <v>4375.0062405984036</v>
      </c>
      <c r="U532" s="39">
        <f>'[2]BRES 2009-15 (WFJ)'!T533</f>
        <v>2411.4573457541487</v>
      </c>
      <c r="V532" s="39">
        <f>'[2]BRES 2009-15 (WFJ)'!U533</f>
        <v>2345.6660165707476</v>
      </c>
    </row>
    <row r="533" spans="1:22" x14ac:dyDescent="0.35">
      <c r="A533" s="40">
        <v>8010</v>
      </c>
      <c r="B533" s="40">
        <f>VLOOKUP($A533,'SIC lookup'!$A:$D,2,FALSE)</f>
        <v>801</v>
      </c>
      <c r="C533" s="40">
        <f>VLOOKUP($A533,'SIC lookup'!$A:$D,3,FALSE)</f>
        <v>80</v>
      </c>
      <c r="D533" s="40" t="str">
        <f>VLOOKUP($A533,'SIC lookup'!$A:$D,4,FALSE)</f>
        <v>N</v>
      </c>
      <c r="E533" s="39">
        <f>'[2]BRES 2009-15 (WFJ)'!D534</f>
        <v>29996.703394993237</v>
      </c>
      <c r="F533" s="39">
        <f>'[2]BRES 2009-15 (WFJ)'!E534</f>
        <v>33332.75702248991</v>
      </c>
      <c r="G533" s="39">
        <f>'[2]BRES 2009-15 (WFJ)'!F534</f>
        <v>31993.719331419623</v>
      </c>
      <c r="H533" s="39">
        <f>'[2]BRES 2009-15 (WFJ)'!G534</f>
        <v>39832.908488219815</v>
      </c>
      <c r="I533" s="39">
        <f>'[2]BRES 2009-15 (WFJ)'!H534</f>
        <v>39941.751784211432</v>
      </c>
      <c r="J533" s="39">
        <f>'[2]BRES 2009-15 (WFJ)'!I534</f>
        <v>41595.498447771621</v>
      </c>
      <c r="K533" s="39">
        <f>'[2]BRES 2009-15 (WFJ)'!J534</f>
        <v>37643.907614830299</v>
      </c>
      <c r="L533" s="39">
        <f>'[2]BRES 2009-15 (WFJ)'!K534</f>
        <v>37967.38735479446</v>
      </c>
      <c r="M533" s="39">
        <f>'[2]BRES 2009-15 (WFJ)'!L534</f>
        <v>40608.626569036227</v>
      </c>
      <c r="N533" s="39">
        <f>'[2]BRES 2009-15 (WFJ)'!M534</f>
        <v>41094.096661496071</v>
      </c>
      <c r="O533" s="39">
        <f>'[2]BRES 2009-15 (WFJ)'!N534</f>
        <v>48644.85110665136</v>
      </c>
      <c r="P533" s="39">
        <f>'[2]BRES 2009-15 (WFJ)'!O534</f>
        <v>53789.66260840519</v>
      </c>
      <c r="Q533" s="39">
        <f>'[2]BRES 2009-15 (WFJ)'!P534</f>
        <v>53842.658732832853</v>
      </c>
      <c r="R533" s="39">
        <f>'[2]BRES 2009-15 (WFJ)'!Q534</f>
        <v>55680.638574304488</v>
      </c>
      <c r="S533" s="39">
        <f>'[2]BRES 2009-15 (WFJ)'!R534</f>
        <v>57007.168204400281</v>
      </c>
      <c r="T533" s="39">
        <f>'[2]BRES 2009-15 (WFJ)'!S534</f>
        <v>55248.541327955922</v>
      </c>
      <c r="U533" s="39">
        <f>'[2]BRES 2009-15 (WFJ)'!T534</f>
        <v>54383.250555083214</v>
      </c>
      <c r="V533" s="39">
        <f>'[2]BRES 2009-15 (WFJ)'!U534</f>
        <v>62327.265558760315</v>
      </c>
    </row>
    <row r="534" spans="1:22" x14ac:dyDescent="0.35">
      <c r="A534" s="40">
        <v>8020</v>
      </c>
      <c r="B534" s="40">
        <f>VLOOKUP($A534,'SIC lookup'!$A:$D,2,FALSE)</f>
        <v>802</v>
      </c>
      <c r="C534" s="40">
        <f>VLOOKUP($A534,'SIC lookup'!$A:$D,3,FALSE)</f>
        <v>80</v>
      </c>
      <c r="D534" s="40" t="str">
        <f>VLOOKUP($A534,'SIC lookup'!$A:$D,4,FALSE)</f>
        <v>N</v>
      </c>
      <c r="E534" s="39">
        <f>'[2]BRES 2009-15 (WFJ)'!D535</f>
        <v>92.066026594305725</v>
      </c>
      <c r="F534" s="39">
        <f>'[2]BRES 2009-15 (WFJ)'!E535</f>
        <v>101.5591110896746</v>
      </c>
      <c r="G534" s="39">
        <f>'[2]BRES 2009-15 (WFJ)'!F535</f>
        <v>97.675272306940272</v>
      </c>
      <c r="H534" s="39">
        <f>'[2]BRES 2009-15 (WFJ)'!G535</f>
        <v>120.57450538061738</v>
      </c>
      <c r="I534" s="39">
        <f>'[2]BRES 2009-15 (WFJ)'!H535</f>
        <v>120.77320442796517</v>
      </c>
      <c r="J534" s="39">
        <f>'[2]BRES 2009-15 (WFJ)'!I535</f>
        <v>125.09358760203219</v>
      </c>
      <c r="K534" s="39">
        <f>'[2]BRES 2009-15 (WFJ)'!J535</f>
        <v>113.9643599700146</v>
      </c>
      <c r="L534" s="39">
        <f>'[2]BRES 2009-15 (WFJ)'!K535</f>
        <v>115.44529940059303</v>
      </c>
      <c r="M534" s="39">
        <f>'[2]BRES 2009-15 (WFJ)'!L535</f>
        <v>123.06823845998763</v>
      </c>
      <c r="N534" s="39">
        <f>'[2]BRES 2009-15 (WFJ)'!M535</f>
        <v>183.89244479104627</v>
      </c>
      <c r="O534" s="39">
        <f>'[2]BRES 2009-15 (WFJ)'!N535</f>
        <v>75.595842410112525</v>
      </c>
      <c r="P534" s="39">
        <f>'[2]BRES 2009-15 (WFJ)'!O535</f>
        <v>967.53247550675076</v>
      </c>
      <c r="Q534" s="39">
        <f>'[2]BRES 2009-15 (WFJ)'!P535</f>
        <v>1374.6681132660349</v>
      </c>
      <c r="R534" s="39">
        <f>'[2]BRES 2009-15 (WFJ)'!Q535</f>
        <v>2003.912104577018</v>
      </c>
      <c r="S534" s="39">
        <f>'[2]BRES 2009-15 (WFJ)'!R535</f>
        <v>1440.1490418736691</v>
      </c>
      <c r="T534" s="39">
        <f>'[2]BRES 2009-15 (WFJ)'!S535</f>
        <v>1598.1108894643505</v>
      </c>
      <c r="U534" s="39">
        <f>'[2]BRES 2009-15 (WFJ)'!T535</f>
        <v>1466.2224981497225</v>
      </c>
      <c r="V534" s="39">
        <f>'[2]BRES 2009-15 (WFJ)'!U535</f>
        <v>2254.0541678548943</v>
      </c>
    </row>
    <row r="535" spans="1:22" x14ac:dyDescent="0.35">
      <c r="A535" s="40">
        <v>8030</v>
      </c>
      <c r="B535" s="40">
        <f>VLOOKUP($A535,'SIC lookup'!$A:$D,2,FALSE)</f>
        <v>803</v>
      </c>
      <c r="C535" s="40">
        <f>VLOOKUP($A535,'SIC lookup'!$A:$D,3,FALSE)</f>
        <v>80</v>
      </c>
      <c r="D535" s="40" t="str">
        <f>VLOOKUP($A535,'SIC lookup'!$A:$D,4,FALSE)</f>
        <v>N</v>
      </c>
      <c r="E535" s="39">
        <f>'[2]BRES 2009-15 (WFJ)'!D536</f>
        <v>51.790300305448866</v>
      </c>
      <c r="F535" s="39">
        <f>'[2]BRES 2009-15 (WFJ)'!E536</f>
        <v>57.43891301852539</v>
      </c>
      <c r="G535" s="39">
        <f>'[2]BRES 2009-15 (WFJ)'!F536</f>
        <v>55.246538300456628</v>
      </c>
      <c r="H535" s="39">
        <f>'[2]BRES 2009-15 (WFJ)'!G536</f>
        <v>68.490348077891255</v>
      </c>
      <c r="I535" s="39">
        <f>'[2]BRES 2009-15 (WFJ)'!H536</f>
        <v>68.579043222017987</v>
      </c>
      <c r="J535" s="39">
        <f>'[2]BRES 2009-15 (WFJ)'!I536</f>
        <v>71.230007025788737</v>
      </c>
      <c r="K535" s="39">
        <f>'[2]BRES 2009-15 (WFJ)'!J536</f>
        <v>64.505355921491557</v>
      </c>
      <c r="L535" s="39">
        <f>'[2]BRES 2009-15 (WFJ)'!K536</f>
        <v>65.194284641470375</v>
      </c>
      <c r="M535" s="39">
        <f>'[2]BRES 2009-15 (WFJ)'!L536</f>
        <v>69.731584301991944</v>
      </c>
      <c r="N535" s="39">
        <f>'[2]BRES 2009-15 (WFJ)'!M536</f>
        <v>79.505803192971044</v>
      </c>
      <c r="O535" s="39">
        <f>'[2]BRES 2009-15 (WFJ)'!N536</f>
        <v>72.52248147046889</v>
      </c>
      <c r="P535" s="39">
        <f>'[2]BRES 2009-15 (WFJ)'!O536</f>
        <v>205.72119080542205</v>
      </c>
      <c r="Q535" s="39">
        <f>'[2]BRES 2009-15 (WFJ)'!P536</f>
        <v>226.62641346685169</v>
      </c>
      <c r="R535" s="39">
        <f>'[2]BRES 2009-15 (WFJ)'!Q536</f>
        <v>407.50627444372515</v>
      </c>
      <c r="S535" s="39">
        <f>'[2]BRES 2009-15 (WFJ)'!R536</f>
        <v>265.90489709013485</v>
      </c>
      <c r="T535" s="39">
        <f>'[2]BRES 2009-15 (WFJ)'!S536</f>
        <v>318.80992331118557</v>
      </c>
      <c r="U535" s="39">
        <f>'[2]BRES 2009-15 (WFJ)'!T536</f>
        <v>266.03624708695997</v>
      </c>
      <c r="V535" s="39">
        <f>'[2]BRES 2009-15 (WFJ)'!U536</f>
        <v>595.9803784591769</v>
      </c>
    </row>
    <row r="536" spans="1:22" x14ac:dyDescent="0.35">
      <c r="A536" s="40">
        <v>8110</v>
      </c>
      <c r="B536" s="40">
        <f>VLOOKUP($A536,'SIC lookup'!$A:$D,2,FALSE)</f>
        <v>811</v>
      </c>
      <c r="C536" s="40">
        <f>VLOOKUP($A536,'SIC lookup'!$A:$D,3,FALSE)</f>
        <v>81</v>
      </c>
      <c r="D536" s="40" t="str">
        <f>VLOOKUP($A536,'SIC lookup'!$A:$D,4,FALSE)</f>
        <v>N</v>
      </c>
      <c r="E536" s="39">
        <f>'[2]BRES 2009-15 (WFJ)'!D537</f>
        <v>3979.1680965055089</v>
      </c>
      <c r="F536" s="39">
        <f>'[2]BRES 2009-15 (WFJ)'!E537</f>
        <v>3931.835711468751</v>
      </c>
      <c r="G536" s="39">
        <f>'[2]BRES 2009-15 (WFJ)'!F537</f>
        <v>4334.4257860603402</v>
      </c>
      <c r="H536" s="39">
        <f>'[2]BRES 2009-15 (WFJ)'!G537</f>
        <v>4636.8460180067104</v>
      </c>
      <c r="I536" s="39">
        <f>'[2]BRES 2009-15 (WFJ)'!H537</f>
        <v>5522.6787561697229</v>
      </c>
      <c r="J536" s="39">
        <f>'[2]BRES 2009-15 (WFJ)'!I537</f>
        <v>5913.7776024520099</v>
      </c>
      <c r="K536" s="39">
        <f>'[2]BRES 2009-15 (WFJ)'!J537</f>
        <v>6752.4982565846667</v>
      </c>
      <c r="L536" s="39">
        <f>'[2]BRES 2009-15 (WFJ)'!K537</f>
        <v>7867.0128581389326</v>
      </c>
      <c r="M536" s="39">
        <f>'[2]BRES 2009-15 (WFJ)'!L537</f>
        <v>8799.897226129413</v>
      </c>
      <c r="N536" s="39">
        <f>'[2]BRES 2009-15 (WFJ)'!M537</f>
        <v>7159.9969017007152</v>
      </c>
      <c r="O536" s="39">
        <f>'[2]BRES 2009-15 (WFJ)'!N537</f>
        <v>13255.83109792562</v>
      </c>
      <c r="P536" s="39">
        <f>'[2]BRES 2009-15 (WFJ)'!O537</f>
        <v>27370.561557940138</v>
      </c>
      <c r="Q536" s="39">
        <f>'[2]BRES 2009-15 (WFJ)'!P537</f>
        <v>21978.786204293974</v>
      </c>
      <c r="R536" s="39">
        <f>'[2]BRES 2009-15 (WFJ)'!Q537</f>
        <v>22777.563210032014</v>
      </c>
      <c r="S536" s="39">
        <f>'[2]BRES 2009-15 (WFJ)'!R537</f>
        <v>26350.972320794892</v>
      </c>
      <c r="T536" s="39">
        <f>'[2]BRES 2009-15 (WFJ)'!S537</f>
        <v>32296.257486004779</v>
      </c>
      <c r="U536" s="39">
        <f>'[2]BRES 2009-15 (WFJ)'!T537</f>
        <v>33667.693239300505</v>
      </c>
      <c r="V536" s="39">
        <f>'[2]BRES 2009-15 (WFJ)'!U537</f>
        <v>39582.358986922161</v>
      </c>
    </row>
    <row r="537" spans="1:22" x14ac:dyDescent="0.35">
      <c r="A537" s="40">
        <v>8121</v>
      </c>
      <c r="B537" s="40">
        <f>VLOOKUP($A537,'SIC lookup'!$A:$D,2,FALSE)</f>
        <v>812</v>
      </c>
      <c r="C537" s="40">
        <f>VLOOKUP($A537,'SIC lookup'!$A:$D,3,FALSE)</f>
        <v>81</v>
      </c>
      <c r="D537" s="40" t="str">
        <f>VLOOKUP($A537,'SIC lookup'!$A:$D,4,FALSE)</f>
        <v>N</v>
      </c>
      <c r="E537" s="39">
        <f>'[2]BRES 2009-15 (WFJ)'!D538</f>
        <v>84603.047466217773</v>
      </c>
      <c r="F537" s="39">
        <f>'[2]BRES 2009-15 (WFJ)'!E538</f>
        <v>85838.316835220132</v>
      </c>
      <c r="G537" s="39">
        <f>'[2]BRES 2009-15 (WFJ)'!F538</f>
        <v>88883.15606687071</v>
      </c>
      <c r="H537" s="39">
        <f>'[2]BRES 2009-15 (WFJ)'!G538</f>
        <v>87810.546226710183</v>
      </c>
      <c r="I537" s="39">
        <f>'[2]BRES 2009-15 (WFJ)'!H538</f>
        <v>87316.100993431712</v>
      </c>
      <c r="J537" s="39">
        <f>'[2]BRES 2009-15 (WFJ)'!I538</f>
        <v>84765.005661464224</v>
      </c>
      <c r="K537" s="39">
        <f>'[2]BRES 2009-15 (WFJ)'!J538</f>
        <v>89141.849025782183</v>
      </c>
      <c r="L537" s="39">
        <f>'[2]BRES 2009-15 (WFJ)'!K538</f>
        <v>95341.631674073651</v>
      </c>
      <c r="M537" s="39">
        <f>'[2]BRES 2009-15 (WFJ)'!L538</f>
        <v>101226.70705985501</v>
      </c>
      <c r="N537" s="39">
        <f>'[2]BRES 2009-15 (WFJ)'!M538</f>
        <v>104654.5379279974</v>
      </c>
      <c r="O537" s="39">
        <f>'[2]BRES 2009-15 (WFJ)'!N538</f>
        <v>104889.1909746957</v>
      </c>
      <c r="P537" s="39">
        <f>'[2]BRES 2009-15 (WFJ)'!O538</f>
        <v>93695.287766515306</v>
      </c>
      <c r="Q537" s="39">
        <f>'[2]BRES 2009-15 (WFJ)'!P538</f>
        <v>90885.143604188837</v>
      </c>
      <c r="R537" s="39">
        <f>'[2]BRES 2009-15 (WFJ)'!Q538</f>
        <v>88565.376156226994</v>
      </c>
      <c r="S537" s="39">
        <f>'[2]BRES 2009-15 (WFJ)'!R538</f>
        <v>95823.193754435764</v>
      </c>
      <c r="T537" s="39">
        <f>'[2]BRES 2009-15 (WFJ)'!S538</f>
        <v>81886.43033430072</v>
      </c>
      <c r="U537" s="39">
        <f>'[2]BRES 2009-15 (WFJ)'!T538</f>
        <v>93823.124185725042</v>
      </c>
      <c r="V537" s="39">
        <f>'[2]BRES 2009-15 (WFJ)'!U538</f>
        <v>85812.113985611126</v>
      </c>
    </row>
    <row r="538" spans="1:22" x14ac:dyDescent="0.35">
      <c r="A538" s="40">
        <v>8122</v>
      </c>
      <c r="B538" s="40">
        <f>VLOOKUP($A538,'SIC lookup'!$A:$D,2,FALSE)</f>
        <v>812</v>
      </c>
      <c r="C538" s="40">
        <f>VLOOKUP($A538,'SIC lookup'!$A:$D,3,FALSE)</f>
        <v>81</v>
      </c>
      <c r="D538" s="40" t="str">
        <f>VLOOKUP($A538,'SIC lookup'!$A:$D,4,FALSE)</f>
        <v>N</v>
      </c>
      <c r="E538" s="39">
        <f>'[2]BRES 2009-15 (WFJ)'!D539</f>
        <v>2524.5910526023326</v>
      </c>
      <c r="F538" s="39">
        <f>'[2]BRES 2009-15 (WFJ)'!E539</f>
        <v>2561.45201789773</v>
      </c>
      <c r="G538" s="39">
        <f>'[2]BRES 2009-15 (WFJ)'!F539</f>
        <v>2652.3113203821599</v>
      </c>
      <c r="H538" s="39">
        <f>'[2]BRES 2009-15 (WFJ)'!G539</f>
        <v>2620.3041848651578</v>
      </c>
      <c r="I538" s="39">
        <f>'[2]BRES 2009-15 (WFJ)'!H539</f>
        <v>2605.5497280303121</v>
      </c>
      <c r="J538" s="39">
        <f>'[2]BRES 2009-15 (WFJ)'!I539</f>
        <v>2529.4239542868504</v>
      </c>
      <c r="K538" s="39">
        <f>'[2]BRES 2009-15 (WFJ)'!J539</f>
        <v>2660.0308287095622</v>
      </c>
      <c r="L538" s="39">
        <f>'[2]BRES 2009-15 (WFJ)'!K539</f>
        <v>2845.0349895609284</v>
      </c>
      <c r="M538" s="39">
        <f>'[2]BRES 2009-15 (WFJ)'!L539</f>
        <v>3020.6481513535496</v>
      </c>
      <c r="N538" s="39">
        <f>'[2]BRES 2009-15 (WFJ)'!M539</f>
        <v>1733.3445527283034</v>
      </c>
      <c r="O538" s="39">
        <f>'[2]BRES 2009-15 (WFJ)'!N539</f>
        <v>4546.6866327863627</v>
      </c>
      <c r="P538" s="39">
        <f>'[2]BRES 2009-15 (WFJ)'!O539</f>
        <v>2241.5038081507446</v>
      </c>
      <c r="Q538" s="39">
        <f>'[2]BRES 2009-15 (WFJ)'!P539</f>
        <v>2832.8301683356462</v>
      </c>
      <c r="R538" s="39">
        <f>'[2]BRES 2009-15 (WFJ)'!Q539</f>
        <v>2900.4259083532133</v>
      </c>
      <c r="S538" s="39">
        <f>'[2]BRES 2009-15 (WFJ)'!R539</f>
        <v>3859.6806245564226</v>
      </c>
      <c r="T538" s="39">
        <f>'[2]BRES 2009-15 (WFJ)'!S539</f>
        <v>2456.0547913686555</v>
      </c>
      <c r="U538" s="39">
        <f>'[2]BRES 2009-15 (WFJ)'!T539</f>
        <v>3268.0134443295879</v>
      </c>
      <c r="V538" s="39">
        <f>'[2]BRES 2009-15 (WFJ)'!U539</f>
        <v>3503.3981706721888</v>
      </c>
    </row>
    <row r="539" spans="1:22" x14ac:dyDescent="0.35">
      <c r="A539" s="40">
        <v>8129</v>
      </c>
      <c r="B539" s="40">
        <f>VLOOKUP($A539,'SIC lookup'!$A:$D,2,FALSE)</f>
        <v>812</v>
      </c>
      <c r="C539" s="40">
        <f>VLOOKUP($A539,'SIC lookup'!$A:$D,3,FALSE)</f>
        <v>81</v>
      </c>
      <c r="D539" s="40" t="str">
        <f>VLOOKUP($A539,'SIC lookup'!$A:$D,4,FALSE)</f>
        <v>N</v>
      </c>
      <c r="E539" s="39">
        <f>'[2]BRES 2009-15 (WFJ)'!D540</f>
        <v>5420.357928032623</v>
      </c>
      <c r="F539" s="39">
        <f>'[2]BRES 2009-15 (WFJ)'!E540</f>
        <v>4890.1205472603961</v>
      </c>
      <c r="G539" s="39">
        <f>'[2]BRES 2009-15 (WFJ)'!F540</f>
        <v>5778.7754880360653</v>
      </c>
      <c r="H539" s="39">
        <f>'[2]BRES 2009-15 (WFJ)'!G540</f>
        <v>5426.5914125254858</v>
      </c>
      <c r="I539" s="39">
        <f>'[2]BRES 2009-15 (WFJ)'!H540</f>
        <v>5226.9702155755531</v>
      </c>
      <c r="J539" s="39">
        <f>'[2]BRES 2009-15 (WFJ)'!I540</f>
        <v>5121.5460649488568</v>
      </c>
      <c r="K539" s="39">
        <f>'[2]BRES 2009-15 (WFJ)'!J540</f>
        <v>5533.0327355083164</v>
      </c>
      <c r="L539" s="39">
        <f>'[2]BRES 2009-15 (WFJ)'!K540</f>
        <v>5356.9557933298838</v>
      </c>
      <c r="M539" s="39">
        <f>'[2]BRES 2009-15 (WFJ)'!L540</f>
        <v>5994.0316477165425</v>
      </c>
      <c r="N539" s="39">
        <f>'[2]BRES 2009-15 (WFJ)'!M540</f>
        <v>5735.1953466850809</v>
      </c>
      <c r="O539" s="39">
        <f>'[2]BRES 2009-15 (WFJ)'!N540</f>
        <v>6091.1031256866754</v>
      </c>
      <c r="P539" s="39">
        <f>'[2]BRES 2009-15 (WFJ)'!O540</f>
        <v>8042.4128030494685</v>
      </c>
      <c r="Q539" s="39">
        <f>'[2]BRES 2009-15 (WFJ)'!P540</f>
        <v>7802.7076566437972</v>
      </c>
      <c r="R539" s="39">
        <f>'[2]BRES 2009-15 (WFJ)'!Q540</f>
        <v>7305.5687350898816</v>
      </c>
      <c r="S539" s="39">
        <f>'[2]BRES 2009-15 (WFJ)'!R540</f>
        <v>10539.779985805537</v>
      </c>
      <c r="T539" s="39">
        <f>'[2]BRES 2009-15 (WFJ)'!S540</f>
        <v>7674.7904786918843</v>
      </c>
      <c r="U539" s="39">
        <f>'[2]BRES 2009-15 (WFJ)'!T540</f>
        <v>8879.9674595844372</v>
      </c>
      <c r="V539" s="39">
        <f>'[2]BRES 2009-15 (WFJ)'!U540</f>
        <v>10918.92429859499</v>
      </c>
    </row>
    <row r="540" spans="1:22" x14ac:dyDescent="0.35">
      <c r="A540" s="40">
        <v>8130</v>
      </c>
      <c r="B540" s="40">
        <f>VLOOKUP($A540,'SIC lookup'!$A:$D,2,FALSE)</f>
        <v>813</v>
      </c>
      <c r="C540" s="40">
        <f>VLOOKUP($A540,'SIC lookup'!$A:$D,3,FALSE)</f>
        <v>81</v>
      </c>
      <c r="D540" s="40" t="str">
        <f>VLOOKUP($A540,'SIC lookup'!$A:$D,4,FALSE)</f>
        <v>N</v>
      </c>
      <c r="E540" s="39">
        <f>'[2]BRES 2009-15 (WFJ)'!D541</f>
        <v>910.03209391978191</v>
      </c>
      <c r="F540" s="39">
        <f>'[2]BRES 2009-15 (WFJ)'!E541</f>
        <v>918.46712590292282</v>
      </c>
      <c r="G540" s="39">
        <f>'[2]BRES 2009-15 (WFJ)'!F541</f>
        <v>973.24180679414144</v>
      </c>
      <c r="H540" s="39">
        <f>'[2]BRES 2009-15 (WFJ)'!G541</f>
        <v>1032.0823308013942</v>
      </c>
      <c r="I540" s="39">
        <f>'[2]BRES 2009-15 (WFJ)'!H541</f>
        <v>1044.0807552921228</v>
      </c>
      <c r="J540" s="39">
        <f>'[2]BRES 2009-15 (WFJ)'!I541</f>
        <v>1049.6220331521938</v>
      </c>
      <c r="K540" s="39">
        <f>'[2]BRES 2009-15 (WFJ)'!J541</f>
        <v>1000.5861566563755</v>
      </c>
      <c r="L540" s="39">
        <f>'[2]BRES 2009-15 (WFJ)'!K541</f>
        <v>996.99208213118175</v>
      </c>
      <c r="M540" s="39">
        <f>'[2]BRES 2009-15 (WFJ)'!L541</f>
        <v>2901.6330264968001</v>
      </c>
      <c r="N540" s="39">
        <f>'[2]BRES 2009-15 (WFJ)'!M541</f>
        <v>3062.817939365752</v>
      </c>
      <c r="O540" s="39">
        <f>'[2]BRES 2009-15 (WFJ)'!N541</f>
        <v>2985.8769433416423</v>
      </c>
      <c r="P540" s="39">
        <f>'[2]BRES 2009-15 (WFJ)'!O541</f>
        <v>2787.9507212276467</v>
      </c>
      <c r="Q540" s="39">
        <f>'[2]BRES 2009-15 (WFJ)'!P541</f>
        <v>3456.0528053694884</v>
      </c>
      <c r="R540" s="39">
        <f>'[2]BRES 2009-15 (WFJ)'!Q541</f>
        <v>3954.8483934763526</v>
      </c>
      <c r="S540" s="39">
        <f>'[2]BRES 2009-15 (WFJ)'!R541</f>
        <v>4739.6025550035483</v>
      </c>
      <c r="T540" s="39">
        <f>'[2]BRES 2009-15 (WFJ)'!S541</f>
        <v>4133.3605025472498</v>
      </c>
      <c r="U540" s="39">
        <f>'[2]BRES 2009-15 (WFJ)'!T541</f>
        <v>4077.2070292190911</v>
      </c>
      <c r="V540" s="39">
        <f>'[2]BRES 2009-15 (WFJ)'!U541</f>
        <v>8675.944090474979</v>
      </c>
    </row>
    <row r="541" spans="1:22" x14ac:dyDescent="0.35">
      <c r="A541" s="43" t="s">
        <v>12</v>
      </c>
      <c r="B541" s="40">
        <f>VLOOKUP($A541,'SIC lookup'!$A:$D,2,FALSE)</f>
        <v>821</v>
      </c>
      <c r="C541" s="40">
        <f>VLOOKUP($A541,'SIC lookup'!$A:$D,3,FALSE)</f>
        <v>82</v>
      </c>
      <c r="D541" s="40" t="str">
        <f>VLOOKUP($A541,'SIC lookup'!$A:$D,4,FALSE)</f>
        <v>N</v>
      </c>
      <c r="E541" s="39">
        <f>'[2]BRES 2009-15 (WFJ)'!D542</f>
        <v>3768.2142885331837</v>
      </c>
      <c r="F541" s="39">
        <f>'[2]BRES 2009-15 (WFJ)'!E542</f>
        <v>3897.2314183815765</v>
      </c>
      <c r="G541" s="39">
        <f>'[2]BRES 2009-15 (WFJ)'!F542</f>
        <v>4040.795161714625</v>
      </c>
      <c r="H541" s="39">
        <f>'[2]BRES 2009-15 (WFJ)'!G542</f>
        <v>4266.9560029964878</v>
      </c>
      <c r="I541" s="39">
        <f>'[2]BRES 2009-15 (WFJ)'!H542</f>
        <v>4021.7870627037396</v>
      </c>
      <c r="J541" s="39">
        <f>'[2]BRES 2009-15 (WFJ)'!I542</f>
        <v>3696.6358813438301</v>
      </c>
      <c r="K541" s="39">
        <f>'[2]BRES 2009-15 (WFJ)'!J542</f>
        <v>3455.6181373156805</v>
      </c>
      <c r="L541" s="39">
        <f>'[2]BRES 2009-15 (WFJ)'!K542</f>
        <v>3836.4942422390232</v>
      </c>
      <c r="M541" s="39">
        <f>'[2]BRES 2009-15 (WFJ)'!L542</f>
        <v>4108.5857302305903</v>
      </c>
      <c r="N541" s="39">
        <f>'[2]BRES 2009-15 (WFJ)'!M542</f>
        <v>4120.3400519809929</v>
      </c>
      <c r="O541" s="39">
        <f>'[2]BRES 2009-15 (WFJ)'!N542</f>
        <v>3824.33443571732</v>
      </c>
      <c r="P541" s="39">
        <f>'[2]BRES 2009-15 (WFJ)'!O542</f>
        <v>3685.8380019304791</v>
      </c>
      <c r="Q541" s="39">
        <f>'[2]BRES 2009-15 (WFJ)'!P542</f>
        <v>5134.8774209199828</v>
      </c>
      <c r="R541" s="39">
        <f>'[2]BRES 2009-15 (WFJ)'!Q542</f>
        <v>6044.3368156865527</v>
      </c>
      <c r="S541" s="39">
        <f>'[2]BRES 2009-15 (WFJ)'!R542</f>
        <v>7008.928317955997</v>
      </c>
      <c r="T541" s="39">
        <f>'[2]BRES 2009-15 (WFJ)'!S542</f>
        <v>8077.8718148528415</v>
      </c>
      <c r="U541" s="39">
        <f>'[2]BRES 2009-15 (WFJ)'!T542</f>
        <v>9314.291787215041</v>
      </c>
      <c r="V541" s="39">
        <f>'[2]BRES 2009-15 (WFJ)'!U542</f>
        <v>9828.6426265151094</v>
      </c>
    </row>
    <row r="542" spans="1:22" x14ac:dyDescent="0.35">
      <c r="A542" s="40">
        <v>8219</v>
      </c>
      <c r="B542" s="40">
        <f>VLOOKUP($A542,'SIC lookup'!$A:$D,2,FALSE)</f>
        <v>821</v>
      </c>
      <c r="C542" s="40">
        <f>VLOOKUP($A542,'SIC lookup'!$A:$D,3,FALSE)</f>
        <v>82</v>
      </c>
      <c r="D542" s="40" t="str">
        <f>VLOOKUP($A542,'SIC lookup'!$A:$D,4,FALSE)</f>
        <v>N</v>
      </c>
      <c r="E542" s="39">
        <f>'[2]BRES 2009-15 (WFJ)'!D543</f>
        <v>0</v>
      </c>
      <c r="F542" s="39">
        <f>'[2]BRES 2009-15 (WFJ)'!E543</f>
        <v>0</v>
      </c>
      <c r="G542" s="39">
        <f>'[2]BRES 2009-15 (WFJ)'!F543</f>
        <v>0</v>
      </c>
      <c r="H542" s="39">
        <f>'[2]BRES 2009-15 (WFJ)'!G543</f>
        <v>0</v>
      </c>
      <c r="I542" s="39">
        <f>'[2]BRES 2009-15 (WFJ)'!H543</f>
        <v>0</v>
      </c>
      <c r="J542" s="39">
        <f>'[2]BRES 2009-15 (WFJ)'!I543</f>
        <v>0</v>
      </c>
      <c r="K542" s="39">
        <f>'[2]BRES 2009-15 (WFJ)'!J543</f>
        <v>0</v>
      </c>
      <c r="L542" s="39">
        <f>'[2]BRES 2009-15 (WFJ)'!K543</f>
        <v>0</v>
      </c>
      <c r="M542" s="39">
        <f>'[2]BRES 2009-15 (WFJ)'!L543</f>
        <v>0</v>
      </c>
      <c r="N542" s="39">
        <f>'[2]BRES 2009-15 (WFJ)'!M543</f>
        <v>0</v>
      </c>
      <c r="O542" s="39">
        <f>'[2]BRES 2009-15 (WFJ)'!N543</f>
        <v>0</v>
      </c>
      <c r="P542" s="39">
        <f>'[2]BRES 2009-15 (WFJ)'!O543</f>
        <v>0</v>
      </c>
      <c r="Q542" s="39">
        <f>'[2]BRES 2009-15 (WFJ)'!P543</f>
        <v>0</v>
      </c>
      <c r="R542" s="39">
        <f>'[2]BRES 2009-15 (WFJ)'!Q543</f>
        <v>0</v>
      </c>
      <c r="S542" s="39">
        <f>'[2]BRES 2009-15 (WFJ)'!R543</f>
        <v>0</v>
      </c>
      <c r="T542" s="39">
        <f>'[2]BRES 2009-15 (WFJ)'!S543</f>
        <v>0</v>
      </c>
      <c r="U542" s="39">
        <f>'[2]BRES 2009-15 (WFJ)'!T543</f>
        <v>0</v>
      </c>
      <c r="V542" s="39">
        <f>'[2]BRES 2009-15 (WFJ)'!U543</f>
        <v>0</v>
      </c>
    </row>
    <row r="543" spans="1:22" x14ac:dyDescent="0.35">
      <c r="A543" s="40">
        <v>8220</v>
      </c>
      <c r="B543" s="40">
        <f>VLOOKUP($A543,'SIC lookup'!$A:$D,2,FALSE)</f>
        <v>822</v>
      </c>
      <c r="C543" s="40">
        <f>VLOOKUP($A543,'SIC lookup'!$A:$D,3,FALSE)</f>
        <v>82</v>
      </c>
      <c r="D543" s="40" t="str">
        <f>VLOOKUP($A543,'SIC lookup'!$A:$D,4,FALSE)</f>
        <v>N</v>
      </c>
      <c r="E543" s="39">
        <f>'[2]BRES 2009-15 (WFJ)'!D544</f>
        <v>3130.5749191291552</v>
      </c>
      <c r="F543" s="39">
        <f>'[2]BRES 2009-15 (WFJ)'!E544</f>
        <v>2979.3708669436683</v>
      </c>
      <c r="G543" s="39">
        <f>'[2]BRES 2009-15 (WFJ)'!F544</f>
        <v>3054.7380833313123</v>
      </c>
      <c r="H543" s="39">
        <f>'[2]BRES 2009-15 (WFJ)'!G544</f>
        <v>2996.8405276814328</v>
      </c>
      <c r="I543" s="39">
        <f>'[2]BRES 2009-15 (WFJ)'!H544</f>
        <v>2643.9745870401193</v>
      </c>
      <c r="J543" s="39">
        <f>'[2]BRES 2009-15 (WFJ)'!I544</f>
        <v>707.70662971095101</v>
      </c>
      <c r="K543" s="39">
        <f>'[2]BRES 2009-15 (WFJ)'!J544</f>
        <v>1469.0871620501612</v>
      </c>
      <c r="L543" s="39">
        <f>'[2]BRES 2009-15 (WFJ)'!K544</f>
        <v>6988.5494525162203</v>
      </c>
      <c r="M543" s="39">
        <f>'[2]BRES 2009-15 (WFJ)'!L544</f>
        <v>3452.6120498251248</v>
      </c>
      <c r="N543" s="39">
        <f>'[2]BRES 2009-15 (WFJ)'!M544</f>
        <v>3291.9184977039527</v>
      </c>
      <c r="O543" s="39">
        <f>'[2]BRES 2009-15 (WFJ)'!N544</f>
        <v>3393.2213708287254</v>
      </c>
      <c r="P543" s="39">
        <f>'[2]BRES 2009-15 (WFJ)'!O544</f>
        <v>3969.7761038233784</v>
      </c>
      <c r="Q543" s="39">
        <f>'[2]BRES 2009-15 (WFJ)'!P544</f>
        <v>5166.6846368451561</v>
      </c>
      <c r="R543" s="39">
        <f>'[2]BRES 2009-15 (WFJ)'!Q544</f>
        <v>5426.9648099043088</v>
      </c>
      <c r="S543" s="39">
        <f>'[2]BRES 2009-15 (WFJ)'!R544</f>
        <v>4835.0035486160396</v>
      </c>
      <c r="T543" s="39">
        <f>'[2]BRES 2009-15 (WFJ)'!S544</f>
        <v>5796.4517585463636</v>
      </c>
      <c r="U543" s="39">
        <f>'[2]BRES 2009-15 (WFJ)'!T544</f>
        <v>6948.1815290325349</v>
      </c>
      <c r="V543" s="39">
        <f>'[2]BRES 2009-15 (WFJ)'!U544</f>
        <v>5952.7567193059349</v>
      </c>
    </row>
    <row r="544" spans="1:22" x14ac:dyDescent="0.35">
      <c r="A544" s="40">
        <v>8230</v>
      </c>
      <c r="B544" s="40">
        <f>VLOOKUP($A544,'SIC lookup'!$A:$D,2,FALSE)</f>
        <v>823</v>
      </c>
      <c r="C544" s="40">
        <f>VLOOKUP($A544,'SIC lookup'!$A:$D,3,FALSE)</f>
        <v>82</v>
      </c>
      <c r="D544" s="40" t="str">
        <f>VLOOKUP($A544,'SIC lookup'!$A:$D,4,FALSE)</f>
        <v>N</v>
      </c>
      <c r="E544" s="39">
        <f>'[2]BRES 2009-15 (WFJ)'!D545</f>
        <v>5933.5294024986142</v>
      </c>
      <c r="F544" s="39">
        <f>'[2]BRES 2009-15 (WFJ)'!E545</f>
        <v>6136.6831710385177</v>
      </c>
      <c r="G544" s="39">
        <f>'[2]BRES 2009-15 (WFJ)'!F545</f>
        <v>6362.7424200551095</v>
      </c>
      <c r="H544" s="39">
        <f>'[2]BRES 2009-15 (WFJ)'!G545</f>
        <v>6718.8612335534026</v>
      </c>
      <c r="I544" s="39">
        <f>'[2]BRES 2009-15 (WFJ)'!H545</f>
        <v>6332.8117670373395</v>
      </c>
      <c r="J544" s="39">
        <f>'[2]BRES 2009-15 (WFJ)'!I545</f>
        <v>5820.820158511493</v>
      </c>
      <c r="K544" s="39">
        <f>'[2]BRES 2009-15 (WFJ)'!J545</f>
        <v>5441.3072748979703</v>
      </c>
      <c r="L544" s="39">
        <f>'[2]BRES 2009-15 (WFJ)'!K545</f>
        <v>6041.0448148114729</v>
      </c>
      <c r="M544" s="39">
        <f>'[2]BRES 2009-15 (WFJ)'!L545</f>
        <v>6469.4872335668033</v>
      </c>
      <c r="N544" s="39">
        <f>'[2]BRES 2009-15 (WFJ)'!M545</f>
        <v>6203.6078925301326</v>
      </c>
      <c r="O544" s="39">
        <f>'[2]BRES 2009-15 (WFJ)'!N545</f>
        <v>6273.6906175248769</v>
      </c>
      <c r="P544" s="39">
        <f>'[2]BRES 2009-15 (WFJ)'!O545</f>
        <v>5687.3337541415631</v>
      </c>
      <c r="Q544" s="39">
        <f>'[2]BRES 2009-15 (WFJ)'!P545</f>
        <v>6707.346658220682</v>
      </c>
      <c r="R544" s="39">
        <f>'[2]BRES 2009-15 (WFJ)'!Q545</f>
        <v>5901.7096196312486</v>
      </c>
      <c r="S544" s="39">
        <f>'[2]BRES 2009-15 (WFJ)'!R545</f>
        <v>5829.6096522356283</v>
      </c>
      <c r="T544" s="39">
        <f>'[2]BRES 2009-15 (WFJ)'!S545</f>
        <v>6831.0610319670586</v>
      </c>
      <c r="U544" s="39">
        <f>'[2]BRES 2009-15 (WFJ)'!T545</f>
        <v>7723.1128699790206</v>
      </c>
      <c r="V544" s="39">
        <f>'[2]BRES 2009-15 (WFJ)'!U545</f>
        <v>7432.6404293312562</v>
      </c>
    </row>
    <row r="545" spans="1:22" x14ac:dyDescent="0.35">
      <c r="A545" s="43" t="s">
        <v>14</v>
      </c>
      <c r="B545" s="40">
        <f>VLOOKUP($A545,'SIC lookup'!$A:$D,2,FALSE)</f>
        <v>829</v>
      </c>
      <c r="C545" s="40">
        <f>VLOOKUP($A545,'SIC lookup'!$A:$D,3,FALSE)</f>
        <v>82</v>
      </c>
      <c r="D545" s="40" t="str">
        <f>VLOOKUP($A545,'SIC lookup'!$A:$D,4,FALSE)</f>
        <v>N</v>
      </c>
      <c r="E545" s="39">
        <f>'[2]BRES 2009-15 (WFJ)'!D546</f>
        <v>54667.354724217112</v>
      </c>
      <c r="F545" s="39">
        <f>'[2]BRES 2009-15 (WFJ)'!E546</f>
        <v>56539.070253874001</v>
      </c>
      <c r="G545" s="39">
        <f>'[2]BRES 2009-15 (WFJ)'!F546</f>
        <v>58621.820724357225</v>
      </c>
      <c r="H545" s="39">
        <f>'[2]BRES 2009-15 (WFJ)'!G546</f>
        <v>61902.848284999425</v>
      </c>
      <c r="I545" s="39">
        <f>'[2]BRES 2009-15 (WFJ)'!H546</f>
        <v>58346.060798913728</v>
      </c>
      <c r="J545" s="39">
        <f>'[2]BRES 2009-15 (WFJ)'!I546</f>
        <v>53628.931249118512</v>
      </c>
      <c r="K545" s="39">
        <f>'[2]BRES 2009-15 (WFJ)'!J546</f>
        <v>50132.367227345167</v>
      </c>
      <c r="L545" s="39">
        <f>'[2]BRES 2009-15 (WFJ)'!K546</f>
        <v>55657.925897716705</v>
      </c>
      <c r="M545" s="39">
        <f>'[2]BRES 2009-15 (WFJ)'!L546</f>
        <v>59605.292144041603</v>
      </c>
      <c r="N545" s="39">
        <f>'[2]BRES 2009-15 (WFJ)'!M546</f>
        <v>66395.550542936442</v>
      </c>
      <c r="O545" s="39">
        <f>'[2]BRES 2009-15 (WFJ)'!N546</f>
        <v>49620.503724055758</v>
      </c>
      <c r="P545" s="39">
        <f>'[2]BRES 2009-15 (WFJ)'!O546</f>
        <v>45253.304654515625</v>
      </c>
      <c r="Q545" s="39">
        <f>'[2]BRES 2009-15 (WFJ)'!P546</f>
        <v>54425.128374462576</v>
      </c>
      <c r="R545" s="39">
        <f>'[2]BRES 2009-15 (WFJ)'!Q546</f>
        <v>51462.948633811931</v>
      </c>
      <c r="S545" s="39">
        <f>'[2]BRES 2009-15 (WFJ)'!R546</f>
        <v>49059.453513129884</v>
      </c>
      <c r="T545" s="39">
        <f>'[2]BRES 2009-15 (WFJ)'!S546</f>
        <v>54467.761611311653</v>
      </c>
      <c r="U545" s="39">
        <f>'[2]BRES 2009-15 (WFJ)'!T546</f>
        <v>65252.443589476963</v>
      </c>
      <c r="V545" s="39">
        <f>'[2]BRES 2009-15 (WFJ)'!U546</f>
        <v>66195.09767707139</v>
      </c>
    </row>
    <row r="546" spans="1:22" x14ac:dyDescent="0.35">
      <c r="A546" s="40">
        <v>8292</v>
      </c>
      <c r="B546" s="40">
        <f>VLOOKUP($A546,'SIC lookup'!$A:$D,2,FALSE)</f>
        <v>829</v>
      </c>
      <c r="C546" s="40">
        <f>VLOOKUP($A546,'SIC lookup'!$A:$D,3,FALSE)</f>
        <v>82</v>
      </c>
      <c r="D546" s="40" t="str">
        <f>VLOOKUP($A546,'SIC lookup'!$A:$D,4,FALSE)</f>
        <v>N</v>
      </c>
      <c r="E546" s="39">
        <f>'[2]BRES 2009-15 (WFJ)'!D547</f>
        <v>0</v>
      </c>
      <c r="F546" s="39">
        <f>'[2]BRES 2009-15 (WFJ)'!E547</f>
        <v>0</v>
      </c>
      <c r="G546" s="39">
        <f>'[2]BRES 2009-15 (WFJ)'!F547</f>
        <v>0</v>
      </c>
      <c r="H546" s="39">
        <f>'[2]BRES 2009-15 (WFJ)'!G547</f>
        <v>0</v>
      </c>
      <c r="I546" s="39">
        <f>'[2]BRES 2009-15 (WFJ)'!H547</f>
        <v>0</v>
      </c>
      <c r="J546" s="39">
        <f>'[2]BRES 2009-15 (WFJ)'!I547</f>
        <v>0</v>
      </c>
      <c r="K546" s="39">
        <f>'[2]BRES 2009-15 (WFJ)'!J547</f>
        <v>0</v>
      </c>
      <c r="L546" s="39">
        <f>'[2]BRES 2009-15 (WFJ)'!K547</f>
        <v>0</v>
      </c>
      <c r="M546" s="39">
        <f>'[2]BRES 2009-15 (WFJ)'!L547</f>
        <v>0</v>
      </c>
      <c r="N546" s="39">
        <f>'[2]BRES 2009-15 (WFJ)'!M547</f>
        <v>0</v>
      </c>
      <c r="O546" s="39">
        <f>'[2]BRES 2009-15 (WFJ)'!N547</f>
        <v>0</v>
      </c>
      <c r="P546" s="39">
        <f>'[2]BRES 2009-15 (WFJ)'!O547</f>
        <v>0</v>
      </c>
      <c r="Q546" s="39">
        <f>'[2]BRES 2009-15 (WFJ)'!P547</f>
        <v>0</v>
      </c>
      <c r="R546" s="39">
        <f>'[2]BRES 2009-15 (WFJ)'!Q547</f>
        <v>0</v>
      </c>
      <c r="S546" s="39">
        <f>'[2]BRES 2009-15 (WFJ)'!R547</f>
        <v>0</v>
      </c>
      <c r="T546" s="39">
        <f>'[2]BRES 2009-15 (WFJ)'!S547</f>
        <v>0</v>
      </c>
      <c r="U546" s="39">
        <f>'[2]BRES 2009-15 (WFJ)'!T547</f>
        <v>0</v>
      </c>
      <c r="V546" s="39">
        <f>'[2]BRES 2009-15 (WFJ)'!U547</f>
        <v>0</v>
      </c>
    </row>
    <row r="547" spans="1:22" x14ac:dyDescent="0.35">
      <c r="A547" s="40">
        <v>8299</v>
      </c>
      <c r="B547" s="40">
        <f>VLOOKUP($A547,'SIC lookup'!$A:$D,2,FALSE)</f>
        <v>829</v>
      </c>
      <c r="C547" s="40">
        <f>VLOOKUP($A547,'SIC lookup'!$A:$D,3,FALSE)</f>
        <v>82</v>
      </c>
      <c r="D547" s="40" t="str">
        <f>VLOOKUP($A547,'SIC lookup'!$A:$D,4,FALSE)</f>
        <v>N</v>
      </c>
      <c r="E547" s="39">
        <f>'[2]BRES 2009-15 (WFJ)'!D548</f>
        <v>0</v>
      </c>
      <c r="F547" s="39">
        <f>'[2]BRES 2009-15 (WFJ)'!E548</f>
        <v>0</v>
      </c>
      <c r="G547" s="39">
        <f>'[2]BRES 2009-15 (WFJ)'!F548</f>
        <v>0</v>
      </c>
      <c r="H547" s="39">
        <f>'[2]BRES 2009-15 (WFJ)'!G548</f>
        <v>0</v>
      </c>
      <c r="I547" s="39">
        <f>'[2]BRES 2009-15 (WFJ)'!H548</f>
        <v>0</v>
      </c>
      <c r="J547" s="39">
        <f>'[2]BRES 2009-15 (WFJ)'!I548</f>
        <v>0</v>
      </c>
      <c r="K547" s="39">
        <f>'[2]BRES 2009-15 (WFJ)'!J548</f>
        <v>0</v>
      </c>
      <c r="L547" s="39">
        <f>'[2]BRES 2009-15 (WFJ)'!K548</f>
        <v>0</v>
      </c>
      <c r="M547" s="39">
        <f>'[2]BRES 2009-15 (WFJ)'!L548</f>
        <v>0</v>
      </c>
      <c r="N547" s="39">
        <f>'[2]BRES 2009-15 (WFJ)'!M548</f>
        <v>0</v>
      </c>
      <c r="O547" s="39">
        <f>'[2]BRES 2009-15 (WFJ)'!N548</f>
        <v>0</v>
      </c>
      <c r="P547" s="39">
        <f>'[2]BRES 2009-15 (WFJ)'!O548</f>
        <v>0</v>
      </c>
      <c r="Q547" s="39">
        <f>'[2]BRES 2009-15 (WFJ)'!P548</f>
        <v>0</v>
      </c>
      <c r="R547" s="39">
        <f>'[2]BRES 2009-15 (WFJ)'!Q548</f>
        <v>0</v>
      </c>
      <c r="S547" s="39">
        <f>'[2]BRES 2009-15 (WFJ)'!R548</f>
        <v>0</v>
      </c>
      <c r="T547" s="39">
        <f>'[2]BRES 2009-15 (WFJ)'!S548</f>
        <v>0</v>
      </c>
      <c r="U547" s="39">
        <f>'[2]BRES 2009-15 (WFJ)'!T548</f>
        <v>0</v>
      </c>
      <c r="V547" s="39">
        <f>'[2]BRES 2009-15 (WFJ)'!U548</f>
        <v>0</v>
      </c>
    </row>
    <row r="548" spans="1:22" x14ac:dyDescent="0.35">
      <c r="A548" s="40">
        <v>8411</v>
      </c>
      <c r="B548" s="40">
        <f>VLOOKUP($A548,'SIC lookup'!$A:$D,2,FALSE)</f>
        <v>841</v>
      </c>
      <c r="C548" s="40">
        <f>VLOOKUP($A548,'SIC lookup'!$A:$D,3,FALSE)</f>
        <v>84</v>
      </c>
      <c r="D548" s="40" t="str">
        <f>VLOOKUP($A548,'SIC lookup'!$A:$D,4,FALSE)</f>
        <v>O</v>
      </c>
      <c r="E548" s="39">
        <f>'[2]BRES 2009-15 (WFJ)'!D549</f>
        <v>75571.87551180787</v>
      </c>
      <c r="F548" s="39">
        <f>'[2]BRES 2009-15 (WFJ)'!E549</f>
        <v>100069.82967192425</v>
      </c>
      <c r="G548" s="39">
        <f>'[2]BRES 2009-15 (WFJ)'!F549</f>
        <v>84424.50934186166</v>
      </c>
      <c r="H548" s="39">
        <f>'[2]BRES 2009-15 (WFJ)'!G549</f>
        <v>84750.089175736401</v>
      </c>
      <c r="I548" s="39">
        <f>'[2]BRES 2009-15 (WFJ)'!H549</f>
        <v>96430.545224047135</v>
      </c>
      <c r="J548" s="39">
        <f>'[2]BRES 2009-15 (WFJ)'!I549</f>
        <v>98392.088651004713</v>
      </c>
      <c r="K548" s="39">
        <f>'[2]BRES 2009-15 (WFJ)'!J549</f>
        <v>96021.331880654805</v>
      </c>
      <c r="L548" s="39">
        <f>'[2]BRES 2009-15 (WFJ)'!K549</f>
        <v>97028.731265434646</v>
      </c>
      <c r="M548" s="39">
        <f>'[2]BRES 2009-15 (WFJ)'!L549</f>
        <v>101792.50741819176</v>
      </c>
      <c r="N548" s="39">
        <f>'[2]BRES 2009-15 (WFJ)'!M549</f>
        <v>90497.92795932146</v>
      </c>
      <c r="O548" s="39">
        <f>'[2]BRES 2009-15 (WFJ)'!N549</f>
        <v>93407.104031904018</v>
      </c>
      <c r="P548" s="39">
        <f>'[2]BRES 2009-15 (WFJ)'!O549</f>
        <v>104050.61580054071</v>
      </c>
      <c r="Q548" s="39">
        <f>'[2]BRES 2009-15 (WFJ)'!P549</f>
        <v>99049.899057873481</v>
      </c>
      <c r="R548" s="39">
        <f>'[2]BRES 2009-15 (WFJ)'!Q549</f>
        <v>101139.17147924354</v>
      </c>
      <c r="S548" s="39">
        <f>'[2]BRES 2009-15 (WFJ)'!R549</f>
        <v>101565.89527860247</v>
      </c>
      <c r="T548" s="39">
        <f>'[2]BRES 2009-15 (WFJ)'!S549</f>
        <v>104110.28677011257</v>
      </c>
      <c r="U548" s="39">
        <f>'[2]BRES 2009-15 (WFJ)'!T549</f>
        <v>108558.12283556178</v>
      </c>
      <c r="V548" s="39">
        <f>'[2]BRES 2009-15 (WFJ)'!U549</f>
        <v>108688.20935209806</v>
      </c>
    </row>
    <row r="549" spans="1:22" x14ac:dyDescent="0.35">
      <c r="A549" s="40">
        <v>8412</v>
      </c>
      <c r="B549" s="40">
        <f>VLOOKUP($A549,'SIC lookup'!$A:$D,2,FALSE)</f>
        <v>841</v>
      </c>
      <c r="C549" s="40">
        <f>VLOOKUP($A549,'SIC lookup'!$A:$D,3,FALSE)</f>
        <v>84</v>
      </c>
      <c r="D549" s="40" t="str">
        <f>VLOOKUP($A549,'SIC lookup'!$A:$D,4,FALSE)</f>
        <v>O</v>
      </c>
      <c r="E549" s="39">
        <f>'[2]BRES 2009-15 (WFJ)'!D550</f>
        <v>38797.16262391943</v>
      </c>
      <c r="F549" s="39">
        <f>'[2]BRES 2009-15 (WFJ)'!E550</f>
        <v>35024.97748302493</v>
      </c>
      <c r="G549" s="39">
        <f>'[2]BRES 2009-15 (WFJ)'!F550</f>
        <v>37787.956277324309</v>
      </c>
      <c r="H549" s="39">
        <f>'[2]BRES 2009-15 (WFJ)'!G550</f>
        <v>36208.757698498761</v>
      </c>
      <c r="I549" s="39">
        <f>'[2]BRES 2009-15 (WFJ)'!H550</f>
        <v>28805.894822476421</v>
      </c>
      <c r="J549" s="39">
        <f>'[2]BRES 2009-15 (WFJ)'!I550</f>
        <v>34897.758013970219</v>
      </c>
      <c r="K549" s="39">
        <f>'[2]BRES 2009-15 (WFJ)'!J550</f>
        <v>30886.665546785385</v>
      </c>
      <c r="L549" s="39">
        <f>'[2]BRES 2009-15 (WFJ)'!K550</f>
        <v>36706.803181028932</v>
      </c>
      <c r="M549" s="39">
        <f>'[2]BRES 2009-15 (WFJ)'!L550</f>
        <v>32980.773649243667</v>
      </c>
      <c r="N549" s="39">
        <f>'[2]BRES 2009-15 (WFJ)'!M550</f>
        <v>31325.857516311527</v>
      </c>
      <c r="O549" s="39">
        <f>'[2]BRES 2009-15 (WFJ)'!N550</f>
        <v>24325.404881511597</v>
      </c>
      <c r="P549" s="39">
        <f>'[2]BRES 2009-15 (WFJ)'!O550</f>
        <v>24555.722439170921</v>
      </c>
      <c r="Q549" s="39">
        <f>'[2]BRES 2009-15 (WFJ)'!P550</f>
        <v>26158.815612382234</v>
      </c>
      <c r="R549" s="39">
        <f>'[2]BRES 2009-15 (WFJ)'!Q550</f>
        <v>19624.061993119798</v>
      </c>
      <c r="S549" s="39">
        <f>'[2]BRES 2009-15 (WFJ)'!R550</f>
        <v>18071.881951101474</v>
      </c>
      <c r="T549" s="39">
        <f>'[2]BRES 2009-15 (WFJ)'!S550</f>
        <v>17942.895793661268</v>
      </c>
      <c r="U549" s="39">
        <f>'[2]BRES 2009-15 (WFJ)'!T550</f>
        <v>19777.470754519756</v>
      </c>
      <c r="V549" s="39">
        <f>'[2]BRES 2009-15 (WFJ)'!U550</f>
        <v>17833.48929428442</v>
      </c>
    </row>
    <row r="550" spans="1:22" x14ac:dyDescent="0.35">
      <c r="A550" s="40">
        <v>8413</v>
      </c>
      <c r="B550" s="40">
        <f>VLOOKUP($A550,'SIC lookup'!$A:$D,2,FALSE)</f>
        <v>841</v>
      </c>
      <c r="C550" s="40">
        <f>VLOOKUP($A550,'SIC lookup'!$A:$D,3,FALSE)</f>
        <v>84</v>
      </c>
      <c r="D550" s="40" t="str">
        <f>VLOOKUP($A550,'SIC lookup'!$A:$D,4,FALSE)</f>
        <v>O</v>
      </c>
      <c r="E550" s="39">
        <f>'[2]BRES 2009-15 (WFJ)'!D551</f>
        <v>10383.705305180927</v>
      </c>
      <c r="F550" s="39">
        <f>'[2]BRES 2009-15 (WFJ)'!E551</f>
        <v>7461.4642464076924</v>
      </c>
      <c r="G550" s="39">
        <f>'[2]BRES 2009-15 (WFJ)'!F551</f>
        <v>8427.7753907425558</v>
      </c>
      <c r="H550" s="39">
        <f>'[2]BRES 2009-15 (WFJ)'!G551</f>
        <v>5326.923183332231</v>
      </c>
      <c r="I550" s="39">
        <f>'[2]BRES 2009-15 (WFJ)'!H551</f>
        <v>7970.4233413160491</v>
      </c>
      <c r="J550" s="39">
        <f>'[2]BRES 2009-15 (WFJ)'!I551</f>
        <v>9631.8365454916366</v>
      </c>
      <c r="K550" s="39">
        <f>'[2]BRES 2009-15 (WFJ)'!J551</f>
        <v>9275.2316356588217</v>
      </c>
      <c r="L550" s="39">
        <f>'[2]BRES 2009-15 (WFJ)'!K551</f>
        <v>7668.1635735533764</v>
      </c>
      <c r="M550" s="39">
        <f>'[2]BRES 2009-15 (WFJ)'!L551</f>
        <v>5971.1160544315808</v>
      </c>
      <c r="N550" s="39">
        <f>'[2]BRES 2009-15 (WFJ)'!M551</f>
        <v>6073.5430611320253</v>
      </c>
      <c r="O550" s="39">
        <f>'[2]BRES 2009-15 (WFJ)'!N551</f>
        <v>8277.0330571859013</v>
      </c>
      <c r="P550" s="39">
        <f>'[2]BRES 2009-15 (WFJ)'!O551</f>
        <v>9213.1270651847408</v>
      </c>
      <c r="Q550" s="39">
        <f>'[2]BRES 2009-15 (WFJ)'!P551</f>
        <v>8469.2967698519515</v>
      </c>
      <c r="R550" s="39">
        <f>'[2]BRES 2009-15 (WFJ)'!Q551</f>
        <v>5990.9340855212731</v>
      </c>
      <c r="S550" s="39">
        <f>'[2]BRES 2009-15 (WFJ)'!R551</f>
        <v>6085.9191043025867</v>
      </c>
      <c r="T550" s="39">
        <f>'[2]BRES 2009-15 (WFJ)'!S551</f>
        <v>3412.8518637229208</v>
      </c>
      <c r="U550" s="39">
        <f>'[2]BRES 2009-15 (WFJ)'!T551</f>
        <v>3032.7040366488814</v>
      </c>
      <c r="V550" s="39">
        <f>'[2]BRES 2009-15 (WFJ)'!U551</f>
        <v>2819.7319170225974</v>
      </c>
    </row>
    <row r="551" spans="1:22" x14ac:dyDescent="0.35">
      <c r="A551" s="40">
        <v>8421</v>
      </c>
      <c r="B551" s="40">
        <f>VLOOKUP($A551,'SIC lookup'!$A:$D,2,FALSE)</f>
        <v>842</v>
      </c>
      <c r="C551" s="40">
        <f>VLOOKUP($A551,'SIC lookup'!$A:$D,3,FALSE)</f>
        <v>84</v>
      </c>
      <c r="D551" s="40" t="str">
        <f>VLOOKUP($A551,'SIC lookup'!$A:$D,4,FALSE)</f>
        <v>O</v>
      </c>
      <c r="E551" s="39">
        <f>'[2]BRES 2009-15 (WFJ)'!D552</f>
        <v>271.95766918264087</v>
      </c>
      <c r="F551" s="39">
        <f>'[2]BRES 2009-15 (WFJ)'!E552</f>
        <v>274.76042213374194</v>
      </c>
      <c r="G551" s="39">
        <f>'[2]BRES 2009-15 (WFJ)'!F552</f>
        <v>337.04997354182711</v>
      </c>
      <c r="H551" s="39">
        <f>'[2]BRES 2009-15 (WFJ)'!G552</f>
        <v>995.23645104503009</v>
      </c>
      <c r="I551" s="39">
        <f>'[2]BRES 2009-15 (WFJ)'!H552</f>
        <v>1299.4017390991401</v>
      </c>
      <c r="J551" s="39">
        <f>'[2]BRES 2009-15 (WFJ)'!I552</f>
        <v>1312.3000874615784</v>
      </c>
      <c r="K551" s="39">
        <f>'[2]BRES 2009-15 (WFJ)'!J552</f>
        <v>1434.0180149983444</v>
      </c>
      <c r="L551" s="39">
        <f>'[2]BRES 2009-15 (WFJ)'!K552</f>
        <v>1170.8372533424388</v>
      </c>
      <c r="M551" s="39">
        <f>'[2]BRES 2009-15 (WFJ)'!L552</f>
        <v>806.60228435260296</v>
      </c>
      <c r="N551" s="39">
        <f>'[2]BRES 2009-15 (WFJ)'!M552</f>
        <v>762.6891769549793</v>
      </c>
      <c r="O551" s="39">
        <f>'[2]BRES 2009-15 (WFJ)'!N552</f>
        <v>731.74352397386872</v>
      </c>
      <c r="P551" s="39">
        <f>'[2]BRES 2009-15 (WFJ)'!O552</f>
        <v>823.22018624211466</v>
      </c>
      <c r="Q551" s="39">
        <f>'[2]BRES 2009-15 (WFJ)'!P552</f>
        <v>758.5296096904442</v>
      </c>
      <c r="R551" s="39">
        <f>'[2]BRES 2009-15 (WFJ)'!Q552</f>
        <v>643.34794930752366</v>
      </c>
      <c r="S551" s="39">
        <f>'[2]BRES 2009-15 (WFJ)'!R552</f>
        <v>734.50747810548455</v>
      </c>
      <c r="T551" s="39">
        <f>'[2]BRES 2009-15 (WFJ)'!S552</f>
        <v>812.53535134523645</v>
      </c>
      <c r="U551" s="39">
        <f>'[2]BRES 2009-15 (WFJ)'!T552</f>
        <v>826.29048237999586</v>
      </c>
      <c r="V551" s="39">
        <f>'[2]BRES 2009-15 (WFJ)'!U552</f>
        <v>892.26997303882968</v>
      </c>
    </row>
    <row r="552" spans="1:22" x14ac:dyDescent="0.35">
      <c r="A552" s="40">
        <v>8422</v>
      </c>
      <c r="B552" s="40">
        <f>VLOOKUP($A552,'SIC lookup'!$A:$D,2,FALSE)</f>
        <v>842</v>
      </c>
      <c r="C552" s="40">
        <f>VLOOKUP($A552,'SIC lookup'!$A:$D,3,FALSE)</f>
        <v>84</v>
      </c>
      <c r="D552" s="40" t="str">
        <f>VLOOKUP($A552,'SIC lookup'!$A:$D,4,FALSE)</f>
        <v>O</v>
      </c>
      <c r="E552" s="39">
        <f>'[2]BRES 2009-15 (WFJ)'!D553</f>
        <v>11900.243964872267</v>
      </c>
      <c r="F552" s="39">
        <f>'[2]BRES 2009-15 (WFJ)'!E553</f>
        <v>8460.9523222953849</v>
      </c>
      <c r="G552" s="39">
        <f>'[2]BRES 2009-15 (WFJ)'!F553</f>
        <v>11321.40074039731</v>
      </c>
      <c r="H552" s="39">
        <f>'[2]BRES 2009-15 (WFJ)'!G553</f>
        <v>7008.1014557895351</v>
      </c>
      <c r="I552" s="39">
        <f>'[2]BRES 2009-15 (WFJ)'!H553</f>
        <v>8332.8710931616206</v>
      </c>
      <c r="J552" s="39">
        <f>'[2]BRES 2009-15 (WFJ)'!I553</f>
        <v>8211.5021825879849</v>
      </c>
      <c r="K552" s="39">
        <f>'[2]BRES 2009-15 (WFJ)'!J553</f>
        <v>6302.4918911777131</v>
      </c>
      <c r="L552" s="39">
        <f>'[2]BRES 2009-15 (WFJ)'!K553</f>
        <v>9209.0458358673113</v>
      </c>
      <c r="M552" s="39">
        <f>'[2]BRES 2009-15 (WFJ)'!L553</f>
        <v>6531.0048939922935</v>
      </c>
      <c r="N552" s="39">
        <f>'[2]BRES 2009-15 (WFJ)'!M553</f>
        <v>8113.490361264393</v>
      </c>
      <c r="O552" s="39">
        <f>'[2]BRES 2009-15 (WFJ)'!N553</f>
        <v>7753.068558537946</v>
      </c>
      <c r="P552" s="39">
        <f>'[2]BRES 2009-15 (WFJ)'!O553</f>
        <v>7792.7305497146299</v>
      </c>
      <c r="Q552" s="39">
        <f>'[2]BRES 2009-15 (WFJ)'!P553</f>
        <v>7541.5713324360695</v>
      </c>
      <c r="R552" s="39">
        <f>'[2]BRES 2009-15 (WFJ)'!Q553</f>
        <v>6915.9904550558795</v>
      </c>
      <c r="S552" s="39">
        <f>'[2]BRES 2009-15 (WFJ)'!R553</f>
        <v>6009.9700317365769</v>
      </c>
      <c r="T552" s="39">
        <f>'[2]BRES 2009-15 (WFJ)'!S553</f>
        <v>5782.3229133279283</v>
      </c>
      <c r="U552" s="39">
        <f>'[2]BRES 2009-15 (WFJ)'!T553</f>
        <v>5458.0746611887253</v>
      </c>
      <c r="V552" s="39">
        <f>'[2]BRES 2009-15 (WFJ)'!U553</f>
        <v>5303.0016306412308</v>
      </c>
    </row>
    <row r="553" spans="1:22" x14ac:dyDescent="0.35">
      <c r="A553" s="40">
        <v>8423</v>
      </c>
      <c r="B553" s="40">
        <f>VLOOKUP($A553,'SIC lookup'!$A:$D,2,FALSE)</f>
        <v>842</v>
      </c>
      <c r="C553" s="40">
        <f>VLOOKUP($A553,'SIC lookup'!$A:$D,3,FALSE)</f>
        <v>84</v>
      </c>
      <c r="D553" s="40" t="str">
        <f>VLOOKUP($A553,'SIC lookup'!$A:$D,4,FALSE)</f>
        <v>O</v>
      </c>
      <c r="E553" s="39">
        <f>'[2]BRES 2009-15 (WFJ)'!D554</f>
        <v>15323.766189648866</v>
      </c>
      <c r="F553" s="39">
        <f>'[2]BRES 2009-15 (WFJ)'!E554</f>
        <v>9340.4199872361878</v>
      </c>
      <c r="G553" s="39">
        <f>'[2]BRES 2009-15 (WFJ)'!F554</f>
        <v>15597.362771693761</v>
      </c>
      <c r="H553" s="39">
        <f>'[2]BRES 2009-15 (WFJ)'!G554</f>
        <v>15952.397948101512</v>
      </c>
      <c r="I553" s="39">
        <f>'[2]BRES 2009-15 (WFJ)'!H554</f>
        <v>17439.30938012779</v>
      </c>
      <c r="J553" s="39">
        <f>'[2]BRES 2009-15 (WFJ)'!I554</f>
        <v>17407.940199691908</v>
      </c>
      <c r="K553" s="39">
        <f>'[2]BRES 2009-15 (WFJ)'!J554</f>
        <v>18178.217500613813</v>
      </c>
      <c r="L553" s="39">
        <f>'[2]BRES 2009-15 (WFJ)'!K554</f>
        <v>23108.353269270661</v>
      </c>
      <c r="M553" s="39">
        <f>'[2]BRES 2009-15 (WFJ)'!L554</f>
        <v>17355.56734603264</v>
      </c>
      <c r="N553" s="39">
        <f>'[2]BRES 2009-15 (WFJ)'!M554</f>
        <v>16439.832496210427</v>
      </c>
      <c r="O553" s="39">
        <f>'[2]BRES 2009-15 (WFJ)'!N554</f>
        <v>17490.577373449469</v>
      </c>
      <c r="P553" s="39">
        <f>'[2]BRES 2009-15 (WFJ)'!O554</f>
        <v>16623.160108140582</v>
      </c>
      <c r="Q553" s="39">
        <f>'[2]BRES 2009-15 (WFJ)'!P554</f>
        <v>17057.410834454909</v>
      </c>
      <c r="R553" s="39">
        <f>'[2]BRES 2009-15 (WFJ)'!Q554</f>
        <v>15656.749639056734</v>
      </c>
      <c r="S553" s="39">
        <f>'[2]BRES 2009-15 (WFJ)'!R554</f>
        <v>15416.662400997702</v>
      </c>
      <c r="T553" s="39">
        <f>'[2]BRES 2009-15 (WFJ)'!S554</f>
        <v>15509.357501084109</v>
      </c>
      <c r="U553" s="39">
        <f>'[2]BRES 2009-15 (WFJ)'!T554</f>
        <v>15082.278193370117</v>
      </c>
      <c r="V553" s="39">
        <f>'[2]BRES 2009-15 (WFJ)'!U554</f>
        <v>14950.23648930355</v>
      </c>
    </row>
    <row r="554" spans="1:22" x14ac:dyDescent="0.35">
      <c r="A554" s="40">
        <v>8424</v>
      </c>
      <c r="B554" s="40">
        <f>VLOOKUP($A554,'SIC lookup'!$A:$D,2,FALSE)</f>
        <v>842</v>
      </c>
      <c r="C554" s="40">
        <f>VLOOKUP($A554,'SIC lookup'!$A:$D,3,FALSE)</f>
        <v>84</v>
      </c>
      <c r="D554" s="40" t="str">
        <f>VLOOKUP($A554,'SIC lookup'!$A:$D,4,FALSE)</f>
        <v>O</v>
      </c>
      <c r="E554" s="39">
        <f>'[2]BRES 2009-15 (WFJ)'!D555</f>
        <v>48135.193818772786</v>
      </c>
      <c r="F554" s="39">
        <f>'[2]BRES 2009-15 (WFJ)'!E555</f>
        <v>45220.741745556006</v>
      </c>
      <c r="G554" s="39">
        <f>'[2]BRES 2009-15 (WFJ)'!F555</f>
        <v>48486.830452106864</v>
      </c>
      <c r="H554" s="39">
        <f>'[2]BRES 2009-15 (WFJ)'!G555</f>
        <v>45008.129953088879</v>
      </c>
      <c r="I554" s="39">
        <f>'[2]BRES 2009-15 (WFJ)'!H555</f>
        <v>50852.49737269937</v>
      </c>
      <c r="J554" s="39">
        <f>'[2]BRES 2009-15 (WFJ)'!I555</f>
        <v>49811.025786781553</v>
      </c>
      <c r="K554" s="39">
        <f>'[2]BRES 2009-15 (WFJ)'!J555</f>
        <v>54109.187403700111</v>
      </c>
      <c r="L554" s="39">
        <f>'[2]BRES 2009-15 (WFJ)'!K555</f>
        <v>55706.091559355198</v>
      </c>
      <c r="M554" s="39">
        <f>'[2]BRES 2009-15 (WFJ)'!L555</f>
        <v>56134.472127892208</v>
      </c>
      <c r="N554" s="39">
        <f>'[2]BRES 2009-15 (WFJ)'!M555</f>
        <v>56229.375738975803</v>
      </c>
      <c r="O554" s="39">
        <f>'[2]BRES 2009-15 (WFJ)'!N555</f>
        <v>58458.177081912385</v>
      </c>
      <c r="P554" s="39">
        <f>'[2]BRES 2009-15 (WFJ)'!O555</f>
        <v>58328.777410633826</v>
      </c>
      <c r="Q554" s="39">
        <f>'[2]BRES 2009-15 (WFJ)'!P555</f>
        <v>55364.106662180347</v>
      </c>
      <c r="R554" s="39">
        <f>'[2]BRES 2009-15 (WFJ)'!Q555</f>
        <v>56384.573908703635</v>
      </c>
      <c r="S554" s="39">
        <f>'[2]BRES 2009-15 (WFJ)'!R555</f>
        <v>55476.800189861046</v>
      </c>
      <c r="T554" s="39">
        <f>'[2]BRES 2009-15 (WFJ)'!S555</f>
        <v>54341.225324761028</v>
      </c>
      <c r="U554" s="39">
        <f>'[2]BRES 2009-15 (WFJ)'!T555</f>
        <v>53061.917703627616</v>
      </c>
      <c r="V554" s="39">
        <f>'[2]BRES 2009-15 (WFJ)'!U555</f>
        <v>52190.349568713922</v>
      </c>
    </row>
    <row r="555" spans="1:22" x14ac:dyDescent="0.35">
      <c r="A555" s="40">
        <v>8425</v>
      </c>
      <c r="B555" s="40">
        <f>VLOOKUP($A555,'SIC lookup'!$A:$D,2,FALSE)</f>
        <v>842</v>
      </c>
      <c r="C555" s="40">
        <f>VLOOKUP($A555,'SIC lookup'!$A:$D,3,FALSE)</f>
        <v>84</v>
      </c>
      <c r="D555" s="40" t="str">
        <f>VLOOKUP($A555,'SIC lookup'!$A:$D,4,FALSE)</f>
        <v>O</v>
      </c>
      <c r="E555" s="39">
        <f>'[2]BRES 2009-15 (WFJ)'!D556</f>
        <v>6364.2064773689563</v>
      </c>
      <c r="F555" s="39">
        <f>'[2]BRES 2009-15 (WFJ)'!E556</f>
        <v>5948.2708408740955</v>
      </c>
      <c r="G555" s="39">
        <f>'[2]BRES 2009-15 (WFJ)'!F556</f>
        <v>6813.1508413195024</v>
      </c>
      <c r="H555" s="39">
        <f>'[2]BRES 2009-15 (WFJ)'!G556</f>
        <v>6796.0431942789173</v>
      </c>
      <c r="I555" s="39">
        <f>'[2]BRES 2009-15 (WFJ)'!H556</f>
        <v>7246.1020057628812</v>
      </c>
      <c r="J555" s="39">
        <f>'[2]BRES 2009-15 (WFJ)'!I556</f>
        <v>6564.5499340254628</v>
      </c>
      <c r="K555" s="39">
        <f>'[2]BRES 2009-15 (WFJ)'!J556</f>
        <v>6433.8393003421488</v>
      </c>
      <c r="L555" s="39">
        <f>'[2]BRES 2009-15 (WFJ)'!K556</f>
        <v>7087.5638637095244</v>
      </c>
      <c r="M555" s="39">
        <f>'[2]BRES 2009-15 (WFJ)'!L556</f>
        <v>7021.4067703480687</v>
      </c>
      <c r="N555" s="39">
        <f>'[2]BRES 2009-15 (WFJ)'!M556</f>
        <v>7324.6186311765605</v>
      </c>
      <c r="O555" s="39">
        <f>'[2]BRES 2009-15 (WFJ)'!N556</f>
        <v>6704.1357978346632</v>
      </c>
      <c r="P555" s="39">
        <f>'[2]BRES 2009-15 (WFJ)'!O556</f>
        <v>6744.517873235206</v>
      </c>
      <c r="Q555" s="39">
        <f>'[2]BRES 2009-15 (WFJ)'!P556</f>
        <v>5981.7378869448175</v>
      </c>
      <c r="R555" s="39">
        <f>'[2]BRES 2009-15 (WFJ)'!Q556</f>
        <v>6416.908409532467</v>
      </c>
      <c r="S555" s="39">
        <f>'[2]BRES 2009-15 (WFJ)'!R556</f>
        <v>6367.7301367185682</v>
      </c>
      <c r="T555" s="39">
        <f>'[2]BRES 2009-15 (WFJ)'!S556</f>
        <v>6574.5194573804183</v>
      </c>
      <c r="U555" s="39">
        <f>'[2]BRES 2009-15 (WFJ)'!T556</f>
        <v>6007.9442268013127</v>
      </c>
      <c r="V555" s="39">
        <f>'[2]BRES 2009-15 (WFJ)'!U556</f>
        <v>5752.6104157208638</v>
      </c>
    </row>
    <row r="556" spans="1:22" x14ac:dyDescent="0.35">
      <c r="A556" s="40">
        <v>8430</v>
      </c>
      <c r="B556" s="40">
        <f>VLOOKUP($A556,'SIC lookup'!$A:$D,2,FALSE)</f>
        <v>843</v>
      </c>
      <c r="C556" s="40">
        <f>VLOOKUP($A556,'SIC lookup'!$A:$D,3,FALSE)</f>
        <v>84</v>
      </c>
      <c r="D556" s="40" t="str">
        <f>VLOOKUP($A556,'SIC lookup'!$A:$D,4,FALSE)</f>
        <v>O</v>
      </c>
      <c r="E556" s="39">
        <f>'[2]BRES 2009-15 (WFJ)'!D557</f>
        <v>10001.88843924625</v>
      </c>
      <c r="F556" s="39">
        <f>'[2]BRES 2009-15 (WFJ)'!E557</f>
        <v>12198.583280547695</v>
      </c>
      <c r="G556" s="39">
        <f>'[2]BRES 2009-15 (WFJ)'!F557</f>
        <v>11803.964211012246</v>
      </c>
      <c r="H556" s="39">
        <f>'[2]BRES 2009-15 (WFJ)'!G557</f>
        <v>10704.320940128766</v>
      </c>
      <c r="I556" s="39">
        <f>'[2]BRES 2009-15 (WFJ)'!H557</f>
        <v>12372.955021309617</v>
      </c>
      <c r="J556" s="39">
        <f>'[2]BRES 2009-15 (WFJ)'!I557</f>
        <v>11520.998598984921</v>
      </c>
      <c r="K556" s="39">
        <f>'[2]BRES 2009-15 (WFJ)'!J557</f>
        <v>10109.016826068837</v>
      </c>
      <c r="L556" s="39">
        <f>'[2]BRES 2009-15 (WFJ)'!K557</f>
        <v>9314.4101984378758</v>
      </c>
      <c r="M556" s="39">
        <f>'[2]BRES 2009-15 (WFJ)'!L557</f>
        <v>8156.5494555151636</v>
      </c>
      <c r="N556" s="39">
        <f>'[2]BRES 2009-15 (WFJ)'!M557</f>
        <v>8482.6650586528231</v>
      </c>
      <c r="O556" s="39">
        <f>'[2]BRES 2009-15 (WFJ)'!N557</f>
        <v>6602.7556936901365</v>
      </c>
      <c r="P556" s="39">
        <f>'[2]BRES 2009-15 (WFJ)'!O557</f>
        <v>6368.1285671372789</v>
      </c>
      <c r="Q556" s="39">
        <f>'[2]BRES 2009-15 (WFJ)'!P557</f>
        <v>5618.632234185734</v>
      </c>
      <c r="R556" s="39">
        <f>'[2]BRES 2009-15 (WFJ)'!Q557</f>
        <v>5978.2620804591552</v>
      </c>
      <c r="S556" s="39">
        <f>'[2]BRES 2009-15 (WFJ)'!R557</f>
        <v>5020.6334285740877</v>
      </c>
      <c r="T556" s="39">
        <f>'[2]BRES 2009-15 (WFJ)'!S557</f>
        <v>7264.0050246045357</v>
      </c>
      <c r="U556" s="39">
        <f>'[2]BRES 2009-15 (WFJ)'!T557</f>
        <v>6195.1971059018151</v>
      </c>
      <c r="V556" s="39">
        <f>'[2]BRES 2009-15 (WFJ)'!U557</f>
        <v>5820.1013591765259</v>
      </c>
    </row>
    <row r="557" spans="1:22" x14ac:dyDescent="0.35">
      <c r="A557" s="40">
        <v>8510</v>
      </c>
      <c r="B557" s="40">
        <f>VLOOKUP($A557,'SIC lookup'!$A:$D,2,FALSE)</f>
        <v>851</v>
      </c>
      <c r="C557" s="40">
        <f>VLOOKUP($A557,'SIC lookup'!$A:$D,3,FALSE)</f>
        <v>85</v>
      </c>
      <c r="D557" s="40" t="str">
        <f>VLOOKUP($A557,'SIC lookup'!$A:$D,4,FALSE)</f>
        <v>P</v>
      </c>
      <c r="E557" s="39">
        <f>'[2]BRES 2009-15 (WFJ)'!D558</f>
        <v>4208.1799525981151</v>
      </c>
      <c r="F557" s="39">
        <f>'[2]BRES 2009-15 (WFJ)'!E558</f>
        <v>4326.0104861701138</v>
      </c>
      <c r="G557" s="39">
        <f>'[2]BRES 2009-15 (WFJ)'!F558</f>
        <v>4588.8965318427472</v>
      </c>
      <c r="H557" s="39">
        <f>'[2]BRES 2009-15 (WFJ)'!G558</f>
        <v>4374.5527743682505</v>
      </c>
      <c r="I557" s="39">
        <f>'[2]BRES 2009-15 (WFJ)'!H558</f>
        <v>4831.4957173492694</v>
      </c>
      <c r="J557" s="39">
        <f>'[2]BRES 2009-15 (WFJ)'!I558</f>
        <v>5055.2910765558699</v>
      </c>
      <c r="K557" s="39">
        <f>'[2]BRES 2009-15 (WFJ)'!J558</f>
        <v>5349.035247043108</v>
      </c>
      <c r="L557" s="39">
        <f>'[2]BRES 2009-15 (WFJ)'!K558</f>
        <v>5308.4006410489037</v>
      </c>
      <c r="M557" s="39">
        <f>'[2]BRES 2009-15 (WFJ)'!L558</f>
        <v>4919.3275293630722</v>
      </c>
      <c r="N557" s="39">
        <f>'[2]BRES 2009-15 (WFJ)'!M558</f>
        <v>5694.7190932383346</v>
      </c>
      <c r="O557" s="39">
        <f>'[2]BRES 2009-15 (WFJ)'!N558</f>
        <v>5991.3972455577496</v>
      </c>
      <c r="P557" s="39">
        <f>'[2]BRES 2009-15 (WFJ)'!O558</f>
        <v>4185.3687184061846</v>
      </c>
      <c r="Q557" s="39">
        <f>'[2]BRES 2009-15 (WFJ)'!P558</f>
        <v>7195.3765041080978</v>
      </c>
      <c r="R557" s="39">
        <f>'[2]BRES 2009-15 (WFJ)'!Q558</f>
        <v>7152.9383876781067</v>
      </c>
      <c r="S557" s="39">
        <f>'[2]BRES 2009-15 (WFJ)'!R558</f>
        <v>8760.0622809906636</v>
      </c>
      <c r="T557" s="39">
        <f>'[2]BRES 2009-15 (WFJ)'!S558</f>
        <v>8204.4491764599625</v>
      </c>
      <c r="U557" s="39">
        <f>'[2]BRES 2009-15 (WFJ)'!T558</f>
        <v>10079.531530263213</v>
      </c>
      <c r="V557" s="39">
        <f>'[2]BRES 2009-15 (WFJ)'!U558</f>
        <v>10699.291412336697</v>
      </c>
    </row>
    <row r="558" spans="1:22" x14ac:dyDescent="0.35">
      <c r="A558" s="40">
        <v>8520</v>
      </c>
      <c r="B558" s="40">
        <f>VLOOKUP($A558,'SIC lookup'!$A:$D,2,FALSE)</f>
        <v>852</v>
      </c>
      <c r="C558" s="40">
        <f>VLOOKUP($A558,'SIC lookup'!$A:$D,3,FALSE)</f>
        <v>85</v>
      </c>
      <c r="D558" s="40" t="str">
        <f>VLOOKUP($A558,'SIC lookup'!$A:$D,4,FALSE)</f>
        <v>P</v>
      </c>
      <c r="E558" s="39">
        <f>'[2]BRES 2009-15 (WFJ)'!D559</f>
        <v>82278.779247935832</v>
      </c>
      <c r="F558" s="39">
        <f>'[2]BRES 2009-15 (WFJ)'!E559</f>
        <v>84582.614295306208</v>
      </c>
      <c r="G558" s="39">
        <f>'[2]BRES 2009-15 (WFJ)'!F559</f>
        <v>89722.590047984559</v>
      </c>
      <c r="H558" s="39">
        <f>'[2]BRES 2009-15 (WFJ)'!G559</f>
        <v>85531.718245192751</v>
      </c>
      <c r="I558" s="39">
        <f>'[2]BRES 2009-15 (WFJ)'!H559</f>
        <v>94465.914966325188</v>
      </c>
      <c r="J558" s="39">
        <f>'[2]BRES 2009-15 (WFJ)'!I559</f>
        <v>98841.585485240095</v>
      </c>
      <c r="K558" s="39">
        <f>'[2]BRES 2009-15 (WFJ)'!J559</f>
        <v>104584.90255607157</v>
      </c>
      <c r="L558" s="39">
        <f>'[2]BRES 2009-15 (WFJ)'!K559</f>
        <v>103790.41044449731</v>
      </c>
      <c r="M558" s="39">
        <f>'[2]BRES 2009-15 (WFJ)'!L559</f>
        <v>96183.211838852731</v>
      </c>
      <c r="N558" s="39">
        <f>'[2]BRES 2009-15 (WFJ)'!M559</f>
        <v>110478.48938095922</v>
      </c>
      <c r="O558" s="39">
        <f>'[2]BRES 2009-15 (WFJ)'!N559</f>
        <v>118068.43091232816</v>
      </c>
      <c r="P558" s="39">
        <f>'[2]BRES 2009-15 (WFJ)'!O559</f>
        <v>124533.25973832887</v>
      </c>
      <c r="Q558" s="39">
        <f>'[2]BRES 2009-15 (WFJ)'!P559</f>
        <v>122822.33846463366</v>
      </c>
      <c r="R558" s="39">
        <f>'[2]BRES 2009-15 (WFJ)'!Q559</f>
        <v>123264.84473397859</v>
      </c>
      <c r="S558" s="39">
        <f>'[2]BRES 2009-15 (WFJ)'!R559</f>
        <v>125332.51623841173</v>
      </c>
      <c r="T558" s="39">
        <f>'[2]BRES 2009-15 (WFJ)'!S559</f>
        <v>125418.25208001716</v>
      </c>
      <c r="U558" s="39">
        <f>'[2]BRES 2009-15 (WFJ)'!T559</f>
        <v>132970.53586326283</v>
      </c>
      <c r="V558" s="39">
        <f>'[2]BRES 2009-15 (WFJ)'!U559</f>
        <v>136422.30116981006</v>
      </c>
    </row>
    <row r="559" spans="1:22" x14ac:dyDescent="0.35">
      <c r="A559" s="40">
        <v>8531</v>
      </c>
      <c r="B559" s="40">
        <f>VLOOKUP($A559,'SIC lookup'!$A:$D,2,FALSE)</f>
        <v>853</v>
      </c>
      <c r="C559" s="40">
        <f>VLOOKUP($A559,'SIC lookup'!$A:$D,3,FALSE)</f>
        <v>85</v>
      </c>
      <c r="D559" s="40" t="str">
        <f>VLOOKUP($A559,'SIC lookup'!$A:$D,4,FALSE)</f>
        <v>P</v>
      </c>
      <c r="E559" s="39">
        <f>'[2]BRES 2009-15 (WFJ)'!D560</f>
        <v>47395.67125679001</v>
      </c>
      <c r="F559" s="39">
        <f>'[2]BRES 2009-15 (WFJ)'!E560</f>
        <v>53408.247810791654</v>
      </c>
      <c r="G559" s="39">
        <f>'[2]BRES 2009-15 (WFJ)'!F560</f>
        <v>53192.755103054667</v>
      </c>
      <c r="H559" s="39">
        <f>'[2]BRES 2009-15 (WFJ)'!G560</f>
        <v>47631.866934187485</v>
      </c>
      <c r="I559" s="39">
        <f>'[2]BRES 2009-15 (WFJ)'!H560</f>
        <v>50842.019977941622</v>
      </c>
      <c r="J559" s="39">
        <f>'[2]BRES 2009-15 (WFJ)'!I560</f>
        <v>53552.739404936343</v>
      </c>
      <c r="K559" s="39">
        <f>'[2]BRES 2009-15 (WFJ)'!J560</f>
        <v>53863.189567234316</v>
      </c>
      <c r="L559" s="39">
        <f>'[2]BRES 2009-15 (WFJ)'!K560</f>
        <v>54832.954773924917</v>
      </c>
      <c r="M559" s="39">
        <f>'[2]BRES 2009-15 (WFJ)'!L560</f>
        <v>53176.917630223928</v>
      </c>
      <c r="N559" s="39">
        <f>'[2]BRES 2009-15 (WFJ)'!M560</f>
        <v>54772.794273936473</v>
      </c>
      <c r="O559" s="39">
        <f>'[2]BRES 2009-15 (WFJ)'!N560</f>
        <v>53408.369760090529</v>
      </c>
      <c r="P559" s="39">
        <f>'[2]BRES 2009-15 (WFJ)'!O560</f>
        <v>65811.642878382394</v>
      </c>
      <c r="Q559" s="39">
        <f>'[2]BRES 2009-15 (WFJ)'!P560</f>
        <v>63832.846140873575</v>
      </c>
      <c r="R559" s="39">
        <f>'[2]BRES 2009-15 (WFJ)'!Q560</f>
        <v>64146.391025329795</v>
      </c>
      <c r="S559" s="39">
        <f>'[2]BRES 2009-15 (WFJ)'!R560</f>
        <v>68969.991334114427</v>
      </c>
      <c r="T559" s="39">
        <f>'[2]BRES 2009-15 (WFJ)'!S560</f>
        <v>69988.193009787661</v>
      </c>
      <c r="U559" s="39">
        <f>'[2]BRES 2009-15 (WFJ)'!T560</f>
        <v>73566.780205856587</v>
      </c>
      <c r="V559" s="39">
        <f>'[2]BRES 2009-15 (WFJ)'!U560</f>
        <v>73251.522098568326</v>
      </c>
    </row>
    <row r="560" spans="1:22" x14ac:dyDescent="0.35">
      <c r="A560" s="40">
        <v>8532</v>
      </c>
      <c r="B560" s="40">
        <f>VLOOKUP($A560,'SIC lookup'!$A:$D,2,FALSE)</f>
        <v>853</v>
      </c>
      <c r="C560" s="40">
        <f>VLOOKUP($A560,'SIC lookup'!$A:$D,3,FALSE)</f>
        <v>85</v>
      </c>
      <c r="D560" s="40" t="str">
        <f>VLOOKUP($A560,'SIC lookup'!$A:$D,4,FALSE)</f>
        <v>P</v>
      </c>
      <c r="E560" s="39">
        <f>'[2]BRES 2009-15 (WFJ)'!D561</f>
        <v>12294.245845714309</v>
      </c>
      <c r="F560" s="39">
        <f>'[2]BRES 2009-15 (WFJ)'!E561</f>
        <v>12012.047900883765</v>
      </c>
      <c r="G560" s="39">
        <f>'[2]BRES 2009-15 (WFJ)'!F561</f>
        <v>12566.767672095935</v>
      </c>
      <c r="H560" s="39">
        <f>'[2]BRES 2009-15 (WFJ)'!G561</f>
        <v>13878.632703219524</v>
      </c>
      <c r="I560" s="39">
        <f>'[2]BRES 2009-15 (WFJ)'!H561</f>
        <v>15187.095664701821</v>
      </c>
      <c r="J560" s="39">
        <f>'[2]BRES 2009-15 (WFJ)'!I561</f>
        <v>16961.252388541812</v>
      </c>
      <c r="K560" s="39">
        <f>'[2]BRES 2009-15 (WFJ)'!J561</f>
        <v>15892.493214102104</v>
      </c>
      <c r="L560" s="39">
        <f>'[2]BRES 2009-15 (WFJ)'!K561</f>
        <v>15014.964979077535</v>
      </c>
      <c r="M560" s="39">
        <f>'[2]BRES 2009-15 (WFJ)'!L561</f>
        <v>15863.267943040202</v>
      </c>
      <c r="N560" s="39">
        <f>'[2]BRES 2009-15 (WFJ)'!M561</f>
        <v>15710.184346681006</v>
      </c>
      <c r="O560" s="39">
        <f>'[2]BRES 2009-15 (WFJ)'!N561</f>
        <v>22637.134170488676</v>
      </c>
      <c r="P560" s="39">
        <f>'[2]BRES 2009-15 (WFJ)'!O561</f>
        <v>29566.654029140649</v>
      </c>
      <c r="Q560" s="39">
        <f>'[2]BRES 2009-15 (WFJ)'!P561</f>
        <v>23588.92692408969</v>
      </c>
      <c r="R560" s="39">
        <f>'[2]BRES 2009-15 (WFJ)'!Q561</f>
        <v>22853.924561819382</v>
      </c>
      <c r="S560" s="39">
        <f>'[2]BRES 2009-15 (WFJ)'!R561</f>
        <v>23598.498183133652</v>
      </c>
      <c r="T560" s="39">
        <f>'[2]BRES 2009-15 (WFJ)'!S561</f>
        <v>21115.757047222316</v>
      </c>
      <c r="U560" s="39">
        <f>'[2]BRES 2009-15 (WFJ)'!T561</f>
        <v>21719.663136653733</v>
      </c>
      <c r="V560" s="39">
        <f>'[2]BRES 2009-15 (WFJ)'!U561</f>
        <v>20709.638189472484</v>
      </c>
    </row>
    <row r="561" spans="1:22" x14ac:dyDescent="0.35">
      <c r="A561" s="40">
        <v>8541</v>
      </c>
      <c r="B561" s="40">
        <f>VLOOKUP($A561,'SIC lookup'!$A:$D,2,FALSE)</f>
        <v>854</v>
      </c>
      <c r="C561" s="40">
        <f>VLOOKUP($A561,'SIC lookup'!$A:$D,3,FALSE)</f>
        <v>85</v>
      </c>
      <c r="D561" s="40" t="str">
        <f>VLOOKUP($A561,'SIC lookup'!$A:$D,4,FALSE)</f>
        <v>P</v>
      </c>
      <c r="E561" s="39">
        <f>'[2]BRES 2009-15 (WFJ)'!D562</f>
        <v>10761.088249292172</v>
      </c>
      <c r="F561" s="39">
        <f>'[2]BRES 2009-15 (WFJ)'!E562</f>
        <v>11768.283129507829</v>
      </c>
      <c r="G561" s="39">
        <f>'[2]BRES 2009-15 (WFJ)'!F562</f>
        <v>12109.616706637458</v>
      </c>
      <c r="H561" s="39">
        <f>'[2]BRES 2009-15 (WFJ)'!G562</f>
        <v>11980.379389514201</v>
      </c>
      <c r="I561" s="39">
        <f>'[2]BRES 2009-15 (WFJ)'!H562</f>
        <v>12359.260973612303</v>
      </c>
      <c r="J561" s="39">
        <f>'[2]BRES 2009-15 (WFJ)'!I562</f>
        <v>11978.35217893504</v>
      </c>
      <c r="K561" s="39">
        <f>'[2]BRES 2009-15 (WFJ)'!J562</f>
        <v>12875.671499661015</v>
      </c>
      <c r="L561" s="39">
        <f>'[2]BRES 2009-15 (WFJ)'!K562</f>
        <v>12919.610055529689</v>
      </c>
      <c r="M561" s="39">
        <f>'[2]BRES 2009-15 (WFJ)'!L562</f>
        <v>13564.500072179466</v>
      </c>
      <c r="N561" s="39">
        <f>'[2]BRES 2009-15 (WFJ)'!M562</f>
        <v>15017.454476606619</v>
      </c>
      <c r="O561" s="39">
        <f>'[2]BRES 2009-15 (WFJ)'!N562</f>
        <v>9008.2000226972741</v>
      </c>
      <c r="P561" s="39">
        <f>'[2]BRES 2009-15 (WFJ)'!O562</f>
        <v>6316.0845970859355</v>
      </c>
      <c r="Q561" s="39">
        <f>'[2]BRES 2009-15 (WFJ)'!P562</f>
        <v>7896.6895568225191</v>
      </c>
      <c r="R561" s="39">
        <f>'[2]BRES 2009-15 (WFJ)'!Q562</f>
        <v>7404.2428621612435</v>
      </c>
      <c r="S561" s="39">
        <f>'[2]BRES 2009-15 (WFJ)'!R562</f>
        <v>7426.9109492519256</v>
      </c>
      <c r="T561" s="39">
        <f>'[2]BRES 2009-15 (WFJ)'!S562</f>
        <v>6782.6255065984806</v>
      </c>
      <c r="U561" s="39">
        <f>'[2]BRES 2009-15 (WFJ)'!T562</f>
        <v>6832.3719653360031</v>
      </c>
      <c r="V561" s="39">
        <f>'[2]BRES 2009-15 (WFJ)'!U562</f>
        <v>6911.9731520701316</v>
      </c>
    </row>
    <row r="562" spans="1:22" x14ac:dyDescent="0.35">
      <c r="A562" s="40">
        <v>8542</v>
      </c>
      <c r="B562" s="40">
        <f>VLOOKUP($A562,'SIC lookup'!$A:$D,2,FALSE)</f>
        <v>854</v>
      </c>
      <c r="C562" s="40">
        <f>VLOOKUP($A562,'SIC lookup'!$A:$D,3,FALSE)</f>
        <v>85</v>
      </c>
      <c r="D562" s="40" t="str">
        <f>VLOOKUP($A562,'SIC lookup'!$A:$D,4,FALSE)</f>
        <v>P</v>
      </c>
      <c r="E562" s="39">
        <f>'[2]BRES 2009-15 (WFJ)'!D563</f>
        <v>50382.353575028683</v>
      </c>
      <c r="F562" s="39">
        <f>'[2]BRES 2009-15 (WFJ)'!E563</f>
        <v>55097.940641914945</v>
      </c>
      <c r="G562" s="39">
        <f>'[2]BRES 2009-15 (WFJ)'!F563</f>
        <v>56696.030776628337</v>
      </c>
      <c r="H562" s="39">
        <f>'[2]BRES 2009-15 (WFJ)'!G563</f>
        <v>56090.954407440462</v>
      </c>
      <c r="I562" s="39">
        <f>'[2]BRES 2009-15 (WFJ)'!H563</f>
        <v>57864.84060657589</v>
      </c>
      <c r="J562" s="39">
        <f>'[2]BRES 2009-15 (WFJ)'!I563</f>
        <v>56081.463207498178</v>
      </c>
      <c r="K562" s="39">
        <f>'[2]BRES 2009-15 (WFJ)'!J563</f>
        <v>60282.623744351382</v>
      </c>
      <c r="L562" s="39">
        <f>'[2]BRES 2009-15 (WFJ)'!K563</f>
        <v>60488.33972828056</v>
      </c>
      <c r="M562" s="39">
        <f>'[2]BRES 2009-15 (WFJ)'!L563</f>
        <v>63507.651166228476</v>
      </c>
      <c r="N562" s="39">
        <f>'[2]BRES 2009-15 (WFJ)'!M563</f>
        <v>56905.674266782466</v>
      </c>
      <c r="O562" s="39">
        <f>'[2]BRES 2009-15 (WFJ)'!N563</f>
        <v>53908.88356737898</v>
      </c>
      <c r="P562" s="39">
        <f>'[2]BRES 2009-15 (WFJ)'!O563</f>
        <v>56820.9916741005</v>
      </c>
      <c r="Q562" s="39">
        <f>'[2]BRES 2009-15 (WFJ)'!P563</f>
        <v>59041.01736436769</v>
      </c>
      <c r="R562" s="39">
        <f>'[2]BRES 2009-15 (WFJ)'!Q563</f>
        <v>60161.552060455644</v>
      </c>
      <c r="S562" s="39">
        <f>'[2]BRES 2009-15 (WFJ)'!R563</f>
        <v>59974.613814663433</v>
      </c>
      <c r="T562" s="39">
        <f>'[2]BRES 2009-15 (WFJ)'!S563</f>
        <v>66159.322399837431</v>
      </c>
      <c r="U562" s="39">
        <f>'[2]BRES 2009-15 (WFJ)'!T563</f>
        <v>65432.210194802487</v>
      </c>
      <c r="V562" s="39">
        <f>'[2]BRES 2009-15 (WFJ)'!U563</f>
        <v>67877.003050665895</v>
      </c>
    </row>
    <row r="563" spans="1:22" x14ac:dyDescent="0.35">
      <c r="A563" s="40">
        <v>8551</v>
      </c>
      <c r="B563" s="40">
        <f>VLOOKUP($A563,'SIC lookup'!$A:$D,2,FALSE)</f>
        <v>855</v>
      </c>
      <c r="C563" s="40">
        <f>VLOOKUP($A563,'SIC lookup'!$A:$D,3,FALSE)</f>
        <v>85</v>
      </c>
      <c r="D563" s="40" t="str">
        <f>VLOOKUP($A563,'SIC lookup'!$A:$D,4,FALSE)</f>
        <v>P</v>
      </c>
      <c r="E563" s="39">
        <f>'[2]BRES 2009-15 (WFJ)'!D564</f>
        <v>640.55411377286077</v>
      </c>
      <c r="F563" s="39">
        <f>'[2]BRES 2009-15 (WFJ)'!E564</f>
        <v>783.06822897183372</v>
      </c>
      <c r="G563" s="39">
        <f>'[2]BRES 2009-15 (WFJ)'!F564</f>
        <v>799.31640734279347</v>
      </c>
      <c r="H563" s="39">
        <f>'[2]BRES 2009-15 (WFJ)'!G564</f>
        <v>980.84728720463295</v>
      </c>
      <c r="I563" s="39">
        <f>'[2]BRES 2009-15 (WFJ)'!H564</f>
        <v>895.87882112885586</v>
      </c>
      <c r="J563" s="39">
        <f>'[2]BRES 2009-15 (WFJ)'!I564</f>
        <v>939.31717326596061</v>
      </c>
      <c r="K563" s="39">
        <f>'[2]BRES 2009-15 (WFJ)'!J564</f>
        <v>955.30591164387795</v>
      </c>
      <c r="L563" s="39">
        <f>'[2]BRES 2009-15 (WFJ)'!K564</f>
        <v>966.91828098539668</v>
      </c>
      <c r="M563" s="39">
        <f>'[2]BRES 2009-15 (WFJ)'!L564</f>
        <v>1026.3365757275055</v>
      </c>
      <c r="N563" s="39">
        <f>'[2]BRES 2009-15 (WFJ)'!M564</f>
        <v>747.54913225010102</v>
      </c>
      <c r="O563" s="39">
        <f>'[2]BRES 2009-15 (WFJ)'!N564</f>
        <v>1139.6596632753201</v>
      </c>
      <c r="P563" s="39">
        <f>'[2]BRES 2009-15 (WFJ)'!O564</f>
        <v>908.0025275052036</v>
      </c>
      <c r="Q563" s="39">
        <f>'[2]BRES 2009-15 (WFJ)'!P564</f>
        <v>1247.0968161874132</v>
      </c>
      <c r="R563" s="39">
        <f>'[2]BRES 2009-15 (WFJ)'!Q564</f>
        <v>1139.1853567562782</v>
      </c>
      <c r="S563" s="39">
        <f>'[2]BRES 2009-15 (WFJ)'!R564</f>
        <v>1381.1194380402681</v>
      </c>
      <c r="T563" s="39">
        <f>'[2]BRES 2009-15 (WFJ)'!S564</f>
        <v>1305.0139138189904</v>
      </c>
      <c r="U563" s="39">
        <f>'[2]BRES 2009-15 (WFJ)'!T564</f>
        <v>1752.3177115922078</v>
      </c>
      <c r="V563" s="39">
        <f>'[2]BRES 2009-15 (WFJ)'!U564</f>
        <v>1994.5604220734695</v>
      </c>
    </row>
    <row r="564" spans="1:22" x14ac:dyDescent="0.35">
      <c r="A564" s="40">
        <v>8552</v>
      </c>
      <c r="B564" s="40">
        <f>VLOOKUP($A564,'SIC lookup'!$A:$D,2,FALSE)</f>
        <v>855</v>
      </c>
      <c r="C564" s="40">
        <f>VLOOKUP($A564,'SIC lookup'!$A:$D,3,FALSE)</f>
        <v>85</v>
      </c>
      <c r="D564" s="40" t="str">
        <f>VLOOKUP($A564,'SIC lookup'!$A:$D,4,FALSE)</f>
        <v>P</v>
      </c>
      <c r="E564" s="39">
        <f>'[2]BRES 2009-15 (WFJ)'!D565</f>
        <v>410.93472172851835</v>
      </c>
      <c r="F564" s="39">
        <f>'[2]BRES 2009-15 (WFJ)'!E565</f>
        <v>590.61348342111091</v>
      </c>
      <c r="G564" s="39">
        <f>'[2]BRES 2009-15 (WFJ)'!F565</f>
        <v>688.01347288469913</v>
      </c>
      <c r="H564" s="39">
        <f>'[2]BRES 2009-15 (WFJ)'!G565</f>
        <v>646.85153712902229</v>
      </c>
      <c r="I564" s="39">
        <f>'[2]BRES 2009-15 (WFJ)'!H565</f>
        <v>657.71395997475236</v>
      </c>
      <c r="J564" s="39">
        <f>'[2]BRES 2009-15 (WFJ)'!I565</f>
        <v>683.54326450195015</v>
      </c>
      <c r="K564" s="39">
        <f>'[2]BRES 2009-15 (WFJ)'!J565</f>
        <v>685.09627104788638</v>
      </c>
      <c r="L564" s="39">
        <f>'[2]BRES 2009-15 (WFJ)'!K565</f>
        <v>656.55821345347431</v>
      </c>
      <c r="M564" s="39">
        <f>'[2]BRES 2009-15 (WFJ)'!L565</f>
        <v>616.53814947399519</v>
      </c>
      <c r="N564" s="39">
        <f>'[2]BRES 2009-15 (WFJ)'!M565</f>
        <v>742.57142017220201</v>
      </c>
      <c r="O564" s="39">
        <f>'[2]BRES 2009-15 (WFJ)'!N565</f>
        <v>884.56382086238909</v>
      </c>
      <c r="P564" s="39">
        <f>'[2]BRES 2009-15 (WFJ)'!O565</f>
        <v>1199.8944394885518</v>
      </c>
      <c r="Q564" s="39">
        <f>'[2]BRES 2009-15 (WFJ)'!P565</f>
        <v>1453.1969786177738</v>
      </c>
      <c r="R564" s="39">
        <f>'[2]BRES 2009-15 (WFJ)'!Q565</f>
        <v>1456.0876903875867</v>
      </c>
      <c r="S564" s="39">
        <f>'[2]BRES 2009-15 (WFJ)'!R565</f>
        <v>1750.3833507010997</v>
      </c>
      <c r="T564" s="39">
        <f>'[2]BRES 2009-15 (WFJ)'!S565</f>
        <v>1604.6979600591549</v>
      </c>
      <c r="U564" s="39">
        <f>'[2]BRES 2009-15 (WFJ)'!T565</f>
        <v>1575.4188305593793</v>
      </c>
      <c r="V564" s="39">
        <f>'[2]BRES 2009-15 (WFJ)'!U565</f>
        <v>1337.5287536257383</v>
      </c>
    </row>
    <row r="565" spans="1:22" x14ac:dyDescent="0.35">
      <c r="A565" s="40">
        <v>8553</v>
      </c>
      <c r="B565" s="40">
        <f>VLOOKUP($A565,'SIC lookup'!$A:$D,2,FALSE)</f>
        <v>855</v>
      </c>
      <c r="C565" s="40">
        <f>VLOOKUP($A565,'SIC lookup'!$A:$D,3,FALSE)</f>
        <v>85</v>
      </c>
      <c r="D565" s="40" t="str">
        <f>VLOOKUP($A565,'SIC lookup'!$A:$D,4,FALSE)</f>
        <v>P</v>
      </c>
      <c r="E565" s="39">
        <f>'[2]BRES 2009-15 (WFJ)'!D566</f>
        <v>325.72849086877204</v>
      </c>
      <c r="F565" s="39">
        <f>'[2]BRES 2009-15 (WFJ)'!E566</f>
        <v>323.14610508424738</v>
      </c>
      <c r="G565" s="39">
        <f>'[2]BRES 2009-15 (WFJ)'!F566</f>
        <v>306.25883695582314</v>
      </c>
      <c r="H565" s="39">
        <f>'[2]BRES 2009-15 (WFJ)'!G566</f>
        <v>449.8204950801773</v>
      </c>
      <c r="I565" s="39">
        <f>'[2]BRES 2009-15 (WFJ)'!H566</f>
        <v>246.0897843517638</v>
      </c>
      <c r="J565" s="39">
        <f>'[2]BRES 2009-15 (WFJ)'!I566</f>
        <v>527.11989395949922</v>
      </c>
      <c r="K565" s="39">
        <f>'[2]BRES 2009-15 (WFJ)'!J566</f>
        <v>401.14055866615462</v>
      </c>
      <c r="L565" s="39">
        <f>'[2]BRES 2009-15 (WFJ)'!K566</f>
        <v>385.52331286001998</v>
      </c>
      <c r="M565" s="39">
        <f>'[2]BRES 2009-15 (WFJ)'!L566</f>
        <v>703.56659208951999</v>
      </c>
      <c r="N565" s="39">
        <f>'[2]BRES 2009-15 (WFJ)'!M566</f>
        <v>653.20291298680377</v>
      </c>
      <c r="O565" s="39">
        <f>'[2]BRES 2009-15 (WFJ)'!N566</f>
        <v>707.10430116168857</v>
      </c>
      <c r="P565" s="39">
        <f>'[2]BRES 2009-15 (WFJ)'!O566</f>
        <v>282.38403211418375</v>
      </c>
      <c r="Q565" s="39">
        <f>'[2]BRES 2009-15 (WFJ)'!P566</f>
        <v>409.33782260474385</v>
      </c>
      <c r="R565" s="39">
        <f>'[2]BRES 2009-15 (WFJ)'!Q566</f>
        <v>602.39160795222494</v>
      </c>
      <c r="S565" s="39">
        <f>'[2]BRES 2009-15 (WFJ)'!R566</f>
        <v>540.31998984930533</v>
      </c>
      <c r="T565" s="39">
        <f>'[2]BRES 2009-15 (WFJ)'!S566</f>
        <v>348.51435409399306</v>
      </c>
      <c r="U565" s="39">
        <f>'[2]BRES 2009-15 (WFJ)'!T566</f>
        <v>415.85129624994784</v>
      </c>
      <c r="V565" s="39">
        <f>'[2]BRES 2009-15 (WFJ)'!U566</f>
        <v>425.19335115260321</v>
      </c>
    </row>
    <row r="566" spans="1:22" x14ac:dyDescent="0.35">
      <c r="A566" s="40">
        <v>8559</v>
      </c>
      <c r="B566" s="40">
        <f>VLOOKUP($A566,'SIC lookup'!$A:$D,2,FALSE)</f>
        <v>855</v>
      </c>
      <c r="C566" s="40">
        <f>VLOOKUP($A566,'SIC lookup'!$A:$D,3,FALSE)</f>
        <v>85</v>
      </c>
      <c r="D566" s="40" t="str">
        <f>VLOOKUP($A566,'SIC lookup'!$A:$D,4,FALSE)</f>
        <v>P</v>
      </c>
      <c r="E566" s="39">
        <f>'[2]BRES 2009-15 (WFJ)'!D567</f>
        <v>21663.345004784795</v>
      </c>
      <c r="F566" s="39">
        <f>'[2]BRES 2009-15 (WFJ)'!E567</f>
        <v>24399.859193383683</v>
      </c>
      <c r="G566" s="39">
        <f>'[2]BRES 2009-15 (WFJ)'!F567</f>
        <v>23503.169953324243</v>
      </c>
      <c r="H566" s="39">
        <f>'[2]BRES 2009-15 (WFJ)'!G567</f>
        <v>25131.295082339304</v>
      </c>
      <c r="I566" s="39">
        <f>'[2]BRES 2009-15 (WFJ)'!H567</f>
        <v>27336.593286917705</v>
      </c>
      <c r="J566" s="39">
        <f>'[2]BRES 2009-15 (WFJ)'!I567</f>
        <v>29542.741519526757</v>
      </c>
      <c r="K566" s="39">
        <f>'[2]BRES 2009-15 (WFJ)'!J567</f>
        <v>31990.402006755325</v>
      </c>
      <c r="L566" s="39">
        <f>'[2]BRES 2009-15 (WFJ)'!K567</f>
        <v>31383.273030348981</v>
      </c>
      <c r="M566" s="39">
        <f>'[2]BRES 2009-15 (WFJ)'!L567</f>
        <v>30873.471629076204</v>
      </c>
      <c r="N566" s="39">
        <f>'[2]BRES 2009-15 (WFJ)'!M567</f>
        <v>31361.800829202773</v>
      </c>
      <c r="O566" s="39">
        <f>'[2]BRES 2009-15 (WFJ)'!N567</f>
        <v>28377.144760918156</v>
      </c>
      <c r="P566" s="39">
        <f>'[2]BRES 2009-15 (WFJ)'!O567</f>
        <v>28410.49583705025</v>
      </c>
      <c r="Q566" s="39">
        <f>'[2]BRES 2009-15 (WFJ)'!P567</f>
        <v>32611.534034929926</v>
      </c>
      <c r="R566" s="39">
        <f>'[2]BRES 2009-15 (WFJ)'!Q567</f>
        <v>32964.310092219988</v>
      </c>
      <c r="S566" s="39">
        <f>'[2]BRES 2009-15 (WFJ)'!R567</f>
        <v>34616.681694734056</v>
      </c>
      <c r="T566" s="39">
        <f>'[2]BRES 2009-15 (WFJ)'!S567</f>
        <v>31100.118817805174</v>
      </c>
      <c r="U566" s="39">
        <f>'[2]BRES 2009-15 (WFJ)'!T567</f>
        <v>33714.51867726192</v>
      </c>
      <c r="V566" s="39">
        <f>'[2]BRES 2009-15 (WFJ)'!U567</f>
        <v>34933.435194696656</v>
      </c>
    </row>
    <row r="567" spans="1:22" x14ac:dyDescent="0.35">
      <c r="A567" s="40">
        <v>8560</v>
      </c>
      <c r="B567" s="40">
        <f>VLOOKUP($A567,'SIC lookup'!$A:$D,2,FALSE)</f>
        <v>856</v>
      </c>
      <c r="C567" s="40">
        <f>VLOOKUP($A567,'SIC lookup'!$A:$D,3,FALSE)</f>
        <v>85</v>
      </c>
      <c r="D567" s="40" t="str">
        <f>VLOOKUP($A567,'SIC lookup'!$A:$D,4,FALSE)</f>
        <v>P</v>
      </c>
      <c r="E567" s="39">
        <f>'[2]BRES 2009-15 (WFJ)'!D568</f>
        <v>639.1195414859485</v>
      </c>
      <c r="F567" s="39">
        <f>'[2]BRES 2009-15 (WFJ)'!E568</f>
        <v>708.16872456464637</v>
      </c>
      <c r="G567" s="39">
        <f>'[2]BRES 2009-15 (WFJ)'!F568</f>
        <v>826.58449124873869</v>
      </c>
      <c r="H567" s="39">
        <f>'[2]BRES 2009-15 (WFJ)'!G568</f>
        <v>803.08114432419256</v>
      </c>
      <c r="I567" s="39">
        <f>'[2]BRES 2009-15 (WFJ)'!H568</f>
        <v>813.09624112084464</v>
      </c>
      <c r="J567" s="39">
        <f>'[2]BRES 2009-15 (WFJ)'!I568</f>
        <v>836.59440703848077</v>
      </c>
      <c r="K567" s="39">
        <f>'[2]BRES 2009-15 (WFJ)'!J568</f>
        <v>870.13942342327539</v>
      </c>
      <c r="L567" s="39">
        <f>'[2]BRES 2009-15 (WFJ)'!K568</f>
        <v>1003.0465399932232</v>
      </c>
      <c r="M567" s="39">
        <f>'[2]BRES 2009-15 (WFJ)'!L568</f>
        <v>1065.2108737449244</v>
      </c>
      <c r="N567" s="39">
        <f>'[2]BRES 2009-15 (WFJ)'!M568</f>
        <v>415.55986718409122</v>
      </c>
      <c r="O567" s="39">
        <f>'[2]BRES 2009-15 (WFJ)'!N568</f>
        <v>1869.1117752411085</v>
      </c>
      <c r="P567" s="39">
        <f>'[2]BRES 2009-15 (WFJ)'!O568</f>
        <v>1715.2215283972641</v>
      </c>
      <c r="Q567" s="39">
        <f>'[2]BRES 2009-15 (WFJ)'!P568</f>
        <v>2401.639392764896</v>
      </c>
      <c r="R567" s="39">
        <f>'[2]BRES 2009-15 (WFJ)'!Q568</f>
        <v>2354.1316212611491</v>
      </c>
      <c r="S567" s="39">
        <f>'[2]BRES 2009-15 (WFJ)'!R568</f>
        <v>2898.902726109422</v>
      </c>
      <c r="T567" s="39">
        <f>'[2]BRES 2009-15 (WFJ)'!S568</f>
        <v>7223.0557342996808</v>
      </c>
      <c r="U567" s="39">
        <f>'[2]BRES 2009-15 (WFJ)'!T568</f>
        <v>7190.8005881616818</v>
      </c>
      <c r="V567" s="39">
        <f>'[2]BRES 2009-15 (WFJ)'!U568</f>
        <v>8187.5532055279409</v>
      </c>
    </row>
    <row r="568" spans="1:22" x14ac:dyDescent="0.35">
      <c r="A568" s="40">
        <v>8610</v>
      </c>
      <c r="B568" s="40">
        <f>VLOOKUP($A568,'SIC lookup'!$A:$D,2,FALSE)</f>
        <v>861</v>
      </c>
      <c r="C568" s="40">
        <f>VLOOKUP($A568,'SIC lookup'!$A:$D,3,FALSE)</f>
        <v>86</v>
      </c>
      <c r="D568" s="40" t="str">
        <f>VLOOKUP($A568,'SIC lookup'!$A:$D,4,FALSE)</f>
        <v>Q</v>
      </c>
      <c r="E568" s="39">
        <f>'[2]BRES 2009-15 (WFJ)'!D569</f>
        <v>130729.29327012908</v>
      </c>
      <c r="F568" s="39">
        <f>'[2]BRES 2009-15 (WFJ)'!E569</f>
        <v>135397.55915929796</v>
      </c>
      <c r="G568" s="39">
        <f>'[2]BRES 2009-15 (WFJ)'!F569</f>
        <v>140899.86580923578</v>
      </c>
      <c r="H568" s="39">
        <f>'[2]BRES 2009-15 (WFJ)'!G569</f>
        <v>135478.55271102162</v>
      </c>
      <c r="I568" s="39">
        <f>'[2]BRES 2009-15 (WFJ)'!H569</f>
        <v>139594.80354152629</v>
      </c>
      <c r="J568" s="39">
        <f>'[2]BRES 2009-15 (WFJ)'!I569</f>
        <v>154299.0732520475</v>
      </c>
      <c r="K568" s="39">
        <f>'[2]BRES 2009-15 (WFJ)'!J569</f>
        <v>152504.97683771572</v>
      </c>
      <c r="L568" s="39">
        <f>'[2]BRES 2009-15 (WFJ)'!K569</f>
        <v>155006.20754791235</v>
      </c>
      <c r="M568" s="39">
        <f>'[2]BRES 2009-15 (WFJ)'!L569</f>
        <v>154435.98991116681</v>
      </c>
      <c r="N568" s="39">
        <f>'[2]BRES 2009-15 (WFJ)'!M569</f>
        <v>148131.41431583263</v>
      </c>
      <c r="O568" s="39">
        <f>'[2]BRES 2009-15 (WFJ)'!N569</f>
        <v>159901.17002505151</v>
      </c>
      <c r="P568" s="39">
        <f>'[2]BRES 2009-15 (WFJ)'!O569</f>
        <v>160331.56525962453</v>
      </c>
      <c r="Q568" s="39">
        <f>'[2]BRES 2009-15 (WFJ)'!P569</f>
        <v>175571.84408666746</v>
      </c>
      <c r="R568" s="39">
        <f>'[2]BRES 2009-15 (WFJ)'!Q569</f>
        <v>179079.77848696217</v>
      </c>
      <c r="S568" s="39">
        <f>'[2]BRES 2009-15 (WFJ)'!R569</f>
        <v>183022.73044700478</v>
      </c>
      <c r="T568" s="39">
        <f>'[2]BRES 2009-15 (WFJ)'!S569</f>
        <v>181850.51591307583</v>
      </c>
      <c r="U568" s="39">
        <f>'[2]BRES 2009-15 (WFJ)'!T569</f>
        <v>187941.45239857267</v>
      </c>
      <c r="V568" s="39">
        <f>'[2]BRES 2009-15 (WFJ)'!U569</f>
        <v>188074.64623725077</v>
      </c>
    </row>
    <row r="569" spans="1:22" x14ac:dyDescent="0.35">
      <c r="A569" s="40">
        <v>8621</v>
      </c>
      <c r="B569" s="40">
        <f>VLOOKUP($A569,'SIC lookup'!$A:$D,2,FALSE)</f>
        <v>862</v>
      </c>
      <c r="C569" s="40">
        <f>VLOOKUP($A569,'SIC lookup'!$A:$D,3,FALSE)</f>
        <v>86</v>
      </c>
      <c r="D569" s="40" t="str">
        <f>VLOOKUP($A569,'SIC lookup'!$A:$D,4,FALSE)</f>
        <v>Q</v>
      </c>
      <c r="E569" s="39">
        <f>'[2]BRES 2009-15 (WFJ)'!D570</f>
        <v>20363.876425481027</v>
      </c>
      <c r="F569" s="39">
        <f>'[2]BRES 2009-15 (WFJ)'!E570</f>
        <v>18739.900443073162</v>
      </c>
      <c r="G569" s="39">
        <f>'[2]BRES 2009-15 (WFJ)'!F570</f>
        <v>20728.581020228692</v>
      </c>
      <c r="H569" s="39">
        <f>'[2]BRES 2009-15 (WFJ)'!G570</f>
        <v>21224.395140748129</v>
      </c>
      <c r="I569" s="39">
        <f>'[2]BRES 2009-15 (WFJ)'!H570</f>
        <v>22158.20183654128</v>
      </c>
      <c r="J569" s="39">
        <f>'[2]BRES 2009-15 (WFJ)'!I570</f>
        <v>20508.612123662824</v>
      </c>
      <c r="K569" s="39">
        <f>'[2]BRES 2009-15 (WFJ)'!J570</f>
        <v>21723.797644809041</v>
      </c>
      <c r="L569" s="39">
        <f>'[2]BRES 2009-15 (WFJ)'!K570</f>
        <v>24614.127995023093</v>
      </c>
      <c r="M569" s="39">
        <f>'[2]BRES 2009-15 (WFJ)'!L570</f>
        <v>23694.200938328846</v>
      </c>
      <c r="N569" s="39">
        <f>'[2]BRES 2009-15 (WFJ)'!M570</f>
        <v>22803.873269633277</v>
      </c>
      <c r="O569" s="39">
        <f>'[2]BRES 2009-15 (WFJ)'!N570</f>
        <v>24022.148024058228</v>
      </c>
      <c r="P569" s="39">
        <f>'[2]BRES 2009-15 (WFJ)'!O570</f>
        <v>19071.270835875388</v>
      </c>
      <c r="Q569" s="39">
        <f>'[2]BRES 2009-15 (WFJ)'!P570</f>
        <v>16058.572630061275</v>
      </c>
      <c r="R569" s="39">
        <f>'[2]BRES 2009-15 (WFJ)'!Q570</f>
        <v>31070.271132148664</v>
      </c>
      <c r="S569" s="39">
        <f>'[2]BRES 2009-15 (WFJ)'!R570</f>
        <v>31660.029840224004</v>
      </c>
      <c r="T569" s="39">
        <f>'[2]BRES 2009-15 (WFJ)'!S570</f>
        <v>27892.626321661974</v>
      </c>
      <c r="U569" s="39">
        <f>'[2]BRES 2009-15 (WFJ)'!T570</f>
        <v>29342.37818516144</v>
      </c>
      <c r="V569" s="39">
        <f>'[2]BRES 2009-15 (WFJ)'!U570</f>
        <v>34348.731967288433</v>
      </c>
    </row>
    <row r="570" spans="1:22" x14ac:dyDescent="0.35">
      <c r="A570" s="40">
        <v>8622</v>
      </c>
      <c r="B570" s="40">
        <f>VLOOKUP($A570,'SIC lookup'!$A:$D,2,FALSE)</f>
        <v>862</v>
      </c>
      <c r="C570" s="40">
        <f>VLOOKUP($A570,'SIC lookup'!$A:$D,3,FALSE)</f>
        <v>86</v>
      </c>
      <c r="D570" s="40" t="str">
        <f>VLOOKUP($A570,'SIC lookup'!$A:$D,4,FALSE)</f>
        <v>Q</v>
      </c>
      <c r="E570" s="39">
        <f>'[2]BRES 2009-15 (WFJ)'!D571</f>
        <v>1461.5676510266442</v>
      </c>
      <c r="F570" s="39">
        <f>'[2]BRES 2009-15 (WFJ)'!E571</f>
        <v>1345.0107287423598</v>
      </c>
      <c r="G570" s="39">
        <f>'[2]BRES 2009-15 (WFJ)'!F571</f>
        <v>1487.7434353776516</v>
      </c>
      <c r="H570" s="39">
        <f>'[2]BRES 2009-15 (WFJ)'!G571</f>
        <v>1523.3292867318999</v>
      </c>
      <c r="I570" s="39">
        <f>'[2]BRES 2009-15 (WFJ)'!H571</f>
        <v>1590.3509888070289</v>
      </c>
      <c r="J570" s="39">
        <f>'[2]BRES 2009-15 (WFJ)'!I571</f>
        <v>1471.9557033793176</v>
      </c>
      <c r="K570" s="39">
        <f>'[2]BRES 2009-15 (WFJ)'!J571</f>
        <v>1559.1726855782904</v>
      </c>
      <c r="L570" s="39">
        <f>'[2]BRES 2009-15 (WFJ)'!K571</f>
        <v>1766.6191094510766</v>
      </c>
      <c r="M570" s="39">
        <f>'[2]BRES 2009-15 (WFJ)'!L571</f>
        <v>1700.5935846798661</v>
      </c>
      <c r="N570" s="39">
        <f>'[2]BRES 2009-15 (WFJ)'!M571</f>
        <v>1250.9637399665644</v>
      </c>
      <c r="O570" s="39">
        <f>'[2]BRES 2009-15 (WFJ)'!N571</f>
        <v>2143.4006729735429</v>
      </c>
      <c r="P570" s="39">
        <f>'[2]BRES 2009-15 (WFJ)'!O571</f>
        <v>1891.9106440908297</v>
      </c>
      <c r="Q570" s="39">
        <f>'[2]BRES 2009-15 (WFJ)'!P571</f>
        <v>2016.2151067323482</v>
      </c>
      <c r="R570" s="39">
        <f>'[2]BRES 2009-15 (WFJ)'!Q571</f>
        <v>3211.0228200313659</v>
      </c>
      <c r="S570" s="39">
        <f>'[2]BRES 2009-15 (WFJ)'!R571</f>
        <v>3771.2412069993725</v>
      </c>
      <c r="T570" s="39">
        <f>'[2]BRES 2009-15 (WFJ)'!S571</f>
        <v>3965.8339089315123</v>
      </c>
      <c r="U570" s="39">
        <f>'[2]BRES 2009-15 (WFJ)'!T571</f>
        <v>4571.1449780561161</v>
      </c>
      <c r="V570" s="39">
        <f>'[2]BRES 2009-15 (WFJ)'!U571</f>
        <v>5450.9900762657353</v>
      </c>
    </row>
    <row r="571" spans="1:22" x14ac:dyDescent="0.35">
      <c r="A571" s="40">
        <v>8623</v>
      </c>
      <c r="B571" s="40">
        <f>VLOOKUP($A571,'SIC lookup'!$A:$D,2,FALSE)</f>
        <v>862</v>
      </c>
      <c r="C571" s="40">
        <f>VLOOKUP($A571,'SIC lookup'!$A:$D,3,FALSE)</f>
        <v>86</v>
      </c>
      <c r="D571" s="40" t="str">
        <f>VLOOKUP($A571,'SIC lookup'!$A:$D,4,FALSE)</f>
        <v>Q</v>
      </c>
      <c r="E571" s="39">
        <f>'[2]BRES 2009-15 (WFJ)'!D572</f>
        <v>7808.6687342383239</v>
      </c>
      <c r="F571" s="39">
        <f>'[2]BRES 2009-15 (WFJ)'!E572</f>
        <v>7682.5393514142843</v>
      </c>
      <c r="G571" s="39">
        <f>'[2]BRES 2009-15 (WFJ)'!F572</f>
        <v>8024.5027189913317</v>
      </c>
      <c r="H571" s="39">
        <f>'[2]BRES 2009-15 (WFJ)'!G572</f>
        <v>7310.0375291618257</v>
      </c>
      <c r="I571" s="39">
        <f>'[2]BRES 2009-15 (WFJ)'!H572</f>
        <v>7750.7156872452797</v>
      </c>
      <c r="J571" s="39">
        <f>'[2]BRES 2009-15 (WFJ)'!I572</f>
        <v>7232.8402310123893</v>
      </c>
      <c r="K571" s="39">
        <f>'[2]BRES 2009-15 (WFJ)'!J572</f>
        <v>6669.6584904842211</v>
      </c>
      <c r="L571" s="39">
        <f>'[2]BRES 2009-15 (WFJ)'!K572</f>
        <v>8605.2258294290132</v>
      </c>
      <c r="M571" s="39">
        <f>'[2]BRES 2009-15 (WFJ)'!L572</f>
        <v>7957.5966213706997</v>
      </c>
      <c r="N571" s="39">
        <f>'[2]BRES 2009-15 (WFJ)'!M572</f>
        <v>7230.081102924556</v>
      </c>
      <c r="O571" s="39">
        <f>'[2]BRES 2009-15 (WFJ)'!N572</f>
        <v>7946.3312171418365</v>
      </c>
      <c r="P571" s="39">
        <f>'[2]BRES 2009-15 (WFJ)'!O572</f>
        <v>6183.961011462573</v>
      </c>
      <c r="Q571" s="39">
        <f>'[2]BRES 2009-15 (WFJ)'!P572</f>
        <v>4928.0607953862791</v>
      </c>
      <c r="R571" s="39">
        <f>'[2]BRES 2009-15 (WFJ)'!Q572</f>
        <v>11150.535696012146</v>
      </c>
      <c r="S571" s="39">
        <f>'[2]BRES 2009-15 (WFJ)'!R572</f>
        <v>12271.353163263271</v>
      </c>
      <c r="T571" s="39">
        <f>'[2]BRES 2009-15 (WFJ)'!S572</f>
        <v>11569.043090165242</v>
      </c>
      <c r="U571" s="39">
        <f>'[2]BRES 2009-15 (WFJ)'!T572</f>
        <v>12562.124176202482</v>
      </c>
      <c r="V571" s="39">
        <f>'[2]BRES 2009-15 (WFJ)'!U572</f>
        <v>14642.228705320224</v>
      </c>
    </row>
    <row r="572" spans="1:22" x14ac:dyDescent="0.35">
      <c r="A572" s="40">
        <v>8690</v>
      </c>
      <c r="B572" s="40">
        <f>VLOOKUP($A572,'SIC lookup'!$A:$D,2,FALSE)</f>
        <v>869</v>
      </c>
      <c r="C572" s="40">
        <f>VLOOKUP($A572,'SIC lookup'!$A:$D,3,FALSE)</f>
        <v>86</v>
      </c>
      <c r="D572" s="40" t="str">
        <f>VLOOKUP($A572,'SIC lookup'!$A:$D,4,FALSE)</f>
        <v>Q</v>
      </c>
      <c r="E572" s="39">
        <f>'[2]BRES 2009-15 (WFJ)'!D573</f>
        <v>17282.294538521222</v>
      </c>
      <c r="F572" s="39">
        <f>'[2]BRES 2009-15 (WFJ)'!E573</f>
        <v>16062.122332061917</v>
      </c>
      <c r="G572" s="39">
        <f>'[2]BRES 2009-15 (WFJ)'!F573</f>
        <v>18381.778618902597</v>
      </c>
      <c r="H572" s="39">
        <f>'[2]BRES 2009-15 (WFJ)'!G573</f>
        <v>25169.765024569468</v>
      </c>
      <c r="I572" s="39">
        <f>'[2]BRES 2009-15 (WFJ)'!H573</f>
        <v>24434.094204274686</v>
      </c>
      <c r="J572" s="39">
        <f>'[2]BRES 2009-15 (WFJ)'!I573</f>
        <v>30643.393058061356</v>
      </c>
      <c r="K572" s="39">
        <f>'[2]BRES 2009-15 (WFJ)'!J573</f>
        <v>37134.570462922893</v>
      </c>
      <c r="L572" s="39">
        <f>'[2]BRES 2009-15 (WFJ)'!K573</f>
        <v>39502.85913924178</v>
      </c>
      <c r="M572" s="39">
        <f>'[2]BRES 2009-15 (WFJ)'!L573</f>
        <v>38792.453997361154</v>
      </c>
      <c r="N572" s="39">
        <f>'[2]BRES 2009-15 (WFJ)'!M573</f>
        <v>34061.366236165923</v>
      </c>
      <c r="O572" s="39">
        <f>'[2]BRES 2009-15 (WFJ)'!N573</f>
        <v>39065.815552627624</v>
      </c>
      <c r="P572" s="39">
        <f>'[2]BRES 2009-15 (WFJ)'!O573</f>
        <v>44487.796941878456</v>
      </c>
      <c r="Q572" s="39">
        <f>'[2]BRES 2009-15 (WFJ)'!P573</f>
        <v>35900.556690295969</v>
      </c>
      <c r="R572" s="39">
        <f>'[2]BRES 2009-15 (WFJ)'!Q573</f>
        <v>37871.424627737673</v>
      </c>
      <c r="S572" s="39">
        <f>'[2]BRES 2009-15 (WFJ)'!R573</f>
        <v>43889.480323409502</v>
      </c>
      <c r="T572" s="39">
        <f>'[2]BRES 2009-15 (WFJ)'!S573</f>
        <v>50561.341055204291</v>
      </c>
      <c r="U572" s="39">
        <f>'[2]BRES 2009-15 (WFJ)'!T573</f>
        <v>47273.942952086269</v>
      </c>
      <c r="V572" s="39">
        <f>'[2]BRES 2009-15 (WFJ)'!U573</f>
        <v>55557.130386841869</v>
      </c>
    </row>
    <row r="573" spans="1:22" x14ac:dyDescent="0.35">
      <c r="A573" s="40">
        <v>8710</v>
      </c>
      <c r="B573" s="40">
        <f>VLOOKUP($A573,'SIC lookup'!$A:$D,2,FALSE)</f>
        <v>871</v>
      </c>
      <c r="C573" s="40">
        <f>VLOOKUP($A573,'SIC lookup'!$A:$D,3,FALSE)</f>
        <v>87</v>
      </c>
      <c r="D573" s="40" t="str">
        <f>VLOOKUP($A573,'SIC lookup'!$A:$D,4,FALSE)</f>
        <v>Q</v>
      </c>
      <c r="E573" s="39">
        <f>'[2]BRES 2009-15 (WFJ)'!D574</f>
        <v>12686.850878481155</v>
      </c>
      <c r="F573" s="39">
        <f>'[2]BRES 2009-15 (WFJ)'!E574</f>
        <v>13005.033251994862</v>
      </c>
      <c r="G573" s="39">
        <f>'[2]BRES 2009-15 (WFJ)'!F574</f>
        <v>13655.884735537275</v>
      </c>
      <c r="H573" s="39">
        <f>'[2]BRES 2009-15 (WFJ)'!G574</f>
        <v>13680.602661774414</v>
      </c>
      <c r="I573" s="39">
        <f>'[2]BRES 2009-15 (WFJ)'!H574</f>
        <v>13986.132253252199</v>
      </c>
      <c r="J573" s="39">
        <f>'[2]BRES 2009-15 (WFJ)'!I574</f>
        <v>15726.211795752759</v>
      </c>
      <c r="K573" s="39">
        <f>'[2]BRES 2009-15 (WFJ)'!J574</f>
        <v>16045.957583638576</v>
      </c>
      <c r="L573" s="39">
        <f>'[2]BRES 2009-15 (WFJ)'!K574</f>
        <v>16438.254464822763</v>
      </c>
      <c r="M573" s="39">
        <f>'[2]BRES 2009-15 (WFJ)'!L574</f>
        <v>16336.306431592096</v>
      </c>
      <c r="N573" s="39">
        <f>'[2]BRES 2009-15 (WFJ)'!M574</f>
        <v>15905.71084962727</v>
      </c>
      <c r="O573" s="39">
        <f>'[2]BRES 2009-15 (WFJ)'!N574</f>
        <v>16327.616237085302</v>
      </c>
      <c r="P573" s="39">
        <f>'[2]BRES 2009-15 (WFJ)'!O574</f>
        <v>19093.588280470562</v>
      </c>
      <c r="Q573" s="39">
        <f>'[2]BRES 2009-15 (WFJ)'!P574</f>
        <v>16416.406343866394</v>
      </c>
      <c r="R573" s="39">
        <f>'[2]BRES 2009-15 (WFJ)'!Q574</f>
        <v>16976.988393649706</v>
      </c>
      <c r="S573" s="39">
        <f>'[2]BRES 2009-15 (WFJ)'!R574</f>
        <v>18503.610312391229</v>
      </c>
      <c r="T573" s="39">
        <f>'[2]BRES 2009-15 (WFJ)'!S574</f>
        <v>20480.004250571172</v>
      </c>
      <c r="U573" s="39">
        <f>'[2]BRES 2009-15 (WFJ)'!T574</f>
        <v>17578.549621625185</v>
      </c>
      <c r="V573" s="39">
        <f>'[2]BRES 2009-15 (WFJ)'!U574</f>
        <v>17402.198382798859</v>
      </c>
    </row>
    <row r="574" spans="1:22" x14ac:dyDescent="0.35">
      <c r="A574" s="40">
        <v>8720</v>
      </c>
      <c r="B574" s="40">
        <f>VLOOKUP($A574,'SIC lookup'!$A:$D,2,FALSE)</f>
        <v>872</v>
      </c>
      <c r="C574" s="40">
        <f>VLOOKUP($A574,'SIC lookup'!$A:$D,3,FALSE)</f>
        <v>87</v>
      </c>
      <c r="D574" s="40" t="str">
        <f>VLOOKUP($A574,'SIC lookup'!$A:$D,4,FALSE)</f>
        <v>Q</v>
      </c>
      <c r="E574" s="39">
        <f>'[2]BRES 2009-15 (WFJ)'!D575</f>
        <v>6348.5763368283324</v>
      </c>
      <c r="F574" s="39">
        <f>'[2]BRES 2009-15 (WFJ)'!E575</f>
        <v>6219.0744213805783</v>
      </c>
      <c r="G574" s="39">
        <f>'[2]BRES 2009-15 (WFJ)'!F575</f>
        <v>6353.780564650272</v>
      </c>
      <c r="H574" s="39">
        <f>'[2]BRES 2009-15 (WFJ)'!G575</f>
        <v>6387.7111640320409</v>
      </c>
      <c r="I574" s="39">
        <f>'[2]BRES 2009-15 (WFJ)'!H575</f>
        <v>6341.3706367392861</v>
      </c>
      <c r="J574" s="39">
        <f>'[2]BRES 2009-15 (WFJ)'!I575</f>
        <v>6642.8962869900924</v>
      </c>
      <c r="K574" s="39">
        <f>'[2]BRES 2009-15 (WFJ)'!J575</f>
        <v>6781.4517571004253</v>
      </c>
      <c r="L574" s="39">
        <f>'[2]BRES 2009-15 (WFJ)'!K575</f>
        <v>7009.2928225754922</v>
      </c>
      <c r="M574" s="39">
        <f>'[2]BRES 2009-15 (WFJ)'!L575</f>
        <v>6746.6075254657853</v>
      </c>
      <c r="N574" s="39">
        <f>'[2]BRES 2009-15 (WFJ)'!M575</f>
        <v>5394.6850182478047</v>
      </c>
      <c r="O574" s="39">
        <f>'[2]BRES 2009-15 (WFJ)'!N575</f>
        <v>8101.2420454760795</v>
      </c>
      <c r="P574" s="39">
        <f>'[2]BRES 2009-15 (WFJ)'!O575</f>
        <v>6802.7628843287421</v>
      </c>
      <c r="Q574" s="39">
        <f>'[2]BRES 2009-15 (WFJ)'!P575</f>
        <v>5516.0799391245146</v>
      </c>
      <c r="R574" s="39">
        <f>'[2]BRES 2009-15 (WFJ)'!Q575</f>
        <v>3378.8246577233276</v>
      </c>
      <c r="S574" s="39">
        <f>'[2]BRES 2009-15 (WFJ)'!R575</f>
        <v>4584.7664104604837</v>
      </c>
      <c r="T574" s="39">
        <f>'[2]BRES 2009-15 (WFJ)'!S575</f>
        <v>3916.1596089474524</v>
      </c>
      <c r="U574" s="39">
        <f>'[2]BRES 2009-15 (WFJ)'!T575</f>
        <v>5733.4874593125969</v>
      </c>
      <c r="V574" s="39">
        <f>'[2]BRES 2009-15 (WFJ)'!U575</f>
        <v>5828.7122117063309</v>
      </c>
    </row>
    <row r="575" spans="1:22" x14ac:dyDescent="0.35">
      <c r="A575" s="40">
        <v>8730</v>
      </c>
      <c r="B575" s="40">
        <f>VLOOKUP($A575,'SIC lookup'!$A:$D,2,FALSE)</f>
        <v>873</v>
      </c>
      <c r="C575" s="40">
        <f>VLOOKUP($A575,'SIC lookup'!$A:$D,3,FALSE)</f>
        <v>87</v>
      </c>
      <c r="D575" s="40" t="str">
        <f>VLOOKUP($A575,'SIC lookup'!$A:$D,4,FALSE)</f>
        <v>Q</v>
      </c>
      <c r="E575" s="39">
        <f>'[2]BRES 2009-15 (WFJ)'!D576</f>
        <v>18895.806086714667</v>
      </c>
      <c r="F575" s="39">
        <f>'[2]BRES 2009-15 (WFJ)'!E576</f>
        <v>17934.487945645637</v>
      </c>
      <c r="G575" s="39">
        <f>'[2]BRES 2009-15 (WFJ)'!F576</f>
        <v>18076.412311334225</v>
      </c>
      <c r="H575" s="39">
        <f>'[2]BRES 2009-15 (WFJ)'!G576</f>
        <v>18540.323886986025</v>
      </c>
      <c r="I575" s="39">
        <f>'[2]BRES 2009-15 (WFJ)'!H576</f>
        <v>18004.502072877563</v>
      </c>
      <c r="J575" s="39">
        <f>'[2]BRES 2009-15 (WFJ)'!I576</f>
        <v>18109.125485917462</v>
      </c>
      <c r="K575" s="39">
        <f>'[2]BRES 2009-15 (WFJ)'!J576</f>
        <v>18776.83204364757</v>
      </c>
      <c r="L575" s="39">
        <f>'[2]BRES 2009-15 (WFJ)'!K576</f>
        <v>19597.635396158017</v>
      </c>
      <c r="M575" s="39">
        <f>'[2]BRES 2009-15 (WFJ)'!L576</f>
        <v>18424.512199129054</v>
      </c>
      <c r="N575" s="39">
        <f>'[2]BRES 2009-15 (WFJ)'!M576</f>
        <v>17641.226151343682</v>
      </c>
      <c r="O575" s="39">
        <f>'[2]BRES 2009-15 (WFJ)'!N576</f>
        <v>18932.918478538202</v>
      </c>
      <c r="P575" s="39">
        <f>'[2]BRES 2009-15 (WFJ)'!O576</f>
        <v>12513.999842093552</v>
      </c>
      <c r="Q575" s="39">
        <f>'[2]BRES 2009-15 (WFJ)'!P576</f>
        <v>15925.692859145343</v>
      </c>
      <c r="R575" s="39">
        <f>'[2]BRES 2009-15 (WFJ)'!Q576</f>
        <v>15983.642947065809</v>
      </c>
      <c r="S575" s="39">
        <f>'[2]BRES 2009-15 (WFJ)'!R576</f>
        <v>17533.716571078927</v>
      </c>
      <c r="T575" s="39">
        <f>'[2]BRES 2009-15 (WFJ)'!S576</f>
        <v>17288.683916901333</v>
      </c>
      <c r="U575" s="39">
        <f>'[2]BRES 2009-15 (WFJ)'!T576</f>
        <v>17730.987979822756</v>
      </c>
      <c r="V575" s="39">
        <f>'[2]BRES 2009-15 (WFJ)'!U576</f>
        <v>15597.525957916016</v>
      </c>
    </row>
    <row r="576" spans="1:22" x14ac:dyDescent="0.35">
      <c r="A576" s="40">
        <v>8790</v>
      </c>
      <c r="B576" s="40">
        <f>VLOOKUP($A576,'SIC lookup'!$A:$D,2,FALSE)</f>
        <v>879</v>
      </c>
      <c r="C576" s="40">
        <f>VLOOKUP($A576,'SIC lookup'!$A:$D,3,FALSE)</f>
        <v>87</v>
      </c>
      <c r="D576" s="40" t="str">
        <f>VLOOKUP($A576,'SIC lookup'!$A:$D,4,FALSE)</f>
        <v>Q</v>
      </c>
      <c r="E576" s="39">
        <f>'[2]BRES 2009-15 (WFJ)'!D577</f>
        <v>23294.920062087098</v>
      </c>
      <c r="F576" s="39">
        <f>'[2]BRES 2009-15 (WFJ)'!E577</f>
        <v>22110.282064448635</v>
      </c>
      <c r="G576" s="39">
        <f>'[2]BRES 2009-15 (WFJ)'!F577</f>
        <v>22282.141097566771</v>
      </c>
      <c r="H576" s="39">
        <f>'[2]BRES 2009-15 (WFJ)'!G577</f>
        <v>22845.027703854732</v>
      </c>
      <c r="I576" s="39">
        <f>'[2]BRES 2009-15 (WFJ)'!H577</f>
        <v>22184.810163053935</v>
      </c>
      <c r="J576" s="39">
        <f>'[2]BRES 2009-15 (WFJ)'!I577</f>
        <v>22305.117855387871</v>
      </c>
      <c r="K576" s="39">
        <f>'[2]BRES 2009-15 (WFJ)'!J577</f>
        <v>23119.930240816171</v>
      </c>
      <c r="L576" s="39">
        <f>'[2]BRES 2009-15 (WFJ)'!K577</f>
        <v>24129.529261757674</v>
      </c>
      <c r="M576" s="39">
        <f>'[2]BRES 2009-15 (WFJ)'!L577</f>
        <v>22682.778090367843</v>
      </c>
      <c r="N576" s="39">
        <f>'[2]BRES 2009-15 (WFJ)'!M577</f>
        <v>22511.22492751541</v>
      </c>
      <c r="O576" s="39">
        <f>'[2]BRES 2009-15 (WFJ)'!N577</f>
        <v>22445.349640241486</v>
      </c>
      <c r="P576" s="39">
        <f>'[2]BRES 2009-15 (WFJ)'!O577</f>
        <v>26490.806734470734</v>
      </c>
      <c r="Q576" s="39">
        <f>'[2]BRES 2009-15 (WFJ)'!P577</f>
        <v>24677.970683647723</v>
      </c>
      <c r="R576" s="39">
        <f>'[2]BRES 2009-15 (WFJ)'!Q577</f>
        <v>21504.530569893934</v>
      </c>
      <c r="S576" s="39">
        <f>'[2]BRES 2009-15 (WFJ)'!R577</f>
        <v>25050.648570396101</v>
      </c>
      <c r="T576" s="39">
        <f>'[2]BRES 2009-15 (WFJ)'!S577</f>
        <v>19406.431114180967</v>
      </c>
      <c r="U576" s="39">
        <f>'[2]BRES 2009-15 (WFJ)'!T577</f>
        <v>22914.895042475691</v>
      </c>
      <c r="V576" s="39">
        <f>'[2]BRES 2009-15 (WFJ)'!U577</f>
        <v>22749.264908573005</v>
      </c>
    </row>
    <row r="577" spans="1:22" x14ac:dyDescent="0.35">
      <c r="A577" s="40">
        <v>8810</v>
      </c>
      <c r="B577" s="40">
        <f>VLOOKUP($A577,'SIC lookup'!$A:$D,2,FALSE)</f>
        <v>881</v>
      </c>
      <c r="C577" s="40">
        <f>VLOOKUP($A577,'SIC lookup'!$A:$D,3,FALSE)</f>
        <v>88</v>
      </c>
      <c r="D577" s="40" t="str">
        <f>VLOOKUP($A577,'SIC lookup'!$A:$D,4,FALSE)</f>
        <v>Q</v>
      </c>
      <c r="E577" s="39">
        <f>'[2]BRES 2009-15 (WFJ)'!D578</f>
        <v>11870.929639500617</v>
      </c>
      <c r="F577" s="39">
        <f>'[2]BRES 2009-15 (WFJ)'!E578</f>
        <v>11456.289195109777</v>
      </c>
      <c r="G577" s="39">
        <f>'[2]BRES 2009-15 (WFJ)'!F578</f>
        <v>11077.907901515211</v>
      </c>
      <c r="H577" s="39">
        <f>'[2]BRES 2009-15 (WFJ)'!G578</f>
        <v>11825.440226087108</v>
      </c>
      <c r="I577" s="39">
        <f>'[2]BRES 2009-15 (WFJ)'!H578</f>
        <v>12317.601193427306</v>
      </c>
      <c r="J577" s="39">
        <f>'[2]BRES 2009-15 (WFJ)'!I578</f>
        <v>11386.257025440371</v>
      </c>
      <c r="K577" s="39">
        <f>'[2]BRES 2009-15 (WFJ)'!J578</f>
        <v>11840.197857861493</v>
      </c>
      <c r="L577" s="39">
        <f>'[2]BRES 2009-15 (WFJ)'!K578</f>
        <v>12692.909084564324</v>
      </c>
      <c r="M577" s="39">
        <f>'[2]BRES 2009-15 (WFJ)'!L578</f>
        <v>12795.411516543252</v>
      </c>
      <c r="N577" s="39">
        <f>'[2]BRES 2009-15 (WFJ)'!M578</f>
        <v>9606.280490649784</v>
      </c>
      <c r="O577" s="39">
        <f>'[2]BRES 2009-15 (WFJ)'!N578</f>
        <v>19315.699154817801</v>
      </c>
      <c r="P577" s="39">
        <f>'[2]BRES 2009-15 (WFJ)'!O578</f>
        <v>21946.163471453627</v>
      </c>
      <c r="Q577" s="39">
        <f>'[2]BRES 2009-15 (WFJ)'!P578</f>
        <v>25454.323360967606</v>
      </c>
      <c r="R577" s="39">
        <f>'[2]BRES 2009-15 (WFJ)'!Q578</f>
        <v>29046.290941715986</v>
      </c>
      <c r="S577" s="39">
        <f>'[2]BRES 2009-15 (WFJ)'!R578</f>
        <v>34967.275516606111</v>
      </c>
      <c r="T577" s="39">
        <f>'[2]BRES 2009-15 (WFJ)'!S578</f>
        <v>32764.762764996551</v>
      </c>
      <c r="U577" s="39">
        <f>'[2]BRES 2009-15 (WFJ)'!T578</f>
        <v>39862.630668664875</v>
      </c>
      <c r="V577" s="39">
        <f>'[2]BRES 2009-15 (WFJ)'!U578</f>
        <v>34470.642286134338</v>
      </c>
    </row>
    <row r="578" spans="1:22" x14ac:dyDescent="0.35">
      <c r="A578" s="40">
        <v>8891</v>
      </c>
      <c r="B578" s="40">
        <f>VLOOKUP($A578,'SIC lookup'!$A:$D,2,FALSE)</f>
        <v>889</v>
      </c>
      <c r="C578" s="40">
        <f>VLOOKUP($A578,'SIC lookup'!$A:$D,3,FALSE)</f>
        <v>88</v>
      </c>
      <c r="D578" s="40" t="str">
        <f>VLOOKUP($A578,'SIC lookup'!$A:$D,4,FALSE)</f>
        <v>Q</v>
      </c>
      <c r="E578" s="39">
        <f>'[2]BRES 2009-15 (WFJ)'!D579</f>
        <v>11911.29141608897</v>
      </c>
      <c r="F578" s="39">
        <f>'[2]BRES 2009-15 (WFJ)'!E579</f>
        <v>11495.24117267739</v>
      </c>
      <c r="G578" s="39">
        <f>'[2]BRES 2009-15 (WFJ)'!F579</f>
        <v>11115.573363055772</v>
      </c>
      <c r="H578" s="39">
        <f>'[2]BRES 2009-15 (WFJ)'!G579</f>
        <v>11865.64733631005</v>
      </c>
      <c r="I578" s="39">
        <f>'[2]BRES 2009-15 (WFJ)'!H579</f>
        <v>12359.481676470456</v>
      </c>
      <c r="J578" s="39">
        <f>'[2]BRES 2009-15 (WFJ)'!I579</f>
        <v>11424.970889998134</v>
      </c>
      <c r="K578" s="39">
        <f>'[2]BRES 2009-15 (WFJ)'!J579</f>
        <v>11880.455144798038</v>
      </c>
      <c r="L578" s="39">
        <f>'[2]BRES 2009-15 (WFJ)'!K579</f>
        <v>12736.065633906741</v>
      </c>
      <c r="M578" s="39">
        <f>'[2]BRES 2009-15 (WFJ)'!L579</f>
        <v>12838.916579471794</v>
      </c>
      <c r="N578" s="39">
        <f>'[2]BRES 2009-15 (WFJ)'!M579</f>
        <v>10704.064221227562</v>
      </c>
      <c r="O578" s="39">
        <f>'[2]BRES 2009-15 (WFJ)'!N579</f>
        <v>18129.083737286102</v>
      </c>
      <c r="P578" s="39">
        <f>'[2]BRES 2009-15 (WFJ)'!O579</f>
        <v>24832.214829329449</v>
      </c>
      <c r="Q578" s="39">
        <f>'[2]BRES 2009-15 (WFJ)'!P579</f>
        <v>21382.133845969001</v>
      </c>
      <c r="R578" s="39">
        <f>'[2]BRES 2009-15 (WFJ)'!Q579</f>
        <v>19241.277388678274</v>
      </c>
      <c r="S578" s="39">
        <f>'[2]BRES 2009-15 (WFJ)'!R579</f>
        <v>19384.588610611681</v>
      </c>
      <c r="T578" s="39">
        <f>'[2]BRES 2009-15 (WFJ)'!S579</f>
        <v>27143.456777004409</v>
      </c>
      <c r="U578" s="39">
        <f>'[2]BRES 2009-15 (WFJ)'!T579</f>
        <v>25797.183473132402</v>
      </c>
      <c r="V578" s="39">
        <f>'[2]BRES 2009-15 (WFJ)'!U579</f>
        <v>28452.069741799136</v>
      </c>
    </row>
    <row r="579" spans="1:22" x14ac:dyDescent="0.35">
      <c r="A579" s="40">
        <v>8899</v>
      </c>
      <c r="B579" s="40">
        <f>VLOOKUP($A579,'SIC lookup'!$A:$D,2,FALSE)</f>
        <v>889</v>
      </c>
      <c r="C579" s="40">
        <f>VLOOKUP($A579,'SIC lookup'!$A:$D,3,FALSE)</f>
        <v>88</v>
      </c>
      <c r="D579" s="40" t="str">
        <f>VLOOKUP($A579,'SIC lookup'!$A:$D,4,FALSE)</f>
        <v>Q</v>
      </c>
      <c r="E579" s="39">
        <f>'[2]BRES 2009-15 (WFJ)'!D580</f>
        <v>51345.924960902834</v>
      </c>
      <c r="F579" s="39">
        <f>'[2]BRES 2009-15 (WFJ)'!E580</f>
        <v>49552.459934153405</v>
      </c>
      <c r="G579" s="39">
        <f>'[2]BRES 2009-15 (WFJ)'!F580</f>
        <v>47915.8284236045</v>
      </c>
      <c r="H579" s="39">
        <f>'[2]BRES 2009-15 (WFJ)'!G580</f>
        <v>51149.167328722666</v>
      </c>
      <c r="I579" s="39">
        <f>'[2]BRES 2009-15 (WFJ)'!H580</f>
        <v>53277.935745784765</v>
      </c>
      <c r="J579" s="39">
        <f>'[2]BRES 2009-15 (WFJ)'!I580</f>
        <v>49249.546292349885</v>
      </c>
      <c r="K579" s="39">
        <f>'[2]BRES 2009-15 (WFJ)'!J580</f>
        <v>51212.999250627669</v>
      </c>
      <c r="L579" s="39">
        <f>'[2]BRES 2009-15 (WFJ)'!K580</f>
        <v>54901.273715157709</v>
      </c>
      <c r="M579" s="39">
        <f>'[2]BRES 2009-15 (WFJ)'!L580</f>
        <v>55344.632604522791</v>
      </c>
      <c r="N579" s="39">
        <f>'[2]BRES 2009-15 (WFJ)'!M580</f>
        <v>61009.109676865548</v>
      </c>
      <c r="O579" s="39">
        <f>'[2]BRES 2009-15 (WFJ)'!N580</f>
        <v>60669.225214702274</v>
      </c>
      <c r="P579" s="39">
        <f>'[2]BRES 2009-15 (WFJ)'!O580</f>
        <v>80353.959264921563</v>
      </c>
      <c r="Q579" s="39">
        <f>'[2]BRES 2009-15 (WFJ)'!P580</f>
        <v>74152.14365813609</v>
      </c>
      <c r="R579" s="39">
        <f>'[2]BRES 2009-15 (WFJ)'!Q580</f>
        <v>66735.41233838092</v>
      </c>
      <c r="S579" s="39">
        <f>'[2]BRES 2009-15 (WFJ)'!R580</f>
        <v>66360.55902755454</v>
      </c>
      <c r="T579" s="39">
        <f>'[2]BRES 2009-15 (WFJ)'!S580</f>
        <v>80161.141278359282</v>
      </c>
      <c r="U579" s="39">
        <f>'[2]BRES 2009-15 (WFJ)'!T580</f>
        <v>75191.223064887512</v>
      </c>
      <c r="V579" s="39">
        <f>'[2]BRES 2009-15 (WFJ)'!U580</f>
        <v>77675.859138105297</v>
      </c>
    </row>
    <row r="580" spans="1:22" x14ac:dyDescent="0.35">
      <c r="A580" s="40">
        <v>9001</v>
      </c>
      <c r="B580" s="40">
        <f>VLOOKUP($A580,'SIC lookup'!$A:$D,2,FALSE)</f>
        <v>900</v>
      </c>
      <c r="C580" s="40">
        <f>VLOOKUP($A580,'SIC lookup'!$A:$D,3,FALSE)</f>
        <v>90</v>
      </c>
      <c r="D580" s="40" t="str">
        <f>VLOOKUP($A580,'SIC lookup'!$A:$D,4,FALSE)</f>
        <v>R</v>
      </c>
      <c r="E580" s="39">
        <f>'[2]BRES 2009-15 (WFJ)'!D581</f>
        <v>14159.198771216921</v>
      </c>
      <c r="F580" s="39">
        <f>'[2]BRES 2009-15 (WFJ)'!E581</f>
        <v>16661.091562638529</v>
      </c>
      <c r="G580" s="39">
        <f>'[2]BRES 2009-15 (WFJ)'!F581</f>
        <v>16790.030245040405</v>
      </c>
      <c r="H580" s="39">
        <f>'[2]BRES 2009-15 (WFJ)'!G581</f>
        <v>17843.417200712138</v>
      </c>
      <c r="I580" s="39">
        <f>'[2]BRES 2009-15 (WFJ)'!H581</f>
        <v>17245.272536467848</v>
      </c>
      <c r="J580" s="39">
        <f>'[2]BRES 2009-15 (WFJ)'!I581</f>
        <v>15756.037661594131</v>
      </c>
      <c r="K580" s="39">
        <f>'[2]BRES 2009-15 (WFJ)'!J581</f>
        <v>15705.791662393582</v>
      </c>
      <c r="L580" s="39">
        <f>'[2]BRES 2009-15 (WFJ)'!K581</f>
        <v>15104.476080877461</v>
      </c>
      <c r="M580" s="39">
        <f>'[2]BRES 2009-15 (WFJ)'!L581</f>
        <v>14020.570855998427</v>
      </c>
      <c r="N580" s="39">
        <f>'[2]BRES 2009-15 (WFJ)'!M581</f>
        <v>15071.691228156034</v>
      </c>
      <c r="O580" s="39">
        <f>'[2]BRES 2009-15 (WFJ)'!N581</f>
        <v>15400.041377627525</v>
      </c>
      <c r="P580" s="39">
        <f>'[2]BRES 2009-15 (WFJ)'!O581</f>
        <v>8629.9005379465143</v>
      </c>
      <c r="Q580" s="39">
        <f>'[2]BRES 2009-15 (WFJ)'!P581</f>
        <v>11222.477647742964</v>
      </c>
      <c r="R580" s="39">
        <f>'[2]BRES 2009-15 (WFJ)'!Q581</f>
        <v>10963.691549729469</v>
      </c>
      <c r="S580" s="39">
        <f>'[2]BRES 2009-15 (WFJ)'!R581</f>
        <v>14578.307683255864</v>
      </c>
      <c r="T580" s="39">
        <f>'[2]BRES 2009-15 (WFJ)'!S581</f>
        <v>12846.023924361407</v>
      </c>
      <c r="U580" s="39">
        <f>'[2]BRES 2009-15 (WFJ)'!T581</f>
        <v>16403.597668104136</v>
      </c>
      <c r="V580" s="39">
        <f>'[2]BRES 2009-15 (WFJ)'!U581</f>
        <v>16534.396286274143</v>
      </c>
    </row>
    <row r="581" spans="1:22" x14ac:dyDescent="0.35">
      <c r="A581" s="40">
        <v>9002</v>
      </c>
      <c r="B581" s="40">
        <f>VLOOKUP($A581,'SIC lookup'!$A:$D,2,FALSE)</f>
        <v>900</v>
      </c>
      <c r="C581" s="40">
        <f>VLOOKUP($A581,'SIC lookup'!$A:$D,3,FALSE)</f>
        <v>90</v>
      </c>
      <c r="D581" s="40" t="str">
        <f>VLOOKUP($A581,'SIC lookup'!$A:$D,4,FALSE)</f>
        <v>R</v>
      </c>
      <c r="E581" s="39">
        <f>'[2]BRES 2009-15 (WFJ)'!D582</f>
        <v>732.72965573739168</v>
      </c>
      <c r="F581" s="39">
        <f>'[2]BRES 2009-15 (WFJ)'!E582</f>
        <v>832.52960482930337</v>
      </c>
      <c r="G581" s="39">
        <f>'[2]BRES 2009-15 (WFJ)'!F582</f>
        <v>811.83737942372227</v>
      </c>
      <c r="H581" s="39">
        <f>'[2]BRES 2009-15 (WFJ)'!G582</f>
        <v>887.91130954741232</v>
      </c>
      <c r="I581" s="39">
        <f>'[2]BRES 2009-15 (WFJ)'!H582</f>
        <v>846.88067484055068</v>
      </c>
      <c r="J581" s="39">
        <f>'[2]BRES 2009-15 (WFJ)'!I582</f>
        <v>758.65887950701335</v>
      </c>
      <c r="K581" s="39">
        <f>'[2]BRES 2009-15 (WFJ)'!J582</f>
        <v>765.8821385520996</v>
      </c>
      <c r="L581" s="39">
        <f>'[2]BRES 2009-15 (WFJ)'!K582</f>
        <v>732.78457279046302</v>
      </c>
      <c r="M581" s="39">
        <f>'[2]BRES 2009-15 (WFJ)'!L582</f>
        <v>682.59618598914335</v>
      </c>
      <c r="N581" s="39">
        <f>'[2]BRES 2009-15 (WFJ)'!M582</f>
        <v>952.68287002397597</v>
      </c>
      <c r="O581" s="39">
        <f>'[2]BRES 2009-15 (WFJ)'!N582</f>
        <v>457.91941930912174</v>
      </c>
      <c r="P581" s="39">
        <f>'[2]BRES 2009-15 (WFJ)'!O582</f>
        <v>724.67974766825341</v>
      </c>
      <c r="Q581" s="39">
        <f>'[2]BRES 2009-15 (WFJ)'!P582</f>
        <v>1300.8468416079086</v>
      </c>
      <c r="R581" s="39">
        <f>'[2]BRES 2009-15 (WFJ)'!Q582</f>
        <v>1321.6029560550742</v>
      </c>
      <c r="S581" s="39">
        <f>'[2]BRES 2009-15 (WFJ)'!R582</f>
        <v>2004.454792263791</v>
      </c>
      <c r="T581" s="39">
        <f>'[2]BRES 2009-15 (WFJ)'!S582</f>
        <v>1964.2701676794763</v>
      </c>
      <c r="U581" s="39">
        <f>'[2]BRES 2009-15 (WFJ)'!T582</f>
        <v>3215.1732950007986</v>
      </c>
      <c r="V581" s="39">
        <f>'[2]BRES 2009-15 (WFJ)'!U582</f>
        <v>3069.8772977512363</v>
      </c>
    </row>
    <row r="582" spans="1:22" x14ac:dyDescent="0.35">
      <c r="A582" s="40">
        <v>9003</v>
      </c>
      <c r="B582" s="40">
        <f>VLOOKUP($A582,'SIC lookup'!$A:$D,2,FALSE)</f>
        <v>900</v>
      </c>
      <c r="C582" s="40">
        <f>VLOOKUP($A582,'SIC lookup'!$A:$D,3,FALSE)</f>
        <v>90</v>
      </c>
      <c r="D582" s="40" t="str">
        <f>VLOOKUP($A582,'SIC lookup'!$A:$D,4,FALSE)</f>
        <v>R</v>
      </c>
      <c r="E582" s="39">
        <f>'[2]BRES 2009-15 (WFJ)'!D583</f>
        <v>14132.470060937178</v>
      </c>
      <c r="F582" s="39">
        <f>'[2]BRES 2009-15 (WFJ)'!E583</f>
        <v>16024.86568828817</v>
      </c>
      <c r="G582" s="39">
        <f>'[2]BRES 2009-15 (WFJ)'!F583</f>
        <v>15596.808033337578</v>
      </c>
      <c r="H582" s="39">
        <f>'[2]BRES 2009-15 (WFJ)'!G583</f>
        <v>17098.278879959315</v>
      </c>
      <c r="I582" s="39">
        <f>'[2]BRES 2009-15 (WFJ)'!H583</f>
        <v>16338.399385512759</v>
      </c>
      <c r="J582" s="39">
        <f>'[2]BRES 2009-15 (WFJ)'!I583</f>
        <v>14676.918442293761</v>
      </c>
      <c r="K582" s="39">
        <f>'[2]BRES 2009-15 (WFJ)'!J583</f>
        <v>14786.691417122804</v>
      </c>
      <c r="L582" s="39">
        <f>'[2]BRES 2009-15 (WFJ)'!K583</f>
        <v>14200.045883968418</v>
      </c>
      <c r="M582" s="39">
        <f>'[2]BRES 2009-15 (WFJ)'!L583</f>
        <v>13272.421083021656</v>
      </c>
      <c r="N582" s="39">
        <f>'[2]BRES 2009-15 (WFJ)'!M583</f>
        <v>14074.648153626218</v>
      </c>
      <c r="O582" s="39">
        <f>'[2]BRES 2009-15 (WFJ)'!N583</f>
        <v>13016.008532544372</v>
      </c>
      <c r="P582" s="39">
        <f>'[2]BRES 2009-15 (WFJ)'!O583</f>
        <v>4961.9857579627696</v>
      </c>
      <c r="Q582" s="39">
        <f>'[2]BRES 2009-15 (WFJ)'!P583</f>
        <v>7892.5819582757867</v>
      </c>
      <c r="R582" s="39">
        <f>'[2]BRES 2009-15 (WFJ)'!Q583</f>
        <v>6780.4865173976159</v>
      </c>
      <c r="S582" s="39">
        <f>'[2]BRES 2009-15 (WFJ)'!R583</f>
        <v>8518.9328671211115</v>
      </c>
      <c r="T582" s="39">
        <f>'[2]BRES 2009-15 (WFJ)'!S583</f>
        <v>7870.2094687538092</v>
      </c>
      <c r="U582" s="39">
        <f>'[2]BRES 2009-15 (WFJ)'!T583</f>
        <v>10811.120428046637</v>
      </c>
      <c r="V582" s="39">
        <f>'[2]BRES 2009-15 (WFJ)'!U583</f>
        <v>9678.2681720630771</v>
      </c>
    </row>
    <row r="583" spans="1:22" x14ac:dyDescent="0.35">
      <c r="A583" s="40">
        <v>9004</v>
      </c>
      <c r="B583" s="40">
        <f>VLOOKUP($A583,'SIC lookup'!$A:$D,2,FALSE)</f>
        <v>900</v>
      </c>
      <c r="C583" s="40">
        <f>VLOOKUP($A583,'SIC lookup'!$A:$D,3,FALSE)</f>
        <v>90</v>
      </c>
      <c r="D583" s="40" t="str">
        <f>VLOOKUP($A583,'SIC lookup'!$A:$D,4,FALSE)</f>
        <v>R</v>
      </c>
      <c r="E583" s="39">
        <f>'[2]BRES 2009-15 (WFJ)'!D584</f>
        <v>4284.7824070516872</v>
      </c>
      <c r="F583" s="39">
        <f>'[2]BRES 2009-15 (WFJ)'!E584</f>
        <v>5192.7356487335956</v>
      </c>
      <c r="G583" s="39">
        <f>'[2]BRES 2009-15 (WFJ)'!F584</f>
        <v>4994.2482419195949</v>
      </c>
      <c r="H583" s="39">
        <f>'[2]BRES 2009-15 (WFJ)'!G584</f>
        <v>4862.4598337170901</v>
      </c>
      <c r="I583" s="39">
        <f>'[2]BRES 2009-15 (WFJ)'!H584</f>
        <v>5241.9711193097237</v>
      </c>
      <c r="J583" s="39">
        <f>'[2]BRES 2009-15 (WFJ)'!I584</f>
        <v>4774.9524042478261</v>
      </c>
      <c r="K583" s="39">
        <f>'[2]BRES 2009-15 (WFJ)'!J584</f>
        <v>4737.5505907170837</v>
      </c>
      <c r="L583" s="39">
        <f>'[2]BRES 2009-15 (WFJ)'!K584</f>
        <v>4901.8101292499377</v>
      </c>
      <c r="M583" s="39">
        <f>'[2]BRES 2009-15 (WFJ)'!L584</f>
        <v>3520.14363547528</v>
      </c>
      <c r="N583" s="39">
        <f>'[2]BRES 2009-15 (WFJ)'!M584</f>
        <v>4101.2249911521822</v>
      </c>
      <c r="O583" s="39">
        <f>'[2]BRES 2009-15 (WFJ)'!N584</f>
        <v>3733.8469451050933</v>
      </c>
      <c r="P583" s="39">
        <f>'[2]BRES 2009-15 (WFJ)'!O584</f>
        <v>2421.4656139943495</v>
      </c>
      <c r="Q583" s="39">
        <f>'[2]BRES 2009-15 (WFJ)'!P584</f>
        <v>3258.9227302464201</v>
      </c>
      <c r="R583" s="39">
        <f>'[2]BRES 2009-15 (WFJ)'!Q584</f>
        <v>3390.2432586988079</v>
      </c>
      <c r="S583" s="39">
        <f>'[2]BRES 2009-15 (WFJ)'!R584</f>
        <v>4316.9794827397818</v>
      </c>
      <c r="T583" s="39">
        <f>'[2]BRES 2009-15 (WFJ)'!S584</f>
        <v>4258.7801013389981</v>
      </c>
      <c r="U583" s="39">
        <f>'[2]BRES 2009-15 (WFJ)'!T584</f>
        <v>4648.3708672735984</v>
      </c>
      <c r="V583" s="39">
        <f>'[2]BRES 2009-15 (WFJ)'!U584</f>
        <v>4500.5598581692639</v>
      </c>
    </row>
    <row r="584" spans="1:22" x14ac:dyDescent="0.35">
      <c r="A584" s="40">
        <v>9101</v>
      </c>
      <c r="B584" s="40">
        <f>VLOOKUP($A584,'SIC lookup'!$A:$D,2,FALSE)</f>
        <v>910</v>
      </c>
      <c r="C584" s="40">
        <f>VLOOKUP($A584,'SIC lookup'!$A:$D,3,FALSE)</f>
        <v>91</v>
      </c>
      <c r="D584" s="40" t="str">
        <f>VLOOKUP($A584,'SIC lookup'!$A:$D,4,FALSE)</f>
        <v>R</v>
      </c>
      <c r="E584" s="39">
        <f>'[2]BRES 2009-15 (WFJ)'!D585</f>
        <v>6227.7661832630993</v>
      </c>
      <c r="F584" s="39">
        <f>'[2]BRES 2009-15 (WFJ)'!E585</f>
        <v>5833.0100364942828</v>
      </c>
      <c r="G584" s="39">
        <f>'[2]BRES 2009-15 (WFJ)'!F585</f>
        <v>6173.3667539770649</v>
      </c>
      <c r="H584" s="39">
        <f>'[2]BRES 2009-15 (WFJ)'!G585</f>
        <v>5930.1848318885459</v>
      </c>
      <c r="I584" s="39">
        <f>'[2]BRES 2009-15 (WFJ)'!H585</f>
        <v>7069.1856923807727</v>
      </c>
      <c r="J584" s="39">
        <f>'[2]BRES 2009-15 (WFJ)'!I585</f>
        <v>6643.1736368075171</v>
      </c>
      <c r="K584" s="39">
        <f>'[2]BRES 2009-15 (WFJ)'!J585</f>
        <v>7699.7234682563421</v>
      </c>
      <c r="L584" s="39">
        <f>'[2]BRES 2009-15 (WFJ)'!K585</f>
        <v>7706.1733409232838</v>
      </c>
      <c r="M584" s="39">
        <f>'[2]BRES 2009-15 (WFJ)'!L585</f>
        <v>7596.9141562351624</v>
      </c>
      <c r="N584" s="39">
        <f>'[2]BRES 2009-15 (WFJ)'!M585</f>
        <v>7618.9001274622206</v>
      </c>
      <c r="O584" s="39">
        <f>'[2]BRES 2009-15 (WFJ)'!N585</f>
        <v>6897.8020409947067</v>
      </c>
      <c r="P584" s="39">
        <f>'[2]BRES 2009-15 (WFJ)'!O585</f>
        <v>8521.1985757962757</v>
      </c>
      <c r="Q584" s="39">
        <f>'[2]BRES 2009-15 (WFJ)'!P585</f>
        <v>7426.882677909427</v>
      </c>
      <c r="R584" s="39">
        <f>'[2]BRES 2009-15 (WFJ)'!Q585</f>
        <v>7311.1687854660631</v>
      </c>
      <c r="S584" s="39">
        <f>'[2]BRES 2009-15 (WFJ)'!R585</f>
        <v>6572.4912375076701</v>
      </c>
      <c r="T584" s="39">
        <f>'[2]BRES 2009-15 (WFJ)'!S585</f>
        <v>5970.573383712629</v>
      </c>
      <c r="U584" s="39">
        <f>'[2]BRES 2009-15 (WFJ)'!T585</f>
        <v>5940.2531544481708</v>
      </c>
      <c r="V584" s="39">
        <f>'[2]BRES 2009-15 (WFJ)'!U585</f>
        <v>6429.813613884482</v>
      </c>
    </row>
    <row r="585" spans="1:22" x14ac:dyDescent="0.35">
      <c r="A585" s="40">
        <v>9102</v>
      </c>
      <c r="B585" s="40">
        <f>VLOOKUP($A585,'SIC lookup'!$A:$D,2,FALSE)</f>
        <v>910</v>
      </c>
      <c r="C585" s="40">
        <f>VLOOKUP($A585,'SIC lookup'!$A:$D,3,FALSE)</f>
        <v>91</v>
      </c>
      <c r="D585" s="40" t="str">
        <f>VLOOKUP($A585,'SIC lookup'!$A:$D,4,FALSE)</f>
        <v>R</v>
      </c>
      <c r="E585" s="39">
        <f>'[2]BRES 2009-15 (WFJ)'!D586</f>
        <v>6297.2446350309974</v>
      </c>
      <c r="F585" s="39">
        <f>'[2]BRES 2009-15 (WFJ)'!E586</f>
        <v>7779.2444264806536</v>
      </c>
      <c r="G585" s="39">
        <f>'[2]BRES 2009-15 (WFJ)'!F586</f>
        <v>6024.625191006673</v>
      </c>
      <c r="H585" s="39">
        <f>'[2]BRES 2009-15 (WFJ)'!G586</f>
        <v>6093.0608874145828</v>
      </c>
      <c r="I585" s="39">
        <f>'[2]BRES 2009-15 (WFJ)'!H586</f>
        <v>8350.4136410427745</v>
      </c>
      <c r="J585" s="39">
        <f>'[2]BRES 2009-15 (WFJ)'!I586</f>
        <v>7252.8488356705247</v>
      </c>
      <c r="K585" s="39">
        <f>'[2]BRES 2009-15 (WFJ)'!J586</f>
        <v>7148.4072499397007</v>
      </c>
      <c r="L585" s="39">
        <f>'[2]BRES 2009-15 (WFJ)'!K586</f>
        <v>7487.0093860642837</v>
      </c>
      <c r="M585" s="39">
        <f>'[2]BRES 2009-15 (WFJ)'!L586</f>
        <v>7722.6546914967848</v>
      </c>
      <c r="N585" s="39">
        <f>'[2]BRES 2009-15 (WFJ)'!M586</f>
        <v>7564.2444227450933</v>
      </c>
      <c r="O585" s="39">
        <f>'[2]BRES 2009-15 (WFJ)'!N586</f>
        <v>7694.0031643949187</v>
      </c>
      <c r="P585" s="39">
        <f>'[2]BRES 2009-15 (WFJ)'!O586</f>
        <v>9104.0481442780292</v>
      </c>
      <c r="Q585" s="39">
        <f>'[2]BRES 2009-15 (WFJ)'!P586</f>
        <v>8635.3674492985392</v>
      </c>
      <c r="R585" s="39">
        <f>'[2]BRES 2009-15 (WFJ)'!Q586</f>
        <v>8550.1077728412438</v>
      </c>
      <c r="S585" s="39">
        <f>'[2]BRES 2009-15 (WFJ)'!R586</f>
        <v>8962.0334025367101</v>
      </c>
      <c r="T585" s="39">
        <f>'[2]BRES 2009-15 (WFJ)'!S586</f>
        <v>8393.3415751075208</v>
      </c>
      <c r="U585" s="39">
        <f>'[2]BRES 2009-15 (WFJ)'!T586</f>
        <v>8507.9819517648939</v>
      </c>
      <c r="V585" s="39">
        <f>'[2]BRES 2009-15 (WFJ)'!U586</f>
        <v>9338.6617057012227</v>
      </c>
    </row>
    <row r="586" spans="1:22" x14ac:dyDescent="0.35">
      <c r="A586" s="40">
        <v>9103</v>
      </c>
      <c r="B586" s="40">
        <f>VLOOKUP($A586,'SIC lookup'!$A:$D,2,FALSE)</f>
        <v>910</v>
      </c>
      <c r="C586" s="40">
        <f>VLOOKUP($A586,'SIC lookup'!$A:$D,3,FALSE)</f>
        <v>91</v>
      </c>
      <c r="D586" s="40" t="str">
        <f>VLOOKUP($A586,'SIC lookup'!$A:$D,4,FALSE)</f>
        <v>R</v>
      </c>
      <c r="E586" s="39">
        <f>'[2]BRES 2009-15 (WFJ)'!D587</f>
        <v>857.84697152380295</v>
      </c>
      <c r="F586" s="39">
        <f>'[2]BRES 2009-15 (WFJ)'!E587</f>
        <v>1059.7335277204149</v>
      </c>
      <c r="G586" s="39">
        <f>'[2]BRES 2009-15 (WFJ)'!F587</f>
        <v>820.70917904647172</v>
      </c>
      <c r="H586" s="39">
        <f>'[2]BRES 2009-15 (WFJ)'!G587</f>
        <v>830.03188418342404</v>
      </c>
      <c r="I586" s="39">
        <f>'[2]BRES 2009-15 (WFJ)'!H587</f>
        <v>1137.5414912564124</v>
      </c>
      <c r="J586" s="39">
        <f>'[2]BRES 2009-15 (WFJ)'!I587</f>
        <v>988.02488535833686</v>
      </c>
      <c r="K586" s="39">
        <f>'[2]BRES 2009-15 (WFJ)'!J587</f>
        <v>973.79725038256925</v>
      </c>
      <c r="L586" s="39">
        <f>'[2]BRES 2009-15 (WFJ)'!K587</f>
        <v>1019.9235856070438</v>
      </c>
      <c r="M586" s="39">
        <f>'[2]BRES 2009-15 (WFJ)'!L587</f>
        <v>1052.0245477476194</v>
      </c>
      <c r="N586" s="39">
        <f>'[2]BRES 2009-15 (WFJ)'!M587</f>
        <v>1492.5561592790384</v>
      </c>
      <c r="O586" s="39">
        <f>'[2]BRES 2009-15 (WFJ)'!N587</f>
        <v>628.05338937231522</v>
      </c>
      <c r="P586" s="39">
        <f>'[2]BRES 2009-15 (WFJ)'!O587</f>
        <v>1434.8659003831417</v>
      </c>
      <c r="Q586" s="39">
        <f>'[2]BRES 2009-15 (WFJ)'!P587</f>
        <v>1379.5976593734099</v>
      </c>
      <c r="R586" s="39">
        <f>'[2]BRES 2009-15 (WFJ)'!Q587</f>
        <v>1302.2126424141115</v>
      </c>
      <c r="S586" s="39">
        <f>'[2]BRES 2009-15 (WFJ)'!R587</f>
        <v>1248.2832239247562</v>
      </c>
      <c r="T586" s="39">
        <f>'[2]BRES 2009-15 (WFJ)'!S587</f>
        <v>1136.1459838763037</v>
      </c>
      <c r="U586" s="39">
        <f>'[2]BRES 2009-15 (WFJ)'!T587</f>
        <v>1192.6609167864558</v>
      </c>
      <c r="V586" s="39">
        <f>'[2]BRES 2009-15 (WFJ)'!U587</f>
        <v>1602.0341513483252</v>
      </c>
    </row>
    <row r="587" spans="1:22" x14ac:dyDescent="0.35">
      <c r="A587" s="40">
        <v>9104</v>
      </c>
      <c r="B587" s="40">
        <f>VLOOKUP($A587,'SIC lookup'!$A:$D,2,FALSE)</f>
        <v>910</v>
      </c>
      <c r="C587" s="40">
        <f>VLOOKUP($A587,'SIC lookup'!$A:$D,3,FALSE)</f>
        <v>91</v>
      </c>
      <c r="D587" s="40" t="str">
        <f>VLOOKUP($A587,'SIC lookup'!$A:$D,4,FALSE)</f>
        <v>R</v>
      </c>
      <c r="E587" s="39">
        <f>'[2]BRES 2009-15 (WFJ)'!D588</f>
        <v>757.44290645306285</v>
      </c>
      <c r="F587" s="39">
        <f>'[2]BRES 2009-15 (WFJ)'!E588</f>
        <v>925.26396382596818</v>
      </c>
      <c r="G587" s="39">
        <f>'[2]BRES 2009-15 (WFJ)'!F588</f>
        <v>1130.1443508570555</v>
      </c>
      <c r="H587" s="39">
        <f>'[2]BRES 2009-15 (WFJ)'!G588</f>
        <v>1146.6792628384023</v>
      </c>
      <c r="I587" s="39">
        <f>'[2]BRES 2009-15 (WFJ)'!H588</f>
        <v>1594.7523128648934</v>
      </c>
      <c r="J587" s="39">
        <f>'[2]BRES 2009-15 (WFJ)'!I588</f>
        <v>802.27380428624542</v>
      </c>
      <c r="K587" s="39">
        <f>'[2]BRES 2009-15 (WFJ)'!J588</f>
        <v>947.83661914093705</v>
      </c>
      <c r="L587" s="39">
        <f>'[2]BRES 2009-15 (WFJ)'!K588</f>
        <v>968.61097946378561</v>
      </c>
      <c r="M587" s="39">
        <f>'[2]BRES 2009-15 (WFJ)'!L588</f>
        <v>960.77522879510855</v>
      </c>
      <c r="N587" s="39">
        <f>'[2]BRES 2009-15 (WFJ)'!M588</f>
        <v>1071.1043180639917</v>
      </c>
      <c r="O587" s="39">
        <f>'[2]BRES 2009-15 (WFJ)'!N588</f>
        <v>1212.0437614115106</v>
      </c>
      <c r="P587" s="39">
        <f>'[2]BRES 2009-15 (WFJ)'!O588</f>
        <v>1660.5518789426835</v>
      </c>
      <c r="Q587" s="39">
        <f>'[2]BRES 2009-15 (WFJ)'!P588</f>
        <v>1508.9045576797266</v>
      </c>
      <c r="R587" s="39">
        <f>'[2]BRES 2009-15 (WFJ)'!Q588</f>
        <v>1413.4518101438439</v>
      </c>
      <c r="S587" s="39">
        <f>'[2]BRES 2009-15 (WFJ)'!R588</f>
        <v>1548.3513065989762</v>
      </c>
      <c r="T587" s="39">
        <f>'[2]BRES 2009-15 (WFJ)'!S588</f>
        <v>1564.3467813550174</v>
      </c>
      <c r="U587" s="39">
        <f>'[2]BRES 2009-15 (WFJ)'!T588</f>
        <v>1634.6470212426129</v>
      </c>
      <c r="V587" s="39">
        <f>'[2]BRES 2009-15 (WFJ)'!U588</f>
        <v>1978.801203695064</v>
      </c>
    </row>
    <row r="588" spans="1:22" x14ac:dyDescent="0.35">
      <c r="A588" s="40">
        <v>9200</v>
      </c>
      <c r="B588" s="40">
        <f>VLOOKUP($A588,'SIC lookup'!$A:$D,2,FALSE)</f>
        <v>920</v>
      </c>
      <c r="C588" s="40">
        <f>VLOOKUP($A588,'SIC lookup'!$A:$D,3,FALSE)</f>
        <v>92</v>
      </c>
      <c r="D588" s="40" t="str">
        <f>VLOOKUP($A588,'SIC lookup'!$A:$D,4,FALSE)</f>
        <v>R</v>
      </c>
      <c r="E588" s="39">
        <f>'[2]BRES 2009-15 (WFJ)'!D589</f>
        <v>13650.713205690257</v>
      </c>
      <c r="F588" s="39">
        <f>'[2]BRES 2009-15 (WFJ)'!E589</f>
        <v>16042.861895557458</v>
      </c>
      <c r="G588" s="39">
        <f>'[2]BRES 2009-15 (WFJ)'!F589</f>
        <v>17557.184346520331</v>
      </c>
      <c r="H588" s="39">
        <f>'[2]BRES 2009-15 (WFJ)'!G589</f>
        <v>17993.038034739911</v>
      </c>
      <c r="I588" s="39">
        <f>'[2]BRES 2009-15 (WFJ)'!H589</f>
        <v>18713.548163230014</v>
      </c>
      <c r="J588" s="39">
        <f>'[2]BRES 2009-15 (WFJ)'!I589</f>
        <v>17697.204893917187</v>
      </c>
      <c r="K588" s="39">
        <f>'[2]BRES 2009-15 (WFJ)'!J589</f>
        <v>17963.457438284073</v>
      </c>
      <c r="L588" s="39">
        <f>'[2]BRES 2009-15 (WFJ)'!K589</f>
        <v>18284.608649006346</v>
      </c>
      <c r="M588" s="39">
        <f>'[2]BRES 2009-15 (WFJ)'!L589</f>
        <v>20085.583593462656</v>
      </c>
      <c r="N588" s="39">
        <f>'[2]BRES 2009-15 (WFJ)'!M589</f>
        <v>20420.540023153932</v>
      </c>
      <c r="O588" s="39">
        <f>'[2]BRES 2009-15 (WFJ)'!N589</f>
        <v>21557.284829604214</v>
      </c>
      <c r="P588" s="39">
        <f>'[2]BRES 2009-15 (WFJ)'!O589</f>
        <v>18210.166802120824</v>
      </c>
      <c r="Q588" s="39">
        <f>'[2]BRES 2009-15 (WFJ)'!P589</f>
        <v>19503.952533255797</v>
      </c>
      <c r="R588" s="39">
        <f>'[2]BRES 2009-15 (WFJ)'!Q589</f>
        <v>19853.640082699159</v>
      </c>
      <c r="S588" s="39">
        <f>'[2]BRES 2009-15 (WFJ)'!R589</f>
        <v>23097.240550376977</v>
      </c>
      <c r="T588" s="39">
        <f>'[2]BRES 2009-15 (WFJ)'!S589</f>
        <v>21820.062335672374</v>
      </c>
      <c r="U588" s="39">
        <f>'[2]BRES 2009-15 (WFJ)'!T589</f>
        <v>20030.6899856253</v>
      </c>
      <c r="V588" s="39">
        <f>'[2]BRES 2009-15 (WFJ)'!U589</f>
        <v>21140.244471400576</v>
      </c>
    </row>
    <row r="589" spans="1:22" x14ac:dyDescent="0.35">
      <c r="A589" s="40">
        <v>9311</v>
      </c>
      <c r="B589" s="40">
        <f>VLOOKUP($A589,'SIC lookup'!$A:$D,2,FALSE)</f>
        <v>931</v>
      </c>
      <c r="C589" s="40">
        <f>VLOOKUP($A589,'SIC lookup'!$A:$D,3,FALSE)</f>
        <v>93</v>
      </c>
      <c r="D589" s="40" t="str">
        <f>VLOOKUP($A589,'SIC lookup'!$A:$D,4,FALSE)</f>
        <v>R</v>
      </c>
      <c r="E589" s="39">
        <f>'[2]BRES 2009-15 (WFJ)'!D590</f>
        <v>8744.8829099096256</v>
      </c>
      <c r="F589" s="39">
        <f>'[2]BRES 2009-15 (WFJ)'!E590</f>
        <v>9488.6500108650962</v>
      </c>
      <c r="G589" s="39">
        <f>'[2]BRES 2009-15 (WFJ)'!F590</f>
        <v>10066.16461118251</v>
      </c>
      <c r="H589" s="39">
        <f>'[2]BRES 2009-15 (WFJ)'!G590</f>
        <v>9094.3899412514675</v>
      </c>
      <c r="I589" s="39">
        <f>'[2]BRES 2009-15 (WFJ)'!H590</f>
        <v>9373.1619131947355</v>
      </c>
      <c r="J589" s="39">
        <f>'[2]BRES 2009-15 (WFJ)'!I590</f>
        <v>9798.2825637261576</v>
      </c>
      <c r="K589" s="39">
        <f>'[2]BRES 2009-15 (WFJ)'!J590</f>
        <v>13239.256727805006</v>
      </c>
      <c r="L589" s="39">
        <f>'[2]BRES 2009-15 (WFJ)'!K590</f>
        <v>13633.924671321729</v>
      </c>
      <c r="M589" s="39">
        <f>'[2]BRES 2009-15 (WFJ)'!L590</f>
        <v>14170.958781274032</v>
      </c>
      <c r="N589" s="39">
        <f>'[2]BRES 2009-15 (WFJ)'!M590</f>
        <v>13641.410559974116</v>
      </c>
      <c r="O589" s="39">
        <f>'[2]BRES 2009-15 (WFJ)'!N590</f>
        <v>15348.487385283024</v>
      </c>
      <c r="P589" s="39">
        <f>'[2]BRES 2009-15 (WFJ)'!O590</f>
        <v>16228.685320639341</v>
      </c>
      <c r="Q589" s="39">
        <f>'[2]BRES 2009-15 (WFJ)'!P590</f>
        <v>13675.419786290617</v>
      </c>
      <c r="R589" s="39">
        <f>'[2]BRES 2009-15 (WFJ)'!Q590</f>
        <v>17787.040865701845</v>
      </c>
      <c r="S589" s="39">
        <f>'[2]BRES 2009-15 (WFJ)'!R590</f>
        <v>15853.5970346213</v>
      </c>
      <c r="T589" s="39">
        <f>'[2]BRES 2009-15 (WFJ)'!S590</f>
        <v>16398.878654385262</v>
      </c>
      <c r="U589" s="39">
        <f>'[2]BRES 2009-15 (WFJ)'!T590</f>
        <v>18035.237981153168</v>
      </c>
      <c r="V589" s="39">
        <f>'[2]BRES 2009-15 (WFJ)'!U590</f>
        <v>17735.921899785386</v>
      </c>
    </row>
    <row r="590" spans="1:22" x14ac:dyDescent="0.35">
      <c r="A590" s="40">
        <v>9312</v>
      </c>
      <c r="B590" s="40">
        <f>VLOOKUP($A590,'SIC lookup'!$A:$D,2,FALSE)</f>
        <v>931</v>
      </c>
      <c r="C590" s="40">
        <f>VLOOKUP($A590,'SIC lookup'!$A:$D,3,FALSE)</f>
        <v>93</v>
      </c>
      <c r="D590" s="40" t="str">
        <f>VLOOKUP($A590,'SIC lookup'!$A:$D,4,FALSE)</f>
        <v>R</v>
      </c>
      <c r="E590" s="39">
        <f>'[2]BRES 2009-15 (WFJ)'!D591</f>
        <v>11365.692281182408</v>
      </c>
      <c r="F590" s="39">
        <f>'[2]BRES 2009-15 (WFJ)'!E591</f>
        <v>13786.579688865151</v>
      </c>
      <c r="G590" s="39">
        <f>'[2]BRES 2009-15 (WFJ)'!F591</f>
        <v>14128.040290121664</v>
      </c>
      <c r="H590" s="39">
        <f>'[2]BRES 2009-15 (WFJ)'!G591</f>
        <v>16961.823672877232</v>
      </c>
      <c r="I590" s="39">
        <f>'[2]BRES 2009-15 (WFJ)'!H591</f>
        <v>16642.729464161006</v>
      </c>
      <c r="J590" s="39">
        <f>'[2]BRES 2009-15 (WFJ)'!I591</f>
        <v>17647.712037076704</v>
      </c>
      <c r="K590" s="39">
        <f>'[2]BRES 2009-15 (WFJ)'!J591</f>
        <v>17175.756593951355</v>
      </c>
      <c r="L590" s="39">
        <f>'[2]BRES 2009-15 (WFJ)'!K591</f>
        <v>18249.173137640715</v>
      </c>
      <c r="M590" s="39">
        <f>'[2]BRES 2009-15 (WFJ)'!L591</f>
        <v>19195.495474032752</v>
      </c>
      <c r="N590" s="39">
        <f>'[2]BRES 2009-15 (WFJ)'!M591</f>
        <v>20053.450736389099</v>
      </c>
      <c r="O590" s="39">
        <f>'[2]BRES 2009-15 (WFJ)'!N591</f>
        <v>15443.500407776171</v>
      </c>
      <c r="P590" s="39">
        <f>'[2]BRES 2009-15 (WFJ)'!O591</f>
        <v>18073.512906846241</v>
      </c>
      <c r="Q590" s="39">
        <f>'[2]BRES 2009-15 (WFJ)'!P591</f>
        <v>13892.227593225263</v>
      </c>
      <c r="R590" s="39">
        <f>'[2]BRES 2009-15 (WFJ)'!Q591</f>
        <v>17881.951348260238</v>
      </c>
      <c r="S590" s="39">
        <f>'[2]BRES 2009-15 (WFJ)'!R591</f>
        <v>12283.787077740328</v>
      </c>
      <c r="T590" s="39">
        <f>'[2]BRES 2009-15 (WFJ)'!S591</f>
        <v>13182.323135588793</v>
      </c>
      <c r="U590" s="39">
        <f>'[2]BRES 2009-15 (WFJ)'!T591</f>
        <v>14084.42341478997</v>
      </c>
      <c r="V590" s="39">
        <f>'[2]BRES 2009-15 (WFJ)'!U591</f>
        <v>14378.050060651301</v>
      </c>
    </row>
    <row r="591" spans="1:22" x14ac:dyDescent="0.35">
      <c r="A591" s="40">
        <v>9313</v>
      </c>
      <c r="B591" s="40">
        <f>VLOOKUP($A591,'SIC lookup'!$A:$D,2,FALSE)</f>
        <v>931</v>
      </c>
      <c r="C591" s="40">
        <f>VLOOKUP($A591,'SIC lookup'!$A:$D,3,FALSE)</f>
        <v>93</v>
      </c>
      <c r="D591" s="40" t="str">
        <f>VLOOKUP($A591,'SIC lookup'!$A:$D,4,FALSE)</f>
        <v>R</v>
      </c>
      <c r="E591" s="39">
        <f>'[2]BRES 2009-15 (WFJ)'!D592</f>
        <v>594.04590705574685</v>
      </c>
      <c r="F591" s="39">
        <f>'[2]BRES 2009-15 (WFJ)'!E592</f>
        <v>663.01167805120633</v>
      </c>
      <c r="G591" s="39">
        <f>'[2]BRES 2009-15 (WFJ)'!F592</f>
        <v>846.82032357649837</v>
      </c>
      <c r="H591" s="39">
        <f>'[2]BRES 2009-15 (WFJ)'!G592</f>
        <v>674.28356158624877</v>
      </c>
      <c r="I591" s="39">
        <f>'[2]BRES 2009-15 (WFJ)'!H592</f>
        <v>767.93863503744205</v>
      </c>
      <c r="J591" s="39">
        <f>'[2]BRES 2009-15 (WFJ)'!I592</f>
        <v>896.96080436193722</v>
      </c>
      <c r="K591" s="39">
        <f>'[2]BRES 2009-15 (WFJ)'!J592</f>
        <v>1131.552239053834</v>
      </c>
      <c r="L591" s="39">
        <f>'[2]BRES 2009-15 (WFJ)'!K592</f>
        <v>788.2916198412729</v>
      </c>
      <c r="M591" s="39">
        <f>'[2]BRES 2009-15 (WFJ)'!L592</f>
        <v>753.67163507638509</v>
      </c>
      <c r="N591" s="39">
        <f>'[2]BRES 2009-15 (WFJ)'!M592</f>
        <v>784.83582476000447</v>
      </c>
      <c r="O591" s="39">
        <f>'[2]BRES 2009-15 (WFJ)'!N592</f>
        <v>6463.1431173809615</v>
      </c>
      <c r="P591" s="39">
        <f>'[2]BRES 2009-15 (WFJ)'!O592</f>
        <v>8391.7914779983748</v>
      </c>
      <c r="Q591" s="39">
        <f>'[2]BRES 2009-15 (WFJ)'!P592</f>
        <v>7400.6324053209282</v>
      </c>
      <c r="R591" s="39">
        <f>'[2]BRES 2009-15 (WFJ)'!Q592</f>
        <v>9333.8846610654109</v>
      </c>
      <c r="S591" s="39">
        <f>'[2]BRES 2009-15 (WFJ)'!R592</f>
        <v>8439.914938683567</v>
      </c>
      <c r="T591" s="39">
        <f>'[2]BRES 2009-15 (WFJ)'!S592</f>
        <v>9938.5001131792942</v>
      </c>
      <c r="U591" s="39">
        <f>'[2]BRES 2009-15 (WFJ)'!T592</f>
        <v>10188.731831975723</v>
      </c>
      <c r="V591" s="39">
        <f>'[2]BRES 2009-15 (WFJ)'!U592</f>
        <v>10400.835121769152</v>
      </c>
    </row>
    <row r="592" spans="1:22" x14ac:dyDescent="0.35">
      <c r="A592" s="40">
        <v>9319</v>
      </c>
      <c r="B592" s="40">
        <f>VLOOKUP($A592,'SIC lookup'!$A:$D,2,FALSE)</f>
        <v>931</v>
      </c>
      <c r="C592" s="40">
        <f>VLOOKUP($A592,'SIC lookup'!$A:$D,3,FALSE)</f>
        <v>93</v>
      </c>
      <c r="D592" s="40" t="str">
        <f>VLOOKUP($A592,'SIC lookup'!$A:$D,4,FALSE)</f>
        <v>R</v>
      </c>
      <c r="E592" s="39">
        <f>'[2]BRES 2009-15 (WFJ)'!D593</f>
        <v>1081.0201576709596</v>
      </c>
      <c r="F592" s="39">
        <f>'[2]BRES 2009-15 (WFJ)'!E593</f>
        <v>1311.2769711067522</v>
      </c>
      <c r="G592" s="39">
        <f>'[2]BRES 2009-15 (WFJ)'!F593</f>
        <v>1343.7541650934202</v>
      </c>
      <c r="H592" s="39">
        <f>'[2]BRES 2009-15 (WFJ)'!G593</f>
        <v>1613.2825742254922</v>
      </c>
      <c r="I592" s="39">
        <f>'[2]BRES 2009-15 (WFJ)'!H593</f>
        <v>1582.9327052263627</v>
      </c>
      <c r="J592" s="39">
        <f>'[2]BRES 2009-15 (WFJ)'!I593</f>
        <v>1678.5191765606783</v>
      </c>
      <c r="K592" s="39">
        <f>'[2]BRES 2009-15 (WFJ)'!J593</f>
        <v>1633.6302833090342</v>
      </c>
      <c r="L592" s="39">
        <f>'[2]BRES 2009-15 (WFJ)'!K593</f>
        <v>1735.725685207859</v>
      </c>
      <c r="M592" s="39">
        <f>'[2]BRES 2009-15 (WFJ)'!L593</f>
        <v>1825.7328309219652</v>
      </c>
      <c r="N592" s="39">
        <f>'[2]BRES 2009-15 (WFJ)'!M593</f>
        <v>1262.0931816211969</v>
      </c>
      <c r="O592" s="39">
        <f>'[2]BRES 2009-15 (WFJ)'!N593</f>
        <v>2019.7893318383205</v>
      </c>
      <c r="P592" s="39">
        <f>'[2]BRES 2009-15 (WFJ)'!O593</f>
        <v>3845.9789465536583</v>
      </c>
      <c r="Q592" s="39">
        <f>'[2]BRES 2009-15 (WFJ)'!P593</f>
        <v>4659.9095006178668</v>
      </c>
      <c r="R592" s="39">
        <f>'[2]BRES 2009-15 (WFJ)'!Q593</f>
        <v>5406.8358773589052</v>
      </c>
      <c r="S592" s="39">
        <f>'[2]BRES 2009-15 (WFJ)'!R593</f>
        <v>4052.9195699864676</v>
      </c>
      <c r="T592" s="39">
        <f>'[2]BRES 2009-15 (WFJ)'!S593</f>
        <v>3279.1697863523186</v>
      </c>
      <c r="U592" s="39">
        <f>'[2]BRES 2009-15 (WFJ)'!T593</f>
        <v>4369.7492413352502</v>
      </c>
      <c r="V592" s="39">
        <f>'[2]BRES 2009-15 (WFJ)'!U593</f>
        <v>6197.5599514789583</v>
      </c>
    </row>
    <row r="593" spans="1:22" x14ac:dyDescent="0.35">
      <c r="A593" s="40">
        <v>9321</v>
      </c>
      <c r="B593" s="40">
        <f>VLOOKUP($A593,'SIC lookup'!$A:$D,2,FALSE)</f>
        <v>932</v>
      </c>
      <c r="C593" s="40">
        <f>VLOOKUP($A593,'SIC lookup'!$A:$D,3,FALSE)</f>
        <v>93</v>
      </c>
      <c r="D593" s="40" t="str">
        <f>VLOOKUP($A593,'SIC lookup'!$A:$D,4,FALSE)</f>
        <v>R</v>
      </c>
      <c r="E593" s="39">
        <f>'[2]BRES 2009-15 (WFJ)'!D594</f>
        <v>573.22172965917071</v>
      </c>
      <c r="F593" s="39">
        <f>'[2]BRES 2009-15 (WFJ)'!E594</f>
        <v>549.0164098711906</v>
      </c>
      <c r="G593" s="39">
        <f>'[2]BRES 2009-15 (WFJ)'!F594</f>
        <v>311.67649477020205</v>
      </c>
      <c r="H593" s="39">
        <f>'[2]BRES 2009-15 (WFJ)'!G594</f>
        <v>484.14267118551618</v>
      </c>
      <c r="I593" s="39">
        <f>'[2]BRES 2009-15 (WFJ)'!H594</f>
        <v>377.38963096407178</v>
      </c>
      <c r="J593" s="39">
        <f>'[2]BRES 2009-15 (WFJ)'!I594</f>
        <v>458.74349085363372</v>
      </c>
      <c r="K593" s="39">
        <f>'[2]BRES 2009-15 (WFJ)'!J594</f>
        <v>235.38366944194132</v>
      </c>
      <c r="L593" s="39">
        <f>'[2]BRES 2009-15 (WFJ)'!K594</f>
        <v>308.0786360924339</v>
      </c>
      <c r="M593" s="39">
        <f>'[2]BRES 2009-15 (WFJ)'!L594</f>
        <v>790.99165162413397</v>
      </c>
      <c r="N593" s="39">
        <f>'[2]BRES 2009-15 (WFJ)'!M594</f>
        <v>730.90028930201515</v>
      </c>
      <c r="O593" s="39">
        <f>'[2]BRES 2009-15 (WFJ)'!N594</f>
        <v>940.67131690368558</v>
      </c>
      <c r="P593" s="39">
        <f>'[2]BRES 2009-15 (WFJ)'!O594</f>
        <v>953.47149657494492</v>
      </c>
      <c r="Q593" s="39">
        <f>'[2]BRES 2009-15 (WFJ)'!P594</f>
        <v>951.81543941266284</v>
      </c>
      <c r="R593" s="39">
        <f>'[2]BRES 2009-15 (WFJ)'!Q594</f>
        <v>1096.0629921259842</v>
      </c>
      <c r="S593" s="39">
        <f>'[2]BRES 2009-15 (WFJ)'!R594</f>
        <v>1077.2444168004506</v>
      </c>
      <c r="T593" s="39">
        <f>'[2]BRES 2009-15 (WFJ)'!S594</f>
        <v>1159.3738573244416</v>
      </c>
      <c r="U593" s="39">
        <f>'[2]BRES 2009-15 (WFJ)'!T594</f>
        <v>1343.9985625299473</v>
      </c>
      <c r="V593" s="39">
        <f>'[2]BRES 2009-15 (WFJ)'!U594</f>
        <v>1871.4483997387326</v>
      </c>
    </row>
    <row r="594" spans="1:22" x14ac:dyDescent="0.35">
      <c r="A594" s="40">
        <v>9329</v>
      </c>
      <c r="B594" s="40">
        <f>VLOOKUP($A594,'SIC lookup'!$A:$D,2,FALSE)</f>
        <v>932</v>
      </c>
      <c r="C594" s="40">
        <f>VLOOKUP($A594,'SIC lookup'!$A:$D,3,FALSE)</f>
        <v>93</v>
      </c>
      <c r="D594" s="40" t="str">
        <f>VLOOKUP($A594,'SIC lookup'!$A:$D,4,FALSE)</f>
        <v>R</v>
      </c>
      <c r="E594" s="39">
        <f>'[2]BRES 2009-15 (WFJ)'!D595</f>
        <v>4790.9422176176759</v>
      </c>
      <c r="F594" s="39">
        <f>'[2]BRES 2009-15 (WFJ)'!E595</f>
        <v>6350.128886672238</v>
      </c>
      <c r="G594" s="39">
        <f>'[2]BRES 2009-15 (WFJ)'!F595</f>
        <v>7154.5903941268016</v>
      </c>
      <c r="H594" s="39">
        <f>'[2]BRES 2009-15 (WFJ)'!G595</f>
        <v>7987.0154538732013</v>
      </c>
      <c r="I594" s="39">
        <f>'[2]BRES 2009-15 (WFJ)'!H595</f>
        <v>11217.882634510632</v>
      </c>
      <c r="J594" s="39">
        <f>'[2]BRES 2009-15 (WFJ)'!I595</f>
        <v>9169.6884837383277</v>
      </c>
      <c r="K594" s="39">
        <f>'[2]BRES 2009-15 (WFJ)'!J595</f>
        <v>7355.2826516496471</v>
      </c>
      <c r="L594" s="39">
        <f>'[2]BRES 2009-15 (WFJ)'!K595</f>
        <v>6879.3636419449622</v>
      </c>
      <c r="M594" s="39">
        <f>'[2]BRES 2009-15 (WFJ)'!L595</f>
        <v>6849.4656488488727</v>
      </c>
      <c r="N594" s="39">
        <f>'[2]BRES 2009-15 (WFJ)'!M595</f>
        <v>6159.7171142909019</v>
      </c>
      <c r="O594" s="39">
        <f>'[2]BRES 2009-15 (WFJ)'!N595</f>
        <v>6937.40498045409</v>
      </c>
      <c r="P594" s="39">
        <f>'[2]BRES 2009-15 (WFJ)'!O595</f>
        <v>3837.6968922945935</v>
      </c>
      <c r="Q594" s="39">
        <f>'[2]BRES 2009-15 (WFJ)'!P595</f>
        <v>4290.4612197426768</v>
      </c>
      <c r="R594" s="39">
        <f>'[2]BRES 2009-15 (WFJ)'!Q595</f>
        <v>3607.6188800422296</v>
      </c>
      <c r="S594" s="39">
        <f>'[2]BRES 2009-15 (WFJ)'!R595</f>
        <v>6445.4624158422503</v>
      </c>
      <c r="T594" s="39">
        <f>'[2]BRES 2009-15 (WFJ)'!S595</f>
        <v>6218.0007313123579</v>
      </c>
      <c r="U594" s="39">
        <f>'[2]BRES 2009-15 (WFJ)'!T595</f>
        <v>5093.3636799233345</v>
      </c>
      <c r="V594" s="39">
        <f>'[2]BRES 2009-15 (WFJ)'!U595</f>
        <v>7893.5278062890729</v>
      </c>
    </row>
    <row r="595" spans="1:22" x14ac:dyDescent="0.35">
      <c r="A595" s="40">
        <v>9411</v>
      </c>
      <c r="B595" s="40">
        <f>VLOOKUP($A595,'SIC lookup'!$A:$D,2,FALSE)</f>
        <v>941</v>
      </c>
      <c r="C595" s="40">
        <f>VLOOKUP($A595,'SIC lookup'!$A:$D,3,FALSE)</f>
        <v>94</v>
      </c>
      <c r="D595" s="40" t="str">
        <f>VLOOKUP($A595,'SIC lookup'!$A:$D,4,FALSE)</f>
        <v>S</v>
      </c>
      <c r="E595" s="39">
        <f>'[2]BRES 2009-15 (WFJ)'!D596</f>
        <v>4419.0171496692719</v>
      </c>
      <c r="F595" s="39">
        <f>'[2]BRES 2009-15 (WFJ)'!E596</f>
        <v>5169.635853028828</v>
      </c>
      <c r="G595" s="39">
        <f>'[2]BRES 2009-15 (WFJ)'!F596</f>
        <v>5548.2687622426629</v>
      </c>
      <c r="H595" s="39">
        <f>'[2]BRES 2009-15 (WFJ)'!G596</f>
        <v>5894.4357384164277</v>
      </c>
      <c r="I595" s="39">
        <f>'[2]BRES 2009-15 (WFJ)'!H596</f>
        <v>5647.2262077781315</v>
      </c>
      <c r="J595" s="39">
        <f>'[2]BRES 2009-15 (WFJ)'!I596</f>
        <v>5388.8407440886931</v>
      </c>
      <c r="K595" s="39">
        <f>'[2]BRES 2009-15 (WFJ)'!J596</f>
        <v>5295.3509341820309</v>
      </c>
      <c r="L595" s="39">
        <f>'[2]BRES 2009-15 (WFJ)'!K596</f>
        <v>5697.9109341576022</v>
      </c>
      <c r="M595" s="39">
        <f>'[2]BRES 2009-15 (WFJ)'!L596</f>
        <v>5843.8021216253101</v>
      </c>
      <c r="N595" s="39">
        <f>'[2]BRES 2009-15 (WFJ)'!M596</f>
        <v>5395.850168871948</v>
      </c>
      <c r="O595" s="39">
        <f>'[2]BRES 2009-15 (WFJ)'!N596</f>
        <v>4636.6882194393174</v>
      </c>
      <c r="P595" s="39">
        <f>'[2]BRES 2009-15 (WFJ)'!O596</f>
        <v>6865.5528514109064</v>
      </c>
      <c r="Q595" s="39">
        <f>'[2]BRES 2009-15 (WFJ)'!P596</f>
        <v>4549.8451680840999</v>
      </c>
      <c r="R595" s="39">
        <f>'[2]BRES 2009-15 (WFJ)'!Q596</f>
        <v>5588.750100517329</v>
      </c>
      <c r="S595" s="39">
        <f>'[2]BRES 2009-15 (WFJ)'!R596</f>
        <v>4792.5002077121198</v>
      </c>
      <c r="T595" s="39">
        <f>'[2]BRES 2009-15 (WFJ)'!S596</f>
        <v>4726.7669223410148</v>
      </c>
      <c r="U595" s="39">
        <f>'[2]BRES 2009-15 (WFJ)'!T596</f>
        <v>7850.6665736022896</v>
      </c>
      <c r="V595" s="39">
        <f>'[2]BRES 2009-15 (WFJ)'!U596</f>
        <v>6990.8177809451699</v>
      </c>
    </row>
    <row r="596" spans="1:22" x14ac:dyDescent="0.35">
      <c r="A596" s="40">
        <v>9412</v>
      </c>
      <c r="B596" s="40">
        <f>VLOOKUP($A596,'SIC lookup'!$A:$D,2,FALSE)</f>
        <v>941</v>
      </c>
      <c r="C596" s="40">
        <f>VLOOKUP($A596,'SIC lookup'!$A:$D,3,FALSE)</f>
        <v>94</v>
      </c>
      <c r="D596" s="40" t="str">
        <f>VLOOKUP($A596,'SIC lookup'!$A:$D,4,FALSE)</f>
        <v>S</v>
      </c>
      <c r="E596" s="39">
        <f>'[2]BRES 2009-15 (WFJ)'!D597</f>
        <v>7252.260380945515</v>
      </c>
      <c r="F596" s="39">
        <f>'[2]BRES 2009-15 (WFJ)'!E597</f>
        <v>8790.1919337128638</v>
      </c>
      <c r="G596" s="39">
        <f>'[2]BRES 2009-15 (WFJ)'!F597</f>
        <v>8268.742147652636</v>
      </c>
      <c r="H596" s="39">
        <f>'[2]BRES 2009-15 (WFJ)'!G597</f>
        <v>8249.7530789303019</v>
      </c>
      <c r="I596" s="39">
        <f>'[2]BRES 2009-15 (WFJ)'!H597</f>
        <v>8425.5171513630812</v>
      </c>
      <c r="J596" s="39">
        <f>'[2]BRES 2009-15 (WFJ)'!I597</f>
        <v>8787.5384501198023</v>
      </c>
      <c r="K596" s="39">
        <f>'[2]BRES 2009-15 (WFJ)'!J597</f>
        <v>10099.460211711334</v>
      </c>
      <c r="L596" s="39">
        <f>'[2]BRES 2009-15 (WFJ)'!K597</f>
        <v>10392.285086676886</v>
      </c>
      <c r="M596" s="39">
        <f>'[2]BRES 2009-15 (WFJ)'!L597</f>
        <v>10653.944217036453</v>
      </c>
      <c r="N596" s="39">
        <f>'[2]BRES 2009-15 (WFJ)'!M597</f>
        <v>11556.210503498394</v>
      </c>
      <c r="O596" s="39">
        <f>'[2]BRES 2009-15 (WFJ)'!N597</f>
        <v>12280.831884045772</v>
      </c>
      <c r="P596" s="39">
        <f>'[2]BRES 2009-15 (WFJ)'!O597</f>
        <v>15508.15628494376</v>
      </c>
      <c r="Q596" s="39">
        <f>'[2]BRES 2009-15 (WFJ)'!P597</f>
        <v>11282.441079093676</v>
      </c>
      <c r="R596" s="39">
        <f>'[2]BRES 2009-15 (WFJ)'!Q597</f>
        <v>13237.15388532983</v>
      </c>
      <c r="S596" s="39">
        <f>'[2]BRES 2009-15 (WFJ)'!R597</f>
        <v>11716.742981638248</v>
      </c>
      <c r="T596" s="39">
        <f>'[2]BRES 2009-15 (WFJ)'!S597</f>
        <v>12189.286433594601</v>
      </c>
      <c r="U596" s="39">
        <f>'[2]BRES 2009-15 (WFJ)'!T597</f>
        <v>16311.614434284918</v>
      </c>
      <c r="V596" s="39">
        <f>'[2]BRES 2009-15 (WFJ)'!U597</f>
        <v>17233.154425192643</v>
      </c>
    </row>
    <row r="597" spans="1:22" x14ac:dyDescent="0.35">
      <c r="A597" s="40">
        <v>9420</v>
      </c>
      <c r="B597" s="40">
        <f>VLOOKUP($A597,'SIC lookup'!$A:$D,2,FALSE)</f>
        <v>942</v>
      </c>
      <c r="C597" s="40">
        <f>VLOOKUP($A597,'SIC lookup'!$A:$D,3,FALSE)</f>
        <v>94</v>
      </c>
      <c r="D597" s="40" t="str">
        <f>VLOOKUP($A597,'SIC lookup'!$A:$D,4,FALSE)</f>
        <v>S</v>
      </c>
      <c r="E597" s="39">
        <f>'[2]BRES 2009-15 (WFJ)'!D598</f>
        <v>4378.2953071601833</v>
      </c>
      <c r="F597" s="39">
        <f>'[2]BRES 2009-15 (WFJ)'!E598</f>
        <v>4031.1485173953429</v>
      </c>
      <c r="G597" s="39">
        <f>'[2]BRES 2009-15 (WFJ)'!F598</f>
        <v>4410.2864958944047</v>
      </c>
      <c r="H597" s="39">
        <f>'[2]BRES 2009-15 (WFJ)'!G598</f>
        <v>5491.9072099415616</v>
      </c>
      <c r="I597" s="39">
        <f>'[2]BRES 2009-15 (WFJ)'!H598</f>
        <v>5356.5739578432776</v>
      </c>
      <c r="J597" s="39">
        <f>'[2]BRES 2009-15 (WFJ)'!I598</f>
        <v>3905.5921362050858</v>
      </c>
      <c r="K597" s="39">
        <f>'[2]BRES 2009-15 (WFJ)'!J598</f>
        <v>3620.3087310333967</v>
      </c>
      <c r="L597" s="39">
        <f>'[2]BRES 2009-15 (WFJ)'!K598</f>
        <v>3996.1920528977544</v>
      </c>
      <c r="M597" s="39">
        <f>'[2]BRES 2009-15 (WFJ)'!L598</f>
        <v>3958.1146666494669</v>
      </c>
      <c r="N597" s="39">
        <f>'[2]BRES 2009-15 (WFJ)'!M598</f>
        <v>3981.3428144727327</v>
      </c>
      <c r="O597" s="39">
        <f>'[2]BRES 2009-15 (WFJ)'!N598</f>
        <v>4383.449556208685</v>
      </c>
      <c r="P597" s="39">
        <f>'[2]BRES 2009-15 (WFJ)'!O598</f>
        <v>4364.6319805301582</v>
      </c>
      <c r="Q597" s="39">
        <f>'[2]BRES 2009-15 (WFJ)'!P598</f>
        <v>3761.8265704061328</v>
      </c>
      <c r="R597" s="39">
        <f>'[2]BRES 2009-15 (WFJ)'!Q598</f>
        <v>3869.8367598573991</v>
      </c>
      <c r="S597" s="39">
        <f>'[2]BRES 2009-15 (WFJ)'!R598</f>
        <v>4278.1219131671023</v>
      </c>
      <c r="T597" s="39">
        <f>'[2]BRES 2009-15 (WFJ)'!S598</f>
        <v>3603.6047565499066</v>
      </c>
      <c r="U597" s="39">
        <f>'[2]BRES 2009-15 (WFJ)'!T598</f>
        <v>3573.6371885251624</v>
      </c>
      <c r="V597" s="39">
        <f>'[2]BRES 2009-15 (WFJ)'!U598</f>
        <v>4123.6737784508487</v>
      </c>
    </row>
    <row r="598" spans="1:22" x14ac:dyDescent="0.35">
      <c r="A598" s="40">
        <v>9491</v>
      </c>
      <c r="B598" s="40">
        <f>VLOOKUP($A598,'SIC lookup'!$A:$D,2,FALSE)</f>
        <v>949</v>
      </c>
      <c r="C598" s="40">
        <f>VLOOKUP($A598,'SIC lookup'!$A:$D,3,FALSE)</f>
        <v>94</v>
      </c>
      <c r="D598" s="40" t="str">
        <f>VLOOKUP($A598,'SIC lookup'!$A:$D,4,FALSE)</f>
        <v>S</v>
      </c>
      <c r="E598" s="39">
        <f>'[2]BRES 2009-15 (WFJ)'!D599</f>
        <v>6874.3113145622683</v>
      </c>
      <c r="F598" s="39">
        <f>'[2]BRES 2009-15 (WFJ)'!E599</f>
        <v>7542.6432553592176</v>
      </c>
      <c r="G598" s="39">
        <f>'[2]BRES 2009-15 (WFJ)'!F599</f>
        <v>7253.1207679245781</v>
      </c>
      <c r="H598" s="39">
        <f>'[2]BRES 2009-15 (WFJ)'!G599</f>
        <v>8415.0013293692609</v>
      </c>
      <c r="I598" s="39">
        <f>'[2]BRES 2009-15 (WFJ)'!H599</f>
        <v>10750.48618571409</v>
      </c>
      <c r="J598" s="39">
        <f>'[2]BRES 2009-15 (WFJ)'!I599</f>
        <v>16610.498939040415</v>
      </c>
      <c r="K598" s="39">
        <f>'[2]BRES 2009-15 (WFJ)'!J599</f>
        <v>15487.836231045143</v>
      </c>
      <c r="L598" s="39">
        <f>'[2]BRES 2009-15 (WFJ)'!K599</f>
        <v>12956.525740531946</v>
      </c>
      <c r="M598" s="39">
        <f>'[2]BRES 2009-15 (WFJ)'!L599</f>
        <v>11111.887672542231</v>
      </c>
      <c r="N598" s="39">
        <f>'[2]BRES 2009-15 (WFJ)'!M599</f>
        <v>14244.411484480868</v>
      </c>
      <c r="O598" s="39">
        <f>'[2]BRES 2009-15 (WFJ)'!N599</f>
        <v>13509.739471665835</v>
      </c>
      <c r="P598" s="39">
        <f>'[2]BRES 2009-15 (WFJ)'!O599</f>
        <v>14324.475432480433</v>
      </c>
      <c r="Q598" s="39">
        <f>'[2]BRES 2009-15 (WFJ)'!P599</f>
        <v>13357.826820278966</v>
      </c>
      <c r="R598" s="39">
        <f>'[2]BRES 2009-15 (WFJ)'!Q599</f>
        <v>17180.006433109069</v>
      </c>
      <c r="S598" s="39">
        <f>'[2]BRES 2009-15 (WFJ)'!R599</f>
        <v>16506.106736334852</v>
      </c>
      <c r="T598" s="39">
        <f>'[2]BRES 2009-15 (WFJ)'!S599</f>
        <v>14373.044678672732</v>
      </c>
      <c r="U598" s="39">
        <f>'[2]BRES 2009-15 (WFJ)'!T599</f>
        <v>16528.198506316745</v>
      </c>
      <c r="V598" s="39">
        <f>'[2]BRES 2009-15 (WFJ)'!U599</f>
        <v>16268.039285555209</v>
      </c>
    </row>
    <row r="599" spans="1:22" x14ac:dyDescent="0.35">
      <c r="A599" s="40">
        <v>9492</v>
      </c>
      <c r="B599" s="40">
        <f>VLOOKUP($A599,'SIC lookup'!$A:$D,2,FALSE)</f>
        <v>949</v>
      </c>
      <c r="C599" s="40">
        <f>VLOOKUP($A599,'SIC lookup'!$A:$D,3,FALSE)</f>
        <v>94</v>
      </c>
      <c r="D599" s="40" t="str">
        <f>VLOOKUP($A599,'SIC lookup'!$A:$D,4,FALSE)</f>
        <v>S</v>
      </c>
      <c r="E599" s="39">
        <f>'[2]BRES 2009-15 (WFJ)'!D600</f>
        <v>1279.0268864511695</v>
      </c>
      <c r="F599" s="39">
        <f>'[2]BRES 2009-15 (WFJ)'!E600</f>
        <v>1016.7456385433749</v>
      </c>
      <c r="G599" s="39">
        <f>'[2]BRES 2009-15 (WFJ)'!F600</f>
        <v>1005.3755743111801</v>
      </c>
      <c r="H599" s="39">
        <f>'[2]BRES 2009-15 (WFJ)'!G600</f>
        <v>819.02306123444248</v>
      </c>
      <c r="I599" s="39">
        <f>'[2]BRES 2009-15 (WFJ)'!H600</f>
        <v>760.89526545941567</v>
      </c>
      <c r="J599" s="39">
        <f>'[2]BRES 2009-15 (WFJ)'!I600</f>
        <v>731.75683126523973</v>
      </c>
      <c r="K599" s="39">
        <f>'[2]BRES 2009-15 (WFJ)'!J600</f>
        <v>824.70695917570231</v>
      </c>
      <c r="L599" s="39">
        <f>'[2]BRES 2009-15 (WFJ)'!K600</f>
        <v>997.9617128050445</v>
      </c>
      <c r="M599" s="39">
        <f>'[2]BRES 2009-15 (WFJ)'!L600</f>
        <v>894.6007078567867</v>
      </c>
      <c r="N599" s="39">
        <f>'[2]BRES 2009-15 (WFJ)'!M600</f>
        <v>859.48602757668937</v>
      </c>
      <c r="O599" s="39">
        <f>'[2]BRES 2009-15 (WFJ)'!N600</f>
        <v>1064.1172731615052</v>
      </c>
      <c r="P599" s="39">
        <f>'[2]BRES 2009-15 (WFJ)'!O600</f>
        <v>1141.8798921265541</v>
      </c>
      <c r="Q599" s="39">
        <f>'[2]BRES 2009-15 (WFJ)'!P600</f>
        <v>909.56388266685701</v>
      </c>
      <c r="R599" s="39">
        <f>'[2]BRES 2009-15 (WFJ)'!Q600</f>
        <v>1237.211962008917</v>
      </c>
      <c r="S599" s="39">
        <f>'[2]BRES 2009-15 (WFJ)'!R600</f>
        <v>1148.9872880182418</v>
      </c>
      <c r="T599" s="39">
        <f>'[2]BRES 2009-15 (WFJ)'!S600</f>
        <v>977.84738423322869</v>
      </c>
      <c r="U599" s="39">
        <f>'[2]BRES 2009-15 (WFJ)'!T600</f>
        <v>1156.8018426746703</v>
      </c>
      <c r="V599" s="39">
        <f>'[2]BRES 2009-15 (WFJ)'!U600</f>
        <v>994.36105295977904</v>
      </c>
    </row>
    <row r="600" spans="1:22" x14ac:dyDescent="0.35">
      <c r="A600" s="40">
        <v>9499</v>
      </c>
      <c r="B600" s="40">
        <f>VLOOKUP($A600,'SIC lookup'!$A:$D,2,FALSE)</f>
        <v>949</v>
      </c>
      <c r="C600" s="40">
        <f>VLOOKUP($A600,'SIC lookup'!$A:$D,3,FALSE)</f>
        <v>94</v>
      </c>
      <c r="D600" s="40" t="str">
        <f>VLOOKUP($A600,'SIC lookup'!$A:$D,4,FALSE)</f>
        <v>S</v>
      </c>
      <c r="E600" s="39">
        <f>'[2]BRES 2009-15 (WFJ)'!D601</f>
        <v>13671.821740480702</v>
      </c>
      <c r="F600" s="39">
        <f>'[2]BRES 2009-15 (WFJ)'!E601</f>
        <v>16011.304080117359</v>
      </c>
      <c r="G600" s="39">
        <f>'[2]BRES 2009-15 (WFJ)'!F601</f>
        <v>16562.955674757253</v>
      </c>
      <c r="H600" s="39">
        <f>'[2]BRES 2009-15 (WFJ)'!G601</f>
        <v>16431.778960915846</v>
      </c>
      <c r="I600" s="39">
        <f>'[2]BRES 2009-15 (WFJ)'!H601</f>
        <v>17154.767703478821</v>
      </c>
      <c r="J600" s="39">
        <f>'[2]BRES 2009-15 (WFJ)'!I601</f>
        <v>16801.841422349029</v>
      </c>
      <c r="K600" s="39">
        <f>'[2]BRES 2009-15 (WFJ)'!J601</f>
        <v>16150.910100381881</v>
      </c>
      <c r="L600" s="39">
        <f>'[2]BRES 2009-15 (WFJ)'!K601</f>
        <v>18196.536196610625</v>
      </c>
      <c r="M600" s="39">
        <f>'[2]BRES 2009-15 (WFJ)'!L601</f>
        <v>17496.65675626872</v>
      </c>
      <c r="N600" s="39">
        <f>'[2]BRES 2009-15 (WFJ)'!M601</f>
        <v>16226.980390559816</v>
      </c>
      <c r="O600" s="39">
        <f>'[2]BRES 2009-15 (WFJ)'!N601</f>
        <v>16096.82604129078</v>
      </c>
      <c r="P600" s="39">
        <f>'[2]BRES 2009-15 (WFJ)'!O601</f>
        <v>18178.320068407549</v>
      </c>
      <c r="Q600" s="39">
        <f>'[2]BRES 2009-15 (WFJ)'!P601</f>
        <v>18219.638219834549</v>
      </c>
      <c r="R600" s="39">
        <f>'[2]BRES 2009-15 (WFJ)'!Q601</f>
        <v>23344.769971676451</v>
      </c>
      <c r="S600" s="39">
        <f>'[2]BRES 2009-15 (WFJ)'!R601</f>
        <v>22738.238878169919</v>
      </c>
      <c r="T600" s="39">
        <f>'[2]BRES 2009-15 (WFJ)'!S601</f>
        <v>19091.738557593864</v>
      </c>
      <c r="U600" s="39">
        <f>'[2]BRES 2009-15 (WFJ)'!T601</f>
        <v>20610.909471626997</v>
      </c>
      <c r="V600" s="39">
        <f>'[2]BRES 2009-15 (WFJ)'!U601</f>
        <v>19243.81096610396</v>
      </c>
    </row>
    <row r="601" spans="1:22" x14ac:dyDescent="0.35">
      <c r="A601" s="40">
        <v>9511</v>
      </c>
      <c r="B601" s="40">
        <f>VLOOKUP($A601,'SIC lookup'!$A:$D,2,FALSE)</f>
        <v>951</v>
      </c>
      <c r="C601" s="40">
        <f>VLOOKUP($A601,'SIC lookup'!$A:$D,3,FALSE)</f>
        <v>95</v>
      </c>
      <c r="D601" s="40" t="str">
        <f>VLOOKUP($A601,'SIC lookup'!$A:$D,4,FALSE)</f>
        <v>S</v>
      </c>
      <c r="E601" s="39">
        <f>'[2]BRES 2009-15 (WFJ)'!D602</f>
        <v>7244.9298552293831</v>
      </c>
      <c r="F601" s="39">
        <f>'[2]BRES 2009-15 (WFJ)'!E602</f>
        <v>4353.2750873752311</v>
      </c>
      <c r="G601" s="39">
        <f>'[2]BRES 2009-15 (WFJ)'!F602</f>
        <v>4749.8189751982418</v>
      </c>
      <c r="H601" s="39">
        <f>'[2]BRES 2009-15 (WFJ)'!G602</f>
        <v>3414.6373474723669</v>
      </c>
      <c r="I601" s="39">
        <f>'[2]BRES 2009-15 (WFJ)'!H602</f>
        <v>5483.8065815973459</v>
      </c>
      <c r="J601" s="39">
        <f>'[2]BRES 2009-15 (WFJ)'!I602</f>
        <v>4906.7691690645943</v>
      </c>
      <c r="K601" s="39">
        <f>'[2]BRES 2009-15 (WFJ)'!J602</f>
        <v>4971.0254962233448</v>
      </c>
      <c r="L601" s="39">
        <f>'[2]BRES 2009-15 (WFJ)'!K602</f>
        <v>5360.6478577979397</v>
      </c>
      <c r="M601" s="39">
        <f>'[2]BRES 2009-15 (WFJ)'!L602</f>
        <v>3446.7264303484785</v>
      </c>
      <c r="N601" s="39">
        <f>'[2]BRES 2009-15 (WFJ)'!M602</f>
        <v>2557.0713046293763</v>
      </c>
      <c r="O601" s="39">
        <f>'[2]BRES 2009-15 (WFJ)'!N602</f>
        <v>3356.7748316443863</v>
      </c>
      <c r="P601" s="39">
        <f>'[2]BRES 2009-15 (WFJ)'!O602</f>
        <v>3184.009734920739</v>
      </c>
      <c r="Q601" s="39">
        <f>'[2]BRES 2009-15 (WFJ)'!P602</f>
        <v>8254.9506054954163</v>
      </c>
      <c r="R601" s="39">
        <f>'[2]BRES 2009-15 (WFJ)'!Q602</f>
        <v>5679.0057272540453</v>
      </c>
      <c r="S601" s="39">
        <f>'[2]BRES 2009-15 (WFJ)'!R602</f>
        <v>6260.3602189747326</v>
      </c>
      <c r="T601" s="39">
        <f>'[2]BRES 2009-15 (WFJ)'!S602</f>
        <v>3261.5095416323998</v>
      </c>
      <c r="U601" s="39">
        <f>'[2]BRES 2009-15 (WFJ)'!T602</f>
        <v>3760.8710825713683</v>
      </c>
      <c r="V601" s="39">
        <f>'[2]BRES 2009-15 (WFJ)'!U602</f>
        <v>3416.5493741926866</v>
      </c>
    </row>
    <row r="602" spans="1:22" x14ac:dyDescent="0.35">
      <c r="A602" s="40">
        <v>9512</v>
      </c>
      <c r="B602" s="40">
        <f>VLOOKUP($A602,'SIC lookup'!$A:$D,2,FALSE)</f>
        <v>951</v>
      </c>
      <c r="C602" s="40">
        <f>VLOOKUP($A602,'SIC lookup'!$A:$D,3,FALSE)</f>
        <v>95</v>
      </c>
      <c r="D602" s="40" t="str">
        <f>VLOOKUP($A602,'SIC lookup'!$A:$D,4,FALSE)</f>
        <v>S</v>
      </c>
      <c r="E602" s="39">
        <f>'[2]BRES 2009-15 (WFJ)'!D603</f>
        <v>207.94738385911188</v>
      </c>
      <c r="F602" s="39">
        <f>'[2]BRES 2009-15 (WFJ)'!E603</f>
        <v>234.05272347554688</v>
      </c>
      <c r="G602" s="39">
        <f>'[2]BRES 2009-15 (WFJ)'!F603</f>
        <v>365.92594063233645</v>
      </c>
      <c r="H602" s="39">
        <f>'[2]BRES 2009-15 (WFJ)'!G603</f>
        <v>297.07284628507142</v>
      </c>
      <c r="I602" s="39">
        <f>'[2]BRES 2009-15 (WFJ)'!H603</f>
        <v>206.49052237251206</v>
      </c>
      <c r="J602" s="39">
        <f>'[2]BRES 2009-15 (WFJ)'!I603</f>
        <v>161.71554443279098</v>
      </c>
      <c r="K602" s="39">
        <f>'[2]BRES 2009-15 (WFJ)'!J603</f>
        <v>144.62717725332243</v>
      </c>
      <c r="L602" s="39">
        <f>'[2]BRES 2009-15 (WFJ)'!K603</f>
        <v>141.6395122647032</v>
      </c>
      <c r="M602" s="39">
        <f>'[2]BRES 2009-15 (WFJ)'!L603</f>
        <v>134.43911856577031</v>
      </c>
      <c r="N602" s="39">
        <f>'[2]BRES 2009-15 (WFJ)'!M603</f>
        <v>84.330649855082783</v>
      </c>
      <c r="O602" s="39">
        <f>'[2]BRES 2009-15 (WFJ)'!N603</f>
        <v>160.40489148508178</v>
      </c>
      <c r="P602" s="39">
        <f>'[2]BRES 2009-15 (WFJ)'!O603</f>
        <v>294.64579359336972</v>
      </c>
      <c r="Q602" s="39">
        <f>'[2]BRES 2009-15 (WFJ)'!P603</f>
        <v>652.29302944037408</v>
      </c>
      <c r="R602" s="39">
        <f>'[2]BRES 2009-15 (WFJ)'!Q603</f>
        <v>450.2640255179993</v>
      </c>
      <c r="S602" s="39">
        <f>'[2]BRES 2009-15 (WFJ)'!R603</f>
        <v>522.74216925306723</v>
      </c>
      <c r="T602" s="39">
        <f>'[2]BRES 2009-15 (WFJ)'!S603</f>
        <v>437.96260552860809</v>
      </c>
      <c r="U602" s="39">
        <f>'[2]BRES 2009-15 (WFJ)'!T603</f>
        <v>727.68199902282402</v>
      </c>
      <c r="V602" s="39">
        <f>'[2]BRES 2009-15 (WFJ)'!U603</f>
        <v>760.39374638100753</v>
      </c>
    </row>
    <row r="603" spans="1:22" x14ac:dyDescent="0.35">
      <c r="A603" s="40">
        <v>9521</v>
      </c>
      <c r="B603" s="40">
        <f>VLOOKUP($A603,'SIC lookup'!$A:$D,2,FALSE)</f>
        <v>952</v>
      </c>
      <c r="C603" s="40">
        <f>VLOOKUP($A603,'SIC lookup'!$A:$D,3,FALSE)</f>
        <v>95</v>
      </c>
      <c r="D603" s="40" t="str">
        <f>VLOOKUP($A603,'SIC lookup'!$A:$D,4,FALSE)</f>
        <v>S</v>
      </c>
      <c r="E603" s="39">
        <f>'[2]BRES 2009-15 (WFJ)'!D604</f>
        <v>480.90053004400841</v>
      </c>
      <c r="F603" s="39">
        <f>'[2]BRES 2009-15 (WFJ)'!E604</f>
        <v>506.23869147863803</v>
      </c>
      <c r="G603" s="39">
        <f>'[2]BRES 2009-15 (WFJ)'!F604</f>
        <v>631.64730294960759</v>
      </c>
      <c r="H603" s="39">
        <f>'[2]BRES 2009-15 (WFJ)'!G604</f>
        <v>637.91306442271423</v>
      </c>
      <c r="I603" s="39">
        <f>'[2]BRES 2009-15 (WFJ)'!H604</f>
        <v>615.73222951438061</v>
      </c>
      <c r="J603" s="39">
        <f>'[2]BRES 2009-15 (WFJ)'!I604</f>
        <v>615.39178662553786</v>
      </c>
      <c r="K603" s="39">
        <f>'[2]BRES 2009-15 (WFJ)'!J604</f>
        <v>444.34144898465917</v>
      </c>
      <c r="L603" s="39">
        <f>'[2]BRES 2009-15 (WFJ)'!K604</f>
        <v>350.95388939523463</v>
      </c>
      <c r="M603" s="39">
        <f>'[2]BRES 2009-15 (WFJ)'!L604</f>
        <v>329.14128139664598</v>
      </c>
      <c r="N603" s="39">
        <f>'[2]BRES 2009-15 (WFJ)'!M604</f>
        <v>288.51381710414137</v>
      </c>
      <c r="O603" s="39">
        <f>'[2]BRES 2009-15 (WFJ)'!N604</f>
        <v>267.11494948333001</v>
      </c>
      <c r="P603" s="39">
        <f>'[2]BRES 2009-15 (WFJ)'!O604</f>
        <v>230.41504966125103</v>
      </c>
      <c r="Q603" s="39">
        <f>'[2]BRES 2009-15 (WFJ)'!P604</f>
        <v>619.88095344333681</v>
      </c>
      <c r="R603" s="39">
        <f>'[2]BRES 2009-15 (WFJ)'!Q604</f>
        <v>448.23580918683717</v>
      </c>
      <c r="S603" s="39">
        <f>'[2]BRES 2009-15 (WFJ)'!R604</f>
        <v>432.83051614153965</v>
      </c>
      <c r="T603" s="39">
        <f>'[2]BRES 2009-15 (WFJ)'!S604</f>
        <v>140.26912942045283</v>
      </c>
      <c r="U603" s="39">
        <f>'[2]BRES 2009-15 (WFJ)'!T604</f>
        <v>287.42932923850071</v>
      </c>
      <c r="V603" s="39">
        <f>'[2]BRES 2009-15 (WFJ)'!U604</f>
        <v>197.40991492583848</v>
      </c>
    </row>
    <row r="604" spans="1:22" x14ac:dyDescent="0.35">
      <c r="A604" s="40">
        <v>9522</v>
      </c>
      <c r="B604" s="40">
        <f>VLOOKUP($A604,'SIC lookup'!$A:$D,2,FALSE)</f>
        <v>952</v>
      </c>
      <c r="C604" s="40">
        <f>VLOOKUP($A604,'SIC lookup'!$A:$D,3,FALSE)</f>
        <v>95</v>
      </c>
      <c r="D604" s="40" t="str">
        <f>VLOOKUP($A604,'SIC lookup'!$A:$D,4,FALSE)</f>
        <v>S</v>
      </c>
      <c r="E604" s="39">
        <f>'[2]BRES 2009-15 (WFJ)'!D605</f>
        <v>497.47008832061141</v>
      </c>
      <c r="F604" s="39">
        <f>'[2]BRES 2009-15 (WFJ)'!E605</f>
        <v>523.45019744892852</v>
      </c>
      <c r="G604" s="39">
        <f>'[2]BRES 2009-15 (WFJ)'!F605</f>
        <v>650.51999955524605</v>
      </c>
      <c r="H604" s="39">
        <f>'[2]BRES 2009-15 (WFJ)'!G605</f>
        <v>657.12928440759595</v>
      </c>
      <c r="I604" s="39">
        <f>'[2]BRES 2009-15 (WFJ)'!H605</f>
        <v>634.90011413053685</v>
      </c>
      <c r="J604" s="39">
        <f>'[2]BRES 2009-15 (WFJ)'!I605</f>
        <v>634.57724624289949</v>
      </c>
      <c r="K604" s="39">
        <f>'[2]BRES 2009-15 (WFJ)'!J605</f>
        <v>459.51128935957337</v>
      </c>
      <c r="L604" s="39">
        <f>'[2]BRES 2009-15 (WFJ)'!K605</f>
        <v>364.71333322816992</v>
      </c>
      <c r="M604" s="39">
        <f>'[2]BRES 2009-15 (WFJ)'!L605</f>
        <v>342.44599552716733</v>
      </c>
      <c r="N604" s="39">
        <f>'[2]BRES 2009-15 (WFJ)'!M605</f>
        <v>312.89239350893934</v>
      </c>
      <c r="O604" s="39">
        <f>'[2]BRES 2009-15 (WFJ)'!N605</f>
        <v>269.10618555613291</v>
      </c>
      <c r="P604" s="39">
        <f>'[2]BRES 2009-15 (WFJ)'!O605</f>
        <v>153.94987831349076</v>
      </c>
      <c r="Q604" s="39">
        <f>'[2]BRES 2009-15 (WFJ)'!P605</f>
        <v>456.8076960832434</v>
      </c>
      <c r="R604" s="39">
        <f>'[2]BRES 2009-15 (WFJ)'!Q605</f>
        <v>289.02082719060769</v>
      </c>
      <c r="S604" s="39">
        <f>'[2]BRES 2009-15 (WFJ)'!R605</f>
        <v>253.00720991848451</v>
      </c>
      <c r="T604" s="39">
        <f>'[2]BRES 2009-15 (WFJ)'!S605</f>
        <v>109.99521659589466</v>
      </c>
      <c r="U604" s="39">
        <f>'[2]BRES 2009-15 (WFJ)'!T605</f>
        <v>271.23612759126127</v>
      </c>
      <c r="V604" s="39">
        <f>'[2]BRES 2009-15 (WFJ)'!U605</f>
        <v>230.83381586566298</v>
      </c>
    </row>
    <row r="605" spans="1:22" x14ac:dyDescent="0.35">
      <c r="A605" s="40">
        <v>9523</v>
      </c>
      <c r="B605" s="40">
        <f>VLOOKUP($A605,'SIC lookup'!$A:$D,2,FALSE)</f>
        <v>952</v>
      </c>
      <c r="C605" s="40">
        <f>VLOOKUP($A605,'SIC lookup'!$A:$D,3,FALSE)</f>
        <v>95</v>
      </c>
      <c r="D605" s="40" t="str">
        <f>VLOOKUP($A605,'SIC lookup'!$A:$D,4,FALSE)</f>
        <v>S</v>
      </c>
      <c r="E605" s="39">
        <f>'[2]BRES 2009-15 (WFJ)'!D606</f>
        <v>361.88121667122584</v>
      </c>
      <c r="F605" s="39">
        <f>'[2]BRES 2009-15 (WFJ)'!E606</f>
        <v>435.06356865424971</v>
      </c>
      <c r="G605" s="39">
        <f>'[2]BRES 2009-15 (WFJ)'!F606</f>
        <v>482.61017615079646</v>
      </c>
      <c r="H605" s="39">
        <f>'[2]BRES 2009-15 (WFJ)'!G606</f>
        <v>503.31428755953755</v>
      </c>
      <c r="I605" s="39">
        <f>'[2]BRES 2009-15 (WFJ)'!H606</f>
        <v>484.72639734538598</v>
      </c>
      <c r="J605" s="39">
        <f>'[2]BRES 2009-15 (WFJ)'!I606</f>
        <v>570.88490612477472</v>
      </c>
      <c r="K605" s="39">
        <f>'[2]BRES 2009-15 (WFJ)'!J606</f>
        <v>606.33275365504073</v>
      </c>
      <c r="L605" s="39">
        <f>'[2]BRES 2009-15 (WFJ)'!K606</f>
        <v>478.34438924458897</v>
      </c>
      <c r="M605" s="39">
        <f>'[2]BRES 2009-15 (WFJ)'!L606</f>
        <v>465.19519407405539</v>
      </c>
      <c r="N605" s="39">
        <f>'[2]BRES 2009-15 (WFJ)'!M606</f>
        <v>434.12692998395619</v>
      </c>
      <c r="O605" s="39">
        <f>'[2]BRES 2009-15 (WFJ)'!N606</f>
        <v>321.76703870834143</v>
      </c>
      <c r="P605" s="39">
        <f>'[2]BRES 2009-15 (WFJ)'!O606</f>
        <v>241.62994145892256</v>
      </c>
      <c r="Q605" s="39">
        <f>'[2]BRES 2009-15 (WFJ)'!P606</f>
        <v>780.92845605361549</v>
      </c>
      <c r="R605" s="39">
        <f>'[2]BRES 2009-15 (WFJ)'!Q606</f>
        <v>355.95196611895892</v>
      </c>
      <c r="S605" s="39">
        <f>'[2]BRES 2009-15 (WFJ)'!R606</f>
        <v>318.872723244371</v>
      </c>
      <c r="T605" s="39">
        <f>'[2]BRES 2009-15 (WFJ)'!S606</f>
        <v>158.43347711518771</v>
      </c>
      <c r="U605" s="39">
        <f>'[2]BRES 2009-15 (WFJ)'!T606</f>
        <v>306.65875619459763</v>
      </c>
      <c r="V605" s="39">
        <f>'[2]BRES 2009-15 (WFJ)'!U606</f>
        <v>248.59026323994476</v>
      </c>
    </row>
    <row r="606" spans="1:22" x14ac:dyDescent="0.35">
      <c r="A606" s="40">
        <v>9524</v>
      </c>
      <c r="B606" s="40">
        <f>VLOOKUP($A606,'SIC lookup'!$A:$D,2,FALSE)</f>
        <v>952</v>
      </c>
      <c r="C606" s="40">
        <f>VLOOKUP($A606,'SIC lookup'!$A:$D,3,FALSE)</f>
        <v>95</v>
      </c>
      <c r="D606" s="40" t="str">
        <f>VLOOKUP($A606,'SIC lookup'!$A:$D,4,FALSE)</f>
        <v>S</v>
      </c>
      <c r="E606" s="39">
        <f>'[2]BRES 2009-15 (WFJ)'!D607</f>
        <v>555.02341775831997</v>
      </c>
      <c r="F606" s="39">
        <f>'[2]BRES 2009-15 (WFJ)'!E607</f>
        <v>629.23739059446552</v>
      </c>
      <c r="G606" s="39">
        <f>'[2]BRES 2009-15 (WFJ)'!F607</f>
        <v>630.7532116826294</v>
      </c>
      <c r="H606" s="39">
        <f>'[2]BRES 2009-15 (WFJ)'!G607</f>
        <v>491.9138161290806</v>
      </c>
      <c r="I606" s="39">
        <f>'[2]BRES 2009-15 (WFJ)'!H607</f>
        <v>448.36280282369512</v>
      </c>
      <c r="J606" s="39">
        <f>'[2]BRES 2009-15 (WFJ)'!I607</f>
        <v>430.69305172797164</v>
      </c>
      <c r="K606" s="39">
        <f>'[2]BRES 2009-15 (WFJ)'!J607</f>
        <v>402.63252458640642</v>
      </c>
      <c r="L606" s="39">
        <f>'[2]BRES 2009-15 (WFJ)'!K607</f>
        <v>433.09373350671655</v>
      </c>
      <c r="M606" s="39">
        <f>'[2]BRES 2009-15 (WFJ)'!L607</f>
        <v>397.10314975996835</v>
      </c>
      <c r="N606" s="39">
        <f>'[2]BRES 2009-15 (WFJ)'!M607</f>
        <v>233.60408757286635</v>
      </c>
      <c r="O606" s="39">
        <f>'[2]BRES 2009-15 (WFJ)'!N607</f>
        <v>408.05562739932157</v>
      </c>
      <c r="P606" s="39">
        <f>'[2]BRES 2009-15 (WFJ)'!O607</f>
        <v>235.51272775110178</v>
      </c>
      <c r="Q606" s="39">
        <f>'[2]BRES 2009-15 (WFJ)'!P607</f>
        <v>459.8463282079656</v>
      </c>
      <c r="R606" s="39">
        <f>'[2]BRES 2009-15 (WFJ)'!Q607</f>
        <v>336.6839109729184</v>
      </c>
      <c r="S606" s="39">
        <f>'[2]BRES 2009-15 (WFJ)'!R607</f>
        <v>322.00917625988939</v>
      </c>
      <c r="T606" s="39">
        <f>'[2]BRES 2009-15 (WFJ)'!S607</f>
        <v>118.06826001577683</v>
      </c>
      <c r="U606" s="39">
        <f>'[2]BRES 2009-15 (WFJ)'!T607</f>
        <v>289.45347944440567</v>
      </c>
      <c r="V606" s="39">
        <f>'[2]BRES 2009-15 (WFJ)'!U607</f>
        <v>209.94387777827268</v>
      </c>
    </row>
    <row r="607" spans="1:22" x14ac:dyDescent="0.35">
      <c r="A607" s="40">
        <v>9525</v>
      </c>
      <c r="B607" s="40">
        <f>VLOOKUP($A607,'SIC lookup'!$A:$D,2,FALSE)</f>
        <v>952</v>
      </c>
      <c r="C607" s="40">
        <f>VLOOKUP($A607,'SIC lookup'!$A:$D,3,FALSE)</f>
        <v>95</v>
      </c>
      <c r="D607" s="40" t="str">
        <f>VLOOKUP($A607,'SIC lookup'!$A:$D,4,FALSE)</f>
        <v>S</v>
      </c>
      <c r="E607" s="39">
        <f>'[2]BRES 2009-15 (WFJ)'!D608</f>
        <v>72.163930674413336</v>
      </c>
      <c r="F607" s="39">
        <f>'[2]BRES 2009-15 (WFJ)'!E608</f>
        <v>85.320332344328591</v>
      </c>
      <c r="G607" s="39">
        <f>'[2]BRES 2009-15 (WFJ)'!F608</f>
        <v>99.729776322168519</v>
      </c>
      <c r="H607" s="39">
        <f>'[2]BRES 2009-15 (WFJ)'!G608</f>
        <v>90.120454280903829</v>
      </c>
      <c r="I607" s="39">
        <f>'[2]BRES 2009-15 (WFJ)'!H608</f>
        <v>107.1582202289635</v>
      </c>
      <c r="J607" s="39">
        <f>'[2]BRES 2009-15 (WFJ)'!I608</f>
        <v>96.034552323561712</v>
      </c>
      <c r="K607" s="39">
        <f>'[2]BRES 2009-15 (WFJ)'!J608</f>
        <v>98.77482168153584</v>
      </c>
      <c r="L607" s="39">
        <f>'[2]BRES 2009-15 (WFJ)'!K608</f>
        <v>122.95951442348276</v>
      </c>
      <c r="M607" s="39">
        <f>'[2]BRES 2009-15 (WFJ)'!L608</f>
        <v>127.19026007624365</v>
      </c>
      <c r="N607" s="39">
        <f>'[2]BRES 2009-15 (WFJ)'!M608</f>
        <v>131.96180455573804</v>
      </c>
      <c r="O607" s="39">
        <f>'[2]BRES 2009-15 (WFJ)'!N608</f>
        <v>146.58519224749222</v>
      </c>
      <c r="P607" s="39">
        <f>'[2]BRES 2009-15 (WFJ)'!O608</f>
        <v>97.875419325133194</v>
      </c>
      <c r="Q607" s="39">
        <f>'[2]BRES 2009-15 (WFJ)'!P608</f>
        <v>278.5412780995386</v>
      </c>
      <c r="R607" s="39">
        <f>'[2]BRES 2009-15 (WFJ)'!Q608</f>
        <v>194.70876779156725</v>
      </c>
      <c r="S607" s="39">
        <f>'[2]BRES 2009-15 (WFJ)'!R608</f>
        <v>151.59522908338951</v>
      </c>
      <c r="T607" s="39">
        <f>'[2]BRES 2009-15 (WFJ)'!S608</f>
        <v>78.712173343851219</v>
      </c>
      <c r="U607" s="39">
        <f>'[2]BRES 2009-15 (WFJ)'!T608</f>
        <v>214.55992182592308</v>
      </c>
      <c r="V607" s="39">
        <f>'[2]BRES 2009-15 (WFJ)'!U608</f>
        <v>165.03051089038351</v>
      </c>
    </row>
    <row r="608" spans="1:22" x14ac:dyDescent="0.35">
      <c r="A608" s="40">
        <v>9529</v>
      </c>
      <c r="B608" s="40">
        <f>VLOOKUP($A608,'SIC lookup'!$A:$D,2,FALSE)</f>
        <v>952</v>
      </c>
      <c r="C608" s="40">
        <f>VLOOKUP($A608,'SIC lookup'!$A:$D,3,FALSE)</f>
        <v>95</v>
      </c>
      <c r="D608" s="40" t="str">
        <f>VLOOKUP($A608,'SIC lookup'!$A:$D,4,FALSE)</f>
        <v>S</v>
      </c>
      <c r="E608" s="39">
        <f>'[2]BRES 2009-15 (WFJ)'!D609</f>
        <v>112.49379019394931</v>
      </c>
      <c r="F608" s="39">
        <f>'[2]BRES 2009-15 (WFJ)'!E609</f>
        <v>133.72383456631152</v>
      </c>
      <c r="G608" s="39">
        <f>'[2]BRES 2009-15 (WFJ)'!F609</f>
        <v>151.3620194022094</v>
      </c>
      <c r="H608" s="39">
        <f>'[2]BRES 2009-15 (WFJ)'!G609</f>
        <v>167.32974791472395</v>
      </c>
      <c r="I608" s="39">
        <f>'[2]BRES 2009-15 (WFJ)'!H609</f>
        <v>158.2816263788861</v>
      </c>
      <c r="J608" s="39">
        <f>'[2]BRES 2009-15 (WFJ)'!I609</f>
        <v>171.61313295642506</v>
      </c>
      <c r="K608" s="39">
        <f>'[2]BRES 2009-15 (WFJ)'!J609</f>
        <v>179.42397212205114</v>
      </c>
      <c r="L608" s="39">
        <f>'[2]BRES 2009-15 (WFJ)'!K609</f>
        <v>179.92600892892187</v>
      </c>
      <c r="M608" s="39">
        <f>'[2]BRES 2009-15 (WFJ)'!L609</f>
        <v>162.38327175470883</v>
      </c>
      <c r="N608" s="39">
        <f>'[2]BRES 2009-15 (WFJ)'!M609</f>
        <v>102.93142317605006</v>
      </c>
      <c r="O608" s="39">
        <f>'[2]BRES 2009-15 (WFJ)'!N609</f>
        <v>186.50603704693165</v>
      </c>
      <c r="P608" s="39">
        <f>'[2]BRES 2009-15 (WFJ)'!O609</f>
        <v>158.0280207853713</v>
      </c>
      <c r="Q608" s="39">
        <f>'[2]BRES 2009-15 (WFJ)'!P609</f>
        <v>449.71755445889147</v>
      </c>
      <c r="R608" s="39">
        <f>'[2]BRES 2009-15 (WFJ)'!Q609</f>
        <v>300.17601701199953</v>
      </c>
      <c r="S608" s="39">
        <f>'[2]BRES 2009-15 (WFJ)'!R609</f>
        <v>276.00786536561947</v>
      </c>
      <c r="T608" s="39">
        <f>'[2]BRES 2009-15 (WFJ)'!S609</f>
        <v>169.53391181752571</v>
      </c>
      <c r="U608" s="39">
        <f>'[2]BRES 2009-15 (WFJ)'!T609</f>
        <v>405.84211628393945</v>
      </c>
      <c r="V608" s="39">
        <f>'[2]BRES 2009-15 (WFJ)'!U609</f>
        <v>331.10551868513653</v>
      </c>
    </row>
    <row r="609" spans="1:22" x14ac:dyDescent="0.35">
      <c r="A609" s="40">
        <v>9601</v>
      </c>
      <c r="B609" s="40">
        <f>VLOOKUP($A609,'SIC lookup'!$A:$D,2,FALSE)</f>
        <v>960</v>
      </c>
      <c r="C609" s="40">
        <f>VLOOKUP($A609,'SIC lookup'!$A:$D,3,FALSE)</f>
        <v>96</v>
      </c>
      <c r="D609" s="40" t="str">
        <f>VLOOKUP($A609,'SIC lookup'!$A:$D,4,FALSE)</f>
        <v>S</v>
      </c>
      <c r="E609" s="39">
        <f>'[2]BRES 2009-15 (WFJ)'!D610</f>
        <v>8171.3493730737428</v>
      </c>
      <c r="F609" s="39">
        <f>'[2]BRES 2009-15 (WFJ)'!E610</f>
        <v>9044.9564409023169</v>
      </c>
      <c r="G609" s="39">
        <f>'[2]BRES 2009-15 (WFJ)'!F610</f>
        <v>10591.578503787718</v>
      </c>
      <c r="H609" s="39">
        <f>'[2]BRES 2009-15 (WFJ)'!G610</f>
        <v>10356.367938142263</v>
      </c>
      <c r="I609" s="39">
        <f>'[2]BRES 2009-15 (WFJ)'!H610</f>
        <v>9002.4854982290108</v>
      </c>
      <c r="J609" s="39">
        <f>'[2]BRES 2009-15 (WFJ)'!I610</f>
        <v>8588.6080037236843</v>
      </c>
      <c r="K609" s="39">
        <f>'[2]BRES 2009-15 (WFJ)'!J610</f>
        <v>8602.9427659813155</v>
      </c>
      <c r="L609" s="39">
        <f>'[2]BRES 2009-15 (WFJ)'!K610</f>
        <v>9449.1523346920512</v>
      </c>
      <c r="M609" s="39">
        <f>'[2]BRES 2009-15 (WFJ)'!L610</f>
        <v>10153.389289101427</v>
      </c>
      <c r="N609" s="39">
        <f>'[2]BRES 2009-15 (WFJ)'!M610</f>
        <v>9307.8890707458922</v>
      </c>
      <c r="O609" s="39">
        <f>'[2]BRES 2009-15 (WFJ)'!N610</f>
        <v>8480.6251483255292</v>
      </c>
      <c r="P609" s="39">
        <f>'[2]BRES 2009-15 (WFJ)'!O610</f>
        <v>5836.8414128790382</v>
      </c>
      <c r="Q609" s="39">
        <f>'[2]BRES 2009-15 (WFJ)'!P610</f>
        <v>6004.3370784511453</v>
      </c>
      <c r="R609" s="39">
        <f>'[2]BRES 2009-15 (WFJ)'!Q610</f>
        <v>5161.8105628076946</v>
      </c>
      <c r="S609" s="39">
        <f>'[2]BRES 2009-15 (WFJ)'!R610</f>
        <v>5709.3899725820002</v>
      </c>
      <c r="T609" s="39">
        <f>'[2]BRES 2009-15 (WFJ)'!S610</f>
        <v>7530.1312498951002</v>
      </c>
      <c r="U609" s="39">
        <f>'[2]BRES 2009-15 (WFJ)'!T610</f>
        <v>6045.1245899350879</v>
      </c>
      <c r="V609" s="39">
        <f>'[2]BRES 2009-15 (WFJ)'!U610</f>
        <v>6571.9745222929942</v>
      </c>
    </row>
    <row r="610" spans="1:22" x14ac:dyDescent="0.35">
      <c r="A610" s="40">
        <v>9602</v>
      </c>
      <c r="B610" s="40">
        <f>VLOOKUP($A610,'SIC lookup'!$A:$D,2,FALSE)</f>
        <v>960</v>
      </c>
      <c r="C610" s="40">
        <f>VLOOKUP($A610,'SIC lookup'!$A:$D,3,FALSE)</f>
        <v>96</v>
      </c>
      <c r="D610" s="40" t="str">
        <f>VLOOKUP($A610,'SIC lookup'!$A:$D,4,FALSE)</f>
        <v>S</v>
      </c>
      <c r="E610" s="39">
        <f>'[2]BRES 2009-15 (WFJ)'!D611</f>
        <v>14808.0722004625</v>
      </c>
      <c r="F610" s="39">
        <f>'[2]BRES 2009-15 (WFJ)'!E611</f>
        <v>16331.585160122533</v>
      </c>
      <c r="G610" s="39">
        <f>'[2]BRES 2009-15 (WFJ)'!F611</f>
        <v>17094.041685988039</v>
      </c>
      <c r="H610" s="39">
        <f>'[2]BRES 2009-15 (WFJ)'!G611</f>
        <v>17610.218176509021</v>
      </c>
      <c r="I610" s="39">
        <f>'[2]BRES 2009-15 (WFJ)'!H611</f>
        <v>16009.5994468482</v>
      </c>
      <c r="J610" s="39">
        <f>'[2]BRES 2009-15 (WFJ)'!I611</f>
        <v>16613.789510949413</v>
      </c>
      <c r="K610" s="39">
        <f>'[2]BRES 2009-15 (WFJ)'!J611</f>
        <v>17398.884742276532</v>
      </c>
      <c r="L610" s="39">
        <f>'[2]BRES 2009-15 (WFJ)'!K611</f>
        <v>18322.035625773737</v>
      </c>
      <c r="M610" s="39">
        <f>'[2]BRES 2009-15 (WFJ)'!L611</f>
        <v>19733.427930230253</v>
      </c>
      <c r="N610" s="39">
        <f>'[2]BRES 2009-15 (WFJ)'!M611</f>
        <v>20682.184819794023</v>
      </c>
      <c r="O610" s="39">
        <f>'[2]BRES 2009-15 (WFJ)'!N611</f>
        <v>19869.723332216276</v>
      </c>
      <c r="P610" s="39">
        <f>'[2]BRES 2009-15 (WFJ)'!O611</f>
        <v>15846.642110109846</v>
      </c>
      <c r="Q610" s="39">
        <f>'[2]BRES 2009-15 (WFJ)'!P611</f>
        <v>19181.871725996592</v>
      </c>
      <c r="R610" s="39">
        <f>'[2]BRES 2009-15 (WFJ)'!Q611</f>
        <v>17058.313453239338</v>
      </c>
      <c r="S610" s="39">
        <f>'[2]BRES 2009-15 (WFJ)'!R611</f>
        <v>19271.412811683575</v>
      </c>
      <c r="T610" s="39">
        <f>'[2]BRES 2009-15 (WFJ)'!S611</f>
        <v>27978.141102029171</v>
      </c>
      <c r="U610" s="39">
        <f>'[2]BRES 2009-15 (WFJ)'!T611</f>
        <v>20114.992671180291</v>
      </c>
      <c r="V610" s="39">
        <f>'[2]BRES 2009-15 (WFJ)'!U611</f>
        <v>22404.458598726116</v>
      </c>
    </row>
    <row r="611" spans="1:22" x14ac:dyDescent="0.35">
      <c r="A611" s="40">
        <v>9603</v>
      </c>
      <c r="B611" s="40">
        <f>VLOOKUP($A611,'SIC lookup'!$A:$D,2,FALSE)</f>
        <v>960</v>
      </c>
      <c r="C611" s="40">
        <f>VLOOKUP($A611,'SIC lookup'!$A:$D,3,FALSE)</f>
        <v>96</v>
      </c>
      <c r="D611" s="40" t="str">
        <f>VLOOKUP($A611,'SIC lookup'!$A:$D,4,FALSE)</f>
        <v>S</v>
      </c>
      <c r="E611" s="39">
        <f>'[2]BRES 2009-15 (WFJ)'!D612</f>
        <v>4639.7189008009263</v>
      </c>
      <c r="F611" s="39">
        <f>'[2]BRES 2009-15 (WFJ)'!E612</f>
        <v>2674.0835582642576</v>
      </c>
      <c r="G611" s="39">
        <f>'[2]BRES 2009-15 (WFJ)'!F612</f>
        <v>2243.5374180185818</v>
      </c>
      <c r="H611" s="39">
        <f>'[2]BRES 2009-15 (WFJ)'!G612</f>
        <v>2045.9007822977419</v>
      </c>
      <c r="I611" s="39">
        <f>'[2]BRES 2009-15 (WFJ)'!H612</f>
        <v>2386.2900384251357</v>
      </c>
      <c r="J611" s="39">
        <f>'[2]BRES 2009-15 (WFJ)'!I612</f>
        <v>2230.7096963999234</v>
      </c>
      <c r="K611" s="39">
        <f>'[2]BRES 2009-15 (WFJ)'!J612</f>
        <v>2625.9338181689081</v>
      </c>
      <c r="L611" s="39">
        <f>'[2]BRES 2009-15 (WFJ)'!K612</f>
        <v>2662.3760878953422</v>
      </c>
      <c r="M611" s="39">
        <f>'[2]BRES 2009-15 (WFJ)'!L612</f>
        <v>2788.2113103768288</v>
      </c>
      <c r="N611" s="39">
        <f>'[2]BRES 2009-15 (WFJ)'!M612</f>
        <v>3037.8052980644479</v>
      </c>
      <c r="O611" s="39">
        <f>'[2]BRES 2009-15 (WFJ)'!N612</f>
        <v>2621.7578975759234</v>
      </c>
      <c r="P611" s="39">
        <f>'[2]BRES 2009-15 (WFJ)'!O612</f>
        <v>2339.8342432414652</v>
      </c>
      <c r="Q611" s="39">
        <f>'[2]BRES 2009-15 (WFJ)'!P612</f>
        <v>2408.622397529828</v>
      </c>
      <c r="R611" s="39">
        <f>'[2]BRES 2009-15 (WFJ)'!Q612</f>
        <v>2103.2603354151588</v>
      </c>
      <c r="S611" s="39">
        <f>'[2]BRES 2009-15 (WFJ)'!R612</f>
        <v>2231.0635783720909</v>
      </c>
      <c r="T611" s="39">
        <f>'[2]BRES 2009-15 (WFJ)'!S612</f>
        <v>2709.5151977979558</v>
      </c>
      <c r="U611" s="39">
        <f>'[2]BRES 2009-15 (WFJ)'!T612</f>
        <v>2104.1041390381797</v>
      </c>
      <c r="V611" s="39">
        <f>'[2]BRES 2009-15 (WFJ)'!U612</f>
        <v>2234.1788784463943</v>
      </c>
    </row>
    <row r="612" spans="1:22" x14ac:dyDescent="0.35">
      <c r="A612" s="40">
        <v>9604</v>
      </c>
      <c r="B612" s="40">
        <f>VLOOKUP($A612,'SIC lookup'!$A:$D,2,FALSE)</f>
        <v>960</v>
      </c>
      <c r="C612" s="40">
        <f>VLOOKUP($A612,'SIC lookup'!$A:$D,3,FALSE)</f>
        <v>96</v>
      </c>
      <c r="D612" s="40" t="str">
        <f>VLOOKUP($A612,'SIC lookup'!$A:$D,4,FALSE)</f>
        <v>S</v>
      </c>
      <c r="E612" s="39">
        <f>'[2]BRES 2009-15 (WFJ)'!D613</f>
        <v>76.035900047159927</v>
      </c>
      <c r="F612" s="39">
        <f>'[2]BRES 2009-15 (WFJ)'!E613</f>
        <v>87.517868853606927</v>
      </c>
      <c r="G612" s="39">
        <f>'[2]BRES 2009-15 (WFJ)'!F613</f>
        <v>116.70631052983174</v>
      </c>
      <c r="H612" s="39">
        <f>'[2]BRES 2009-15 (WFJ)'!G613</f>
        <v>95.697375628116802</v>
      </c>
      <c r="I612" s="39">
        <f>'[2]BRES 2009-15 (WFJ)'!H613</f>
        <v>107.30526710804762</v>
      </c>
      <c r="J612" s="39">
        <f>'[2]BRES 2009-15 (WFJ)'!I613</f>
        <v>124.27414836845152</v>
      </c>
      <c r="K612" s="39">
        <f>'[2]BRES 2009-15 (WFJ)'!J613</f>
        <v>160.66758512327016</v>
      </c>
      <c r="L612" s="39">
        <f>'[2]BRES 2009-15 (WFJ)'!K613</f>
        <v>116.39042351369807</v>
      </c>
      <c r="M612" s="39">
        <f>'[2]BRES 2009-15 (WFJ)'!L613</f>
        <v>113.073546619041</v>
      </c>
      <c r="N612" s="39">
        <f>'[2]BRES 2009-15 (WFJ)'!M613</f>
        <v>245.99827299753775</v>
      </c>
      <c r="O612" s="39">
        <f>'[2]BRES 2009-15 (WFJ)'!N613</f>
        <v>288.58924957147707</v>
      </c>
      <c r="P612" s="39">
        <f>'[2]BRES 2009-15 (WFJ)'!O613</f>
        <v>347.66164572781679</v>
      </c>
      <c r="Q612" s="39">
        <f>'[2]BRES 2009-15 (WFJ)'!P613</f>
        <v>554.043924074355</v>
      </c>
      <c r="R612" s="39">
        <f>'[2]BRES 2009-15 (WFJ)'!Q613</f>
        <v>550.66073391052612</v>
      </c>
      <c r="S612" s="39">
        <f>'[2]BRES 2009-15 (WFJ)'!R613</f>
        <v>893.88910942274481</v>
      </c>
      <c r="T612" s="39">
        <f>'[2]BRES 2009-15 (WFJ)'!S613</f>
        <v>1259.3947735016195</v>
      </c>
      <c r="U612" s="39">
        <f>'[2]BRES 2009-15 (WFJ)'!T613</f>
        <v>1011.0630278495149</v>
      </c>
      <c r="V612" s="39">
        <f>'[2]BRES 2009-15 (WFJ)'!U613</f>
        <v>1323.3775778361767</v>
      </c>
    </row>
    <row r="613" spans="1:22" x14ac:dyDescent="0.35">
      <c r="A613" s="40">
        <v>9609</v>
      </c>
      <c r="B613" s="40">
        <f>VLOOKUP($A613,'SIC lookup'!$A:$D,2,FALSE)</f>
        <v>960</v>
      </c>
      <c r="C613" s="40">
        <f>VLOOKUP($A613,'SIC lookup'!$A:$D,3,FALSE)</f>
        <v>96</v>
      </c>
      <c r="D613" s="40" t="str">
        <f>VLOOKUP($A613,'SIC lookup'!$A:$D,4,FALSE)</f>
        <v>S</v>
      </c>
      <c r="E613" s="39">
        <f>'[2]BRES 2009-15 (WFJ)'!D614</f>
        <v>20147.280633595532</v>
      </c>
      <c r="F613" s="39">
        <f>'[2]BRES 2009-15 (WFJ)'!E614</f>
        <v>26899.825867762604</v>
      </c>
      <c r="G613" s="39">
        <f>'[2]BRES 2009-15 (WFJ)'!F614</f>
        <v>28643.019256999876</v>
      </c>
      <c r="H613" s="39">
        <f>'[2]BRES 2009-15 (WFJ)'!G614</f>
        <v>30580.485500143011</v>
      </c>
      <c r="I613" s="39">
        <f>'[2]BRES 2009-15 (WFJ)'!H614</f>
        <v>28759.394783361095</v>
      </c>
      <c r="J613" s="39">
        <f>'[2]BRES 2009-15 (WFJ)'!I614</f>
        <v>23128.8707279917</v>
      </c>
      <c r="K613" s="39">
        <f>'[2]BRES 2009-15 (WFJ)'!J614</f>
        <v>26426.328437054548</v>
      </c>
      <c r="L613" s="39">
        <f>'[2]BRES 2009-15 (WFJ)'!K614</f>
        <v>24780.355565655569</v>
      </c>
      <c r="M613" s="39">
        <f>'[2]BRES 2009-15 (WFJ)'!L614</f>
        <v>25348.267080190435</v>
      </c>
      <c r="N613" s="39">
        <f>'[2]BRES 2009-15 (WFJ)'!M614</f>
        <v>27066.40873855149</v>
      </c>
      <c r="O613" s="39">
        <f>'[2]BRES 2009-15 (WFJ)'!N614</f>
        <v>27151.337172927895</v>
      </c>
      <c r="P613" s="39">
        <f>'[2]BRES 2009-15 (WFJ)'!O614</f>
        <v>19149.937512333094</v>
      </c>
      <c r="Q613" s="39">
        <f>'[2]BRES 2009-15 (WFJ)'!P614</f>
        <v>21317.017232301419</v>
      </c>
      <c r="R613" s="39">
        <f>'[2]BRES 2009-15 (WFJ)'!Q614</f>
        <v>16114.178751083353</v>
      </c>
      <c r="S613" s="39">
        <f>'[2]BRES 2009-15 (WFJ)'!R614</f>
        <v>15426.121414658013</v>
      </c>
      <c r="T613" s="39">
        <f>'[2]BRES 2009-15 (WFJ)'!S614</f>
        <v>21336.044628321109</v>
      </c>
      <c r="U613" s="39">
        <f>'[2]BRES 2009-15 (WFJ)'!T614</f>
        <v>14429.154742793327</v>
      </c>
      <c r="V613" s="39">
        <f>'[2]BRES 2009-15 (WFJ)'!U614</f>
        <v>14302.296111531779</v>
      </c>
    </row>
    <row r="614" spans="1:22" x14ac:dyDescent="0.35">
      <c r="A614" s="40">
        <v>9700</v>
      </c>
      <c r="B614" s="40">
        <f>VLOOKUP($A614,'SIC lookup'!$A:$D,2,FALSE)</f>
        <v>970</v>
      </c>
      <c r="C614" s="40">
        <f>VLOOKUP($A614,'SIC lookup'!$A:$D,3,FALSE)</f>
        <v>97</v>
      </c>
      <c r="D614" s="40" t="str">
        <f>VLOOKUP($A614,'SIC lookup'!$A:$D,4,FALSE)</f>
        <v>T</v>
      </c>
      <c r="E614" s="39">
        <f>'[2]BRES 2009-15 (WFJ)'!D615</f>
        <v>0</v>
      </c>
      <c r="F614" s="39">
        <f>'[2]BRES 2009-15 (WFJ)'!E615</f>
        <v>0</v>
      </c>
      <c r="G614" s="39">
        <f>'[2]BRES 2009-15 (WFJ)'!F615</f>
        <v>0</v>
      </c>
      <c r="H614" s="39">
        <f>'[2]BRES 2009-15 (WFJ)'!G615</f>
        <v>0</v>
      </c>
      <c r="I614" s="39">
        <f>'[2]BRES 2009-15 (WFJ)'!H615</f>
        <v>0</v>
      </c>
      <c r="J614" s="39">
        <f>'[2]BRES 2009-15 (WFJ)'!I615</f>
        <v>0</v>
      </c>
      <c r="K614" s="39">
        <f>'[2]BRES 2009-15 (WFJ)'!J615</f>
        <v>0</v>
      </c>
      <c r="L614" s="39">
        <f>'[2]BRES 2009-15 (WFJ)'!K615</f>
        <v>0</v>
      </c>
      <c r="M614" s="39">
        <f>'[2]BRES 2009-15 (WFJ)'!L615</f>
        <v>0</v>
      </c>
      <c r="N614" s="39">
        <f>'[2]BRES 2009-15 (WFJ)'!M615</f>
        <v>0</v>
      </c>
      <c r="O614" s="39">
        <f>'[2]BRES 2009-15 (WFJ)'!N615</f>
        <v>0</v>
      </c>
      <c r="P614" s="39">
        <f>'[2]BRES 2009-15 (WFJ)'!O615</f>
        <v>0</v>
      </c>
      <c r="Q614" s="39">
        <f>'[2]BRES 2009-15 (WFJ)'!P615</f>
        <v>0</v>
      </c>
      <c r="R614" s="39">
        <f>'[2]BRES 2009-15 (WFJ)'!Q615</f>
        <v>0</v>
      </c>
      <c r="S614" s="39">
        <f>'[2]BRES 2009-15 (WFJ)'!R615</f>
        <v>0</v>
      </c>
      <c r="T614" s="39">
        <f>'[2]BRES 2009-15 (WFJ)'!S615</f>
        <v>0</v>
      </c>
      <c r="U614" s="39">
        <f>'[2]BRES 2009-15 (WFJ)'!T615</f>
        <v>0</v>
      </c>
      <c r="V614" s="39">
        <f>'[2]BRES 2009-15 (WFJ)'!U615</f>
        <v>0</v>
      </c>
    </row>
    <row r="615" spans="1:22" x14ac:dyDescent="0.35">
      <c r="A615" s="40">
        <v>9810</v>
      </c>
      <c r="B615" s="40">
        <f>VLOOKUP($A615,'SIC lookup'!$A:$D,2,FALSE)</f>
        <v>981</v>
      </c>
      <c r="C615" s="40">
        <f>VLOOKUP($A615,'SIC lookup'!$A:$D,3,FALSE)</f>
        <v>98</v>
      </c>
      <c r="D615" s="40" t="str">
        <f>VLOOKUP($A615,'SIC lookup'!$A:$D,4,FALSE)</f>
        <v>T</v>
      </c>
      <c r="E615" s="39">
        <f>'[2]BRES 2009-15 (WFJ)'!D616</f>
        <v>0</v>
      </c>
      <c r="F615" s="39">
        <f>'[2]BRES 2009-15 (WFJ)'!E616</f>
        <v>0</v>
      </c>
      <c r="G615" s="39">
        <f>'[2]BRES 2009-15 (WFJ)'!F616</f>
        <v>0</v>
      </c>
      <c r="H615" s="39">
        <f>'[2]BRES 2009-15 (WFJ)'!G616</f>
        <v>0</v>
      </c>
      <c r="I615" s="39">
        <f>'[2]BRES 2009-15 (WFJ)'!H616</f>
        <v>0</v>
      </c>
      <c r="J615" s="39">
        <f>'[2]BRES 2009-15 (WFJ)'!I616</f>
        <v>0</v>
      </c>
      <c r="K615" s="39">
        <f>'[2]BRES 2009-15 (WFJ)'!J616</f>
        <v>0</v>
      </c>
      <c r="L615" s="39">
        <f>'[2]BRES 2009-15 (WFJ)'!K616</f>
        <v>0</v>
      </c>
      <c r="M615" s="39">
        <f>'[2]BRES 2009-15 (WFJ)'!L616</f>
        <v>0</v>
      </c>
      <c r="N615" s="39">
        <f>'[2]BRES 2009-15 (WFJ)'!M616</f>
        <v>0</v>
      </c>
      <c r="O615" s="39">
        <f>'[2]BRES 2009-15 (WFJ)'!N616</f>
        <v>0</v>
      </c>
      <c r="P615" s="39">
        <f>'[2]BRES 2009-15 (WFJ)'!O616</f>
        <v>0</v>
      </c>
      <c r="Q615" s="39">
        <f>'[2]BRES 2009-15 (WFJ)'!P616</f>
        <v>0</v>
      </c>
      <c r="R615" s="39">
        <f>'[2]BRES 2009-15 (WFJ)'!Q616</f>
        <v>0</v>
      </c>
      <c r="S615" s="39">
        <f>'[2]BRES 2009-15 (WFJ)'!R616</f>
        <v>0</v>
      </c>
      <c r="T615" s="39">
        <f>'[2]BRES 2009-15 (WFJ)'!S616</f>
        <v>0</v>
      </c>
      <c r="U615" s="39">
        <f>'[2]BRES 2009-15 (WFJ)'!T616</f>
        <v>0</v>
      </c>
      <c r="V615" s="39">
        <f>'[2]BRES 2009-15 (WFJ)'!U616</f>
        <v>0</v>
      </c>
    </row>
    <row r="616" spans="1:22" x14ac:dyDescent="0.35">
      <c r="A616" s="40">
        <v>9820</v>
      </c>
      <c r="B616" s="40">
        <f>VLOOKUP($A616,'SIC lookup'!$A:$D,2,FALSE)</f>
        <v>982</v>
      </c>
      <c r="C616" s="40">
        <f>VLOOKUP($A616,'SIC lookup'!$A:$D,3,FALSE)</f>
        <v>98</v>
      </c>
      <c r="D616" s="40" t="str">
        <f>VLOOKUP($A616,'SIC lookup'!$A:$D,4,FALSE)</f>
        <v>T</v>
      </c>
      <c r="E616" s="39">
        <f>'[2]BRES 2009-15 (WFJ)'!D617</f>
        <v>0</v>
      </c>
      <c r="F616" s="39">
        <f>'[2]BRES 2009-15 (WFJ)'!E617</f>
        <v>0</v>
      </c>
      <c r="G616" s="39">
        <f>'[2]BRES 2009-15 (WFJ)'!F617</f>
        <v>0</v>
      </c>
      <c r="H616" s="39">
        <f>'[2]BRES 2009-15 (WFJ)'!G617</f>
        <v>0</v>
      </c>
      <c r="I616" s="39">
        <f>'[2]BRES 2009-15 (WFJ)'!H617</f>
        <v>0</v>
      </c>
      <c r="J616" s="39">
        <f>'[2]BRES 2009-15 (WFJ)'!I617</f>
        <v>0</v>
      </c>
      <c r="K616" s="39">
        <f>'[2]BRES 2009-15 (WFJ)'!J617</f>
        <v>0</v>
      </c>
      <c r="L616" s="39">
        <f>'[2]BRES 2009-15 (WFJ)'!K617</f>
        <v>0</v>
      </c>
      <c r="M616" s="39">
        <f>'[2]BRES 2009-15 (WFJ)'!L617</f>
        <v>0</v>
      </c>
      <c r="N616" s="39">
        <f>'[2]BRES 2009-15 (WFJ)'!M617</f>
        <v>0</v>
      </c>
      <c r="O616" s="39">
        <f>'[2]BRES 2009-15 (WFJ)'!N617</f>
        <v>0</v>
      </c>
      <c r="P616" s="39">
        <f>'[2]BRES 2009-15 (WFJ)'!O617</f>
        <v>0</v>
      </c>
      <c r="Q616" s="39">
        <f>'[2]BRES 2009-15 (WFJ)'!P617</f>
        <v>0</v>
      </c>
      <c r="R616" s="39">
        <f>'[2]BRES 2009-15 (WFJ)'!Q617</f>
        <v>0</v>
      </c>
      <c r="S616" s="39">
        <f>'[2]BRES 2009-15 (WFJ)'!R617</f>
        <v>0</v>
      </c>
      <c r="T616" s="39">
        <f>'[2]BRES 2009-15 (WFJ)'!S617</f>
        <v>0</v>
      </c>
      <c r="U616" s="39">
        <f>'[2]BRES 2009-15 (WFJ)'!T617</f>
        <v>0</v>
      </c>
      <c r="V616" s="39">
        <f>'[2]BRES 2009-15 (WFJ)'!U617</f>
        <v>0</v>
      </c>
    </row>
    <row r="617" spans="1:22" x14ac:dyDescent="0.35">
      <c r="A617" s="40">
        <v>9900</v>
      </c>
      <c r="B617" s="40">
        <f>VLOOKUP($A617,'SIC lookup'!$A:$D,2,FALSE)</f>
        <v>990</v>
      </c>
      <c r="C617" s="40">
        <f>VLOOKUP($A617,'SIC lookup'!$A:$D,3,FALSE)</f>
        <v>99</v>
      </c>
      <c r="D617" s="40" t="str">
        <f>VLOOKUP($A617,'SIC lookup'!$A:$D,4,FALSE)</f>
        <v>U</v>
      </c>
      <c r="E617" s="39">
        <f>'[2]BRES 2009-15 (WFJ)'!D618</f>
        <v>0</v>
      </c>
      <c r="F617" s="39">
        <f>'[2]BRES 2009-15 (WFJ)'!E618</f>
        <v>0</v>
      </c>
      <c r="G617" s="39">
        <f>'[2]BRES 2009-15 (WFJ)'!F618</f>
        <v>0</v>
      </c>
      <c r="H617" s="39">
        <f>'[2]BRES 2009-15 (WFJ)'!G618</f>
        <v>0</v>
      </c>
      <c r="I617" s="39">
        <f>'[2]BRES 2009-15 (WFJ)'!H618</f>
        <v>0</v>
      </c>
      <c r="J617" s="39">
        <f>'[2]BRES 2009-15 (WFJ)'!I618</f>
        <v>0</v>
      </c>
      <c r="K617" s="39">
        <f>'[2]BRES 2009-15 (WFJ)'!J618</f>
        <v>0</v>
      </c>
      <c r="L617" s="39">
        <f>'[2]BRES 2009-15 (WFJ)'!K618</f>
        <v>0</v>
      </c>
      <c r="M617" s="39">
        <f>'[2]BRES 2009-15 (WFJ)'!L618</f>
        <v>0</v>
      </c>
      <c r="N617" s="39">
        <f>'[2]BRES 2009-15 (WFJ)'!M618</f>
        <v>0</v>
      </c>
      <c r="O617" s="39">
        <f>'[2]BRES 2009-15 (WFJ)'!N618</f>
        <v>0</v>
      </c>
      <c r="P617" s="39">
        <f>'[2]BRES 2009-15 (WFJ)'!O618</f>
        <v>0</v>
      </c>
      <c r="Q617" s="39">
        <f>'[2]BRES 2009-15 (WFJ)'!P618</f>
        <v>0</v>
      </c>
      <c r="R617" s="39">
        <f>'[2]BRES 2009-15 (WFJ)'!Q618</f>
        <v>0</v>
      </c>
      <c r="S617" s="39">
        <f>'[2]BRES 2009-15 (WFJ)'!R618</f>
        <v>0</v>
      </c>
      <c r="T617" s="39">
        <f>'[2]BRES 2009-15 (WFJ)'!S618</f>
        <v>0</v>
      </c>
      <c r="U617" s="39">
        <f>'[2]BRES 2009-15 (WFJ)'!T618</f>
        <v>0</v>
      </c>
      <c r="V617" s="39">
        <f>'[2]BRES 2009-15 (WFJ)'!U618</f>
        <v>0</v>
      </c>
    </row>
    <row r="618" spans="1:22" x14ac:dyDescent="0.35">
      <c r="A618" s="40"/>
      <c r="B618" s="40"/>
      <c r="C618" s="40"/>
      <c r="D618" s="40"/>
      <c r="E618" s="39"/>
      <c r="F618" s="39"/>
      <c r="G618" s="39"/>
      <c r="H618" s="39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</row>
    <row r="619" spans="1:22" x14ac:dyDescent="0.35">
      <c r="A619" s="40"/>
      <c r="B619" s="40"/>
      <c r="C619" s="40"/>
      <c r="D619" s="40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</row>
    <row r="620" spans="1:22" x14ac:dyDescent="0.35">
      <c r="A620" s="40"/>
      <c r="B620" s="40"/>
      <c r="C620" s="40"/>
      <c r="D620" s="40"/>
    </row>
    <row r="621" spans="1:22" x14ac:dyDescent="0.35">
      <c r="A621" s="40"/>
      <c r="B621" s="40"/>
      <c r="C621" s="40"/>
      <c r="D621" s="40"/>
    </row>
    <row r="622" spans="1:22" x14ac:dyDescent="0.35">
      <c r="A622" s="40"/>
      <c r="B622" s="40"/>
      <c r="C622" s="40"/>
      <c r="D622" s="40"/>
    </row>
    <row r="623" spans="1:22" x14ac:dyDescent="0.35">
      <c r="A623" s="40"/>
      <c r="B623" s="40"/>
      <c r="C623" s="40"/>
      <c r="D623" s="40"/>
    </row>
    <row r="624" spans="1:22" x14ac:dyDescent="0.35">
      <c r="A624" s="40"/>
      <c r="B624" s="40"/>
      <c r="C624" s="40"/>
      <c r="D624" s="40"/>
    </row>
    <row r="625" spans="1:4" x14ac:dyDescent="0.35">
      <c r="A625" s="40"/>
      <c r="B625" s="40"/>
      <c r="C625" s="40"/>
      <c r="D625" s="40"/>
    </row>
    <row r="626" spans="1:4" x14ac:dyDescent="0.35">
      <c r="A626" s="40"/>
      <c r="B626" s="40"/>
      <c r="C626" s="40"/>
      <c r="D626" s="40"/>
    </row>
    <row r="627" spans="1:4" x14ac:dyDescent="0.35">
      <c r="A627" s="40"/>
      <c r="B627" s="40"/>
      <c r="C627" s="40"/>
      <c r="D627" s="40"/>
    </row>
    <row r="628" spans="1:4" x14ac:dyDescent="0.35">
      <c r="A628" s="40"/>
      <c r="B628" s="40"/>
      <c r="C628" s="40"/>
      <c r="D628" s="40"/>
    </row>
    <row r="629" spans="1:4" x14ac:dyDescent="0.35">
      <c r="A629" s="40"/>
      <c r="B629" s="40"/>
      <c r="C629" s="40"/>
      <c r="D629" s="40"/>
    </row>
    <row r="630" spans="1:4" x14ac:dyDescent="0.35">
      <c r="A630" s="40"/>
      <c r="B630" s="40"/>
      <c r="C630" s="40"/>
      <c r="D630" s="40"/>
    </row>
    <row r="631" spans="1:4" x14ac:dyDescent="0.35">
      <c r="A631" s="40"/>
      <c r="B631" s="40"/>
      <c r="C631" s="40"/>
      <c r="D631" s="40"/>
    </row>
    <row r="632" spans="1:4" x14ac:dyDescent="0.35">
      <c r="A632" s="40"/>
      <c r="B632" s="40"/>
      <c r="C632" s="40"/>
      <c r="D632" s="40"/>
    </row>
    <row r="633" spans="1:4" x14ac:dyDescent="0.35">
      <c r="A633" s="40"/>
      <c r="B633" s="40"/>
      <c r="C633" s="40"/>
      <c r="D633" s="40"/>
    </row>
    <row r="634" spans="1:4" x14ac:dyDescent="0.35">
      <c r="A634" s="40"/>
      <c r="B634" s="40"/>
      <c r="C634" s="40"/>
      <c r="D634" s="40"/>
    </row>
    <row r="635" spans="1:4" x14ac:dyDescent="0.35">
      <c r="A635" s="40"/>
      <c r="B635" s="40"/>
      <c r="C635" s="40"/>
      <c r="D635" s="40"/>
    </row>
    <row r="636" spans="1:4" x14ac:dyDescent="0.35">
      <c r="A636" s="40"/>
      <c r="B636" s="40"/>
      <c r="C636" s="40"/>
      <c r="D636" s="40"/>
    </row>
    <row r="637" spans="1:4" x14ac:dyDescent="0.35">
      <c r="A637" s="40"/>
      <c r="B637" s="40"/>
      <c r="C637" s="40"/>
      <c r="D637" s="40"/>
    </row>
    <row r="638" spans="1:4" x14ac:dyDescent="0.35">
      <c r="A638" s="40"/>
      <c r="B638" s="40"/>
      <c r="C638" s="40"/>
      <c r="D638" s="40"/>
    </row>
    <row r="639" spans="1:4" x14ac:dyDescent="0.35">
      <c r="A639" s="40"/>
      <c r="B639" s="40"/>
      <c r="C639" s="40"/>
      <c r="D639" s="40"/>
    </row>
    <row r="640" spans="1:4" x14ac:dyDescent="0.35">
      <c r="A640" s="40"/>
      <c r="B640" s="40"/>
      <c r="C640" s="40"/>
      <c r="D640" s="40"/>
    </row>
    <row r="641" spans="1:4" x14ac:dyDescent="0.35">
      <c r="A641" s="40"/>
      <c r="B641" s="40"/>
      <c r="C641" s="40"/>
      <c r="D641" s="40"/>
    </row>
    <row r="642" spans="1:4" x14ac:dyDescent="0.35">
      <c r="A642" s="40"/>
      <c r="B642" s="40"/>
      <c r="C642" s="40"/>
      <c r="D642" s="40"/>
    </row>
    <row r="643" spans="1:4" x14ac:dyDescent="0.35">
      <c r="A643" s="40"/>
      <c r="B643" s="40"/>
      <c r="C643" s="40"/>
      <c r="D643" s="40"/>
    </row>
    <row r="644" spans="1:4" x14ac:dyDescent="0.35">
      <c r="A644" s="40"/>
      <c r="B644" s="40"/>
      <c r="C644" s="40"/>
      <c r="D644" s="40"/>
    </row>
    <row r="645" spans="1:4" x14ac:dyDescent="0.35">
      <c r="A645" s="40"/>
      <c r="B645" s="40"/>
      <c r="C645" s="40"/>
      <c r="D645" s="40"/>
    </row>
    <row r="646" spans="1:4" x14ac:dyDescent="0.35">
      <c r="A646" s="40"/>
      <c r="B646" s="40"/>
      <c r="C646" s="40"/>
      <c r="D646" s="40"/>
    </row>
    <row r="647" spans="1:4" x14ac:dyDescent="0.35">
      <c r="A647" s="40"/>
      <c r="B647" s="40"/>
      <c r="C647" s="40"/>
      <c r="D647" s="40"/>
    </row>
    <row r="648" spans="1:4" x14ac:dyDescent="0.35">
      <c r="A648" s="40"/>
      <c r="B648" s="40"/>
      <c r="C648" s="40"/>
      <c r="D648" s="40"/>
    </row>
    <row r="649" spans="1:4" x14ac:dyDescent="0.35">
      <c r="A649" s="40"/>
      <c r="B649" s="40"/>
      <c r="C649" s="40"/>
      <c r="D649" s="40"/>
    </row>
    <row r="650" spans="1:4" x14ac:dyDescent="0.35">
      <c r="A650" s="40"/>
      <c r="B650" s="40"/>
      <c r="C650" s="40"/>
      <c r="D650" s="40"/>
    </row>
    <row r="651" spans="1:4" x14ac:dyDescent="0.35">
      <c r="A651" s="40"/>
      <c r="B651" s="40"/>
      <c r="C651" s="40"/>
      <c r="D651" s="40"/>
    </row>
    <row r="652" spans="1:4" x14ac:dyDescent="0.35">
      <c r="A652" s="40"/>
      <c r="B652" s="40"/>
      <c r="C652" s="40"/>
      <c r="D652" s="40"/>
    </row>
    <row r="653" spans="1:4" x14ac:dyDescent="0.35">
      <c r="A653" s="40"/>
      <c r="B653" s="40"/>
      <c r="C653" s="40"/>
      <c r="D653" s="40"/>
    </row>
    <row r="654" spans="1:4" x14ac:dyDescent="0.35">
      <c r="A654" s="40"/>
      <c r="B654" s="40"/>
      <c r="C654" s="40"/>
      <c r="D654" s="40"/>
    </row>
    <row r="655" spans="1:4" x14ac:dyDescent="0.35">
      <c r="A655" s="40"/>
      <c r="B655" s="40"/>
      <c r="C655" s="40"/>
      <c r="D655" s="40"/>
    </row>
    <row r="656" spans="1:4" x14ac:dyDescent="0.35">
      <c r="A656" s="40"/>
      <c r="B656" s="40"/>
      <c r="C656" s="40"/>
      <c r="D656" s="40"/>
    </row>
    <row r="657" spans="1:4" x14ac:dyDescent="0.35">
      <c r="A657" s="40"/>
      <c r="B657" s="40"/>
      <c r="C657" s="40"/>
      <c r="D657" s="40"/>
    </row>
    <row r="658" spans="1:4" x14ac:dyDescent="0.35">
      <c r="A658" s="40"/>
      <c r="B658" s="40"/>
      <c r="C658" s="40"/>
      <c r="D658" s="40"/>
    </row>
    <row r="659" spans="1:4" x14ac:dyDescent="0.35">
      <c r="A659" s="40"/>
      <c r="B659" s="40"/>
      <c r="C659" s="40"/>
      <c r="D659" s="40"/>
    </row>
    <row r="660" spans="1:4" x14ac:dyDescent="0.35">
      <c r="A660" s="40"/>
      <c r="B660" s="40"/>
      <c r="C660" s="40"/>
      <c r="D660" s="40"/>
    </row>
    <row r="661" spans="1:4" x14ac:dyDescent="0.35">
      <c r="A661" s="40"/>
      <c r="B661" s="40"/>
      <c r="C661" s="40"/>
      <c r="D661" s="40"/>
    </row>
    <row r="662" spans="1:4" x14ac:dyDescent="0.35">
      <c r="A662" s="40"/>
      <c r="B662" s="40"/>
      <c r="C662" s="40"/>
      <c r="D662" s="4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18"/>
  <sheetViews>
    <sheetView topLeftCell="A568" workbookViewId="0">
      <selection activeCell="Z615" sqref="Z615"/>
    </sheetView>
  </sheetViews>
  <sheetFormatPr defaultRowHeight="13" x14ac:dyDescent="0.3"/>
  <cols>
    <col min="1" max="1" width="7.36328125" style="27" customWidth="1"/>
    <col min="2" max="3" width="8.26953125" style="25" customWidth="1"/>
    <col min="4" max="4" width="8.1796875" style="25" customWidth="1"/>
    <col min="5" max="5" width="3.90625" style="27" customWidth="1"/>
    <col min="6" max="6" width="7.36328125" style="27" customWidth="1"/>
    <col min="7" max="8" width="8.26953125" style="25" customWidth="1"/>
    <col min="9" max="9" width="8.1796875" style="25" customWidth="1"/>
    <col min="10" max="10" width="3.90625" style="25" customWidth="1"/>
    <col min="11" max="11" width="7.36328125" style="27" customWidth="1"/>
    <col min="12" max="13" width="8.26953125" style="25" customWidth="1"/>
    <col min="14" max="14" width="8.1796875" style="25" customWidth="1"/>
    <col min="15" max="15" width="3.90625" style="25" customWidth="1"/>
    <col min="16" max="16" width="7.36328125" style="27" customWidth="1"/>
    <col min="17" max="18" width="8.26953125" style="25" customWidth="1"/>
    <col min="19" max="19" width="8.1796875" style="25" customWidth="1"/>
    <col min="20" max="20" width="3.90625" style="25" customWidth="1"/>
    <col min="21" max="21" width="9.26953125" style="27" customWidth="1"/>
    <col min="22" max="24" width="3.6328125" style="28" customWidth="1"/>
    <col min="25" max="25" width="9.26953125" style="25" customWidth="1"/>
    <col min="26" max="26" width="5.54296875" style="25" customWidth="1"/>
    <col min="27" max="27" width="3.90625" style="25" customWidth="1"/>
    <col min="28" max="30" width="8.7265625" style="25"/>
    <col min="31" max="16384" width="8.7265625" style="10"/>
  </cols>
  <sheetData>
    <row r="1" spans="1:26" x14ac:dyDescent="0.3">
      <c r="A1" s="29" t="s">
        <v>515</v>
      </c>
      <c r="E1" s="29"/>
      <c r="F1" s="29" t="s">
        <v>516</v>
      </c>
      <c r="K1" s="29" t="s">
        <v>517</v>
      </c>
      <c r="P1" s="29" t="s">
        <v>61</v>
      </c>
      <c r="U1" s="58" t="s">
        <v>181</v>
      </c>
      <c r="V1" s="59"/>
      <c r="W1" s="59"/>
      <c r="X1" s="59"/>
      <c r="Y1" s="59"/>
      <c r="Z1" s="60"/>
    </row>
    <row r="2" spans="1:26" ht="26" x14ac:dyDescent="0.3">
      <c r="A2" s="33" t="s">
        <v>62</v>
      </c>
      <c r="B2" s="34" t="s">
        <v>50</v>
      </c>
      <c r="C2" s="34" t="s">
        <v>179</v>
      </c>
      <c r="D2" s="34" t="s">
        <v>58</v>
      </c>
      <c r="E2" s="33"/>
      <c r="F2" s="33" t="s">
        <v>63</v>
      </c>
      <c r="G2" s="34" t="s">
        <v>50</v>
      </c>
      <c r="H2" s="34" t="s">
        <v>179</v>
      </c>
      <c r="I2" s="34" t="s">
        <v>58</v>
      </c>
      <c r="J2" s="34"/>
      <c r="K2" s="33" t="s">
        <v>64</v>
      </c>
      <c r="L2" s="34" t="s">
        <v>50</v>
      </c>
      <c r="M2" s="34" t="s">
        <v>179</v>
      </c>
      <c r="N2" s="34" t="s">
        <v>58</v>
      </c>
      <c r="O2" s="34"/>
      <c r="P2" s="33" t="s">
        <v>65</v>
      </c>
      <c r="Q2" s="34" t="s">
        <v>50</v>
      </c>
      <c r="R2" s="34" t="s">
        <v>179</v>
      </c>
      <c r="S2" s="34" t="s">
        <v>58</v>
      </c>
      <c r="T2" s="26"/>
      <c r="U2" s="63"/>
      <c r="V2" s="34" t="s">
        <v>75</v>
      </c>
      <c r="W2" s="34" t="s">
        <v>69</v>
      </c>
      <c r="X2" s="34" t="s">
        <v>85</v>
      </c>
      <c r="Y2" s="26" t="s">
        <v>180</v>
      </c>
      <c r="Z2" s="26" t="s">
        <v>58</v>
      </c>
    </row>
    <row r="3" spans="1:26" x14ac:dyDescent="0.3">
      <c r="A3" s="27" t="str">
        <f>'Output A'!B5</f>
        <v>172_39</v>
      </c>
      <c r="B3" s="31">
        <f>'Output A'!C5</f>
        <v>254.96107620000001</v>
      </c>
      <c r="C3" s="31">
        <f>'Output A'!D5</f>
        <v>255.74322519999998</v>
      </c>
      <c r="D3" s="30">
        <f>C3/B3</f>
        <v>1.0030677192442756</v>
      </c>
      <c r="E3" s="25"/>
      <c r="F3" s="27" t="str">
        <f>'New BRES input'!I7</f>
        <v>016</v>
      </c>
      <c r="G3" s="31">
        <f>'New BRES input'!J7</f>
        <v>0</v>
      </c>
      <c r="H3" s="31">
        <f>'New BRES input'!K7</f>
        <v>0</v>
      </c>
      <c r="I3" s="30" t="e">
        <f>H3/G3</f>
        <v>#DIV/0!</v>
      </c>
      <c r="J3" s="32"/>
      <c r="K3" s="27" t="str">
        <f>'New BRES input'!O7</f>
        <v>01</v>
      </c>
      <c r="L3" s="31">
        <f>'New BRES input'!P7</f>
        <v>482.25677250000001</v>
      </c>
      <c r="M3" s="31">
        <f>'New BRES input'!Q7</f>
        <v>493.78450350000003</v>
      </c>
      <c r="N3" s="30">
        <f>M3/L3</f>
        <v>1.0239037202945658</v>
      </c>
      <c r="O3" s="32"/>
      <c r="P3" s="25" t="str">
        <f>'New BRES input'!U7</f>
        <v>A</v>
      </c>
      <c r="Q3" s="31">
        <f>'New BRES input'!V7</f>
        <v>1094.3699999999999</v>
      </c>
      <c r="R3" s="31">
        <f>'New BRES input'!W7</f>
        <v>1097.0999999999999</v>
      </c>
      <c r="S3" s="30">
        <f>R3/Q3</f>
        <v>1.0024945859261494</v>
      </c>
      <c r="U3" s="61" t="s">
        <v>195</v>
      </c>
      <c r="V3" s="28" t="str">
        <f>VLOOKUP(U3,'SIC lookup'!A:D,2,FALSE)</f>
        <v>010</v>
      </c>
      <c r="W3" s="28" t="str">
        <f>VLOOKUP(U3,'SIC lookup'!A:D,3,FALSE)</f>
        <v>01</v>
      </c>
      <c r="X3" s="28" t="str">
        <f>VLOOKUP(U3,'SIC lookup'!A:D,4,FALSE)</f>
        <v>A</v>
      </c>
      <c r="Y3" s="25" t="str">
        <f>IF(ISNUMBER(VLOOKUP(U3,A:D,4,FALSE)),"Class",
IF(ISNUMBER(VLOOKUP(V3,F:J,4,FALSE)),"Group",
IF(ISNUMBER(VLOOKUP(W3,K:N,4,FALSE)),"Division",
"Section")))</f>
        <v>Division</v>
      </c>
      <c r="Z3" s="30">
        <f>IF(Y3="Class",VLOOKUP(U3,A:D,4,FALSE),
IF(Y3="Group",VLOOKUP(V3,F:I,4,FALSE),
IF(Y3="Division",VLOOKUP(W3,K:N,4,FALSE),
VLOOKUP(X3,P:S,4,FALSE))))</f>
        <v>1.0239037202945658</v>
      </c>
    </row>
    <row r="4" spans="1:26" x14ac:dyDescent="0.3">
      <c r="A4" s="27" t="str">
        <f>'Output A'!B6</f>
        <v>282_49</v>
      </c>
      <c r="B4" s="31">
        <f>'Output A'!C6</f>
        <v>809.06264669999996</v>
      </c>
      <c r="C4" s="31">
        <f>'Output A'!D6</f>
        <v>817.52763279999999</v>
      </c>
      <c r="D4" s="30">
        <f t="shared" ref="D4:D67" si="0">C4/B4</f>
        <v>1.0104627078441044</v>
      </c>
      <c r="E4" s="25"/>
      <c r="F4" s="27" t="str">
        <f>'New BRES input'!I8</f>
        <v>017</v>
      </c>
      <c r="G4" s="31">
        <f>'New BRES input'!J8</f>
        <v>0</v>
      </c>
      <c r="H4" s="31">
        <f>'New BRES input'!K8</f>
        <v>0</v>
      </c>
      <c r="I4" s="30" t="e">
        <f t="shared" ref="I4:I67" si="1">H4/G4</f>
        <v>#DIV/0!</v>
      </c>
      <c r="J4" s="32"/>
      <c r="K4" s="27" t="str">
        <f>'New BRES input'!O8</f>
        <v>02</v>
      </c>
      <c r="L4" s="31">
        <f>'New BRES input'!P8</f>
        <v>530.40404450000005</v>
      </c>
      <c r="M4" s="31">
        <f>'New BRES input'!Q8</f>
        <v>521.37869550000005</v>
      </c>
      <c r="N4" s="30">
        <f t="shared" ref="N4:N67" si="2">M4/L4</f>
        <v>0.98298401172919414</v>
      </c>
      <c r="O4" s="32"/>
      <c r="P4" s="25" t="str">
        <f>'New BRES input'!U8</f>
        <v>B</v>
      </c>
      <c r="Q4" s="31">
        <f>'New BRES input'!V8</f>
        <v>3062.89</v>
      </c>
      <c r="R4" s="31">
        <f>'New BRES input'!W8</f>
        <v>3098.6</v>
      </c>
      <c r="S4" s="30">
        <f t="shared" ref="S4:S21" si="3">R4/Q4</f>
        <v>1.0116589234350564</v>
      </c>
      <c r="U4" s="62" t="s">
        <v>196</v>
      </c>
      <c r="V4" s="28" t="str">
        <f>VLOOKUP(U4,'SIC lookup'!A:D,2,FALSE)</f>
        <v>011</v>
      </c>
      <c r="W4" s="28" t="str">
        <f>VLOOKUP(U4,'SIC lookup'!A:D,3,FALSE)</f>
        <v>01</v>
      </c>
      <c r="X4" s="28" t="str">
        <f>VLOOKUP(U4,'SIC lookup'!A:D,4,FALSE)</f>
        <v>A</v>
      </c>
      <c r="Y4" s="25" t="str">
        <f>IF(ISNUMBER(VLOOKUP(U4,A:D,4,FALSE)),"Class",
IF(ISNUMBER(VLOOKUP(V4,F:J,4,FALSE)),"Group",
IF(ISNUMBER(VLOOKUP(W4,K:N,4,FALSE)),"Division",
"Section")))</f>
        <v>Division</v>
      </c>
      <c r="Z4" s="30">
        <f>IF(Y4="Class",VLOOKUP(U4,A:D,4,FALSE),
IF(Y4="Group",VLOOKUP(V4,F:I,4,FALSE),
IF(Y4="Division",VLOOKUP(W4,K:N,4,FALSE),
VLOOKUP(X4,P:S,4,FALSE))))</f>
        <v>1.0239037202945658</v>
      </c>
    </row>
    <row r="5" spans="1:26" x14ac:dyDescent="0.3">
      <c r="A5" s="27" t="str">
        <f>'Output A'!B7</f>
        <v>284_19</v>
      </c>
      <c r="B5" s="31">
        <f>'Output A'!C7</f>
        <v>366.94686560000002</v>
      </c>
      <c r="C5" s="31">
        <f>'Output A'!D7</f>
        <v>363.3596503</v>
      </c>
      <c r="D5" s="30">
        <f t="shared" si="0"/>
        <v>0.99022415603922787</v>
      </c>
      <c r="E5" s="25"/>
      <c r="F5" s="27" t="str">
        <f>'New BRES input'!I9</f>
        <v>021</v>
      </c>
      <c r="G5" s="31">
        <f>'New BRES input'!J9</f>
        <v>365.84517369999998</v>
      </c>
      <c r="H5" s="31">
        <f>'New BRES input'!K9</f>
        <v>360.83346949999998</v>
      </c>
      <c r="I5" s="30">
        <f t="shared" si="1"/>
        <v>0.98630102414823795</v>
      </c>
      <c r="J5" s="32"/>
      <c r="K5" s="27" t="str">
        <f>'New BRES input'!O9</f>
        <v>03</v>
      </c>
      <c r="L5" s="31">
        <f>'New BRES input'!P9</f>
        <v>81.708889799999994</v>
      </c>
      <c r="M5" s="31">
        <f>'New BRES input'!Q9</f>
        <v>81.938588199999998</v>
      </c>
      <c r="N5" s="30">
        <f t="shared" si="2"/>
        <v>1.0028111800388213</v>
      </c>
      <c r="O5" s="32"/>
      <c r="P5" s="25" t="str">
        <f>'New BRES input'!U9</f>
        <v>C</v>
      </c>
      <c r="Q5" s="31">
        <f>'New BRES input'!V9</f>
        <v>112860.74</v>
      </c>
      <c r="R5" s="31">
        <f>'New BRES input'!W9</f>
        <v>113926.36</v>
      </c>
      <c r="S5" s="30">
        <f t="shared" si="3"/>
        <v>1.0094419015859721</v>
      </c>
      <c r="U5" s="62" t="s">
        <v>197</v>
      </c>
      <c r="V5" s="28" t="str">
        <f>VLOOKUP(U5,'SIC lookup'!A:D,2,FALSE)</f>
        <v>011</v>
      </c>
      <c r="W5" s="28" t="str">
        <f>VLOOKUP(U5,'SIC lookup'!A:D,3,FALSE)</f>
        <v>01</v>
      </c>
      <c r="X5" s="28" t="str">
        <f>VLOOKUP(U5,'SIC lookup'!A:D,4,FALSE)</f>
        <v>A</v>
      </c>
      <c r="Y5" s="25" t="str">
        <f>IF(ISNUMBER(VLOOKUP(U5,A:D,4,FALSE)),"Class",
IF(ISNUMBER(VLOOKUP(V5,F:J,4,FALSE)),"Group",
IF(ISNUMBER(VLOOKUP(W5,K:N,4,FALSE)),"Division",
"Section")))</f>
        <v>Division</v>
      </c>
      <c r="Z5" s="30">
        <f>IF(Y5="Class",VLOOKUP(U5,A:D,4,FALSE),
IF(Y5="Group",VLOOKUP(V5,F:I,4,FALSE),
IF(Y5="Division",VLOOKUP(W5,K:N,4,FALSE),
VLOOKUP(X5,P:S,4,FALSE))))</f>
        <v>1.0239037202945658</v>
      </c>
    </row>
    <row r="6" spans="1:26" x14ac:dyDescent="0.3">
      <c r="A6" s="27" t="str">
        <f>'Output A'!B8</f>
        <v>352_123</v>
      </c>
      <c r="B6" s="31">
        <f>'Output A'!C8</f>
        <v>0</v>
      </c>
      <c r="C6" s="31">
        <f>'Output A'!D8</f>
        <v>0</v>
      </c>
      <c r="D6" s="30" t="e">
        <f t="shared" si="0"/>
        <v>#DIV/0!</v>
      </c>
      <c r="E6" s="25"/>
      <c r="F6" s="27" t="str">
        <f>'New BRES input'!I10</f>
        <v>022</v>
      </c>
      <c r="G6" s="31">
        <f>'New BRES input'!J10</f>
        <v>0</v>
      </c>
      <c r="H6" s="31">
        <f>'New BRES input'!K10</f>
        <v>0</v>
      </c>
      <c r="I6" s="30" t="e">
        <f t="shared" si="1"/>
        <v>#DIV/0!</v>
      </c>
      <c r="J6" s="32"/>
      <c r="K6" s="27" t="str">
        <f>'New BRES input'!O10</f>
        <v>06</v>
      </c>
      <c r="L6" s="31">
        <f>'New BRES input'!P10</f>
        <v>2422.8000000000002</v>
      </c>
      <c r="M6" s="31">
        <f>'New BRES input'!Q10</f>
        <v>2441.42</v>
      </c>
      <c r="N6" s="30">
        <f t="shared" si="2"/>
        <v>1.0076853227670464</v>
      </c>
      <c r="O6" s="32"/>
      <c r="P6" s="25" t="str">
        <f>'New BRES input'!U10</f>
        <v>D</v>
      </c>
      <c r="Q6" s="31">
        <f>'New BRES input'!V10</f>
        <v>8021.64</v>
      </c>
      <c r="R6" s="31">
        <f>'New BRES input'!W10</f>
        <v>8026.3</v>
      </c>
      <c r="S6" s="30">
        <f t="shared" si="3"/>
        <v>1.000580928588169</v>
      </c>
      <c r="U6" s="62" t="s">
        <v>198</v>
      </c>
      <c r="V6" s="28" t="str">
        <f>VLOOKUP(U6,'SIC lookup'!A:D,2,FALSE)</f>
        <v>011</v>
      </c>
      <c r="W6" s="28" t="str">
        <f>VLOOKUP(U6,'SIC lookup'!A:D,3,FALSE)</f>
        <v>01</v>
      </c>
      <c r="X6" s="28" t="str">
        <f>VLOOKUP(U6,'SIC lookup'!A:D,4,FALSE)</f>
        <v>A</v>
      </c>
      <c r="Y6" s="25" t="str">
        <f>IF(ISNUMBER(VLOOKUP(U6,A:D,4,FALSE)),"Class",
IF(ISNUMBER(VLOOKUP(V6,F:J,4,FALSE)),"Group",
IF(ISNUMBER(VLOOKUP(W6,K:N,4,FALSE)),"Division",
"Section")))</f>
        <v>Division</v>
      </c>
      <c r="Z6" s="30">
        <f>IF(Y6="Class",VLOOKUP(U6,A:D,4,FALSE),
IF(Y6="Group",VLOOKUP(V6,F:I,4,FALSE),
IF(Y6="Division",VLOOKUP(W6,K:N,4,FALSE),
VLOOKUP(X6,P:S,4,FALSE))))</f>
        <v>1.0239037202945658</v>
      </c>
    </row>
    <row r="7" spans="1:26" x14ac:dyDescent="0.3">
      <c r="A7" s="27" t="str">
        <f>'Output A'!B9</f>
        <v>639_19</v>
      </c>
      <c r="B7" s="31">
        <f>'Output A'!C9</f>
        <v>13529.79</v>
      </c>
      <c r="C7" s="31">
        <f>'Output A'!D9</f>
        <v>13595.1</v>
      </c>
      <c r="D7" s="30">
        <f t="shared" si="0"/>
        <v>1.0048271259199144</v>
      </c>
      <c r="E7" s="25"/>
      <c r="F7" s="27" t="str">
        <f>'New BRES input'!I11</f>
        <v>024</v>
      </c>
      <c r="G7" s="31">
        <f>'New BRES input'!J11</f>
        <v>95.135597200000007</v>
      </c>
      <c r="H7" s="31">
        <f>'New BRES input'!K11</f>
        <v>93.340247700000006</v>
      </c>
      <c r="I7" s="30">
        <f t="shared" si="1"/>
        <v>0.98112852020862706</v>
      </c>
      <c r="J7" s="32"/>
      <c r="K7" s="27" t="str">
        <f>'New BRES input'!O11</f>
        <v>08</v>
      </c>
      <c r="L7" s="31">
        <f>'New BRES input'!P11</f>
        <v>352.99709480000001</v>
      </c>
      <c r="M7" s="31">
        <f>'New BRES input'!Q11</f>
        <v>358.25295399999999</v>
      </c>
      <c r="N7" s="30">
        <f t="shared" si="2"/>
        <v>1.0148892420856264</v>
      </c>
      <c r="O7" s="32"/>
      <c r="P7" s="25" t="str">
        <f>'New BRES input'!U11</f>
        <v>E</v>
      </c>
      <c r="Q7" s="31">
        <f>'New BRES input'!V11</f>
        <v>15820.5</v>
      </c>
      <c r="R7" s="31">
        <f>'New BRES input'!W11</f>
        <v>15907.66</v>
      </c>
      <c r="S7" s="30">
        <f t="shared" si="3"/>
        <v>1.0055093075440094</v>
      </c>
      <c r="U7" s="62" t="s">
        <v>199</v>
      </c>
      <c r="V7" s="28" t="str">
        <f>VLOOKUP(U7,'SIC lookup'!A:D,2,FALSE)</f>
        <v>011</v>
      </c>
      <c r="W7" s="28" t="str">
        <f>VLOOKUP(U7,'SIC lookup'!A:D,3,FALSE)</f>
        <v>01</v>
      </c>
      <c r="X7" s="28" t="str">
        <f>VLOOKUP(U7,'SIC lookup'!A:D,4,FALSE)</f>
        <v>A</v>
      </c>
      <c r="Y7" s="25" t="str">
        <f>IF(ISNUMBER(VLOOKUP(U7,A:D,4,FALSE)),"Class",
IF(ISNUMBER(VLOOKUP(V7,F:J,4,FALSE)),"Group",
IF(ISNUMBER(VLOOKUP(W7,K:N,4,FALSE)),"Division",
"Section")))</f>
        <v>Division</v>
      </c>
      <c r="Z7" s="30">
        <f>IF(Y7="Class",VLOOKUP(U7,A:D,4,FALSE),
IF(Y7="Group",VLOOKUP(V7,F:I,4,FALSE),
IF(Y7="Division",VLOOKUP(W7,K:N,4,FALSE),
VLOOKUP(X7,P:S,4,FALSE))))</f>
        <v>1.0239037202945658</v>
      </c>
    </row>
    <row r="8" spans="1:26" x14ac:dyDescent="0.3">
      <c r="A8" s="27" t="str">
        <f>'Output A'!B10</f>
        <v>821_19</v>
      </c>
      <c r="B8" s="31">
        <f>'Output A'!C10</f>
        <v>9762.32</v>
      </c>
      <c r="C8" s="31">
        <f>'Output A'!D10</f>
        <v>9631.0600000000013</v>
      </c>
      <c r="D8" s="30">
        <f t="shared" si="0"/>
        <v>0.98655442558736051</v>
      </c>
      <c r="E8" s="25"/>
      <c r="F8" s="27" t="str">
        <f>'New BRES input'!I12</f>
        <v>031</v>
      </c>
      <c r="G8" s="31">
        <f>'New BRES input'!J12</f>
        <v>0</v>
      </c>
      <c r="H8" s="31">
        <f>'New BRES input'!K12</f>
        <v>0</v>
      </c>
      <c r="I8" s="30" t="e">
        <f t="shared" si="1"/>
        <v>#DIV/0!</v>
      </c>
      <c r="J8" s="32"/>
      <c r="K8" s="27" t="str">
        <f>'New BRES input'!O12</f>
        <v>09</v>
      </c>
      <c r="L8" s="31">
        <f>'New BRES input'!P12</f>
        <v>287.0962232</v>
      </c>
      <c r="M8" s="31">
        <f>'New BRES input'!Q12</f>
        <v>298.92884029999999</v>
      </c>
      <c r="N8" s="30">
        <f t="shared" si="2"/>
        <v>1.0412148128181995</v>
      </c>
      <c r="O8" s="32"/>
      <c r="P8" s="25" t="str">
        <f>'New BRES input'!U12</f>
        <v>F</v>
      </c>
      <c r="Q8" s="31">
        <f>'New BRES input'!V12</f>
        <v>139240.03</v>
      </c>
      <c r="R8" s="31">
        <f>'New BRES input'!W12</f>
        <v>140704.29</v>
      </c>
      <c r="S8" s="30">
        <f t="shared" si="3"/>
        <v>1.0105160850654802</v>
      </c>
      <c r="U8" s="62" t="s">
        <v>200</v>
      </c>
      <c r="V8" s="28" t="str">
        <f>VLOOKUP(U8,'SIC lookup'!A:D,2,FALSE)</f>
        <v>011</v>
      </c>
      <c r="W8" s="28" t="str">
        <f>VLOOKUP(U8,'SIC lookup'!A:D,3,FALSE)</f>
        <v>01</v>
      </c>
      <c r="X8" s="28" t="str">
        <f>VLOOKUP(U8,'SIC lookup'!A:D,4,FALSE)</f>
        <v>A</v>
      </c>
      <c r="Y8" s="25" t="str">
        <f>IF(ISNUMBER(VLOOKUP(U8,A:D,4,FALSE)),"Class",
IF(ISNUMBER(VLOOKUP(V8,F:J,4,FALSE)),"Group",
IF(ISNUMBER(VLOOKUP(W8,K:N,4,FALSE)),"Division",
"Section")))</f>
        <v>Division</v>
      </c>
      <c r="Z8" s="30">
        <f>IF(Y8="Class",VLOOKUP(U8,A:D,4,FALSE),
IF(Y8="Group",VLOOKUP(V8,F:I,4,FALSE),
IF(Y8="Division",VLOOKUP(W8,K:N,4,FALSE),
VLOOKUP(X8,P:S,4,FALSE))))</f>
        <v>1.0239037202945658</v>
      </c>
    </row>
    <row r="9" spans="1:26" x14ac:dyDescent="0.3">
      <c r="A9" s="27" t="str">
        <f>'Output A'!B11</f>
        <v>829_129</v>
      </c>
      <c r="B9" s="31">
        <f>'Output A'!C11</f>
        <v>65751.5</v>
      </c>
      <c r="C9" s="31">
        <f>'Output A'!D11</f>
        <v>68895.12</v>
      </c>
      <c r="D9" s="30">
        <f t="shared" si="0"/>
        <v>1.0478106202900312</v>
      </c>
      <c r="E9" s="25"/>
      <c r="F9" s="27" t="str">
        <f>'New BRES input'!I13</f>
        <v>032</v>
      </c>
      <c r="G9" s="31">
        <f>'New BRES input'!J13</f>
        <v>0</v>
      </c>
      <c r="H9" s="31">
        <f>'New BRES input'!K13</f>
        <v>0</v>
      </c>
      <c r="I9" s="30" t="e">
        <f t="shared" si="1"/>
        <v>#DIV/0!</v>
      </c>
      <c r="J9" s="32"/>
      <c r="K9" s="27">
        <f>'New BRES input'!O13</f>
        <v>10</v>
      </c>
      <c r="L9" s="31">
        <f>'New BRES input'!P13</f>
        <v>25446.49</v>
      </c>
      <c r="M9" s="31">
        <f>'New BRES input'!Q13</f>
        <v>25584.06</v>
      </c>
      <c r="N9" s="30">
        <f t="shared" si="2"/>
        <v>1.0054062465982538</v>
      </c>
      <c r="O9" s="32"/>
      <c r="P9" s="25" t="str">
        <f>'New BRES input'!U13</f>
        <v>G</v>
      </c>
      <c r="Q9" s="31">
        <f>'New BRES input'!V13</f>
        <v>616359.87</v>
      </c>
      <c r="R9" s="31">
        <f>'New BRES input'!W13</f>
        <v>621600.11</v>
      </c>
      <c r="S9" s="30">
        <f t="shared" si="3"/>
        <v>1.0085019162587596</v>
      </c>
      <c r="U9" s="62" t="s">
        <v>201</v>
      </c>
      <c r="V9" s="28" t="str">
        <f>VLOOKUP(U9,'SIC lookup'!A:D,2,FALSE)</f>
        <v>011</v>
      </c>
      <c r="W9" s="28" t="str">
        <f>VLOOKUP(U9,'SIC lookup'!A:D,3,FALSE)</f>
        <v>01</v>
      </c>
      <c r="X9" s="28" t="str">
        <f>VLOOKUP(U9,'SIC lookup'!A:D,4,FALSE)</f>
        <v>A</v>
      </c>
      <c r="Y9" s="25" t="str">
        <f>IF(ISNUMBER(VLOOKUP(U9,A:D,4,FALSE)),"Class",
IF(ISNUMBER(VLOOKUP(V9,F:J,4,FALSE)),"Group",
IF(ISNUMBER(VLOOKUP(W9,K:N,4,FALSE)),"Division",
"Section")))</f>
        <v>Division</v>
      </c>
      <c r="Z9" s="30">
        <f>IF(Y9="Class",VLOOKUP(U9,A:D,4,FALSE),
IF(Y9="Group",VLOOKUP(V9,F:I,4,FALSE),
IF(Y9="Division",VLOOKUP(W9,K:N,4,FALSE),
VLOOKUP(X9,P:S,4,FALSE))))</f>
        <v>1.0239037202945658</v>
      </c>
    </row>
    <row r="10" spans="1:26" x14ac:dyDescent="0.3">
      <c r="A10" s="27" t="str">
        <f>'Output A'!B12</f>
        <v>0161</v>
      </c>
      <c r="B10" s="31">
        <f>'Output A'!C12</f>
        <v>0</v>
      </c>
      <c r="C10" s="31">
        <f>'Output A'!D12</f>
        <v>0</v>
      </c>
      <c r="D10" s="30" t="e">
        <f t="shared" si="0"/>
        <v>#DIV/0!</v>
      </c>
      <c r="E10" s="25"/>
      <c r="F10" s="27" t="str">
        <f>'New BRES input'!I14</f>
        <v>061</v>
      </c>
      <c r="G10" s="31">
        <f>'New BRES input'!J14</f>
        <v>0</v>
      </c>
      <c r="H10" s="31">
        <f>'New BRES input'!K14</f>
        <v>0</v>
      </c>
      <c r="I10" s="30" t="e">
        <f t="shared" si="1"/>
        <v>#DIV/0!</v>
      </c>
      <c r="J10" s="32"/>
      <c r="K10" s="27">
        <f>'New BRES input'!O14</f>
        <v>11</v>
      </c>
      <c r="L10" s="31">
        <f>'New BRES input'!P14</f>
        <v>1793.69</v>
      </c>
      <c r="M10" s="31">
        <f>'New BRES input'!Q14</f>
        <v>1799.24</v>
      </c>
      <c r="N10" s="30">
        <f t="shared" si="2"/>
        <v>1.0030941801537612</v>
      </c>
      <c r="O10" s="32"/>
      <c r="P10" s="25" t="str">
        <f>'New BRES input'!U14</f>
        <v>H</v>
      </c>
      <c r="Q10" s="31">
        <f>'New BRES input'!V14</f>
        <v>227201.73</v>
      </c>
      <c r="R10" s="31">
        <f>'New BRES input'!W14</f>
        <v>227288.33</v>
      </c>
      <c r="S10" s="30">
        <f t="shared" si="3"/>
        <v>1.0003811590695193</v>
      </c>
      <c r="U10" s="62" t="s">
        <v>202</v>
      </c>
      <c r="V10" s="28" t="str">
        <f>VLOOKUP(U10,'SIC lookup'!A:D,2,FALSE)</f>
        <v>011</v>
      </c>
      <c r="W10" s="28" t="str">
        <f>VLOOKUP(U10,'SIC lookup'!A:D,3,FALSE)</f>
        <v>01</v>
      </c>
      <c r="X10" s="28" t="str">
        <f>VLOOKUP(U10,'SIC lookup'!A:D,4,FALSE)</f>
        <v>A</v>
      </c>
      <c r="Y10" s="25" t="str">
        <f>IF(ISNUMBER(VLOOKUP(U10,A:D,4,FALSE)),"Class",
IF(ISNUMBER(VLOOKUP(V10,F:J,4,FALSE)),"Group",
IF(ISNUMBER(VLOOKUP(W10,K:N,4,FALSE)),"Division",
"Section")))</f>
        <v>Division</v>
      </c>
      <c r="Z10" s="30">
        <f>IF(Y10="Class",VLOOKUP(U10,A:D,4,FALSE),
IF(Y10="Group",VLOOKUP(V10,F:I,4,FALSE),
IF(Y10="Division",VLOOKUP(W10,K:N,4,FALSE),
VLOOKUP(X10,P:S,4,FALSE))))</f>
        <v>1.0239037202945658</v>
      </c>
    </row>
    <row r="11" spans="1:26" x14ac:dyDescent="0.3">
      <c r="A11" s="27" t="str">
        <f>'Output A'!B13</f>
        <v>0162</v>
      </c>
      <c r="B11" s="31">
        <f>'Output A'!C13</f>
        <v>0</v>
      </c>
      <c r="C11" s="31">
        <f>'Output A'!D13</f>
        <v>0</v>
      </c>
      <c r="D11" s="30" t="e">
        <f t="shared" si="0"/>
        <v>#DIV/0!</v>
      </c>
      <c r="E11" s="25"/>
      <c r="F11" s="27" t="str">
        <f>'New BRES input'!I15</f>
        <v>062</v>
      </c>
      <c r="G11" s="31">
        <f>'New BRES input'!J15</f>
        <v>0</v>
      </c>
      <c r="H11" s="31">
        <f>'New BRES input'!K15</f>
        <v>0</v>
      </c>
      <c r="I11" s="30" t="e">
        <f t="shared" si="1"/>
        <v>#DIV/0!</v>
      </c>
      <c r="J11" s="32"/>
      <c r="K11" s="27">
        <f>'New BRES input'!O15</f>
        <v>13</v>
      </c>
      <c r="L11" s="31">
        <f>'New BRES input'!P15</f>
        <v>0</v>
      </c>
      <c r="M11" s="31">
        <f>'New BRES input'!Q15</f>
        <v>0</v>
      </c>
      <c r="N11" s="30" t="e">
        <f t="shared" si="2"/>
        <v>#DIV/0!</v>
      </c>
      <c r="O11" s="32"/>
      <c r="P11" s="25" t="str">
        <f>'New BRES input'!U15</f>
        <v>I</v>
      </c>
      <c r="Q11" s="31">
        <f>'New BRES input'!V15</f>
        <v>371638.89</v>
      </c>
      <c r="R11" s="31">
        <f>'New BRES input'!W15</f>
        <v>373990.37</v>
      </c>
      <c r="S11" s="30">
        <f t="shared" si="3"/>
        <v>1.0063273248932585</v>
      </c>
      <c r="U11" s="62" t="s">
        <v>203</v>
      </c>
      <c r="V11" s="28" t="str">
        <f>VLOOKUP(U11,'SIC lookup'!A:D,2,FALSE)</f>
        <v>012</v>
      </c>
      <c r="W11" s="28" t="str">
        <f>VLOOKUP(U11,'SIC lookup'!A:D,3,FALSE)</f>
        <v>01</v>
      </c>
      <c r="X11" s="28" t="str">
        <f>VLOOKUP(U11,'SIC lookup'!A:D,4,FALSE)</f>
        <v>A</v>
      </c>
      <c r="Y11" s="25" t="str">
        <f>IF(ISNUMBER(VLOOKUP(U11,A:D,4,FALSE)),"Class",
IF(ISNUMBER(VLOOKUP(V11,F:J,4,FALSE)),"Group",
IF(ISNUMBER(VLOOKUP(W11,K:N,4,FALSE)),"Division",
"Section")))</f>
        <v>Division</v>
      </c>
      <c r="Z11" s="30">
        <f>IF(Y11="Class",VLOOKUP(U11,A:D,4,FALSE),
IF(Y11="Group",VLOOKUP(V11,F:I,4,FALSE),
IF(Y11="Division",VLOOKUP(W11,K:N,4,FALSE),
VLOOKUP(X11,P:S,4,FALSE))))</f>
        <v>1.0239037202945658</v>
      </c>
    </row>
    <row r="12" spans="1:26" x14ac:dyDescent="0.3">
      <c r="A12" s="27" t="str">
        <f>'Output A'!B14</f>
        <v>0163</v>
      </c>
      <c r="B12" s="31">
        <f>'Output A'!C14</f>
        <v>0</v>
      </c>
      <c r="C12" s="31">
        <f>'Output A'!D14</f>
        <v>0</v>
      </c>
      <c r="D12" s="30" t="e">
        <f t="shared" si="0"/>
        <v>#DIV/0!</v>
      </c>
      <c r="E12" s="25"/>
      <c r="F12" s="27" t="str">
        <f>'New BRES input'!I16</f>
        <v>081</v>
      </c>
      <c r="G12" s="31">
        <f>'New BRES input'!J16</f>
        <v>168.04956419999999</v>
      </c>
      <c r="H12" s="31">
        <f>'New BRES input'!K16</f>
        <v>168.83794309999999</v>
      </c>
      <c r="I12" s="30">
        <f t="shared" si="1"/>
        <v>1.0046913474828278</v>
      </c>
      <c r="J12" s="32"/>
      <c r="K12" s="27">
        <f>'New BRES input'!O16</f>
        <v>14</v>
      </c>
      <c r="L12" s="31">
        <f>'New BRES input'!P16</f>
        <v>10431.700000000001</v>
      </c>
      <c r="M12" s="31">
        <f>'New BRES input'!Q16</f>
        <v>10886.51</v>
      </c>
      <c r="N12" s="30">
        <f t="shared" si="2"/>
        <v>1.043598838156772</v>
      </c>
      <c r="O12" s="32"/>
      <c r="P12" s="25" t="str">
        <f>'New BRES input'!U16</f>
        <v>J</v>
      </c>
      <c r="Q12" s="31">
        <f>'New BRES input'!V16</f>
        <v>382711.55</v>
      </c>
      <c r="R12" s="31">
        <f>'New BRES input'!W16</f>
        <v>383447.74</v>
      </c>
      <c r="S12" s="30">
        <f t="shared" si="3"/>
        <v>1.001923615840703</v>
      </c>
      <c r="U12" s="62" t="s">
        <v>204</v>
      </c>
      <c r="V12" s="28" t="str">
        <f>VLOOKUP(U12,'SIC lookup'!A:D,2,FALSE)</f>
        <v>012</v>
      </c>
      <c r="W12" s="28" t="str">
        <f>VLOOKUP(U12,'SIC lookup'!A:D,3,FALSE)</f>
        <v>01</v>
      </c>
      <c r="X12" s="28" t="str">
        <f>VLOOKUP(U12,'SIC lookup'!A:D,4,FALSE)</f>
        <v>A</v>
      </c>
      <c r="Y12" s="25" t="str">
        <f>IF(ISNUMBER(VLOOKUP(U12,A:D,4,FALSE)),"Class",
IF(ISNUMBER(VLOOKUP(V12,F:J,4,FALSE)),"Group",
IF(ISNUMBER(VLOOKUP(W12,K:N,4,FALSE)),"Division",
"Section")))</f>
        <v>Division</v>
      </c>
      <c r="Z12" s="30">
        <f>IF(Y12="Class",VLOOKUP(U12,A:D,4,FALSE),
IF(Y12="Group",VLOOKUP(V12,F:I,4,FALSE),
IF(Y12="Division",VLOOKUP(W12,K:N,4,FALSE),
VLOOKUP(X12,P:S,4,FALSE))))</f>
        <v>1.0239037202945658</v>
      </c>
    </row>
    <row r="13" spans="1:26" x14ac:dyDescent="0.3">
      <c r="A13" s="27" t="str">
        <f>'Output A'!B15</f>
        <v>0170</v>
      </c>
      <c r="B13" s="31">
        <f>'Output A'!C15</f>
        <v>0</v>
      </c>
      <c r="C13" s="31">
        <f>'Output A'!D15</f>
        <v>0</v>
      </c>
      <c r="D13" s="30" t="e">
        <f t="shared" si="0"/>
        <v>#DIV/0!</v>
      </c>
      <c r="E13" s="25"/>
      <c r="F13" s="27" t="str">
        <f>'New BRES input'!I17</f>
        <v>089</v>
      </c>
      <c r="G13" s="31">
        <f>'New BRES input'!J17</f>
        <v>184.94753059999999</v>
      </c>
      <c r="H13" s="31">
        <f>'New BRES input'!K17</f>
        <v>189.4150109</v>
      </c>
      <c r="I13" s="30">
        <f t="shared" si="1"/>
        <v>1.0241553930755753</v>
      </c>
      <c r="J13" s="32"/>
      <c r="K13" s="27">
        <f>'New BRES input'!O17</f>
        <v>15</v>
      </c>
      <c r="L13" s="31">
        <f>'New BRES input'!P17</f>
        <v>421.34684040000002</v>
      </c>
      <c r="M13" s="31">
        <f>'New BRES input'!Q17</f>
        <v>421.67454850000001</v>
      </c>
      <c r="N13" s="30">
        <f t="shared" si="2"/>
        <v>1.0007777632785591</v>
      </c>
      <c r="O13" s="32"/>
      <c r="P13" s="25" t="str">
        <f>'New BRES input'!U17</f>
        <v>K</v>
      </c>
      <c r="Q13" s="31">
        <f>'New BRES input'!V17</f>
        <v>352887.68</v>
      </c>
      <c r="R13" s="31">
        <f>'New BRES input'!W17</f>
        <v>353752.21</v>
      </c>
      <c r="S13" s="30">
        <f t="shared" si="3"/>
        <v>1.0024498730020839</v>
      </c>
      <c r="U13" s="62" t="s">
        <v>205</v>
      </c>
      <c r="V13" s="28" t="str">
        <f>VLOOKUP(U13,'SIC lookup'!A:D,2,FALSE)</f>
        <v>012</v>
      </c>
      <c r="W13" s="28" t="str">
        <f>VLOOKUP(U13,'SIC lookup'!A:D,3,FALSE)</f>
        <v>01</v>
      </c>
      <c r="X13" s="28" t="str">
        <f>VLOOKUP(U13,'SIC lookup'!A:D,4,FALSE)</f>
        <v>A</v>
      </c>
      <c r="Y13" s="25" t="str">
        <f>IF(ISNUMBER(VLOOKUP(U13,A:D,4,FALSE)),"Class",
IF(ISNUMBER(VLOOKUP(V13,F:J,4,FALSE)),"Group",
IF(ISNUMBER(VLOOKUP(W13,K:N,4,FALSE)),"Division",
"Section")))</f>
        <v>Division</v>
      </c>
      <c r="Z13" s="30">
        <f>IF(Y13="Class",VLOOKUP(U13,A:D,4,FALSE),
IF(Y13="Group",VLOOKUP(V13,F:I,4,FALSE),
IF(Y13="Division",VLOOKUP(W13,K:N,4,FALSE),
VLOOKUP(X13,P:S,4,FALSE))))</f>
        <v>1.0239037202945658</v>
      </c>
    </row>
    <row r="14" spans="1:26" x14ac:dyDescent="0.3">
      <c r="A14" s="27" t="str">
        <f>'Output A'!B16</f>
        <v>0210</v>
      </c>
      <c r="B14" s="31">
        <f>'Output A'!C16</f>
        <v>365.84517369999998</v>
      </c>
      <c r="C14" s="31">
        <f>'Output A'!D16</f>
        <v>360.83346949999998</v>
      </c>
      <c r="D14" s="30">
        <f t="shared" si="0"/>
        <v>0.98630102414823795</v>
      </c>
      <c r="E14" s="25"/>
      <c r="F14" s="27" t="str">
        <f>'New BRES input'!I18</f>
        <v>091</v>
      </c>
      <c r="G14" s="31">
        <f>'New BRES input'!J18</f>
        <v>229.69097189999999</v>
      </c>
      <c r="H14" s="31">
        <f>'New BRES input'!K18</f>
        <v>234.7168873</v>
      </c>
      <c r="I14" s="30">
        <f t="shared" si="1"/>
        <v>1.0218812056844278</v>
      </c>
      <c r="J14" s="32"/>
      <c r="K14" s="27">
        <f>'New BRES input'!O18</f>
        <v>16</v>
      </c>
      <c r="L14" s="31">
        <f>'New BRES input'!P18</f>
        <v>1905.28</v>
      </c>
      <c r="M14" s="31">
        <f>'New BRES input'!Q18</f>
        <v>1912.76</v>
      </c>
      <c r="N14" s="30">
        <f t="shared" si="2"/>
        <v>1.0039259321464562</v>
      </c>
      <c r="O14" s="32"/>
      <c r="P14" s="25" t="str">
        <f>'New BRES input'!U18</f>
        <v>L</v>
      </c>
      <c r="Q14" s="31">
        <f>'New BRES input'!V18</f>
        <v>130435.84</v>
      </c>
      <c r="R14" s="31">
        <f>'New BRES input'!W18</f>
        <v>131507.20000000001</v>
      </c>
      <c r="S14" s="30">
        <f t="shared" si="3"/>
        <v>1.0082136934143255</v>
      </c>
      <c r="U14" s="62" t="s">
        <v>206</v>
      </c>
      <c r="V14" s="28" t="str">
        <f>VLOOKUP(U14,'SIC lookup'!A:D,2,FALSE)</f>
        <v>012</v>
      </c>
      <c r="W14" s="28" t="str">
        <f>VLOOKUP(U14,'SIC lookup'!A:D,3,FALSE)</f>
        <v>01</v>
      </c>
      <c r="X14" s="28" t="str">
        <f>VLOOKUP(U14,'SIC lookup'!A:D,4,FALSE)</f>
        <v>A</v>
      </c>
      <c r="Y14" s="25" t="str">
        <f>IF(ISNUMBER(VLOOKUP(U14,A:D,4,FALSE)),"Class",
IF(ISNUMBER(VLOOKUP(V14,F:J,4,FALSE)),"Group",
IF(ISNUMBER(VLOOKUP(W14,K:N,4,FALSE)),"Division",
"Section")))</f>
        <v>Division</v>
      </c>
      <c r="Z14" s="30">
        <f>IF(Y14="Class",VLOOKUP(U14,A:D,4,FALSE),
IF(Y14="Group",VLOOKUP(V14,F:I,4,FALSE),
IF(Y14="Division",VLOOKUP(W14,K:N,4,FALSE),
VLOOKUP(X14,P:S,4,FALSE))))</f>
        <v>1.0239037202945658</v>
      </c>
    </row>
    <row r="15" spans="1:26" x14ac:dyDescent="0.3">
      <c r="A15" s="27" t="str">
        <f>'Output A'!B17</f>
        <v>0220</v>
      </c>
      <c r="B15" s="31">
        <f>'Output A'!C17</f>
        <v>0</v>
      </c>
      <c r="C15" s="31">
        <f>'Output A'!D17</f>
        <v>0</v>
      </c>
      <c r="D15" s="30" t="e">
        <f t="shared" si="0"/>
        <v>#DIV/0!</v>
      </c>
      <c r="E15" s="25"/>
      <c r="F15" s="27" t="str">
        <f>'New BRES input'!I19</f>
        <v>099</v>
      </c>
      <c r="G15" s="31">
        <f>'New BRES input'!J19</f>
        <v>57.405251300000003</v>
      </c>
      <c r="H15" s="31">
        <f>'New BRES input'!K19</f>
        <v>64.211952999999994</v>
      </c>
      <c r="I15" s="30">
        <f t="shared" si="1"/>
        <v>1.1185728055509792</v>
      </c>
      <c r="J15" s="32"/>
      <c r="K15" s="27">
        <f>'New BRES input'!O19</f>
        <v>17</v>
      </c>
      <c r="L15" s="31">
        <f>'New BRES input'!P19</f>
        <v>428.85791619999998</v>
      </c>
      <c r="M15" s="31">
        <f>'New BRES input'!Q19</f>
        <v>429.25708270000001</v>
      </c>
      <c r="N15" s="30">
        <f t="shared" si="2"/>
        <v>1.0009307663095903</v>
      </c>
      <c r="O15" s="32"/>
      <c r="P15" s="25" t="str">
        <f>'New BRES input'!U19</f>
        <v>M</v>
      </c>
      <c r="Q15" s="31">
        <f>'New BRES input'!V19</f>
        <v>662698.23999999999</v>
      </c>
      <c r="R15" s="31">
        <f>'New BRES input'!W19</f>
        <v>664992.44999999995</v>
      </c>
      <c r="S15" s="30">
        <f t="shared" si="3"/>
        <v>1.0034619225788195</v>
      </c>
      <c r="U15" s="62" t="s">
        <v>207</v>
      </c>
      <c r="V15" s="28" t="str">
        <f>VLOOKUP(U15,'SIC lookup'!A:D,2,FALSE)</f>
        <v>012</v>
      </c>
      <c r="W15" s="28" t="str">
        <f>VLOOKUP(U15,'SIC lookup'!A:D,3,FALSE)</f>
        <v>01</v>
      </c>
      <c r="X15" s="28" t="str">
        <f>VLOOKUP(U15,'SIC lookup'!A:D,4,FALSE)</f>
        <v>A</v>
      </c>
      <c r="Y15" s="25" t="str">
        <f>IF(ISNUMBER(VLOOKUP(U15,A:D,4,FALSE)),"Class",
IF(ISNUMBER(VLOOKUP(V15,F:J,4,FALSE)),"Group",
IF(ISNUMBER(VLOOKUP(W15,K:N,4,FALSE)),"Division",
"Section")))</f>
        <v>Division</v>
      </c>
      <c r="Z15" s="30">
        <f>IF(Y15="Class",VLOOKUP(U15,A:D,4,FALSE),
IF(Y15="Group",VLOOKUP(V15,F:I,4,FALSE),
IF(Y15="Division",VLOOKUP(W15,K:N,4,FALSE),
VLOOKUP(X15,P:S,4,FALSE))))</f>
        <v>1.0239037202945658</v>
      </c>
    </row>
    <row r="16" spans="1:26" x14ac:dyDescent="0.3">
      <c r="A16" s="27" t="str">
        <f>'Output A'!B18</f>
        <v>0240</v>
      </c>
      <c r="B16" s="31">
        <f>'Output A'!C18</f>
        <v>95.135597200000007</v>
      </c>
      <c r="C16" s="31">
        <f>'Output A'!D18</f>
        <v>93.340247700000006</v>
      </c>
      <c r="D16" s="30">
        <f t="shared" si="0"/>
        <v>0.98112852020862706</v>
      </c>
      <c r="E16" s="25"/>
      <c r="F16" s="27">
        <f>'New BRES input'!I20</f>
        <v>101</v>
      </c>
      <c r="G16" s="31">
        <f>'New BRES input'!J20</f>
        <v>1574.51</v>
      </c>
      <c r="H16" s="31">
        <f>'New BRES input'!K20</f>
        <v>1584.77</v>
      </c>
      <c r="I16" s="30">
        <f t="shared" si="1"/>
        <v>1.0065163130116672</v>
      </c>
      <c r="J16" s="32"/>
      <c r="K16" s="27">
        <f>'New BRES input'!O20</f>
        <v>18</v>
      </c>
      <c r="L16" s="31">
        <f>'New BRES input'!P20</f>
        <v>15247.91</v>
      </c>
      <c r="M16" s="31">
        <f>'New BRES input'!Q20</f>
        <v>15361.24</v>
      </c>
      <c r="N16" s="30">
        <f t="shared" si="2"/>
        <v>1.0074324940270503</v>
      </c>
      <c r="O16" s="32"/>
      <c r="P16" s="25" t="str">
        <f>'New BRES input'!U20</f>
        <v>N</v>
      </c>
      <c r="Q16" s="31">
        <f>'New BRES input'!V20</f>
        <v>521884.06</v>
      </c>
      <c r="R16" s="31">
        <f>'New BRES input'!W20</f>
        <v>527506.92000000004</v>
      </c>
      <c r="S16" s="30">
        <f t="shared" si="3"/>
        <v>1.0107741554704699</v>
      </c>
      <c r="U16" s="62" t="s">
        <v>208</v>
      </c>
      <c r="V16" s="28" t="str">
        <f>VLOOKUP(U16,'SIC lookup'!A:D,2,FALSE)</f>
        <v>012</v>
      </c>
      <c r="W16" s="28" t="str">
        <f>VLOOKUP(U16,'SIC lookup'!A:D,3,FALSE)</f>
        <v>01</v>
      </c>
      <c r="X16" s="28" t="str">
        <f>VLOOKUP(U16,'SIC lookup'!A:D,4,FALSE)</f>
        <v>A</v>
      </c>
      <c r="Y16" s="25" t="str">
        <f>IF(ISNUMBER(VLOOKUP(U16,A:D,4,FALSE)),"Class",
IF(ISNUMBER(VLOOKUP(V16,F:J,4,FALSE)),"Group",
IF(ISNUMBER(VLOOKUP(W16,K:N,4,FALSE)),"Division",
"Section")))</f>
        <v>Division</v>
      </c>
      <c r="Z16" s="30">
        <f>IF(Y16="Class",VLOOKUP(U16,A:D,4,FALSE),
IF(Y16="Group",VLOOKUP(V16,F:I,4,FALSE),
IF(Y16="Division",VLOOKUP(W16,K:N,4,FALSE),
VLOOKUP(X16,P:S,4,FALSE))))</f>
        <v>1.0239037202945658</v>
      </c>
    </row>
    <row r="17" spans="1:26" x14ac:dyDescent="0.3">
      <c r="A17" s="27" t="str">
        <f>'Output A'!B19</f>
        <v>0311</v>
      </c>
      <c r="B17" s="31">
        <f>'Output A'!C19</f>
        <v>0</v>
      </c>
      <c r="C17" s="31">
        <f>'Output A'!D19</f>
        <v>0</v>
      </c>
      <c r="D17" s="30" t="e">
        <f t="shared" si="0"/>
        <v>#DIV/0!</v>
      </c>
      <c r="E17" s="25"/>
      <c r="F17" s="27">
        <f>'New BRES input'!I21</f>
        <v>102</v>
      </c>
      <c r="G17" s="31">
        <f>'New BRES input'!J21</f>
        <v>161.46064430000001</v>
      </c>
      <c r="H17" s="31">
        <f>'New BRES input'!K21</f>
        <v>163.2717974</v>
      </c>
      <c r="I17" s="30">
        <f t="shared" si="1"/>
        <v>1.01121730380708</v>
      </c>
      <c r="J17" s="32"/>
      <c r="K17" s="27">
        <f>'New BRES input'!O21</f>
        <v>19</v>
      </c>
      <c r="L17" s="31">
        <f>'New BRES input'!P21</f>
        <v>0</v>
      </c>
      <c r="M17" s="31">
        <f>'New BRES input'!Q21</f>
        <v>0</v>
      </c>
      <c r="N17" s="30" t="e">
        <f t="shared" si="2"/>
        <v>#DIV/0!</v>
      </c>
      <c r="O17" s="32"/>
      <c r="P17" s="25" t="str">
        <f>'New BRES input'!U21</f>
        <v>O</v>
      </c>
      <c r="Q17" s="31">
        <f>'New BRES input'!V21</f>
        <v>216757.32</v>
      </c>
      <c r="R17" s="31">
        <f>'New BRES input'!W21</f>
        <v>216967.99</v>
      </c>
      <c r="S17" s="30">
        <f t="shared" si="3"/>
        <v>1.0009719164270898</v>
      </c>
      <c r="U17" s="62" t="s">
        <v>209</v>
      </c>
      <c r="V17" s="28" t="str">
        <f>VLOOKUP(U17,'SIC lookup'!A:D,2,FALSE)</f>
        <v>012</v>
      </c>
      <c r="W17" s="28" t="str">
        <f>VLOOKUP(U17,'SIC lookup'!A:D,3,FALSE)</f>
        <v>01</v>
      </c>
      <c r="X17" s="28" t="str">
        <f>VLOOKUP(U17,'SIC lookup'!A:D,4,FALSE)</f>
        <v>A</v>
      </c>
      <c r="Y17" s="25" t="str">
        <f>IF(ISNUMBER(VLOOKUP(U17,A:D,4,FALSE)),"Class",
IF(ISNUMBER(VLOOKUP(V17,F:J,4,FALSE)),"Group",
IF(ISNUMBER(VLOOKUP(W17,K:N,4,FALSE)),"Division",
"Section")))</f>
        <v>Division</v>
      </c>
      <c r="Z17" s="30">
        <f>IF(Y17="Class",VLOOKUP(U17,A:D,4,FALSE),
IF(Y17="Group",VLOOKUP(V17,F:I,4,FALSE),
IF(Y17="Division",VLOOKUP(W17,K:N,4,FALSE),
VLOOKUP(X17,P:S,4,FALSE))))</f>
        <v>1.0239037202945658</v>
      </c>
    </row>
    <row r="18" spans="1:26" x14ac:dyDescent="0.3">
      <c r="A18" s="27" t="str">
        <f>'Output A'!B20</f>
        <v>0312</v>
      </c>
      <c r="B18" s="31">
        <f>'Output A'!C20</f>
        <v>0</v>
      </c>
      <c r="C18" s="31">
        <f>'Output A'!D20</f>
        <v>0</v>
      </c>
      <c r="D18" s="30" t="e">
        <f t="shared" si="0"/>
        <v>#DIV/0!</v>
      </c>
      <c r="E18" s="25"/>
      <c r="F18" s="27">
        <f>'New BRES input'!I22</f>
        <v>103</v>
      </c>
      <c r="G18" s="31">
        <f>'New BRES input'!J22</f>
        <v>3306.58</v>
      </c>
      <c r="H18" s="31">
        <f>'New BRES input'!K22</f>
        <v>3318.72</v>
      </c>
      <c r="I18" s="30">
        <f t="shared" si="1"/>
        <v>1.0036714671957128</v>
      </c>
      <c r="J18" s="32"/>
      <c r="K18" s="27">
        <f>'New BRES input'!O22</f>
        <v>20</v>
      </c>
      <c r="L18" s="31">
        <f>'New BRES input'!P22</f>
        <v>2896.7</v>
      </c>
      <c r="M18" s="31">
        <f>'New BRES input'!Q22</f>
        <v>2926.52</v>
      </c>
      <c r="N18" s="30">
        <f t="shared" si="2"/>
        <v>1.0102944730210239</v>
      </c>
      <c r="O18" s="32"/>
      <c r="P18" s="25" t="str">
        <f>'New BRES input'!U22</f>
        <v>P</v>
      </c>
      <c r="Q18" s="31">
        <f>'New BRES input'!V22</f>
        <v>386462.42</v>
      </c>
      <c r="R18" s="31">
        <f>'New BRES input'!W22</f>
        <v>388788.54</v>
      </c>
      <c r="S18" s="30">
        <f t="shared" si="3"/>
        <v>1.0060190069709753</v>
      </c>
      <c r="U18" s="62" t="s">
        <v>210</v>
      </c>
      <c r="V18" s="28" t="str">
        <f>VLOOKUP(U18,'SIC lookup'!A:D,2,FALSE)</f>
        <v>012</v>
      </c>
      <c r="W18" s="28" t="str">
        <f>VLOOKUP(U18,'SIC lookup'!A:D,3,FALSE)</f>
        <v>01</v>
      </c>
      <c r="X18" s="28" t="str">
        <f>VLOOKUP(U18,'SIC lookup'!A:D,4,FALSE)</f>
        <v>A</v>
      </c>
      <c r="Y18" s="25" t="str">
        <f>IF(ISNUMBER(VLOOKUP(U18,A:D,4,FALSE)),"Class",
IF(ISNUMBER(VLOOKUP(V18,F:J,4,FALSE)),"Group",
IF(ISNUMBER(VLOOKUP(W18,K:N,4,FALSE)),"Division",
"Section")))</f>
        <v>Division</v>
      </c>
      <c r="Z18" s="30">
        <f>IF(Y18="Class",VLOOKUP(U18,A:D,4,FALSE),
IF(Y18="Group",VLOOKUP(V18,F:I,4,FALSE),
IF(Y18="Division",VLOOKUP(W18,K:N,4,FALSE),
VLOOKUP(X18,P:S,4,FALSE))))</f>
        <v>1.0239037202945658</v>
      </c>
    </row>
    <row r="19" spans="1:26" x14ac:dyDescent="0.3">
      <c r="A19" s="27" t="str">
        <f>'Output A'!B21</f>
        <v>0321</v>
      </c>
      <c r="B19" s="31">
        <f>'Output A'!C21</f>
        <v>0</v>
      </c>
      <c r="C19" s="31">
        <f>'Output A'!D21</f>
        <v>0</v>
      </c>
      <c r="D19" s="30" t="e">
        <f t="shared" si="0"/>
        <v>#DIV/0!</v>
      </c>
      <c r="E19" s="25"/>
      <c r="F19" s="27">
        <f>'New BRES input'!I23</f>
        <v>104</v>
      </c>
      <c r="G19" s="31">
        <f>'New BRES input'!J23</f>
        <v>267.49580250000002</v>
      </c>
      <c r="H19" s="31">
        <f>'New BRES input'!K23</f>
        <v>269.05590469999999</v>
      </c>
      <c r="I19" s="30">
        <f t="shared" si="1"/>
        <v>1.0058322492742664</v>
      </c>
      <c r="J19" s="32"/>
      <c r="K19" s="27">
        <f>'New BRES input'!O23</f>
        <v>21</v>
      </c>
      <c r="L19" s="31">
        <f>'New BRES input'!P23</f>
        <v>1947.51</v>
      </c>
      <c r="M19" s="31">
        <f>'New BRES input'!Q23</f>
        <v>1951.47</v>
      </c>
      <c r="N19" s="30">
        <f t="shared" si="2"/>
        <v>1.0020333656823328</v>
      </c>
      <c r="O19" s="32"/>
      <c r="P19" s="25" t="str">
        <f>'New BRES input'!U23</f>
        <v>Q</v>
      </c>
      <c r="Q19" s="31">
        <f>'New BRES input'!V23</f>
        <v>503586.31</v>
      </c>
      <c r="R19" s="31">
        <f>'New BRES input'!W23</f>
        <v>505848.97</v>
      </c>
      <c r="S19" s="30">
        <f t="shared" si="3"/>
        <v>1.0044930927530575</v>
      </c>
      <c r="U19" s="62" t="s">
        <v>211</v>
      </c>
      <c r="V19" s="28" t="str">
        <f>VLOOKUP(U19,'SIC lookup'!A:D,2,FALSE)</f>
        <v>012</v>
      </c>
      <c r="W19" s="28" t="str">
        <f>VLOOKUP(U19,'SIC lookup'!A:D,3,FALSE)</f>
        <v>01</v>
      </c>
      <c r="X19" s="28" t="str">
        <f>VLOOKUP(U19,'SIC lookup'!A:D,4,FALSE)</f>
        <v>A</v>
      </c>
      <c r="Y19" s="25" t="str">
        <f>IF(ISNUMBER(VLOOKUP(U19,A:D,4,FALSE)),"Class",
IF(ISNUMBER(VLOOKUP(V19,F:J,4,FALSE)),"Group",
IF(ISNUMBER(VLOOKUP(W19,K:N,4,FALSE)),"Division",
"Section")))</f>
        <v>Division</v>
      </c>
      <c r="Z19" s="30">
        <f>IF(Y19="Class",VLOOKUP(U19,A:D,4,FALSE),
IF(Y19="Group",VLOOKUP(V19,F:I,4,FALSE),
IF(Y19="Division",VLOOKUP(W19,K:N,4,FALSE),
VLOOKUP(X19,P:S,4,FALSE))))</f>
        <v>1.0239037202945658</v>
      </c>
    </row>
    <row r="20" spans="1:26" x14ac:dyDescent="0.3">
      <c r="A20" s="27" t="str">
        <f>'Output A'!B22</f>
        <v>0322</v>
      </c>
      <c r="B20" s="31">
        <f>'Output A'!C22</f>
        <v>0</v>
      </c>
      <c r="C20" s="31">
        <f>'Output A'!D22</f>
        <v>0</v>
      </c>
      <c r="D20" s="30" t="e">
        <f t="shared" si="0"/>
        <v>#DIV/0!</v>
      </c>
      <c r="E20" s="25"/>
      <c r="F20" s="27">
        <f>'New BRES input'!I24</f>
        <v>105</v>
      </c>
      <c r="G20" s="31">
        <f>'New BRES input'!J24</f>
        <v>1384.74</v>
      </c>
      <c r="H20" s="31">
        <f>'New BRES input'!K24</f>
        <v>1390.7</v>
      </c>
      <c r="I20" s="30">
        <f t="shared" si="1"/>
        <v>1.0043040570793074</v>
      </c>
      <c r="J20" s="32"/>
      <c r="K20" s="27">
        <f>'New BRES input'!O24</f>
        <v>22</v>
      </c>
      <c r="L20" s="31">
        <f>'New BRES input'!P24</f>
        <v>6809.43</v>
      </c>
      <c r="M20" s="31">
        <f>'New BRES input'!Q24</f>
        <v>6839.95</v>
      </c>
      <c r="N20" s="30">
        <f t="shared" si="2"/>
        <v>1.0044820197872655</v>
      </c>
      <c r="O20" s="32"/>
      <c r="P20" s="25" t="str">
        <f>'New BRES input'!U24</f>
        <v>R</v>
      </c>
      <c r="Q20" s="31">
        <f>'New BRES input'!V24</f>
        <v>128529.88</v>
      </c>
      <c r="R20" s="31">
        <f>'New BRES input'!W24</f>
        <v>128845.85</v>
      </c>
      <c r="S20" s="30">
        <f t="shared" si="3"/>
        <v>1.0024583388703079</v>
      </c>
      <c r="U20" s="62" t="s">
        <v>212</v>
      </c>
      <c r="V20" s="28" t="str">
        <f>VLOOKUP(U20,'SIC lookup'!A:D,2,FALSE)</f>
        <v>013</v>
      </c>
      <c r="W20" s="28" t="str">
        <f>VLOOKUP(U20,'SIC lookup'!A:D,3,FALSE)</f>
        <v>01</v>
      </c>
      <c r="X20" s="28" t="str">
        <f>VLOOKUP(U20,'SIC lookup'!A:D,4,FALSE)</f>
        <v>A</v>
      </c>
      <c r="Y20" s="25" t="str">
        <f>IF(ISNUMBER(VLOOKUP(U20,A:D,4,FALSE)),"Class",
IF(ISNUMBER(VLOOKUP(V20,F:J,4,FALSE)),"Group",
IF(ISNUMBER(VLOOKUP(W20,K:N,4,FALSE)),"Division",
"Section")))</f>
        <v>Division</v>
      </c>
      <c r="Z20" s="30">
        <f>IF(Y20="Class",VLOOKUP(U20,A:D,4,FALSE),
IF(Y20="Group",VLOOKUP(V20,F:I,4,FALSE),
IF(Y20="Division",VLOOKUP(W20,K:N,4,FALSE),
VLOOKUP(X20,P:S,4,FALSE))))</f>
        <v>1.0239037202945658</v>
      </c>
    </row>
    <row r="21" spans="1:26" x14ac:dyDescent="0.3">
      <c r="A21" s="27" t="str">
        <f>'Output A'!B23</f>
        <v>0610</v>
      </c>
      <c r="B21" s="31">
        <f>'Output A'!C23</f>
        <v>0</v>
      </c>
      <c r="C21" s="31">
        <f>'Output A'!D23</f>
        <v>0</v>
      </c>
      <c r="D21" s="30" t="e">
        <f t="shared" si="0"/>
        <v>#DIV/0!</v>
      </c>
      <c r="E21" s="25"/>
      <c r="F21" s="27">
        <f>'New BRES input'!I25</f>
        <v>106</v>
      </c>
      <c r="G21" s="31">
        <f>'New BRES input'!J25</f>
        <v>388.92688520000002</v>
      </c>
      <c r="H21" s="31">
        <f>'New BRES input'!K25</f>
        <v>390.46905520000001</v>
      </c>
      <c r="I21" s="30">
        <f t="shared" si="1"/>
        <v>1.003965192581652</v>
      </c>
      <c r="J21" s="32"/>
      <c r="K21" s="27">
        <f>'New BRES input'!O25</f>
        <v>23</v>
      </c>
      <c r="L21" s="31">
        <f>'New BRES input'!P25</f>
        <v>3092.62</v>
      </c>
      <c r="M21" s="31">
        <f>'New BRES input'!Q25</f>
        <v>3102.78</v>
      </c>
      <c r="N21" s="30">
        <f t="shared" si="2"/>
        <v>1.003285240346373</v>
      </c>
      <c r="O21" s="32"/>
      <c r="P21" s="25" t="str">
        <f>'New BRES input'!U25</f>
        <v>S</v>
      </c>
      <c r="Q21" s="31">
        <f>'New BRES input'!V25</f>
        <v>112253.75</v>
      </c>
      <c r="R21" s="31">
        <f>'New BRES input'!W25</f>
        <v>115727.07</v>
      </c>
      <c r="S21" s="30">
        <f t="shared" si="3"/>
        <v>1.0309416834626906</v>
      </c>
      <c r="U21" s="62" t="s">
        <v>213</v>
      </c>
      <c r="V21" s="28" t="str">
        <f>VLOOKUP(U21,'SIC lookup'!A:D,2,FALSE)</f>
        <v>014</v>
      </c>
      <c r="W21" s="28" t="str">
        <f>VLOOKUP(U21,'SIC lookup'!A:D,3,FALSE)</f>
        <v>01</v>
      </c>
      <c r="X21" s="28" t="str">
        <f>VLOOKUP(U21,'SIC lookup'!A:D,4,FALSE)</f>
        <v>A</v>
      </c>
      <c r="Y21" s="25" t="str">
        <f>IF(ISNUMBER(VLOOKUP(U21,A:D,4,FALSE)),"Class",
IF(ISNUMBER(VLOOKUP(V21,F:J,4,FALSE)),"Group",
IF(ISNUMBER(VLOOKUP(W21,K:N,4,FALSE)),"Division",
"Section")))</f>
        <v>Division</v>
      </c>
      <c r="Z21" s="30">
        <f>IF(Y21="Class",VLOOKUP(U21,A:D,4,FALSE),
IF(Y21="Group",VLOOKUP(V21,F:I,4,FALSE),
IF(Y21="Division",VLOOKUP(W21,K:N,4,FALSE),
VLOOKUP(X21,P:S,4,FALSE))))</f>
        <v>1.0239037202945658</v>
      </c>
    </row>
    <row r="22" spans="1:26" x14ac:dyDescent="0.3">
      <c r="A22" s="27" t="str">
        <f>'Output A'!B24</f>
        <v>0620</v>
      </c>
      <c r="B22" s="31">
        <f>'Output A'!C24</f>
        <v>0</v>
      </c>
      <c r="C22" s="31">
        <f>'Output A'!D24</f>
        <v>0</v>
      </c>
      <c r="D22" s="30" t="e">
        <f t="shared" si="0"/>
        <v>#DIV/0!</v>
      </c>
      <c r="E22" s="25"/>
      <c r="F22" s="27">
        <f>'New BRES input'!I26</f>
        <v>107</v>
      </c>
      <c r="G22" s="31">
        <f>'New BRES input'!J26</f>
        <v>9760.58</v>
      </c>
      <c r="H22" s="31">
        <f>'New BRES input'!K26</f>
        <v>9839.17</v>
      </c>
      <c r="I22" s="30">
        <f t="shared" si="1"/>
        <v>1.0080517756116951</v>
      </c>
      <c r="J22" s="32"/>
      <c r="K22" s="27">
        <f>'New BRES input'!O26</f>
        <v>24</v>
      </c>
      <c r="L22" s="31">
        <f>'New BRES input'!P26</f>
        <v>579.74942569999996</v>
      </c>
      <c r="M22" s="31">
        <f>'New BRES input'!Q26</f>
        <v>581.85637329999997</v>
      </c>
      <c r="N22" s="30">
        <f t="shared" si="2"/>
        <v>1.0036342383564349</v>
      </c>
      <c r="O22" s="32"/>
      <c r="P22" s="25"/>
      <c r="Q22" s="32"/>
      <c r="R22" s="32"/>
      <c r="S22" s="30"/>
      <c r="U22" s="62" t="s">
        <v>214</v>
      </c>
      <c r="V22" s="28" t="str">
        <f>VLOOKUP(U22,'SIC lookup'!A:D,2,FALSE)</f>
        <v>014</v>
      </c>
      <c r="W22" s="28" t="str">
        <f>VLOOKUP(U22,'SIC lookup'!A:D,3,FALSE)</f>
        <v>01</v>
      </c>
      <c r="X22" s="28" t="str">
        <f>VLOOKUP(U22,'SIC lookup'!A:D,4,FALSE)</f>
        <v>A</v>
      </c>
      <c r="Y22" s="25" t="str">
        <f>IF(ISNUMBER(VLOOKUP(U22,A:D,4,FALSE)),"Class",
IF(ISNUMBER(VLOOKUP(V22,F:J,4,FALSE)),"Group",
IF(ISNUMBER(VLOOKUP(W22,K:N,4,FALSE)),"Division",
"Section")))</f>
        <v>Division</v>
      </c>
      <c r="Z22" s="30">
        <f>IF(Y22="Class",VLOOKUP(U22,A:D,4,FALSE),
IF(Y22="Group",VLOOKUP(V22,F:I,4,FALSE),
IF(Y22="Division",VLOOKUP(W22,K:N,4,FALSE),
VLOOKUP(X22,P:S,4,FALSE))))</f>
        <v>1.0239037202945658</v>
      </c>
    </row>
    <row r="23" spans="1:26" x14ac:dyDescent="0.3">
      <c r="A23" s="27" t="str">
        <f>'Output A'!B25</f>
        <v>0811</v>
      </c>
      <c r="B23" s="31">
        <f>'Output A'!C25</f>
        <v>0</v>
      </c>
      <c r="C23" s="31">
        <f>'Output A'!D25</f>
        <v>0</v>
      </c>
      <c r="D23" s="30" t="e">
        <f t="shared" si="0"/>
        <v>#DIV/0!</v>
      </c>
      <c r="E23" s="25"/>
      <c r="F23" s="27">
        <f>'New BRES input'!I27</f>
        <v>108</v>
      </c>
      <c r="G23" s="31">
        <f>'New BRES input'!J27</f>
        <v>8555.1299999999992</v>
      </c>
      <c r="H23" s="31">
        <f>'New BRES input'!K27</f>
        <v>8580.2800000000007</v>
      </c>
      <c r="I23" s="30">
        <f t="shared" si="1"/>
        <v>1.002939756613868</v>
      </c>
      <c r="J23" s="32"/>
      <c r="K23" s="27">
        <f>'New BRES input'!O27</f>
        <v>25</v>
      </c>
      <c r="L23" s="31">
        <f>'New BRES input'!P27</f>
        <v>9286.02</v>
      </c>
      <c r="M23" s="31">
        <f>'New BRES input'!Q27</f>
        <v>9463.5499999999993</v>
      </c>
      <c r="N23" s="30">
        <f t="shared" si="2"/>
        <v>1.0191179859616928</v>
      </c>
      <c r="O23" s="32"/>
      <c r="P23" s="25"/>
      <c r="Q23" s="32"/>
      <c r="R23" s="32"/>
      <c r="S23" s="30"/>
      <c r="U23" s="62" t="s">
        <v>215</v>
      </c>
      <c r="V23" s="28" t="str">
        <f>VLOOKUP(U23,'SIC lookup'!A:D,2,FALSE)</f>
        <v>014</v>
      </c>
      <c r="W23" s="28" t="str">
        <f>VLOOKUP(U23,'SIC lookup'!A:D,3,FALSE)</f>
        <v>01</v>
      </c>
      <c r="X23" s="28" t="str">
        <f>VLOOKUP(U23,'SIC lookup'!A:D,4,FALSE)</f>
        <v>A</v>
      </c>
      <c r="Y23" s="25" t="str">
        <f>IF(ISNUMBER(VLOOKUP(U23,A:D,4,FALSE)),"Class",
IF(ISNUMBER(VLOOKUP(V23,F:J,4,FALSE)),"Group",
IF(ISNUMBER(VLOOKUP(W23,K:N,4,FALSE)),"Division",
"Section")))</f>
        <v>Division</v>
      </c>
      <c r="Z23" s="30">
        <f>IF(Y23="Class",VLOOKUP(U23,A:D,4,FALSE),
IF(Y23="Group",VLOOKUP(V23,F:I,4,FALSE),
IF(Y23="Division",VLOOKUP(W23,K:N,4,FALSE),
VLOOKUP(X23,P:S,4,FALSE))))</f>
        <v>1.0239037202945658</v>
      </c>
    </row>
    <row r="24" spans="1:26" x14ac:dyDescent="0.3">
      <c r="A24" s="27" t="str">
        <f>'Output A'!B26</f>
        <v>0812</v>
      </c>
      <c r="B24" s="31">
        <f>'Output A'!C26</f>
        <v>0</v>
      </c>
      <c r="C24" s="31">
        <f>'Output A'!D26</f>
        <v>0</v>
      </c>
      <c r="D24" s="30" t="e">
        <f t="shared" si="0"/>
        <v>#DIV/0!</v>
      </c>
      <c r="E24" s="25"/>
      <c r="F24" s="27">
        <f>'New BRES input'!I28</f>
        <v>109</v>
      </c>
      <c r="G24" s="31">
        <f>'New BRES input'!J28</f>
        <v>47.067518100000001</v>
      </c>
      <c r="H24" s="31">
        <f>'New BRES input'!K28</f>
        <v>47.605484400000002</v>
      </c>
      <c r="I24" s="30">
        <f t="shared" si="1"/>
        <v>1.0114296721330629</v>
      </c>
      <c r="J24" s="32"/>
      <c r="K24" s="27">
        <f>'New BRES input'!O28</f>
        <v>26</v>
      </c>
      <c r="L24" s="31">
        <f>'New BRES input'!P28</f>
        <v>3300.46</v>
      </c>
      <c r="M24" s="31">
        <f>'New BRES input'!Q28</f>
        <v>3297.9</v>
      </c>
      <c r="N24" s="30">
        <f t="shared" si="2"/>
        <v>0.99922435054507552</v>
      </c>
      <c r="O24" s="32"/>
      <c r="P24" s="25"/>
      <c r="Q24" s="32"/>
      <c r="R24" s="32"/>
      <c r="S24" s="30"/>
      <c r="U24" s="62" t="s">
        <v>216</v>
      </c>
      <c r="V24" s="28" t="str">
        <f>VLOOKUP(U24,'SIC lookup'!A:D,2,FALSE)</f>
        <v>014</v>
      </c>
      <c r="W24" s="28" t="str">
        <f>VLOOKUP(U24,'SIC lookup'!A:D,3,FALSE)</f>
        <v>01</v>
      </c>
      <c r="X24" s="28" t="str">
        <f>VLOOKUP(U24,'SIC lookup'!A:D,4,FALSE)</f>
        <v>A</v>
      </c>
      <c r="Y24" s="25" t="str">
        <f>IF(ISNUMBER(VLOOKUP(U24,A:D,4,FALSE)),"Class",
IF(ISNUMBER(VLOOKUP(V24,F:J,4,FALSE)),"Group",
IF(ISNUMBER(VLOOKUP(W24,K:N,4,FALSE)),"Division",
"Section")))</f>
        <v>Division</v>
      </c>
      <c r="Z24" s="30">
        <f>IF(Y24="Class",VLOOKUP(U24,A:D,4,FALSE),
IF(Y24="Group",VLOOKUP(V24,F:I,4,FALSE),
IF(Y24="Division",VLOOKUP(W24,K:N,4,FALSE),
VLOOKUP(X24,P:S,4,FALSE))))</f>
        <v>1.0239037202945658</v>
      </c>
    </row>
    <row r="25" spans="1:26" x14ac:dyDescent="0.3">
      <c r="A25" s="27" t="str">
        <f>'Output A'!B27</f>
        <v>0891</v>
      </c>
      <c r="B25" s="31">
        <f>'Output A'!C27</f>
        <v>0</v>
      </c>
      <c r="C25" s="31">
        <f>'Output A'!D27</f>
        <v>0</v>
      </c>
      <c r="D25" s="30" t="e">
        <f t="shared" si="0"/>
        <v>#DIV/0!</v>
      </c>
      <c r="E25" s="25"/>
      <c r="F25" s="27">
        <f>'New BRES input'!I29</f>
        <v>110</v>
      </c>
      <c r="G25" s="31">
        <f>'New BRES input'!J29</f>
        <v>1793.69</v>
      </c>
      <c r="H25" s="31">
        <f>'New BRES input'!K29</f>
        <v>1799.24</v>
      </c>
      <c r="I25" s="30">
        <f t="shared" si="1"/>
        <v>1.0030941801537612</v>
      </c>
      <c r="J25" s="32"/>
      <c r="K25" s="27">
        <f>'New BRES input'!O29</f>
        <v>27</v>
      </c>
      <c r="L25" s="31">
        <f>'New BRES input'!P29</f>
        <v>1808.17</v>
      </c>
      <c r="M25" s="31">
        <f>'New BRES input'!Q29</f>
        <v>1810.17</v>
      </c>
      <c r="N25" s="30">
        <f t="shared" si="2"/>
        <v>1.0011060906883755</v>
      </c>
      <c r="O25" s="32"/>
      <c r="P25" s="25"/>
      <c r="Q25" s="32"/>
      <c r="R25" s="32"/>
      <c r="S25" s="30"/>
      <c r="U25" s="62" t="s">
        <v>217</v>
      </c>
      <c r="V25" s="28" t="str">
        <f>VLOOKUP(U25,'SIC lookup'!A:D,2,FALSE)</f>
        <v>014</v>
      </c>
      <c r="W25" s="28" t="str">
        <f>VLOOKUP(U25,'SIC lookup'!A:D,3,FALSE)</f>
        <v>01</v>
      </c>
      <c r="X25" s="28" t="str">
        <f>VLOOKUP(U25,'SIC lookup'!A:D,4,FALSE)</f>
        <v>A</v>
      </c>
      <c r="Y25" s="25" t="str">
        <f>IF(ISNUMBER(VLOOKUP(U25,A:D,4,FALSE)),"Class",
IF(ISNUMBER(VLOOKUP(V25,F:J,4,FALSE)),"Group",
IF(ISNUMBER(VLOOKUP(W25,K:N,4,FALSE)),"Division",
"Section")))</f>
        <v>Division</v>
      </c>
      <c r="Z25" s="30">
        <f>IF(Y25="Class",VLOOKUP(U25,A:D,4,FALSE),
IF(Y25="Group",VLOOKUP(V25,F:I,4,FALSE),
IF(Y25="Division",VLOOKUP(W25,K:N,4,FALSE),
VLOOKUP(X25,P:S,4,FALSE))))</f>
        <v>1.0239037202945658</v>
      </c>
    </row>
    <row r="26" spans="1:26" x14ac:dyDescent="0.3">
      <c r="A26" s="27" t="str">
        <f>'Output A'!B28</f>
        <v>0899</v>
      </c>
      <c r="B26" s="31">
        <f>'Output A'!C28</f>
        <v>184.94753059999999</v>
      </c>
      <c r="C26" s="31">
        <f>'Output A'!D28</f>
        <v>189.4150109</v>
      </c>
      <c r="D26" s="30">
        <f t="shared" si="0"/>
        <v>1.0241553930755753</v>
      </c>
      <c r="E26" s="25"/>
      <c r="F26" s="27">
        <f>'New BRES input'!I30</f>
        <v>131</v>
      </c>
      <c r="G26" s="31">
        <f>'New BRES input'!J30</f>
        <v>0</v>
      </c>
      <c r="H26" s="31">
        <f>'New BRES input'!K30</f>
        <v>0</v>
      </c>
      <c r="I26" s="30" t="e">
        <f t="shared" si="1"/>
        <v>#DIV/0!</v>
      </c>
      <c r="J26" s="32"/>
      <c r="K26" s="27">
        <f>'New BRES input'!O30</f>
        <v>28</v>
      </c>
      <c r="L26" s="31">
        <f>'New BRES input'!P30</f>
        <v>4557.87</v>
      </c>
      <c r="M26" s="31">
        <f>'New BRES input'!Q30</f>
        <v>4573.1899999999996</v>
      </c>
      <c r="N26" s="30">
        <f t="shared" si="2"/>
        <v>1.00336121916597</v>
      </c>
      <c r="O26" s="32"/>
      <c r="P26" s="25"/>
      <c r="Q26" s="32"/>
      <c r="R26" s="32"/>
      <c r="S26" s="30"/>
      <c r="U26" s="62" t="s">
        <v>218</v>
      </c>
      <c r="V26" s="28" t="str">
        <f>VLOOKUP(U26,'SIC lookup'!A:D,2,FALSE)</f>
        <v>014</v>
      </c>
      <c r="W26" s="28" t="str">
        <f>VLOOKUP(U26,'SIC lookup'!A:D,3,FALSE)</f>
        <v>01</v>
      </c>
      <c r="X26" s="28" t="str">
        <f>VLOOKUP(U26,'SIC lookup'!A:D,4,FALSE)</f>
        <v>A</v>
      </c>
      <c r="Y26" s="25" t="str">
        <f>IF(ISNUMBER(VLOOKUP(U26,A:D,4,FALSE)),"Class",
IF(ISNUMBER(VLOOKUP(V26,F:J,4,FALSE)),"Group",
IF(ISNUMBER(VLOOKUP(W26,K:N,4,FALSE)),"Division",
"Section")))</f>
        <v>Division</v>
      </c>
      <c r="Z26" s="30">
        <f>IF(Y26="Class",VLOOKUP(U26,A:D,4,FALSE),
IF(Y26="Group",VLOOKUP(V26,F:I,4,FALSE),
IF(Y26="Division",VLOOKUP(W26,K:N,4,FALSE),
VLOOKUP(X26,P:S,4,FALSE))))</f>
        <v>1.0239037202945658</v>
      </c>
    </row>
    <row r="27" spans="1:26" x14ac:dyDescent="0.3">
      <c r="A27" s="27" t="str">
        <f>'Output A'!B29</f>
        <v>0910</v>
      </c>
      <c r="B27" s="31">
        <f>'Output A'!C29</f>
        <v>229.69097189999999</v>
      </c>
      <c r="C27" s="31">
        <f>'Output A'!D29</f>
        <v>234.7168873</v>
      </c>
      <c r="D27" s="30">
        <f t="shared" si="0"/>
        <v>1.0218812056844278</v>
      </c>
      <c r="E27" s="25"/>
      <c r="F27" s="27">
        <f>'New BRES input'!I31</f>
        <v>132</v>
      </c>
      <c r="G27" s="31">
        <f>'New BRES input'!J31</f>
        <v>0</v>
      </c>
      <c r="H27" s="31">
        <f>'New BRES input'!K31</f>
        <v>0</v>
      </c>
      <c r="I27" s="30" t="e">
        <f t="shared" si="1"/>
        <v>#DIV/0!</v>
      </c>
      <c r="J27" s="32"/>
      <c r="K27" s="27">
        <f>'New BRES input'!O31</f>
        <v>29</v>
      </c>
      <c r="L27" s="31">
        <f>'New BRES input'!P31</f>
        <v>4313.8500000000004</v>
      </c>
      <c r="M27" s="31">
        <f>'New BRES input'!Q31</f>
        <v>4314.3999999999996</v>
      </c>
      <c r="N27" s="30">
        <f t="shared" si="2"/>
        <v>1.0001274963199924</v>
      </c>
      <c r="O27" s="32"/>
      <c r="P27" s="25"/>
      <c r="Q27" s="32"/>
      <c r="R27" s="32"/>
      <c r="S27" s="30"/>
      <c r="U27" s="62" t="s">
        <v>219</v>
      </c>
      <c r="V27" s="28" t="str">
        <f>VLOOKUP(U27,'SIC lookup'!A:D,2,FALSE)</f>
        <v>014</v>
      </c>
      <c r="W27" s="28" t="str">
        <f>VLOOKUP(U27,'SIC lookup'!A:D,3,FALSE)</f>
        <v>01</v>
      </c>
      <c r="X27" s="28" t="str">
        <f>VLOOKUP(U27,'SIC lookup'!A:D,4,FALSE)</f>
        <v>A</v>
      </c>
      <c r="Y27" s="25" t="str">
        <f>IF(ISNUMBER(VLOOKUP(U27,A:D,4,FALSE)),"Class",
IF(ISNUMBER(VLOOKUP(V27,F:J,4,FALSE)),"Group",
IF(ISNUMBER(VLOOKUP(W27,K:N,4,FALSE)),"Division",
"Section")))</f>
        <v>Division</v>
      </c>
      <c r="Z27" s="30">
        <f>IF(Y27="Class",VLOOKUP(U27,A:D,4,FALSE),
IF(Y27="Group",VLOOKUP(V27,F:I,4,FALSE),
IF(Y27="Division",VLOOKUP(W27,K:N,4,FALSE),
VLOOKUP(X27,P:S,4,FALSE))))</f>
        <v>1.0239037202945658</v>
      </c>
    </row>
    <row r="28" spans="1:26" x14ac:dyDescent="0.3">
      <c r="A28" s="27" t="str">
        <f>'Output A'!B30</f>
        <v>0990</v>
      </c>
      <c r="B28" s="31">
        <f>'Output A'!C30</f>
        <v>57.405251300000003</v>
      </c>
      <c r="C28" s="31">
        <f>'Output A'!D30</f>
        <v>64.211952999999994</v>
      </c>
      <c r="D28" s="30">
        <f t="shared" si="0"/>
        <v>1.1185728055509792</v>
      </c>
      <c r="E28" s="25"/>
      <c r="F28" s="27">
        <f>'New BRES input'!I32</f>
        <v>133</v>
      </c>
      <c r="G28" s="31">
        <f>'New BRES input'!J32</f>
        <v>0</v>
      </c>
      <c r="H28" s="31">
        <f>'New BRES input'!K32</f>
        <v>0</v>
      </c>
      <c r="I28" s="30" t="e">
        <f t="shared" si="1"/>
        <v>#DIV/0!</v>
      </c>
      <c r="J28" s="32"/>
      <c r="K28" s="27">
        <f>'New BRES input'!O32</f>
        <v>30</v>
      </c>
      <c r="L28" s="31">
        <f>'New BRES input'!P32</f>
        <v>949.41834449999999</v>
      </c>
      <c r="M28" s="31">
        <f>'New BRES input'!Q32</f>
        <v>950.52009820000001</v>
      </c>
      <c r="N28" s="30">
        <f t="shared" si="2"/>
        <v>1.0011604512451044</v>
      </c>
      <c r="O28" s="32"/>
      <c r="P28" s="25"/>
      <c r="Q28" s="32"/>
      <c r="R28" s="32"/>
      <c r="S28" s="30"/>
      <c r="U28" s="62" t="s">
        <v>220</v>
      </c>
      <c r="V28" s="28" t="str">
        <f>VLOOKUP(U28,'SIC lookup'!A:D,2,FALSE)</f>
        <v>014</v>
      </c>
      <c r="W28" s="28" t="str">
        <f>VLOOKUP(U28,'SIC lookup'!A:D,3,FALSE)</f>
        <v>01</v>
      </c>
      <c r="X28" s="28" t="str">
        <f>VLOOKUP(U28,'SIC lookup'!A:D,4,FALSE)</f>
        <v>A</v>
      </c>
      <c r="Y28" s="25" t="str">
        <f>IF(ISNUMBER(VLOOKUP(U28,A:D,4,FALSE)),"Class",
IF(ISNUMBER(VLOOKUP(V28,F:J,4,FALSE)),"Group",
IF(ISNUMBER(VLOOKUP(W28,K:N,4,FALSE)),"Division",
"Section")))</f>
        <v>Division</v>
      </c>
      <c r="Z28" s="30">
        <f>IF(Y28="Class",VLOOKUP(U28,A:D,4,FALSE),
IF(Y28="Group",VLOOKUP(V28,F:I,4,FALSE),
IF(Y28="Division",VLOOKUP(W28,K:N,4,FALSE),
VLOOKUP(X28,P:S,4,FALSE))))</f>
        <v>1.0239037202945658</v>
      </c>
    </row>
    <row r="29" spans="1:26" x14ac:dyDescent="0.3">
      <c r="A29" s="27">
        <f>'Output A'!B31</f>
        <v>1011</v>
      </c>
      <c r="B29" s="31">
        <f>'Output A'!C31</f>
        <v>0</v>
      </c>
      <c r="C29" s="31">
        <f>'Output A'!D31</f>
        <v>0</v>
      </c>
      <c r="D29" s="30" t="e">
        <f t="shared" si="0"/>
        <v>#DIV/0!</v>
      </c>
      <c r="E29" s="25"/>
      <c r="F29" s="27">
        <f>'New BRES input'!I33</f>
        <v>139</v>
      </c>
      <c r="G29" s="31">
        <f>'New BRES input'!J33</f>
        <v>0</v>
      </c>
      <c r="H29" s="31">
        <f>'New BRES input'!K33</f>
        <v>0</v>
      </c>
      <c r="I29" s="30" t="e">
        <f t="shared" si="1"/>
        <v>#DIV/0!</v>
      </c>
      <c r="J29" s="32"/>
      <c r="K29" s="27">
        <f>'New BRES input'!O33</f>
        <v>31</v>
      </c>
      <c r="L29" s="31">
        <f>'New BRES input'!P33</f>
        <v>4308.76</v>
      </c>
      <c r="M29" s="31">
        <f>'New BRES input'!Q33</f>
        <v>4345.47</v>
      </c>
      <c r="N29" s="30">
        <f t="shared" si="2"/>
        <v>1.0085198525793964</v>
      </c>
      <c r="O29" s="32"/>
      <c r="P29" s="25"/>
      <c r="Q29" s="32"/>
      <c r="R29" s="32"/>
      <c r="S29" s="30"/>
      <c r="U29" s="62" t="s">
        <v>221</v>
      </c>
      <c r="V29" s="28" t="str">
        <f>VLOOKUP(U29,'SIC lookup'!A:D,2,FALSE)</f>
        <v>015</v>
      </c>
      <c r="W29" s="28" t="str">
        <f>VLOOKUP(U29,'SIC lookup'!A:D,3,FALSE)</f>
        <v>01</v>
      </c>
      <c r="X29" s="28" t="str">
        <f>VLOOKUP(U29,'SIC lookup'!A:D,4,FALSE)</f>
        <v>A</v>
      </c>
      <c r="Y29" s="25" t="str">
        <f>IF(ISNUMBER(VLOOKUP(U29,A:D,4,FALSE)),"Class",
IF(ISNUMBER(VLOOKUP(V29,F:J,4,FALSE)),"Group",
IF(ISNUMBER(VLOOKUP(W29,K:N,4,FALSE)),"Division",
"Section")))</f>
        <v>Division</v>
      </c>
      <c r="Z29" s="30">
        <f>IF(Y29="Class",VLOOKUP(U29,A:D,4,FALSE),
IF(Y29="Group",VLOOKUP(V29,F:I,4,FALSE),
IF(Y29="Division",VLOOKUP(W29,K:N,4,FALSE),
VLOOKUP(X29,P:S,4,FALSE))))</f>
        <v>1.0239037202945658</v>
      </c>
    </row>
    <row r="30" spans="1:26" x14ac:dyDescent="0.3">
      <c r="A30" s="27">
        <f>'Output A'!B32</f>
        <v>1012</v>
      </c>
      <c r="B30" s="31">
        <f>'Output A'!C32</f>
        <v>0</v>
      </c>
      <c r="C30" s="31">
        <f>'Output A'!D32</f>
        <v>0</v>
      </c>
      <c r="D30" s="30" t="e">
        <f t="shared" si="0"/>
        <v>#DIV/0!</v>
      </c>
      <c r="E30" s="25"/>
      <c r="F30" s="27">
        <f>'New BRES input'!I34</f>
        <v>141</v>
      </c>
      <c r="G30" s="31">
        <f>'New BRES input'!J34</f>
        <v>10327.209999999999</v>
      </c>
      <c r="H30" s="31">
        <f>'New BRES input'!K34</f>
        <v>10778.66</v>
      </c>
      <c r="I30" s="30">
        <f t="shared" si="1"/>
        <v>1.0437146141116527</v>
      </c>
      <c r="J30" s="32"/>
      <c r="K30" s="27">
        <f>'New BRES input'!O34</f>
        <v>32</v>
      </c>
      <c r="L30" s="31">
        <f>'New BRES input'!P34</f>
        <v>3927.46</v>
      </c>
      <c r="M30" s="31">
        <f>'New BRES input'!Q34</f>
        <v>3972.85</v>
      </c>
      <c r="N30" s="30">
        <f t="shared" si="2"/>
        <v>1.0115570877870175</v>
      </c>
      <c r="O30" s="32"/>
      <c r="P30" s="25"/>
      <c r="Q30" s="32"/>
      <c r="R30" s="32"/>
      <c r="S30" s="30"/>
      <c r="U30" s="62" t="s">
        <v>18</v>
      </c>
      <c r="V30" s="28" t="str">
        <f>VLOOKUP(U30,'SIC lookup'!A:D,2,FALSE)</f>
        <v>016</v>
      </c>
      <c r="W30" s="28" t="str">
        <f>VLOOKUP(U30,'SIC lookup'!A:D,3,FALSE)</f>
        <v>01</v>
      </c>
      <c r="X30" s="28" t="str">
        <f>VLOOKUP(U30,'SIC lookup'!A:D,4,FALSE)</f>
        <v>A</v>
      </c>
      <c r="Y30" s="25" t="str">
        <f>IF(ISNUMBER(VLOOKUP(U30,A:D,4,FALSE)),"Class",
IF(ISNUMBER(VLOOKUP(V30,F:J,4,FALSE)),"Group",
IF(ISNUMBER(VLOOKUP(W30,K:N,4,FALSE)),"Division",
"Section")))</f>
        <v>Division</v>
      </c>
      <c r="Z30" s="30">
        <f>IF(Y30="Class",VLOOKUP(U30,A:D,4,FALSE),
IF(Y30="Group",VLOOKUP(V30,F:I,4,FALSE),
IF(Y30="Division",VLOOKUP(W30,K:N,4,FALSE),
VLOOKUP(X30,P:S,4,FALSE))))</f>
        <v>1.0239037202945658</v>
      </c>
    </row>
    <row r="31" spans="1:26" x14ac:dyDescent="0.3">
      <c r="A31" s="27">
        <f>'Output A'!B33</f>
        <v>1013</v>
      </c>
      <c r="B31" s="31">
        <f>'Output A'!C33</f>
        <v>1232.58</v>
      </c>
      <c r="C31" s="31">
        <f>'Output A'!D33</f>
        <v>1238.1300000000001</v>
      </c>
      <c r="D31" s="30">
        <f t="shared" si="0"/>
        <v>1.0045027503285793</v>
      </c>
      <c r="E31" s="25"/>
      <c r="F31" s="27">
        <f>'New BRES input'!I35</f>
        <v>142</v>
      </c>
      <c r="G31" s="31">
        <f>'New BRES input'!J35</f>
        <v>0</v>
      </c>
      <c r="H31" s="31">
        <f>'New BRES input'!K35</f>
        <v>0</v>
      </c>
      <c r="I31" s="30" t="e">
        <f t="shared" si="1"/>
        <v>#DIV/0!</v>
      </c>
      <c r="J31" s="32"/>
      <c r="K31" s="27">
        <f>'New BRES input'!O35</f>
        <v>33</v>
      </c>
      <c r="L31" s="31">
        <f>'New BRES input'!P35</f>
        <v>7077.24</v>
      </c>
      <c r="M31" s="31">
        <f>'New BRES input'!Q35</f>
        <v>7078.15</v>
      </c>
      <c r="N31" s="30">
        <f t="shared" si="2"/>
        <v>1.0001285811983203</v>
      </c>
      <c r="O31" s="32"/>
      <c r="P31" s="25"/>
      <c r="Q31" s="32"/>
      <c r="R31" s="32"/>
      <c r="S31" s="30"/>
      <c r="U31" s="62" t="s">
        <v>20</v>
      </c>
      <c r="V31" s="28" t="str">
        <f>VLOOKUP(U31,'SIC lookup'!A:D,2,FALSE)</f>
        <v>016</v>
      </c>
      <c r="W31" s="28" t="str">
        <f>VLOOKUP(U31,'SIC lookup'!A:D,3,FALSE)</f>
        <v>01</v>
      </c>
      <c r="X31" s="28" t="str">
        <f>VLOOKUP(U31,'SIC lookup'!A:D,4,FALSE)</f>
        <v>A</v>
      </c>
      <c r="Y31" s="25" t="str">
        <f>IF(ISNUMBER(VLOOKUP(U31,A:D,4,FALSE)),"Class",
IF(ISNUMBER(VLOOKUP(V31,F:J,4,FALSE)),"Group",
IF(ISNUMBER(VLOOKUP(W31,K:N,4,FALSE)),"Division",
"Section")))</f>
        <v>Division</v>
      </c>
      <c r="Z31" s="30">
        <f>IF(Y31="Class",VLOOKUP(U31,A:D,4,FALSE),
IF(Y31="Group",VLOOKUP(V31,F:I,4,FALSE),
IF(Y31="Division",VLOOKUP(W31,K:N,4,FALSE),
VLOOKUP(X31,P:S,4,FALSE))))</f>
        <v>1.0239037202945658</v>
      </c>
    </row>
    <row r="32" spans="1:26" x14ac:dyDescent="0.3">
      <c r="A32" s="27">
        <f>'Output A'!B34</f>
        <v>1020</v>
      </c>
      <c r="B32" s="31">
        <f>'Output A'!C34</f>
        <v>161.46064430000001</v>
      </c>
      <c r="C32" s="31">
        <f>'Output A'!D34</f>
        <v>163.2717974</v>
      </c>
      <c r="D32" s="30">
        <f t="shared" si="0"/>
        <v>1.01121730380708</v>
      </c>
      <c r="E32" s="25"/>
      <c r="F32" s="27">
        <f>'New BRES input'!I36</f>
        <v>143</v>
      </c>
      <c r="G32" s="31">
        <f>'New BRES input'!J36</f>
        <v>0</v>
      </c>
      <c r="H32" s="31">
        <f>'New BRES input'!K36</f>
        <v>0</v>
      </c>
      <c r="I32" s="30" t="e">
        <f t="shared" si="1"/>
        <v>#DIV/0!</v>
      </c>
      <c r="J32" s="32"/>
      <c r="K32" s="27">
        <f>'New BRES input'!O36</f>
        <v>35</v>
      </c>
      <c r="L32" s="31">
        <f>'New BRES input'!P36</f>
        <v>8021.64</v>
      </c>
      <c r="M32" s="31">
        <f>'New BRES input'!Q36</f>
        <v>8026.3</v>
      </c>
      <c r="N32" s="30">
        <f t="shared" si="2"/>
        <v>1.000580928588169</v>
      </c>
      <c r="O32" s="32"/>
      <c r="P32" s="25"/>
      <c r="Q32" s="32"/>
      <c r="R32" s="32"/>
      <c r="S32" s="30"/>
      <c r="U32" s="62" t="s">
        <v>21</v>
      </c>
      <c r="V32" s="28" t="str">
        <f>VLOOKUP(U32,'SIC lookup'!A:D,2,FALSE)</f>
        <v>016</v>
      </c>
      <c r="W32" s="28" t="str">
        <f>VLOOKUP(U32,'SIC lookup'!A:D,3,FALSE)</f>
        <v>01</v>
      </c>
      <c r="X32" s="28" t="str">
        <f>VLOOKUP(U32,'SIC lookup'!A:D,4,FALSE)</f>
        <v>A</v>
      </c>
      <c r="Y32" s="25" t="str">
        <f>IF(ISNUMBER(VLOOKUP(U32,A:D,4,FALSE)),"Class",
IF(ISNUMBER(VLOOKUP(V32,F:J,4,FALSE)),"Group",
IF(ISNUMBER(VLOOKUP(W32,K:N,4,FALSE)),"Division",
"Section")))</f>
        <v>Division</v>
      </c>
      <c r="Z32" s="30">
        <f>IF(Y32="Class",VLOOKUP(U32,A:D,4,FALSE),
IF(Y32="Group",VLOOKUP(V32,F:I,4,FALSE),
IF(Y32="Division",VLOOKUP(W32,K:N,4,FALSE),
VLOOKUP(X32,P:S,4,FALSE))))</f>
        <v>1.0239037202945658</v>
      </c>
    </row>
    <row r="33" spans="1:26" x14ac:dyDescent="0.3">
      <c r="A33" s="27">
        <f>'Output A'!B35</f>
        <v>1031</v>
      </c>
      <c r="B33" s="31">
        <f>'Output A'!C35</f>
        <v>0</v>
      </c>
      <c r="C33" s="31">
        <f>'Output A'!D35</f>
        <v>0</v>
      </c>
      <c r="D33" s="30" t="e">
        <f t="shared" si="0"/>
        <v>#DIV/0!</v>
      </c>
      <c r="E33" s="25"/>
      <c r="F33" s="27">
        <f>'New BRES input'!I37</f>
        <v>151</v>
      </c>
      <c r="G33" s="31">
        <f>'New BRES input'!J37</f>
        <v>141.08068979999999</v>
      </c>
      <c r="H33" s="31">
        <f>'New BRES input'!K37</f>
        <v>140.2851948</v>
      </c>
      <c r="I33" s="30">
        <f t="shared" si="1"/>
        <v>0.99436141826973123</v>
      </c>
      <c r="J33" s="32"/>
      <c r="K33" s="27">
        <f>'New BRES input'!O37</f>
        <v>36</v>
      </c>
      <c r="L33" s="31">
        <f>'New BRES input'!P37</f>
        <v>902.74309430000005</v>
      </c>
      <c r="M33" s="31">
        <f>'New BRES input'!Q37</f>
        <v>909.13340359999995</v>
      </c>
      <c r="N33" s="30">
        <f t="shared" si="2"/>
        <v>1.0070787684119091</v>
      </c>
      <c r="O33" s="32"/>
      <c r="P33" s="25"/>
      <c r="Q33" s="32"/>
      <c r="R33" s="32"/>
      <c r="S33" s="30"/>
      <c r="U33" s="62" t="s">
        <v>222</v>
      </c>
      <c r="V33" s="28" t="str">
        <f>VLOOKUP(U33,'SIC lookup'!A:D,2,FALSE)</f>
        <v>016</v>
      </c>
      <c r="W33" s="28" t="str">
        <f>VLOOKUP(U33,'SIC lookup'!A:D,3,FALSE)</f>
        <v>01</v>
      </c>
      <c r="X33" s="28" t="str">
        <f>VLOOKUP(U33,'SIC lookup'!A:D,4,FALSE)</f>
        <v>A</v>
      </c>
      <c r="Y33" s="25" t="str">
        <f>IF(ISNUMBER(VLOOKUP(U33,A:D,4,FALSE)),"Class",
IF(ISNUMBER(VLOOKUP(V33,F:J,4,FALSE)),"Group",
IF(ISNUMBER(VLOOKUP(W33,K:N,4,FALSE)),"Division",
"Section")))</f>
        <v>Division</v>
      </c>
      <c r="Z33" s="30">
        <f>IF(Y33="Class",VLOOKUP(U33,A:D,4,FALSE),
IF(Y33="Group",VLOOKUP(V33,F:I,4,FALSE),
IF(Y33="Division",VLOOKUP(W33,K:N,4,FALSE),
VLOOKUP(X33,P:S,4,FALSE))))</f>
        <v>1.0239037202945658</v>
      </c>
    </row>
    <row r="34" spans="1:26" x14ac:dyDescent="0.3">
      <c r="A34" s="27">
        <f>'Output A'!B36</f>
        <v>1032</v>
      </c>
      <c r="B34" s="31">
        <f>'Output A'!C36</f>
        <v>0</v>
      </c>
      <c r="C34" s="31">
        <f>'Output A'!D36</f>
        <v>0</v>
      </c>
      <c r="D34" s="30" t="e">
        <f t="shared" si="0"/>
        <v>#DIV/0!</v>
      </c>
      <c r="E34" s="25"/>
      <c r="F34" s="27">
        <f>'New BRES input'!I38</f>
        <v>152</v>
      </c>
      <c r="G34" s="31">
        <f>'New BRES input'!J38</f>
        <v>280.2661506</v>
      </c>
      <c r="H34" s="31">
        <f>'New BRES input'!K38</f>
        <v>281.38935379999998</v>
      </c>
      <c r="I34" s="30">
        <f t="shared" si="1"/>
        <v>1.0040076305954015</v>
      </c>
      <c r="J34" s="32"/>
      <c r="K34" s="27">
        <f>'New BRES input'!O38</f>
        <v>37</v>
      </c>
      <c r="L34" s="31">
        <f>'New BRES input'!P38</f>
        <v>3674.06</v>
      </c>
      <c r="M34" s="31">
        <f>'New BRES input'!Q38</f>
        <v>3737.67</v>
      </c>
      <c r="N34" s="30">
        <f t="shared" si="2"/>
        <v>1.0173132719661628</v>
      </c>
      <c r="O34" s="32"/>
      <c r="P34" s="25"/>
      <c r="Q34" s="32"/>
      <c r="R34" s="32"/>
      <c r="S34" s="30"/>
      <c r="U34" s="62" t="s">
        <v>22</v>
      </c>
      <c r="V34" s="28" t="str">
        <f>VLOOKUP(U34,'SIC lookup'!A:D,2,FALSE)</f>
        <v>017</v>
      </c>
      <c r="W34" s="28" t="str">
        <f>VLOOKUP(U34,'SIC lookup'!A:D,3,FALSE)</f>
        <v>01</v>
      </c>
      <c r="X34" s="28" t="str">
        <f>VLOOKUP(U34,'SIC lookup'!A:D,4,FALSE)</f>
        <v>A</v>
      </c>
      <c r="Y34" s="25" t="str">
        <f>IF(ISNUMBER(VLOOKUP(U34,A:D,4,FALSE)),"Class",
IF(ISNUMBER(VLOOKUP(V34,F:J,4,FALSE)),"Group",
IF(ISNUMBER(VLOOKUP(W34,K:N,4,FALSE)),"Division",
"Section")))</f>
        <v>Division</v>
      </c>
      <c r="Z34" s="30">
        <f>IF(Y34="Class",VLOOKUP(U34,A:D,4,FALSE),
IF(Y34="Group",VLOOKUP(V34,F:I,4,FALSE),
IF(Y34="Division",VLOOKUP(W34,K:N,4,FALSE),
VLOOKUP(X34,P:S,4,FALSE))))</f>
        <v>1.0239037202945658</v>
      </c>
    </row>
    <row r="35" spans="1:26" x14ac:dyDescent="0.3">
      <c r="A35" s="27">
        <f>'Output A'!B37</f>
        <v>1039</v>
      </c>
      <c r="B35" s="31">
        <f>'Output A'!C37</f>
        <v>2333.87</v>
      </c>
      <c r="C35" s="31">
        <f>'Output A'!D37</f>
        <v>2339.37</v>
      </c>
      <c r="D35" s="30">
        <f t="shared" si="0"/>
        <v>1.00235660083895</v>
      </c>
      <c r="E35" s="25"/>
      <c r="F35" s="27">
        <f>'New BRES input'!I39</f>
        <v>161</v>
      </c>
      <c r="G35" s="31">
        <f>'New BRES input'!J39</f>
        <v>62.217316599999997</v>
      </c>
      <c r="H35" s="31">
        <f>'New BRES input'!K39</f>
        <v>62.135684599999998</v>
      </c>
      <c r="I35" s="30">
        <f t="shared" si="1"/>
        <v>0.99868795370065833</v>
      </c>
      <c r="J35" s="32"/>
      <c r="K35" s="27">
        <f>'New BRES input'!O39</f>
        <v>38</v>
      </c>
      <c r="L35" s="31">
        <f>'New BRES input'!P39</f>
        <v>10969.63</v>
      </c>
      <c r="M35" s="31">
        <f>'New BRES input'!Q39</f>
        <v>10986.5</v>
      </c>
      <c r="N35" s="30">
        <f t="shared" si="2"/>
        <v>1.0015378823169059</v>
      </c>
      <c r="O35" s="32"/>
      <c r="P35" s="25"/>
      <c r="Q35" s="32"/>
      <c r="R35" s="32"/>
      <c r="S35" s="30"/>
      <c r="U35" s="62" t="s">
        <v>24</v>
      </c>
      <c r="V35" s="28" t="str">
        <f>VLOOKUP(U35,'SIC lookup'!A:D,2,FALSE)</f>
        <v>021</v>
      </c>
      <c r="W35" s="28" t="str">
        <f>VLOOKUP(U35,'SIC lookup'!A:D,3,FALSE)</f>
        <v>02</v>
      </c>
      <c r="X35" s="28" t="str">
        <f>VLOOKUP(U35,'SIC lookup'!A:D,4,FALSE)</f>
        <v>A</v>
      </c>
      <c r="Y35" s="25" t="str">
        <f>IF(ISNUMBER(VLOOKUP(U35,A:D,4,FALSE)),"Class",
IF(ISNUMBER(VLOOKUP(V35,F:J,4,FALSE)),"Group",
IF(ISNUMBER(VLOOKUP(W35,K:N,4,FALSE)),"Division",
"Section")))</f>
        <v>Class</v>
      </c>
      <c r="Z35" s="30">
        <f>IF(Y35="Class",VLOOKUP(U35,A:D,4,FALSE),
IF(Y35="Group",VLOOKUP(V35,F:I,4,FALSE),
IF(Y35="Division",VLOOKUP(W35,K:N,4,FALSE),
VLOOKUP(X35,P:S,4,FALSE))))</f>
        <v>0.98630102414823795</v>
      </c>
    </row>
    <row r="36" spans="1:26" x14ac:dyDescent="0.3">
      <c r="A36" s="27">
        <f>'Output A'!B38</f>
        <v>1041</v>
      </c>
      <c r="B36" s="31">
        <f>'Output A'!C38</f>
        <v>0</v>
      </c>
      <c r="C36" s="31">
        <f>'Output A'!D38</f>
        <v>0</v>
      </c>
      <c r="D36" s="30" t="e">
        <f t="shared" si="0"/>
        <v>#DIV/0!</v>
      </c>
      <c r="E36" s="25"/>
      <c r="F36" s="27">
        <f>'New BRES input'!I40</f>
        <v>162</v>
      </c>
      <c r="G36" s="31">
        <f>'New BRES input'!J40</f>
        <v>1843.06</v>
      </c>
      <c r="H36" s="31">
        <f>'New BRES input'!K40</f>
        <v>1850.62</v>
      </c>
      <c r="I36" s="30">
        <f t="shared" si="1"/>
        <v>1.0041018740572742</v>
      </c>
      <c r="J36" s="32"/>
      <c r="K36" s="27">
        <f>'New BRES input'!O40</f>
        <v>39</v>
      </c>
      <c r="L36" s="31">
        <f>'New BRES input'!P40</f>
        <v>274.07281979999999</v>
      </c>
      <c r="M36" s="31">
        <f>'New BRES input'!Q40</f>
        <v>274.35475229999997</v>
      </c>
      <c r="N36" s="30">
        <f t="shared" si="2"/>
        <v>1.0010286773427797</v>
      </c>
      <c r="O36" s="32"/>
      <c r="P36" s="25"/>
      <c r="Q36" s="32"/>
      <c r="R36" s="32"/>
      <c r="S36" s="30"/>
      <c r="U36" s="62" t="s">
        <v>26</v>
      </c>
      <c r="V36" s="28" t="str">
        <f>VLOOKUP(U36,'SIC lookup'!A:D,2,FALSE)</f>
        <v>022</v>
      </c>
      <c r="W36" s="28" t="str">
        <f>VLOOKUP(U36,'SIC lookup'!A:D,3,FALSE)</f>
        <v>02</v>
      </c>
      <c r="X36" s="28" t="str">
        <f>VLOOKUP(U36,'SIC lookup'!A:D,4,FALSE)</f>
        <v>A</v>
      </c>
      <c r="Y36" s="25" t="str">
        <f>IF(ISNUMBER(VLOOKUP(U36,A:D,4,FALSE)),"Class",
IF(ISNUMBER(VLOOKUP(V36,F:J,4,FALSE)),"Group",
IF(ISNUMBER(VLOOKUP(W36,K:N,4,FALSE)),"Division",
"Section")))</f>
        <v>Division</v>
      </c>
      <c r="Z36" s="30">
        <f>IF(Y36="Class",VLOOKUP(U36,A:D,4,FALSE),
IF(Y36="Group",VLOOKUP(V36,F:I,4,FALSE),
IF(Y36="Division",VLOOKUP(W36,K:N,4,FALSE),
VLOOKUP(X36,P:S,4,FALSE))))</f>
        <v>0.98298401172919414</v>
      </c>
    </row>
    <row r="37" spans="1:26" x14ac:dyDescent="0.3">
      <c r="A37" s="27">
        <f>'Output A'!B39</f>
        <v>1042</v>
      </c>
      <c r="B37" s="31">
        <f>'Output A'!C39</f>
        <v>0</v>
      </c>
      <c r="C37" s="31">
        <f>'Output A'!D39</f>
        <v>0</v>
      </c>
      <c r="D37" s="30" t="e">
        <f t="shared" si="0"/>
        <v>#DIV/0!</v>
      </c>
      <c r="E37" s="25"/>
      <c r="F37" s="27">
        <f>'New BRES input'!I41</f>
        <v>171</v>
      </c>
      <c r="G37" s="31">
        <f>'New BRES input'!J41</f>
        <v>31.113030299999998</v>
      </c>
      <c r="H37" s="31">
        <f>'New BRES input'!K41</f>
        <v>31.4984945</v>
      </c>
      <c r="I37" s="30">
        <f t="shared" si="1"/>
        <v>1.0123891564493479</v>
      </c>
      <c r="J37" s="32"/>
      <c r="K37" s="27">
        <f>'New BRES input'!O41</f>
        <v>41</v>
      </c>
      <c r="L37" s="31">
        <f>'New BRES input'!P41</f>
        <v>55600.39</v>
      </c>
      <c r="M37" s="31">
        <f>'New BRES input'!Q41</f>
        <v>55687.18</v>
      </c>
      <c r="N37" s="30">
        <f t="shared" si="2"/>
        <v>1.0015609602738398</v>
      </c>
      <c r="O37" s="32"/>
      <c r="P37" s="25"/>
      <c r="Q37" s="32"/>
      <c r="R37" s="32"/>
      <c r="S37" s="30"/>
      <c r="U37" s="62" t="s">
        <v>223</v>
      </c>
      <c r="V37" s="28" t="str">
        <f>VLOOKUP(U37,'SIC lookup'!A:D,2,FALSE)</f>
        <v>023</v>
      </c>
      <c r="W37" s="28" t="str">
        <f>VLOOKUP(U37,'SIC lookup'!A:D,3,FALSE)</f>
        <v>02</v>
      </c>
      <c r="X37" s="28" t="str">
        <f>VLOOKUP(U37,'SIC lookup'!A:D,4,FALSE)</f>
        <v>A</v>
      </c>
      <c r="Y37" s="25" t="str">
        <f>IF(ISNUMBER(VLOOKUP(U37,A:D,4,FALSE)),"Class",
IF(ISNUMBER(VLOOKUP(V37,F:J,4,FALSE)),"Group",
IF(ISNUMBER(VLOOKUP(W37,K:N,4,FALSE)),"Division",
"Section")))</f>
        <v>Division</v>
      </c>
      <c r="Z37" s="30">
        <f>IF(Y37="Class",VLOOKUP(U37,A:D,4,FALSE),
IF(Y37="Group",VLOOKUP(V37,F:I,4,FALSE),
IF(Y37="Division",VLOOKUP(W37,K:N,4,FALSE),
VLOOKUP(X37,P:S,4,FALSE))))</f>
        <v>0.98298401172919414</v>
      </c>
    </row>
    <row r="38" spans="1:26" x14ac:dyDescent="0.3">
      <c r="A38" s="27">
        <f>'Output A'!B40</f>
        <v>1051</v>
      </c>
      <c r="B38" s="31">
        <f>'Output A'!C40</f>
        <v>1124.8399999999999</v>
      </c>
      <c r="C38" s="31">
        <f>'Output A'!D40</f>
        <v>1126.97</v>
      </c>
      <c r="D38" s="30">
        <f t="shared" si="0"/>
        <v>1.0018936026457097</v>
      </c>
      <c r="E38" s="25"/>
      <c r="F38" s="27">
        <f>'New BRES input'!I42</f>
        <v>172</v>
      </c>
      <c r="G38" s="31">
        <f>'New BRES input'!J42</f>
        <v>397.74488589999999</v>
      </c>
      <c r="H38" s="31">
        <f>'New BRES input'!K42</f>
        <v>397.75858820000002</v>
      </c>
      <c r="I38" s="30">
        <f t="shared" si="1"/>
        <v>1.0000344499715415</v>
      </c>
      <c r="J38" s="32"/>
      <c r="K38" s="27">
        <f>'New BRES input'!O42</f>
        <v>42</v>
      </c>
      <c r="L38" s="31">
        <f>'New BRES input'!P42</f>
        <v>25152.21</v>
      </c>
      <c r="M38" s="31">
        <f>'New BRES input'!Q42</f>
        <v>25117.43</v>
      </c>
      <c r="N38" s="30">
        <f t="shared" si="2"/>
        <v>0.99861721892430133</v>
      </c>
      <c r="O38" s="32"/>
      <c r="P38" s="25"/>
      <c r="Q38" s="32"/>
      <c r="R38" s="32"/>
      <c r="S38" s="30"/>
      <c r="U38" s="62" t="s">
        <v>28</v>
      </c>
      <c r="V38" s="28" t="str">
        <f>VLOOKUP(U38,'SIC lookup'!A:D,2,FALSE)</f>
        <v>024</v>
      </c>
      <c r="W38" s="28" t="str">
        <f>VLOOKUP(U38,'SIC lookup'!A:D,3,FALSE)</f>
        <v>02</v>
      </c>
      <c r="X38" s="28" t="str">
        <f>VLOOKUP(U38,'SIC lookup'!A:D,4,FALSE)</f>
        <v>A</v>
      </c>
      <c r="Y38" s="25" t="str">
        <f>IF(ISNUMBER(VLOOKUP(U38,A:D,4,FALSE)),"Class",
IF(ISNUMBER(VLOOKUP(V38,F:J,4,FALSE)),"Group",
IF(ISNUMBER(VLOOKUP(W38,K:N,4,FALSE)),"Division",
"Section")))</f>
        <v>Class</v>
      </c>
      <c r="Z38" s="30">
        <f>IF(Y38="Class",VLOOKUP(U38,A:D,4,FALSE),
IF(Y38="Group",VLOOKUP(V38,F:I,4,FALSE),
IF(Y38="Division",VLOOKUP(W38,K:N,4,FALSE),
VLOOKUP(X38,P:S,4,FALSE))))</f>
        <v>0.98112852020862706</v>
      </c>
    </row>
    <row r="39" spans="1:26" x14ac:dyDescent="0.3">
      <c r="A39" s="27">
        <f>'Output A'!B41</f>
        <v>1052</v>
      </c>
      <c r="B39" s="31">
        <f>'Output A'!C41</f>
        <v>259.89911740000002</v>
      </c>
      <c r="C39" s="31">
        <f>'Output A'!D41</f>
        <v>263.73645909999999</v>
      </c>
      <c r="D39" s="30">
        <f t="shared" si="0"/>
        <v>1.0147647354034453</v>
      </c>
      <c r="E39" s="25"/>
      <c r="F39" s="27">
        <f>'New BRES input'!I43</f>
        <v>181</v>
      </c>
      <c r="G39" s="31">
        <f>'New BRES input'!J43</f>
        <v>14436.01</v>
      </c>
      <c r="H39" s="31">
        <f>'New BRES input'!K43</f>
        <v>14544.26</v>
      </c>
      <c r="I39" s="30">
        <f t="shared" si="1"/>
        <v>1.0074986093802927</v>
      </c>
      <c r="J39" s="32"/>
      <c r="K39" s="27">
        <f>'New BRES input'!O43</f>
        <v>43</v>
      </c>
      <c r="L39" s="31">
        <f>'New BRES input'!P43</f>
        <v>58487.43</v>
      </c>
      <c r="M39" s="31">
        <f>'New BRES input'!Q43</f>
        <v>59899.68</v>
      </c>
      <c r="N39" s="30">
        <f t="shared" si="2"/>
        <v>1.0241462139813631</v>
      </c>
      <c r="O39" s="32"/>
      <c r="P39" s="25"/>
      <c r="Q39" s="32"/>
      <c r="R39" s="32"/>
      <c r="S39" s="30"/>
      <c r="U39" s="62" t="s">
        <v>30</v>
      </c>
      <c r="V39" s="28" t="str">
        <f>VLOOKUP(U39,'SIC lookup'!A:D,2,FALSE)</f>
        <v>031</v>
      </c>
      <c r="W39" s="28" t="str">
        <f>VLOOKUP(U39,'SIC lookup'!A:D,3,FALSE)</f>
        <v>03</v>
      </c>
      <c r="X39" s="28" t="str">
        <f>VLOOKUP(U39,'SIC lookup'!A:D,4,FALSE)</f>
        <v>A</v>
      </c>
      <c r="Y39" s="25" t="str">
        <f>IF(ISNUMBER(VLOOKUP(U39,A:D,4,FALSE)),"Class",
IF(ISNUMBER(VLOOKUP(V39,F:J,4,FALSE)),"Group",
IF(ISNUMBER(VLOOKUP(W39,K:N,4,FALSE)),"Division",
"Section")))</f>
        <v>Division</v>
      </c>
      <c r="Z39" s="30">
        <f>IF(Y39="Class",VLOOKUP(U39,A:D,4,FALSE),
IF(Y39="Group",VLOOKUP(V39,F:I,4,FALSE),
IF(Y39="Division",VLOOKUP(W39,K:N,4,FALSE),
VLOOKUP(X39,P:S,4,FALSE))))</f>
        <v>1.0028111800388213</v>
      </c>
    </row>
    <row r="40" spans="1:26" x14ac:dyDescent="0.3">
      <c r="A40" s="27">
        <f>'Output A'!B42</f>
        <v>1061</v>
      </c>
      <c r="B40" s="31">
        <f>'Output A'!C42</f>
        <v>388.92688520000002</v>
      </c>
      <c r="C40" s="31">
        <f>'Output A'!D42</f>
        <v>390.46905520000001</v>
      </c>
      <c r="D40" s="30">
        <f t="shared" si="0"/>
        <v>1.003965192581652</v>
      </c>
      <c r="E40" s="25"/>
      <c r="F40" s="27">
        <f>'New BRES input'!I44</f>
        <v>182</v>
      </c>
      <c r="G40" s="31">
        <f>'New BRES input'!J44</f>
        <v>811.89699670000005</v>
      </c>
      <c r="H40" s="31">
        <f>'New BRES input'!K44</f>
        <v>816.97882289999995</v>
      </c>
      <c r="I40" s="30">
        <f t="shared" si="1"/>
        <v>1.0062592006383264</v>
      </c>
      <c r="J40" s="32"/>
      <c r="K40" s="27">
        <f>'New BRES input'!O44</f>
        <v>45</v>
      </c>
      <c r="L40" s="31">
        <f>'New BRES input'!P44</f>
        <v>40261.199999999997</v>
      </c>
      <c r="M40" s="31">
        <f>'New BRES input'!Q44</f>
        <v>41844.75</v>
      </c>
      <c r="N40" s="30">
        <f t="shared" si="2"/>
        <v>1.0393319126106526</v>
      </c>
      <c r="O40" s="32"/>
      <c r="P40" s="25"/>
      <c r="Q40" s="32"/>
      <c r="R40" s="32"/>
      <c r="S40" s="30"/>
      <c r="U40" s="62" t="s">
        <v>32</v>
      </c>
      <c r="V40" s="28" t="str">
        <f>VLOOKUP(U40,'SIC lookup'!A:D,2,FALSE)</f>
        <v>031</v>
      </c>
      <c r="W40" s="28" t="str">
        <f>VLOOKUP(U40,'SIC lookup'!A:D,3,FALSE)</f>
        <v>03</v>
      </c>
      <c r="X40" s="28" t="str">
        <f>VLOOKUP(U40,'SIC lookup'!A:D,4,FALSE)</f>
        <v>A</v>
      </c>
      <c r="Y40" s="25" t="str">
        <f>IF(ISNUMBER(VLOOKUP(U40,A:D,4,FALSE)),"Class",
IF(ISNUMBER(VLOOKUP(V40,F:J,4,FALSE)),"Group",
IF(ISNUMBER(VLOOKUP(W40,K:N,4,FALSE)),"Division",
"Section")))</f>
        <v>Division</v>
      </c>
      <c r="Z40" s="30">
        <f>IF(Y40="Class",VLOOKUP(U40,A:D,4,FALSE),
IF(Y40="Group",VLOOKUP(V40,F:I,4,FALSE),
IF(Y40="Division",VLOOKUP(W40,K:N,4,FALSE),
VLOOKUP(X40,P:S,4,FALSE))))</f>
        <v>1.0028111800388213</v>
      </c>
    </row>
    <row r="41" spans="1:26" x14ac:dyDescent="0.3">
      <c r="A41" s="27">
        <f>'Output A'!B43</f>
        <v>1071</v>
      </c>
      <c r="B41" s="31">
        <f>'Output A'!C43</f>
        <v>7400.55</v>
      </c>
      <c r="C41" s="31">
        <f>'Output A'!D43</f>
        <v>7474.23</v>
      </c>
      <c r="D41" s="30">
        <f t="shared" si="0"/>
        <v>1.0099560167825363</v>
      </c>
      <c r="E41" s="25"/>
      <c r="F41" s="27">
        <f>'New BRES input'!I45</f>
        <v>192</v>
      </c>
      <c r="G41" s="31">
        <f>'New BRES input'!J45</f>
        <v>0</v>
      </c>
      <c r="H41" s="31">
        <f>'New BRES input'!K45</f>
        <v>0</v>
      </c>
      <c r="I41" s="30" t="e">
        <f t="shared" si="1"/>
        <v>#DIV/0!</v>
      </c>
      <c r="J41" s="32"/>
      <c r="K41" s="27">
        <f>'New BRES input'!O45</f>
        <v>46</v>
      </c>
      <c r="L41" s="31">
        <f>'New BRES input'!P45</f>
        <v>149441.96</v>
      </c>
      <c r="M41" s="31">
        <f>'New BRES input'!Q45</f>
        <v>149598.20000000001</v>
      </c>
      <c r="N41" s="30">
        <f t="shared" si="2"/>
        <v>1.0010454894997363</v>
      </c>
      <c r="O41" s="32"/>
      <c r="P41" s="25"/>
      <c r="Q41" s="32"/>
      <c r="R41" s="32"/>
      <c r="S41" s="30"/>
      <c r="U41" s="62" t="s">
        <v>33</v>
      </c>
      <c r="V41" s="28" t="str">
        <f>VLOOKUP(U41,'SIC lookup'!A:D,2,FALSE)</f>
        <v>032</v>
      </c>
      <c r="W41" s="28" t="str">
        <f>VLOOKUP(U41,'SIC lookup'!A:D,3,FALSE)</f>
        <v>03</v>
      </c>
      <c r="X41" s="28" t="str">
        <f>VLOOKUP(U41,'SIC lookup'!A:D,4,FALSE)</f>
        <v>A</v>
      </c>
      <c r="Y41" s="25" t="str">
        <f>IF(ISNUMBER(VLOOKUP(U41,A:D,4,FALSE)),"Class",
IF(ISNUMBER(VLOOKUP(V41,F:J,4,FALSE)),"Group",
IF(ISNUMBER(VLOOKUP(W41,K:N,4,FALSE)),"Division",
"Section")))</f>
        <v>Division</v>
      </c>
      <c r="Z41" s="30">
        <f>IF(Y41="Class",VLOOKUP(U41,A:D,4,FALSE),
IF(Y41="Group",VLOOKUP(V41,F:I,4,FALSE),
IF(Y41="Division",VLOOKUP(W41,K:N,4,FALSE),
VLOOKUP(X41,P:S,4,FALSE))))</f>
        <v>1.0028111800388213</v>
      </c>
    </row>
    <row r="42" spans="1:26" x14ac:dyDescent="0.3">
      <c r="A42" s="27">
        <f>'Output A'!B44</f>
        <v>1072</v>
      </c>
      <c r="B42" s="31">
        <f>'Output A'!C44</f>
        <v>2265.9</v>
      </c>
      <c r="C42" s="31">
        <f>'Output A'!D44</f>
        <v>2269.7399999999998</v>
      </c>
      <c r="D42" s="30">
        <f t="shared" si="0"/>
        <v>1.0016946908513171</v>
      </c>
      <c r="E42" s="25"/>
      <c r="F42" s="27">
        <f>'New BRES input'!I46</f>
        <v>201</v>
      </c>
      <c r="G42" s="31">
        <f>'New BRES input'!J46</f>
        <v>0</v>
      </c>
      <c r="H42" s="31">
        <f>'New BRES input'!K46</f>
        <v>0</v>
      </c>
      <c r="I42" s="30" t="e">
        <f t="shared" si="1"/>
        <v>#DIV/0!</v>
      </c>
      <c r="J42" s="32"/>
      <c r="K42" s="27">
        <f>'New BRES input'!O46</f>
        <v>47</v>
      </c>
      <c r="L42" s="31">
        <f>'New BRES input'!P46</f>
        <v>426656.71</v>
      </c>
      <c r="M42" s="31">
        <f>'New BRES input'!Q46</f>
        <v>430157.16</v>
      </c>
      <c r="N42" s="30">
        <f t="shared" si="2"/>
        <v>1.0082043711441921</v>
      </c>
      <c r="O42" s="32"/>
      <c r="P42" s="25"/>
      <c r="Q42" s="32"/>
      <c r="R42" s="32"/>
      <c r="S42" s="30"/>
      <c r="U42" s="62" t="s">
        <v>35</v>
      </c>
      <c r="V42" s="28" t="str">
        <f>VLOOKUP(U42,'SIC lookup'!A:D,2,FALSE)</f>
        <v>032</v>
      </c>
      <c r="W42" s="28" t="str">
        <f>VLOOKUP(U42,'SIC lookup'!A:D,3,FALSE)</f>
        <v>03</v>
      </c>
      <c r="X42" s="28" t="str">
        <f>VLOOKUP(U42,'SIC lookup'!A:D,4,FALSE)</f>
        <v>A</v>
      </c>
      <c r="Y42" s="25" t="str">
        <f>IF(ISNUMBER(VLOOKUP(U42,A:D,4,FALSE)),"Class",
IF(ISNUMBER(VLOOKUP(V42,F:J,4,FALSE)),"Group",
IF(ISNUMBER(VLOOKUP(W42,K:N,4,FALSE)),"Division",
"Section")))</f>
        <v>Division</v>
      </c>
      <c r="Z42" s="30">
        <f>IF(Y42="Class",VLOOKUP(U42,A:D,4,FALSE),
IF(Y42="Group",VLOOKUP(V42,F:I,4,FALSE),
IF(Y42="Division",VLOOKUP(W42,K:N,4,FALSE),
VLOOKUP(X42,P:S,4,FALSE))))</f>
        <v>1.0028111800388213</v>
      </c>
    </row>
    <row r="43" spans="1:26" x14ac:dyDescent="0.3">
      <c r="A43" s="27">
        <f>'Output A'!B45</f>
        <v>1073</v>
      </c>
      <c r="B43" s="31">
        <f>'Output A'!C45</f>
        <v>94.135036200000002</v>
      </c>
      <c r="C43" s="31">
        <f>'Output A'!D45</f>
        <v>95.210968699999995</v>
      </c>
      <c r="D43" s="30">
        <f t="shared" si="0"/>
        <v>1.0114296710707591</v>
      </c>
      <c r="E43" s="25"/>
      <c r="F43" s="27">
        <f>'New BRES input'!I47</f>
        <v>202</v>
      </c>
      <c r="G43" s="31">
        <f>'New BRES input'!J47</f>
        <v>0</v>
      </c>
      <c r="H43" s="31">
        <f>'New BRES input'!K47</f>
        <v>0</v>
      </c>
      <c r="I43" s="30" t="e">
        <f t="shared" si="1"/>
        <v>#DIV/0!</v>
      </c>
      <c r="J43" s="32"/>
      <c r="K43" s="27">
        <f>'New BRES input'!O47</f>
        <v>49</v>
      </c>
      <c r="L43" s="31">
        <f>'New BRES input'!P47</f>
        <v>94161.73</v>
      </c>
      <c r="M43" s="31">
        <f>'New BRES input'!Q47</f>
        <v>94294.87</v>
      </c>
      <c r="N43" s="30">
        <f t="shared" si="2"/>
        <v>1.0014139502322228</v>
      </c>
      <c r="O43" s="32"/>
      <c r="P43" s="25"/>
      <c r="Q43" s="32"/>
      <c r="R43" s="32"/>
      <c r="S43" s="30"/>
      <c r="U43" s="62" t="s">
        <v>224</v>
      </c>
      <c r="V43" s="28" t="str">
        <f>VLOOKUP(U43,'SIC lookup'!A:D,2,FALSE)</f>
        <v>051</v>
      </c>
      <c r="W43" s="28" t="str">
        <f>VLOOKUP(U43,'SIC lookup'!A:D,3,FALSE)</f>
        <v>05</v>
      </c>
      <c r="X43" s="28" t="str">
        <f>VLOOKUP(U43,'SIC lookup'!A:D,4,FALSE)</f>
        <v>B</v>
      </c>
      <c r="Y43" s="25" t="str">
        <f>IF(ISNUMBER(VLOOKUP(U43,A:D,4,FALSE)),"Class",
IF(ISNUMBER(VLOOKUP(V43,F:J,4,FALSE)),"Group",
IF(ISNUMBER(VLOOKUP(W43,K:N,4,FALSE)),"Division",
"Section")))</f>
        <v>Section</v>
      </c>
      <c r="Z43" s="30">
        <f>IF(Y43="Class",VLOOKUP(U43,A:D,4,FALSE),
IF(Y43="Group",VLOOKUP(V43,F:I,4,FALSE),
IF(Y43="Division",VLOOKUP(W43,K:N,4,FALSE),
VLOOKUP(X43,P:S,4,FALSE))))</f>
        <v>1.0116589234350564</v>
      </c>
    </row>
    <row r="44" spans="1:26" x14ac:dyDescent="0.3">
      <c r="A44" s="27">
        <f>'Output A'!B46</f>
        <v>1081</v>
      </c>
      <c r="B44" s="31">
        <f>'Output A'!C46</f>
        <v>0</v>
      </c>
      <c r="C44" s="31">
        <f>'Output A'!D46</f>
        <v>0</v>
      </c>
      <c r="D44" s="30" t="e">
        <f t="shared" si="0"/>
        <v>#DIV/0!</v>
      </c>
      <c r="E44" s="25"/>
      <c r="F44" s="27">
        <f>'New BRES input'!I48</f>
        <v>203</v>
      </c>
      <c r="G44" s="31">
        <f>'New BRES input'!J48</f>
        <v>486.3131788</v>
      </c>
      <c r="H44" s="31">
        <f>'New BRES input'!K48</f>
        <v>489.31500849999998</v>
      </c>
      <c r="I44" s="30">
        <f t="shared" si="1"/>
        <v>1.0061726266752777</v>
      </c>
      <c r="J44" s="32"/>
      <c r="K44" s="27">
        <f>'New BRES input'!O48</f>
        <v>50</v>
      </c>
      <c r="L44" s="31">
        <f>'New BRES input'!P48</f>
        <v>5580.37</v>
      </c>
      <c r="M44" s="31">
        <f>'New BRES input'!Q48</f>
        <v>5608.93</v>
      </c>
      <c r="N44" s="30">
        <f t="shared" si="2"/>
        <v>1.0051179402082657</v>
      </c>
      <c r="O44" s="32"/>
      <c r="P44" s="25"/>
      <c r="Q44" s="32"/>
      <c r="R44" s="32"/>
      <c r="S44" s="30"/>
      <c r="U44" s="62" t="s">
        <v>225</v>
      </c>
      <c r="V44" s="28" t="str">
        <f>VLOOKUP(U44,'SIC lookup'!A:D,2,FALSE)</f>
        <v>052</v>
      </c>
      <c r="W44" s="28" t="str">
        <f>VLOOKUP(U44,'SIC lookup'!A:D,3,FALSE)</f>
        <v>05</v>
      </c>
      <c r="X44" s="28" t="str">
        <f>VLOOKUP(U44,'SIC lookup'!A:D,4,FALSE)</f>
        <v>B</v>
      </c>
      <c r="Y44" s="25" t="str">
        <f>IF(ISNUMBER(VLOOKUP(U44,A:D,4,FALSE)),"Class",
IF(ISNUMBER(VLOOKUP(V44,F:J,4,FALSE)),"Group",
IF(ISNUMBER(VLOOKUP(W44,K:N,4,FALSE)),"Division",
"Section")))</f>
        <v>Section</v>
      </c>
      <c r="Z44" s="30">
        <f>IF(Y44="Class",VLOOKUP(U44,A:D,4,FALSE),
IF(Y44="Group",VLOOKUP(V44,F:I,4,FALSE),
IF(Y44="Division",VLOOKUP(W44,K:N,4,FALSE),
VLOOKUP(X44,P:S,4,FALSE))))</f>
        <v>1.0116589234350564</v>
      </c>
    </row>
    <row r="45" spans="1:26" x14ac:dyDescent="0.3">
      <c r="A45" s="27">
        <f>'Output A'!B47</f>
        <v>1082</v>
      </c>
      <c r="B45" s="31">
        <f>'Output A'!C47</f>
        <v>264.054531</v>
      </c>
      <c r="C45" s="31">
        <f>'Output A'!D47</f>
        <v>266.21536220000002</v>
      </c>
      <c r="D45" s="30">
        <f t="shared" si="0"/>
        <v>1.0081832763551406</v>
      </c>
      <c r="E45" s="25"/>
      <c r="F45" s="27">
        <f>'New BRES input'!I49</f>
        <v>204</v>
      </c>
      <c r="G45" s="31">
        <f>'New BRES input'!J49</f>
        <v>906.92423399999996</v>
      </c>
      <c r="H45" s="31">
        <f>'New BRES input'!K49</f>
        <v>924.22662539999999</v>
      </c>
      <c r="I45" s="30">
        <f t="shared" si="1"/>
        <v>1.0190781001889073</v>
      </c>
      <c r="J45" s="32"/>
      <c r="K45" s="27">
        <f>'New BRES input'!O49</f>
        <v>51</v>
      </c>
      <c r="L45" s="31">
        <f>'New BRES input'!P49</f>
        <v>37181.81</v>
      </c>
      <c r="M45" s="31">
        <f>'New BRES input'!Q49</f>
        <v>37228.699999999997</v>
      </c>
      <c r="N45" s="30">
        <f t="shared" si="2"/>
        <v>1.0012611005220025</v>
      </c>
      <c r="O45" s="32"/>
      <c r="P45" s="25"/>
      <c r="Q45" s="32"/>
      <c r="R45" s="32"/>
      <c r="S45" s="30"/>
      <c r="U45" s="62" t="s">
        <v>36</v>
      </c>
      <c r="V45" s="28" t="str">
        <f>VLOOKUP(U45,'SIC lookup'!A:D,2,FALSE)</f>
        <v>061</v>
      </c>
      <c r="W45" s="28" t="str">
        <f>VLOOKUP(U45,'SIC lookup'!A:D,3,FALSE)</f>
        <v>06</v>
      </c>
      <c r="X45" s="28" t="str">
        <f>VLOOKUP(U45,'SIC lookup'!A:D,4,FALSE)</f>
        <v>B</v>
      </c>
      <c r="Y45" s="25" t="str">
        <f>IF(ISNUMBER(VLOOKUP(U45,A:D,4,FALSE)),"Class",
IF(ISNUMBER(VLOOKUP(V45,F:J,4,FALSE)),"Group",
IF(ISNUMBER(VLOOKUP(W45,K:N,4,FALSE)),"Division",
"Section")))</f>
        <v>Division</v>
      </c>
      <c r="Z45" s="30">
        <f>IF(Y45="Class",VLOOKUP(U45,A:D,4,FALSE),
IF(Y45="Group",VLOOKUP(V45,F:I,4,FALSE),
IF(Y45="Division",VLOOKUP(W45,K:N,4,FALSE),
VLOOKUP(X45,P:S,4,FALSE))))</f>
        <v>1.0076853227670464</v>
      </c>
    </row>
    <row r="46" spans="1:26" x14ac:dyDescent="0.3">
      <c r="A46" s="27">
        <f>'Output A'!B48</f>
        <v>1083</v>
      </c>
      <c r="B46" s="31">
        <f>'Output A'!C48</f>
        <v>0</v>
      </c>
      <c r="C46" s="31">
        <f>'Output A'!D48</f>
        <v>0</v>
      </c>
      <c r="D46" s="30" t="e">
        <f t="shared" si="0"/>
        <v>#DIV/0!</v>
      </c>
      <c r="E46" s="25"/>
      <c r="F46" s="27">
        <f>'New BRES input'!I50</f>
        <v>205</v>
      </c>
      <c r="G46" s="31">
        <f>'New BRES input'!J50</f>
        <v>800.82484239999997</v>
      </c>
      <c r="H46" s="31">
        <f>'New BRES input'!K50</f>
        <v>806.91737699999999</v>
      </c>
      <c r="I46" s="30">
        <f t="shared" si="1"/>
        <v>1.0076078241800557</v>
      </c>
      <c r="J46" s="32"/>
      <c r="K46" s="27">
        <f>'New BRES input'!O50</f>
        <v>52</v>
      </c>
      <c r="L46" s="31">
        <f>'New BRES input'!P50</f>
        <v>61298.89</v>
      </c>
      <c r="M46" s="31">
        <f>'New BRES input'!Q50</f>
        <v>61076.14</v>
      </c>
      <c r="N46" s="30">
        <f t="shared" si="2"/>
        <v>0.99636616584737503</v>
      </c>
      <c r="O46" s="32"/>
      <c r="P46" s="25"/>
      <c r="Q46" s="32"/>
      <c r="R46" s="32"/>
      <c r="S46" s="30"/>
      <c r="U46" s="62" t="s">
        <v>38</v>
      </c>
      <c r="V46" s="28" t="str">
        <f>VLOOKUP(U46,'SIC lookup'!A:D,2,FALSE)</f>
        <v>062</v>
      </c>
      <c r="W46" s="28" t="str">
        <f>VLOOKUP(U46,'SIC lookup'!A:D,3,FALSE)</f>
        <v>06</v>
      </c>
      <c r="X46" s="28" t="str">
        <f>VLOOKUP(U46,'SIC lookup'!A:D,4,FALSE)</f>
        <v>B</v>
      </c>
      <c r="Y46" s="25" t="str">
        <f>IF(ISNUMBER(VLOOKUP(U46,A:D,4,FALSE)),"Class",
IF(ISNUMBER(VLOOKUP(V46,F:J,4,FALSE)),"Group",
IF(ISNUMBER(VLOOKUP(W46,K:N,4,FALSE)),"Division",
"Section")))</f>
        <v>Division</v>
      </c>
      <c r="Z46" s="30">
        <f>IF(Y46="Class",VLOOKUP(U46,A:D,4,FALSE),
IF(Y46="Group",VLOOKUP(V46,F:I,4,FALSE),
IF(Y46="Division",VLOOKUP(W46,K:N,4,FALSE),
VLOOKUP(X46,P:S,4,FALSE))))</f>
        <v>1.0076853227670464</v>
      </c>
    </row>
    <row r="47" spans="1:26" x14ac:dyDescent="0.3">
      <c r="A47" s="27">
        <f>'Output A'!B49</f>
        <v>1084</v>
      </c>
      <c r="B47" s="31">
        <f>'Output A'!C49</f>
        <v>168.8491784</v>
      </c>
      <c r="C47" s="31">
        <f>'Output A'!D49</f>
        <v>170.43617889999999</v>
      </c>
      <c r="D47" s="30">
        <f t="shared" si="0"/>
        <v>1.0093989234359224</v>
      </c>
      <c r="E47" s="25"/>
      <c r="F47" s="27">
        <f>'New BRES input'!I51</f>
        <v>206</v>
      </c>
      <c r="G47" s="31">
        <f>'New BRES input'!J51</f>
        <v>0</v>
      </c>
      <c r="H47" s="31">
        <f>'New BRES input'!K51</f>
        <v>0</v>
      </c>
      <c r="I47" s="30" t="e">
        <f t="shared" si="1"/>
        <v>#DIV/0!</v>
      </c>
      <c r="J47" s="32"/>
      <c r="K47" s="27">
        <f>'New BRES input'!O51</f>
        <v>53</v>
      </c>
      <c r="L47" s="31">
        <f>'New BRES input'!P51</f>
        <v>28978.93</v>
      </c>
      <c r="M47" s="31">
        <f>'New BRES input'!Q51</f>
        <v>29079.68</v>
      </c>
      <c r="N47" s="30">
        <f t="shared" si="2"/>
        <v>1.0034766639071906</v>
      </c>
      <c r="O47" s="32"/>
      <c r="P47" s="25"/>
      <c r="Q47" s="32"/>
      <c r="R47" s="32"/>
      <c r="S47" s="30"/>
      <c r="U47" s="62" t="s">
        <v>226</v>
      </c>
      <c r="V47" s="28" t="str">
        <f>VLOOKUP(U47,'SIC lookup'!A:D,2,FALSE)</f>
        <v>071</v>
      </c>
      <c r="W47" s="28" t="str">
        <f>VLOOKUP(U47,'SIC lookup'!A:D,3,FALSE)</f>
        <v>07</v>
      </c>
      <c r="X47" s="28" t="str">
        <f>VLOOKUP(U47,'SIC lookup'!A:D,4,FALSE)</f>
        <v>B</v>
      </c>
      <c r="Y47" s="25" t="str">
        <f>IF(ISNUMBER(VLOOKUP(U47,A:D,4,FALSE)),"Class",
IF(ISNUMBER(VLOOKUP(V47,F:J,4,FALSE)),"Group",
IF(ISNUMBER(VLOOKUP(W47,K:N,4,FALSE)),"Division",
"Section")))</f>
        <v>Section</v>
      </c>
      <c r="Z47" s="30">
        <f>IF(Y47="Class",VLOOKUP(U47,A:D,4,FALSE),
IF(Y47="Group",VLOOKUP(V47,F:I,4,FALSE),
IF(Y47="Division",VLOOKUP(W47,K:N,4,FALSE),
VLOOKUP(X47,P:S,4,FALSE))))</f>
        <v>1.0116589234350564</v>
      </c>
    </row>
    <row r="48" spans="1:26" x14ac:dyDescent="0.3">
      <c r="A48" s="27">
        <f>'Output A'!B50</f>
        <v>1085</v>
      </c>
      <c r="B48" s="31">
        <f>'Output A'!C50</f>
        <v>4588.1499999999996</v>
      </c>
      <c r="C48" s="31">
        <f>'Output A'!D50</f>
        <v>4592.68</v>
      </c>
      <c r="D48" s="30">
        <f t="shared" si="0"/>
        <v>1.0009873260464459</v>
      </c>
      <c r="E48" s="25"/>
      <c r="F48" s="27">
        <f>'New BRES input'!I52</f>
        <v>211</v>
      </c>
      <c r="G48" s="31">
        <f>'New BRES input'!J52</f>
        <v>460.45950570000002</v>
      </c>
      <c r="H48" s="31">
        <f>'New BRES input'!K52</f>
        <v>469.55329879999999</v>
      </c>
      <c r="I48" s="30">
        <f t="shared" si="1"/>
        <v>1.0197493872695176</v>
      </c>
      <c r="J48" s="32"/>
      <c r="K48" s="27">
        <f>'New BRES input'!O52</f>
        <v>55</v>
      </c>
      <c r="L48" s="31">
        <f>'New BRES input'!P52</f>
        <v>63130.17</v>
      </c>
      <c r="M48" s="31">
        <f>'New BRES input'!Q52</f>
        <v>63210.62</v>
      </c>
      <c r="N48" s="30">
        <f t="shared" si="2"/>
        <v>1.0012743510749298</v>
      </c>
      <c r="O48" s="32"/>
      <c r="P48" s="25"/>
      <c r="Q48" s="32"/>
      <c r="R48" s="32"/>
      <c r="S48" s="30"/>
      <c r="U48" s="62" t="s">
        <v>227</v>
      </c>
      <c r="V48" s="28" t="str">
        <f>VLOOKUP(U48,'SIC lookup'!A:D,2,FALSE)</f>
        <v>072</v>
      </c>
      <c r="W48" s="28" t="str">
        <f>VLOOKUP(U48,'SIC lookup'!A:D,3,FALSE)</f>
        <v>07</v>
      </c>
      <c r="X48" s="28" t="str">
        <f>VLOOKUP(U48,'SIC lookup'!A:D,4,FALSE)</f>
        <v>B</v>
      </c>
      <c r="Y48" s="25" t="str">
        <f>IF(ISNUMBER(VLOOKUP(U48,A:D,4,FALSE)),"Class",
IF(ISNUMBER(VLOOKUP(V48,F:J,4,FALSE)),"Group",
IF(ISNUMBER(VLOOKUP(W48,K:N,4,FALSE)),"Division",
"Section")))</f>
        <v>Section</v>
      </c>
      <c r="Z48" s="30">
        <f>IF(Y48="Class",VLOOKUP(U48,A:D,4,FALSE),
IF(Y48="Group",VLOOKUP(V48,F:I,4,FALSE),
IF(Y48="Division",VLOOKUP(W48,K:N,4,FALSE),
VLOOKUP(X48,P:S,4,FALSE))))</f>
        <v>1.0116589234350564</v>
      </c>
    </row>
    <row r="49" spans="1:26" x14ac:dyDescent="0.3">
      <c r="A49" s="27">
        <f>'Output A'!B51</f>
        <v>1086</v>
      </c>
      <c r="B49" s="31">
        <f>'Output A'!C51</f>
        <v>74.110066700000004</v>
      </c>
      <c r="C49" s="31">
        <f>'Output A'!D51</f>
        <v>74.854253400000005</v>
      </c>
      <c r="D49" s="30">
        <f t="shared" si="0"/>
        <v>1.0100416412120163</v>
      </c>
      <c r="E49" s="25"/>
      <c r="F49" s="27">
        <f>'New BRES input'!I53</f>
        <v>212</v>
      </c>
      <c r="G49" s="31">
        <f>'New BRES input'!J53</f>
        <v>1487.05</v>
      </c>
      <c r="H49" s="31">
        <f>'New BRES input'!K53</f>
        <v>1481.92</v>
      </c>
      <c r="I49" s="30">
        <f t="shared" si="1"/>
        <v>0.99655021687233125</v>
      </c>
      <c r="J49" s="32"/>
      <c r="K49" s="27">
        <f>'New BRES input'!O53</f>
        <v>56</v>
      </c>
      <c r="L49" s="31">
        <f>'New BRES input'!P53</f>
        <v>308508.71999999997</v>
      </c>
      <c r="M49" s="31">
        <f>'New BRES input'!Q53</f>
        <v>310779.75</v>
      </c>
      <c r="N49" s="30">
        <f t="shared" si="2"/>
        <v>1.0073613154273242</v>
      </c>
      <c r="O49" s="32"/>
      <c r="P49" s="25"/>
      <c r="Q49" s="32"/>
      <c r="R49" s="32"/>
      <c r="S49" s="30"/>
      <c r="U49" s="62" t="s">
        <v>228</v>
      </c>
      <c r="V49" s="28" t="str">
        <f>VLOOKUP(U49,'SIC lookup'!A:D,2,FALSE)</f>
        <v>072</v>
      </c>
      <c r="W49" s="28" t="str">
        <f>VLOOKUP(U49,'SIC lookup'!A:D,3,FALSE)</f>
        <v>07</v>
      </c>
      <c r="X49" s="28" t="str">
        <f>VLOOKUP(U49,'SIC lookup'!A:D,4,FALSE)</f>
        <v>B</v>
      </c>
      <c r="Y49" s="25" t="str">
        <f>IF(ISNUMBER(VLOOKUP(U49,A:D,4,FALSE)),"Class",
IF(ISNUMBER(VLOOKUP(V49,F:J,4,FALSE)),"Group",
IF(ISNUMBER(VLOOKUP(W49,K:N,4,FALSE)),"Division",
"Section")))</f>
        <v>Section</v>
      </c>
      <c r="Z49" s="30">
        <f>IF(Y49="Class",VLOOKUP(U49,A:D,4,FALSE),
IF(Y49="Group",VLOOKUP(V49,F:I,4,FALSE),
IF(Y49="Division",VLOOKUP(W49,K:N,4,FALSE),
VLOOKUP(X49,P:S,4,FALSE))))</f>
        <v>1.0116589234350564</v>
      </c>
    </row>
    <row r="50" spans="1:26" x14ac:dyDescent="0.3">
      <c r="A50" s="27">
        <f>'Output A'!B52</f>
        <v>1089</v>
      </c>
      <c r="B50" s="31">
        <f>'Output A'!C52</f>
        <v>2818.99</v>
      </c>
      <c r="C50" s="31">
        <f>'Output A'!D52</f>
        <v>2834.42</v>
      </c>
      <c r="D50" s="30">
        <f t="shared" si="0"/>
        <v>1.0054735916055042</v>
      </c>
      <c r="E50" s="25"/>
      <c r="F50" s="27">
        <f>'New BRES input'!I54</f>
        <v>221</v>
      </c>
      <c r="G50" s="31">
        <f>'New BRES input'!J54</f>
        <v>412.3758431</v>
      </c>
      <c r="H50" s="31">
        <f>'New BRES input'!K54</f>
        <v>413.51602070000001</v>
      </c>
      <c r="I50" s="30">
        <f t="shared" si="1"/>
        <v>1.0027648991061864</v>
      </c>
      <c r="J50" s="32"/>
      <c r="K50" s="27">
        <f>'New BRES input'!O54</f>
        <v>58</v>
      </c>
      <c r="L50" s="31">
        <f>'New BRES input'!P54</f>
        <v>56273.4</v>
      </c>
      <c r="M50" s="31">
        <f>'New BRES input'!Q54</f>
        <v>56349.67</v>
      </c>
      <c r="N50" s="30">
        <f t="shared" si="2"/>
        <v>1.0013553472866399</v>
      </c>
      <c r="O50" s="32"/>
      <c r="P50" s="25"/>
      <c r="Q50" s="32"/>
      <c r="R50" s="32"/>
      <c r="S50" s="30"/>
      <c r="U50" s="62" t="s">
        <v>40</v>
      </c>
      <c r="V50" s="28" t="str">
        <f>VLOOKUP(U50,'SIC lookup'!A:D,2,FALSE)</f>
        <v>081</v>
      </c>
      <c r="W50" s="28" t="str">
        <f>VLOOKUP(U50,'SIC lookup'!A:D,3,FALSE)</f>
        <v>08</v>
      </c>
      <c r="X50" s="28" t="str">
        <f>VLOOKUP(U50,'SIC lookup'!A:D,4,FALSE)</f>
        <v>B</v>
      </c>
      <c r="Y50" s="25" t="str">
        <f>IF(ISNUMBER(VLOOKUP(U50,A:D,4,FALSE)),"Class",
IF(ISNUMBER(VLOOKUP(V50,F:J,4,FALSE)),"Group",
IF(ISNUMBER(VLOOKUP(W50,K:N,4,FALSE)),"Division",
"Section")))</f>
        <v>Group</v>
      </c>
      <c r="Z50" s="30">
        <f>IF(Y50="Class",VLOOKUP(U50,A:D,4,FALSE),
IF(Y50="Group",VLOOKUP(V50,F:I,4,FALSE),
IF(Y50="Division",VLOOKUP(W50,K:N,4,FALSE),
VLOOKUP(X50,P:S,4,FALSE))))</f>
        <v>1.0046913474828278</v>
      </c>
    </row>
    <row r="51" spans="1:26" x14ac:dyDescent="0.3">
      <c r="A51" s="27">
        <f>'Output A'!B53</f>
        <v>1091</v>
      </c>
      <c r="B51" s="31">
        <f>'Output A'!C53</f>
        <v>0</v>
      </c>
      <c r="C51" s="31">
        <f>'Output A'!D53</f>
        <v>0</v>
      </c>
      <c r="D51" s="30" t="e">
        <f t="shared" si="0"/>
        <v>#DIV/0!</v>
      </c>
      <c r="E51" s="25"/>
      <c r="F51" s="27">
        <f>'New BRES input'!I55</f>
        <v>222</v>
      </c>
      <c r="G51" s="31">
        <f>'New BRES input'!J55</f>
        <v>6397.05</v>
      </c>
      <c r="H51" s="31">
        <f>'New BRES input'!K55</f>
        <v>6426.43</v>
      </c>
      <c r="I51" s="30">
        <f t="shared" si="1"/>
        <v>1.0045927419670004</v>
      </c>
      <c r="J51" s="32"/>
      <c r="K51" s="27">
        <f>'New BRES input'!O55</f>
        <v>59</v>
      </c>
      <c r="L51" s="31">
        <f>'New BRES input'!P55</f>
        <v>53932.9</v>
      </c>
      <c r="M51" s="31">
        <f>'New BRES input'!Q55</f>
        <v>54109.14</v>
      </c>
      <c r="N51" s="30">
        <f t="shared" si="2"/>
        <v>1.003267764203297</v>
      </c>
      <c r="O51" s="32"/>
      <c r="P51" s="25"/>
      <c r="Q51" s="32"/>
      <c r="R51" s="32"/>
      <c r="S51" s="30"/>
      <c r="U51" s="62" t="s">
        <v>42</v>
      </c>
      <c r="V51" s="28" t="str">
        <f>VLOOKUP(U51,'SIC lookup'!A:D,2,FALSE)</f>
        <v>081</v>
      </c>
      <c r="W51" s="28" t="str">
        <f>VLOOKUP(U51,'SIC lookup'!A:D,3,FALSE)</f>
        <v>08</v>
      </c>
      <c r="X51" s="28" t="str">
        <f>VLOOKUP(U51,'SIC lookup'!A:D,4,FALSE)</f>
        <v>B</v>
      </c>
      <c r="Y51" s="25" t="str">
        <f>IF(ISNUMBER(VLOOKUP(U51,A:D,4,FALSE)),"Class",
IF(ISNUMBER(VLOOKUP(V51,F:J,4,FALSE)),"Group",
IF(ISNUMBER(VLOOKUP(W51,K:N,4,FALSE)),"Division",
"Section")))</f>
        <v>Group</v>
      </c>
      <c r="Z51" s="30">
        <f>IF(Y51="Class",VLOOKUP(U51,A:D,4,FALSE),
IF(Y51="Group",VLOOKUP(V51,F:I,4,FALSE),
IF(Y51="Division",VLOOKUP(W51,K:N,4,FALSE),
VLOOKUP(X51,P:S,4,FALSE))))</f>
        <v>1.0046913474828278</v>
      </c>
    </row>
    <row r="52" spans="1:26" x14ac:dyDescent="0.3">
      <c r="A52" s="27">
        <f>'Output A'!B54</f>
        <v>1092</v>
      </c>
      <c r="B52" s="31">
        <f>'Output A'!C54</f>
        <v>0</v>
      </c>
      <c r="C52" s="31">
        <f>'Output A'!D54</f>
        <v>0</v>
      </c>
      <c r="D52" s="30" t="e">
        <f t="shared" si="0"/>
        <v>#DIV/0!</v>
      </c>
      <c r="E52" s="25"/>
      <c r="F52" s="27">
        <f>'New BRES input'!I56</f>
        <v>231</v>
      </c>
      <c r="G52" s="31">
        <f>'New BRES input'!J56</f>
        <v>1210.93</v>
      </c>
      <c r="H52" s="31">
        <f>'New BRES input'!K56</f>
        <v>1214.4100000000001</v>
      </c>
      <c r="I52" s="30">
        <f t="shared" si="1"/>
        <v>1.0028738242507824</v>
      </c>
      <c r="J52" s="32"/>
      <c r="K52" s="27">
        <f>'New BRES input'!O56</f>
        <v>60</v>
      </c>
      <c r="L52" s="31">
        <f>'New BRES input'!P56</f>
        <v>27383.66</v>
      </c>
      <c r="M52" s="31">
        <f>'New BRES input'!Q56</f>
        <v>27405.119999999999</v>
      </c>
      <c r="N52" s="30">
        <f t="shared" si="2"/>
        <v>1.0007836790261053</v>
      </c>
      <c r="O52" s="32"/>
      <c r="P52" s="25"/>
      <c r="Q52" s="32"/>
      <c r="R52" s="32"/>
      <c r="S52" s="30"/>
      <c r="U52" s="62" t="s">
        <v>43</v>
      </c>
      <c r="V52" s="28" t="str">
        <f>VLOOKUP(U52,'SIC lookup'!A:D,2,FALSE)</f>
        <v>089</v>
      </c>
      <c r="W52" s="28" t="str">
        <f>VLOOKUP(U52,'SIC lookup'!A:D,3,FALSE)</f>
        <v>08</v>
      </c>
      <c r="X52" s="28" t="str">
        <f>VLOOKUP(U52,'SIC lookup'!A:D,4,FALSE)</f>
        <v>B</v>
      </c>
      <c r="Y52" s="25" t="str">
        <f>IF(ISNUMBER(VLOOKUP(U52,A:D,4,FALSE)),"Class",
IF(ISNUMBER(VLOOKUP(V52,F:J,4,FALSE)),"Group",
IF(ISNUMBER(VLOOKUP(W52,K:N,4,FALSE)),"Division",
"Section")))</f>
        <v>Group</v>
      </c>
      <c r="Z52" s="30">
        <f>IF(Y52="Class",VLOOKUP(U52,A:D,4,FALSE),
IF(Y52="Group",VLOOKUP(V52,F:I,4,FALSE),
IF(Y52="Division",VLOOKUP(W52,K:N,4,FALSE),
VLOOKUP(X52,P:S,4,FALSE))))</f>
        <v>1.0241553930755753</v>
      </c>
    </row>
    <row r="53" spans="1:26" x14ac:dyDescent="0.3">
      <c r="A53" s="27">
        <f>'Output A'!B55</f>
        <v>1101</v>
      </c>
      <c r="B53" s="31">
        <f>'Output A'!C55</f>
        <v>247.27611419999999</v>
      </c>
      <c r="C53" s="31">
        <f>'Output A'!D55</f>
        <v>247.6115691</v>
      </c>
      <c r="D53" s="30">
        <f t="shared" si="0"/>
        <v>1.0013566004993457</v>
      </c>
      <c r="E53" s="25"/>
      <c r="F53" s="27">
        <f>'New BRES input'!I57</f>
        <v>232</v>
      </c>
      <c r="G53" s="31">
        <f>'New BRES input'!J57</f>
        <v>0</v>
      </c>
      <c r="H53" s="31">
        <f>'New BRES input'!K57</f>
        <v>0</v>
      </c>
      <c r="I53" s="30" t="e">
        <f t="shared" si="1"/>
        <v>#DIV/0!</v>
      </c>
      <c r="J53" s="32"/>
      <c r="K53" s="27">
        <f>'New BRES input'!O57</f>
        <v>61</v>
      </c>
      <c r="L53" s="31">
        <f>'New BRES input'!P57</f>
        <v>40781.07</v>
      </c>
      <c r="M53" s="31">
        <f>'New BRES input'!Q57</f>
        <v>40846.910000000003</v>
      </c>
      <c r="N53" s="30">
        <f t="shared" si="2"/>
        <v>1.0016144745589071</v>
      </c>
      <c r="O53" s="32"/>
      <c r="P53" s="25"/>
      <c r="Q53" s="32"/>
      <c r="R53" s="32"/>
      <c r="S53" s="30"/>
      <c r="U53" s="62" t="s">
        <v>229</v>
      </c>
      <c r="V53" s="28" t="str">
        <f>VLOOKUP(U53,'SIC lookup'!A:D,2,FALSE)</f>
        <v>089</v>
      </c>
      <c r="W53" s="28" t="str">
        <f>VLOOKUP(U53,'SIC lookup'!A:D,3,FALSE)</f>
        <v>08</v>
      </c>
      <c r="X53" s="28" t="str">
        <f>VLOOKUP(U53,'SIC lookup'!A:D,4,FALSE)</f>
        <v>B</v>
      </c>
      <c r="Y53" s="25" t="str">
        <f>IF(ISNUMBER(VLOOKUP(U53,A:D,4,FALSE)),"Class",
IF(ISNUMBER(VLOOKUP(V53,F:J,4,FALSE)),"Group",
IF(ISNUMBER(VLOOKUP(W53,K:N,4,FALSE)),"Division",
"Section")))</f>
        <v>Group</v>
      </c>
      <c r="Z53" s="30">
        <f>IF(Y53="Class",VLOOKUP(U53,A:D,4,FALSE),
IF(Y53="Group",VLOOKUP(V53,F:I,4,FALSE),
IF(Y53="Division",VLOOKUP(W53,K:N,4,FALSE),
VLOOKUP(X53,P:S,4,FALSE))))</f>
        <v>1.0241553930755753</v>
      </c>
    </row>
    <row r="54" spans="1:26" x14ac:dyDescent="0.3">
      <c r="A54" s="27">
        <f>'Output A'!B56</f>
        <v>1102</v>
      </c>
      <c r="B54" s="31">
        <f>'Output A'!C56</f>
        <v>0</v>
      </c>
      <c r="C54" s="31">
        <f>'Output A'!D56</f>
        <v>0</v>
      </c>
      <c r="D54" s="30" t="e">
        <f t="shared" si="0"/>
        <v>#DIV/0!</v>
      </c>
      <c r="E54" s="25"/>
      <c r="F54" s="27">
        <f>'New BRES input'!I58</f>
        <v>233</v>
      </c>
      <c r="G54" s="31">
        <f>'New BRES input'!J58</f>
        <v>42.776212100000002</v>
      </c>
      <c r="H54" s="31">
        <f>'New BRES input'!K58</f>
        <v>42.986889499999997</v>
      </c>
      <c r="I54" s="30">
        <f t="shared" si="1"/>
        <v>1.0049251064939431</v>
      </c>
      <c r="J54" s="32"/>
      <c r="K54" s="27">
        <f>'New BRES input'!O58</f>
        <v>62</v>
      </c>
      <c r="L54" s="31">
        <f>'New BRES input'!P58</f>
        <v>172524</v>
      </c>
      <c r="M54" s="31">
        <f>'New BRES input'!Q58</f>
        <v>172780.98</v>
      </c>
      <c r="N54" s="30">
        <f t="shared" si="2"/>
        <v>1.0014895318912151</v>
      </c>
      <c r="O54" s="32"/>
      <c r="P54" s="25"/>
      <c r="Q54" s="32"/>
      <c r="R54" s="32"/>
      <c r="S54" s="30"/>
      <c r="U54" s="62" t="s">
        <v>230</v>
      </c>
      <c r="V54" s="28" t="str">
        <f>VLOOKUP(U54,'SIC lookup'!A:D,2,FALSE)</f>
        <v>089</v>
      </c>
      <c r="W54" s="28" t="str">
        <f>VLOOKUP(U54,'SIC lookup'!A:D,3,FALSE)</f>
        <v>08</v>
      </c>
      <c r="X54" s="28" t="str">
        <f>VLOOKUP(U54,'SIC lookup'!A:D,4,FALSE)</f>
        <v>B</v>
      </c>
      <c r="Y54" s="25" t="str">
        <f>IF(ISNUMBER(VLOOKUP(U54,A:D,4,FALSE)),"Class",
IF(ISNUMBER(VLOOKUP(V54,F:J,4,FALSE)),"Group",
IF(ISNUMBER(VLOOKUP(W54,K:N,4,FALSE)),"Division",
"Section")))</f>
        <v>Group</v>
      </c>
      <c r="Z54" s="30">
        <f>IF(Y54="Class",VLOOKUP(U54,A:D,4,FALSE),
IF(Y54="Group",VLOOKUP(V54,F:I,4,FALSE),
IF(Y54="Division",VLOOKUP(W54,K:N,4,FALSE),
VLOOKUP(X54,P:S,4,FALSE))))</f>
        <v>1.0241553930755753</v>
      </c>
    </row>
    <row r="55" spans="1:26" x14ac:dyDescent="0.3">
      <c r="A55" s="27">
        <f>'Output A'!B57</f>
        <v>1103</v>
      </c>
      <c r="B55" s="31">
        <f>'Output A'!C57</f>
        <v>0</v>
      </c>
      <c r="C55" s="31">
        <f>'Output A'!D57</f>
        <v>0</v>
      </c>
      <c r="D55" s="30" t="e">
        <f t="shared" si="0"/>
        <v>#DIV/0!</v>
      </c>
      <c r="E55" s="25"/>
      <c r="F55" s="27">
        <f>'New BRES input'!I59</f>
        <v>234</v>
      </c>
      <c r="G55" s="31">
        <f>'New BRES input'!J59</f>
        <v>247.0993302</v>
      </c>
      <c r="H55" s="31">
        <f>'New BRES input'!K59</f>
        <v>247.89768659999999</v>
      </c>
      <c r="I55" s="30">
        <f t="shared" si="1"/>
        <v>1.0032309128452668</v>
      </c>
      <c r="J55" s="32"/>
      <c r="K55" s="27">
        <f>'New BRES input'!O59</f>
        <v>63</v>
      </c>
      <c r="L55" s="31">
        <f>'New BRES input'!P59</f>
        <v>31816.52</v>
      </c>
      <c r="M55" s="31">
        <f>'New BRES input'!Q59</f>
        <v>31955.919999999998</v>
      </c>
      <c r="N55" s="30">
        <f t="shared" si="2"/>
        <v>1.004381371689927</v>
      </c>
      <c r="O55" s="32"/>
      <c r="P55" s="25"/>
      <c r="Q55" s="32"/>
      <c r="R55" s="32"/>
      <c r="S55" s="30"/>
      <c r="U55" s="62" t="s">
        <v>45</v>
      </c>
      <c r="V55" s="28" t="str">
        <f>VLOOKUP(U55,'SIC lookup'!A:D,2,FALSE)</f>
        <v>089</v>
      </c>
      <c r="W55" s="28" t="str">
        <f>VLOOKUP(U55,'SIC lookup'!A:D,3,FALSE)</f>
        <v>08</v>
      </c>
      <c r="X55" s="28" t="str">
        <f>VLOOKUP(U55,'SIC lookup'!A:D,4,FALSE)</f>
        <v>B</v>
      </c>
      <c r="Y55" s="25" t="str">
        <f>IF(ISNUMBER(VLOOKUP(U55,A:D,4,FALSE)),"Class",
IF(ISNUMBER(VLOOKUP(V55,F:J,4,FALSE)),"Group",
IF(ISNUMBER(VLOOKUP(W55,K:N,4,FALSE)),"Division",
"Section")))</f>
        <v>Class</v>
      </c>
      <c r="Z55" s="30">
        <f>IF(Y55="Class",VLOOKUP(U55,A:D,4,FALSE),
IF(Y55="Group",VLOOKUP(V55,F:I,4,FALSE),
IF(Y55="Division",VLOOKUP(W55,K:N,4,FALSE),
VLOOKUP(X55,P:S,4,FALSE))))</f>
        <v>1.0241553930755753</v>
      </c>
    </row>
    <row r="56" spans="1:26" x14ac:dyDescent="0.3">
      <c r="A56" s="27">
        <f>'Output A'!B58</f>
        <v>1105</v>
      </c>
      <c r="B56" s="31">
        <f>'Output A'!C58</f>
        <v>665.37382830000001</v>
      </c>
      <c r="C56" s="31">
        <f>'Output A'!D58</f>
        <v>667.32397279999998</v>
      </c>
      <c r="D56" s="30">
        <f t="shared" si="0"/>
        <v>1.0029309005209635</v>
      </c>
      <c r="E56" s="25"/>
      <c r="F56" s="27">
        <f>'New BRES input'!I60</f>
        <v>235</v>
      </c>
      <c r="G56" s="31">
        <f>'New BRES input'!J60</f>
        <v>0</v>
      </c>
      <c r="H56" s="31">
        <f>'New BRES input'!K60</f>
        <v>0</v>
      </c>
      <c r="I56" s="30" t="e">
        <f t="shared" si="1"/>
        <v>#DIV/0!</v>
      </c>
      <c r="J56" s="32"/>
      <c r="K56" s="27">
        <f>'New BRES input'!O60</f>
        <v>64</v>
      </c>
      <c r="L56" s="31">
        <f>'New BRES input'!P60</f>
        <v>177391.82</v>
      </c>
      <c r="M56" s="31">
        <f>'New BRES input'!Q60</f>
        <v>178371.69</v>
      </c>
      <c r="N56" s="30">
        <f t="shared" si="2"/>
        <v>1.0055237609039696</v>
      </c>
      <c r="O56" s="32"/>
      <c r="P56" s="25"/>
      <c r="Q56" s="32"/>
      <c r="R56" s="32"/>
      <c r="S56" s="30"/>
      <c r="U56" s="62" t="s">
        <v>46</v>
      </c>
      <c r="V56" s="28" t="str">
        <f>VLOOKUP(U56,'SIC lookup'!A:D,2,FALSE)</f>
        <v>091</v>
      </c>
      <c r="W56" s="28" t="str">
        <f>VLOOKUP(U56,'SIC lookup'!A:D,3,FALSE)</f>
        <v>09</v>
      </c>
      <c r="X56" s="28" t="str">
        <f>VLOOKUP(U56,'SIC lookup'!A:D,4,FALSE)</f>
        <v>B</v>
      </c>
      <c r="Y56" s="25" t="str">
        <f>IF(ISNUMBER(VLOOKUP(U56,A:D,4,FALSE)),"Class",
IF(ISNUMBER(VLOOKUP(V56,F:J,4,FALSE)),"Group",
IF(ISNUMBER(VLOOKUP(W56,K:N,4,FALSE)),"Division",
"Section")))</f>
        <v>Class</v>
      </c>
      <c r="Z56" s="30">
        <f>IF(Y56="Class",VLOOKUP(U56,A:D,4,FALSE),
IF(Y56="Group",VLOOKUP(V56,F:I,4,FALSE),
IF(Y56="Division",VLOOKUP(W56,K:N,4,FALSE),
VLOOKUP(X56,P:S,4,FALSE))))</f>
        <v>1.0218812056844278</v>
      </c>
    </row>
    <row r="57" spans="1:26" x14ac:dyDescent="0.3">
      <c r="A57" s="27">
        <f>'Output A'!B59</f>
        <v>1107</v>
      </c>
      <c r="B57" s="31">
        <f>'Output A'!C59</f>
        <v>879.08514279999997</v>
      </c>
      <c r="C57" s="31">
        <f>'Output A'!D59</f>
        <v>879.72350840000001</v>
      </c>
      <c r="D57" s="30">
        <f t="shared" si="0"/>
        <v>1.0007261703888735</v>
      </c>
      <c r="E57" s="25"/>
      <c r="F57" s="27">
        <f>'New BRES input'!I61</f>
        <v>236</v>
      </c>
      <c r="G57" s="31">
        <f>'New BRES input'!J61</f>
        <v>555.54261970000005</v>
      </c>
      <c r="H57" s="31">
        <f>'New BRES input'!K61</f>
        <v>556.8898461</v>
      </c>
      <c r="I57" s="30">
        <f t="shared" si="1"/>
        <v>1.0024250639864993</v>
      </c>
      <c r="J57" s="32"/>
      <c r="K57" s="27">
        <f>'New BRES input'!O61</f>
        <v>65</v>
      </c>
      <c r="L57" s="31">
        <f>'New BRES input'!P61</f>
        <v>18462.34</v>
      </c>
      <c r="M57" s="31">
        <f>'New BRES input'!Q61</f>
        <v>18480.84</v>
      </c>
      <c r="N57" s="30">
        <f t="shared" si="2"/>
        <v>1.0010020398281041</v>
      </c>
      <c r="O57" s="32"/>
      <c r="P57" s="25"/>
      <c r="Q57" s="32"/>
      <c r="R57" s="32"/>
      <c r="S57" s="30"/>
      <c r="U57" s="62" t="s">
        <v>48</v>
      </c>
      <c r="V57" s="28" t="str">
        <f>VLOOKUP(U57,'SIC lookup'!A:D,2,FALSE)</f>
        <v>099</v>
      </c>
      <c r="W57" s="28" t="str">
        <f>VLOOKUP(U57,'SIC lookup'!A:D,3,FALSE)</f>
        <v>09</v>
      </c>
      <c r="X57" s="28" t="str">
        <f>VLOOKUP(U57,'SIC lookup'!A:D,4,FALSE)</f>
        <v>B</v>
      </c>
      <c r="Y57" s="25" t="str">
        <f>IF(ISNUMBER(VLOOKUP(U57,A:D,4,FALSE)),"Class",
IF(ISNUMBER(VLOOKUP(V57,F:J,4,FALSE)),"Group",
IF(ISNUMBER(VLOOKUP(W57,K:N,4,FALSE)),"Division",
"Section")))</f>
        <v>Class</v>
      </c>
      <c r="Z57" s="30">
        <f>IF(Y57="Class",VLOOKUP(U57,A:D,4,FALSE),
IF(Y57="Group",VLOOKUP(V57,F:I,4,FALSE),
IF(Y57="Division",VLOOKUP(W57,K:N,4,FALSE),
VLOOKUP(X57,P:S,4,FALSE))))</f>
        <v>1.1185728055509792</v>
      </c>
    </row>
    <row r="58" spans="1:26" x14ac:dyDescent="0.3">
      <c r="A58" s="27">
        <f>'Output A'!B60</f>
        <v>1310</v>
      </c>
      <c r="B58" s="31">
        <f>'Output A'!C60</f>
        <v>0</v>
      </c>
      <c r="C58" s="31">
        <f>'Output A'!D60</f>
        <v>0</v>
      </c>
      <c r="D58" s="30" t="e">
        <f t="shared" si="0"/>
        <v>#DIV/0!</v>
      </c>
      <c r="E58" s="25"/>
      <c r="F58" s="27">
        <f>'New BRES input'!I62</f>
        <v>237</v>
      </c>
      <c r="G58" s="31">
        <f>'New BRES input'!J62</f>
        <v>626.05212930000005</v>
      </c>
      <c r="H58" s="31">
        <f>'New BRES input'!K62</f>
        <v>628.4804633</v>
      </c>
      <c r="I58" s="30">
        <f t="shared" si="1"/>
        <v>1.0038788047933247</v>
      </c>
      <c r="J58" s="32"/>
      <c r="K58" s="27">
        <f>'New BRES input'!O62</f>
        <v>66</v>
      </c>
      <c r="L58" s="31">
        <f>'New BRES input'!P62</f>
        <v>157033.51999999999</v>
      </c>
      <c r="M58" s="31">
        <f>'New BRES input'!Q62</f>
        <v>156899.67000000001</v>
      </c>
      <c r="N58" s="30">
        <f t="shared" si="2"/>
        <v>0.99914763421210973</v>
      </c>
      <c r="O58" s="32"/>
      <c r="P58" s="25"/>
      <c r="Q58" s="32"/>
      <c r="R58" s="32"/>
      <c r="S58" s="30"/>
      <c r="U58" s="62">
        <v>1011</v>
      </c>
      <c r="V58" s="28">
        <f>VLOOKUP(U58,'SIC lookup'!A:D,2,FALSE)</f>
        <v>101</v>
      </c>
      <c r="W58" s="28">
        <f>VLOOKUP(U58,'SIC lookup'!A:D,3,FALSE)</f>
        <v>10</v>
      </c>
      <c r="X58" s="28" t="str">
        <f>VLOOKUP(U58,'SIC lookup'!A:D,4,FALSE)</f>
        <v>C</v>
      </c>
      <c r="Y58" s="25" t="str">
        <f>IF(ISNUMBER(VLOOKUP(U58,A:D,4,FALSE)),"Class",
IF(ISNUMBER(VLOOKUP(V58,F:J,4,FALSE)),"Group",
IF(ISNUMBER(VLOOKUP(W58,K:N,4,FALSE)),"Division",
"Section")))</f>
        <v>Group</v>
      </c>
      <c r="Z58" s="30">
        <f>IF(Y58="Class",VLOOKUP(U58,A:D,4,FALSE),
IF(Y58="Group",VLOOKUP(V58,F:I,4,FALSE),
IF(Y58="Division",VLOOKUP(W58,K:N,4,FALSE),
VLOOKUP(X58,P:S,4,FALSE))))</f>
        <v>1.0065163130116672</v>
      </c>
    </row>
    <row r="59" spans="1:26" x14ac:dyDescent="0.3">
      <c r="A59" s="27">
        <f>'Output A'!B61</f>
        <v>1320</v>
      </c>
      <c r="B59" s="31">
        <f>'Output A'!C61</f>
        <v>0</v>
      </c>
      <c r="C59" s="31">
        <f>'Output A'!D61</f>
        <v>0</v>
      </c>
      <c r="D59" s="30" t="e">
        <f t="shared" si="0"/>
        <v>#DIV/0!</v>
      </c>
      <c r="E59" s="25"/>
      <c r="F59" s="27">
        <f>'New BRES input'!I63</f>
        <v>239</v>
      </c>
      <c r="G59" s="31">
        <f>'New BRES input'!J63</f>
        <v>366.44328949999999</v>
      </c>
      <c r="H59" s="31">
        <f>'New BRES input'!K63</f>
        <v>366.99215950000001</v>
      </c>
      <c r="I59" s="30">
        <f t="shared" si="1"/>
        <v>1.0014978306759252</v>
      </c>
      <c r="J59" s="32"/>
      <c r="K59" s="27">
        <f>'New BRES input'!O63</f>
        <v>68</v>
      </c>
      <c r="L59" s="31">
        <f>'New BRES input'!P63</f>
        <v>130435.84</v>
      </c>
      <c r="M59" s="31">
        <f>'New BRES input'!Q63</f>
        <v>131507.20000000001</v>
      </c>
      <c r="N59" s="30">
        <f t="shared" si="2"/>
        <v>1.0082136934143255</v>
      </c>
      <c r="O59" s="32"/>
      <c r="P59" s="25"/>
      <c r="Q59" s="32"/>
      <c r="R59" s="32"/>
      <c r="S59" s="30"/>
      <c r="U59" s="62">
        <v>1012</v>
      </c>
      <c r="V59" s="28">
        <f>VLOOKUP(U59,'SIC lookup'!A:D,2,FALSE)</f>
        <v>101</v>
      </c>
      <c r="W59" s="28">
        <f>VLOOKUP(U59,'SIC lookup'!A:D,3,FALSE)</f>
        <v>10</v>
      </c>
      <c r="X59" s="28" t="str">
        <f>VLOOKUP(U59,'SIC lookup'!A:D,4,FALSE)</f>
        <v>C</v>
      </c>
      <c r="Y59" s="25" t="str">
        <f>IF(ISNUMBER(VLOOKUP(U59,A:D,4,FALSE)),"Class",
IF(ISNUMBER(VLOOKUP(V59,F:J,4,FALSE)),"Group",
IF(ISNUMBER(VLOOKUP(W59,K:N,4,FALSE)),"Division",
"Section")))</f>
        <v>Group</v>
      </c>
      <c r="Z59" s="30">
        <f>IF(Y59="Class",VLOOKUP(U59,A:D,4,FALSE),
IF(Y59="Group",VLOOKUP(V59,F:I,4,FALSE),
IF(Y59="Division",VLOOKUP(W59,K:N,4,FALSE),
VLOOKUP(X59,P:S,4,FALSE))))</f>
        <v>1.0065163130116672</v>
      </c>
    </row>
    <row r="60" spans="1:26" x14ac:dyDescent="0.3">
      <c r="A60" s="27">
        <f>'Output A'!B62</f>
        <v>1330</v>
      </c>
      <c r="B60" s="31">
        <f>'Output A'!C62</f>
        <v>0</v>
      </c>
      <c r="C60" s="31">
        <f>'Output A'!D62</f>
        <v>0</v>
      </c>
      <c r="D60" s="30" t="e">
        <f t="shared" si="0"/>
        <v>#DIV/0!</v>
      </c>
      <c r="E60" s="25"/>
      <c r="F60" s="27">
        <f>'New BRES input'!I64</f>
        <v>241</v>
      </c>
      <c r="G60" s="31">
        <f>'New BRES input'!J64</f>
        <v>57.612488900000002</v>
      </c>
      <c r="H60" s="31">
        <f>'New BRES input'!K64</f>
        <v>58.424025700000001</v>
      </c>
      <c r="I60" s="30">
        <f t="shared" si="1"/>
        <v>1.0140861263850034</v>
      </c>
      <c r="J60" s="32"/>
      <c r="K60" s="27">
        <f>'New BRES input'!O64</f>
        <v>69</v>
      </c>
      <c r="L60" s="31">
        <f>'New BRES input'!P64</f>
        <v>179885.61</v>
      </c>
      <c r="M60" s="31">
        <f>'New BRES input'!Q64</f>
        <v>179918.98</v>
      </c>
      <c r="N60" s="30">
        <f t="shared" si="2"/>
        <v>1.0001855067784466</v>
      </c>
      <c r="O60" s="32"/>
      <c r="P60" s="25"/>
      <c r="Q60" s="32"/>
      <c r="R60" s="32"/>
      <c r="S60" s="30"/>
      <c r="U60" s="62">
        <v>1013</v>
      </c>
      <c r="V60" s="28">
        <f>VLOOKUP(U60,'SIC lookup'!A:D,2,FALSE)</f>
        <v>101</v>
      </c>
      <c r="W60" s="28">
        <f>VLOOKUP(U60,'SIC lookup'!A:D,3,FALSE)</f>
        <v>10</v>
      </c>
      <c r="X60" s="28" t="str">
        <f>VLOOKUP(U60,'SIC lookup'!A:D,4,FALSE)</f>
        <v>C</v>
      </c>
      <c r="Y60" s="25" t="str">
        <f>IF(ISNUMBER(VLOOKUP(U60,A:D,4,FALSE)),"Class",
IF(ISNUMBER(VLOOKUP(V60,F:J,4,FALSE)),"Group",
IF(ISNUMBER(VLOOKUP(W60,K:N,4,FALSE)),"Division",
"Section")))</f>
        <v>Class</v>
      </c>
      <c r="Z60" s="30">
        <f>IF(Y60="Class",VLOOKUP(U60,A:D,4,FALSE),
IF(Y60="Group",VLOOKUP(V60,F:I,4,FALSE),
IF(Y60="Division",VLOOKUP(W60,K:N,4,FALSE),
VLOOKUP(X60,P:S,4,FALSE))))</f>
        <v>1.0045027503285793</v>
      </c>
    </row>
    <row r="61" spans="1:26" x14ac:dyDescent="0.3">
      <c r="A61" s="27">
        <f>'Output A'!B63</f>
        <v>1391</v>
      </c>
      <c r="B61" s="31">
        <f>'Output A'!C63</f>
        <v>0</v>
      </c>
      <c r="C61" s="31">
        <f>'Output A'!D63</f>
        <v>0</v>
      </c>
      <c r="D61" s="30" t="e">
        <f t="shared" si="0"/>
        <v>#DIV/0!</v>
      </c>
      <c r="E61" s="25"/>
      <c r="F61" s="27">
        <f>'New BRES input'!I65</f>
        <v>242</v>
      </c>
      <c r="G61" s="31">
        <f>'New BRES input'!J65</f>
        <v>15.292203799999999</v>
      </c>
      <c r="H61" s="31">
        <f>'New BRES input'!K65</f>
        <v>15.412473</v>
      </c>
      <c r="I61" s="30">
        <f t="shared" si="1"/>
        <v>1.0078647395478735</v>
      </c>
      <c r="J61" s="32"/>
      <c r="K61" s="27">
        <f>'New BRES input'!O65</f>
        <v>70</v>
      </c>
      <c r="L61" s="31">
        <f>'New BRES input'!P65</f>
        <v>253944.6</v>
      </c>
      <c r="M61" s="31">
        <f>'New BRES input'!Q65</f>
        <v>253760.76</v>
      </c>
      <c r="N61" s="30">
        <f t="shared" si="2"/>
        <v>0.99927606257427803</v>
      </c>
      <c r="O61" s="32"/>
      <c r="P61" s="25"/>
      <c r="Q61" s="32"/>
      <c r="R61" s="32"/>
      <c r="S61" s="30"/>
      <c r="U61" s="62">
        <v>1020</v>
      </c>
      <c r="V61" s="28">
        <f>VLOOKUP(U61,'SIC lookup'!A:D,2,FALSE)</f>
        <v>102</v>
      </c>
      <c r="W61" s="28">
        <f>VLOOKUP(U61,'SIC lookup'!A:D,3,FALSE)</f>
        <v>10</v>
      </c>
      <c r="X61" s="28" t="str">
        <f>VLOOKUP(U61,'SIC lookup'!A:D,4,FALSE)</f>
        <v>C</v>
      </c>
      <c r="Y61" s="25" t="str">
        <f>IF(ISNUMBER(VLOOKUP(U61,A:D,4,FALSE)),"Class",
IF(ISNUMBER(VLOOKUP(V61,F:J,4,FALSE)),"Group",
IF(ISNUMBER(VLOOKUP(W61,K:N,4,FALSE)),"Division",
"Section")))</f>
        <v>Class</v>
      </c>
      <c r="Z61" s="30">
        <f>IF(Y61="Class",VLOOKUP(U61,A:D,4,FALSE),
IF(Y61="Group",VLOOKUP(V61,F:I,4,FALSE),
IF(Y61="Division",VLOOKUP(W61,K:N,4,FALSE),
VLOOKUP(X61,P:S,4,FALSE))))</f>
        <v>1.01121730380708</v>
      </c>
    </row>
    <row r="62" spans="1:26" x14ac:dyDescent="0.3">
      <c r="A62" s="27">
        <f>'Output A'!B64</f>
        <v>1392</v>
      </c>
      <c r="B62" s="31">
        <f>'Output A'!C64</f>
        <v>0</v>
      </c>
      <c r="C62" s="31">
        <f>'Output A'!D64</f>
        <v>0</v>
      </c>
      <c r="D62" s="30" t="e">
        <f t="shared" si="0"/>
        <v>#DIV/0!</v>
      </c>
      <c r="E62" s="25"/>
      <c r="F62" s="27">
        <f>'New BRES input'!I66</f>
        <v>243</v>
      </c>
      <c r="G62" s="31">
        <f>'New BRES input'!J66</f>
        <v>0</v>
      </c>
      <c r="H62" s="31">
        <f>'New BRES input'!K66</f>
        <v>0</v>
      </c>
      <c r="I62" s="30" t="e">
        <f t="shared" si="1"/>
        <v>#DIV/0!</v>
      </c>
      <c r="J62" s="32"/>
      <c r="K62" s="27">
        <f>'New BRES input'!O66</f>
        <v>71</v>
      </c>
      <c r="L62" s="31">
        <f>'New BRES input'!P66</f>
        <v>87547.85</v>
      </c>
      <c r="M62" s="31">
        <f>'New BRES input'!Q66</f>
        <v>87884.17</v>
      </c>
      <c r="N62" s="30">
        <f t="shared" si="2"/>
        <v>1.0038415563603218</v>
      </c>
      <c r="O62" s="32"/>
      <c r="P62" s="25"/>
      <c r="Q62" s="32"/>
      <c r="R62" s="32"/>
      <c r="S62" s="30"/>
      <c r="U62" s="62">
        <v>1031</v>
      </c>
      <c r="V62" s="28">
        <f>VLOOKUP(U62,'SIC lookup'!A:D,2,FALSE)</f>
        <v>103</v>
      </c>
      <c r="W62" s="28">
        <f>VLOOKUP(U62,'SIC lookup'!A:D,3,FALSE)</f>
        <v>10</v>
      </c>
      <c r="X62" s="28" t="str">
        <f>VLOOKUP(U62,'SIC lookup'!A:D,4,FALSE)</f>
        <v>C</v>
      </c>
      <c r="Y62" s="25" t="str">
        <f>IF(ISNUMBER(VLOOKUP(U62,A:D,4,FALSE)),"Class",
IF(ISNUMBER(VLOOKUP(V62,F:J,4,FALSE)),"Group",
IF(ISNUMBER(VLOOKUP(W62,K:N,4,FALSE)),"Division",
"Section")))</f>
        <v>Group</v>
      </c>
      <c r="Z62" s="30">
        <f>IF(Y62="Class",VLOOKUP(U62,A:D,4,FALSE),
IF(Y62="Group",VLOOKUP(V62,F:I,4,FALSE),
IF(Y62="Division",VLOOKUP(W62,K:N,4,FALSE),
VLOOKUP(X62,P:S,4,FALSE))))</f>
        <v>1.0036714671957128</v>
      </c>
    </row>
    <row r="63" spans="1:26" x14ac:dyDescent="0.3">
      <c r="A63" s="27">
        <f>'Output A'!B65</f>
        <v>1393</v>
      </c>
      <c r="B63" s="31">
        <f>'Output A'!C65</f>
        <v>0</v>
      </c>
      <c r="C63" s="31">
        <f>'Output A'!D65</f>
        <v>0</v>
      </c>
      <c r="D63" s="30" t="e">
        <f t="shared" si="0"/>
        <v>#DIV/0!</v>
      </c>
      <c r="E63" s="25"/>
      <c r="F63" s="27">
        <f>'New BRES input'!I67</f>
        <v>244</v>
      </c>
      <c r="G63" s="31">
        <f>'New BRES input'!J67</f>
        <v>431.34489710000003</v>
      </c>
      <c r="H63" s="31">
        <f>'New BRES input'!K67</f>
        <v>432.12287049999998</v>
      </c>
      <c r="I63" s="30">
        <f t="shared" si="1"/>
        <v>1.0018035994055579</v>
      </c>
      <c r="J63" s="32"/>
      <c r="K63" s="27">
        <f>'New BRES input'!O67</f>
        <v>72</v>
      </c>
      <c r="L63" s="31">
        <f>'New BRES input'!P67</f>
        <v>18300.080000000002</v>
      </c>
      <c r="M63" s="31">
        <f>'New BRES input'!Q67</f>
        <v>18317.11</v>
      </c>
      <c r="N63" s="30">
        <f t="shared" si="2"/>
        <v>1.0009305970247124</v>
      </c>
      <c r="O63" s="32"/>
      <c r="P63" s="25"/>
      <c r="Q63" s="32"/>
      <c r="R63" s="32"/>
      <c r="S63" s="30"/>
      <c r="U63" s="62">
        <v>1032</v>
      </c>
      <c r="V63" s="28">
        <f>VLOOKUP(U63,'SIC lookup'!A:D,2,FALSE)</f>
        <v>103</v>
      </c>
      <c r="W63" s="28">
        <f>VLOOKUP(U63,'SIC lookup'!A:D,3,FALSE)</f>
        <v>10</v>
      </c>
      <c r="X63" s="28" t="str">
        <f>VLOOKUP(U63,'SIC lookup'!A:D,4,FALSE)</f>
        <v>C</v>
      </c>
      <c r="Y63" s="25" t="str">
        <f>IF(ISNUMBER(VLOOKUP(U63,A:D,4,FALSE)),"Class",
IF(ISNUMBER(VLOOKUP(V63,F:J,4,FALSE)),"Group",
IF(ISNUMBER(VLOOKUP(W63,K:N,4,FALSE)),"Division",
"Section")))</f>
        <v>Group</v>
      </c>
      <c r="Z63" s="30">
        <f>IF(Y63="Class",VLOOKUP(U63,A:D,4,FALSE),
IF(Y63="Group",VLOOKUP(V63,F:I,4,FALSE),
IF(Y63="Division",VLOOKUP(W63,K:N,4,FALSE),
VLOOKUP(X63,P:S,4,FALSE))))</f>
        <v>1.0036714671957128</v>
      </c>
    </row>
    <row r="64" spans="1:26" x14ac:dyDescent="0.3">
      <c r="A64" s="27">
        <f>'Output A'!B66</f>
        <v>1394</v>
      </c>
      <c r="B64" s="31">
        <f>'Output A'!C66</f>
        <v>0</v>
      </c>
      <c r="C64" s="31">
        <f>'Output A'!D66</f>
        <v>0</v>
      </c>
      <c r="D64" s="30" t="e">
        <f t="shared" si="0"/>
        <v>#DIV/0!</v>
      </c>
      <c r="E64" s="25"/>
      <c r="F64" s="27">
        <f>'New BRES input'!I68</f>
        <v>245</v>
      </c>
      <c r="G64" s="31">
        <f>'New BRES input'!J68</f>
        <v>0</v>
      </c>
      <c r="H64" s="31">
        <f>'New BRES input'!K68</f>
        <v>0</v>
      </c>
      <c r="I64" s="30" t="e">
        <f t="shared" si="1"/>
        <v>#DIV/0!</v>
      </c>
      <c r="J64" s="32"/>
      <c r="K64" s="27">
        <f>'New BRES input'!O68</f>
        <v>73</v>
      </c>
      <c r="L64" s="31">
        <f>'New BRES input'!P68</f>
        <v>78201.2</v>
      </c>
      <c r="M64" s="31">
        <f>'New BRES input'!Q68</f>
        <v>78264.94</v>
      </c>
      <c r="N64" s="30">
        <f t="shared" si="2"/>
        <v>1.000815077006491</v>
      </c>
      <c r="O64" s="32"/>
      <c r="P64" s="25"/>
      <c r="Q64" s="32"/>
      <c r="R64" s="32"/>
      <c r="S64" s="30"/>
      <c r="U64" s="62">
        <v>1039</v>
      </c>
      <c r="V64" s="28">
        <f>VLOOKUP(U64,'SIC lookup'!A:D,2,FALSE)</f>
        <v>103</v>
      </c>
      <c r="W64" s="28">
        <f>VLOOKUP(U64,'SIC lookup'!A:D,3,FALSE)</f>
        <v>10</v>
      </c>
      <c r="X64" s="28" t="str">
        <f>VLOOKUP(U64,'SIC lookup'!A:D,4,FALSE)</f>
        <v>C</v>
      </c>
      <c r="Y64" s="25" t="str">
        <f>IF(ISNUMBER(VLOOKUP(U64,A:D,4,FALSE)),"Class",
IF(ISNUMBER(VLOOKUP(V64,F:J,4,FALSE)),"Group",
IF(ISNUMBER(VLOOKUP(W64,K:N,4,FALSE)),"Division",
"Section")))</f>
        <v>Class</v>
      </c>
      <c r="Z64" s="30">
        <f>IF(Y64="Class",VLOOKUP(U64,A:D,4,FALSE),
IF(Y64="Group",VLOOKUP(V64,F:I,4,FALSE),
IF(Y64="Division",VLOOKUP(W64,K:N,4,FALSE),
VLOOKUP(X64,P:S,4,FALSE))))</f>
        <v>1.00235660083895</v>
      </c>
    </row>
    <row r="65" spans="1:26" x14ac:dyDescent="0.3">
      <c r="A65" s="27">
        <f>'Output A'!B67</f>
        <v>1396</v>
      </c>
      <c r="B65" s="31">
        <f>'Output A'!C67</f>
        <v>0</v>
      </c>
      <c r="C65" s="31">
        <f>'Output A'!D67</f>
        <v>0</v>
      </c>
      <c r="D65" s="30" t="e">
        <f t="shared" si="0"/>
        <v>#DIV/0!</v>
      </c>
      <c r="E65" s="25"/>
      <c r="F65" s="27">
        <f>'New BRES input'!I69</f>
        <v>251</v>
      </c>
      <c r="G65" s="31">
        <f>'New BRES input'!J69</f>
        <v>2657.18</v>
      </c>
      <c r="H65" s="31">
        <f>'New BRES input'!K69</f>
        <v>2693.71</v>
      </c>
      <c r="I65" s="30">
        <f t="shared" si="1"/>
        <v>1.0137476572908122</v>
      </c>
      <c r="J65" s="32"/>
      <c r="K65" s="27">
        <f>'New BRES input'!O69</f>
        <v>74</v>
      </c>
      <c r="L65" s="31">
        <f>'New BRES input'!P69</f>
        <v>40687.07</v>
      </c>
      <c r="M65" s="31">
        <f>'New BRES input'!Q69</f>
        <v>42770.239999999998</v>
      </c>
      <c r="N65" s="30">
        <f t="shared" si="2"/>
        <v>1.0511998037705836</v>
      </c>
      <c r="O65" s="32"/>
      <c r="P65" s="25"/>
      <c r="Q65" s="32"/>
      <c r="R65" s="32"/>
      <c r="S65" s="30"/>
      <c r="U65" s="62">
        <v>1041</v>
      </c>
      <c r="V65" s="28">
        <f>VLOOKUP(U65,'SIC lookup'!A:D,2,FALSE)</f>
        <v>104</v>
      </c>
      <c r="W65" s="28">
        <f>VLOOKUP(U65,'SIC lookup'!A:D,3,FALSE)</f>
        <v>10</v>
      </c>
      <c r="X65" s="28" t="str">
        <f>VLOOKUP(U65,'SIC lookup'!A:D,4,FALSE)</f>
        <v>C</v>
      </c>
      <c r="Y65" s="25" t="str">
        <f>IF(ISNUMBER(VLOOKUP(U65,A:D,4,FALSE)),"Class",
IF(ISNUMBER(VLOOKUP(V65,F:J,4,FALSE)),"Group",
IF(ISNUMBER(VLOOKUP(W65,K:N,4,FALSE)),"Division",
"Section")))</f>
        <v>Group</v>
      </c>
      <c r="Z65" s="30">
        <f>IF(Y65="Class",VLOOKUP(U65,A:D,4,FALSE),
IF(Y65="Group",VLOOKUP(V65,F:I,4,FALSE),
IF(Y65="Division",VLOOKUP(W65,K:N,4,FALSE),
VLOOKUP(X65,P:S,4,FALSE))))</f>
        <v>1.0058322492742664</v>
      </c>
    </row>
    <row r="66" spans="1:26" x14ac:dyDescent="0.3">
      <c r="A66" s="27">
        <f>'Output A'!B68</f>
        <v>1399</v>
      </c>
      <c r="B66" s="31">
        <f>'Output A'!C68</f>
        <v>0</v>
      </c>
      <c r="C66" s="31">
        <f>'Output A'!D68</f>
        <v>0</v>
      </c>
      <c r="D66" s="30" t="e">
        <f t="shared" si="0"/>
        <v>#DIV/0!</v>
      </c>
      <c r="E66" s="25"/>
      <c r="F66" s="27">
        <f>'New BRES input'!I70</f>
        <v>252</v>
      </c>
      <c r="G66" s="31">
        <f>'New BRES input'!J70</f>
        <v>47.771795400000002</v>
      </c>
      <c r="H66" s="31">
        <f>'New BRES input'!K70</f>
        <v>49.701191100000003</v>
      </c>
      <c r="I66" s="30">
        <f t="shared" si="1"/>
        <v>1.0403877577521401</v>
      </c>
      <c r="J66" s="32"/>
      <c r="K66" s="27">
        <f>'New BRES input'!O70</f>
        <v>75</v>
      </c>
      <c r="L66" s="31">
        <f>'New BRES input'!P70</f>
        <v>4131.84</v>
      </c>
      <c r="M66" s="31">
        <f>'New BRES input'!Q70</f>
        <v>4076.26</v>
      </c>
      <c r="N66" s="30">
        <f t="shared" si="2"/>
        <v>0.98654836586121442</v>
      </c>
      <c r="O66" s="32"/>
      <c r="P66" s="25"/>
      <c r="Q66" s="32"/>
      <c r="R66" s="32"/>
      <c r="S66" s="30"/>
      <c r="U66" s="62">
        <v>1042</v>
      </c>
      <c r="V66" s="28">
        <f>VLOOKUP(U66,'SIC lookup'!A:D,2,FALSE)</f>
        <v>104</v>
      </c>
      <c r="W66" s="28">
        <f>VLOOKUP(U66,'SIC lookup'!A:D,3,FALSE)</f>
        <v>10</v>
      </c>
      <c r="X66" s="28" t="str">
        <f>VLOOKUP(U66,'SIC lookup'!A:D,4,FALSE)</f>
        <v>C</v>
      </c>
      <c r="Y66" s="25" t="str">
        <f>IF(ISNUMBER(VLOOKUP(U66,A:D,4,FALSE)),"Class",
IF(ISNUMBER(VLOOKUP(V66,F:J,4,FALSE)),"Group",
IF(ISNUMBER(VLOOKUP(W66,K:N,4,FALSE)),"Division",
"Section")))</f>
        <v>Group</v>
      </c>
      <c r="Z66" s="30">
        <f>IF(Y66="Class",VLOOKUP(U66,A:D,4,FALSE),
IF(Y66="Group",VLOOKUP(V66,F:I,4,FALSE),
IF(Y66="Division",VLOOKUP(W66,K:N,4,FALSE),
VLOOKUP(X66,P:S,4,FALSE))))</f>
        <v>1.0058322492742664</v>
      </c>
    </row>
    <row r="67" spans="1:26" x14ac:dyDescent="0.3">
      <c r="A67" s="27">
        <f>'Output A'!B69</f>
        <v>1411</v>
      </c>
      <c r="B67" s="31">
        <f>'Output A'!C69</f>
        <v>168.5338041</v>
      </c>
      <c r="C67" s="31">
        <f>'Output A'!D69</f>
        <v>173.33419029999999</v>
      </c>
      <c r="D67" s="30">
        <f t="shared" si="0"/>
        <v>1.028483224630423</v>
      </c>
      <c r="E67" s="25"/>
      <c r="F67" s="27">
        <f>'New BRES input'!I71</f>
        <v>253</v>
      </c>
      <c r="G67" s="31">
        <f>'New BRES input'!J71</f>
        <v>0</v>
      </c>
      <c r="H67" s="31">
        <f>'New BRES input'!K71</f>
        <v>0</v>
      </c>
      <c r="I67" s="30" t="e">
        <f t="shared" si="1"/>
        <v>#DIV/0!</v>
      </c>
      <c r="J67" s="32"/>
      <c r="K67" s="27">
        <f>'New BRES input'!O71</f>
        <v>77</v>
      </c>
      <c r="L67" s="31">
        <f>'New BRES input'!P71</f>
        <v>18242.79</v>
      </c>
      <c r="M67" s="31">
        <f>'New BRES input'!Q71</f>
        <v>18224.5</v>
      </c>
      <c r="N67" s="30">
        <f t="shared" si="2"/>
        <v>0.99899741212829829</v>
      </c>
      <c r="O67" s="32"/>
      <c r="P67" s="25"/>
      <c r="Q67" s="32"/>
      <c r="R67" s="32"/>
      <c r="S67" s="30"/>
      <c r="U67" s="62">
        <v>1051</v>
      </c>
      <c r="V67" s="28">
        <f>VLOOKUP(U67,'SIC lookup'!A:D,2,FALSE)</f>
        <v>105</v>
      </c>
      <c r="W67" s="28">
        <f>VLOOKUP(U67,'SIC lookup'!A:D,3,FALSE)</f>
        <v>10</v>
      </c>
      <c r="X67" s="28" t="str">
        <f>VLOOKUP(U67,'SIC lookup'!A:D,4,FALSE)</f>
        <v>C</v>
      </c>
      <c r="Y67" s="25" t="str">
        <f>IF(ISNUMBER(VLOOKUP(U67,A:D,4,FALSE)),"Class",
IF(ISNUMBER(VLOOKUP(V67,F:J,4,FALSE)),"Group",
IF(ISNUMBER(VLOOKUP(W67,K:N,4,FALSE)),"Division",
"Section")))</f>
        <v>Class</v>
      </c>
      <c r="Z67" s="30">
        <f>IF(Y67="Class",VLOOKUP(U67,A:D,4,FALSE),
IF(Y67="Group",VLOOKUP(V67,F:I,4,FALSE),
IF(Y67="Division",VLOOKUP(W67,K:N,4,FALSE),
VLOOKUP(X67,P:S,4,FALSE))))</f>
        <v>1.0018936026457097</v>
      </c>
    </row>
    <row r="68" spans="1:26" x14ac:dyDescent="0.3">
      <c r="A68" s="27">
        <f>'Output A'!B70</f>
        <v>1412</v>
      </c>
      <c r="B68" s="31">
        <f>'Output A'!C70</f>
        <v>199.7241315</v>
      </c>
      <c r="C68" s="31">
        <f>'Output A'!D70</f>
        <v>224.63143070000001</v>
      </c>
      <c r="D68" s="30">
        <f t="shared" ref="D68:D131" si="4">C68/B68</f>
        <v>1.124708511750369</v>
      </c>
      <c r="E68" s="25"/>
      <c r="F68" s="27">
        <f>'New BRES input'!I72</f>
        <v>254</v>
      </c>
      <c r="G68" s="31">
        <f>'New BRES input'!J72</f>
        <v>0</v>
      </c>
      <c r="H68" s="31">
        <f>'New BRES input'!K72</f>
        <v>0</v>
      </c>
      <c r="I68" s="30" t="e">
        <f t="shared" ref="I68:I131" si="5">H68/G68</f>
        <v>#DIV/0!</v>
      </c>
      <c r="J68" s="32"/>
      <c r="K68" s="27">
        <f>'New BRES input'!O72</f>
        <v>78</v>
      </c>
      <c r="L68" s="31">
        <f>'New BRES input'!P72</f>
        <v>176651.29</v>
      </c>
      <c r="M68" s="31">
        <f>'New BRES input'!Q72</f>
        <v>177792.95</v>
      </c>
      <c r="N68" s="30">
        <f t="shared" ref="N68:N84" si="6">M68/L68</f>
        <v>1.0064627889216093</v>
      </c>
      <c r="O68" s="32"/>
      <c r="P68" s="25"/>
      <c r="Q68" s="32"/>
      <c r="R68" s="32"/>
      <c r="S68" s="30"/>
      <c r="U68" s="62">
        <v>1052</v>
      </c>
      <c r="V68" s="28">
        <f>VLOOKUP(U68,'SIC lookup'!A:D,2,FALSE)</f>
        <v>105</v>
      </c>
      <c r="W68" s="28">
        <f>VLOOKUP(U68,'SIC lookup'!A:D,3,FALSE)</f>
        <v>10</v>
      </c>
      <c r="X68" s="28" t="str">
        <f>VLOOKUP(U68,'SIC lookup'!A:D,4,FALSE)</f>
        <v>C</v>
      </c>
      <c r="Y68" s="25" t="str">
        <f>IF(ISNUMBER(VLOOKUP(U68,A:D,4,FALSE)),"Class",
IF(ISNUMBER(VLOOKUP(V68,F:J,4,FALSE)),"Group",
IF(ISNUMBER(VLOOKUP(W68,K:N,4,FALSE)),"Division",
"Section")))</f>
        <v>Class</v>
      </c>
      <c r="Z68" s="30">
        <f>IF(Y68="Class",VLOOKUP(U68,A:D,4,FALSE),
IF(Y68="Group",VLOOKUP(V68,F:I,4,FALSE),
IF(Y68="Division",VLOOKUP(W68,K:N,4,FALSE),
VLOOKUP(X68,P:S,4,FALSE))))</f>
        <v>1.0147647354034453</v>
      </c>
    </row>
    <row r="69" spans="1:26" x14ac:dyDescent="0.3">
      <c r="A69" s="27">
        <f>'Output A'!B71</f>
        <v>1413</v>
      </c>
      <c r="B69" s="31">
        <f>'Output A'!C71</f>
        <v>7428.26</v>
      </c>
      <c r="C69" s="31">
        <f>'Output A'!D71</f>
        <v>7763.55</v>
      </c>
      <c r="D69" s="30">
        <f t="shared" si="4"/>
        <v>1.0451370845931618</v>
      </c>
      <c r="E69" s="25"/>
      <c r="F69" s="27">
        <f>'New BRES input'!I73</f>
        <v>255</v>
      </c>
      <c r="G69" s="31">
        <f>'New BRES input'!J73</f>
        <v>128.87275030000001</v>
      </c>
      <c r="H69" s="31">
        <f>'New BRES input'!K73</f>
        <v>132.15998540000001</v>
      </c>
      <c r="I69" s="30">
        <f t="shared" si="5"/>
        <v>1.0255076041470965</v>
      </c>
      <c r="J69" s="32"/>
      <c r="K69" s="27">
        <f>'New BRES input'!O73</f>
        <v>79</v>
      </c>
      <c r="L69" s="31">
        <f>'New BRES input'!P73</f>
        <v>25939.040000000001</v>
      </c>
      <c r="M69" s="31">
        <f>'New BRES input'!Q73</f>
        <v>25968.99</v>
      </c>
      <c r="N69" s="30">
        <f t="shared" si="6"/>
        <v>1.001154630240749</v>
      </c>
      <c r="O69" s="32"/>
      <c r="P69" s="25"/>
      <c r="Q69" s="32"/>
      <c r="R69" s="32"/>
      <c r="S69" s="30"/>
      <c r="U69" s="62">
        <v>1061</v>
      </c>
      <c r="V69" s="28">
        <f>VLOOKUP(U69,'SIC lookup'!A:D,2,FALSE)</f>
        <v>106</v>
      </c>
      <c r="W69" s="28">
        <f>VLOOKUP(U69,'SIC lookup'!A:D,3,FALSE)</f>
        <v>10</v>
      </c>
      <c r="X69" s="28" t="str">
        <f>VLOOKUP(U69,'SIC lookup'!A:D,4,FALSE)</f>
        <v>C</v>
      </c>
      <c r="Y69" s="25" t="str">
        <f>IF(ISNUMBER(VLOOKUP(U69,A:D,4,FALSE)),"Class",
IF(ISNUMBER(VLOOKUP(V69,F:J,4,FALSE)),"Group",
IF(ISNUMBER(VLOOKUP(W69,K:N,4,FALSE)),"Division",
"Section")))</f>
        <v>Class</v>
      </c>
      <c r="Z69" s="30">
        <f>IF(Y69="Class",VLOOKUP(U69,A:D,4,FALSE),
IF(Y69="Group",VLOOKUP(V69,F:I,4,FALSE),
IF(Y69="Division",VLOOKUP(W69,K:N,4,FALSE),
VLOOKUP(X69,P:S,4,FALSE))))</f>
        <v>1.003965192581652</v>
      </c>
    </row>
    <row r="70" spans="1:26" x14ac:dyDescent="0.3">
      <c r="A70" s="27">
        <f>'Output A'!B72</f>
        <v>1414</v>
      </c>
      <c r="B70" s="31">
        <f>'Output A'!C72</f>
        <v>330.6305299</v>
      </c>
      <c r="C70" s="31">
        <f>'Output A'!D72</f>
        <v>342.61997109999999</v>
      </c>
      <c r="D70" s="30">
        <f t="shared" si="4"/>
        <v>1.0362623536417712</v>
      </c>
      <c r="E70" s="25"/>
      <c r="F70" s="27">
        <f>'New BRES input'!I74</f>
        <v>256</v>
      </c>
      <c r="G70" s="31">
        <f>'New BRES input'!J74</f>
        <v>4103.08</v>
      </c>
      <c r="H70" s="31">
        <f>'New BRES input'!K74</f>
        <v>4189.78</v>
      </c>
      <c r="I70" s="30">
        <f t="shared" si="5"/>
        <v>1.0211304678436686</v>
      </c>
      <c r="J70" s="32"/>
      <c r="K70" s="27">
        <f>'New BRES input'!O74</f>
        <v>80</v>
      </c>
      <c r="L70" s="31">
        <f>'New BRES input'!P74</f>
        <v>64741.72</v>
      </c>
      <c r="M70" s="31">
        <f>'New BRES input'!Q74</f>
        <v>64815.27</v>
      </c>
      <c r="N70" s="30">
        <f t="shared" si="6"/>
        <v>1.0011360526102797</v>
      </c>
      <c r="O70" s="32"/>
      <c r="P70" s="25"/>
      <c r="Q70" s="32"/>
      <c r="R70" s="32"/>
      <c r="S70" s="30"/>
      <c r="U70" s="62">
        <v>1062</v>
      </c>
      <c r="V70" s="28">
        <f>VLOOKUP(U70,'SIC lookup'!A:D,2,FALSE)</f>
        <v>106</v>
      </c>
      <c r="W70" s="28">
        <f>VLOOKUP(U70,'SIC lookup'!A:D,3,FALSE)</f>
        <v>10</v>
      </c>
      <c r="X70" s="28" t="str">
        <f>VLOOKUP(U70,'SIC lookup'!A:D,4,FALSE)</f>
        <v>C</v>
      </c>
      <c r="Y70" s="25" t="str">
        <f>IF(ISNUMBER(VLOOKUP(U70,A:D,4,FALSE)),"Class",
IF(ISNUMBER(VLOOKUP(V70,F:J,4,FALSE)),"Group",
IF(ISNUMBER(VLOOKUP(W70,K:N,4,FALSE)),"Division",
"Section")))</f>
        <v>Group</v>
      </c>
      <c r="Z70" s="30">
        <f>IF(Y70="Class",VLOOKUP(U70,A:D,4,FALSE),
IF(Y70="Group",VLOOKUP(V70,F:I,4,FALSE),
IF(Y70="Division",VLOOKUP(W70,K:N,4,FALSE),
VLOOKUP(X70,P:S,4,FALSE))))</f>
        <v>1.003965192581652</v>
      </c>
    </row>
    <row r="71" spans="1:26" x14ac:dyDescent="0.3">
      <c r="A71" s="27">
        <f>'Output A'!B73</f>
        <v>1419</v>
      </c>
      <c r="B71" s="31">
        <f>'Output A'!C73</f>
        <v>2200.06</v>
      </c>
      <c r="C71" s="31">
        <f>'Output A'!D73</f>
        <v>2274.52</v>
      </c>
      <c r="D71" s="30">
        <f t="shared" si="4"/>
        <v>1.0338445315127769</v>
      </c>
      <c r="E71" s="25"/>
      <c r="F71" s="27">
        <f>'New BRES input'!I75</f>
        <v>257</v>
      </c>
      <c r="G71" s="31">
        <f>'New BRES input'!J75</f>
        <v>746.14556370000003</v>
      </c>
      <c r="H71" s="31">
        <f>'New BRES input'!K75</f>
        <v>760.9127512</v>
      </c>
      <c r="I71" s="30">
        <f t="shared" si="5"/>
        <v>1.0197912957181869</v>
      </c>
      <c r="J71" s="32"/>
      <c r="K71" s="27">
        <f>'New BRES input'!O75</f>
        <v>81</v>
      </c>
      <c r="L71" s="31">
        <f>'New BRES input'!P75</f>
        <v>147499.82999999999</v>
      </c>
      <c r="M71" s="31">
        <f>'New BRES input'!Q75</f>
        <v>149071.21</v>
      </c>
      <c r="N71" s="30">
        <f t="shared" si="6"/>
        <v>1.01065343600735</v>
      </c>
      <c r="O71" s="32"/>
      <c r="P71" s="25"/>
      <c r="Q71" s="32"/>
      <c r="R71" s="32"/>
      <c r="S71" s="30"/>
      <c r="U71" s="62">
        <v>1071</v>
      </c>
      <c r="V71" s="28">
        <f>VLOOKUP(U71,'SIC lookup'!A:D,2,FALSE)</f>
        <v>107</v>
      </c>
      <c r="W71" s="28">
        <f>VLOOKUP(U71,'SIC lookup'!A:D,3,FALSE)</f>
        <v>10</v>
      </c>
      <c r="X71" s="28" t="str">
        <f>VLOOKUP(U71,'SIC lookup'!A:D,4,FALSE)</f>
        <v>C</v>
      </c>
      <c r="Y71" s="25" t="str">
        <f>IF(ISNUMBER(VLOOKUP(U71,A:D,4,FALSE)),"Class",
IF(ISNUMBER(VLOOKUP(V71,F:J,4,FALSE)),"Group",
IF(ISNUMBER(VLOOKUP(W71,K:N,4,FALSE)),"Division",
"Section")))</f>
        <v>Class</v>
      </c>
      <c r="Z71" s="30">
        <f>IF(Y71="Class",VLOOKUP(U71,A:D,4,FALSE),
IF(Y71="Group",VLOOKUP(V71,F:I,4,FALSE),
IF(Y71="Division",VLOOKUP(W71,K:N,4,FALSE),
VLOOKUP(X71,P:S,4,FALSE))))</f>
        <v>1.0099560167825363</v>
      </c>
    </row>
    <row r="72" spans="1:26" x14ac:dyDescent="0.3">
      <c r="A72" s="27">
        <f>'Output A'!B74</f>
        <v>1420</v>
      </c>
      <c r="B72" s="31">
        <f>'Output A'!C74</f>
        <v>0</v>
      </c>
      <c r="C72" s="31">
        <f>'Output A'!D74</f>
        <v>0</v>
      </c>
      <c r="D72" s="30" t="e">
        <f t="shared" si="4"/>
        <v>#DIV/0!</v>
      </c>
      <c r="E72" s="25"/>
      <c r="F72" s="27">
        <f>'New BRES input'!I76</f>
        <v>259</v>
      </c>
      <c r="G72" s="31">
        <f>'New BRES input'!J76</f>
        <v>1398.09</v>
      </c>
      <c r="H72" s="31">
        <f>'New BRES input'!K76</f>
        <v>1431.92</v>
      </c>
      <c r="I72" s="30">
        <f t="shared" si="5"/>
        <v>1.0241972977419194</v>
      </c>
      <c r="J72" s="32"/>
      <c r="K72" s="27">
        <f>'New BRES input'!O76</f>
        <v>82</v>
      </c>
      <c r="L72" s="31">
        <f>'New BRES input'!P76</f>
        <v>88809.38</v>
      </c>
      <c r="M72" s="31">
        <f>'New BRES input'!Q76</f>
        <v>91634.01</v>
      </c>
      <c r="N72" s="30">
        <f t="shared" si="6"/>
        <v>1.031805536757491</v>
      </c>
      <c r="O72" s="32"/>
      <c r="P72" s="25"/>
      <c r="Q72" s="32"/>
      <c r="R72" s="32"/>
      <c r="S72" s="30"/>
      <c r="U72" s="62">
        <v>1072</v>
      </c>
      <c r="V72" s="28">
        <f>VLOOKUP(U72,'SIC lookup'!A:D,2,FALSE)</f>
        <v>107</v>
      </c>
      <c r="W72" s="28">
        <f>VLOOKUP(U72,'SIC lookup'!A:D,3,FALSE)</f>
        <v>10</v>
      </c>
      <c r="X72" s="28" t="str">
        <f>VLOOKUP(U72,'SIC lookup'!A:D,4,FALSE)</f>
        <v>C</v>
      </c>
      <c r="Y72" s="25" t="str">
        <f>IF(ISNUMBER(VLOOKUP(U72,A:D,4,FALSE)),"Class",
IF(ISNUMBER(VLOOKUP(V72,F:J,4,FALSE)),"Group",
IF(ISNUMBER(VLOOKUP(W72,K:N,4,FALSE)),"Division",
"Section")))</f>
        <v>Class</v>
      </c>
      <c r="Z72" s="30">
        <f>IF(Y72="Class",VLOOKUP(U72,A:D,4,FALSE),
IF(Y72="Group",VLOOKUP(V72,F:I,4,FALSE),
IF(Y72="Division",VLOOKUP(W72,K:N,4,FALSE),
VLOOKUP(X72,P:S,4,FALSE))))</f>
        <v>1.0016946908513171</v>
      </c>
    </row>
    <row r="73" spans="1:26" x14ac:dyDescent="0.3">
      <c r="A73" s="27">
        <f>'Output A'!B75</f>
        <v>1431</v>
      </c>
      <c r="B73" s="31">
        <f>'Output A'!C75</f>
        <v>0</v>
      </c>
      <c r="C73" s="31">
        <f>'Output A'!D75</f>
        <v>0</v>
      </c>
      <c r="D73" s="30" t="e">
        <f t="shared" si="4"/>
        <v>#DIV/0!</v>
      </c>
      <c r="E73" s="25"/>
      <c r="F73" s="27">
        <f>'New BRES input'!I77</f>
        <v>261</v>
      </c>
      <c r="G73" s="31">
        <f>'New BRES input'!J77</f>
        <v>456.64966709999999</v>
      </c>
      <c r="H73" s="31">
        <f>'New BRES input'!K77</f>
        <v>450.10109060000002</v>
      </c>
      <c r="I73" s="30">
        <f t="shared" si="5"/>
        <v>0.98565951763068749</v>
      </c>
      <c r="J73" s="32"/>
      <c r="K73" s="27">
        <f>'New BRES input'!O77</f>
        <v>84</v>
      </c>
      <c r="L73" s="31">
        <f>'New BRES input'!P77</f>
        <v>216757.32</v>
      </c>
      <c r="M73" s="31">
        <f>'New BRES input'!Q77</f>
        <v>216967.99</v>
      </c>
      <c r="N73" s="30">
        <f t="shared" si="6"/>
        <v>1.0009719164270898</v>
      </c>
      <c r="O73" s="32"/>
      <c r="P73" s="25"/>
      <c r="Q73" s="32"/>
      <c r="R73" s="32"/>
      <c r="S73" s="30"/>
      <c r="U73" s="62">
        <v>1073</v>
      </c>
      <c r="V73" s="28">
        <f>VLOOKUP(U73,'SIC lookup'!A:D,2,FALSE)</f>
        <v>107</v>
      </c>
      <c r="W73" s="28">
        <f>VLOOKUP(U73,'SIC lookup'!A:D,3,FALSE)</f>
        <v>10</v>
      </c>
      <c r="X73" s="28" t="str">
        <f>VLOOKUP(U73,'SIC lookup'!A:D,4,FALSE)</f>
        <v>C</v>
      </c>
      <c r="Y73" s="25" t="str">
        <f>IF(ISNUMBER(VLOOKUP(U73,A:D,4,FALSE)),"Class",
IF(ISNUMBER(VLOOKUP(V73,F:J,4,FALSE)),"Group",
IF(ISNUMBER(VLOOKUP(W73,K:N,4,FALSE)),"Division",
"Section")))</f>
        <v>Class</v>
      </c>
      <c r="Z73" s="30">
        <f>IF(Y73="Class",VLOOKUP(U73,A:D,4,FALSE),
IF(Y73="Group",VLOOKUP(V73,F:I,4,FALSE),
IF(Y73="Division",VLOOKUP(W73,K:N,4,FALSE),
VLOOKUP(X73,P:S,4,FALSE))))</f>
        <v>1.0114296710707591</v>
      </c>
    </row>
    <row r="74" spans="1:26" x14ac:dyDescent="0.3">
      <c r="A74" s="27">
        <f>'Output A'!B76</f>
        <v>1439</v>
      </c>
      <c r="B74" s="31">
        <f>'Output A'!C76</f>
        <v>0</v>
      </c>
      <c r="C74" s="31">
        <f>'Output A'!D76</f>
        <v>0</v>
      </c>
      <c r="D74" s="30" t="e">
        <f t="shared" si="4"/>
        <v>#DIV/0!</v>
      </c>
      <c r="E74" s="25"/>
      <c r="F74" s="27">
        <f>'New BRES input'!I78</f>
        <v>262</v>
      </c>
      <c r="G74" s="31">
        <f>'New BRES input'!J78</f>
        <v>531.65666639999995</v>
      </c>
      <c r="H74" s="31">
        <f>'New BRES input'!K78</f>
        <v>534.67026310000006</v>
      </c>
      <c r="I74" s="30">
        <f t="shared" si="5"/>
        <v>1.0056683135761393</v>
      </c>
      <c r="J74" s="32"/>
      <c r="K74" s="27">
        <f>'New BRES input'!O78</f>
        <v>85</v>
      </c>
      <c r="L74" s="31">
        <f>'New BRES input'!P78</f>
        <v>386462.42</v>
      </c>
      <c r="M74" s="31">
        <f>'New BRES input'!Q78</f>
        <v>388788.54</v>
      </c>
      <c r="N74" s="30">
        <f t="shared" si="6"/>
        <v>1.0060190069709753</v>
      </c>
      <c r="O74" s="32"/>
      <c r="P74" s="25"/>
      <c r="Q74" s="32"/>
      <c r="R74" s="32"/>
      <c r="S74" s="30"/>
      <c r="U74" s="62">
        <v>1081</v>
      </c>
      <c r="V74" s="28">
        <f>VLOOKUP(U74,'SIC lookup'!A:D,2,FALSE)</f>
        <v>108</v>
      </c>
      <c r="W74" s="28">
        <f>VLOOKUP(U74,'SIC lookup'!A:D,3,FALSE)</f>
        <v>10</v>
      </c>
      <c r="X74" s="28" t="str">
        <f>VLOOKUP(U74,'SIC lookup'!A:D,4,FALSE)</f>
        <v>C</v>
      </c>
      <c r="Y74" s="25" t="str">
        <f>IF(ISNUMBER(VLOOKUP(U74,A:D,4,FALSE)),"Class",
IF(ISNUMBER(VLOOKUP(V74,F:J,4,FALSE)),"Group",
IF(ISNUMBER(VLOOKUP(W74,K:N,4,FALSE)),"Division",
"Section")))</f>
        <v>Group</v>
      </c>
      <c r="Z74" s="30">
        <f>IF(Y74="Class",VLOOKUP(U74,A:D,4,FALSE),
IF(Y74="Group",VLOOKUP(V74,F:I,4,FALSE),
IF(Y74="Division",VLOOKUP(W74,K:N,4,FALSE),
VLOOKUP(X74,P:S,4,FALSE))))</f>
        <v>1.002939756613868</v>
      </c>
    </row>
    <row r="75" spans="1:26" x14ac:dyDescent="0.3">
      <c r="A75" s="27">
        <f>'Output A'!B77</f>
        <v>1512</v>
      </c>
      <c r="B75" s="31">
        <f>'Output A'!C77</f>
        <v>0</v>
      </c>
      <c r="C75" s="31">
        <f>'Output A'!D77</f>
        <v>0</v>
      </c>
      <c r="D75" s="30" t="e">
        <f t="shared" si="4"/>
        <v>#DIV/0!</v>
      </c>
      <c r="E75" s="25"/>
      <c r="F75" s="27">
        <f>'New BRES input'!I79</f>
        <v>263</v>
      </c>
      <c r="G75" s="31">
        <f>'New BRES input'!J79</f>
        <v>523.04258870000001</v>
      </c>
      <c r="H75" s="31">
        <f>'New BRES input'!K79</f>
        <v>525.03036110000005</v>
      </c>
      <c r="I75" s="30">
        <f t="shared" si="5"/>
        <v>1.0038004025732217</v>
      </c>
      <c r="J75" s="32"/>
      <c r="K75" s="27">
        <f>'New BRES input'!O79</f>
        <v>86</v>
      </c>
      <c r="L75" s="31">
        <f>'New BRES input'!P79</f>
        <v>301231.38</v>
      </c>
      <c r="M75" s="31">
        <f>'New BRES input'!Q79</f>
        <v>301985.67</v>
      </c>
      <c r="N75" s="30">
        <f t="shared" si="6"/>
        <v>1.0025040219913344</v>
      </c>
      <c r="O75" s="32"/>
      <c r="P75" s="25"/>
      <c r="Q75" s="32"/>
      <c r="R75" s="32"/>
      <c r="S75" s="30"/>
      <c r="U75" s="62">
        <v>1082</v>
      </c>
      <c r="V75" s="28">
        <f>VLOOKUP(U75,'SIC lookup'!A:D,2,FALSE)</f>
        <v>108</v>
      </c>
      <c r="W75" s="28">
        <f>VLOOKUP(U75,'SIC lookup'!A:D,3,FALSE)</f>
        <v>10</v>
      </c>
      <c r="X75" s="28" t="str">
        <f>VLOOKUP(U75,'SIC lookup'!A:D,4,FALSE)</f>
        <v>C</v>
      </c>
      <c r="Y75" s="25" t="str">
        <f>IF(ISNUMBER(VLOOKUP(U75,A:D,4,FALSE)),"Class",
IF(ISNUMBER(VLOOKUP(V75,F:J,4,FALSE)),"Group",
IF(ISNUMBER(VLOOKUP(W75,K:N,4,FALSE)),"Division",
"Section")))</f>
        <v>Class</v>
      </c>
      <c r="Z75" s="30">
        <f>IF(Y75="Class",VLOOKUP(U75,A:D,4,FALSE),
IF(Y75="Group",VLOOKUP(V75,F:I,4,FALSE),
IF(Y75="Division",VLOOKUP(W75,K:N,4,FALSE),
VLOOKUP(X75,P:S,4,FALSE))))</f>
        <v>1.0081832763551406</v>
      </c>
    </row>
    <row r="76" spans="1:26" x14ac:dyDescent="0.3">
      <c r="A76" s="27">
        <f>'Output A'!B78</f>
        <v>1520</v>
      </c>
      <c r="B76" s="31">
        <f>'Output A'!C78</f>
        <v>280.2661506</v>
      </c>
      <c r="C76" s="31">
        <f>'Output A'!D78</f>
        <v>281.38935379999998</v>
      </c>
      <c r="D76" s="30">
        <f t="shared" si="4"/>
        <v>1.0040076305954015</v>
      </c>
      <c r="E76" s="25"/>
      <c r="F76" s="27">
        <f>'New BRES input'!I80</f>
        <v>264</v>
      </c>
      <c r="G76" s="31">
        <f>'New BRES input'!J80</f>
        <v>282.6848612</v>
      </c>
      <c r="H76" s="31">
        <f>'New BRES input'!K80</f>
        <v>280.9966642</v>
      </c>
      <c r="I76" s="30">
        <f t="shared" si="5"/>
        <v>0.99402798935594361</v>
      </c>
      <c r="J76" s="32"/>
      <c r="K76" s="27">
        <f>'New BRES input'!O80</f>
        <v>87</v>
      </c>
      <c r="L76" s="31">
        <f>'New BRES input'!P80</f>
        <v>61622.49</v>
      </c>
      <c r="M76" s="31">
        <f>'New BRES input'!Q80</f>
        <v>61579.61</v>
      </c>
      <c r="N76" s="30">
        <f t="shared" si="6"/>
        <v>0.99930415015686647</v>
      </c>
      <c r="O76" s="32"/>
      <c r="P76" s="25"/>
      <c r="Q76" s="32"/>
      <c r="R76" s="32"/>
      <c r="S76" s="30"/>
      <c r="U76" s="62">
        <v>1083</v>
      </c>
      <c r="V76" s="28">
        <f>VLOOKUP(U76,'SIC lookup'!A:D,2,FALSE)</f>
        <v>108</v>
      </c>
      <c r="W76" s="28">
        <f>VLOOKUP(U76,'SIC lookup'!A:D,3,FALSE)</f>
        <v>10</v>
      </c>
      <c r="X76" s="28" t="str">
        <f>VLOOKUP(U76,'SIC lookup'!A:D,4,FALSE)</f>
        <v>C</v>
      </c>
      <c r="Y76" s="25" t="str">
        <f>IF(ISNUMBER(VLOOKUP(U76,A:D,4,FALSE)),"Class",
IF(ISNUMBER(VLOOKUP(V76,F:J,4,FALSE)),"Group",
IF(ISNUMBER(VLOOKUP(W76,K:N,4,FALSE)),"Division",
"Section")))</f>
        <v>Group</v>
      </c>
      <c r="Z76" s="30">
        <f>IF(Y76="Class",VLOOKUP(U76,A:D,4,FALSE),
IF(Y76="Group",VLOOKUP(V76,F:I,4,FALSE),
IF(Y76="Division",VLOOKUP(W76,K:N,4,FALSE),
VLOOKUP(X76,P:S,4,FALSE))))</f>
        <v>1.002939756613868</v>
      </c>
    </row>
    <row r="77" spans="1:26" x14ac:dyDescent="0.3">
      <c r="A77" s="27">
        <f>'Output A'!B79</f>
        <v>1610</v>
      </c>
      <c r="B77" s="31">
        <f>'Output A'!C79</f>
        <v>62.217316599999997</v>
      </c>
      <c r="C77" s="31">
        <f>'Output A'!D79</f>
        <v>62.135684599999998</v>
      </c>
      <c r="D77" s="30">
        <f t="shared" si="4"/>
        <v>0.99868795370065833</v>
      </c>
      <c r="E77" s="25"/>
      <c r="F77" s="27">
        <f>'New BRES input'!I81</f>
        <v>265</v>
      </c>
      <c r="G77" s="31">
        <f>'New BRES input'!J81</f>
        <v>1309.97</v>
      </c>
      <c r="H77" s="31">
        <f>'New BRES input'!K81</f>
        <v>1311.42</v>
      </c>
      <c r="I77" s="30">
        <f t="shared" si="5"/>
        <v>1.0011068955777613</v>
      </c>
      <c r="J77" s="32"/>
      <c r="K77" s="27">
        <f>'New BRES input'!O81</f>
        <v>88</v>
      </c>
      <c r="L77" s="31">
        <f>'New BRES input'!P81</f>
        <v>140732.44</v>
      </c>
      <c r="M77" s="31">
        <f>'New BRES input'!Q81</f>
        <v>142283.69</v>
      </c>
      <c r="N77" s="30">
        <f t="shared" si="6"/>
        <v>1.0110226895803127</v>
      </c>
      <c r="O77" s="32"/>
      <c r="P77" s="25"/>
      <c r="Q77" s="32"/>
      <c r="R77" s="32"/>
      <c r="S77" s="30"/>
      <c r="U77" s="62">
        <v>1084</v>
      </c>
      <c r="V77" s="28">
        <f>VLOOKUP(U77,'SIC lookup'!A:D,2,FALSE)</f>
        <v>108</v>
      </c>
      <c r="W77" s="28">
        <f>VLOOKUP(U77,'SIC lookup'!A:D,3,FALSE)</f>
        <v>10</v>
      </c>
      <c r="X77" s="28" t="str">
        <f>VLOOKUP(U77,'SIC lookup'!A:D,4,FALSE)</f>
        <v>C</v>
      </c>
      <c r="Y77" s="25" t="str">
        <f>IF(ISNUMBER(VLOOKUP(U77,A:D,4,FALSE)),"Class",
IF(ISNUMBER(VLOOKUP(V77,F:J,4,FALSE)),"Group",
IF(ISNUMBER(VLOOKUP(W77,K:N,4,FALSE)),"Division",
"Section")))</f>
        <v>Class</v>
      </c>
      <c r="Z77" s="30">
        <f>IF(Y77="Class",VLOOKUP(U77,A:D,4,FALSE),
IF(Y77="Group",VLOOKUP(V77,F:I,4,FALSE),
IF(Y77="Division",VLOOKUP(W77,K:N,4,FALSE),
VLOOKUP(X77,P:S,4,FALSE))))</f>
        <v>1.0093989234359224</v>
      </c>
    </row>
    <row r="78" spans="1:26" x14ac:dyDescent="0.3">
      <c r="A78" s="27">
        <f>'Output A'!B80</f>
        <v>1621</v>
      </c>
      <c r="B78" s="31">
        <f>'Output A'!C80</f>
        <v>0</v>
      </c>
      <c r="C78" s="31">
        <f>'Output A'!D80</f>
        <v>0</v>
      </c>
      <c r="D78" s="30" t="e">
        <f t="shared" si="4"/>
        <v>#DIV/0!</v>
      </c>
      <c r="E78" s="25"/>
      <c r="F78" s="27">
        <f>'New BRES input'!I82</f>
        <v>266</v>
      </c>
      <c r="G78" s="31">
        <f>'New BRES input'!J82</f>
        <v>0</v>
      </c>
      <c r="H78" s="31">
        <f>'New BRES input'!K82</f>
        <v>0</v>
      </c>
      <c r="I78" s="30" t="e">
        <f t="shared" si="5"/>
        <v>#DIV/0!</v>
      </c>
      <c r="J78" s="32"/>
      <c r="K78" s="27">
        <f>'New BRES input'!O82</f>
        <v>90</v>
      </c>
      <c r="L78" s="31">
        <f>'New BRES input'!P82</f>
        <v>32728.5</v>
      </c>
      <c r="M78" s="31">
        <f>'New BRES input'!Q82</f>
        <v>33310.97</v>
      </c>
      <c r="N78" s="30">
        <f t="shared" si="6"/>
        <v>1.0177970270559298</v>
      </c>
      <c r="O78" s="32"/>
      <c r="P78" s="25"/>
      <c r="Q78" s="32"/>
      <c r="R78" s="32"/>
      <c r="S78" s="30"/>
      <c r="U78" s="62">
        <v>1085</v>
      </c>
      <c r="V78" s="28">
        <f>VLOOKUP(U78,'SIC lookup'!A:D,2,FALSE)</f>
        <v>108</v>
      </c>
      <c r="W78" s="28">
        <f>VLOOKUP(U78,'SIC lookup'!A:D,3,FALSE)</f>
        <v>10</v>
      </c>
      <c r="X78" s="28" t="str">
        <f>VLOOKUP(U78,'SIC lookup'!A:D,4,FALSE)</f>
        <v>C</v>
      </c>
      <c r="Y78" s="25" t="str">
        <f>IF(ISNUMBER(VLOOKUP(U78,A:D,4,FALSE)),"Class",
IF(ISNUMBER(VLOOKUP(V78,F:J,4,FALSE)),"Group",
IF(ISNUMBER(VLOOKUP(W78,K:N,4,FALSE)),"Division",
"Section")))</f>
        <v>Class</v>
      </c>
      <c r="Z78" s="30">
        <f>IF(Y78="Class",VLOOKUP(U78,A:D,4,FALSE),
IF(Y78="Group",VLOOKUP(V78,F:I,4,FALSE),
IF(Y78="Division",VLOOKUP(W78,K:N,4,FALSE),
VLOOKUP(X78,P:S,4,FALSE))))</f>
        <v>1.0009873260464459</v>
      </c>
    </row>
    <row r="79" spans="1:26" x14ac:dyDescent="0.3">
      <c r="A79" s="27">
        <f>'Output A'!B81</f>
        <v>1622</v>
      </c>
      <c r="B79" s="31">
        <f>'Output A'!C81</f>
        <v>0</v>
      </c>
      <c r="C79" s="31">
        <f>'Output A'!D81</f>
        <v>0</v>
      </c>
      <c r="D79" s="30" t="e">
        <f t="shared" si="4"/>
        <v>#DIV/0!</v>
      </c>
      <c r="E79" s="25"/>
      <c r="F79" s="27">
        <f>'New BRES input'!I83</f>
        <v>267</v>
      </c>
      <c r="G79" s="31">
        <f>'New BRES input'!J83</f>
        <v>94.032992800000002</v>
      </c>
      <c r="H79" s="31">
        <f>'New BRES input'!K83</f>
        <v>94.430827600000001</v>
      </c>
      <c r="I79" s="30">
        <f t="shared" si="5"/>
        <v>1.0042308001495406</v>
      </c>
      <c r="J79" s="32"/>
      <c r="K79" s="27">
        <f>'New BRES input'!O83</f>
        <v>91</v>
      </c>
      <c r="L79" s="31">
        <f>'New BRES input'!P83</f>
        <v>18670.740000000002</v>
      </c>
      <c r="M79" s="31">
        <f>'New BRES input'!Q83</f>
        <v>18686.14</v>
      </c>
      <c r="N79" s="30">
        <f t="shared" si="6"/>
        <v>1.0008248200124901</v>
      </c>
      <c r="O79" s="32"/>
      <c r="P79" s="25"/>
      <c r="Q79" s="32"/>
      <c r="R79" s="32"/>
      <c r="S79" s="30"/>
      <c r="U79" s="62">
        <v>1086</v>
      </c>
      <c r="V79" s="28">
        <f>VLOOKUP(U79,'SIC lookup'!A:D,2,FALSE)</f>
        <v>108</v>
      </c>
      <c r="W79" s="28">
        <f>VLOOKUP(U79,'SIC lookup'!A:D,3,FALSE)</f>
        <v>10</v>
      </c>
      <c r="X79" s="28" t="str">
        <f>VLOOKUP(U79,'SIC lookup'!A:D,4,FALSE)</f>
        <v>C</v>
      </c>
      <c r="Y79" s="25" t="str">
        <f>IF(ISNUMBER(VLOOKUP(U79,A:D,4,FALSE)),"Class",
IF(ISNUMBER(VLOOKUP(V79,F:J,4,FALSE)),"Group",
IF(ISNUMBER(VLOOKUP(W79,K:N,4,FALSE)),"Division",
"Section")))</f>
        <v>Class</v>
      </c>
      <c r="Z79" s="30">
        <f>IF(Y79="Class",VLOOKUP(U79,A:D,4,FALSE),
IF(Y79="Group",VLOOKUP(V79,F:I,4,FALSE),
IF(Y79="Division",VLOOKUP(W79,K:N,4,FALSE),
VLOOKUP(X79,P:S,4,FALSE))))</f>
        <v>1.0100416412120163</v>
      </c>
    </row>
    <row r="80" spans="1:26" x14ac:dyDescent="0.3">
      <c r="A80" s="27">
        <f>'Output A'!B82</f>
        <v>1623</v>
      </c>
      <c r="B80" s="31">
        <f>'Output A'!C82</f>
        <v>1378.38</v>
      </c>
      <c r="C80" s="31">
        <f>'Output A'!D82</f>
        <v>1384.16</v>
      </c>
      <c r="D80" s="30">
        <f t="shared" si="4"/>
        <v>1.0041933284000057</v>
      </c>
      <c r="E80" s="25"/>
      <c r="F80" s="27">
        <f>'New BRES input'!I84</f>
        <v>268</v>
      </c>
      <c r="G80" s="31">
        <f>'New BRES input'!J84</f>
        <v>0</v>
      </c>
      <c r="H80" s="31">
        <f>'New BRES input'!K84</f>
        <v>0</v>
      </c>
      <c r="I80" s="30" t="e">
        <f t="shared" si="5"/>
        <v>#DIV/0!</v>
      </c>
      <c r="J80" s="32"/>
      <c r="K80" s="27">
        <f>'New BRES input'!O84</f>
        <v>92</v>
      </c>
      <c r="L80" s="31">
        <f>'New BRES input'!P84</f>
        <v>20480.46</v>
      </c>
      <c r="M80" s="31">
        <f>'New BRES input'!Q84</f>
        <v>20500.259999999998</v>
      </c>
      <c r="N80" s="30">
        <f t="shared" si="6"/>
        <v>1.0009667751603235</v>
      </c>
      <c r="O80" s="32"/>
      <c r="P80" s="25"/>
      <c r="Q80" s="32"/>
      <c r="R80" s="32"/>
      <c r="S80" s="30"/>
      <c r="U80" s="62">
        <v>1089</v>
      </c>
      <c r="V80" s="28">
        <f>VLOOKUP(U80,'SIC lookup'!A:D,2,FALSE)</f>
        <v>108</v>
      </c>
      <c r="W80" s="28">
        <f>VLOOKUP(U80,'SIC lookup'!A:D,3,FALSE)</f>
        <v>10</v>
      </c>
      <c r="X80" s="28" t="str">
        <f>VLOOKUP(U80,'SIC lookup'!A:D,4,FALSE)</f>
        <v>C</v>
      </c>
      <c r="Y80" s="25" t="str">
        <f>IF(ISNUMBER(VLOOKUP(U80,A:D,4,FALSE)),"Class",
IF(ISNUMBER(VLOOKUP(V80,F:J,4,FALSE)),"Group",
IF(ISNUMBER(VLOOKUP(W80,K:N,4,FALSE)),"Division",
"Section")))</f>
        <v>Class</v>
      </c>
      <c r="Z80" s="30">
        <f>IF(Y80="Class",VLOOKUP(U80,A:D,4,FALSE),
IF(Y80="Group",VLOOKUP(V80,F:I,4,FALSE),
IF(Y80="Division",VLOOKUP(W80,K:N,4,FALSE),
VLOOKUP(X80,P:S,4,FALSE))))</f>
        <v>1.0054735916055042</v>
      </c>
    </row>
    <row r="81" spans="1:26" x14ac:dyDescent="0.3">
      <c r="A81" s="27">
        <f>'Output A'!B83</f>
        <v>1624</v>
      </c>
      <c r="B81" s="31">
        <f>'Output A'!C83</f>
        <v>0</v>
      </c>
      <c r="C81" s="31">
        <f>'Output A'!D83</f>
        <v>0</v>
      </c>
      <c r="D81" s="30" t="e">
        <f t="shared" si="4"/>
        <v>#DIV/0!</v>
      </c>
      <c r="E81" s="25"/>
      <c r="F81" s="27">
        <f>'New BRES input'!I85</f>
        <v>271</v>
      </c>
      <c r="G81" s="31">
        <f>'New BRES input'!J85</f>
        <v>847.43071120000002</v>
      </c>
      <c r="H81" s="31">
        <f>'New BRES input'!K85</f>
        <v>846.85000730000002</v>
      </c>
      <c r="I81" s="30">
        <f t="shared" si="5"/>
        <v>0.99931474763384764</v>
      </c>
      <c r="J81" s="32"/>
      <c r="K81" s="27">
        <f>'New BRES input'!O85</f>
        <v>93</v>
      </c>
      <c r="L81" s="31">
        <f>'New BRES input'!P85</f>
        <v>56650.18</v>
      </c>
      <c r="M81" s="31">
        <f>'New BRES input'!Q85</f>
        <v>56348.480000000003</v>
      </c>
      <c r="N81" s="30">
        <f t="shared" si="6"/>
        <v>0.99467433289708884</v>
      </c>
      <c r="O81" s="32"/>
      <c r="P81" s="25"/>
      <c r="Q81" s="32"/>
      <c r="R81" s="32"/>
      <c r="S81" s="30"/>
      <c r="U81" s="62">
        <v>1091</v>
      </c>
      <c r="V81" s="28">
        <f>VLOOKUP(U81,'SIC lookup'!A:D,2,FALSE)</f>
        <v>109</v>
      </c>
      <c r="W81" s="28">
        <f>VLOOKUP(U81,'SIC lookup'!A:D,3,FALSE)</f>
        <v>10</v>
      </c>
      <c r="X81" s="28" t="str">
        <f>VLOOKUP(U81,'SIC lookup'!A:D,4,FALSE)</f>
        <v>C</v>
      </c>
      <c r="Y81" s="25" t="str">
        <f>IF(ISNUMBER(VLOOKUP(U81,A:D,4,FALSE)),"Class",
IF(ISNUMBER(VLOOKUP(V81,F:J,4,FALSE)),"Group",
IF(ISNUMBER(VLOOKUP(W81,K:N,4,FALSE)),"Division",
"Section")))</f>
        <v>Group</v>
      </c>
      <c r="Z81" s="30">
        <f>IF(Y81="Class",VLOOKUP(U81,A:D,4,FALSE),
IF(Y81="Group",VLOOKUP(V81,F:I,4,FALSE),
IF(Y81="Division",VLOOKUP(W81,K:N,4,FALSE),
VLOOKUP(X81,P:S,4,FALSE))))</f>
        <v>1.0114296721330629</v>
      </c>
    </row>
    <row r="82" spans="1:26" x14ac:dyDescent="0.3">
      <c r="A82" s="27">
        <f>'Output A'!B84</f>
        <v>1629</v>
      </c>
      <c r="B82" s="31">
        <f>'Output A'!C84</f>
        <v>330.32401270000003</v>
      </c>
      <c r="C82" s="31">
        <f>'Output A'!D84</f>
        <v>329.88445539999998</v>
      </c>
      <c r="D82" s="30">
        <f t="shared" si="4"/>
        <v>0.99866931472402753</v>
      </c>
      <c r="E82" s="25"/>
      <c r="F82" s="27">
        <f>'New BRES input'!I86</f>
        <v>272</v>
      </c>
      <c r="G82" s="31">
        <f>'New BRES input'!J86</f>
        <v>0</v>
      </c>
      <c r="H82" s="31">
        <f>'New BRES input'!K86</f>
        <v>0</v>
      </c>
      <c r="I82" s="30" t="e">
        <f t="shared" si="5"/>
        <v>#DIV/0!</v>
      </c>
      <c r="J82" s="32"/>
      <c r="K82" s="27">
        <f>'New BRES input'!O86</f>
        <v>94</v>
      </c>
      <c r="L82" s="31">
        <f>'New BRES input'!P86</f>
        <v>62087.92</v>
      </c>
      <c r="M82" s="31">
        <f>'New BRES input'!Q86</f>
        <v>62056.81</v>
      </c>
      <c r="N82" s="30">
        <f t="shared" si="6"/>
        <v>0.99949893634703824</v>
      </c>
      <c r="O82" s="32"/>
      <c r="P82" s="25"/>
      <c r="Q82" s="32"/>
      <c r="R82" s="32"/>
      <c r="S82" s="30"/>
      <c r="U82" s="62">
        <v>1092</v>
      </c>
      <c r="V82" s="28">
        <f>VLOOKUP(U82,'SIC lookup'!A:D,2,FALSE)</f>
        <v>109</v>
      </c>
      <c r="W82" s="28">
        <f>VLOOKUP(U82,'SIC lookup'!A:D,3,FALSE)</f>
        <v>10</v>
      </c>
      <c r="X82" s="28" t="str">
        <f>VLOOKUP(U82,'SIC lookup'!A:D,4,FALSE)</f>
        <v>C</v>
      </c>
      <c r="Y82" s="25" t="str">
        <f>IF(ISNUMBER(VLOOKUP(U82,A:D,4,FALSE)),"Class",
IF(ISNUMBER(VLOOKUP(V82,F:J,4,FALSE)),"Group",
IF(ISNUMBER(VLOOKUP(W82,K:N,4,FALSE)),"Division",
"Section")))</f>
        <v>Group</v>
      </c>
      <c r="Z82" s="30">
        <f>IF(Y82="Class",VLOOKUP(U82,A:D,4,FALSE),
IF(Y82="Group",VLOOKUP(V82,F:I,4,FALSE),
IF(Y82="Division",VLOOKUP(W82,K:N,4,FALSE),
VLOOKUP(X82,P:S,4,FALSE))))</f>
        <v>1.0114296721330629</v>
      </c>
    </row>
    <row r="83" spans="1:26" x14ac:dyDescent="0.3">
      <c r="A83" s="27">
        <f>'Output A'!B85</f>
        <v>1712</v>
      </c>
      <c r="B83" s="31">
        <f>'Output A'!C85</f>
        <v>31.113030299999998</v>
      </c>
      <c r="C83" s="31">
        <f>'Output A'!D85</f>
        <v>31.4984945</v>
      </c>
      <c r="D83" s="30">
        <f t="shared" si="4"/>
        <v>1.0123891564493479</v>
      </c>
      <c r="E83" s="25"/>
      <c r="F83" s="27">
        <f>'New BRES input'!I87</f>
        <v>273</v>
      </c>
      <c r="G83" s="31">
        <f>'New BRES input'!J87</f>
        <v>163.76759300000001</v>
      </c>
      <c r="H83" s="31">
        <f>'New BRES input'!K87</f>
        <v>165.608555</v>
      </c>
      <c r="I83" s="30">
        <f t="shared" si="5"/>
        <v>1.0112413082849669</v>
      </c>
      <c r="J83" s="32"/>
      <c r="K83" s="27">
        <f>'New BRES input'!O87</f>
        <v>95</v>
      </c>
      <c r="L83" s="31">
        <f>'New BRES input'!P87</f>
        <v>5322.81</v>
      </c>
      <c r="M83" s="31">
        <f>'New BRES input'!Q87</f>
        <v>5308.38</v>
      </c>
      <c r="N83" s="30">
        <f t="shared" si="6"/>
        <v>0.99728902590924717</v>
      </c>
      <c r="O83" s="32"/>
      <c r="P83" s="25"/>
      <c r="Q83" s="32"/>
      <c r="R83" s="32"/>
      <c r="S83" s="30"/>
      <c r="U83" s="62">
        <v>1101</v>
      </c>
      <c r="V83" s="28">
        <f>VLOOKUP(U83,'SIC lookup'!A:D,2,FALSE)</f>
        <v>110</v>
      </c>
      <c r="W83" s="28">
        <f>VLOOKUP(U83,'SIC lookup'!A:D,3,FALSE)</f>
        <v>11</v>
      </c>
      <c r="X83" s="28" t="str">
        <f>VLOOKUP(U83,'SIC lookup'!A:D,4,FALSE)</f>
        <v>C</v>
      </c>
      <c r="Y83" s="25" t="str">
        <f>IF(ISNUMBER(VLOOKUP(U83,A:D,4,FALSE)),"Class",
IF(ISNUMBER(VLOOKUP(V83,F:J,4,FALSE)),"Group",
IF(ISNUMBER(VLOOKUP(W83,K:N,4,FALSE)),"Division",
"Section")))</f>
        <v>Class</v>
      </c>
      <c r="Z83" s="30">
        <f>IF(Y83="Class",VLOOKUP(U83,A:D,4,FALSE),
IF(Y83="Group",VLOOKUP(V83,F:I,4,FALSE),
IF(Y83="Division",VLOOKUP(W83,K:N,4,FALSE),
VLOOKUP(X83,P:S,4,FALSE))))</f>
        <v>1.0013566004993457</v>
      </c>
    </row>
    <row r="84" spans="1:26" x14ac:dyDescent="0.3">
      <c r="A84" s="27">
        <f>'Output A'!B86</f>
        <v>1721</v>
      </c>
      <c r="B84" s="31">
        <f>'Output A'!C86</f>
        <v>0</v>
      </c>
      <c r="C84" s="31">
        <f>'Output A'!D86</f>
        <v>0</v>
      </c>
      <c r="D84" s="30" t="e">
        <f t="shared" si="4"/>
        <v>#DIV/0!</v>
      </c>
      <c r="E84" s="25"/>
      <c r="F84" s="27">
        <f>'New BRES input'!I88</f>
        <v>274</v>
      </c>
      <c r="G84" s="31">
        <f>'New BRES input'!J88</f>
        <v>449.44947710000002</v>
      </c>
      <c r="H84" s="31">
        <f>'New BRES input'!K88</f>
        <v>448.67316770000002</v>
      </c>
      <c r="I84" s="30">
        <f t="shared" si="5"/>
        <v>0.99827275491561585</v>
      </c>
      <c r="J84" s="32"/>
      <c r="K84" s="27">
        <f>'New BRES input'!O88</f>
        <v>96</v>
      </c>
      <c r="L84" s="31">
        <f>'New BRES input'!P88</f>
        <v>44843.03</v>
      </c>
      <c r="M84" s="31">
        <f>'New BRES input'!Q88</f>
        <v>48361.88</v>
      </c>
      <c r="N84" s="30">
        <f t="shared" si="6"/>
        <v>1.0784703888207376</v>
      </c>
      <c r="O84" s="32"/>
      <c r="P84" s="25"/>
      <c r="Q84" s="32"/>
      <c r="R84" s="32"/>
      <c r="S84" s="30"/>
      <c r="U84" s="62">
        <v>1102</v>
      </c>
      <c r="V84" s="28">
        <f>VLOOKUP(U84,'SIC lookup'!A:D,2,FALSE)</f>
        <v>110</v>
      </c>
      <c r="W84" s="28">
        <f>VLOOKUP(U84,'SIC lookup'!A:D,3,FALSE)</f>
        <v>11</v>
      </c>
      <c r="X84" s="28" t="str">
        <f>VLOOKUP(U84,'SIC lookup'!A:D,4,FALSE)</f>
        <v>C</v>
      </c>
      <c r="Y84" s="25" t="str">
        <f>IF(ISNUMBER(VLOOKUP(U84,A:D,4,FALSE)),"Class",
IF(ISNUMBER(VLOOKUP(V84,F:J,4,FALSE)),"Group",
IF(ISNUMBER(VLOOKUP(W84,K:N,4,FALSE)),"Division",
"Section")))</f>
        <v>Group</v>
      </c>
      <c r="Z84" s="30">
        <f>IF(Y84="Class",VLOOKUP(U84,A:D,4,FALSE),
IF(Y84="Group",VLOOKUP(V84,F:I,4,FALSE),
IF(Y84="Division",VLOOKUP(W84,K:N,4,FALSE),
VLOOKUP(X84,P:S,4,FALSE))))</f>
        <v>1.0030941801537612</v>
      </c>
    </row>
    <row r="85" spans="1:26" x14ac:dyDescent="0.3">
      <c r="A85" s="27">
        <f>'Output A'!B87</f>
        <v>1722</v>
      </c>
      <c r="B85" s="31">
        <f>'Output A'!C87</f>
        <v>0</v>
      </c>
      <c r="C85" s="31">
        <f>'Output A'!D87</f>
        <v>0</v>
      </c>
      <c r="D85" s="30" t="e">
        <f t="shared" si="4"/>
        <v>#DIV/0!</v>
      </c>
      <c r="E85" s="25"/>
      <c r="F85" s="27">
        <f>'New BRES input'!I89</f>
        <v>275</v>
      </c>
      <c r="G85" s="31">
        <f>'New BRES input'!J89</f>
        <v>0</v>
      </c>
      <c r="H85" s="31">
        <f>'New BRES input'!K89</f>
        <v>0</v>
      </c>
      <c r="I85" s="30" t="e">
        <f t="shared" si="5"/>
        <v>#DIV/0!</v>
      </c>
      <c r="J85" s="32"/>
      <c r="L85" s="32"/>
      <c r="M85" s="32"/>
      <c r="N85" s="30" t="str">
        <f t="shared" ref="N85:N131" si="7">IF(ISNUMBER(M85),M85/L85,"")</f>
        <v/>
      </c>
      <c r="O85" s="32"/>
      <c r="P85" s="25"/>
      <c r="Q85" s="32"/>
      <c r="R85" s="32"/>
      <c r="S85" s="30" t="str">
        <f t="shared" ref="S85:S131" si="8">IF(ISNUMBER(R85),R85/Q85,"")</f>
        <v/>
      </c>
      <c r="U85" s="62">
        <v>1103</v>
      </c>
      <c r="V85" s="28">
        <f>VLOOKUP(U85,'SIC lookup'!A:D,2,FALSE)</f>
        <v>110</v>
      </c>
      <c r="W85" s="28">
        <f>VLOOKUP(U85,'SIC lookup'!A:D,3,FALSE)</f>
        <v>11</v>
      </c>
      <c r="X85" s="28" t="str">
        <f>VLOOKUP(U85,'SIC lookup'!A:D,4,FALSE)</f>
        <v>C</v>
      </c>
      <c r="Y85" s="25" t="str">
        <f>IF(ISNUMBER(VLOOKUP(U85,A:D,4,FALSE)),"Class",
IF(ISNUMBER(VLOOKUP(V85,F:J,4,FALSE)),"Group",
IF(ISNUMBER(VLOOKUP(W85,K:N,4,FALSE)),"Division",
"Section")))</f>
        <v>Group</v>
      </c>
      <c r="Z85" s="30">
        <f>IF(Y85="Class",VLOOKUP(U85,A:D,4,FALSE),
IF(Y85="Group",VLOOKUP(V85,F:I,4,FALSE),
IF(Y85="Division",VLOOKUP(W85,K:N,4,FALSE),
VLOOKUP(X85,P:S,4,FALSE))))</f>
        <v>1.0030941801537612</v>
      </c>
    </row>
    <row r="86" spans="1:26" x14ac:dyDescent="0.3">
      <c r="A86" s="27">
        <f>'Output A'!B88</f>
        <v>1724</v>
      </c>
      <c r="B86" s="31">
        <f>'Output A'!C88</f>
        <v>0</v>
      </c>
      <c r="C86" s="31">
        <f>'Output A'!D88</f>
        <v>0</v>
      </c>
      <c r="D86" s="30" t="e">
        <f t="shared" si="4"/>
        <v>#DIV/0!</v>
      </c>
      <c r="E86" s="25"/>
      <c r="F86" s="27">
        <f>'New BRES input'!I90</f>
        <v>279</v>
      </c>
      <c r="G86" s="31">
        <f>'New BRES input'!J90</f>
        <v>314.59915210000003</v>
      </c>
      <c r="H86" s="31">
        <f>'New BRES input'!K90</f>
        <v>314.21711010000001</v>
      </c>
      <c r="I86" s="30">
        <f t="shared" si="5"/>
        <v>0.99878562291903894</v>
      </c>
      <c r="J86" s="32"/>
      <c r="L86" s="32"/>
      <c r="M86" s="32"/>
      <c r="N86" s="30" t="str">
        <f t="shared" si="7"/>
        <v/>
      </c>
      <c r="O86" s="32"/>
      <c r="P86" s="25"/>
      <c r="Q86" s="32"/>
      <c r="R86" s="32"/>
      <c r="S86" s="30" t="str">
        <f t="shared" si="8"/>
        <v/>
      </c>
      <c r="U86" s="62">
        <v>1104</v>
      </c>
      <c r="V86" s="28">
        <f>VLOOKUP(U86,'SIC lookup'!A:D,2,FALSE)</f>
        <v>110</v>
      </c>
      <c r="W86" s="28">
        <f>VLOOKUP(U86,'SIC lookup'!A:D,3,FALSE)</f>
        <v>11</v>
      </c>
      <c r="X86" s="28" t="str">
        <f>VLOOKUP(U86,'SIC lookup'!A:D,4,FALSE)</f>
        <v>C</v>
      </c>
      <c r="Y86" s="25" t="str">
        <f>IF(ISNUMBER(VLOOKUP(U86,A:D,4,FALSE)),"Class",
IF(ISNUMBER(VLOOKUP(V86,F:J,4,FALSE)),"Group",
IF(ISNUMBER(VLOOKUP(W86,K:N,4,FALSE)),"Division",
"Section")))</f>
        <v>Group</v>
      </c>
      <c r="Z86" s="30">
        <f>IF(Y86="Class",VLOOKUP(U86,A:D,4,FALSE),
IF(Y86="Group",VLOOKUP(V86,F:I,4,FALSE),
IF(Y86="Division",VLOOKUP(W86,K:N,4,FALSE),
VLOOKUP(X86,P:S,4,FALSE))))</f>
        <v>1.0030941801537612</v>
      </c>
    </row>
    <row r="87" spans="1:26" x14ac:dyDescent="0.3">
      <c r="A87" s="27">
        <f>'Output A'!B89</f>
        <v>1811</v>
      </c>
      <c r="B87" s="31">
        <f>'Output A'!C89</f>
        <v>0</v>
      </c>
      <c r="C87" s="31">
        <f>'Output A'!D89</f>
        <v>0</v>
      </c>
      <c r="D87" s="30" t="e">
        <f t="shared" si="4"/>
        <v>#DIV/0!</v>
      </c>
      <c r="E87" s="25"/>
      <c r="F87" s="27">
        <f>'New BRES input'!I91</f>
        <v>281</v>
      </c>
      <c r="G87" s="31">
        <f>'New BRES input'!J91</f>
        <v>0</v>
      </c>
      <c r="H87" s="31">
        <f>'New BRES input'!K91</f>
        <v>0</v>
      </c>
      <c r="I87" s="30" t="e">
        <f t="shared" si="5"/>
        <v>#DIV/0!</v>
      </c>
      <c r="J87" s="32"/>
      <c r="L87" s="32"/>
      <c r="M87" s="32"/>
      <c r="N87" s="30" t="str">
        <f t="shared" si="7"/>
        <v/>
      </c>
      <c r="O87" s="32"/>
      <c r="P87" s="25"/>
      <c r="Q87" s="32"/>
      <c r="R87" s="32"/>
      <c r="S87" s="30" t="str">
        <f t="shared" si="8"/>
        <v/>
      </c>
      <c r="U87" s="62">
        <v>1105</v>
      </c>
      <c r="V87" s="28">
        <f>VLOOKUP(U87,'SIC lookup'!A:D,2,FALSE)</f>
        <v>110</v>
      </c>
      <c r="W87" s="28">
        <f>VLOOKUP(U87,'SIC lookup'!A:D,3,FALSE)</f>
        <v>11</v>
      </c>
      <c r="X87" s="28" t="str">
        <f>VLOOKUP(U87,'SIC lookup'!A:D,4,FALSE)</f>
        <v>C</v>
      </c>
      <c r="Y87" s="25" t="str">
        <f>IF(ISNUMBER(VLOOKUP(U87,A:D,4,FALSE)),"Class",
IF(ISNUMBER(VLOOKUP(V87,F:J,4,FALSE)),"Group",
IF(ISNUMBER(VLOOKUP(W87,K:N,4,FALSE)),"Division",
"Section")))</f>
        <v>Class</v>
      </c>
      <c r="Z87" s="30">
        <f>IF(Y87="Class",VLOOKUP(U87,A:D,4,FALSE),
IF(Y87="Group",VLOOKUP(V87,F:I,4,FALSE),
IF(Y87="Division",VLOOKUP(W87,K:N,4,FALSE),
VLOOKUP(X87,P:S,4,FALSE))))</f>
        <v>1.0029309005209635</v>
      </c>
    </row>
    <row r="88" spans="1:26" x14ac:dyDescent="0.3">
      <c r="A88" s="27">
        <f>'Output A'!B90</f>
        <v>1812</v>
      </c>
      <c r="B88" s="31">
        <f>'Output A'!C90</f>
        <v>12159.41</v>
      </c>
      <c r="C88" s="31">
        <f>'Output A'!D90</f>
        <v>12255.5</v>
      </c>
      <c r="D88" s="30">
        <f t="shared" si="4"/>
        <v>1.0079025215861626</v>
      </c>
      <c r="E88" s="25"/>
      <c r="F88" s="27">
        <f>'New BRES input'!I92</f>
        <v>282</v>
      </c>
      <c r="G88" s="31">
        <f>'New BRES input'!J92</f>
        <v>2396.31</v>
      </c>
      <c r="H88" s="31">
        <f>'New BRES input'!K92</f>
        <v>2411.9699999999998</v>
      </c>
      <c r="I88" s="30">
        <f t="shared" si="5"/>
        <v>1.00653504763574</v>
      </c>
      <c r="J88" s="32"/>
      <c r="L88" s="32"/>
      <c r="M88" s="32"/>
      <c r="N88" s="30" t="str">
        <f t="shared" si="7"/>
        <v/>
      </c>
      <c r="O88" s="32"/>
      <c r="P88" s="25"/>
      <c r="Q88" s="32"/>
      <c r="R88" s="32"/>
      <c r="S88" s="30" t="str">
        <f t="shared" si="8"/>
        <v/>
      </c>
      <c r="U88" s="62">
        <v>1106</v>
      </c>
      <c r="V88" s="28">
        <f>VLOOKUP(U88,'SIC lookup'!A:D,2,FALSE)</f>
        <v>110</v>
      </c>
      <c r="W88" s="28">
        <f>VLOOKUP(U88,'SIC lookup'!A:D,3,FALSE)</f>
        <v>11</v>
      </c>
      <c r="X88" s="28" t="str">
        <f>VLOOKUP(U88,'SIC lookup'!A:D,4,FALSE)</f>
        <v>C</v>
      </c>
      <c r="Y88" s="25" t="str">
        <f>IF(ISNUMBER(VLOOKUP(U88,A:D,4,FALSE)),"Class",
IF(ISNUMBER(VLOOKUP(V88,F:J,4,FALSE)),"Group",
IF(ISNUMBER(VLOOKUP(W88,K:N,4,FALSE)),"Division",
"Section")))</f>
        <v>Group</v>
      </c>
      <c r="Z88" s="30">
        <f>IF(Y88="Class",VLOOKUP(U88,A:D,4,FALSE),
IF(Y88="Group",VLOOKUP(V88,F:I,4,FALSE),
IF(Y88="Division",VLOOKUP(W88,K:N,4,FALSE),
VLOOKUP(X88,P:S,4,FALSE))))</f>
        <v>1.0030941801537612</v>
      </c>
    </row>
    <row r="89" spans="1:26" x14ac:dyDescent="0.3">
      <c r="A89" s="27">
        <f>'Output A'!B91</f>
        <v>1813</v>
      </c>
      <c r="B89" s="31">
        <f>'Output A'!C91</f>
        <v>1469.43</v>
      </c>
      <c r="C89" s="31">
        <f>'Output A'!D91</f>
        <v>1478.62</v>
      </c>
      <c r="D89" s="30">
        <f t="shared" si="4"/>
        <v>1.0062541257494402</v>
      </c>
      <c r="E89" s="25"/>
      <c r="F89" s="27">
        <f>'New BRES input'!I93</f>
        <v>283</v>
      </c>
      <c r="G89" s="31">
        <f>'New BRES input'!J93</f>
        <v>0</v>
      </c>
      <c r="H89" s="31">
        <f>'New BRES input'!K93</f>
        <v>0</v>
      </c>
      <c r="I89" s="30" t="e">
        <f t="shared" si="5"/>
        <v>#DIV/0!</v>
      </c>
      <c r="J89" s="32"/>
      <c r="L89" s="32"/>
      <c r="M89" s="32"/>
      <c r="N89" s="30" t="str">
        <f t="shared" si="7"/>
        <v/>
      </c>
      <c r="O89" s="32"/>
      <c r="P89" s="25"/>
      <c r="Q89" s="32"/>
      <c r="R89" s="32"/>
      <c r="S89" s="30" t="str">
        <f t="shared" si="8"/>
        <v/>
      </c>
      <c r="U89" s="62">
        <v>1107</v>
      </c>
      <c r="V89" s="28">
        <f>VLOOKUP(U89,'SIC lookup'!A:D,2,FALSE)</f>
        <v>110</v>
      </c>
      <c r="W89" s="28">
        <f>VLOOKUP(U89,'SIC lookup'!A:D,3,FALSE)</f>
        <v>11</v>
      </c>
      <c r="X89" s="28" t="str">
        <f>VLOOKUP(U89,'SIC lookup'!A:D,4,FALSE)</f>
        <v>C</v>
      </c>
      <c r="Y89" s="25" t="str">
        <f>IF(ISNUMBER(VLOOKUP(U89,A:D,4,FALSE)),"Class",
IF(ISNUMBER(VLOOKUP(V89,F:J,4,FALSE)),"Group",
IF(ISNUMBER(VLOOKUP(W89,K:N,4,FALSE)),"Division",
"Section")))</f>
        <v>Class</v>
      </c>
      <c r="Z89" s="30">
        <f>IF(Y89="Class",VLOOKUP(U89,A:D,4,FALSE),
IF(Y89="Group",VLOOKUP(V89,F:I,4,FALSE),
IF(Y89="Division",VLOOKUP(W89,K:N,4,FALSE),
VLOOKUP(X89,P:S,4,FALSE))))</f>
        <v>1.0007261703888735</v>
      </c>
    </row>
    <row r="90" spans="1:26" x14ac:dyDescent="0.3">
      <c r="A90" s="27">
        <f>'Output A'!B92</f>
        <v>1814</v>
      </c>
      <c r="B90" s="31">
        <f>'Output A'!C92</f>
        <v>0</v>
      </c>
      <c r="C90" s="31">
        <f>'Output A'!D92</f>
        <v>0</v>
      </c>
      <c r="D90" s="30" t="e">
        <f t="shared" si="4"/>
        <v>#DIV/0!</v>
      </c>
      <c r="E90" s="25"/>
      <c r="F90" s="27">
        <f>'New BRES input'!I94</f>
        <v>284</v>
      </c>
      <c r="G90" s="31">
        <f>'New BRES input'!J94</f>
        <v>366.94686560000002</v>
      </c>
      <c r="H90" s="31">
        <f>'New BRES input'!K94</f>
        <v>363.3596503</v>
      </c>
      <c r="I90" s="30">
        <f t="shared" si="5"/>
        <v>0.99022415603922787</v>
      </c>
      <c r="J90" s="32"/>
      <c r="L90" s="32"/>
      <c r="M90" s="32"/>
      <c r="N90" s="30" t="str">
        <f t="shared" si="7"/>
        <v/>
      </c>
      <c r="O90" s="32"/>
      <c r="P90" s="25"/>
      <c r="Q90" s="32"/>
      <c r="R90" s="32"/>
      <c r="S90" s="30" t="str">
        <f t="shared" si="8"/>
        <v/>
      </c>
      <c r="U90" s="62">
        <v>1200</v>
      </c>
      <c r="V90" s="28">
        <f>VLOOKUP(U90,'SIC lookup'!A:D,2,FALSE)</f>
        <v>120</v>
      </c>
      <c r="W90" s="28">
        <f>VLOOKUP(U90,'SIC lookup'!A:D,3,FALSE)</f>
        <v>12</v>
      </c>
      <c r="X90" s="28" t="str">
        <f>VLOOKUP(U90,'SIC lookup'!A:D,4,FALSE)</f>
        <v>C</v>
      </c>
      <c r="Y90" s="25" t="str">
        <f>IF(ISNUMBER(VLOOKUP(U90,A:D,4,FALSE)),"Class",
IF(ISNUMBER(VLOOKUP(V90,F:J,4,FALSE)),"Group",
IF(ISNUMBER(VLOOKUP(W90,K:N,4,FALSE)),"Division",
"Section")))</f>
        <v>Section</v>
      </c>
      <c r="Z90" s="30">
        <f>IF(Y90="Class",VLOOKUP(U90,A:D,4,FALSE),
IF(Y90="Group",VLOOKUP(V90,F:I,4,FALSE),
IF(Y90="Division",VLOOKUP(W90,K:N,4,FALSE),
VLOOKUP(X90,P:S,4,FALSE))))</f>
        <v>1.0094419015859721</v>
      </c>
    </row>
    <row r="91" spans="1:26" x14ac:dyDescent="0.3">
      <c r="A91" s="27">
        <f>'Output A'!B93</f>
        <v>1820</v>
      </c>
      <c r="B91" s="31">
        <f>'Output A'!C93</f>
        <v>811.89699670000005</v>
      </c>
      <c r="C91" s="31">
        <f>'Output A'!D93</f>
        <v>816.97882289999995</v>
      </c>
      <c r="D91" s="30">
        <f t="shared" si="4"/>
        <v>1.0062592006383264</v>
      </c>
      <c r="E91" s="25"/>
      <c r="F91" s="27">
        <f>'New BRES input'!I95</f>
        <v>289</v>
      </c>
      <c r="G91" s="31">
        <f>'New BRES input'!J95</f>
        <v>870.38064659999998</v>
      </c>
      <c r="H91" s="31">
        <f>'New BRES input'!K95</f>
        <v>871.29934430000003</v>
      </c>
      <c r="I91" s="30">
        <f t="shared" si="5"/>
        <v>1.0010555125548675</v>
      </c>
      <c r="J91" s="32"/>
      <c r="L91" s="32"/>
      <c r="M91" s="32"/>
      <c r="N91" s="30" t="str">
        <f t="shared" si="7"/>
        <v/>
      </c>
      <c r="O91" s="32"/>
      <c r="P91" s="25"/>
      <c r="Q91" s="32"/>
      <c r="R91" s="32"/>
      <c r="S91" s="30" t="str">
        <f t="shared" si="8"/>
        <v/>
      </c>
      <c r="U91" s="62">
        <v>1310</v>
      </c>
      <c r="V91" s="28">
        <f>VLOOKUP(U91,'SIC lookup'!A:D,2,FALSE)</f>
        <v>131</v>
      </c>
      <c r="W91" s="28">
        <f>VLOOKUP(U91,'SIC lookup'!A:D,3,FALSE)</f>
        <v>13</v>
      </c>
      <c r="X91" s="28" t="str">
        <f>VLOOKUP(U91,'SIC lookup'!A:D,4,FALSE)</f>
        <v>C</v>
      </c>
      <c r="Y91" s="25" t="str">
        <f>IF(ISNUMBER(VLOOKUP(U91,A:D,4,FALSE)),"Class",
IF(ISNUMBER(VLOOKUP(V91,F:J,4,FALSE)),"Group",
IF(ISNUMBER(VLOOKUP(W91,K:N,4,FALSE)),"Division",
"Section")))</f>
        <v>Section</v>
      </c>
      <c r="Z91" s="30">
        <f>IF(Y91="Class",VLOOKUP(U91,A:D,4,FALSE),
IF(Y91="Group",VLOOKUP(V91,F:I,4,FALSE),
IF(Y91="Division",VLOOKUP(W91,K:N,4,FALSE),
VLOOKUP(X91,P:S,4,FALSE))))</f>
        <v>1.0094419015859721</v>
      </c>
    </row>
    <row r="92" spans="1:26" x14ac:dyDescent="0.3">
      <c r="A92" s="27">
        <f>'Output A'!B94</f>
        <v>1920</v>
      </c>
      <c r="B92" s="31">
        <f>'Output A'!C94</f>
        <v>0</v>
      </c>
      <c r="C92" s="31">
        <f>'Output A'!D94</f>
        <v>0</v>
      </c>
      <c r="D92" s="30" t="e">
        <f t="shared" si="4"/>
        <v>#DIV/0!</v>
      </c>
      <c r="E92" s="25"/>
      <c r="F92" s="27">
        <f>'New BRES input'!I96</f>
        <v>291</v>
      </c>
      <c r="G92" s="31">
        <f>'New BRES input'!J96</f>
        <v>3896.99</v>
      </c>
      <c r="H92" s="31">
        <f>'New BRES input'!K96</f>
        <v>3901.07</v>
      </c>
      <c r="I92" s="30">
        <f t="shared" si="5"/>
        <v>1.0010469618859685</v>
      </c>
      <c r="J92" s="32"/>
      <c r="L92" s="32"/>
      <c r="M92" s="32"/>
      <c r="N92" s="30" t="str">
        <f t="shared" si="7"/>
        <v/>
      </c>
      <c r="O92" s="32"/>
      <c r="P92" s="25"/>
      <c r="Q92" s="32"/>
      <c r="R92" s="32"/>
      <c r="S92" s="30" t="str">
        <f t="shared" si="8"/>
        <v/>
      </c>
      <c r="U92" s="62">
        <v>1320</v>
      </c>
      <c r="V92" s="28">
        <f>VLOOKUP(U92,'SIC lookup'!A:D,2,FALSE)</f>
        <v>132</v>
      </c>
      <c r="W92" s="28">
        <f>VLOOKUP(U92,'SIC lookup'!A:D,3,FALSE)</f>
        <v>13</v>
      </c>
      <c r="X92" s="28" t="str">
        <f>VLOOKUP(U92,'SIC lookup'!A:D,4,FALSE)</f>
        <v>C</v>
      </c>
      <c r="Y92" s="25" t="str">
        <f>IF(ISNUMBER(VLOOKUP(U92,A:D,4,FALSE)),"Class",
IF(ISNUMBER(VLOOKUP(V92,F:J,4,FALSE)),"Group",
IF(ISNUMBER(VLOOKUP(W92,K:N,4,FALSE)),"Division",
"Section")))</f>
        <v>Section</v>
      </c>
      <c r="Z92" s="30">
        <f>IF(Y92="Class",VLOOKUP(U92,A:D,4,FALSE),
IF(Y92="Group",VLOOKUP(V92,F:I,4,FALSE),
IF(Y92="Division",VLOOKUP(W92,K:N,4,FALSE),
VLOOKUP(X92,P:S,4,FALSE))))</f>
        <v>1.0094419015859721</v>
      </c>
    </row>
    <row r="93" spans="1:26" x14ac:dyDescent="0.3">
      <c r="A93" s="27">
        <f>'Output A'!B95</f>
        <v>2011</v>
      </c>
      <c r="B93" s="31">
        <f>'Output A'!C95</f>
        <v>0</v>
      </c>
      <c r="C93" s="31">
        <f>'Output A'!D95</f>
        <v>0</v>
      </c>
      <c r="D93" s="30" t="e">
        <f t="shared" si="4"/>
        <v>#DIV/0!</v>
      </c>
      <c r="E93" s="25"/>
      <c r="F93" s="27">
        <f>'New BRES input'!I97</f>
        <v>292</v>
      </c>
      <c r="G93" s="31">
        <f>'New BRES input'!J97</f>
        <v>114.80106290000001</v>
      </c>
      <c r="H93" s="31">
        <f>'New BRES input'!K97</f>
        <v>112.02190640000001</v>
      </c>
      <c r="I93" s="30">
        <f t="shared" si="5"/>
        <v>0.97579154382550581</v>
      </c>
      <c r="J93" s="32"/>
      <c r="L93" s="32"/>
      <c r="M93" s="32"/>
      <c r="N93" s="30" t="str">
        <f t="shared" si="7"/>
        <v/>
      </c>
      <c r="O93" s="32"/>
      <c r="P93" s="25"/>
      <c r="Q93" s="32"/>
      <c r="R93" s="32"/>
      <c r="S93" s="30" t="str">
        <f t="shared" si="8"/>
        <v/>
      </c>
      <c r="U93" s="62">
        <v>1330</v>
      </c>
      <c r="V93" s="28">
        <f>VLOOKUP(U93,'SIC lookup'!A:D,2,FALSE)</f>
        <v>133</v>
      </c>
      <c r="W93" s="28">
        <f>VLOOKUP(U93,'SIC lookup'!A:D,3,FALSE)</f>
        <v>13</v>
      </c>
      <c r="X93" s="28" t="str">
        <f>VLOOKUP(U93,'SIC lookup'!A:D,4,FALSE)</f>
        <v>C</v>
      </c>
      <c r="Y93" s="25" t="str">
        <f>IF(ISNUMBER(VLOOKUP(U93,A:D,4,FALSE)),"Class",
IF(ISNUMBER(VLOOKUP(V93,F:J,4,FALSE)),"Group",
IF(ISNUMBER(VLOOKUP(W93,K:N,4,FALSE)),"Division",
"Section")))</f>
        <v>Section</v>
      </c>
      <c r="Z93" s="30">
        <f>IF(Y93="Class",VLOOKUP(U93,A:D,4,FALSE),
IF(Y93="Group",VLOOKUP(V93,F:I,4,FALSE),
IF(Y93="Division",VLOOKUP(W93,K:N,4,FALSE),
VLOOKUP(X93,P:S,4,FALSE))))</f>
        <v>1.0094419015859721</v>
      </c>
    </row>
    <row r="94" spans="1:26" x14ac:dyDescent="0.3">
      <c r="A94" s="27">
        <f>'Output A'!B96</f>
        <v>2012</v>
      </c>
      <c r="B94" s="31">
        <f>'Output A'!C96</f>
        <v>0</v>
      </c>
      <c r="C94" s="31">
        <f>'Output A'!D96</f>
        <v>0</v>
      </c>
      <c r="D94" s="30" t="e">
        <f t="shared" si="4"/>
        <v>#DIV/0!</v>
      </c>
      <c r="E94" s="25"/>
      <c r="F94" s="27">
        <f>'New BRES input'!I98</f>
        <v>293</v>
      </c>
      <c r="G94" s="31">
        <f>'New BRES input'!J98</f>
        <v>302.06007399999999</v>
      </c>
      <c r="H94" s="31">
        <f>'New BRES input'!K98</f>
        <v>301.30898719999999</v>
      </c>
      <c r="I94" s="30">
        <f t="shared" si="5"/>
        <v>0.99751345224129162</v>
      </c>
      <c r="J94" s="32"/>
      <c r="L94" s="32"/>
      <c r="M94" s="32"/>
      <c r="N94" s="30" t="str">
        <f t="shared" si="7"/>
        <v/>
      </c>
      <c r="O94" s="32"/>
      <c r="P94" s="25"/>
      <c r="Q94" s="32"/>
      <c r="R94" s="32"/>
      <c r="S94" s="30" t="str">
        <f t="shared" si="8"/>
        <v/>
      </c>
      <c r="U94" s="62">
        <v>1391</v>
      </c>
      <c r="V94" s="28">
        <f>VLOOKUP(U94,'SIC lookup'!A:D,2,FALSE)</f>
        <v>139</v>
      </c>
      <c r="W94" s="28">
        <f>VLOOKUP(U94,'SIC lookup'!A:D,3,FALSE)</f>
        <v>13</v>
      </c>
      <c r="X94" s="28" t="str">
        <f>VLOOKUP(U94,'SIC lookup'!A:D,4,FALSE)</f>
        <v>C</v>
      </c>
      <c r="Y94" s="25" t="str">
        <f>IF(ISNUMBER(VLOOKUP(U94,A:D,4,FALSE)),"Class",
IF(ISNUMBER(VLOOKUP(V94,F:J,4,FALSE)),"Group",
IF(ISNUMBER(VLOOKUP(W94,K:N,4,FALSE)),"Division",
"Section")))</f>
        <v>Section</v>
      </c>
      <c r="Z94" s="30">
        <f>IF(Y94="Class",VLOOKUP(U94,A:D,4,FALSE),
IF(Y94="Group",VLOOKUP(V94,F:I,4,FALSE),
IF(Y94="Division",VLOOKUP(W94,K:N,4,FALSE),
VLOOKUP(X94,P:S,4,FALSE))))</f>
        <v>1.0094419015859721</v>
      </c>
    </row>
    <row r="95" spans="1:26" x14ac:dyDescent="0.3">
      <c r="A95" s="27">
        <f>'Output A'!B97</f>
        <v>2013</v>
      </c>
      <c r="B95" s="31">
        <f>'Output A'!C97</f>
        <v>0</v>
      </c>
      <c r="C95" s="31">
        <f>'Output A'!D97</f>
        <v>0</v>
      </c>
      <c r="D95" s="30" t="e">
        <f t="shared" si="4"/>
        <v>#DIV/0!</v>
      </c>
      <c r="E95" s="25"/>
      <c r="F95" s="27">
        <f>'New BRES input'!I99</f>
        <v>301</v>
      </c>
      <c r="G95" s="31">
        <f>'New BRES input'!J99</f>
        <v>127.2865238</v>
      </c>
      <c r="H95" s="31">
        <f>'New BRES input'!K99</f>
        <v>126.66515990000001</v>
      </c>
      <c r="I95" s="30">
        <f t="shared" si="5"/>
        <v>0.99511838424485288</v>
      </c>
      <c r="J95" s="32"/>
      <c r="L95" s="32"/>
      <c r="M95" s="32"/>
      <c r="N95" s="30" t="str">
        <f t="shared" si="7"/>
        <v/>
      </c>
      <c r="O95" s="32"/>
      <c r="P95" s="25"/>
      <c r="Q95" s="32"/>
      <c r="R95" s="32"/>
      <c r="S95" s="30" t="str">
        <f t="shared" si="8"/>
        <v/>
      </c>
      <c r="U95" s="62">
        <v>1392</v>
      </c>
      <c r="V95" s="28">
        <f>VLOOKUP(U95,'SIC lookup'!A:D,2,FALSE)</f>
        <v>139</v>
      </c>
      <c r="W95" s="28">
        <f>VLOOKUP(U95,'SIC lookup'!A:D,3,FALSE)</f>
        <v>13</v>
      </c>
      <c r="X95" s="28" t="str">
        <f>VLOOKUP(U95,'SIC lookup'!A:D,4,FALSE)</f>
        <v>C</v>
      </c>
      <c r="Y95" s="25" t="str">
        <f>IF(ISNUMBER(VLOOKUP(U95,A:D,4,FALSE)),"Class",
IF(ISNUMBER(VLOOKUP(V95,F:J,4,FALSE)),"Group",
IF(ISNUMBER(VLOOKUP(W95,K:N,4,FALSE)),"Division",
"Section")))</f>
        <v>Section</v>
      </c>
      <c r="Z95" s="30">
        <f>IF(Y95="Class",VLOOKUP(U95,A:D,4,FALSE),
IF(Y95="Group",VLOOKUP(V95,F:I,4,FALSE),
IF(Y95="Division",VLOOKUP(W95,K:N,4,FALSE),
VLOOKUP(X95,P:S,4,FALSE))))</f>
        <v>1.0094419015859721</v>
      </c>
    </row>
    <row r="96" spans="1:26" x14ac:dyDescent="0.3">
      <c r="A96" s="27">
        <f>'Output A'!B98</f>
        <v>2014</v>
      </c>
      <c r="B96" s="31">
        <f>'Output A'!C98</f>
        <v>0</v>
      </c>
      <c r="C96" s="31">
        <f>'Output A'!D98</f>
        <v>0</v>
      </c>
      <c r="D96" s="30" t="e">
        <f t="shared" si="4"/>
        <v>#DIV/0!</v>
      </c>
      <c r="E96" s="25"/>
      <c r="F96" s="27">
        <f>'New BRES input'!I100</f>
        <v>302</v>
      </c>
      <c r="G96" s="31">
        <f>'New BRES input'!J100</f>
        <v>0</v>
      </c>
      <c r="H96" s="31">
        <f>'New BRES input'!K100</f>
        <v>0</v>
      </c>
      <c r="I96" s="30" t="e">
        <f t="shared" si="5"/>
        <v>#DIV/0!</v>
      </c>
      <c r="J96" s="32"/>
      <c r="L96" s="32"/>
      <c r="M96" s="32"/>
      <c r="N96" s="30" t="str">
        <f t="shared" si="7"/>
        <v/>
      </c>
      <c r="O96" s="32"/>
      <c r="P96" s="25"/>
      <c r="Q96" s="32"/>
      <c r="R96" s="32"/>
      <c r="S96" s="30" t="str">
        <f t="shared" si="8"/>
        <v/>
      </c>
      <c r="U96" s="62">
        <v>1393</v>
      </c>
      <c r="V96" s="28">
        <f>VLOOKUP(U96,'SIC lookup'!A:D,2,FALSE)</f>
        <v>139</v>
      </c>
      <c r="W96" s="28">
        <f>VLOOKUP(U96,'SIC lookup'!A:D,3,FALSE)</f>
        <v>13</v>
      </c>
      <c r="X96" s="28" t="str">
        <f>VLOOKUP(U96,'SIC lookup'!A:D,4,FALSE)</f>
        <v>C</v>
      </c>
      <c r="Y96" s="25" t="str">
        <f>IF(ISNUMBER(VLOOKUP(U96,A:D,4,FALSE)),"Class",
IF(ISNUMBER(VLOOKUP(V96,F:J,4,FALSE)),"Group",
IF(ISNUMBER(VLOOKUP(W96,K:N,4,FALSE)),"Division",
"Section")))</f>
        <v>Section</v>
      </c>
      <c r="Z96" s="30">
        <f>IF(Y96="Class",VLOOKUP(U96,A:D,4,FALSE),
IF(Y96="Group",VLOOKUP(V96,F:I,4,FALSE),
IF(Y96="Division",VLOOKUP(W96,K:N,4,FALSE),
VLOOKUP(X96,P:S,4,FALSE))))</f>
        <v>1.0094419015859721</v>
      </c>
    </row>
    <row r="97" spans="1:26" x14ac:dyDescent="0.3">
      <c r="A97" s="27">
        <f>'Output A'!B99</f>
        <v>2015</v>
      </c>
      <c r="B97" s="31">
        <f>'Output A'!C99</f>
        <v>0</v>
      </c>
      <c r="C97" s="31">
        <f>'Output A'!D99</f>
        <v>0</v>
      </c>
      <c r="D97" s="30" t="e">
        <f t="shared" si="4"/>
        <v>#DIV/0!</v>
      </c>
      <c r="E97" s="25"/>
      <c r="F97" s="27">
        <f>'New BRES input'!I101</f>
        <v>303</v>
      </c>
      <c r="G97" s="31">
        <f>'New BRES input'!J101</f>
        <v>534.0559882</v>
      </c>
      <c r="H97" s="31">
        <f>'New BRES input'!K101</f>
        <v>536.28435590000004</v>
      </c>
      <c r="I97" s="30">
        <f t="shared" si="5"/>
        <v>1.0041725357438844</v>
      </c>
      <c r="J97" s="32"/>
      <c r="L97" s="32"/>
      <c r="M97" s="32"/>
      <c r="N97" s="30" t="str">
        <f t="shared" si="7"/>
        <v/>
      </c>
      <c r="O97" s="32"/>
      <c r="P97" s="25"/>
      <c r="Q97" s="32"/>
      <c r="R97" s="32"/>
      <c r="S97" s="30" t="str">
        <f t="shared" si="8"/>
        <v/>
      </c>
      <c r="U97" s="62">
        <v>1394</v>
      </c>
      <c r="V97" s="28">
        <f>VLOOKUP(U97,'SIC lookup'!A:D,2,FALSE)</f>
        <v>139</v>
      </c>
      <c r="W97" s="28">
        <f>VLOOKUP(U97,'SIC lookup'!A:D,3,FALSE)</f>
        <v>13</v>
      </c>
      <c r="X97" s="28" t="str">
        <f>VLOOKUP(U97,'SIC lookup'!A:D,4,FALSE)</f>
        <v>C</v>
      </c>
      <c r="Y97" s="25" t="str">
        <f>IF(ISNUMBER(VLOOKUP(U97,A:D,4,FALSE)),"Class",
IF(ISNUMBER(VLOOKUP(V97,F:J,4,FALSE)),"Group",
IF(ISNUMBER(VLOOKUP(W97,K:N,4,FALSE)),"Division",
"Section")))</f>
        <v>Section</v>
      </c>
      <c r="Z97" s="30">
        <f>IF(Y97="Class",VLOOKUP(U97,A:D,4,FALSE),
IF(Y97="Group",VLOOKUP(V97,F:I,4,FALSE),
IF(Y97="Division",VLOOKUP(W97,K:N,4,FALSE),
VLOOKUP(X97,P:S,4,FALSE))))</f>
        <v>1.0094419015859721</v>
      </c>
    </row>
    <row r="98" spans="1:26" x14ac:dyDescent="0.3">
      <c r="A98" s="27">
        <f>'Output A'!B100</f>
        <v>2016</v>
      </c>
      <c r="B98" s="31">
        <f>'Output A'!C100</f>
        <v>0</v>
      </c>
      <c r="C98" s="31">
        <f>'Output A'!D100</f>
        <v>0</v>
      </c>
      <c r="D98" s="30" t="e">
        <f t="shared" si="4"/>
        <v>#DIV/0!</v>
      </c>
      <c r="E98" s="25"/>
      <c r="F98" s="27">
        <f>'New BRES input'!I102</f>
        <v>304</v>
      </c>
      <c r="G98" s="31">
        <f>'New BRES input'!J102</f>
        <v>0</v>
      </c>
      <c r="H98" s="31">
        <f>'New BRES input'!K102</f>
        <v>0</v>
      </c>
      <c r="I98" s="30" t="e">
        <f t="shared" si="5"/>
        <v>#DIV/0!</v>
      </c>
      <c r="J98" s="32"/>
      <c r="L98" s="32"/>
      <c r="M98" s="32"/>
      <c r="N98" s="30" t="str">
        <f t="shared" si="7"/>
        <v/>
      </c>
      <c r="O98" s="32"/>
      <c r="P98" s="25"/>
      <c r="Q98" s="32"/>
      <c r="R98" s="32"/>
      <c r="S98" s="30" t="str">
        <f t="shared" si="8"/>
        <v/>
      </c>
      <c r="U98" s="62">
        <v>1395</v>
      </c>
      <c r="V98" s="28">
        <f>VLOOKUP(U98,'SIC lookup'!A:D,2,FALSE)</f>
        <v>139</v>
      </c>
      <c r="W98" s="28">
        <f>VLOOKUP(U98,'SIC lookup'!A:D,3,FALSE)</f>
        <v>13</v>
      </c>
      <c r="X98" s="28" t="str">
        <f>VLOOKUP(U98,'SIC lookup'!A:D,4,FALSE)</f>
        <v>C</v>
      </c>
      <c r="Y98" s="25" t="str">
        <f>IF(ISNUMBER(VLOOKUP(U98,A:D,4,FALSE)),"Class",
IF(ISNUMBER(VLOOKUP(V98,F:J,4,FALSE)),"Group",
IF(ISNUMBER(VLOOKUP(W98,K:N,4,FALSE)),"Division",
"Section")))</f>
        <v>Section</v>
      </c>
      <c r="Z98" s="30">
        <f>IF(Y98="Class",VLOOKUP(U98,A:D,4,FALSE),
IF(Y98="Group",VLOOKUP(V98,F:I,4,FALSE),
IF(Y98="Division",VLOOKUP(W98,K:N,4,FALSE),
VLOOKUP(X98,P:S,4,FALSE))))</f>
        <v>1.0094419015859721</v>
      </c>
    </row>
    <row r="99" spans="1:26" x14ac:dyDescent="0.3">
      <c r="A99" s="27">
        <f>'Output A'!B101</f>
        <v>2020</v>
      </c>
      <c r="B99" s="31">
        <f>'Output A'!C101</f>
        <v>0</v>
      </c>
      <c r="C99" s="31">
        <f>'Output A'!D101</f>
        <v>0</v>
      </c>
      <c r="D99" s="30" t="e">
        <f t="shared" si="4"/>
        <v>#DIV/0!</v>
      </c>
      <c r="E99" s="25"/>
      <c r="F99" s="27">
        <f>'New BRES input'!I103</f>
        <v>309</v>
      </c>
      <c r="G99" s="31">
        <f>'New BRES input'!J103</f>
        <v>277.46056470000002</v>
      </c>
      <c r="H99" s="31">
        <f>'New BRES input'!K103</f>
        <v>277.14210000000003</v>
      </c>
      <c r="I99" s="30">
        <f t="shared" si="5"/>
        <v>0.99885221634885546</v>
      </c>
      <c r="J99" s="32"/>
      <c r="L99" s="32"/>
      <c r="M99" s="32"/>
      <c r="N99" s="30" t="str">
        <f t="shared" si="7"/>
        <v/>
      </c>
      <c r="O99" s="32"/>
      <c r="P99" s="25"/>
      <c r="Q99" s="32"/>
      <c r="R99" s="32"/>
      <c r="S99" s="30" t="str">
        <f t="shared" si="8"/>
        <v/>
      </c>
      <c r="U99" s="62">
        <v>1396</v>
      </c>
      <c r="V99" s="28">
        <f>VLOOKUP(U99,'SIC lookup'!A:D,2,FALSE)</f>
        <v>139</v>
      </c>
      <c r="W99" s="28">
        <f>VLOOKUP(U99,'SIC lookup'!A:D,3,FALSE)</f>
        <v>13</v>
      </c>
      <c r="X99" s="28" t="str">
        <f>VLOOKUP(U99,'SIC lookup'!A:D,4,FALSE)</f>
        <v>C</v>
      </c>
      <c r="Y99" s="25" t="str">
        <f>IF(ISNUMBER(VLOOKUP(U99,A:D,4,FALSE)),"Class",
IF(ISNUMBER(VLOOKUP(V99,F:J,4,FALSE)),"Group",
IF(ISNUMBER(VLOOKUP(W99,K:N,4,FALSE)),"Division",
"Section")))</f>
        <v>Section</v>
      </c>
      <c r="Z99" s="30">
        <f>IF(Y99="Class",VLOOKUP(U99,A:D,4,FALSE),
IF(Y99="Group",VLOOKUP(V99,F:I,4,FALSE),
IF(Y99="Division",VLOOKUP(W99,K:N,4,FALSE),
VLOOKUP(X99,P:S,4,FALSE))))</f>
        <v>1.0094419015859721</v>
      </c>
    </row>
    <row r="100" spans="1:26" x14ac:dyDescent="0.3">
      <c r="A100" s="27">
        <f>'Output A'!B102</f>
        <v>2030</v>
      </c>
      <c r="B100" s="31">
        <f>'Output A'!C102</f>
        <v>486.3131788</v>
      </c>
      <c r="C100" s="31">
        <f>'Output A'!D102</f>
        <v>489.31500849999998</v>
      </c>
      <c r="D100" s="30">
        <f t="shared" si="4"/>
        <v>1.0061726266752777</v>
      </c>
      <c r="E100" s="25"/>
      <c r="F100" s="27">
        <f>'New BRES input'!I104</f>
        <v>310</v>
      </c>
      <c r="G100" s="31">
        <f>'New BRES input'!J104</f>
        <v>4308.76</v>
      </c>
      <c r="H100" s="31">
        <f>'New BRES input'!K104</f>
        <v>4345.47</v>
      </c>
      <c r="I100" s="30">
        <f t="shared" si="5"/>
        <v>1.0085198525793964</v>
      </c>
      <c r="J100" s="32"/>
      <c r="L100" s="32"/>
      <c r="M100" s="32"/>
      <c r="N100" s="30" t="str">
        <f t="shared" si="7"/>
        <v/>
      </c>
      <c r="O100" s="32"/>
      <c r="P100" s="25"/>
      <c r="Q100" s="32"/>
      <c r="R100" s="32"/>
      <c r="S100" s="30" t="str">
        <f t="shared" si="8"/>
        <v/>
      </c>
      <c r="U100" s="62">
        <v>1399</v>
      </c>
      <c r="V100" s="28">
        <f>VLOOKUP(U100,'SIC lookup'!A:D,2,FALSE)</f>
        <v>139</v>
      </c>
      <c r="W100" s="28">
        <f>VLOOKUP(U100,'SIC lookup'!A:D,3,FALSE)</f>
        <v>13</v>
      </c>
      <c r="X100" s="28" t="str">
        <f>VLOOKUP(U100,'SIC lookup'!A:D,4,FALSE)</f>
        <v>C</v>
      </c>
      <c r="Y100" s="25" t="str">
        <f>IF(ISNUMBER(VLOOKUP(U100,A:D,4,FALSE)),"Class",
IF(ISNUMBER(VLOOKUP(V100,F:J,4,FALSE)),"Group",
IF(ISNUMBER(VLOOKUP(W100,K:N,4,FALSE)),"Division",
"Section")))</f>
        <v>Section</v>
      </c>
      <c r="Z100" s="30">
        <f>IF(Y100="Class",VLOOKUP(U100,A:D,4,FALSE),
IF(Y100="Group",VLOOKUP(V100,F:I,4,FALSE),
IF(Y100="Division",VLOOKUP(W100,K:N,4,FALSE),
VLOOKUP(X100,P:S,4,FALSE))))</f>
        <v>1.0094419015859721</v>
      </c>
    </row>
    <row r="101" spans="1:26" x14ac:dyDescent="0.3">
      <c r="A101" s="27">
        <f>'Output A'!B103</f>
        <v>2041</v>
      </c>
      <c r="B101" s="31">
        <f>'Output A'!C103</f>
        <v>304.91620949999998</v>
      </c>
      <c r="C101" s="31">
        <f>'Output A'!D103</f>
        <v>307.7402884</v>
      </c>
      <c r="D101" s="30">
        <f t="shared" si="4"/>
        <v>1.0092618195163547</v>
      </c>
      <c r="E101" s="25"/>
      <c r="F101" s="27">
        <f>'New BRES input'!I105</f>
        <v>321</v>
      </c>
      <c r="G101" s="31">
        <f>'New BRES input'!J105</f>
        <v>948.81192599999997</v>
      </c>
      <c r="H101" s="31">
        <f>'New BRES input'!K105</f>
        <v>957.21562789999996</v>
      </c>
      <c r="I101" s="30">
        <f t="shared" si="5"/>
        <v>1.0088570786999151</v>
      </c>
      <c r="J101" s="32"/>
      <c r="L101" s="32"/>
      <c r="M101" s="32"/>
      <c r="N101" s="30" t="str">
        <f t="shared" si="7"/>
        <v/>
      </c>
      <c r="O101" s="32"/>
      <c r="P101" s="25"/>
      <c r="Q101" s="32"/>
      <c r="R101" s="32"/>
      <c r="S101" s="30" t="str">
        <f t="shared" si="8"/>
        <v/>
      </c>
      <c r="U101" s="62">
        <v>1411</v>
      </c>
      <c r="V101" s="28">
        <f>VLOOKUP(U101,'SIC lookup'!A:D,2,FALSE)</f>
        <v>141</v>
      </c>
      <c r="W101" s="28">
        <f>VLOOKUP(U101,'SIC lookup'!A:D,3,FALSE)</f>
        <v>14</v>
      </c>
      <c r="X101" s="28" t="str">
        <f>VLOOKUP(U101,'SIC lookup'!A:D,4,FALSE)</f>
        <v>C</v>
      </c>
      <c r="Y101" s="25" t="str">
        <f>IF(ISNUMBER(VLOOKUP(U101,A:D,4,FALSE)),"Class",
IF(ISNUMBER(VLOOKUP(V101,F:J,4,FALSE)),"Group",
IF(ISNUMBER(VLOOKUP(W101,K:N,4,FALSE)),"Division",
"Section")))</f>
        <v>Class</v>
      </c>
      <c r="Z101" s="30">
        <f>IF(Y101="Class",VLOOKUP(U101,A:D,4,FALSE),
IF(Y101="Group",VLOOKUP(V101,F:I,4,FALSE),
IF(Y101="Division",VLOOKUP(W101,K:N,4,FALSE),
VLOOKUP(X101,P:S,4,FALSE))))</f>
        <v>1.028483224630423</v>
      </c>
    </row>
    <row r="102" spans="1:26" x14ac:dyDescent="0.3">
      <c r="A102" s="27">
        <f>'Output A'!B104</f>
        <v>2042</v>
      </c>
      <c r="B102" s="31">
        <f>'Output A'!C104</f>
        <v>602.00802450000003</v>
      </c>
      <c r="C102" s="31">
        <f>'Output A'!D104</f>
        <v>616.48633689999997</v>
      </c>
      <c r="D102" s="30">
        <f t="shared" si="4"/>
        <v>1.0240500322433823</v>
      </c>
      <c r="E102" s="25"/>
      <c r="F102" s="27">
        <f>'New BRES input'!I106</f>
        <v>322</v>
      </c>
      <c r="G102" s="31">
        <f>'New BRES input'!J106</f>
        <v>84.4718637</v>
      </c>
      <c r="H102" s="31">
        <f>'New BRES input'!K106</f>
        <v>85.110577199999994</v>
      </c>
      <c r="I102" s="30">
        <f t="shared" si="5"/>
        <v>1.0075612573468058</v>
      </c>
      <c r="J102" s="32"/>
      <c r="L102" s="32"/>
      <c r="M102" s="32"/>
      <c r="N102" s="30" t="str">
        <f t="shared" si="7"/>
        <v/>
      </c>
      <c r="O102" s="32"/>
      <c r="P102" s="25"/>
      <c r="Q102" s="32"/>
      <c r="R102" s="32"/>
      <c r="S102" s="30" t="str">
        <f t="shared" si="8"/>
        <v/>
      </c>
      <c r="U102" s="62">
        <v>1412</v>
      </c>
      <c r="V102" s="28">
        <f>VLOOKUP(U102,'SIC lookup'!A:D,2,FALSE)</f>
        <v>141</v>
      </c>
      <c r="W102" s="28">
        <f>VLOOKUP(U102,'SIC lookup'!A:D,3,FALSE)</f>
        <v>14</v>
      </c>
      <c r="X102" s="28" t="str">
        <f>VLOOKUP(U102,'SIC lookup'!A:D,4,FALSE)</f>
        <v>C</v>
      </c>
      <c r="Y102" s="25" t="str">
        <f>IF(ISNUMBER(VLOOKUP(U102,A:D,4,FALSE)),"Class",
IF(ISNUMBER(VLOOKUP(V102,F:J,4,FALSE)),"Group",
IF(ISNUMBER(VLOOKUP(W102,K:N,4,FALSE)),"Division",
"Section")))</f>
        <v>Class</v>
      </c>
      <c r="Z102" s="30">
        <f>IF(Y102="Class",VLOOKUP(U102,A:D,4,FALSE),
IF(Y102="Group",VLOOKUP(V102,F:I,4,FALSE),
IF(Y102="Division",VLOOKUP(W102,K:N,4,FALSE),
VLOOKUP(X102,P:S,4,FALSE))))</f>
        <v>1.124708511750369</v>
      </c>
    </row>
    <row r="103" spans="1:26" x14ac:dyDescent="0.3">
      <c r="A103" s="27">
        <f>'Output A'!B105</f>
        <v>2051</v>
      </c>
      <c r="B103" s="31">
        <f>'Output A'!C105</f>
        <v>0</v>
      </c>
      <c r="C103" s="31">
        <f>'Output A'!D105</f>
        <v>0</v>
      </c>
      <c r="D103" s="30" t="e">
        <f t="shared" si="4"/>
        <v>#DIV/0!</v>
      </c>
      <c r="E103" s="25"/>
      <c r="F103" s="27">
        <f>'New BRES input'!I107</f>
        <v>323</v>
      </c>
      <c r="G103" s="31">
        <f>'New BRES input'!J107</f>
        <v>186.1718343</v>
      </c>
      <c r="H103" s="31">
        <f>'New BRES input'!K107</f>
        <v>202.41490440000001</v>
      </c>
      <c r="I103" s="30">
        <f t="shared" si="5"/>
        <v>1.0872477308991095</v>
      </c>
      <c r="J103" s="32"/>
      <c r="L103" s="32"/>
      <c r="M103" s="32"/>
      <c r="N103" s="30" t="str">
        <f t="shared" si="7"/>
        <v/>
      </c>
      <c r="O103" s="32"/>
      <c r="P103" s="25"/>
      <c r="Q103" s="32"/>
      <c r="R103" s="32"/>
      <c r="S103" s="30" t="str">
        <f t="shared" si="8"/>
        <v/>
      </c>
      <c r="U103" s="62">
        <v>1413</v>
      </c>
      <c r="V103" s="28">
        <f>VLOOKUP(U103,'SIC lookup'!A:D,2,FALSE)</f>
        <v>141</v>
      </c>
      <c r="W103" s="28">
        <f>VLOOKUP(U103,'SIC lookup'!A:D,3,FALSE)</f>
        <v>14</v>
      </c>
      <c r="X103" s="28" t="str">
        <f>VLOOKUP(U103,'SIC lookup'!A:D,4,FALSE)</f>
        <v>C</v>
      </c>
      <c r="Y103" s="25" t="str">
        <f>IF(ISNUMBER(VLOOKUP(U103,A:D,4,FALSE)),"Class",
IF(ISNUMBER(VLOOKUP(V103,F:J,4,FALSE)),"Group",
IF(ISNUMBER(VLOOKUP(W103,K:N,4,FALSE)),"Division",
"Section")))</f>
        <v>Class</v>
      </c>
      <c r="Z103" s="30">
        <f>IF(Y103="Class",VLOOKUP(U103,A:D,4,FALSE),
IF(Y103="Group",VLOOKUP(V103,F:I,4,FALSE),
IF(Y103="Division",VLOOKUP(W103,K:N,4,FALSE),
VLOOKUP(X103,P:S,4,FALSE))))</f>
        <v>1.0451370845931618</v>
      </c>
    </row>
    <row r="104" spans="1:26" x14ac:dyDescent="0.3">
      <c r="A104" s="27">
        <f>'Output A'!B106</f>
        <v>2052</v>
      </c>
      <c r="B104" s="31">
        <f>'Output A'!C106</f>
        <v>0</v>
      </c>
      <c r="C104" s="31">
        <f>'Output A'!D106</f>
        <v>0</v>
      </c>
      <c r="D104" s="30" t="e">
        <f t="shared" si="4"/>
        <v>#DIV/0!</v>
      </c>
      <c r="E104" s="25"/>
      <c r="F104" s="27">
        <f>'New BRES input'!I108</f>
        <v>324</v>
      </c>
      <c r="G104" s="31">
        <f>'New BRES input'!J108</f>
        <v>122.0583819</v>
      </c>
      <c r="H104" s="31">
        <f>'New BRES input'!K108</f>
        <v>124.5026445</v>
      </c>
      <c r="I104" s="30">
        <f t="shared" si="5"/>
        <v>1.0200253564069246</v>
      </c>
      <c r="J104" s="32"/>
      <c r="L104" s="32"/>
      <c r="M104" s="32"/>
      <c r="N104" s="30" t="str">
        <f t="shared" si="7"/>
        <v/>
      </c>
      <c r="O104" s="32"/>
      <c r="P104" s="25"/>
      <c r="Q104" s="32"/>
      <c r="R104" s="32"/>
      <c r="S104" s="30" t="str">
        <f t="shared" si="8"/>
        <v/>
      </c>
      <c r="U104" s="62">
        <v>1414</v>
      </c>
      <c r="V104" s="28">
        <f>VLOOKUP(U104,'SIC lookup'!A:D,2,FALSE)</f>
        <v>141</v>
      </c>
      <c r="W104" s="28">
        <f>VLOOKUP(U104,'SIC lookup'!A:D,3,FALSE)</f>
        <v>14</v>
      </c>
      <c r="X104" s="28" t="str">
        <f>VLOOKUP(U104,'SIC lookup'!A:D,4,FALSE)</f>
        <v>C</v>
      </c>
      <c r="Y104" s="25" t="str">
        <f>IF(ISNUMBER(VLOOKUP(U104,A:D,4,FALSE)),"Class",
IF(ISNUMBER(VLOOKUP(V104,F:J,4,FALSE)),"Group",
IF(ISNUMBER(VLOOKUP(W104,K:N,4,FALSE)),"Division",
"Section")))</f>
        <v>Class</v>
      </c>
      <c r="Z104" s="30">
        <f>IF(Y104="Class",VLOOKUP(U104,A:D,4,FALSE),
IF(Y104="Group",VLOOKUP(V104,F:I,4,FALSE),
IF(Y104="Division",VLOOKUP(W104,K:N,4,FALSE),
VLOOKUP(X104,P:S,4,FALSE))))</f>
        <v>1.0362623536417712</v>
      </c>
    </row>
    <row r="105" spans="1:26" x14ac:dyDescent="0.3">
      <c r="A105" s="27">
        <f>'Output A'!B107</f>
        <v>2053</v>
      </c>
      <c r="B105" s="31">
        <f>'Output A'!C107</f>
        <v>0</v>
      </c>
      <c r="C105" s="31">
        <f>'Output A'!D107</f>
        <v>0</v>
      </c>
      <c r="D105" s="30" t="e">
        <f t="shared" si="4"/>
        <v>#DIV/0!</v>
      </c>
      <c r="E105" s="25"/>
      <c r="F105" s="27">
        <f>'New BRES input'!I109</f>
        <v>325</v>
      </c>
      <c r="G105" s="31">
        <f>'New BRES input'!J109</f>
        <v>1282.51</v>
      </c>
      <c r="H105" s="31">
        <f>'New BRES input'!K109</f>
        <v>1290.97</v>
      </c>
      <c r="I105" s="30">
        <f t="shared" si="5"/>
        <v>1.0065964397938418</v>
      </c>
      <c r="J105" s="32"/>
      <c r="L105" s="32"/>
      <c r="M105" s="32"/>
      <c r="N105" s="30" t="str">
        <f t="shared" si="7"/>
        <v/>
      </c>
      <c r="O105" s="32"/>
      <c r="P105" s="25"/>
      <c r="Q105" s="32"/>
      <c r="R105" s="32"/>
      <c r="S105" s="30" t="str">
        <f t="shared" si="8"/>
        <v/>
      </c>
      <c r="U105" s="62">
        <v>1419</v>
      </c>
      <c r="V105" s="28">
        <f>VLOOKUP(U105,'SIC lookup'!A:D,2,FALSE)</f>
        <v>141</v>
      </c>
      <c r="W105" s="28">
        <f>VLOOKUP(U105,'SIC lookup'!A:D,3,FALSE)</f>
        <v>14</v>
      </c>
      <c r="X105" s="28" t="str">
        <f>VLOOKUP(U105,'SIC lookup'!A:D,4,FALSE)</f>
        <v>C</v>
      </c>
      <c r="Y105" s="25" t="str">
        <f>IF(ISNUMBER(VLOOKUP(U105,A:D,4,FALSE)),"Class",
IF(ISNUMBER(VLOOKUP(V105,F:J,4,FALSE)),"Group",
IF(ISNUMBER(VLOOKUP(W105,K:N,4,FALSE)),"Division",
"Section")))</f>
        <v>Class</v>
      </c>
      <c r="Z105" s="30">
        <f>IF(Y105="Class",VLOOKUP(U105,A:D,4,FALSE),
IF(Y105="Group",VLOOKUP(V105,F:I,4,FALSE),
IF(Y105="Division",VLOOKUP(W105,K:N,4,FALSE),
VLOOKUP(X105,P:S,4,FALSE))))</f>
        <v>1.0338445315127769</v>
      </c>
    </row>
    <row r="106" spans="1:26" x14ac:dyDescent="0.3">
      <c r="A106" s="27">
        <f>'Output A'!B108</f>
        <v>2059</v>
      </c>
      <c r="B106" s="31">
        <f>'Output A'!C108</f>
        <v>708.53469189999998</v>
      </c>
      <c r="C106" s="31">
        <f>'Output A'!D108</f>
        <v>711.19206480000003</v>
      </c>
      <c r="D106" s="30">
        <f t="shared" si="4"/>
        <v>1.0037505191070801</v>
      </c>
      <c r="E106" s="25"/>
      <c r="F106" s="27">
        <f>'New BRES input'!I110</f>
        <v>329</v>
      </c>
      <c r="G106" s="31">
        <f>'New BRES input'!J110</f>
        <v>1303.44</v>
      </c>
      <c r="H106" s="31">
        <f>'New BRES input'!K110</f>
        <v>1312.64</v>
      </c>
      <c r="I106" s="30">
        <f t="shared" si="5"/>
        <v>1.0070582458724606</v>
      </c>
      <c r="J106" s="32"/>
      <c r="L106" s="32"/>
      <c r="M106" s="32"/>
      <c r="N106" s="30" t="str">
        <f t="shared" si="7"/>
        <v/>
      </c>
      <c r="O106" s="32"/>
      <c r="P106" s="25"/>
      <c r="Q106" s="32"/>
      <c r="R106" s="32"/>
      <c r="S106" s="30" t="str">
        <f t="shared" si="8"/>
        <v/>
      </c>
      <c r="U106" s="62">
        <v>1420</v>
      </c>
      <c r="V106" s="28">
        <f>VLOOKUP(U106,'SIC lookup'!A:D,2,FALSE)</f>
        <v>142</v>
      </c>
      <c r="W106" s="28">
        <f>VLOOKUP(U106,'SIC lookup'!A:D,3,FALSE)</f>
        <v>14</v>
      </c>
      <c r="X106" s="28" t="str">
        <f>VLOOKUP(U106,'SIC lookup'!A:D,4,FALSE)</f>
        <v>C</v>
      </c>
      <c r="Y106" s="25" t="str">
        <f>IF(ISNUMBER(VLOOKUP(U106,A:D,4,FALSE)),"Class",
IF(ISNUMBER(VLOOKUP(V106,F:J,4,FALSE)),"Group",
IF(ISNUMBER(VLOOKUP(W106,K:N,4,FALSE)),"Division",
"Section")))</f>
        <v>Division</v>
      </c>
      <c r="Z106" s="30">
        <f>IF(Y106="Class",VLOOKUP(U106,A:D,4,FALSE),
IF(Y106="Group",VLOOKUP(V106,F:I,4,FALSE),
IF(Y106="Division",VLOOKUP(W106,K:N,4,FALSE),
VLOOKUP(X106,P:S,4,FALSE))))</f>
        <v>1.043598838156772</v>
      </c>
    </row>
    <row r="107" spans="1:26" x14ac:dyDescent="0.3">
      <c r="A107" s="27">
        <f>'Output A'!B109</f>
        <v>2060</v>
      </c>
      <c r="B107" s="31">
        <f>'Output A'!C109</f>
        <v>0</v>
      </c>
      <c r="C107" s="31">
        <f>'Output A'!D109</f>
        <v>0</v>
      </c>
      <c r="D107" s="30" t="e">
        <f t="shared" si="4"/>
        <v>#DIV/0!</v>
      </c>
      <c r="E107" s="25"/>
      <c r="F107" s="27">
        <f>'New BRES input'!I111</f>
        <v>331</v>
      </c>
      <c r="G107" s="31">
        <f>'New BRES input'!J111</f>
        <v>6413.31</v>
      </c>
      <c r="H107" s="31">
        <f>'New BRES input'!K111</f>
        <v>6415.01</v>
      </c>
      <c r="I107" s="30">
        <f t="shared" si="5"/>
        <v>1.0002650737294783</v>
      </c>
      <c r="J107" s="32"/>
      <c r="L107" s="32"/>
      <c r="M107" s="32"/>
      <c r="N107" s="30" t="str">
        <f t="shared" si="7"/>
        <v/>
      </c>
      <c r="O107" s="32"/>
      <c r="P107" s="25"/>
      <c r="Q107" s="32"/>
      <c r="R107" s="32"/>
      <c r="S107" s="30" t="str">
        <f t="shared" si="8"/>
        <v/>
      </c>
      <c r="U107" s="62">
        <v>1431</v>
      </c>
      <c r="V107" s="28">
        <f>VLOOKUP(U107,'SIC lookup'!A:D,2,FALSE)</f>
        <v>143</v>
      </c>
      <c r="W107" s="28">
        <f>VLOOKUP(U107,'SIC lookup'!A:D,3,FALSE)</f>
        <v>14</v>
      </c>
      <c r="X107" s="28" t="str">
        <f>VLOOKUP(U107,'SIC lookup'!A:D,4,FALSE)</f>
        <v>C</v>
      </c>
      <c r="Y107" s="25" t="str">
        <f>IF(ISNUMBER(VLOOKUP(U107,A:D,4,FALSE)),"Class",
IF(ISNUMBER(VLOOKUP(V107,F:J,4,FALSE)),"Group",
IF(ISNUMBER(VLOOKUP(W107,K:N,4,FALSE)),"Division",
"Section")))</f>
        <v>Division</v>
      </c>
      <c r="Z107" s="30">
        <f>IF(Y107="Class",VLOOKUP(U107,A:D,4,FALSE),
IF(Y107="Group",VLOOKUP(V107,F:I,4,FALSE),
IF(Y107="Division",VLOOKUP(W107,K:N,4,FALSE),
VLOOKUP(X107,P:S,4,FALSE))))</f>
        <v>1.043598838156772</v>
      </c>
    </row>
    <row r="108" spans="1:26" x14ac:dyDescent="0.3">
      <c r="A108" s="27">
        <f>'Output A'!B110</f>
        <v>2110</v>
      </c>
      <c r="B108" s="31">
        <f>'Output A'!C110</f>
        <v>460.45950570000002</v>
      </c>
      <c r="C108" s="31">
        <f>'Output A'!D110</f>
        <v>469.55329879999999</v>
      </c>
      <c r="D108" s="30">
        <f t="shared" si="4"/>
        <v>1.0197493872695176</v>
      </c>
      <c r="E108" s="25"/>
      <c r="F108" s="27">
        <f>'New BRES input'!I112</f>
        <v>332</v>
      </c>
      <c r="G108" s="31">
        <f>'New BRES input'!J112</f>
        <v>663.93010279999999</v>
      </c>
      <c r="H108" s="31">
        <f>'New BRES input'!K112</f>
        <v>663.13397829999997</v>
      </c>
      <c r="I108" s="30">
        <f t="shared" si="5"/>
        <v>0.99880089109283865</v>
      </c>
      <c r="J108" s="32"/>
      <c r="L108" s="32"/>
      <c r="M108" s="32"/>
      <c r="N108" s="30" t="str">
        <f t="shared" si="7"/>
        <v/>
      </c>
      <c r="O108" s="32"/>
      <c r="P108" s="25"/>
      <c r="Q108" s="32"/>
      <c r="R108" s="32"/>
      <c r="S108" s="30" t="str">
        <f t="shared" si="8"/>
        <v/>
      </c>
      <c r="U108" s="62">
        <v>1439</v>
      </c>
      <c r="V108" s="28">
        <f>VLOOKUP(U108,'SIC lookup'!A:D,2,FALSE)</f>
        <v>143</v>
      </c>
      <c r="W108" s="28">
        <f>VLOOKUP(U108,'SIC lookup'!A:D,3,FALSE)</f>
        <v>14</v>
      </c>
      <c r="X108" s="28" t="str">
        <f>VLOOKUP(U108,'SIC lookup'!A:D,4,FALSE)</f>
        <v>C</v>
      </c>
      <c r="Y108" s="25" t="str">
        <f>IF(ISNUMBER(VLOOKUP(U108,A:D,4,FALSE)),"Class",
IF(ISNUMBER(VLOOKUP(V108,F:J,4,FALSE)),"Group",
IF(ISNUMBER(VLOOKUP(W108,K:N,4,FALSE)),"Division",
"Section")))</f>
        <v>Division</v>
      </c>
      <c r="Z108" s="30">
        <f>IF(Y108="Class",VLOOKUP(U108,A:D,4,FALSE),
IF(Y108="Group",VLOOKUP(V108,F:I,4,FALSE),
IF(Y108="Division",VLOOKUP(W108,K:N,4,FALSE),
VLOOKUP(X108,P:S,4,FALSE))))</f>
        <v>1.043598838156772</v>
      </c>
    </row>
    <row r="109" spans="1:26" x14ac:dyDescent="0.3">
      <c r="A109" s="27">
        <f>'Output A'!B111</f>
        <v>2120</v>
      </c>
      <c r="B109" s="31">
        <f>'Output A'!C111</f>
        <v>1487.05</v>
      </c>
      <c r="C109" s="31">
        <f>'Output A'!D111</f>
        <v>1481.92</v>
      </c>
      <c r="D109" s="30">
        <f t="shared" si="4"/>
        <v>0.99655021687233125</v>
      </c>
      <c r="E109" s="25"/>
      <c r="F109" s="27">
        <f>'New BRES input'!I113</f>
        <v>351</v>
      </c>
      <c r="G109" s="31">
        <f>'New BRES input'!J113</f>
        <v>7177.24</v>
      </c>
      <c r="H109" s="31">
        <f>'New BRES input'!K113</f>
        <v>7181.9</v>
      </c>
      <c r="I109" s="30">
        <f t="shared" si="5"/>
        <v>1.0006492746515374</v>
      </c>
      <c r="J109" s="32"/>
      <c r="L109" s="32"/>
      <c r="M109" s="32"/>
      <c r="N109" s="30" t="str">
        <f t="shared" si="7"/>
        <v/>
      </c>
      <c r="O109" s="32"/>
      <c r="P109" s="25"/>
      <c r="Q109" s="32"/>
      <c r="R109" s="32"/>
      <c r="S109" s="30" t="str">
        <f t="shared" si="8"/>
        <v/>
      </c>
      <c r="U109" s="62">
        <v>1511</v>
      </c>
      <c r="V109" s="28">
        <f>VLOOKUP(U109,'SIC lookup'!A:D,2,FALSE)</f>
        <v>151</v>
      </c>
      <c r="W109" s="28">
        <f>VLOOKUP(U109,'SIC lookup'!A:D,3,FALSE)</f>
        <v>15</v>
      </c>
      <c r="X109" s="28" t="str">
        <f>VLOOKUP(U109,'SIC lookup'!A:D,4,FALSE)</f>
        <v>C</v>
      </c>
      <c r="Y109" s="25" t="str">
        <f>IF(ISNUMBER(VLOOKUP(U109,A:D,4,FALSE)),"Class",
IF(ISNUMBER(VLOOKUP(V109,F:J,4,FALSE)),"Group",
IF(ISNUMBER(VLOOKUP(W109,K:N,4,FALSE)),"Division",
"Section")))</f>
        <v>Group</v>
      </c>
      <c r="Z109" s="30">
        <f>IF(Y109="Class",VLOOKUP(U109,A:D,4,FALSE),
IF(Y109="Group",VLOOKUP(V109,F:I,4,FALSE),
IF(Y109="Division",VLOOKUP(W109,K:N,4,FALSE),
VLOOKUP(X109,P:S,4,FALSE))))</f>
        <v>0.99436141826973123</v>
      </c>
    </row>
    <row r="110" spans="1:26" x14ac:dyDescent="0.3">
      <c r="A110" s="27">
        <f>'Output A'!B112</f>
        <v>2211</v>
      </c>
      <c r="B110" s="31">
        <f>'Output A'!C112</f>
        <v>0</v>
      </c>
      <c r="C110" s="31">
        <f>'Output A'!D112</f>
        <v>0</v>
      </c>
      <c r="D110" s="30" t="e">
        <f t="shared" si="4"/>
        <v>#DIV/0!</v>
      </c>
      <c r="E110" s="25"/>
      <c r="F110" s="27">
        <f>'New BRES input'!I114</f>
        <v>352</v>
      </c>
      <c r="G110" s="31">
        <f>'New BRES input'!J114</f>
        <v>0</v>
      </c>
      <c r="H110" s="31">
        <f>'New BRES input'!K114</f>
        <v>0</v>
      </c>
      <c r="I110" s="30" t="e">
        <f t="shared" si="5"/>
        <v>#DIV/0!</v>
      </c>
      <c r="J110" s="32"/>
      <c r="L110" s="32"/>
      <c r="M110" s="32"/>
      <c r="N110" s="30" t="str">
        <f t="shared" si="7"/>
        <v/>
      </c>
      <c r="O110" s="32"/>
      <c r="P110" s="25"/>
      <c r="Q110" s="32"/>
      <c r="R110" s="32"/>
      <c r="S110" s="30" t="str">
        <f t="shared" si="8"/>
        <v/>
      </c>
      <c r="U110" s="62">
        <v>1512</v>
      </c>
      <c r="V110" s="28">
        <f>VLOOKUP(U110,'SIC lookup'!A:D,2,FALSE)</f>
        <v>151</v>
      </c>
      <c r="W110" s="28">
        <f>VLOOKUP(U110,'SIC lookup'!A:D,3,FALSE)</f>
        <v>15</v>
      </c>
      <c r="X110" s="28" t="str">
        <f>VLOOKUP(U110,'SIC lookup'!A:D,4,FALSE)</f>
        <v>C</v>
      </c>
      <c r="Y110" s="25" t="str">
        <f>IF(ISNUMBER(VLOOKUP(U110,A:D,4,FALSE)),"Class",
IF(ISNUMBER(VLOOKUP(V110,F:J,4,FALSE)),"Group",
IF(ISNUMBER(VLOOKUP(W110,K:N,4,FALSE)),"Division",
"Section")))</f>
        <v>Group</v>
      </c>
      <c r="Z110" s="30">
        <f>IF(Y110="Class",VLOOKUP(U110,A:D,4,FALSE),
IF(Y110="Group",VLOOKUP(V110,F:I,4,FALSE),
IF(Y110="Division",VLOOKUP(W110,K:N,4,FALSE),
VLOOKUP(X110,P:S,4,FALSE))))</f>
        <v>0.99436141826973123</v>
      </c>
    </row>
    <row r="111" spans="1:26" x14ac:dyDescent="0.3">
      <c r="A111" s="27">
        <f>'Output A'!B113</f>
        <v>2219</v>
      </c>
      <c r="B111" s="31">
        <f>'Output A'!C113</f>
        <v>412.3758431</v>
      </c>
      <c r="C111" s="31">
        <f>'Output A'!D113</f>
        <v>413.51602070000001</v>
      </c>
      <c r="D111" s="30">
        <f t="shared" si="4"/>
        <v>1.0027648991061864</v>
      </c>
      <c r="E111" s="25"/>
      <c r="F111" s="27">
        <f>'New BRES input'!I115</f>
        <v>353</v>
      </c>
      <c r="G111" s="31">
        <f>'New BRES input'!J115</f>
        <v>0</v>
      </c>
      <c r="H111" s="31">
        <f>'New BRES input'!K115</f>
        <v>0</v>
      </c>
      <c r="I111" s="30" t="e">
        <f t="shared" si="5"/>
        <v>#DIV/0!</v>
      </c>
      <c r="J111" s="32"/>
      <c r="L111" s="32"/>
      <c r="M111" s="32"/>
      <c r="N111" s="30" t="str">
        <f t="shared" si="7"/>
        <v/>
      </c>
      <c r="O111" s="32"/>
      <c r="P111" s="25"/>
      <c r="Q111" s="32"/>
      <c r="R111" s="32"/>
      <c r="S111" s="30" t="str">
        <f t="shared" si="8"/>
        <v/>
      </c>
      <c r="U111" s="62">
        <v>1520</v>
      </c>
      <c r="V111" s="28">
        <f>VLOOKUP(U111,'SIC lookup'!A:D,2,FALSE)</f>
        <v>152</v>
      </c>
      <c r="W111" s="28">
        <f>VLOOKUP(U111,'SIC lookup'!A:D,3,FALSE)</f>
        <v>15</v>
      </c>
      <c r="X111" s="28" t="str">
        <f>VLOOKUP(U111,'SIC lookup'!A:D,4,FALSE)</f>
        <v>C</v>
      </c>
      <c r="Y111" s="25" t="str">
        <f>IF(ISNUMBER(VLOOKUP(U111,A:D,4,FALSE)),"Class",
IF(ISNUMBER(VLOOKUP(V111,F:J,4,FALSE)),"Group",
IF(ISNUMBER(VLOOKUP(W111,K:N,4,FALSE)),"Division",
"Section")))</f>
        <v>Class</v>
      </c>
      <c r="Z111" s="30">
        <f>IF(Y111="Class",VLOOKUP(U111,A:D,4,FALSE),
IF(Y111="Group",VLOOKUP(V111,F:I,4,FALSE),
IF(Y111="Division",VLOOKUP(W111,K:N,4,FALSE),
VLOOKUP(X111,P:S,4,FALSE))))</f>
        <v>1.0040076305954015</v>
      </c>
    </row>
    <row r="112" spans="1:26" x14ac:dyDescent="0.3">
      <c r="A112" s="27">
        <f>'Output A'!B114</f>
        <v>2221</v>
      </c>
      <c r="B112" s="31">
        <f>'Output A'!C114</f>
        <v>1573.04</v>
      </c>
      <c r="C112" s="31">
        <f>'Output A'!D114</f>
        <v>1580.92</v>
      </c>
      <c r="D112" s="30">
        <f t="shared" si="4"/>
        <v>1.0050094085337946</v>
      </c>
      <c r="E112" s="25"/>
      <c r="F112" s="27">
        <f>'New BRES input'!I116</f>
        <v>360</v>
      </c>
      <c r="G112" s="31">
        <f>'New BRES input'!J116</f>
        <v>902.74309430000005</v>
      </c>
      <c r="H112" s="31">
        <f>'New BRES input'!K116</f>
        <v>909.13340359999995</v>
      </c>
      <c r="I112" s="30">
        <f t="shared" si="5"/>
        <v>1.0070787684119091</v>
      </c>
      <c r="J112" s="32"/>
      <c r="L112" s="32"/>
      <c r="M112" s="32"/>
      <c r="N112" s="30" t="str">
        <f t="shared" si="7"/>
        <v/>
      </c>
      <c r="O112" s="32"/>
      <c r="P112" s="25"/>
      <c r="Q112" s="32"/>
      <c r="R112" s="32"/>
      <c r="S112" s="30" t="str">
        <f t="shared" si="8"/>
        <v/>
      </c>
      <c r="U112" s="62">
        <v>1610</v>
      </c>
      <c r="V112" s="28">
        <f>VLOOKUP(U112,'SIC lookup'!A:D,2,FALSE)</f>
        <v>161</v>
      </c>
      <c r="W112" s="28">
        <f>VLOOKUP(U112,'SIC lookup'!A:D,3,FALSE)</f>
        <v>16</v>
      </c>
      <c r="X112" s="28" t="str">
        <f>VLOOKUP(U112,'SIC lookup'!A:D,4,FALSE)</f>
        <v>C</v>
      </c>
      <c r="Y112" s="25" t="str">
        <f>IF(ISNUMBER(VLOOKUP(U112,A:D,4,FALSE)),"Class",
IF(ISNUMBER(VLOOKUP(V112,F:J,4,FALSE)),"Group",
IF(ISNUMBER(VLOOKUP(W112,K:N,4,FALSE)),"Division",
"Section")))</f>
        <v>Class</v>
      </c>
      <c r="Z112" s="30">
        <f>IF(Y112="Class",VLOOKUP(U112,A:D,4,FALSE),
IF(Y112="Group",VLOOKUP(V112,F:I,4,FALSE),
IF(Y112="Division",VLOOKUP(W112,K:N,4,FALSE),
VLOOKUP(X112,P:S,4,FALSE))))</f>
        <v>0.99868795370065833</v>
      </c>
    </row>
    <row r="113" spans="1:26" x14ac:dyDescent="0.3">
      <c r="A113" s="27">
        <f>'Output A'!B115</f>
        <v>2222</v>
      </c>
      <c r="B113" s="31">
        <f>'Output A'!C115</f>
        <v>714.14883520000001</v>
      </c>
      <c r="C113" s="31">
        <f>'Output A'!D115</f>
        <v>722.1820798</v>
      </c>
      <c r="D113" s="30">
        <f t="shared" si="4"/>
        <v>1.0112486980361037</v>
      </c>
      <c r="E113" s="25"/>
      <c r="F113" s="27">
        <f>'New BRES input'!I117</f>
        <v>370</v>
      </c>
      <c r="G113" s="31">
        <f>'New BRES input'!J117</f>
        <v>3674.06</v>
      </c>
      <c r="H113" s="31">
        <f>'New BRES input'!K117</f>
        <v>3737.67</v>
      </c>
      <c r="I113" s="30">
        <f t="shared" si="5"/>
        <v>1.0173132719661628</v>
      </c>
      <c r="J113" s="32"/>
      <c r="L113" s="32"/>
      <c r="M113" s="32"/>
      <c r="N113" s="30" t="str">
        <f t="shared" si="7"/>
        <v/>
      </c>
      <c r="O113" s="32"/>
      <c r="P113" s="25"/>
      <c r="Q113" s="32"/>
      <c r="R113" s="32"/>
      <c r="S113" s="30" t="str">
        <f t="shared" si="8"/>
        <v/>
      </c>
      <c r="U113" s="62">
        <v>1621</v>
      </c>
      <c r="V113" s="28">
        <f>VLOOKUP(U113,'SIC lookup'!A:D,2,FALSE)</f>
        <v>162</v>
      </c>
      <c r="W113" s="28">
        <f>VLOOKUP(U113,'SIC lookup'!A:D,3,FALSE)</f>
        <v>16</v>
      </c>
      <c r="X113" s="28" t="str">
        <f>VLOOKUP(U113,'SIC lookup'!A:D,4,FALSE)</f>
        <v>C</v>
      </c>
      <c r="Y113" s="25" t="str">
        <f>IF(ISNUMBER(VLOOKUP(U113,A:D,4,FALSE)),"Class",
IF(ISNUMBER(VLOOKUP(V113,F:J,4,FALSE)),"Group",
IF(ISNUMBER(VLOOKUP(W113,K:N,4,FALSE)),"Division",
"Section")))</f>
        <v>Group</v>
      </c>
      <c r="Z113" s="30">
        <f>IF(Y113="Class",VLOOKUP(U113,A:D,4,FALSE),
IF(Y113="Group",VLOOKUP(V113,F:I,4,FALSE),
IF(Y113="Division",VLOOKUP(W113,K:N,4,FALSE),
VLOOKUP(X113,P:S,4,FALSE))))</f>
        <v>1.0041018740572742</v>
      </c>
    </row>
    <row r="114" spans="1:26" x14ac:dyDescent="0.3">
      <c r="A114" s="27">
        <f>'Output A'!B116</f>
        <v>2223</v>
      </c>
      <c r="B114" s="31">
        <f>'Output A'!C116</f>
        <v>1853.15</v>
      </c>
      <c r="C114" s="31">
        <f>'Output A'!D116</f>
        <v>1860.29</v>
      </c>
      <c r="D114" s="30">
        <f t="shared" si="4"/>
        <v>1.0038528991177185</v>
      </c>
      <c r="E114" s="25"/>
      <c r="F114" s="27">
        <f>'New BRES input'!I118</f>
        <v>381</v>
      </c>
      <c r="G114" s="31">
        <f>'New BRES input'!J118</f>
        <v>8197.1200000000008</v>
      </c>
      <c r="H114" s="31">
        <f>'New BRES input'!K118</f>
        <v>8214.7099999999991</v>
      </c>
      <c r="I114" s="30">
        <f t="shared" si="5"/>
        <v>1.0021458756246093</v>
      </c>
      <c r="J114" s="32"/>
      <c r="L114" s="32"/>
      <c r="M114" s="32"/>
      <c r="N114" s="30" t="str">
        <f t="shared" si="7"/>
        <v/>
      </c>
      <c r="O114" s="32"/>
      <c r="P114" s="25"/>
      <c r="Q114" s="32"/>
      <c r="R114" s="32"/>
      <c r="S114" s="30" t="str">
        <f t="shared" si="8"/>
        <v/>
      </c>
      <c r="U114" s="62">
        <v>1622</v>
      </c>
      <c r="V114" s="28">
        <f>VLOOKUP(U114,'SIC lookup'!A:D,2,FALSE)</f>
        <v>162</v>
      </c>
      <c r="W114" s="28">
        <f>VLOOKUP(U114,'SIC lookup'!A:D,3,FALSE)</f>
        <v>16</v>
      </c>
      <c r="X114" s="28" t="str">
        <f>VLOOKUP(U114,'SIC lookup'!A:D,4,FALSE)</f>
        <v>C</v>
      </c>
      <c r="Y114" s="25" t="str">
        <f>IF(ISNUMBER(VLOOKUP(U114,A:D,4,FALSE)),"Class",
IF(ISNUMBER(VLOOKUP(V114,F:J,4,FALSE)),"Group",
IF(ISNUMBER(VLOOKUP(W114,K:N,4,FALSE)),"Division",
"Section")))</f>
        <v>Group</v>
      </c>
      <c r="Z114" s="30">
        <f>IF(Y114="Class",VLOOKUP(U114,A:D,4,FALSE),
IF(Y114="Group",VLOOKUP(V114,F:I,4,FALSE),
IF(Y114="Division",VLOOKUP(W114,K:N,4,FALSE),
VLOOKUP(X114,P:S,4,FALSE))))</f>
        <v>1.0041018740572742</v>
      </c>
    </row>
    <row r="115" spans="1:26" x14ac:dyDescent="0.3">
      <c r="A115" s="27">
        <f>'Output A'!B117</f>
        <v>2229</v>
      </c>
      <c r="B115" s="31">
        <f>'Output A'!C117</f>
        <v>2256.71</v>
      </c>
      <c r="C115" s="31">
        <f>'Output A'!D117</f>
        <v>2263.04</v>
      </c>
      <c r="D115" s="30">
        <f t="shared" si="4"/>
        <v>1.0028049682945526</v>
      </c>
      <c r="E115" s="25"/>
      <c r="F115" s="27">
        <f>'New BRES input'!I119</f>
        <v>382</v>
      </c>
      <c r="G115" s="31">
        <f>'New BRES input'!J119</f>
        <v>1568.02</v>
      </c>
      <c r="H115" s="31">
        <f>'New BRES input'!K119</f>
        <v>1570.24</v>
      </c>
      <c r="I115" s="30">
        <f t="shared" si="5"/>
        <v>1.0014157982678793</v>
      </c>
      <c r="J115" s="32"/>
      <c r="L115" s="32"/>
      <c r="M115" s="32"/>
      <c r="N115" s="30" t="str">
        <f t="shared" si="7"/>
        <v/>
      </c>
      <c r="O115" s="32"/>
      <c r="P115" s="25"/>
      <c r="Q115" s="32"/>
      <c r="R115" s="32"/>
      <c r="S115" s="30" t="str">
        <f t="shared" si="8"/>
        <v/>
      </c>
      <c r="U115" s="62">
        <v>1623</v>
      </c>
      <c r="V115" s="28">
        <f>VLOOKUP(U115,'SIC lookup'!A:D,2,FALSE)</f>
        <v>162</v>
      </c>
      <c r="W115" s="28">
        <f>VLOOKUP(U115,'SIC lookup'!A:D,3,FALSE)</f>
        <v>16</v>
      </c>
      <c r="X115" s="28" t="str">
        <f>VLOOKUP(U115,'SIC lookup'!A:D,4,FALSE)</f>
        <v>C</v>
      </c>
      <c r="Y115" s="25" t="str">
        <f>IF(ISNUMBER(VLOOKUP(U115,A:D,4,FALSE)),"Class",
IF(ISNUMBER(VLOOKUP(V115,F:J,4,FALSE)),"Group",
IF(ISNUMBER(VLOOKUP(W115,K:N,4,FALSE)),"Division",
"Section")))</f>
        <v>Class</v>
      </c>
      <c r="Z115" s="30">
        <f>IF(Y115="Class",VLOOKUP(U115,A:D,4,FALSE),
IF(Y115="Group",VLOOKUP(V115,F:I,4,FALSE),
IF(Y115="Division",VLOOKUP(W115,K:N,4,FALSE),
VLOOKUP(X115,P:S,4,FALSE))))</f>
        <v>1.0041933284000057</v>
      </c>
    </row>
    <row r="116" spans="1:26" x14ac:dyDescent="0.3">
      <c r="A116" s="27">
        <f>'Output A'!B118</f>
        <v>2312</v>
      </c>
      <c r="B116" s="31">
        <f>'Output A'!C118</f>
        <v>953.15022739999995</v>
      </c>
      <c r="C116" s="31">
        <f>'Output A'!D118</f>
        <v>955.36233990000005</v>
      </c>
      <c r="D116" s="30">
        <f t="shared" si="4"/>
        <v>1.0023208434897344</v>
      </c>
      <c r="E116" s="25"/>
      <c r="F116" s="27">
        <f>'New BRES input'!I120</f>
        <v>383</v>
      </c>
      <c r="G116" s="31">
        <f>'New BRES input'!J120</f>
        <v>1204.48</v>
      </c>
      <c r="H116" s="31">
        <f>'New BRES input'!K120</f>
        <v>1201.55</v>
      </c>
      <c r="I116" s="30">
        <f t="shared" si="5"/>
        <v>0.99756741498405943</v>
      </c>
      <c r="J116" s="32"/>
      <c r="L116" s="32"/>
      <c r="M116" s="32"/>
      <c r="N116" s="30" t="str">
        <f t="shared" si="7"/>
        <v/>
      </c>
      <c r="O116" s="32"/>
      <c r="P116" s="25"/>
      <c r="Q116" s="32"/>
      <c r="R116" s="32"/>
      <c r="S116" s="30" t="str">
        <f t="shared" si="8"/>
        <v/>
      </c>
      <c r="U116" s="62">
        <v>1624</v>
      </c>
      <c r="V116" s="28">
        <f>VLOOKUP(U116,'SIC lookup'!A:D,2,FALSE)</f>
        <v>162</v>
      </c>
      <c r="W116" s="28">
        <f>VLOOKUP(U116,'SIC lookup'!A:D,3,FALSE)</f>
        <v>16</v>
      </c>
      <c r="X116" s="28" t="str">
        <f>VLOOKUP(U116,'SIC lookup'!A:D,4,FALSE)</f>
        <v>C</v>
      </c>
      <c r="Y116" s="25" t="str">
        <f>IF(ISNUMBER(VLOOKUP(U116,A:D,4,FALSE)),"Class",
IF(ISNUMBER(VLOOKUP(V116,F:J,4,FALSE)),"Group",
IF(ISNUMBER(VLOOKUP(W116,K:N,4,FALSE)),"Division",
"Section")))</f>
        <v>Group</v>
      </c>
      <c r="Z116" s="30">
        <f>IF(Y116="Class",VLOOKUP(U116,A:D,4,FALSE),
IF(Y116="Group",VLOOKUP(V116,F:I,4,FALSE),
IF(Y116="Division",VLOOKUP(W116,K:N,4,FALSE),
VLOOKUP(X116,P:S,4,FALSE))))</f>
        <v>1.0041018740572742</v>
      </c>
    </row>
    <row r="117" spans="1:26" x14ac:dyDescent="0.3">
      <c r="A117" s="27">
        <f>'Output A'!B119</f>
        <v>2313</v>
      </c>
      <c r="B117" s="31">
        <f>'Output A'!C119</f>
        <v>0</v>
      </c>
      <c r="C117" s="31">
        <f>'Output A'!D119</f>
        <v>0</v>
      </c>
      <c r="D117" s="30" t="e">
        <f t="shared" si="4"/>
        <v>#DIV/0!</v>
      </c>
      <c r="E117" s="25"/>
      <c r="F117" s="27">
        <f>'New BRES input'!I121</f>
        <v>390</v>
      </c>
      <c r="G117" s="31">
        <f>'New BRES input'!J121</f>
        <v>274.07281979999999</v>
      </c>
      <c r="H117" s="31">
        <f>'New BRES input'!K121</f>
        <v>274.35475229999997</v>
      </c>
      <c r="I117" s="30">
        <f t="shared" si="5"/>
        <v>1.0010286773427797</v>
      </c>
      <c r="J117" s="32"/>
      <c r="L117" s="32"/>
      <c r="M117" s="32"/>
      <c r="N117" s="30" t="str">
        <f t="shared" si="7"/>
        <v/>
      </c>
      <c r="O117" s="32"/>
      <c r="P117" s="25"/>
      <c r="Q117" s="32"/>
      <c r="R117" s="32"/>
      <c r="S117" s="30" t="str">
        <f t="shared" si="8"/>
        <v/>
      </c>
      <c r="U117" s="62">
        <v>1629</v>
      </c>
      <c r="V117" s="28">
        <f>VLOOKUP(U117,'SIC lookup'!A:D,2,FALSE)</f>
        <v>162</v>
      </c>
      <c r="W117" s="28">
        <f>VLOOKUP(U117,'SIC lookup'!A:D,3,FALSE)</f>
        <v>16</v>
      </c>
      <c r="X117" s="28" t="str">
        <f>VLOOKUP(U117,'SIC lookup'!A:D,4,FALSE)</f>
        <v>C</v>
      </c>
      <c r="Y117" s="25" t="str">
        <f>IF(ISNUMBER(VLOOKUP(U117,A:D,4,FALSE)),"Class",
IF(ISNUMBER(VLOOKUP(V117,F:J,4,FALSE)),"Group",
IF(ISNUMBER(VLOOKUP(W117,K:N,4,FALSE)),"Division",
"Section")))</f>
        <v>Class</v>
      </c>
      <c r="Z117" s="30">
        <f>IF(Y117="Class",VLOOKUP(U117,A:D,4,FALSE),
IF(Y117="Group",VLOOKUP(V117,F:I,4,FALSE),
IF(Y117="Division",VLOOKUP(W117,K:N,4,FALSE),
VLOOKUP(X117,P:S,4,FALSE))))</f>
        <v>0.99866931472402753</v>
      </c>
    </row>
    <row r="118" spans="1:26" x14ac:dyDescent="0.3">
      <c r="A118" s="27">
        <f>'Output A'!B120</f>
        <v>2319</v>
      </c>
      <c r="B118" s="31">
        <f>'Output A'!C120</f>
        <v>0</v>
      </c>
      <c r="C118" s="31">
        <f>'Output A'!D120</f>
        <v>0</v>
      </c>
      <c r="D118" s="30" t="e">
        <f t="shared" si="4"/>
        <v>#DIV/0!</v>
      </c>
      <c r="E118" s="25"/>
      <c r="F118" s="27">
        <f>'New BRES input'!I122</f>
        <v>411</v>
      </c>
      <c r="G118" s="31">
        <f>'New BRES input'!J122</f>
        <v>20677.52</v>
      </c>
      <c r="H118" s="31">
        <f>'New BRES input'!K122</f>
        <v>20586.169999999998</v>
      </c>
      <c r="I118" s="30">
        <f t="shared" si="5"/>
        <v>0.99558215878886824</v>
      </c>
      <c r="J118" s="32"/>
      <c r="L118" s="32"/>
      <c r="M118" s="32"/>
      <c r="N118" s="30" t="str">
        <f t="shared" si="7"/>
        <v/>
      </c>
      <c r="O118" s="32"/>
      <c r="P118" s="25"/>
      <c r="Q118" s="32"/>
      <c r="R118" s="32"/>
      <c r="S118" s="30" t="str">
        <f t="shared" si="8"/>
        <v/>
      </c>
      <c r="U118" s="62">
        <v>1711</v>
      </c>
      <c r="V118" s="28">
        <f>VLOOKUP(U118,'SIC lookup'!A:D,2,FALSE)</f>
        <v>171</v>
      </c>
      <c r="W118" s="28">
        <f>VLOOKUP(U118,'SIC lookup'!A:D,3,FALSE)</f>
        <v>17</v>
      </c>
      <c r="X118" s="28" t="str">
        <f>VLOOKUP(U118,'SIC lookup'!A:D,4,FALSE)</f>
        <v>C</v>
      </c>
      <c r="Y118" s="25" t="str">
        <f>IF(ISNUMBER(VLOOKUP(U118,A:D,4,FALSE)),"Class",
IF(ISNUMBER(VLOOKUP(V118,F:J,4,FALSE)),"Group",
IF(ISNUMBER(VLOOKUP(W118,K:N,4,FALSE)),"Division",
"Section")))</f>
        <v>Group</v>
      </c>
      <c r="Z118" s="30">
        <f>IF(Y118="Class",VLOOKUP(U118,A:D,4,FALSE),
IF(Y118="Group",VLOOKUP(V118,F:I,4,FALSE),
IF(Y118="Division",VLOOKUP(W118,K:N,4,FALSE),
VLOOKUP(X118,P:S,4,FALSE))))</f>
        <v>1.0123891564493479</v>
      </c>
    </row>
    <row r="119" spans="1:26" x14ac:dyDescent="0.3">
      <c r="A119" s="27">
        <f>'Output A'!B121</f>
        <v>2320</v>
      </c>
      <c r="B119" s="31">
        <f>'Output A'!C121</f>
        <v>0</v>
      </c>
      <c r="C119" s="31">
        <f>'Output A'!D121</f>
        <v>0</v>
      </c>
      <c r="D119" s="30" t="e">
        <f t="shared" si="4"/>
        <v>#DIV/0!</v>
      </c>
      <c r="E119" s="25"/>
      <c r="F119" s="27">
        <f>'New BRES input'!I123</f>
        <v>412</v>
      </c>
      <c r="G119" s="31">
        <f>'New BRES input'!J123</f>
        <v>34922.870000000003</v>
      </c>
      <c r="H119" s="31">
        <f>'New BRES input'!K123</f>
        <v>35101.01</v>
      </c>
      <c r="I119" s="30">
        <f t="shared" si="5"/>
        <v>1.0051009553338544</v>
      </c>
      <c r="J119" s="32"/>
      <c r="L119" s="32"/>
      <c r="M119" s="32"/>
      <c r="N119" s="30" t="str">
        <f t="shared" si="7"/>
        <v/>
      </c>
      <c r="O119" s="32"/>
      <c r="P119" s="25"/>
      <c r="Q119" s="32"/>
      <c r="R119" s="32"/>
      <c r="S119" s="30" t="str">
        <f t="shared" si="8"/>
        <v/>
      </c>
      <c r="U119" s="62">
        <v>1712</v>
      </c>
      <c r="V119" s="28">
        <f>VLOOKUP(U119,'SIC lookup'!A:D,2,FALSE)</f>
        <v>171</v>
      </c>
      <c r="W119" s="28">
        <f>VLOOKUP(U119,'SIC lookup'!A:D,3,FALSE)</f>
        <v>17</v>
      </c>
      <c r="X119" s="28" t="str">
        <f>VLOOKUP(U119,'SIC lookup'!A:D,4,FALSE)</f>
        <v>C</v>
      </c>
      <c r="Y119" s="25" t="str">
        <f>IF(ISNUMBER(VLOOKUP(U119,A:D,4,FALSE)),"Class",
IF(ISNUMBER(VLOOKUP(V119,F:J,4,FALSE)),"Group",
IF(ISNUMBER(VLOOKUP(W119,K:N,4,FALSE)),"Division",
"Section")))</f>
        <v>Class</v>
      </c>
      <c r="Z119" s="30">
        <f>IF(Y119="Class",VLOOKUP(U119,A:D,4,FALSE),
IF(Y119="Group",VLOOKUP(V119,F:I,4,FALSE),
IF(Y119="Division",VLOOKUP(W119,K:N,4,FALSE),
VLOOKUP(X119,P:S,4,FALSE))))</f>
        <v>1.0123891564493479</v>
      </c>
    </row>
    <row r="120" spans="1:26" x14ac:dyDescent="0.3">
      <c r="A120" s="27">
        <f>'Output A'!B122</f>
        <v>2331</v>
      </c>
      <c r="B120" s="31">
        <f>'Output A'!C122</f>
        <v>0</v>
      </c>
      <c r="C120" s="31">
        <f>'Output A'!D122</f>
        <v>0</v>
      </c>
      <c r="D120" s="30" t="e">
        <f t="shared" si="4"/>
        <v>#DIV/0!</v>
      </c>
      <c r="E120" s="25"/>
      <c r="F120" s="27">
        <f>'New BRES input'!I124</f>
        <v>421</v>
      </c>
      <c r="G120" s="31">
        <f>'New BRES input'!J124</f>
        <v>5232.87</v>
      </c>
      <c r="H120" s="31">
        <f>'New BRES input'!K124</f>
        <v>5231.6899999999996</v>
      </c>
      <c r="I120" s="30">
        <f t="shared" si="5"/>
        <v>0.99977450232855003</v>
      </c>
      <c r="J120" s="32"/>
      <c r="L120" s="32"/>
      <c r="M120" s="32"/>
      <c r="N120" s="30" t="str">
        <f t="shared" si="7"/>
        <v/>
      </c>
      <c r="O120" s="32"/>
      <c r="P120" s="25"/>
      <c r="Q120" s="32"/>
      <c r="R120" s="32"/>
      <c r="S120" s="30" t="str">
        <f t="shared" si="8"/>
        <v/>
      </c>
      <c r="U120" s="62">
        <v>1721</v>
      </c>
      <c r="V120" s="28">
        <f>VLOOKUP(U120,'SIC lookup'!A:D,2,FALSE)</f>
        <v>172</v>
      </c>
      <c r="W120" s="28">
        <f>VLOOKUP(U120,'SIC lookup'!A:D,3,FALSE)</f>
        <v>17</v>
      </c>
      <c r="X120" s="28" t="str">
        <f>VLOOKUP(U120,'SIC lookup'!A:D,4,FALSE)</f>
        <v>C</v>
      </c>
      <c r="Y120" s="25" t="str">
        <f>IF(ISNUMBER(VLOOKUP(U120,A:D,4,FALSE)),"Class",
IF(ISNUMBER(VLOOKUP(V120,F:J,4,FALSE)),"Group",
IF(ISNUMBER(VLOOKUP(W120,K:N,4,FALSE)),"Division",
"Section")))</f>
        <v>Group</v>
      </c>
      <c r="Z120" s="30">
        <f>IF(Y120="Class",VLOOKUP(U120,A:D,4,FALSE),
IF(Y120="Group",VLOOKUP(V120,F:I,4,FALSE),
IF(Y120="Division",VLOOKUP(W120,K:N,4,FALSE),
VLOOKUP(X120,P:S,4,FALSE))))</f>
        <v>1.0000344499715415</v>
      </c>
    </row>
    <row r="121" spans="1:26" x14ac:dyDescent="0.3">
      <c r="A121" s="27">
        <f>'Output A'!B123</f>
        <v>2332</v>
      </c>
      <c r="B121" s="31">
        <f>'Output A'!C123</f>
        <v>0</v>
      </c>
      <c r="C121" s="31">
        <f>'Output A'!D123</f>
        <v>0</v>
      </c>
      <c r="D121" s="30" t="e">
        <f t="shared" si="4"/>
        <v>#DIV/0!</v>
      </c>
      <c r="E121" s="25"/>
      <c r="F121" s="27">
        <f>'New BRES input'!I125</f>
        <v>422</v>
      </c>
      <c r="G121" s="31">
        <f>'New BRES input'!J125</f>
        <v>1165.07</v>
      </c>
      <c r="H121" s="31">
        <f>'New BRES input'!K125</f>
        <v>1156.1199999999999</v>
      </c>
      <c r="I121" s="30">
        <f t="shared" si="5"/>
        <v>0.99231805814242913</v>
      </c>
      <c r="J121" s="32"/>
      <c r="L121" s="32"/>
      <c r="M121" s="32"/>
      <c r="N121" s="30" t="str">
        <f t="shared" si="7"/>
        <v/>
      </c>
      <c r="O121" s="32"/>
      <c r="P121" s="25"/>
      <c r="Q121" s="32"/>
      <c r="R121" s="32"/>
      <c r="S121" s="30" t="str">
        <f t="shared" si="8"/>
        <v/>
      </c>
      <c r="U121" s="62">
        <v>1722</v>
      </c>
      <c r="V121" s="28">
        <f>VLOOKUP(U121,'SIC lookup'!A:D,2,FALSE)</f>
        <v>172</v>
      </c>
      <c r="W121" s="28">
        <f>VLOOKUP(U121,'SIC lookup'!A:D,3,FALSE)</f>
        <v>17</v>
      </c>
      <c r="X121" s="28" t="str">
        <f>VLOOKUP(U121,'SIC lookup'!A:D,4,FALSE)</f>
        <v>C</v>
      </c>
      <c r="Y121" s="25" t="str">
        <f>IF(ISNUMBER(VLOOKUP(U121,A:D,4,FALSE)),"Class",
IF(ISNUMBER(VLOOKUP(V121,F:J,4,FALSE)),"Group",
IF(ISNUMBER(VLOOKUP(W121,K:N,4,FALSE)),"Division",
"Section")))</f>
        <v>Group</v>
      </c>
      <c r="Z121" s="30">
        <f>IF(Y121="Class",VLOOKUP(U121,A:D,4,FALSE),
IF(Y121="Group",VLOOKUP(V121,F:I,4,FALSE),
IF(Y121="Division",VLOOKUP(W121,K:N,4,FALSE),
VLOOKUP(X121,P:S,4,FALSE))))</f>
        <v>1.0000344499715415</v>
      </c>
    </row>
    <row r="122" spans="1:26" x14ac:dyDescent="0.3">
      <c r="A122" s="27">
        <f>'Output A'!B124</f>
        <v>2341</v>
      </c>
      <c r="B122" s="31">
        <f>'Output A'!C124</f>
        <v>158.72226079999999</v>
      </c>
      <c r="C122" s="31">
        <f>'Output A'!D124</f>
        <v>159.50398480000001</v>
      </c>
      <c r="D122" s="30">
        <f t="shared" si="4"/>
        <v>1.0049251062583153</v>
      </c>
      <c r="E122" s="25"/>
      <c r="F122" s="27">
        <f>'New BRES input'!I126</f>
        <v>429</v>
      </c>
      <c r="G122" s="31">
        <f>'New BRES input'!J126</f>
        <v>18754.28</v>
      </c>
      <c r="H122" s="31">
        <f>'New BRES input'!K126</f>
        <v>18729.62</v>
      </c>
      <c r="I122" s="30">
        <f t="shared" si="5"/>
        <v>0.99868510014780632</v>
      </c>
      <c r="J122" s="32"/>
      <c r="L122" s="32"/>
      <c r="M122" s="32"/>
      <c r="N122" s="30" t="str">
        <f t="shared" si="7"/>
        <v/>
      </c>
      <c r="O122" s="32"/>
      <c r="P122" s="25"/>
      <c r="Q122" s="32"/>
      <c r="R122" s="32"/>
      <c r="S122" s="30" t="str">
        <f t="shared" si="8"/>
        <v/>
      </c>
      <c r="U122" s="62" t="s">
        <v>3</v>
      </c>
      <c r="V122" s="28">
        <f>VLOOKUP(U122,'SIC lookup'!A:D,2,FALSE)</f>
        <v>172</v>
      </c>
      <c r="W122" s="28">
        <f>VLOOKUP(U122,'SIC lookup'!A:D,3,FALSE)</f>
        <v>17</v>
      </c>
      <c r="X122" s="28" t="str">
        <f>VLOOKUP(U122,'SIC lookup'!A:D,4,FALSE)</f>
        <v>C</v>
      </c>
      <c r="Y122" s="25" t="str">
        <f>IF(ISNUMBER(VLOOKUP(U122,A:D,4,FALSE)),"Class",
IF(ISNUMBER(VLOOKUP(V122,F:J,4,FALSE)),"Group",
IF(ISNUMBER(VLOOKUP(W122,K:N,4,FALSE)),"Division",
"Section")))</f>
        <v>Class</v>
      </c>
      <c r="Z122" s="30">
        <f>IF(Y122="Class",VLOOKUP(U122,A:D,4,FALSE),
IF(Y122="Group",VLOOKUP(V122,F:I,4,FALSE),
IF(Y122="Division",VLOOKUP(W122,K:N,4,FALSE),
VLOOKUP(X122,P:S,4,FALSE))))</f>
        <v>1.0030677192442756</v>
      </c>
    </row>
    <row r="123" spans="1:26" x14ac:dyDescent="0.3">
      <c r="A123" s="27">
        <f>'Output A'!B125</f>
        <v>2342</v>
      </c>
      <c r="B123" s="31">
        <f>'Output A'!C125</f>
        <v>0</v>
      </c>
      <c r="C123" s="31">
        <f>'Output A'!D125</f>
        <v>0</v>
      </c>
      <c r="D123" s="30" t="e">
        <f t="shared" si="4"/>
        <v>#DIV/0!</v>
      </c>
      <c r="E123" s="25"/>
      <c r="F123" s="27">
        <f>'New BRES input'!I127</f>
        <v>431</v>
      </c>
      <c r="G123" s="31">
        <f>'New BRES input'!J127</f>
        <v>2251.87</v>
      </c>
      <c r="H123" s="31">
        <f>'New BRES input'!K127</f>
        <v>2249.5700000000002</v>
      </c>
      <c r="I123" s="30">
        <f t="shared" si="5"/>
        <v>0.99897862665251558</v>
      </c>
      <c r="J123" s="32"/>
      <c r="L123" s="32"/>
      <c r="M123" s="32"/>
      <c r="N123" s="30" t="str">
        <f t="shared" si="7"/>
        <v/>
      </c>
      <c r="O123" s="32"/>
      <c r="P123" s="25"/>
      <c r="Q123" s="32"/>
      <c r="R123" s="32"/>
      <c r="S123" s="30" t="str">
        <f t="shared" si="8"/>
        <v/>
      </c>
      <c r="U123" s="62">
        <v>1724</v>
      </c>
      <c r="V123" s="28">
        <f>VLOOKUP(U123,'SIC lookup'!A:D,2,FALSE)</f>
        <v>172</v>
      </c>
      <c r="W123" s="28">
        <f>VLOOKUP(U123,'SIC lookup'!A:D,3,FALSE)</f>
        <v>17</v>
      </c>
      <c r="X123" s="28" t="str">
        <f>VLOOKUP(U123,'SIC lookup'!A:D,4,FALSE)</f>
        <v>C</v>
      </c>
      <c r="Y123" s="25" t="str">
        <f>IF(ISNUMBER(VLOOKUP(U123,A:D,4,FALSE)),"Class",
IF(ISNUMBER(VLOOKUP(V123,F:J,4,FALSE)),"Group",
IF(ISNUMBER(VLOOKUP(W123,K:N,4,FALSE)),"Division",
"Section")))</f>
        <v>Group</v>
      </c>
      <c r="Z123" s="30">
        <f>IF(Y123="Class",VLOOKUP(U123,A:D,4,FALSE),
IF(Y123="Group",VLOOKUP(V123,F:I,4,FALSE),
IF(Y123="Division",VLOOKUP(W123,K:N,4,FALSE),
VLOOKUP(X123,P:S,4,FALSE))))</f>
        <v>1.0000344499715415</v>
      </c>
    </row>
    <row r="124" spans="1:26" x14ac:dyDescent="0.3">
      <c r="A124" s="27">
        <f>'Output A'!B126</f>
        <v>2349</v>
      </c>
      <c r="B124" s="31">
        <f>'Output A'!C126</f>
        <v>0</v>
      </c>
      <c r="C124" s="31">
        <f>'Output A'!D126</f>
        <v>0</v>
      </c>
      <c r="D124" s="30" t="e">
        <f t="shared" si="4"/>
        <v>#DIV/0!</v>
      </c>
      <c r="E124" s="25"/>
      <c r="F124" s="27">
        <f>'New BRES input'!I128</f>
        <v>432</v>
      </c>
      <c r="G124" s="31">
        <f>'New BRES input'!J128</f>
        <v>31256.09</v>
      </c>
      <c r="H124" s="31">
        <f>'New BRES input'!K128</f>
        <v>31762.53</v>
      </c>
      <c r="I124" s="30">
        <f t="shared" si="5"/>
        <v>1.0162029223744877</v>
      </c>
      <c r="J124" s="32"/>
      <c r="L124" s="32"/>
      <c r="M124" s="32"/>
      <c r="N124" s="30" t="str">
        <f t="shared" si="7"/>
        <v/>
      </c>
      <c r="O124" s="32"/>
      <c r="P124" s="25"/>
      <c r="Q124" s="32"/>
      <c r="R124" s="32"/>
      <c r="S124" s="30" t="str">
        <f t="shared" si="8"/>
        <v/>
      </c>
      <c r="U124" s="62">
        <v>1729</v>
      </c>
      <c r="V124" s="28">
        <f>VLOOKUP(U124,'SIC lookup'!A:D,2,FALSE)</f>
        <v>172</v>
      </c>
      <c r="W124" s="28">
        <f>VLOOKUP(U124,'SIC lookup'!A:D,3,FALSE)</f>
        <v>17</v>
      </c>
      <c r="X124" s="28" t="str">
        <f>VLOOKUP(U124,'SIC lookup'!A:D,4,FALSE)</f>
        <v>C</v>
      </c>
      <c r="Y124" s="25" t="str">
        <f>IF(ISNUMBER(VLOOKUP(U124,A:D,4,FALSE)),"Class",
IF(ISNUMBER(VLOOKUP(V124,F:J,4,FALSE)),"Group",
IF(ISNUMBER(VLOOKUP(W124,K:N,4,FALSE)),"Division",
"Section")))</f>
        <v>Group</v>
      </c>
      <c r="Z124" s="30">
        <f>IF(Y124="Class",VLOOKUP(U124,A:D,4,FALSE),
IF(Y124="Group",VLOOKUP(V124,F:I,4,FALSE),
IF(Y124="Division",VLOOKUP(W124,K:N,4,FALSE),
VLOOKUP(X124,P:S,4,FALSE))))</f>
        <v>1.0000344499715415</v>
      </c>
    </row>
    <row r="125" spans="1:26" x14ac:dyDescent="0.3">
      <c r="A125" s="27">
        <f>'Output A'!B127</f>
        <v>2352</v>
      </c>
      <c r="B125" s="31">
        <f>'Output A'!C127</f>
        <v>0</v>
      </c>
      <c r="C125" s="31">
        <f>'Output A'!D127</f>
        <v>0</v>
      </c>
      <c r="D125" s="30" t="e">
        <f t="shared" si="4"/>
        <v>#DIV/0!</v>
      </c>
      <c r="E125" s="25"/>
      <c r="F125" s="27">
        <f>'New BRES input'!I129</f>
        <v>433</v>
      </c>
      <c r="G125" s="31">
        <f>'New BRES input'!J129</f>
        <v>16757.82</v>
      </c>
      <c r="H125" s="31">
        <f>'New BRES input'!K129</f>
        <v>17618.060000000001</v>
      </c>
      <c r="I125" s="30">
        <f t="shared" si="5"/>
        <v>1.0513336460231701</v>
      </c>
      <c r="J125" s="32"/>
      <c r="L125" s="32"/>
      <c r="M125" s="32"/>
      <c r="N125" s="30" t="str">
        <f t="shared" si="7"/>
        <v/>
      </c>
      <c r="O125" s="32"/>
      <c r="P125" s="25"/>
      <c r="Q125" s="32"/>
      <c r="R125" s="32"/>
      <c r="S125" s="30" t="str">
        <f t="shared" si="8"/>
        <v/>
      </c>
      <c r="U125" s="62">
        <v>1811</v>
      </c>
      <c r="V125" s="28">
        <f>VLOOKUP(U125,'SIC lookup'!A:D,2,FALSE)</f>
        <v>181</v>
      </c>
      <c r="W125" s="28">
        <f>VLOOKUP(U125,'SIC lookup'!A:D,3,FALSE)</f>
        <v>18</v>
      </c>
      <c r="X125" s="28" t="str">
        <f>VLOOKUP(U125,'SIC lookup'!A:D,4,FALSE)</f>
        <v>C</v>
      </c>
      <c r="Y125" s="25" t="str">
        <f>IF(ISNUMBER(VLOOKUP(U125,A:D,4,FALSE)),"Class",
IF(ISNUMBER(VLOOKUP(V125,F:J,4,FALSE)),"Group",
IF(ISNUMBER(VLOOKUP(W125,K:N,4,FALSE)),"Division",
"Section")))</f>
        <v>Group</v>
      </c>
      <c r="Z125" s="30">
        <f>IF(Y125="Class",VLOOKUP(U125,A:D,4,FALSE),
IF(Y125="Group",VLOOKUP(V125,F:I,4,FALSE),
IF(Y125="Division",VLOOKUP(W125,K:N,4,FALSE),
VLOOKUP(X125,P:S,4,FALSE))))</f>
        <v>1.0074986093802927</v>
      </c>
    </row>
    <row r="126" spans="1:26" x14ac:dyDescent="0.3">
      <c r="A126" s="27">
        <f>'Output A'!B128</f>
        <v>2361</v>
      </c>
      <c r="B126" s="31">
        <f>'Output A'!C128</f>
        <v>138.42121610000001</v>
      </c>
      <c r="C126" s="31">
        <f>'Output A'!D128</f>
        <v>138.7926736</v>
      </c>
      <c r="D126" s="30">
        <f t="shared" si="4"/>
        <v>1.0026835301008454</v>
      </c>
      <c r="E126" s="25"/>
      <c r="F126" s="27">
        <f>'New BRES input'!I130</f>
        <v>439</v>
      </c>
      <c r="G126" s="31">
        <f>'New BRES input'!J130</f>
        <v>8221.65</v>
      </c>
      <c r="H126" s="31">
        <f>'New BRES input'!K130</f>
        <v>8269.52</v>
      </c>
      <c r="I126" s="30">
        <f t="shared" si="5"/>
        <v>1.0058224322368381</v>
      </c>
      <c r="J126" s="32"/>
      <c r="L126" s="32"/>
      <c r="M126" s="32"/>
      <c r="N126" s="30" t="str">
        <f t="shared" si="7"/>
        <v/>
      </c>
      <c r="O126" s="32"/>
      <c r="P126" s="25"/>
      <c r="Q126" s="32"/>
      <c r="R126" s="32"/>
      <c r="S126" s="30" t="str">
        <f t="shared" si="8"/>
        <v/>
      </c>
      <c r="U126" s="62">
        <v>1812</v>
      </c>
      <c r="V126" s="28">
        <f>VLOOKUP(U126,'SIC lookup'!A:D,2,FALSE)</f>
        <v>181</v>
      </c>
      <c r="W126" s="28">
        <f>VLOOKUP(U126,'SIC lookup'!A:D,3,FALSE)</f>
        <v>18</v>
      </c>
      <c r="X126" s="28" t="str">
        <f>VLOOKUP(U126,'SIC lookup'!A:D,4,FALSE)</f>
        <v>C</v>
      </c>
      <c r="Y126" s="25" t="str">
        <f>IF(ISNUMBER(VLOOKUP(U126,A:D,4,FALSE)),"Class",
IF(ISNUMBER(VLOOKUP(V126,F:J,4,FALSE)),"Group",
IF(ISNUMBER(VLOOKUP(W126,K:N,4,FALSE)),"Division",
"Section")))</f>
        <v>Class</v>
      </c>
      <c r="Z126" s="30">
        <f>IF(Y126="Class",VLOOKUP(U126,A:D,4,FALSE),
IF(Y126="Group",VLOOKUP(V126,F:I,4,FALSE),
IF(Y126="Division",VLOOKUP(W126,K:N,4,FALSE),
VLOOKUP(X126,P:S,4,FALSE))))</f>
        <v>1.0079025215861626</v>
      </c>
    </row>
    <row r="127" spans="1:26" x14ac:dyDescent="0.3">
      <c r="A127" s="27">
        <f>'Output A'!B129</f>
        <v>2362</v>
      </c>
      <c r="B127" s="31">
        <f>'Output A'!C129</f>
        <v>0</v>
      </c>
      <c r="C127" s="31">
        <f>'Output A'!D129</f>
        <v>0</v>
      </c>
      <c r="D127" s="30" t="e">
        <f t="shared" si="4"/>
        <v>#DIV/0!</v>
      </c>
      <c r="E127" s="25"/>
      <c r="F127" s="27">
        <f>'New BRES input'!I131</f>
        <v>451</v>
      </c>
      <c r="G127" s="31">
        <f>'New BRES input'!J131</f>
        <v>10909.85</v>
      </c>
      <c r="H127" s="31">
        <f>'New BRES input'!K131</f>
        <v>10894.83</v>
      </c>
      <c r="I127" s="30">
        <f t="shared" si="5"/>
        <v>0.99862326246465349</v>
      </c>
      <c r="J127" s="32"/>
      <c r="L127" s="32"/>
      <c r="M127" s="32"/>
      <c r="N127" s="30" t="str">
        <f t="shared" si="7"/>
        <v/>
      </c>
      <c r="O127" s="32"/>
      <c r="P127" s="25"/>
      <c r="Q127" s="32"/>
      <c r="R127" s="32"/>
      <c r="S127" s="30" t="str">
        <f t="shared" si="8"/>
        <v/>
      </c>
      <c r="U127" s="62">
        <v>1813</v>
      </c>
      <c r="V127" s="28">
        <f>VLOOKUP(U127,'SIC lookup'!A:D,2,FALSE)</f>
        <v>181</v>
      </c>
      <c r="W127" s="28">
        <f>VLOOKUP(U127,'SIC lookup'!A:D,3,FALSE)</f>
        <v>18</v>
      </c>
      <c r="X127" s="28" t="str">
        <f>VLOOKUP(U127,'SIC lookup'!A:D,4,FALSE)</f>
        <v>C</v>
      </c>
      <c r="Y127" s="25" t="str">
        <f>IF(ISNUMBER(VLOOKUP(U127,A:D,4,FALSE)),"Class",
IF(ISNUMBER(VLOOKUP(V127,F:J,4,FALSE)),"Group",
IF(ISNUMBER(VLOOKUP(W127,K:N,4,FALSE)),"Division",
"Section")))</f>
        <v>Class</v>
      </c>
      <c r="Z127" s="30">
        <f>IF(Y127="Class",VLOOKUP(U127,A:D,4,FALSE),
IF(Y127="Group",VLOOKUP(V127,F:I,4,FALSE),
IF(Y127="Division",VLOOKUP(W127,K:N,4,FALSE),
VLOOKUP(X127,P:S,4,FALSE))))</f>
        <v>1.0062541257494402</v>
      </c>
    </row>
    <row r="128" spans="1:26" x14ac:dyDescent="0.3">
      <c r="A128" s="27">
        <f>'Output A'!B130</f>
        <v>2363</v>
      </c>
      <c r="B128" s="31">
        <f>'Output A'!C130</f>
        <v>324.06622010000001</v>
      </c>
      <c r="C128" s="31">
        <f>'Output A'!D130</f>
        <v>324.59845769999998</v>
      </c>
      <c r="D128" s="30">
        <f t="shared" si="4"/>
        <v>1.0016423729688202</v>
      </c>
      <c r="E128" s="25"/>
      <c r="F128" s="27">
        <f>'New BRES input'!I132</f>
        <v>452</v>
      </c>
      <c r="G128" s="31">
        <f>'New BRES input'!J132</f>
        <v>18482.55</v>
      </c>
      <c r="H128" s="31">
        <f>'New BRES input'!K132</f>
        <v>20079.66</v>
      </c>
      <c r="I128" s="30">
        <f t="shared" si="5"/>
        <v>1.0864117775956239</v>
      </c>
      <c r="J128" s="32"/>
      <c r="L128" s="32"/>
      <c r="M128" s="32"/>
      <c r="N128" s="30" t="str">
        <f t="shared" si="7"/>
        <v/>
      </c>
      <c r="O128" s="32"/>
      <c r="P128" s="25"/>
      <c r="Q128" s="32"/>
      <c r="R128" s="32"/>
      <c r="S128" s="30" t="str">
        <f t="shared" si="8"/>
        <v/>
      </c>
      <c r="U128" s="62">
        <v>1814</v>
      </c>
      <c r="V128" s="28">
        <f>VLOOKUP(U128,'SIC lookup'!A:D,2,FALSE)</f>
        <v>181</v>
      </c>
      <c r="W128" s="28">
        <f>VLOOKUP(U128,'SIC lookup'!A:D,3,FALSE)</f>
        <v>18</v>
      </c>
      <c r="X128" s="28" t="str">
        <f>VLOOKUP(U128,'SIC lookup'!A:D,4,FALSE)</f>
        <v>C</v>
      </c>
      <c r="Y128" s="25" t="str">
        <f>IF(ISNUMBER(VLOOKUP(U128,A:D,4,FALSE)),"Class",
IF(ISNUMBER(VLOOKUP(V128,F:J,4,FALSE)),"Group",
IF(ISNUMBER(VLOOKUP(W128,K:N,4,FALSE)),"Division",
"Section")))</f>
        <v>Group</v>
      </c>
      <c r="Z128" s="30">
        <f>IF(Y128="Class",VLOOKUP(U128,A:D,4,FALSE),
IF(Y128="Group",VLOOKUP(V128,F:I,4,FALSE),
IF(Y128="Division",VLOOKUP(W128,K:N,4,FALSE),
VLOOKUP(X128,P:S,4,FALSE))))</f>
        <v>1.0074986093802927</v>
      </c>
    </row>
    <row r="129" spans="1:26" x14ac:dyDescent="0.3">
      <c r="A129" s="27">
        <f>'Output A'!B131</f>
        <v>2365</v>
      </c>
      <c r="B129" s="31">
        <f>'Output A'!C131</f>
        <v>0</v>
      </c>
      <c r="C129" s="31">
        <f>'Output A'!D131</f>
        <v>0</v>
      </c>
      <c r="D129" s="30" t="e">
        <f t="shared" si="4"/>
        <v>#DIV/0!</v>
      </c>
      <c r="E129" s="25"/>
      <c r="F129" s="27">
        <f>'New BRES input'!I133</f>
        <v>453</v>
      </c>
      <c r="G129" s="31">
        <f>'New BRES input'!J133</f>
        <v>10104.450000000001</v>
      </c>
      <c r="H129" s="31">
        <f>'New BRES input'!K133</f>
        <v>10102.4</v>
      </c>
      <c r="I129" s="30">
        <f t="shared" si="5"/>
        <v>0.99979711909109337</v>
      </c>
      <c r="J129" s="32"/>
      <c r="L129" s="32"/>
      <c r="M129" s="32"/>
      <c r="N129" s="30" t="str">
        <f t="shared" si="7"/>
        <v/>
      </c>
      <c r="O129" s="32"/>
      <c r="P129" s="25"/>
      <c r="Q129" s="32"/>
      <c r="R129" s="32"/>
      <c r="S129" s="30" t="str">
        <f t="shared" si="8"/>
        <v/>
      </c>
      <c r="U129" s="62">
        <v>1820</v>
      </c>
      <c r="V129" s="28">
        <f>VLOOKUP(U129,'SIC lookup'!A:D,2,FALSE)</f>
        <v>182</v>
      </c>
      <c r="W129" s="28">
        <f>VLOOKUP(U129,'SIC lookup'!A:D,3,FALSE)</f>
        <v>18</v>
      </c>
      <c r="X129" s="28" t="str">
        <f>VLOOKUP(U129,'SIC lookup'!A:D,4,FALSE)</f>
        <v>C</v>
      </c>
      <c r="Y129" s="25" t="str">
        <f>IF(ISNUMBER(VLOOKUP(U129,A:D,4,FALSE)),"Class",
IF(ISNUMBER(VLOOKUP(V129,F:J,4,FALSE)),"Group",
IF(ISNUMBER(VLOOKUP(W129,K:N,4,FALSE)),"Division",
"Section")))</f>
        <v>Class</v>
      </c>
      <c r="Z129" s="30">
        <f>IF(Y129="Class",VLOOKUP(U129,A:D,4,FALSE),
IF(Y129="Group",VLOOKUP(V129,F:I,4,FALSE),
IF(Y129="Division",VLOOKUP(W129,K:N,4,FALSE),
VLOOKUP(X129,P:S,4,FALSE))))</f>
        <v>1.0062592006383264</v>
      </c>
    </row>
    <row r="130" spans="1:26" x14ac:dyDescent="0.3">
      <c r="A130" s="27">
        <f>'Output A'!B132</f>
        <v>2369</v>
      </c>
      <c r="B130" s="31">
        <f>'Output A'!C132</f>
        <v>0</v>
      </c>
      <c r="C130" s="31">
        <f>'Output A'!D132</f>
        <v>0</v>
      </c>
      <c r="D130" s="30" t="e">
        <f t="shared" si="4"/>
        <v>#DIV/0!</v>
      </c>
      <c r="E130" s="25"/>
      <c r="F130" s="27">
        <f>'New BRES input'!I134</f>
        <v>454</v>
      </c>
      <c r="G130" s="31">
        <f>'New BRES input'!J134</f>
        <v>764.34882400000004</v>
      </c>
      <c r="H130" s="31">
        <f>'New BRES input'!K134</f>
        <v>767.85753050000005</v>
      </c>
      <c r="I130" s="30">
        <f t="shared" si="5"/>
        <v>1.0045904518850939</v>
      </c>
      <c r="J130" s="32"/>
      <c r="L130" s="32"/>
      <c r="M130" s="32"/>
      <c r="N130" s="30" t="str">
        <f t="shared" si="7"/>
        <v/>
      </c>
      <c r="O130" s="32"/>
      <c r="P130" s="25"/>
      <c r="Q130" s="32"/>
      <c r="R130" s="32"/>
      <c r="S130" s="30" t="str">
        <f t="shared" si="8"/>
        <v/>
      </c>
      <c r="U130" s="62">
        <v>1910</v>
      </c>
      <c r="V130" s="28">
        <f>VLOOKUP(U130,'SIC lookup'!A:D,2,FALSE)</f>
        <v>191</v>
      </c>
      <c r="W130" s="28">
        <f>VLOOKUP(U130,'SIC lookup'!A:D,3,FALSE)</f>
        <v>19</v>
      </c>
      <c r="X130" s="28" t="str">
        <f>VLOOKUP(U130,'SIC lookup'!A:D,4,FALSE)</f>
        <v>C</v>
      </c>
      <c r="Y130" s="25" t="str">
        <f>IF(ISNUMBER(VLOOKUP(U130,A:D,4,FALSE)),"Class",
IF(ISNUMBER(VLOOKUP(V130,F:J,4,FALSE)),"Group",
IF(ISNUMBER(VLOOKUP(W130,K:N,4,FALSE)),"Division",
"Section")))</f>
        <v>Section</v>
      </c>
      <c r="Z130" s="30">
        <f>IF(Y130="Class",VLOOKUP(U130,A:D,4,FALSE),
IF(Y130="Group",VLOOKUP(V130,F:I,4,FALSE),
IF(Y130="Division",VLOOKUP(W130,K:N,4,FALSE),
VLOOKUP(X130,P:S,4,FALSE))))</f>
        <v>1.0094419015859721</v>
      </c>
    </row>
    <row r="131" spans="1:26" x14ac:dyDescent="0.3">
      <c r="A131" s="27">
        <f>'Output A'!B133</f>
        <v>2370</v>
      </c>
      <c r="B131" s="31">
        <f>'Output A'!C133</f>
        <v>626.05212930000005</v>
      </c>
      <c r="C131" s="31">
        <f>'Output A'!D133</f>
        <v>628.4804633</v>
      </c>
      <c r="D131" s="30">
        <f t="shared" si="4"/>
        <v>1.0038788047933247</v>
      </c>
      <c r="E131" s="25"/>
      <c r="F131" s="27">
        <f>'New BRES input'!I135</f>
        <v>461</v>
      </c>
      <c r="G131" s="31">
        <f>'New BRES input'!J135</f>
        <v>7586.97</v>
      </c>
      <c r="H131" s="31">
        <f>'New BRES input'!K135</f>
        <v>7608.73</v>
      </c>
      <c r="I131" s="30">
        <f t="shared" si="5"/>
        <v>1.0028680751340784</v>
      </c>
      <c r="J131" s="32"/>
      <c r="L131" s="32"/>
      <c r="M131" s="32"/>
      <c r="N131" s="30" t="str">
        <f t="shared" si="7"/>
        <v/>
      </c>
      <c r="O131" s="32"/>
      <c r="P131" s="25"/>
      <c r="Q131" s="32"/>
      <c r="R131" s="32"/>
      <c r="S131" s="30" t="str">
        <f t="shared" si="8"/>
        <v/>
      </c>
      <c r="U131" s="62">
        <v>1920</v>
      </c>
      <c r="V131" s="28">
        <f>VLOOKUP(U131,'SIC lookup'!A:D,2,FALSE)</f>
        <v>192</v>
      </c>
      <c r="W131" s="28">
        <f>VLOOKUP(U131,'SIC lookup'!A:D,3,FALSE)</f>
        <v>19</v>
      </c>
      <c r="X131" s="28" t="str">
        <f>VLOOKUP(U131,'SIC lookup'!A:D,4,FALSE)</f>
        <v>C</v>
      </c>
      <c r="Y131" s="25" t="str">
        <f>IF(ISNUMBER(VLOOKUP(U131,A:D,4,FALSE)),"Class",
IF(ISNUMBER(VLOOKUP(V131,F:J,4,FALSE)),"Group",
IF(ISNUMBER(VLOOKUP(W131,K:N,4,FALSE)),"Division",
"Section")))</f>
        <v>Section</v>
      </c>
      <c r="Z131" s="30">
        <f>IF(Y131="Class",VLOOKUP(U131,A:D,4,FALSE),
IF(Y131="Group",VLOOKUP(V131,F:I,4,FALSE),
IF(Y131="Division",VLOOKUP(W131,K:N,4,FALSE),
VLOOKUP(X131,P:S,4,FALSE))))</f>
        <v>1.0094419015859721</v>
      </c>
    </row>
    <row r="132" spans="1:26" x14ac:dyDescent="0.3">
      <c r="A132" s="27">
        <f>'Output A'!B134</f>
        <v>2391</v>
      </c>
      <c r="B132" s="31">
        <f>'Output A'!C134</f>
        <v>0</v>
      </c>
      <c r="C132" s="31">
        <f>'Output A'!D134</f>
        <v>0</v>
      </c>
      <c r="D132" s="30" t="e">
        <f t="shared" ref="D132:D195" si="9">C132/B132</f>
        <v>#DIV/0!</v>
      </c>
      <c r="E132" s="25"/>
      <c r="F132" s="27">
        <f>'New BRES input'!I136</f>
        <v>462</v>
      </c>
      <c r="G132" s="31">
        <f>'New BRES input'!J136</f>
        <v>1174.3499999999999</v>
      </c>
      <c r="H132" s="31">
        <f>'New BRES input'!K136</f>
        <v>1175.81</v>
      </c>
      <c r="I132" s="30">
        <f t="shared" ref="I132:I195" si="10">H132/G132</f>
        <v>1.0012432409417977</v>
      </c>
      <c r="J132" s="32"/>
      <c r="L132" s="32"/>
      <c r="M132" s="32"/>
      <c r="N132" s="30" t="str">
        <f t="shared" ref="N132:N195" si="11">IF(ISNUMBER(M132),M132/L132,"")</f>
        <v/>
      </c>
      <c r="O132" s="32"/>
      <c r="P132" s="25"/>
      <c r="Q132" s="32"/>
      <c r="R132" s="32"/>
      <c r="S132" s="30" t="str">
        <f t="shared" ref="S132:S195" si="12">IF(ISNUMBER(R132),R132/Q132,"")</f>
        <v/>
      </c>
      <c r="U132" s="62">
        <v>2011</v>
      </c>
      <c r="V132" s="28">
        <f>VLOOKUP(U132,'SIC lookup'!A:D,2,FALSE)</f>
        <v>201</v>
      </c>
      <c r="W132" s="28">
        <f>VLOOKUP(U132,'SIC lookup'!A:D,3,FALSE)</f>
        <v>20</v>
      </c>
      <c r="X132" s="28" t="str">
        <f>VLOOKUP(U132,'SIC lookup'!A:D,4,FALSE)</f>
        <v>C</v>
      </c>
      <c r="Y132" s="25" t="str">
        <f>IF(ISNUMBER(VLOOKUP(U132,A:D,4,FALSE)),"Class",
IF(ISNUMBER(VLOOKUP(V132,F:J,4,FALSE)),"Group",
IF(ISNUMBER(VLOOKUP(W132,K:N,4,FALSE)),"Division",
"Section")))</f>
        <v>Division</v>
      </c>
      <c r="Z132" s="30">
        <f>IF(Y132="Class",VLOOKUP(U132,A:D,4,FALSE),
IF(Y132="Group",VLOOKUP(V132,F:I,4,FALSE),
IF(Y132="Division",VLOOKUP(W132,K:N,4,FALSE),
VLOOKUP(X132,P:S,4,FALSE))))</f>
        <v>1.0102944730210239</v>
      </c>
    </row>
    <row r="133" spans="1:26" x14ac:dyDescent="0.3">
      <c r="A133" s="27">
        <f>'Output A'!B135</f>
        <v>2399</v>
      </c>
      <c r="B133" s="31">
        <f>'Output A'!C135</f>
        <v>0</v>
      </c>
      <c r="C133" s="31">
        <f>'Output A'!D135</f>
        <v>0</v>
      </c>
      <c r="D133" s="30" t="e">
        <f t="shared" si="9"/>
        <v>#DIV/0!</v>
      </c>
      <c r="E133" s="25"/>
      <c r="F133" s="27">
        <f>'New BRES input'!I137</f>
        <v>463</v>
      </c>
      <c r="G133" s="31">
        <f>'New BRES input'!J137</f>
        <v>30542.560000000001</v>
      </c>
      <c r="H133" s="31">
        <f>'New BRES input'!K137</f>
        <v>30579.33</v>
      </c>
      <c r="I133" s="30">
        <f t="shared" si="10"/>
        <v>1.0012038938451786</v>
      </c>
      <c r="J133" s="32"/>
      <c r="L133" s="32"/>
      <c r="M133" s="32"/>
      <c r="N133" s="30" t="str">
        <f t="shared" si="11"/>
        <v/>
      </c>
      <c r="O133" s="32"/>
      <c r="P133" s="25"/>
      <c r="Q133" s="32"/>
      <c r="R133" s="32"/>
      <c r="S133" s="30" t="str">
        <f t="shared" si="12"/>
        <v/>
      </c>
      <c r="U133" s="62">
        <v>2012</v>
      </c>
      <c r="V133" s="28">
        <f>VLOOKUP(U133,'SIC lookup'!A:D,2,FALSE)</f>
        <v>201</v>
      </c>
      <c r="W133" s="28">
        <f>VLOOKUP(U133,'SIC lookup'!A:D,3,FALSE)</f>
        <v>20</v>
      </c>
      <c r="X133" s="28" t="str">
        <f>VLOOKUP(U133,'SIC lookup'!A:D,4,FALSE)</f>
        <v>C</v>
      </c>
      <c r="Y133" s="25" t="str">
        <f>IF(ISNUMBER(VLOOKUP(U133,A:D,4,FALSE)),"Class",
IF(ISNUMBER(VLOOKUP(V133,F:J,4,FALSE)),"Group",
IF(ISNUMBER(VLOOKUP(W133,K:N,4,FALSE)),"Division",
"Section")))</f>
        <v>Division</v>
      </c>
      <c r="Z133" s="30">
        <f>IF(Y133="Class",VLOOKUP(U133,A:D,4,FALSE),
IF(Y133="Group",VLOOKUP(V133,F:I,4,FALSE),
IF(Y133="Division",VLOOKUP(W133,K:N,4,FALSE),
VLOOKUP(X133,P:S,4,FALSE))))</f>
        <v>1.0102944730210239</v>
      </c>
    </row>
    <row r="134" spans="1:26" x14ac:dyDescent="0.3">
      <c r="A134" s="27">
        <f>'Output A'!B136</f>
        <v>2410</v>
      </c>
      <c r="B134" s="31">
        <f>'Output A'!C136</f>
        <v>57.612488900000002</v>
      </c>
      <c r="C134" s="31">
        <f>'Output A'!D136</f>
        <v>58.424025700000001</v>
      </c>
      <c r="D134" s="30">
        <f t="shared" si="9"/>
        <v>1.0140861263850034</v>
      </c>
      <c r="E134" s="25"/>
      <c r="F134" s="27">
        <f>'New BRES input'!I138</f>
        <v>464</v>
      </c>
      <c r="G134" s="31">
        <f>'New BRES input'!J138</f>
        <v>43464.87</v>
      </c>
      <c r="H134" s="31">
        <f>'New BRES input'!K138</f>
        <v>43497.74</v>
      </c>
      <c r="I134" s="30">
        <f t="shared" si="10"/>
        <v>1.0007562429152554</v>
      </c>
      <c r="J134" s="32"/>
      <c r="L134" s="32"/>
      <c r="M134" s="32"/>
      <c r="N134" s="30" t="str">
        <f t="shared" si="11"/>
        <v/>
      </c>
      <c r="O134" s="32"/>
      <c r="P134" s="25"/>
      <c r="Q134" s="32"/>
      <c r="R134" s="32"/>
      <c r="S134" s="30" t="str">
        <f t="shared" si="12"/>
        <v/>
      </c>
      <c r="U134" s="62">
        <v>2013</v>
      </c>
      <c r="V134" s="28">
        <f>VLOOKUP(U134,'SIC lookup'!A:D,2,FALSE)</f>
        <v>201</v>
      </c>
      <c r="W134" s="28">
        <f>VLOOKUP(U134,'SIC lookup'!A:D,3,FALSE)</f>
        <v>20</v>
      </c>
      <c r="X134" s="28" t="str">
        <f>VLOOKUP(U134,'SIC lookup'!A:D,4,FALSE)</f>
        <v>C</v>
      </c>
      <c r="Y134" s="25" t="str">
        <f>IF(ISNUMBER(VLOOKUP(U134,A:D,4,FALSE)),"Class",
IF(ISNUMBER(VLOOKUP(V134,F:J,4,FALSE)),"Group",
IF(ISNUMBER(VLOOKUP(W134,K:N,4,FALSE)),"Division",
"Section")))</f>
        <v>Division</v>
      </c>
      <c r="Z134" s="30">
        <f>IF(Y134="Class",VLOOKUP(U134,A:D,4,FALSE),
IF(Y134="Group",VLOOKUP(V134,F:I,4,FALSE),
IF(Y134="Division",VLOOKUP(W134,K:N,4,FALSE),
VLOOKUP(X134,P:S,4,FALSE))))</f>
        <v>1.0102944730210239</v>
      </c>
    </row>
    <row r="135" spans="1:26" x14ac:dyDescent="0.3">
      <c r="A135" s="27">
        <f>'Output A'!B137</f>
        <v>2420</v>
      </c>
      <c r="B135" s="31">
        <f>'Output A'!C137</f>
        <v>15.292203799999999</v>
      </c>
      <c r="C135" s="31">
        <f>'Output A'!D137</f>
        <v>15.412473</v>
      </c>
      <c r="D135" s="30">
        <f t="shared" si="9"/>
        <v>1.0078647395478735</v>
      </c>
      <c r="E135" s="25"/>
      <c r="F135" s="27">
        <f>'New BRES input'!I139</f>
        <v>465</v>
      </c>
      <c r="G135" s="31">
        <f>'New BRES input'!J139</f>
        <v>10087.42</v>
      </c>
      <c r="H135" s="31">
        <f>'New BRES input'!K139</f>
        <v>10092.86</v>
      </c>
      <c r="I135" s="30">
        <f t="shared" si="10"/>
        <v>1.0005392855655857</v>
      </c>
      <c r="J135" s="32"/>
      <c r="L135" s="32"/>
      <c r="M135" s="32"/>
      <c r="N135" s="30" t="str">
        <f t="shared" si="11"/>
        <v/>
      </c>
      <c r="O135" s="32"/>
      <c r="P135" s="25"/>
      <c r="Q135" s="32"/>
      <c r="R135" s="32"/>
      <c r="S135" s="30" t="str">
        <f t="shared" si="12"/>
        <v/>
      </c>
      <c r="U135" s="62">
        <v>2014</v>
      </c>
      <c r="V135" s="28">
        <f>VLOOKUP(U135,'SIC lookup'!A:D,2,FALSE)</f>
        <v>201</v>
      </c>
      <c r="W135" s="28">
        <f>VLOOKUP(U135,'SIC lookup'!A:D,3,FALSE)</f>
        <v>20</v>
      </c>
      <c r="X135" s="28" t="str">
        <f>VLOOKUP(U135,'SIC lookup'!A:D,4,FALSE)</f>
        <v>C</v>
      </c>
      <c r="Y135" s="25" t="str">
        <f>IF(ISNUMBER(VLOOKUP(U135,A:D,4,FALSE)),"Class",
IF(ISNUMBER(VLOOKUP(V135,F:J,4,FALSE)),"Group",
IF(ISNUMBER(VLOOKUP(W135,K:N,4,FALSE)),"Division",
"Section")))</f>
        <v>Division</v>
      </c>
      <c r="Z135" s="30">
        <f>IF(Y135="Class",VLOOKUP(U135,A:D,4,FALSE),
IF(Y135="Group",VLOOKUP(V135,F:I,4,FALSE),
IF(Y135="Division",VLOOKUP(W135,K:N,4,FALSE),
VLOOKUP(X135,P:S,4,FALSE))))</f>
        <v>1.0102944730210239</v>
      </c>
    </row>
    <row r="136" spans="1:26" x14ac:dyDescent="0.3">
      <c r="A136" s="27">
        <f>'Output A'!B138</f>
        <v>2434</v>
      </c>
      <c r="B136" s="31">
        <f>'Output A'!C138</f>
        <v>0</v>
      </c>
      <c r="C136" s="31">
        <f>'Output A'!D138</f>
        <v>0</v>
      </c>
      <c r="D136" s="30" t="e">
        <f t="shared" si="9"/>
        <v>#DIV/0!</v>
      </c>
      <c r="E136" s="25"/>
      <c r="F136" s="27">
        <f>'New BRES input'!I140</f>
        <v>466</v>
      </c>
      <c r="G136" s="31">
        <f>'New BRES input'!J140</f>
        <v>8856.1200000000008</v>
      </c>
      <c r="H136" s="31">
        <f>'New BRES input'!K140</f>
        <v>8861.66</v>
      </c>
      <c r="I136" s="30">
        <f t="shared" si="10"/>
        <v>1.0006255561126089</v>
      </c>
      <c r="J136" s="32"/>
      <c r="L136" s="32"/>
      <c r="M136" s="32"/>
      <c r="N136" s="30" t="str">
        <f t="shared" si="11"/>
        <v/>
      </c>
      <c r="O136" s="32"/>
      <c r="P136" s="25"/>
      <c r="Q136" s="32"/>
      <c r="R136" s="32"/>
      <c r="S136" s="30" t="str">
        <f t="shared" si="12"/>
        <v/>
      </c>
      <c r="U136" s="62">
        <v>2015</v>
      </c>
      <c r="V136" s="28">
        <f>VLOOKUP(U136,'SIC lookup'!A:D,2,FALSE)</f>
        <v>201</v>
      </c>
      <c r="W136" s="28">
        <f>VLOOKUP(U136,'SIC lookup'!A:D,3,FALSE)</f>
        <v>20</v>
      </c>
      <c r="X136" s="28" t="str">
        <f>VLOOKUP(U136,'SIC lookup'!A:D,4,FALSE)</f>
        <v>C</v>
      </c>
      <c r="Y136" s="25" t="str">
        <f>IF(ISNUMBER(VLOOKUP(U136,A:D,4,FALSE)),"Class",
IF(ISNUMBER(VLOOKUP(V136,F:J,4,FALSE)),"Group",
IF(ISNUMBER(VLOOKUP(W136,K:N,4,FALSE)),"Division",
"Section")))</f>
        <v>Division</v>
      </c>
      <c r="Z136" s="30">
        <f>IF(Y136="Class",VLOOKUP(U136,A:D,4,FALSE),
IF(Y136="Group",VLOOKUP(V136,F:I,4,FALSE),
IF(Y136="Division",VLOOKUP(W136,K:N,4,FALSE),
VLOOKUP(X136,P:S,4,FALSE))))</f>
        <v>1.0102944730210239</v>
      </c>
    </row>
    <row r="137" spans="1:26" x14ac:dyDescent="0.3">
      <c r="A137" s="27">
        <f>'Output A'!B139</f>
        <v>2441</v>
      </c>
      <c r="B137" s="31">
        <f>'Output A'!C139</f>
        <v>0</v>
      </c>
      <c r="C137" s="31">
        <f>'Output A'!D139</f>
        <v>0</v>
      </c>
      <c r="D137" s="30" t="e">
        <f t="shared" si="9"/>
        <v>#DIV/0!</v>
      </c>
      <c r="E137" s="25"/>
      <c r="F137" s="27">
        <f>'New BRES input'!I141</f>
        <v>467</v>
      </c>
      <c r="G137" s="31">
        <f>'New BRES input'!J141</f>
        <v>30207.77</v>
      </c>
      <c r="H137" s="31">
        <f>'New BRES input'!K141</f>
        <v>30230.25</v>
      </c>
      <c r="I137" s="30">
        <f t="shared" si="10"/>
        <v>1.0007441793949041</v>
      </c>
      <c r="J137" s="32"/>
      <c r="L137" s="32"/>
      <c r="M137" s="32"/>
      <c r="N137" s="30" t="str">
        <f t="shared" si="11"/>
        <v/>
      </c>
      <c r="O137" s="32"/>
      <c r="P137" s="25"/>
      <c r="Q137" s="32"/>
      <c r="R137" s="32"/>
      <c r="S137" s="30" t="str">
        <f t="shared" si="12"/>
        <v/>
      </c>
      <c r="U137" s="62">
        <v>2016</v>
      </c>
      <c r="V137" s="28">
        <f>VLOOKUP(U137,'SIC lookup'!A:D,2,FALSE)</f>
        <v>201</v>
      </c>
      <c r="W137" s="28">
        <f>VLOOKUP(U137,'SIC lookup'!A:D,3,FALSE)</f>
        <v>20</v>
      </c>
      <c r="X137" s="28" t="str">
        <f>VLOOKUP(U137,'SIC lookup'!A:D,4,FALSE)</f>
        <v>C</v>
      </c>
      <c r="Y137" s="25" t="str">
        <f>IF(ISNUMBER(VLOOKUP(U137,A:D,4,FALSE)),"Class",
IF(ISNUMBER(VLOOKUP(V137,F:J,4,FALSE)),"Group",
IF(ISNUMBER(VLOOKUP(W137,K:N,4,FALSE)),"Division",
"Section")))</f>
        <v>Division</v>
      </c>
      <c r="Z137" s="30">
        <f>IF(Y137="Class",VLOOKUP(U137,A:D,4,FALSE),
IF(Y137="Group",VLOOKUP(V137,F:I,4,FALSE),
IF(Y137="Division",VLOOKUP(W137,K:N,4,FALSE),
VLOOKUP(X137,P:S,4,FALSE))))</f>
        <v>1.0102944730210239</v>
      </c>
    </row>
    <row r="138" spans="1:26" x14ac:dyDescent="0.3">
      <c r="A138" s="27">
        <f>'Output A'!B140</f>
        <v>2442</v>
      </c>
      <c r="B138" s="31">
        <f>'Output A'!C140</f>
        <v>0</v>
      </c>
      <c r="C138" s="31">
        <f>'Output A'!D140</f>
        <v>0</v>
      </c>
      <c r="D138" s="30" t="e">
        <f t="shared" si="9"/>
        <v>#DIV/0!</v>
      </c>
      <c r="E138" s="25"/>
      <c r="F138" s="27">
        <f>'New BRES input'!I142</f>
        <v>469</v>
      </c>
      <c r="G138" s="31">
        <f>'New BRES input'!J142</f>
        <v>17521.900000000001</v>
      </c>
      <c r="H138" s="31">
        <f>'New BRES input'!K142</f>
        <v>17551.82</v>
      </c>
      <c r="I138" s="30">
        <f t="shared" si="10"/>
        <v>1.0017075773745996</v>
      </c>
      <c r="J138" s="32"/>
      <c r="L138" s="32"/>
      <c r="M138" s="32"/>
      <c r="N138" s="30" t="str">
        <f t="shared" si="11"/>
        <v/>
      </c>
      <c r="O138" s="32"/>
      <c r="P138" s="25"/>
      <c r="Q138" s="32"/>
      <c r="R138" s="32"/>
      <c r="S138" s="30" t="str">
        <f t="shared" si="12"/>
        <v/>
      </c>
      <c r="U138" s="62">
        <v>2017</v>
      </c>
      <c r="V138" s="28">
        <f>VLOOKUP(U138,'SIC lookup'!A:D,2,FALSE)</f>
        <v>201</v>
      </c>
      <c r="W138" s="28">
        <f>VLOOKUP(U138,'SIC lookup'!A:D,3,FALSE)</f>
        <v>20</v>
      </c>
      <c r="X138" s="28" t="str">
        <f>VLOOKUP(U138,'SIC lookup'!A:D,4,FALSE)</f>
        <v>C</v>
      </c>
      <c r="Y138" s="25" t="str">
        <f>IF(ISNUMBER(VLOOKUP(U138,A:D,4,FALSE)),"Class",
IF(ISNUMBER(VLOOKUP(V138,F:J,4,FALSE)),"Group",
IF(ISNUMBER(VLOOKUP(W138,K:N,4,FALSE)),"Division",
"Section")))</f>
        <v>Division</v>
      </c>
      <c r="Z138" s="30">
        <f>IF(Y138="Class",VLOOKUP(U138,A:D,4,FALSE),
IF(Y138="Group",VLOOKUP(V138,F:I,4,FALSE),
IF(Y138="Division",VLOOKUP(W138,K:N,4,FALSE),
VLOOKUP(X138,P:S,4,FALSE))))</f>
        <v>1.0102944730210239</v>
      </c>
    </row>
    <row r="139" spans="1:26" x14ac:dyDescent="0.3">
      <c r="A139" s="27">
        <f>'Output A'!B141</f>
        <v>2443</v>
      </c>
      <c r="B139" s="31">
        <f>'Output A'!C141</f>
        <v>0</v>
      </c>
      <c r="C139" s="31">
        <f>'Output A'!D141</f>
        <v>0</v>
      </c>
      <c r="D139" s="30" t="e">
        <f t="shared" si="9"/>
        <v>#DIV/0!</v>
      </c>
      <c r="E139" s="25"/>
      <c r="F139" s="27">
        <f>'New BRES input'!I143</f>
        <v>471</v>
      </c>
      <c r="G139" s="31">
        <f>'New BRES input'!J143</f>
        <v>168548.74</v>
      </c>
      <c r="H139" s="31">
        <f>'New BRES input'!K143</f>
        <v>169608.27</v>
      </c>
      <c r="I139" s="30">
        <f t="shared" si="10"/>
        <v>1.0062861935366589</v>
      </c>
      <c r="J139" s="32"/>
      <c r="L139" s="32"/>
      <c r="M139" s="32"/>
      <c r="N139" s="30" t="str">
        <f t="shared" si="11"/>
        <v/>
      </c>
      <c r="O139" s="32"/>
      <c r="P139" s="25"/>
      <c r="Q139" s="32"/>
      <c r="R139" s="32"/>
      <c r="S139" s="30" t="str">
        <f t="shared" si="12"/>
        <v/>
      </c>
      <c r="U139" s="62">
        <v>2020</v>
      </c>
      <c r="V139" s="28">
        <f>VLOOKUP(U139,'SIC lookup'!A:D,2,FALSE)</f>
        <v>202</v>
      </c>
      <c r="W139" s="28">
        <f>VLOOKUP(U139,'SIC lookup'!A:D,3,FALSE)</f>
        <v>20</v>
      </c>
      <c r="X139" s="28" t="str">
        <f>VLOOKUP(U139,'SIC lookup'!A:D,4,FALSE)</f>
        <v>C</v>
      </c>
      <c r="Y139" s="25" t="str">
        <f>IF(ISNUMBER(VLOOKUP(U139,A:D,4,FALSE)),"Class",
IF(ISNUMBER(VLOOKUP(V139,F:J,4,FALSE)),"Group",
IF(ISNUMBER(VLOOKUP(W139,K:N,4,FALSE)),"Division",
"Section")))</f>
        <v>Division</v>
      </c>
      <c r="Z139" s="30">
        <f>IF(Y139="Class",VLOOKUP(U139,A:D,4,FALSE),
IF(Y139="Group",VLOOKUP(V139,F:I,4,FALSE),
IF(Y139="Division",VLOOKUP(W139,K:N,4,FALSE),
VLOOKUP(X139,P:S,4,FALSE))))</f>
        <v>1.0102944730210239</v>
      </c>
    </row>
    <row r="140" spans="1:26" x14ac:dyDescent="0.3">
      <c r="A140" s="27">
        <f>'Output A'!B142</f>
        <v>2444</v>
      </c>
      <c r="B140" s="31">
        <f>'Output A'!C142</f>
        <v>0</v>
      </c>
      <c r="C140" s="31">
        <f>'Output A'!D142</f>
        <v>0</v>
      </c>
      <c r="D140" s="30" t="e">
        <f t="shared" si="9"/>
        <v>#DIV/0!</v>
      </c>
      <c r="E140" s="25"/>
      <c r="F140" s="27">
        <f>'New BRES input'!I144</f>
        <v>472</v>
      </c>
      <c r="G140" s="31">
        <f>'New BRES input'!J144</f>
        <v>20344.55</v>
      </c>
      <c r="H140" s="31">
        <f>'New BRES input'!K144</f>
        <v>21168.13</v>
      </c>
      <c r="I140" s="30">
        <f t="shared" si="10"/>
        <v>1.0404816031811961</v>
      </c>
      <c r="J140" s="32"/>
      <c r="L140" s="32"/>
      <c r="M140" s="32"/>
      <c r="N140" s="30" t="str">
        <f t="shared" si="11"/>
        <v/>
      </c>
      <c r="O140" s="32"/>
      <c r="P140" s="25"/>
      <c r="Q140" s="32"/>
      <c r="R140" s="32"/>
      <c r="S140" s="30" t="str">
        <f t="shared" si="12"/>
        <v/>
      </c>
      <c r="U140" s="62">
        <v>2030</v>
      </c>
      <c r="V140" s="28">
        <f>VLOOKUP(U140,'SIC lookup'!A:D,2,FALSE)</f>
        <v>203</v>
      </c>
      <c r="W140" s="28">
        <f>VLOOKUP(U140,'SIC lookup'!A:D,3,FALSE)</f>
        <v>20</v>
      </c>
      <c r="X140" s="28" t="str">
        <f>VLOOKUP(U140,'SIC lookup'!A:D,4,FALSE)</f>
        <v>C</v>
      </c>
      <c r="Y140" s="25" t="str">
        <f>IF(ISNUMBER(VLOOKUP(U140,A:D,4,FALSE)),"Class",
IF(ISNUMBER(VLOOKUP(V140,F:J,4,FALSE)),"Group",
IF(ISNUMBER(VLOOKUP(W140,K:N,4,FALSE)),"Division",
"Section")))</f>
        <v>Class</v>
      </c>
      <c r="Z140" s="30">
        <f>IF(Y140="Class",VLOOKUP(U140,A:D,4,FALSE),
IF(Y140="Group",VLOOKUP(V140,F:I,4,FALSE),
IF(Y140="Division",VLOOKUP(W140,K:N,4,FALSE),
VLOOKUP(X140,P:S,4,FALSE))))</f>
        <v>1.0061726266752777</v>
      </c>
    </row>
    <row r="141" spans="1:26" x14ac:dyDescent="0.3">
      <c r="A141" s="27">
        <f>'Output A'!B143</f>
        <v>2445</v>
      </c>
      <c r="B141" s="31">
        <f>'Output A'!C143</f>
        <v>0</v>
      </c>
      <c r="C141" s="31">
        <f>'Output A'!D143</f>
        <v>0</v>
      </c>
      <c r="D141" s="30" t="e">
        <f t="shared" si="9"/>
        <v>#DIV/0!</v>
      </c>
      <c r="E141" s="25"/>
      <c r="F141" s="27">
        <f>'New BRES input'!I145</f>
        <v>473</v>
      </c>
      <c r="G141" s="31">
        <f>'New BRES input'!J145</f>
        <v>3184.81</v>
      </c>
      <c r="H141" s="31">
        <f>'New BRES input'!K145</f>
        <v>3191.51</v>
      </c>
      <c r="I141" s="30">
        <f t="shared" si="10"/>
        <v>1.0021037361726446</v>
      </c>
      <c r="J141" s="32"/>
      <c r="L141" s="32"/>
      <c r="M141" s="32"/>
      <c r="N141" s="30" t="str">
        <f t="shared" si="11"/>
        <v/>
      </c>
      <c r="O141" s="32"/>
      <c r="P141" s="25"/>
      <c r="Q141" s="32"/>
      <c r="R141" s="32"/>
      <c r="S141" s="30" t="str">
        <f t="shared" si="12"/>
        <v/>
      </c>
      <c r="U141" s="62">
        <v>2041</v>
      </c>
      <c r="V141" s="28">
        <f>VLOOKUP(U141,'SIC lookup'!A:D,2,FALSE)</f>
        <v>204</v>
      </c>
      <c r="W141" s="28">
        <f>VLOOKUP(U141,'SIC lookup'!A:D,3,FALSE)</f>
        <v>20</v>
      </c>
      <c r="X141" s="28" t="str">
        <f>VLOOKUP(U141,'SIC lookup'!A:D,4,FALSE)</f>
        <v>C</v>
      </c>
      <c r="Y141" s="25" t="str">
        <f>IF(ISNUMBER(VLOOKUP(U141,A:D,4,FALSE)),"Class",
IF(ISNUMBER(VLOOKUP(V141,F:J,4,FALSE)),"Group",
IF(ISNUMBER(VLOOKUP(W141,K:N,4,FALSE)),"Division",
"Section")))</f>
        <v>Class</v>
      </c>
      <c r="Z141" s="30">
        <f>IF(Y141="Class",VLOOKUP(U141,A:D,4,FALSE),
IF(Y141="Group",VLOOKUP(V141,F:I,4,FALSE),
IF(Y141="Division",VLOOKUP(W141,K:N,4,FALSE),
VLOOKUP(X141,P:S,4,FALSE))))</f>
        <v>1.0092618195163547</v>
      </c>
    </row>
    <row r="142" spans="1:26" x14ac:dyDescent="0.3">
      <c r="A142" s="27">
        <f>'Output A'!B144</f>
        <v>2451</v>
      </c>
      <c r="B142" s="31">
        <f>'Output A'!C144</f>
        <v>0</v>
      </c>
      <c r="C142" s="31">
        <f>'Output A'!D144</f>
        <v>0</v>
      </c>
      <c r="D142" s="30" t="e">
        <f t="shared" si="9"/>
        <v>#DIV/0!</v>
      </c>
      <c r="E142" s="25"/>
      <c r="F142" s="27">
        <f>'New BRES input'!I146</f>
        <v>474</v>
      </c>
      <c r="G142" s="31">
        <f>'New BRES input'!J146</f>
        <v>9100.07</v>
      </c>
      <c r="H142" s="31">
        <f>'New BRES input'!K146</f>
        <v>9102.4</v>
      </c>
      <c r="I142" s="30">
        <f t="shared" si="10"/>
        <v>1.0002560419864901</v>
      </c>
      <c r="J142" s="32"/>
      <c r="L142" s="32"/>
      <c r="M142" s="32"/>
      <c r="N142" s="30" t="str">
        <f t="shared" si="11"/>
        <v/>
      </c>
      <c r="O142" s="32"/>
      <c r="P142" s="25"/>
      <c r="Q142" s="32"/>
      <c r="R142" s="32"/>
      <c r="S142" s="30" t="str">
        <f t="shared" si="12"/>
        <v/>
      </c>
      <c r="U142" s="62">
        <v>2042</v>
      </c>
      <c r="V142" s="28">
        <f>VLOOKUP(U142,'SIC lookup'!A:D,2,FALSE)</f>
        <v>204</v>
      </c>
      <c r="W142" s="28">
        <f>VLOOKUP(U142,'SIC lookup'!A:D,3,FALSE)</f>
        <v>20</v>
      </c>
      <c r="X142" s="28" t="str">
        <f>VLOOKUP(U142,'SIC lookup'!A:D,4,FALSE)</f>
        <v>C</v>
      </c>
      <c r="Y142" s="25" t="str">
        <f>IF(ISNUMBER(VLOOKUP(U142,A:D,4,FALSE)),"Class",
IF(ISNUMBER(VLOOKUP(V142,F:J,4,FALSE)),"Group",
IF(ISNUMBER(VLOOKUP(W142,K:N,4,FALSE)),"Division",
"Section")))</f>
        <v>Class</v>
      </c>
      <c r="Z142" s="30">
        <f>IF(Y142="Class",VLOOKUP(U142,A:D,4,FALSE),
IF(Y142="Group",VLOOKUP(V142,F:I,4,FALSE),
IF(Y142="Division",VLOOKUP(W142,K:N,4,FALSE),
VLOOKUP(X142,P:S,4,FALSE))))</f>
        <v>1.0240500322433823</v>
      </c>
    </row>
    <row r="143" spans="1:26" x14ac:dyDescent="0.3">
      <c r="A143" s="27">
        <f>'Output A'!B145</f>
        <v>2452</v>
      </c>
      <c r="B143" s="31">
        <f>'Output A'!C145</f>
        <v>0</v>
      </c>
      <c r="C143" s="31">
        <f>'Output A'!D145</f>
        <v>0</v>
      </c>
      <c r="D143" s="30" t="e">
        <f t="shared" si="9"/>
        <v>#DIV/0!</v>
      </c>
      <c r="E143" s="25"/>
      <c r="F143" s="27">
        <f>'New BRES input'!I147</f>
        <v>475</v>
      </c>
      <c r="G143" s="31">
        <f>'New BRES input'!J147</f>
        <v>35119.49</v>
      </c>
      <c r="H143" s="31">
        <f>'New BRES input'!K147</f>
        <v>35373.300000000003</v>
      </c>
      <c r="I143" s="30">
        <f t="shared" si="10"/>
        <v>1.0072270411671698</v>
      </c>
      <c r="J143" s="32"/>
      <c r="L143" s="32"/>
      <c r="M143" s="32"/>
      <c r="N143" s="30" t="str">
        <f t="shared" si="11"/>
        <v/>
      </c>
      <c r="O143" s="32"/>
      <c r="P143" s="25"/>
      <c r="Q143" s="32"/>
      <c r="R143" s="32"/>
      <c r="S143" s="30" t="str">
        <f t="shared" si="12"/>
        <v/>
      </c>
      <c r="U143" s="62">
        <v>2051</v>
      </c>
      <c r="V143" s="28">
        <f>VLOOKUP(U143,'SIC lookup'!A:D,2,FALSE)</f>
        <v>205</v>
      </c>
      <c r="W143" s="28">
        <f>VLOOKUP(U143,'SIC lookup'!A:D,3,FALSE)</f>
        <v>20</v>
      </c>
      <c r="X143" s="28" t="str">
        <f>VLOOKUP(U143,'SIC lookup'!A:D,4,FALSE)</f>
        <v>C</v>
      </c>
      <c r="Y143" s="25" t="str">
        <f>IF(ISNUMBER(VLOOKUP(U143,A:D,4,FALSE)),"Class",
IF(ISNUMBER(VLOOKUP(V143,F:J,4,FALSE)),"Group",
IF(ISNUMBER(VLOOKUP(W143,K:N,4,FALSE)),"Division",
"Section")))</f>
        <v>Group</v>
      </c>
      <c r="Z143" s="30">
        <f>IF(Y143="Class",VLOOKUP(U143,A:D,4,FALSE),
IF(Y143="Group",VLOOKUP(V143,F:I,4,FALSE),
IF(Y143="Division",VLOOKUP(W143,K:N,4,FALSE),
VLOOKUP(X143,P:S,4,FALSE))))</f>
        <v>1.0076078241800557</v>
      </c>
    </row>
    <row r="144" spans="1:26" x14ac:dyDescent="0.3">
      <c r="A144" s="27">
        <f>'Output A'!B146</f>
        <v>2453</v>
      </c>
      <c r="B144" s="31">
        <f>'Output A'!C146</f>
        <v>0</v>
      </c>
      <c r="C144" s="31">
        <f>'Output A'!D146</f>
        <v>0</v>
      </c>
      <c r="D144" s="30" t="e">
        <f t="shared" si="9"/>
        <v>#DIV/0!</v>
      </c>
      <c r="E144" s="25"/>
      <c r="F144" s="27">
        <f>'New BRES input'!I148</f>
        <v>476</v>
      </c>
      <c r="G144" s="31">
        <f>'New BRES input'!J148</f>
        <v>17388.75</v>
      </c>
      <c r="H144" s="31">
        <f>'New BRES input'!K148</f>
        <v>18005.05</v>
      </c>
      <c r="I144" s="30">
        <f t="shared" si="10"/>
        <v>1.0354424556106678</v>
      </c>
      <c r="J144" s="32"/>
      <c r="L144" s="32"/>
      <c r="M144" s="32"/>
      <c r="N144" s="30" t="str">
        <f t="shared" si="11"/>
        <v/>
      </c>
      <c r="O144" s="32"/>
      <c r="P144" s="25"/>
      <c r="Q144" s="32"/>
      <c r="R144" s="32"/>
      <c r="S144" s="30" t="str">
        <f t="shared" si="12"/>
        <v/>
      </c>
      <c r="U144" s="62">
        <v>2052</v>
      </c>
      <c r="V144" s="28">
        <f>VLOOKUP(U144,'SIC lookup'!A:D,2,FALSE)</f>
        <v>205</v>
      </c>
      <c r="W144" s="28">
        <f>VLOOKUP(U144,'SIC lookup'!A:D,3,FALSE)</f>
        <v>20</v>
      </c>
      <c r="X144" s="28" t="str">
        <f>VLOOKUP(U144,'SIC lookup'!A:D,4,FALSE)</f>
        <v>C</v>
      </c>
      <c r="Y144" s="25" t="str">
        <f>IF(ISNUMBER(VLOOKUP(U144,A:D,4,FALSE)),"Class",
IF(ISNUMBER(VLOOKUP(V144,F:J,4,FALSE)),"Group",
IF(ISNUMBER(VLOOKUP(W144,K:N,4,FALSE)),"Division",
"Section")))</f>
        <v>Group</v>
      </c>
      <c r="Z144" s="30">
        <f>IF(Y144="Class",VLOOKUP(U144,A:D,4,FALSE),
IF(Y144="Group",VLOOKUP(V144,F:I,4,FALSE),
IF(Y144="Division",VLOOKUP(W144,K:N,4,FALSE),
VLOOKUP(X144,P:S,4,FALSE))))</f>
        <v>1.0076078241800557</v>
      </c>
    </row>
    <row r="145" spans="1:26" x14ac:dyDescent="0.3">
      <c r="A145" s="27">
        <f>'Output A'!B147</f>
        <v>2454</v>
      </c>
      <c r="B145" s="31">
        <f>'Output A'!C147</f>
        <v>0</v>
      </c>
      <c r="C145" s="31">
        <f>'Output A'!D147</f>
        <v>0</v>
      </c>
      <c r="D145" s="30" t="e">
        <f t="shared" si="9"/>
        <v>#DIV/0!</v>
      </c>
      <c r="E145" s="25"/>
      <c r="F145" s="27">
        <f>'New BRES input'!I149</f>
        <v>477</v>
      </c>
      <c r="G145" s="31">
        <f>'New BRES input'!J149</f>
        <v>148858.97</v>
      </c>
      <c r="H145" s="31">
        <f>'New BRES input'!K149</f>
        <v>149439.28</v>
      </c>
      <c r="I145" s="30">
        <f t="shared" si="10"/>
        <v>1.0038983878499226</v>
      </c>
      <c r="J145" s="32"/>
      <c r="L145" s="32"/>
      <c r="M145" s="32"/>
      <c r="N145" s="30" t="str">
        <f t="shared" si="11"/>
        <v/>
      </c>
      <c r="O145" s="32"/>
      <c r="P145" s="25"/>
      <c r="Q145" s="32"/>
      <c r="R145" s="32"/>
      <c r="S145" s="30" t="str">
        <f t="shared" si="12"/>
        <v/>
      </c>
      <c r="U145" s="62">
        <v>2053</v>
      </c>
      <c r="V145" s="28">
        <f>VLOOKUP(U145,'SIC lookup'!A:D,2,FALSE)</f>
        <v>205</v>
      </c>
      <c r="W145" s="28">
        <f>VLOOKUP(U145,'SIC lookup'!A:D,3,FALSE)</f>
        <v>20</v>
      </c>
      <c r="X145" s="28" t="str">
        <f>VLOOKUP(U145,'SIC lookup'!A:D,4,FALSE)</f>
        <v>C</v>
      </c>
      <c r="Y145" s="25" t="str">
        <f>IF(ISNUMBER(VLOOKUP(U145,A:D,4,FALSE)),"Class",
IF(ISNUMBER(VLOOKUP(V145,F:J,4,FALSE)),"Group",
IF(ISNUMBER(VLOOKUP(W145,K:N,4,FALSE)),"Division",
"Section")))</f>
        <v>Group</v>
      </c>
      <c r="Z145" s="30">
        <f>IF(Y145="Class",VLOOKUP(U145,A:D,4,FALSE),
IF(Y145="Group",VLOOKUP(V145,F:I,4,FALSE),
IF(Y145="Division",VLOOKUP(W145,K:N,4,FALSE),
VLOOKUP(X145,P:S,4,FALSE))))</f>
        <v>1.0076078241800557</v>
      </c>
    </row>
    <row r="146" spans="1:26" x14ac:dyDescent="0.3">
      <c r="A146" s="27">
        <f>'Output A'!B148</f>
        <v>2511</v>
      </c>
      <c r="B146" s="31">
        <f>'Output A'!C148</f>
        <v>1583.39</v>
      </c>
      <c r="C146" s="31">
        <f>'Output A'!D148</f>
        <v>1604.92</v>
      </c>
      <c r="D146" s="30">
        <f t="shared" si="9"/>
        <v>1.013597408092763</v>
      </c>
      <c r="E146" s="25"/>
      <c r="F146" s="27">
        <f>'New BRES input'!I150</f>
        <v>478</v>
      </c>
      <c r="G146" s="31">
        <f>'New BRES input'!J150</f>
        <v>1935.54</v>
      </c>
      <c r="H146" s="31">
        <f>'New BRES input'!K150</f>
        <v>1995.37</v>
      </c>
      <c r="I146" s="30">
        <f t="shared" si="10"/>
        <v>1.0309112702398298</v>
      </c>
      <c r="J146" s="32"/>
      <c r="L146" s="32"/>
      <c r="M146" s="32"/>
      <c r="N146" s="30" t="str">
        <f t="shared" si="11"/>
        <v/>
      </c>
      <c r="O146" s="32"/>
      <c r="P146" s="25"/>
      <c r="Q146" s="32"/>
      <c r="R146" s="32"/>
      <c r="S146" s="30" t="str">
        <f t="shared" si="12"/>
        <v/>
      </c>
      <c r="U146" s="62">
        <v>2059</v>
      </c>
      <c r="V146" s="28">
        <f>VLOOKUP(U146,'SIC lookup'!A:D,2,FALSE)</f>
        <v>205</v>
      </c>
      <c r="W146" s="28">
        <f>VLOOKUP(U146,'SIC lookup'!A:D,3,FALSE)</f>
        <v>20</v>
      </c>
      <c r="X146" s="28" t="str">
        <f>VLOOKUP(U146,'SIC lookup'!A:D,4,FALSE)</f>
        <v>C</v>
      </c>
      <c r="Y146" s="25" t="str">
        <f>IF(ISNUMBER(VLOOKUP(U146,A:D,4,FALSE)),"Class",
IF(ISNUMBER(VLOOKUP(V146,F:J,4,FALSE)),"Group",
IF(ISNUMBER(VLOOKUP(W146,K:N,4,FALSE)),"Division",
"Section")))</f>
        <v>Class</v>
      </c>
      <c r="Z146" s="30">
        <f>IF(Y146="Class",VLOOKUP(U146,A:D,4,FALSE),
IF(Y146="Group",VLOOKUP(V146,F:I,4,FALSE),
IF(Y146="Division",VLOOKUP(W146,K:N,4,FALSE),
VLOOKUP(X146,P:S,4,FALSE))))</f>
        <v>1.0037505191070801</v>
      </c>
    </row>
    <row r="147" spans="1:26" x14ac:dyDescent="0.3">
      <c r="A147" s="27">
        <f>'Output A'!B149</f>
        <v>2512</v>
      </c>
      <c r="B147" s="31">
        <f>'Output A'!C149</f>
        <v>1073.79</v>
      </c>
      <c r="C147" s="31">
        <f>'Output A'!D149</f>
        <v>1088.79</v>
      </c>
      <c r="D147" s="30">
        <f t="shared" si="9"/>
        <v>1.0139692118570671</v>
      </c>
      <c r="E147" s="25"/>
      <c r="F147" s="27">
        <f>'New BRES input'!I151</f>
        <v>479</v>
      </c>
      <c r="G147" s="31">
        <f>'New BRES input'!J151</f>
        <v>22175.79</v>
      </c>
      <c r="H147" s="31">
        <f>'New BRES input'!K151</f>
        <v>22273.84</v>
      </c>
      <c r="I147" s="30">
        <f t="shared" si="10"/>
        <v>1.0044214884791027</v>
      </c>
      <c r="J147" s="32"/>
      <c r="L147" s="32"/>
      <c r="M147" s="32"/>
      <c r="N147" s="30" t="str">
        <f t="shared" si="11"/>
        <v/>
      </c>
      <c r="O147" s="32"/>
      <c r="P147" s="25"/>
      <c r="Q147" s="32"/>
      <c r="R147" s="32"/>
      <c r="S147" s="30" t="str">
        <f t="shared" si="12"/>
        <v/>
      </c>
      <c r="U147" s="62">
        <v>2060</v>
      </c>
      <c r="V147" s="28">
        <f>VLOOKUP(U147,'SIC lookup'!A:D,2,FALSE)</f>
        <v>206</v>
      </c>
      <c r="W147" s="28">
        <f>VLOOKUP(U147,'SIC lookup'!A:D,3,FALSE)</f>
        <v>20</v>
      </c>
      <c r="X147" s="28" t="str">
        <f>VLOOKUP(U147,'SIC lookup'!A:D,4,FALSE)</f>
        <v>C</v>
      </c>
      <c r="Y147" s="25" t="str">
        <f>IF(ISNUMBER(VLOOKUP(U147,A:D,4,FALSE)),"Class",
IF(ISNUMBER(VLOOKUP(V147,F:J,4,FALSE)),"Group",
IF(ISNUMBER(VLOOKUP(W147,K:N,4,FALSE)),"Division",
"Section")))</f>
        <v>Division</v>
      </c>
      <c r="Z147" s="30">
        <f>IF(Y147="Class",VLOOKUP(U147,A:D,4,FALSE),
IF(Y147="Group",VLOOKUP(V147,F:I,4,FALSE),
IF(Y147="Division",VLOOKUP(W147,K:N,4,FALSE),
VLOOKUP(X147,P:S,4,FALSE))))</f>
        <v>1.0102944730210239</v>
      </c>
    </row>
    <row r="148" spans="1:26" x14ac:dyDescent="0.3">
      <c r="A148" s="27">
        <f>'Output A'!B150</f>
        <v>2521</v>
      </c>
      <c r="B148" s="31">
        <f>'Output A'!C150</f>
        <v>0</v>
      </c>
      <c r="C148" s="31">
        <f>'Output A'!D150</f>
        <v>0</v>
      </c>
      <c r="D148" s="30" t="e">
        <f t="shared" si="9"/>
        <v>#DIV/0!</v>
      </c>
      <c r="E148" s="25"/>
      <c r="F148" s="27">
        <f>'New BRES input'!I152</f>
        <v>491</v>
      </c>
      <c r="G148" s="31">
        <f>'New BRES input'!J152</f>
        <v>11970.86</v>
      </c>
      <c r="H148" s="31">
        <f>'New BRES input'!K152</f>
        <v>11968.23</v>
      </c>
      <c r="I148" s="30">
        <f t="shared" si="10"/>
        <v>0.99978029982808247</v>
      </c>
      <c r="J148" s="32"/>
      <c r="L148" s="32"/>
      <c r="M148" s="32"/>
      <c r="N148" s="30" t="str">
        <f t="shared" si="11"/>
        <v/>
      </c>
      <c r="O148" s="32"/>
      <c r="P148" s="25"/>
      <c r="Q148" s="32"/>
      <c r="R148" s="32"/>
      <c r="S148" s="30" t="str">
        <f t="shared" si="12"/>
        <v/>
      </c>
      <c r="U148" s="62">
        <v>2110</v>
      </c>
      <c r="V148" s="28">
        <f>VLOOKUP(U148,'SIC lookup'!A:D,2,FALSE)</f>
        <v>211</v>
      </c>
      <c r="W148" s="28">
        <f>VLOOKUP(U148,'SIC lookup'!A:D,3,FALSE)</f>
        <v>21</v>
      </c>
      <c r="X148" s="28" t="str">
        <f>VLOOKUP(U148,'SIC lookup'!A:D,4,FALSE)</f>
        <v>C</v>
      </c>
      <c r="Y148" s="25" t="str">
        <f>IF(ISNUMBER(VLOOKUP(U148,A:D,4,FALSE)),"Class",
IF(ISNUMBER(VLOOKUP(V148,F:J,4,FALSE)),"Group",
IF(ISNUMBER(VLOOKUP(W148,K:N,4,FALSE)),"Division",
"Section")))</f>
        <v>Class</v>
      </c>
      <c r="Z148" s="30">
        <f>IF(Y148="Class",VLOOKUP(U148,A:D,4,FALSE),
IF(Y148="Group",VLOOKUP(V148,F:I,4,FALSE),
IF(Y148="Division",VLOOKUP(W148,K:N,4,FALSE),
VLOOKUP(X148,P:S,4,FALSE))))</f>
        <v>1.0197493872695176</v>
      </c>
    </row>
    <row r="149" spans="1:26" x14ac:dyDescent="0.3">
      <c r="A149" s="27">
        <f>'Output A'!B151</f>
        <v>2529</v>
      </c>
      <c r="B149" s="31">
        <f>'Output A'!C151</f>
        <v>0</v>
      </c>
      <c r="C149" s="31">
        <f>'Output A'!D151</f>
        <v>0</v>
      </c>
      <c r="D149" s="30" t="e">
        <f t="shared" si="9"/>
        <v>#DIV/0!</v>
      </c>
      <c r="E149" s="25"/>
      <c r="F149" s="27">
        <f>'New BRES input'!I153</f>
        <v>492</v>
      </c>
      <c r="G149" s="31">
        <f>'New BRES input'!J153</f>
        <v>0</v>
      </c>
      <c r="H149" s="31">
        <f>'New BRES input'!K153</f>
        <v>0</v>
      </c>
      <c r="I149" s="30" t="e">
        <f t="shared" si="10"/>
        <v>#DIV/0!</v>
      </c>
      <c r="J149" s="32"/>
      <c r="L149" s="32"/>
      <c r="M149" s="32"/>
      <c r="N149" s="30" t="str">
        <f t="shared" si="11"/>
        <v/>
      </c>
      <c r="O149" s="32"/>
      <c r="P149" s="25"/>
      <c r="Q149" s="32"/>
      <c r="R149" s="32"/>
      <c r="S149" s="30" t="str">
        <f t="shared" si="12"/>
        <v/>
      </c>
      <c r="U149" s="62">
        <v>2120</v>
      </c>
      <c r="V149" s="28">
        <f>VLOOKUP(U149,'SIC lookup'!A:D,2,FALSE)</f>
        <v>212</v>
      </c>
      <c r="W149" s="28">
        <f>VLOOKUP(U149,'SIC lookup'!A:D,3,FALSE)</f>
        <v>21</v>
      </c>
      <c r="X149" s="28" t="str">
        <f>VLOOKUP(U149,'SIC lookup'!A:D,4,FALSE)</f>
        <v>C</v>
      </c>
      <c r="Y149" s="25" t="str">
        <f>IF(ISNUMBER(VLOOKUP(U149,A:D,4,FALSE)),"Class",
IF(ISNUMBER(VLOOKUP(V149,F:J,4,FALSE)),"Group",
IF(ISNUMBER(VLOOKUP(W149,K:N,4,FALSE)),"Division",
"Section")))</f>
        <v>Class</v>
      </c>
      <c r="Z149" s="30">
        <f>IF(Y149="Class",VLOOKUP(U149,A:D,4,FALSE),
IF(Y149="Group",VLOOKUP(V149,F:I,4,FALSE),
IF(Y149="Division",VLOOKUP(W149,K:N,4,FALSE),
VLOOKUP(X149,P:S,4,FALSE))))</f>
        <v>0.99655021687233125</v>
      </c>
    </row>
    <row r="150" spans="1:26" x14ac:dyDescent="0.3">
      <c r="A150" s="27">
        <f>'Output A'!B152</f>
        <v>2530</v>
      </c>
      <c r="B150" s="31">
        <f>'Output A'!C152</f>
        <v>0</v>
      </c>
      <c r="C150" s="31">
        <f>'Output A'!D152</f>
        <v>0</v>
      </c>
      <c r="D150" s="30" t="e">
        <f t="shared" si="9"/>
        <v>#DIV/0!</v>
      </c>
      <c r="E150" s="25"/>
      <c r="F150" s="27">
        <f>'New BRES input'!I154</f>
        <v>493</v>
      </c>
      <c r="G150" s="31">
        <f>'New BRES input'!J154</f>
        <v>66656.75</v>
      </c>
      <c r="H150" s="31">
        <f>'New BRES input'!K154</f>
        <v>66838.53</v>
      </c>
      <c r="I150" s="30">
        <f t="shared" si="10"/>
        <v>1.0027271056569664</v>
      </c>
      <c r="J150" s="32"/>
      <c r="L150" s="32"/>
      <c r="M150" s="32"/>
      <c r="N150" s="30" t="str">
        <f t="shared" si="11"/>
        <v/>
      </c>
      <c r="O150" s="32"/>
      <c r="P150" s="25"/>
      <c r="Q150" s="32"/>
      <c r="R150" s="32"/>
      <c r="S150" s="30" t="str">
        <f t="shared" si="12"/>
        <v/>
      </c>
      <c r="U150" s="62">
        <v>2211</v>
      </c>
      <c r="V150" s="28">
        <f>VLOOKUP(U150,'SIC lookup'!A:D,2,FALSE)</f>
        <v>221</v>
      </c>
      <c r="W150" s="28">
        <f>VLOOKUP(U150,'SIC lookup'!A:D,3,FALSE)</f>
        <v>22</v>
      </c>
      <c r="X150" s="28" t="str">
        <f>VLOOKUP(U150,'SIC lookup'!A:D,4,FALSE)</f>
        <v>C</v>
      </c>
      <c r="Y150" s="25" t="str">
        <f>IF(ISNUMBER(VLOOKUP(U150,A:D,4,FALSE)),"Class",
IF(ISNUMBER(VLOOKUP(V150,F:J,4,FALSE)),"Group",
IF(ISNUMBER(VLOOKUP(W150,K:N,4,FALSE)),"Division",
"Section")))</f>
        <v>Group</v>
      </c>
      <c r="Z150" s="30">
        <f>IF(Y150="Class",VLOOKUP(U150,A:D,4,FALSE),
IF(Y150="Group",VLOOKUP(V150,F:I,4,FALSE),
IF(Y150="Division",VLOOKUP(W150,K:N,4,FALSE),
VLOOKUP(X150,P:S,4,FALSE))))</f>
        <v>1.0027648991061864</v>
      </c>
    </row>
    <row r="151" spans="1:26" x14ac:dyDescent="0.3">
      <c r="A151" s="27">
        <f>'Output A'!B153</f>
        <v>2540</v>
      </c>
      <c r="B151" s="31">
        <f>'Output A'!C153</f>
        <v>0</v>
      </c>
      <c r="C151" s="31">
        <f>'Output A'!D153</f>
        <v>0</v>
      </c>
      <c r="D151" s="30" t="e">
        <f t="shared" si="9"/>
        <v>#DIV/0!</v>
      </c>
      <c r="E151" s="25"/>
      <c r="F151" s="27">
        <f>'New BRES input'!I155</f>
        <v>494</v>
      </c>
      <c r="G151" s="31">
        <f>'New BRES input'!J155</f>
        <v>14558.96</v>
      </c>
      <c r="H151" s="31">
        <f>'New BRES input'!K155</f>
        <v>14513.09</v>
      </c>
      <c r="I151" s="30">
        <f t="shared" si="10"/>
        <v>0.99684936286657844</v>
      </c>
      <c r="J151" s="32"/>
      <c r="L151" s="32"/>
      <c r="M151" s="32"/>
      <c r="N151" s="30" t="str">
        <f t="shared" si="11"/>
        <v/>
      </c>
      <c r="O151" s="32"/>
      <c r="P151" s="25"/>
      <c r="Q151" s="32"/>
      <c r="R151" s="32"/>
      <c r="S151" s="30" t="str">
        <f t="shared" si="12"/>
        <v/>
      </c>
      <c r="U151" s="62">
        <v>2219</v>
      </c>
      <c r="V151" s="28">
        <f>VLOOKUP(U151,'SIC lookup'!A:D,2,FALSE)</f>
        <v>221</v>
      </c>
      <c r="W151" s="28">
        <f>VLOOKUP(U151,'SIC lookup'!A:D,3,FALSE)</f>
        <v>22</v>
      </c>
      <c r="X151" s="28" t="str">
        <f>VLOOKUP(U151,'SIC lookup'!A:D,4,FALSE)</f>
        <v>C</v>
      </c>
      <c r="Y151" s="25" t="str">
        <f>IF(ISNUMBER(VLOOKUP(U151,A:D,4,FALSE)),"Class",
IF(ISNUMBER(VLOOKUP(V151,F:J,4,FALSE)),"Group",
IF(ISNUMBER(VLOOKUP(W151,K:N,4,FALSE)),"Division",
"Section")))</f>
        <v>Class</v>
      </c>
      <c r="Z151" s="30">
        <f>IF(Y151="Class",VLOOKUP(U151,A:D,4,FALSE),
IF(Y151="Group",VLOOKUP(V151,F:I,4,FALSE),
IF(Y151="Division",VLOOKUP(W151,K:N,4,FALSE),
VLOOKUP(X151,P:S,4,FALSE))))</f>
        <v>1.0027648991061864</v>
      </c>
    </row>
    <row r="152" spans="1:26" x14ac:dyDescent="0.3">
      <c r="A152" s="27">
        <f>'Output A'!B154</f>
        <v>2550</v>
      </c>
      <c r="B152" s="31">
        <f>'Output A'!C154</f>
        <v>128.87275030000001</v>
      </c>
      <c r="C152" s="31">
        <f>'Output A'!D154</f>
        <v>132.15998540000001</v>
      </c>
      <c r="D152" s="30">
        <f t="shared" si="9"/>
        <v>1.0255076041470965</v>
      </c>
      <c r="E152" s="25"/>
      <c r="F152" s="27">
        <f>'New BRES input'!I156</f>
        <v>495</v>
      </c>
      <c r="G152" s="31">
        <f>'New BRES input'!J156</f>
        <v>0</v>
      </c>
      <c r="H152" s="31">
        <f>'New BRES input'!K156</f>
        <v>0</v>
      </c>
      <c r="I152" s="30" t="e">
        <f t="shared" si="10"/>
        <v>#DIV/0!</v>
      </c>
      <c r="J152" s="32"/>
      <c r="L152" s="32"/>
      <c r="M152" s="32"/>
      <c r="N152" s="30" t="str">
        <f t="shared" si="11"/>
        <v/>
      </c>
      <c r="O152" s="32"/>
      <c r="P152" s="25"/>
      <c r="Q152" s="32"/>
      <c r="R152" s="32"/>
      <c r="S152" s="30" t="str">
        <f t="shared" si="12"/>
        <v/>
      </c>
      <c r="U152" s="62">
        <v>2221</v>
      </c>
      <c r="V152" s="28">
        <f>VLOOKUP(U152,'SIC lookup'!A:D,2,FALSE)</f>
        <v>222</v>
      </c>
      <c r="W152" s="28">
        <f>VLOOKUP(U152,'SIC lookup'!A:D,3,FALSE)</f>
        <v>22</v>
      </c>
      <c r="X152" s="28" t="str">
        <f>VLOOKUP(U152,'SIC lookup'!A:D,4,FALSE)</f>
        <v>C</v>
      </c>
      <c r="Y152" s="25" t="str">
        <f>IF(ISNUMBER(VLOOKUP(U152,A:D,4,FALSE)),"Class",
IF(ISNUMBER(VLOOKUP(V152,F:J,4,FALSE)),"Group",
IF(ISNUMBER(VLOOKUP(W152,K:N,4,FALSE)),"Division",
"Section")))</f>
        <v>Class</v>
      </c>
      <c r="Z152" s="30">
        <f>IF(Y152="Class",VLOOKUP(U152,A:D,4,FALSE),
IF(Y152="Group",VLOOKUP(V152,F:I,4,FALSE),
IF(Y152="Division",VLOOKUP(W152,K:N,4,FALSE),
VLOOKUP(X152,P:S,4,FALSE))))</f>
        <v>1.0050094085337946</v>
      </c>
    </row>
    <row r="153" spans="1:26" x14ac:dyDescent="0.3">
      <c r="A153" s="27">
        <f>'Output A'!B155</f>
        <v>2561</v>
      </c>
      <c r="B153" s="31">
        <f>'Output A'!C155</f>
        <v>588.93238469999994</v>
      </c>
      <c r="C153" s="31">
        <f>'Output A'!D155</f>
        <v>597.97224700000004</v>
      </c>
      <c r="D153" s="30">
        <f t="shared" si="9"/>
        <v>1.0153495758339133</v>
      </c>
      <c r="E153" s="25"/>
      <c r="F153" s="27">
        <f>'New BRES input'!I157</f>
        <v>501</v>
      </c>
      <c r="G153" s="31">
        <f>'New BRES input'!J157</f>
        <v>0</v>
      </c>
      <c r="H153" s="31">
        <f>'New BRES input'!K157</f>
        <v>0</v>
      </c>
      <c r="I153" s="30" t="e">
        <f t="shared" si="10"/>
        <v>#DIV/0!</v>
      </c>
      <c r="J153" s="32"/>
      <c r="L153" s="32"/>
      <c r="M153" s="32"/>
      <c r="N153" s="30" t="str">
        <f t="shared" si="11"/>
        <v/>
      </c>
      <c r="O153" s="32"/>
      <c r="P153" s="25"/>
      <c r="Q153" s="32"/>
      <c r="R153" s="32"/>
      <c r="S153" s="30" t="str">
        <f t="shared" si="12"/>
        <v/>
      </c>
      <c r="U153" s="62">
        <v>2222</v>
      </c>
      <c r="V153" s="28">
        <f>VLOOKUP(U153,'SIC lookup'!A:D,2,FALSE)</f>
        <v>222</v>
      </c>
      <c r="W153" s="28">
        <f>VLOOKUP(U153,'SIC lookup'!A:D,3,FALSE)</f>
        <v>22</v>
      </c>
      <c r="X153" s="28" t="str">
        <f>VLOOKUP(U153,'SIC lookup'!A:D,4,FALSE)</f>
        <v>C</v>
      </c>
      <c r="Y153" s="25" t="str">
        <f>IF(ISNUMBER(VLOOKUP(U153,A:D,4,FALSE)),"Class",
IF(ISNUMBER(VLOOKUP(V153,F:J,4,FALSE)),"Group",
IF(ISNUMBER(VLOOKUP(W153,K:N,4,FALSE)),"Division",
"Section")))</f>
        <v>Class</v>
      </c>
      <c r="Z153" s="30">
        <f>IF(Y153="Class",VLOOKUP(U153,A:D,4,FALSE),
IF(Y153="Group",VLOOKUP(V153,F:I,4,FALSE),
IF(Y153="Division",VLOOKUP(W153,K:N,4,FALSE),
VLOOKUP(X153,P:S,4,FALSE))))</f>
        <v>1.0112486980361037</v>
      </c>
    </row>
    <row r="154" spans="1:26" x14ac:dyDescent="0.3">
      <c r="A154" s="27">
        <f>'Output A'!B156</f>
        <v>2562</v>
      </c>
      <c r="B154" s="31">
        <f>'Output A'!C156</f>
        <v>3514.15</v>
      </c>
      <c r="C154" s="31">
        <f>'Output A'!D156</f>
        <v>3591.8</v>
      </c>
      <c r="D154" s="30">
        <f t="shared" si="9"/>
        <v>1.0220963817708408</v>
      </c>
      <c r="E154" s="25"/>
      <c r="F154" s="27">
        <f>'New BRES input'!I158</f>
        <v>502</v>
      </c>
      <c r="G154" s="31">
        <f>'New BRES input'!J158</f>
        <v>3867.48</v>
      </c>
      <c r="H154" s="31">
        <f>'New BRES input'!K158</f>
        <v>3884.07</v>
      </c>
      <c r="I154" s="30">
        <f t="shared" si="10"/>
        <v>1.0042896149430638</v>
      </c>
      <c r="J154" s="32"/>
      <c r="L154" s="32"/>
      <c r="M154" s="32"/>
      <c r="N154" s="30" t="str">
        <f t="shared" si="11"/>
        <v/>
      </c>
      <c r="O154" s="32"/>
      <c r="P154" s="25"/>
      <c r="Q154" s="32"/>
      <c r="R154" s="32"/>
      <c r="S154" s="30" t="str">
        <f t="shared" si="12"/>
        <v/>
      </c>
      <c r="U154" s="62">
        <v>2223</v>
      </c>
      <c r="V154" s="28">
        <f>VLOOKUP(U154,'SIC lookup'!A:D,2,FALSE)</f>
        <v>222</v>
      </c>
      <c r="W154" s="28">
        <f>VLOOKUP(U154,'SIC lookup'!A:D,3,FALSE)</f>
        <v>22</v>
      </c>
      <c r="X154" s="28" t="str">
        <f>VLOOKUP(U154,'SIC lookup'!A:D,4,FALSE)</f>
        <v>C</v>
      </c>
      <c r="Y154" s="25" t="str">
        <f>IF(ISNUMBER(VLOOKUP(U154,A:D,4,FALSE)),"Class",
IF(ISNUMBER(VLOOKUP(V154,F:J,4,FALSE)),"Group",
IF(ISNUMBER(VLOOKUP(W154,K:N,4,FALSE)),"Division",
"Section")))</f>
        <v>Class</v>
      </c>
      <c r="Z154" s="30">
        <f>IF(Y154="Class",VLOOKUP(U154,A:D,4,FALSE),
IF(Y154="Group",VLOOKUP(V154,F:I,4,FALSE),
IF(Y154="Division",VLOOKUP(W154,K:N,4,FALSE),
VLOOKUP(X154,P:S,4,FALSE))))</f>
        <v>1.0038528991177185</v>
      </c>
    </row>
    <row r="155" spans="1:26" x14ac:dyDescent="0.3">
      <c r="A155" s="27">
        <f>'Output A'!B157</f>
        <v>2571</v>
      </c>
      <c r="B155" s="31">
        <f>'Output A'!C157</f>
        <v>0</v>
      </c>
      <c r="C155" s="31">
        <f>'Output A'!D157</f>
        <v>0</v>
      </c>
      <c r="D155" s="30" t="e">
        <f t="shared" si="9"/>
        <v>#DIV/0!</v>
      </c>
      <c r="E155" s="25"/>
      <c r="F155" s="27">
        <f>'New BRES input'!I159</f>
        <v>503</v>
      </c>
      <c r="G155" s="31">
        <f>'New BRES input'!J159</f>
        <v>1143.1400000000001</v>
      </c>
      <c r="H155" s="31">
        <f>'New BRES input'!K159</f>
        <v>1151.32</v>
      </c>
      <c r="I155" s="30">
        <f t="shared" si="10"/>
        <v>1.0071557289570829</v>
      </c>
      <c r="J155" s="32"/>
      <c r="L155" s="32"/>
      <c r="M155" s="32"/>
      <c r="N155" s="30" t="str">
        <f t="shared" si="11"/>
        <v/>
      </c>
      <c r="O155" s="32"/>
      <c r="P155" s="25"/>
      <c r="Q155" s="32"/>
      <c r="R155" s="32"/>
      <c r="S155" s="30" t="str">
        <f t="shared" si="12"/>
        <v/>
      </c>
      <c r="U155" s="62">
        <v>2229</v>
      </c>
      <c r="V155" s="28">
        <f>VLOOKUP(U155,'SIC lookup'!A:D,2,FALSE)</f>
        <v>222</v>
      </c>
      <c r="W155" s="28">
        <f>VLOOKUP(U155,'SIC lookup'!A:D,3,FALSE)</f>
        <v>22</v>
      </c>
      <c r="X155" s="28" t="str">
        <f>VLOOKUP(U155,'SIC lookup'!A:D,4,FALSE)</f>
        <v>C</v>
      </c>
      <c r="Y155" s="25" t="str">
        <f>IF(ISNUMBER(VLOOKUP(U155,A:D,4,FALSE)),"Class",
IF(ISNUMBER(VLOOKUP(V155,F:J,4,FALSE)),"Group",
IF(ISNUMBER(VLOOKUP(W155,K:N,4,FALSE)),"Division",
"Section")))</f>
        <v>Class</v>
      </c>
      <c r="Z155" s="30">
        <f>IF(Y155="Class",VLOOKUP(U155,A:D,4,FALSE),
IF(Y155="Group",VLOOKUP(V155,F:I,4,FALSE),
IF(Y155="Division",VLOOKUP(W155,K:N,4,FALSE),
VLOOKUP(X155,P:S,4,FALSE))))</f>
        <v>1.0028049682945526</v>
      </c>
    </row>
    <row r="156" spans="1:26" x14ac:dyDescent="0.3">
      <c r="A156" s="27">
        <f>'Output A'!B158</f>
        <v>2572</v>
      </c>
      <c r="B156" s="31">
        <f>'Output A'!C158</f>
        <v>449.73172699999998</v>
      </c>
      <c r="C156" s="31">
        <f>'Output A'!D158</f>
        <v>460.4067958</v>
      </c>
      <c r="D156" s="30">
        <f t="shared" si="9"/>
        <v>1.0237365259311582</v>
      </c>
      <c r="E156" s="25"/>
      <c r="F156" s="27">
        <f>'New BRES input'!I160</f>
        <v>504</v>
      </c>
      <c r="G156" s="31">
        <f>'New BRES input'!J160</f>
        <v>0</v>
      </c>
      <c r="H156" s="31">
        <f>'New BRES input'!K160</f>
        <v>0</v>
      </c>
      <c r="I156" s="30" t="e">
        <f t="shared" si="10"/>
        <v>#DIV/0!</v>
      </c>
      <c r="J156" s="32"/>
      <c r="L156" s="32"/>
      <c r="M156" s="32"/>
      <c r="N156" s="30" t="str">
        <f t="shared" si="11"/>
        <v/>
      </c>
      <c r="O156" s="32"/>
      <c r="P156" s="25"/>
      <c r="Q156" s="32"/>
      <c r="R156" s="32"/>
      <c r="S156" s="30" t="str">
        <f t="shared" si="12"/>
        <v/>
      </c>
      <c r="U156" s="62">
        <v>2311</v>
      </c>
      <c r="V156" s="28">
        <f>VLOOKUP(U156,'SIC lookup'!A:D,2,FALSE)</f>
        <v>231</v>
      </c>
      <c r="W156" s="28">
        <f>VLOOKUP(U156,'SIC lookup'!A:D,3,FALSE)</f>
        <v>23</v>
      </c>
      <c r="X156" s="28" t="str">
        <f>VLOOKUP(U156,'SIC lookup'!A:D,4,FALSE)</f>
        <v>C</v>
      </c>
      <c r="Y156" s="25" t="str">
        <f>IF(ISNUMBER(VLOOKUP(U156,A:D,4,FALSE)),"Class",
IF(ISNUMBER(VLOOKUP(V156,F:J,4,FALSE)),"Group",
IF(ISNUMBER(VLOOKUP(W156,K:N,4,FALSE)),"Division",
"Section")))</f>
        <v>Group</v>
      </c>
      <c r="Z156" s="30">
        <f>IF(Y156="Class",VLOOKUP(U156,A:D,4,FALSE),
IF(Y156="Group",VLOOKUP(V156,F:I,4,FALSE),
IF(Y156="Division",VLOOKUP(W156,K:N,4,FALSE),
VLOOKUP(X156,P:S,4,FALSE))))</f>
        <v>1.0028738242507824</v>
      </c>
    </row>
    <row r="157" spans="1:26" x14ac:dyDescent="0.3">
      <c r="A157" s="27">
        <f>'Output A'!B159</f>
        <v>2573</v>
      </c>
      <c r="B157" s="31">
        <f>'Output A'!C159</f>
        <v>0</v>
      </c>
      <c r="C157" s="31">
        <f>'Output A'!D159</f>
        <v>0</v>
      </c>
      <c r="D157" s="30" t="e">
        <f t="shared" si="9"/>
        <v>#DIV/0!</v>
      </c>
      <c r="E157" s="25"/>
      <c r="F157" s="27">
        <f>'New BRES input'!I161</f>
        <v>511</v>
      </c>
      <c r="G157" s="31">
        <f>'New BRES input'!J161</f>
        <v>36842.949999999997</v>
      </c>
      <c r="H157" s="31">
        <f>'New BRES input'!K161</f>
        <v>36883.08</v>
      </c>
      <c r="I157" s="30">
        <f t="shared" si="10"/>
        <v>1.0010892178829329</v>
      </c>
      <c r="J157" s="32"/>
      <c r="L157" s="32"/>
      <c r="M157" s="32"/>
      <c r="N157" s="30" t="str">
        <f t="shared" si="11"/>
        <v/>
      </c>
      <c r="O157" s="32"/>
      <c r="P157" s="25"/>
      <c r="Q157" s="32"/>
      <c r="R157" s="32"/>
      <c r="S157" s="30" t="str">
        <f t="shared" si="12"/>
        <v/>
      </c>
      <c r="U157" s="62">
        <v>2312</v>
      </c>
      <c r="V157" s="28">
        <f>VLOOKUP(U157,'SIC lookup'!A:D,2,FALSE)</f>
        <v>231</v>
      </c>
      <c r="W157" s="28">
        <f>VLOOKUP(U157,'SIC lookup'!A:D,3,FALSE)</f>
        <v>23</v>
      </c>
      <c r="X157" s="28" t="str">
        <f>VLOOKUP(U157,'SIC lookup'!A:D,4,FALSE)</f>
        <v>C</v>
      </c>
      <c r="Y157" s="25" t="str">
        <f>IF(ISNUMBER(VLOOKUP(U157,A:D,4,FALSE)),"Class",
IF(ISNUMBER(VLOOKUP(V157,F:J,4,FALSE)),"Group",
IF(ISNUMBER(VLOOKUP(W157,K:N,4,FALSE)),"Division",
"Section")))</f>
        <v>Class</v>
      </c>
      <c r="Z157" s="30">
        <f>IF(Y157="Class",VLOOKUP(U157,A:D,4,FALSE),
IF(Y157="Group",VLOOKUP(V157,F:I,4,FALSE),
IF(Y157="Division",VLOOKUP(W157,K:N,4,FALSE),
VLOOKUP(X157,P:S,4,FALSE))))</f>
        <v>1.0023208434897344</v>
      </c>
    </row>
    <row r="158" spans="1:26" x14ac:dyDescent="0.3">
      <c r="A158" s="27">
        <f>'Output A'!B160</f>
        <v>2591</v>
      </c>
      <c r="B158" s="31">
        <f>'Output A'!C160</f>
        <v>0</v>
      </c>
      <c r="C158" s="31">
        <f>'Output A'!D160</f>
        <v>0</v>
      </c>
      <c r="D158" s="30" t="e">
        <f t="shared" si="9"/>
        <v>#DIV/0!</v>
      </c>
      <c r="E158" s="25"/>
      <c r="F158" s="27">
        <f>'New BRES input'!I162</f>
        <v>512</v>
      </c>
      <c r="G158" s="31">
        <f>'New BRES input'!J162</f>
        <v>338.86160990000002</v>
      </c>
      <c r="H158" s="31">
        <f>'New BRES input'!K162</f>
        <v>345.61868019999997</v>
      </c>
      <c r="I158" s="30">
        <f t="shared" si="10"/>
        <v>1.0199405010853664</v>
      </c>
      <c r="J158" s="32"/>
      <c r="L158" s="32"/>
      <c r="M158" s="32"/>
      <c r="N158" s="30" t="str">
        <f t="shared" si="11"/>
        <v/>
      </c>
      <c r="O158" s="32"/>
      <c r="P158" s="25"/>
      <c r="Q158" s="32"/>
      <c r="R158" s="32"/>
      <c r="S158" s="30" t="str">
        <f t="shared" si="12"/>
        <v/>
      </c>
      <c r="U158" s="62">
        <v>2313</v>
      </c>
      <c r="V158" s="28">
        <f>VLOOKUP(U158,'SIC lookup'!A:D,2,FALSE)</f>
        <v>231</v>
      </c>
      <c r="W158" s="28">
        <f>VLOOKUP(U158,'SIC lookup'!A:D,3,FALSE)</f>
        <v>23</v>
      </c>
      <c r="X158" s="28" t="str">
        <f>VLOOKUP(U158,'SIC lookup'!A:D,4,FALSE)</f>
        <v>C</v>
      </c>
      <c r="Y158" s="25" t="str">
        <f>IF(ISNUMBER(VLOOKUP(U158,A:D,4,FALSE)),"Class",
IF(ISNUMBER(VLOOKUP(V158,F:J,4,FALSE)),"Group",
IF(ISNUMBER(VLOOKUP(W158,K:N,4,FALSE)),"Division",
"Section")))</f>
        <v>Group</v>
      </c>
      <c r="Z158" s="30">
        <f>IF(Y158="Class",VLOOKUP(U158,A:D,4,FALSE),
IF(Y158="Group",VLOOKUP(V158,F:I,4,FALSE),
IF(Y158="Division",VLOOKUP(W158,K:N,4,FALSE),
VLOOKUP(X158,P:S,4,FALSE))))</f>
        <v>1.0028738242507824</v>
      </c>
    </row>
    <row r="159" spans="1:26" x14ac:dyDescent="0.3">
      <c r="A159" s="27">
        <f>'Output A'!B161</f>
        <v>2592</v>
      </c>
      <c r="B159" s="31">
        <f>'Output A'!C161</f>
        <v>0</v>
      </c>
      <c r="C159" s="31">
        <f>'Output A'!D161</f>
        <v>0</v>
      </c>
      <c r="D159" s="30" t="e">
        <f t="shared" si="9"/>
        <v>#DIV/0!</v>
      </c>
      <c r="E159" s="25"/>
      <c r="F159" s="27">
        <f>'New BRES input'!I163</f>
        <v>521</v>
      </c>
      <c r="G159" s="31">
        <f>'New BRES input'!J163</f>
        <v>11658</v>
      </c>
      <c r="H159" s="31">
        <f>'New BRES input'!K163</f>
        <v>11578.55</v>
      </c>
      <c r="I159" s="30">
        <f t="shared" si="10"/>
        <v>0.99318493738205516</v>
      </c>
      <c r="J159" s="32"/>
      <c r="L159" s="32"/>
      <c r="M159" s="32"/>
      <c r="N159" s="30" t="str">
        <f t="shared" si="11"/>
        <v/>
      </c>
      <c r="O159" s="32"/>
      <c r="P159" s="25"/>
      <c r="Q159" s="32"/>
      <c r="R159" s="32"/>
      <c r="S159" s="30" t="str">
        <f t="shared" si="12"/>
        <v/>
      </c>
      <c r="U159" s="62">
        <v>2314</v>
      </c>
      <c r="V159" s="28">
        <f>VLOOKUP(U159,'SIC lookup'!A:D,2,FALSE)</f>
        <v>231</v>
      </c>
      <c r="W159" s="28">
        <f>VLOOKUP(U159,'SIC lookup'!A:D,3,FALSE)</f>
        <v>23</v>
      </c>
      <c r="X159" s="28" t="str">
        <f>VLOOKUP(U159,'SIC lookup'!A:D,4,FALSE)</f>
        <v>C</v>
      </c>
      <c r="Y159" s="25" t="str">
        <f>IF(ISNUMBER(VLOOKUP(U159,A:D,4,FALSE)),"Class",
IF(ISNUMBER(VLOOKUP(V159,F:J,4,FALSE)),"Group",
IF(ISNUMBER(VLOOKUP(W159,K:N,4,FALSE)),"Division",
"Section")))</f>
        <v>Group</v>
      </c>
      <c r="Z159" s="30">
        <f>IF(Y159="Class",VLOOKUP(U159,A:D,4,FALSE),
IF(Y159="Group",VLOOKUP(V159,F:I,4,FALSE),
IF(Y159="Division",VLOOKUP(W159,K:N,4,FALSE),
VLOOKUP(X159,P:S,4,FALSE))))</f>
        <v>1.0028738242507824</v>
      </c>
    </row>
    <row r="160" spans="1:26" x14ac:dyDescent="0.3">
      <c r="A160" s="27">
        <f>'Output A'!B162</f>
        <v>2593</v>
      </c>
      <c r="B160" s="31">
        <f>'Output A'!C162</f>
        <v>268.42635799999999</v>
      </c>
      <c r="C160" s="31">
        <f>'Output A'!D162</f>
        <v>275.36271829999998</v>
      </c>
      <c r="D160" s="30">
        <f t="shared" si="9"/>
        <v>1.0258408315475487</v>
      </c>
      <c r="E160" s="25"/>
      <c r="F160" s="27">
        <f>'New BRES input'!I164</f>
        <v>522</v>
      </c>
      <c r="G160" s="31">
        <f>'New BRES input'!J164</f>
        <v>49640.89</v>
      </c>
      <c r="H160" s="31">
        <f>'New BRES input'!K164</f>
        <v>49497.59</v>
      </c>
      <c r="I160" s="30">
        <f t="shared" si="10"/>
        <v>0.99711326690556912</v>
      </c>
      <c r="J160" s="32"/>
      <c r="L160" s="32"/>
      <c r="M160" s="32"/>
      <c r="N160" s="30" t="str">
        <f t="shared" si="11"/>
        <v/>
      </c>
      <c r="O160" s="32"/>
      <c r="P160" s="25"/>
      <c r="Q160" s="32"/>
      <c r="R160" s="32"/>
      <c r="S160" s="30" t="str">
        <f t="shared" si="12"/>
        <v/>
      </c>
      <c r="U160" s="62">
        <v>2319</v>
      </c>
      <c r="V160" s="28">
        <f>VLOOKUP(U160,'SIC lookup'!A:D,2,FALSE)</f>
        <v>231</v>
      </c>
      <c r="W160" s="28">
        <f>VLOOKUP(U160,'SIC lookup'!A:D,3,FALSE)</f>
        <v>23</v>
      </c>
      <c r="X160" s="28" t="str">
        <f>VLOOKUP(U160,'SIC lookup'!A:D,4,FALSE)</f>
        <v>C</v>
      </c>
      <c r="Y160" s="25" t="str">
        <f>IF(ISNUMBER(VLOOKUP(U160,A:D,4,FALSE)),"Class",
IF(ISNUMBER(VLOOKUP(V160,F:J,4,FALSE)),"Group",
IF(ISNUMBER(VLOOKUP(W160,K:N,4,FALSE)),"Division",
"Section")))</f>
        <v>Group</v>
      </c>
      <c r="Z160" s="30">
        <f>IF(Y160="Class",VLOOKUP(U160,A:D,4,FALSE),
IF(Y160="Group",VLOOKUP(V160,F:I,4,FALSE),
IF(Y160="Division",VLOOKUP(W160,K:N,4,FALSE),
VLOOKUP(X160,P:S,4,FALSE))))</f>
        <v>1.0028738242507824</v>
      </c>
    </row>
    <row r="161" spans="1:26" x14ac:dyDescent="0.3">
      <c r="A161" s="27">
        <f>'Output A'!B163</f>
        <v>2594</v>
      </c>
      <c r="B161" s="31">
        <f>'Output A'!C163</f>
        <v>0</v>
      </c>
      <c r="C161" s="31">
        <f>'Output A'!D163</f>
        <v>56.8871757</v>
      </c>
      <c r="D161" s="30" t="e">
        <f t="shared" si="9"/>
        <v>#DIV/0!</v>
      </c>
      <c r="E161" s="25"/>
      <c r="F161" s="27">
        <f>'New BRES input'!I165</f>
        <v>531</v>
      </c>
      <c r="G161" s="31">
        <f>'New BRES input'!J165</f>
        <v>20273.099999999999</v>
      </c>
      <c r="H161" s="31">
        <f>'New BRES input'!K165</f>
        <v>20327.04</v>
      </c>
      <c r="I161" s="30">
        <f t="shared" si="10"/>
        <v>1.0026606685706676</v>
      </c>
      <c r="J161" s="32"/>
      <c r="L161" s="32"/>
      <c r="M161" s="32"/>
      <c r="N161" s="30" t="str">
        <f t="shared" si="11"/>
        <v/>
      </c>
      <c r="O161" s="32"/>
      <c r="P161" s="25"/>
      <c r="Q161" s="32"/>
      <c r="R161" s="32"/>
      <c r="S161" s="30" t="str">
        <f t="shared" si="12"/>
        <v/>
      </c>
      <c r="U161" s="62">
        <v>2320</v>
      </c>
      <c r="V161" s="28">
        <f>VLOOKUP(U161,'SIC lookup'!A:D,2,FALSE)</f>
        <v>232</v>
      </c>
      <c r="W161" s="28">
        <f>VLOOKUP(U161,'SIC lookup'!A:D,3,FALSE)</f>
        <v>23</v>
      </c>
      <c r="X161" s="28" t="str">
        <f>VLOOKUP(U161,'SIC lookup'!A:D,4,FALSE)</f>
        <v>C</v>
      </c>
      <c r="Y161" s="25" t="str">
        <f>IF(ISNUMBER(VLOOKUP(U161,A:D,4,FALSE)),"Class",
IF(ISNUMBER(VLOOKUP(V161,F:J,4,FALSE)),"Group",
IF(ISNUMBER(VLOOKUP(W161,K:N,4,FALSE)),"Division",
"Section")))</f>
        <v>Division</v>
      </c>
      <c r="Z161" s="30">
        <f>IF(Y161="Class",VLOOKUP(U161,A:D,4,FALSE),
IF(Y161="Group",VLOOKUP(V161,F:I,4,FALSE),
IF(Y161="Division",VLOOKUP(W161,K:N,4,FALSE),
VLOOKUP(X161,P:S,4,FALSE))))</f>
        <v>1.003285240346373</v>
      </c>
    </row>
    <row r="162" spans="1:26" x14ac:dyDescent="0.3">
      <c r="A162" s="27">
        <f>'Output A'!B164</f>
        <v>2599</v>
      </c>
      <c r="B162" s="31">
        <f>'Output A'!C164</f>
        <v>950.01205330000005</v>
      </c>
      <c r="C162" s="31">
        <f>'Output A'!D164</f>
        <v>965.2556376</v>
      </c>
      <c r="D162" s="30">
        <f t="shared" si="9"/>
        <v>1.0160456746280737</v>
      </c>
      <c r="E162" s="25"/>
      <c r="F162" s="27">
        <f>'New BRES input'!I166</f>
        <v>532</v>
      </c>
      <c r="G162" s="31">
        <f>'New BRES input'!J166</f>
        <v>8705.84</v>
      </c>
      <c r="H162" s="31">
        <f>'New BRES input'!K166</f>
        <v>8752.64</v>
      </c>
      <c r="I162" s="30">
        <f t="shared" si="10"/>
        <v>1.0053757018277385</v>
      </c>
      <c r="J162" s="32"/>
      <c r="L162" s="32"/>
      <c r="M162" s="32"/>
      <c r="N162" s="30" t="str">
        <f t="shared" si="11"/>
        <v/>
      </c>
      <c r="O162" s="32"/>
      <c r="P162" s="25"/>
      <c r="Q162" s="32"/>
      <c r="R162" s="32"/>
      <c r="S162" s="30" t="str">
        <f t="shared" si="12"/>
        <v/>
      </c>
      <c r="U162" s="62">
        <v>2331</v>
      </c>
      <c r="V162" s="28">
        <f>VLOOKUP(U162,'SIC lookup'!A:D,2,FALSE)</f>
        <v>233</v>
      </c>
      <c r="W162" s="28">
        <f>VLOOKUP(U162,'SIC lookup'!A:D,3,FALSE)</f>
        <v>23</v>
      </c>
      <c r="X162" s="28" t="str">
        <f>VLOOKUP(U162,'SIC lookup'!A:D,4,FALSE)</f>
        <v>C</v>
      </c>
      <c r="Y162" s="25" t="str">
        <f>IF(ISNUMBER(VLOOKUP(U162,A:D,4,FALSE)),"Class",
IF(ISNUMBER(VLOOKUP(V162,F:J,4,FALSE)),"Group",
IF(ISNUMBER(VLOOKUP(W162,K:N,4,FALSE)),"Division",
"Section")))</f>
        <v>Group</v>
      </c>
      <c r="Z162" s="30">
        <f>IF(Y162="Class",VLOOKUP(U162,A:D,4,FALSE),
IF(Y162="Group",VLOOKUP(V162,F:I,4,FALSE),
IF(Y162="Division",VLOOKUP(W162,K:N,4,FALSE),
VLOOKUP(X162,P:S,4,FALSE))))</f>
        <v>1.0049251064939431</v>
      </c>
    </row>
    <row r="163" spans="1:26" x14ac:dyDescent="0.3">
      <c r="A163" s="27">
        <f>'Output A'!B165</f>
        <v>2611</v>
      </c>
      <c r="B163" s="31">
        <f>'Output A'!C165</f>
        <v>283.99079940000001</v>
      </c>
      <c r="C163" s="31">
        <f>'Output A'!D165</f>
        <v>278.575401</v>
      </c>
      <c r="D163" s="30">
        <f t="shared" si="9"/>
        <v>0.98093107800871937</v>
      </c>
      <c r="E163" s="25"/>
      <c r="F163" s="27">
        <f>'New BRES input'!I167</f>
        <v>551</v>
      </c>
      <c r="G163" s="31">
        <f>'New BRES input'!J167</f>
        <v>59603.87</v>
      </c>
      <c r="H163" s="31">
        <f>'New BRES input'!K167</f>
        <v>59654.49</v>
      </c>
      <c r="I163" s="30">
        <f t="shared" si="10"/>
        <v>1.0008492737132673</v>
      </c>
      <c r="J163" s="32"/>
      <c r="L163" s="32"/>
      <c r="M163" s="32"/>
      <c r="N163" s="30" t="str">
        <f t="shared" si="11"/>
        <v/>
      </c>
      <c r="O163" s="32"/>
      <c r="P163" s="25"/>
      <c r="Q163" s="32"/>
      <c r="R163" s="32"/>
      <c r="S163" s="30" t="str">
        <f t="shared" si="12"/>
        <v/>
      </c>
      <c r="U163" s="62">
        <v>2332</v>
      </c>
      <c r="V163" s="28">
        <f>VLOOKUP(U163,'SIC lookup'!A:D,2,FALSE)</f>
        <v>233</v>
      </c>
      <c r="W163" s="28">
        <f>VLOOKUP(U163,'SIC lookup'!A:D,3,FALSE)</f>
        <v>23</v>
      </c>
      <c r="X163" s="28" t="str">
        <f>VLOOKUP(U163,'SIC lookup'!A:D,4,FALSE)</f>
        <v>C</v>
      </c>
      <c r="Y163" s="25" t="str">
        <f>IF(ISNUMBER(VLOOKUP(U163,A:D,4,FALSE)),"Class",
IF(ISNUMBER(VLOOKUP(V163,F:J,4,FALSE)),"Group",
IF(ISNUMBER(VLOOKUP(W163,K:N,4,FALSE)),"Division",
"Section")))</f>
        <v>Group</v>
      </c>
      <c r="Z163" s="30">
        <f>IF(Y163="Class",VLOOKUP(U163,A:D,4,FALSE),
IF(Y163="Group",VLOOKUP(V163,F:I,4,FALSE),
IF(Y163="Division",VLOOKUP(W163,K:N,4,FALSE),
VLOOKUP(X163,P:S,4,FALSE))))</f>
        <v>1.0049251064939431</v>
      </c>
    </row>
    <row r="164" spans="1:26" x14ac:dyDescent="0.3">
      <c r="A164" s="27">
        <f>'Output A'!B166</f>
        <v>2612</v>
      </c>
      <c r="B164" s="31">
        <f>'Output A'!C166</f>
        <v>172.6588677</v>
      </c>
      <c r="C164" s="31">
        <f>'Output A'!D166</f>
        <v>171.52568959999999</v>
      </c>
      <c r="D164" s="30">
        <f t="shared" si="9"/>
        <v>0.99343689603033336</v>
      </c>
      <c r="E164" s="25"/>
      <c r="F164" s="27">
        <f>'New BRES input'!I168</f>
        <v>552</v>
      </c>
      <c r="G164" s="31">
        <f>'New BRES input'!J168</f>
        <v>1473.59</v>
      </c>
      <c r="H164" s="31">
        <f>'New BRES input'!K168</f>
        <v>1484.15</v>
      </c>
      <c r="I164" s="30">
        <f t="shared" si="10"/>
        <v>1.0071661724088792</v>
      </c>
      <c r="J164" s="32"/>
      <c r="L164" s="32"/>
      <c r="M164" s="32"/>
      <c r="N164" s="30" t="str">
        <f t="shared" si="11"/>
        <v/>
      </c>
      <c r="O164" s="32"/>
      <c r="P164" s="25"/>
      <c r="Q164" s="32"/>
      <c r="R164" s="32"/>
      <c r="S164" s="30" t="str">
        <f t="shared" si="12"/>
        <v/>
      </c>
      <c r="U164" s="62">
        <v>2341</v>
      </c>
      <c r="V164" s="28">
        <f>VLOOKUP(U164,'SIC lookup'!A:D,2,FALSE)</f>
        <v>234</v>
      </c>
      <c r="W164" s="28">
        <f>VLOOKUP(U164,'SIC lookup'!A:D,3,FALSE)</f>
        <v>23</v>
      </c>
      <c r="X164" s="28" t="str">
        <f>VLOOKUP(U164,'SIC lookup'!A:D,4,FALSE)</f>
        <v>C</v>
      </c>
      <c r="Y164" s="25" t="str">
        <f>IF(ISNUMBER(VLOOKUP(U164,A:D,4,FALSE)),"Class",
IF(ISNUMBER(VLOOKUP(V164,F:J,4,FALSE)),"Group",
IF(ISNUMBER(VLOOKUP(W164,K:N,4,FALSE)),"Division",
"Section")))</f>
        <v>Class</v>
      </c>
      <c r="Z164" s="30">
        <f>IF(Y164="Class",VLOOKUP(U164,A:D,4,FALSE),
IF(Y164="Group",VLOOKUP(V164,F:I,4,FALSE),
IF(Y164="Division",VLOOKUP(W164,K:N,4,FALSE),
VLOOKUP(X164,P:S,4,FALSE))))</f>
        <v>1.0049251062583153</v>
      </c>
    </row>
    <row r="165" spans="1:26" x14ac:dyDescent="0.3">
      <c r="A165" s="27">
        <f>'Output A'!B167</f>
        <v>2620</v>
      </c>
      <c r="B165" s="31">
        <f>'Output A'!C167</f>
        <v>531.65666639999995</v>
      </c>
      <c r="C165" s="31">
        <f>'Output A'!D167</f>
        <v>534.67026310000006</v>
      </c>
      <c r="D165" s="30">
        <f t="shared" si="9"/>
        <v>1.0056683135761393</v>
      </c>
      <c r="E165" s="25"/>
      <c r="F165" s="27">
        <f>'New BRES input'!I169</f>
        <v>553</v>
      </c>
      <c r="G165" s="31">
        <f>'New BRES input'!J169</f>
        <v>105.1461635</v>
      </c>
      <c r="H165" s="31">
        <f>'New BRES input'!K169</f>
        <v>106.8281269</v>
      </c>
      <c r="I165" s="30">
        <f t="shared" si="10"/>
        <v>1.015996431481782</v>
      </c>
      <c r="J165" s="32"/>
      <c r="L165" s="32"/>
      <c r="M165" s="32"/>
      <c r="N165" s="30" t="str">
        <f t="shared" si="11"/>
        <v/>
      </c>
      <c r="O165" s="32"/>
      <c r="P165" s="25"/>
      <c r="Q165" s="32"/>
      <c r="R165" s="32"/>
      <c r="S165" s="30" t="str">
        <f t="shared" si="12"/>
        <v/>
      </c>
      <c r="U165" s="62">
        <v>2342</v>
      </c>
      <c r="V165" s="28">
        <f>VLOOKUP(U165,'SIC lookup'!A:D,2,FALSE)</f>
        <v>234</v>
      </c>
      <c r="W165" s="28">
        <f>VLOOKUP(U165,'SIC lookup'!A:D,3,FALSE)</f>
        <v>23</v>
      </c>
      <c r="X165" s="28" t="str">
        <f>VLOOKUP(U165,'SIC lookup'!A:D,4,FALSE)</f>
        <v>C</v>
      </c>
      <c r="Y165" s="25" t="str">
        <f>IF(ISNUMBER(VLOOKUP(U165,A:D,4,FALSE)),"Class",
IF(ISNUMBER(VLOOKUP(V165,F:J,4,FALSE)),"Group",
IF(ISNUMBER(VLOOKUP(W165,K:N,4,FALSE)),"Division",
"Section")))</f>
        <v>Group</v>
      </c>
      <c r="Z165" s="30">
        <f>IF(Y165="Class",VLOOKUP(U165,A:D,4,FALSE),
IF(Y165="Group",VLOOKUP(V165,F:I,4,FALSE),
IF(Y165="Division",VLOOKUP(W165,K:N,4,FALSE),
VLOOKUP(X165,P:S,4,FALSE))))</f>
        <v>1.0032309128452668</v>
      </c>
    </row>
    <row r="166" spans="1:26" x14ac:dyDescent="0.3">
      <c r="A166" s="27">
        <f>'Output A'!B168</f>
        <v>2630</v>
      </c>
      <c r="B166" s="31">
        <f>'Output A'!C168</f>
        <v>523.04258870000001</v>
      </c>
      <c r="C166" s="31">
        <f>'Output A'!D168</f>
        <v>525.03036110000005</v>
      </c>
      <c r="D166" s="30">
        <f t="shared" si="9"/>
        <v>1.0038004025732217</v>
      </c>
      <c r="E166" s="25"/>
      <c r="F166" s="27">
        <f>'New BRES input'!I170</f>
        <v>559</v>
      </c>
      <c r="G166" s="31">
        <f>'New BRES input'!J170</f>
        <v>1947.57</v>
      </c>
      <c r="H166" s="31">
        <f>'New BRES input'!K170</f>
        <v>1965.15</v>
      </c>
      <c r="I166" s="30">
        <f t="shared" si="10"/>
        <v>1.0090266331890509</v>
      </c>
      <c r="J166" s="32"/>
      <c r="L166" s="32"/>
      <c r="M166" s="32"/>
      <c r="N166" s="30" t="str">
        <f t="shared" si="11"/>
        <v/>
      </c>
      <c r="O166" s="32"/>
      <c r="P166" s="25"/>
      <c r="Q166" s="32"/>
      <c r="R166" s="32"/>
      <c r="S166" s="30" t="str">
        <f t="shared" si="12"/>
        <v/>
      </c>
      <c r="U166" s="62">
        <v>2343</v>
      </c>
      <c r="V166" s="28">
        <f>VLOOKUP(U166,'SIC lookup'!A:D,2,FALSE)</f>
        <v>234</v>
      </c>
      <c r="W166" s="28">
        <f>VLOOKUP(U166,'SIC lookup'!A:D,3,FALSE)</f>
        <v>23</v>
      </c>
      <c r="X166" s="28" t="str">
        <f>VLOOKUP(U166,'SIC lookup'!A:D,4,FALSE)</f>
        <v>C</v>
      </c>
      <c r="Y166" s="25" t="str">
        <f>IF(ISNUMBER(VLOOKUP(U166,A:D,4,FALSE)),"Class",
IF(ISNUMBER(VLOOKUP(V166,F:J,4,FALSE)),"Group",
IF(ISNUMBER(VLOOKUP(W166,K:N,4,FALSE)),"Division",
"Section")))</f>
        <v>Group</v>
      </c>
      <c r="Z166" s="30">
        <f>IF(Y166="Class",VLOOKUP(U166,A:D,4,FALSE),
IF(Y166="Group",VLOOKUP(V166,F:I,4,FALSE),
IF(Y166="Division",VLOOKUP(W166,K:N,4,FALSE),
VLOOKUP(X166,P:S,4,FALSE))))</f>
        <v>1.0032309128452668</v>
      </c>
    </row>
    <row r="167" spans="1:26" x14ac:dyDescent="0.3">
      <c r="A167" s="27">
        <f>'Output A'!B169</f>
        <v>2640</v>
      </c>
      <c r="B167" s="31">
        <f>'Output A'!C169</f>
        <v>282.6848612</v>
      </c>
      <c r="C167" s="31">
        <f>'Output A'!D169</f>
        <v>280.9966642</v>
      </c>
      <c r="D167" s="30">
        <f t="shared" si="9"/>
        <v>0.99402798935594361</v>
      </c>
      <c r="E167" s="25"/>
      <c r="F167" s="27">
        <f>'New BRES input'!I171</f>
        <v>561</v>
      </c>
      <c r="G167" s="31">
        <f>'New BRES input'!J171</f>
        <v>194787.62</v>
      </c>
      <c r="H167" s="31">
        <f>'New BRES input'!K171</f>
        <v>196589.15</v>
      </c>
      <c r="I167" s="30">
        <f t="shared" si="10"/>
        <v>1.0092486883920035</v>
      </c>
      <c r="J167" s="32"/>
      <c r="L167" s="32"/>
      <c r="M167" s="32"/>
      <c r="N167" s="30" t="str">
        <f t="shared" si="11"/>
        <v/>
      </c>
      <c r="O167" s="32"/>
      <c r="P167" s="25"/>
      <c r="Q167" s="32"/>
      <c r="R167" s="32"/>
      <c r="S167" s="30" t="str">
        <f t="shared" si="12"/>
        <v/>
      </c>
      <c r="U167" s="62">
        <v>2344</v>
      </c>
      <c r="V167" s="28">
        <f>VLOOKUP(U167,'SIC lookup'!A:D,2,FALSE)</f>
        <v>234</v>
      </c>
      <c r="W167" s="28">
        <f>VLOOKUP(U167,'SIC lookup'!A:D,3,FALSE)</f>
        <v>23</v>
      </c>
      <c r="X167" s="28" t="str">
        <f>VLOOKUP(U167,'SIC lookup'!A:D,4,FALSE)</f>
        <v>C</v>
      </c>
      <c r="Y167" s="25" t="str">
        <f>IF(ISNUMBER(VLOOKUP(U167,A:D,4,FALSE)),"Class",
IF(ISNUMBER(VLOOKUP(V167,F:J,4,FALSE)),"Group",
IF(ISNUMBER(VLOOKUP(W167,K:N,4,FALSE)),"Division",
"Section")))</f>
        <v>Group</v>
      </c>
      <c r="Z167" s="30">
        <f>IF(Y167="Class",VLOOKUP(U167,A:D,4,FALSE),
IF(Y167="Group",VLOOKUP(V167,F:I,4,FALSE),
IF(Y167="Division",VLOOKUP(W167,K:N,4,FALSE),
VLOOKUP(X167,P:S,4,FALSE))))</f>
        <v>1.0032309128452668</v>
      </c>
    </row>
    <row r="168" spans="1:26" x14ac:dyDescent="0.3">
      <c r="A168" s="27">
        <f>'Output A'!B170</f>
        <v>2651</v>
      </c>
      <c r="B168" s="31">
        <f>'Output A'!C170</f>
        <v>1227.99</v>
      </c>
      <c r="C168" s="31">
        <f>'Output A'!D170</f>
        <v>1229.56</v>
      </c>
      <c r="D168" s="30">
        <f t="shared" si="9"/>
        <v>1.0012785120400003</v>
      </c>
      <c r="E168" s="25"/>
      <c r="F168" s="27">
        <f>'New BRES input'!I172</f>
        <v>562</v>
      </c>
      <c r="G168" s="31">
        <f>'New BRES input'!J172</f>
        <v>63805.77</v>
      </c>
      <c r="H168" s="31">
        <f>'New BRES input'!K172</f>
        <v>64187.040000000001</v>
      </c>
      <c r="I168" s="30">
        <f t="shared" si="10"/>
        <v>1.0059754783932551</v>
      </c>
      <c r="J168" s="32"/>
      <c r="L168" s="32"/>
      <c r="M168" s="32"/>
      <c r="N168" s="30" t="str">
        <f t="shared" si="11"/>
        <v/>
      </c>
      <c r="O168" s="32"/>
      <c r="P168" s="25"/>
      <c r="Q168" s="32"/>
      <c r="R168" s="32"/>
      <c r="S168" s="30" t="str">
        <f t="shared" si="12"/>
        <v/>
      </c>
      <c r="U168" s="62">
        <v>2349</v>
      </c>
      <c r="V168" s="28">
        <f>VLOOKUP(U168,'SIC lookup'!A:D,2,FALSE)</f>
        <v>234</v>
      </c>
      <c r="W168" s="28">
        <f>VLOOKUP(U168,'SIC lookup'!A:D,3,FALSE)</f>
        <v>23</v>
      </c>
      <c r="X168" s="28" t="str">
        <f>VLOOKUP(U168,'SIC lookup'!A:D,4,FALSE)</f>
        <v>C</v>
      </c>
      <c r="Y168" s="25" t="str">
        <f>IF(ISNUMBER(VLOOKUP(U168,A:D,4,FALSE)),"Class",
IF(ISNUMBER(VLOOKUP(V168,F:J,4,FALSE)),"Group",
IF(ISNUMBER(VLOOKUP(W168,K:N,4,FALSE)),"Division",
"Section")))</f>
        <v>Group</v>
      </c>
      <c r="Z168" s="30">
        <f>IF(Y168="Class",VLOOKUP(U168,A:D,4,FALSE),
IF(Y168="Group",VLOOKUP(V168,F:I,4,FALSE),
IF(Y168="Division",VLOOKUP(W168,K:N,4,FALSE),
VLOOKUP(X168,P:S,4,FALSE))))</f>
        <v>1.0032309128452668</v>
      </c>
    </row>
    <row r="169" spans="1:26" x14ac:dyDescent="0.3">
      <c r="A169" s="27">
        <f>'Output A'!B171</f>
        <v>2652</v>
      </c>
      <c r="B169" s="31">
        <f>'Output A'!C171</f>
        <v>81.981203399999998</v>
      </c>
      <c r="C169" s="31">
        <f>'Output A'!D171</f>
        <v>81.863322999999994</v>
      </c>
      <c r="D169" s="30">
        <f t="shared" si="9"/>
        <v>0.9985621045421248</v>
      </c>
      <c r="E169" s="25"/>
      <c r="F169" s="27">
        <f>'New BRES input'!I173</f>
        <v>563</v>
      </c>
      <c r="G169" s="31">
        <f>'New BRES input'!J173</f>
        <v>49915.34</v>
      </c>
      <c r="H169" s="31">
        <f>'New BRES input'!K173</f>
        <v>50003.56</v>
      </c>
      <c r="I169" s="30">
        <f t="shared" si="10"/>
        <v>1.001767392549064</v>
      </c>
      <c r="J169" s="32"/>
      <c r="L169" s="32"/>
      <c r="M169" s="32"/>
      <c r="N169" s="30" t="str">
        <f t="shared" si="11"/>
        <v/>
      </c>
      <c r="O169" s="32"/>
      <c r="P169" s="25"/>
      <c r="Q169" s="32"/>
      <c r="R169" s="32"/>
      <c r="S169" s="30" t="str">
        <f t="shared" si="12"/>
        <v/>
      </c>
      <c r="U169" s="62">
        <v>2351</v>
      </c>
      <c r="V169" s="28">
        <f>VLOOKUP(U169,'SIC lookup'!A:D,2,FALSE)</f>
        <v>235</v>
      </c>
      <c r="W169" s="28">
        <f>VLOOKUP(U169,'SIC lookup'!A:D,3,FALSE)</f>
        <v>23</v>
      </c>
      <c r="X169" s="28" t="str">
        <f>VLOOKUP(U169,'SIC lookup'!A:D,4,FALSE)</f>
        <v>C</v>
      </c>
      <c r="Y169" s="25" t="str">
        <f>IF(ISNUMBER(VLOOKUP(U169,A:D,4,FALSE)),"Class",
IF(ISNUMBER(VLOOKUP(V169,F:J,4,FALSE)),"Group",
IF(ISNUMBER(VLOOKUP(W169,K:N,4,FALSE)),"Division",
"Section")))</f>
        <v>Division</v>
      </c>
      <c r="Z169" s="30">
        <f>IF(Y169="Class",VLOOKUP(U169,A:D,4,FALSE),
IF(Y169="Group",VLOOKUP(V169,F:I,4,FALSE),
IF(Y169="Division",VLOOKUP(W169,K:N,4,FALSE),
VLOOKUP(X169,P:S,4,FALSE))))</f>
        <v>1.003285240346373</v>
      </c>
    </row>
    <row r="170" spans="1:26" x14ac:dyDescent="0.3">
      <c r="A170" s="27">
        <f>'Output A'!B172</f>
        <v>2660</v>
      </c>
      <c r="B170" s="31">
        <f>'Output A'!C172</f>
        <v>0</v>
      </c>
      <c r="C170" s="31">
        <f>'Output A'!D172</f>
        <v>0</v>
      </c>
      <c r="D170" s="30" t="e">
        <f t="shared" si="9"/>
        <v>#DIV/0!</v>
      </c>
      <c r="E170" s="25"/>
      <c r="F170" s="27">
        <f>'New BRES input'!I174</f>
        <v>581</v>
      </c>
      <c r="G170" s="31">
        <f>'New BRES input'!J174</f>
        <v>52229.26</v>
      </c>
      <c r="H170" s="31">
        <f>'New BRES input'!K174</f>
        <v>52296.4</v>
      </c>
      <c r="I170" s="30">
        <f t="shared" si="10"/>
        <v>1.0012854863346714</v>
      </c>
      <c r="J170" s="32"/>
      <c r="L170" s="32"/>
      <c r="M170" s="32"/>
      <c r="N170" s="30" t="str">
        <f t="shared" si="11"/>
        <v/>
      </c>
      <c r="O170" s="32"/>
      <c r="P170" s="25"/>
      <c r="Q170" s="32"/>
      <c r="R170" s="32"/>
      <c r="S170" s="30" t="str">
        <f t="shared" si="12"/>
        <v/>
      </c>
      <c r="U170" s="62">
        <v>2352</v>
      </c>
      <c r="V170" s="28">
        <f>VLOOKUP(U170,'SIC lookup'!A:D,2,FALSE)</f>
        <v>235</v>
      </c>
      <c r="W170" s="28">
        <f>VLOOKUP(U170,'SIC lookup'!A:D,3,FALSE)</f>
        <v>23</v>
      </c>
      <c r="X170" s="28" t="str">
        <f>VLOOKUP(U170,'SIC lookup'!A:D,4,FALSE)</f>
        <v>C</v>
      </c>
      <c r="Y170" s="25" t="str">
        <f>IF(ISNUMBER(VLOOKUP(U170,A:D,4,FALSE)),"Class",
IF(ISNUMBER(VLOOKUP(V170,F:J,4,FALSE)),"Group",
IF(ISNUMBER(VLOOKUP(W170,K:N,4,FALSE)),"Division",
"Section")))</f>
        <v>Division</v>
      </c>
      <c r="Z170" s="30">
        <f>IF(Y170="Class",VLOOKUP(U170,A:D,4,FALSE),
IF(Y170="Group",VLOOKUP(V170,F:I,4,FALSE),
IF(Y170="Division",VLOOKUP(W170,K:N,4,FALSE),
VLOOKUP(X170,P:S,4,FALSE))))</f>
        <v>1.003285240346373</v>
      </c>
    </row>
    <row r="171" spans="1:26" x14ac:dyDescent="0.3">
      <c r="A171" s="27">
        <f>'Output A'!B173</f>
        <v>2670</v>
      </c>
      <c r="B171" s="31">
        <f>'Output A'!C173</f>
        <v>94.032992800000002</v>
      </c>
      <c r="C171" s="31">
        <f>'Output A'!D173</f>
        <v>94.430827600000001</v>
      </c>
      <c r="D171" s="30">
        <f t="shared" si="9"/>
        <v>1.0042308001495406</v>
      </c>
      <c r="E171" s="25"/>
      <c r="F171" s="27">
        <f>'New BRES input'!I175</f>
        <v>582</v>
      </c>
      <c r="G171" s="31">
        <f>'New BRES input'!J175</f>
        <v>4044.14</v>
      </c>
      <c r="H171" s="31">
        <f>'New BRES input'!K175</f>
        <v>4053.27</v>
      </c>
      <c r="I171" s="30">
        <f t="shared" si="10"/>
        <v>1.0022575875216981</v>
      </c>
      <c r="J171" s="32"/>
      <c r="L171" s="32"/>
      <c r="M171" s="32"/>
      <c r="N171" s="30" t="str">
        <f t="shared" si="11"/>
        <v/>
      </c>
      <c r="O171" s="32"/>
      <c r="P171" s="25"/>
      <c r="Q171" s="32"/>
      <c r="R171" s="32"/>
      <c r="S171" s="30" t="str">
        <f t="shared" si="12"/>
        <v/>
      </c>
      <c r="U171" s="62">
        <v>2361</v>
      </c>
      <c r="V171" s="28">
        <f>VLOOKUP(U171,'SIC lookup'!A:D,2,FALSE)</f>
        <v>236</v>
      </c>
      <c r="W171" s="28">
        <f>VLOOKUP(U171,'SIC lookup'!A:D,3,FALSE)</f>
        <v>23</v>
      </c>
      <c r="X171" s="28" t="str">
        <f>VLOOKUP(U171,'SIC lookup'!A:D,4,FALSE)</f>
        <v>C</v>
      </c>
      <c r="Y171" s="25" t="str">
        <f>IF(ISNUMBER(VLOOKUP(U171,A:D,4,FALSE)),"Class",
IF(ISNUMBER(VLOOKUP(V171,F:J,4,FALSE)),"Group",
IF(ISNUMBER(VLOOKUP(W171,K:N,4,FALSE)),"Division",
"Section")))</f>
        <v>Class</v>
      </c>
      <c r="Z171" s="30">
        <f>IF(Y171="Class",VLOOKUP(U171,A:D,4,FALSE),
IF(Y171="Group",VLOOKUP(V171,F:I,4,FALSE),
IF(Y171="Division",VLOOKUP(W171,K:N,4,FALSE),
VLOOKUP(X171,P:S,4,FALSE))))</f>
        <v>1.0026835301008454</v>
      </c>
    </row>
    <row r="172" spans="1:26" x14ac:dyDescent="0.3">
      <c r="A172" s="27">
        <f>'Output A'!B174</f>
        <v>2680</v>
      </c>
      <c r="B172" s="31">
        <f>'Output A'!C174</f>
        <v>0</v>
      </c>
      <c r="C172" s="31">
        <f>'Output A'!D174</f>
        <v>0</v>
      </c>
      <c r="D172" s="30" t="e">
        <f t="shared" si="9"/>
        <v>#DIV/0!</v>
      </c>
      <c r="E172" s="25"/>
      <c r="F172" s="27">
        <f>'New BRES input'!I176</f>
        <v>591</v>
      </c>
      <c r="G172" s="31">
        <f>'New BRES input'!J176</f>
        <v>48234.45</v>
      </c>
      <c r="H172" s="31">
        <f>'New BRES input'!K176</f>
        <v>48385.34</v>
      </c>
      <c r="I172" s="30">
        <f t="shared" si="10"/>
        <v>1.0031282620616593</v>
      </c>
      <c r="J172" s="32"/>
      <c r="L172" s="32"/>
      <c r="M172" s="32"/>
      <c r="N172" s="30" t="str">
        <f t="shared" si="11"/>
        <v/>
      </c>
      <c r="O172" s="32"/>
      <c r="P172" s="25"/>
      <c r="Q172" s="32"/>
      <c r="R172" s="32"/>
      <c r="S172" s="30" t="str">
        <f t="shared" si="12"/>
        <v/>
      </c>
      <c r="U172" s="62">
        <v>2362</v>
      </c>
      <c r="V172" s="28">
        <f>VLOOKUP(U172,'SIC lookup'!A:D,2,FALSE)</f>
        <v>236</v>
      </c>
      <c r="W172" s="28">
        <f>VLOOKUP(U172,'SIC lookup'!A:D,3,FALSE)</f>
        <v>23</v>
      </c>
      <c r="X172" s="28" t="str">
        <f>VLOOKUP(U172,'SIC lookup'!A:D,4,FALSE)</f>
        <v>C</v>
      </c>
      <c r="Y172" s="25" t="str">
        <f>IF(ISNUMBER(VLOOKUP(U172,A:D,4,FALSE)),"Class",
IF(ISNUMBER(VLOOKUP(V172,F:J,4,FALSE)),"Group",
IF(ISNUMBER(VLOOKUP(W172,K:N,4,FALSE)),"Division",
"Section")))</f>
        <v>Group</v>
      </c>
      <c r="Z172" s="30">
        <f>IF(Y172="Class",VLOOKUP(U172,A:D,4,FALSE),
IF(Y172="Group",VLOOKUP(V172,F:I,4,FALSE),
IF(Y172="Division",VLOOKUP(W172,K:N,4,FALSE),
VLOOKUP(X172,P:S,4,FALSE))))</f>
        <v>1.0024250639864993</v>
      </c>
    </row>
    <row r="173" spans="1:26" x14ac:dyDescent="0.3">
      <c r="A173" s="27">
        <f>'Output A'!B175</f>
        <v>2711</v>
      </c>
      <c r="B173" s="31">
        <f>'Output A'!C175</f>
        <v>0</v>
      </c>
      <c r="C173" s="31">
        <f>'Output A'!D175</f>
        <v>0</v>
      </c>
      <c r="D173" s="30" t="e">
        <f t="shared" si="9"/>
        <v>#DIV/0!</v>
      </c>
      <c r="E173" s="25"/>
      <c r="F173" s="27">
        <f>'New BRES input'!I177</f>
        <v>592</v>
      </c>
      <c r="G173" s="31">
        <f>'New BRES input'!J177</f>
        <v>5698.45</v>
      </c>
      <c r="H173" s="31">
        <f>'New BRES input'!K177</f>
        <v>5723.8</v>
      </c>
      <c r="I173" s="30">
        <f t="shared" si="10"/>
        <v>1.0044485781221211</v>
      </c>
      <c r="J173" s="32"/>
      <c r="L173" s="32"/>
      <c r="M173" s="32"/>
      <c r="N173" s="30" t="str">
        <f t="shared" si="11"/>
        <v/>
      </c>
      <c r="O173" s="32"/>
      <c r="P173" s="25"/>
      <c r="Q173" s="32"/>
      <c r="R173" s="32"/>
      <c r="S173" s="30" t="str">
        <f t="shared" si="12"/>
        <v/>
      </c>
      <c r="U173" s="62">
        <v>2363</v>
      </c>
      <c r="V173" s="28">
        <f>VLOOKUP(U173,'SIC lookup'!A:D,2,FALSE)</f>
        <v>236</v>
      </c>
      <c r="W173" s="28">
        <f>VLOOKUP(U173,'SIC lookup'!A:D,3,FALSE)</f>
        <v>23</v>
      </c>
      <c r="X173" s="28" t="str">
        <f>VLOOKUP(U173,'SIC lookup'!A:D,4,FALSE)</f>
        <v>C</v>
      </c>
      <c r="Y173" s="25" t="str">
        <f>IF(ISNUMBER(VLOOKUP(U173,A:D,4,FALSE)),"Class",
IF(ISNUMBER(VLOOKUP(V173,F:J,4,FALSE)),"Group",
IF(ISNUMBER(VLOOKUP(W173,K:N,4,FALSE)),"Division",
"Section")))</f>
        <v>Class</v>
      </c>
      <c r="Z173" s="30">
        <f>IF(Y173="Class",VLOOKUP(U173,A:D,4,FALSE),
IF(Y173="Group",VLOOKUP(V173,F:I,4,FALSE),
IF(Y173="Division",VLOOKUP(W173,K:N,4,FALSE),
VLOOKUP(X173,P:S,4,FALSE))))</f>
        <v>1.0016423729688202</v>
      </c>
    </row>
    <row r="174" spans="1:26" x14ac:dyDescent="0.3">
      <c r="A174" s="27">
        <f>'Output A'!B176</f>
        <v>2712</v>
      </c>
      <c r="B174" s="31">
        <f>'Output A'!C176</f>
        <v>0</v>
      </c>
      <c r="C174" s="31">
        <f>'Output A'!D176</f>
        <v>0</v>
      </c>
      <c r="D174" s="30" t="e">
        <f t="shared" si="9"/>
        <v>#DIV/0!</v>
      </c>
      <c r="E174" s="25"/>
      <c r="F174" s="27">
        <f>'New BRES input'!I178</f>
        <v>601</v>
      </c>
      <c r="G174" s="31">
        <f>'New BRES input'!J178</f>
        <v>7268.41</v>
      </c>
      <c r="H174" s="31">
        <f>'New BRES input'!K178</f>
        <v>7278.59</v>
      </c>
      <c r="I174" s="30">
        <f t="shared" si="10"/>
        <v>1.0014005814201457</v>
      </c>
      <c r="J174" s="32"/>
      <c r="L174" s="32"/>
      <c r="M174" s="32"/>
      <c r="N174" s="30" t="str">
        <f t="shared" si="11"/>
        <v/>
      </c>
      <c r="O174" s="32"/>
      <c r="P174" s="25"/>
      <c r="Q174" s="32"/>
      <c r="R174" s="32"/>
      <c r="S174" s="30" t="str">
        <f t="shared" si="12"/>
        <v/>
      </c>
      <c r="U174" s="62">
        <v>2364</v>
      </c>
      <c r="V174" s="28">
        <f>VLOOKUP(U174,'SIC lookup'!A:D,2,FALSE)</f>
        <v>236</v>
      </c>
      <c r="W174" s="28">
        <f>VLOOKUP(U174,'SIC lookup'!A:D,3,FALSE)</f>
        <v>23</v>
      </c>
      <c r="X174" s="28" t="str">
        <f>VLOOKUP(U174,'SIC lookup'!A:D,4,FALSE)</f>
        <v>C</v>
      </c>
      <c r="Y174" s="25" t="str">
        <f>IF(ISNUMBER(VLOOKUP(U174,A:D,4,FALSE)),"Class",
IF(ISNUMBER(VLOOKUP(V174,F:J,4,FALSE)),"Group",
IF(ISNUMBER(VLOOKUP(W174,K:N,4,FALSE)),"Division",
"Section")))</f>
        <v>Group</v>
      </c>
      <c r="Z174" s="30">
        <f>IF(Y174="Class",VLOOKUP(U174,A:D,4,FALSE),
IF(Y174="Group",VLOOKUP(V174,F:I,4,FALSE),
IF(Y174="Division",VLOOKUP(W174,K:N,4,FALSE),
VLOOKUP(X174,P:S,4,FALSE))))</f>
        <v>1.0024250639864993</v>
      </c>
    </row>
    <row r="175" spans="1:26" x14ac:dyDescent="0.3">
      <c r="A175" s="27">
        <f>'Output A'!B177</f>
        <v>2720</v>
      </c>
      <c r="B175" s="31">
        <f>'Output A'!C177</f>
        <v>0</v>
      </c>
      <c r="C175" s="31">
        <f>'Output A'!D177</f>
        <v>0</v>
      </c>
      <c r="D175" s="30" t="e">
        <f t="shared" si="9"/>
        <v>#DIV/0!</v>
      </c>
      <c r="E175" s="25"/>
      <c r="F175" s="27">
        <f>'New BRES input'!I179</f>
        <v>602</v>
      </c>
      <c r="G175" s="31">
        <f>'New BRES input'!J179</f>
        <v>20115.25</v>
      </c>
      <c r="H175" s="31">
        <f>'New BRES input'!K179</f>
        <v>20126.53</v>
      </c>
      <c r="I175" s="30">
        <f t="shared" si="10"/>
        <v>1.0005607685711089</v>
      </c>
      <c r="J175" s="32"/>
      <c r="L175" s="32"/>
      <c r="M175" s="32"/>
      <c r="N175" s="30" t="str">
        <f t="shared" si="11"/>
        <v/>
      </c>
      <c r="O175" s="32"/>
      <c r="P175" s="25"/>
      <c r="Q175" s="32"/>
      <c r="R175" s="32"/>
      <c r="S175" s="30" t="str">
        <f t="shared" si="12"/>
        <v/>
      </c>
      <c r="U175" s="62">
        <v>2365</v>
      </c>
      <c r="V175" s="28">
        <f>VLOOKUP(U175,'SIC lookup'!A:D,2,FALSE)</f>
        <v>236</v>
      </c>
      <c r="W175" s="28">
        <f>VLOOKUP(U175,'SIC lookup'!A:D,3,FALSE)</f>
        <v>23</v>
      </c>
      <c r="X175" s="28" t="str">
        <f>VLOOKUP(U175,'SIC lookup'!A:D,4,FALSE)</f>
        <v>C</v>
      </c>
      <c r="Y175" s="25" t="str">
        <f>IF(ISNUMBER(VLOOKUP(U175,A:D,4,FALSE)),"Class",
IF(ISNUMBER(VLOOKUP(V175,F:J,4,FALSE)),"Group",
IF(ISNUMBER(VLOOKUP(W175,K:N,4,FALSE)),"Division",
"Section")))</f>
        <v>Group</v>
      </c>
      <c r="Z175" s="30">
        <f>IF(Y175="Class",VLOOKUP(U175,A:D,4,FALSE),
IF(Y175="Group",VLOOKUP(V175,F:I,4,FALSE),
IF(Y175="Division",VLOOKUP(W175,K:N,4,FALSE),
VLOOKUP(X175,P:S,4,FALSE))))</f>
        <v>1.0024250639864993</v>
      </c>
    </row>
    <row r="176" spans="1:26" x14ac:dyDescent="0.3">
      <c r="A176" s="27">
        <f>'Output A'!B178</f>
        <v>2731</v>
      </c>
      <c r="B176" s="31">
        <f>'Output A'!C178</f>
        <v>0</v>
      </c>
      <c r="C176" s="31">
        <f>'Output A'!D178</f>
        <v>0</v>
      </c>
      <c r="D176" s="30" t="e">
        <f t="shared" si="9"/>
        <v>#DIV/0!</v>
      </c>
      <c r="E176" s="25"/>
      <c r="F176" s="27">
        <f>'New BRES input'!I180</f>
        <v>611</v>
      </c>
      <c r="G176" s="31">
        <f>'New BRES input'!J180</f>
        <v>2691.28</v>
      </c>
      <c r="H176" s="31">
        <f>'New BRES input'!K180</f>
        <v>2688.69</v>
      </c>
      <c r="I176" s="30">
        <f t="shared" si="10"/>
        <v>0.99903763265063461</v>
      </c>
      <c r="J176" s="32"/>
      <c r="L176" s="32"/>
      <c r="M176" s="32"/>
      <c r="N176" s="30" t="str">
        <f t="shared" si="11"/>
        <v/>
      </c>
      <c r="O176" s="32"/>
      <c r="P176" s="25"/>
      <c r="Q176" s="32"/>
      <c r="R176" s="32"/>
      <c r="S176" s="30" t="str">
        <f t="shared" si="12"/>
        <v/>
      </c>
      <c r="U176" s="62">
        <v>2369</v>
      </c>
      <c r="V176" s="28">
        <f>VLOOKUP(U176,'SIC lookup'!A:D,2,FALSE)</f>
        <v>236</v>
      </c>
      <c r="W176" s="28">
        <f>VLOOKUP(U176,'SIC lookup'!A:D,3,FALSE)</f>
        <v>23</v>
      </c>
      <c r="X176" s="28" t="str">
        <f>VLOOKUP(U176,'SIC lookup'!A:D,4,FALSE)</f>
        <v>C</v>
      </c>
      <c r="Y176" s="25" t="str">
        <f>IF(ISNUMBER(VLOOKUP(U176,A:D,4,FALSE)),"Class",
IF(ISNUMBER(VLOOKUP(V176,F:J,4,FALSE)),"Group",
IF(ISNUMBER(VLOOKUP(W176,K:N,4,FALSE)),"Division",
"Section")))</f>
        <v>Group</v>
      </c>
      <c r="Z176" s="30">
        <f>IF(Y176="Class",VLOOKUP(U176,A:D,4,FALSE),
IF(Y176="Group",VLOOKUP(V176,F:I,4,FALSE),
IF(Y176="Division",VLOOKUP(W176,K:N,4,FALSE),
VLOOKUP(X176,P:S,4,FALSE))))</f>
        <v>1.0024250639864993</v>
      </c>
    </row>
    <row r="177" spans="1:26" x14ac:dyDescent="0.3">
      <c r="A177" s="27">
        <f>'Output A'!B179</f>
        <v>2732</v>
      </c>
      <c r="B177" s="31">
        <f>'Output A'!C179</f>
        <v>25.945416900000001</v>
      </c>
      <c r="C177" s="31">
        <f>'Output A'!D179</f>
        <v>27.482369500000001</v>
      </c>
      <c r="D177" s="30">
        <f t="shared" si="9"/>
        <v>1.0592379226714217</v>
      </c>
      <c r="E177" s="25"/>
      <c r="F177" s="27">
        <f>'New BRES input'!I181</f>
        <v>612</v>
      </c>
      <c r="G177" s="31">
        <f>'New BRES input'!J181</f>
        <v>5957.37</v>
      </c>
      <c r="H177" s="31">
        <f>'New BRES input'!K181</f>
        <v>5961.09</v>
      </c>
      <c r="I177" s="30">
        <f t="shared" si="10"/>
        <v>1.0006244366222008</v>
      </c>
      <c r="J177" s="32"/>
      <c r="L177" s="32"/>
      <c r="M177" s="32"/>
      <c r="N177" s="30" t="str">
        <f t="shared" si="11"/>
        <v/>
      </c>
      <c r="O177" s="32"/>
      <c r="P177" s="25"/>
      <c r="Q177" s="32"/>
      <c r="R177" s="32"/>
      <c r="S177" s="30" t="str">
        <f t="shared" si="12"/>
        <v/>
      </c>
      <c r="U177" s="62">
        <v>2370</v>
      </c>
      <c r="V177" s="28">
        <f>VLOOKUP(U177,'SIC lookup'!A:D,2,FALSE)</f>
        <v>237</v>
      </c>
      <c r="W177" s="28">
        <f>VLOOKUP(U177,'SIC lookup'!A:D,3,FALSE)</f>
        <v>23</v>
      </c>
      <c r="X177" s="28" t="str">
        <f>VLOOKUP(U177,'SIC lookup'!A:D,4,FALSE)</f>
        <v>C</v>
      </c>
      <c r="Y177" s="25" t="str">
        <f>IF(ISNUMBER(VLOOKUP(U177,A:D,4,FALSE)),"Class",
IF(ISNUMBER(VLOOKUP(V177,F:J,4,FALSE)),"Group",
IF(ISNUMBER(VLOOKUP(W177,K:N,4,FALSE)),"Division",
"Section")))</f>
        <v>Class</v>
      </c>
      <c r="Z177" s="30">
        <f>IF(Y177="Class",VLOOKUP(U177,A:D,4,FALSE),
IF(Y177="Group",VLOOKUP(V177,F:I,4,FALSE),
IF(Y177="Division",VLOOKUP(W177,K:N,4,FALSE),
VLOOKUP(X177,P:S,4,FALSE))))</f>
        <v>1.0038788047933247</v>
      </c>
    </row>
    <row r="178" spans="1:26" x14ac:dyDescent="0.3">
      <c r="A178" s="27">
        <f>'Output A'!B180</f>
        <v>2733</v>
      </c>
      <c r="B178" s="31">
        <f>'Output A'!C180</f>
        <v>0</v>
      </c>
      <c r="C178" s="31">
        <f>'Output A'!D180</f>
        <v>0</v>
      </c>
      <c r="D178" s="30" t="e">
        <f t="shared" si="9"/>
        <v>#DIV/0!</v>
      </c>
      <c r="E178" s="25"/>
      <c r="F178" s="27">
        <f>'New BRES input'!I182</f>
        <v>613</v>
      </c>
      <c r="G178" s="31">
        <f>'New BRES input'!J182</f>
        <v>620.12475170000005</v>
      </c>
      <c r="H178" s="31">
        <f>'New BRES input'!K182</f>
        <v>619.67143940000005</v>
      </c>
      <c r="I178" s="30">
        <f t="shared" si="10"/>
        <v>0.99926899821566983</v>
      </c>
      <c r="J178" s="32"/>
      <c r="L178" s="32"/>
      <c r="M178" s="32"/>
      <c r="N178" s="30" t="str">
        <f t="shared" si="11"/>
        <v/>
      </c>
      <c r="O178" s="32"/>
      <c r="P178" s="25"/>
      <c r="Q178" s="32"/>
      <c r="R178" s="32"/>
      <c r="S178" s="30" t="str">
        <f t="shared" si="12"/>
        <v/>
      </c>
      <c r="U178" s="62">
        <v>2391</v>
      </c>
      <c r="V178" s="28">
        <f>VLOOKUP(U178,'SIC lookup'!A:D,2,FALSE)</f>
        <v>239</v>
      </c>
      <c r="W178" s="28">
        <f>VLOOKUP(U178,'SIC lookup'!A:D,3,FALSE)</f>
        <v>23</v>
      </c>
      <c r="X178" s="28" t="str">
        <f>VLOOKUP(U178,'SIC lookup'!A:D,4,FALSE)</f>
        <v>C</v>
      </c>
      <c r="Y178" s="25" t="str">
        <f>IF(ISNUMBER(VLOOKUP(U178,A:D,4,FALSE)),"Class",
IF(ISNUMBER(VLOOKUP(V178,F:J,4,FALSE)),"Group",
IF(ISNUMBER(VLOOKUP(W178,K:N,4,FALSE)),"Division",
"Section")))</f>
        <v>Group</v>
      </c>
      <c r="Z178" s="30">
        <f>IF(Y178="Class",VLOOKUP(U178,A:D,4,FALSE),
IF(Y178="Group",VLOOKUP(V178,F:I,4,FALSE),
IF(Y178="Division",VLOOKUP(W178,K:N,4,FALSE),
VLOOKUP(X178,P:S,4,FALSE))))</f>
        <v>1.0014978306759252</v>
      </c>
    </row>
    <row r="179" spans="1:26" x14ac:dyDescent="0.3">
      <c r="A179" s="27">
        <f>'Output A'!B181</f>
        <v>2740</v>
      </c>
      <c r="B179" s="31">
        <f>'Output A'!C181</f>
        <v>449.44947710000002</v>
      </c>
      <c r="C179" s="31">
        <f>'Output A'!D181</f>
        <v>448.67316770000002</v>
      </c>
      <c r="D179" s="30">
        <f t="shared" si="9"/>
        <v>0.99827275491561585</v>
      </c>
      <c r="E179" s="25"/>
      <c r="F179" s="27">
        <f>'New BRES input'!I183</f>
        <v>619</v>
      </c>
      <c r="G179" s="31">
        <f>'New BRES input'!J183</f>
        <v>31512.29</v>
      </c>
      <c r="H179" s="31">
        <f>'New BRES input'!K183</f>
        <v>31577.46</v>
      </c>
      <c r="I179" s="30">
        <f t="shared" si="10"/>
        <v>1.0020680820086385</v>
      </c>
      <c r="J179" s="32"/>
      <c r="L179" s="32"/>
      <c r="M179" s="32"/>
      <c r="N179" s="30" t="str">
        <f t="shared" si="11"/>
        <v/>
      </c>
      <c r="O179" s="32"/>
      <c r="P179" s="25"/>
      <c r="Q179" s="32"/>
      <c r="R179" s="32"/>
      <c r="S179" s="30" t="str">
        <f t="shared" si="12"/>
        <v/>
      </c>
      <c r="U179" s="62">
        <v>2399</v>
      </c>
      <c r="V179" s="28">
        <f>VLOOKUP(U179,'SIC lookup'!A:D,2,FALSE)</f>
        <v>239</v>
      </c>
      <c r="W179" s="28">
        <f>VLOOKUP(U179,'SIC lookup'!A:D,3,FALSE)</f>
        <v>23</v>
      </c>
      <c r="X179" s="28" t="str">
        <f>VLOOKUP(U179,'SIC lookup'!A:D,4,FALSE)</f>
        <v>C</v>
      </c>
      <c r="Y179" s="25" t="str">
        <f>IF(ISNUMBER(VLOOKUP(U179,A:D,4,FALSE)),"Class",
IF(ISNUMBER(VLOOKUP(V179,F:J,4,FALSE)),"Group",
IF(ISNUMBER(VLOOKUP(W179,K:N,4,FALSE)),"Division",
"Section")))</f>
        <v>Group</v>
      </c>
      <c r="Z179" s="30">
        <f>IF(Y179="Class",VLOOKUP(U179,A:D,4,FALSE),
IF(Y179="Group",VLOOKUP(V179,F:I,4,FALSE),
IF(Y179="Division",VLOOKUP(W179,K:N,4,FALSE),
VLOOKUP(X179,P:S,4,FALSE))))</f>
        <v>1.0014978306759252</v>
      </c>
    </row>
    <row r="180" spans="1:26" x14ac:dyDescent="0.3">
      <c r="A180" s="27">
        <f>'Output A'!B182</f>
        <v>2751</v>
      </c>
      <c r="B180" s="31">
        <f>'Output A'!C182</f>
        <v>0</v>
      </c>
      <c r="C180" s="31">
        <f>'Output A'!D182</f>
        <v>0</v>
      </c>
      <c r="D180" s="30" t="e">
        <f t="shared" si="9"/>
        <v>#DIV/0!</v>
      </c>
      <c r="E180" s="25"/>
      <c r="F180" s="27">
        <f>'New BRES input'!I184</f>
        <v>620</v>
      </c>
      <c r="G180" s="31">
        <f>'New BRES input'!J184</f>
        <v>172524</v>
      </c>
      <c r="H180" s="31">
        <f>'New BRES input'!K184</f>
        <v>172780.98</v>
      </c>
      <c r="I180" s="30">
        <f t="shared" si="10"/>
        <v>1.0014895318912151</v>
      </c>
      <c r="J180" s="32"/>
      <c r="L180" s="32"/>
      <c r="M180" s="32"/>
      <c r="N180" s="30" t="str">
        <f t="shared" si="11"/>
        <v/>
      </c>
      <c r="O180" s="32"/>
      <c r="P180" s="25"/>
      <c r="Q180" s="32"/>
      <c r="R180" s="32"/>
      <c r="S180" s="30" t="str">
        <f t="shared" si="12"/>
        <v/>
      </c>
      <c r="U180" s="62">
        <v>2410</v>
      </c>
      <c r="V180" s="28">
        <f>VLOOKUP(U180,'SIC lookup'!A:D,2,FALSE)</f>
        <v>241</v>
      </c>
      <c r="W180" s="28">
        <f>VLOOKUP(U180,'SIC lookup'!A:D,3,FALSE)</f>
        <v>24</v>
      </c>
      <c r="X180" s="28" t="str">
        <f>VLOOKUP(U180,'SIC lookup'!A:D,4,FALSE)</f>
        <v>C</v>
      </c>
      <c r="Y180" s="25" t="str">
        <f>IF(ISNUMBER(VLOOKUP(U180,A:D,4,FALSE)),"Class",
IF(ISNUMBER(VLOOKUP(V180,F:J,4,FALSE)),"Group",
IF(ISNUMBER(VLOOKUP(W180,K:N,4,FALSE)),"Division",
"Section")))</f>
        <v>Class</v>
      </c>
      <c r="Z180" s="30">
        <f>IF(Y180="Class",VLOOKUP(U180,A:D,4,FALSE),
IF(Y180="Group",VLOOKUP(V180,F:I,4,FALSE),
IF(Y180="Division",VLOOKUP(W180,K:N,4,FALSE),
VLOOKUP(X180,P:S,4,FALSE))))</f>
        <v>1.0140861263850034</v>
      </c>
    </row>
    <row r="181" spans="1:26" x14ac:dyDescent="0.3">
      <c r="A181" s="27">
        <f>'Output A'!B183</f>
        <v>2752</v>
      </c>
      <c r="B181" s="31">
        <f>'Output A'!C183</f>
        <v>0</v>
      </c>
      <c r="C181" s="31">
        <f>'Output A'!D183</f>
        <v>0</v>
      </c>
      <c r="D181" s="30" t="e">
        <f t="shared" si="9"/>
        <v>#DIV/0!</v>
      </c>
      <c r="E181" s="25"/>
      <c r="F181" s="27">
        <f>'New BRES input'!I185</f>
        <v>631</v>
      </c>
      <c r="G181" s="31">
        <f>'New BRES input'!J185</f>
        <v>18286.740000000002</v>
      </c>
      <c r="H181" s="31">
        <f>'New BRES input'!K185</f>
        <v>18360.82</v>
      </c>
      <c r="I181" s="30">
        <f t="shared" si="10"/>
        <v>1.0040510227629418</v>
      </c>
      <c r="J181" s="32"/>
      <c r="L181" s="32"/>
      <c r="M181" s="32"/>
      <c r="N181" s="30" t="str">
        <f t="shared" si="11"/>
        <v/>
      </c>
      <c r="O181" s="32"/>
      <c r="P181" s="25"/>
      <c r="Q181" s="32"/>
      <c r="R181" s="32"/>
      <c r="S181" s="30" t="str">
        <f t="shared" si="12"/>
        <v/>
      </c>
      <c r="U181" s="62">
        <v>2420</v>
      </c>
      <c r="V181" s="28">
        <f>VLOOKUP(U181,'SIC lookup'!A:D,2,FALSE)</f>
        <v>242</v>
      </c>
      <c r="W181" s="28">
        <f>VLOOKUP(U181,'SIC lookup'!A:D,3,FALSE)</f>
        <v>24</v>
      </c>
      <c r="X181" s="28" t="str">
        <f>VLOOKUP(U181,'SIC lookup'!A:D,4,FALSE)</f>
        <v>C</v>
      </c>
      <c r="Y181" s="25" t="str">
        <f>IF(ISNUMBER(VLOOKUP(U181,A:D,4,FALSE)),"Class",
IF(ISNUMBER(VLOOKUP(V181,F:J,4,FALSE)),"Group",
IF(ISNUMBER(VLOOKUP(W181,K:N,4,FALSE)),"Division",
"Section")))</f>
        <v>Class</v>
      </c>
      <c r="Z181" s="30">
        <f>IF(Y181="Class",VLOOKUP(U181,A:D,4,FALSE),
IF(Y181="Group",VLOOKUP(V181,F:I,4,FALSE),
IF(Y181="Division",VLOOKUP(W181,K:N,4,FALSE),
VLOOKUP(X181,P:S,4,FALSE))))</f>
        <v>1.0078647395478735</v>
      </c>
    </row>
    <row r="182" spans="1:26" x14ac:dyDescent="0.3">
      <c r="A182" s="27">
        <f>'Output A'!B184</f>
        <v>2790</v>
      </c>
      <c r="B182" s="31">
        <f>'Output A'!C184</f>
        <v>314.59915210000003</v>
      </c>
      <c r="C182" s="31">
        <f>'Output A'!D184</f>
        <v>314.21711010000001</v>
      </c>
      <c r="D182" s="30">
        <f t="shared" si="9"/>
        <v>0.99878562291903894</v>
      </c>
      <c r="E182" s="25"/>
      <c r="F182" s="27">
        <f>'New BRES input'!I186</f>
        <v>639</v>
      </c>
      <c r="G182" s="31">
        <f>'New BRES input'!J186</f>
        <v>13529.79</v>
      </c>
      <c r="H182" s="31">
        <f>'New BRES input'!K186</f>
        <v>13595.1</v>
      </c>
      <c r="I182" s="30">
        <f t="shared" si="10"/>
        <v>1.0048271259199144</v>
      </c>
      <c r="J182" s="32"/>
      <c r="L182" s="32"/>
      <c r="M182" s="32"/>
      <c r="N182" s="30" t="str">
        <f t="shared" si="11"/>
        <v/>
      </c>
      <c r="O182" s="32"/>
      <c r="P182" s="25"/>
      <c r="Q182" s="32"/>
      <c r="R182" s="32"/>
      <c r="S182" s="30" t="str">
        <f t="shared" si="12"/>
        <v/>
      </c>
      <c r="U182" s="62">
        <v>2431</v>
      </c>
      <c r="V182" s="28">
        <f>VLOOKUP(U182,'SIC lookup'!A:D,2,FALSE)</f>
        <v>243</v>
      </c>
      <c r="W182" s="28">
        <f>VLOOKUP(U182,'SIC lookup'!A:D,3,FALSE)</f>
        <v>24</v>
      </c>
      <c r="X182" s="28" t="str">
        <f>VLOOKUP(U182,'SIC lookup'!A:D,4,FALSE)</f>
        <v>C</v>
      </c>
      <c r="Y182" s="25" t="str">
        <f>IF(ISNUMBER(VLOOKUP(U182,A:D,4,FALSE)),"Class",
IF(ISNUMBER(VLOOKUP(V182,F:J,4,FALSE)),"Group",
IF(ISNUMBER(VLOOKUP(W182,K:N,4,FALSE)),"Division",
"Section")))</f>
        <v>Division</v>
      </c>
      <c r="Z182" s="30">
        <f>IF(Y182="Class",VLOOKUP(U182,A:D,4,FALSE),
IF(Y182="Group",VLOOKUP(V182,F:I,4,FALSE),
IF(Y182="Division",VLOOKUP(W182,K:N,4,FALSE),
VLOOKUP(X182,P:S,4,FALSE))))</f>
        <v>1.0036342383564349</v>
      </c>
    </row>
    <row r="183" spans="1:26" x14ac:dyDescent="0.3">
      <c r="A183" s="27">
        <f>'Output A'!B185</f>
        <v>2811</v>
      </c>
      <c r="B183" s="31">
        <f>'Output A'!C185</f>
        <v>0</v>
      </c>
      <c r="C183" s="31">
        <f>'Output A'!D185</f>
        <v>0</v>
      </c>
      <c r="D183" s="30" t="e">
        <f t="shared" si="9"/>
        <v>#DIV/0!</v>
      </c>
      <c r="E183" s="25"/>
      <c r="F183" s="27">
        <f>'New BRES input'!I187</f>
        <v>641</v>
      </c>
      <c r="G183" s="31">
        <f>'New BRES input'!J187</f>
        <v>147214.39000000001</v>
      </c>
      <c r="H183" s="31">
        <f>'New BRES input'!K187</f>
        <v>147622.95000000001</v>
      </c>
      <c r="I183" s="30">
        <f t="shared" si="10"/>
        <v>1.0027752721727814</v>
      </c>
      <c r="J183" s="32"/>
      <c r="L183" s="32"/>
      <c r="M183" s="32"/>
      <c r="N183" s="30" t="str">
        <f t="shared" si="11"/>
        <v/>
      </c>
      <c r="O183" s="32"/>
      <c r="P183" s="25"/>
      <c r="Q183" s="32"/>
      <c r="R183" s="32"/>
      <c r="S183" s="30" t="str">
        <f t="shared" si="12"/>
        <v/>
      </c>
      <c r="U183" s="62">
        <v>2432</v>
      </c>
      <c r="V183" s="28">
        <f>VLOOKUP(U183,'SIC lookup'!A:D,2,FALSE)</f>
        <v>243</v>
      </c>
      <c r="W183" s="28">
        <f>VLOOKUP(U183,'SIC lookup'!A:D,3,FALSE)</f>
        <v>24</v>
      </c>
      <c r="X183" s="28" t="str">
        <f>VLOOKUP(U183,'SIC lookup'!A:D,4,FALSE)</f>
        <v>C</v>
      </c>
      <c r="Y183" s="25" t="str">
        <f>IF(ISNUMBER(VLOOKUP(U183,A:D,4,FALSE)),"Class",
IF(ISNUMBER(VLOOKUP(V183,F:J,4,FALSE)),"Group",
IF(ISNUMBER(VLOOKUP(W183,K:N,4,FALSE)),"Division",
"Section")))</f>
        <v>Division</v>
      </c>
      <c r="Z183" s="30">
        <f>IF(Y183="Class",VLOOKUP(U183,A:D,4,FALSE),
IF(Y183="Group",VLOOKUP(V183,F:I,4,FALSE),
IF(Y183="Division",VLOOKUP(W183,K:N,4,FALSE),
VLOOKUP(X183,P:S,4,FALSE))))</f>
        <v>1.0036342383564349</v>
      </c>
    </row>
    <row r="184" spans="1:26" x14ac:dyDescent="0.3">
      <c r="A184" s="27">
        <f>'Output A'!B186</f>
        <v>2812</v>
      </c>
      <c r="B184" s="31">
        <f>'Output A'!C186</f>
        <v>0</v>
      </c>
      <c r="C184" s="31">
        <f>'Output A'!D186</f>
        <v>0</v>
      </c>
      <c r="D184" s="30" t="e">
        <f t="shared" si="9"/>
        <v>#DIV/0!</v>
      </c>
      <c r="E184" s="25"/>
      <c r="F184" s="27">
        <f>'New BRES input'!I188</f>
        <v>642</v>
      </c>
      <c r="G184" s="31">
        <f>'New BRES input'!J188</f>
        <v>334.08205550000002</v>
      </c>
      <c r="H184" s="31">
        <f>'New BRES input'!K188</f>
        <v>350.3318021</v>
      </c>
      <c r="I184" s="30">
        <f t="shared" si="10"/>
        <v>1.0486399862922298</v>
      </c>
      <c r="J184" s="32"/>
      <c r="L184" s="32"/>
      <c r="M184" s="32"/>
      <c r="N184" s="30" t="str">
        <f t="shared" si="11"/>
        <v/>
      </c>
      <c r="O184" s="32"/>
      <c r="P184" s="25"/>
      <c r="Q184" s="32"/>
      <c r="R184" s="32"/>
      <c r="S184" s="30" t="str">
        <f t="shared" si="12"/>
        <v/>
      </c>
      <c r="U184" s="62">
        <v>2433</v>
      </c>
      <c r="V184" s="28">
        <f>VLOOKUP(U184,'SIC lookup'!A:D,2,FALSE)</f>
        <v>243</v>
      </c>
      <c r="W184" s="28">
        <f>VLOOKUP(U184,'SIC lookup'!A:D,3,FALSE)</f>
        <v>24</v>
      </c>
      <c r="X184" s="28" t="str">
        <f>VLOOKUP(U184,'SIC lookup'!A:D,4,FALSE)</f>
        <v>C</v>
      </c>
      <c r="Y184" s="25" t="str">
        <f>IF(ISNUMBER(VLOOKUP(U184,A:D,4,FALSE)),"Class",
IF(ISNUMBER(VLOOKUP(V184,F:J,4,FALSE)),"Group",
IF(ISNUMBER(VLOOKUP(W184,K:N,4,FALSE)),"Division",
"Section")))</f>
        <v>Division</v>
      </c>
      <c r="Z184" s="30">
        <f>IF(Y184="Class",VLOOKUP(U184,A:D,4,FALSE),
IF(Y184="Group",VLOOKUP(V184,F:I,4,FALSE),
IF(Y184="Division",VLOOKUP(W184,K:N,4,FALSE),
VLOOKUP(X184,P:S,4,FALSE))))</f>
        <v>1.0036342383564349</v>
      </c>
    </row>
    <row r="185" spans="1:26" x14ac:dyDescent="0.3">
      <c r="A185" s="27">
        <f>'Output A'!B187</f>
        <v>2813</v>
      </c>
      <c r="B185" s="31">
        <f>'Output A'!C187</f>
        <v>0</v>
      </c>
      <c r="C185" s="31">
        <f>'Output A'!D187</f>
        <v>0</v>
      </c>
      <c r="D185" s="30" t="e">
        <f t="shared" si="9"/>
        <v>#DIV/0!</v>
      </c>
      <c r="E185" s="25"/>
      <c r="F185" s="27">
        <f>'New BRES input'!I189</f>
        <v>643</v>
      </c>
      <c r="G185" s="31">
        <f>'New BRES input'!J189</f>
        <v>8462.7999999999993</v>
      </c>
      <c r="H185" s="31">
        <f>'New BRES input'!K189</f>
        <v>8614.74</v>
      </c>
      <c r="I185" s="30">
        <f t="shared" si="10"/>
        <v>1.01795386869594</v>
      </c>
      <c r="J185" s="32"/>
      <c r="L185" s="32"/>
      <c r="M185" s="32"/>
      <c r="N185" s="30" t="str">
        <f t="shared" si="11"/>
        <v/>
      </c>
      <c r="O185" s="32"/>
      <c r="P185" s="25"/>
      <c r="Q185" s="32"/>
      <c r="R185" s="32"/>
      <c r="S185" s="30" t="str">
        <f t="shared" si="12"/>
        <v/>
      </c>
      <c r="U185" s="62">
        <v>2434</v>
      </c>
      <c r="V185" s="28">
        <f>VLOOKUP(U185,'SIC lookup'!A:D,2,FALSE)</f>
        <v>243</v>
      </c>
      <c r="W185" s="28">
        <f>VLOOKUP(U185,'SIC lookup'!A:D,3,FALSE)</f>
        <v>24</v>
      </c>
      <c r="X185" s="28" t="str">
        <f>VLOOKUP(U185,'SIC lookup'!A:D,4,FALSE)</f>
        <v>C</v>
      </c>
      <c r="Y185" s="25" t="str">
        <f>IF(ISNUMBER(VLOOKUP(U185,A:D,4,FALSE)),"Class",
IF(ISNUMBER(VLOOKUP(V185,F:J,4,FALSE)),"Group",
IF(ISNUMBER(VLOOKUP(W185,K:N,4,FALSE)),"Division",
"Section")))</f>
        <v>Division</v>
      </c>
      <c r="Z185" s="30">
        <f>IF(Y185="Class",VLOOKUP(U185,A:D,4,FALSE),
IF(Y185="Group",VLOOKUP(V185,F:I,4,FALSE),
IF(Y185="Division",VLOOKUP(W185,K:N,4,FALSE),
VLOOKUP(X185,P:S,4,FALSE))))</f>
        <v>1.0036342383564349</v>
      </c>
    </row>
    <row r="186" spans="1:26" x14ac:dyDescent="0.3">
      <c r="A186" s="27">
        <f>'Output A'!B188</f>
        <v>2814</v>
      </c>
      <c r="B186" s="31">
        <f>'Output A'!C188</f>
        <v>0</v>
      </c>
      <c r="C186" s="31">
        <f>'Output A'!D188</f>
        <v>0</v>
      </c>
      <c r="D186" s="30" t="e">
        <f t="shared" si="9"/>
        <v>#DIV/0!</v>
      </c>
      <c r="E186" s="25"/>
      <c r="F186" s="27">
        <f>'New BRES input'!I190</f>
        <v>649</v>
      </c>
      <c r="G186" s="31">
        <f>'New BRES input'!J190</f>
        <v>21380.54</v>
      </c>
      <c r="H186" s="31">
        <f>'New BRES input'!K190</f>
        <v>21783.66</v>
      </c>
      <c r="I186" s="30">
        <f t="shared" si="10"/>
        <v>1.0188545284637338</v>
      </c>
      <c r="J186" s="32"/>
      <c r="L186" s="32"/>
      <c r="M186" s="32"/>
      <c r="N186" s="30" t="str">
        <f t="shared" si="11"/>
        <v/>
      </c>
      <c r="O186" s="32"/>
      <c r="P186" s="25"/>
      <c r="Q186" s="32"/>
      <c r="R186" s="32"/>
      <c r="S186" s="30" t="str">
        <f t="shared" si="12"/>
        <v/>
      </c>
      <c r="U186" s="62">
        <v>2441</v>
      </c>
      <c r="V186" s="28">
        <f>VLOOKUP(U186,'SIC lookup'!A:D,2,FALSE)</f>
        <v>244</v>
      </c>
      <c r="W186" s="28">
        <f>VLOOKUP(U186,'SIC lookup'!A:D,3,FALSE)</f>
        <v>24</v>
      </c>
      <c r="X186" s="28" t="str">
        <f>VLOOKUP(U186,'SIC lookup'!A:D,4,FALSE)</f>
        <v>C</v>
      </c>
      <c r="Y186" s="25" t="str">
        <f>IF(ISNUMBER(VLOOKUP(U186,A:D,4,FALSE)),"Class",
IF(ISNUMBER(VLOOKUP(V186,F:J,4,FALSE)),"Group",
IF(ISNUMBER(VLOOKUP(W186,K:N,4,FALSE)),"Division",
"Section")))</f>
        <v>Group</v>
      </c>
      <c r="Z186" s="30">
        <f>IF(Y186="Class",VLOOKUP(U186,A:D,4,FALSE),
IF(Y186="Group",VLOOKUP(V186,F:I,4,FALSE),
IF(Y186="Division",VLOOKUP(W186,K:N,4,FALSE),
VLOOKUP(X186,P:S,4,FALSE))))</f>
        <v>1.0018035994055579</v>
      </c>
    </row>
    <row r="187" spans="1:26" x14ac:dyDescent="0.3">
      <c r="A187" s="27">
        <f>'Output A'!B189</f>
        <v>2815</v>
      </c>
      <c r="B187" s="31">
        <f>'Output A'!C189</f>
        <v>0</v>
      </c>
      <c r="C187" s="31">
        <f>'Output A'!D189</f>
        <v>0</v>
      </c>
      <c r="D187" s="30" t="e">
        <f t="shared" si="9"/>
        <v>#DIV/0!</v>
      </c>
      <c r="E187" s="25"/>
      <c r="F187" s="27">
        <f>'New BRES input'!I191</f>
        <v>651</v>
      </c>
      <c r="G187" s="31">
        <f>'New BRES input'!J191</f>
        <v>17605.349999999999</v>
      </c>
      <c r="H187" s="31">
        <f>'New BRES input'!K191</f>
        <v>17623.490000000002</v>
      </c>
      <c r="I187" s="30">
        <f t="shared" si="10"/>
        <v>1.0010303686095421</v>
      </c>
      <c r="J187" s="32"/>
      <c r="L187" s="32"/>
      <c r="M187" s="32"/>
      <c r="N187" s="30" t="str">
        <f t="shared" si="11"/>
        <v/>
      </c>
      <c r="O187" s="32"/>
      <c r="P187" s="25"/>
      <c r="Q187" s="32"/>
      <c r="R187" s="32"/>
      <c r="S187" s="30" t="str">
        <f t="shared" si="12"/>
        <v/>
      </c>
      <c r="U187" s="62">
        <v>2442</v>
      </c>
      <c r="V187" s="28">
        <f>VLOOKUP(U187,'SIC lookup'!A:D,2,FALSE)</f>
        <v>244</v>
      </c>
      <c r="W187" s="28">
        <f>VLOOKUP(U187,'SIC lookup'!A:D,3,FALSE)</f>
        <v>24</v>
      </c>
      <c r="X187" s="28" t="str">
        <f>VLOOKUP(U187,'SIC lookup'!A:D,4,FALSE)</f>
        <v>C</v>
      </c>
      <c r="Y187" s="25" t="str">
        <f>IF(ISNUMBER(VLOOKUP(U187,A:D,4,FALSE)),"Class",
IF(ISNUMBER(VLOOKUP(V187,F:J,4,FALSE)),"Group",
IF(ISNUMBER(VLOOKUP(W187,K:N,4,FALSE)),"Division",
"Section")))</f>
        <v>Group</v>
      </c>
      <c r="Z187" s="30">
        <f>IF(Y187="Class",VLOOKUP(U187,A:D,4,FALSE),
IF(Y187="Group",VLOOKUP(V187,F:I,4,FALSE),
IF(Y187="Division",VLOOKUP(W187,K:N,4,FALSE),
VLOOKUP(X187,P:S,4,FALSE))))</f>
        <v>1.0018035994055579</v>
      </c>
    </row>
    <row r="188" spans="1:26" x14ac:dyDescent="0.3">
      <c r="A188" s="27">
        <f>'Output A'!B190</f>
        <v>2821</v>
      </c>
      <c r="B188" s="31">
        <f>'Output A'!C190</f>
        <v>104.0340995</v>
      </c>
      <c r="C188" s="31">
        <f>'Output A'!D190</f>
        <v>103.2419228</v>
      </c>
      <c r="D188" s="30">
        <f t="shared" si="9"/>
        <v>0.99238541301547001</v>
      </c>
      <c r="E188" s="25"/>
      <c r="F188" s="27">
        <f>'New BRES input'!I192</f>
        <v>652</v>
      </c>
      <c r="G188" s="31">
        <f>'New BRES input'!J192</f>
        <v>856.98777489999998</v>
      </c>
      <c r="H188" s="31">
        <f>'New BRES input'!K192</f>
        <v>857.35273180000002</v>
      </c>
      <c r="I188" s="30">
        <f t="shared" si="10"/>
        <v>1.0004258601005629</v>
      </c>
      <c r="J188" s="32"/>
      <c r="L188" s="32"/>
      <c r="M188" s="32"/>
      <c r="N188" s="30" t="str">
        <f t="shared" si="11"/>
        <v/>
      </c>
      <c r="O188" s="32"/>
      <c r="P188" s="25"/>
      <c r="Q188" s="32"/>
      <c r="R188" s="32"/>
      <c r="S188" s="30" t="str">
        <f t="shared" si="12"/>
        <v/>
      </c>
      <c r="U188" s="62">
        <v>2443</v>
      </c>
      <c r="V188" s="28">
        <f>VLOOKUP(U188,'SIC lookup'!A:D,2,FALSE)</f>
        <v>244</v>
      </c>
      <c r="W188" s="28">
        <f>VLOOKUP(U188,'SIC lookup'!A:D,3,FALSE)</f>
        <v>24</v>
      </c>
      <c r="X188" s="28" t="str">
        <f>VLOOKUP(U188,'SIC lookup'!A:D,4,FALSE)</f>
        <v>C</v>
      </c>
      <c r="Y188" s="25" t="str">
        <f>IF(ISNUMBER(VLOOKUP(U188,A:D,4,FALSE)),"Class",
IF(ISNUMBER(VLOOKUP(V188,F:J,4,FALSE)),"Group",
IF(ISNUMBER(VLOOKUP(W188,K:N,4,FALSE)),"Division",
"Section")))</f>
        <v>Group</v>
      </c>
      <c r="Z188" s="30">
        <f>IF(Y188="Class",VLOOKUP(U188,A:D,4,FALSE),
IF(Y188="Group",VLOOKUP(V188,F:I,4,FALSE),
IF(Y188="Division",VLOOKUP(W188,K:N,4,FALSE),
VLOOKUP(X188,P:S,4,FALSE))))</f>
        <v>1.0018035994055579</v>
      </c>
    </row>
    <row r="189" spans="1:26" x14ac:dyDescent="0.3">
      <c r="A189" s="27">
        <f>'Output A'!B191</f>
        <v>2822</v>
      </c>
      <c r="B189" s="31">
        <f>'Output A'!C191</f>
        <v>747.30451730000004</v>
      </c>
      <c r="C189" s="31">
        <f>'Output A'!D191</f>
        <v>746.52547689999994</v>
      </c>
      <c r="D189" s="30">
        <f t="shared" si="9"/>
        <v>0.99895753286382538</v>
      </c>
      <c r="E189" s="25"/>
      <c r="F189" s="27">
        <f>'New BRES input'!I193</f>
        <v>661</v>
      </c>
      <c r="G189" s="31">
        <f>'New BRES input'!J193</f>
        <v>72176.42</v>
      </c>
      <c r="H189" s="31">
        <f>'New BRES input'!K193</f>
        <v>72101.41</v>
      </c>
      <c r="I189" s="30">
        <f t="shared" si="10"/>
        <v>0.99896074091787879</v>
      </c>
      <c r="J189" s="32"/>
      <c r="L189" s="32"/>
      <c r="M189" s="32"/>
      <c r="N189" s="30" t="str">
        <f t="shared" si="11"/>
        <v/>
      </c>
      <c r="O189" s="32"/>
      <c r="P189" s="25"/>
      <c r="Q189" s="32"/>
      <c r="R189" s="32"/>
      <c r="S189" s="30" t="str">
        <f t="shared" si="12"/>
        <v/>
      </c>
      <c r="U189" s="62">
        <v>2444</v>
      </c>
      <c r="V189" s="28">
        <f>VLOOKUP(U189,'SIC lookup'!A:D,2,FALSE)</f>
        <v>244</v>
      </c>
      <c r="W189" s="28">
        <f>VLOOKUP(U189,'SIC lookup'!A:D,3,FALSE)</f>
        <v>24</v>
      </c>
      <c r="X189" s="28" t="str">
        <f>VLOOKUP(U189,'SIC lookup'!A:D,4,FALSE)</f>
        <v>C</v>
      </c>
      <c r="Y189" s="25" t="str">
        <f>IF(ISNUMBER(VLOOKUP(U189,A:D,4,FALSE)),"Class",
IF(ISNUMBER(VLOOKUP(V189,F:J,4,FALSE)),"Group",
IF(ISNUMBER(VLOOKUP(W189,K:N,4,FALSE)),"Division",
"Section")))</f>
        <v>Group</v>
      </c>
      <c r="Z189" s="30">
        <f>IF(Y189="Class",VLOOKUP(U189,A:D,4,FALSE),
IF(Y189="Group",VLOOKUP(V189,F:I,4,FALSE),
IF(Y189="Division",VLOOKUP(W189,K:N,4,FALSE),
VLOOKUP(X189,P:S,4,FALSE))))</f>
        <v>1.0018035994055579</v>
      </c>
    </row>
    <row r="190" spans="1:26" x14ac:dyDescent="0.3">
      <c r="A190" s="27">
        <f>'Output A'!B192</f>
        <v>2823</v>
      </c>
      <c r="B190" s="31">
        <f>'Output A'!C192</f>
        <v>200.00237809999999</v>
      </c>
      <c r="C190" s="31">
        <f>'Output A'!D192</f>
        <v>198.1938237</v>
      </c>
      <c r="D190" s="30">
        <f t="shared" si="9"/>
        <v>0.99095733552180199</v>
      </c>
      <c r="E190" s="25"/>
      <c r="F190" s="27">
        <f>'New BRES input'!I194</f>
        <v>662</v>
      </c>
      <c r="G190" s="31">
        <f>'New BRES input'!J194</f>
        <v>56106.559999999998</v>
      </c>
      <c r="H190" s="31">
        <f>'New BRES input'!K194</f>
        <v>56061.02</v>
      </c>
      <c r="I190" s="30">
        <f t="shared" si="10"/>
        <v>0.99918833020595099</v>
      </c>
      <c r="J190" s="32"/>
      <c r="L190" s="32"/>
      <c r="M190" s="32"/>
      <c r="N190" s="30" t="str">
        <f t="shared" si="11"/>
        <v/>
      </c>
      <c r="O190" s="32"/>
      <c r="P190" s="25"/>
      <c r="Q190" s="32"/>
      <c r="R190" s="32"/>
      <c r="S190" s="30" t="str">
        <f t="shared" si="12"/>
        <v/>
      </c>
      <c r="U190" s="62">
        <v>2445</v>
      </c>
      <c r="V190" s="28">
        <f>VLOOKUP(U190,'SIC lookup'!A:D,2,FALSE)</f>
        <v>244</v>
      </c>
      <c r="W190" s="28">
        <f>VLOOKUP(U190,'SIC lookup'!A:D,3,FALSE)</f>
        <v>24</v>
      </c>
      <c r="X190" s="28" t="str">
        <f>VLOOKUP(U190,'SIC lookup'!A:D,4,FALSE)</f>
        <v>C</v>
      </c>
      <c r="Y190" s="25" t="str">
        <f>IF(ISNUMBER(VLOOKUP(U190,A:D,4,FALSE)),"Class",
IF(ISNUMBER(VLOOKUP(V190,F:J,4,FALSE)),"Group",
IF(ISNUMBER(VLOOKUP(W190,K:N,4,FALSE)),"Division",
"Section")))</f>
        <v>Group</v>
      </c>
      <c r="Z190" s="30">
        <f>IF(Y190="Class",VLOOKUP(U190,A:D,4,FALSE),
IF(Y190="Group",VLOOKUP(V190,F:I,4,FALSE),
IF(Y190="Division",VLOOKUP(W190,K:N,4,FALSE),
VLOOKUP(X190,P:S,4,FALSE))))</f>
        <v>1.0018035994055579</v>
      </c>
    </row>
    <row r="191" spans="1:26" x14ac:dyDescent="0.3">
      <c r="A191" s="27">
        <f>'Output A'!B193</f>
        <v>2825</v>
      </c>
      <c r="B191" s="31">
        <f>'Output A'!C193</f>
        <v>535.90483570000004</v>
      </c>
      <c r="C191" s="31">
        <f>'Output A'!D193</f>
        <v>546.48168959999998</v>
      </c>
      <c r="D191" s="30">
        <f t="shared" si="9"/>
        <v>1.0197364404935523</v>
      </c>
      <c r="E191" s="25"/>
      <c r="F191" s="27">
        <f>'New BRES input'!I195</f>
        <v>663</v>
      </c>
      <c r="G191" s="31">
        <f>'New BRES input'!J195</f>
        <v>28750.54</v>
      </c>
      <c r="H191" s="31">
        <f>'New BRES input'!K195</f>
        <v>28737.25</v>
      </c>
      <c r="I191" s="30">
        <f t="shared" si="10"/>
        <v>0.99953774781273674</v>
      </c>
      <c r="J191" s="32"/>
      <c r="L191" s="32"/>
      <c r="M191" s="32"/>
      <c r="N191" s="30" t="str">
        <f t="shared" si="11"/>
        <v/>
      </c>
      <c r="O191" s="32"/>
      <c r="P191" s="25"/>
      <c r="Q191" s="32"/>
      <c r="R191" s="32"/>
      <c r="S191" s="30" t="str">
        <f t="shared" si="12"/>
        <v/>
      </c>
      <c r="U191" s="62">
        <v>2446</v>
      </c>
      <c r="V191" s="28">
        <f>VLOOKUP(U191,'SIC lookup'!A:D,2,FALSE)</f>
        <v>244</v>
      </c>
      <c r="W191" s="28">
        <f>VLOOKUP(U191,'SIC lookup'!A:D,3,FALSE)</f>
        <v>24</v>
      </c>
      <c r="X191" s="28" t="str">
        <f>VLOOKUP(U191,'SIC lookup'!A:D,4,FALSE)</f>
        <v>C</v>
      </c>
      <c r="Y191" s="25" t="str">
        <f>IF(ISNUMBER(VLOOKUP(U191,A:D,4,FALSE)),"Class",
IF(ISNUMBER(VLOOKUP(V191,F:J,4,FALSE)),"Group",
IF(ISNUMBER(VLOOKUP(W191,K:N,4,FALSE)),"Division",
"Section")))</f>
        <v>Group</v>
      </c>
      <c r="Z191" s="30">
        <f>IF(Y191="Class",VLOOKUP(U191,A:D,4,FALSE),
IF(Y191="Group",VLOOKUP(V191,F:I,4,FALSE),
IF(Y191="Division",VLOOKUP(W191,K:N,4,FALSE),
VLOOKUP(X191,P:S,4,FALSE))))</f>
        <v>1.0018035994055579</v>
      </c>
    </row>
    <row r="192" spans="1:26" x14ac:dyDescent="0.3">
      <c r="A192" s="27">
        <f>'Output A'!B194</f>
        <v>2830</v>
      </c>
      <c r="B192" s="31">
        <f>'Output A'!C194</f>
        <v>0</v>
      </c>
      <c r="C192" s="31">
        <f>'Output A'!D194</f>
        <v>0</v>
      </c>
      <c r="D192" s="30" t="e">
        <f t="shared" si="9"/>
        <v>#DIV/0!</v>
      </c>
      <c r="E192" s="25"/>
      <c r="F192" s="27">
        <f>'New BRES input'!I196</f>
        <v>681</v>
      </c>
      <c r="G192" s="31">
        <f>'New BRES input'!J196</f>
        <v>2350.98</v>
      </c>
      <c r="H192" s="31">
        <f>'New BRES input'!K196</f>
        <v>2371.7600000000002</v>
      </c>
      <c r="I192" s="30">
        <f t="shared" si="10"/>
        <v>1.0088388671958077</v>
      </c>
      <c r="J192" s="32"/>
      <c r="L192" s="32"/>
      <c r="M192" s="32"/>
      <c r="N192" s="30" t="str">
        <f t="shared" si="11"/>
        <v/>
      </c>
      <c r="O192" s="32"/>
      <c r="P192" s="25"/>
      <c r="Q192" s="32"/>
      <c r="R192" s="32"/>
      <c r="S192" s="30" t="str">
        <f t="shared" si="12"/>
        <v/>
      </c>
      <c r="U192" s="62">
        <v>2451</v>
      </c>
      <c r="V192" s="28">
        <f>VLOOKUP(U192,'SIC lookup'!A:D,2,FALSE)</f>
        <v>245</v>
      </c>
      <c r="W192" s="28">
        <f>VLOOKUP(U192,'SIC lookup'!A:D,3,FALSE)</f>
        <v>24</v>
      </c>
      <c r="X192" s="28" t="str">
        <f>VLOOKUP(U192,'SIC lookup'!A:D,4,FALSE)</f>
        <v>C</v>
      </c>
      <c r="Y192" s="25" t="str">
        <f>IF(ISNUMBER(VLOOKUP(U192,A:D,4,FALSE)),"Class",
IF(ISNUMBER(VLOOKUP(V192,F:J,4,FALSE)),"Group",
IF(ISNUMBER(VLOOKUP(W192,K:N,4,FALSE)),"Division",
"Section")))</f>
        <v>Division</v>
      </c>
      <c r="Z192" s="30">
        <f>IF(Y192="Class",VLOOKUP(U192,A:D,4,FALSE),
IF(Y192="Group",VLOOKUP(V192,F:I,4,FALSE),
IF(Y192="Division",VLOOKUP(W192,K:N,4,FALSE),
VLOOKUP(X192,P:S,4,FALSE))))</f>
        <v>1.0036342383564349</v>
      </c>
    </row>
    <row r="193" spans="1:26" x14ac:dyDescent="0.3">
      <c r="A193" s="27">
        <f>'Output A'!B195</f>
        <v>2892</v>
      </c>
      <c r="B193" s="31">
        <f>'Output A'!C195</f>
        <v>67.215701499999994</v>
      </c>
      <c r="C193" s="31">
        <f>'Output A'!D195</f>
        <v>66.587938800000003</v>
      </c>
      <c r="D193" s="30">
        <f t="shared" si="9"/>
        <v>0.9906604753652688</v>
      </c>
      <c r="E193" s="25"/>
      <c r="F193" s="27">
        <f>'New BRES input'!I197</f>
        <v>682</v>
      </c>
      <c r="G193" s="31">
        <f>'New BRES input'!J197</f>
        <v>45129.43</v>
      </c>
      <c r="H193" s="31">
        <f>'New BRES input'!K197</f>
        <v>45309.56</v>
      </c>
      <c r="I193" s="30">
        <f t="shared" si="10"/>
        <v>1.0039914087104578</v>
      </c>
      <c r="J193" s="32"/>
      <c r="L193" s="32"/>
      <c r="M193" s="32"/>
      <c r="N193" s="30" t="str">
        <f t="shared" si="11"/>
        <v/>
      </c>
      <c r="O193" s="32"/>
      <c r="P193" s="25"/>
      <c r="Q193" s="32"/>
      <c r="R193" s="32"/>
      <c r="S193" s="30" t="str">
        <f t="shared" si="12"/>
        <v/>
      </c>
      <c r="U193" s="62">
        <v>2452</v>
      </c>
      <c r="V193" s="28">
        <f>VLOOKUP(U193,'SIC lookup'!A:D,2,FALSE)</f>
        <v>245</v>
      </c>
      <c r="W193" s="28">
        <f>VLOOKUP(U193,'SIC lookup'!A:D,3,FALSE)</f>
        <v>24</v>
      </c>
      <c r="X193" s="28" t="str">
        <f>VLOOKUP(U193,'SIC lookup'!A:D,4,FALSE)</f>
        <v>C</v>
      </c>
      <c r="Y193" s="25" t="str">
        <f>IF(ISNUMBER(VLOOKUP(U193,A:D,4,FALSE)),"Class",
IF(ISNUMBER(VLOOKUP(V193,F:J,4,FALSE)),"Group",
IF(ISNUMBER(VLOOKUP(W193,K:N,4,FALSE)),"Division",
"Section")))</f>
        <v>Division</v>
      </c>
      <c r="Z193" s="30">
        <f>IF(Y193="Class",VLOOKUP(U193,A:D,4,FALSE),
IF(Y193="Group",VLOOKUP(V193,F:I,4,FALSE),
IF(Y193="Division",VLOOKUP(W193,K:N,4,FALSE),
VLOOKUP(X193,P:S,4,FALSE))))</f>
        <v>1.0036342383564349</v>
      </c>
    </row>
    <row r="194" spans="1:26" x14ac:dyDescent="0.3">
      <c r="A194" s="27">
        <f>'Output A'!B196</f>
        <v>2893</v>
      </c>
      <c r="B194" s="31">
        <f>'Output A'!C196</f>
        <v>157.48136310000001</v>
      </c>
      <c r="C194" s="31">
        <f>'Output A'!D196</f>
        <v>161.99784410000001</v>
      </c>
      <c r="D194" s="30">
        <f t="shared" si="9"/>
        <v>1.0286794634685252</v>
      </c>
      <c r="E194" s="25"/>
      <c r="F194" s="27">
        <f>'New BRES input'!I198</f>
        <v>683</v>
      </c>
      <c r="G194" s="31">
        <f>'New BRES input'!J198</f>
        <v>82955.429999999993</v>
      </c>
      <c r="H194" s="31">
        <f>'New BRES input'!K198</f>
        <v>83825.88</v>
      </c>
      <c r="I194" s="30">
        <f t="shared" si="10"/>
        <v>1.010492984003579</v>
      </c>
      <c r="J194" s="32"/>
      <c r="L194" s="32"/>
      <c r="M194" s="32"/>
      <c r="N194" s="30" t="str">
        <f t="shared" si="11"/>
        <v/>
      </c>
      <c r="O194" s="32"/>
      <c r="P194" s="25"/>
      <c r="Q194" s="32"/>
      <c r="R194" s="32"/>
      <c r="S194" s="30" t="str">
        <f t="shared" si="12"/>
        <v/>
      </c>
      <c r="U194" s="62">
        <v>2453</v>
      </c>
      <c r="V194" s="28">
        <f>VLOOKUP(U194,'SIC lookup'!A:D,2,FALSE)</f>
        <v>245</v>
      </c>
      <c r="W194" s="28">
        <f>VLOOKUP(U194,'SIC lookup'!A:D,3,FALSE)</f>
        <v>24</v>
      </c>
      <c r="X194" s="28" t="str">
        <f>VLOOKUP(U194,'SIC lookup'!A:D,4,FALSE)</f>
        <v>C</v>
      </c>
      <c r="Y194" s="25" t="str">
        <f>IF(ISNUMBER(VLOOKUP(U194,A:D,4,FALSE)),"Class",
IF(ISNUMBER(VLOOKUP(V194,F:J,4,FALSE)),"Group",
IF(ISNUMBER(VLOOKUP(W194,K:N,4,FALSE)),"Division",
"Section")))</f>
        <v>Division</v>
      </c>
      <c r="Z194" s="30">
        <f>IF(Y194="Class",VLOOKUP(U194,A:D,4,FALSE),
IF(Y194="Group",VLOOKUP(V194,F:I,4,FALSE),
IF(Y194="Division",VLOOKUP(W194,K:N,4,FALSE),
VLOOKUP(X194,P:S,4,FALSE))))</f>
        <v>1.0036342383564349</v>
      </c>
    </row>
    <row r="195" spans="1:26" x14ac:dyDescent="0.3">
      <c r="A195" s="27">
        <f>'Output A'!B197</f>
        <v>2894</v>
      </c>
      <c r="B195" s="31">
        <f>'Output A'!C197</f>
        <v>50.455193999999999</v>
      </c>
      <c r="C195" s="31">
        <f>'Output A'!D197</f>
        <v>51.475950500000003</v>
      </c>
      <c r="D195" s="30">
        <f t="shared" si="9"/>
        <v>1.0202309498601869</v>
      </c>
      <c r="E195" s="25"/>
      <c r="F195" s="27">
        <f>'New BRES input'!I199</f>
        <v>691</v>
      </c>
      <c r="G195" s="31">
        <f>'New BRES input'!J199</f>
        <v>80276.83</v>
      </c>
      <c r="H195" s="31">
        <f>'New BRES input'!K199</f>
        <v>80497.289999999994</v>
      </c>
      <c r="I195" s="30">
        <f t="shared" si="10"/>
        <v>1.0027462469556907</v>
      </c>
      <c r="J195" s="32"/>
      <c r="L195" s="32"/>
      <c r="M195" s="32"/>
      <c r="N195" s="30" t="str">
        <f t="shared" si="11"/>
        <v/>
      </c>
      <c r="O195" s="32"/>
      <c r="P195" s="25"/>
      <c r="Q195" s="32"/>
      <c r="R195" s="32"/>
      <c r="S195" s="30" t="str">
        <f t="shared" si="12"/>
        <v/>
      </c>
      <c r="U195" s="62">
        <v>2454</v>
      </c>
      <c r="V195" s="28">
        <f>VLOOKUP(U195,'SIC lookup'!A:D,2,FALSE)</f>
        <v>245</v>
      </c>
      <c r="W195" s="28">
        <f>VLOOKUP(U195,'SIC lookup'!A:D,3,FALSE)</f>
        <v>24</v>
      </c>
      <c r="X195" s="28" t="str">
        <f>VLOOKUP(U195,'SIC lookup'!A:D,4,FALSE)</f>
        <v>C</v>
      </c>
      <c r="Y195" s="25" t="str">
        <f>IF(ISNUMBER(VLOOKUP(U195,A:D,4,FALSE)),"Class",
IF(ISNUMBER(VLOOKUP(V195,F:J,4,FALSE)),"Group",
IF(ISNUMBER(VLOOKUP(W195,K:N,4,FALSE)),"Division",
"Section")))</f>
        <v>Division</v>
      </c>
      <c r="Z195" s="30">
        <f>IF(Y195="Class",VLOOKUP(U195,A:D,4,FALSE),
IF(Y195="Group",VLOOKUP(V195,F:I,4,FALSE),
IF(Y195="Division",VLOOKUP(W195,K:N,4,FALSE),
VLOOKUP(X195,P:S,4,FALSE))))</f>
        <v>1.0036342383564349</v>
      </c>
    </row>
    <row r="196" spans="1:26" x14ac:dyDescent="0.3">
      <c r="A196" s="27">
        <f>'Output A'!B198</f>
        <v>2896</v>
      </c>
      <c r="B196" s="31">
        <f>'Output A'!C198</f>
        <v>214.11815920000001</v>
      </c>
      <c r="C196" s="31">
        <f>'Output A'!D198</f>
        <v>212.24981790000001</v>
      </c>
      <c r="D196" s="30">
        <f t="shared" ref="D196:D259" si="13">C196/B196</f>
        <v>0.99127425106314848</v>
      </c>
      <c r="E196" s="25"/>
      <c r="F196" s="27">
        <f>'New BRES input'!I200</f>
        <v>692</v>
      </c>
      <c r="G196" s="31">
        <f>'New BRES input'!J200</f>
        <v>99608.77</v>
      </c>
      <c r="H196" s="31">
        <f>'New BRES input'!K200</f>
        <v>99421.69</v>
      </c>
      <c r="I196" s="30">
        <f t="shared" ref="I196:I257" si="14">H196/G196</f>
        <v>0.99812185212205706</v>
      </c>
      <c r="J196" s="32"/>
      <c r="L196" s="32"/>
      <c r="M196" s="32"/>
      <c r="N196" s="30" t="str">
        <f t="shared" ref="N196:N259" si="15">IF(ISNUMBER(M196),M196/L196,"")</f>
        <v/>
      </c>
      <c r="O196" s="32"/>
      <c r="P196" s="25"/>
      <c r="Q196" s="32"/>
      <c r="R196" s="32"/>
      <c r="S196" s="30" t="str">
        <f t="shared" ref="S196:S259" si="16">IF(ISNUMBER(R196),R196/Q196,"")</f>
        <v/>
      </c>
      <c r="U196" s="62">
        <v>2511</v>
      </c>
      <c r="V196" s="28">
        <f>VLOOKUP(U196,'SIC lookup'!A:D,2,FALSE)</f>
        <v>251</v>
      </c>
      <c r="W196" s="28">
        <f>VLOOKUP(U196,'SIC lookup'!A:D,3,FALSE)</f>
        <v>25</v>
      </c>
      <c r="X196" s="28" t="str">
        <f>VLOOKUP(U196,'SIC lookup'!A:D,4,FALSE)</f>
        <v>C</v>
      </c>
      <c r="Y196" s="25" t="str">
        <f>IF(ISNUMBER(VLOOKUP(U196,A:D,4,FALSE)),"Class",
IF(ISNUMBER(VLOOKUP(V196,F:J,4,FALSE)),"Group",
IF(ISNUMBER(VLOOKUP(W196,K:N,4,FALSE)),"Division",
"Section")))</f>
        <v>Class</v>
      </c>
      <c r="Z196" s="30">
        <f>IF(Y196="Class",VLOOKUP(U196,A:D,4,FALSE),
IF(Y196="Group",VLOOKUP(V196,F:I,4,FALSE),
IF(Y196="Division",VLOOKUP(W196,K:N,4,FALSE),
VLOOKUP(X196,P:S,4,FALSE))))</f>
        <v>1.013597408092763</v>
      </c>
    </row>
    <row r="197" spans="1:26" x14ac:dyDescent="0.3">
      <c r="A197" s="27">
        <f>'Output A'!B199</f>
        <v>2899</v>
      </c>
      <c r="B197" s="31">
        <f>'Output A'!C199</f>
        <v>381.11022880000002</v>
      </c>
      <c r="C197" s="31">
        <f>'Output A'!D199</f>
        <v>378.98779309999998</v>
      </c>
      <c r="D197" s="30">
        <f t="shared" si="13"/>
        <v>0.99443091384169102</v>
      </c>
      <c r="E197" s="25"/>
      <c r="F197" s="27">
        <f>'New BRES input'!I201</f>
        <v>701</v>
      </c>
      <c r="G197" s="31">
        <f>'New BRES input'!J201</f>
        <v>84047.43</v>
      </c>
      <c r="H197" s="31">
        <f>'New BRES input'!K201</f>
        <v>82446.03</v>
      </c>
      <c r="I197" s="30">
        <f t="shared" si="14"/>
        <v>0.9809464727237942</v>
      </c>
      <c r="J197" s="32"/>
      <c r="L197" s="32"/>
      <c r="M197" s="32"/>
      <c r="N197" s="30" t="str">
        <f t="shared" si="15"/>
        <v/>
      </c>
      <c r="O197" s="32"/>
      <c r="P197" s="25"/>
      <c r="Q197" s="32"/>
      <c r="R197" s="32"/>
      <c r="S197" s="30" t="str">
        <f t="shared" si="16"/>
        <v/>
      </c>
      <c r="U197" s="62">
        <v>2512</v>
      </c>
      <c r="V197" s="28">
        <f>VLOOKUP(U197,'SIC lookup'!A:D,2,FALSE)</f>
        <v>251</v>
      </c>
      <c r="W197" s="28">
        <f>VLOOKUP(U197,'SIC lookup'!A:D,3,FALSE)</f>
        <v>25</v>
      </c>
      <c r="X197" s="28" t="str">
        <f>VLOOKUP(U197,'SIC lookup'!A:D,4,FALSE)</f>
        <v>C</v>
      </c>
      <c r="Y197" s="25" t="str">
        <f>IF(ISNUMBER(VLOOKUP(U197,A:D,4,FALSE)),"Class",
IF(ISNUMBER(VLOOKUP(V197,F:J,4,FALSE)),"Group",
IF(ISNUMBER(VLOOKUP(W197,K:N,4,FALSE)),"Division",
"Section")))</f>
        <v>Class</v>
      </c>
      <c r="Z197" s="30">
        <f>IF(Y197="Class",VLOOKUP(U197,A:D,4,FALSE),
IF(Y197="Group",VLOOKUP(V197,F:I,4,FALSE),
IF(Y197="Division",VLOOKUP(W197,K:N,4,FALSE),
VLOOKUP(X197,P:S,4,FALSE))))</f>
        <v>1.0139692118570671</v>
      </c>
    </row>
    <row r="198" spans="1:26" x14ac:dyDescent="0.3">
      <c r="A198" s="27">
        <f>'Output A'!B200</f>
        <v>2910</v>
      </c>
      <c r="B198" s="31">
        <f>'Output A'!C200</f>
        <v>3896.99</v>
      </c>
      <c r="C198" s="31">
        <f>'Output A'!D200</f>
        <v>3901.07</v>
      </c>
      <c r="D198" s="30">
        <f t="shared" si="13"/>
        <v>1.0010469618859685</v>
      </c>
      <c r="E198" s="25"/>
      <c r="F198" s="27">
        <f>'New BRES input'!I202</f>
        <v>702</v>
      </c>
      <c r="G198" s="31">
        <f>'New BRES input'!J202</f>
        <v>169897.16</v>
      </c>
      <c r="H198" s="31">
        <f>'New BRES input'!K202</f>
        <v>171314.74</v>
      </c>
      <c r="I198" s="30">
        <f t="shared" si="14"/>
        <v>1.0083437533623281</v>
      </c>
      <c r="J198" s="32"/>
      <c r="L198" s="32"/>
      <c r="M198" s="32"/>
      <c r="N198" s="30" t="str">
        <f t="shared" si="15"/>
        <v/>
      </c>
      <c r="O198" s="32"/>
      <c r="P198" s="25"/>
      <c r="Q198" s="32"/>
      <c r="R198" s="32"/>
      <c r="S198" s="30" t="str">
        <f t="shared" si="16"/>
        <v/>
      </c>
      <c r="U198" s="62">
        <v>2521</v>
      </c>
      <c r="V198" s="28">
        <f>VLOOKUP(U198,'SIC lookup'!A:D,2,FALSE)</f>
        <v>252</v>
      </c>
      <c r="W198" s="28">
        <f>VLOOKUP(U198,'SIC lookup'!A:D,3,FALSE)</f>
        <v>25</v>
      </c>
      <c r="X198" s="28" t="str">
        <f>VLOOKUP(U198,'SIC lookup'!A:D,4,FALSE)</f>
        <v>C</v>
      </c>
      <c r="Y198" s="25" t="str">
        <f>IF(ISNUMBER(VLOOKUP(U198,A:D,4,FALSE)),"Class",
IF(ISNUMBER(VLOOKUP(V198,F:J,4,FALSE)),"Group",
IF(ISNUMBER(VLOOKUP(W198,K:N,4,FALSE)),"Division",
"Section")))</f>
        <v>Group</v>
      </c>
      <c r="Z198" s="30">
        <f>IF(Y198="Class",VLOOKUP(U198,A:D,4,FALSE),
IF(Y198="Group",VLOOKUP(V198,F:I,4,FALSE),
IF(Y198="Division",VLOOKUP(W198,K:N,4,FALSE),
VLOOKUP(X198,P:S,4,FALSE))))</f>
        <v>1.0403877577521401</v>
      </c>
    </row>
    <row r="199" spans="1:26" x14ac:dyDescent="0.3">
      <c r="A199" s="27">
        <f>'Output A'!B201</f>
        <v>2920</v>
      </c>
      <c r="B199" s="31">
        <f>'Output A'!C201</f>
        <v>114.80106290000001</v>
      </c>
      <c r="C199" s="31">
        <f>'Output A'!D201</f>
        <v>112.02190640000001</v>
      </c>
      <c r="D199" s="30">
        <f t="shared" si="13"/>
        <v>0.97579154382550581</v>
      </c>
      <c r="E199" s="25"/>
      <c r="F199" s="27">
        <f>'New BRES input'!I203</f>
        <v>711</v>
      </c>
      <c r="G199" s="31">
        <f>'New BRES input'!J203</f>
        <v>84586.52</v>
      </c>
      <c r="H199" s="31">
        <f>'New BRES input'!K203</f>
        <v>84923.24</v>
      </c>
      <c r="I199" s="30">
        <f t="shared" si="14"/>
        <v>1.0039807761331239</v>
      </c>
      <c r="J199" s="32"/>
      <c r="L199" s="32"/>
      <c r="M199" s="32"/>
      <c r="N199" s="30" t="str">
        <f t="shared" si="15"/>
        <v/>
      </c>
      <c r="O199" s="32"/>
      <c r="P199" s="25"/>
      <c r="Q199" s="32"/>
      <c r="R199" s="32"/>
      <c r="S199" s="30" t="str">
        <f t="shared" si="16"/>
        <v/>
      </c>
      <c r="U199" s="62">
        <v>2529</v>
      </c>
      <c r="V199" s="28">
        <f>VLOOKUP(U199,'SIC lookup'!A:D,2,FALSE)</f>
        <v>252</v>
      </c>
      <c r="W199" s="28">
        <f>VLOOKUP(U199,'SIC lookup'!A:D,3,FALSE)</f>
        <v>25</v>
      </c>
      <c r="X199" s="28" t="str">
        <f>VLOOKUP(U199,'SIC lookup'!A:D,4,FALSE)</f>
        <v>C</v>
      </c>
      <c r="Y199" s="25" t="str">
        <f>IF(ISNUMBER(VLOOKUP(U199,A:D,4,FALSE)),"Class",
IF(ISNUMBER(VLOOKUP(V199,F:J,4,FALSE)),"Group",
IF(ISNUMBER(VLOOKUP(W199,K:N,4,FALSE)),"Division",
"Section")))</f>
        <v>Group</v>
      </c>
      <c r="Z199" s="30">
        <f>IF(Y199="Class",VLOOKUP(U199,A:D,4,FALSE),
IF(Y199="Group",VLOOKUP(V199,F:I,4,FALSE),
IF(Y199="Division",VLOOKUP(W199,K:N,4,FALSE),
VLOOKUP(X199,P:S,4,FALSE))))</f>
        <v>1.0403877577521401</v>
      </c>
    </row>
    <row r="200" spans="1:26" x14ac:dyDescent="0.3">
      <c r="A200" s="27">
        <f>'Output A'!B202</f>
        <v>2931</v>
      </c>
      <c r="B200" s="31">
        <f>'Output A'!C202</f>
        <v>0</v>
      </c>
      <c r="C200" s="31">
        <f>'Output A'!D202</f>
        <v>0</v>
      </c>
      <c r="D200" s="30" t="e">
        <f t="shared" si="13"/>
        <v>#DIV/0!</v>
      </c>
      <c r="E200" s="25"/>
      <c r="F200" s="27">
        <f>'New BRES input'!I204</f>
        <v>712</v>
      </c>
      <c r="G200" s="31">
        <f>'New BRES input'!J204</f>
        <v>2961.32</v>
      </c>
      <c r="H200" s="31">
        <f>'New BRES input'!K204</f>
        <v>2960.93</v>
      </c>
      <c r="I200" s="30">
        <f t="shared" si="14"/>
        <v>0.99986830197344412</v>
      </c>
      <c r="J200" s="32"/>
      <c r="L200" s="32"/>
      <c r="M200" s="32"/>
      <c r="N200" s="30" t="str">
        <f t="shared" si="15"/>
        <v/>
      </c>
      <c r="O200" s="32"/>
      <c r="P200" s="25"/>
      <c r="Q200" s="32"/>
      <c r="R200" s="32"/>
      <c r="S200" s="30" t="str">
        <f t="shared" si="16"/>
        <v/>
      </c>
      <c r="U200" s="62">
        <v>2530</v>
      </c>
      <c r="V200" s="28">
        <f>VLOOKUP(U200,'SIC lookup'!A:D,2,FALSE)</f>
        <v>253</v>
      </c>
      <c r="W200" s="28">
        <f>VLOOKUP(U200,'SIC lookup'!A:D,3,FALSE)</f>
        <v>25</v>
      </c>
      <c r="X200" s="28" t="str">
        <f>VLOOKUP(U200,'SIC lookup'!A:D,4,FALSE)</f>
        <v>C</v>
      </c>
      <c r="Y200" s="25" t="str">
        <f>IF(ISNUMBER(VLOOKUP(U200,A:D,4,FALSE)),"Class",
IF(ISNUMBER(VLOOKUP(V200,F:J,4,FALSE)),"Group",
IF(ISNUMBER(VLOOKUP(W200,K:N,4,FALSE)),"Division",
"Section")))</f>
        <v>Division</v>
      </c>
      <c r="Z200" s="30">
        <f>IF(Y200="Class",VLOOKUP(U200,A:D,4,FALSE),
IF(Y200="Group",VLOOKUP(V200,F:I,4,FALSE),
IF(Y200="Division",VLOOKUP(W200,K:N,4,FALSE),
VLOOKUP(X200,P:S,4,FALSE))))</f>
        <v>1.0191179859616928</v>
      </c>
    </row>
    <row r="201" spans="1:26" x14ac:dyDescent="0.3">
      <c r="A201" s="27">
        <f>'Output A'!B203</f>
        <v>2932</v>
      </c>
      <c r="B201" s="31">
        <f>'Output A'!C203</f>
        <v>0</v>
      </c>
      <c r="C201" s="31">
        <f>'Output A'!D203</f>
        <v>0</v>
      </c>
      <c r="D201" s="30" t="e">
        <f t="shared" si="13"/>
        <v>#DIV/0!</v>
      </c>
      <c r="E201" s="25"/>
      <c r="F201" s="27">
        <f>'New BRES input'!I205</f>
        <v>721</v>
      </c>
      <c r="G201" s="31">
        <f>'New BRES input'!J205</f>
        <v>17080.689999999999</v>
      </c>
      <c r="H201" s="31">
        <f>'New BRES input'!K205</f>
        <v>17092.91</v>
      </c>
      <c r="I201" s="30">
        <f t="shared" si="14"/>
        <v>1.0007154277725314</v>
      </c>
      <c r="J201" s="32"/>
      <c r="L201" s="32"/>
      <c r="M201" s="32"/>
      <c r="N201" s="30" t="str">
        <f t="shared" si="15"/>
        <v/>
      </c>
      <c r="O201" s="32"/>
      <c r="P201" s="25"/>
      <c r="Q201" s="32"/>
      <c r="R201" s="32"/>
      <c r="S201" s="30" t="str">
        <f t="shared" si="16"/>
        <v/>
      </c>
      <c r="U201" s="62">
        <v>2540</v>
      </c>
      <c r="V201" s="28">
        <f>VLOOKUP(U201,'SIC lookup'!A:D,2,FALSE)</f>
        <v>254</v>
      </c>
      <c r="W201" s="28">
        <f>VLOOKUP(U201,'SIC lookup'!A:D,3,FALSE)</f>
        <v>25</v>
      </c>
      <c r="X201" s="28" t="str">
        <f>VLOOKUP(U201,'SIC lookup'!A:D,4,FALSE)</f>
        <v>C</v>
      </c>
      <c r="Y201" s="25" t="str">
        <f>IF(ISNUMBER(VLOOKUP(U201,A:D,4,FALSE)),"Class",
IF(ISNUMBER(VLOOKUP(V201,F:J,4,FALSE)),"Group",
IF(ISNUMBER(VLOOKUP(W201,K:N,4,FALSE)),"Division",
"Section")))</f>
        <v>Division</v>
      </c>
      <c r="Z201" s="30">
        <f>IF(Y201="Class",VLOOKUP(U201,A:D,4,FALSE),
IF(Y201="Group",VLOOKUP(V201,F:I,4,FALSE),
IF(Y201="Division",VLOOKUP(W201,K:N,4,FALSE),
VLOOKUP(X201,P:S,4,FALSE))))</f>
        <v>1.0191179859616928</v>
      </c>
    </row>
    <row r="202" spans="1:26" x14ac:dyDescent="0.3">
      <c r="A202" s="27">
        <f>'Output A'!B204</f>
        <v>3011</v>
      </c>
      <c r="B202" s="31">
        <f>'Output A'!C204</f>
        <v>56.479902600000003</v>
      </c>
      <c r="C202" s="31">
        <f>'Output A'!D204</f>
        <v>57.570738300000002</v>
      </c>
      <c r="D202" s="30">
        <f t="shared" si="13"/>
        <v>1.0193136965501779</v>
      </c>
      <c r="E202" s="25"/>
      <c r="F202" s="27">
        <f>'New BRES input'!I206</f>
        <v>722</v>
      </c>
      <c r="G202" s="31">
        <f>'New BRES input'!J206</f>
        <v>1219.3900000000001</v>
      </c>
      <c r="H202" s="31">
        <f>'New BRES input'!K206</f>
        <v>1224.2</v>
      </c>
      <c r="I202" s="30">
        <f t="shared" si="14"/>
        <v>1.0039445952484438</v>
      </c>
      <c r="J202" s="32"/>
      <c r="L202" s="32"/>
      <c r="M202" s="32"/>
      <c r="N202" s="30" t="str">
        <f t="shared" si="15"/>
        <v/>
      </c>
      <c r="O202" s="32"/>
      <c r="P202" s="25"/>
      <c r="Q202" s="32"/>
      <c r="R202" s="32"/>
      <c r="S202" s="30" t="str">
        <f t="shared" si="16"/>
        <v/>
      </c>
      <c r="U202" s="62">
        <v>2550</v>
      </c>
      <c r="V202" s="28">
        <f>VLOOKUP(U202,'SIC lookup'!A:D,2,FALSE)</f>
        <v>255</v>
      </c>
      <c r="W202" s="28">
        <f>VLOOKUP(U202,'SIC lookup'!A:D,3,FALSE)</f>
        <v>25</v>
      </c>
      <c r="X202" s="28" t="str">
        <f>VLOOKUP(U202,'SIC lookup'!A:D,4,FALSE)</f>
        <v>C</v>
      </c>
      <c r="Y202" s="25" t="str">
        <f>IF(ISNUMBER(VLOOKUP(U202,A:D,4,FALSE)),"Class",
IF(ISNUMBER(VLOOKUP(V202,F:J,4,FALSE)),"Group",
IF(ISNUMBER(VLOOKUP(W202,K:N,4,FALSE)),"Division",
"Section")))</f>
        <v>Class</v>
      </c>
      <c r="Z202" s="30">
        <f>IF(Y202="Class",VLOOKUP(U202,A:D,4,FALSE),
IF(Y202="Group",VLOOKUP(V202,F:I,4,FALSE),
IF(Y202="Division",VLOOKUP(W202,K:N,4,FALSE),
VLOOKUP(X202,P:S,4,FALSE))))</f>
        <v>1.0255076041470965</v>
      </c>
    </row>
    <row r="203" spans="1:26" x14ac:dyDescent="0.3">
      <c r="A203" s="27">
        <f>'Output A'!B205</f>
        <v>3012</v>
      </c>
      <c r="B203" s="31">
        <f>'Output A'!C205</f>
        <v>70.806621199999995</v>
      </c>
      <c r="C203" s="31">
        <f>'Output A'!D205</f>
        <v>69.094421600000004</v>
      </c>
      <c r="D203" s="30">
        <f t="shared" si="13"/>
        <v>0.97581865126477763</v>
      </c>
      <c r="E203" s="25"/>
      <c r="F203" s="27">
        <f>'New BRES input'!I207</f>
        <v>731</v>
      </c>
      <c r="G203" s="31">
        <f>'New BRES input'!J207</f>
        <v>57762.54</v>
      </c>
      <c r="H203" s="31">
        <f>'New BRES input'!K207</f>
        <v>57819.53</v>
      </c>
      <c r="I203" s="30">
        <f t="shared" si="14"/>
        <v>1.0009866255881406</v>
      </c>
      <c r="J203" s="32"/>
      <c r="L203" s="32"/>
      <c r="M203" s="32"/>
      <c r="N203" s="30" t="str">
        <f t="shared" si="15"/>
        <v/>
      </c>
      <c r="O203" s="32"/>
      <c r="P203" s="25"/>
      <c r="Q203" s="32"/>
      <c r="R203" s="32"/>
      <c r="S203" s="30" t="str">
        <f t="shared" si="16"/>
        <v/>
      </c>
      <c r="U203" s="62">
        <v>2561</v>
      </c>
      <c r="V203" s="28">
        <f>VLOOKUP(U203,'SIC lookup'!A:D,2,FALSE)</f>
        <v>256</v>
      </c>
      <c r="W203" s="28">
        <f>VLOOKUP(U203,'SIC lookup'!A:D,3,FALSE)</f>
        <v>25</v>
      </c>
      <c r="X203" s="28" t="str">
        <f>VLOOKUP(U203,'SIC lookup'!A:D,4,FALSE)</f>
        <v>C</v>
      </c>
      <c r="Y203" s="25" t="str">
        <f>IF(ISNUMBER(VLOOKUP(U203,A:D,4,FALSE)),"Class",
IF(ISNUMBER(VLOOKUP(V203,F:J,4,FALSE)),"Group",
IF(ISNUMBER(VLOOKUP(W203,K:N,4,FALSE)),"Division",
"Section")))</f>
        <v>Class</v>
      </c>
      <c r="Z203" s="30">
        <f>IF(Y203="Class",VLOOKUP(U203,A:D,4,FALSE),
IF(Y203="Group",VLOOKUP(V203,F:I,4,FALSE),
IF(Y203="Division",VLOOKUP(W203,K:N,4,FALSE),
VLOOKUP(X203,P:S,4,FALSE))))</f>
        <v>1.0153495758339133</v>
      </c>
    </row>
    <row r="204" spans="1:26" x14ac:dyDescent="0.3">
      <c r="A204" s="27">
        <f>'Output A'!B206</f>
        <v>3020</v>
      </c>
      <c r="B204" s="31">
        <f>'Output A'!C206</f>
        <v>0</v>
      </c>
      <c r="C204" s="31">
        <f>'Output A'!D206</f>
        <v>0</v>
      </c>
      <c r="D204" s="30" t="e">
        <f t="shared" si="13"/>
        <v>#DIV/0!</v>
      </c>
      <c r="E204" s="25"/>
      <c r="F204" s="27">
        <f>'New BRES input'!I208</f>
        <v>732</v>
      </c>
      <c r="G204" s="31">
        <f>'New BRES input'!J208</f>
        <v>20438.66</v>
      </c>
      <c r="H204" s="31">
        <f>'New BRES input'!K208</f>
        <v>20445.41</v>
      </c>
      <c r="I204" s="30">
        <f t="shared" si="14"/>
        <v>1.0003302564845249</v>
      </c>
      <c r="J204" s="32"/>
      <c r="L204" s="32"/>
      <c r="M204" s="32"/>
      <c r="N204" s="30" t="str">
        <f t="shared" si="15"/>
        <v/>
      </c>
      <c r="O204" s="32"/>
      <c r="P204" s="25"/>
      <c r="Q204" s="32"/>
      <c r="R204" s="32"/>
      <c r="S204" s="30" t="str">
        <f t="shared" si="16"/>
        <v/>
      </c>
      <c r="U204" s="62">
        <v>2562</v>
      </c>
      <c r="V204" s="28">
        <f>VLOOKUP(U204,'SIC lookup'!A:D,2,FALSE)</f>
        <v>256</v>
      </c>
      <c r="W204" s="28">
        <f>VLOOKUP(U204,'SIC lookup'!A:D,3,FALSE)</f>
        <v>25</v>
      </c>
      <c r="X204" s="28" t="str">
        <f>VLOOKUP(U204,'SIC lookup'!A:D,4,FALSE)</f>
        <v>C</v>
      </c>
      <c r="Y204" s="25" t="str">
        <f>IF(ISNUMBER(VLOOKUP(U204,A:D,4,FALSE)),"Class",
IF(ISNUMBER(VLOOKUP(V204,F:J,4,FALSE)),"Group",
IF(ISNUMBER(VLOOKUP(W204,K:N,4,FALSE)),"Division",
"Section")))</f>
        <v>Class</v>
      </c>
      <c r="Z204" s="30">
        <f>IF(Y204="Class",VLOOKUP(U204,A:D,4,FALSE),
IF(Y204="Group",VLOOKUP(V204,F:I,4,FALSE),
IF(Y204="Division",VLOOKUP(W204,K:N,4,FALSE),
VLOOKUP(X204,P:S,4,FALSE))))</f>
        <v>1.0220963817708408</v>
      </c>
    </row>
    <row r="205" spans="1:26" x14ac:dyDescent="0.3">
      <c r="A205" s="27">
        <f>'Output A'!B207</f>
        <v>3030</v>
      </c>
      <c r="B205" s="31">
        <f>'Output A'!C207</f>
        <v>534.0559882</v>
      </c>
      <c r="C205" s="31">
        <f>'Output A'!D207</f>
        <v>536.28435590000004</v>
      </c>
      <c r="D205" s="30">
        <f t="shared" si="13"/>
        <v>1.0041725357438844</v>
      </c>
      <c r="E205" s="25"/>
      <c r="F205" s="27">
        <f>'New BRES input'!I209</f>
        <v>741</v>
      </c>
      <c r="G205" s="31">
        <f>'New BRES input'!J209</f>
        <v>15154.58</v>
      </c>
      <c r="H205" s="31">
        <f>'New BRES input'!K209</f>
        <v>15084.53</v>
      </c>
      <c r="I205" s="30">
        <f t="shared" si="14"/>
        <v>0.99537763501198984</v>
      </c>
      <c r="J205" s="32"/>
      <c r="L205" s="32"/>
      <c r="M205" s="32"/>
      <c r="N205" s="30" t="str">
        <f t="shared" si="15"/>
        <v/>
      </c>
      <c r="O205" s="32"/>
      <c r="P205" s="25"/>
      <c r="Q205" s="32"/>
      <c r="R205" s="32"/>
      <c r="S205" s="30" t="str">
        <f t="shared" si="16"/>
        <v/>
      </c>
      <c r="U205" s="62">
        <v>2571</v>
      </c>
      <c r="V205" s="28">
        <f>VLOOKUP(U205,'SIC lookup'!A:D,2,FALSE)</f>
        <v>257</v>
      </c>
      <c r="W205" s="28">
        <f>VLOOKUP(U205,'SIC lookup'!A:D,3,FALSE)</f>
        <v>25</v>
      </c>
      <c r="X205" s="28" t="str">
        <f>VLOOKUP(U205,'SIC lookup'!A:D,4,FALSE)</f>
        <v>C</v>
      </c>
      <c r="Y205" s="25" t="str">
        <f>IF(ISNUMBER(VLOOKUP(U205,A:D,4,FALSE)),"Class",
IF(ISNUMBER(VLOOKUP(V205,F:J,4,FALSE)),"Group",
IF(ISNUMBER(VLOOKUP(W205,K:N,4,FALSE)),"Division",
"Section")))</f>
        <v>Group</v>
      </c>
      <c r="Z205" s="30">
        <f>IF(Y205="Class",VLOOKUP(U205,A:D,4,FALSE),
IF(Y205="Group",VLOOKUP(V205,F:I,4,FALSE),
IF(Y205="Division",VLOOKUP(W205,K:N,4,FALSE),
VLOOKUP(X205,P:S,4,FALSE))))</f>
        <v>1.0197912957181869</v>
      </c>
    </row>
    <row r="206" spans="1:26" x14ac:dyDescent="0.3">
      <c r="A206" s="27">
        <f>'Output A'!B208</f>
        <v>3040</v>
      </c>
      <c r="B206" s="31">
        <f>'Output A'!C208</f>
        <v>0</v>
      </c>
      <c r="C206" s="31">
        <f>'Output A'!D208</f>
        <v>0</v>
      </c>
      <c r="D206" s="30" t="e">
        <f t="shared" si="13"/>
        <v>#DIV/0!</v>
      </c>
      <c r="E206" s="25"/>
      <c r="F206" s="27">
        <f>'New BRES input'!I210</f>
        <v>742</v>
      </c>
      <c r="G206" s="31">
        <f>'New BRES input'!J210</f>
        <v>4766.57</v>
      </c>
      <c r="H206" s="31">
        <f>'New BRES input'!K210</f>
        <v>4752.71</v>
      </c>
      <c r="I206" s="30">
        <f t="shared" si="14"/>
        <v>0.99709224872392521</v>
      </c>
      <c r="J206" s="32"/>
      <c r="L206" s="32"/>
      <c r="M206" s="32"/>
      <c r="N206" s="30" t="str">
        <f t="shared" si="15"/>
        <v/>
      </c>
      <c r="O206" s="32"/>
      <c r="P206" s="25"/>
      <c r="Q206" s="32"/>
      <c r="R206" s="32"/>
      <c r="S206" s="30" t="str">
        <f t="shared" si="16"/>
        <v/>
      </c>
      <c r="U206" s="62">
        <v>2572</v>
      </c>
      <c r="V206" s="28">
        <f>VLOOKUP(U206,'SIC lookup'!A:D,2,FALSE)</f>
        <v>257</v>
      </c>
      <c r="W206" s="28">
        <f>VLOOKUP(U206,'SIC lookup'!A:D,3,FALSE)</f>
        <v>25</v>
      </c>
      <c r="X206" s="28" t="str">
        <f>VLOOKUP(U206,'SIC lookup'!A:D,4,FALSE)</f>
        <v>C</v>
      </c>
      <c r="Y206" s="25" t="str">
        <f>IF(ISNUMBER(VLOOKUP(U206,A:D,4,FALSE)),"Class",
IF(ISNUMBER(VLOOKUP(V206,F:J,4,FALSE)),"Group",
IF(ISNUMBER(VLOOKUP(W206,K:N,4,FALSE)),"Division",
"Section")))</f>
        <v>Class</v>
      </c>
      <c r="Z206" s="30">
        <f>IF(Y206="Class",VLOOKUP(U206,A:D,4,FALSE),
IF(Y206="Group",VLOOKUP(V206,F:I,4,FALSE),
IF(Y206="Division",VLOOKUP(W206,K:N,4,FALSE),
VLOOKUP(X206,P:S,4,FALSE))))</f>
        <v>1.0237365259311582</v>
      </c>
    </row>
    <row r="207" spans="1:26" x14ac:dyDescent="0.3">
      <c r="A207" s="27">
        <f>'Output A'!B209</f>
        <v>3091</v>
      </c>
      <c r="B207" s="31">
        <f>'Output A'!C209</f>
        <v>0</v>
      </c>
      <c r="C207" s="31">
        <f>'Output A'!D209</f>
        <v>0</v>
      </c>
      <c r="D207" s="30" t="e">
        <f t="shared" si="13"/>
        <v>#DIV/0!</v>
      </c>
      <c r="E207" s="25"/>
      <c r="F207" s="27">
        <f>'New BRES input'!I211</f>
        <v>743</v>
      </c>
      <c r="G207" s="31">
        <f>'New BRES input'!J211</f>
        <v>1150.3</v>
      </c>
      <c r="H207" s="31">
        <f>'New BRES input'!K211</f>
        <v>1164.1600000000001</v>
      </c>
      <c r="I207" s="30">
        <f t="shared" si="14"/>
        <v>1.0120490306876468</v>
      </c>
      <c r="J207" s="32"/>
      <c r="L207" s="32"/>
      <c r="M207" s="32"/>
      <c r="N207" s="30" t="str">
        <f t="shared" si="15"/>
        <v/>
      </c>
      <c r="O207" s="32"/>
      <c r="P207" s="25"/>
      <c r="Q207" s="32"/>
      <c r="R207" s="32"/>
      <c r="S207" s="30" t="str">
        <f t="shared" si="16"/>
        <v/>
      </c>
      <c r="U207" s="62">
        <v>2573</v>
      </c>
      <c r="V207" s="28">
        <f>VLOOKUP(U207,'SIC lookup'!A:D,2,FALSE)</f>
        <v>257</v>
      </c>
      <c r="W207" s="28">
        <f>VLOOKUP(U207,'SIC lookup'!A:D,3,FALSE)</f>
        <v>25</v>
      </c>
      <c r="X207" s="28" t="str">
        <f>VLOOKUP(U207,'SIC lookup'!A:D,4,FALSE)</f>
        <v>C</v>
      </c>
      <c r="Y207" s="25" t="str">
        <f>IF(ISNUMBER(VLOOKUP(U207,A:D,4,FALSE)),"Class",
IF(ISNUMBER(VLOOKUP(V207,F:J,4,FALSE)),"Group",
IF(ISNUMBER(VLOOKUP(W207,K:N,4,FALSE)),"Division",
"Section")))</f>
        <v>Group</v>
      </c>
      <c r="Z207" s="30">
        <f>IF(Y207="Class",VLOOKUP(U207,A:D,4,FALSE),
IF(Y207="Group",VLOOKUP(V207,F:I,4,FALSE),
IF(Y207="Division",VLOOKUP(W207,K:N,4,FALSE),
VLOOKUP(X207,P:S,4,FALSE))))</f>
        <v>1.0197912957181869</v>
      </c>
    </row>
    <row r="208" spans="1:26" x14ac:dyDescent="0.3">
      <c r="A208" s="27">
        <f>'Output A'!B210</f>
        <v>3092</v>
      </c>
      <c r="B208" s="31">
        <f>'Output A'!C210</f>
        <v>239.9033106</v>
      </c>
      <c r="C208" s="31">
        <f>'Output A'!D210</f>
        <v>240.28529119999999</v>
      </c>
      <c r="D208" s="30">
        <f t="shared" si="13"/>
        <v>1.0015922272979254</v>
      </c>
      <c r="E208" s="25"/>
      <c r="F208" s="27">
        <f>'New BRES input'!I212</f>
        <v>749</v>
      </c>
      <c r="G208" s="31">
        <f>'New BRES input'!J212</f>
        <v>19615.63</v>
      </c>
      <c r="H208" s="31">
        <f>'New BRES input'!K212</f>
        <v>21768.84</v>
      </c>
      <c r="I208" s="30">
        <f t="shared" si="14"/>
        <v>1.1097701169934384</v>
      </c>
      <c r="J208" s="32"/>
      <c r="L208" s="32"/>
      <c r="M208" s="32"/>
      <c r="N208" s="30" t="str">
        <f t="shared" si="15"/>
        <v/>
      </c>
      <c r="O208" s="32"/>
      <c r="P208" s="25"/>
      <c r="Q208" s="32"/>
      <c r="R208" s="32"/>
      <c r="S208" s="30" t="str">
        <f t="shared" si="16"/>
        <v/>
      </c>
      <c r="U208" s="62">
        <v>2591</v>
      </c>
      <c r="V208" s="28">
        <f>VLOOKUP(U208,'SIC lookup'!A:D,2,FALSE)</f>
        <v>259</v>
      </c>
      <c r="W208" s="28">
        <f>VLOOKUP(U208,'SIC lookup'!A:D,3,FALSE)</f>
        <v>25</v>
      </c>
      <c r="X208" s="28" t="str">
        <f>VLOOKUP(U208,'SIC lookup'!A:D,4,FALSE)</f>
        <v>C</v>
      </c>
      <c r="Y208" s="25" t="str">
        <f>IF(ISNUMBER(VLOOKUP(U208,A:D,4,FALSE)),"Class",
IF(ISNUMBER(VLOOKUP(V208,F:J,4,FALSE)),"Group",
IF(ISNUMBER(VLOOKUP(W208,K:N,4,FALSE)),"Division",
"Section")))</f>
        <v>Group</v>
      </c>
      <c r="Z208" s="30">
        <f>IF(Y208="Class",VLOOKUP(U208,A:D,4,FALSE),
IF(Y208="Group",VLOOKUP(V208,F:I,4,FALSE),
IF(Y208="Division",VLOOKUP(W208,K:N,4,FALSE),
VLOOKUP(X208,P:S,4,FALSE))))</f>
        <v>1.0241972977419194</v>
      </c>
    </row>
    <row r="209" spans="1:26" x14ac:dyDescent="0.3">
      <c r="A209" s="27">
        <f>'Output A'!B211</f>
        <v>3099</v>
      </c>
      <c r="B209" s="31">
        <f>'Output A'!C211</f>
        <v>0</v>
      </c>
      <c r="C209" s="31">
        <f>'Output A'!D211</f>
        <v>0</v>
      </c>
      <c r="D209" s="30" t="e">
        <f t="shared" si="13"/>
        <v>#DIV/0!</v>
      </c>
      <c r="E209" s="25"/>
      <c r="F209" s="27">
        <f>'New BRES input'!I213</f>
        <v>750</v>
      </c>
      <c r="G209" s="31">
        <f>'New BRES input'!J213</f>
        <v>4131.84</v>
      </c>
      <c r="H209" s="31">
        <f>'New BRES input'!K213</f>
        <v>4076.26</v>
      </c>
      <c r="I209" s="30">
        <f t="shared" si="14"/>
        <v>0.98654836586121442</v>
      </c>
      <c r="J209" s="32"/>
      <c r="L209" s="32"/>
      <c r="M209" s="32"/>
      <c r="N209" s="30" t="str">
        <f t="shared" si="15"/>
        <v/>
      </c>
      <c r="O209" s="32"/>
      <c r="P209" s="25"/>
      <c r="Q209" s="32"/>
      <c r="R209" s="32"/>
      <c r="S209" s="30" t="str">
        <f t="shared" si="16"/>
        <v/>
      </c>
      <c r="U209" s="62">
        <v>2592</v>
      </c>
      <c r="V209" s="28">
        <f>VLOOKUP(U209,'SIC lookup'!A:D,2,FALSE)</f>
        <v>259</v>
      </c>
      <c r="W209" s="28">
        <f>VLOOKUP(U209,'SIC lookup'!A:D,3,FALSE)</f>
        <v>25</v>
      </c>
      <c r="X209" s="28" t="str">
        <f>VLOOKUP(U209,'SIC lookup'!A:D,4,FALSE)</f>
        <v>C</v>
      </c>
      <c r="Y209" s="25" t="str">
        <f>IF(ISNUMBER(VLOOKUP(U209,A:D,4,FALSE)),"Class",
IF(ISNUMBER(VLOOKUP(V209,F:J,4,FALSE)),"Group",
IF(ISNUMBER(VLOOKUP(W209,K:N,4,FALSE)),"Division",
"Section")))</f>
        <v>Group</v>
      </c>
      <c r="Z209" s="30">
        <f>IF(Y209="Class",VLOOKUP(U209,A:D,4,FALSE),
IF(Y209="Group",VLOOKUP(V209,F:I,4,FALSE),
IF(Y209="Division",VLOOKUP(W209,K:N,4,FALSE),
VLOOKUP(X209,P:S,4,FALSE))))</f>
        <v>1.0241972977419194</v>
      </c>
    </row>
    <row r="210" spans="1:26" x14ac:dyDescent="0.3">
      <c r="A210" s="27">
        <f>'Output A'!B212</f>
        <v>3101</v>
      </c>
      <c r="B210" s="31">
        <f>'Output A'!C212</f>
        <v>720.02483700000005</v>
      </c>
      <c r="C210" s="31">
        <f>'Output A'!D212</f>
        <v>723.11060899999995</v>
      </c>
      <c r="D210" s="30">
        <f t="shared" si="13"/>
        <v>1.0042856466074932</v>
      </c>
      <c r="E210" s="25"/>
      <c r="F210" s="27">
        <f>'New BRES input'!I214</f>
        <v>771</v>
      </c>
      <c r="G210" s="31">
        <f>'New BRES input'!J214</f>
        <v>4253.57</v>
      </c>
      <c r="H210" s="31">
        <f>'New BRES input'!K214</f>
        <v>4250.4399999999996</v>
      </c>
      <c r="I210" s="30">
        <f t="shared" si="14"/>
        <v>0.99926414752784132</v>
      </c>
      <c r="J210" s="32"/>
      <c r="L210" s="32"/>
      <c r="M210" s="32"/>
      <c r="N210" s="30" t="str">
        <f t="shared" si="15"/>
        <v/>
      </c>
      <c r="O210" s="32"/>
      <c r="P210" s="25"/>
      <c r="Q210" s="32"/>
      <c r="R210" s="32"/>
      <c r="S210" s="30" t="str">
        <f t="shared" si="16"/>
        <v/>
      </c>
      <c r="U210" s="62">
        <v>2593</v>
      </c>
      <c r="V210" s="28">
        <f>VLOOKUP(U210,'SIC lookup'!A:D,2,FALSE)</f>
        <v>259</v>
      </c>
      <c r="W210" s="28">
        <f>VLOOKUP(U210,'SIC lookup'!A:D,3,FALSE)</f>
        <v>25</v>
      </c>
      <c r="X210" s="28" t="str">
        <f>VLOOKUP(U210,'SIC lookup'!A:D,4,FALSE)</f>
        <v>C</v>
      </c>
      <c r="Y210" s="25" t="str">
        <f>IF(ISNUMBER(VLOOKUP(U210,A:D,4,FALSE)),"Class",
IF(ISNUMBER(VLOOKUP(V210,F:J,4,FALSE)),"Group",
IF(ISNUMBER(VLOOKUP(W210,K:N,4,FALSE)),"Division",
"Section")))</f>
        <v>Class</v>
      </c>
      <c r="Z210" s="30">
        <f>IF(Y210="Class",VLOOKUP(U210,A:D,4,FALSE),
IF(Y210="Group",VLOOKUP(V210,F:I,4,FALSE),
IF(Y210="Division",VLOOKUP(W210,K:N,4,FALSE),
VLOOKUP(X210,P:S,4,FALSE))))</f>
        <v>1.0258408315475487</v>
      </c>
    </row>
    <row r="211" spans="1:26" x14ac:dyDescent="0.3">
      <c r="A211" s="27">
        <f>'Output A'!B213</f>
        <v>3102</v>
      </c>
      <c r="B211" s="31">
        <f>'Output A'!C213</f>
        <v>0</v>
      </c>
      <c r="C211" s="31">
        <f>'Output A'!D213</f>
        <v>0</v>
      </c>
      <c r="D211" s="30" t="e">
        <f t="shared" si="13"/>
        <v>#DIV/0!</v>
      </c>
      <c r="E211" s="25"/>
      <c r="F211" s="27">
        <f>'New BRES input'!I215</f>
        <v>772</v>
      </c>
      <c r="G211" s="31">
        <f>'New BRES input'!J215</f>
        <v>4945.88</v>
      </c>
      <c r="H211" s="31">
        <f>'New BRES input'!K215</f>
        <v>4942.26</v>
      </c>
      <c r="I211" s="30">
        <f t="shared" si="14"/>
        <v>0.99926807767272963</v>
      </c>
      <c r="J211" s="32"/>
      <c r="L211" s="32"/>
      <c r="M211" s="32"/>
      <c r="N211" s="30" t="str">
        <f t="shared" si="15"/>
        <v/>
      </c>
      <c r="O211" s="32"/>
      <c r="P211" s="25"/>
      <c r="Q211" s="32"/>
      <c r="R211" s="32"/>
      <c r="S211" s="30" t="str">
        <f t="shared" si="16"/>
        <v/>
      </c>
      <c r="U211" s="62">
        <v>2594</v>
      </c>
      <c r="V211" s="28">
        <f>VLOOKUP(U211,'SIC lookup'!A:D,2,FALSE)</f>
        <v>259</v>
      </c>
      <c r="W211" s="28">
        <f>VLOOKUP(U211,'SIC lookup'!A:D,3,FALSE)</f>
        <v>25</v>
      </c>
      <c r="X211" s="28" t="str">
        <f>VLOOKUP(U211,'SIC lookup'!A:D,4,FALSE)</f>
        <v>C</v>
      </c>
      <c r="Y211" s="25" t="str">
        <f>IF(ISNUMBER(VLOOKUP(U211,A:D,4,FALSE)),"Class",
IF(ISNUMBER(VLOOKUP(V211,F:J,4,FALSE)),"Group",
IF(ISNUMBER(VLOOKUP(W211,K:N,4,FALSE)),"Division",
"Section")))</f>
        <v>Group</v>
      </c>
      <c r="Z211" s="30">
        <f>IF(Y211="Class",VLOOKUP(U211,A:D,4,FALSE),
IF(Y211="Group",VLOOKUP(V211,F:I,4,FALSE),
IF(Y211="Division",VLOOKUP(W211,K:N,4,FALSE),
VLOOKUP(X211,P:S,4,FALSE))))</f>
        <v>1.0241972977419194</v>
      </c>
    </row>
    <row r="212" spans="1:26" x14ac:dyDescent="0.3">
      <c r="A212" s="27">
        <f>'Output A'!B214</f>
        <v>3103</v>
      </c>
      <c r="B212" s="31">
        <f>'Output A'!C214</f>
        <v>0</v>
      </c>
      <c r="C212" s="31">
        <f>'Output A'!D214</f>
        <v>0</v>
      </c>
      <c r="D212" s="30" t="e">
        <f t="shared" si="13"/>
        <v>#DIV/0!</v>
      </c>
      <c r="E212" s="25"/>
      <c r="F212" s="27">
        <f>'New BRES input'!I216</f>
        <v>773</v>
      </c>
      <c r="G212" s="31">
        <f>'New BRES input'!J216</f>
        <v>8405.33</v>
      </c>
      <c r="H212" s="31">
        <f>'New BRES input'!K216</f>
        <v>8398.07</v>
      </c>
      <c r="I212" s="30">
        <f t="shared" si="14"/>
        <v>0.99913626234781971</v>
      </c>
      <c r="J212" s="32"/>
      <c r="L212" s="32"/>
      <c r="M212" s="32"/>
      <c r="N212" s="30" t="str">
        <f t="shared" si="15"/>
        <v/>
      </c>
      <c r="O212" s="32"/>
      <c r="P212" s="25"/>
      <c r="Q212" s="32"/>
      <c r="R212" s="32"/>
      <c r="S212" s="30" t="str">
        <f t="shared" si="16"/>
        <v/>
      </c>
      <c r="U212" s="62">
        <v>2599</v>
      </c>
      <c r="V212" s="28">
        <f>VLOOKUP(U212,'SIC lookup'!A:D,2,FALSE)</f>
        <v>259</v>
      </c>
      <c r="W212" s="28">
        <f>VLOOKUP(U212,'SIC lookup'!A:D,3,FALSE)</f>
        <v>25</v>
      </c>
      <c r="X212" s="28" t="str">
        <f>VLOOKUP(U212,'SIC lookup'!A:D,4,FALSE)</f>
        <v>C</v>
      </c>
      <c r="Y212" s="25" t="str">
        <f>IF(ISNUMBER(VLOOKUP(U212,A:D,4,FALSE)),"Class",
IF(ISNUMBER(VLOOKUP(V212,F:J,4,FALSE)),"Group",
IF(ISNUMBER(VLOOKUP(W212,K:N,4,FALSE)),"Division",
"Section")))</f>
        <v>Class</v>
      </c>
      <c r="Z212" s="30">
        <f>IF(Y212="Class",VLOOKUP(U212,A:D,4,FALSE),
IF(Y212="Group",VLOOKUP(V212,F:I,4,FALSE),
IF(Y212="Division",VLOOKUP(W212,K:N,4,FALSE),
VLOOKUP(X212,P:S,4,FALSE))))</f>
        <v>1.0160456746280737</v>
      </c>
    </row>
    <row r="213" spans="1:26" x14ac:dyDescent="0.3">
      <c r="A213" s="27">
        <f>'Output A'!B215</f>
        <v>3109</v>
      </c>
      <c r="B213" s="31">
        <f>'Output A'!C215</f>
        <v>2886.43</v>
      </c>
      <c r="C213" s="31">
        <f>'Output A'!D215</f>
        <v>2911.09</v>
      </c>
      <c r="D213" s="30">
        <f t="shared" si="13"/>
        <v>1.0085434256157262</v>
      </c>
      <c r="E213" s="25"/>
      <c r="F213" s="27">
        <f>'New BRES input'!I217</f>
        <v>774</v>
      </c>
      <c r="G213" s="31">
        <f>'New BRES input'!J217</f>
        <v>638.01123789999997</v>
      </c>
      <c r="H213" s="31">
        <f>'New BRES input'!K217</f>
        <v>633.71998029999997</v>
      </c>
      <c r="I213" s="30">
        <f t="shared" si="14"/>
        <v>0.9932740093824608</v>
      </c>
      <c r="J213" s="32"/>
      <c r="L213" s="32"/>
      <c r="M213" s="32"/>
      <c r="N213" s="30" t="str">
        <f t="shared" si="15"/>
        <v/>
      </c>
      <c r="O213" s="32"/>
      <c r="P213" s="25"/>
      <c r="Q213" s="32"/>
      <c r="R213" s="32"/>
      <c r="S213" s="30" t="str">
        <f t="shared" si="16"/>
        <v/>
      </c>
      <c r="U213" s="62">
        <v>2611</v>
      </c>
      <c r="V213" s="28">
        <f>VLOOKUP(U213,'SIC lookup'!A:D,2,FALSE)</f>
        <v>261</v>
      </c>
      <c r="W213" s="28">
        <f>VLOOKUP(U213,'SIC lookup'!A:D,3,FALSE)</f>
        <v>26</v>
      </c>
      <c r="X213" s="28" t="str">
        <f>VLOOKUP(U213,'SIC lookup'!A:D,4,FALSE)</f>
        <v>C</v>
      </c>
      <c r="Y213" s="25" t="str">
        <f>IF(ISNUMBER(VLOOKUP(U213,A:D,4,FALSE)),"Class",
IF(ISNUMBER(VLOOKUP(V213,F:J,4,FALSE)),"Group",
IF(ISNUMBER(VLOOKUP(W213,K:N,4,FALSE)),"Division",
"Section")))</f>
        <v>Class</v>
      </c>
      <c r="Z213" s="30">
        <f>IF(Y213="Class",VLOOKUP(U213,A:D,4,FALSE),
IF(Y213="Group",VLOOKUP(V213,F:I,4,FALSE),
IF(Y213="Division",VLOOKUP(W213,K:N,4,FALSE),
VLOOKUP(X213,P:S,4,FALSE))))</f>
        <v>0.98093107800871937</v>
      </c>
    </row>
    <row r="214" spans="1:26" x14ac:dyDescent="0.3">
      <c r="A214" s="27">
        <f>'Output A'!B216</f>
        <v>3212</v>
      </c>
      <c r="B214" s="31">
        <f>'Output A'!C216</f>
        <v>846.5468032</v>
      </c>
      <c r="C214" s="31">
        <f>'Output A'!D216</f>
        <v>852.497118</v>
      </c>
      <c r="D214" s="30">
        <f t="shared" si="13"/>
        <v>1.0070289259583847</v>
      </c>
      <c r="E214" s="25"/>
      <c r="F214" s="27">
        <f>'New BRES input'!I218</f>
        <v>781</v>
      </c>
      <c r="G214" s="31">
        <f>'New BRES input'!J218</f>
        <v>34016.31</v>
      </c>
      <c r="H214" s="31">
        <f>'New BRES input'!K218</f>
        <v>34968.68</v>
      </c>
      <c r="I214" s="30">
        <f t="shared" si="14"/>
        <v>1.0279974518106167</v>
      </c>
      <c r="J214" s="32"/>
      <c r="L214" s="32"/>
      <c r="M214" s="32"/>
      <c r="N214" s="30" t="str">
        <f t="shared" si="15"/>
        <v/>
      </c>
      <c r="O214" s="32"/>
      <c r="P214" s="25"/>
      <c r="Q214" s="32"/>
      <c r="R214" s="32"/>
      <c r="S214" s="30" t="str">
        <f t="shared" si="16"/>
        <v/>
      </c>
      <c r="U214" s="62">
        <v>2612</v>
      </c>
      <c r="V214" s="28">
        <f>VLOOKUP(U214,'SIC lookup'!A:D,2,FALSE)</f>
        <v>261</v>
      </c>
      <c r="W214" s="28">
        <f>VLOOKUP(U214,'SIC lookup'!A:D,3,FALSE)</f>
        <v>26</v>
      </c>
      <c r="X214" s="28" t="str">
        <f>VLOOKUP(U214,'SIC lookup'!A:D,4,FALSE)</f>
        <v>C</v>
      </c>
      <c r="Y214" s="25" t="str">
        <f>IF(ISNUMBER(VLOOKUP(U214,A:D,4,FALSE)),"Class",
IF(ISNUMBER(VLOOKUP(V214,F:J,4,FALSE)),"Group",
IF(ISNUMBER(VLOOKUP(W214,K:N,4,FALSE)),"Division",
"Section")))</f>
        <v>Class</v>
      </c>
      <c r="Z214" s="30">
        <f>IF(Y214="Class",VLOOKUP(U214,A:D,4,FALSE),
IF(Y214="Group",VLOOKUP(V214,F:I,4,FALSE),
IF(Y214="Division",VLOOKUP(W214,K:N,4,FALSE),
VLOOKUP(X214,P:S,4,FALSE))))</f>
        <v>0.99343689603033336</v>
      </c>
    </row>
    <row r="215" spans="1:26" x14ac:dyDescent="0.3">
      <c r="A215" s="27">
        <f>'Output A'!B217</f>
        <v>3213</v>
      </c>
      <c r="B215" s="31">
        <f>'Output A'!C217</f>
        <v>102.2651228</v>
      </c>
      <c r="C215" s="31">
        <f>'Output A'!D217</f>
        <v>104.7185099</v>
      </c>
      <c r="D215" s="30">
        <f t="shared" si="13"/>
        <v>1.0239904576734151</v>
      </c>
      <c r="E215" s="25"/>
      <c r="F215" s="27">
        <f>'New BRES input'!I219</f>
        <v>782</v>
      </c>
      <c r="G215" s="31">
        <f>'New BRES input'!J219</f>
        <v>138948.23000000001</v>
      </c>
      <c r="H215" s="31">
        <f>'New BRES input'!K219</f>
        <v>139130.06</v>
      </c>
      <c r="I215" s="30">
        <f t="shared" si="14"/>
        <v>1.0013086168855838</v>
      </c>
      <c r="J215" s="32"/>
      <c r="L215" s="32"/>
      <c r="M215" s="32"/>
      <c r="N215" s="30" t="str">
        <f t="shared" si="15"/>
        <v/>
      </c>
      <c r="O215" s="32"/>
      <c r="P215" s="25"/>
      <c r="Q215" s="32"/>
      <c r="R215" s="32"/>
      <c r="S215" s="30" t="str">
        <f t="shared" si="16"/>
        <v/>
      </c>
      <c r="U215" s="62">
        <v>2620</v>
      </c>
      <c r="V215" s="28">
        <f>VLOOKUP(U215,'SIC lookup'!A:D,2,FALSE)</f>
        <v>262</v>
      </c>
      <c r="W215" s="28">
        <f>VLOOKUP(U215,'SIC lookup'!A:D,3,FALSE)</f>
        <v>26</v>
      </c>
      <c r="X215" s="28" t="str">
        <f>VLOOKUP(U215,'SIC lookup'!A:D,4,FALSE)</f>
        <v>C</v>
      </c>
      <c r="Y215" s="25" t="str">
        <f>IF(ISNUMBER(VLOOKUP(U215,A:D,4,FALSE)),"Class",
IF(ISNUMBER(VLOOKUP(V215,F:J,4,FALSE)),"Group",
IF(ISNUMBER(VLOOKUP(W215,K:N,4,FALSE)),"Division",
"Section")))</f>
        <v>Class</v>
      </c>
      <c r="Z215" s="30">
        <f>IF(Y215="Class",VLOOKUP(U215,A:D,4,FALSE),
IF(Y215="Group",VLOOKUP(V215,F:I,4,FALSE),
IF(Y215="Division",VLOOKUP(W215,K:N,4,FALSE),
VLOOKUP(X215,P:S,4,FALSE))))</f>
        <v>1.0056683135761393</v>
      </c>
    </row>
    <row r="216" spans="1:26" x14ac:dyDescent="0.3">
      <c r="A216" s="27">
        <f>'Output A'!B218</f>
        <v>3220</v>
      </c>
      <c r="B216" s="31">
        <f>'Output A'!C218</f>
        <v>84.4718637</v>
      </c>
      <c r="C216" s="31">
        <f>'Output A'!D218</f>
        <v>85.110577199999994</v>
      </c>
      <c r="D216" s="30">
        <f t="shared" si="13"/>
        <v>1.0075612573468058</v>
      </c>
      <c r="E216" s="25"/>
      <c r="F216" s="27">
        <f>'New BRES input'!I220</f>
        <v>783</v>
      </c>
      <c r="G216" s="31">
        <f>'New BRES input'!J220</f>
        <v>3686.75</v>
      </c>
      <c r="H216" s="31">
        <f>'New BRES input'!K220</f>
        <v>3694.21</v>
      </c>
      <c r="I216" s="30">
        <f t="shared" si="14"/>
        <v>1.002023462399132</v>
      </c>
      <c r="J216" s="32"/>
      <c r="L216" s="32"/>
      <c r="M216" s="32"/>
      <c r="N216" s="30" t="str">
        <f t="shared" si="15"/>
        <v/>
      </c>
      <c r="O216" s="32"/>
      <c r="P216" s="25"/>
      <c r="Q216" s="32"/>
      <c r="R216" s="32"/>
      <c r="S216" s="30" t="str">
        <f t="shared" si="16"/>
        <v/>
      </c>
      <c r="U216" s="62">
        <v>2630</v>
      </c>
      <c r="V216" s="28">
        <f>VLOOKUP(U216,'SIC lookup'!A:D,2,FALSE)</f>
        <v>263</v>
      </c>
      <c r="W216" s="28">
        <f>VLOOKUP(U216,'SIC lookup'!A:D,3,FALSE)</f>
        <v>26</v>
      </c>
      <c r="X216" s="28" t="str">
        <f>VLOOKUP(U216,'SIC lookup'!A:D,4,FALSE)</f>
        <v>C</v>
      </c>
      <c r="Y216" s="25" t="str">
        <f>IF(ISNUMBER(VLOOKUP(U216,A:D,4,FALSE)),"Class",
IF(ISNUMBER(VLOOKUP(V216,F:J,4,FALSE)),"Group",
IF(ISNUMBER(VLOOKUP(W216,K:N,4,FALSE)),"Division",
"Section")))</f>
        <v>Class</v>
      </c>
      <c r="Z216" s="30">
        <f>IF(Y216="Class",VLOOKUP(U216,A:D,4,FALSE),
IF(Y216="Group",VLOOKUP(V216,F:I,4,FALSE),
IF(Y216="Division",VLOOKUP(W216,K:N,4,FALSE),
VLOOKUP(X216,P:S,4,FALSE))))</f>
        <v>1.0038004025732217</v>
      </c>
    </row>
    <row r="217" spans="1:26" x14ac:dyDescent="0.3">
      <c r="A217" s="27">
        <f>'Output A'!B219</f>
        <v>3230</v>
      </c>
      <c r="B217" s="31">
        <f>'Output A'!C219</f>
        <v>186.1718343</v>
      </c>
      <c r="C217" s="31">
        <f>'Output A'!D219</f>
        <v>202.41490440000001</v>
      </c>
      <c r="D217" s="30">
        <f t="shared" si="13"/>
        <v>1.0872477308991095</v>
      </c>
      <c r="E217" s="25"/>
      <c r="F217" s="27">
        <f>'New BRES input'!I221</f>
        <v>791</v>
      </c>
      <c r="G217" s="31">
        <f>'New BRES input'!J221</f>
        <v>23608.98</v>
      </c>
      <c r="H217" s="31">
        <f>'New BRES input'!K221</f>
        <v>23643.01</v>
      </c>
      <c r="I217" s="30">
        <f t="shared" si="14"/>
        <v>1.0014414006873655</v>
      </c>
      <c r="J217" s="32"/>
      <c r="L217" s="32"/>
      <c r="M217" s="32"/>
      <c r="N217" s="30" t="str">
        <f t="shared" si="15"/>
        <v/>
      </c>
      <c r="O217" s="32"/>
      <c r="P217" s="25"/>
      <c r="Q217" s="32"/>
      <c r="R217" s="32"/>
      <c r="S217" s="30" t="str">
        <f t="shared" si="16"/>
        <v/>
      </c>
      <c r="U217" s="62">
        <v>2640</v>
      </c>
      <c r="V217" s="28">
        <f>VLOOKUP(U217,'SIC lookup'!A:D,2,FALSE)</f>
        <v>264</v>
      </c>
      <c r="W217" s="28">
        <f>VLOOKUP(U217,'SIC lookup'!A:D,3,FALSE)</f>
        <v>26</v>
      </c>
      <c r="X217" s="28" t="str">
        <f>VLOOKUP(U217,'SIC lookup'!A:D,4,FALSE)</f>
        <v>C</v>
      </c>
      <c r="Y217" s="25" t="str">
        <f>IF(ISNUMBER(VLOOKUP(U217,A:D,4,FALSE)),"Class",
IF(ISNUMBER(VLOOKUP(V217,F:J,4,FALSE)),"Group",
IF(ISNUMBER(VLOOKUP(W217,K:N,4,FALSE)),"Division",
"Section")))</f>
        <v>Class</v>
      </c>
      <c r="Z217" s="30">
        <f>IF(Y217="Class",VLOOKUP(U217,A:D,4,FALSE),
IF(Y217="Group",VLOOKUP(V217,F:I,4,FALSE),
IF(Y217="Division",VLOOKUP(W217,K:N,4,FALSE),
VLOOKUP(X217,P:S,4,FALSE))))</f>
        <v>0.99402798935594361</v>
      </c>
    </row>
    <row r="218" spans="1:26" x14ac:dyDescent="0.3">
      <c r="A218" s="27">
        <f>'Output A'!B220</f>
        <v>3240</v>
      </c>
      <c r="B218" s="31">
        <f>'Output A'!C220</f>
        <v>122.0583819</v>
      </c>
      <c r="C218" s="31">
        <f>'Output A'!D220</f>
        <v>124.5026445</v>
      </c>
      <c r="D218" s="30">
        <f t="shared" si="13"/>
        <v>1.0200253564069246</v>
      </c>
      <c r="E218" s="25"/>
      <c r="F218" s="27">
        <f>'New BRES input'!I222</f>
        <v>799</v>
      </c>
      <c r="G218" s="31">
        <f>'New BRES input'!J222</f>
        <v>2330.06</v>
      </c>
      <c r="H218" s="31">
        <f>'New BRES input'!K222</f>
        <v>2325.98</v>
      </c>
      <c r="I218" s="30">
        <f t="shared" si="14"/>
        <v>0.99824897212947306</v>
      </c>
      <c r="J218" s="32"/>
      <c r="L218" s="32"/>
      <c r="M218" s="32"/>
      <c r="N218" s="30" t="str">
        <f t="shared" si="15"/>
        <v/>
      </c>
      <c r="O218" s="32"/>
      <c r="P218" s="25"/>
      <c r="Q218" s="32"/>
      <c r="R218" s="32"/>
      <c r="S218" s="30" t="str">
        <f t="shared" si="16"/>
        <v/>
      </c>
      <c r="U218" s="62">
        <v>2651</v>
      </c>
      <c r="V218" s="28">
        <f>VLOOKUP(U218,'SIC lookup'!A:D,2,FALSE)</f>
        <v>265</v>
      </c>
      <c r="W218" s="28">
        <f>VLOOKUP(U218,'SIC lookup'!A:D,3,FALSE)</f>
        <v>26</v>
      </c>
      <c r="X218" s="28" t="str">
        <f>VLOOKUP(U218,'SIC lookup'!A:D,4,FALSE)</f>
        <v>C</v>
      </c>
      <c r="Y218" s="25" t="str">
        <f>IF(ISNUMBER(VLOOKUP(U218,A:D,4,FALSE)),"Class",
IF(ISNUMBER(VLOOKUP(V218,F:J,4,FALSE)),"Group",
IF(ISNUMBER(VLOOKUP(W218,K:N,4,FALSE)),"Division",
"Section")))</f>
        <v>Class</v>
      </c>
      <c r="Z218" s="30">
        <f>IF(Y218="Class",VLOOKUP(U218,A:D,4,FALSE),
IF(Y218="Group",VLOOKUP(V218,F:I,4,FALSE),
IF(Y218="Division",VLOOKUP(W218,K:N,4,FALSE),
VLOOKUP(X218,P:S,4,FALSE))))</f>
        <v>1.0012785120400003</v>
      </c>
    </row>
    <row r="219" spans="1:26" x14ac:dyDescent="0.3">
      <c r="A219" s="27">
        <f>'Output A'!B221</f>
        <v>3250</v>
      </c>
      <c r="B219" s="31">
        <f>'Output A'!C221</f>
        <v>1282.51</v>
      </c>
      <c r="C219" s="31">
        <f>'Output A'!D221</f>
        <v>1290.97</v>
      </c>
      <c r="D219" s="30">
        <f t="shared" si="13"/>
        <v>1.0065964397938418</v>
      </c>
      <c r="E219" s="25"/>
      <c r="F219" s="27">
        <f>'New BRES input'!I223</f>
        <v>801</v>
      </c>
      <c r="G219" s="31">
        <f>'New BRES input'!J223</f>
        <v>61910.93</v>
      </c>
      <c r="H219" s="31">
        <f>'New BRES input'!K223</f>
        <v>61987.23</v>
      </c>
      <c r="I219" s="30">
        <f t="shared" si="14"/>
        <v>1.0012324156655377</v>
      </c>
      <c r="J219" s="32"/>
      <c r="L219" s="32"/>
      <c r="M219" s="32"/>
      <c r="N219" s="30" t="str">
        <f t="shared" si="15"/>
        <v/>
      </c>
      <c r="O219" s="32"/>
      <c r="P219" s="25"/>
      <c r="Q219" s="32"/>
      <c r="R219" s="32"/>
      <c r="S219" s="30" t="str">
        <f t="shared" si="16"/>
        <v/>
      </c>
      <c r="U219" s="62">
        <v>2652</v>
      </c>
      <c r="V219" s="28">
        <f>VLOOKUP(U219,'SIC lookup'!A:D,2,FALSE)</f>
        <v>265</v>
      </c>
      <c r="W219" s="28">
        <f>VLOOKUP(U219,'SIC lookup'!A:D,3,FALSE)</f>
        <v>26</v>
      </c>
      <c r="X219" s="28" t="str">
        <f>VLOOKUP(U219,'SIC lookup'!A:D,4,FALSE)</f>
        <v>C</v>
      </c>
      <c r="Y219" s="25" t="str">
        <f>IF(ISNUMBER(VLOOKUP(U219,A:D,4,FALSE)),"Class",
IF(ISNUMBER(VLOOKUP(V219,F:J,4,FALSE)),"Group",
IF(ISNUMBER(VLOOKUP(W219,K:N,4,FALSE)),"Division",
"Section")))</f>
        <v>Class</v>
      </c>
      <c r="Z219" s="30">
        <f>IF(Y219="Class",VLOOKUP(U219,A:D,4,FALSE),
IF(Y219="Group",VLOOKUP(V219,F:I,4,FALSE),
IF(Y219="Division",VLOOKUP(W219,K:N,4,FALSE),
VLOOKUP(X219,P:S,4,FALSE))))</f>
        <v>0.9985621045421248</v>
      </c>
    </row>
    <row r="220" spans="1:26" x14ac:dyDescent="0.3">
      <c r="A220" s="27">
        <f>'Output A'!B222</f>
        <v>3291</v>
      </c>
      <c r="B220" s="31">
        <f>'Output A'!C222</f>
        <v>0</v>
      </c>
      <c r="C220" s="31">
        <f>'Output A'!D222</f>
        <v>0</v>
      </c>
      <c r="D220" s="30" t="e">
        <f t="shared" si="13"/>
        <v>#DIV/0!</v>
      </c>
      <c r="E220" s="25"/>
      <c r="F220" s="27">
        <f>'New BRES input'!I224</f>
        <v>802</v>
      </c>
      <c r="G220" s="31">
        <f>'New BRES input'!J224</f>
        <v>2238.8000000000002</v>
      </c>
      <c r="H220" s="31">
        <f>'New BRES input'!K224</f>
        <v>2235.3200000000002</v>
      </c>
      <c r="I220" s="30">
        <f t="shared" si="14"/>
        <v>0.99844559585492232</v>
      </c>
      <c r="J220" s="32"/>
      <c r="L220" s="32"/>
      <c r="M220" s="32"/>
      <c r="N220" s="30" t="str">
        <f t="shared" si="15"/>
        <v/>
      </c>
      <c r="O220" s="32"/>
      <c r="P220" s="25"/>
      <c r="Q220" s="32"/>
      <c r="R220" s="32"/>
      <c r="S220" s="30" t="str">
        <f t="shared" si="16"/>
        <v/>
      </c>
      <c r="U220" s="62">
        <v>2660</v>
      </c>
      <c r="V220" s="28">
        <f>VLOOKUP(U220,'SIC lookup'!A:D,2,FALSE)</f>
        <v>266</v>
      </c>
      <c r="W220" s="28">
        <f>VLOOKUP(U220,'SIC lookup'!A:D,3,FALSE)</f>
        <v>26</v>
      </c>
      <c r="X220" s="28" t="str">
        <f>VLOOKUP(U220,'SIC lookup'!A:D,4,FALSE)</f>
        <v>C</v>
      </c>
      <c r="Y220" s="25" t="str">
        <f>IF(ISNUMBER(VLOOKUP(U220,A:D,4,FALSE)),"Class",
IF(ISNUMBER(VLOOKUP(V220,F:J,4,FALSE)),"Group",
IF(ISNUMBER(VLOOKUP(W220,K:N,4,FALSE)),"Division",
"Section")))</f>
        <v>Division</v>
      </c>
      <c r="Z220" s="30">
        <f>IF(Y220="Class",VLOOKUP(U220,A:D,4,FALSE),
IF(Y220="Group",VLOOKUP(V220,F:I,4,FALSE),
IF(Y220="Division",VLOOKUP(W220,K:N,4,FALSE),
VLOOKUP(X220,P:S,4,FALSE))))</f>
        <v>0.99922435054507552</v>
      </c>
    </row>
    <row r="221" spans="1:26" x14ac:dyDescent="0.3">
      <c r="A221" s="27">
        <f>'Output A'!B223</f>
        <v>3299</v>
      </c>
      <c r="B221" s="31">
        <f>'Output A'!C223</f>
        <v>0</v>
      </c>
      <c r="C221" s="31">
        <f>'Output A'!D223</f>
        <v>0</v>
      </c>
      <c r="D221" s="30" t="e">
        <f t="shared" si="13"/>
        <v>#DIV/0!</v>
      </c>
      <c r="E221" s="25"/>
      <c r="F221" s="27">
        <f>'New BRES input'!I225</f>
        <v>803</v>
      </c>
      <c r="G221" s="31">
        <f>'New BRES input'!J225</f>
        <v>591.99275539999996</v>
      </c>
      <c r="H221" s="31">
        <f>'New BRES input'!K225</f>
        <v>592.71905400000003</v>
      </c>
      <c r="I221" s="30">
        <f t="shared" si="14"/>
        <v>1.0012268707570742</v>
      </c>
      <c r="J221" s="32"/>
      <c r="L221" s="32"/>
      <c r="M221" s="32"/>
      <c r="N221" s="30" t="str">
        <f t="shared" si="15"/>
        <v/>
      </c>
      <c r="O221" s="32"/>
      <c r="P221" s="25"/>
      <c r="Q221" s="32"/>
      <c r="R221" s="32"/>
      <c r="S221" s="30" t="str">
        <f t="shared" si="16"/>
        <v/>
      </c>
      <c r="U221" s="62">
        <v>2670</v>
      </c>
      <c r="V221" s="28">
        <f>VLOOKUP(U221,'SIC lookup'!A:D,2,FALSE)</f>
        <v>267</v>
      </c>
      <c r="W221" s="28">
        <f>VLOOKUP(U221,'SIC lookup'!A:D,3,FALSE)</f>
        <v>26</v>
      </c>
      <c r="X221" s="28" t="str">
        <f>VLOOKUP(U221,'SIC lookup'!A:D,4,FALSE)</f>
        <v>C</v>
      </c>
      <c r="Y221" s="25" t="str">
        <f>IF(ISNUMBER(VLOOKUP(U221,A:D,4,FALSE)),"Class",
IF(ISNUMBER(VLOOKUP(V221,F:J,4,FALSE)),"Group",
IF(ISNUMBER(VLOOKUP(W221,K:N,4,FALSE)),"Division",
"Section")))</f>
        <v>Class</v>
      </c>
      <c r="Z221" s="30">
        <f>IF(Y221="Class",VLOOKUP(U221,A:D,4,FALSE),
IF(Y221="Group",VLOOKUP(V221,F:I,4,FALSE),
IF(Y221="Division",VLOOKUP(W221,K:N,4,FALSE),
VLOOKUP(X221,P:S,4,FALSE))))</f>
        <v>1.0042308001495406</v>
      </c>
    </row>
    <row r="222" spans="1:26" x14ac:dyDescent="0.3">
      <c r="A222" s="27">
        <f>'Output A'!B224</f>
        <v>3311</v>
      </c>
      <c r="B222" s="31">
        <f>'Output A'!C224</f>
        <v>106.273563</v>
      </c>
      <c r="C222" s="31">
        <f>'Output A'!D224</f>
        <v>106.0703182</v>
      </c>
      <c r="D222" s="30">
        <f t="shared" si="13"/>
        <v>0.99808753189163335</v>
      </c>
      <c r="E222" s="25"/>
      <c r="F222" s="27">
        <f>'New BRES input'!I226</f>
        <v>811</v>
      </c>
      <c r="G222" s="31">
        <f>'New BRES input'!J226</f>
        <v>39317.61</v>
      </c>
      <c r="H222" s="31">
        <f>'New BRES input'!K226</f>
        <v>39603.379999999997</v>
      </c>
      <c r="I222" s="30">
        <f t="shared" si="14"/>
        <v>1.0072682444329653</v>
      </c>
      <c r="J222" s="32"/>
      <c r="L222" s="32"/>
      <c r="M222" s="32"/>
      <c r="N222" s="30" t="str">
        <f t="shared" si="15"/>
        <v/>
      </c>
      <c r="O222" s="32"/>
      <c r="P222" s="25"/>
      <c r="Q222" s="32"/>
      <c r="R222" s="32"/>
      <c r="S222" s="30" t="str">
        <f t="shared" si="16"/>
        <v/>
      </c>
      <c r="U222" s="62">
        <v>2680</v>
      </c>
      <c r="V222" s="28">
        <f>VLOOKUP(U222,'SIC lookup'!A:D,2,FALSE)</f>
        <v>268</v>
      </c>
      <c r="W222" s="28">
        <f>VLOOKUP(U222,'SIC lookup'!A:D,3,FALSE)</f>
        <v>26</v>
      </c>
      <c r="X222" s="28" t="str">
        <f>VLOOKUP(U222,'SIC lookup'!A:D,4,FALSE)</f>
        <v>C</v>
      </c>
      <c r="Y222" s="25" t="str">
        <f>IF(ISNUMBER(VLOOKUP(U222,A:D,4,FALSE)),"Class",
IF(ISNUMBER(VLOOKUP(V222,F:J,4,FALSE)),"Group",
IF(ISNUMBER(VLOOKUP(W222,K:N,4,FALSE)),"Division",
"Section")))</f>
        <v>Division</v>
      </c>
      <c r="Z222" s="30">
        <f>IF(Y222="Class",VLOOKUP(U222,A:D,4,FALSE),
IF(Y222="Group",VLOOKUP(V222,F:I,4,FALSE),
IF(Y222="Division",VLOOKUP(W222,K:N,4,FALSE),
VLOOKUP(X222,P:S,4,FALSE))))</f>
        <v>0.99922435054507552</v>
      </c>
    </row>
    <row r="223" spans="1:26" x14ac:dyDescent="0.3">
      <c r="A223" s="27">
        <f>'Output A'!B225</f>
        <v>3312</v>
      </c>
      <c r="B223" s="31">
        <f>'Output A'!C225</f>
        <v>1604.15</v>
      </c>
      <c r="C223" s="31">
        <f>'Output A'!D225</f>
        <v>1604.13</v>
      </c>
      <c r="D223" s="30">
        <f t="shared" si="13"/>
        <v>0.99998753233799831</v>
      </c>
      <c r="E223" s="25"/>
      <c r="F223" s="27">
        <f>'New BRES input'!I227</f>
        <v>812</v>
      </c>
      <c r="G223" s="31">
        <f>'New BRES input'!J227</f>
        <v>99564.17</v>
      </c>
      <c r="H223" s="31">
        <f>'New BRES input'!K227</f>
        <v>100070.86</v>
      </c>
      <c r="I223" s="30">
        <f t="shared" si="14"/>
        <v>1.0050890797362144</v>
      </c>
      <c r="J223" s="32"/>
      <c r="L223" s="32"/>
      <c r="M223" s="32"/>
      <c r="N223" s="30" t="str">
        <f t="shared" si="15"/>
        <v/>
      </c>
      <c r="O223" s="32"/>
      <c r="P223" s="25"/>
      <c r="Q223" s="32"/>
      <c r="R223" s="32"/>
      <c r="S223" s="30" t="str">
        <f t="shared" si="16"/>
        <v/>
      </c>
      <c r="U223" s="62">
        <v>2711</v>
      </c>
      <c r="V223" s="28">
        <f>VLOOKUP(U223,'SIC lookup'!A:D,2,FALSE)</f>
        <v>271</v>
      </c>
      <c r="W223" s="28">
        <f>VLOOKUP(U223,'SIC lookup'!A:D,3,FALSE)</f>
        <v>27</v>
      </c>
      <c r="X223" s="28" t="str">
        <f>VLOOKUP(U223,'SIC lookup'!A:D,4,FALSE)</f>
        <v>C</v>
      </c>
      <c r="Y223" s="25" t="str">
        <f>IF(ISNUMBER(VLOOKUP(U223,A:D,4,FALSE)),"Class",
IF(ISNUMBER(VLOOKUP(V223,F:J,4,FALSE)),"Group",
IF(ISNUMBER(VLOOKUP(W223,K:N,4,FALSE)),"Division",
"Section")))</f>
        <v>Group</v>
      </c>
      <c r="Z223" s="30">
        <f>IF(Y223="Class",VLOOKUP(U223,A:D,4,FALSE),
IF(Y223="Group",VLOOKUP(V223,F:I,4,FALSE),
IF(Y223="Division",VLOOKUP(W223,K:N,4,FALSE),
VLOOKUP(X223,P:S,4,FALSE))))</f>
        <v>0.99931474763384764</v>
      </c>
    </row>
    <row r="224" spans="1:26" x14ac:dyDescent="0.3">
      <c r="A224" s="27">
        <f>'Output A'!B226</f>
        <v>3313</v>
      </c>
      <c r="B224" s="31">
        <f>'Output A'!C226</f>
        <v>69.618861699999997</v>
      </c>
      <c r="C224" s="31">
        <f>'Output A'!D226</f>
        <v>69.864140399999997</v>
      </c>
      <c r="D224" s="30">
        <f t="shared" si="13"/>
        <v>1.00352316447024</v>
      </c>
      <c r="E224" s="25"/>
      <c r="F224" s="27">
        <f>'New BRES input'!I228</f>
        <v>813</v>
      </c>
      <c r="G224" s="31">
        <f>'New BRES input'!J228</f>
        <v>8618.0499999999993</v>
      </c>
      <c r="H224" s="31">
        <f>'New BRES input'!K228</f>
        <v>9396.9599999999991</v>
      </c>
      <c r="I224" s="30">
        <f t="shared" si="14"/>
        <v>1.0903812347340756</v>
      </c>
      <c r="J224" s="32"/>
      <c r="L224" s="32"/>
      <c r="M224" s="32"/>
      <c r="N224" s="30" t="str">
        <f t="shared" si="15"/>
        <v/>
      </c>
      <c r="O224" s="32"/>
      <c r="P224" s="25"/>
      <c r="Q224" s="32"/>
      <c r="R224" s="32"/>
      <c r="S224" s="30" t="str">
        <f t="shared" si="16"/>
        <v/>
      </c>
      <c r="U224" s="62">
        <v>2712</v>
      </c>
      <c r="V224" s="28">
        <f>VLOOKUP(U224,'SIC lookup'!A:D,2,FALSE)</f>
        <v>271</v>
      </c>
      <c r="W224" s="28">
        <f>VLOOKUP(U224,'SIC lookup'!A:D,3,FALSE)</f>
        <v>27</v>
      </c>
      <c r="X224" s="28" t="str">
        <f>VLOOKUP(U224,'SIC lookup'!A:D,4,FALSE)</f>
        <v>C</v>
      </c>
      <c r="Y224" s="25" t="str">
        <f>IF(ISNUMBER(VLOOKUP(U224,A:D,4,FALSE)),"Class",
IF(ISNUMBER(VLOOKUP(V224,F:J,4,FALSE)),"Group",
IF(ISNUMBER(VLOOKUP(W224,K:N,4,FALSE)),"Division",
"Section")))</f>
        <v>Group</v>
      </c>
      <c r="Z224" s="30">
        <f>IF(Y224="Class",VLOOKUP(U224,A:D,4,FALSE),
IF(Y224="Group",VLOOKUP(V224,F:I,4,FALSE),
IF(Y224="Division",VLOOKUP(W224,K:N,4,FALSE),
VLOOKUP(X224,P:S,4,FALSE))))</f>
        <v>0.99931474763384764</v>
      </c>
    </row>
    <row r="225" spans="1:26" x14ac:dyDescent="0.3">
      <c r="A225" s="27">
        <f>'Output A'!B227</f>
        <v>3314</v>
      </c>
      <c r="B225" s="31">
        <f>'Output A'!C227</f>
        <v>159.45092210000001</v>
      </c>
      <c r="C225" s="31">
        <f>'Output A'!D227</f>
        <v>161.0703182</v>
      </c>
      <c r="D225" s="30">
        <f t="shared" si="13"/>
        <v>1.0101560786144868</v>
      </c>
      <c r="E225" s="25"/>
      <c r="F225" s="27">
        <f>'New BRES input'!I229</f>
        <v>821</v>
      </c>
      <c r="G225" s="31">
        <f>'New BRES input'!J229</f>
        <v>9762.32</v>
      </c>
      <c r="H225" s="31">
        <f>'New BRES input'!K229</f>
        <v>9631.06</v>
      </c>
      <c r="I225" s="30">
        <f t="shared" si="14"/>
        <v>0.9865544255873604</v>
      </c>
      <c r="J225" s="32"/>
      <c r="L225" s="32"/>
      <c r="M225" s="32"/>
      <c r="N225" s="30" t="str">
        <f t="shared" si="15"/>
        <v/>
      </c>
      <c r="O225" s="32"/>
      <c r="P225" s="25"/>
      <c r="Q225" s="32"/>
      <c r="R225" s="32"/>
      <c r="S225" s="30" t="str">
        <f t="shared" si="16"/>
        <v/>
      </c>
      <c r="U225" s="62">
        <v>2720</v>
      </c>
      <c r="V225" s="28">
        <f>VLOOKUP(U225,'SIC lookup'!A:D,2,FALSE)</f>
        <v>272</v>
      </c>
      <c r="W225" s="28">
        <f>VLOOKUP(U225,'SIC lookup'!A:D,3,FALSE)</f>
        <v>27</v>
      </c>
      <c r="X225" s="28" t="str">
        <f>VLOOKUP(U225,'SIC lookup'!A:D,4,FALSE)</f>
        <v>C</v>
      </c>
      <c r="Y225" s="25" t="str">
        <f>IF(ISNUMBER(VLOOKUP(U225,A:D,4,FALSE)),"Class",
IF(ISNUMBER(VLOOKUP(V225,F:J,4,FALSE)),"Group",
IF(ISNUMBER(VLOOKUP(W225,K:N,4,FALSE)),"Division",
"Section")))</f>
        <v>Division</v>
      </c>
      <c r="Z225" s="30">
        <f>IF(Y225="Class",VLOOKUP(U225,A:D,4,FALSE),
IF(Y225="Group",VLOOKUP(V225,F:I,4,FALSE),
IF(Y225="Division",VLOOKUP(W225,K:N,4,FALSE),
VLOOKUP(X225,P:S,4,FALSE))))</f>
        <v>1.0011060906883755</v>
      </c>
    </row>
    <row r="226" spans="1:26" x14ac:dyDescent="0.3">
      <c r="A226" s="27">
        <f>'Output A'!B228</f>
        <v>3315</v>
      </c>
      <c r="B226" s="31">
        <f>'Output A'!C228</f>
        <v>16.403767800000001</v>
      </c>
      <c r="C226" s="31">
        <f>'Output A'!D228</f>
        <v>16.350230199999999</v>
      </c>
      <c r="D226" s="30">
        <f t="shared" si="13"/>
        <v>0.9967362620190221</v>
      </c>
      <c r="E226" s="25"/>
      <c r="F226" s="27">
        <f>'New BRES input'!I230</f>
        <v>822</v>
      </c>
      <c r="G226" s="31">
        <f>'New BRES input'!J230</f>
        <v>5912.6</v>
      </c>
      <c r="H226" s="31">
        <f>'New BRES input'!K230</f>
        <v>5879.12</v>
      </c>
      <c r="I226" s="30">
        <f t="shared" si="14"/>
        <v>0.9943375164902073</v>
      </c>
      <c r="J226" s="32"/>
      <c r="L226" s="32"/>
      <c r="M226" s="32"/>
      <c r="N226" s="30" t="str">
        <f t="shared" si="15"/>
        <v/>
      </c>
      <c r="O226" s="32"/>
      <c r="P226" s="25"/>
      <c r="Q226" s="32"/>
      <c r="R226" s="32"/>
      <c r="S226" s="30" t="str">
        <f t="shared" si="16"/>
        <v/>
      </c>
      <c r="U226" s="62">
        <v>2731</v>
      </c>
      <c r="V226" s="28">
        <f>VLOOKUP(U226,'SIC lookup'!A:D,2,FALSE)</f>
        <v>273</v>
      </c>
      <c r="W226" s="28">
        <f>VLOOKUP(U226,'SIC lookup'!A:D,3,FALSE)</f>
        <v>27</v>
      </c>
      <c r="X226" s="28" t="str">
        <f>VLOOKUP(U226,'SIC lookup'!A:D,4,FALSE)</f>
        <v>C</v>
      </c>
      <c r="Y226" s="25" t="str">
        <f>IF(ISNUMBER(VLOOKUP(U226,A:D,4,FALSE)),"Class",
IF(ISNUMBER(VLOOKUP(V226,F:J,4,FALSE)),"Group",
IF(ISNUMBER(VLOOKUP(W226,K:N,4,FALSE)),"Division",
"Section")))</f>
        <v>Group</v>
      </c>
      <c r="Z226" s="30">
        <f>IF(Y226="Class",VLOOKUP(U226,A:D,4,FALSE),
IF(Y226="Group",VLOOKUP(V226,F:I,4,FALSE),
IF(Y226="Division",VLOOKUP(W226,K:N,4,FALSE),
VLOOKUP(X226,P:S,4,FALSE))))</f>
        <v>1.0112413082849669</v>
      </c>
    </row>
    <row r="227" spans="1:26" x14ac:dyDescent="0.3">
      <c r="A227" s="27">
        <f>'Output A'!B229</f>
        <v>3316</v>
      </c>
      <c r="B227" s="31">
        <f>'Output A'!C229</f>
        <v>550.51697209999998</v>
      </c>
      <c r="C227" s="31">
        <f>'Output A'!D229</f>
        <v>550.43369140000004</v>
      </c>
      <c r="D227" s="30">
        <f t="shared" si="13"/>
        <v>0.99984872273840664</v>
      </c>
      <c r="E227" s="25"/>
      <c r="F227" s="27">
        <f>'New BRES input'!I231</f>
        <v>823</v>
      </c>
      <c r="G227" s="31">
        <f>'New BRES input'!J231</f>
        <v>7382.95</v>
      </c>
      <c r="H227" s="31">
        <f>'New BRES input'!K231</f>
        <v>7228.72</v>
      </c>
      <c r="I227" s="30">
        <f t="shared" si="14"/>
        <v>0.9791099763644614</v>
      </c>
      <c r="J227" s="32"/>
      <c r="L227" s="32"/>
      <c r="M227" s="32"/>
      <c r="N227" s="30" t="str">
        <f t="shared" si="15"/>
        <v/>
      </c>
      <c r="O227" s="32"/>
      <c r="P227" s="25"/>
      <c r="Q227" s="32"/>
      <c r="R227" s="32"/>
      <c r="S227" s="30" t="str">
        <f t="shared" si="16"/>
        <v/>
      </c>
      <c r="U227" s="62">
        <v>2732</v>
      </c>
      <c r="V227" s="28">
        <f>VLOOKUP(U227,'SIC lookup'!A:D,2,FALSE)</f>
        <v>273</v>
      </c>
      <c r="W227" s="28">
        <f>VLOOKUP(U227,'SIC lookup'!A:D,3,FALSE)</f>
        <v>27</v>
      </c>
      <c r="X227" s="28" t="str">
        <f>VLOOKUP(U227,'SIC lookup'!A:D,4,FALSE)</f>
        <v>C</v>
      </c>
      <c r="Y227" s="25" t="str">
        <f>IF(ISNUMBER(VLOOKUP(U227,A:D,4,FALSE)),"Class",
IF(ISNUMBER(VLOOKUP(V227,F:J,4,FALSE)),"Group",
IF(ISNUMBER(VLOOKUP(W227,K:N,4,FALSE)),"Division",
"Section")))</f>
        <v>Class</v>
      </c>
      <c r="Z227" s="30">
        <f>IF(Y227="Class",VLOOKUP(U227,A:D,4,FALSE),
IF(Y227="Group",VLOOKUP(V227,F:I,4,FALSE),
IF(Y227="Division",VLOOKUP(W227,K:N,4,FALSE),
VLOOKUP(X227,P:S,4,FALSE))))</f>
        <v>1.0592379226714217</v>
      </c>
    </row>
    <row r="228" spans="1:26" x14ac:dyDescent="0.3">
      <c r="A228" s="27">
        <f>'Output A'!B230</f>
        <v>3317</v>
      </c>
      <c r="B228" s="31">
        <f>'Output A'!C230</f>
        <v>3803</v>
      </c>
      <c r="C228" s="31">
        <f>'Output A'!D230</f>
        <v>3803.54</v>
      </c>
      <c r="D228" s="30">
        <f t="shared" si="13"/>
        <v>1.0001419931632922</v>
      </c>
      <c r="E228" s="25"/>
      <c r="F228" s="27">
        <f>'New BRES input'!I232</f>
        <v>829</v>
      </c>
      <c r="G228" s="31">
        <f>'New BRES input'!J232</f>
        <v>65751.509999999995</v>
      </c>
      <c r="H228" s="31">
        <f>'New BRES input'!K232</f>
        <v>68895.12</v>
      </c>
      <c r="I228" s="30">
        <f t="shared" si="14"/>
        <v>1.0478104609308592</v>
      </c>
      <c r="J228" s="32"/>
      <c r="L228" s="32"/>
      <c r="M228" s="32"/>
      <c r="N228" s="30" t="str">
        <f t="shared" si="15"/>
        <v/>
      </c>
      <c r="O228" s="32"/>
      <c r="P228" s="25"/>
      <c r="Q228" s="32"/>
      <c r="R228" s="32"/>
      <c r="S228" s="30" t="str">
        <f t="shared" si="16"/>
        <v/>
      </c>
      <c r="U228" s="62">
        <v>2733</v>
      </c>
      <c r="V228" s="28">
        <f>VLOOKUP(U228,'SIC lookup'!A:D,2,FALSE)</f>
        <v>273</v>
      </c>
      <c r="W228" s="28">
        <f>VLOOKUP(U228,'SIC lookup'!A:D,3,FALSE)</f>
        <v>27</v>
      </c>
      <c r="X228" s="28" t="str">
        <f>VLOOKUP(U228,'SIC lookup'!A:D,4,FALSE)</f>
        <v>C</v>
      </c>
      <c r="Y228" s="25" t="str">
        <f>IF(ISNUMBER(VLOOKUP(U228,A:D,4,FALSE)),"Class",
IF(ISNUMBER(VLOOKUP(V228,F:J,4,FALSE)),"Group",
IF(ISNUMBER(VLOOKUP(W228,K:N,4,FALSE)),"Division",
"Section")))</f>
        <v>Group</v>
      </c>
      <c r="Z228" s="30">
        <f>IF(Y228="Class",VLOOKUP(U228,A:D,4,FALSE),
IF(Y228="Group",VLOOKUP(V228,F:I,4,FALSE),
IF(Y228="Division",VLOOKUP(W228,K:N,4,FALSE),
VLOOKUP(X228,P:S,4,FALSE))))</f>
        <v>1.0112413082849669</v>
      </c>
    </row>
    <row r="229" spans="1:26" x14ac:dyDescent="0.3">
      <c r="A229" s="27">
        <f>'Output A'!B231</f>
        <v>3319</v>
      </c>
      <c r="B229" s="31">
        <f>'Output A'!C231</f>
        <v>103.8905295</v>
      </c>
      <c r="C229" s="31">
        <f>'Output A'!D231</f>
        <v>103.5514577</v>
      </c>
      <c r="D229" s="30">
        <f t="shared" si="13"/>
        <v>0.99673625881365824</v>
      </c>
      <c r="E229" s="25"/>
      <c r="F229" s="27">
        <f>'New BRES input'!I233</f>
        <v>841</v>
      </c>
      <c r="G229" s="31">
        <f>'New BRES input'!J233</f>
        <v>131197.45000000001</v>
      </c>
      <c r="H229" s="31">
        <f>'New BRES input'!K233</f>
        <v>131403.79</v>
      </c>
      <c r="I229" s="30">
        <f t="shared" si="14"/>
        <v>1.0015727439824478</v>
      </c>
      <c r="J229" s="32"/>
      <c r="L229" s="32"/>
      <c r="M229" s="32"/>
      <c r="N229" s="30" t="str">
        <f t="shared" si="15"/>
        <v/>
      </c>
      <c r="O229" s="32"/>
      <c r="P229" s="25"/>
      <c r="Q229" s="32"/>
      <c r="R229" s="32"/>
      <c r="S229" s="30" t="str">
        <f t="shared" si="16"/>
        <v/>
      </c>
      <c r="U229" s="62">
        <v>2740</v>
      </c>
      <c r="V229" s="28">
        <f>VLOOKUP(U229,'SIC lookup'!A:D,2,FALSE)</f>
        <v>274</v>
      </c>
      <c r="W229" s="28">
        <f>VLOOKUP(U229,'SIC lookup'!A:D,3,FALSE)</f>
        <v>27</v>
      </c>
      <c r="X229" s="28" t="str">
        <f>VLOOKUP(U229,'SIC lookup'!A:D,4,FALSE)</f>
        <v>C</v>
      </c>
      <c r="Y229" s="25" t="str">
        <f>IF(ISNUMBER(VLOOKUP(U229,A:D,4,FALSE)),"Class",
IF(ISNUMBER(VLOOKUP(V229,F:J,4,FALSE)),"Group",
IF(ISNUMBER(VLOOKUP(W229,K:N,4,FALSE)),"Division",
"Section")))</f>
        <v>Class</v>
      </c>
      <c r="Z229" s="30">
        <f>IF(Y229="Class",VLOOKUP(U229,A:D,4,FALSE),
IF(Y229="Group",VLOOKUP(V229,F:I,4,FALSE),
IF(Y229="Division",VLOOKUP(W229,K:N,4,FALSE),
VLOOKUP(X229,P:S,4,FALSE))))</f>
        <v>0.99827275491561585</v>
      </c>
    </row>
    <row r="230" spans="1:26" x14ac:dyDescent="0.3">
      <c r="A230" s="27">
        <f>'Output A'!B232</f>
        <v>3320</v>
      </c>
      <c r="B230" s="31">
        <f>'Output A'!C232</f>
        <v>663.93010279999999</v>
      </c>
      <c r="C230" s="31">
        <f>'Output A'!D232</f>
        <v>663.13397829999997</v>
      </c>
      <c r="D230" s="30">
        <f t="shared" si="13"/>
        <v>0.99880089109283865</v>
      </c>
      <c r="E230" s="25"/>
      <c r="F230" s="27">
        <f>'New BRES input'!I234</f>
        <v>842</v>
      </c>
      <c r="G230" s="31">
        <f>'New BRES input'!J234</f>
        <v>79695.88</v>
      </c>
      <c r="H230" s="31">
        <f>'New BRES input'!K234</f>
        <v>79700.2</v>
      </c>
      <c r="I230" s="30">
        <f t="shared" si="14"/>
        <v>1.0000542060643536</v>
      </c>
      <c r="J230" s="32"/>
      <c r="L230" s="32"/>
      <c r="M230" s="32"/>
      <c r="N230" s="30" t="str">
        <f t="shared" si="15"/>
        <v/>
      </c>
      <c r="O230" s="32"/>
      <c r="P230" s="25"/>
      <c r="Q230" s="32"/>
      <c r="R230" s="32"/>
      <c r="S230" s="30" t="str">
        <f t="shared" si="16"/>
        <v/>
      </c>
      <c r="U230" s="62">
        <v>2751</v>
      </c>
      <c r="V230" s="28">
        <f>VLOOKUP(U230,'SIC lookup'!A:D,2,FALSE)</f>
        <v>275</v>
      </c>
      <c r="W230" s="28">
        <f>VLOOKUP(U230,'SIC lookup'!A:D,3,FALSE)</f>
        <v>27</v>
      </c>
      <c r="X230" s="28" t="str">
        <f>VLOOKUP(U230,'SIC lookup'!A:D,4,FALSE)</f>
        <v>C</v>
      </c>
      <c r="Y230" s="25" t="str">
        <f>IF(ISNUMBER(VLOOKUP(U230,A:D,4,FALSE)),"Class",
IF(ISNUMBER(VLOOKUP(V230,F:J,4,FALSE)),"Group",
IF(ISNUMBER(VLOOKUP(W230,K:N,4,FALSE)),"Division",
"Section")))</f>
        <v>Division</v>
      </c>
      <c r="Z230" s="30">
        <f>IF(Y230="Class",VLOOKUP(U230,A:D,4,FALSE),
IF(Y230="Group",VLOOKUP(V230,F:I,4,FALSE),
IF(Y230="Division",VLOOKUP(W230,K:N,4,FALSE),
VLOOKUP(X230,P:S,4,FALSE))))</f>
        <v>1.0011060906883755</v>
      </c>
    </row>
    <row r="231" spans="1:26" x14ac:dyDescent="0.3">
      <c r="A231" s="27">
        <f>'Output A'!B233</f>
        <v>3511</v>
      </c>
      <c r="B231" s="31">
        <f>'Output A'!C233</f>
        <v>2218.27</v>
      </c>
      <c r="C231" s="31">
        <f>'Output A'!D233</f>
        <v>2221.92</v>
      </c>
      <c r="D231" s="30">
        <f t="shared" si="13"/>
        <v>1.0016454263908361</v>
      </c>
      <c r="E231" s="25"/>
      <c r="F231" s="27">
        <f>'New BRES input'!I235</f>
        <v>843</v>
      </c>
      <c r="G231" s="31">
        <f>'New BRES input'!J235</f>
        <v>5864</v>
      </c>
      <c r="H231" s="31">
        <f>'New BRES input'!K235</f>
        <v>5864</v>
      </c>
      <c r="I231" s="30">
        <f t="shared" si="14"/>
        <v>1</v>
      </c>
      <c r="J231" s="32"/>
      <c r="L231" s="32"/>
      <c r="M231" s="32"/>
      <c r="N231" s="30" t="str">
        <f t="shared" si="15"/>
        <v/>
      </c>
      <c r="O231" s="32"/>
      <c r="P231" s="25"/>
      <c r="Q231" s="32"/>
      <c r="R231" s="32"/>
      <c r="S231" s="30" t="str">
        <f t="shared" si="16"/>
        <v/>
      </c>
      <c r="U231" s="62">
        <v>2752</v>
      </c>
      <c r="V231" s="28">
        <f>VLOOKUP(U231,'SIC lookup'!A:D,2,FALSE)</f>
        <v>275</v>
      </c>
      <c r="W231" s="28">
        <f>VLOOKUP(U231,'SIC lookup'!A:D,3,FALSE)</f>
        <v>27</v>
      </c>
      <c r="X231" s="28" t="str">
        <f>VLOOKUP(U231,'SIC lookup'!A:D,4,FALSE)</f>
        <v>C</v>
      </c>
      <c r="Y231" s="25" t="str">
        <f>IF(ISNUMBER(VLOOKUP(U231,A:D,4,FALSE)),"Class",
IF(ISNUMBER(VLOOKUP(V231,F:J,4,FALSE)),"Group",
IF(ISNUMBER(VLOOKUP(W231,K:N,4,FALSE)),"Division",
"Section")))</f>
        <v>Division</v>
      </c>
      <c r="Z231" s="30">
        <f>IF(Y231="Class",VLOOKUP(U231,A:D,4,FALSE),
IF(Y231="Group",VLOOKUP(V231,F:I,4,FALSE),
IF(Y231="Division",VLOOKUP(W231,K:N,4,FALSE),
VLOOKUP(X231,P:S,4,FALSE))))</f>
        <v>1.0011060906883755</v>
      </c>
    </row>
    <row r="232" spans="1:26" x14ac:dyDescent="0.3">
      <c r="A232" s="27">
        <f>'Output A'!B234</f>
        <v>3512</v>
      </c>
      <c r="B232" s="31">
        <f>'Output A'!C234</f>
        <v>71.209634399999999</v>
      </c>
      <c r="C232" s="31">
        <f>'Output A'!D234</f>
        <v>71.288947800000003</v>
      </c>
      <c r="D232" s="30">
        <f t="shared" si="13"/>
        <v>1.0011138015335745</v>
      </c>
      <c r="E232" s="25"/>
      <c r="F232" s="27">
        <f>'New BRES input'!I236</f>
        <v>851</v>
      </c>
      <c r="G232" s="31">
        <f>'New BRES input'!J236</f>
        <v>11398.77</v>
      </c>
      <c r="H232" s="31">
        <f>'New BRES input'!K236</f>
        <v>11684.96</v>
      </c>
      <c r="I232" s="30">
        <f t="shared" si="14"/>
        <v>1.0251070948883081</v>
      </c>
      <c r="J232" s="32"/>
      <c r="L232" s="32"/>
      <c r="M232" s="32"/>
      <c r="N232" s="30" t="str">
        <f t="shared" si="15"/>
        <v/>
      </c>
      <c r="O232" s="32"/>
      <c r="P232" s="25"/>
      <c r="Q232" s="32"/>
      <c r="R232" s="32"/>
      <c r="S232" s="30" t="str">
        <f t="shared" si="16"/>
        <v/>
      </c>
      <c r="U232" s="62">
        <v>2790</v>
      </c>
      <c r="V232" s="28">
        <f>VLOOKUP(U232,'SIC lookup'!A:D,2,FALSE)</f>
        <v>279</v>
      </c>
      <c r="W232" s="28">
        <f>VLOOKUP(U232,'SIC lookup'!A:D,3,FALSE)</f>
        <v>27</v>
      </c>
      <c r="X232" s="28" t="str">
        <f>VLOOKUP(U232,'SIC lookup'!A:D,4,FALSE)</f>
        <v>C</v>
      </c>
      <c r="Y232" s="25" t="str">
        <f>IF(ISNUMBER(VLOOKUP(U232,A:D,4,FALSE)),"Class",
IF(ISNUMBER(VLOOKUP(V232,F:J,4,FALSE)),"Group",
IF(ISNUMBER(VLOOKUP(W232,K:N,4,FALSE)),"Division",
"Section")))</f>
        <v>Class</v>
      </c>
      <c r="Z232" s="30">
        <f>IF(Y232="Class",VLOOKUP(U232,A:D,4,FALSE),
IF(Y232="Group",VLOOKUP(V232,F:I,4,FALSE),
IF(Y232="Division",VLOOKUP(W232,K:N,4,FALSE),
VLOOKUP(X232,P:S,4,FALSE))))</f>
        <v>0.99878562291903894</v>
      </c>
    </row>
    <row r="233" spans="1:26" x14ac:dyDescent="0.3">
      <c r="A233" s="27">
        <f>'Output A'!B235</f>
        <v>3513</v>
      </c>
      <c r="B233" s="31">
        <f>'Output A'!C235</f>
        <v>4568.21</v>
      </c>
      <c r="C233" s="31">
        <f>'Output A'!D235</f>
        <v>4568.42</v>
      </c>
      <c r="D233" s="30">
        <f t="shared" si="13"/>
        <v>1.0000459698656585</v>
      </c>
      <c r="E233" s="25"/>
      <c r="F233" s="27">
        <f>'New BRES input'!I237</f>
        <v>852</v>
      </c>
      <c r="G233" s="31">
        <f>'New BRES input'!J237</f>
        <v>145446.28</v>
      </c>
      <c r="H233" s="31">
        <f>'New BRES input'!K237</f>
        <v>146112.95000000001</v>
      </c>
      <c r="I233" s="30">
        <f t="shared" si="14"/>
        <v>1.0045836167140199</v>
      </c>
      <c r="J233" s="32"/>
      <c r="L233" s="32"/>
      <c r="M233" s="32"/>
      <c r="N233" s="30" t="str">
        <f t="shared" si="15"/>
        <v/>
      </c>
      <c r="O233" s="32"/>
      <c r="P233" s="25"/>
      <c r="Q233" s="32"/>
      <c r="R233" s="32"/>
      <c r="S233" s="30" t="str">
        <f t="shared" si="16"/>
        <v/>
      </c>
      <c r="U233" s="62">
        <v>2811</v>
      </c>
      <c r="V233" s="28">
        <f>VLOOKUP(U233,'SIC lookup'!A:D,2,FALSE)</f>
        <v>281</v>
      </c>
      <c r="W233" s="28">
        <f>VLOOKUP(U233,'SIC lookup'!A:D,3,FALSE)</f>
        <v>28</v>
      </c>
      <c r="X233" s="28" t="str">
        <f>VLOOKUP(U233,'SIC lookup'!A:D,4,FALSE)</f>
        <v>C</v>
      </c>
      <c r="Y233" s="25" t="str">
        <f>IF(ISNUMBER(VLOOKUP(U233,A:D,4,FALSE)),"Class",
IF(ISNUMBER(VLOOKUP(V233,F:J,4,FALSE)),"Group",
IF(ISNUMBER(VLOOKUP(W233,K:N,4,FALSE)),"Division",
"Section")))</f>
        <v>Division</v>
      </c>
      <c r="Z233" s="30">
        <f>IF(Y233="Class",VLOOKUP(U233,A:D,4,FALSE),
IF(Y233="Group",VLOOKUP(V233,F:I,4,FALSE),
IF(Y233="Division",VLOOKUP(W233,K:N,4,FALSE),
VLOOKUP(X233,P:S,4,FALSE))))</f>
        <v>1.00336121916597</v>
      </c>
    </row>
    <row r="234" spans="1:26" x14ac:dyDescent="0.3">
      <c r="A234" s="27">
        <f>'Output A'!B236</f>
        <v>3514</v>
      </c>
      <c r="B234" s="31">
        <f>'Output A'!C236</f>
        <v>319.54667480000001</v>
      </c>
      <c r="C234" s="31">
        <f>'Output A'!D236</f>
        <v>320.2708523</v>
      </c>
      <c r="D234" s="30">
        <f t="shared" si="13"/>
        <v>1.0022662651722265</v>
      </c>
      <c r="E234" s="25"/>
      <c r="F234" s="27">
        <f>'New BRES input'!I238</f>
        <v>853</v>
      </c>
      <c r="G234" s="31">
        <f>'New BRES input'!J238</f>
        <v>100128.7</v>
      </c>
      <c r="H234" s="31">
        <f>'New BRES input'!K238</f>
        <v>100631.31</v>
      </c>
      <c r="I234" s="30">
        <f t="shared" si="14"/>
        <v>1.0050196397236757</v>
      </c>
      <c r="J234" s="32"/>
      <c r="L234" s="32"/>
      <c r="M234" s="32"/>
      <c r="N234" s="30" t="str">
        <f t="shared" si="15"/>
        <v/>
      </c>
      <c r="O234" s="32"/>
      <c r="P234" s="25"/>
      <c r="Q234" s="32"/>
      <c r="R234" s="32"/>
      <c r="S234" s="30" t="str">
        <f t="shared" si="16"/>
        <v/>
      </c>
      <c r="U234" s="62">
        <v>2812</v>
      </c>
      <c r="V234" s="28">
        <f>VLOOKUP(U234,'SIC lookup'!A:D,2,FALSE)</f>
        <v>281</v>
      </c>
      <c r="W234" s="28">
        <f>VLOOKUP(U234,'SIC lookup'!A:D,3,FALSE)</f>
        <v>28</v>
      </c>
      <c r="X234" s="28" t="str">
        <f>VLOOKUP(U234,'SIC lookup'!A:D,4,FALSE)</f>
        <v>C</v>
      </c>
      <c r="Y234" s="25" t="str">
        <f>IF(ISNUMBER(VLOOKUP(U234,A:D,4,FALSE)),"Class",
IF(ISNUMBER(VLOOKUP(V234,F:J,4,FALSE)),"Group",
IF(ISNUMBER(VLOOKUP(W234,K:N,4,FALSE)),"Division",
"Section")))</f>
        <v>Division</v>
      </c>
      <c r="Z234" s="30">
        <f>IF(Y234="Class",VLOOKUP(U234,A:D,4,FALSE),
IF(Y234="Group",VLOOKUP(V234,F:I,4,FALSE),
IF(Y234="Division",VLOOKUP(W234,K:N,4,FALSE),
VLOOKUP(X234,P:S,4,FALSE))))</f>
        <v>1.00336121916597</v>
      </c>
    </row>
    <row r="235" spans="1:26" x14ac:dyDescent="0.3">
      <c r="A235" s="27">
        <f>'Output A'!B237</f>
        <v>3530</v>
      </c>
      <c r="B235" s="31">
        <f>'Output A'!C237</f>
        <v>0</v>
      </c>
      <c r="C235" s="31">
        <f>'Output A'!D237</f>
        <v>0</v>
      </c>
      <c r="D235" s="30" t="e">
        <f t="shared" si="13"/>
        <v>#DIV/0!</v>
      </c>
      <c r="E235" s="25"/>
      <c r="F235" s="27">
        <f>'New BRES input'!I239</f>
        <v>854</v>
      </c>
      <c r="G235" s="31">
        <f>'New BRES input'!J239</f>
        <v>79679.67</v>
      </c>
      <c r="H235" s="31">
        <f>'New BRES input'!K239</f>
        <v>79815.86</v>
      </c>
      <c r="I235" s="30">
        <f t="shared" si="14"/>
        <v>1.0017092189262331</v>
      </c>
      <c r="J235" s="32"/>
      <c r="L235" s="32"/>
      <c r="M235" s="32"/>
      <c r="N235" s="30" t="str">
        <f t="shared" si="15"/>
        <v/>
      </c>
      <c r="O235" s="32"/>
      <c r="P235" s="25"/>
      <c r="Q235" s="32"/>
      <c r="R235" s="32"/>
      <c r="S235" s="30" t="str">
        <f t="shared" si="16"/>
        <v/>
      </c>
      <c r="U235" s="62">
        <v>2813</v>
      </c>
      <c r="V235" s="28">
        <f>VLOOKUP(U235,'SIC lookup'!A:D,2,FALSE)</f>
        <v>281</v>
      </c>
      <c r="W235" s="28">
        <f>VLOOKUP(U235,'SIC lookup'!A:D,3,FALSE)</f>
        <v>28</v>
      </c>
      <c r="X235" s="28" t="str">
        <f>VLOOKUP(U235,'SIC lookup'!A:D,4,FALSE)</f>
        <v>C</v>
      </c>
      <c r="Y235" s="25" t="str">
        <f>IF(ISNUMBER(VLOOKUP(U235,A:D,4,FALSE)),"Class",
IF(ISNUMBER(VLOOKUP(V235,F:J,4,FALSE)),"Group",
IF(ISNUMBER(VLOOKUP(W235,K:N,4,FALSE)),"Division",
"Section")))</f>
        <v>Division</v>
      </c>
      <c r="Z235" s="30">
        <f>IF(Y235="Class",VLOOKUP(U235,A:D,4,FALSE),
IF(Y235="Group",VLOOKUP(V235,F:I,4,FALSE),
IF(Y235="Division",VLOOKUP(W235,K:N,4,FALSE),
VLOOKUP(X235,P:S,4,FALSE))))</f>
        <v>1.00336121916597</v>
      </c>
    </row>
    <row r="236" spans="1:26" x14ac:dyDescent="0.3">
      <c r="A236" s="27">
        <f>'Output A'!B238</f>
        <v>3600</v>
      </c>
      <c r="B236" s="31">
        <f>'Output A'!C238</f>
        <v>902.74309430000005</v>
      </c>
      <c r="C236" s="31">
        <f>'Output A'!D238</f>
        <v>909.13340359999995</v>
      </c>
      <c r="D236" s="30">
        <f t="shared" si="13"/>
        <v>1.0070787684119091</v>
      </c>
      <c r="E236" s="25"/>
      <c r="F236" s="27">
        <f>'New BRES input'!I240</f>
        <v>855</v>
      </c>
      <c r="G236" s="31">
        <f>'New BRES input'!J240</f>
        <v>41086.33</v>
      </c>
      <c r="H236" s="31">
        <f>'New BRES input'!K240</f>
        <v>41733.230000000003</v>
      </c>
      <c r="I236" s="30">
        <f t="shared" si="14"/>
        <v>1.0157448961734963</v>
      </c>
      <c r="J236" s="32"/>
      <c r="L236" s="32"/>
      <c r="M236" s="32"/>
      <c r="N236" s="30" t="str">
        <f t="shared" si="15"/>
        <v/>
      </c>
      <c r="O236" s="32"/>
      <c r="P236" s="25"/>
      <c r="Q236" s="32"/>
      <c r="R236" s="32"/>
      <c r="S236" s="30" t="str">
        <f t="shared" si="16"/>
        <v/>
      </c>
      <c r="U236" s="62">
        <v>2814</v>
      </c>
      <c r="V236" s="28">
        <f>VLOOKUP(U236,'SIC lookup'!A:D,2,FALSE)</f>
        <v>281</v>
      </c>
      <c r="W236" s="28">
        <f>VLOOKUP(U236,'SIC lookup'!A:D,3,FALSE)</f>
        <v>28</v>
      </c>
      <c r="X236" s="28" t="str">
        <f>VLOOKUP(U236,'SIC lookup'!A:D,4,FALSE)</f>
        <v>C</v>
      </c>
      <c r="Y236" s="25" t="str">
        <f>IF(ISNUMBER(VLOOKUP(U236,A:D,4,FALSE)),"Class",
IF(ISNUMBER(VLOOKUP(V236,F:J,4,FALSE)),"Group",
IF(ISNUMBER(VLOOKUP(W236,K:N,4,FALSE)),"Division",
"Section")))</f>
        <v>Division</v>
      </c>
      <c r="Z236" s="30">
        <f>IF(Y236="Class",VLOOKUP(U236,A:D,4,FALSE),
IF(Y236="Group",VLOOKUP(V236,F:I,4,FALSE),
IF(Y236="Division",VLOOKUP(W236,K:N,4,FALSE),
VLOOKUP(X236,P:S,4,FALSE))))</f>
        <v>1.00336121916597</v>
      </c>
    </row>
    <row r="237" spans="1:26" x14ac:dyDescent="0.3">
      <c r="A237" s="27">
        <f>'Output A'!B239</f>
        <v>3700</v>
      </c>
      <c r="B237" s="31">
        <f>'Output A'!C239</f>
        <v>3674.06</v>
      </c>
      <c r="C237" s="31">
        <f>'Output A'!D239</f>
        <v>3737.67</v>
      </c>
      <c r="D237" s="30">
        <f t="shared" si="13"/>
        <v>1.0173132719661628</v>
      </c>
      <c r="E237" s="25"/>
      <c r="F237" s="27">
        <f>'New BRES input'!I241</f>
        <v>856</v>
      </c>
      <c r="G237" s="31">
        <f>'New BRES input'!J241</f>
        <v>8722.68</v>
      </c>
      <c r="H237" s="31">
        <f>'New BRES input'!K241</f>
        <v>8810.24</v>
      </c>
      <c r="I237" s="30">
        <f t="shared" si="14"/>
        <v>1.0100381992690319</v>
      </c>
      <c r="J237" s="32"/>
      <c r="L237" s="32"/>
      <c r="M237" s="32"/>
      <c r="N237" s="30" t="str">
        <f t="shared" si="15"/>
        <v/>
      </c>
      <c r="O237" s="32"/>
      <c r="P237" s="25"/>
      <c r="Q237" s="32"/>
      <c r="R237" s="32"/>
      <c r="S237" s="30" t="str">
        <f t="shared" si="16"/>
        <v/>
      </c>
      <c r="U237" s="62">
        <v>2815</v>
      </c>
      <c r="V237" s="28">
        <f>VLOOKUP(U237,'SIC lookup'!A:D,2,FALSE)</f>
        <v>281</v>
      </c>
      <c r="W237" s="28">
        <f>VLOOKUP(U237,'SIC lookup'!A:D,3,FALSE)</f>
        <v>28</v>
      </c>
      <c r="X237" s="28" t="str">
        <f>VLOOKUP(U237,'SIC lookup'!A:D,4,FALSE)</f>
        <v>C</v>
      </c>
      <c r="Y237" s="25" t="str">
        <f>IF(ISNUMBER(VLOOKUP(U237,A:D,4,FALSE)),"Class",
IF(ISNUMBER(VLOOKUP(V237,F:J,4,FALSE)),"Group",
IF(ISNUMBER(VLOOKUP(W237,K:N,4,FALSE)),"Division",
"Section")))</f>
        <v>Division</v>
      </c>
      <c r="Z237" s="30">
        <f>IF(Y237="Class",VLOOKUP(U237,A:D,4,FALSE),
IF(Y237="Group",VLOOKUP(V237,F:I,4,FALSE),
IF(Y237="Division",VLOOKUP(W237,K:N,4,FALSE),
VLOOKUP(X237,P:S,4,FALSE))))</f>
        <v>1.00336121916597</v>
      </c>
    </row>
    <row r="238" spans="1:26" x14ac:dyDescent="0.3">
      <c r="A238" s="27">
        <f>'Output A'!B240</f>
        <v>3811</v>
      </c>
      <c r="B238" s="31">
        <f>'Output A'!C240</f>
        <v>0</v>
      </c>
      <c r="C238" s="31">
        <f>'Output A'!D240</f>
        <v>0</v>
      </c>
      <c r="D238" s="30" t="e">
        <f t="shared" si="13"/>
        <v>#DIV/0!</v>
      </c>
      <c r="E238" s="25"/>
      <c r="F238" s="27">
        <f>'New BRES input'!I242</f>
        <v>861</v>
      </c>
      <c r="G238" s="31">
        <f>'New BRES input'!J242</f>
        <v>190292.96</v>
      </c>
      <c r="H238" s="31">
        <f>'New BRES input'!K242</f>
        <v>190291.35</v>
      </c>
      <c r="I238" s="30">
        <f t="shared" si="14"/>
        <v>0.999991539361204</v>
      </c>
      <c r="J238" s="32"/>
      <c r="L238" s="32"/>
      <c r="M238" s="32"/>
      <c r="N238" s="30" t="str">
        <f t="shared" si="15"/>
        <v/>
      </c>
      <c r="O238" s="32"/>
      <c r="P238" s="25"/>
      <c r="Q238" s="32"/>
      <c r="R238" s="32"/>
      <c r="S238" s="30" t="str">
        <f t="shared" si="16"/>
        <v/>
      </c>
      <c r="U238" s="62">
        <v>2821</v>
      </c>
      <c r="V238" s="28">
        <f>VLOOKUP(U238,'SIC lookup'!A:D,2,FALSE)</f>
        <v>282</v>
      </c>
      <c r="W238" s="28">
        <f>VLOOKUP(U238,'SIC lookup'!A:D,3,FALSE)</f>
        <v>28</v>
      </c>
      <c r="X238" s="28" t="str">
        <f>VLOOKUP(U238,'SIC lookup'!A:D,4,FALSE)</f>
        <v>C</v>
      </c>
      <c r="Y238" s="25" t="str">
        <f>IF(ISNUMBER(VLOOKUP(U238,A:D,4,FALSE)),"Class",
IF(ISNUMBER(VLOOKUP(V238,F:J,4,FALSE)),"Group",
IF(ISNUMBER(VLOOKUP(W238,K:N,4,FALSE)),"Division",
"Section")))</f>
        <v>Class</v>
      </c>
      <c r="Z238" s="30">
        <f>IF(Y238="Class",VLOOKUP(U238,A:D,4,FALSE),
IF(Y238="Group",VLOOKUP(V238,F:I,4,FALSE),
IF(Y238="Division",VLOOKUP(W238,K:N,4,FALSE),
VLOOKUP(X238,P:S,4,FALSE))))</f>
        <v>0.99238541301547001</v>
      </c>
    </row>
    <row r="239" spans="1:26" x14ac:dyDescent="0.3">
      <c r="A239" s="27">
        <f>'Output A'!B241</f>
        <v>3812</v>
      </c>
      <c r="B239" s="31">
        <f>'Output A'!C241</f>
        <v>0</v>
      </c>
      <c r="C239" s="31">
        <f>'Output A'!D241</f>
        <v>0</v>
      </c>
      <c r="D239" s="30" t="e">
        <f t="shared" si="13"/>
        <v>#DIV/0!</v>
      </c>
      <c r="E239" s="25"/>
      <c r="F239" s="27">
        <f>'New BRES input'!I243</f>
        <v>862</v>
      </c>
      <c r="G239" s="31">
        <f>'New BRES input'!J243</f>
        <v>54481.84</v>
      </c>
      <c r="H239" s="31">
        <f>'New BRES input'!K243</f>
        <v>55203.05</v>
      </c>
      <c r="I239" s="30">
        <f t="shared" si="14"/>
        <v>1.013237621930537</v>
      </c>
      <c r="J239" s="32"/>
      <c r="L239" s="32"/>
      <c r="M239" s="32"/>
      <c r="N239" s="30" t="str">
        <f t="shared" si="15"/>
        <v/>
      </c>
      <c r="O239" s="32"/>
      <c r="P239" s="25"/>
      <c r="Q239" s="32"/>
      <c r="R239" s="32"/>
      <c r="S239" s="30" t="str">
        <f t="shared" si="16"/>
        <v/>
      </c>
      <c r="U239" s="62">
        <v>2822</v>
      </c>
      <c r="V239" s="28">
        <f>VLOOKUP(U239,'SIC lookup'!A:D,2,FALSE)</f>
        <v>282</v>
      </c>
      <c r="W239" s="28">
        <f>VLOOKUP(U239,'SIC lookup'!A:D,3,FALSE)</f>
        <v>28</v>
      </c>
      <c r="X239" s="28" t="str">
        <f>VLOOKUP(U239,'SIC lookup'!A:D,4,FALSE)</f>
        <v>C</v>
      </c>
      <c r="Y239" s="25" t="str">
        <f>IF(ISNUMBER(VLOOKUP(U239,A:D,4,FALSE)),"Class",
IF(ISNUMBER(VLOOKUP(V239,F:J,4,FALSE)),"Group",
IF(ISNUMBER(VLOOKUP(W239,K:N,4,FALSE)),"Division",
"Section")))</f>
        <v>Class</v>
      </c>
      <c r="Z239" s="30">
        <f>IF(Y239="Class",VLOOKUP(U239,A:D,4,FALSE),
IF(Y239="Group",VLOOKUP(V239,F:I,4,FALSE),
IF(Y239="Division",VLOOKUP(W239,K:N,4,FALSE),
VLOOKUP(X239,P:S,4,FALSE))))</f>
        <v>0.99895753286382538</v>
      </c>
    </row>
    <row r="240" spans="1:26" x14ac:dyDescent="0.3">
      <c r="A240" s="27">
        <f>'Output A'!B242</f>
        <v>3821</v>
      </c>
      <c r="B240" s="31">
        <f>'Output A'!C242</f>
        <v>0</v>
      </c>
      <c r="C240" s="31">
        <f>'Output A'!D242</f>
        <v>0</v>
      </c>
      <c r="D240" s="30" t="e">
        <f t="shared" si="13"/>
        <v>#DIV/0!</v>
      </c>
      <c r="E240" s="25"/>
      <c r="F240" s="27">
        <f>'New BRES input'!I244</f>
        <v>869</v>
      </c>
      <c r="G240" s="31">
        <f>'New BRES input'!J244</f>
        <v>56456.58</v>
      </c>
      <c r="H240" s="31">
        <f>'New BRES input'!K244</f>
        <v>56491.27</v>
      </c>
      <c r="I240" s="30">
        <f t="shared" si="14"/>
        <v>1.0006144545064541</v>
      </c>
      <c r="J240" s="32"/>
      <c r="L240" s="32"/>
      <c r="M240" s="32"/>
      <c r="N240" s="30" t="str">
        <f t="shared" si="15"/>
        <v/>
      </c>
      <c r="O240" s="32"/>
      <c r="P240" s="25"/>
      <c r="Q240" s="32"/>
      <c r="R240" s="32"/>
      <c r="S240" s="30" t="str">
        <f t="shared" si="16"/>
        <v/>
      </c>
      <c r="U240" s="62">
        <v>2823</v>
      </c>
      <c r="V240" s="28">
        <f>VLOOKUP(U240,'SIC lookup'!A:D,2,FALSE)</f>
        <v>282</v>
      </c>
      <c r="W240" s="28">
        <f>VLOOKUP(U240,'SIC lookup'!A:D,3,FALSE)</f>
        <v>28</v>
      </c>
      <c r="X240" s="28" t="str">
        <f>VLOOKUP(U240,'SIC lookup'!A:D,4,FALSE)</f>
        <v>C</v>
      </c>
      <c r="Y240" s="25" t="str">
        <f>IF(ISNUMBER(VLOOKUP(U240,A:D,4,FALSE)),"Class",
IF(ISNUMBER(VLOOKUP(V240,F:J,4,FALSE)),"Group",
IF(ISNUMBER(VLOOKUP(W240,K:N,4,FALSE)),"Division",
"Section")))</f>
        <v>Class</v>
      </c>
      <c r="Z240" s="30">
        <f>IF(Y240="Class",VLOOKUP(U240,A:D,4,FALSE),
IF(Y240="Group",VLOOKUP(V240,F:I,4,FALSE),
IF(Y240="Division",VLOOKUP(W240,K:N,4,FALSE),
VLOOKUP(X240,P:S,4,FALSE))))</f>
        <v>0.99095733552180199</v>
      </c>
    </row>
    <row r="241" spans="1:26" x14ac:dyDescent="0.3">
      <c r="A241" s="27">
        <f>'Output A'!B243</f>
        <v>3822</v>
      </c>
      <c r="B241" s="31">
        <f>'Output A'!C243</f>
        <v>0</v>
      </c>
      <c r="C241" s="31">
        <f>'Output A'!D243</f>
        <v>0</v>
      </c>
      <c r="D241" s="30" t="e">
        <f t="shared" si="13"/>
        <v>#DIV/0!</v>
      </c>
      <c r="E241" s="25"/>
      <c r="F241" s="27">
        <f>'New BRES input'!I245</f>
        <v>871</v>
      </c>
      <c r="G241" s="31">
        <f>'New BRES input'!J245</f>
        <v>17414.55</v>
      </c>
      <c r="H241" s="31">
        <f>'New BRES input'!K245</f>
        <v>17404.759999999998</v>
      </c>
      <c r="I241" s="30">
        <f t="shared" si="14"/>
        <v>0.99943782641526768</v>
      </c>
      <c r="J241" s="32"/>
      <c r="L241" s="32"/>
      <c r="M241" s="32"/>
      <c r="N241" s="30" t="str">
        <f t="shared" si="15"/>
        <v/>
      </c>
      <c r="O241" s="32"/>
      <c r="P241" s="25"/>
      <c r="Q241" s="32"/>
      <c r="R241" s="32"/>
      <c r="S241" s="30" t="str">
        <f t="shared" si="16"/>
        <v/>
      </c>
      <c r="U241" s="62" t="s">
        <v>4</v>
      </c>
      <c r="V241" s="28">
        <f>VLOOKUP(U241,'SIC lookup'!A:D,2,FALSE)</f>
        <v>282</v>
      </c>
      <c r="W241" s="28">
        <f>VLOOKUP(U241,'SIC lookup'!A:D,3,FALSE)</f>
        <v>28</v>
      </c>
      <c r="X241" s="28" t="str">
        <f>VLOOKUP(U241,'SIC lookup'!A:D,4,FALSE)</f>
        <v>C</v>
      </c>
      <c r="Y241" s="25" t="str">
        <f>IF(ISNUMBER(VLOOKUP(U241,A:D,4,FALSE)),"Class",
IF(ISNUMBER(VLOOKUP(V241,F:J,4,FALSE)),"Group",
IF(ISNUMBER(VLOOKUP(W241,K:N,4,FALSE)),"Division",
"Section")))</f>
        <v>Class</v>
      </c>
      <c r="Z241" s="30">
        <f>IF(Y241="Class",VLOOKUP(U241,A:D,4,FALSE),
IF(Y241="Group",VLOOKUP(V241,F:I,4,FALSE),
IF(Y241="Division",VLOOKUP(W241,K:N,4,FALSE),
VLOOKUP(X241,P:S,4,FALSE))))</f>
        <v>1.0104627078441044</v>
      </c>
    </row>
    <row r="242" spans="1:26" x14ac:dyDescent="0.3">
      <c r="A242" s="27">
        <f>'Output A'!B244</f>
        <v>3831</v>
      </c>
      <c r="B242" s="31">
        <f>'Output A'!C244</f>
        <v>0</v>
      </c>
      <c r="C242" s="31">
        <f>'Output A'!D244</f>
        <v>0</v>
      </c>
      <c r="D242" s="30" t="e">
        <f t="shared" si="13"/>
        <v>#DIV/0!</v>
      </c>
      <c r="E242" s="25"/>
      <c r="F242" s="27">
        <f>'New BRES input'!I246</f>
        <v>872</v>
      </c>
      <c r="G242" s="31">
        <f>'New BRES input'!J246</f>
        <v>5832.94</v>
      </c>
      <c r="H242" s="31">
        <f>'New BRES input'!K246</f>
        <v>5823.1</v>
      </c>
      <c r="I242" s="30">
        <f t="shared" si="14"/>
        <v>0.99831302910710562</v>
      </c>
      <c r="J242" s="32"/>
      <c r="L242" s="32"/>
      <c r="M242" s="32"/>
      <c r="N242" s="30" t="str">
        <f t="shared" si="15"/>
        <v/>
      </c>
      <c r="O242" s="32"/>
      <c r="P242" s="25"/>
      <c r="Q242" s="32"/>
      <c r="R242" s="32"/>
      <c r="S242" s="30" t="str">
        <f t="shared" si="16"/>
        <v/>
      </c>
      <c r="U242" s="62">
        <v>2825</v>
      </c>
      <c r="V242" s="28">
        <f>VLOOKUP(U242,'SIC lookup'!A:D,2,FALSE)</f>
        <v>282</v>
      </c>
      <c r="W242" s="28">
        <f>VLOOKUP(U242,'SIC lookup'!A:D,3,FALSE)</f>
        <v>28</v>
      </c>
      <c r="X242" s="28" t="str">
        <f>VLOOKUP(U242,'SIC lookup'!A:D,4,FALSE)</f>
        <v>C</v>
      </c>
      <c r="Y242" s="25" t="str">
        <f>IF(ISNUMBER(VLOOKUP(U242,A:D,4,FALSE)),"Class",
IF(ISNUMBER(VLOOKUP(V242,F:J,4,FALSE)),"Group",
IF(ISNUMBER(VLOOKUP(W242,K:N,4,FALSE)),"Division",
"Section")))</f>
        <v>Class</v>
      </c>
      <c r="Z242" s="30">
        <f>IF(Y242="Class",VLOOKUP(U242,A:D,4,FALSE),
IF(Y242="Group",VLOOKUP(V242,F:I,4,FALSE),
IF(Y242="Division",VLOOKUP(W242,K:N,4,FALSE),
VLOOKUP(X242,P:S,4,FALSE))))</f>
        <v>1.0197364404935523</v>
      </c>
    </row>
    <row r="243" spans="1:26" x14ac:dyDescent="0.3">
      <c r="A243" s="27">
        <f>'Output A'!B245</f>
        <v>3832</v>
      </c>
      <c r="B243" s="31">
        <f>'Output A'!C245</f>
        <v>0</v>
      </c>
      <c r="C243" s="31">
        <f>'Output A'!D245</f>
        <v>0</v>
      </c>
      <c r="D243" s="30" t="e">
        <f t="shared" si="13"/>
        <v>#DIV/0!</v>
      </c>
      <c r="E243" s="25"/>
      <c r="F243" s="27">
        <f>'New BRES input'!I247</f>
        <v>873</v>
      </c>
      <c r="G243" s="31">
        <f>'New BRES input'!J247</f>
        <v>15609.3</v>
      </c>
      <c r="H243" s="31">
        <f>'New BRES input'!K247</f>
        <v>15603.71</v>
      </c>
      <c r="I243" s="30">
        <f t="shared" si="14"/>
        <v>0.99964188016118594</v>
      </c>
      <c r="J243" s="32"/>
      <c r="L243" s="32"/>
      <c r="M243" s="32"/>
      <c r="N243" s="30" t="str">
        <f t="shared" si="15"/>
        <v/>
      </c>
      <c r="O243" s="32"/>
      <c r="P243" s="25"/>
      <c r="Q243" s="32"/>
      <c r="R243" s="32"/>
      <c r="S243" s="30" t="str">
        <f t="shared" si="16"/>
        <v/>
      </c>
      <c r="U243" s="62">
        <v>2829</v>
      </c>
      <c r="V243" s="28">
        <f>VLOOKUP(U243,'SIC lookup'!A:D,2,FALSE)</f>
        <v>282</v>
      </c>
      <c r="W243" s="28">
        <f>VLOOKUP(U243,'SIC lookup'!A:D,3,FALSE)</f>
        <v>28</v>
      </c>
      <c r="X243" s="28" t="str">
        <f>VLOOKUP(U243,'SIC lookup'!A:D,4,FALSE)</f>
        <v>C</v>
      </c>
      <c r="Y243" s="25" t="str">
        <f>IF(ISNUMBER(VLOOKUP(U243,A:D,4,FALSE)),"Class",
IF(ISNUMBER(VLOOKUP(V243,F:J,4,FALSE)),"Group",
IF(ISNUMBER(VLOOKUP(W243,K:N,4,FALSE)),"Division",
"Section")))</f>
        <v>Group</v>
      </c>
      <c r="Z243" s="30">
        <f>IF(Y243="Class",VLOOKUP(U243,A:D,4,FALSE),
IF(Y243="Group",VLOOKUP(V243,F:I,4,FALSE),
IF(Y243="Division",VLOOKUP(W243,K:N,4,FALSE),
VLOOKUP(X243,P:S,4,FALSE))))</f>
        <v>1.00653504763574</v>
      </c>
    </row>
    <row r="244" spans="1:26" x14ac:dyDescent="0.3">
      <c r="A244" s="27">
        <f>'Output A'!B246</f>
        <v>3900</v>
      </c>
      <c r="B244" s="31">
        <f>'Output A'!C246</f>
        <v>274.07281979999999</v>
      </c>
      <c r="C244" s="31">
        <f>'Output A'!D246</f>
        <v>274.35475229999997</v>
      </c>
      <c r="D244" s="30">
        <f t="shared" si="13"/>
        <v>1.0010286773427797</v>
      </c>
      <c r="E244" s="25"/>
      <c r="F244" s="27">
        <f>'New BRES input'!I248</f>
        <v>879</v>
      </c>
      <c r="G244" s="31">
        <f>'New BRES input'!J248</f>
        <v>22765.69</v>
      </c>
      <c r="H244" s="31">
        <f>'New BRES input'!K248</f>
        <v>22748.04</v>
      </c>
      <c r="I244" s="30">
        <f t="shared" si="14"/>
        <v>0.99922471051832829</v>
      </c>
      <c r="J244" s="32"/>
      <c r="L244" s="32"/>
      <c r="M244" s="32"/>
      <c r="N244" s="30" t="str">
        <f t="shared" si="15"/>
        <v/>
      </c>
      <c r="O244" s="32"/>
      <c r="P244" s="25"/>
      <c r="Q244" s="32"/>
      <c r="R244" s="32"/>
      <c r="S244" s="30" t="str">
        <f t="shared" si="16"/>
        <v/>
      </c>
      <c r="U244" s="62">
        <v>2830</v>
      </c>
      <c r="V244" s="28">
        <f>VLOOKUP(U244,'SIC lookup'!A:D,2,FALSE)</f>
        <v>283</v>
      </c>
      <c r="W244" s="28">
        <f>VLOOKUP(U244,'SIC lookup'!A:D,3,FALSE)</f>
        <v>28</v>
      </c>
      <c r="X244" s="28" t="str">
        <f>VLOOKUP(U244,'SIC lookup'!A:D,4,FALSE)</f>
        <v>C</v>
      </c>
      <c r="Y244" s="25" t="str">
        <f>IF(ISNUMBER(VLOOKUP(U244,A:D,4,FALSE)),"Class",
IF(ISNUMBER(VLOOKUP(V244,F:J,4,FALSE)),"Group",
IF(ISNUMBER(VLOOKUP(W244,K:N,4,FALSE)),"Division",
"Section")))</f>
        <v>Division</v>
      </c>
      <c r="Z244" s="30">
        <f>IF(Y244="Class",VLOOKUP(U244,A:D,4,FALSE),
IF(Y244="Group",VLOOKUP(V244,F:I,4,FALSE),
IF(Y244="Division",VLOOKUP(W244,K:N,4,FALSE),
VLOOKUP(X244,P:S,4,FALSE))))</f>
        <v>1.00336121916597</v>
      </c>
    </row>
    <row r="245" spans="1:26" x14ac:dyDescent="0.3">
      <c r="A245" s="27">
        <f>'Output A'!B247</f>
        <v>4110</v>
      </c>
      <c r="B245" s="31">
        <f>'Output A'!C247</f>
        <v>20677.52</v>
      </c>
      <c r="C245" s="31">
        <f>'Output A'!D247</f>
        <v>20586.169999999998</v>
      </c>
      <c r="D245" s="30">
        <f t="shared" si="13"/>
        <v>0.99558215878886824</v>
      </c>
      <c r="E245" s="25"/>
      <c r="F245" s="27">
        <f>'New BRES input'!I249</f>
        <v>881</v>
      </c>
      <c r="G245" s="31">
        <f>'New BRES input'!J249</f>
        <v>34494.9</v>
      </c>
      <c r="H245" s="31">
        <f>'New BRES input'!K249</f>
        <v>34604.949999999997</v>
      </c>
      <c r="I245" s="30">
        <f t="shared" si="14"/>
        <v>1.0031903266859736</v>
      </c>
      <c r="J245" s="32"/>
      <c r="L245" s="32"/>
      <c r="M245" s="32"/>
      <c r="N245" s="30" t="str">
        <f t="shared" si="15"/>
        <v/>
      </c>
      <c r="O245" s="32"/>
      <c r="P245" s="25"/>
      <c r="Q245" s="32"/>
      <c r="R245" s="32"/>
      <c r="S245" s="30" t="str">
        <f t="shared" si="16"/>
        <v/>
      </c>
      <c r="U245" s="62" t="s">
        <v>6</v>
      </c>
      <c r="V245" s="28">
        <f>VLOOKUP(U245,'SIC lookup'!A:D,2,FALSE)</f>
        <v>284</v>
      </c>
      <c r="W245" s="28">
        <f>VLOOKUP(U245,'SIC lookup'!A:D,3,FALSE)</f>
        <v>28</v>
      </c>
      <c r="X245" s="28" t="str">
        <f>VLOOKUP(U245,'SIC lookup'!A:D,4,FALSE)</f>
        <v>C</v>
      </c>
      <c r="Y245" s="25" t="str">
        <f>IF(ISNUMBER(VLOOKUP(U245,A:D,4,FALSE)),"Class",
IF(ISNUMBER(VLOOKUP(V245,F:J,4,FALSE)),"Group",
IF(ISNUMBER(VLOOKUP(W245,K:N,4,FALSE)),"Division",
"Section")))</f>
        <v>Class</v>
      </c>
      <c r="Z245" s="30">
        <f>IF(Y245="Class",VLOOKUP(U245,A:D,4,FALSE),
IF(Y245="Group",VLOOKUP(V245,F:I,4,FALSE),
IF(Y245="Division",VLOOKUP(W245,K:N,4,FALSE),
VLOOKUP(X245,P:S,4,FALSE))))</f>
        <v>0.99022415603922787</v>
      </c>
    </row>
    <row r="246" spans="1:26" x14ac:dyDescent="0.3">
      <c r="A246" s="27">
        <f>'Output A'!B248</f>
        <v>4120</v>
      </c>
      <c r="B246" s="31">
        <f>'Output A'!C248</f>
        <v>34922.870000000003</v>
      </c>
      <c r="C246" s="31">
        <f>'Output A'!D248</f>
        <v>35101.01</v>
      </c>
      <c r="D246" s="30">
        <f t="shared" si="13"/>
        <v>1.0051009553338544</v>
      </c>
      <c r="E246" s="25"/>
      <c r="F246" s="27">
        <f>'New BRES input'!I250</f>
        <v>889</v>
      </c>
      <c r="G246" s="31">
        <f>'New BRES input'!J250</f>
        <v>106237.54</v>
      </c>
      <c r="H246" s="31">
        <f>'New BRES input'!K250</f>
        <v>107678.74</v>
      </c>
      <c r="I246" s="30">
        <f t="shared" si="14"/>
        <v>1.0135658261665321</v>
      </c>
      <c r="J246" s="32"/>
      <c r="L246" s="32"/>
      <c r="M246" s="32"/>
      <c r="N246" s="30" t="str">
        <f t="shared" si="15"/>
        <v/>
      </c>
      <c r="O246" s="32"/>
      <c r="P246" s="25"/>
      <c r="Q246" s="32"/>
      <c r="R246" s="32"/>
      <c r="S246" s="30" t="str">
        <f t="shared" si="16"/>
        <v/>
      </c>
      <c r="U246" s="62">
        <v>2849</v>
      </c>
      <c r="V246" s="28">
        <f>VLOOKUP(U246,'SIC lookup'!A:D,2,FALSE)</f>
        <v>284</v>
      </c>
      <c r="W246" s="28">
        <f>VLOOKUP(U246,'SIC lookup'!A:D,3,FALSE)</f>
        <v>28</v>
      </c>
      <c r="X246" s="28" t="str">
        <f>VLOOKUP(U246,'SIC lookup'!A:D,4,FALSE)</f>
        <v>C</v>
      </c>
      <c r="Y246" s="25" t="str">
        <f>IF(ISNUMBER(VLOOKUP(U246,A:D,4,FALSE)),"Class",
IF(ISNUMBER(VLOOKUP(V246,F:J,4,FALSE)),"Group",
IF(ISNUMBER(VLOOKUP(W246,K:N,4,FALSE)),"Division",
"Section")))</f>
        <v>Group</v>
      </c>
      <c r="Z246" s="30">
        <f>IF(Y246="Class",VLOOKUP(U246,A:D,4,FALSE),
IF(Y246="Group",VLOOKUP(V246,F:I,4,FALSE),
IF(Y246="Division",VLOOKUP(W246,K:N,4,FALSE),
VLOOKUP(X246,P:S,4,FALSE))))</f>
        <v>0.99022415603922787</v>
      </c>
    </row>
    <row r="247" spans="1:26" x14ac:dyDescent="0.3">
      <c r="A247" s="27">
        <f>'Output A'!B249</f>
        <v>4211</v>
      </c>
      <c r="B247" s="31">
        <f>'Output A'!C249</f>
        <v>3370.03</v>
      </c>
      <c r="C247" s="31">
        <f>'Output A'!D249</f>
        <v>3370.33</v>
      </c>
      <c r="D247" s="30">
        <f t="shared" si="13"/>
        <v>1.0000890199790506</v>
      </c>
      <c r="E247" s="25"/>
      <c r="F247" s="27">
        <f>'New BRES input'!I251</f>
        <v>900</v>
      </c>
      <c r="G247" s="31">
        <f>'New BRES input'!J251</f>
        <v>32728.5</v>
      </c>
      <c r="H247" s="31">
        <f>'New BRES input'!K251</f>
        <v>33310.97</v>
      </c>
      <c r="I247" s="30">
        <f t="shared" si="14"/>
        <v>1.0177970270559298</v>
      </c>
      <c r="J247" s="32"/>
      <c r="L247" s="32"/>
      <c r="M247" s="32"/>
      <c r="N247" s="30" t="str">
        <f t="shared" si="15"/>
        <v/>
      </c>
      <c r="O247" s="32"/>
      <c r="P247" s="25"/>
      <c r="Q247" s="32"/>
      <c r="R247" s="32"/>
      <c r="S247" s="30" t="str">
        <f t="shared" si="16"/>
        <v/>
      </c>
      <c r="U247" s="62">
        <v>2891</v>
      </c>
      <c r="V247" s="28">
        <f>VLOOKUP(U247,'SIC lookup'!A:D,2,FALSE)</f>
        <v>289</v>
      </c>
      <c r="W247" s="28">
        <f>VLOOKUP(U247,'SIC lookup'!A:D,3,FALSE)</f>
        <v>28</v>
      </c>
      <c r="X247" s="28" t="str">
        <f>VLOOKUP(U247,'SIC lookup'!A:D,4,FALSE)</f>
        <v>C</v>
      </c>
      <c r="Y247" s="25" t="str">
        <f>IF(ISNUMBER(VLOOKUP(U247,A:D,4,FALSE)),"Class",
IF(ISNUMBER(VLOOKUP(V247,F:J,4,FALSE)),"Group",
IF(ISNUMBER(VLOOKUP(W247,K:N,4,FALSE)),"Division",
"Section")))</f>
        <v>Group</v>
      </c>
      <c r="Z247" s="30">
        <f>IF(Y247="Class",VLOOKUP(U247,A:D,4,FALSE),
IF(Y247="Group",VLOOKUP(V247,F:I,4,FALSE),
IF(Y247="Division",VLOOKUP(W247,K:N,4,FALSE),
VLOOKUP(X247,P:S,4,FALSE))))</f>
        <v>1.0010555125548675</v>
      </c>
    </row>
    <row r="248" spans="1:26" x14ac:dyDescent="0.3">
      <c r="A248" s="27">
        <f>'Output A'!B250</f>
        <v>4212</v>
      </c>
      <c r="B248" s="31">
        <f>'Output A'!C250</f>
        <v>1618.41</v>
      </c>
      <c r="C248" s="31">
        <f>'Output A'!D250</f>
        <v>1617.3</v>
      </c>
      <c r="D248" s="30">
        <f t="shared" si="13"/>
        <v>0.99931414165755272</v>
      </c>
      <c r="E248" s="25"/>
      <c r="F248" s="27">
        <f>'New BRES input'!I252</f>
        <v>910</v>
      </c>
      <c r="G248" s="31">
        <f>'New BRES input'!J252</f>
        <v>18670.740000000002</v>
      </c>
      <c r="H248" s="31">
        <f>'New BRES input'!K252</f>
        <v>18686.14</v>
      </c>
      <c r="I248" s="30">
        <f t="shared" si="14"/>
        <v>1.0008248200124901</v>
      </c>
      <c r="J248" s="32"/>
      <c r="L248" s="32"/>
      <c r="M248" s="32"/>
      <c r="N248" s="30" t="str">
        <f t="shared" si="15"/>
        <v/>
      </c>
      <c r="O248" s="32"/>
      <c r="P248" s="25"/>
      <c r="Q248" s="32"/>
      <c r="R248" s="32"/>
      <c r="S248" s="30" t="str">
        <f t="shared" si="16"/>
        <v/>
      </c>
      <c r="U248" s="62">
        <v>2892</v>
      </c>
      <c r="V248" s="28">
        <f>VLOOKUP(U248,'SIC lookup'!A:D,2,FALSE)</f>
        <v>289</v>
      </c>
      <c r="W248" s="28">
        <f>VLOOKUP(U248,'SIC lookup'!A:D,3,FALSE)</f>
        <v>28</v>
      </c>
      <c r="X248" s="28" t="str">
        <f>VLOOKUP(U248,'SIC lookup'!A:D,4,FALSE)</f>
        <v>C</v>
      </c>
      <c r="Y248" s="25" t="str">
        <f>IF(ISNUMBER(VLOOKUP(U248,A:D,4,FALSE)),"Class",
IF(ISNUMBER(VLOOKUP(V248,F:J,4,FALSE)),"Group",
IF(ISNUMBER(VLOOKUP(W248,K:N,4,FALSE)),"Division",
"Section")))</f>
        <v>Class</v>
      </c>
      <c r="Z248" s="30">
        <f>IF(Y248="Class",VLOOKUP(U248,A:D,4,FALSE),
IF(Y248="Group",VLOOKUP(V248,F:I,4,FALSE),
IF(Y248="Division",VLOOKUP(W248,K:N,4,FALSE),
VLOOKUP(X248,P:S,4,FALSE))))</f>
        <v>0.9906604753652688</v>
      </c>
    </row>
    <row r="249" spans="1:26" x14ac:dyDescent="0.3">
      <c r="A249" s="27">
        <f>'Output A'!B251</f>
        <v>4213</v>
      </c>
      <c r="B249" s="31">
        <f>'Output A'!C251</f>
        <v>244.4360667</v>
      </c>
      <c r="C249" s="31">
        <f>'Output A'!D251</f>
        <v>244.05459690000001</v>
      </c>
      <c r="D249" s="30">
        <f t="shared" si="13"/>
        <v>0.99843938824106437</v>
      </c>
      <c r="E249" s="25"/>
      <c r="F249" s="27">
        <f>'New BRES input'!I253</f>
        <v>920</v>
      </c>
      <c r="G249" s="31">
        <f>'New BRES input'!J253</f>
        <v>20480.46</v>
      </c>
      <c r="H249" s="31">
        <f>'New BRES input'!K253</f>
        <v>20500.259999999998</v>
      </c>
      <c r="I249" s="30">
        <f t="shared" si="14"/>
        <v>1.0009667751603235</v>
      </c>
      <c r="J249" s="32"/>
      <c r="L249" s="32"/>
      <c r="M249" s="32"/>
      <c r="N249" s="30" t="str">
        <f t="shared" si="15"/>
        <v/>
      </c>
      <c r="O249" s="32"/>
      <c r="P249" s="25"/>
      <c r="Q249" s="32"/>
      <c r="R249" s="32"/>
      <c r="S249" s="30" t="str">
        <f t="shared" si="16"/>
        <v/>
      </c>
      <c r="U249" s="62">
        <v>2893</v>
      </c>
      <c r="V249" s="28">
        <f>VLOOKUP(U249,'SIC lookup'!A:D,2,FALSE)</f>
        <v>289</v>
      </c>
      <c r="W249" s="28">
        <f>VLOOKUP(U249,'SIC lookup'!A:D,3,FALSE)</f>
        <v>28</v>
      </c>
      <c r="X249" s="28" t="str">
        <f>VLOOKUP(U249,'SIC lookup'!A:D,4,FALSE)</f>
        <v>C</v>
      </c>
      <c r="Y249" s="25" t="str">
        <f>IF(ISNUMBER(VLOOKUP(U249,A:D,4,FALSE)),"Class",
IF(ISNUMBER(VLOOKUP(V249,F:J,4,FALSE)),"Group",
IF(ISNUMBER(VLOOKUP(W249,K:N,4,FALSE)),"Division",
"Section")))</f>
        <v>Class</v>
      </c>
      <c r="Z249" s="30">
        <f>IF(Y249="Class",VLOOKUP(U249,A:D,4,FALSE),
IF(Y249="Group",VLOOKUP(V249,F:I,4,FALSE),
IF(Y249="Division",VLOOKUP(W249,K:N,4,FALSE),
VLOOKUP(X249,P:S,4,FALSE))))</f>
        <v>1.0286794634685252</v>
      </c>
    </row>
    <row r="250" spans="1:26" x14ac:dyDescent="0.3">
      <c r="A250" s="27">
        <f>'Output A'!B252</f>
        <v>4221</v>
      </c>
      <c r="B250" s="31">
        <f>'Output A'!C252</f>
        <v>505.83057439999999</v>
      </c>
      <c r="C250" s="31">
        <f>'Output A'!D252</f>
        <v>504.43585400000001</v>
      </c>
      <c r="D250" s="30">
        <f t="shared" si="13"/>
        <v>0.99724271234166828</v>
      </c>
      <c r="E250" s="25"/>
      <c r="F250" s="27">
        <f>'New BRES input'!I254</f>
        <v>931</v>
      </c>
      <c r="G250" s="31">
        <f>'New BRES input'!J254</f>
        <v>47190.91</v>
      </c>
      <c r="H250" s="31">
        <f>'New BRES input'!K254</f>
        <v>46916.1</v>
      </c>
      <c r="I250" s="30">
        <f t="shared" si="14"/>
        <v>0.99417663274558588</v>
      </c>
      <c r="J250" s="32"/>
      <c r="L250" s="32"/>
      <c r="M250" s="32"/>
      <c r="N250" s="30" t="str">
        <f t="shared" si="15"/>
        <v/>
      </c>
      <c r="O250" s="32"/>
      <c r="P250" s="25"/>
      <c r="Q250" s="32"/>
      <c r="R250" s="32"/>
      <c r="S250" s="30" t="str">
        <f t="shared" si="16"/>
        <v/>
      </c>
      <c r="U250" s="62">
        <v>2894</v>
      </c>
      <c r="V250" s="28">
        <f>VLOOKUP(U250,'SIC lookup'!A:D,2,FALSE)</f>
        <v>289</v>
      </c>
      <c r="W250" s="28">
        <f>VLOOKUP(U250,'SIC lookup'!A:D,3,FALSE)</f>
        <v>28</v>
      </c>
      <c r="X250" s="28" t="str">
        <f>VLOOKUP(U250,'SIC lookup'!A:D,4,FALSE)</f>
        <v>C</v>
      </c>
      <c r="Y250" s="25" t="str">
        <f>IF(ISNUMBER(VLOOKUP(U250,A:D,4,FALSE)),"Class",
IF(ISNUMBER(VLOOKUP(V250,F:J,4,FALSE)),"Group",
IF(ISNUMBER(VLOOKUP(W250,K:N,4,FALSE)),"Division",
"Section")))</f>
        <v>Class</v>
      </c>
      <c r="Z250" s="30">
        <f>IF(Y250="Class",VLOOKUP(U250,A:D,4,FALSE),
IF(Y250="Group",VLOOKUP(V250,F:I,4,FALSE),
IF(Y250="Division",VLOOKUP(W250,K:N,4,FALSE),
VLOOKUP(X250,P:S,4,FALSE))))</f>
        <v>1.0202309498601869</v>
      </c>
    </row>
    <row r="251" spans="1:26" x14ac:dyDescent="0.3">
      <c r="A251" s="27">
        <f>'Output A'!B253</f>
        <v>4222</v>
      </c>
      <c r="B251" s="31">
        <f>'Output A'!C253</f>
        <v>659.23506559999998</v>
      </c>
      <c r="C251" s="31">
        <f>'Output A'!D253</f>
        <v>651.68538369999999</v>
      </c>
      <c r="D251" s="30">
        <f t="shared" si="13"/>
        <v>0.98854781504511036</v>
      </c>
      <c r="E251" s="25"/>
      <c r="F251" s="27">
        <f>'New BRES input'!I255</f>
        <v>932</v>
      </c>
      <c r="G251" s="31">
        <f>'New BRES input'!J255</f>
        <v>9459.27</v>
      </c>
      <c r="H251" s="31">
        <f>'New BRES input'!K255</f>
        <v>9432.3799999999992</v>
      </c>
      <c r="I251" s="30">
        <f t="shared" si="14"/>
        <v>0.99715728592164077</v>
      </c>
      <c r="J251" s="32"/>
      <c r="L251" s="32"/>
      <c r="M251" s="32"/>
      <c r="N251" s="30" t="str">
        <f t="shared" si="15"/>
        <v/>
      </c>
      <c r="O251" s="32"/>
      <c r="P251" s="25"/>
      <c r="Q251" s="32"/>
      <c r="R251" s="32"/>
      <c r="S251" s="30" t="str">
        <f t="shared" si="16"/>
        <v/>
      </c>
      <c r="U251" s="62">
        <v>2895</v>
      </c>
      <c r="V251" s="28">
        <f>VLOOKUP(U251,'SIC lookup'!A:D,2,FALSE)</f>
        <v>289</v>
      </c>
      <c r="W251" s="28">
        <f>VLOOKUP(U251,'SIC lookup'!A:D,3,FALSE)</f>
        <v>28</v>
      </c>
      <c r="X251" s="28" t="str">
        <f>VLOOKUP(U251,'SIC lookup'!A:D,4,FALSE)</f>
        <v>C</v>
      </c>
      <c r="Y251" s="25" t="str">
        <f>IF(ISNUMBER(VLOOKUP(U251,A:D,4,FALSE)),"Class",
IF(ISNUMBER(VLOOKUP(V251,F:J,4,FALSE)),"Group",
IF(ISNUMBER(VLOOKUP(W251,K:N,4,FALSE)),"Division",
"Section")))</f>
        <v>Group</v>
      </c>
      <c r="Z251" s="30">
        <f>IF(Y251="Class",VLOOKUP(U251,A:D,4,FALSE),
IF(Y251="Group",VLOOKUP(V251,F:I,4,FALSE),
IF(Y251="Division",VLOOKUP(W251,K:N,4,FALSE),
VLOOKUP(X251,P:S,4,FALSE))))</f>
        <v>1.0010555125548675</v>
      </c>
    </row>
    <row r="252" spans="1:26" x14ac:dyDescent="0.3">
      <c r="A252" s="27">
        <f>'Output A'!B254</f>
        <v>4291</v>
      </c>
      <c r="B252" s="31">
        <f>'Output A'!C254</f>
        <v>229.83129410000001</v>
      </c>
      <c r="C252" s="31">
        <f>'Output A'!D254</f>
        <v>230.07689049999999</v>
      </c>
      <c r="D252" s="30">
        <f t="shared" si="13"/>
        <v>1.0010685942528486</v>
      </c>
      <c r="E252" s="25"/>
      <c r="F252" s="27">
        <f>'New BRES input'!I256</f>
        <v>941</v>
      </c>
      <c r="G252" s="31">
        <f>'New BRES input'!J256</f>
        <v>23191.71</v>
      </c>
      <c r="H252" s="31">
        <f>'New BRES input'!K256</f>
        <v>23329.67</v>
      </c>
      <c r="I252" s="30">
        <f t="shared" si="14"/>
        <v>1.0059486773506567</v>
      </c>
      <c r="J252" s="32"/>
      <c r="L252" s="32"/>
      <c r="M252" s="32"/>
      <c r="N252" s="30" t="str">
        <f t="shared" si="15"/>
        <v/>
      </c>
      <c r="O252" s="32"/>
      <c r="P252" s="25"/>
      <c r="Q252" s="32"/>
      <c r="R252" s="32"/>
      <c r="S252" s="30" t="str">
        <f t="shared" si="16"/>
        <v/>
      </c>
      <c r="U252" s="62">
        <v>2896</v>
      </c>
      <c r="V252" s="28">
        <f>VLOOKUP(U252,'SIC lookup'!A:D,2,FALSE)</f>
        <v>289</v>
      </c>
      <c r="W252" s="28">
        <f>VLOOKUP(U252,'SIC lookup'!A:D,3,FALSE)</f>
        <v>28</v>
      </c>
      <c r="X252" s="28" t="str">
        <f>VLOOKUP(U252,'SIC lookup'!A:D,4,FALSE)</f>
        <v>C</v>
      </c>
      <c r="Y252" s="25" t="str">
        <f>IF(ISNUMBER(VLOOKUP(U252,A:D,4,FALSE)),"Class",
IF(ISNUMBER(VLOOKUP(V252,F:J,4,FALSE)),"Group",
IF(ISNUMBER(VLOOKUP(W252,K:N,4,FALSE)),"Division",
"Section")))</f>
        <v>Class</v>
      </c>
      <c r="Z252" s="30">
        <f>IF(Y252="Class",VLOOKUP(U252,A:D,4,FALSE),
IF(Y252="Group",VLOOKUP(V252,F:I,4,FALSE),
IF(Y252="Division",VLOOKUP(W252,K:N,4,FALSE),
VLOOKUP(X252,P:S,4,FALSE))))</f>
        <v>0.99127425106314848</v>
      </c>
    </row>
    <row r="253" spans="1:26" x14ac:dyDescent="0.3">
      <c r="A253" s="27">
        <f>'Output A'!B255</f>
        <v>4299</v>
      </c>
      <c r="B253" s="31">
        <f>'Output A'!C255</f>
        <v>18524.45</v>
      </c>
      <c r="C253" s="31">
        <f>'Output A'!D255</f>
        <v>18499.54</v>
      </c>
      <c r="D253" s="30">
        <f t="shared" si="13"/>
        <v>0.9986552907103855</v>
      </c>
      <c r="E253" s="25"/>
      <c r="F253" s="27">
        <f>'New BRES input'!I257</f>
        <v>942</v>
      </c>
      <c r="G253" s="31">
        <f>'New BRES input'!J257</f>
        <v>3947.68</v>
      </c>
      <c r="H253" s="31">
        <f>'New BRES input'!K257</f>
        <v>3945.95</v>
      </c>
      <c r="I253" s="30">
        <f t="shared" si="14"/>
        <v>0.99956176792445184</v>
      </c>
      <c r="J253" s="32"/>
      <c r="L253" s="32"/>
      <c r="M253" s="32"/>
      <c r="N253" s="30" t="str">
        <f t="shared" si="15"/>
        <v/>
      </c>
      <c r="O253" s="32"/>
      <c r="P253" s="25"/>
      <c r="Q253" s="32"/>
      <c r="R253" s="32"/>
      <c r="S253" s="30" t="str">
        <f t="shared" si="16"/>
        <v/>
      </c>
      <c r="U253" s="62">
        <v>2899</v>
      </c>
      <c r="V253" s="28">
        <f>VLOOKUP(U253,'SIC lookup'!A:D,2,FALSE)</f>
        <v>289</v>
      </c>
      <c r="W253" s="28">
        <f>VLOOKUP(U253,'SIC lookup'!A:D,3,FALSE)</f>
        <v>28</v>
      </c>
      <c r="X253" s="28" t="str">
        <f>VLOOKUP(U253,'SIC lookup'!A:D,4,FALSE)</f>
        <v>C</v>
      </c>
      <c r="Y253" s="25" t="str">
        <f>IF(ISNUMBER(VLOOKUP(U253,A:D,4,FALSE)),"Class",
IF(ISNUMBER(VLOOKUP(V253,F:J,4,FALSE)),"Group",
IF(ISNUMBER(VLOOKUP(W253,K:N,4,FALSE)),"Division",
"Section")))</f>
        <v>Class</v>
      </c>
      <c r="Z253" s="30">
        <f>IF(Y253="Class",VLOOKUP(U253,A:D,4,FALSE),
IF(Y253="Group",VLOOKUP(V253,F:I,4,FALSE),
IF(Y253="Division",VLOOKUP(W253,K:N,4,FALSE),
VLOOKUP(X253,P:S,4,FALSE))))</f>
        <v>0.99443091384169102</v>
      </c>
    </row>
    <row r="254" spans="1:26" x14ac:dyDescent="0.3">
      <c r="A254" s="27">
        <f>'Output A'!B256</f>
        <v>4311</v>
      </c>
      <c r="B254" s="31">
        <f>'Output A'!C256</f>
        <v>0</v>
      </c>
      <c r="C254" s="31">
        <f>'Output A'!D256</f>
        <v>0</v>
      </c>
      <c r="D254" s="30" t="e">
        <f t="shared" si="13"/>
        <v>#DIV/0!</v>
      </c>
      <c r="E254" s="25"/>
      <c r="F254" s="27">
        <f>'New BRES input'!I258</f>
        <v>949</v>
      </c>
      <c r="G254" s="31">
        <f>'New BRES input'!J258</f>
        <v>34948.519999999997</v>
      </c>
      <c r="H254" s="31">
        <f>'New BRES input'!K258</f>
        <v>34781.18</v>
      </c>
      <c r="I254" s="30">
        <f t="shared" si="14"/>
        <v>0.99521181440587481</v>
      </c>
      <c r="J254" s="32"/>
      <c r="L254" s="32"/>
      <c r="M254" s="32"/>
      <c r="N254" s="30" t="str">
        <f t="shared" si="15"/>
        <v/>
      </c>
      <c r="O254" s="32"/>
      <c r="P254" s="25"/>
      <c r="Q254" s="32"/>
      <c r="R254" s="32"/>
      <c r="S254" s="30" t="str">
        <f t="shared" si="16"/>
        <v/>
      </c>
      <c r="U254" s="62">
        <v>2910</v>
      </c>
      <c r="V254" s="28">
        <f>VLOOKUP(U254,'SIC lookup'!A:D,2,FALSE)</f>
        <v>291</v>
      </c>
      <c r="W254" s="28">
        <f>VLOOKUP(U254,'SIC lookup'!A:D,3,FALSE)</f>
        <v>29</v>
      </c>
      <c r="X254" s="28" t="str">
        <f>VLOOKUP(U254,'SIC lookup'!A:D,4,FALSE)</f>
        <v>C</v>
      </c>
      <c r="Y254" s="25" t="str">
        <f>IF(ISNUMBER(VLOOKUP(U254,A:D,4,FALSE)),"Class",
IF(ISNUMBER(VLOOKUP(V254,F:J,4,FALSE)),"Group",
IF(ISNUMBER(VLOOKUP(W254,K:N,4,FALSE)),"Division",
"Section")))</f>
        <v>Class</v>
      </c>
      <c r="Z254" s="30">
        <f>IF(Y254="Class",VLOOKUP(U254,A:D,4,FALSE),
IF(Y254="Group",VLOOKUP(V254,F:I,4,FALSE),
IF(Y254="Division",VLOOKUP(W254,K:N,4,FALSE),
VLOOKUP(X254,P:S,4,FALSE))))</f>
        <v>1.0010469618859685</v>
      </c>
    </row>
    <row r="255" spans="1:26" x14ac:dyDescent="0.3">
      <c r="A255" s="27">
        <f>'Output A'!B257</f>
        <v>4312</v>
      </c>
      <c r="B255" s="31">
        <f>'Output A'!C257</f>
        <v>1281.46</v>
      </c>
      <c r="C255" s="31">
        <f>'Output A'!D257</f>
        <v>1298.1099999999999</v>
      </c>
      <c r="D255" s="30">
        <f t="shared" si="13"/>
        <v>1.01299299236808</v>
      </c>
      <c r="E255" s="25"/>
      <c r="F255" s="27">
        <f>'New BRES input'!I259</f>
        <v>951</v>
      </c>
      <c r="G255" s="31">
        <f>'New BRES input'!J259</f>
        <v>3998.38</v>
      </c>
      <c r="H255" s="31">
        <f>'New BRES input'!K259</f>
        <v>4004.62</v>
      </c>
      <c r="I255" s="30">
        <f t="shared" si="14"/>
        <v>1.0015606320559827</v>
      </c>
      <c r="J255" s="32"/>
      <c r="L255" s="32"/>
      <c r="M255" s="32"/>
      <c r="N255" s="30" t="str">
        <f t="shared" si="15"/>
        <v/>
      </c>
      <c r="O255" s="32"/>
      <c r="P255" s="25"/>
      <c r="Q255" s="32"/>
      <c r="R255" s="32"/>
      <c r="S255" s="30" t="str">
        <f t="shared" si="16"/>
        <v/>
      </c>
      <c r="U255" s="62">
        <v>2920</v>
      </c>
      <c r="V255" s="28">
        <f>VLOOKUP(U255,'SIC lookup'!A:D,2,FALSE)</f>
        <v>292</v>
      </c>
      <c r="W255" s="28">
        <f>VLOOKUP(U255,'SIC lookup'!A:D,3,FALSE)</f>
        <v>29</v>
      </c>
      <c r="X255" s="28" t="str">
        <f>VLOOKUP(U255,'SIC lookup'!A:D,4,FALSE)</f>
        <v>C</v>
      </c>
      <c r="Y255" s="25" t="str">
        <f>IF(ISNUMBER(VLOOKUP(U255,A:D,4,FALSE)),"Class",
IF(ISNUMBER(VLOOKUP(V255,F:J,4,FALSE)),"Group",
IF(ISNUMBER(VLOOKUP(W255,K:N,4,FALSE)),"Division",
"Section")))</f>
        <v>Class</v>
      </c>
      <c r="Z255" s="30">
        <f>IF(Y255="Class",VLOOKUP(U255,A:D,4,FALSE),
IF(Y255="Group",VLOOKUP(V255,F:I,4,FALSE),
IF(Y255="Division",VLOOKUP(W255,K:N,4,FALSE),
VLOOKUP(X255,P:S,4,FALSE))))</f>
        <v>0.97579154382550581</v>
      </c>
    </row>
    <row r="256" spans="1:26" x14ac:dyDescent="0.3">
      <c r="A256" s="27">
        <f>'Output A'!B258</f>
        <v>4313</v>
      </c>
      <c r="B256" s="31">
        <f>'Output A'!C258</f>
        <v>0</v>
      </c>
      <c r="C256" s="31">
        <f>'Output A'!D258</f>
        <v>0</v>
      </c>
      <c r="D256" s="30" t="e">
        <f t="shared" si="13"/>
        <v>#DIV/0!</v>
      </c>
      <c r="E256" s="25"/>
      <c r="F256" s="27">
        <f>'New BRES input'!I260</f>
        <v>952</v>
      </c>
      <c r="G256" s="31">
        <f>'New BRES input'!J260</f>
        <v>1324.42</v>
      </c>
      <c r="H256" s="31">
        <f>'New BRES input'!K260</f>
        <v>1303.77</v>
      </c>
      <c r="I256" s="30">
        <f t="shared" si="14"/>
        <v>0.98440826928013769</v>
      </c>
      <c r="J256" s="32"/>
      <c r="L256" s="32"/>
      <c r="M256" s="32"/>
      <c r="N256" s="30" t="str">
        <f t="shared" si="15"/>
        <v/>
      </c>
      <c r="O256" s="32"/>
      <c r="P256" s="25"/>
      <c r="Q256" s="32"/>
      <c r="R256" s="32"/>
      <c r="S256" s="30" t="str">
        <f t="shared" si="16"/>
        <v/>
      </c>
      <c r="U256" s="62">
        <v>2931</v>
      </c>
      <c r="V256" s="28">
        <f>VLOOKUP(U256,'SIC lookup'!A:D,2,FALSE)</f>
        <v>293</v>
      </c>
      <c r="W256" s="28">
        <f>VLOOKUP(U256,'SIC lookup'!A:D,3,FALSE)</f>
        <v>29</v>
      </c>
      <c r="X256" s="28" t="str">
        <f>VLOOKUP(U256,'SIC lookup'!A:D,4,FALSE)</f>
        <v>C</v>
      </c>
      <c r="Y256" s="25" t="str">
        <f>IF(ISNUMBER(VLOOKUP(U256,A:D,4,FALSE)),"Class",
IF(ISNUMBER(VLOOKUP(V256,F:J,4,FALSE)),"Group",
IF(ISNUMBER(VLOOKUP(W256,K:N,4,FALSE)),"Division",
"Section")))</f>
        <v>Group</v>
      </c>
      <c r="Z256" s="30">
        <f>IF(Y256="Class",VLOOKUP(U256,A:D,4,FALSE),
IF(Y256="Group",VLOOKUP(V256,F:I,4,FALSE),
IF(Y256="Division",VLOOKUP(W256,K:N,4,FALSE),
VLOOKUP(X256,P:S,4,FALSE))))</f>
        <v>0.99751345224129162</v>
      </c>
    </row>
    <row r="257" spans="1:26" x14ac:dyDescent="0.3">
      <c r="A257" s="27">
        <f>'Output A'!B259</f>
        <v>4321</v>
      </c>
      <c r="B257" s="31">
        <f>'Output A'!C259</f>
        <v>17422.849999999999</v>
      </c>
      <c r="C257" s="31">
        <f>'Output A'!D259</f>
        <v>17674.939999999999</v>
      </c>
      <c r="D257" s="30">
        <f t="shared" si="13"/>
        <v>1.0144689301692893</v>
      </c>
      <c r="E257" s="25"/>
      <c r="F257" s="27">
        <f>'New BRES input'!I261</f>
        <v>960</v>
      </c>
      <c r="G257" s="31">
        <f>'New BRES input'!J261</f>
        <v>44843.03</v>
      </c>
      <c r="H257" s="31">
        <f>'New BRES input'!K261</f>
        <v>48361.88</v>
      </c>
      <c r="I257" s="30">
        <f t="shared" si="14"/>
        <v>1.0784703888207376</v>
      </c>
      <c r="J257" s="32"/>
      <c r="L257" s="32"/>
      <c r="M257" s="32"/>
      <c r="N257" s="30" t="str">
        <f t="shared" si="15"/>
        <v/>
      </c>
      <c r="O257" s="32"/>
      <c r="P257" s="25"/>
      <c r="Q257" s="32"/>
      <c r="R257" s="32"/>
      <c r="S257" s="30" t="str">
        <f t="shared" si="16"/>
        <v/>
      </c>
      <c r="U257" s="62">
        <v>2932</v>
      </c>
      <c r="V257" s="28">
        <f>VLOOKUP(U257,'SIC lookup'!A:D,2,FALSE)</f>
        <v>293</v>
      </c>
      <c r="W257" s="28">
        <f>VLOOKUP(U257,'SIC lookup'!A:D,3,FALSE)</f>
        <v>29</v>
      </c>
      <c r="X257" s="28" t="str">
        <f>VLOOKUP(U257,'SIC lookup'!A:D,4,FALSE)</f>
        <v>C</v>
      </c>
      <c r="Y257" s="25" t="str">
        <f>IF(ISNUMBER(VLOOKUP(U257,A:D,4,FALSE)),"Class",
IF(ISNUMBER(VLOOKUP(V257,F:J,4,FALSE)),"Group",
IF(ISNUMBER(VLOOKUP(W257,K:N,4,FALSE)),"Division",
"Section")))</f>
        <v>Group</v>
      </c>
      <c r="Z257" s="30">
        <f>IF(Y257="Class",VLOOKUP(U257,A:D,4,FALSE),
IF(Y257="Group",VLOOKUP(V257,F:I,4,FALSE),
IF(Y257="Division",VLOOKUP(W257,K:N,4,FALSE),
VLOOKUP(X257,P:S,4,FALSE))))</f>
        <v>0.99751345224129162</v>
      </c>
    </row>
    <row r="258" spans="1:26" x14ac:dyDescent="0.3">
      <c r="A258" s="27">
        <f>'Output A'!B260</f>
        <v>4322</v>
      </c>
      <c r="B258" s="31">
        <f>'Output A'!C260</f>
        <v>10068.35</v>
      </c>
      <c r="C258" s="31">
        <f>'Output A'!D260</f>
        <v>10285.89</v>
      </c>
      <c r="D258" s="30">
        <f t="shared" si="13"/>
        <v>1.02160632079735</v>
      </c>
      <c r="E258" s="25"/>
      <c r="G258" s="32"/>
      <c r="H258" s="32"/>
      <c r="I258" s="30" t="str">
        <f t="shared" ref="I258:I259" si="17">IF(ISNUMBER(H258),H258/G258,"")</f>
        <v/>
      </c>
      <c r="J258" s="32"/>
      <c r="L258" s="32"/>
      <c r="M258" s="32"/>
      <c r="N258" s="30" t="str">
        <f t="shared" si="15"/>
        <v/>
      </c>
      <c r="O258" s="32"/>
      <c r="P258" s="25"/>
      <c r="Q258" s="32"/>
      <c r="R258" s="32"/>
      <c r="S258" s="30" t="str">
        <f t="shared" si="16"/>
        <v/>
      </c>
      <c r="U258" s="62">
        <v>3011</v>
      </c>
      <c r="V258" s="28">
        <f>VLOOKUP(U258,'SIC lookup'!A:D,2,FALSE)</f>
        <v>301</v>
      </c>
      <c r="W258" s="28">
        <f>VLOOKUP(U258,'SIC lookup'!A:D,3,FALSE)</f>
        <v>30</v>
      </c>
      <c r="X258" s="28" t="str">
        <f>VLOOKUP(U258,'SIC lookup'!A:D,4,FALSE)</f>
        <v>C</v>
      </c>
      <c r="Y258" s="25" t="str">
        <f>IF(ISNUMBER(VLOOKUP(U258,A:D,4,FALSE)),"Class",
IF(ISNUMBER(VLOOKUP(V258,F:J,4,FALSE)),"Group",
IF(ISNUMBER(VLOOKUP(W258,K:N,4,FALSE)),"Division",
"Section")))</f>
        <v>Class</v>
      </c>
      <c r="Z258" s="30">
        <f>IF(Y258="Class",VLOOKUP(U258,A:D,4,FALSE),
IF(Y258="Group",VLOOKUP(V258,F:I,4,FALSE),
IF(Y258="Division",VLOOKUP(W258,K:N,4,FALSE),
VLOOKUP(X258,P:S,4,FALSE))))</f>
        <v>1.0193136965501779</v>
      </c>
    </row>
    <row r="259" spans="1:26" x14ac:dyDescent="0.3">
      <c r="A259" s="27">
        <f>'Output A'!B261</f>
        <v>4329</v>
      </c>
      <c r="B259" s="31">
        <f>'Output A'!C261</f>
        <v>3764.88</v>
      </c>
      <c r="C259" s="31">
        <f>'Output A'!D261</f>
        <v>3801.7</v>
      </c>
      <c r="D259" s="30">
        <f t="shared" si="13"/>
        <v>1.0097798601814665</v>
      </c>
      <c r="E259" s="25"/>
      <c r="G259" s="32"/>
      <c r="H259" s="32"/>
      <c r="I259" s="30" t="str">
        <f t="shared" si="17"/>
        <v/>
      </c>
      <c r="J259" s="32"/>
      <c r="L259" s="32"/>
      <c r="M259" s="32"/>
      <c r="N259" s="30" t="str">
        <f t="shared" si="15"/>
        <v/>
      </c>
      <c r="O259" s="32"/>
      <c r="P259" s="25"/>
      <c r="Q259" s="32"/>
      <c r="R259" s="32"/>
      <c r="S259" s="30" t="str">
        <f t="shared" si="16"/>
        <v/>
      </c>
      <c r="U259" s="62">
        <v>3012</v>
      </c>
      <c r="V259" s="28">
        <f>VLOOKUP(U259,'SIC lookup'!A:D,2,FALSE)</f>
        <v>301</v>
      </c>
      <c r="W259" s="28">
        <f>VLOOKUP(U259,'SIC lookup'!A:D,3,FALSE)</f>
        <v>30</v>
      </c>
      <c r="X259" s="28" t="str">
        <f>VLOOKUP(U259,'SIC lookup'!A:D,4,FALSE)</f>
        <v>C</v>
      </c>
      <c r="Y259" s="25" t="str">
        <f>IF(ISNUMBER(VLOOKUP(U259,A:D,4,FALSE)),"Class",
IF(ISNUMBER(VLOOKUP(V259,F:J,4,FALSE)),"Group",
IF(ISNUMBER(VLOOKUP(W259,K:N,4,FALSE)),"Division",
"Section")))</f>
        <v>Class</v>
      </c>
      <c r="Z259" s="30">
        <f>IF(Y259="Class",VLOOKUP(U259,A:D,4,FALSE),
IF(Y259="Group",VLOOKUP(V259,F:I,4,FALSE),
IF(Y259="Division",VLOOKUP(W259,K:N,4,FALSE),
VLOOKUP(X259,P:S,4,FALSE))))</f>
        <v>0.97581865126477763</v>
      </c>
    </row>
    <row r="260" spans="1:26" x14ac:dyDescent="0.3">
      <c r="A260" s="27">
        <f>'Output A'!B262</f>
        <v>4331</v>
      </c>
      <c r="B260" s="31">
        <f>'Output A'!C262</f>
        <v>916.23505809999995</v>
      </c>
      <c r="C260" s="31">
        <f>'Output A'!D262</f>
        <v>967.21807530000001</v>
      </c>
      <c r="D260" s="30">
        <f t="shared" ref="D260:D323" si="18">C260/B260</f>
        <v>1.055644036701372</v>
      </c>
      <c r="E260" s="25"/>
      <c r="G260" s="32"/>
      <c r="H260" s="32"/>
      <c r="I260" s="30" t="str">
        <f t="shared" ref="I260:I323" si="19">IF(ISNUMBER(H260),H260/G260,"")</f>
        <v/>
      </c>
      <c r="J260" s="32"/>
      <c r="L260" s="32"/>
      <c r="M260" s="32"/>
      <c r="N260" s="30" t="str">
        <f t="shared" ref="N260:N323" si="20">IF(ISNUMBER(M260),M260/L260,"")</f>
        <v/>
      </c>
      <c r="O260" s="32"/>
      <c r="P260" s="25"/>
      <c r="Q260" s="32"/>
      <c r="R260" s="32"/>
      <c r="S260" s="30" t="str">
        <f t="shared" ref="S260:S323" si="21">IF(ISNUMBER(R260),R260/Q260,"")</f>
        <v/>
      </c>
      <c r="U260" s="62">
        <v>3020</v>
      </c>
      <c r="V260" s="28">
        <f>VLOOKUP(U260,'SIC lookup'!A:D,2,FALSE)</f>
        <v>302</v>
      </c>
      <c r="W260" s="28">
        <f>VLOOKUP(U260,'SIC lookup'!A:D,3,FALSE)</f>
        <v>30</v>
      </c>
      <c r="X260" s="28" t="str">
        <f>VLOOKUP(U260,'SIC lookup'!A:D,4,FALSE)</f>
        <v>C</v>
      </c>
      <c r="Y260" s="25" t="str">
        <f>IF(ISNUMBER(VLOOKUP(U260,A:D,4,FALSE)),"Class",
IF(ISNUMBER(VLOOKUP(V260,F:J,4,FALSE)),"Group",
IF(ISNUMBER(VLOOKUP(W260,K:N,4,FALSE)),"Division",
"Section")))</f>
        <v>Division</v>
      </c>
      <c r="Z260" s="30">
        <f>IF(Y260="Class",VLOOKUP(U260,A:D,4,FALSE),
IF(Y260="Group",VLOOKUP(V260,F:I,4,FALSE),
IF(Y260="Division",VLOOKUP(W260,K:N,4,FALSE),
VLOOKUP(X260,P:S,4,FALSE))))</f>
        <v>1.0011604512451044</v>
      </c>
    </row>
    <row r="261" spans="1:26" x14ac:dyDescent="0.3">
      <c r="A261" s="27">
        <f>'Output A'!B263</f>
        <v>4332</v>
      </c>
      <c r="B261" s="31">
        <f>'Output A'!C263</f>
        <v>4197.45</v>
      </c>
      <c r="C261" s="31">
        <f>'Output A'!D263</f>
        <v>4404.92</v>
      </c>
      <c r="D261" s="30">
        <f t="shared" si="18"/>
        <v>1.0494276286793172</v>
      </c>
      <c r="E261" s="25"/>
      <c r="G261" s="32"/>
      <c r="H261" s="32"/>
      <c r="I261" s="30" t="str">
        <f t="shared" si="19"/>
        <v/>
      </c>
      <c r="J261" s="32"/>
      <c r="L261" s="32"/>
      <c r="M261" s="32"/>
      <c r="N261" s="30" t="str">
        <f t="shared" si="20"/>
        <v/>
      </c>
      <c r="O261" s="32"/>
      <c r="P261" s="25"/>
      <c r="Q261" s="32"/>
      <c r="R261" s="32"/>
      <c r="S261" s="30" t="str">
        <f t="shared" si="21"/>
        <v/>
      </c>
      <c r="U261" s="62">
        <v>3030</v>
      </c>
      <c r="V261" s="28">
        <f>VLOOKUP(U261,'SIC lookup'!A:D,2,FALSE)</f>
        <v>303</v>
      </c>
      <c r="W261" s="28">
        <f>VLOOKUP(U261,'SIC lookup'!A:D,3,FALSE)</f>
        <v>30</v>
      </c>
      <c r="X261" s="28" t="str">
        <f>VLOOKUP(U261,'SIC lookup'!A:D,4,FALSE)</f>
        <v>C</v>
      </c>
      <c r="Y261" s="25" t="str">
        <f>IF(ISNUMBER(VLOOKUP(U261,A:D,4,FALSE)),"Class",
IF(ISNUMBER(VLOOKUP(V261,F:J,4,FALSE)),"Group",
IF(ISNUMBER(VLOOKUP(W261,K:N,4,FALSE)),"Division",
"Section")))</f>
        <v>Class</v>
      </c>
      <c r="Z261" s="30">
        <f>IF(Y261="Class",VLOOKUP(U261,A:D,4,FALSE),
IF(Y261="Group",VLOOKUP(V261,F:I,4,FALSE),
IF(Y261="Division",VLOOKUP(W261,K:N,4,FALSE),
VLOOKUP(X261,P:S,4,FALSE))))</f>
        <v>1.0041725357438844</v>
      </c>
    </row>
    <row r="262" spans="1:26" x14ac:dyDescent="0.3">
      <c r="A262" s="27">
        <f>'Output A'!B264</f>
        <v>4333</v>
      </c>
      <c r="B262" s="31">
        <f>'Output A'!C264</f>
        <v>1173.3499999999999</v>
      </c>
      <c r="C262" s="31">
        <f>'Output A'!D264</f>
        <v>1256.5999999999999</v>
      </c>
      <c r="D262" s="30">
        <f t="shared" si="18"/>
        <v>1.070950696723058</v>
      </c>
      <c r="E262" s="25"/>
      <c r="G262" s="32"/>
      <c r="H262" s="32"/>
      <c r="I262" s="30" t="str">
        <f t="shared" si="19"/>
        <v/>
      </c>
      <c r="J262" s="32"/>
      <c r="L262" s="32"/>
      <c r="M262" s="32"/>
      <c r="N262" s="30" t="str">
        <f t="shared" si="20"/>
        <v/>
      </c>
      <c r="O262" s="32"/>
      <c r="P262" s="25"/>
      <c r="Q262" s="32"/>
      <c r="R262" s="32"/>
      <c r="S262" s="30" t="str">
        <f t="shared" si="21"/>
        <v/>
      </c>
      <c r="U262" s="62">
        <v>3040</v>
      </c>
      <c r="V262" s="28">
        <f>VLOOKUP(U262,'SIC lookup'!A:D,2,FALSE)</f>
        <v>304</v>
      </c>
      <c r="W262" s="28">
        <f>VLOOKUP(U262,'SIC lookup'!A:D,3,FALSE)</f>
        <v>30</v>
      </c>
      <c r="X262" s="28" t="str">
        <f>VLOOKUP(U262,'SIC lookup'!A:D,4,FALSE)</f>
        <v>C</v>
      </c>
      <c r="Y262" s="25" t="str">
        <f>IF(ISNUMBER(VLOOKUP(U262,A:D,4,FALSE)),"Class",
IF(ISNUMBER(VLOOKUP(V262,F:J,4,FALSE)),"Group",
IF(ISNUMBER(VLOOKUP(W262,K:N,4,FALSE)),"Division",
"Section")))</f>
        <v>Division</v>
      </c>
      <c r="Z262" s="30">
        <f>IF(Y262="Class",VLOOKUP(U262,A:D,4,FALSE),
IF(Y262="Group",VLOOKUP(V262,F:I,4,FALSE),
IF(Y262="Division",VLOOKUP(W262,K:N,4,FALSE),
VLOOKUP(X262,P:S,4,FALSE))))</f>
        <v>1.0011604512451044</v>
      </c>
    </row>
    <row r="263" spans="1:26" x14ac:dyDescent="0.3">
      <c r="A263" s="27">
        <f>'Output A'!B265</f>
        <v>4334</v>
      </c>
      <c r="B263" s="31">
        <f>'Output A'!C265</f>
        <v>3478.95</v>
      </c>
      <c r="C263" s="31">
        <f>'Output A'!D265</f>
        <v>3666.89</v>
      </c>
      <c r="D263" s="30">
        <f t="shared" si="18"/>
        <v>1.0540220468819614</v>
      </c>
      <c r="E263" s="25"/>
      <c r="G263" s="32"/>
      <c r="H263" s="32"/>
      <c r="I263" s="30" t="str">
        <f t="shared" si="19"/>
        <v/>
      </c>
      <c r="J263" s="32"/>
      <c r="L263" s="32"/>
      <c r="M263" s="32"/>
      <c r="N263" s="30" t="str">
        <f t="shared" si="20"/>
        <v/>
      </c>
      <c r="O263" s="32"/>
      <c r="P263" s="25"/>
      <c r="Q263" s="32"/>
      <c r="R263" s="32"/>
      <c r="S263" s="30" t="str">
        <f t="shared" si="21"/>
        <v/>
      </c>
      <c r="U263" s="62">
        <v>3091</v>
      </c>
      <c r="V263" s="28">
        <f>VLOOKUP(U263,'SIC lookup'!A:D,2,FALSE)</f>
        <v>309</v>
      </c>
      <c r="W263" s="28">
        <f>VLOOKUP(U263,'SIC lookup'!A:D,3,FALSE)</f>
        <v>30</v>
      </c>
      <c r="X263" s="28" t="str">
        <f>VLOOKUP(U263,'SIC lookup'!A:D,4,FALSE)</f>
        <v>C</v>
      </c>
      <c r="Y263" s="25" t="str">
        <f>IF(ISNUMBER(VLOOKUP(U263,A:D,4,FALSE)),"Class",
IF(ISNUMBER(VLOOKUP(V263,F:J,4,FALSE)),"Group",
IF(ISNUMBER(VLOOKUP(W263,K:N,4,FALSE)),"Division",
"Section")))</f>
        <v>Group</v>
      </c>
      <c r="Z263" s="30">
        <f>IF(Y263="Class",VLOOKUP(U263,A:D,4,FALSE),
IF(Y263="Group",VLOOKUP(V263,F:I,4,FALSE),
IF(Y263="Division",VLOOKUP(W263,K:N,4,FALSE),
VLOOKUP(X263,P:S,4,FALSE))))</f>
        <v>0.99885221634885546</v>
      </c>
    </row>
    <row r="264" spans="1:26" x14ac:dyDescent="0.3">
      <c r="A264" s="27">
        <f>'Output A'!B266</f>
        <v>4339</v>
      </c>
      <c r="B264" s="31">
        <f>'Output A'!C266</f>
        <v>6991.84</v>
      </c>
      <c r="C264" s="31">
        <f>'Output A'!D266</f>
        <v>7322.44</v>
      </c>
      <c r="D264" s="30">
        <f t="shared" si="18"/>
        <v>1.0472836907023044</v>
      </c>
      <c r="E264" s="25"/>
      <c r="G264" s="32"/>
      <c r="H264" s="32"/>
      <c r="I264" s="30" t="str">
        <f t="shared" si="19"/>
        <v/>
      </c>
      <c r="J264" s="32"/>
      <c r="L264" s="32"/>
      <c r="M264" s="32"/>
      <c r="N264" s="30" t="str">
        <f t="shared" si="20"/>
        <v/>
      </c>
      <c r="O264" s="32"/>
      <c r="P264" s="25"/>
      <c r="Q264" s="32"/>
      <c r="R264" s="32"/>
      <c r="S264" s="30" t="str">
        <f t="shared" si="21"/>
        <v/>
      </c>
      <c r="U264" s="62">
        <v>3092</v>
      </c>
      <c r="V264" s="28">
        <f>VLOOKUP(U264,'SIC lookup'!A:D,2,FALSE)</f>
        <v>309</v>
      </c>
      <c r="W264" s="28">
        <f>VLOOKUP(U264,'SIC lookup'!A:D,3,FALSE)</f>
        <v>30</v>
      </c>
      <c r="X264" s="28" t="str">
        <f>VLOOKUP(U264,'SIC lookup'!A:D,4,FALSE)</f>
        <v>C</v>
      </c>
      <c r="Y264" s="25" t="str">
        <f>IF(ISNUMBER(VLOOKUP(U264,A:D,4,FALSE)),"Class",
IF(ISNUMBER(VLOOKUP(V264,F:J,4,FALSE)),"Group",
IF(ISNUMBER(VLOOKUP(W264,K:N,4,FALSE)),"Division",
"Section")))</f>
        <v>Class</v>
      </c>
      <c r="Z264" s="30">
        <f>IF(Y264="Class",VLOOKUP(U264,A:D,4,FALSE),
IF(Y264="Group",VLOOKUP(V264,F:I,4,FALSE),
IF(Y264="Division",VLOOKUP(W264,K:N,4,FALSE),
VLOOKUP(X264,P:S,4,FALSE))))</f>
        <v>1.0015922272979254</v>
      </c>
    </row>
    <row r="265" spans="1:26" x14ac:dyDescent="0.3">
      <c r="A265" s="27">
        <f>'Output A'!B267</f>
        <v>4391</v>
      </c>
      <c r="B265" s="31">
        <f>'Output A'!C267</f>
        <v>1462.71</v>
      </c>
      <c r="C265" s="31">
        <f>'Output A'!D267</f>
        <v>1476.32</v>
      </c>
      <c r="D265" s="30">
        <f t="shared" si="18"/>
        <v>1.0093046468541269</v>
      </c>
      <c r="E265" s="25"/>
      <c r="G265" s="32"/>
      <c r="H265" s="32"/>
      <c r="I265" s="30" t="str">
        <f t="shared" si="19"/>
        <v/>
      </c>
      <c r="J265" s="32"/>
      <c r="L265" s="32"/>
      <c r="M265" s="32"/>
      <c r="N265" s="30" t="str">
        <f t="shared" si="20"/>
        <v/>
      </c>
      <c r="O265" s="32"/>
      <c r="P265" s="25"/>
      <c r="Q265" s="32"/>
      <c r="R265" s="32"/>
      <c r="S265" s="30" t="str">
        <f t="shared" si="21"/>
        <v/>
      </c>
      <c r="U265" s="62">
        <v>3099</v>
      </c>
      <c r="V265" s="28">
        <f>VLOOKUP(U265,'SIC lookup'!A:D,2,FALSE)</f>
        <v>309</v>
      </c>
      <c r="W265" s="28">
        <f>VLOOKUP(U265,'SIC lookup'!A:D,3,FALSE)</f>
        <v>30</v>
      </c>
      <c r="X265" s="28" t="str">
        <f>VLOOKUP(U265,'SIC lookup'!A:D,4,FALSE)</f>
        <v>C</v>
      </c>
      <c r="Y265" s="25" t="str">
        <f>IF(ISNUMBER(VLOOKUP(U265,A:D,4,FALSE)),"Class",
IF(ISNUMBER(VLOOKUP(V265,F:J,4,FALSE)),"Group",
IF(ISNUMBER(VLOOKUP(W265,K:N,4,FALSE)),"Division",
"Section")))</f>
        <v>Group</v>
      </c>
      <c r="Z265" s="30">
        <f>IF(Y265="Class",VLOOKUP(U265,A:D,4,FALSE),
IF(Y265="Group",VLOOKUP(V265,F:I,4,FALSE),
IF(Y265="Division",VLOOKUP(W265,K:N,4,FALSE),
VLOOKUP(X265,P:S,4,FALSE))))</f>
        <v>0.99885221634885546</v>
      </c>
    </row>
    <row r="266" spans="1:26" x14ac:dyDescent="0.3">
      <c r="A266" s="27">
        <f>'Output A'!B268</f>
        <v>4399</v>
      </c>
      <c r="B266" s="31">
        <f>'Output A'!C268</f>
        <v>6758.94</v>
      </c>
      <c r="C266" s="31">
        <f>'Output A'!D268</f>
        <v>6793.19</v>
      </c>
      <c r="D266" s="30">
        <f t="shared" si="18"/>
        <v>1.0050673626337858</v>
      </c>
      <c r="E266" s="25"/>
      <c r="G266" s="32"/>
      <c r="H266" s="32"/>
      <c r="I266" s="30" t="str">
        <f t="shared" si="19"/>
        <v/>
      </c>
      <c r="J266" s="32"/>
      <c r="L266" s="32"/>
      <c r="M266" s="32"/>
      <c r="N266" s="30" t="str">
        <f t="shared" si="20"/>
        <v/>
      </c>
      <c r="O266" s="32"/>
      <c r="P266" s="25"/>
      <c r="Q266" s="32"/>
      <c r="R266" s="32"/>
      <c r="S266" s="30" t="str">
        <f t="shared" si="21"/>
        <v/>
      </c>
      <c r="U266" s="62">
        <v>3101</v>
      </c>
      <c r="V266" s="28">
        <f>VLOOKUP(U266,'SIC lookup'!A:D,2,FALSE)</f>
        <v>310</v>
      </c>
      <c r="W266" s="28">
        <f>VLOOKUP(U266,'SIC lookup'!A:D,3,FALSE)</f>
        <v>31</v>
      </c>
      <c r="X266" s="28" t="str">
        <f>VLOOKUP(U266,'SIC lookup'!A:D,4,FALSE)</f>
        <v>C</v>
      </c>
      <c r="Y266" s="25" t="str">
        <f>IF(ISNUMBER(VLOOKUP(U266,A:D,4,FALSE)),"Class",
IF(ISNUMBER(VLOOKUP(V266,F:J,4,FALSE)),"Group",
IF(ISNUMBER(VLOOKUP(W266,K:N,4,FALSE)),"Division",
"Section")))</f>
        <v>Class</v>
      </c>
      <c r="Z266" s="30">
        <f>IF(Y266="Class",VLOOKUP(U266,A:D,4,FALSE),
IF(Y266="Group",VLOOKUP(V266,F:I,4,FALSE),
IF(Y266="Division",VLOOKUP(W266,K:N,4,FALSE),
VLOOKUP(X266,P:S,4,FALSE))))</f>
        <v>1.0042856466074932</v>
      </c>
    </row>
    <row r="267" spans="1:26" x14ac:dyDescent="0.3">
      <c r="A267" s="27">
        <f>'Output A'!B269</f>
        <v>4511</v>
      </c>
      <c r="B267" s="31">
        <f>'Output A'!C269</f>
        <v>10518.44</v>
      </c>
      <c r="C267" s="31">
        <f>'Output A'!D269</f>
        <v>10505.06</v>
      </c>
      <c r="D267" s="30">
        <f t="shared" si="18"/>
        <v>0.99872794825088118</v>
      </c>
      <c r="E267" s="25"/>
      <c r="G267" s="32"/>
      <c r="H267" s="32"/>
      <c r="I267" s="30" t="str">
        <f t="shared" si="19"/>
        <v/>
      </c>
      <c r="J267" s="32"/>
      <c r="L267" s="32"/>
      <c r="M267" s="32"/>
      <c r="N267" s="30" t="str">
        <f t="shared" si="20"/>
        <v/>
      </c>
      <c r="O267" s="32"/>
      <c r="P267" s="25"/>
      <c r="Q267" s="32"/>
      <c r="R267" s="32"/>
      <c r="S267" s="30" t="str">
        <f t="shared" si="21"/>
        <v/>
      </c>
      <c r="U267" s="62">
        <v>3102</v>
      </c>
      <c r="V267" s="28">
        <f>VLOOKUP(U267,'SIC lookup'!A:D,2,FALSE)</f>
        <v>310</v>
      </c>
      <c r="W267" s="28">
        <f>VLOOKUP(U267,'SIC lookup'!A:D,3,FALSE)</f>
        <v>31</v>
      </c>
      <c r="X267" s="28" t="str">
        <f>VLOOKUP(U267,'SIC lookup'!A:D,4,FALSE)</f>
        <v>C</v>
      </c>
      <c r="Y267" s="25" t="str">
        <f>IF(ISNUMBER(VLOOKUP(U267,A:D,4,FALSE)),"Class",
IF(ISNUMBER(VLOOKUP(V267,F:J,4,FALSE)),"Group",
IF(ISNUMBER(VLOOKUP(W267,K:N,4,FALSE)),"Division",
"Section")))</f>
        <v>Group</v>
      </c>
      <c r="Z267" s="30">
        <f>IF(Y267="Class",VLOOKUP(U267,A:D,4,FALSE),
IF(Y267="Group",VLOOKUP(V267,F:I,4,FALSE),
IF(Y267="Division",VLOOKUP(W267,K:N,4,FALSE),
VLOOKUP(X267,P:S,4,FALSE))))</f>
        <v>1.0085198525793964</v>
      </c>
    </row>
    <row r="268" spans="1:26" x14ac:dyDescent="0.3">
      <c r="A268" s="27">
        <f>'Output A'!B270</f>
        <v>4519</v>
      </c>
      <c r="B268" s="31">
        <f>'Output A'!C270</f>
        <v>391.41408990000002</v>
      </c>
      <c r="C268" s="31">
        <f>'Output A'!D270</f>
        <v>389.7744113</v>
      </c>
      <c r="D268" s="30">
        <f t="shared" si="18"/>
        <v>0.99581088508995952</v>
      </c>
      <c r="E268" s="25"/>
      <c r="G268" s="32"/>
      <c r="H268" s="32"/>
      <c r="I268" s="30" t="str">
        <f t="shared" si="19"/>
        <v/>
      </c>
      <c r="J268" s="32"/>
      <c r="L268" s="32"/>
      <c r="M268" s="32"/>
      <c r="N268" s="30" t="str">
        <f t="shared" si="20"/>
        <v/>
      </c>
      <c r="O268" s="32"/>
      <c r="P268" s="25"/>
      <c r="Q268" s="32"/>
      <c r="R268" s="32"/>
      <c r="S268" s="30" t="str">
        <f t="shared" si="21"/>
        <v/>
      </c>
      <c r="U268" s="62">
        <v>3103</v>
      </c>
      <c r="V268" s="28">
        <f>VLOOKUP(U268,'SIC lookup'!A:D,2,FALSE)</f>
        <v>310</v>
      </c>
      <c r="W268" s="28">
        <f>VLOOKUP(U268,'SIC lookup'!A:D,3,FALSE)</f>
        <v>31</v>
      </c>
      <c r="X268" s="28" t="str">
        <f>VLOOKUP(U268,'SIC lookup'!A:D,4,FALSE)</f>
        <v>C</v>
      </c>
      <c r="Y268" s="25" t="str">
        <f>IF(ISNUMBER(VLOOKUP(U268,A:D,4,FALSE)),"Class",
IF(ISNUMBER(VLOOKUP(V268,F:J,4,FALSE)),"Group",
IF(ISNUMBER(VLOOKUP(W268,K:N,4,FALSE)),"Division",
"Section")))</f>
        <v>Group</v>
      </c>
      <c r="Z268" s="30">
        <f>IF(Y268="Class",VLOOKUP(U268,A:D,4,FALSE),
IF(Y268="Group",VLOOKUP(V268,F:I,4,FALSE),
IF(Y268="Division",VLOOKUP(W268,K:N,4,FALSE),
VLOOKUP(X268,P:S,4,FALSE))))</f>
        <v>1.0085198525793964</v>
      </c>
    </row>
    <row r="269" spans="1:26" x14ac:dyDescent="0.3">
      <c r="A269" s="27">
        <f>'Output A'!B271</f>
        <v>4520</v>
      </c>
      <c r="B269" s="31">
        <f>'Output A'!C271</f>
        <v>18482.55</v>
      </c>
      <c r="C269" s="31">
        <f>'Output A'!D271</f>
        <v>20079.66</v>
      </c>
      <c r="D269" s="30">
        <f t="shared" si="18"/>
        <v>1.0864117775956239</v>
      </c>
      <c r="E269" s="25"/>
      <c r="G269" s="32"/>
      <c r="H269" s="32"/>
      <c r="I269" s="30" t="str">
        <f t="shared" si="19"/>
        <v/>
      </c>
      <c r="J269" s="32"/>
      <c r="L269" s="32"/>
      <c r="M269" s="32"/>
      <c r="N269" s="30" t="str">
        <f t="shared" si="20"/>
        <v/>
      </c>
      <c r="O269" s="32"/>
      <c r="P269" s="25"/>
      <c r="Q269" s="32"/>
      <c r="R269" s="32"/>
      <c r="S269" s="30" t="str">
        <f t="shared" si="21"/>
        <v/>
      </c>
      <c r="U269" s="62">
        <v>3109</v>
      </c>
      <c r="V269" s="28">
        <f>VLOOKUP(U269,'SIC lookup'!A:D,2,FALSE)</f>
        <v>310</v>
      </c>
      <c r="W269" s="28">
        <f>VLOOKUP(U269,'SIC lookup'!A:D,3,FALSE)</f>
        <v>31</v>
      </c>
      <c r="X269" s="28" t="str">
        <f>VLOOKUP(U269,'SIC lookup'!A:D,4,FALSE)</f>
        <v>C</v>
      </c>
      <c r="Y269" s="25" t="str">
        <f>IF(ISNUMBER(VLOOKUP(U269,A:D,4,FALSE)),"Class",
IF(ISNUMBER(VLOOKUP(V269,F:J,4,FALSE)),"Group",
IF(ISNUMBER(VLOOKUP(W269,K:N,4,FALSE)),"Division",
"Section")))</f>
        <v>Class</v>
      </c>
      <c r="Z269" s="30">
        <f>IF(Y269="Class",VLOOKUP(U269,A:D,4,FALSE),
IF(Y269="Group",VLOOKUP(V269,F:I,4,FALSE),
IF(Y269="Division",VLOOKUP(W269,K:N,4,FALSE),
VLOOKUP(X269,P:S,4,FALSE))))</f>
        <v>1.0085434256157262</v>
      </c>
    </row>
    <row r="270" spans="1:26" x14ac:dyDescent="0.3">
      <c r="A270" s="27">
        <f>'Output A'!B272</f>
        <v>4531</v>
      </c>
      <c r="B270" s="31">
        <f>'Output A'!C272</f>
        <v>6613.41</v>
      </c>
      <c r="C270" s="31">
        <f>'Output A'!D272</f>
        <v>6610.42</v>
      </c>
      <c r="D270" s="30">
        <f t="shared" si="18"/>
        <v>0.99954788830573038</v>
      </c>
      <c r="E270" s="25"/>
      <c r="G270" s="32"/>
      <c r="H270" s="32"/>
      <c r="I270" s="30" t="str">
        <f t="shared" si="19"/>
        <v/>
      </c>
      <c r="J270" s="32"/>
      <c r="L270" s="32"/>
      <c r="M270" s="32"/>
      <c r="N270" s="30" t="str">
        <f t="shared" si="20"/>
        <v/>
      </c>
      <c r="O270" s="32"/>
      <c r="P270" s="25"/>
      <c r="Q270" s="32"/>
      <c r="R270" s="32"/>
      <c r="S270" s="30" t="str">
        <f t="shared" si="21"/>
        <v/>
      </c>
      <c r="U270" s="62">
        <v>3211</v>
      </c>
      <c r="V270" s="28">
        <f>VLOOKUP(U270,'SIC lookup'!A:D,2,FALSE)</f>
        <v>321</v>
      </c>
      <c r="W270" s="28">
        <f>VLOOKUP(U270,'SIC lookup'!A:D,3,FALSE)</f>
        <v>32</v>
      </c>
      <c r="X270" s="28" t="str">
        <f>VLOOKUP(U270,'SIC lookup'!A:D,4,FALSE)</f>
        <v>C</v>
      </c>
      <c r="Y270" s="25" t="str">
        <f>IF(ISNUMBER(VLOOKUP(U270,A:D,4,FALSE)),"Class",
IF(ISNUMBER(VLOOKUP(V270,F:J,4,FALSE)),"Group",
IF(ISNUMBER(VLOOKUP(W270,K:N,4,FALSE)),"Division",
"Section")))</f>
        <v>Group</v>
      </c>
      <c r="Z270" s="30">
        <f>IF(Y270="Class",VLOOKUP(U270,A:D,4,FALSE),
IF(Y270="Group",VLOOKUP(V270,F:I,4,FALSE),
IF(Y270="Division",VLOOKUP(W270,K:N,4,FALSE),
VLOOKUP(X270,P:S,4,FALSE))))</f>
        <v>1.0088570786999151</v>
      </c>
    </row>
    <row r="271" spans="1:26" x14ac:dyDescent="0.3">
      <c r="A271" s="27">
        <f>'Output A'!B273</f>
        <v>4532</v>
      </c>
      <c r="B271" s="31">
        <f>'Output A'!C273</f>
        <v>3491.04</v>
      </c>
      <c r="C271" s="31">
        <f>'Output A'!D273</f>
        <v>3491.98</v>
      </c>
      <c r="D271" s="30">
        <f t="shared" si="18"/>
        <v>1.0002692607360557</v>
      </c>
      <c r="E271" s="25"/>
      <c r="G271" s="32"/>
      <c r="H271" s="32"/>
      <c r="I271" s="30" t="str">
        <f t="shared" si="19"/>
        <v/>
      </c>
      <c r="J271" s="32"/>
      <c r="L271" s="32"/>
      <c r="M271" s="32"/>
      <c r="N271" s="30" t="str">
        <f t="shared" si="20"/>
        <v/>
      </c>
      <c r="O271" s="32"/>
      <c r="P271" s="25"/>
      <c r="Q271" s="32"/>
      <c r="R271" s="32"/>
      <c r="S271" s="30" t="str">
        <f t="shared" si="21"/>
        <v/>
      </c>
      <c r="U271" s="62">
        <v>3212</v>
      </c>
      <c r="V271" s="28">
        <f>VLOOKUP(U271,'SIC lookup'!A:D,2,FALSE)</f>
        <v>321</v>
      </c>
      <c r="W271" s="28">
        <f>VLOOKUP(U271,'SIC lookup'!A:D,3,FALSE)</f>
        <v>32</v>
      </c>
      <c r="X271" s="28" t="str">
        <f>VLOOKUP(U271,'SIC lookup'!A:D,4,FALSE)</f>
        <v>C</v>
      </c>
      <c r="Y271" s="25" t="str">
        <f>IF(ISNUMBER(VLOOKUP(U271,A:D,4,FALSE)),"Class",
IF(ISNUMBER(VLOOKUP(V271,F:J,4,FALSE)),"Group",
IF(ISNUMBER(VLOOKUP(W271,K:N,4,FALSE)),"Division",
"Section")))</f>
        <v>Class</v>
      </c>
      <c r="Z271" s="30">
        <f>IF(Y271="Class",VLOOKUP(U271,A:D,4,FALSE),
IF(Y271="Group",VLOOKUP(V271,F:I,4,FALSE),
IF(Y271="Division",VLOOKUP(W271,K:N,4,FALSE),
VLOOKUP(X271,P:S,4,FALSE))))</f>
        <v>1.0070289259583847</v>
      </c>
    </row>
    <row r="272" spans="1:26" x14ac:dyDescent="0.3">
      <c r="A272" s="27">
        <f>'Output A'!B274</f>
        <v>4540</v>
      </c>
      <c r="B272" s="31">
        <f>'Output A'!C274</f>
        <v>764.34882400000004</v>
      </c>
      <c r="C272" s="31">
        <f>'Output A'!D274</f>
        <v>767.85753050000005</v>
      </c>
      <c r="D272" s="30">
        <f t="shared" si="18"/>
        <v>1.0045904518850939</v>
      </c>
      <c r="E272" s="25"/>
      <c r="G272" s="32"/>
      <c r="H272" s="32"/>
      <c r="I272" s="30" t="str">
        <f t="shared" si="19"/>
        <v/>
      </c>
      <c r="J272" s="32"/>
      <c r="L272" s="32"/>
      <c r="M272" s="32"/>
      <c r="N272" s="30" t="str">
        <f t="shared" si="20"/>
        <v/>
      </c>
      <c r="O272" s="32"/>
      <c r="P272" s="25"/>
      <c r="Q272" s="32"/>
      <c r="R272" s="32"/>
      <c r="S272" s="30" t="str">
        <f t="shared" si="21"/>
        <v/>
      </c>
      <c r="U272" s="62">
        <v>3213</v>
      </c>
      <c r="V272" s="28">
        <f>VLOOKUP(U272,'SIC lookup'!A:D,2,FALSE)</f>
        <v>321</v>
      </c>
      <c r="W272" s="28">
        <f>VLOOKUP(U272,'SIC lookup'!A:D,3,FALSE)</f>
        <v>32</v>
      </c>
      <c r="X272" s="28" t="str">
        <f>VLOOKUP(U272,'SIC lookup'!A:D,4,FALSE)</f>
        <v>C</v>
      </c>
      <c r="Y272" s="25" t="str">
        <f>IF(ISNUMBER(VLOOKUP(U272,A:D,4,FALSE)),"Class",
IF(ISNUMBER(VLOOKUP(V272,F:J,4,FALSE)),"Group",
IF(ISNUMBER(VLOOKUP(W272,K:N,4,FALSE)),"Division",
"Section")))</f>
        <v>Class</v>
      </c>
      <c r="Z272" s="30">
        <f>IF(Y272="Class",VLOOKUP(U272,A:D,4,FALSE),
IF(Y272="Group",VLOOKUP(V272,F:I,4,FALSE),
IF(Y272="Division",VLOOKUP(W272,K:N,4,FALSE),
VLOOKUP(X272,P:S,4,FALSE))))</f>
        <v>1.0239904576734151</v>
      </c>
    </row>
    <row r="273" spans="1:26" x14ac:dyDescent="0.3">
      <c r="A273" s="27">
        <f>'Output A'!B275</f>
        <v>4611</v>
      </c>
      <c r="B273" s="31">
        <f>'Output A'!C275</f>
        <v>48.388756800000003</v>
      </c>
      <c r="C273" s="31">
        <f>'Output A'!D275</f>
        <v>48.552357499999999</v>
      </c>
      <c r="D273" s="30">
        <f t="shared" si="18"/>
        <v>1.0033809651418859</v>
      </c>
      <c r="E273" s="25"/>
      <c r="G273" s="32"/>
      <c r="H273" s="32"/>
      <c r="I273" s="30" t="str">
        <f t="shared" si="19"/>
        <v/>
      </c>
      <c r="J273" s="32"/>
      <c r="L273" s="32"/>
      <c r="M273" s="32"/>
      <c r="N273" s="30" t="str">
        <f t="shared" si="20"/>
        <v/>
      </c>
      <c r="O273" s="32"/>
      <c r="P273" s="25"/>
      <c r="Q273" s="32"/>
      <c r="R273" s="32"/>
      <c r="S273" s="30" t="str">
        <f t="shared" si="21"/>
        <v/>
      </c>
      <c r="U273" s="62">
        <v>3220</v>
      </c>
      <c r="V273" s="28">
        <f>VLOOKUP(U273,'SIC lookup'!A:D,2,FALSE)</f>
        <v>322</v>
      </c>
      <c r="W273" s="28">
        <f>VLOOKUP(U273,'SIC lookup'!A:D,3,FALSE)</f>
        <v>32</v>
      </c>
      <c r="X273" s="28" t="str">
        <f>VLOOKUP(U273,'SIC lookup'!A:D,4,FALSE)</f>
        <v>C</v>
      </c>
      <c r="Y273" s="25" t="str">
        <f>IF(ISNUMBER(VLOOKUP(U273,A:D,4,FALSE)),"Class",
IF(ISNUMBER(VLOOKUP(V273,F:J,4,FALSE)),"Group",
IF(ISNUMBER(VLOOKUP(W273,K:N,4,FALSE)),"Division",
"Section")))</f>
        <v>Class</v>
      </c>
      <c r="Z273" s="30">
        <f>IF(Y273="Class",VLOOKUP(U273,A:D,4,FALSE),
IF(Y273="Group",VLOOKUP(V273,F:I,4,FALSE),
IF(Y273="Division",VLOOKUP(W273,K:N,4,FALSE),
VLOOKUP(X273,P:S,4,FALSE))))</f>
        <v>1.0075612573468058</v>
      </c>
    </row>
    <row r="274" spans="1:26" x14ac:dyDescent="0.3">
      <c r="A274" s="27">
        <f>'Output A'!B276</f>
        <v>4612</v>
      </c>
      <c r="B274" s="31">
        <f>'Output A'!C276</f>
        <v>1513.79</v>
      </c>
      <c r="C274" s="31">
        <f>'Output A'!D276</f>
        <v>1519.12</v>
      </c>
      <c r="D274" s="30">
        <f t="shared" si="18"/>
        <v>1.0035209639381948</v>
      </c>
      <c r="E274" s="25"/>
      <c r="G274" s="32"/>
      <c r="H274" s="32"/>
      <c r="I274" s="30" t="str">
        <f t="shared" si="19"/>
        <v/>
      </c>
      <c r="J274" s="32"/>
      <c r="L274" s="32"/>
      <c r="M274" s="32"/>
      <c r="N274" s="30" t="str">
        <f t="shared" si="20"/>
        <v/>
      </c>
      <c r="O274" s="32"/>
      <c r="P274" s="25"/>
      <c r="Q274" s="32"/>
      <c r="R274" s="32"/>
      <c r="S274" s="30" t="str">
        <f t="shared" si="21"/>
        <v/>
      </c>
      <c r="U274" s="62">
        <v>3230</v>
      </c>
      <c r="V274" s="28">
        <f>VLOOKUP(U274,'SIC lookup'!A:D,2,FALSE)</f>
        <v>323</v>
      </c>
      <c r="W274" s="28">
        <f>VLOOKUP(U274,'SIC lookup'!A:D,3,FALSE)</f>
        <v>32</v>
      </c>
      <c r="X274" s="28" t="str">
        <f>VLOOKUP(U274,'SIC lookup'!A:D,4,FALSE)</f>
        <v>C</v>
      </c>
      <c r="Y274" s="25" t="str">
        <f>IF(ISNUMBER(VLOOKUP(U274,A:D,4,FALSE)),"Class",
IF(ISNUMBER(VLOOKUP(V274,F:J,4,FALSE)),"Group",
IF(ISNUMBER(VLOOKUP(W274,K:N,4,FALSE)),"Division",
"Section")))</f>
        <v>Class</v>
      </c>
      <c r="Z274" s="30">
        <f>IF(Y274="Class",VLOOKUP(U274,A:D,4,FALSE),
IF(Y274="Group",VLOOKUP(V274,F:I,4,FALSE),
IF(Y274="Division",VLOOKUP(W274,K:N,4,FALSE),
VLOOKUP(X274,P:S,4,FALSE))))</f>
        <v>1.0872477308991095</v>
      </c>
    </row>
    <row r="275" spans="1:26" x14ac:dyDescent="0.3">
      <c r="A275" s="27">
        <f>'Output A'!B277</f>
        <v>4613</v>
      </c>
      <c r="B275" s="31">
        <f>'Output A'!C277</f>
        <v>448.94051969999998</v>
      </c>
      <c r="C275" s="31">
        <f>'Output A'!D277</f>
        <v>450.44484799999998</v>
      </c>
      <c r="D275" s="30">
        <f t="shared" si="18"/>
        <v>1.0033508410000622</v>
      </c>
      <c r="E275" s="25"/>
      <c r="G275" s="32"/>
      <c r="H275" s="32"/>
      <c r="I275" s="30" t="str">
        <f t="shared" si="19"/>
        <v/>
      </c>
      <c r="J275" s="32"/>
      <c r="L275" s="32"/>
      <c r="M275" s="32"/>
      <c r="N275" s="30" t="str">
        <f t="shared" si="20"/>
        <v/>
      </c>
      <c r="O275" s="32"/>
      <c r="P275" s="25"/>
      <c r="Q275" s="32"/>
      <c r="R275" s="32"/>
      <c r="S275" s="30" t="str">
        <f t="shared" si="21"/>
        <v/>
      </c>
      <c r="U275" s="62">
        <v>3240</v>
      </c>
      <c r="V275" s="28">
        <f>VLOOKUP(U275,'SIC lookup'!A:D,2,FALSE)</f>
        <v>324</v>
      </c>
      <c r="W275" s="28">
        <f>VLOOKUP(U275,'SIC lookup'!A:D,3,FALSE)</f>
        <v>32</v>
      </c>
      <c r="X275" s="28" t="str">
        <f>VLOOKUP(U275,'SIC lookup'!A:D,4,FALSE)</f>
        <v>C</v>
      </c>
      <c r="Y275" s="25" t="str">
        <f>IF(ISNUMBER(VLOOKUP(U275,A:D,4,FALSE)),"Class",
IF(ISNUMBER(VLOOKUP(V275,F:J,4,FALSE)),"Group",
IF(ISNUMBER(VLOOKUP(W275,K:N,4,FALSE)),"Division",
"Section")))</f>
        <v>Class</v>
      </c>
      <c r="Z275" s="30">
        <f>IF(Y275="Class",VLOOKUP(U275,A:D,4,FALSE),
IF(Y275="Group",VLOOKUP(V275,F:I,4,FALSE),
IF(Y275="Division",VLOOKUP(W275,K:N,4,FALSE),
VLOOKUP(X275,P:S,4,FALSE))))</f>
        <v>1.0200253564069246</v>
      </c>
    </row>
    <row r="276" spans="1:26" x14ac:dyDescent="0.3">
      <c r="A276" s="27">
        <f>'Output A'!B278</f>
        <v>4614</v>
      </c>
      <c r="B276" s="31">
        <f>'Output A'!C278</f>
        <v>1077.56</v>
      </c>
      <c r="C276" s="31">
        <f>'Output A'!D278</f>
        <v>1079.0999999999999</v>
      </c>
      <c r="D276" s="30">
        <f t="shared" si="18"/>
        <v>1.0014291547570437</v>
      </c>
      <c r="E276" s="25"/>
      <c r="G276" s="32"/>
      <c r="H276" s="32"/>
      <c r="I276" s="30" t="str">
        <f t="shared" si="19"/>
        <v/>
      </c>
      <c r="J276" s="32"/>
      <c r="L276" s="32"/>
      <c r="M276" s="32"/>
      <c r="N276" s="30" t="str">
        <f t="shared" si="20"/>
        <v/>
      </c>
      <c r="O276" s="32"/>
      <c r="P276" s="25"/>
      <c r="Q276" s="32"/>
      <c r="R276" s="32"/>
      <c r="S276" s="30" t="str">
        <f t="shared" si="21"/>
        <v/>
      </c>
      <c r="U276" s="62">
        <v>3250</v>
      </c>
      <c r="V276" s="28">
        <f>VLOOKUP(U276,'SIC lookup'!A:D,2,FALSE)</f>
        <v>325</v>
      </c>
      <c r="W276" s="28">
        <f>VLOOKUP(U276,'SIC lookup'!A:D,3,FALSE)</f>
        <v>32</v>
      </c>
      <c r="X276" s="28" t="str">
        <f>VLOOKUP(U276,'SIC lookup'!A:D,4,FALSE)</f>
        <v>C</v>
      </c>
      <c r="Y276" s="25" t="str">
        <f>IF(ISNUMBER(VLOOKUP(U276,A:D,4,FALSE)),"Class",
IF(ISNUMBER(VLOOKUP(V276,F:J,4,FALSE)),"Group",
IF(ISNUMBER(VLOOKUP(W276,K:N,4,FALSE)),"Division",
"Section")))</f>
        <v>Class</v>
      </c>
      <c r="Z276" s="30">
        <f>IF(Y276="Class",VLOOKUP(U276,A:D,4,FALSE),
IF(Y276="Group",VLOOKUP(V276,F:I,4,FALSE),
IF(Y276="Division",VLOOKUP(W276,K:N,4,FALSE),
VLOOKUP(X276,P:S,4,FALSE))))</f>
        <v>1.0065964397938418</v>
      </c>
    </row>
    <row r="277" spans="1:26" x14ac:dyDescent="0.3">
      <c r="A277" s="27">
        <f>'Output A'!B279</f>
        <v>4615</v>
      </c>
      <c r="B277" s="31">
        <f>'Output A'!C279</f>
        <v>364.77424930000001</v>
      </c>
      <c r="C277" s="31">
        <f>'Output A'!D279</f>
        <v>365.78777559999997</v>
      </c>
      <c r="D277" s="30">
        <f t="shared" si="18"/>
        <v>1.0027785028738869</v>
      </c>
      <c r="E277" s="25"/>
      <c r="G277" s="32"/>
      <c r="H277" s="32"/>
      <c r="I277" s="30" t="str">
        <f t="shared" si="19"/>
        <v/>
      </c>
      <c r="J277" s="32"/>
      <c r="L277" s="32"/>
      <c r="M277" s="32"/>
      <c r="N277" s="30" t="str">
        <f t="shared" si="20"/>
        <v/>
      </c>
      <c r="O277" s="32"/>
      <c r="P277" s="25"/>
      <c r="Q277" s="32"/>
      <c r="R277" s="32"/>
      <c r="S277" s="30" t="str">
        <f t="shared" si="21"/>
        <v/>
      </c>
      <c r="U277" s="62">
        <v>3291</v>
      </c>
      <c r="V277" s="28">
        <f>VLOOKUP(U277,'SIC lookup'!A:D,2,FALSE)</f>
        <v>329</v>
      </c>
      <c r="W277" s="28">
        <f>VLOOKUP(U277,'SIC lookup'!A:D,3,FALSE)</f>
        <v>32</v>
      </c>
      <c r="X277" s="28" t="str">
        <f>VLOOKUP(U277,'SIC lookup'!A:D,4,FALSE)</f>
        <v>C</v>
      </c>
      <c r="Y277" s="25" t="str">
        <f>IF(ISNUMBER(VLOOKUP(U277,A:D,4,FALSE)),"Class",
IF(ISNUMBER(VLOOKUP(V277,F:J,4,FALSE)),"Group",
IF(ISNUMBER(VLOOKUP(W277,K:N,4,FALSE)),"Division",
"Section")))</f>
        <v>Group</v>
      </c>
      <c r="Z277" s="30">
        <f>IF(Y277="Class",VLOOKUP(U277,A:D,4,FALSE),
IF(Y277="Group",VLOOKUP(V277,F:I,4,FALSE),
IF(Y277="Division",VLOOKUP(W277,K:N,4,FALSE),
VLOOKUP(X277,P:S,4,FALSE))))</f>
        <v>1.0070582458724606</v>
      </c>
    </row>
    <row r="278" spans="1:26" x14ac:dyDescent="0.3">
      <c r="A278" s="27">
        <f>'Output A'!B280</f>
        <v>4616</v>
      </c>
      <c r="B278" s="31">
        <f>'Output A'!C280</f>
        <v>1238.29</v>
      </c>
      <c r="C278" s="31">
        <f>'Output A'!D280</f>
        <v>1242.48</v>
      </c>
      <c r="D278" s="30">
        <f t="shared" si="18"/>
        <v>1.0033836984874303</v>
      </c>
      <c r="E278" s="25"/>
      <c r="G278" s="32"/>
      <c r="H278" s="32"/>
      <c r="I278" s="30" t="str">
        <f t="shared" si="19"/>
        <v/>
      </c>
      <c r="J278" s="32"/>
      <c r="L278" s="32"/>
      <c r="M278" s="32"/>
      <c r="N278" s="30" t="str">
        <f t="shared" si="20"/>
        <v/>
      </c>
      <c r="O278" s="32"/>
      <c r="P278" s="25"/>
      <c r="Q278" s="32"/>
      <c r="R278" s="32"/>
      <c r="S278" s="30" t="str">
        <f t="shared" si="21"/>
        <v/>
      </c>
      <c r="U278" s="62">
        <v>3299</v>
      </c>
      <c r="V278" s="28">
        <f>VLOOKUP(U278,'SIC lookup'!A:D,2,FALSE)</f>
        <v>329</v>
      </c>
      <c r="W278" s="28">
        <f>VLOOKUP(U278,'SIC lookup'!A:D,3,FALSE)</f>
        <v>32</v>
      </c>
      <c r="X278" s="28" t="str">
        <f>VLOOKUP(U278,'SIC lookup'!A:D,4,FALSE)</f>
        <v>C</v>
      </c>
      <c r="Y278" s="25" t="str">
        <f>IF(ISNUMBER(VLOOKUP(U278,A:D,4,FALSE)),"Class",
IF(ISNUMBER(VLOOKUP(V278,F:J,4,FALSE)),"Group",
IF(ISNUMBER(VLOOKUP(W278,K:N,4,FALSE)),"Division",
"Section")))</f>
        <v>Group</v>
      </c>
      <c r="Z278" s="30">
        <f>IF(Y278="Class",VLOOKUP(U278,A:D,4,FALSE),
IF(Y278="Group",VLOOKUP(V278,F:I,4,FALSE),
IF(Y278="Division",VLOOKUP(W278,K:N,4,FALSE),
VLOOKUP(X278,P:S,4,FALSE))))</f>
        <v>1.0070582458724606</v>
      </c>
    </row>
    <row r="279" spans="1:26" x14ac:dyDescent="0.3">
      <c r="A279" s="27">
        <f>'Output A'!B281</f>
        <v>4617</v>
      </c>
      <c r="B279" s="31">
        <f>'Output A'!C281</f>
        <v>722.62629440000001</v>
      </c>
      <c r="C279" s="31">
        <f>'Output A'!D281</f>
        <v>724.79899130000001</v>
      </c>
      <c r="D279" s="30">
        <f t="shared" si="18"/>
        <v>1.0030066673698941</v>
      </c>
      <c r="E279" s="25"/>
      <c r="G279" s="32"/>
      <c r="H279" s="32"/>
      <c r="I279" s="30" t="str">
        <f t="shared" si="19"/>
        <v/>
      </c>
      <c r="J279" s="32"/>
      <c r="L279" s="32"/>
      <c r="M279" s="32"/>
      <c r="N279" s="30" t="str">
        <f t="shared" si="20"/>
        <v/>
      </c>
      <c r="O279" s="32"/>
      <c r="P279" s="25"/>
      <c r="Q279" s="32"/>
      <c r="R279" s="32"/>
      <c r="S279" s="30" t="str">
        <f t="shared" si="21"/>
        <v/>
      </c>
      <c r="U279" s="62">
        <v>3311</v>
      </c>
      <c r="V279" s="28">
        <f>VLOOKUP(U279,'SIC lookup'!A:D,2,FALSE)</f>
        <v>331</v>
      </c>
      <c r="W279" s="28">
        <f>VLOOKUP(U279,'SIC lookup'!A:D,3,FALSE)</f>
        <v>33</v>
      </c>
      <c r="X279" s="28" t="str">
        <f>VLOOKUP(U279,'SIC lookup'!A:D,4,FALSE)</f>
        <v>C</v>
      </c>
      <c r="Y279" s="25" t="str">
        <f>IF(ISNUMBER(VLOOKUP(U279,A:D,4,FALSE)),"Class",
IF(ISNUMBER(VLOOKUP(V279,F:J,4,FALSE)),"Group",
IF(ISNUMBER(VLOOKUP(W279,K:N,4,FALSE)),"Division",
"Section")))</f>
        <v>Class</v>
      </c>
      <c r="Z279" s="30">
        <f>IF(Y279="Class",VLOOKUP(U279,A:D,4,FALSE),
IF(Y279="Group",VLOOKUP(V279,F:I,4,FALSE),
IF(Y279="Division",VLOOKUP(W279,K:N,4,FALSE),
VLOOKUP(X279,P:S,4,FALSE))))</f>
        <v>0.99808753189163335</v>
      </c>
    </row>
    <row r="280" spans="1:26" x14ac:dyDescent="0.3">
      <c r="A280" s="27">
        <f>'Output A'!B282</f>
        <v>4618</v>
      </c>
      <c r="B280" s="31">
        <f>'Output A'!C282</f>
        <v>1479.56</v>
      </c>
      <c r="C280" s="31">
        <f>'Output A'!D282</f>
        <v>1483.6</v>
      </c>
      <c r="D280" s="30">
        <f t="shared" si="18"/>
        <v>1.0027305415123415</v>
      </c>
      <c r="E280" s="25"/>
      <c r="G280" s="32"/>
      <c r="H280" s="32"/>
      <c r="I280" s="30" t="str">
        <f t="shared" si="19"/>
        <v/>
      </c>
      <c r="J280" s="32"/>
      <c r="L280" s="32"/>
      <c r="M280" s="32"/>
      <c r="N280" s="30" t="str">
        <f t="shared" si="20"/>
        <v/>
      </c>
      <c r="O280" s="32"/>
      <c r="P280" s="25"/>
      <c r="Q280" s="32"/>
      <c r="R280" s="32"/>
      <c r="S280" s="30" t="str">
        <f t="shared" si="21"/>
        <v/>
      </c>
      <c r="U280" s="62">
        <v>3312</v>
      </c>
      <c r="V280" s="28">
        <f>VLOOKUP(U280,'SIC lookup'!A:D,2,FALSE)</f>
        <v>331</v>
      </c>
      <c r="W280" s="28">
        <f>VLOOKUP(U280,'SIC lookup'!A:D,3,FALSE)</f>
        <v>33</v>
      </c>
      <c r="X280" s="28" t="str">
        <f>VLOOKUP(U280,'SIC lookup'!A:D,4,FALSE)</f>
        <v>C</v>
      </c>
      <c r="Y280" s="25" t="str">
        <f>IF(ISNUMBER(VLOOKUP(U280,A:D,4,FALSE)),"Class",
IF(ISNUMBER(VLOOKUP(V280,F:J,4,FALSE)),"Group",
IF(ISNUMBER(VLOOKUP(W280,K:N,4,FALSE)),"Division",
"Section")))</f>
        <v>Class</v>
      </c>
      <c r="Z280" s="30">
        <f>IF(Y280="Class",VLOOKUP(U280,A:D,4,FALSE),
IF(Y280="Group",VLOOKUP(V280,F:I,4,FALSE),
IF(Y280="Division",VLOOKUP(W280,K:N,4,FALSE),
VLOOKUP(X280,P:S,4,FALSE))))</f>
        <v>0.99998753233799831</v>
      </c>
    </row>
    <row r="281" spans="1:26" x14ac:dyDescent="0.3">
      <c r="A281" s="27">
        <f>'Output A'!B283</f>
        <v>4619</v>
      </c>
      <c r="B281" s="31">
        <f>'Output A'!C283</f>
        <v>693.04664500000001</v>
      </c>
      <c r="C281" s="31">
        <f>'Output A'!D283</f>
        <v>694.85223800000006</v>
      </c>
      <c r="D281" s="30">
        <f t="shared" si="18"/>
        <v>1.0026052979449891</v>
      </c>
      <c r="E281" s="25"/>
      <c r="G281" s="32"/>
      <c r="H281" s="32"/>
      <c r="I281" s="30" t="str">
        <f t="shared" si="19"/>
        <v/>
      </c>
      <c r="J281" s="32"/>
      <c r="L281" s="32"/>
      <c r="M281" s="32"/>
      <c r="N281" s="30" t="str">
        <f t="shared" si="20"/>
        <v/>
      </c>
      <c r="O281" s="32"/>
      <c r="P281" s="25"/>
      <c r="Q281" s="32"/>
      <c r="R281" s="32"/>
      <c r="S281" s="30" t="str">
        <f t="shared" si="21"/>
        <v/>
      </c>
      <c r="U281" s="62">
        <v>3313</v>
      </c>
      <c r="V281" s="28">
        <f>VLOOKUP(U281,'SIC lookup'!A:D,2,FALSE)</f>
        <v>331</v>
      </c>
      <c r="W281" s="28">
        <f>VLOOKUP(U281,'SIC lookup'!A:D,3,FALSE)</f>
        <v>33</v>
      </c>
      <c r="X281" s="28" t="str">
        <f>VLOOKUP(U281,'SIC lookup'!A:D,4,FALSE)</f>
        <v>C</v>
      </c>
      <c r="Y281" s="25" t="str">
        <f>IF(ISNUMBER(VLOOKUP(U281,A:D,4,FALSE)),"Class",
IF(ISNUMBER(VLOOKUP(V281,F:J,4,FALSE)),"Group",
IF(ISNUMBER(VLOOKUP(W281,K:N,4,FALSE)),"Division",
"Section")))</f>
        <v>Class</v>
      </c>
      <c r="Z281" s="30">
        <f>IF(Y281="Class",VLOOKUP(U281,A:D,4,FALSE),
IF(Y281="Group",VLOOKUP(V281,F:I,4,FALSE),
IF(Y281="Division",VLOOKUP(W281,K:N,4,FALSE),
VLOOKUP(X281,P:S,4,FALSE))))</f>
        <v>1.00352316447024</v>
      </c>
    </row>
    <row r="282" spans="1:26" x14ac:dyDescent="0.3">
      <c r="A282" s="27">
        <f>'Output A'!B284</f>
        <v>4621</v>
      </c>
      <c r="B282" s="31">
        <f>'Output A'!C284</f>
        <v>220.48964000000001</v>
      </c>
      <c r="C282" s="31">
        <f>'Output A'!D284</f>
        <v>220.60814010000001</v>
      </c>
      <c r="D282" s="30">
        <f t="shared" si="18"/>
        <v>1.000537440670682</v>
      </c>
      <c r="E282" s="25"/>
      <c r="G282" s="32"/>
      <c r="H282" s="32"/>
      <c r="I282" s="30" t="str">
        <f t="shared" si="19"/>
        <v/>
      </c>
      <c r="J282" s="32"/>
      <c r="L282" s="32"/>
      <c r="M282" s="32"/>
      <c r="N282" s="30" t="str">
        <f t="shared" si="20"/>
        <v/>
      </c>
      <c r="O282" s="32"/>
      <c r="P282" s="25"/>
      <c r="Q282" s="32"/>
      <c r="R282" s="32"/>
      <c r="S282" s="30" t="str">
        <f t="shared" si="21"/>
        <v/>
      </c>
      <c r="U282" s="62">
        <v>3314</v>
      </c>
      <c r="V282" s="28">
        <f>VLOOKUP(U282,'SIC lookup'!A:D,2,FALSE)</f>
        <v>331</v>
      </c>
      <c r="W282" s="28">
        <f>VLOOKUP(U282,'SIC lookup'!A:D,3,FALSE)</f>
        <v>33</v>
      </c>
      <c r="X282" s="28" t="str">
        <f>VLOOKUP(U282,'SIC lookup'!A:D,4,FALSE)</f>
        <v>C</v>
      </c>
      <c r="Y282" s="25" t="str">
        <f>IF(ISNUMBER(VLOOKUP(U282,A:D,4,FALSE)),"Class",
IF(ISNUMBER(VLOOKUP(V282,F:J,4,FALSE)),"Group",
IF(ISNUMBER(VLOOKUP(W282,K:N,4,FALSE)),"Division",
"Section")))</f>
        <v>Class</v>
      </c>
      <c r="Z282" s="30">
        <f>IF(Y282="Class",VLOOKUP(U282,A:D,4,FALSE),
IF(Y282="Group",VLOOKUP(V282,F:I,4,FALSE),
IF(Y282="Division",VLOOKUP(W282,K:N,4,FALSE),
VLOOKUP(X282,P:S,4,FALSE))))</f>
        <v>1.0101560786144868</v>
      </c>
    </row>
    <row r="283" spans="1:26" x14ac:dyDescent="0.3">
      <c r="A283" s="27">
        <f>'Output A'!B285</f>
        <v>4622</v>
      </c>
      <c r="B283" s="31">
        <f>'Output A'!C285</f>
        <v>742.01078989999996</v>
      </c>
      <c r="C283" s="31">
        <f>'Output A'!D285</f>
        <v>743.24360860000002</v>
      </c>
      <c r="D283" s="30">
        <f t="shared" si="18"/>
        <v>1.0016614565674526</v>
      </c>
      <c r="E283" s="25"/>
      <c r="G283" s="32"/>
      <c r="H283" s="32"/>
      <c r="I283" s="30" t="str">
        <f t="shared" si="19"/>
        <v/>
      </c>
      <c r="J283" s="32"/>
      <c r="L283" s="32"/>
      <c r="M283" s="32"/>
      <c r="N283" s="30" t="str">
        <f t="shared" si="20"/>
        <v/>
      </c>
      <c r="O283" s="32"/>
      <c r="P283" s="25"/>
      <c r="Q283" s="32"/>
      <c r="R283" s="32"/>
      <c r="S283" s="30" t="str">
        <f t="shared" si="21"/>
        <v/>
      </c>
      <c r="U283" s="62">
        <v>3315</v>
      </c>
      <c r="V283" s="28">
        <f>VLOOKUP(U283,'SIC lookup'!A:D,2,FALSE)</f>
        <v>331</v>
      </c>
      <c r="W283" s="28">
        <f>VLOOKUP(U283,'SIC lookup'!A:D,3,FALSE)</f>
        <v>33</v>
      </c>
      <c r="X283" s="28" t="str">
        <f>VLOOKUP(U283,'SIC lookup'!A:D,4,FALSE)</f>
        <v>C</v>
      </c>
      <c r="Y283" s="25" t="str">
        <f>IF(ISNUMBER(VLOOKUP(U283,A:D,4,FALSE)),"Class",
IF(ISNUMBER(VLOOKUP(V283,F:J,4,FALSE)),"Group",
IF(ISNUMBER(VLOOKUP(W283,K:N,4,FALSE)),"Division",
"Section")))</f>
        <v>Class</v>
      </c>
      <c r="Z283" s="30">
        <f>IF(Y283="Class",VLOOKUP(U283,A:D,4,FALSE),
IF(Y283="Group",VLOOKUP(V283,F:I,4,FALSE),
IF(Y283="Division",VLOOKUP(W283,K:N,4,FALSE),
VLOOKUP(X283,P:S,4,FALSE))))</f>
        <v>0.9967362620190221</v>
      </c>
    </row>
    <row r="284" spans="1:26" x14ac:dyDescent="0.3">
      <c r="A284" s="27">
        <f>'Output A'!B286</f>
        <v>4623</v>
      </c>
      <c r="B284" s="31">
        <f>'Output A'!C286</f>
        <v>0</v>
      </c>
      <c r="C284" s="31">
        <f>'Output A'!D286</f>
        <v>0</v>
      </c>
      <c r="D284" s="30" t="e">
        <f t="shared" si="18"/>
        <v>#DIV/0!</v>
      </c>
      <c r="E284" s="25"/>
      <c r="G284" s="32"/>
      <c r="H284" s="32"/>
      <c r="I284" s="30" t="str">
        <f t="shared" si="19"/>
        <v/>
      </c>
      <c r="J284" s="32"/>
      <c r="L284" s="32"/>
      <c r="M284" s="32"/>
      <c r="N284" s="30" t="str">
        <f t="shared" si="20"/>
        <v/>
      </c>
      <c r="O284" s="32"/>
      <c r="P284" s="25"/>
      <c r="Q284" s="32"/>
      <c r="R284" s="32"/>
      <c r="S284" s="30" t="str">
        <f t="shared" si="21"/>
        <v/>
      </c>
      <c r="U284" s="62">
        <v>3316</v>
      </c>
      <c r="V284" s="28">
        <f>VLOOKUP(U284,'SIC lookup'!A:D,2,FALSE)</f>
        <v>331</v>
      </c>
      <c r="W284" s="28">
        <f>VLOOKUP(U284,'SIC lookup'!A:D,3,FALSE)</f>
        <v>33</v>
      </c>
      <c r="X284" s="28" t="str">
        <f>VLOOKUP(U284,'SIC lookup'!A:D,4,FALSE)</f>
        <v>C</v>
      </c>
      <c r="Y284" s="25" t="str">
        <f>IF(ISNUMBER(VLOOKUP(U284,A:D,4,FALSE)),"Class",
IF(ISNUMBER(VLOOKUP(V284,F:J,4,FALSE)),"Group",
IF(ISNUMBER(VLOOKUP(W284,K:N,4,FALSE)),"Division",
"Section")))</f>
        <v>Class</v>
      </c>
      <c r="Z284" s="30">
        <f>IF(Y284="Class",VLOOKUP(U284,A:D,4,FALSE),
IF(Y284="Group",VLOOKUP(V284,F:I,4,FALSE),
IF(Y284="Division",VLOOKUP(W284,K:N,4,FALSE),
VLOOKUP(X284,P:S,4,FALSE))))</f>
        <v>0.99984872273840664</v>
      </c>
    </row>
    <row r="285" spans="1:26" x14ac:dyDescent="0.3">
      <c r="A285" s="27">
        <f>'Output A'!B287</f>
        <v>4624</v>
      </c>
      <c r="B285" s="31">
        <f>'Output A'!C287</f>
        <v>0</v>
      </c>
      <c r="C285" s="31">
        <f>'Output A'!D287</f>
        <v>0</v>
      </c>
      <c r="D285" s="30" t="e">
        <f t="shared" si="18"/>
        <v>#DIV/0!</v>
      </c>
      <c r="E285" s="25"/>
      <c r="G285" s="32"/>
      <c r="H285" s="32"/>
      <c r="I285" s="30" t="str">
        <f t="shared" si="19"/>
        <v/>
      </c>
      <c r="J285" s="32"/>
      <c r="L285" s="32"/>
      <c r="M285" s="32"/>
      <c r="N285" s="30" t="str">
        <f t="shared" si="20"/>
        <v/>
      </c>
      <c r="O285" s="32"/>
      <c r="P285" s="25"/>
      <c r="Q285" s="32"/>
      <c r="R285" s="32"/>
      <c r="S285" s="30" t="str">
        <f t="shared" si="21"/>
        <v/>
      </c>
      <c r="U285" s="62">
        <v>3317</v>
      </c>
      <c r="V285" s="28">
        <f>VLOOKUP(U285,'SIC lookup'!A:D,2,FALSE)</f>
        <v>331</v>
      </c>
      <c r="W285" s="28">
        <f>VLOOKUP(U285,'SIC lookup'!A:D,3,FALSE)</f>
        <v>33</v>
      </c>
      <c r="X285" s="28" t="str">
        <f>VLOOKUP(U285,'SIC lookup'!A:D,4,FALSE)</f>
        <v>C</v>
      </c>
      <c r="Y285" s="25" t="str">
        <f>IF(ISNUMBER(VLOOKUP(U285,A:D,4,FALSE)),"Class",
IF(ISNUMBER(VLOOKUP(V285,F:J,4,FALSE)),"Group",
IF(ISNUMBER(VLOOKUP(W285,K:N,4,FALSE)),"Division",
"Section")))</f>
        <v>Class</v>
      </c>
      <c r="Z285" s="30">
        <f>IF(Y285="Class",VLOOKUP(U285,A:D,4,FALSE),
IF(Y285="Group",VLOOKUP(V285,F:I,4,FALSE),
IF(Y285="Division",VLOOKUP(W285,K:N,4,FALSE),
VLOOKUP(X285,P:S,4,FALSE))))</f>
        <v>1.0001419931632922</v>
      </c>
    </row>
    <row r="286" spans="1:26" x14ac:dyDescent="0.3">
      <c r="A286" s="27">
        <f>'Output A'!B288</f>
        <v>4631</v>
      </c>
      <c r="B286" s="31">
        <f>'Output A'!C288</f>
        <v>4104.47</v>
      </c>
      <c r="C286" s="31">
        <f>'Output A'!D288</f>
        <v>4108.8100000000004</v>
      </c>
      <c r="D286" s="30">
        <f t="shared" si="18"/>
        <v>1.0010573837791481</v>
      </c>
      <c r="E286" s="25"/>
      <c r="G286" s="32"/>
      <c r="H286" s="32"/>
      <c r="I286" s="30" t="str">
        <f t="shared" si="19"/>
        <v/>
      </c>
      <c r="J286" s="32"/>
      <c r="L286" s="32"/>
      <c r="M286" s="32"/>
      <c r="N286" s="30" t="str">
        <f t="shared" si="20"/>
        <v/>
      </c>
      <c r="O286" s="32"/>
      <c r="P286" s="25"/>
      <c r="Q286" s="32"/>
      <c r="R286" s="32"/>
      <c r="S286" s="30" t="str">
        <f t="shared" si="21"/>
        <v/>
      </c>
      <c r="U286" s="62">
        <v>3319</v>
      </c>
      <c r="V286" s="28">
        <f>VLOOKUP(U286,'SIC lookup'!A:D,2,FALSE)</f>
        <v>331</v>
      </c>
      <c r="W286" s="28">
        <f>VLOOKUP(U286,'SIC lookup'!A:D,3,FALSE)</f>
        <v>33</v>
      </c>
      <c r="X286" s="28" t="str">
        <f>VLOOKUP(U286,'SIC lookup'!A:D,4,FALSE)</f>
        <v>C</v>
      </c>
      <c r="Y286" s="25" t="str">
        <f>IF(ISNUMBER(VLOOKUP(U286,A:D,4,FALSE)),"Class",
IF(ISNUMBER(VLOOKUP(V286,F:J,4,FALSE)),"Group",
IF(ISNUMBER(VLOOKUP(W286,K:N,4,FALSE)),"Division",
"Section")))</f>
        <v>Class</v>
      </c>
      <c r="Z286" s="30">
        <f>IF(Y286="Class",VLOOKUP(U286,A:D,4,FALSE),
IF(Y286="Group",VLOOKUP(V286,F:I,4,FALSE),
IF(Y286="Division",VLOOKUP(W286,K:N,4,FALSE),
VLOOKUP(X286,P:S,4,FALSE))))</f>
        <v>0.99673625881365824</v>
      </c>
    </row>
    <row r="287" spans="1:26" x14ac:dyDescent="0.3">
      <c r="A287" s="27">
        <f>'Output A'!B289</f>
        <v>4632</v>
      </c>
      <c r="B287" s="31">
        <f>'Output A'!C289</f>
        <v>2847.93</v>
      </c>
      <c r="C287" s="31">
        <f>'Output A'!D289</f>
        <v>2851.59</v>
      </c>
      <c r="D287" s="30">
        <f t="shared" si="18"/>
        <v>1.0012851439466561</v>
      </c>
      <c r="E287" s="25"/>
      <c r="G287" s="32"/>
      <c r="H287" s="32"/>
      <c r="I287" s="30" t="str">
        <f t="shared" si="19"/>
        <v/>
      </c>
      <c r="J287" s="32"/>
      <c r="L287" s="32"/>
      <c r="M287" s="32"/>
      <c r="N287" s="30" t="str">
        <f t="shared" si="20"/>
        <v/>
      </c>
      <c r="O287" s="32"/>
      <c r="P287" s="25"/>
      <c r="Q287" s="32"/>
      <c r="R287" s="32"/>
      <c r="S287" s="30" t="str">
        <f t="shared" si="21"/>
        <v/>
      </c>
      <c r="U287" s="62">
        <v>3320</v>
      </c>
      <c r="V287" s="28">
        <f>VLOOKUP(U287,'SIC lookup'!A:D,2,FALSE)</f>
        <v>332</v>
      </c>
      <c r="W287" s="28">
        <f>VLOOKUP(U287,'SIC lookup'!A:D,3,FALSE)</f>
        <v>33</v>
      </c>
      <c r="X287" s="28" t="str">
        <f>VLOOKUP(U287,'SIC lookup'!A:D,4,FALSE)</f>
        <v>C</v>
      </c>
      <c r="Y287" s="25" t="str">
        <f>IF(ISNUMBER(VLOOKUP(U287,A:D,4,FALSE)),"Class",
IF(ISNUMBER(VLOOKUP(V287,F:J,4,FALSE)),"Group",
IF(ISNUMBER(VLOOKUP(W287,K:N,4,FALSE)),"Division",
"Section")))</f>
        <v>Class</v>
      </c>
      <c r="Z287" s="30">
        <f>IF(Y287="Class",VLOOKUP(U287,A:D,4,FALSE),
IF(Y287="Group",VLOOKUP(V287,F:I,4,FALSE),
IF(Y287="Division",VLOOKUP(W287,K:N,4,FALSE),
VLOOKUP(X287,P:S,4,FALSE))))</f>
        <v>0.99880089109283865</v>
      </c>
    </row>
    <row r="288" spans="1:26" x14ac:dyDescent="0.3">
      <c r="A288" s="27">
        <f>'Output A'!B290</f>
        <v>4633</v>
      </c>
      <c r="B288" s="31">
        <f>'Output A'!C290</f>
        <v>1285.76</v>
      </c>
      <c r="C288" s="31">
        <f>'Output A'!D290</f>
        <v>1295.5999999999999</v>
      </c>
      <c r="D288" s="30">
        <f t="shared" si="18"/>
        <v>1.0076530612244898</v>
      </c>
      <c r="E288" s="25"/>
      <c r="G288" s="32"/>
      <c r="H288" s="32"/>
      <c r="I288" s="30" t="str">
        <f t="shared" si="19"/>
        <v/>
      </c>
      <c r="J288" s="32"/>
      <c r="L288" s="32"/>
      <c r="M288" s="32"/>
      <c r="N288" s="30" t="str">
        <f t="shared" si="20"/>
        <v/>
      </c>
      <c r="O288" s="32"/>
      <c r="P288" s="25"/>
      <c r="Q288" s="32"/>
      <c r="R288" s="32"/>
      <c r="S288" s="30" t="str">
        <f t="shared" si="21"/>
        <v/>
      </c>
      <c r="U288" s="62">
        <v>3511</v>
      </c>
      <c r="V288" s="28">
        <f>VLOOKUP(U288,'SIC lookup'!A:D,2,FALSE)</f>
        <v>351</v>
      </c>
      <c r="W288" s="28">
        <f>VLOOKUP(U288,'SIC lookup'!A:D,3,FALSE)</f>
        <v>35</v>
      </c>
      <c r="X288" s="28" t="str">
        <f>VLOOKUP(U288,'SIC lookup'!A:D,4,FALSE)</f>
        <v>D</v>
      </c>
      <c r="Y288" s="25" t="str">
        <f>IF(ISNUMBER(VLOOKUP(U288,A:D,4,FALSE)),"Class",
IF(ISNUMBER(VLOOKUP(V288,F:J,4,FALSE)),"Group",
IF(ISNUMBER(VLOOKUP(W288,K:N,4,FALSE)),"Division",
"Section")))</f>
        <v>Class</v>
      </c>
      <c r="Z288" s="30">
        <f>IF(Y288="Class",VLOOKUP(U288,A:D,4,FALSE),
IF(Y288="Group",VLOOKUP(V288,F:I,4,FALSE),
IF(Y288="Division",VLOOKUP(W288,K:N,4,FALSE),
VLOOKUP(X288,P:S,4,FALSE))))</f>
        <v>1.0016454263908361</v>
      </c>
    </row>
    <row r="289" spans="1:26" x14ac:dyDescent="0.3">
      <c r="A289" s="27">
        <f>'Output A'!B291</f>
        <v>4634</v>
      </c>
      <c r="B289" s="31">
        <f>'Output A'!C291</f>
        <v>7369.15</v>
      </c>
      <c r="C289" s="31">
        <f>'Output A'!D291</f>
        <v>7371.14</v>
      </c>
      <c r="D289" s="30">
        <f t="shared" si="18"/>
        <v>1.0002700447134338</v>
      </c>
      <c r="E289" s="25"/>
      <c r="G289" s="32"/>
      <c r="H289" s="32"/>
      <c r="I289" s="30" t="str">
        <f t="shared" si="19"/>
        <v/>
      </c>
      <c r="J289" s="32"/>
      <c r="L289" s="32"/>
      <c r="M289" s="32"/>
      <c r="N289" s="30" t="str">
        <f t="shared" si="20"/>
        <v/>
      </c>
      <c r="O289" s="32"/>
      <c r="P289" s="25"/>
      <c r="Q289" s="32"/>
      <c r="R289" s="32"/>
      <c r="S289" s="30" t="str">
        <f t="shared" si="21"/>
        <v/>
      </c>
      <c r="U289" s="62">
        <v>3512</v>
      </c>
      <c r="V289" s="28">
        <f>VLOOKUP(U289,'SIC lookup'!A:D,2,FALSE)</f>
        <v>351</v>
      </c>
      <c r="W289" s="28">
        <f>VLOOKUP(U289,'SIC lookup'!A:D,3,FALSE)</f>
        <v>35</v>
      </c>
      <c r="X289" s="28" t="str">
        <f>VLOOKUP(U289,'SIC lookup'!A:D,4,FALSE)</f>
        <v>D</v>
      </c>
      <c r="Y289" s="25" t="str">
        <f>IF(ISNUMBER(VLOOKUP(U289,A:D,4,FALSE)),"Class",
IF(ISNUMBER(VLOOKUP(V289,F:J,4,FALSE)),"Group",
IF(ISNUMBER(VLOOKUP(W289,K:N,4,FALSE)),"Division",
"Section")))</f>
        <v>Class</v>
      </c>
      <c r="Z289" s="30">
        <f>IF(Y289="Class",VLOOKUP(U289,A:D,4,FALSE),
IF(Y289="Group",VLOOKUP(V289,F:I,4,FALSE),
IF(Y289="Division",VLOOKUP(W289,K:N,4,FALSE),
VLOOKUP(X289,P:S,4,FALSE))))</f>
        <v>1.0011138015335745</v>
      </c>
    </row>
    <row r="290" spans="1:26" x14ac:dyDescent="0.3">
      <c r="A290" s="27">
        <f>'Output A'!B292</f>
        <v>4635</v>
      </c>
      <c r="B290" s="31">
        <f>'Output A'!C292</f>
        <v>350.10267909999999</v>
      </c>
      <c r="C290" s="31">
        <f>'Output A'!D292</f>
        <v>350.08859899999999</v>
      </c>
      <c r="D290" s="30">
        <f t="shared" si="18"/>
        <v>0.99995978294128973</v>
      </c>
      <c r="E290" s="25"/>
      <c r="G290" s="32"/>
      <c r="H290" s="32"/>
      <c r="I290" s="30" t="str">
        <f t="shared" si="19"/>
        <v/>
      </c>
      <c r="J290" s="32"/>
      <c r="L290" s="32"/>
      <c r="M290" s="32"/>
      <c r="N290" s="30" t="str">
        <f t="shared" si="20"/>
        <v/>
      </c>
      <c r="O290" s="32"/>
      <c r="P290" s="25"/>
      <c r="Q290" s="32"/>
      <c r="R290" s="32"/>
      <c r="S290" s="30" t="str">
        <f t="shared" si="21"/>
        <v/>
      </c>
      <c r="U290" s="62">
        <v>3513</v>
      </c>
      <c r="V290" s="28">
        <f>VLOOKUP(U290,'SIC lookup'!A:D,2,FALSE)</f>
        <v>351</v>
      </c>
      <c r="W290" s="28">
        <f>VLOOKUP(U290,'SIC lookup'!A:D,3,FALSE)</f>
        <v>35</v>
      </c>
      <c r="X290" s="28" t="str">
        <f>VLOOKUP(U290,'SIC lookup'!A:D,4,FALSE)</f>
        <v>D</v>
      </c>
      <c r="Y290" s="25" t="str">
        <f>IF(ISNUMBER(VLOOKUP(U290,A:D,4,FALSE)),"Class",
IF(ISNUMBER(VLOOKUP(V290,F:J,4,FALSE)),"Group",
IF(ISNUMBER(VLOOKUP(W290,K:N,4,FALSE)),"Division",
"Section")))</f>
        <v>Class</v>
      </c>
      <c r="Z290" s="30">
        <f>IF(Y290="Class",VLOOKUP(U290,A:D,4,FALSE),
IF(Y290="Group",VLOOKUP(V290,F:I,4,FALSE),
IF(Y290="Division",VLOOKUP(W290,K:N,4,FALSE),
VLOOKUP(X290,P:S,4,FALSE))))</f>
        <v>1.0000459698656585</v>
      </c>
    </row>
    <row r="291" spans="1:26" x14ac:dyDescent="0.3">
      <c r="A291" s="27">
        <f>'Output A'!B293</f>
        <v>4636</v>
      </c>
      <c r="B291" s="31">
        <f>'Output A'!C293</f>
        <v>880.86539319999997</v>
      </c>
      <c r="C291" s="31">
        <f>'Output A'!D293</f>
        <v>880.81202269999994</v>
      </c>
      <c r="D291" s="30">
        <f t="shared" si="18"/>
        <v>0.9999394112875678</v>
      </c>
      <c r="E291" s="25"/>
      <c r="G291" s="32"/>
      <c r="H291" s="32"/>
      <c r="I291" s="30" t="str">
        <f t="shared" si="19"/>
        <v/>
      </c>
      <c r="J291" s="32"/>
      <c r="L291" s="32"/>
      <c r="M291" s="32"/>
      <c r="N291" s="30" t="str">
        <f t="shared" si="20"/>
        <v/>
      </c>
      <c r="O291" s="32"/>
      <c r="P291" s="25"/>
      <c r="Q291" s="32"/>
      <c r="R291" s="32"/>
      <c r="S291" s="30" t="str">
        <f t="shared" si="21"/>
        <v/>
      </c>
      <c r="U291" s="62">
        <v>3514</v>
      </c>
      <c r="V291" s="28">
        <f>VLOOKUP(U291,'SIC lookup'!A:D,2,FALSE)</f>
        <v>351</v>
      </c>
      <c r="W291" s="28">
        <f>VLOOKUP(U291,'SIC lookup'!A:D,3,FALSE)</f>
        <v>35</v>
      </c>
      <c r="X291" s="28" t="str">
        <f>VLOOKUP(U291,'SIC lookup'!A:D,4,FALSE)</f>
        <v>D</v>
      </c>
      <c r="Y291" s="25" t="str">
        <f>IF(ISNUMBER(VLOOKUP(U291,A:D,4,FALSE)),"Class",
IF(ISNUMBER(VLOOKUP(V291,F:J,4,FALSE)),"Group",
IF(ISNUMBER(VLOOKUP(W291,K:N,4,FALSE)),"Division",
"Section")))</f>
        <v>Class</v>
      </c>
      <c r="Z291" s="30">
        <f>IF(Y291="Class",VLOOKUP(U291,A:D,4,FALSE),
IF(Y291="Group",VLOOKUP(V291,F:I,4,FALSE),
IF(Y291="Division",VLOOKUP(W291,K:N,4,FALSE),
VLOOKUP(X291,P:S,4,FALSE))))</f>
        <v>1.0022662651722265</v>
      </c>
    </row>
    <row r="292" spans="1:26" x14ac:dyDescent="0.3">
      <c r="A292" s="27">
        <f>'Output A'!B294</f>
        <v>4637</v>
      </c>
      <c r="B292" s="31">
        <f>'Output A'!C294</f>
        <v>794.39194529999997</v>
      </c>
      <c r="C292" s="31">
        <f>'Output A'!D294</f>
        <v>794.33166889999995</v>
      </c>
      <c r="D292" s="30">
        <f t="shared" si="18"/>
        <v>0.99992412259419716</v>
      </c>
      <c r="E292" s="25"/>
      <c r="G292" s="32"/>
      <c r="H292" s="32"/>
      <c r="I292" s="30" t="str">
        <f t="shared" si="19"/>
        <v/>
      </c>
      <c r="J292" s="32"/>
      <c r="L292" s="32"/>
      <c r="M292" s="32"/>
      <c r="N292" s="30" t="str">
        <f t="shared" si="20"/>
        <v/>
      </c>
      <c r="O292" s="32"/>
      <c r="P292" s="25"/>
      <c r="Q292" s="32"/>
      <c r="R292" s="32"/>
      <c r="S292" s="30" t="str">
        <f t="shared" si="21"/>
        <v/>
      </c>
      <c r="U292" s="62" t="s">
        <v>8</v>
      </c>
      <c r="V292" s="28">
        <f>VLOOKUP(U292,'SIC lookup'!A:D,2,FALSE)</f>
        <v>352</v>
      </c>
      <c r="W292" s="28">
        <f>VLOOKUP(U292,'SIC lookup'!A:D,3,FALSE)</f>
        <v>35</v>
      </c>
      <c r="X292" s="28" t="str">
        <f>VLOOKUP(U292,'SIC lookup'!A:D,4,FALSE)</f>
        <v>D</v>
      </c>
      <c r="Y292" s="25" t="str">
        <f>IF(ISNUMBER(VLOOKUP(U292,A:D,4,FALSE)),"Class",
IF(ISNUMBER(VLOOKUP(V292,F:J,4,FALSE)),"Group",
IF(ISNUMBER(VLOOKUP(W292,K:N,4,FALSE)),"Division",
"Section")))</f>
        <v>Division</v>
      </c>
      <c r="Z292" s="30">
        <f>IF(Y292="Class",VLOOKUP(U292,A:D,4,FALSE),
IF(Y292="Group",VLOOKUP(V292,F:I,4,FALSE),
IF(Y292="Division",VLOOKUP(W292,K:N,4,FALSE),
VLOOKUP(X292,P:S,4,FALSE))))</f>
        <v>1.000580928588169</v>
      </c>
    </row>
    <row r="293" spans="1:26" x14ac:dyDescent="0.3">
      <c r="A293" s="27">
        <f>'Output A'!B295</f>
        <v>4638</v>
      </c>
      <c r="B293" s="31">
        <f>'Output A'!C295</f>
        <v>2946.64</v>
      </c>
      <c r="C293" s="31">
        <f>'Output A'!D295</f>
        <v>2948.8</v>
      </c>
      <c r="D293" s="30">
        <f t="shared" si="18"/>
        <v>1.0007330383080391</v>
      </c>
      <c r="E293" s="25"/>
      <c r="G293" s="32"/>
      <c r="H293" s="32"/>
      <c r="I293" s="30" t="str">
        <f t="shared" si="19"/>
        <v/>
      </c>
      <c r="J293" s="32"/>
      <c r="L293" s="32"/>
      <c r="M293" s="32"/>
      <c r="N293" s="30" t="str">
        <f t="shared" si="20"/>
        <v/>
      </c>
      <c r="O293" s="32"/>
      <c r="P293" s="25"/>
      <c r="Q293" s="32"/>
      <c r="R293" s="32"/>
      <c r="S293" s="30" t="str">
        <f t="shared" si="21"/>
        <v/>
      </c>
      <c r="U293" s="62">
        <v>3522</v>
      </c>
      <c r="V293" s="28">
        <f>VLOOKUP(U293,'SIC lookup'!A:D,2,FALSE)</f>
        <v>352</v>
      </c>
      <c r="W293" s="28">
        <f>VLOOKUP(U293,'SIC lookup'!A:D,3,FALSE)</f>
        <v>35</v>
      </c>
      <c r="X293" s="28" t="str">
        <f>VLOOKUP(U293,'SIC lookup'!A:D,4,FALSE)</f>
        <v>D</v>
      </c>
      <c r="Y293" s="25" t="str">
        <f>IF(ISNUMBER(VLOOKUP(U293,A:D,4,FALSE)),"Class",
IF(ISNUMBER(VLOOKUP(V293,F:J,4,FALSE)),"Group",
IF(ISNUMBER(VLOOKUP(W293,K:N,4,FALSE)),"Division",
"Section")))</f>
        <v>Division</v>
      </c>
      <c r="Z293" s="30">
        <f>IF(Y293="Class",VLOOKUP(U293,A:D,4,FALSE),
IF(Y293="Group",VLOOKUP(V293,F:I,4,FALSE),
IF(Y293="Division",VLOOKUP(W293,K:N,4,FALSE),
VLOOKUP(X293,P:S,4,FALSE))))</f>
        <v>1.000580928588169</v>
      </c>
    </row>
    <row r="294" spans="1:26" x14ac:dyDescent="0.3">
      <c r="A294" s="27">
        <f>'Output A'!B296</f>
        <v>4639</v>
      </c>
      <c r="B294" s="31">
        <f>'Output A'!C296</f>
        <v>9963.26</v>
      </c>
      <c r="C294" s="31">
        <f>'Output A'!D296</f>
        <v>9978.15</v>
      </c>
      <c r="D294" s="30">
        <f t="shared" si="18"/>
        <v>1.0014944907590486</v>
      </c>
      <c r="E294" s="25"/>
      <c r="G294" s="32"/>
      <c r="H294" s="32"/>
      <c r="I294" s="30" t="str">
        <f t="shared" si="19"/>
        <v/>
      </c>
      <c r="J294" s="32"/>
      <c r="L294" s="32"/>
      <c r="M294" s="32"/>
      <c r="N294" s="30" t="str">
        <f t="shared" si="20"/>
        <v/>
      </c>
      <c r="O294" s="32"/>
      <c r="P294" s="25"/>
      <c r="Q294" s="32"/>
      <c r="R294" s="32"/>
      <c r="S294" s="30" t="str">
        <f t="shared" si="21"/>
        <v/>
      </c>
      <c r="U294" s="62">
        <v>3523</v>
      </c>
      <c r="V294" s="28">
        <f>VLOOKUP(U294,'SIC lookup'!A:D,2,FALSE)</f>
        <v>352</v>
      </c>
      <c r="W294" s="28">
        <f>VLOOKUP(U294,'SIC lookup'!A:D,3,FALSE)</f>
        <v>35</v>
      </c>
      <c r="X294" s="28" t="str">
        <f>VLOOKUP(U294,'SIC lookup'!A:D,4,FALSE)</f>
        <v>D</v>
      </c>
      <c r="Y294" s="25" t="str">
        <f>IF(ISNUMBER(VLOOKUP(U294,A:D,4,FALSE)),"Class",
IF(ISNUMBER(VLOOKUP(V294,F:J,4,FALSE)),"Group",
IF(ISNUMBER(VLOOKUP(W294,K:N,4,FALSE)),"Division",
"Section")))</f>
        <v>Division</v>
      </c>
      <c r="Z294" s="30">
        <f>IF(Y294="Class",VLOOKUP(U294,A:D,4,FALSE),
IF(Y294="Group",VLOOKUP(V294,F:I,4,FALSE),
IF(Y294="Division",VLOOKUP(W294,K:N,4,FALSE),
VLOOKUP(X294,P:S,4,FALSE))))</f>
        <v>1.000580928588169</v>
      </c>
    </row>
    <row r="295" spans="1:26" x14ac:dyDescent="0.3">
      <c r="A295" s="27">
        <f>'Output A'!B297</f>
        <v>4641</v>
      </c>
      <c r="B295" s="31">
        <f>'Output A'!C297</f>
        <v>2315.15</v>
      </c>
      <c r="C295" s="31">
        <f>'Output A'!D297</f>
        <v>2331.0300000000002</v>
      </c>
      <c r="D295" s="30">
        <f t="shared" si="18"/>
        <v>1.0068591667926485</v>
      </c>
      <c r="E295" s="25"/>
      <c r="G295" s="32"/>
      <c r="H295" s="32"/>
      <c r="I295" s="30" t="str">
        <f t="shared" si="19"/>
        <v/>
      </c>
      <c r="J295" s="32"/>
      <c r="L295" s="32"/>
      <c r="M295" s="32"/>
      <c r="N295" s="30" t="str">
        <f t="shared" si="20"/>
        <v/>
      </c>
      <c r="O295" s="32"/>
      <c r="P295" s="25"/>
      <c r="Q295" s="32"/>
      <c r="R295" s="32"/>
      <c r="S295" s="30" t="str">
        <f t="shared" si="21"/>
        <v/>
      </c>
      <c r="U295" s="62">
        <v>3530</v>
      </c>
      <c r="V295" s="28">
        <f>VLOOKUP(U295,'SIC lookup'!A:D,2,FALSE)</f>
        <v>353</v>
      </c>
      <c r="W295" s="28">
        <f>VLOOKUP(U295,'SIC lookup'!A:D,3,FALSE)</f>
        <v>35</v>
      </c>
      <c r="X295" s="28" t="str">
        <f>VLOOKUP(U295,'SIC lookup'!A:D,4,FALSE)</f>
        <v>D</v>
      </c>
      <c r="Y295" s="25" t="str">
        <f>IF(ISNUMBER(VLOOKUP(U295,A:D,4,FALSE)),"Class",
IF(ISNUMBER(VLOOKUP(V295,F:J,4,FALSE)),"Group",
IF(ISNUMBER(VLOOKUP(W295,K:N,4,FALSE)),"Division",
"Section")))</f>
        <v>Division</v>
      </c>
      <c r="Z295" s="30">
        <f>IF(Y295="Class",VLOOKUP(U295,A:D,4,FALSE),
IF(Y295="Group",VLOOKUP(V295,F:I,4,FALSE),
IF(Y295="Division",VLOOKUP(W295,K:N,4,FALSE),
VLOOKUP(X295,P:S,4,FALSE))))</f>
        <v>1.000580928588169</v>
      </c>
    </row>
    <row r="296" spans="1:26" x14ac:dyDescent="0.3">
      <c r="A296" s="27">
        <f>'Output A'!B298</f>
        <v>4642</v>
      </c>
      <c r="B296" s="31">
        <f>'Output A'!C298</f>
        <v>7790.31</v>
      </c>
      <c r="C296" s="31">
        <f>'Output A'!D298</f>
        <v>7787.89</v>
      </c>
      <c r="D296" s="30">
        <f t="shared" si="18"/>
        <v>0.99968935767639544</v>
      </c>
      <c r="E296" s="25"/>
      <c r="G296" s="32"/>
      <c r="H296" s="32"/>
      <c r="I296" s="30" t="str">
        <f t="shared" si="19"/>
        <v/>
      </c>
      <c r="J296" s="32"/>
      <c r="L296" s="32"/>
      <c r="M296" s="32"/>
      <c r="N296" s="30" t="str">
        <f t="shared" si="20"/>
        <v/>
      </c>
      <c r="O296" s="32"/>
      <c r="P296" s="25"/>
      <c r="Q296" s="32"/>
      <c r="R296" s="32"/>
      <c r="S296" s="30" t="str">
        <f t="shared" si="21"/>
        <v/>
      </c>
      <c r="U296" s="62">
        <v>3600</v>
      </c>
      <c r="V296" s="28">
        <f>VLOOKUP(U296,'SIC lookup'!A:D,2,FALSE)</f>
        <v>360</v>
      </c>
      <c r="W296" s="28">
        <f>VLOOKUP(U296,'SIC lookup'!A:D,3,FALSE)</f>
        <v>36</v>
      </c>
      <c r="X296" s="28" t="str">
        <f>VLOOKUP(U296,'SIC lookup'!A:D,4,FALSE)</f>
        <v>E</v>
      </c>
      <c r="Y296" s="25" t="str">
        <f>IF(ISNUMBER(VLOOKUP(U296,A:D,4,FALSE)),"Class",
IF(ISNUMBER(VLOOKUP(V296,F:J,4,FALSE)),"Group",
IF(ISNUMBER(VLOOKUP(W296,K:N,4,FALSE)),"Division",
"Section")))</f>
        <v>Class</v>
      </c>
      <c r="Z296" s="30">
        <f>IF(Y296="Class",VLOOKUP(U296,A:D,4,FALSE),
IF(Y296="Group",VLOOKUP(V296,F:I,4,FALSE),
IF(Y296="Division",VLOOKUP(W296,K:N,4,FALSE),
VLOOKUP(X296,P:S,4,FALSE))))</f>
        <v>1.0070787684119091</v>
      </c>
    </row>
    <row r="297" spans="1:26" x14ac:dyDescent="0.3">
      <c r="A297" s="27">
        <f>'Output A'!B299</f>
        <v>4643</v>
      </c>
      <c r="B297" s="31">
        <f>'Output A'!C299</f>
        <v>4313.21</v>
      </c>
      <c r="C297" s="31">
        <f>'Output A'!D299</f>
        <v>4312.1099999999997</v>
      </c>
      <c r="D297" s="30">
        <f t="shared" si="18"/>
        <v>0.99974496952385805</v>
      </c>
      <c r="E297" s="25"/>
      <c r="G297" s="32"/>
      <c r="H297" s="32"/>
      <c r="I297" s="30" t="str">
        <f t="shared" si="19"/>
        <v/>
      </c>
      <c r="J297" s="32"/>
      <c r="L297" s="32"/>
      <c r="M297" s="32"/>
      <c r="N297" s="30" t="str">
        <f t="shared" si="20"/>
        <v/>
      </c>
      <c r="O297" s="32"/>
      <c r="P297" s="25"/>
      <c r="Q297" s="32"/>
      <c r="R297" s="32"/>
      <c r="S297" s="30" t="str">
        <f t="shared" si="21"/>
        <v/>
      </c>
      <c r="U297" s="62">
        <v>3700</v>
      </c>
      <c r="V297" s="28">
        <f>VLOOKUP(U297,'SIC lookup'!A:D,2,FALSE)</f>
        <v>370</v>
      </c>
      <c r="W297" s="28">
        <f>VLOOKUP(U297,'SIC lookup'!A:D,3,FALSE)</f>
        <v>37</v>
      </c>
      <c r="X297" s="28" t="str">
        <f>VLOOKUP(U297,'SIC lookup'!A:D,4,FALSE)</f>
        <v>E</v>
      </c>
      <c r="Y297" s="25" t="str">
        <f>IF(ISNUMBER(VLOOKUP(U297,A:D,4,FALSE)),"Class",
IF(ISNUMBER(VLOOKUP(V297,F:J,4,FALSE)),"Group",
IF(ISNUMBER(VLOOKUP(W297,K:N,4,FALSE)),"Division",
"Section")))</f>
        <v>Class</v>
      </c>
      <c r="Z297" s="30">
        <f>IF(Y297="Class",VLOOKUP(U297,A:D,4,FALSE),
IF(Y297="Group",VLOOKUP(V297,F:I,4,FALSE),
IF(Y297="Division",VLOOKUP(W297,K:N,4,FALSE),
VLOOKUP(X297,P:S,4,FALSE))))</f>
        <v>1.0173132719661628</v>
      </c>
    </row>
    <row r="298" spans="1:26" x14ac:dyDescent="0.3">
      <c r="A298" s="27">
        <f>'Output A'!B300</f>
        <v>4644</v>
      </c>
      <c r="B298" s="31">
        <f>'Output A'!C300</f>
        <v>541.48495690000004</v>
      </c>
      <c r="C298" s="31">
        <f>'Output A'!D300</f>
        <v>542.6068057</v>
      </c>
      <c r="D298" s="30">
        <f t="shared" si="18"/>
        <v>1.0020718004917857</v>
      </c>
      <c r="E298" s="25"/>
      <c r="G298" s="32"/>
      <c r="H298" s="32"/>
      <c r="I298" s="30" t="str">
        <f t="shared" si="19"/>
        <v/>
      </c>
      <c r="J298" s="32"/>
      <c r="L298" s="32"/>
      <c r="M298" s="32"/>
      <c r="N298" s="30" t="str">
        <f t="shared" si="20"/>
        <v/>
      </c>
      <c r="O298" s="32"/>
      <c r="P298" s="25"/>
      <c r="Q298" s="32"/>
      <c r="R298" s="32"/>
      <c r="S298" s="30" t="str">
        <f t="shared" si="21"/>
        <v/>
      </c>
      <c r="U298" s="62">
        <v>3811</v>
      </c>
      <c r="V298" s="28">
        <f>VLOOKUP(U298,'SIC lookup'!A:D,2,FALSE)</f>
        <v>381</v>
      </c>
      <c r="W298" s="28">
        <f>VLOOKUP(U298,'SIC lookup'!A:D,3,FALSE)</f>
        <v>38</v>
      </c>
      <c r="X298" s="28" t="str">
        <f>VLOOKUP(U298,'SIC lookup'!A:D,4,FALSE)</f>
        <v>E</v>
      </c>
      <c r="Y298" s="25" t="str">
        <f>IF(ISNUMBER(VLOOKUP(U298,A:D,4,FALSE)),"Class",
IF(ISNUMBER(VLOOKUP(V298,F:J,4,FALSE)),"Group",
IF(ISNUMBER(VLOOKUP(W298,K:N,4,FALSE)),"Division",
"Section")))</f>
        <v>Group</v>
      </c>
      <c r="Z298" s="30">
        <f>IF(Y298="Class",VLOOKUP(U298,A:D,4,FALSE),
IF(Y298="Group",VLOOKUP(V298,F:I,4,FALSE),
IF(Y298="Division",VLOOKUP(W298,K:N,4,FALSE),
VLOOKUP(X298,P:S,4,FALSE))))</f>
        <v>1.0021458756246093</v>
      </c>
    </row>
    <row r="299" spans="1:26" x14ac:dyDescent="0.3">
      <c r="A299" s="27">
        <f>'Output A'!B301</f>
        <v>4645</v>
      </c>
      <c r="B299" s="31">
        <f>'Output A'!C301</f>
        <v>10431.799999999999</v>
      </c>
      <c r="C299" s="31">
        <f>'Output A'!D301</f>
        <v>10430.200000000001</v>
      </c>
      <c r="D299" s="30">
        <f t="shared" si="18"/>
        <v>0.99984662282635806</v>
      </c>
      <c r="E299" s="25"/>
      <c r="G299" s="32"/>
      <c r="H299" s="32"/>
      <c r="I299" s="30" t="str">
        <f t="shared" si="19"/>
        <v/>
      </c>
      <c r="J299" s="32"/>
      <c r="L299" s="32"/>
      <c r="M299" s="32"/>
      <c r="N299" s="30" t="str">
        <f t="shared" si="20"/>
        <v/>
      </c>
      <c r="O299" s="32"/>
      <c r="P299" s="25"/>
      <c r="Q299" s="32"/>
      <c r="R299" s="32"/>
      <c r="S299" s="30" t="str">
        <f t="shared" si="21"/>
        <v/>
      </c>
      <c r="U299" s="62">
        <v>3812</v>
      </c>
      <c r="V299" s="28">
        <f>VLOOKUP(U299,'SIC lookup'!A:D,2,FALSE)</f>
        <v>381</v>
      </c>
      <c r="W299" s="28">
        <f>VLOOKUP(U299,'SIC lookup'!A:D,3,FALSE)</f>
        <v>38</v>
      </c>
      <c r="X299" s="28" t="str">
        <f>VLOOKUP(U299,'SIC lookup'!A:D,4,FALSE)</f>
        <v>E</v>
      </c>
      <c r="Y299" s="25" t="str">
        <f>IF(ISNUMBER(VLOOKUP(U299,A:D,4,FALSE)),"Class",
IF(ISNUMBER(VLOOKUP(V299,F:J,4,FALSE)),"Group",
IF(ISNUMBER(VLOOKUP(W299,K:N,4,FALSE)),"Division",
"Section")))</f>
        <v>Group</v>
      </c>
      <c r="Z299" s="30">
        <f>IF(Y299="Class",VLOOKUP(U299,A:D,4,FALSE),
IF(Y299="Group",VLOOKUP(V299,F:I,4,FALSE),
IF(Y299="Division",VLOOKUP(W299,K:N,4,FALSE),
VLOOKUP(X299,P:S,4,FALSE))))</f>
        <v>1.0021458756246093</v>
      </c>
    </row>
    <row r="300" spans="1:26" x14ac:dyDescent="0.3">
      <c r="A300" s="27">
        <f>'Output A'!B302</f>
        <v>4646</v>
      </c>
      <c r="B300" s="31">
        <f>'Output A'!C302</f>
        <v>6875.19</v>
      </c>
      <c r="C300" s="31">
        <f>'Output A'!D302</f>
        <v>6887.75</v>
      </c>
      <c r="D300" s="30">
        <f t="shared" si="18"/>
        <v>1.0018268586031804</v>
      </c>
      <c r="E300" s="25"/>
      <c r="G300" s="32"/>
      <c r="H300" s="32"/>
      <c r="I300" s="30" t="str">
        <f t="shared" si="19"/>
        <v/>
      </c>
      <c r="J300" s="32"/>
      <c r="L300" s="32"/>
      <c r="M300" s="32"/>
      <c r="N300" s="30" t="str">
        <f t="shared" si="20"/>
        <v/>
      </c>
      <c r="O300" s="32"/>
      <c r="P300" s="25"/>
      <c r="Q300" s="32"/>
      <c r="R300" s="32"/>
      <c r="S300" s="30" t="str">
        <f t="shared" si="21"/>
        <v/>
      </c>
      <c r="U300" s="62">
        <v>3821</v>
      </c>
      <c r="V300" s="28">
        <f>VLOOKUP(U300,'SIC lookup'!A:D,2,FALSE)</f>
        <v>382</v>
      </c>
      <c r="W300" s="28">
        <f>VLOOKUP(U300,'SIC lookup'!A:D,3,FALSE)</f>
        <v>38</v>
      </c>
      <c r="X300" s="28" t="str">
        <f>VLOOKUP(U300,'SIC lookup'!A:D,4,FALSE)</f>
        <v>E</v>
      </c>
      <c r="Y300" s="25" t="str">
        <f>IF(ISNUMBER(VLOOKUP(U300,A:D,4,FALSE)),"Class",
IF(ISNUMBER(VLOOKUP(V300,F:J,4,FALSE)),"Group",
IF(ISNUMBER(VLOOKUP(W300,K:N,4,FALSE)),"Division",
"Section")))</f>
        <v>Group</v>
      </c>
      <c r="Z300" s="30">
        <f>IF(Y300="Class",VLOOKUP(U300,A:D,4,FALSE),
IF(Y300="Group",VLOOKUP(V300,F:I,4,FALSE),
IF(Y300="Division",VLOOKUP(W300,K:N,4,FALSE),
VLOOKUP(X300,P:S,4,FALSE))))</f>
        <v>1.0014157982678793</v>
      </c>
    </row>
    <row r="301" spans="1:26" x14ac:dyDescent="0.3">
      <c r="A301" s="27">
        <f>'Output A'!B303</f>
        <v>4647</v>
      </c>
      <c r="B301" s="31">
        <f>'Output A'!C303</f>
        <v>2245.48</v>
      </c>
      <c r="C301" s="31">
        <f>'Output A'!D303</f>
        <v>2245.14</v>
      </c>
      <c r="D301" s="30">
        <f t="shared" si="18"/>
        <v>0.9998485847123999</v>
      </c>
      <c r="E301" s="25"/>
      <c r="G301" s="32"/>
      <c r="H301" s="32"/>
      <c r="I301" s="30" t="str">
        <f t="shared" si="19"/>
        <v/>
      </c>
      <c r="J301" s="32"/>
      <c r="L301" s="32"/>
      <c r="M301" s="32"/>
      <c r="N301" s="30" t="str">
        <f t="shared" si="20"/>
        <v/>
      </c>
      <c r="O301" s="32"/>
      <c r="P301" s="25"/>
      <c r="Q301" s="32"/>
      <c r="R301" s="32"/>
      <c r="S301" s="30" t="str">
        <f t="shared" si="21"/>
        <v/>
      </c>
      <c r="U301" s="62">
        <v>3822</v>
      </c>
      <c r="V301" s="28">
        <f>VLOOKUP(U301,'SIC lookup'!A:D,2,FALSE)</f>
        <v>382</v>
      </c>
      <c r="W301" s="28">
        <f>VLOOKUP(U301,'SIC lookup'!A:D,3,FALSE)</f>
        <v>38</v>
      </c>
      <c r="X301" s="28" t="str">
        <f>VLOOKUP(U301,'SIC lookup'!A:D,4,FALSE)</f>
        <v>E</v>
      </c>
      <c r="Y301" s="25" t="str">
        <f>IF(ISNUMBER(VLOOKUP(U301,A:D,4,FALSE)),"Class",
IF(ISNUMBER(VLOOKUP(V301,F:J,4,FALSE)),"Group",
IF(ISNUMBER(VLOOKUP(W301,K:N,4,FALSE)),"Division",
"Section")))</f>
        <v>Group</v>
      </c>
      <c r="Z301" s="30">
        <f>IF(Y301="Class",VLOOKUP(U301,A:D,4,FALSE),
IF(Y301="Group",VLOOKUP(V301,F:I,4,FALSE),
IF(Y301="Division",VLOOKUP(W301,K:N,4,FALSE),
VLOOKUP(X301,P:S,4,FALSE))))</f>
        <v>1.0014157982678793</v>
      </c>
    </row>
    <row r="302" spans="1:26" x14ac:dyDescent="0.3">
      <c r="A302" s="27">
        <f>'Output A'!B304</f>
        <v>4648</v>
      </c>
      <c r="B302" s="31">
        <f>'Output A'!C304</f>
        <v>2024.63</v>
      </c>
      <c r="C302" s="31">
        <f>'Output A'!D304</f>
        <v>2023.28</v>
      </c>
      <c r="D302" s="30">
        <f t="shared" si="18"/>
        <v>0.9993332115003728</v>
      </c>
      <c r="E302" s="25"/>
      <c r="G302" s="32"/>
      <c r="H302" s="32"/>
      <c r="I302" s="30" t="str">
        <f t="shared" si="19"/>
        <v/>
      </c>
      <c r="J302" s="32"/>
      <c r="L302" s="32"/>
      <c r="M302" s="32"/>
      <c r="N302" s="30" t="str">
        <f t="shared" si="20"/>
        <v/>
      </c>
      <c r="O302" s="32"/>
      <c r="P302" s="25"/>
      <c r="Q302" s="32"/>
      <c r="R302" s="32"/>
      <c r="S302" s="30" t="str">
        <f t="shared" si="21"/>
        <v/>
      </c>
      <c r="U302" s="62">
        <v>3831</v>
      </c>
      <c r="V302" s="28">
        <f>VLOOKUP(U302,'SIC lookup'!A:D,2,FALSE)</f>
        <v>383</v>
      </c>
      <c r="W302" s="28">
        <f>VLOOKUP(U302,'SIC lookup'!A:D,3,FALSE)</f>
        <v>38</v>
      </c>
      <c r="X302" s="28" t="str">
        <f>VLOOKUP(U302,'SIC lookup'!A:D,4,FALSE)</f>
        <v>E</v>
      </c>
      <c r="Y302" s="25" t="str">
        <f>IF(ISNUMBER(VLOOKUP(U302,A:D,4,FALSE)),"Class",
IF(ISNUMBER(VLOOKUP(V302,F:J,4,FALSE)),"Group",
IF(ISNUMBER(VLOOKUP(W302,K:N,4,FALSE)),"Division",
"Section")))</f>
        <v>Group</v>
      </c>
      <c r="Z302" s="30">
        <f>IF(Y302="Class",VLOOKUP(U302,A:D,4,FALSE),
IF(Y302="Group",VLOOKUP(V302,F:I,4,FALSE),
IF(Y302="Division",VLOOKUP(W302,K:N,4,FALSE),
VLOOKUP(X302,P:S,4,FALSE))))</f>
        <v>0.99756741498405943</v>
      </c>
    </row>
    <row r="303" spans="1:26" x14ac:dyDescent="0.3">
      <c r="A303" s="27">
        <f>'Output A'!B305</f>
        <v>4649</v>
      </c>
      <c r="B303" s="31">
        <f>'Output A'!C305</f>
        <v>6927.62</v>
      </c>
      <c r="C303" s="31">
        <f>'Output A'!D305</f>
        <v>6937.75</v>
      </c>
      <c r="D303" s="30">
        <f t="shared" si="18"/>
        <v>1.0014622626529746</v>
      </c>
      <c r="E303" s="25"/>
      <c r="G303" s="32"/>
      <c r="H303" s="32"/>
      <c r="I303" s="30" t="str">
        <f t="shared" si="19"/>
        <v/>
      </c>
      <c r="J303" s="32"/>
      <c r="L303" s="32"/>
      <c r="M303" s="32"/>
      <c r="N303" s="30" t="str">
        <f t="shared" si="20"/>
        <v/>
      </c>
      <c r="O303" s="32"/>
      <c r="P303" s="25"/>
      <c r="Q303" s="32"/>
      <c r="R303" s="32"/>
      <c r="S303" s="30" t="str">
        <f t="shared" si="21"/>
        <v/>
      </c>
      <c r="U303" s="62">
        <v>3832</v>
      </c>
      <c r="V303" s="28">
        <f>VLOOKUP(U303,'SIC lookup'!A:D,2,FALSE)</f>
        <v>383</v>
      </c>
      <c r="W303" s="28">
        <f>VLOOKUP(U303,'SIC lookup'!A:D,3,FALSE)</f>
        <v>38</v>
      </c>
      <c r="X303" s="28" t="str">
        <f>VLOOKUP(U303,'SIC lookup'!A:D,4,FALSE)</f>
        <v>E</v>
      </c>
      <c r="Y303" s="25" t="str">
        <f>IF(ISNUMBER(VLOOKUP(U303,A:D,4,FALSE)),"Class",
IF(ISNUMBER(VLOOKUP(V303,F:J,4,FALSE)),"Group",
IF(ISNUMBER(VLOOKUP(W303,K:N,4,FALSE)),"Division",
"Section")))</f>
        <v>Group</v>
      </c>
      <c r="Z303" s="30">
        <f>IF(Y303="Class",VLOOKUP(U303,A:D,4,FALSE),
IF(Y303="Group",VLOOKUP(V303,F:I,4,FALSE),
IF(Y303="Division",VLOOKUP(W303,K:N,4,FALSE),
VLOOKUP(X303,P:S,4,FALSE))))</f>
        <v>0.99756741498405943</v>
      </c>
    </row>
    <row r="304" spans="1:26" x14ac:dyDescent="0.3">
      <c r="A304" s="27">
        <f>'Output A'!B306</f>
        <v>4651</v>
      </c>
      <c r="B304" s="31">
        <f>'Output A'!C306</f>
        <v>6066.62</v>
      </c>
      <c r="C304" s="31">
        <f>'Output A'!D306</f>
        <v>6070.1</v>
      </c>
      <c r="D304" s="30">
        <f t="shared" si="18"/>
        <v>1.000573630786171</v>
      </c>
      <c r="E304" s="25"/>
      <c r="G304" s="32"/>
      <c r="H304" s="32"/>
      <c r="I304" s="30" t="str">
        <f t="shared" si="19"/>
        <v/>
      </c>
      <c r="J304" s="32"/>
      <c r="L304" s="32"/>
      <c r="M304" s="32"/>
      <c r="N304" s="30" t="str">
        <f t="shared" si="20"/>
        <v/>
      </c>
      <c r="O304" s="32"/>
      <c r="P304" s="25"/>
      <c r="Q304" s="32"/>
      <c r="R304" s="32"/>
      <c r="S304" s="30" t="str">
        <f t="shared" si="21"/>
        <v/>
      </c>
      <c r="U304" s="62">
        <v>3900</v>
      </c>
      <c r="V304" s="28">
        <f>VLOOKUP(U304,'SIC lookup'!A:D,2,FALSE)</f>
        <v>390</v>
      </c>
      <c r="W304" s="28">
        <f>VLOOKUP(U304,'SIC lookup'!A:D,3,FALSE)</f>
        <v>39</v>
      </c>
      <c r="X304" s="28" t="str">
        <f>VLOOKUP(U304,'SIC lookup'!A:D,4,FALSE)</f>
        <v>E</v>
      </c>
      <c r="Y304" s="25" t="str">
        <f>IF(ISNUMBER(VLOOKUP(U304,A:D,4,FALSE)),"Class",
IF(ISNUMBER(VLOOKUP(V304,F:J,4,FALSE)),"Group",
IF(ISNUMBER(VLOOKUP(W304,K:N,4,FALSE)),"Division",
"Section")))</f>
        <v>Class</v>
      </c>
      <c r="Z304" s="30">
        <f>IF(Y304="Class",VLOOKUP(U304,A:D,4,FALSE),
IF(Y304="Group",VLOOKUP(V304,F:I,4,FALSE),
IF(Y304="Division",VLOOKUP(W304,K:N,4,FALSE),
VLOOKUP(X304,P:S,4,FALSE))))</f>
        <v>1.0010286773427797</v>
      </c>
    </row>
    <row r="305" spans="1:26" x14ac:dyDescent="0.3">
      <c r="A305" s="27">
        <f>'Output A'!B307</f>
        <v>4652</v>
      </c>
      <c r="B305" s="31">
        <f>'Output A'!C307</f>
        <v>4020.8</v>
      </c>
      <c r="C305" s="31">
        <f>'Output A'!D307</f>
        <v>4022.76</v>
      </c>
      <c r="D305" s="30">
        <f t="shared" si="18"/>
        <v>1.0004874651810585</v>
      </c>
      <c r="E305" s="25"/>
      <c r="G305" s="32"/>
      <c r="H305" s="32"/>
      <c r="I305" s="30" t="str">
        <f t="shared" si="19"/>
        <v/>
      </c>
      <c r="J305" s="32"/>
      <c r="L305" s="32"/>
      <c r="M305" s="32"/>
      <c r="N305" s="30" t="str">
        <f t="shared" si="20"/>
        <v/>
      </c>
      <c r="O305" s="32"/>
      <c r="P305" s="25"/>
      <c r="Q305" s="32"/>
      <c r="R305" s="32"/>
      <c r="S305" s="30" t="str">
        <f t="shared" si="21"/>
        <v/>
      </c>
      <c r="U305" s="62">
        <v>4110</v>
      </c>
      <c r="V305" s="28">
        <f>VLOOKUP(U305,'SIC lookup'!A:D,2,FALSE)</f>
        <v>411</v>
      </c>
      <c r="W305" s="28">
        <f>VLOOKUP(U305,'SIC lookup'!A:D,3,FALSE)</f>
        <v>41</v>
      </c>
      <c r="X305" s="28" t="str">
        <f>VLOOKUP(U305,'SIC lookup'!A:D,4,FALSE)</f>
        <v>F</v>
      </c>
      <c r="Y305" s="25" t="str">
        <f>IF(ISNUMBER(VLOOKUP(U305,A:D,4,FALSE)),"Class",
IF(ISNUMBER(VLOOKUP(V305,F:J,4,FALSE)),"Group",
IF(ISNUMBER(VLOOKUP(W305,K:N,4,FALSE)),"Division",
"Section")))</f>
        <v>Class</v>
      </c>
      <c r="Z305" s="30">
        <f>IF(Y305="Class",VLOOKUP(U305,A:D,4,FALSE),
IF(Y305="Group",VLOOKUP(V305,F:I,4,FALSE),
IF(Y305="Division",VLOOKUP(W305,K:N,4,FALSE),
VLOOKUP(X305,P:S,4,FALSE))))</f>
        <v>0.99558215878886824</v>
      </c>
    </row>
    <row r="306" spans="1:26" x14ac:dyDescent="0.3">
      <c r="A306" s="27">
        <f>'Output A'!B308</f>
        <v>4661</v>
      </c>
      <c r="B306" s="31">
        <f>'Output A'!C308</f>
        <v>79.517117900000002</v>
      </c>
      <c r="C306" s="31">
        <f>'Output A'!D308</f>
        <v>84.186711599999995</v>
      </c>
      <c r="D306" s="30">
        <f t="shared" si="18"/>
        <v>1.0587243831683188</v>
      </c>
      <c r="E306" s="25"/>
      <c r="G306" s="32"/>
      <c r="H306" s="32"/>
      <c r="I306" s="30" t="str">
        <f t="shared" si="19"/>
        <v/>
      </c>
      <c r="J306" s="32"/>
      <c r="L306" s="32"/>
      <c r="M306" s="32"/>
      <c r="N306" s="30" t="str">
        <f t="shared" si="20"/>
        <v/>
      </c>
      <c r="O306" s="32"/>
      <c r="P306" s="25"/>
      <c r="Q306" s="32"/>
      <c r="R306" s="32"/>
      <c r="S306" s="30" t="str">
        <f t="shared" si="21"/>
        <v/>
      </c>
      <c r="U306" s="62">
        <v>4120</v>
      </c>
      <c r="V306" s="28">
        <f>VLOOKUP(U306,'SIC lookup'!A:D,2,FALSE)</f>
        <v>412</v>
      </c>
      <c r="W306" s="28">
        <f>VLOOKUP(U306,'SIC lookup'!A:D,3,FALSE)</f>
        <v>41</v>
      </c>
      <c r="X306" s="28" t="str">
        <f>VLOOKUP(U306,'SIC lookup'!A:D,4,FALSE)</f>
        <v>F</v>
      </c>
      <c r="Y306" s="25" t="str">
        <f>IF(ISNUMBER(VLOOKUP(U306,A:D,4,FALSE)),"Class",
IF(ISNUMBER(VLOOKUP(V306,F:J,4,FALSE)),"Group",
IF(ISNUMBER(VLOOKUP(W306,K:N,4,FALSE)),"Division",
"Section")))</f>
        <v>Class</v>
      </c>
      <c r="Z306" s="30">
        <f>IF(Y306="Class",VLOOKUP(U306,A:D,4,FALSE),
IF(Y306="Group",VLOOKUP(V306,F:I,4,FALSE),
IF(Y306="Division",VLOOKUP(W306,K:N,4,FALSE),
VLOOKUP(X306,P:S,4,FALSE))))</f>
        <v>1.0051009553338544</v>
      </c>
    </row>
    <row r="307" spans="1:26" x14ac:dyDescent="0.3">
      <c r="A307" s="27">
        <f>'Output A'!B309</f>
        <v>4662</v>
      </c>
      <c r="B307" s="31">
        <f>'Output A'!C309</f>
        <v>216.85759920000001</v>
      </c>
      <c r="C307" s="31">
        <f>'Output A'!D309</f>
        <v>216.54761500000001</v>
      </c>
      <c r="D307" s="30">
        <f t="shared" si="18"/>
        <v>0.99857056335058791</v>
      </c>
      <c r="E307" s="25"/>
      <c r="G307" s="32"/>
      <c r="H307" s="32"/>
      <c r="I307" s="30" t="str">
        <f t="shared" si="19"/>
        <v/>
      </c>
      <c r="J307" s="32"/>
      <c r="L307" s="32"/>
      <c r="M307" s="32"/>
      <c r="N307" s="30" t="str">
        <f t="shared" si="20"/>
        <v/>
      </c>
      <c r="O307" s="32"/>
      <c r="P307" s="25"/>
      <c r="Q307" s="32"/>
      <c r="R307" s="32"/>
      <c r="S307" s="30" t="str">
        <f t="shared" si="21"/>
        <v/>
      </c>
      <c r="U307" s="62">
        <v>4211</v>
      </c>
      <c r="V307" s="28">
        <f>VLOOKUP(U307,'SIC lookup'!A:D,2,FALSE)</f>
        <v>421</v>
      </c>
      <c r="W307" s="28">
        <f>VLOOKUP(U307,'SIC lookup'!A:D,3,FALSE)</f>
        <v>42</v>
      </c>
      <c r="X307" s="28" t="str">
        <f>VLOOKUP(U307,'SIC lookup'!A:D,4,FALSE)</f>
        <v>F</v>
      </c>
      <c r="Y307" s="25" t="str">
        <f>IF(ISNUMBER(VLOOKUP(U307,A:D,4,FALSE)),"Class",
IF(ISNUMBER(VLOOKUP(V307,F:J,4,FALSE)),"Group",
IF(ISNUMBER(VLOOKUP(W307,K:N,4,FALSE)),"Division",
"Section")))</f>
        <v>Class</v>
      </c>
      <c r="Z307" s="30">
        <f>IF(Y307="Class",VLOOKUP(U307,A:D,4,FALSE),
IF(Y307="Group",VLOOKUP(V307,F:I,4,FALSE),
IF(Y307="Division",VLOOKUP(W307,K:N,4,FALSE),
VLOOKUP(X307,P:S,4,FALSE))))</f>
        <v>1.0000890199790506</v>
      </c>
    </row>
    <row r="308" spans="1:26" x14ac:dyDescent="0.3">
      <c r="A308" s="27">
        <f>'Output A'!B310</f>
        <v>4663</v>
      </c>
      <c r="B308" s="31">
        <f>'Output A'!C310</f>
        <v>98.911023099999994</v>
      </c>
      <c r="C308" s="31">
        <f>'Output A'!D310</f>
        <v>99.866029400000002</v>
      </c>
      <c r="D308" s="30">
        <f t="shared" si="18"/>
        <v>1.0096552059625801</v>
      </c>
      <c r="E308" s="25"/>
      <c r="G308" s="32"/>
      <c r="H308" s="32"/>
      <c r="I308" s="30" t="str">
        <f t="shared" si="19"/>
        <v/>
      </c>
      <c r="J308" s="32"/>
      <c r="L308" s="32"/>
      <c r="M308" s="32"/>
      <c r="N308" s="30" t="str">
        <f t="shared" si="20"/>
        <v/>
      </c>
      <c r="O308" s="32"/>
      <c r="P308" s="25"/>
      <c r="Q308" s="32"/>
      <c r="R308" s="32"/>
      <c r="S308" s="30" t="str">
        <f t="shared" si="21"/>
        <v/>
      </c>
      <c r="U308" s="62">
        <v>4212</v>
      </c>
      <c r="V308" s="28">
        <f>VLOOKUP(U308,'SIC lookup'!A:D,2,FALSE)</f>
        <v>421</v>
      </c>
      <c r="W308" s="28">
        <f>VLOOKUP(U308,'SIC lookup'!A:D,3,FALSE)</f>
        <v>42</v>
      </c>
      <c r="X308" s="28" t="str">
        <f>VLOOKUP(U308,'SIC lookup'!A:D,4,FALSE)</f>
        <v>F</v>
      </c>
      <c r="Y308" s="25" t="str">
        <f>IF(ISNUMBER(VLOOKUP(U308,A:D,4,FALSE)),"Class",
IF(ISNUMBER(VLOOKUP(V308,F:J,4,FALSE)),"Group",
IF(ISNUMBER(VLOOKUP(W308,K:N,4,FALSE)),"Division",
"Section")))</f>
        <v>Class</v>
      </c>
      <c r="Z308" s="30">
        <f>IF(Y308="Class",VLOOKUP(U308,A:D,4,FALSE),
IF(Y308="Group",VLOOKUP(V308,F:I,4,FALSE),
IF(Y308="Division",VLOOKUP(W308,K:N,4,FALSE),
VLOOKUP(X308,P:S,4,FALSE))))</f>
        <v>0.99931414165755272</v>
      </c>
    </row>
    <row r="309" spans="1:26" x14ac:dyDescent="0.3">
      <c r="A309" s="27">
        <f>'Output A'!B311</f>
        <v>4664</v>
      </c>
      <c r="B309" s="31">
        <f>'Output A'!C311</f>
        <v>40.486643999999998</v>
      </c>
      <c r="C309" s="31">
        <f>'Output A'!D311</f>
        <v>40.436810000000001</v>
      </c>
      <c r="D309" s="30">
        <f t="shared" si="18"/>
        <v>0.99876912494895853</v>
      </c>
      <c r="E309" s="25"/>
      <c r="G309" s="32"/>
      <c r="H309" s="32"/>
      <c r="I309" s="30" t="str">
        <f t="shared" si="19"/>
        <v/>
      </c>
      <c r="J309" s="32"/>
      <c r="L309" s="32"/>
      <c r="M309" s="32"/>
      <c r="N309" s="30" t="str">
        <f t="shared" si="20"/>
        <v/>
      </c>
      <c r="O309" s="32"/>
      <c r="P309" s="25"/>
      <c r="Q309" s="32"/>
      <c r="R309" s="32"/>
      <c r="S309" s="30" t="str">
        <f t="shared" si="21"/>
        <v/>
      </c>
      <c r="U309" s="62">
        <v>4213</v>
      </c>
      <c r="V309" s="28">
        <f>VLOOKUP(U309,'SIC lookup'!A:D,2,FALSE)</f>
        <v>421</v>
      </c>
      <c r="W309" s="28">
        <f>VLOOKUP(U309,'SIC lookup'!A:D,3,FALSE)</f>
        <v>42</v>
      </c>
      <c r="X309" s="28" t="str">
        <f>VLOOKUP(U309,'SIC lookup'!A:D,4,FALSE)</f>
        <v>F</v>
      </c>
      <c r="Y309" s="25" t="str">
        <f>IF(ISNUMBER(VLOOKUP(U309,A:D,4,FALSE)),"Class",
IF(ISNUMBER(VLOOKUP(V309,F:J,4,FALSE)),"Group",
IF(ISNUMBER(VLOOKUP(W309,K:N,4,FALSE)),"Division",
"Section")))</f>
        <v>Class</v>
      </c>
      <c r="Z309" s="30">
        <f>IF(Y309="Class",VLOOKUP(U309,A:D,4,FALSE),
IF(Y309="Group",VLOOKUP(V309,F:I,4,FALSE),
IF(Y309="Division",VLOOKUP(W309,K:N,4,FALSE),
VLOOKUP(X309,P:S,4,FALSE))))</f>
        <v>0.99843938824106437</v>
      </c>
    </row>
    <row r="310" spans="1:26" x14ac:dyDescent="0.3">
      <c r="A310" s="27">
        <f>'Output A'!B312</f>
        <v>4665</v>
      </c>
      <c r="B310" s="31">
        <f>'Output A'!C312</f>
        <v>381.34932220000002</v>
      </c>
      <c r="C310" s="31">
        <f>'Output A'!D312</f>
        <v>381.50966160000002</v>
      </c>
      <c r="D310" s="30">
        <f t="shared" si="18"/>
        <v>1.0004204528254437</v>
      </c>
      <c r="E310" s="25"/>
      <c r="G310" s="32"/>
      <c r="H310" s="32"/>
      <c r="I310" s="30" t="str">
        <f t="shared" si="19"/>
        <v/>
      </c>
      <c r="J310" s="32"/>
      <c r="L310" s="32"/>
      <c r="M310" s="32"/>
      <c r="N310" s="30" t="str">
        <f t="shared" si="20"/>
        <v/>
      </c>
      <c r="O310" s="32"/>
      <c r="P310" s="25"/>
      <c r="Q310" s="32"/>
      <c r="R310" s="32"/>
      <c r="S310" s="30" t="str">
        <f t="shared" si="21"/>
        <v/>
      </c>
      <c r="U310" s="62">
        <v>4221</v>
      </c>
      <c r="V310" s="28">
        <f>VLOOKUP(U310,'SIC lookup'!A:D,2,FALSE)</f>
        <v>422</v>
      </c>
      <c r="W310" s="28">
        <f>VLOOKUP(U310,'SIC lookup'!A:D,3,FALSE)</f>
        <v>42</v>
      </c>
      <c r="X310" s="28" t="str">
        <f>VLOOKUP(U310,'SIC lookup'!A:D,4,FALSE)</f>
        <v>F</v>
      </c>
      <c r="Y310" s="25" t="str">
        <f>IF(ISNUMBER(VLOOKUP(U310,A:D,4,FALSE)),"Class",
IF(ISNUMBER(VLOOKUP(V310,F:J,4,FALSE)),"Group",
IF(ISNUMBER(VLOOKUP(W310,K:N,4,FALSE)),"Division",
"Section")))</f>
        <v>Class</v>
      </c>
      <c r="Z310" s="30">
        <f>IF(Y310="Class",VLOOKUP(U310,A:D,4,FALSE),
IF(Y310="Group",VLOOKUP(V310,F:I,4,FALSE),
IF(Y310="Division",VLOOKUP(W310,K:N,4,FALSE),
VLOOKUP(X310,P:S,4,FALSE))))</f>
        <v>0.99724271234166828</v>
      </c>
    </row>
    <row r="311" spans="1:26" x14ac:dyDescent="0.3">
      <c r="A311" s="27">
        <f>'Output A'!B313</f>
        <v>4666</v>
      </c>
      <c r="B311" s="31">
        <f>'Output A'!C313</f>
        <v>2762.3</v>
      </c>
      <c r="C311" s="31">
        <f>'Output A'!D313</f>
        <v>2761.91</v>
      </c>
      <c r="D311" s="30">
        <f t="shared" si="18"/>
        <v>0.99985881330775062</v>
      </c>
      <c r="E311" s="25"/>
      <c r="G311" s="32"/>
      <c r="H311" s="32"/>
      <c r="I311" s="30" t="str">
        <f t="shared" si="19"/>
        <v/>
      </c>
      <c r="J311" s="32"/>
      <c r="L311" s="32"/>
      <c r="M311" s="32"/>
      <c r="N311" s="30" t="str">
        <f t="shared" si="20"/>
        <v/>
      </c>
      <c r="O311" s="32"/>
      <c r="P311" s="25"/>
      <c r="Q311" s="32"/>
      <c r="R311" s="32"/>
      <c r="S311" s="30" t="str">
        <f t="shared" si="21"/>
        <v/>
      </c>
      <c r="U311" s="62">
        <v>4222</v>
      </c>
      <c r="V311" s="28">
        <f>VLOOKUP(U311,'SIC lookup'!A:D,2,FALSE)</f>
        <v>422</v>
      </c>
      <c r="W311" s="28">
        <f>VLOOKUP(U311,'SIC lookup'!A:D,3,FALSE)</f>
        <v>42</v>
      </c>
      <c r="X311" s="28" t="str">
        <f>VLOOKUP(U311,'SIC lookup'!A:D,4,FALSE)</f>
        <v>F</v>
      </c>
      <c r="Y311" s="25" t="str">
        <f>IF(ISNUMBER(VLOOKUP(U311,A:D,4,FALSE)),"Class",
IF(ISNUMBER(VLOOKUP(V311,F:J,4,FALSE)),"Group",
IF(ISNUMBER(VLOOKUP(W311,K:N,4,FALSE)),"Division",
"Section")))</f>
        <v>Class</v>
      </c>
      <c r="Z311" s="30">
        <f>IF(Y311="Class",VLOOKUP(U311,A:D,4,FALSE),
IF(Y311="Group",VLOOKUP(V311,F:I,4,FALSE),
IF(Y311="Division",VLOOKUP(W311,K:N,4,FALSE),
VLOOKUP(X311,P:S,4,FALSE))))</f>
        <v>0.98854781504511036</v>
      </c>
    </row>
    <row r="312" spans="1:26" x14ac:dyDescent="0.3">
      <c r="A312" s="27">
        <f>'Output A'!B314</f>
        <v>4669</v>
      </c>
      <c r="B312" s="31">
        <f>'Output A'!C314</f>
        <v>5276.69</v>
      </c>
      <c r="C312" s="31">
        <f>'Output A'!D314</f>
        <v>5277.2</v>
      </c>
      <c r="D312" s="30">
        <f t="shared" si="18"/>
        <v>1.0000966514993301</v>
      </c>
      <c r="E312" s="25"/>
      <c r="G312" s="32"/>
      <c r="H312" s="32"/>
      <c r="I312" s="30" t="str">
        <f t="shared" si="19"/>
        <v/>
      </c>
      <c r="J312" s="32"/>
      <c r="L312" s="32"/>
      <c r="M312" s="32"/>
      <c r="N312" s="30" t="str">
        <f t="shared" si="20"/>
        <v/>
      </c>
      <c r="O312" s="32"/>
      <c r="P312" s="25"/>
      <c r="Q312" s="32"/>
      <c r="R312" s="32"/>
      <c r="S312" s="30" t="str">
        <f t="shared" si="21"/>
        <v/>
      </c>
      <c r="U312" s="62">
        <v>4291</v>
      </c>
      <c r="V312" s="28">
        <f>VLOOKUP(U312,'SIC lookup'!A:D,2,FALSE)</f>
        <v>429</v>
      </c>
      <c r="W312" s="28">
        <f>VLOOKUP(U312,'SIC lookup'!A:D,3,FALSE)</f>
        <v>42</v>
      </c>
      <c r="X312" s="28" t="str">
        <f>VLOOKUP(U312,'SIC lookup'!A:D,4,FALSE)</f>
        <v>F</v>
      </c>
      <c r="Y312" s="25" t="str">
        <f>IF(ISNUMBER(VLOOKUP(U312,A:D,4,FALSE)),"Class",
IF(ISNUMBER(VLOOKUP(V312,F:J,4,FALSE)),"Group",
IF(ISNUMBER(VLOOKUP(W312,K:N,4,FALSE)),"Division",
"Section")))</f>
        <v>Class</v>
      </c>
      <c r="Z312" s="30">
        <f>IF(Y312="Class",VLOOKUP(U312,A:D,4,FALSE),
IF(Y312="Group",VLOOKUP(V312,F:I,4,FALSE),
IF(Y312="Division",VLOOKUP(W312,K:N,4,FALSE),
VLOOKUP(X312,P:S,4,FALSE))))</f>
        <v>1.0010685942528486</v>
      </c>
    </row>
    <row r="313" spans="1:26" x14ac:dyDescent="0.3">
      <c r="A313" s="27">
        <f>'Output A'!B315</f>
        <v>4671</v>
      </c>
      <c r="B313" s="31">
        <f>'Output A'!C315</f>
        <v>4187.3500000000004</v>
      </c>
      <c r="C313" s="31">
        <f>'Output A'!D315</f>
        <v>4185.13</v>
      </c>
      <c r="D313" s="30">
        <f t="shared" si="18"/>
        <v>0.99946983175516724</v>
      </c>
      <c r="E313" s="25"/>
      <c r="G313" s="32"/>
      <c r="H313" s="32"/>
      <c r="I313" s="30" t="str">
        <f t="shared" si="19"/>
        <v/>
      </c>
      <c r="J313" s="32"/>
      <c r="L313" s="32"/>
      <c r="M313" s="32"/>
      <c r="N313" s="30" t="str">
        <f t="shared" si="20"/>
        <v/>
      </c>
      <c r="O313" s="32"/>
      <c r="P313" s="25"/>
      <c r="Q313" s="32"/>
      <c r="R313" s="32"/>
      <c r="S313" s="30" t="str">
        <f t="shared" si="21"/>
        <v/>
      </c>
      <c r="U313" s="62">
        <v>4299</v>
      </c>
      <c r="V313" s="28">
        <f>VLOOKUP(U313,'SIC lookup'!A:D,2,FALSE)</f>
        <v>429</v>
      </c>
      <c r="W313" s="28">
        <f>VLOOKUP(U313,'SIC lookup'!A:D,3,FALSE)</f>
        <v>42</v>
      </c>
      <c r="X313" s="28" t="str">
        <f>VLOOKUP(U313,'SIC lookup'!A:D,4,FALSE)</f>
        <v>F</v>
      </c>
      <c r="Y313" s="25" t="str">
        <f>IF(ISNUMBER(VLOOKUP(U313,A:D,4,FALSE)),"Class",
IF(ISNUMBER(VLOOKUP(V313,F:J,4,FALSE)),"Group",
IF(ISNUMBER(VLOOKUP(W313,K:N,4,FALSE)),"Division",
"Section")))</f>
        <v>Class</v>
      </c>
      <c r="Z313" s="30">
        <f>IF(Y313="Class",VLOOKUP(U313,A:D,4,FALSE),
IF(Y313="Group",VLOOKUP(V313,F:I,4,FALSE),
IF(Y313="Division",VLOOKUP(W313,K:N,4,FALSE),
VLOOKUP(X313,P:S,4,FALSE))))</f>
        <v>0.9986552907103855</v>
      </c>
    </row>
    <row r="314" spans="1:26" x14ac:dyDescent="0.3">
      <c r="A314" s="27">
        <f>'Output A'!B316</f>
        <v>4672</v>
      </c>
      <c r="B314" s="31">
        <f>'Output A'!C316</f>
        <v>2655.97</v>
      </c>
      <c r="C314" s="31">
        <f>'Output A'!D316</f>
        <v>2652.59</v>
      </c>
      <c r="D314" s="30">
        <f t="shared" si="18"/>
        <v>0.99872739526425391</v>
      </c>
      <c r="E314" s="25"/>
      <c r="G314" s="32"/>
      <c r="H314" s="32"/>
      <c r="I314" s="30" t="str">
        <f t="shared" si="19"/>
        <v/>
      </c>
      <c r="J314" s="32"/>
      <c r="L314" s="32"/>
      <c r="M314" s="32"/>
      <c r="N314" s="30" t="str">
        <f t="shared" si="20"/>
        <v/>
      </c>
      <c r="O314" s="32"/>
      <c r="P314" s="25"/>
      <c r="Q314" s="32"/>
      <c r="R314" s="32"/>
      <c r="S314" s="30" t="str">
        <f t="shared" si="21"/>
        <v/>
      </c>
      <c r="U314" s="62">
        <v>4311</v>
      </c>
      <c r="V314" s="28">
        <f>VLOOKUP(U314,'SIC lookup'!A:D,2,FALSE)</f>
        <v>431</v>
      </c>
      <c r="W314" s="28">
        <f>VLOOKUP(U314,'SIC lookup'!A:D,3,FALSE)</f>
        <v>43</v>
      </c>
      <c r="X314" s="28" t="str">
        <f>VLOOKUP(U314,'SIC lookup'!A:D,4,FALSE)</f>
        <v>F</v>
      </c>
      <c r="Y314" s="25" t="str">
        <f>IF(ISNUMBER(VLOOKUP(U314,A:D,4,FALSE)),"Class",
IF(ISNUMBER(VLOOKUP(V314,F:J,4,FALSE)),"Group",
IF(ISNUMBER(VLOOKUP(W314,K:N,4,FALSE)),"Division",
"Section")))</f>
        <v>Group</v>
      </c>
      <c r="Z314" s="30">
        <f>IF(Y314="Class",VLOOKUP(U314,A:D,4,FALSE),
IF(Y314="Group",VLOOKUP(V314,F:I,4,FALSE),
IF(Y314="Division",VLOOKUP(W314,K:N,4,FALSE),
VLOOKUP(X314,P:S,4,FALSE))))</f>
        <v>0.99897862665251558</v>
      </c>
    </row>
    <row r="315" spans="1:26" x14ac:dyDescent="0.3">
      <c r="A315" s="27">
        <f>'Output A'!B317</f>
        <v>4673</v>
      </c>
      <c r="B315" s="31">
        <f>'Output A'!C317</f>
        <v>13413.74</v>
      </c>
      <c r="C315" s="31">
        <f>'Output A'!D317</f>
        <v>13419.33</v>
      </c>
      <c r="D315" s="30">
        <f t="shared" si="18"/>
        <v>1.0004167368683157</v>
      </c>
      <c r="E315" s="25"/>
      <c r="G315" s="32"/>
      <c r="H315" s="32"/>
      <c r="I315" s="30" t="str">
        <f t="shared" si="19"/>
        <v/>
      </c>
      <c r="J315" s="32"/>
      <c r="L315" s="32"/>
      <c r="M315" s="32"/>
      <c r="N315" s="30" t="str">
        <f t="shared" si="20"/>
        <v/>
      </c>
      <c r="O315" s="32"/>
      <c r="P315" s="25"/>
      <c r="Q315" s="32"/>
      <c r="R315" s="32"/>
      <c r="S315" s="30" t="str">
        <f t="shared" si="21"/>
        <v/>
      </c>
      <c r="U315" s="62">
        <v>4312</v>
      </c>
      <c r="V315" s="28">
        <f>VLOOKUP(U315,'SIC lookup'!A:D,2,FALSE)</f>
        <v>431</v>
      </c>
      <c r="W315" s="28">
        <f>VLOOKUP(U315,'SIC lookup'!A:D,3,FALSE)</f>
        <v>43</v>
      </c>
      <c r="X315" s="28" t="str">
        <f>VLOOKUP(U315,'SIC lookup'!A:D,4,FALSE)</f>
        <v>F</v>
      </c>
      <c r="Y315" s="25" t="str">
        <f>IF(ISNUMBER(VLOOKUP(U315,A:D,4,FALSE)),"Class",
IF(ISNUMBER(VLOOKUP(V315,F:J,4,FALSE)),"Group",
IF(ISNUMBER(VLOOKUP(W315,K:N,4,FALSE)),"Division",
"Section")))</f>
        <v>Class</v>
      </c>
      <c r="Z315" s="30">
        <f>IF(Y315="Class",VLOOKUP(U315,A:D,4,FALSE),
IF(Y315="Group",VLOOKUP(V315,F:I,4,FALSE),
IF(Y315="Division",VLOOKUP(W315,K:N,4,FALSE),
VLOOKUP(X315,P:S,4,FALSE))))</f>
        <v>1.01299299236808</v>
      </c>
    </row>
    <row r="316" spans="1:26" x14ac:dyDescent="0.3">
      <c r="A316" s="27">
        <f>'Output A'!B318</f>
        <v>4674</v>
      </c>
      <c r="B316" s="31">
        <f>'Output A'!C318</f>
        <v>4567.3599999999997</v>
      </c>
      <c r="C316" s="31">
        <f>'Output A'!D318</f>
        <v>4564.5</v>
      </c>
      <c r="D316" s="30">
        <f t="shared" si="18"/>
        <v>0.99937381769775102</v>
      </c>
      <c r="E316" s="25"/>
      <c r="G316" s="32"/>
      <c r="H316" s="32"/>
      <c r="I316" s="30" t="str">
        <f t="shared" si="19"/>
        <v/>
      </c>
      <c r="J316" s="32"/>
      <c r="L316" s="32"/>
      <c r="M316" s="32"/>
      <c r="N316" s="30" t="str">
        <f t="shared" si="20"/>
        <v/>
      </c>
      <c r="O316" s="32"/>
      <c r="P316" s="25"/>
      <c r="Q316" s="32"/>
      <c r="R316" s="32"/>
      <c r="S316" s="30" t="str">
        <f t="shared" si="21"/>
        <v/>
      </c>
      <c r="U316" s="62">
        <v>4313</v>
      </c>
      <c r="V316" s="28">
        <f>VLOOKUP(U316,'SIC lookup'!A:D,2,FALSE)</f>
        <v>431</v>
      </c>
      <c r="W316" s="28">
        <f>VLOOKUP(U316,'SIC lookup'!A:D,3,FALSE)</f>
        <v>43</v>
      </c>
      <c r="X316" s="28" t="str">
        <f>VLOOKUP(U316,'SIC lookup'!A:D,4,FALSE)</f>
        <v>F</v>
      </c>
      <c r="Y316" s="25" t="str">
        <f>IF(ISNUMBER(VLOOKUP(U316,A:D,4,FALSE)),"Class",
IF(ISNUMBER(VLOOKUP(V316,F:J,4,FALSE)),"Group",
IF(ISNUMBER(VLOOKUP(W316,K:N,4,FALSE)),"Division",
"Section")))</f>
        <v>Group</v>
      </c>
      <c r="Z316" s="30">
        <f>IF(Y316="Class",VLOOKUP(U316,A:D,4,FALSE),
IF(Y316="Group",VLOOKUP(V316,F:I,4,FALSE),
IF(Y316="Division",VLOOKUP(W316,K:N,4,FALSE),
VLOOKUP(X316,P:S,4,FALSE))))</f>
        <v>0.99897862665251558</v>
      </c>
    </row>
    <row r="317" spans="1:26" x14ac:dyDescent="0.3">
      <c r="A317" s="27">
        <f>'Output A'!B319</f>
        <v>4675</v>
      </c>
      <c r="B317" s="31">
        <f>'Output A'!C319</f>
        <v>2045.77</v>
      </c>
      <c r="C317" s="31">
        <f>'Output A'!D319</f>
        <v>2052.88</v>
      </c>
      <c r="D317" s="30">
        <f t="shared" si="18"/>
        <v>1.0034754640062178</v>
      </c>
      <c r="E317" s="25"/>
      <c r="G317" s="32"/>
      <c r="H317" s="32"/>
      <c r="I317" s="30" t="str">
        <f t="shared" si="19"/>
        <v/>
      </c>
      <c r="J317" s="32"/>
      <c r="L317" s="32"/>
      <c r="M317" s="32"/>
      <c r="N317" s="30" t="str">
        <f t="shared" si="20"/>
        <v/>
      </c>
      <c r="O317" s="32"/>
      <c r="P317" s="25"/>
      <c r="Q317" s="32"/>
      <c r="R317" s="32"/>
      <c r="S317" s="30" t="str">
        <f t="shared" si="21"/>
        <v/>
      </c>
      <c r="U317" s="62">
        <v>4321</v>
      </c>
      <c r="V317" s="28">
        <f>VLOOKUP(U317,'SIC lookup'!A:D,2,FALSE)</f>
        <v>432</v>
      </c>
      <c r="W317" s="28">
        <f>VLOOKUP(U317,'SIC lookup'!A:D,3,FALSE)</f>
        <v>43</v>
      </c>
      <c r="X317" s="28" t="str">
        <f>VLOOKUP(U317,'SIC lookup'!A:D,4,FALSE)</f>
        <v>F</v>
      </c>
      <c r="Y317" s="25" t="str">
        <f>IF(ISNUMBER(VLOOKUP(U317,A:D,4,FALSE)),"Class",
IF(ISNUMBER(VLOOKUP(V317,F:J,4,FALSE)),"Group",
IF(ISNUMBER(VLOOKUP(W317,K:N,4,FALSE)),"Division",
"Section")))</f>
        <v>Class</v>
      </c>
      <c r="Z317" s="30">
        <f>IF(Y317="Class",VLOOKUP(U317,A:D,4,FALSE),
IF(Y317="Group",VLOOKUP(V317,F:I,4,FALSE),
IF(Y317="Division",VLOOKUP(W317,K:N,4,FALSE),
VLOOKUP(X317,P:S,4,FALSE))))</f>
        <v>1.0144689301692893</v>
      </c>
    </row>
    <row r="318" spans="1:26" x14ac:dyDescent="0.3">
      <c r="A318" s="27">
        <f>'Output A'!B320</f>
        <v>4676</v>
      </c>
      <c r="B318" s="31">
        <f>'Output A'!C320</f>
        <v>2054.67</v>
      </c>
      <c r="C318" s="31">
        <f>'Output A'!D320</f>
        <v>2067.59</v>
      </c>
      <c r="D318" s="30">
        <f t="shared" si="18"/>
        <v>1.0062881143930655</v>
      </c>
      <c r="E318" s="25"/>
      <c r="G318" s="32"/>
      <c r="H318" s="32"/>
      <c r="I318" s="30" t="str">
        <f t="shared" si="19"/>
        <v/>
      </c>
      <c r="J318" s="32"/>
      <c r="L318" s="32"/>
      <c r="M318" s="32"/>
      <c r="N318" s="30" t="str">
        <f t="shared" si="20"/>
        <v/>
      </c>
      <c r="O318" s="32"/>
      <c r="P318" s="25"/>
      <c r="Q318" s="32"/>
      <c r="R318" s="32"/>
      <c r="S318" s="30" t="str">
        <f t="shared" si="21"/>
        <v/>
      </c>
      <c r="U318" s="62">
        <v>4322</v>
      </c>
      <c r="V318" s="28">
        <f>VLOOKUP(U318,'SIC lookup'!A:D,2,FALSE)</f>
        <v>432</v>
      </c>
      <c r="W318" s="28">
        <f>VLOOKUP(U318,'SIC lookup'!A:D,3,FALSE)</f>
        <v>43</v>
      </c>
      <c r="X318" s="28" t="str">
        <f>VLOOKUP(U318,'SIC lookup'!A:D,4,FALSE)</f>
        <v>F</v>
      </c>
      <c r="Y318" s="25" t="str">
        <f>IF(ISNUMBER(VLOOKUP(U318,A:D,4,FALSE)),"Class",
IF(ISNUMBER(VLOOKUP(V318,F:J,4,FALSE)),"Group",
IF(ISNUMBER(VLOOKUP(W318,K:N,4,FALSE)),"Division",
"Section")))</f>
        <v>Class</v>
      </c>
      <c r="Z318" s="30">
        <f>IF(Y318="Class",VLOOKUP(U318,A:D,4,FALSE),
IF(Y318="Group",VLOOKUP(V318,F:I,4,FALSE),
IF(Y318="Division",VLOOKUP(W318,K:N,4,FALSE),
VLOOKUP(X318,P:S,4,FALSE))))</f>
        <v>1.02160632079735</v>
      </c>
    </row>
    <row r="319" spans="1:26" x14ac:dyDescent="0.3">
      <c r="A319" s="27">
        <f>'Output A'!B321</f>
        <v>4677</v>
      </c>
      <c r="B319" s="31">
        <f>'Output A'!C321</f>
        <v>1282.9100000000001</v>
      </c>
      <c r="C319" s="31">
        <f>'Output A'!D321</f>
        <v>1288.22</v>
      </c>
      <c r="D319" s="30">
        <f t="shared" si="18"/>
        <v>1.0041390276792603</v>
      </c>
      <c r="E319" s="25"/>
      <c r="G319" s="32"/>
      <c r="H319" s="32"/>
      <c r="I319" s="30" t="str">
        <f t="shared" si="19"/>
        <v/>
      </c>
      <c r="J319" s="32"/>
      <c r="L319" s="32"/>
      <c r="M319" s="32"/>
      <c r="N319" s="30" t="str">
        <f t="shared" si="20"/>
        <v/>
      </c>
      <c r="O319" s="32"/>
      <c r="P319" s="25"/>
      <c r="Q319" s="32"/>
      <c r="R319" s="32"/>
      <c r="S319" s="30" t="str">
        <f t="shared" si="21"/>
        <v/>
      </c>
      <c r="U319" s="62">
        <v>4329</v>
      </c>
      <c r="V319" s="28">
        <f>VLOOKUP(U319,'SIC lookup'!A:D,2,FALSE)</f>
        <v>432</v>
      </c>
      <c r="W319" s="28">
        <f>VLOOKUP(U319,'SIC lookup'!A:D,3,FALSE)</f>
        <v>43</v>
      </c>
      <c r="X319" s="28" t="str">
        <f>VLOOKUP(U319,'SIC lookup'!A:D,4,FALSE)</f>
        <v>F</v>
      </c>
      <c r="Y319" s="25" t="str">
        <f>IF(ISNUMBER(VLOOKUP(U319,A:D,4,FALSE)),"Class",
IF(ISNUMBER(VLOOKUP(V319,F:J,4,FALSE)),"Group",
IF(ISNUMBER(VLOOKUP(W319,K:N,4,FALSE)),"Division",
"Section")))</f>
        <v>Class</v>
      </c>
      <c r="Z319" s="30">
        <f>IF(Y319="Class",VLOOKUP(U319,A:D,4,FALSE),
IF(Y319="Group",VLOOKUP(V319,F:I,4,FALSE),
IF(Y319="Division",VLOOKUP(W319,K:N,4,FALSE),
VLOOKUP(X319,P:S,4,FALSE))))</f>
        <v>1.0097798601814665</v>
      </c>
    </row>
    <row r="320" spans="1:26" x14ac:dyDescent="0.3">
      <c r="A320" s="27">
        <f>'Output A'!B322</f>
        <v>4690</v>
      </c>
      <c r="B320" s="31">
        <f>'Output A'!C322</f>
        <v>17521.900000000001</v>
      </c>
      <c r="C320" s="31">
        <f>'Output A'!D322</f>
        <v>17551.82</v>
      </c>
      <c r="D320" s="30">
        <f t="shared" si="18"/>
        <v>1.0017075773745996</v>
      </c>
      <c r="E320" s="25"/>
      <c r="G320" s="32"/>
      <c r="H320" s="32"/>
      <c r="I320" s="30" t="str">
        <f t="shared" si="19"/>
        <v/>
      </c>
      <c r="J320" s="32"/>
      <c r="L320" s="32"/>
      <c r="M320" s="32"/>
      <c r="N320" s="30" t="str">
        <f t="shared" si="20"/>
        <v/>
      </c>
      <c r="O320" s="32"/>
      <c r="P320" s="25"/>
      <c r="Q320" s="32"/>
      <c r="R320" s="32"/>
      <c r="S320" s="30" t="str">
        <f t="shared" si="21"/>
        <v/>
      </c>
      <c r="U320" s="62">
        <v>4331</v>
      </c>
      <c r="V320" s="28">
        <f>VLOOKUP(U320,'SIC lookup'!A:D,2,FALSE)</f>
        <v>433</v>
      </c>
      <c r="W320" s="28">
        <f>VLOOKUP(U320,'SIC lookup'!A:D,3,FALSE)</f>
        <v>43</v>
      </c>
      <c r="X320" s="28" t="str">
        <f>VLOOKUP(U320,'SIC lookup'!A:D,4,FALSE)</f>
        <v>F</v>
      </c>
      <c r="Y320" s="25" t="str">
        <f>IF(ISNUMBER(VLOOKUP(U320,A:D,4,FALSE)),"Class",
IF(ISNUMBER(VLOOKUP(V320,F:J,4,FALSE)),"Group",
IF(ISNUMBER(VLOOKUP(W320,K:N,4,FALSE)),"Division",
"Section")))</f>
        <v>Class</v>
      </c>
      <c r="Z320" s="30">
        <f>IF(Y320="Class",VLOOKUP(U320,A:D,4,FALSE),
IF(Y320="Group",VLOOKUP(V320,F:I,4,FALSE),
IF(Y320="Division",VLOOKUP(W320,K:N,4,FALSE),
VLOOKUP(X320,P:S,4,FALSE))))</f>
        <v>1.055644036701372</v>
      </c>
    </row>
    <row r="321" spans="1:26" x14ac:dyDescent="0.3">
      <c r="A321" s="27">
        <f>'Output A'!B323</f>
        <v>4711</v>
      </c>
      <c r="B321" s="31">
        <f>'Output A'!C323</f>
        <v>126541.95</v>
      </c>
      <c r="C321" s="31">
        <f>'Output A'!D323</f>
        <v>126901.87</v>
      </c>
      <c r="D321" s="30">
        <f t="shared" si="18"/>
        <v>1.0028442741715298</v>
      </c>
      <c r="E321" s="25"/>
      <c r="G321" s="32"/>
      <c r="H321" s="32"/>
      <c r="I321" s="30" t="str">
        <f t="shared" si="19"/>
        <v/>
      </c>
      <c r="J321" s="32"/>
      <c r="L321" s="32"/>
      <c r="M321" s="32"/>
      <c r="N321" s="30" t="str">
        <f t="shared" si="20"/>
        <v/>
      </c>
      <c r="O321" s="32"/>
      <c r="P321" s="25"/>
      <c r="Q321" s="32"/>
      <c r="R321" s="32"/>
      <c r="S321" s="30" t="str">
        <f t="shared" si="21"/>
        <v/>
      </c>
      <c r="U321" s="62">
        <v>4332</v>
      </c>
      <c r="V321" s="28">
        <f>VLOOKUP(U321,'SIC lookup'!A:D,2,FALSE)</f>
        <v>433</v>
      </c>
      <c r="W321" s="28">
        <f>VLOOKUP(U321,'SIC lookup'!A:D,3,FALSE)</f>
        <v>43</v>
      </c>
      <c r="X321" s="28" t="str">
        <f>VLOOKUP(U321,'SIC lookup'!A:D,4,FALSE)</f>
        <v>F</v>
      </c>
      <c r="Y321" s="25" t="str">
        <f>IF(ISNUMBER(VLOOKUP(U321,A:D,4,FALSE)),"Class",
IF(ISNUMBER(VLOOKUP(V321,F:J,4,FALSE)),"Group",
IF(ISNUMBER(VLOOKUP(W321,K:N,4,FALSE)),"Division",
"Section")))</f>
        <v>Class</v>
      </c>
      <c r="Z321" s="30">
        <f>IF(Y321="Class",VLOOKUP(U321,A:D,4,FALSE),
IF(Y321="Group",VLOOKUP(V321,F:I,4,FALSE),
IF(Y321="Division",VLOOKUP(W321,K:N,4,FALSE),
VLOOKUP(X321,P:S,4,FALSE))))</f>
        <v>1.0494276286793172</v>
      </c>
    </row>
    <row r="322" spans="1:26" x14ac:dyDescent="0.3">
      <c r="A322" s="27">
        <f>'Output A'!B324</f>
        <v>4719</v>
      </c>
      <c r="B322" s="31">
        <f>'Output A'!C324</f>
        <v>42006.8</v>
      </c>
      <c r="C322" s="31">
        <f>'Output A'!D324</f>
        <v>42706.400000000001</v>
      </c>
      <c r="D322" s="30">
        <f t="shared" si="18"/>
        <v>1.0166544464229601</v>
      </c>
      <c r="E322" s="25"/>
      <c r="G322" s="32"/>
      <c r="H322" s="32"/>
      <c r="I322" s="30" t="str">
        <f t="shared" si="19"/>
        <v/>
      </c>
      <c r="J322" s="32"/>
      <c r="L322" s="32"/>
      <c r="M322" s="32"/>
      <c r="N322" s="30" t="str">
        <f t="shared" si="20"/>
        <v/>
      </c>
      <c r="O322" s="32"/>
      <c r="P322" s="25"/>
      <c r="Q322" s="32"/>
      <c r="R322" s="32"/>
      <c r="S322" s="30" t="str">
        <f t="shared" si="21"/>
        <v/>
      </c>
      <c r="U322" s="62">
        <v>4333</v>
      </c>
      <c r="V322" s="28">
        <f>VLOOKUP(U322,'SIC lookup'!A:D,2,FALSE)</f>
        <v>433</v>
      </c>
      <c r="W322" s="28">
        <f>VLOOKUP(U322,'SIC lookup'!A:D,3,FALSE)</f>
        <v>43</v>
      </c>
      <c r="X322" s="28" t="str">
        <f>VLOOKUP(U322,'SIC lookup'!A:D,4,FALSE)</f>
        <v>F</v>
      </c>
      <c r="Y322" s="25" t="str">
        <f>IF(ISNUMBER(VLOOKUP(U322,A:D,4,FALSE)),"Class",
IF(ISNUMBER(VLOOKUP(V322,F:J,4,FALSE)),"Group",
IF(ISNUMBER(VLOOKUP(W322,K:N,4,FALSE)),"Division",
"Section")))</f>
        <v>Class</v>
      </c>
      <c r="Z322" s="30">
        <f>IF(Y322="Class",VLOOKUP(U322,A:D,4,FALSE),
IF(Y322="Group",VLOOKUP(V322,F:I,4,FALSE),
IF(Y322="Division",VLOOKUP(W322,K:N,4,FALSE),
VLOOKUP(X322,P:S,4,FALSE))))</f>
        <v>1.070950696723058</v>
      </c>
    </row>
    <row r="323" spans="1:26" x14ac:dyDescent="0.3">
      <c r="A323" s="27">
        <f>'Output A'!B325</f>
        <v>4721</v>
      </c>
      <c r="B323" s="31">
        <f>'Output A'!C325</f>
        <v>1632.51</v>
      </c>
      <c r="C323" s="31">
        <f>'Output A'!D325</f>
        <v>1785.29</v>
      </c>
      <c r="D323" s="30">
        <f t="shared" si="18"/>
        <v>1.0935859504689098</v>
      </c>
      <c r="E323" s="25"/>
      <c r="G323" s="32"/>
      <c r="H323" s="32"/>
      <c r="I323" s="30" t="str">
        <f t="shared" si="19"/>
        <v/>
      </c>
      <c r="J323" s="32"/>
      <c r="L323" s="32"/>
      <c r="M323" s="32"/>
      <c r="N323" s="30" t="str">
        <f t="shared" si="20"/>
        <v/>
      </c>
      <c r="O323" s="32"/>
      <c r="P323" s="25"/>
      <c r="Q323" s="32"/>
      <c r="R323" s="32"/>
      <c r="S323" s="30" t="str">
        <f t="shared" si="21"/>
        <v/>
      </c>
      <c r="U323" s="62">
        <v>4334</v>
      </c>
      <c r="V323" s="28">
        <f>VLOOKUP(U323,'SIC lookup'!A:D,2,FALSE)</f>
        <v>433</v>
      </c>
      <c r="W323" s="28">
        <f>VLOOKUP(U323,'SIC lookup'!A:D,3,FALSE)</f>
        <v>43</v>
      </c>
      <c r="X323" s="28" t="str">
        <f>VLOOKUP(U323,'SIC lookup'!A:D,4,FALSE)</f>
        <v>F</v>
      </c>
      <c r="Y323" s="25" t="str">
        <f>IF(ISNUMBER(VLOOKUP(U323,A:D,4,FALSE)),"Class",
IF(ISNUMBER(VLOOKUP(V323,F:J,4,FALSE)),"Group",
IF(ISNUMBER(VLOOKUP(W323,K:N,4,FALSE)),"Division",
"Section")))</f>
        <v>Class</v>
      </c>
      <c r="Z323" s="30">
        <f>IF(Y323="Class",VLOOKUP(U323,A:D,4,FALSE),
IF(Y323="Group",VLOOKUP(V323,F:I,4,FALSE),
IF(Y323="Division",VLOOKUP(W323,K:N,4,FALSE),
VLOOKUP(X323,P:S,4,FALSE))))</f>
        <v>1.0540220468819614</v>
      </c>
    </row>
    <row r="324" spans="1:26" x14ac:dyDescent="0.3">
      <c r="A324" s="27">
        <f>'Output A'!B326</f>
        <v>4722</v>
      </c>
      <c r="B324" s="31">
        <f>'Output A'!C326</f>
        <v>2579.09</v>
      </c>
      <c r="C324" s="31">
        <f>'Output A'!D326</f>
        <v>2725.91</v>
      </c>
      <c r="D324" s="30">
        <f t="shared" ref="D324:D387" si="22">C324/B324</f>
        <v>1.0569270556669212</v>
      </c>
      <c r="E324" s="25"/>
      <c r="G324" s="32"/>
      <c r="H324" s="32"/>
      <c r="I324" s="30" t="str">
        <f t="shared" ref="I324:I387" si="23">IF(ISNUMBER(H324),H324/G324,"")</f>
        <v/>
      </c>
      <c r="J324" s="32"/>
      <c r="L324" s="32"/>
      <c r="M324" s="32"/>
      <c r="N324" s="30" t="str">
        <f t="shared" ref="N324:N387" si="24">IF(ISNUMBER(M324),M324/L324,"")</f>
        <v/>
      </c>
      <c r="O324" s="32"/>
      <c r="P324" s="25"/>
      <c r="Q324" s="32"/>
      <c r="R324" s="32"/>
      <c r="S324" s="30" t="str">
        <f t="shared" ref="S324:S387" si="25">IF(ISNUMBER(R324),R324/Q324,"")</f>
        <v/>
      </c>
      <c r="U324" s="62">
        <v>4339</v>
      </c>
      <c r="V324" s="28">
        <f>VLOOKUP(U324,'SIC lookup'!A:D,2,FALSE)</f>
        <v>433</v>
      </c>
      <c r="W324" s="28">
        <f>VLOOKUP(U324,'SIC lookup'!A:D,3,FALSE)</f>
        <v>43</v>
      </c>
      <c r="X324" s="28" t="str">
        <f>VLOOKUP(U324,'SIC lookup'!A:D,4,FALSE)</f>
        <v>F</v>
      </c>
      <c r="Y324" s="25" t="str">
        <f>IF(ISNUMBER(VLOOKUP(U324,A:D,4,FALSE)),"Class",
IF(ISNUMBER(VLOOKUP(V324,F:J,4,FALSE)),"Group",
IF(ISNUMBER(VLOOKUP(W324,K:N,4,FALSE)),"Division",
"Section")))</f>
        <v>Class</v>
      </c>
      <c r="Z324" s="30">
        <f>IF(Y324="Class",VLOOKUP(U324,A:D,4,FALSE),
IF(Y324="Group",VLOOKUP(V324,F:I,4,FALSE),
IF(Y324="Division",VLOOKUP(W324,K:N,4,FALSE),
VLOOKUP(X324,P:S,4,FALSE))))</f>
        <v>1.0472836907023044</v>
      </c>
    </row>
    <row r="325" spans="1:26" x14ac:dyDescent="0.3">
      <c r="A325" s="27">
        <f>'Output A'!B327</f>
        <v>4723</v>
      </c>
      <c r="B325" s="31">
        <f>'Output A'!C327</f>
        <v>377.12046570000001</v>
      </c>
      <c r="C325" s="31">
        <f>'Output A'!D327</f>
        <v>404.03082660000001</v>
      </c>
      <c r="D325" s="30">
        <f t="shared" si="22"/>
        <v>1.0713574662410585</v>
      </c>
      <c r="E325" s="25"/>
      <c r="G325" s="32"/>
      <c r="H325" s="32"/>
      <c r="I325" s="30" t="str">
        <f t="shared" si="23"/>
        <v/>
      </c>
      <c r="J325" s="32"/>
      <c r="L325" s="32"/>
      <c r="M325" s="32"/>
      <c r="N325" s="30" t="str">
        <f t="shared" si="24"/>
        <v/>
      </c>
      <c r="O325" s="32"/>
      <c r="P325" s="25"/>
      <c r="Q325" s="32"/>
      <c r="R325" s="32"/>
      <c r="S325" s="30" t="str">
        <f t="shared" si="25"/>
        <v/>
      </c>
      <c r="U325" s="62">
        <v>4391</v>
      </c>
      <c r="V325" s="28">
        <f>VLOOKUP(U325,'SIC lookup'!A:D,2,FALSE)</f>
        <v>439</v>
      </c>
      <c r="W325" s="28">
        <f>VLOOKUP(U325,'SIC lookup'!A:D,3,FALSE)</f>
        <v>43</v>
      </c>
      <c r="X325" s="28" t="str">
        <f>VLOOKUP(U325,'SIC lookup'!A:D,4,FALSE)</f>
        <v>F</v>
      </c>
      <c r="Y325" s="25" t="str">
        <f>IF(ISNUMBER(VLOOKUP(U325,A:D,4,FALSE)),"Class",
IF(ISNUMBER(VLOOKUP(V325,F:J,4,FALSE)),"Group",
IF(ISNUMBER(VLOOKUP(W325,K:N,4,FALSE)),"Division",
"Section")))</f>
        <v>Class</v>
      </c>
      <c r="Z325" s="30">
        <f>IF(Y325="Class",VLOOKUP(U325,A:D,4,FALSE),
IF(Y325="Group",VLOOKUP(V325,F:I,4,FALSE),
IF(Y325="Division",VLOOKUP(W325,K:N,4,FALSE),
VLOOKUP(X325,P:S,4,FALSE))))</f>
        <v>1.0093046468541269</v>
      </c>
    </row>
    <row r="326" spans="1:26" x14ac:dyDescent="0.3">
      <c r="A326" s="27">
        <f>'Output A'!B328</f>
        <v>4724</v>
      </c>
      <c r="B326" s="31">
        <f>'Output A'!C328</f>
        <v>6272.45</v>
      </c>
      <c r="C326" s="31">
        <f>'Output A'!D328</f>
        <v>6434.82</v>
      </c>
      <c r="D326" s="30">
        <f t="shared" si="22"/>
        <v>1.0258862167095792</v>
      </c>
      <c r="E326" s="25"/>
      <c r="G326" s="32"/>
      <c r="H326" s="32"/>
      <c r="I326" s="30" t="str">
        <f t="shared" si="23"/>
        <v/>
      </c>
      <c r="J326" s="32"/>
      <c r="L326" s="32"/>
      <c r="M326" s="32"/>
      <c r="N326" s="30" t="str">
        <f t="shared" si="24"/>
        <v/>
      </c>
      <c r="O326" s="32"/>
      <c r="P326" s="25"/>
      <c r="Q326" s="32"/>
      <c r="R326" s="32"/>
      <c r="S326" s="30" t="str">
        <f t="shared" si="25"/>
        <v/>
      </c>
      <c r="U326" s="62">
        <v>4399</v>
      </c>
      <c r="V326" s="28">
        <f>VLOOKUP(U326,'SIC lookup'!A:D,2,FALSE)</f>
        <v>439</v>
      </c>
      <c r="W326" s="28">
        <f>VLOOKUP(U326,'SIC lookup'!A:D,3,FALSE)</f>
        <v>43</v>
      </c>
      <c r="X326" s="28" t="str">
        <f>VLOOKUP(U326,'SIC lookup'!A:D,4,FALSE)</f>
        <v>F</v>
      </c>
      <c r="Y326" s="25" t="str">
        <f>IF(ISNUMBER(VLOOKUP(U326,A:D,4,FALSE)),"Class",
IF(ISNUMBER(VLOOKUP(V326,F:J,4,FALSE)),"Group",
IF(ISNUMBER(VLOOKUP(W326,K:N,4,FALSE)),"Division",
"Section")))</f>
        <v>Class</v>
      </c>
      <c r="Z326" s="30">
        <f>IF(Y326="Class",VLOOKUP(U326,A:D,4,FALSE),
IF(Y326="Group",VLOOKUP(V326,F:I,4,FALSE),
IF(Y326="Division",VLOOKUP(W326,K:N,4,FALSE),
VLOOKUP(X326,P:S,4,FALSE))))</f>
        <v>1.0050673626337858</v>
      </c>
    </row>
    <row r="327" spans="1:26" x14ac:dyDescent="0.3">
      <c r="A327" s="27">
        <f>'Output A'!B329</f>
        <v>4725</v>
      </c>
      <c r="B327" s="31">
        <f>'Output A'!C329</f>
        <v>2847.69</v>
      </c>
      <c r="C327" s="31">
        <f>'Output A'!D329</f>
        <v>2974.46</v>
      </c>
      <c r="D327" s="30">
        <f t="shared" si="22"/>
        <v>1.0445167837791332</v>
      </c>
      <c r="E327" s="25"/>
      <c r="G327" s="32"/>
      <c r="H327" s="32"/>
      <c r="I327" s="30" t="str">
        <f t="shared" si="23"/>
        <v/>
      </c>
      <c r="J327" s="32"/>
      <c r="L327" s="32"/>
      <c r="M327" s="32"/>
      <c r="N327" s="30" t="str">
        <f t="shared" si="24"/>
        <v/>
      </c>
      <c r="O327" s="32"/>
      <c r="P327" s="25"/>
      <c r="Q327" s="32"/>
      <c r="R327" s="32"/>
      <c r="S327" s="30" t="str">
        <f t="shared" si="25"/>
        <v/>
      </c>
      <c r="U327" s="62">
        <v>4511</v>
      </c>
      <c r="V327" s="28">
        <f>VLOOKUP(U327,'SIC lookup'!A:D,2,FALSE)</f>
        <v>451</v>
      </c>
      <c r="W327" s="28">
        <f>VLOOKUP(U327,'SIC lookup'!A:D,3,FALSE)</f>
        <v>45</v>
      </c>
      <c r="X327" s="28" t="str">
        <f>VLOOKUP(U327,'SIC lookup'!A:D,4,FALSE)</f>
        <v>G</v>
      </c>
      <c r="Y327" s="25" t="str">
        <f>IF(ISNUMBER(VLOOKUP(U327,A:D,4,FALSE)),"Class",
IF(ISNUMBER(VLOOKUP(V327,F:J,4,FALSE)),"Group",
IF(ISNUMBER(VLOOKUP(W327,K:N,4,FALSE)),"Division",
"Section")))</f>
        <v>Class</v>
      </c>
      <c r="Z327" s="30">
        <f>IF(Y327="Class",VLOOKUP(U327,A:D,4,FALSE),
IF(Y327="Group",VLOOKUP(V327,F:I,4,FALSE),
IF(Y327="Division",VLOOKUP(W327,K:N,4,FALSE),
VLOOKUP(X327,P:S,4,FALSE))))</f>
        <v>0.99872794825088118</v>
      </c>
    </row>
    <row r="328" spans="1:26" x14ac:dyDescent="0.3">
      <c r="A328" s="27">
        <f>'Output A'!B330</f>
        <v>4726</v>
      </c>
      <c r="B328" s="31">
        <f>'Output A'!C330</f>
        <v>565.66555010000002</v>
      </c>
      <c r="C328" s="31">
        <f>'Output A'!D330</f>
        <v>596.01056089999997</v>
      </c>
      <c r="D328" s="30">
        <f t="shared" si="22"/>
        <v>1.0536447920412255</v>
      </c>
      <c r="E328" s="25"/>
      <c r="G328" s="32"/>
      <c r="H328" s="32"/>
      <c r="I328" s="30" t="str">
        <f t="shared" si="23"/>
        <v/>
      </c>
      <c r="J328" s="32"/>
      <c r="L328" s="32"/>
      <c r="M328" s="32"/>
      <c r="N328" s="30" t="str">
        <f t="shared" si="24"/>
        <v/>
      </c>
      <c r="O328" s="32"/>
      <c r="P328" s="25"/>
      <c r="Q328" s="32"/>
      <c r="R328" s="32"/>
      <c r="S328" s="30" t="str">
        <f t="shared" si="25"/>
        <v/>
      </c>
      <c r="U328" s="62">
        <v>4519</v>
      </c>
      <c r="V328" s="28">
        <f>VLOOKUP(U328,'SIC lookup'!A:D,2,FALSE)</f>
        <v>451</v>
      </c>
      <c r="W328" s="28">
        <f>VLOOKUP(U328,'SIC lookup'!A:D,3,FALSE)</f>
        <v>45</v>
      </c>
      <c r="X328" s="28" t="str">
        <f>VLOOKUP(U328,'SIC lookup'!A:D,4,FALSE)</f>
        <v>G</v>
      </c>
      <c r="Y328" s="25" t="str">
        <f>IF(ISNUMBER(VLOOKUP(U328,A:D,4,FALSE)),"Class",
IF(ISNUMBER(VLOOKUP(V328,F:J,4,FALSE)),"Group",
IF(ISNUMBER(VLOOKUP(W328,K:N,4,FALSE)),"Division",
"Section")))</f>
        <v>Class</v>
      </c>
      <c r="Z328" s="30">
        <f>IF(Y328="Class",VLOOKUP(U328,A:D,4,FALSE),
IF(Y328="Group",VLOOKUP(V328,F:I,4,FALSE),
IF(Y328="Division",VLOOKUP(W328,K:N,4,FALSE),
VLOOKUP(X328,P:S,4,FALSE))))</f>
        <v>0.99581088508995952</v>
      </c>
    </row>
    <row r="329" spans="1:26" x14ac:dyDescent="0.3">
      <c r="A329" s="27">
        <f>'Output A'!B331</f>
        <v>4729</v>
      </c>
      <c r="B329" s="31">
        <f>'Output A'!C331</f>
        <v>6070.02</v>
      </c>
      <c r="C329" s="31">
        <f>'Output A'!D331</f>
        <v>6247.62</v>
      </c>
      <c r="D329" s="30">
        <f t="shared" si="22"/>
        <v>1.0292585526901064</v>
      </c>
      <c r="E329" s="25"/>
      <c r="G329" s="32"/>
      <c r="H329" s="32"/>
      <c r="I329" s="30" t="str">
        <f t="shared" si="23"/>
        <v/>
      </c>
      <c r="J329" s="32"/>
      <c r="L329" s="32"/>
      <c r="M329" s="32"/>
      <c r="N329" s="30" t="str">
        <f t="shared" si="24"/>
        <v/>
      </c>
      <c r="O329" s="32"/>
      <c r="P329" s="25"/>
      <c r="Q329" s="32"/>
      <c r="R329" s="32"/>
      <c r="S329" s="30" t="str">
        <f t="shared" si="25"/>
        <v/>
      </c>
      <c r="U329" s="62">
        <v>4520</v>
      </c>
      <c r="V329" s="28">
        <f>VLOOKUP(U329,'SIC lookup'!A:D,2,FALSE)</f>
        <v>452</v>
      </c>
      <c r="W329" s="28">
        <f>VLOOKUP(U329,'SIC lookup'!A:D,3,FALSE)</f>
        <v>45</v>
      </c>
      <c r="X329" s="28" t="str">
        <f>VLOOKUP(U329,'SIC lookup'!A:D,4,FALSE)</f>
        <v>G</v>
      </c>
      <c r="Y329" s="25" t="str">
        <f>IF(ISNUMBER(VLOOKUP(U329,A:D,4,FALSE)),"Class",
IF(ISNUMBER(VLOOKUP(V329,F:J,4,FALSE)),"Group",
IF(ISNUMBER(VLOOKUP(W329,K:N,4,FALSE)),"Division",
"Section")))</f>
        <v>Class</v>
      </c>
      <c r="Z329" s="30">
        <f>IF(Y329="Class",VLOOKUP(U329,A:D,4,FALSE),
IF(Y329="Group",VLOOKUP(V329,F:I,4,FALSE),
IF(Y329="Division",VLOOKUP(W329,K:N,4,FALSE),
VLOOKUP(X329,P:S,4,FALSE))))</f>
        <v>1.0864117775956239</v>
      </c>
    </row>
    <row r="330" spans="1:26" x14ac:dyDescent="0.3">
      <c r="A330" s="27">
        <f>'Output A'!B332</f>
        <v>4730</v>
      </c>
      <c r="B330" s="31">
        <f>'Output A'!C332</f>
        <v>3184.81</v>
      </c>
      <c r="C330" s="31">
        <f>'Output A'!D332</f>
        <v>3191.51</v>
      </c>
      <c r="D330" s="30">
        <f t="shared" si="22"/>
        <v>1.0021037361726446</v>
      </c>
      <c r="E330" s="25"/>
      <c r="G330" s="32"/>
      <c r="H330" s="32"/>
      <c r="I330" s="30" t="str">
        <f t="shared" si="23"/>
        <v/>
      </c>
      <c r="J330" s="32"/>
      <c r="L330" s="32"/>
      <c r="M330" s="32"/>
      <c r="N330" s="30" t="str">
        <f t="shared" si="24"/>
        <v/>
      </c>
      <c r="O330" s="32"/>
      <c r="P330" s="25"/>
      <c r="Q330" s="32"/>
      <c r="R330" s="32"/>
      <c r="S330" s="30" t="str">
        <f t="shared" si="25"/>
        <v/>
      </c>
      <c r="U330" s="62">
        <v>4531</v>
      </c>
      <c r="V330" s="28">
        <f>VLOOKUP(U330,'SIC lookup'!A:D,2,FALSE)</f>
        <v>453</v>
      </c>
      <c r="W330" s="28">
        <f>VLOOKUP(U330,'SIC lookup'!A:D,3,FALSE)</f>
        <v>45</v>
      </c>
      <c r="X330" s="28" t="str">
        <f>VLOOKUP(U330,'SIC lookup'!A:D,4,FALSE)</f>
        <v>G</v>
      </c>
      <c r="Y330" s="25" t="str">
        <f>IF(ISNUMBER(VLOOKUP(U330,A:D,4,FALSE)),"Class",
IF(ISNUMBER(VLOOKUP(V330,F:J,4,FALSE)),"Group",
IF(ISNUMBER(VLOOKUP(W330,K:N,4,FALSE)),"Division",
"Section")))</f>
        <v>Class</v>
      </c>
      <c r="Z330" s="30">
        <f>IF(Y330="Class",VLOOKUP(U330,A:D,4,FALSE),
IF(Y330="Group",VLOOKUP(V330,F:I,4,FALSE),
IF(Y330="Division",VLOOKUP(W330,K:N,4,FALSE),
VLOOKUP(X330,P:S,4,FALSE))))</f>
        <v>0.99954788830573038</v>
      </c>
    </row>
    <row r="331" spans="1:26" x14ac:dyDescent="0.3">
      <c r="A331" s="27">
        <f>'Output A'!B333</f>
        <v>4741</v>
      </c>
      <c r="B331" s="31">
        <f>'Output A'!C333</f>
        <v>3157.64</v>
      </c>
      <c r="C331" s="31">
        <f>'Output A'!D333</f>
        <v>3160.78</v>
      </c>
      <c r="D331" s="30">
        <f t="shared" si="22"/>
        <v>1.0009944135493598</v>
      </c>
      <c r="E331" s="25"/>
      <c r="G331" s="32"/>
      <c r="H331" s="32"/>
      <c r="I331" s="30" t="str">
        <f t="shared" si="23"/>
        <v/>
      </c>
      <c r="J331" s="32"/>
      <c r="L331" s="32"/>
      <c r="M331" s="32"/>
      <c r="N331" s="30" t="str">
        <f t="shared" si="24"/>
        <v/>
      </c>
      <c r="O331" s="32"/>
      <c r="P331" s="25"/>
      <c r="Q331" s="32"/>
      <c r="R331" s="32"/>
      <c r="S331" s="30" t="str">
        <f t="shared" si="25"/>
        <v/>
      </c>
      <c r="U331" s="62">
        <v>4532</v>
      </c>
      <c r="V331" s="28">
        <f>VLOOKUP(U331,'SIC lookup'!A:D,2,FALSE)</f>
        <v>453</v>
      </c>
      <c r="W331" s="28">
        <f>VLOOKUP(U331,'SIC lookup'!A:D,3,FALSE)</f>
        <v>45</v>
      </c>
      <c r="X331" s="28" t="str">
        <f>VLOOKUP(U331,'SIC lookup'!A:D,4,FALSE)</f>
        <v>G</v>
      </c>
      <c r="Y331" s="25" t="str">
        <f>IF(ISNUMBER(VLOOKUP(U331,A:D,4,FALSE)),"Class",
IF(ISNUMBER(VLOOKUP(V331,F:J,4,FALSE)),"Group",
IF(ISNUMBER(VLOOKUP(W331,K:N,4,FALSE)),"Division",
"Section")))</f>
        <v>Class</v>
      </c>
      <c r="Z331" s="30">
        <f>IF(Y331="Class",VLOOKUP(U331,A:D,4,FALSE),
IF(Y331="Group",VLOOKUP(V331,F:I,4,FALSE),
IF(Y331="Division",VLOOKUP(W331,K:N,4,FALSE),
VLOOKUP(X331,P:S,4,FALSE))))</f>
        <v>1.0002692607360557</v>
      </c>
    </row>
    <row r="332" spans="1:26" x14ac:dyDescent="0.3">
      <c r="A332" s="27">
        <f>'Output A'!B334</f>
        <v>4742</v>
      </c>
      <c r="B332" s="31">
        <f>'Output A'!C334</f>
        <v>5242.16</v>
      </c>
      <c r="C332" s="31">
        <f>'Output A'!D334</f>
        <v>5241.53</v>
      </c>
      <c r="D332" s="30">
        <f t="shared" si="22"/>
        <v>0.99987982053199442</v>
      </c>
      <c r="E332" s="25"/>
      <c r="G332" s="32"/>
      <c r="H332" s="32"/>
      <c r="I332" s="30" t="str">
        <f t="shared" si="23"/>
        <v/>
      </c>
      <c r="J332" s="32"/>
      <c r="L332" s="32"/>
      <c r="M332" s="32"/>
      <c r="N332" s="30" t="str">
        <f t="shared" si="24"/>
        <v/>
      </c>
      <c r="O332" s="32"/>
      <c r="P332" s="25"/>
      <c r="Q332" s="32"/>
      <c r="R332" s="32"/>
      <c r="S332" s="30" t="str">
        <f t="shared" si="25"/>
        <v/>
      </c>
      <c r="U332" s="62">
        <v>4540</v>
      </c>
      <c r="V332" s="28">
        <f>VLOOKUP(U332,'SIC lookup'!A:D,2,FALSE)</f>
        <v>454</v>
      </c>
      <c r="W332" s="28">
        <f>VLOOKUP(U332,'SIC lookup'!A:D,3,FALSE)</f>
        <v>45</v>
      </c>
      <c r="X332" s="28" t="str">
        <f>VLOOKUP(U332,'SIC lookup'!A:D,4,FALSE)</f>
        <v>G</v>
      </c>
      <c r="Y332" s="25" t="str">
        <f>IF(ISNUMBER(VLOOKUP(U332,A:D,4,FALSE)),"Class",
IF(ISNUMBER(VLOOKUP(V332,F:J,4,FALSE)),"Group",
IF(ISNUMBER(VLOOKUP(W332,K:N,4,FALSE)),"Division",
"Section")))</f>
        <v>Class</v>
      </c>
      <c r="Z332" s="30">
        <f>IF(Y332="Class",VLOOKUP(U332,A:D,4,FALSE),
IF(Y332="Group",VLOOKUP(V332,F:I,4,FALSE),
IF(Y332="Division",VLOOKUP(W332,K:N,4,FALSE),
VLOOKUP(X332,P:S,4,FALSE))))</f>
        <v>1.0045904518850939</v>
      </c>
    </row>
    <row r="333" spans="1:26" x14ac:dyDescent="0.3">
      <c r="A333" s="27">
        <f>'Output A'!B335</f>
        <v>4743</v>
      </c>
      <c r="B333" s="31">
        <f>'Output A'!C335</f>
        <v>700.2780381</v>
      </c>
      <c r="C333" s="31">
        <f>'Output A'!D335</f>
        <v>700.08984029999999</v>
      </c>
      <c r="D333" s="30">
        <f t="shared" si="22"/>
        <v>0.99973125274567998</v>
      </c>
      <c r="E333" s="25"/>
      <c r="G333" s="32"/>
      <c r="H333" s="32"/>
      <c r="I333" s="30" t="str">
        <f t="shared" si="23"/>
        <v/>
      </c>
      <c r="J333" s="32"/>
      <c r="L333" s="32"/>
      <c r="M333" s="32"/>
      <c r="N333" s="30" t="str">
        <f t="shared" si="24"/>
        <v/>
      </c>
      <c r="O333" s="32"/>
      <c r="P333" s="25"/>
      <c r="Q333" s="32"/>
      <c r="R333" s="32"/>
      <c r="S333" s="30" t="str">
        <f t="shared" si="25"/>
        <v/>
      </c>
      <c r="U333" s="62">
        <v>4611</v>
      </c>
      <c r="V333" s="28">
        <f>VLOOKUP(U333,'SIC lookup'!A:D,2,FALSE)</f>
        <v>461</v>
      </c>
      <c r="W333" s="28">
        <f>VLOOKUP(U333,'SIC lookup'!A:D,3,FALSE)</f>
        <v>46</v>
      </c>
      <c r="X333" s="28" t="str">
        <f>VLOOKUP(U333,'SIC lookup'!A:D,4,FALSE)</f>
        <v>G</v>
      </c>
      <c r="Y333" s="25" t="str">
        <f>IF(ISNUMBER(VLOOKUP(U333,A:D,4,FALSE)),"Class",
IF(ISNUMBER(VLOOKUP(V333,F:J,4,FALSE)),"Group",
IF(ISNUMBER(VLOOKUP(W333,K:N,4,FALSE)),"Division",
"Section")))</f>
        <v>Class</v>
      </c>
      <c r="Z333" s="30">
        <f>IF(Y333="Class",VLOOKUP(U333,A:D,4,FALSE),
IF(Y333="Group",VLOOKUP(V333,F:I,4,FALSE),
IF(Y333="Division",VLOOKUP(W333,K:N,4,FALSE),
VLOOKUP(X333,P:S,4,FALSE))))</f>
        <v>1.0033809651418859</v>
      </c>
    </row>
    <row r="334" spans="1:26" x14ac:dyDescent="0.3">
      <c r="A334" s="27">
        <f>'Output A'!B336</f>
        <v>4751</v>
      </c>
      <c r="B334" s="31">
        <f>'Output A'!C336</f>
        <v>1797.52</v>
      </c>
      <c r="C334" s="31">
        <f>'Output A'!D336</f>
        <v>1814.98</v>
      </c>
      <c r="D334" s="30">
        <f t="shared" si="22"/>
        <v>1.0097133828830833</v>
      </c>
      <c r="E334" s="25"/>
      <c r="G334" s="32"/>
      <c r="H334" s="32"/>
      <c r="I334" s="30" t="str">
        <f t="shared" si="23"/>
        <v/>
      </c>
      <c r="J334" s="32"/>
      <c r="L334" s="32"/>
      <c r="M334" s="32"/>
      <c r="N334" s="30" t="str">
        <f t="shared" si="24"/>
        <v/>
      </c>
      <c r="O334" s="32"/>
      <c r="P334" s="25"/>
      <c r="Q334" s="32"/>
      <c r="R334" s="32"/>
      <c r="S334" s="30" t="str">
        <f t="shared" si="25"/>
        <v/>
      </c>
      <c r="U334" s="62">
        <v>4612</v>
      </c>
      <c r="V334" s="28">
        <f>VLOOKUP(U334,'SIC lookup'!A:D,2,FALSE)</f>
        <v>461</v>
      </c>
      <c r="W334" s="28">
        <f>VLOOKUP(U334,'SIC lookup'!A:D,3,FALSE)</f>
        <v>46</v>
      </c>
      <c r="X334" s="28" t="str">
        <f>VLOOKUP(U334,'SIC lookup'!A:D,4,FALSE)</f>
        <v>G</v>
      </c>
      <c r="Y334" s="25" t="str">
        <f>IF(ISNUMBER(VLOOKUP(U334,A:D,4,FALSE)),"Class",
IF(ISNUMBER(VLOOKUP(V334,F:J,4,FALSE)),"Group",
IF(ISNUMBER(VLOOKUP(W334,K:N,4,FALSE)),"Division",
"Section")))</f>
        <v>Class</v>
      </c>
      <c r="Z334" s="30">
        <f>IF(Y334="Class",VLOOKUP(U334,A:D,4,FALSE),
IF(Y334="Group",VLOOKUP(V334,F:I,4,FALSE),
IF(Y334="Division",VLOOKUP(W334,K:N,4,FALSE),
VLOOKUP(X334,P:S,4,FALSE))))</f>
        <v>1.0035209639381948</v>
      </c>
    </row>
    <row r="335" spans="1:26" x14ac:dyDescent="0.3">
      <c r="A335" s="27">
        <f>'Output A'!B337</f>
        <v>4752</v>
      </c>
      <c r="B335" s="31">
        <f>'Output A'!C337</f>
        <v>10974.88</v>
      </c>
      <c r="C335" s="31">
        <f>'Output A'!D337</f>
        <v>11021.89</v>
      </c>
      <c r="D335" s="30">
        <f t="shared" si="22"/>
        <v>1.0042834181330456</v>
      </c>
      <c r="E335" s="25"/>
      <c r="G335" s="32"/>
      <c r="H335" s="32"/>
      <c r="I335" s="30" t="str">
        <f t="shared" si="23"/>
        <v/>
      </c>
      <c r="J335" s="32"/>
      <c r="L335" s="32"/>
      <c r="M335" s="32"/>
      <c r="N335" s="30" t="str">
        <f t="shared" si="24"/>
        <v/>
      </c>
      <c r="O335" s="32"/>
      <c r="P335" s="25"/>
      <c r="Q335" s="32"/>
      <c r="R335" s="32"/>
      <c r="S335" s="30" t="str">
        <f t="shared" si="25"/>
        <v/>
      </c>
      <c r="U335" s="62">
        <v>4613</v>
      </c>
      <c r="V335" s="28">
        <f>VLOOKUP(U335,'SIC lookup'!A:D,2,FALSE)</f>
        <v>461</v>
      </c>
      <c r="W335" s="28">
        <f>VLOOKUP(U335,'SIC lookup'!A:D,3,FALSE)</f>
        <v>46</v>
      </c>
      <c r="X335" s="28" t="str">
        <f>VLOOKUP(U335,'SIC lookup'!A:D,4,FALSE)</f>
        <v>G</v>
      </c>
      <c r="Y335" s="25" t="str">
        <f>IF(ISNUMBER(VLOOKUP(U335,A:D,4,FALSE)),"Class",
IF(ISNUMBER(VLOOKUP(V335,F:J,4,FALSE)),"Group",
IF(ISNUMBER(VLOOKUP(W335,K:N,4,FALSE)),"Division",
"Section")))</f>
        <v>Class</v>
      </c>
      <c r="Z335" s="30">
        <f>IF(Y335="Class",VLOOKUP(U335,A:D,4,FALSE),
IF(Y335="Group",VLOOKUP(V335,F:I,4,FALSE),
IF(Y335="Division",VLOOKUP(W335,K:N,4,FALSE),
VLOOKUP(X335,P:S,4,FALSE))))</f>
        <v>1.0033508410000622</v>
      </c>
    </row>
    <row r="336" spans="1:26" x14ac:dyDescent="0.3">
      <c r="A336" s="27">
        <f>'Output A'!B338</f>
        <v>4753</v>
      </c>
      <c r="B336" s="31">
        <f>'Output A'!C338</f>
        <v>2007.26</v>
      </c>
      <c r="C336" s="31">
        <f>'Output A'!D338</f>
        <v>2038.02</v>
      </c>
      <c r="D336" s="30">
        <f t="shared" si="22"/>
        <v>1.0153243725277243</v>
      </c>
      <c r="E336" s="25"/>
      <c r="G336" s="32"/>
      <c r="H336" s="32"/>
      <c r="I336" s="30" t="str">
        <f t="shared" si="23"/>
        <v/>
      </c>
      <c r="J336" s="32"/>
      <c r="L336" s="32"/>
      <c r="M336" s="32"/>
      <c r="N336" s="30" t="str">
        <f t="shared" si="24"/>
        <v/>
      </c>
      <c r="O336" s="32"/>
      <c r="P336" s="25"/>
      <c r="Q336" s="32"/>
      <c r="R336" s="32"/>
      <c r="S336" s="30" t="str">
        <f t="shared" si="25"/>
        <v/>
      </c>
      <c r="U336" s="62">
        <v>4614</v>
      </c>
      <c r="V336" s="28">
        <f>VLOOKUP(U336,'SIC lookup'!A:D,2,FALSE)</f>
        <v>461</v>
      </c>
      <c r="W336" s="28">
        <f>VLOOKUP(U336,'SIC lookup'!A:D,3,FALSE)</f>
        <v>46</v>
      </c>
      <c r="X336" s="28" t="str">
        <f>VLOOKUP(U336,'SIC lookup'!A:D,4,FALSE)</f>
        <v>G</v>
      </c>
      <c r="Y336" s="25" t="str">
        <f>IF(ISNUMBER(VLOOKUP(U336,A:D,4,FALSE)),"Class",
IF(ISNUMBER(VLOOKUP(V336,F:J,4,FALSE)),"Group",
IF(ISNUMBER(VLOOKUP(W336,K:N,4,FALSE)),"Division",
"Section")))</f>
        <v>Class</v>
      </c>
      <c r="Z336" s="30">
        <f>IF(Y336="Class",VLOOKUP(U336,A:D,4,FALSE),
IF(Y336="Group",VLOOKUP(V336,F:I,4,FALSE),
IF(Y336="Division",VLOOKUP(W336,K:N,4,FALSE),
VLOOKUP(X336,P:S,4,FALSE))))</f>
        <v>1.0014291547570437</v>
      </c>
    </row>
    <row r="337" spans="1:26" x14ac:dyDescent="0.3">
      <c r="A337" s="27">
        <f>'Output A'!B339</f>
        <v>4754</v>
      </c>
      <c r="B337" s="31">
        <f>'Output A'!C339</f>
        <v>5633.78</v>
      </c>
      <c r="C337" s="31">
        <f>'Output A'!D339</f>
        <v>5659.38</v>
      </c>
      <c r="D337" s="30">
        <f t="shared" si="22"/>
        <v>1.0045440184032746</v>
      </c>
      <c r="E337" s="25"/>
      <c r="G337" s="32"/>
      <c r="H337" s="32"/>
      <c r="I337" s="30" t="str">
        <f t="shared" si="23"/>
        <v/>
      </c>
      <c r="J337" s="32"/>
      <c r="L337" s="32"/>
      <c r="M337" s="32"/>
      <c r="N337" s="30" t="str">
        <f t="shared" si="24"/>
        <v/>
      </c>
      <c r="O337" s="32"/>
      <c r="P337" s="25"/>
      <c r="Q337" s="32"/>
      <c r="R337" s="32"/>
      <c r="S337" s="30" t="str">
        <f t="shared" si="25"/>
        <v/>
      </c>
      <c r="U337" s="62">
        <v>4615</v>
      </c>
      <c r="V337" s="28">
        <f>VLOOKUP(U337,'SIC lookup'!A:D,2,FALSE)</f>
        <v>461</v>
      </c>
      <c r="W337" s="28">
        <f>VLOOKUP(U337,'SIC lookup'!A:D,3,FALSE)</f>
        <v>46</v>
      </c>
      <c r="X337" s="28" t="str">
        <f>VLOOKUP(U337,'SIC lookup'!A:D,4,FALSE)</f>
        <v>G</v>
      </c>
      <c r="Y337" s="25" t="str">
        <f>IF(ISNUMBER(VLOOKUP(U337,A:D,4,FALSE)),"Class",
IF(ISNUMBER(VLOOKUP(V337,F:J,4,FALSE)),"Group",
IF(ISNUMBER(VLOOKUP(W337,K:N,4,FALSE)),"Division",
"Section")))</f>
        <v>Class</v>
      </c>
      <c r="Z337" s="30">
        <f>IF(Y337="Class",VLOOKUP(U337,A:D,4,FALSE),
IF(Y337="Group",VLOOKUP(V337,F:I,4,FALSE),
IF(Y337="Division",VLOOKUP(W337,K:N,4,FALSE),
VLOOKUP(X337,P:S,4,FALSE))))</f>
        <v>1.0027785028738869</v>
      </c>
    </row>
    <row r="338" spans="1:26" x14ac:dyDescent="0.3">
      <c r="A338" s="27">
        <f>'Output A'!B340</f>
        <v>4759</v>
      </c>
      <c r="B338" s="31">
        <f>'Output A'!C340</f>
        <v>14706.06</v>
      </c>
      <c r="C338" s="31">
        <f>'Output A'!D340</f>
        <v>14839.04</v>
      </c>
      <c r="D338" s="30">
        <f t="shared" si="22"/>
        <v>1.0090425307662285</v>
      </c>
      <c r="E338" s="25"/>
      <c r="G338" s="32"/>
      <c r="H338" s="32"/>
      <c r="I338" s="30" t="str">
        <f t="shared" si="23"/>
        <v/>
      </c>
      <c r="J338" s="32"/>
      <c r="L338" s="32"/>
      <c r="M338" s="32"/>
      <c r="N338" s="30" t="str">
        <f t="shared" si="24"/>
        <v/>
      </c>
      <c r="O338" s="32"/>
      <c r="P338" s="25"/>
      <c r="Q338" s="32"/>
      <c r="R338" s="32"/>
      <c r="S338" s="30" t="str">
        <f t="shared" si="25"/>
        <v/>
      </c>
      <c r="U338" s="62">
        <v>4616</v>
      </c>
      <c r="V338" s="28">
        <f>VLOOKUP(U338,'SIC lookup'!A:D,2,FALSE)</f>
        <v>461</v>
      </c>
      <c r="W338" s="28">
        <f>VLOOKUP(U338,'SIC lookup'!A:D,3,FALSE)</f>
        <v>46</v>
      </c>
      <c r="X338" s="28" t="str">
        <f>VLOOKUP(U338,'SIC lookup'!A:D,4,FALSE)</f>
        <v>G</v>
      </c>
      <c r="Y338" s="25" t="str">
        <f>IF(ISNUMBER(VLOOKUP(U338,A:D,4,FALSE)),"Class",
IF(ISNUMBER(VLOOKUP(V338,F:J,4,FALSE)),"Group",
IF(ISNUMBER(VLOOKUP(W338,K:N,4,FALSE)),"Division",
"Section")))</f>
        <v>Class</v>
      </c>
      <c r="Z338" s="30">
        <f>IF(Y338="Class",VLOOKUP(U338,A:D,4,FALSE),
IF(Y338="Group",VLOOKUP(V338,F:I,4,FALSE),
IF(Y338="Division",VLOOKUP(W338,K:N,4,FALSE),
VLOOKUP(X338,P:S,4,FALSE))))</f>
        <v>1.0033836984874303</v>
      </c>
    </row>
    <row r="339" spans="1:26" x14ac:dyDescent="0.3">
      <c r="A339" s="27">
        <f>'Output A'!B341</f>
        <v>4761</v>
      </c>
      <c r="B339" s="31">
        <f>'Output A'!C341</f>
        <v>2098.92</v>
      </c>
      <c r="C339" s="31">
        <f>'Output A'!D341</f>
        <v>2232.4499999999998</v>
      </c>
      <c r="D339" s="30">
        <f t="shared" si="22"/>
        <v>1.0636184323366302</v>
      </c>
      <c r="E339" s="25"/>
      <c r="G339" s="32"/>
      <c r="H339" s="32"/>
      <c r="I339" s="30" t="str">
        <f t="shared" si="23"/>
        <v/>
      </c>
      <c r="J339" s="32"/>
      <c r="L339" s="32"/>
      <c r="M339" s="32"/>
      <c r="N339" s="30" t="str">
        <f t="shared" si="24"/>
        <v/>
      </c>
      <c r="O339" s="32"/>
      <c r="P339" s="25"/>
      <c r="Q339" s="32"/>
      <c r="R339" s="32"/>
      <c r="S339" s="30" t="str">
        <f t="shared" si="25"/>
        <v/>
      </c>
      <c r="U339" s="62">
        <v>4617</v>
      </c>
      <c r="V339" s="28">
        <f>VLOOKUP(U339,'SIC lookup'!A:D,2,FALSE)</f>
        <v>461</v>
      </c>
      <c r="W339" s="28">
        <f>VLOOKUP(U339,'SIC lookup'!A:D,3,FALSE)</f>
        <v>46</v>
      </c>
      <c r="X339" s="28" t="str">
        <f>VLOOKUP(U339,'SIC lookup'!A:D,4,FALSE)</f>
        <v>G</v>
      </c>
      <c r="Y339" s="25" t="str">
        <f>IF(ISNUMBER(VLOOKUP(U339,A:D,4,FALSE)),"Class",
IF(ISNUMBER(VLOOKUP(V339,F:J,4,FALSE)),"Group",
IF(ISNUMBER(VLOOKUP(W339,K:N,4,FALSE)),"Division",
"Section")))</f>
        <v>Class</v>
      </c>
      <c r="Z339" s="30">
        <f>IF(Y339="Class",VLOOKUP(U339,A:D,4,FALSE),
IF(Y339="Group",VLOOKUP(V339,F:I,4,FALSE),
IF(Y339="Division",VLOOKUP(W339,K:N,4,FALSE),
VLOOKUP(X339,P:S,4,FALSE))))</f>
        <v>1.0030066673698941</v>
      </c>
    </row>
    <row r="340" spans="1:26" x14ac:dyDescent="0.3">
      <c r="A340" s="27">
        <f>'Output A'!B342</f>
        <v>4762</v>
      </c>
      <c r="B340" s="31">
        <f>'Output A'!C342</f>
        <v>3749.17</v>
      </c>
      <c r="C340" s="31">
        <f>'Output A'!D342</f>
        <v>3934.84</v>
      </c>
      <c r="D340" s="30">
        <f t="shared" si="22"/>
        <v>1.0495229610820529</v>
      </c>
      <c r="E340" s="25"/>
      <c r="G340" s="32"/>
      <c r="H340" s="32"/>
      <c r="I340" s="30" t="str">
        <f t="shared" si="23"/>
        <v/>
      </c>
      <c r="J340" s="32"/>
      <c r="L340" s="32"/>
      <c r="M340" s="32"/>
      <c r="N340" s="30" t="str">
        <f t="shared" si="24"/>
        <v/>
      </c>
      <c r="O340" s="32"/>
      <c r="P340" s="25"/>
      <c r="Q340" s="32"/>
      <c r="R340" s="32"/>
      <c r="S340" s="30" t="str">
        <f t="shared" si="25"/>
        <v/>
      </c>
      <c r="U340" s="62">
        <v>4618</v>
      </c>
      <c r="V340" s="28">
        <f>VLOOKUP(U340,'SIC lookup'!A:D,2,FALSE)</f>
        <v>461</v>
      </c>
      <c r="W340" s="28">
        <f>VLOOKUP(U340,'SIC lookup'!A:D,3,FALSE)</f>
        <v>46</v>
      </c>
      <c r="X340" s="28" t="str">
        <f>VLOOKUP(U340,'SIC lookup'!A:D,4,FALSE)</f>
        <v>G</v>
      </c>
      <c r="Y340" s="25" t="str">
        <f>IF(ISNUMBER(VLOOKUP(U340,A:D,4,FALSE)),"Class",
IF(ISNUMBER(VLOOKUP(V340,F:J,4,FALSE)),"Group",
IF(ISNUMBER(VLOOKUP(W340,K:N,4,FALSE)),"Division",
"Section")))</f>
        <v>Class</v>
      </c>
      <c r="Z340" s="30">
        <f>IF(Y340="Class",VLOOKUP(U340,A:D,4,FALSE),
IF(Y340="Group",VLOOKUP(V340,F:I,4,FALSE),
IF(Y340="Division",VLOOKUP(W340,K:N,4,FALSE),
VLOOKUP(X340,P:S,4,FALSE))))</f>
        <v>1.0027305415123415</v>
      </c>
    </row>
    <row r="341" spans="1:26" x14ac:dyDescent="0.3">
      <c r="A341" s="27">
        <f>'Output A'!B343</f>
        <v>4763</v>
      </c>
      <c r="B341" s="31">
        <f>'Output A'!C343</f>
        <v>517.16014729999995</v>
      </c>
      <c r="C341" s="31">
        <f>'Output A'!D343</f>
        <v>565.54096509999999</v>
      </c>
      <c r="D341" s="30">
        <f t="shared" si="22"/>
        <v>1.0935509397864231</v>
      </c>
      <c r="E341" s="25"/>
      <c r="G341" s="32"/>
      <c r="H341" s="32"/>
      <c r="I341" s="30" t="str">
        <f t="shared" si="23"/>
        <v/>
      </c>
      <c r="J341" s="32"/>
      <c r="L341" s="32"/>
      <c r="M341" s="32"/>
      <c r="N341" s="30" t="str">
        <f t="shared" si="24"/>
        <v/>
      </c>
      <c r="O341" s="32"/>
      <c r="P341" s="25"/>
      <c r="Q341" s="32"/>
      <c r="R341" s="32"/>
      <c r="S341" s="30" t="str">
        <f t="shared" si="25"/>
        <v/>
      </c>
      <c r="U341" s="62">
        <v>4619</v>
      </c>
      <c r="V341" s="28">
        <f>VLOOKUP(U341,'SIC lookup'!A:D,2,FALSE)</f>
        <v>461</v>
      </c>
      <c r="W341" s="28">
        <f>VLOOKUP(U341,'SIC lookup'!A:D,3,FALSE)</f>
        <v>46</v>
      </c>
      <c r="X341" s="28" t="str">
        <f>VLOOKUP(U341,'SIC lookup'!A:D,4,FALSE)</f>
        <v>G</v>
      </c>
      <c r="Y341" s="25" t="str">
        <f>IF(ISNUMBER(VLOOKUP(U341,A:D,4,FALSE)),"Class",
IF(ISNUMBER(VLOOKUP(V341,F:J,4,FALSE)),"Group",
IF(ISNUMBER(VLOOKUP(W341,K:N,4,FALSE)),"Division",
"Section")))</f>
        <v>Class</v>
      </c>
      <c r="Z341" s="30">
        <f>IF(Y341="Class",VLOOKUP(U341,A:D,4,FALSE),
IF(Y341="Group",VLOOKUP(V341,F:I,4,FALSE),
IF(Y341="Division",VLOOKUP(W341,K:N,4,FALSE),
VLOOKUP(X341,P:S,4,FALSE))))</f>
        <v>1.0026052979449891</v>
      </c>
    </row>
    <row r="342" spans="1:26" x14ac:dyDescent="0.3">
      <c r="A342" s="27">
        <f>'Output A'!B344</f>
        <v>4764</v>
      </c>
      <c r="B342" s="31">
        <f>'Output A'!C344</f>
        <v>9189.08</v>
      </c>
      <c r="C342" s="31">
        <f>'Output A'!D344</f>
        <v>9386.5300000000007</v>
      </c>
      <c r="D342" s="30">
        <f t="shared" si="22"/>
        <v>1.0214874612039508</v>
      </c>
      <c r="E342" s="25"/>
      <c r="G342" s="32"/>
      <c r="H342" s="32"/>
      <c r="I342" s="30" t="str">
        <f t="shared" si="23"/>
        <v/>
      </c>
      <c r="J342" s="32"/>
      <c r="L342" s="32"/>
      <c r="M342" s="32"/>
      <c r="N342" s="30" t="str">
        <f t="shared" si="24"/>
        <v/>
      </c>
      <c r="O342" s="32"/>
      <c r="P342" s="25"/>
      <c r="Q342" s="32"/>
      <c r="R342" s="32"/>
      <c r="S342" s="30" t="str">
        <f t="shared" si="25"/>
        <v/>
      </c>
      <c r="U342" s="62">
        <v>4621</v>
      </c>
      <c r="V342" s="28">
        <f>VLOOKUP(U342,'SIC lookup'!A:D,2,FALSE)</f>
        <v>462</v>
      </c>
      <c r="W342" s="28">
        <f>VLOOKUP(U342,'SIC lookup'!A:D,3,FALSE)</f>
        <v>46</v>
      </c>
      <c r="X342" s="28" t="str">
        <f>VLOOKUP(U342,'SIC lookup'!A:D,4,FALSE)</f>
        <v>G</v>
      </c>
      <c r="Y342" s="25" t="str">
        <f>IF(ISNUMBER(VLOOKUP(U342,A:D,4,FALSE)),"Class",
IF(ISNUMBER(VLOOKUP(V342,F:J,4,FALSE)),"Group",
IF(ISNUMBER(VLOOKUP(W342,K:N,4,FALSE)),"Division",
"Section")))</f>
        <v>Class</v>
      </c>
      <c r="Z342" s="30">
        <f>IF(Y342="Class",VLOOKUP(U342,A:D,4,FALSE),
IF(Y342="Group",VLOOKUP(V342,F:I,4,FALSE),
IF(Y342="Division",VLOOKUP(W342,K:N,4,FALSE),
VLOOKUP(X342,P:S,4,FALSE))))</f>
        <v>1.000537440670682</v>
      </c>
    </row>
    <row r="343" spans="1:26" x14ac:dyDescent="0.3">
      <c r="A343" s="27">
        <f>'Output A'!B345</f>
        <v>4765</v>
      </c>
      <c r="B343" s="31">
        <f>'Output A'!C345</f>
        <v>1834.41</v>
      </c>
      <c r="C343" s="31">
        <f>'Output A'!D345</f>
        <v>1885.69</v>
      </c>
      <c r="D343" s="30">
        <f t="shared" si="22"/>
        <v>1.027954492180047</v>
      </c>
      <c r="E343" s="25"/>
      <c r="G343" s="32"/>
      <c r="H343" s="32"/>
      <c r="I343" s="30" t="str">
        <f t="shared" si="23"/>
        <v/>
      </c>
      <c r="J343" s="32"/>
      <c r="L343" s="32"/>
      <c r="M343" s="32"/>
      <c r="N343" s="30" t="str">
        <f t="shared" si="24"/>
        <v/>
      </c>
      <c r="O343" s="32"/>
      <c r="P343" s="25"/>
      <c r="Q343" s="32"/>
      <c r="R343" s="32"/>
      <c r="S343" s="30" t="str">
        <f t="shared" si="25"/>
        <v/>
      </c>
      <c r="U343" s="62">
        <v>4622</v>
      </c>
      <c r="V343" s="28">
        <f>VLOOKUP(U343,'SIC lookup'!A:D,2,FALSE)</f>
        <v>462</v>
      </c>
      <c r="W343" s="28">
        <f>VLOOKUP(U343,'SIC lookup'!A:D,3,FALSE)</f>
        <v>46</v>
      </c>
      <c r="X343" s="28" t="str">
        <f>VLOOKUP(U343,'SIC lookup'!A:D,4,FALSE)</f>
        <v>G</v>
      </c>
      <c r="Y343" s="25" t="str">
        <f>IF(ISNUMBER(VLOOKUP(U343,A:D,4,FALSE)),"Class",
IF(ISNUMBER(VLOOKUP(V343,F:J,4,FALSE)),"Group",
IF(ISNUMBER(VLOOKUP(W343,K:N,4,FALSE)),"Division",
"Section")))</f>
        <v>Class</v>
      </c>
      <c r="Z343" s="30">
        <f>IF(Y343="Class",VLOOKUP(U343,A:D,4,FALSE),
IF(Y343="Group",VLOOKUP(V343,F:I,4,FALSE),
IF(Y343="Division",VLOOKUP(W343,K:N,4,FALSE),
VLOOKUP(X343,P:S,4,FALSE))))</f>
        <v>1.0016614565674526</v>
      </c>
    </row>
    <row r="344" spans="1:26" x14ac:dyDescent="0.3">
      <c r="A344" s="27">
        <f>'Output A'!B346</f>
        <v>4771</v>
      </c>
      <c r="B344" s="31">
        <f>'Output A'!C346</f>
        <v>72803.490000000005</v>
      </c>
      <c r="C344" s="31">
        <f>'Output A'!D346</f>
        <v>72915.97</v>
      </c>
      <c r="D344" s="30">
        <f t="shared" si="22"/>
        <v>1.0015449808793506</v>
      </c>
      <c r="E344" s="25"/>
      <c r="G344" s="32"/>
      <c r="H344" s="32"/>
      <c r="I344" s="30" t="str">
        <f t="shared" si="23"/>
        <v/>
      </c>
      <c r="J344" s="32"/>
      <c r="L344" s="32"/>
      <c r="M344" s="32"/>
      <c r="N344" s="30" t="str">
        <f t="shared" si="24"/>
        <v/>
      </c>
      <c r="O344" s="32"/>
      <c r="P344" s="25"/>
      <c r="Q344" s="32"/>
      <c r="R344" s="32"/>
      <c r="S344" s="30" t="str">
        <f t="shared" si="25"/>
        <v/>
      </c>
      <c r="U344" s="62">
        <v>4623</v>
      </c>
      <c r="V344" s="28">
        <f>VLOOKUP(U344,'SIC lookup'!A:D,2,FALSE)</f>
        <v>462</v>
      </c>
      <c r="W344" s="28">
        <f>VLOOKUP(U344,'SIC lookup'!A:D,3,FALSE)</f>
        <v>46</v>
      </c>
      <c r="X344" s="28" t="str">
        <f>VLOOKUP(U344,'SIC lookup'!A:D,4,FALSE)</f>
        <v>G</v>
      </c>
      <c r="Y344" s="25" t="str">
        <f>IF(ISNUMBER(VLOOKUP(U344,A:D,4,FALSE)),"Class",
IF(ISNUMBER(VLOOKUP(V344,F:J,4,FALSE)),"Group",
IF(ISNUMBER(VLOOKUP(W344,K:N,4,FALSE)),"Division",
"Section")))</f>
        <v>Group</v>
      </c>
      <c r="Z344" s="30">
        <f>IF(Y344="Class",VLOOKUP(U344,A:D,4,FALSE),
IF(Y344="Group",VLOOKUP(V344,F:I,4,FALSE),
IF(Y344="Division",VLOOKUP(W344,K:N,4,FALSE),
VLOOKUP(X344,P:S,4,FALSE))))</f>
        <v>1.0012432409417977</v>
      </c>
    </row>
    <row r="345" spans="1:26" x14ac:dyDescent="0.3">
      <c r="A345" s="27">
        <f>'Output A'!B347</f>
        <v>4772</v>
      </c>
      <c r="B345" s="31">
        <f>'Output A'!C347</f>
        <v>12809.7</v>
      </c>
      <c r="C345" s="31">
        <f>'Output A'!D347</f>
        <v>12820.92</v>
      </c>
      <c r="D345" s="30">
        <f t="shared" si="22"/>
        <v>1.0008758987329913</v>
      </c>
      <c r="E345" s="25"/>
      <c r="G345" s="32"/>
      <c r="H345" s="32"/>
      <c r="I345" s="30" t="str">
        <f t="shared" si="23"/>
        <v/>
      </c>
      <c r="J345" s="32"/>
      <c r="L345" s="32"/>
      <c r="M345" s="32"/>
      <c r="N345" s="30" t="str">
        <f t="shared" si="24"/>
        <v/>
      </c>
      <c r="O345" s="32"/>
      <c r="P345" s="25"/>
      <c r="Q345" s="32"/>
      <c r="R345" s="32"/>
      <c r="S345" s="30" t="str">
        <f t="shared" si="25"/>
        <v/>
      </c>
      <c r="U345" s="62">
        <v>4624</v>
      </c>
      <c r="V345" s="28">
        <f>VLOOKUP(U345,'SIC lookup'!A:D,2,FALSE)</f>
        <v>462</v>
      </c>
      <c r="W345" s="28">
        <f>VLOOKUP(U345,'SIC lookup'!A:D,3,FALSE)</f>
        <v>46</v>
      </c>
      <c r="X345" s="28" t="str">
        <f>VLOOKUP(U345,'SIC lookup'!A:D,4,FALSE)</f>
        <v>G</v>
      </c>
      <c r="Y345" s="25" t="str">
        <f>IF(ISNUMBER(VLOOKUP(U345,A:D,4,FALSE)),"Class",
IF(ISNUMBER(VLOOKUP(V345,F:J,4,FALSE)),"Group",
IF(ISNUMBER(VLOOKUP(W345,K:N,4,FALSE)),"Division",
"Section")))</f>
        <v>Group</v>
      </c>
      <c r="Z345" s="30">
        <f>IF(Y345="Class",VLOOKUP(U345,A:D,4,FALSE),
IF(Y345="Group",VLOOKUP(V345,F:I,4,FALSE),
IF(Y345="Division",VLOOKUP(W345,K:N,4,FALSE),
VLOOKUP(X345,P:S,4,FALSE))))</f>
        <v>1.0012432409417977</v>
      </c>
    </row>
    <row r="346" spans="1:26" x14ac:dyDescent="0.3">
      <c r="A346" s="27">
        <f>'Output A'!B348</f>
        <v>4773</v>
      </c>
      <c r="B346" s="31">
        <f>'Output A'!C348</f>
        <v>12953.11</v>
      </c>
      <c r="C346" s="31">
        <f>'Output A'!D348</f>
        <v>13004.44</v>
      </c>
      <c r="D346" s="30">
        <f t="shared" si="22"/>
        <v>1.0039627548905243</v>
      </c>
      <c r="E346" s="25"/>
      <c r="G346" s="32"/>
      <c r="H346" s="32"/>
      <c r="I346" s="30" t="str">
        <f t="shared" si="23"/>
        <v/>
      </c>
      <c r="J346" s="32"/>
      <c r="L346" s="32"/>
      <c r="M346" s="32"/>
      <c r="N346" s="30" t="str">
        <f t="shared" si="24"/>
        <v/>
      </c>
      <c r="O346" s="32"/>
      <c r="P346" s="25"/>
      <c r="Q346" s="32"/>
      <c r="R346" s="32"/>
      <c r="S346" s="30" t="str">
        <f t="shared" si="25"/>
        <v/>
      </c>
      <c r="U346" s="62">
        <v>4631</v>
      </c>
      <c r="V346" s="28">
        <f>VLOOKUP(U346,'SIC lookup'!A:D,2,FALSE)</f>
        <v>463</v>
      </c>
      <c r="W346" s="28">
        <f>VLOOKUP(U346,'SIC lookup'!A:D,3,FALSE)</f>
        <v>46</v>
      </c>
      <c r="X346" s="28" t="str">
        <f>VLOOKUP(U346,'SIC lookup'!A:D,4,FALSE)</f>
        <v>G</v>
      </c>
      <c r="Y346" s="25" t="str">
        <f>IF(ISNUMBER(VLOOKUP(U346,A:D,4,FALSE)),"Class",
IF(ISNUMBER(VLOOKUP(V346,F:J,4,FALSE)),"Group",
IF(ISNUMBER(VLOOKUP(W346,K:N,4,FALSE)),"Division",
"Section")))</f>
        <v>Class</v>
      </c>
      <c r="Z346" s="30">
        <f>IF(Y346="Class",VLOOKUP(U346,A:D,4,FALSE),
IF(Y346="Group",VLOOKUP(V346,F:I,4,FALSE),
IF(Y346="Division",VLOOKUP(W346,K:N,4,FALSE),
VLOOKUP(X346,P:S,4,FALSE))))</f>
        <v>1.0010573837791481</v>
      </c>
    </row>
    <row r="347" spans="1:26" x14ac:dyDescent="0.3">
      <c r="A347" s="27">
        <f>'Output A'!B349</f>
        <v>4774</v>
      </c>
      <c r="B347" s="31">
        <f>'Output A'!C349</f>
        <v>489.91386879999999</v>
      </c>
      <c r="C347" s="31">
        <f>'Output A'!D349</f>
        <v>489.49549439999998</v>
      </c>
      <c r="D347" s="30">
        <f t="shared" si="22"/>
        <v>0.99914602458382173</v>
      </c>
      <c r="E347" s="25"/>
      <c r="G347" s="32"/>
      <c r="H347" s="32"/>
      <c r="I347" s="30" t="str">
        <f t="shared" si="23"/>
        <v/>
      </c>
      <c r="J347" s="32"/>
      <c r="L347" s="32"/>
      <c r="M347" s="32"/>
      <c r="N347" s="30" t="str">
        <f t="shared" si="24"/>
        <v/>
      </c>
      <c r="O347" s="32"/>
      <c r="P347" s="25"/>
      <c r="Q347" s="32"/>
      <c r="R347" s="32"/>
      <c r="S347" s="30" t="str">
        <f t="shared" si="25"/>
        <v/>
      </c>
      <c r="U347" s="62">
        <v>4632</v>
      </c>
      <c r="V347" s="28">
        <f>VLOOKUP(U347,'SIC lookup'!A:D,2,FALSE)</f>
        <v>463</v>
      </c>
      <c r="W347" s="28">
        <f>VLOOKUP(U347,'SIC lookup'!A:D,3,FALSE)</f>
        <v>46</v>
      </c>
      <c r="X347" s="28" t="str">
        <f>VLOOKUP(U347,'SIC lookup'!A:D,4,FALSE)</f>
        <v>G</v>
      </c>
      <c r="Y347" s="25" t="str">
        <f>IF(ISNUMBER(VLOOKUP(U347,A:D,4,FALSE)),"Class",
IF(ISNUMBER(VLOOKUP(V347,F:J,4,FALSE)),"Group",
IF(ISNUMBER(VLOOKUP(W347,K:N,4,FALSE)),"Division",
"Section")))</f>
        <v>Class</v>
      </c>
      <c r="Z347" s="30">
        <f>IF(Y347="Class",VLOOKUP(U347,A:D,4,FALSE),
IF(Y347="Group",VLOOKUP(V347,F:I,4,FALSE),
IF(Y347="Division",VLOOKUP(W347,K:N,4,FALSE),
VLOOKUP(X347,P:S,4,FALSE))))</f>
        <v>1.0012851439466561</v>
      </c>
    </row>
    <row r="348" spans="1:26" x14ac:dyDescent="0.3">
      <c r="A348" s="27">
        <f>'Output A'!B350</f>
        <v>4775</v>
      </c>
      <c r="B348" s="31">
        <f>'Output A'!C350</f>
        <v>7636.2</v>
      </c>
      <c r="C348" s="31">
        <f>'Output A'!D350</f>
        <v>7646.73</v>
      </c>
      <c r="D348" s="30">
        <f t="shared" si="22"/>
        <v>1.001378958120531</v>
      </c>
      <c r="E348" s="25"/>
      <c r="G348" s="32"/>
      <c r="H348" s="32"/>
      <c r="I348" s="30" t="str">
        <f t="shared" si="23"/>
        <v/>
      </c>
      <c r="J348" s="32"/>
      <c r="L348" s="32"/>
      <c r="M348" s="32"/>
      <c r="N348" s="30" t="str">
        <f t="shared" si="24"/>
        <v/>
      </c>
      <c r="O348" s="32"/>
      <c r="P348" s="25"/>
      <c r="Q348" s="32"/>
      <c r="R348" s="32"/>
      <c r="S348" s="30" t="str">
        <f t="shared" si="25"/>
        <v/>
      </c>
      <c r="U348" s="62">
        <v>4633</v>
      </c>
      <c r="V348" s="28">
        <f>VLOOKUP(U348,'SIC lookup'!A:D,2,FALSE)</f>
        <v>463</v>
      </c>
      <c r="W348" s="28">
        <f>VLOOKUP(U348,'SIC lookup'!A:D,3,FALSE)</f>
        <v>46</v>
      </c>
      <c r="X348" s="28" t="str">
        <f>VLOOKUP(U348,'SIC lookup'!A:D,4,FALSE)</f>
        <v>G</v>
      </c>
      <c r="Y348" s="25" t="str">
        <f>IF(ISNUMBER(VLOOKUP(U348,A:D,4,FALSE)),"Class",
IF(ISNUMBER(VLOOKUP(V348,F:J,4,FALSE)),"Group",
IF(ISNUMBER(VLOOKUP(W348,K:N,4,FALSE)),"Division",
"Section")))</f>
        <v>Class</v>
      </c>
      <c r="Z348" s="30">
        <f>IF(Y348="Class",VLOOKUP(U348,A:D,4,FALSE),
IF(Y348="Group",VLOOKUP(V348,F:I,4,FALSE),
IF(Y348="Division",VLOOKUP(W348,K:N,4,FALSE),
VLOOKUP(X348,P:S,4,FALSE))))</f>
        <v>1.0076530612244898</v>
      </c>
    </row>
    <row r="349" spans="1:26" x14ac:dyDescent="0.3">
      <c r="A349" s="27">
        <f>'Output A'!B351</f>
        <v>4776</v>
      </c>
      <c r="B349" s="31">
        <f>'Output A'!C351</f>
        <v>4776.37</v>
      </c>
      <c r="C349" s="31">
        <f>'Output A'!D351</f>
        <v>4863.12</v>
      </c>
      <c r="D349" s="30">
        <f t="shared" si="22"/>
        <v>1.0181623282953371</v>
      </c>
      <c r="E349" s="25"/>
      <c r="G349" s="32"/>
      <c r="H349" s="32"/>
      <c r="I349" s="30" t="str">
        <f t="shared" si="23"/>
        <v/>
      </c>
      <c r="J349" s="32"/>
      <c r="L349" s="32"/>
      <c r="M349" s="32"/>
      <c r="N349" s="30" t="str">
        <f t="shared" si="24"/>
        <v/>
      </c>
      <c r="O349" s="32"/>
      <c r="P349" s="25"/>
      <c r="Q349" s="32"/>
      <c r="R349" s="32"/>
      <c r="S349" s="30" t="str">
        <f t="shared" si="25"/>
        <v/>
      </c>
      <c r="U349" s="62">
        <v>4634</v>
      </c>
      <c r="V349" s="28">
        <f>VLOOKUP(U349,'SIC lookup'!A:D,2,FALSE)</f>
        <v>463</v>
      </c>
      <c r="W349" s="28">
        <f>VLOOKUP(U349,'SIC lookup'!A:D,3,FALSE)</f>
        <v>46</v>
      </c>
      <c r="X349" s="28" t="str">
        <f>VLOOKUP(U349,'SIC lookup'!A:D,4,FALSE)</f>
        <v>G</v>
      </c>
      <c r="Y349" s="25" t="str">
        <f>IF(ISNUMBER(VLOOKUP(U349,A:D,4,FALSE)),"Class",
IF(ISNUMBER(VLOOKUP(V349,F:J,4,FALSE)),"Group",
IF(ISNUMBER(VLOOKUP(W349,K:N,4,FALSE)),"Division",
"Section")))</f>
        <v>Class</v>
      </c>
      <c r="Z349" s="30">
        <f>IF(Y349="Class",VLOOKUP(U349,A:D,4,FALSE),
IF(Y349="Group",VLOOKUP(V349,F:I,4,FALSE),
IF(Y349="Division",VLOOKUP(W349,K:N,4,FALSE),
VLOOKUP(X349,P:S,4,FALSE))))</f>
        <v>1.0002700447134338</v>
      </c>
    </row>
    <row r="350" spans="1:26" x14ac:dyDescent="0.3">
      <c r="A350" s="27">
        <f>'Output A'!B352</f>
        <v>4777</v>
      </c>
      <c r="B350" s="31">
        <f>'Output A'!C352</f>
        <v>9246.44</v>
      </c>
      <c r="C350" s="31">
        <f>'Output A'!D352</f>
        <v>9257.74</v>
      </c>
      <c r="D350" s="30">
        <f t="shared" si="22"/>
        <v>1.0012220919618793</v>
      </c>
      <c r="E350" s="25"/>
      <c r="G350" s="32"/>
      <c r="H350" s="32"/>
      <c r="I350" s="30" t="str">
        <f t="shared" si="23"/>
        <v/>
      </c>
      <c r="J350" s="32"/>
      <c r="L350" s="32"/>
      <c r="M350" s="32"/>
      <c r="N350" s="30" t="str">
        <f t="shared" si="24"/>
        <v/>
      </c>
      <c r="O350" s="32"/>
      <c r="P350" s="25"/>
      <c r="Q350" s="32"/>
      <c r="R350" s="32"/>
      <c r="S350" s="30" t="str">
        <f t="shared" si="25"/>
        <v/>
      </c>
      <c r="U350" s="62">
        <v>4635</v>
      </c>
      <c r="V350" s="28">
        <f>VLOOKUP(U350,'SIC lookup'!A:D,2,FALSE)</f>
        <v>463</v>
      </c>
      <c r="W350" s="28">
        <f>VLOOKUP(U350,'SIC lookup'!A:D,3,FALSE)</f>
        <v>46</v>
      </c>
      <c r="X350" s="28" t="str">
        <f>VLOOKUP(U350,'SIC lookup'!A:D,4,FALSE)</f>
        <v>G</v>
      </c>
      <c r="Y350" s="25" t="str">
        <f>IF(ISNUMBER(VLOOKUP(U350,A:D,4,FALSE)),"Class",
IF(ISNUMBER(VLOOKUP(V350,F:J,4,FALSE)),"Group",
IF(ISNUMBER(VLOOKUP(W350,K:N,4,FALSE)),"Division",
"Section")))</f>
        <v>Class</v>
      </c>
      <c r="Z350" s="30">
        <f>IF(Y350="Class",VLOOKUP(U350,A:D,4,FALSE),
IF(Y350="Group",VLOOKUP(V350,F:I,4,FALSE),
IF(Y350="Division",VLOOKUP(W350,K:N,4,FALSE),
VLOOKUP(X350,P:S,4,FALSE))))</f>
        <v>0.99995978294128973</v>
      </c>
    </row>
    <row r="351" spans="1:26" x14ac:dyDescent="0.3">
      <c r="A351" s="27">
        <f>'Output A'!B353</f>
        <v>4778</v>
      </c>
      <c r="B351" s="31">
        <f>'Output A'!C353</f>
        <v>20669</v>
      </c>
      <c r="C351" s="31">
        <f>'Output A'!D353</f>
        <v>20880.91</v>
      </c>
      <c r="D351" s="30">
        <f t="shared" si="22"/>
        <v>1.0102525521312109</v>
      </c>
      <c r="E351" s="25"/>
      <c r="G351" s="32"/>
      <c r="H351" s="32"/>
      <c r="I351" s="30" t="str">
        <f t="shared" si="23"/>
        <v/>
      </c>
      <c r="J351" s="32"/>
      <c r="L351" s="32"/>
      <c r="M351" s="32"/>
      <c r="N351" s="30" t="str">
        <f t="shared" si="24"/>
        <v/>
      </c>
      <c r="O351" s="32"/>
      <c r="P351" s="25"/>
      <c r="Q351" s="32"/>
      <c r="R351" s="32"/>
      <c r="S351" s="30" t="str">
        <f t="shared" si="25"/>
        <v/>
      </c>
      <c r="U351" s="62">
        <v>4636</v>
      </c>
      <c r="V351" s="28">
        <f>VLOOKUP(U351,'SIC lookup'!A:D,2,FALSE)</f>
        <v>463</v>
      </c>
      <c r="W351" s="28">
        <f>VLOOKUP(U351,'SIC lookup'!A:D,3,FALSE)</f>
        <v>46</v>
      </c>
      <c r="X351" s="28" t="str">
        <f>VLOOKUP(U351,'SIC lookup'!A:D,4,FALSE)</f>
        <v>G</v>
      </c>
      <c r="Y351" s="25" t="str">
        <f>IF(ISNUMBER(VLOOKUP(U351,A:D,4,FALSE)),"Class",
IF(ISNUMBER(VLOOKUP(V351,F:J,4,FALSE)),"Group",
IF(ISNUMBER(VLOOKUP(W351,K:N,4,FALSE)),"Division",
"Section")))</f>
        <v>Class</v>
      </c>
      <c r="Z351" s="30">
        <f>IF(Y351="Class",VLOOKUP(U351,A:D,4,FALSE),
IF(Y351="Group",VLOOKUP(V351,F:I,4,FALSE),
IF(Y351="Division",VLOOKUP(W351,K:N,4,FALSE),
VLOOKUP(X351,P:S,4,FALSE))))</f>
        <v>0.9999394112875678</v>
      </c>
    </row>
    <row r="352" spans="1:26" x14ac:dyDescent="0.3">
      <c r="A352" s="27">
        <f>'Output A'!B354</f>
        <v>4779</v>
      </c>
      <c r="B352" s="31">
        <f>'Output A'!C354</f>
        <v>7474.74</v>
      </c>
      <c r="C352" s="31">
        <f>'Output A'!D354</f>
        <v>7559.96</v>
      </c>
      <c r="D352" s="30">
        <f t="shared" si="22"/>
        <v>1.0114010654551195</v>
      </c>
      <c r="E352" s="25"/>
      <c r="G352" s="32"/>
      <c r="H352" s="32"/>
      <c r="I352" s="30" t="str">
        <f t="shared" si="23"/>
        <v/>
      </c>
      <c r="J352" s="32"/>
      <c r="L352" s="32"/>
      <c r="M352" s="32"/>
      <c r="N352" s="30" t="str">
        <f t="shared" si="24"/>
        <v/>
      </c>
      <c r="O352" s="32"/>
      <c r="P352" s="25"/>
      <c r="Q352" s="32"/>
      <c r="R352" s="32"/>
      <c r="S352" s="30" t="str">
        <f t="shared" si="25"/>
        <v/>
      </c>
      <c r="U352" s="62">
        <v>4637</v>
      </c>
      <c r="V352" s="28">
        <f>VLOOKUP(U352,'SIC lookup'!A:D,2,FALSE)</f>
        <v>463</v>
      </c>
      <c r="W352" s="28">
        <f>VLOOKUP(U352,'SIC lookup'!A:D,3,FALSE)</f>
        <v>46</v>
      </c>
      <c r="X352" s="28" t="str">
        <f>VLOOKUP(U352,'SIC lookup'!A:D,4,FALSE)</f>
        <v>G</v>
      </c>
      <c r="Y352" s="25" t="str">
        <f>IF(ISNUMBER(VLOOKUP(U352,A:D,4,FALSE)),"Class",
IF(ISNUMBER(VLOOKUP(V352,F:J,4,FALSE)),"Group",
IF(ISNUMBER(VLOOKUP(W352,K:N,4,FALSE)),"Division",
"Section")))</f>
        <v>Class</v>
      </c>
      <c r="Z352" s="30">
        <f>IF(Y352="Class",VLOOKUP(U352,A:D,4,FALSE),
IF(Y352="Group",VLOOKUP(V352,F:I,4,FALSE),
IF(Y352="Division",VLOOKUP(W352,K:N,4,FALSE),
VLOOKUP(X352,P:S,4,FALSE))))</f>
        <v>0.99992412259419716</v>
      </c>
    </row>
    <row r="353" spans="1:26" x14ac:dyDescent="0.3">
      <c r="A353" s="27">
        <f>'Output A'!B355</f>
        <v>4781</v>
      </c>
      <c r="B353" s="31">
        <f>'Output A'!C355</f>
        <v>745.03096459999995</v>
      </c>
      <c r="C353" s="31">
        <f>'Output A'!D355</f>
        <v>775.06889079999996</v>
      </c>
      <c r="D353" s="30">
        <f t="shared" si="22"/>
        <v>1.0403176882938376</v>
      </c>
      <c r="E353" s="25"/>
      <c r="G353" s="32"/>
      <c r="H353" s="32"/>
      <c r="I353" s="30" t="str">
        <f t="shared" si="23"/>
        <v/>
      </c>
      <c r="J353" s="32"/>
      <c r="L353" s="32"/>
      <c r="M353" s="32"/>
      <c r="N353" s="30" t="str">
        <f t="shared" si="24"/>
        <v/>
      </c>
      <c r="O353" s="32"/>
      <c r="P353" s="25"/>
      <c r="Q353" s="32"/>
      <c r="R353" s="32"/>
      <c r="S353" s="30" t="str">
        <f t="shared" si="25"/>
        <v/>
      </c>
      <c r="U353" s="62">
        <v>4638</v>
      </c>
      <c r="V353" s="28">
        <f>VLOOKUP(U353,'SIC lookup'!A:D,2,FALSE)</f>
        <v>463</v>
      </c>
      <c r="W353" s="28">
        <f>VLOOKUP(U353,'SIC lookup'!A:D,3,FALSE)</f>
        <v>46</v>
      </c>
      <c r="X353" s="28" t="str">
        <f>VLOOKUP(U353,'SIC lookup'!A:D,4,FALSE)</f>
        <v>G</v>
      </c>
      <c r="Y353" s="25" t="str">
        <f>IF(ISNUMBER(VLOOKUP(U353,A:D,4,FALSE)),"Class",
IF(ISNUMBER(VLOOKUP(V353,F:J,4,FALSE)),"Group",
IF(ISNUMBER(VLOOKUP(W353,K:N,4,FALSE)),"Division",
"Section")))</f>
        <v>Class</v>
      </c>
      <c r="Z353" s="30">
        <f>IF(Y353="Class",VLOOKUP(U353,A:D,4,FALSE),
IF(Y353="Group",VLOOKUP(V353,F:I,4,FALSE),
IF(Y353="Division",VLOOKUP(W353,K:N,4,FALSE),
VLOOKUP(X353,P:S,4,FALSE))))</f>
        <v>1.0007330383080391</v>
      </c>
    </row>
    <row r="354" spans="1:26" x14ac:dyDescent="0.3">
      <c r="A354" s="27">
        <f>'Output A'!B356</f>
        <v>4782</v>
      </c>
      <c r="B354" s="31">
        <f>'Output A'!C356</f>
        <v>266.81973299999999</v>
      </c>
      <c r="C354" s="31">
        <f>'Output A'!D356</f>
        <v>270.55908779999999</v>
      </c>
      <c r="D354" s="30">
        <f t="shared" si="22"/>
        <v>1.0140145361737545</v>
      </c>
      <c r="E354" s="25"/>
      <c r="G354" s="32"/>
      <c r="H354" s="32"/>
      <c r="I354" s="30" t="str">
        <f t="shared" si="23"/>
        <v/>
      </c>
      <c r="J354" s="32"/>
      <c r="L354" s="32"/>
      <c r="M354" s="32"/>
      <c r="N354" s="30" t="str">
        <f t="shared" si="24"/>
        <v/>
      </c>
      <c r="O354" s="32"/>
      <c r="P354" s="25"/>
      <c r="Q354" s="32"/>
      <c r="R354" s="32"/>
      <c r="S354" s="30" t="str">
        <f t="shared" si="25"/>
        <v/>
      </c>
      <c r="U354" s="62">
        <v>4639</v>
      </c>
      <c r="V354" s="28">
        <f>VLOOKUP(U354,'SIC lookup'!A:D,2,FALSE)</f>
        <v>463</v>
      </c>
      <c r="W354" s="28">
        <f>VLOOKUP(U354,'SIC lookup'!A:D,3,FALSE)</f>
        <v>46</v>
      </c>
      <c r="X354" s="28" t="str">
        <f>VLOOKUP(U354,'SIC lookup'!A:D,4,FALSE)</f>
        <v>G</v>
      </c>
      <c r="Y354" s="25" t="str">
        <f>IF(ISNUMBER(VLOOKUP(U354,A:D,4,FALSE)),"Class",
IF(ISNUMBER(VLOOKUP(V354,F:J,4,FALSE)),"Group",
IF(ISNUMBER(VLOOKUP(W354,K:N,4,FALSE)),"Division",
"Section")))</f>
        <v>Class</v>
      </c>
      <c r="Z354" s="30">
        <f>IF(Y354="Class",VLOOKUP(U354,A:D,4,FALSE),
IF(Y354="Group",VLOOKUP(V354,F:I,4,FALSE),
IF(Y354="Division",VLOOKUP(W354,K:N,4,FALSE),
VLOOKUP(X354,P:S,4,FALSE))))</f>
        <v>1.0014944907590486</v>
      </c>
    </row>
    <row r="355" spans="1:26" x14ac:dyDescent="0.3">
      <c r="A355" s="27">
        <f>'Output A'!B357</f>
        <v>4789</v>
      </c>
      <c r="B355" s="31">
        <f>'Output A'!C357</f>
        <v>923.68538599999999</v>
      </c>
      <c r="C355" s="31">
        <f>'Output A'!D357</f>
        <v>949.74562639999999</v>
      </c>
      <c r="D355" s="30">
        <f t="shared" si="22"/>
        <v>1.0282133297711391</v>
      </c>
      <c r="E355" s="25"/>
      <c r="G355" s="32"/>
      <c r="H355" s="32"/>
      <c r="I355" s="30" t="str">
        <f t="shared" si="23"/>
        <v/>
      </c>
      <c r="J355" s="32"/>
      <c r="L355" s="32"/>
      <c r="M355" s="32"/>
      <c r="N355" s="30" t="str">
        <f t="shared" si="24"/>
        <v/>
      </c>
      <c r="O355" s="32"/>
      <c r="P355" s="25"/>
      <c r="Q355" s="32"/>
      <c r="R355" s="32"/>
      <c r="S355" s="30" t="str">
        <f t="shared" si="25"/>
        <v/>
      </c>
      <c r="U355" s="62">
        <v>4641</v>
      </c>
      <c r="V355" s="28">
        <f>VLOOKUP(U355,'SIC lookup'!A:D,2,FALSE)</f>
        <v>464</v>
      </c>
      <c r="W355" s="28">
        <f>VLOOKUP(U355,'SIC lookup'!A:D,3,FALSE)</f>
        <v>46</v>
      </c>
      <c r="X355" s="28" t="str">
        <f>VLOOKUP(U355,'SIC lookup'!A:D,4,FALSE)</f>
        <v>G</v>
      </c>
      <c r="Y355" s="25" t="str">
        <f>IF(ISNUMBER(VLOOKUP(U355,A:D,4,FALSE)),"Class",
IF(ISNUMBER(VLOOKUP(V355,F:J,4,FALSE)),"Group",
IF(ISNUMBER(VLOOKUP(W355,K:N,4,FALSE)),"Division",
"Section")))</f>
        <v>Class</v>
      </c>
      <c r="Z355" s="30">
        <f>IF(Y355="Class",VLOOKUP(U355,A:D,4,FALSE),
IF(Y355="Group",VLOOKUP(V355,F:I,4,FALSE),
IF(Y355="Division",VLOOKUP(W355,K:N,4,FALSE),
VLOOKUP(X355,P:S,4,FALSE))))</f>
        <v>1.0068591667926485</v>
      </c>
    </row>
    <row r="356" spans="1:26" x14ac:dyDescent="0.3">
      <c r="A356" s="27">
        <f>'Output A'!B358</f>
        <v>4791</v>
      </c>
      <c r="B356" s="31">
        <f>'Output A'!C358</f>
        <v>18926.11</v>
      </c>
      <c r="C356" s="31">
        <f>'Output A'!D358</f>
        <v>18984.060000000001</v>
      </c>
      <c r="D356" s="30">
        <f t="shared" si="22"/>
        <v>1.0030619075974936</v>
      </c>
      <c r="E356" s="25"/>
      <c r="G356" s="32"/>
      <c r="H356" s="32"/>
      <c r="I356" s="30" t="str">
        <f t="shared" si="23"/>
        <v/>
      </c>
      <c r="J356" s="32"/>
      <c r="L356" s="32"/>
      <c r="M356" s="32"/>
      <c r="N356" s="30" t="str">
        <f t="shared" si="24"/>
        <v/>
      </c>
      <c r="O356" s="32"/>
      <c r="P356" s="25"/>
      <c r="Q356" s="32"/>
      <c r="R356" s="32"/>
      <c r="S356" s="30" t="str">
        <f t="shared" si="25"/>
        <v/>
      </c>
      <c r="U356" s="62">
        <v>4642</v>
      </c>
      <c r="V356" s="28">
        <f>VLOOKUP(U356,'SIC lookup'!A:D,2,FALSE)</f>
        <v>464</v>
      </c>
      <c r="W356" s="28">
        <f>VLOOKUP(U356,'SIC lookup'!A:D,3,FALSE)</f>
        <v>46</v>
      </c>
      <c r="X356" s="28" t="str">
        <f>VLOOKUP(U356,'SIC lookup'!A:D,4,FALSE)</f>
        <v>G</v>
      </c>
      <c r="Y356" s="25" t="str">
        <f>IF(ISNUMBER(VLOOKUP(U356,A:D,4,FALSE)),"Class",
IF(ISNUMBER(VLOOKUP(V356,F:J,4,FALSE)),"Group",
IF(ISNUMBER(VLOOKUP(W356,K:N,4,FALSE)),"Division",
"Section")))</f>
        <v>Class</v>
      </c>
      <c r="Z356" s="30">
        <f>IF(Y356="Class",VLOOKUP(U356,A:D,4,FALSE),
IF(Y356="Group",VLOOKUP(V356,F:I,4,FALSE),
IF(Y356="Division",VLOOKUP(W356,K:N,4,FALSE),
VLOOKUP(X356,P:S,4,FALSE))))</f>
        <v>0.99968935767639544</v>
      </c>
    </row>
    <row r="357" spans="1:26" x14ac:dyDescent="0.3">
      <c r="A357" s="27">
        <f>'Output A'!B359</f>
        <v>4799</v>
      </c>
      <c r="B357" s="31">
        <f>'Output A'!C359</f>
        <v>3249.67</v>
      </c>
      <c r="C357" s="31">
        <f>'Output A'!D359</f>
        <v>3289.78</v>
      </c>
      <c r="D357" s="30">
        <f t="shared" si="22"/>
        <v>1.0123427917296217</v>
      </c>
      <c r="E357" s="25"/>
      <c r="G357" s="32"/>
      <c r="H357" s="32"/>
      <c r="I357" s="30" t="str">
        <f t="shared" si="23"/>
        <v/>
      </c>
      <c r="J357" s="32"/>
      <c r="L357" s="32"/>
      <c r="M357" s="32"/>
      <c r="N357" s="30" t="str">
        <f t="shared" si="24"/>
        <v/>
      </c>
      <c r="O357" s="32"/>
      <c r="P357" s="25"/>
      <c r="Q357" s="32"/>
      <c r="R357" s="32"/>
      <c r="S357" s="30" t="str">
        <f t="shared" si="25"/>
        <v/>
      </c>
      <c r="U357" s="62">
        <v>4643</v>
      </c>
      <c r="V357" s="28">
        <f>VLOOKUP(U357,'SIC lookup'!A:D,2,FALSE)</f>
        <v>464</v>
      </c>
      <c r="W357" s="28">
        <f>VLOOKUP(U357,'SIC lookup'!A:D,3,FALSE)</f>
        <v>46</v>
      </c>
      <c r="X357" s="28" t="str">
        <f>VLOOKUP(U357,'SIC lookup'!A:D,4,FALSE)</f>
        <v>G</v>
      </c>
      <c r="Y357" s="25" t="str">
        <f>IF(ISNUMBER(VLOOKUP(U357,A:D,4,FALSE)),"Class",
IF(ISNUMBER(VLOOKUP(V357,F:J,4,FALSE)),"Group",
IF(ISNUMBER(VLOOKUP(W357,K:N,4,FALSE)),"Division",
"Section")))</f>
        <v>Class</v>
      </c>
      <c r="Z357" s="30">
        <f>IF(Y357="Class",VLOOKUP(U357,A:D,4,FALSE),
IF(Y357="Group",VLOOKUP(V357,F:I,4,FALSE),
IF(Y357="Division",VLOOKUP(W357,K:N,4,FALSE),
VLOOKUP(X357,P:S,4,FALSE))))</f>
        <v>0.99974496952385805</v>
      </c>
    </row>
    <row r="358" spans="1:26" x14ac:dyDescent="0.3">
      <c r="A358" s="27">
        <f>'Output A'!B360</f>
        <v>4910</v>
      </c>
      <c r="B358" s="31">
        <f>'Output A'!C360</f>
        <v>11970.86</v>
      </c>
      <c r="C358" s="31">
        <f>'Output A'!D360</f>
        <v>11968.23</v>
      </c>
      <c r="D358" s="30">
        <f t="shared" si="22"/>
        <v>0.99978029982808247</v>
      </c>
      <c r="E358" s="25"/>
      <c r="G358" s="32"/>
      <c r="H358" s="32"/>
      <c r="I358" s="30" t="str">
        <f t="shared" si="23"/>
        <v/>
      </c>
      <c r="J358" s="32"/>
      <c r="L358" s="32"/>
      <c r="M358" s="32"/>
      <c r="N358" s="30" t="str">
        <f t="shared" si="24"/>
        <v/>
      </c>
      <c r="O358" s="32"/>
      <c r="P358" s="25"/>
      <c r="Q358" s="32"/>
      <c r="R358" s="32"/>
      <c r="S358" s="30" t="str">
        <f t="shared" si="25"/>
        <v/>
      </c>
      <c r="U358" s="62">
        <v>4644</v>
      </c>
      <c r="V358" s="28">
        <f>VLOOKUP(U358,'SIC lookup'!A:D,2,FALSE)</f>
        <v>464</v>
      </c>
      <c r="W358" s="28">
        <f>VLOOKUP(U358,'SIC lookup'!A:D,3,FALSE)</f>
        <v>46</v>
      </c>
      <c r="X358" s="28" t="str">
        <f>VLOOKUP(U358,'SIC lookup'!A:D,4,FALSE)</f>
        <v>G</v>
      </c>
      <c r="Y358" s="25" t="str">
        <f>IF(ISNUMBER(VLOOKUP(U358,A:D,4,FALSE)),"Class",
IF(ISNUMBER(VLOOKUP(V358,F:J,4,FALSE)),"Group",
IF(ISNUMBER(VLOOKUP(W358,K:N,4,FALSE)),"Division",
"Section")))</f>
        <v>Class</v>
      </c>
      <c r="Z358" s="30">
        <f>IF(Y358="Class",VLOOKUP(U358,A:D,4,FALSE),
IF(Y358="Group",VLOOKUP(V358,F:I,4,FALSE),
IF(Y358="Division",VLOOKUP(W358,K:N,4,FALSE),
VLOOKUP(X358,P:S,4,FALSE))))</f>
        <v>1.0020718004917857</v>
      </c>
    </row>
    <row r="359" spans="1:26" x14ac:dyDescent="0.3">
      <c r="A359" s="27">
        <f>'Output A'!B361</f>
        <v>4920</v>
      </c>
      <c r="B359" s="31">
        <f>'Output A'!C361</f>
        <v>0</v>
      </c>
      <c r="C359" s="31">
        <f>'Output A'!D361</f>
        <v>0</v>
      </c>
      <c r="D359" s="30" t="e">
        <f t="shared" si="22"/>
        <v>#DIV/0!</v>
      </c>
      <c r="E359" s="25"/>
      <c r="G359" s="32"/>
      <c r="H359" s="32"/>
      <c r="I359" s="30" t="str">
        <f t="shared" si="23"/>
        <v/>
      </c>
      <c r="J359" s="32"/>
      <c r="L359" s="32"/>
      <c r="M359" s="32"/>
      <c r="N359" s="30" t="str">
        <f t="shared" si="24"/>
        <v/>
      </c>
      <c r="O359" s="32"/>
      <c r="P359" s="25"/>
      <c r="Q359" s="32"/>
      <c r="R359" s="32"/>
      <c r="S359" s="30" t="str">
        <f t="shared" si="25"/>
        <v/>
      </c>
      <c r="U359" s="62">
        <v>4645</v>
      </c>
      <c r="V359" s="28">
        <f>VLOOKUP(U359,'SIC lookup'!A:D,2,FALSE)</f>
        <v>464</v>
      </c>
      <c r="W359" s="28">
        <f>VLOOKUP(U359,'SIC lookup'!A:D,3,FALSE)</f>
        <v>46</v>
      </c>
      <c r="X359" s="28" t="str">
        <f>VLOOKUP(U359,'SIC lookup'!A:D,4,FALSE)</f>
        <v>G</v>
      </c>
      <c r="Y359" s="25" t="str">
        <f>IF(ISNUMBER(VLOOKUP(U359,A:D,4,FALSE)),"Class",
IF(ISNUMBER(VLOOKUP(V359,F:J,4,FALSE)),"Group",
IF(ISNUMBER(VLOOKUP(W359,K:N,4,FALSE)),"Division",
"Section")))</f>
        <v>Class</v>
      </c>
      <c r="Z359" s="30">
        <f>IF(Y359="Class",VLOOKUP(U359,A:D,4,FALSE),
IF(Y359="Group",VLOOKUP(V359,F:I,4,FALSE),
IF(Y359="Division",VLOOKUP(W359,K:N,4,FALSE),
VLOOKUP(X359,P:S,4,FALSE))))</f>
        <v>0.99984662282635806</v>
      </c>
    </row>
    <row r="360" spans="1:26" x14ac:dyDescent="0.3">
      <c r="A360" s="27">
        <f>'Output A'!B362</f>
        <v>4931</v>
      </c>
      <c r="B360" s="31">
        <f>'Output A'!C362</f>
        <v>51894.65</v>
      </c>
      <c r="C360" s="31">
        <f>'Output A'!D362</f>
        <v>51887.03</v>
      </c>
      <c r="D360" s="30">
        <f t="shared" si="22"/>
        <v>0.99985316405448343</v>
      </c>
      <c r="E360" s="25"/>
      <c r="G360" s="32"/>
      <c r="H360" s="32"/>
      <c r="I360" s="30" t="str">
        <f t="shared" si="23"/>
        <v/>
      </c>
      <c r="J360" s="32"/>
      <c r="L360" s="32"/>
      <c r="M360" s="32"/>
      <c r="N360" s="30" t="str">
        <f t="shared" si="24"/>
        <v/>
      </c>
      <c r="O360" s="32"/>
      <c r="P360" s="25"/>
      <c r="Q360" s="32"/>
      <c r="R360" s="32"/>
      <c r="S360" s="30" t="str">
        <f t="shared" si="25"/>
        <v/>
      </c>
      <c r="U360" s="62">
        <v>4646</v>
      </c>
      <c r="V360" s="28">
        <f>VLOOKUP(U360,'SIC lookup'!A:D,2,FALSE)</f>
        <v>464</v>
      </c>
      <c r="W360" s="28">
        <f>VLOOKUP(U360,'SIC lookup'!A:D,3,FALSE)</f>
        <v>46</v>
      </c>
      <c r="X360" s="28" t="str">
        <f>VLOOKUP(U360,'SIC lookup'!A:D,4,FALSE)</f>
        <v>G</v>
      </c>
      <c r="Y360" s="25" t="str">
        <f>IF(ISNUMBER(VLOOKUP(U360,A:D,4,FALSE)),"Class",
IF(ISNUMBER(VLOOKUP(V360,F:J,4,FALSE)),"Group",
IF(ISNUMBER(VLOOKUP(W360,K:N,4,FALSE)),"Division",
"Section")))</f>
        <v>Class</v>
      </c>
      <c r="Z360" s="30">
        <f>IF(Y360="Class",VLOOKUP(U360,A:D,4,FALSE),
IF(Y360="Group",VLOOKUP(V360,F:I,4,FALSE),
IF(Y360="Division",VLOOKUP(W360,K:N,4,FALSE),
VLOOKUP(X360,P:S,4,FALSE))))</f>
        <v>1.0018268586031804</v>
      </c>
    </row>
    <row r="361" spans="1:26" x14ac:dyDescent="0.3">
      <c r="A361" s="27">
        <f>'Output A'!B363</f>
        <v>4932</v>
      </c>
      <c r="B361" s="31">
        <f>'Output A'!C363</f>
        <v>7211.26</v>
      </c>
      <c r="C361" s="31">
        <f>'Output A'!D363</f>
        <v>7411.63</v>
      </c>
      <c r="D361" s="30">
        <f t="shared" si="22"/>
        <v>1.027785712898994</v>
      </c>
      <c r="E361" s="25"/>
      <c r="G361" s="32"/>
      <c r="H361" s="32"/>
      <c r="I361" s="30" t="str">
        <f t="shared" si="23"/>
        <v/>
      </c>
      <c r="J361" s="32"/>
      <c r="L361" s="32"/>
      <c r="M361" s="32"/>
      <c r="N361" s="30" t="str">
        <f t="shared" si="24"/>
        <v/>
      </c>
      <c r="O361" s="32"/>
      <c r="P361" s="25"/>
      <c r="Q361" s="32"/>
      <c r="R361" s="32"/>
      <c r="S361" s="30" t="str">
        <f t="shared" si="25"/>
        <v/>
      </c>
      <c r="U361" s="62">
        <v>4647</v>
      </c>
      <c r="V361" s="28">
        <f>VLOOKUP(U361,'SIC lookup'!A:D,2,FALSE)</f>
        <v>464</v>
      </c>
      <c r="W361" s="28">
        <f>VLOOKUP(U361,'SIC lookup'!A:D,3,FALSE)</f>
        <v>46</v>
      </c>
      <c r="X361" s="28" t="str">
        <f>VLOOKUP(U361,'SIC lookup'!A:D,4,FALSE)</f>
        <v>G</v>
      </c>
      <c r="Y361" s="25" t="str">
        <f>IF(ISNUMBER(VLOOKUP(U361,A:D,4,FALSE)),"Class",
IF(ISNUMBER(VLOOKUP(V361,F:J,4,FALSE)),"Group",
IF(ISNUMBER(VLOOKUP(W361,K:N,4,FALSE)),"Division",
"Section")))</f>
        <v>Class</v>
      </c>
      <c r="Z361" s="30">
        <f>IF(Y361="Class",VLOOKUP(U361,A:D,4,FALSE),
IF(Y361="Group",VLOOKUP(V361,F:I,4,FALSE),
IF(Y361="Division",VLOOKUP(W361,K:N,4,FALSE),
VLOOKUP(X361,P:S,4,FALSE))))</f>
        <v>0.9998485847123999</v>
      </c>
    </row>
    <row r="362" spans="1:26" x14ac:dyDescent="0.3">
      <c r="A362" s="27">
        <f>'Output A'!B364</f>
        <v>4939</v>
      </c>
      <c r="B362" s="31">
        <f>'Output A'!C364</f>
        <v>7550.84</v>
      </c>
      <c r="C362" s="31">
        <f>'Output A'!D364</f>
        <v>7539.87</v>
      </c>
      <c r="D362" s="30">
        <f t="shared" si="22"/>
        <v>0.99854718150563382</v>
      </c>
      <c r="E362" s="25"/>
      <c r="G362" s="32"/>
      <c r="H362" s="32"/>
      <c r="I362" s="30" t="str">
        <f t="shared" si="23"/>
        <v/>
      </c>
      <c r="J362" s="32"/>
      <c r="L362" s="32"/>
      <c r="M362" s="32"/>
      <c r="N362" s="30" t="str">
        <f t="shared" si="24"/>
        <v/>
      </c>
      <c r="O362" s="32"/>
      <c r="P362" s="25"/>
      <c r="Q362" s="32"/>
      <c r="R362" s="32"/>
      <c r="S362" s="30" t="str">
        <f t="shared" si="25"/>
        <v/>
      </c>
      <c r="U362" s="62">
        <v>4648</v>
      </c>
      <c r="V362" s="28">
        <f>VLOOKUP(U362,'SIC lookup'!A:D,2,FALSE)</f>
        <v>464</v>
      </c>
      <c r="W362" s="28">
        <f>VLOOKUP(U362,'SIC lookup'!A:D,3,FALSE)</f>
        <v>46</v>
      </c>
      <c r="X362" s="28" t="str">
        <f>VLOOKUP(U362,'SIC lookup'!A:D,4,FALSE)</f>
        <v>G</v>
      </c>
      <c r="Y362" s="25" t="str">
        <f>IF(ISNUMBER(VLOOKUP(U362,A:D,4,FALSE)),"Class",
IF(ISNUMBER(VLOOKUP(V362,F:J,4,FALSE)),"Group",
IF(ISNUMBER(VLOOKUP(W362,K:N,4,FALSE)),"Division",
"Section")))</f>
        <v>Class</v>
      </c>
      <c r="Z362" s="30">
        <f>IF(Y362="Class",VLOOKUP(U362,A:D,4,FALSE),
IF(Y362="Group",VLOOKUP(V362,F:I,4,FALSE),
IF(Y362="Division",VLOOKUP(W362,K:N,4,FALSE),
VLOOKUP(X362,P:S,4,FALSE))))</f>
        <v>0.9993332115003728</v>
      </c>
    </row>
    <row r="363" spans="1:26" x14ac:dyDescent="0.3">
      <c r="A363" s="27">
        <f>'Output A'!B365</f>
        <v>4941</v>
      </c>
      <c r="B363" s="31">
        <f>'Output A'!C365</f>
        <v>11104.29</v>
      </c>
      <c r="C363" s="31">
        <f>'Output A'!D365</f>
        <v>11049.3</v>
      </c>
      <c r="D363" s="30">
        <f t="shared" si="22"/>
        <v>0.99504785988118094</v>
      </c>
      <c r="E363" s="25"/>
      <c r="G363" s="32"/>
      <c r="H363" s="32"/>
      <c r="I363" s="30" t="str">
        <f t="shared" si="23"/>
        <v/>
      </c>
      <c r="J363" s="32"/>
      <c r="L363" s="32"/>
      <c r="M363" s="32"/>
      <c r="N363" s="30" t="str">
        <f t="shared" si="24"/>
        <v/>
      </c>
      <c r="O363" s="32"/>
      <c r="P363" s="25"/>
      <c r="Q363" s="32"/>
      <c r="R363" s="32"/>
      <c r="S363" s="30" t="str">
        <f t="shared" si="25"/>
        <v/>
      </c>
      <c r="U363" s="62">
        <v>4649</v>
      </c>
      <c r="V363" s="28">
        <f>VLOOKUP(U363,'SIC lookup'!A:D,2,FALSE)</f>
        <v>464</v>
      </c>
      <c r="W363" s="28">
        <f>VLOOKUP(U363,'SIC lookup'!A:D,3,FALSE)</f>
        <v>46</v>
      </c>
      <c r="X363" s="28" t="str">
        <f>VLOOKUP(U363,'SIC lookup'!A:D,4,FALSE)</f>
        <v>G</v>
      </c>
      <c r="Y363" s="25" t="str">
        <f>IF(ISNUMBER(VLOOKUP(U363,A:D,4,FALSE)),"Class",
IF(ISNUMBER(VLOOKUP(V363,F:J,4,FALSE)),"Group",
IF(ISNUMBER(VLOOKUP(W363,K:N,4,FALSE)),"Division",
"Section")))</f>
        <v>Class</v>
      </c>
      <c r="Z363" s="30">
        <f>IF(Y363="Class",VLOOKUP(U363,A:D,4,FALSE),
IF(Y363="Group",VLOOKUP(V363,F:I,4,FALSE),
IF(Y363="Division",VLOOKUP(W363,K:N,4,FALSE),
VLOOKUP(X363,P:S,4,FALSE))))</f>
        <v>1.0014622626529746</v>
      </c>
    </row>
    <row r="364" spans="1:26" x14ac:dyDescent="0.3">
      <c r="A364" s="27">
        <f>'Output A'!B366</f>
        <v>4942</v>
      </c>
      <c r="B364" s="31">
        <f>'Output A'!C366</f>
        <v>3454.67</v>
      </c>
      <c r="C364" s="31">
        <f>'Output A'!D366</f>
        <v>3463.79</v>
      </c>
      <c r="D364" s="30">
        <f t="shared" si="22"/>
        <v>1.0026399048244838</v>
      </c>
      <c r="E364" s="25"/>
      <c r="G364" s="32"/>
      <c r="H364" s="32"/>
      <c r="I364" s="30" t="str">
        <f t="shared" si="23"/>
        <v/>
      </c>
      <c r="J364" s="32"/>
      <c r="L364" s="32"/>
      <c r="M364" s="32"/>
      <c r="N364" s="30" t="str">
        <f t="shared" si="24"/>
        <v/>
      </c>
      <c r="O364" s="32"/>
      <c r="P364" s="25"/>
      <c r="Q364" s="32"/>
      <c r="R364" s="32"/>
      <c r="S364" s="30" t="str">
        <f t="shared" si="25"/>
        <v/>
      </c>
      <c r="U364" s="62">
        <v>4651</v>
      </c>
      <c r="V364" s="28">
        <f>VLOOKUP(U364,'SIC lookup'!A:D,2,FALSE)</f>
        <v>465</v>
      </c>
      <c r="W364" s="28">
        <f>VLOOKUP(U364,'SIC lookup'!A:D,3,FALSE)</f>
        <v>46</v>
      </c>
      <c r="X364" s="28" t="str">
        <f>VLOOKUP(U364,'SIC lookup'!A:D,4,FALSE)</f>
        <v>G</v>
      </c>
      <c r="Y364" s="25" t="str">
        <f>IF(ISNUMBER(VLOOKUP(U364,A:D,4,FALSE)),"Class",
IF(ISNUMBER(VLOOKUP(V364,F:J,4,FALSE)),"Group",
IF(ISNUMBER(VLOOKUP(W364,K:N,4,FALSE)),"Division",
"Section")))</f>
        <v>Class</v>
      </c>
      <c r="Z364" s="30">
        <f>IF(Y364="Class",VLOOKUP(U364,A:D,4,FALSE),
IF(Y364="Group",VLOOKUP(V364,F:I,4,FALSE),
IF(Y364="Division",VLOOKUP(W364,K:N,4,FALSE),
VLOOKUP(X364,P:S,4,FALSE))))</f>
        <v>1.000573630786171</v>
      </c>
    </row>
    <row r="365" spans="1:26" x14ac:dyDescent="0.3">
      <c r="A365" s="27">
        <f>'Output A'!B367</f>
        <v>4950</v>
      </c>
      <c r="B365" s="31">
        <f>'Output A'!C367</f>
        <v>0</v>
      </c>
      <c r="C365" s="31">
        <f>'Output A'!D367</f>
        <v>0</v>
      </c>
      <c r="D365" s="30" t="e">
        <f t="shared" si="22"/>
        <v>#DIV/0!</v>
      </c>
      <c r="E365" s="25"/>
      <c r="G365" s="32"/>
      <c r="H365" s="32"/>
      <c r="I365" s="30" t="str">
        <f t="shared" si="23"/>
        <v/>
      </c>
      <c r="J365" s="32"/>
      <c r="L365" s="32"/>
      <c r="M365" s="32"/>
      <c r="N365" s="30" t="str">
        <f t="shared" si="24"/>
        <v/>
      </c>
      <c r="O365" s="32"/>
      <c r="P365" s="25"/>
      <c r="Q365" s="32"/>
      <c r="R365" s="32"/>
      <c r="S365" s="30" t="str">
        <f t="shared" si="25"/>
        <v/>
      </c>
      <c r="U365" s="62">
        <v>4652</v>
      </c>
      <c r="V365" s="28">
        <f>VLOOKUP(U365,'SIC lookup'!A:D,2,FALSE)</f>
        <v>465</v>
      </c>
      <c r="W365" s="28">
        <f>VLOOKUP(U365,'SIC lookup'!A:D,3,FALSE)</f>
        <v>46</v>
      </c>
      <c r="X365" s="28" t="str">
        <f>VLOOKUP(U365,'SIC lookup'!A:D,4,FALSE)</f>
        <v>G</v>
      </c>
      <c r="Y365" s="25" t="str">
        <f>IF(ISNUMBER(VLOOKUP(U365,A:D,4,FALSE)),"Class",
IF(ISNUMBER(VLOOKUP(V365,F:J,4,FALSE)),"Group",
IF(ISNUMBER(VLOOKUP(W365,K:N,4,FALSE)),"Division",
"Section")))</f>
        <v>Class</v>
      </c>
      <c r="Z365" s="30">
        <f>IF(Y365="Class",VLOOKUP(U365,A:D,4,FALSE),
IF(Y365="Group",VLOOKUP(V365,F:I,4,FALSE),
IF(Y365="Division",VLOOKUP(W365,K:N,4,FALSE),
VLOOKUP(X365,P:S,4,FALSE))))</f>
        <v>1.0004874651810585</v>
      </c>
    </row>
    <row r="366" spans="1:26" x14ac:dyDescent="0.3">
      <c r="A366" s="27">
        <f>'Output A'!B368</f>
        <v>5010</v>
      </c>
      <c r="B366" s="31">
        <f>'Output A'!C368</f>
        <v>0</v>
      </c>
      <c r="C366" s="31">
        <f>'Output A'!D368</f>
        <v>0</v>
      </c>
      <c r="D366" s="30" t="e">
        <f t="shared" si="22"/>
        <v>#DIV/0!</v>
      </c>
      <c r="E366" s="25"/>
      <c r="G366" s="32"/>
      <c r="H366" s="32"/>
      <c r="I366" s="30" t="str">
        <f t="shared" si="23"/>
        <v/>
      </c>
      <c r="J366" s="32"/>
      <c r="L366" s="32"/>
      <c r="M366" s="32"/>
      <c r="N366" s="30" t="str">
        <f t="shared" si="24"/>
        <v/>
      </c>
      <c r="O366" s="32"/>
      <c r="P366" s="25"/>
      <c r="Q366" s="32"/>
      <c r="R366" s="32"/>
      <c r="S366" s="30" t="str">
        <f t="shared" si="25"/>
        <v/>
      </c>
      <c r="U366" s="62">
        <v>4661</v>
      </c>
      <c r="V366" s="28">
        <f>VLOOKUP(U366,'SIC lookup'!A:D,2,FALSE)</f>
        <v>466</v>
      </c>
      <c r="W366" s="28">
        <f>VLOOKUP(U366,'SIC lookup'!A:D,3,FALSE)</f>
        <v>46</v>
      </c>
      <c r="X366" s="28" t="str">
        <f>VLOOKUP(U366,'SIC lookup'!A:D,4,FALSE)</f>
        <v>G</v>
      </c>
      <c r="Y366" s="25" t="str">
        <f>IF(ISNUMBER(VLOOKUP(U366,A:D,4,FALSE)),"Class",
IF(ISNUMBER(VLOOKUP(V366,F:J,4,FALSE)),"Group",
IF(ISNUMBER(VLOOKUP(W366,K:N,4,FALSE)),"Division",
"Section")))</f>
        <v>Class</v>
      </c>
      <c r="Z366" s="30">
        <f>IF(Y366="Class",VLOOKUP(U366,A:D,4,FALSE),
IF(Y366="Group",VLOOKUP(V366,F:I,4,FALSE),
IF(Y366="Division",VLOOKUP(W366,K:N,4,FALSE),
VLOOKUP(X366,P:S,4,FALSE))))</f>
        <v>1.0587243831683188</v>
      </c>
    </row>
    <row r="367" spans="1:26" x14ac:dyDescent="0.3">
      <c r="A367" s="27">
        <f>'Output A'!B369</f>
        <v>5020</v>
      </c>
      <c r="B367" s="31">
        <f>'Output A'!C369</f>
        <v>3867.48</v>
      </c>
      <c r="C367" s="31">
        <f>'Output A'!D369</f>
        <v>3884.07</v>
      </c>
      <c r="D367" s="30">
        <f t="shared" si="22"/>
        <v>1.0042896149430638</v>
      </c>
      <c r="E367" s="25"/>
      <c r="G367" s="32"/>
      <c r="H367" s="32"/>
      <c r="I367" s="30" t="str">
        <f t="shared" si="23"/>
        <v/>
      </c>
      <c r="J367" s="32"/>
      <c r="L367" s="32"/>
      <c r="M367" s="32"/>
      <c r="N367" s="30" t="str">
        <f t="shared" si="24"/>
        <v/>
      </c>
      <c r="O367" s="32"/>
      <c r="P367" s="25"/>
      <c r="Q367" s="32"/>
      <c r="R367" s="32"/>
      <c r="S367" s="30" t="str">
        <f t="shared" si="25"/>
        <v/>
      </c>
      <c r="U367" s="62">
        <v>4662</v>
      </c>
      <c r="V367" s="28">
        <f>VLOOKUP(U367,'SIC lookup'!A:D,2,FALSE)</f>
        <v>466</v>
      </c>
      <c r="W367" s="28">
        <f>VLOOKUP(U367,'SIC lookup'!A:D,3,FALSE)</f>
        <v>46</v>
      </c>
      <c r="X367" s="28" t="str">
        <f>VLOOKUP(U367,'SIC lookup'!A:D,4,FALSE)</f>
        <v>G</v>
      </c>
      <c r="Y367" s="25" t="str">
        <f>IF(ISNUMBER(VLOOKUP(U367,A:D,4,FALSE)),"Class",
IF(ISNUMBER(VLOOKUP(V367,F:J,4,FALSE)),"Group",
IF(ISNUMBER(VLOOKUP(W367,K:N,4,FALSE)),"Division",
"Section")))</f>
        <v>Class</v>
      </c>
      <c r="Z367" s="30">
        <f>IF(Y367="Class",VLOOKUP(U367,A:D,4,FALSE),
IF(Y367="Group",VLOOKUP(V367,F:I,4,FALSE),
IF(Y367="Division",VLOOKUP(W367,K:N,4,FALSE),
VLOOKUP(X367,P:S,4,FALSE))))</f>
        <v>0.99857056335058791</v>
      </c>
    </row>
    <row r="368" spans="1:26" x14ac:dyDescent="0.3">
      <c r="A368" s="27">
        <f>'Output A'!B370</f>
        <v>5030</v>
      </c>
      <c r="B368" s="31">
        <f>'Output A'!C370</f>
        <v>1143.1400000000001</v>
      </c>
      <c r="C368" s="31">
        <f>'Output A'!D370</f>
        <v>1151.32</v>
      </c>
      <c r="D368" s="30">
        <f t="shared" si="22"/>
        <v>1.0071557289570829</v>
      </c>
      <c r="E368" s="25"/>
      <c r="G368" s="32"/>
      <c r="H368" s="32"/>
      <c r="I368" s="30" t="str">
        <f t="shared" si="23"/>
        <v/>
      </c>
      <c r="J368" s="32"/>
      <c r="L368" s="32"/>
      <c r="M368" s="32"/>
      <c r="N368" s="30" t="str">
        <f t="shared" si="24"/>
        <v/>
      </c>
      <c r="O368" s="32"/>
      <c r="P368" s="25"/>
      <c r="Q368" s="32"/>
      <c r="R368" s="32"/>
      <c r="S368" s="30" t="str">
        <f t="shared" si="25"/>
        <v/>
      </c>
      <c r="U368" s="62">
        <v>4663</v>
      </c>
      <c r="V368" s="28">
        <f>VLOOKUP(U368,'SIC lookup'!A:D,2,FALSE)</f>
        <v>466</v>
      </c>
      <c r="W368" s="28">
        <f>VLOOKUP(U368,'SIC lookup'!A:D,3,FALSE)</f>
        <v>46</v>
      </c>
      <c r="X368" s="28" t="str">
        <f>VLOOKUP(U368,'SIC lookup'!A:D,4,FALSE)</f>
        <v>G</v>
      </c>
      <c r="Y368" s="25" t="str">
        <f>IF(ISNUMBER(VLOOKUP(U368,A:D,4,FALSE)),"Class",
IF(ISNUMBER(VLOOKUP(V368,F:J,4,FALSE)),"Group",
IF(ISNUMBER(VLOOKUP(W368,K:N,4,FALSE)),"Division",
"Section")))</f>
        <v>Class</v>
      </c>
      <c r="Z368" s="30">
        <f>IF(Y368="Class",VLOOKUP(U368,A:D,4,FALSE),
IF(Y368="Group",VLOOKUP(V368,F:I,4,FALSE),
IF(Y368="Division",VLOOKUP(W368,K:N,4,FALSE),
VLOOKUP(X368,P:S,4,FALSE))))</f>
        <v>1.0096552059625801</v>
      </c>
    </row>
    <row r="369" spans="1:26" x14ac:dyDescent="0.3">
      <c r="A369" s="27">
        <f>'Output A'!B371</f>
        <v>5040</v>
      </c>
      <c r="B369" s="31">
        <f>'Output A'!C371</f>
        <v>0</v>
      </c>
      <c r="C369" s="31">
        <f>'Output A'!D371</f>
        <v>0</v>
      </c>
      <c r="D369" s="30" t="e">
        <f t="shared" si="22"/>
        <v>#DIV/0!</v>
      </c>
      <c r="E369" s="25"/>
      <c r="G369" s="32"/>
      <c r="H369" s="32"/>
      <c r="I369" s="30" t="str">
        <f t="shared" si="23"/>
        <v/>
      </c>
      <c r="J369" s="32"/>
      <c r="L369" s="32"/>
      <c r="M369" s="32"/>
      <c r="N369" s="30" t="str">
        <f t="shared" si="24"/>
        <v/>
      </c>
      <c r="O369" s="32"/>
      <c r="P369" s="25"/>
      <c r="Q369" s="32"/>
      <c r="R369" s="32"/>
      <c r="S369" s="30" t="str">
        <f t="shared" si="25"/>
        <v/>
      </c>
      <c r="U369" s="62">
        <v>4664</v>
      </c>
      <c r="V369" s="28">
        <f>VLOOKUP(U369,'SIC lookup'!A:D,2,FALSE)</f>
        <v>466</v>
      </c>
      <c r="W369" s="28">
        <f>VLOOKUP(U369,'SIC lookup'!A:D,3,FALSE)</f>
        <v>46</v>
      </c>
      <c r="X369" s="28" t="str">
        <f>VLOOKUP(U369,'SIC lookup'!A:D,4,FALSE)</f>
        <v>G</v>
      </c>
      <c r="Y369" s="25" t="str">
        <f>IF(ISNUMBER(VLOOKUP(U369,A:D,4,FALSE)),"Class",
IF(ISNUMBER(VLOOKUP(V369,F:J,4,FALSE)),"Group",
IF(ISNUMBER(VLOOKUP(W369,K:N,4,FALSE)),"Division",
"Section")))</f>
        <v>Class</v>
      </c>
      <c r="Z369" s="30">
        <f>IF(Y369="Class",VLOOKUP(U369,A:D,4,FALSE),
IF(Y369="Group",VLOOKUP(V369,F:I,4,FALSE),
IF(Y369="Division",VLOOKUP(W369,K:N,4,FALSE),
VLOOKUP(X369,P:S,4,FALSE))))</f>
        <v>0.99876912494895853</v>
      </c>
    </row>
    <row r="370" spans="1:26" x14ac:dyDescent="0.3">
      <c r="A370" s="27">
        <f>'Output A'!B372</f>
        <v>5110</v>
      </c>
      <c r="B370" s="31">
        <f>'Output A'!C372</f>
        <v>36842.949999999997</v>
      </c>
      <c r="C370" s="31">
        <f>'Output A'!D372</f>
        <v>36883.08</v>
      </c>
      <c r="D370" s="30">
        <f t="shared" si="22"/>
        <v>1.0010892178829329</v>
      </c>
      <c r="E370" s="25"/>
      <c r="G370" s="32"/>
      <c r="H370" s="32"/>
      <c r="I370" s="30" t="str">
        <f t="shared" si="23"/>
        <v/>
      </c>
      <c r="J370" s="32"/>
      <c r="L370" s="32"/>
      <c r="M370" s="32"/>
      <c r="N370" s="30" t="str">
        <f t="shared" si="24"/>
        <v/>
      </c>
      <c r="O370" s="32"/>
      <c r="P370" s="25"/>
      <c r="Q370" s="32"/>
      <c r="R370" s="32"/>
      <c r="S370" s="30" t="str">
        <f t="shared" si="25"/>
        <v/>
      </c>
      <c r="U370" s="62">
        <v>4665</v>
      </c>
      <c r="V370" s="28">
        <f>VLOOKUP(U370,'SIC lookup'!A:D,2,FALSE)</f>
        <v>466</v>
      </c>
      <c r="W370" s="28">
        <f>VLOOKUP(U370,'SIC lookup'!A:D,3,FALSE)</f>
        <v>46</v>
      </c>
      <c r="X370" s="28" t="str">
        <f>VLOOKUP(U370,'SIC lookup'!A:D,4,FALSE)</f>
        <v>G</v>
      </c>
      <c r="Y370" s="25" t="str">
        <f>IF(ISNUMBER(VLOOKUP(U370,A:D,4,FALSE)),"Class",
IF(ISNUMBER(VLOOKUP(V370,F:J,4,FALSE)),"Group",
IF(ISNUMBER(VLOOKUP(W370,K:N,4,FALSE)),"Division",
"Section")))</f>
        <v>Class</v>
      </c>
      <c r="Z370" s="30">
        <f>IF(Y370="Class",VLOOKUP(U370,A:D,4,FALSE),
IF(Y370="Group",VLOOKUP(V370,F:I,4,FALSE),
IF(Y370="Division",VLOOKUP(W370,K:N,4,FALSE),
VLOOKUP(X370,P:S,4,FALSE))))</f>
        <v>1.0004204528254437</v>
      </c>
    </row>
    <row r="371" spans="1:26" x14ac:dyDescent="0.3">
      <c r="A371" s="27">
        <f>'Output A'!B373</f>
        <v>5121</v>
      </c>
      <c r="B371" s="31">
        <f>'Output A'!C373</f>
        <v>338.86160990000002</v>
      </c>
      <c r="C371" s="31">
        <f>'Output A'!D373</f>
        <v>345.61868019999997</v>
      </c>
      <c r="D371" s="30">
        <f t="shared" si="22"/>
        <v>1.0199405010853664</v>
      </c>
      <c r="E371" s="25"/>
      <c r="G371" s="32"/>
      <c r="H371" s="32"/>
      <c r="I371" s="30" t="str">
        <f t="shared" si="23"/>
        <v/>
      </c>
      <c r="J371" s="32"/>
      <c r="L371" s="32"/>
      <c r="M371" s="32"/>
      <c r="N371" s="30" t="str">
        <f t="shared" si="24"/>
        <v/>
      </c>
      <c r="O371" s="32"/>
      <c r="P371" s="25"/>
      <c r="Q371" s="32"/>
      <c r="R371" s="32"/>
      <c r="S371" s="30" t="str">
        <f t="shared" si="25"/>
        <v/>
      </c>
      <c r="U371" s="62">
        <v>4666</v>
      </c>
      <c r="V371" s="28">
        <f>VLOOKUP(U371,'SIC lookup'!A:D,2,FALSE)</f>
        <v>466</v>
      </c>
      <c r="W371" s="28">
        <f>VLOOKUP(U371,'SIC lookup'!A:D,3,FALSE)</f>
        <v>46</v>
      </c>
      <c r="X371" s="28" t="str">
        <f>VLOOKUP(U371,'SIC lookup'!A:D,4,FALSE)</f>
        <v>G</v>
      </c>
      <c r="Y371" s="25" t="str">
        <f>IF(ISNUMBER(VLOOKUP(U371,A:D,4,FALSE)),"Class",
IF(ISNUMBER(VLOOKUP(V371,F:J,4,FALSE)),"Group",
IF(ISNUMBER(VLOOKUP(W371,K:N,4,FALSE)),"Division",
"Section")))</f>
        <v>Class</v>
      </c>
      <c r="Z371" s="30">
        <f>IF(Y371="Class",VLOOKUP(U371,A:D,4,FALSE),
IF(Y371="Group",VLOOKUP(V371,F:I,4,FALSE),
IF(Y371="Division",VLOOKUP(W371,K:N,4,FALSE),
VLOOKUP(X371,P:S,4,FALSE))))</f>
        <v>0.99985881330775062</v>
      </c>
    </row>
    <row r="372" spans="1:26" x14ac:dyDescent="0.3">
      <c r="A372" s="27">
        <f>'Output A'!B374</f>
        <v>5210</v>
      </c>
      <c r="B372" s="31">
        <f>'Output A'!C374</f>
        <v>11658</v>
      </c>
      <c r="C372" s="31">
        <f>'Output A'!D374</f>
        <v>11578.55</v>
      </c>
      <c r="D372" s="30">
        <f t="shared" si="22"/>
        <v>0.99318493738205516</v>
      </c>
      <c r="E372" s="25"/>
      <c r="G372" s="32"/>
      <c r="H372" s="32"/>
      <c r="I372" s="30" t="str">
        <f t="shared" si="23"/>
        <v/>
      </c>
      <c r="J372" s="32"/>
      <c r="L372" s="32"/>
      <c r="M372" s="32"/>
      <c r="N372" s="30" t="str">
        <f t="shared" si="24"/>
        <v/>
      </c>
      <c r="O372" s="32"/>
      <c r="P372" s="25"/>
      <c r="Q372" s="32"/>
      <c r="R372" s="32"/>
      <c r="S372" s="30" t="str">
        <f t="shared" si="25"/>
        <v/>
      </c>
      <c r="U372" s="62">
        <v>4669</v>
      </c>
      <c r="V372" s="28">
        <f>VLOOKUP(U372,'SIC lookup'!A:D,2,FALSE)</f>
        <v>466</v>
      </c>
      <c r="W372" s="28">
        <f>VLOOKUP(U372,'SIC lookup'!A:D,3,FALSE)</f>
        <v>46</v>
      </c>
      <c r="X372" s="28" t="str">
        <f>VLOOKUP(U372,'SIC lookup'!A:D,4,FALSE)</f>
        <v>G</v>
      </c>
      <c r="Y372" s="25" t="str">
        <f>IF(ISNUMBER(VLOOKUP(U372,A:D,4,FALSE)),"Class",
IF(ISNUMBER(VLOOKUP(V372,F:J,4,FALSE)),"Group",
IF(ISNUMBER(VLOOKUP(W372,K:N,4,FALSE)),"Division",
"Section")))</f>
        <v>Class</v>
      </c>
      <c r="Z372" s="30">
        <f>IF(Y372="Class",VLOOKUP(U372,A:D,4,FALSE),
IF(Y372="Group",VLOOKUP(V372,F:I,4,FALSE),
IF(Y372="Division",VLOOKUP(W372,K:N,4,FALSE),
VLOOKUP(X372,P:S,4,FALSE))))</f>
        <v>1.0000966514993301</v>
      </c>
    </row>
    <row r="373" spans="1:26" x14ac:dyDescent="0.3">
      <c r="A373" s="27">
        <f>'Output A'!B375</f>
        <v>5221</v>
      </c>
      <c r="B373" s="31">
        <f>'Output A'!C375</f>
        <v>14904.82</v>
      </c>
      <c r="C373" s="31">
        <f>'Output A'!D375</f>
        <v>14895.35</v>
      </c>
      <c r="D373" s="30">
        <f t="shared" si="22"/>
        <v>0.99936463506436179</v>
      </c>
      <c r="E373" s="25"/>
      <c r="G373" s="32"/>
      <c r="H373" s="32"/>
      <c r="I373" s="30" t="str">
        <f t="shared" si="23"/>
        <v/>
      </c>
      <c r="J373" s="32"/>
      <c r="L373" s="32"/>
      <c r="M373" s="32"/>
      <c r="N373" s="30" t="str">
        <f t="shared" si="24"/>
        <v/>
      </c>
      <c r="O373" s="32"/>
      <c r="P373" s="25"/>
      <c r="Q373" s="32"/>
      <c r="R373" s="32"/>
      <c r="S373" s="30" t="str">
        <f t="shared" si="25"/>
        <v/>
      </c>
      <c r="U373" s="62">
        <v>4671</v>
      </c>
      <c r="V373" s="28">
        <f>VLOOKUP(U373,'SIC lookup'!A:D,2,FALSE)</f>
        <v>467</v>
      </c>
      <c r="W373" s="28">
        <f>VLOOKUP(U373,'SIC lookup'!A:D,3,FALSE)</f>
        <v>46</v>
      </c>
      <c r="X373" s="28" t="str">
        <f>VLOOKUP(U373,'SIC lookup'!A:D,4,FALSE)</f>
        <v>G</v>
      </c>
      <c r="Y373" s="25" t="str">
        <f>IF(ISNUMBER(VLOOKUP(U373,A:D,4,FALSE)),"Class",
IF(ISNUMBER(VLOOKUP(V373,F:J,4,FALSE)),"Group",
IF(ISNUMBER(VLOOKUP(W373,K:N,4,FALSE)),"Division",
"Section")))</f>
        <v>Class</v>
      </c>
      <c r="Z373" s="30">
        <f>IF(Y373="Class",VLOOKUP(U373,A:D,4,FALSE),
IF(Y373="Group",VLOOKUP(V373,F:I,4,FALSE),
IF(Y373="Division",VLOOKUP(W373,K:N,4,FALSE),
VLOOKUP(X373,P:S,4,FALSE))))</f>
        <v>0.99946983175516724</v>
      </c>
    </row>
    <row r="374" spans="1:26" x14ac:dyDescent="0.3">
      <c r="A374" s="27">
        <f>'Output A'!B376</f>
        <v>5222</v>
      </c>
      <c r="B374" s="31">
        <f>'Output A'!C376</f>
        <v>1173.29</v>
      </c>
      <c r="C374" s="31">
        <f>'Output A'!D376</f>
        <v>1168.52</v>
      </c>
      <c r="D374" s="30">
        <f t="shared" si="22"/>
        <v>0.99593450894493263</v>
      </c>
      <c r="E374" s="25"/>
      <c r="G374" s="32"/>
      <c r="H374" s="32"/>
      <c r="I374" s="30" t="str">
        <f t="shared" si="23"/>
        <v/>
      </c>
      <c r="J374" s="32"/>
      <c r="L374" s="32"/>
      <c r="M374" s="32"/>
      <c r="N374" s="30" t="str">
        <f t="shared" si="24"/>
        <v/>
      </c>
      <c r="O374" s="32"/>
      <c r="P374" s="25"/>
      <c r="Q374" s="32"/>
      <c r="R374" s="32"/>
      <c r="S374" s="30" t="str">
        <f t="shared" si="25"/>
        <v/>
      </c>
      <c r="U374" s="62">
        <v>4672</v>
      </c>
      <c r="V374" s="28">
        <f>VLOOKUP(U374,'SIC lookup'!A:D,2,FALSE)</f>
        <v>467</v>
      </c>
      <c r="W374" s="28">
        <f>VLOOKUP(U374,'SIC lookup'!A:D,3,FALSE)</f>
        <v>46</v>
      </c>
      <c r="X374" s="28" t="str">
        <f>VLOOKUP(U374,'SIC lookup'!A:D,4,FALSE)</f>
        <v>G</v>
      </c>
      <c r="Y374" s="25" t="str">
        <f>IF(ISNUMBER(VLOOKUP(U374,A:D,4,FALSE)),"Class",
IF(ISNUMBER(VLOOKUP(V374,F:J,4,FALSE)),"Group",
IF(ISNUMBER(VLOOKUP(W374,K:N,4,FALSE)),"Division",
"Section")))</f>
        <v>Class</v>
      </c>
      <c r="Z374" s="30">
        <f>IF(Y374="Class",VLOOKUP(U374,A:D,4,FALSE),
IF(Y374="Group",VLOOKUP(V374,F:I,4,FALSE),
IF(Y374="Division",VLOOKUP(W374,K:N,4,FALSE),
VLOOKUP(X374,P:S,4,FALSE))))</f>
        <v>0.99872739526425391</v>
      </c>
    </row>
    <row r="375" spans="1:26" x14ac:dyDescent="0.3">
      <c r="A375" s="27">
        <f>'Output A'!B377</f>
        <v>5223</v>
      </c>
      <c r="B375" s="31">
        <f>'Output A'!C377</f>
        <v>14414.96</v>
      </c>
      <c r="C375" s="31">
        <f>'Output A'!D377</f>
        <v>14400.35</v>
      </c>
      <c r="D375" s="30">
        <f t="shared" si="22"/>
        <v>0.99898646961212523</v>
      </c>
      <c r="E375" s="25"/>
      <c r="G375" s="32"/>
      <c r="H375" s="32"/>
      <c r="I375" s="30" t="str">
        <f t="shared" si="23"/>
        <v/>
      </c>
      <c r="J375" s="32"/>
      <c r="L375" s="32"/>
      <c r="M375" s="32"/>
      <c r="N375" s="30" t="str">
        <f t="shared" si="24"/>
        <v/>
      </c>
      <c r="O375" s="32"/>
      <c r="P375" s="25"/>
      <c r="Q375" s="32"/>
      <c r="R375" s="32"/>
      <c r="S375" s="30" t="str">
        <f t="shared" si="25"/>
        <v/>
      </c>
      <c r="U375" s="62">
        <v>4673</v>
      </c>
      <c r="V375" s="28">
        <f>VLOOKUP(U375,'SIC lookup'!A:D,2,FALSE)</f>
        <v>467</v>
      </c>
      <c r="W375" s="28">
        <f>VLOOKUP(U375,'SIC lookup'!A:D,3,FALSE)</f>
        <v>46</v>
      </c>
      <c r="X375" s="28" t="str">
        <f>VLOOKUP(U375,'SIC lookup'!A:D,4,FALSE)</f>
        <v>G</v>
      </c>
      <c r="Y375" s="25" t="str">
        <f>IF(ISNUMBER(VLOOKUP(U375,A:D,4,FALSE)),"Class",
IF(ISNUMBER(VLOOKUP(V375,F:J,4,FALSE)),"Group",
IF(ISNUMBER(VLOOKUP(W375,K:N,4,FALSE)),"Division",
"Section")))</f>
        <v>Class</v>
      </c>
      <c r="Z375" s="30">
        <f>IF(Y375="Class",VLOOKUP(U375,A:D,4,FALSE),
IF(Y375="Group",VLOOKUP(V375,F:I,4,FALSE),
IF(Y375="Division",VLOOKUP(W375,K:N,4,FALSE),
VLOOKUP(X375,P:S,4,FALSE))))</f>
        <v>1.0004167368683157</v>
      </c>
    </row>
    <row r="376" spans="1:26" x14ac:dyDescent="0.3">
      <c r="A376" s="27">
        <f>'Output A'!B378</f>
        <v>5224</v>
      </c>
      <c r="B376" s="31">
        <f>'Output A'!C378</f>
        <v>2910.16</v>
      </c>
      <c r="C376" s="31">
        <f>'Output A'!D378</f>
        <v>2899.84</v>
      </c>
      <c r="D376" s="30">
        <f t="shared" si="22"/>
        <v>0.99645380322731403</v>
      </c>
      <c r="E376" s="25"/>
      <c r="G376" s="32"/>
      <c r="H376" s="32"/>
      <c r="I376" s="30" t="str">
        <f t="shared" si="23"/>
        <v/>
      </c>
      <c r="J376" s="32"/>
      <c r="L376" s="32"/>
      <c r="M376" s="32"/>
      <c r="N376" s="30" t="str">
        <f t="shared" si="24"/>
        <v/>
      </c>
      <c r="O376" s="32"/>
      <c r="P376" s="25"/>
      <c r="Q376" s="32"/>
      <c r="R376" s="32"/>
      <c r="S376" s="30" t="str">
        <f t="shared" si="25"/>
        <v/>
      </c>
      <c r="U376" s="62">
        <v>4674</v>
      </c>
      <c r="V376" s="28">
        <f>VLOOKUP(U376,'SIC lookup'!A:D,2,FALSE)</f>
        <v>467</v>
      </c>
      <c r="W376" s="28">
        <f>VLOOKUP(U376,'SIC lookup'!A:D,3,FALSE)</f>
        <v>46</v>
      </c>
      <c r="X376" s="28" t="str">
        <f>VLOOKUP(U376,'SIC lookup'!A:D,4,FALSE)</f>
        <v>G</v>
      </c>
      <c r="Y376" s="25" t="str">
        <f>IF(ISNUMBER(VLOOKUP(U376,A:D,4,FALSE)),"Class",
IF(ISNUMBER(VLOOKUP(V376,F:J,4,FALSE)),"Group",
IF(ISNUMBER(VLOOKUP(W376,K:N,4,FALSE)),"Division",
"Section")))</f>
        <v>Class</v>
      </c>
      <c r="Z376" s="30">
        <f>IF(Y376="Class",VLOOKUP(U376,A:D,4,FALSE),
IF(Y376="Group",VLOOKUP(V376,F:I,4,FALSE),
IF(Y376="Division",VLOOKUP(W376,K:N,4,FALSE),
VLOOKUP(X376,P:S,4,FALSE))))</f>
        <v>0.99937381769775102</v>
      </c>
    </row>
    <row r="377" spans="1:26" x14ac:dyDescent="0.3">
      <c r="A377" s="27">
        <f>'Output A'!B379</f>
        <v>5229</v>
      </c>
      <c r="B377" s="31">
        <f>'Output A'!C379</f>
        <v>16237.66</v>
      </c>
      <c r="C377" s="31">
        <f>'Output A'!D379</f>
        <v>16133.53</v>
      </c>
      <c r="D377" s="30">
        <f t="shared" si="22"/>
        <v>0.99358713016530709</v>
      </c>
      <c r="E377" s="25"/>
      <c r="G377" s="32"/>
      <c r="H377" s="32"/>
      <c r="I377" s="30" t="str">
        <f t="shared" si="23"/>
        <v/>
      </c>
      <c r="J377" s="32"/>
      <c r="L377" s="32"/>
      <c r="M377" s="32"/>
      <c r="N377" s="30" t="str">
        <f t="shared" si="24"/>
        <v/>
      </c>
      <c r="O377" s="32"/>
      <c r="P377" s="25"/>
      <c r="Q377" s="32"/>
      <c r="R377" s="32"/>
      <c r="S377" s="30" t="str">
        <f t="shared" si="25"/>
        <v/>
      </c>
      <c r="U377" s="62">
        <v>4675</v>
      </c>
      <c r="V377" s="28">
        <f>VLOOKUP(U377,'SIC lookup'!A:D,2,FALSE)</f>
        <v>467</v>
      </c>
      <c r="W377" s="28">
        <f>VLOOKUP(U377,'SIC lookup'!A:D,3,FALSE)</f>
        <v>46</v>
      </c>
      <c r="X377" s="28" t="str">
        <f>VLOOKUP(U377,'SIC lookup'!A:D,4,FALSE)</f>
        <v>G</v>
      </c>
      <c r="Y377" s="25" t="str">
        <f>IF(ISNUMBER(VLOOKUP(U377,A:D,4,FALSE)),"Class",
IF(ISNUMBER(VLOOKUP(V377,F:J,4,FALSE)),"Group",
IF(ISNUMBER(VLOOKUP(W377,K:N,4,FALSE)),"Division",
"Section")))</f>
        <v>Class</v>
      </c>
      <c r="Z377" s="30">
        <f>IF(Y377="Class",VLOOKUP(U377,A:D,4,FALSE),
IF(Y377="Group",VLOOKUP(V377,F:I,4,FALSE),
IF(Y377="Division",VLOOKUP(W377,K:N,4,FALSE),
VLOOKUP(X377,P:S,4,FALSE))))</f>
        <v>1.0034754640062178</v>
      </c>
    </row>
    <row r="378" spans="1:26" x14ac:dyDescent="0.3">
      <c r="A378" s="27">
        <f>'Output A'!B380</f>
        <v>5310</v>
      </c>
      <c r="B378" s="31">
        <f>'Output A'!C380</f>
        <v>20273.099999999999</v>
      </c>
      <c r="C378" s="31">
        <f>'Output A'!D380</f>
        <v>20327.04</v>
      </c>
      <c r="D378" s="30">
        <f t="shared" si="22"/>
        <v>1.0026606685706676</v>
      </c>
      <c r="E378" s="25"/>
      <c r="G378" s="32"/>
      <c r="H378" s="32"/>
      <c r="I378" s="30" t="str">
        <f t="shared" si="23"/>
        <v/>
      </c>
      <c r="J378" s="32"/>
      <c r="L378" s="32"/>
      <c r="M378" s="32"/>
      <c r="N378" s="30" t="str">
        <f t="shared" si="24"/>
        <v/>
      </c>
      <c r="O378" s="32"/>
      <c r="P378" s="25"/>
      <c r="Q378" s="32"/>
      <c r="R378" s="32"/>
      <c r="S378" s="30" t="str">
        <f t="shared" si="25"/>
        <v/>
      </c>
      <c r="U378" s="62">
        <v>4676</v>
      </c>
      <c r="V378" s="28">
        <f>VLOOKUP(U378,'SIC lookup'!A:D,2,FALSE)</f>
        <v>467</v>
      </c>
      <c r="W378" s="28">
        <f>VLOOKUP(U378,'SIC lookup'!A:D,3,FALSE)</f>
        <v>46</v>
      </c>
      <c r="X378" s="28" t="str">
        <f>VLOOKUP(U378,'SIC lookup'!A:D,4,FALSE)</f>
        <v>G</v>
      </c>
      <c r="Y378" s="25" t="str">
        <f>IF(ISNUMBER(VLOOKUP(U378,A:D,4,FALSE)),"Class",
IF(ISNUMBER(VLOOKUP(V378,F:J,4,FALSE)),"Group",
IF(ISNUMBER(VLOOKUP(W378,K:N,4,FALSE)),"Division",
"Section")))</f>
        <v>Class</v>
      </c>
      <c r="Z378" s="30">
        <f>IF(Y378="Class",VLOOKUP(U378,A:D,4,FALSE),
IF(Y378="Group",VLOOKUP(V378,F:I,4,FALSE),
IF(Y378="Division",VLOOKUP(W378,K:N,4,FALSE),
VLOOKUP(X378,P:S,4,FALSE))))</f>
        <v>1.0062881143930655</v>
      </c>
    </row>
    <row r="379" spans="1:26" x14ac:dyDescent="0.3">
      <c r="A379" s="27">
        <f>'Output A'!B381</f>
        <v>5320</v>
      </c>
      <c r="B379" s="31">
        <f>'Output A'!C381</f>
        <v>8705.84</v>
      </c>
      <c r="C379" s="31">
        <f>'Output A'!D381</f>
        <v>8752.64</v>
      </c>
      <c r="D379" s="30">
        <f t="shared" si="22"/>
        <v>1.0053757018277385</v>
      </c>
      <c r="E379" s="25"/>
      <c r="G379" s="32"/>
      <c r="H379" s="32"/>
      <c r="I379" s="30" t="str">
        <f t="shared" si="23"/>
        <v/>
      </c>
      <c r="J379" s="32"/>
      <c r="L379" s="32"/>
      <c r="M379" s="32"/>
      <c r="N379" s="30" t="str">
        <f t="shared" si="24"/>
        <v/>
      </c>
      <c r="O379" s="32"/>
      <c r="P379" s="25"/>
      <c r="Q379" s="32"/>
      <c r="R379" s="32"/>
      <c r="S379" s="30" t="str">
        <f t="shared" si="25"/>
        <v/>
      </c>
      <c r="U379" s="62">
        <v>4677</v>
      </c>
      <c r="V379" s="28">
        <f>VLOOKUP(U379,'SIC lookup'!A:D,2,FALSE)</f>
        <v>467</v>
      </c>
      <c r="W379" s="28">
        <f>VLOOKUP(U379,'SIC lookup'!A:D,3,FALSE)</f>
        <v>46</v>
      </c>
      <c r="X379" s="28" t="str">
        <f>VLOOKUP(U379,'SIC lookup'!A:D,4,FALSE)</f>
        <v>G</v>
      </c>
      <c r="Y379" s="25" t="str">
        <f>IF(ISNUMBER(VLOOKUP(U379,A:D,4,FALSE)),"Class",
IF(ISNUMBER(VLOOKUP(V379,F:J,4,FALSE)),"Group",
IF(ISNUMBER(VLOOKUP(W379,K:N,4,FALSE)),"Division",
"Section")))</f>
        <v>Class</v>
      </c>
      <c r="Z379" s="30">
        <f>IF(Y379="Class",VLOOKUP(U379,A:D,4,FALSE),
IF(Y379="Group",VLOOKUP(V379,F:I,4,FALSE),
IF(Y379="Division",VLOOKUP(W379,K:N,4,FALSE),
VLOOKUP(X379,P:S,4,FALSE))))</f>
        <v>1.0041390276792603</v>
      </c>
    </row>
    <row r="380" spans="1:26" x14ac:dyDescent="0.3">
      <c r="A380" s="27">
        <f>'Output A'!B382</f>
        <v>5510</v>
      </c>
      <c r="B380" s="31">
        <f>'Output A'!C382</f>
        <v>59603.87</v>
      </c>
      <c r="C380" s="31">
        <f>'Output A'!D382</f>
        <v>59654.49</v>
      </c>
      <c r="D380" s="30">
        <f t="shared" si="22"/>
        <v>1.0008492737132673</v>
      </c>
      <c r="E380" s="25"/>
      <c r="G380" s="32"/>
      <c r="H380" s="32"/>
      <c r="I380" s="30" t="str">
        <f t="shared" si="23"/>
        <v/>
      </c>
      <c r="J380" s="32"/>
      <c r="L380" s="32"/>
      <c r="M380" s="32"/>
      <c r="N380" s="30" t="str">
        <f t="shared" si="24"/>
        <v/>
      </c>
      <c r="O380" s="32"/>
      <c r="P380" s="25"/>
      <c r="Q380" s="32"/>
      <c r="R380" s="32"/>
      <c r="S380" s="30" t="str">
        <f t="shared" si="25"/>
        <v/>
      </c>
      <c r="U380" s="62">
        <v>4690</v>
      </c>
      <c r="V380" s="28">
        <f>VLOOKUP(U380,'SIC lookup'!A:D,2,FALSE)</f>
        <v>469</v>
      </c>
      <c r="W380" s="28">
        <f>VLOOKUP(U380,'SIC lookup'!A:D,3,FALSE)</f>
        <v>46</v>
      </c>
      <c r="X380" s="28" t="str">
        <f>VLOOKUP(U380,'SIC lookup'!A:D,4,FALSE)</f>
        <v>G</v>
      </c>
      <c r="Y380" s="25" t="str">
        <f>IF(ISNUMBER(VLOOKUP(U380,A:D,4,FALSE)),"Class",
IF(ISNUMBER(VLOOKUP(V380,F:J,4,FALSE)),"Group",
IF(ISNUMBER(VLOOKUP(W380,K:N,4,FALSE)),"Division",
"Section")))</f>
        <v>Class</v>
      </c>
      <c r="Z380" s="30">
        <f>IF(Y380="Class",VLOOKUP(U380,A:D,4,FALSE),
IF(Y380="Group",VLOOKUP(V380,F:I,4,FALSE),
IF(Y380="Division",VLOOKUP(W380,K:N,4,FALSE),
VLOOKUP(X380,P:S,4,FALSE))))</f>
        <v>1.0017075773745996</v>
      </c>
    </row>
    <row r="381" spans="1:26" x14ac:dyDescent="0.3">
      <c r="A381" s="27">
        <f>'Output A'!B383</f>
        <v>5520</v>
      </c>
      <c r="B381" s="31">
        <f>'Output A'!C383</f>
        <v>1473.59</v>
      </c>
      <c r="C381" s="31">
        <f>'Output A'!D383</f>
        <v>1484.15</v>
      </c>
      <c r="D381" s="30">
        <f t="shared" si="22"/>
        <v>1.0071661724088792</v>
      </c>
      <c r="E381" s="25"/>
      <c r="G381" s="32"/>
      <c r="H381" s="32"/>
      <c r="I381" s="30" t="str">
        <f t="shared" si="23"/>
        <v/>
      </c>
      <c r="J381" s="32"/>
      <c r="L381" s="32"/>
      <c r="M381" s="32"/>
      <c r="N381" s="30" t="str">
        <f t="shared" si="24"/>
        <v/>
      </c>
      <c r="O381" s="32"/>
      <c r="P381" s="25"/>
      <c r="Q381" s="32"/>
      <c r="R381" s="32"/>
      <c r="S381" s="30" t="str">
        <f t="shared" si="25"/>
        <v/>
      </c>
      <c r="U381" s="62">
        <v>4711</v>
      </c>
      <c r="V381" s="28">
        <f>VLOOKUP(U381,'SIC lookup'!A:D,2,FALSE)</f>
        <v>471</v>
      </c>
      <c r="W381" s="28">
        <f>VLOOKUP(U381,'SIC lookup'!A:D,3,FALSE)</f>
        <v>47</v>
      </c>
      <c r="X381" s="28" t="str">
        <f>VLOOKUP(U381,'SIC lookup'!A:D,4,FALSE)</f>
        <v>G</v>
      </c>
      <c r="Y381" s="25" t="str">
        <f>IF(ISNUMBER(VLOOKUP(U381,A:D,4,FALSE)),"Class",
IF(ISNUMBER(VLOOKUP(V381,F:J,4,FALSE)),"Group",
IF(ISNUMBER(VLOOKUP(W381,K:N,4,FALSE)),"Division",
"Section")))</f>
        <v>Class</v>
      </c>
      <c r="Z381" s="30">
        <f>IF(Y381="Class",VLOOKUP(U381,A:D,4,FALSE),
IF(Y381="Group",VLOOKUP(V381,F:I,4,FALSE),
IF(Y381="Division",VLOOKUP(W381,K:N,4,FALSE),
VLOOKUP(X381,P:S,4,FALSE))))</f>
        <v>1.0028442741715298</v>
      </c>
    </row>
    <row r="382" spans="1:26" x14ac:dyDescent="0.3">
      <c r="A382" s="27">
        <f>'Output A'!B384</f>
        <v>5530</v>
      </c>
      <c r="B382" s="31">
        <f>'Output A'!C384</f>
        <v>105.1461635</v>
      </c>
      <c r="C382" s="31">
        <f>'Output A'!D384</f>
        <v>106.8281269</v>
      </c>
      <c r="D382" s="30">
        <f t="shared" si="22"/>
        <v>1.015996431481782</v>
      </c>
      <c r="E382" s="25"/>
      <c r="G382" s="32"/>
      <c r="H382" s="32"/>
      <c r="I382" s="30" t="str">
        <f t="shared" si="23"/>
        <v/>
      </c>
      <c r="J382" s="32"/>
      <c r="L382" s="32"/>
      <c r="M382" s="32"/>
      <c r="N382" s="30" t="str">
        <f t="shared" si="24"/>
        <v/>
      </c>
      <c r="O382" s="32"/>
      <c r="P382" s="25"/>
      <c r="Q382" s="32"/>
      <c r="R382" s="32"/>
      <c r="S382" s="30" t="str">
        <f t="shared" si="25"/>
        <v/>
      </c>
      <c r="U382" s="62">
        <v>4719</v>
      </c>
      <c r="V382" s="28">
        <f>VLOOKUP(U382,'SIC lookup'!A:D,2,FALSE)</f>
        <v>471</v>
      </c>
      <c r="W382" s="28">
        <f>VLOOKUP(U382,'SIC lookup'!A:D,3,FALSE)</f>
        <v>47</v>
      </c>
      <c r="X382" s="28" t="str">
        <f>VLOOKUP(U382,'SIC lookup'!A:D,4,FALSE)</f>
        <v>G</v>
      </c>
      <c r="Y382" s="25" t="str">
        <f>IF(ISNUMBER(VLOOKUP(U382,A:D,4,FALSE)),"Class",
IF(ISNUMBER(VLOOKUP(V382,F:J,4,FALSE)),"Group",
IF(ISNUMBER(VLOOKUP(W382,K:N,4,FALSE)),"Division",
"Section")))</f>
        <v>Class</v>
      </c>
      <c r="Z382" s="30">
        <f>IF(Y382="Class",VLOOKUP(U382,A:D,4,FALSE),
IF(Y382="Group",VLOOKUP(V382,F:I,4,FALSE),
IF(Y382="Division",VLOOKUP(W382,K:N,4,FALSE),
VLOOKUP(X382,P:S,4,FALSE))))</f>
        <v>1.0166544464229601</v>
      </c>
    </row>
    <row r="383" spans="1:26" x14ac:dyDescent="0.3">
      <c r="A383" s="27">
        <f>'Output A'!B385</f>
        <v>5590</v>
      </c>
      <c r="B383" s="31">
        <f>'Output A'!C385</f>
        <v>1947.57</v>
      </c>
      <c r="C383" s="31">
        <f>'Output A'!D385</f>
        <v>1965.15</v>
      </c>
      <c r="D383" s="30">
        <f t="shared" si="22"/>
        <v>1.0090266331890509</v>
      </c>
      <c r="E383" s="25"/>
      <c r="G383" s="32"/>
      <c r="H383" s="32"/>
      <c r="I383" s="30" t="str">
        <f t="shared" si="23"/>
        <v/>
      </c>
      <c r="J383" s="32"/>
      <c r="L383" s="32"/>
      <c r="M383" s="32"/>
      <c r="N383" s="30" t="str">
        <f t="shared" si="24"/>
        <v/>
      </c>
      <c r="O383" s="32"/>
      <c r="P383" s="25"/>
      <c r="Q383" s="32"/>
      <c r="R383" s="32"/>
      <c r="S383" s="30" t="str">
        <f t="shared" si="25"/>
        <v/>
      </c>
      <c r="U383" s="62">
        <v>4721</v>
      </c>
      <c r="V383" s="28">
        <f>VLOOKUP(U383,'SIC lookup'!A:D,2,FALSE)</f>
        <v>472</v>
      </c>
      <c r="W383" s="28">
        <f>VLOOKUP(U383,'SIC lookup'!A:D,3,FALSE)</f>
        <v>47</v>
      </c>
      <c r="X383" s="28" t="str">
        <f>VLOOKUP(U383,'SIC lookup'!A:D,4,FALSE)</f>
        <v>G</v>
      </c>
      <c r="Y383" s="25" t="str">
        <f>IF(ISNUMBER(VLOOKUP(U383,A:D,4,FALSE)),"Class",
IF(ISNUMBER(VLOOKUP(V383,F:J,4,FALSE)),"Group",
IF(ISNUMBER(VLOOKUP(W383,K:N,4,FALSE)),"Division",
"Section")))</f>
        <v>Class</v>
      </c>
      <c r="Z383" s="30">
        <f>IF(Y383="Class",VLOOKUP(U383,A:D,4,FALSE),
IF(Y383="Group",VLOOKUP(V383,F:I,4,FALSE),
IF(Y383="Division",VLOOKUP(W383,K:N,4,FALSE),
VLOOKUP(X383,P:S,4,FALSE))))</f>
        <v>1.0935859504689098</v>
      </c>
    </row>
    <row r="384" spans="1:26" x14ac:dyDescent="0.3">
      <c r="A384" s="27">
        <f>'Output A'!B386</f>
        <v>5610</v>
      </c>
      <c r="B384" s="31">
        <f>'Output A'!C386</f>
        <v>194787.62</v>
      </c>
      <c r="C384" s="31">
        <f>'Output A'!D386</f>
        <v>196589.15</v>
      </c>
      <c r="D384" s="30">
        <f t="shared" si="22"/>
        <v>1.0092486883920035</v>
      </c>
      <c r="E384" s="25"/>
      <c r="G384" s="32"/>
      <c r="H384" s="32"/>
      <c r="I384" s="30" t="str">
        <f t="shared" si="23"/>
        <v/>
      </c>
      <c r="J384" s="32"/>
      <c r="L384" s="32"/>
      <c r="M384" s="32"/>
      <c r="N384" s="30" t="str">
        <f t="shared" si="24"/>
        <v/>
      </c>
      <c r="O384" s="32"/>
      <c r="P384" s="25"/>
      <c r="Q384" s="32"/>
      <c r="R384" s="32"/>
      <c r="S384" s="30" t="str">
        <f t="shared" si="25"/>
        <v/>
      </c>
      <c r="U384" s="62">
        <v>4722</v>
      </c>
      <c r="V384" s="28">
        <f>VLOOKUP(U384,'SIC lookup'!A:D,2,FALSE)</f>
        <v>472</v>
      </c>
      <c r="W384" s="28">
        <f>VLOOKUP(U384,'SIC lookup'!A:D,3,FALSE)</f>
        <v>47</v>
      </c>
      <c r="X384" s="28" t="str">
        <f>VLOOKUP(U384,'SIC lookup'!A:D,4,FALSE)</f>
        <v>G</v>
      </c>
      <c r="Y384" s="25" t="str">
        <f>IF(ISNUMBER(VLOOKUP(U384,A:D,4,FALSE)),"Class",
IF(ISNUMBER(VLOOKUP(V384,F:J,4,FALSE)),"Group",
IF(ISNUMBER(VLOOKUP(W384,K:N,4,FALSE)),"Division",
"Section")))</f>
        <v>Class</v>
      </c>
      <c r="Z384" s="30">
        <f>IF(Y384="Class",VLOOKUP(U384,A:D,4,FALSE),
IF(Y384="Group",VLOOKUP(V384,F:I,4,FALSE),
IF(Y384="Division",VLOOKUP(W384,K:N,4,FALSE),
VLOOKUP(X384,P:S,4,FALSE))))</f>
        <v>1.0569270556669212</v>
      </c>
    </row>
    <row r="385" spans="1:26" x14ac:dyDescent="0.3">
      <c r="A385" s="27">
        <f>'Output A'!B387</f>
        <v>5621</v>
      </c>
      <c r="B385" s="31">
        <f>'Output A'!C387</f>
        <v>31365.279999999999</v>
      </c>
      <c r="C385" s="31">
        <f>'Output A'!D387</f>
        <v>31424.46</v>
      </c>
      <c r="D385" s="30">
        <f t="shared" si="22"/>
        <v>1.001886799671484</v>
      </c>
      <c r="E385" s="25"/>
      <c r="G385" s="32"/>
      <c r="H385" s="32"/>
      <c r="I385" s="30" t="str">
        <f t="shared" si="23"/>
        <v/>
      </c>
      <c r="J385" s="32"/>
      <c r="L385" s="32"/>
      <c r="M385" s="32"/>
      <c r="N385" s="30" t="str">
        <f t="shared" si="24"/>
        <v/>
      </c>
      <c r="O385" s="32"/>
      <c r="P385" s="25"/>
      <c r="Q385" s="32"/>
      <c r="R385" s="32"/>
      <c r="S385" s="30" t="str">
        <f t="shared" si="25"/>
        <v/>
      </c>
      <c r="U385" s="62">
        <v>4723</v>
      </c>
      <c r="V385" s="28">
        <f>VLOOKUP(U385,'SIC lookup'!A:D,2,FALSE)</f>
        <v>472</v>
      </c>
      <c r="W385" s="28">
        <f>VLOOKUP(U385,'SIC lookup'!A:D,3,FALSE)</f>
        <v>47</v>
      </c>
      <c r="X385" s="28" t="str">
        <f>VLOOKUP(U385,'SIC lookup'!A:D,4,FALSE)</f>
        <v>G</v>
      </c>
      <c r="Y385" s="25" t="str">
        <f>IF(ISNUMBER(VLOOKUP(U385,A:D,4,FALSE)),"Class",
IF(ISNUMBER(VLOOKUP(V385,F:J,4,FALSE)),"Group",
IF(ISNUMBER(VLOOKUP(W385,K:N,4,FALSE)),"Division",
"Section")))</f>
        <v>Class</v>
      </c>
      <c r="Z385" s="30">
        <f>IF(Y385="Class",VLOOKUP(U385,A:D,4,FALSE),
IF(Y385="Group",VLOOKUP(V385,F:I,4,FALSE),
IF(Y385="Division",VLOOKUP(W385,K:N,4,FALSE),
VLOOKUP(X385,P:S,4,FALSE))))</f>
        <v>1.0713574662410585</v>
      </c>
    </row>
    <row r="386" spans="1:26" x14ac:dyDescent="0.3">
      <c r="A386" s="27">
        <f>'Output A'!B388</f>
        <v>5629</v>
      </c>
      <c r="B386" s="31">
        <f>'Output A'!C388</f>
        <v>32440.49</v>
      </c>
      <c r="C386" s="31">
        <f>'Output A'!D388</f>
        <v>32762.58</v>
      </c>
      <c r="D386" s="30">
        <f t="shared" si="22"/>
        <v>1.0099286416450552</v>
      </c>
      <c r="E386" s="25"/>
      <c r="G386" s="32"/>
      <c r="H386" s="32"/>
      <c r="I386" s="30" t="str">
        <f t="shared" si="23"/>
        <v/>
      </c>
      <c r="J386" s="32"/>
      <c r="L386" s="32"/>
      <c r="M386" s="32"/>
      <c r="N386" s="30" t="str">
        <f t="shared" si="24"/>
        <v/>
      </c>
      <c r="O386" s="32"/>
      <c r="P386" s="25"/>
      <c r="Q386" s="32"/>
      <c r="R386" s="32"/>
      <c r="S386" s="30" t="str">
        <f t="shared" si="25"/>
        <v/>
      </c>
      <c r="U386" s="62">
        <v>4724</v>
      </c>
      <c r="V386" s="28">
        <f>VLOOKUP(U386,'SIC lookup'!A:D,2,FALSE)</f>
        <v>472</v>
      </c>
      <c r="W386" s="28">
        <f>VLOOKUP(U386,'SIC lookup'!A:D,3,FALSE)</f>
        <v>47</v>
      </c>
      <c r="X386" s="28" t="str">
        <f>VLOOKUP(U386,'SIC lookup'!A:D,4,FALSE)</f>
        <v>G</v>
      </c>
      <c r="Y386" s="25" t="str">
        <f>IF(ISNUMBER(VLOOKUP(U386,A:D,4,FALSE)),"Class",
IF(ISNUMBER(VLOOKUP(V386,F:J,4,FALSE)),"Group",
IF(ISNUMBER(VLOOKUP(W386,K:N,4,FALSE)),"Division",
"Section")))</f>
        <v>Class</v>
      </c>
      <c r="Z386" s="30">
        <f>IF(Y386="Class",VLOOKUP(U386,A:D,4,FALSE),
IF(Y386="Group",VLOOKUP(V386,F:I,4,FALSE),
IF(Y386="Division",VLOOKUP(W386,K:N,4,FALSE),
VLOOKUP(X386,P:S,4,FALSE))))</f>
        <v>1.0258862167095792</v>
      </c>
    </row>
    <row r="387" spans="1:26" x14ac:dyDescent="0.3">
      <c r="A387" s="27">
        <f>'Output A'!B389</f>
        <v>5630</v>
      </c>
      <c r="B387" s="31">
        <f>'Output A'!C389</f>
        <v>49915.34</v>
      </c>
      <c r="C387" s="31">
        <f>'Output A'!D389</f>
        <v>50003.56</v>
      </c>
      <c r="D387" s="30">
        <f t="shared" si="22"/>
        <v>1.001767392549064</v>
      </c>
      <c r="E387" s="25"/>
      <c r="G387" s="32"/>
      <c r="H387" s="32"/>
      <c r="I387" s="30" t="str">
        <f t="shared" si="23"/>
        <v/>
      </c>
      <c r="J387" s="32"/>
      <c r="L387" s="32"/>
      <c r="M387" s="32"/>
      <c r="N387" s="30" t="str">
        <f t="shared" si="24"/>
        <v/>
      </c>
      <c r="O387" s="32"/>
      <c r="P387" s="25"/>
      <c r="Q387" s="32"/>
      <c r="R387" s="32"/>
      <c r="S387" s="30" t="str">
        <f t="shared" si="25"/>
        <v/>
      </c>
      <c r="U387" s="62">
        <v>4725</v>
      </c>
      <c r="V387" s="28">
        <f>VLOOKUP(U387,'SIC lookup'!A:D,2,FALSE)</f>
        <v>472</v>
      </c>
      <c r="W387" s="28">
        <f>VLOOKUP(U387,'SIC lookup'!A:D,3,FALSE)</f>
        <v>47</v>
      </c>
      <c r="X387" s="28" t="str">
        <f>VLOOKUP(U387,'SIC lookup'!A:D,4,FALSE)</f>
        <v>G</v>
      </c>
      <c r="Y387" s="25" t="str">
        <f>IF(ISNUMBER(VLOOKUP(U387,A:D,4,FALSE)),"Class",
IF(ISNUMBER(VLOOKUP(V387,F:J,4,FALSE)),"Group",
IF(ISNUMBER(VLOOKUP(W387,K:N,4,FALSE)),"Division",
"Section")))</f>
        <v>Class</v>
      </c>
      <c r="Z387" s="30">
        <f>IF(Y387="Class",VLOOKUP(U387,A:D,4,FALSE),
IF(Y387="Group",VLOOKUP(V387,F:I,4,FALSE),
IF(Y387="Division",VLOOKUP(W387,K:N,4,FALSE),
VLOOKUP(X387,P:S,4,FALSE))))</f>
        <v>1.0445167837791332</v>
      </c>
    </row>
    <row r="388" spans="1:26" x14ac:dyDescent="0.3">
      <c r="A388" s="27">
        <f>'Output A'!B390</f>
        <v>5811</v>
      </c>
      <c r="B388" s="31">
        <f>'Output A'!C390</f>
        <v>12111.31</v>
      </c>
      <c r="C388" s="31">
        <f>'Output A'!D390</f>
        <v>12125.06</v>
      </c>
      <c r="D388" s="30">
        <f t="shared" ref="D388:D451" si="26">C388/B388</f>
        <v>1.0011353024569596</v>
      </c>
      <c r="E388" s="25"/>
      <c r="G388" s="32"/>
      <c r="H388" s="32"/>
      <c r="I388" s="30" t="str">
        <f t="shared" ref="I388:I451" si="27">IF(ISNUMBER(H388),H388/G388,"")</f>
        <v/>
      </c>
      <c r="J388" s="32"/>
      <c r="L388" s="32"/>
      <c r="M388" s="32"/>
      <c r="N388" s="30" t="str">
        <f t="shared" ref="N388:N451" si="28">IF(ISNUMBER(M388),M388/L388,"")</f>
        <v/>
      </c>
      <c r="O388" s="32"/>
      <c r="P388" s="25"/>
      <c r="Q388" s="32"/>
      <c r="R388" s="32"/>
      <c r="S388" s="30" t="str">
        <f t="shared" ref="S388:S451" si="29">IF(ISNUMBER(R388),R388/Q388,"")</f>
        <v/>
      </c>
      <c r="U388" s="62">
        <v>4726</v>
      </c>
      <c r="V388" s="28">
        <f>VLOOKUP(U388,'SIC lookup'!A:D,2,FALSE)</f>
        <v>472</v>
      </c>
      <c r="W388" s="28">
        <f>VLOOKUP(U388,'SIC lookup'!A:D,3,FALSE)</f>
        <v>47</v>
      </c>
      <c r="X388" s="28" t="str">
        <f>VLOOKUP(U388,'SIC lookup'!A:D,4,FALSE)</f>
        <v>G</v>
      </c>
      <c r="Y388" s="25" t="str">
        <f>IF(ISNUMBER(VLOOKUP(U388,A:D,4,FALSE)),"Class",
IF(ISNUMBER(VLOOKUP(V388,F:J,4,FALSE)),"Group",
IF(ISNUMBER(VLOOKUP(W388,K:N,4,FALSE)),"Division",
"Section")))</f>
        <v>Class</v>
      </c>
      <c r="Z388" s="30">
        <f>IF(Y388="Class",VLOOKUP(U388,A:D,4,FALSE),
IF(Y388="Group",VLOOKUP(V388,F:I,4,FALSE),
IF(Y388="Division",VLOOKUP(W388,K:N,4,FALSE),
VLOOKUP(X388,P:S,4,FALSE))))</f>
        <v>1.0536447920412255</v>
      </c>
    </row>
    <row r="389" spans="1:26" x14ac:dyDescent="0.3">
      <c r="A389" s="27">
        <f>'Output A'!B391</f>
        <v>5812</v>
      </c>
      <c r="B389" s="31">
        <f>'Output A'!C391</f>
        <v>238.63535630000001</v>
      </c>
      <c r="C389" s="31">
        <f>'Output A'!D391</f>
        <v>239.08664580000001</v>
      </c>
      <c r="D389" s="30">
        <f t="shared" si="26"/>
        <v>1.0018911258876186</v>
      </c>
      <c r="E389" s="25"/>
      <c r="G389" s="32"/>
      <c r="H389" s="32"/>
      <c r="I389" s="30" t="str">
        <f t="shared" si="27"/>
        <v/>
      </c>
      <c r="J389" s="32"/>
      <c r="L389" s="32"/>
      <c r="M389" s="32"/>
      <c r="N389" s="30" t="str">
        <f t="shared" si="28"/>
        <v/>
      </c>
      <c r="O389" s="32"/>
      <c r="P389" s="25"/>
      <c r="Q389" s="32"/>
      <c r="R389" s="32"/>
      <c r="S389" s="30" t="str">
        <f t="shared" si="29"/>
        <v/>
      </c>
      <c r="U389" s="62">
        <v>4729</v>
      </c>
      <c r="V389" s="28">
        <f>VLOOKUP(U389,'SIC lookup'!A:D,2,FALSE)</f>
        <v>472</v>
      </c>
      <c r="W389" s="28">
        <f>VLOOKUP(U389,'SIC lookup'!A:D,3,FALSE)</f>
        <v>47</v>
      </c>
      <c r="X389" s="28" t="str">
        <f>VLOOKUP(U389,'SIC lookup'!A:D,4,FALSE)</f>
        <v>G</v>
      </c>
      <c r="Y389" s="25" t="str">
        <f>IF(ISNUMBER(VLOOKUP(U389,A:D,4,FALSE)),"Class",
IF(ISNUMBER(VLOOKUP(V389,F:J,4,FALSE)),"Group",
IF(ISNUMBER(VLOOKUP(W389,K:N,4,FALSE)),"Division",
"Section")))</f>
        <v>Class</v>
      </c>
      <c r="Z389" s="30">
        <f>IF(Y389="Class",VLOOKUP(U389,A:D,4,FALSE),
IF(Y389="Group",VLOOKUP(V389,F:I,4,FALSE),
IF(Y389="Division",VLOOKUP(W389,K:N,4,FALSE),
VLOOKUP(X389,P:S,4,FALSE))))</f>
        <v>1.0292585526901064</v>
      </c>
    </row>
    <row r="390" spans="1:26" x14ac:dyDescent="0.3">
      <c r="A390" s="27">
        <f>'Output A'!B392</f>
        <v>5813</v>
      </c>
      <c r="B390" s="31">
        <f>'Output A'!C392</f>
        <v>13629.28</v>
      </c>
      <c r="C390" s="31">
        <f>'Output A'!D392</f>
        <v>13638.07</v>
      </c>
      <c r="D390" s="30">
        <f t="shared" si="26"/>
        <v>1.0006449350222462</v>
      </c>
      <c r="E390" s="25"/>
      <c r="G390" s="32"/>
      <c r="H390" s="32"/>
      <c r="I390" s="30" t="str">
        <f t="shared" si="27"/>
        <v/>
      </c>
      <c r="J390" s="32"/>
      <c r="L390" s="32"/>
      <c r="M390" s="32"/>
      <c r="N390" s="30" t="str">
        <f t="shared" si="28"/>
        <v/>
      </c>
      <c r="O390" s="32"/>
      <c r="P390" s="25"/>
      <c r="Q390" s="32"/>
      <c r="R390" s="32"/>
      <c r="S390" s="30" t="str">
        <f t="shared" si="29"/>
        <v/>
      </c>
      <c r="U390" s="62">
        <v>4730</v>
      </c>
      <c r="V390" s="28">
        <f>VLOOKUP(U390,'SIC lookup'!A:D,2,FALSE)</f>
        <v>473</v>
      </c>
      <c r="W390" s="28">
        <f>VLOOKUP(U390,'SIC lookup'!A:D,3,FALSE)</f>
        <v>47</v>
      </c>
      <c r="X390" s="28" t="str">
        <f>VLOOKUP(U390,'SIC lookup'!A:D,4,FALSE)</f>
        <v>G</v>
      </c>
      <c r="Y390" s="25" t="str">
        <f>IF(ISNUMBER(VLOOKUP(U390,A:D,4,FALSE)),"Class",
IF(ISNUMBER(VLOOKUP(V390,F:J,4,FALSE)),"Group",
IF(ISNUMBER(VLOOKUP(W390,K:N,4,FALSE)),"Division",
"Section")))</f>
        <v>Class</v>
      </c>
      <c r="Z390" s="30">
        <f>IF(Y390="Class",VLOOKUP(U390,A:D,4,FALSE),
IF(Y390="Group",VLOOKUP(V390,F:I,4,FALSE),
IF(Y390="Division",VLOOKUP(W390,K:N,4,FALSE),
VLOOKUP(X390,P:S,4,FALSE))))</f>
        <v>1.0021037361726446</v>
      </c>
    </row>
    <row r="391" spans="1:26" x14ac:dyDescent="0.3">
      <c r="A391" s="27">
        <f>'Output A'!B393</f>
        <v>5814</v>
      </c>
      <c r="B391" s="31">
        <f>'Output A'!C393</f>
        <v>20554.240000000002</v>
      </c>
      <c r="C391" s="31">
        <f>'Output A'!D393</f>
        <v>20577.580000000002</v>
      </c>
      <c r="D391" s="30">
        <f t="shared" si="26"/>
        <v>1.001135532133516</v>
      </c>
      <c r="E391" s="25"/>
      <c r="G391" s="32"/>
      <c r="H391" s="32"/>
      <c r="I391" s="30" t="str">
        <f t="shared" si="27"/>
        <v/>
      </c>
      <c r="J391" s="32"/>
      <c r="L391" s="32"/>
      <c r="M391" s="32"/>
      <c r="N391" s="30" t="str">
        <f t="shared" si="28"/>
        <v/>
      </c>
      <c r="O391" s="32"/>
      <c r="P391" s="25"/>
      <c r="Q391" s="32"/>
      <c r="R391" s="32"/>
      <c r="S391" s="30" t="str">
        <f t="shared" si="29"/>
        <v/>
      </c>
      <c r="U391" s="62">
        <v>4741</v>
      </c>
      <c r="V391" s="28">
        <f>VLOOKUP(U391,'SIC lookup'!A:D,2,FALSE)</f>
        <v>474</v>
      </c>
      <c r="W391" s="28">
        <f>VLOOKUP(U391,'SIC lookup'!A:D,3,FALSE)</f>
        <v>47</v>
      </c>
      <c r="X391" s="28" t="str">
        <f>VLOOKUP(U391,'SIC lookup'!A:D,4,FALSE)</f>
        <v>G</v>
      </c>
      <c r="Y391" s="25" t="str">
        <f>IF(ISNUMBER(VLOOKUP(U391,A:D,4,FALSE)),"Class",
IF(ISNUMBER(VLOOKUP(V391,F:J,4,FALSE)),"Group",
IF(ISNUMBER(VLOOKUP(W391,K:N,4,FALSE)),"Division",
"Section")))</f>
        <v>Class</v>
      </c>
      <c r="Z391" s="30">
        <f>IF(Y391="Class",VLOOKUP(U391,A:D,4,FALSE),
IF(Y391="Group",VLOOKUP(V391,F:I,4,FALSE),
IF(Y391="Division",VLOOKUP(W391,K:N,4,FALSE),
VLOOKUP(X391,P:S,4,FALSE))))</f>
        <v>1.0009944135493598</v>
      </c>
    </row>
    <row r="392" spans="1:26" x14ac:dyDescent="0.3">
      <c r="A392" s="27">
        <f>'Output A'!B394</f>
        <v>5819</v>
      </c>
      <c r="B392" s="31">
        <f>'Output A'!C394</f>
        <v>5695.81</v>
      </c>
      <c r="C392" s="31">
        <f>'Output A'!D394</f>
        <v>5716.6</v>
      </c>
      <c r="D392" s="30">
        <f t="shared" si="26"/>
        <v>1.0036500515291065</v>
      </c>
      <c r="E392" s="25"/>
      <c r="G392" s="32"/>
      <c r="H392" s="32"/>
      <c r="I392" s="30" t="str">
        <f t="shared" si="27"/>
        <v/>
      </c>
      <c r="J392" s="32"/>
      <c r="L392" s="32"/>
      <c r="M392" s="32"/>
      <c r="N392" s="30" t="str">
        <f t="shared" si="28"/>
        <v/>
      </c>
      <c r="O392" s="32"/>
      <c r="P392" s="25"/>
      <c r="Q392" s="32"/>
      <c r="R392" s="32"/>
      <c r="S392" s="30" t="str">
        <f t="shared" si="29"/>
        <v/>
      </c>
      <c r="U392" s="62">
        <v>4742</v>
      </c>
      <c r="V392" s="28">
        <f>VLOOKUP(U392,'SIC lookup'!A:D,2,FALSE)</f>
        <v>474</v>
      </c>
      <c r="W392" s="28">
        <f>VLOOKUP(U392,'SIC lookup'!A:D,3,FALSE)</f>
        <v>47</v>
      </c>
      <c r="X392" s="28" t="str">
        <f>VLOOKUP(U392,'SIC lookup'!A:D,4,FALSE)</f>
        <v>G</v>
      </c>
      <c r="Y392" s="25" t="str">
        <f>IF(ISNUMBER(VLOOKUP(U392,A:D,4,FALSE)),"Class",
IF(ISNUMBER(VLOOKUP(V392,F:J,4,FALSE)),"Group",
IF(ISNUMBER(VLOOKUP(W392,K:N,4,FALSE)),"Division",
"Section")))</f>
        <v>Class</v>
      </c>
      <c r="Z392" s="30">
        <f>IF(Y392="Class",VLOOKUP(U392,A:D,4,FALSE),
IF(Y392="Group",VLOOKUP(V392,F:I,4,FALSE),
IF(Y392="Division",VLOOKUP(W392,K:N,4,FALSE),
VLOOKUP(X392,P:S,4,FALSE))))</f>
        <v>0.99987982053199442</v>
      </c>
    </row>
    <row r="393" spans="1:26" x14ac:dyDescent="0.3">
      <c r="A393" s="27">
        <f>'Output A'!B395</f>
        <v>5821</v>
      </c>
      <c r="B393" s="31">
        <f>'Output A'!C395</f>
        <v>506.80862760000002</v>
      </c>
      <c r="C393" s="31">
        <f>'Output A'!D395</f>
        <v>507.22684839999999</v>
      </c>
      <c r="D393" s="30">
        <f t="shared" si="26"/>
        <v>1.0008252045786601</v>
      </c>
      <c r="E393" s="25"/>
      <c r="G393" s="32"/>
      <c r="H393" s="32"/>
      <c r="I393" s="30" t="str">
        <f t="shared" si="27"/>
        <v/>
      </c>
      <c r="J393" s="32"/>
      <c r="L393" s="32"/>
      <c r="M393" s="32"/>
      <c r="N393" s="30" t="str">
        <f t="shared" si="28"/>
        <v/>
      </c>
      <c r="O393" s="32"/>
      <c r="P393" s="25"/>
      <c r="Q393" s="32"/>
      <c r="R393" s="32"/>
      <c r="S393" s="30" t="str">
        <f t="shared" si="29"/>
        <v/>
      </c>
      <c r="U393" s="62">
        <v>4743</v>
      </c>
      <c r="V393" s="28">
        <f>VLOOKUP(U393,'SIC lookup'!A:D,2,FALSE)</f>
        <v>474</v>
      </c>
      <c r="W393" s="28">
        <f>VLOOKUP(U393,'SIC lookup'!A:D,3,FALSE)</f>
        <v>47</v>
      </c>
      <c r="X393" s="28" t="str">
        <f>VLOOKUP(U393,'SIC lookup'!A:D,4,FALSE)</f>
        <v>G</v>
      </c>
      <c r="Y393" s="25" t="str">
        <f>IF(ISNUMBER(VLOOKUP(U393,A:D,4,FALSE)),"Class",
IF(ISNUMBER(VLOOKUP(V393,F:J,4,FALSE)),"Group",
IF(ISNUMBER(VLOOKUP(W393,K:N,4,FALSE)),"Division",
"Section")))</f>
        <v>Class</v>
      </c>
      <c r="Z393" s="30">
        <f>IF(Y393="Class",VLOOKUP(U393,A:D,4,FALSE),
IF(Y393="Group",VLOOKUP(V393,F:I,4,FALSE),
IF(Y393="Division",VLOOKUP(W393,K:N,4,FALSE),
VLOOKUP(X393,P:S,4,FALSE))))</f>
        <v>0.99973125274567998</v>
      </c>
    </row>
    <row r="394" spans="1:26" x14ac:dyDescent="0.3">
      <c r="A394" s="27">
        <f>'Output A'!B396</f>
        <v>5829</v>
      </c>
      <c r="B394" s="31">
        <f>'Output A'!C396</f>
        <v>3537.33</v>
      </c>
      <c r="C394" s="31">
        <f>'Output A'!D396</f>
        <v>3546.04</v>
      </c>
      <c r="D394" s="30">
        <f t="shared" si="26"/>
        <v>1.0024623091427716</v>
      </c>
      <c r="E394" s="25"/>
      <c r="G394" s="32"/>
      <c r="H394" s="32"/>
      <c r="I394" s="30" t="str">
        <f t="shared" si="27"/>
        <v/>
      </c>
      <c r="J394" s="32"/>
      <c r="L394" s="32"/>
      <c r="M394" s="32"/>
      <c r="N394" s="30" t="str">
        <f t="shared" si="28"/>
        <v/>
      </c>
      <c r="O394" s="32"/>
      <c r="P394" s="25"/>
      <c r="Q394" s="32"/>
      <c r="R394" s="32"/>
      <c r="S394" s="30" t="str">
        <f t="shared" si="29"/>
        <v/>
      </c>
      <c r="U394" s="62">
        <v>4751</v>
      </c>
      <c r="V394" s="28">
        <f>VLOOKUP(U394,'SIC lookup'!A:D,2,FALSE)</f>
        <v>475</v>
      </c>
      <c r="W394" s="28">
        <f>VLOOKUP(U394,'SIC lookup'!A:D,3,FALSE)</f>
        <v>47</v>
      </c>
      <c r="X394" s="28" t="str">
        <f>VLOOKUP(U394,'SIC lookup'!A:D,4,FALSE)</f>
        <v>G</v>
      </c>
      <c r="Y394" s="25" t="str">
        <f>IF(ISNUMBER(VLOOKUP(U394,A:D,4,FALSE)),"Class",
IF(ISNUMBER(VLOOKUP(V394,F:J,4,FALSE)),"Group",
IF(ISNUMBER(VLOOKUP(W394,K:N,4,FALSE)),"Division",
"Section")))</f>
        <v>Class</v>
      </c>
      <c r="Z394" s="30">
        <f>IF(Y394="Class",VLOOKUP(U394,A:D,4,FALSE),
IF(Y394="Group",VLOOKUP(V394,F:I,4,FALSE),
IF(Y394="Division",VLOOKUP(W394,K:N,4,FALSE),
VLOOKUP(X394,P:S,4,FALSE))))</f>
        <v>1.0097133828830833</v>
      </c>
    </row>
    <row r="395" spans="1:26" x14ac:dyDescent="0.3">
      <c r="A395" s="27">
        <f>'Output A'!B397</f>
        <v>5911</v>
      </c>
      <c r="B395" s="31">
        <f>'Output A'!C397</f>
        <v>30940.98</v>
      </c>
      <c r="C395" s="31">
        <f>'Output A'!D397</f>
        <v>31053.45</v>
      </c>
      <c r="D395" s="30">
        <f t="shared" si="26"/>
        <v>1.0036349850586503</v>
      </c>
      <c r="E395" s="25"/>
      <c r="G395" s="32"/>
      <c r="H395" s="32"/>
      <c r="I395" s="30" t="str">
        <f t="shared" si="27"/>
        <v/>
      </c>
      <c r="J395" s="32"/>
      <c r="L395" s="32"/>
      <c r="M395" s="32"/>
      <c r="N395" s="30" t="str">
        <f t="shared" si="28"/>
        <v/>
      </c>
      <c r="O395" s="32"/>
      <c r="P395" s="25"/>
      <c r="Q395" s="32"/>
      <c r="R395" s="32"/>
      <c r="S395" s="30" t="str">
        <f t="shared" si="29"/>
        <v/>
      </c>
      <c r="U395" s="62">
        <v>4752</v>
      </c>
      <c r="V395" s="28">
        <f>VLOOKUP(U395,'SIC lookup'!A:D,2,FALSE)</f>
        <v>475</v>
      </c>
      <c r="W395" s="28">
        <f>VLOOKUP(U395,'SIC lookup'!A:D,3,FALSE)</f>
        <v>47</v>
      </c>
      <c r="X395" s="28" t="str">
        <f>VLOOKUP(U395,'SIC lookup'!A:D,4,FALSE)</f>
        <v>G</v>
      </c>
      <c r="Y395" s="25" t="str">
        <f>IF(ISNUMBER(VLOOKUP(U395,A:D,4,FALSE)),"Class",
IF(ISNUMBER(VLOOKUP(V395,F:J,4,FALSE)),"Group",
IF(ISNUMBER(VLOOKUP(W395,K:N,4,FALSE)),"Division",
"Section")))</f>
        <v>Class</v>
      </c>
      <c r="Z395" s="30">
        <f>IF(Y395="Class",VLOOKUP(U395,A:D,4,FALSE),
IF(Y395="Group",VLOOKUP(V395,F:I,4,FALSE),
IF(Y395="Division",VLOOKUP(W395,K:N,4,FALSE),
VLOOKUP(X395,P:S,4,FALSE))))</f>
        <v>1.0042834181330456</v>
      </c>
    </row>
    <row r="396" spans="1:26" x14ac:dyDescent="0.3">
      <c r="A396" s="27">
        <f>'Output A'!B398</f>
        <v>5912</v>
      </c>
      <c r="B396" s="31">
        <f>'Output A'!C398</f>
        <v>8890.4500000000007</v>
      </c>
      <c r="C396" s="31">
        <f>'Output A'!D398</f>
        <v>8920.42</v>
      </c>
      <c r="D396" s="30">
        <f t="shared" si="26"/>
        <v>1.003371032962336</v>
      </c>
      <c r="E396" s="25"/>
      <c r="G396" s="32"/>
      <c r="H396" s="32"/>
      <c r="I396" s="30" t="str">
        <f t="shared" si="27"/>
        <v/>
      </c>
      <c r="J396" s="32"/>
      <c r="L396" s="32"/>
      <c r="M396" s="32"/>
      <c r="N396" s="30" t="str">
        <f t="shared" si="28"/>
        <v/>
      </c>
      <c r="O396" s="32"/>
      <c r="P396" s="25"/>
      <c r="Q396" s="32"/>
      <c r="R396" s="32"/>
      <c r="S396" s="30" t="str">
        <f t="shared" si="29"/>
        <v/>
      </c>
      <c r="U396" s="62">
        <v>4753</v>
      </c>
      <c r="V396" s="28">
        <f>VLOOKUP(U396,'SIC lookup'!A:D,2,FALSE)</f>
        <v>475</v>
      </c>
      <c r="W396" s="28">
        <f>VLOOKUP(U396,'SIC lookup'!A:D,3,FALSE)</f>
        <v>47</v>
      </c>
      <c r="X396" s="28" t="str">
        <f>VLOOKUP(U396,'SIC lookup'!A:D,4,FALSE)</f>
        <v>G</v>
      </c>
      <c r="Y396" s="25" t="str">
        <f>IF(ISNUMBER(VLOOKUP(U396,A:D,4,FALSE)),"Class",
IF(ISNUMBER(VLOOKUP(V396,F:J,4,FALSE)),"Group",
IF(ISNUMBER(VLOOKUP(W396,K:N,4,FALSE)),"Division",
"Section")))</f>
        <v>Class</v>
      </c>
      <c r="Z396" s="30">
        <f>IF(Y396="Class",VLOOKUP(U396,A:D,4,FALSE),
IF(Y396="Group",VLOOKUP(V396,F:I,4,FALSE),
IF(Y396="Division",VLOOKUP(W396,K:N,4,FALSE),
VLOOKUP(X396,P:S,4,FALSE))))</f>
        <v>1.0153243725277243</v>
      </c>
    </row>
    <row r="397" spans="1:26" x14ac:dyDescent="0.3">
      <c r="A397" s="27">
        <f>'Output A'!B399</f>
        <v>5913</v>
      </c>
      <c r="B397" s="31">
        <f>'Output A'!C399</f>
        <v>4672.41</v>
      </c>
      <c r="C397" s="31">
        <f>'Output A'!D399</f>
        <v>4679.16</v>
      </c>
      <c r="D397" s="30">
        <f t="shared" si="26"/>
        <v>1.0014446506192736</v>
      </c>
      <c r="E397" s="25"/>
      <c r="G397" s="32"/>
      <c r="H397" s="32"/>
      <c r="I397" s="30" t="str">
        <f t="shared" si="27"/>
        <v/>
      </c>
      <c r="J397" s="32"/>
      <c r="L397" s="32"/>
      <c r="M397" s="32"/>
      <c r="N397" s="30" t="str">
        <f t="shared" si="28"/>
        <v/>
      </c>
      <c r="O397" s="32"/>
      <c r="P397" s="25"/>
      <c r="Q397" s="32"/>
      <c r="R397" s="32"/>
      <c r="S397" s="30" t="str">
        <f t="shared" si="29"/>
        <v/>
      </c>
      <c r="U397" s="62">
        <v>4754</v>
      </c>
      <c r="V397" s="28">
        <f>VLOOKUP(U397,'SIC lookup'!A:D,2,FALSE)</f>
        <v>475</v>
      </c>
      <c r="W397" s="28">
        <f>VLOOKUP(U397,'SIC lookup'!A:D,3,FALSE)</f>
        <v>47</v>
      </c>
      <c r="X397" s="28" t="str">
        <f>VLOOKUP(U397,'SIC lookup'!A:D,4,FALSE)</f>
        <v>G</v>
      </c>
      <c r="Y397" s="25" t="str">
        <f>IF(ISNUMBER(VLOOKUP(U397,A:D,4,FALSE)),"Class",
IF(ISNUMBER(VLOOKUP(V397,F:J,4,FALSE)),"Group",
IF(ISNUMBER(VLOOKUP(W397,K:N,4,FALSE)),"Division",
"Section")))</f>
        <v>Class</v>
      </c>
      <c r="Z397" s="30">
        <f>IF(Y397="Class",VLOOKUP(U397,A:D,4,FALSE),
IF(Y397="Group",VLOOKUP(V397,F:I,4,FALSE),
IF(Y397="Division",VLOOKUP(W397,K:N,4,FALSE),
VLOOKUP(X397,P:S,4,FALSE))))</f>
        <v>1.0045440184032746</v>
      </c>
    </row>
    <row r="398" spans="1:26" x14ac:dyDescent="0.3">
      <c r="A398" s="27">
        <f>'Output A'!B400</f>
        <v>5914</v>
      </c>
      <c r="B398" s="31">
        <f>'Output A'!C400</f>
        <v>3730.62</v>
      </c>
      <c r="C398" s="31">
        <f>'Output A'!D400</f>
        <v>3732.31</v>
      </c>
      <c r="D398" s="30">
        <f t="shared" si="26"/>
        <v>1.0004530078110341</v>
      </c>
      <c r="E398" s="25"/>
      <c r="G398" s="32"/>
      <c r="H398" s="32"/>
      <c r="I398" s="30" t="str">
        <f t="shared" si="27"/>
        <v/>
      </c>
      <c r="J398" s="32"/>
      <c r="L398" s="32"/>
      <c r="M398" s="32"/>
      <c r="N398" s="30" t="str">
        <f t="shared" si="28"/>
        <v/>
      </c>
      <c r="O398" s="32"/>
      <c r="P398" s="25"/>
      <c r="Q398" s="32"/>
      <c r="R398" s="32"/>
      <c r="S398" s="30" t="str">
        <f t="shared" si="29"/>
        <v/>
      </c>
      <c r="U398" s="62">
        <v>4759</v>
      </c>
      <c r="V398" s="28">
        <f>VLOOKUP(U398,'SIC lookup'!A:D,2,FALSE)</f>
        <v>475</v>
      </c>
      <c r="W398" s="28">
        <f>VLOOKUP(U398,'SIC lookup'!A:D,3,FALSE)</f>
        <v>47</v>
      </c>
      <c r="X398" s="28" t="str">
        <f>VLOOKUP(U398,'SIC lookup'!A:D,4,FALSE)</f>
        <v>G</v>
      </c>
      <c r="Y398" s="25" t="str">
        <f>IF(ISNUMBER(VLOOKUP(U398,A:D,4,FALSE)),"Class",
IF(ISNUMBER(VLOOKUP(V398,F:J,4,FALSE)),"Group",
IF(ISNUMBER(VLOOKUP(W398,K:N,4,FALSE)),"Division",
"Section")))</f>
        <v>Class</v>
      </c>
      <c r="Z398" s="30">
        <f>IF(Y398="Class",VLOOKUP(U398,A:D,4,FALSE),
IF(Y398="Group",VLOOKUP(V398,F:I,4,FALSE),
IF(Y398="Division",VLOOKUP(W398,K:N,4,FALSE),
VLOOKUP(X398,P:S,4,FALSE))))</f>
        <v>1.0090425307662285</v>
      </c>
    </row>
    <row r="399" spans="1:26" x14ac:dyDescent="0.3">
      <c r="A399" s="27">
        <f>'Output A'!B401</f>
        <v>5920</v>
      </c>
      <c r="B399" s="31">
        <f>'Output A'!C401</f>
        <v>5698.45</v>
      </c>
      <c r="C399" s="31">
        <f>'Output A'!D401</f>
        <v>5723.8</v>
      </c>
      <c r="D399" s="30">
        <f t="shared" si="26"/>
        <v>1.0044485781221211</v>
      </c>
      <c r="E399" s="25"/>
      <c r="G399" s="32"/>
      <c r="H399" s="32"/>
      <c r="I399" s="30" t="str">
        <f t="shared" si="27"/>
        <v/>
      </c>
      <c r="J399" s="32"/>
      <c r="L399" s="32"/>
      <c r="M399" s="32"/>
      <c r="N399" s="30" t="str">
        <f t="shared" si="28"/>
        <v/>
      </c>
      <c r="O399" s="32"/>
      <c r="P399" s="25"/>
      <c r="Q399" s="32"/>
      <c r="R399" s="32"/>
      <c r="S399" s="30" t="str">
        <f t="shared" si="29"/>
        <v/>
      </c>
      <c r="U399" s="62">
        <v>4761</v>
      </c>
      <c r="V399" s="28">
        <f>VLOOKUP(U399,'SIC lookup'!A:D,2,FALSE)</f>
        <v>476</v>
      </c>
      <c r="W399" s="28">
        <f>VLOOKUP(U399,'SIC lookup'!A:D,3,FALSE)</f>
        <v>47</v>
      </c>
      <c r="X399" s="28" t="str">
        <f>VLOOKUP(U399,'SIC lookup'!A:D,4,FALSE)</f>
        <v>G</v>
      </c>
      <c r="Y399" s="25" t="str">
        <f>IF(ISNUMBER(VLOOKUP(U399,A:D,4,FALSE)),"Class",
IF(ISNUMBER(VLOOKUP(V399,F:J,4,FALSE)),"Group",
IF(ISNUMBER(VLOOKUP(W399,K:N,4,FALSE)),"Division",
"Section")))</f>
        <v>Class</v>
      </c>
      <c r="Z399" s="30">
        <f>IF(Y399="Class",VLOOKUP(U399,A:D,4,FALSE),
IF(Y399="Group",VLOOKUP(V399,F:I,4,FALSE),
IF(Y399="Division",VLOOKUP(W399,K:N,4,FALSE),
VLOOKUP(X399,P:S,4,FALSE))))</f>
        <v>1.0636184323366302</v>
      </c>
    </row>
    <row r="400" spans="1:26" x14ac:dyDescent="0.3">
      <c r="A400" s="27">
        <f>'Output A'!B402</f>
        <v>6010</v>
      </c>
      <c r="B400" s="31">
        <f>'Output A'!C402</f>
        <v>7268.41</v>
      </c>
      <c r="C400" s="31">
        <f>'Output A'!D402</f>
        <v>7278.59</v>
      </c>
      <c r="D400" s="30">
        <f t="shared" si="26"/>
        <v>1.0014005814201457</v>
      </c>
      <c r="E400" s="25"/>
      <c r="G400" s="32"/>
      <c r="H400" s="32"/>
      <c r="I400" s="30" t="str">
        <f t="shared" si="27"/>
        <v/>
      </c>
      <c r="J400" s="32"/>
      <c r="L400" s="32"/>
      <c r="M400" s="32"/>
      <c r="N400" s="30" t="str">
        <f t="shared" si="28"/>
        <v/>
      </c>
      <c r="O400" s="32"/>
      <c r="P400" s="25"/>
      <c r="Q400" s="32"/>
      <c r="R400" s="32"/>
      <c r="S400" s="30" t="str">
        <f t="shared" si="29"/>
        <v/>
      </c>
      <c r="U400" s="62">
        <v>4762</v>
      </c>
      <c r="V400" s="28">
        <f>VLOOKUP(U400,'SIC lookup'!A:D,2,FALSE)</f>
        <v>476</v>
      </c>
      <c r="W400" s="28">
        <f>VLOOKUP(U400,'SIC lookup'!A:D,3,FALSE)</f>
        <v>47</v>
      </c>
      <c r="X400" s="28" t="str">
        <f>VLOOKUP(U400,'SIC lookup'!A:D,4,FALSE)</f>
        <v>G</v>
      </c>
      <c r="Y400" s="25" t="str">
        <f>IF(ISNUMBER(VLOOKUP(U400,A:D,4,FALSE)),"Class",
IF(ISNUMBER(VLOOKUP(V400,F:J,4,FALSE)),"Group",
IF(ISNUMBER(VLOOKUP(W400,K:N,4,FALSE)),"Division",
"Section")))</f>
        <v>Class</v>
      </c>
      <c r="Z400" s="30">
        <f>IF(Y400="Class",VLOOKUP(U400,A:D,4,FALSE),
IF(Y400="Group",VLOOKUP(V400,F:I,4,FALSE),
IF(Y400="Division",VLOOKUP(W400,K:N,4,FALSE),
VLOOKUP(X400,P:S,4,FALSE))))</f>
        <v>1.0495229610820529</v>
      </c>
    </row>
    <row r="401" spans="1:26" x14ac:dyDescent="0.3">
      <c r="A401" s="27">
        <f>'Output A'!B403</f>
        <v>6020</v>
      </c>
      <c r="B401" s="31">
        <f>'Output A'!C403</f>
        <v>20115.25</v>
      </c>
      <c r="C401" s="31">
        <f>'Output A'!D403</f>
        <v>20126.53</v>
      </c>
      <c r="D401" s="30">
        <f t="shared" si="26"/>
        <v>1.0005607685711089</v>
      </c>
      <c r="E401" s="25"/>
      <c r="G401" s="32"/>
      <c r="H401" s="32"/>
      <c r="I401" s="30" t="str">
        <f t="shared" si="27"/>
        <v/>
      </c>
      <c r="J401" s="32"/>
      <c r="L401" s="32"/>
      <c r="M401" s="32"/>
      <c r="N401" s="30" t="str">
        <f t="shared" si="28"/>
        <v/>
      </c>
      <c r="O401" s="32"/>
      <c r="P401" s="25"/>
      <c r="Q401" s="32"/>
      <c r="R401" s="32"/>
      <c r="S401" s="30" t="str">
        <f t="shared" si="29"/>
        <v/>
      </c>
      <c r="U401" s="62">
        <v>4763</v>
      </c>
      <c r="V401" s="28">
        <f>VLOOKUP(U401,'SIC lookup'!A:D,2,FALSE)</f>
        <v>476</v>
      </c>
      <c r="W401" s="28">
        <f>VLOOKUP(U401,'SIC lookup'!A:D,3,FALSE)</f>
        <v>47</v>
      </c>
      <c r="X401" s="28" t="str">
        <f>VLOOKUP(U401,'SIC lookup'!A:D,4,FALSE)</f>
        <v>G</v>
      </c>
      <c r="Y401" s="25" t="str">
        <f>IF(ISNUMBER(VLOOKUP(U401,A:D,4,FALSE)),"Class",
IF(ISNUMBER(VLOOKUP(V401,F:J,4,FALSE)),"Group",
IF(ISNUMBER(VLOOKUP(W401,K:N,4,FALSE)),"Division",
"Section")))</f>
        <v>Class</v>
      </c>
      <c r="Z401" s="30">
        <f>IF(Y401="Class",VLOOKUP(U401,A:D,4,FALSE),
IF(Y401="Group",VLOOKUP(V401,F:I,4,FALSE),
IF(Y401="Division",VLOOKUP(W401,K:N,4,FALSE),
VLOOKUP(X401,P:S,4,FALSE))))</f>
        <v>1.0935509397864231</v>
      </c>
    </row>
    <row r="402" spans="1:26" x14ac:dyDescent="0.3">
      <c r="A402" s="27">
        <f>'Output A'!B404</f>
        <v>6110</v>
      </c>
      <c r="B402" s="31">
        <f>'Output A'!C404</f>
        <v>2691.28</v>
      </c>
      <c r="C402" s="31">
        <f>'Output A'!D404</f>
        <v>2688.69</v>
      </c>
      <c r="D402" s="30">
        <f t="shared" si="26"/>
        <v>0.99903763265063461</v>
      </c>
      <c r="E402" s="25"/>
      <c r="G402" s="32"/>
      <c r="H402" s="32"/>
      <c r="I402" s="30" t="str">
        <f t="shared" si="27"/>
        <v/>
      </c>
      <c r="J402" s="32"/>
      <c r="L402" s="32"/>
      <c r="M402" s="32"/>
      <c r="N402" s="30" t="str">
        <f t="shared" si="28"/>
        <v/>
      </c>
      <c r="O402" s="32"/>
      <c r="P402" s="25"/>
      <c r="Q402" s="32"/>
      <c r="R402" s="32"/>
      <c r="S402" s="30" t="str">
        <f t="shared" si="29"/>
        <v/>
      </c>
      <c r="U402" s="62">
        <v>4764</v>
      </c>
      <c r="V402" s="28">
        <f>VLOOKUP(U402,'SIC lookup'!A:D,2,FALSE)</f>
        <v>476</v>
      </c>
      <c r="W402" s="28">
        <f>VLOOKUP(U402,'SIC lookup'!A:D,3,FALSE)</f>
        <v>47</v>
      </c>
      <c r="X402" s="28" t="str">
        <f>VLOOKUP(U402,'SIC lookup'!A:D,4,FALSE)</f>
        <v>G</v>
      </c>
      <c r="Y402" s="25" t="str">
        <f>IF(ISNUMBER(VLOOKUP(U402,A:D,4,FALSE)),"Class",
IF(ISNUMBER(VLOOKUP(V402,F:J,4,FALSE)),"Group",
IF(ISNUMBER(VLOOKUP(W402,K:N,4,FALSE)),"Division",
"Section")))</f>
        <v>Class</v>
      </c>
      <c r="Z402" s="30">
        <f>IF(Y402="Class",VLOOKUP(U402,A:D,4,FALSE),
IF(Y402="Group",VLOOKUP(V402,F:I,4,FALSE),
IF(Y402="Division",VLOOKUP(W402,K:N,4,FALSE),
VLOOKUP(X402,P:S,4,FALSE))))</f>
        <v>1.0214874612039508</v>
      </c>
    </row>
    <row r="403" spans="1:26" x14ac:dyDescent="0.3">
      <c r="A403" s="27">
        <f>'Output A'!B405</f>
        <v>6120</v>
      </c>
      <c r="B403" s="31">
        <f>'Output A'!C405</f>
        <v>5957.37</v>
      </c>
      <c r="C403" s="31">
        <f>'Output A'!D405</f>
        <v>5961.09</v>
      </c>
      <c r="D403" s="30">
        <f t="shared" si="26"/>
        <v>1.0006244366222008</v>
      </c>
      <c r="E403" s="25"/>
      <c r="G403" s="32"/>
      <c r="H403" s="32"/>
      <c r="I403" s="30" t="str">
        <f t="shared" si="27"/>
        <v/>
      </c>
      <c r="J403" s="32"/>
      <c r="L403" s="32"/>
      <c r="M403" s="32"/>
      <c r="N403" s="30" t="str">
        <f t="shared" si="28"/>
        <v/>
      </c>
      <c r="O403" s="32"/>
      <c r="P403" s="25"/>
      <c r="Q403" s="32"/>
      <c r="R403" s="32"/>
      <c r="S403" s="30" t="str">
        <f t="shared" si="29"/>
        <v/>
      </c>
      <c r="U403" s="62">
        <v>4765</v>
      </c>
      <c r="V403" s="28">
        <f>VLOOKUP(U403,'SIC lookup'!A:D,2,FALSE)</f>
        <v>476</v>
      </c>
      <c r="W403" s="28">
        <f>VLOOKUP(U403,'SIC lookup'!A:D,3,FALSE)</f>
        <v>47</v>
      </c>
      <c r="X403" s="28" t="str">
        <f>VLOOKUP(U403,'SIC lookup'!A:D,4,FALSE)</f>
        <v>G</v>
      </c>
      <c r="Y403" s="25" t="str">
        <f>IF(ISNUMBER(VLOOKUP(U403,A:D,4,FALSE)),"Class",
IF(ISNUMBER(VLOOKUP(V403,F:J,4,FALSE)),"Group",
IF(ISNUMBER(VLOOKUP(W403,K:N,4,FALSE)),"Division",
"Section")))</f>
        <v>Class</v>
      </c>
      <c r="Z403" s="30">
        <f>IF(Y403="Class",VLOOKUP(U403,A:D,4,FALSE),
IF(Y403="Group",VLOOKUP(V403,F:I,4,FALSE),
IF(Y403="Division",VLOOKUP(W403,K:N,4,FALSE),
VLOOKUP(X403,P:S,4,FALSE))))</f>
        <v>1.027954492180047</v>
      </c>
    </row>
    <row r="404" spans="1:26" x14ac:dyDescent="0.3">
      <c r="A404" s="27">
        <f>'Output A'!B406</f>
        <v>6130</v>
      </c>
      <c r="B404" s="31">
        <f>'Output A'!C406</f>
        <v>620.12475170000005</v>
      </c>
      <c r="C404" s="31">
        <f>'Output A'!D406</f>
        <v>619.67143940000005</v>
      </c>
      <c r="D404" s="30">
        <f t="shared" si="26"/>
        <v>0.99926899821566983</v>
      </c>
      <c r="E404" s="25"/>
      <c r="G404" s="32"/>
      <c r="H404" s="32"/>
      <c r="I404" s="30" t="str">
        <f t="shared" si="27"/>
        <v/>
      </c>
      <c r="J404" s="32"/>
      <c r="L404" s="32"/>
      <c r="M404" s="32"/>
      <c r="N404" s="30" t="str">
        <f t="shared" si="28"/>
        <v/>
      </c>
      <c r="O404" s="32"/>
      <c r="P404" s="25"/>
      <c r="Q404" s="32"/>
      <c r="R404" s="32"/>
      <c r="S404" s="30" t="str">
        <f t="shared" si="29"/>
        <v/>
      </c>
      <c r="U404" s="62">
        <v>4771</v>
      </c>
      <c r="V404" s="28">
        <f>VLOOKUP(U404,'SIC lookup'!A:D,2,FALSE)</f>
        <v>477</v>
      </c>
      <c r="W404" s="28">
        <f>VLOOKUP(U404,'SIC lookup'!A:D,3,FALSE)</f>
        <v>47</v>
      </c>
      <c r="X404" s="28" t="str">
        <f>VLOOKUP(U404,'SIC lookup'!A:D,4,FALSE)</f>
        <v>G</v>
      </c>
      <c r="Y404" s="25" t="str">
        <f>IF(ISNUMBER(VLOOKUP(U404,A:D,4,FALSE)),"Class",
IF(ISNUMBER(VLOOKUP(V404,F:J,4,FALSE)),"Group",
IF(ISNUMBER(VLOOKUP(W404,K:N,4,FALSE)),"Division",
"Section")))</f>
        <v>Class</v>
      </c>
      <c r="Z404" s="30">
        <f>IF(Y404="Class",VLOOKUP(U404,A:D,4,FALSE),
IF(Y404="Group",VLOOKUP(V404,F:I,4,FALSE),
IF(Y404="Division",VLOOKUP(W404,K:N,4,FALSE),
VLOOKUP(X404,P:S,4,FALSE))))</f>
        <v>1.0015449808793506</v>
      </c>
    </row>
    <row r="405" spans="1:26" x14ac:dyDescent="0.3">
      <c r="A405" s="27">
        <f>'Output A'!B407</f>
        <v>6190</v>
      </c>
      <c r="B405" s="31">
        <f>'Output A'!C407</f>
        <v>31512.29</v>
      </c>
      <c r="C405" s="31">
        <f>'Output A'!D407</f>
        <v>31577.46</v>
      </c>
      <c r="D405" s="30">
        <f t="shared" si="26"/>
        <v>1.0020680820086385</v>
      </c>
      <c r="E405" s="25"/>
      <c r="G405" s="32"/>
      <c r="H405" s="32"/>
      <c r="I405" s="30" t="str">
        <f t="shared" si="27"/>
        <v/>
      </c>
      <c r="J405" s="32"/>
      <c r="L405" s="32"/>
      <c r="M405" s="32"/>
      <c r="N405" s="30" t="str">
        <f t="shared" si="28"/>
        <v/>
      </c>
      <c r="O405" s="32"/>
      <c r="P405" s="25"/>
      <c r="Q405" s="32"/>
      <c r="R405" s="32"/>
      <c r="S405" s="30" t="str">
        <f t="shared" si="29"/>
        <v/>
      </c>
      <c r="U405" s="62">
        <v>4772</v>
      </c>
      <c r="V405" s="28">
        <f>VLOOKUP(U405,'SIC lookup'!A:D,2,FALSE)</f>
        <v>477</v>
      </c>
      <c r="W405" s="28">
        <f>VLOOKUP(U405,'SIC lookup'!A:D,3,FALSE)</f>
        <v>47</v>
      </c>
      <c r="X405" s="28" t="str">
        <f>VLOOKUP(U405,'SIC lookup'!A:D,4,FALSE)</f>
        <v>G</v>
      </c>
      <c r="Y405" s="25" t="str">
        <f>IF(ISNUMBER(VLOOKUP(U405,A:D,4,FALSE)),"Class",
IF(ISNUMBER(VLOOKUP(V405,F:J,4,FALSE)),"Group",
IF(ISNUMBER(VLOOKUP(W405,K:N,4,FALSE)),"Division",
"Section")))</f>
        <v>Class</v>
      </c>
      <c r="Z405" s="30">
        <f>IF(Y405="Class",VLOOKUP(U405,A:D,4,FALSE),
IF(Y405="Group",VLOOKUP(V405,F:I,4,FALSE),
IF(Y405="Division",VLOOKUP(W405,K:N,4,FALSE),
VLOOKUP(X405,P:S,4,FALSE))))</f>
        <v>1.0008758987329913</v>
      </c>
    </row>
    <row r="406" spans="1:26" x14ac:dyDescent="0.3">
      <c r="A406" s="27">
        <f>'Output A'!B408</f>
        <v>6201</v>
      </c>
      <c r="B406" s="31">
        <f>'Output A'!C408</f>
        <v>41647.339999999997</v>
      </c>
      <c r="C406" s="31">
        <f>'Output A'!D408</f>
        <v>41713.879999999997</v>
      </c>
      <c r="D406" s="30">
        <f t="shared" si="26"/>
        <v>1.001597701077668</v>
      </c>
      <c r="E406" s="25"/>
      <c r="G406" s="32"/>
      <c r="H406" s="32"/>
      <c r="I406" s="30" t="str">
        <f t="shared" si="27"/>
        <v/>
      </c>
      <c r="J406" s="32"/>
      <c r="L406" s="32"/>
      <c r="M406" s="32"/>
      <c r="N406" s="30" t="str">
        <f t="shared" si="28"/>
        <v/>
      </c>
      <c r="O406" s="32"/>
      <c r="P406" s="25"/>
      <c r="Q406" s="32"/>
      <c r="R406" s="32"/>
      <c r="S406" s="30" t="str">
        <f t="shared" si="29"/>
        <v/>
      </c>
      <c r="U406" s="62">
        <v>4773</v>
      </c>
      <c r="V406" s="28">
        <f>VLOOKUP(U406,'SIC lookup'!A:D,2,FALSE)</f>
        <v>477</v>
      </c>
      <c r="W406" s="28">
        <f>VLOOKUP(U406,'SIC lookup'!A:D,3,FALSE)</f>
        <v>47</v>
      </c>
      <c r="X406" s="28" t="str">
        <f>VLOOKUP(U406,'SIC lookup'!A:D,4,FALSE)</f>
        <v>G</v>
      </c>
      <c r="Y406" s="25" t="str">
        <f>IF(ISNUMBER(VLOOKUP(U406,A:D,4,FALSE)),"Class",
IF(ISNUMBER(VLOOKUP(V406,F:J,4,FALSE)),"Group",
IF(ISNUMBER(VLOOKUP(W406,K:N,4,FALSE)),"Division",
"Section")))</f>
        <v>Class</v>
      </c>
      <c r="Z406" s="30">
        <f>IF(Y406="Class",VLOOKUP(U406,A:D,4,FALSE),
IF(Y406="Group",VLOOKUP(V406,F:I,4,FALSE),
IF(Y406="Division",VLOOKUP(W406,K:N,4,FALSE),
VLOOKUP(X406,P:S,4,FALSE))))</f>
        <v>1.0039627548905243</v>
      </c>
    </row>
    <row r="407" spans="1:26" x14ac:dyDescent="0.3">
      <c r="A407" s="27">
        <f>'Output A'!B409</f>
        <v>6202</v>
      </c>
      <c r="B407" s="31">
        <f>'Output A'!C409</f>
        <v>98262.51</v>
      </c>
      <c r="C407" s="31">
        <f>'Output A'!D409</f>
        <v>98374.58</v>
      </c>
      <c r="D407" s="30">
        <f t="shared" si="26"/>
        <v>1.0011405163576628</v>
      </c>
      <c r="E407" s="25"/>
      <c r="G407" s="32"/>
      <c r="H407" s="32"/>
      <c r="I407" s="30" t="str">
        <f t="shared" si="27"/>
        <v/>
      </c>
      <c r="J407" s="32"/>
      <c r="L407" s="32"/>
      <c r="M407" s="32"/>
      <c r="N407" s="30" t="str">
        <f t="shared" si="28"/>
        <v/>
      </c>
      <c r="O407" s="32"/>
      <c r="P407" s="25"/>
      <c r="Q407" s="32"/>
      <c r="R407" s="32"/>
      <c r="S407" s="30" t="str">
        <f t="shared" si="29"/>
        <v/>
      </c>
      <c r="U407" s="62">
        <v>4774</v>
      </c>
      <c r="V407" s="28">
        <f>VLOOKUP(U407,'SIC lookup'!A:D,2,FALSE)</f>
        <v>477</v>
      </c>
      <c r="W407" s="28">
        <f>VLOOKUP(U407,'SIC lookup'!A:D,3,FALSE)</f>
        <v>47</v>
      </c>
      <c r="X407" s="28" t="str">
        <f>VLOOKUP(U407,'SIC lookup'!A:D,4,FALSE)</f>
        <v>G</v>
      </c>
      <c r="Y407" s="25" t="str">
        <f>IF(ISNUMBER(VLOOKUP(U407,A:D,4,FALSE)),"Class",
IF(ISNUMBER(VLOOKUP(V407,F:J,4,FALSE)),"Group",
IF(ISNUMBER(VLOOKUP(W407,K:N,4,FALSE)),"Division",
"Section")))</f>
        <v>Class</v>
      </c>
      <c r="Z407" s="30">
        <f>IF(Y407="Class",VLOOKUP(U407,A:D,4,FALSE),
IF(Y407="Group",VLOOKUP(V407,F:I,4,FALSE),
IF(Y407="Division",VLOOKUP(W407,K:N,4,FALSE),
VLOOKUP(X407,P:S,4,FALSE))))</f>
        <v>0.99914602458382173</v>
      </c>
    </row>
    <row r="408" spans="1:26" x14ac:dyDescent="0.3">
      <c r="A408" s="27">
        <f>'Output A'!B410</f>
        <v>6203</v>
      </c>
      <c r="B408" s="31">
        <f>'Output A'!C410</f>
        <v>364.8215166</v>
      </c>
      <c r="C408" s="31">
        <f>'Output A'!D410</f>
        <v>376.65154369999999</v>
      </c>
      <c r="D408" s="30">
        <f t="shared" si="26"/>
        <v>1.0324268897576312</v>
      </c>
      <c r="E408" s="25"/>
      <c r="G408" s="32"/>
      <c r="H408" s="32"/>
      <c r="I408" s="30" t="str">
        <f t="shared" si="27"/>
        <v/>
      </c>
      <c r="J408" s="32"/>
      <c r="L408" s="32"/>
      <c r="M408" s="32"/>
      <c r="N408" s="30" t="str">
        <f t="shared" si="28"/>
        <v/>
      </c>
      <c r="O408" s="32"/>
      <c r="P408" s="25"/>
      <c r="Q408" s="32"/>
      <c r="R408" s="32"/>
      <c r="S408" s="30" t="str">
        <f t="shared" si="29"/>
        <v/>
      </c>
      <c r="U408" s="62">
        <v>4775</v>
      </c>
      <c r="V408" s="28">
        <f>VLOOKUP(U408,'SIC lookup'!A:D,2,FALSE)</f>
        <v>477</v>
      </c>
      <c r="W408" s="28">
        <f>VLOOKUP(U408,'SIC lookup'!A:D,3,FALSE)</f>
        <v>47</v>
      </c>
      <c r="X408" s="28" t="str">
        <f>VLOOKUP(U408,'SIC lookup'!A:D,4,FALSE)</f>
        <v>G</v>
      </c>
      <c r="Y408" s="25" t="str">
        <f>IF(ISNUMBER(VLOOKUP(U408,A:D,4,FALSE)),"Class",
IF(ISNUMBER(VLOOKUP(V408,F:J,4,FALSE)),"Group",
IF(ISNUMBER(VLOOKUP(W408,K:N,4,FALSE)),"Division",
"Section")))</f>
        <v>Class</v>
      </c>
      <c r="Z408" s="30">
        <f>IF(Y408="Class",VLOOKUP(U408,A:D,4,FALSE),
IF(Y408="Group",VLOOKUP(V408,F:I,4,FALSE),
IF(Y408="Division",VLOOKUP(W408,K:N,4,FALSE),
VLOOKUP(X408,P:S,4,FALSE))))</f>
        <v>1.001378958120531</v>
      </c>
    </row>
    <row r="409" spans="1:26" x14ac:dyDescent="0.3">
      <c r="A409" s="27">
        <f>'Output A'!B411</f>
        <v>6209</v>
      </c>
      <c r="B409" s="31">
        <f>'Output A'!C411</f>
        <v>32249.33</v>
      </c>
      <c r="C409" s="31">
        <f>'Output A'!D411</f>
        <v>32315.87</v>
      </c>
      <c r="D409" s="30">
        <f t="shared" si="26"/>
        <v>1.0020632986793834</v>
      </c>
      <c r="E409" s="25"/>
      <c r="G409" s="32"/>
      <c r="H409" s="32"/>
      <c r="I409" s="30" t="str">
        <f t="shared" si="27"/>
        <v/>
      </c>
      <c r="J409" s="32"/>
      <c r="L409" s="32"/>
      <c r="M409" s="32"/>
      <c r="N409" s="30" t="str">
        <f t="shared" si="28"/>
        <v/>
      </c>
      <c r="O409" s="32"/>
      <c r="P409" s="25"/>
      <c r="Q409" s="32"/>
      <c r="R409" s="32"/>
      <c r="S409" s="30" t="str">
        <f t="shared" si="29"/>
        <v/>
      </c>
      <c r="U409" s="62">
        <v>4776</v>
      </c>
      <c r="V409" s="28">
        <f>VLOOKUP(U409,'SIC lookup'!A:D,2,FALSE)</f>
        <v>477</v>
      </c>
      <c r="W409" s="28">
        <f>VLOOKUP(U409,'SIC lookup'!A:D,3,FALSE)</f>
        <v>47</v>
      </c>
      <c r="X409" s="28" t="str">
        <f>VLOOKUP(U409,'SIC lookup'!A:D,4,FALSE)</f>
        <v>G</v>
      </c>
      <c r="Y409" s="25" t="str">
        <f>IF(ISNUMBER(VLOOKUP(U409,A:D,4,FALSE)),"Class",
IF(ISNUMBER(VLOOKUP(V409,F:J,4,FALSE)),"Group",
IF(ISNUMBER(VLOOKUP(W409,K:N,4,FALSE)),"Division",
"Section")))</f>
        <v>Class</v>
      </c>
      <c r="Z409" s="30">
        <f>IF(Y409="Class",VLOOKUP(U409,A:D,4,FALSE),
IF(Y409="Group",VLOOKUP(V409,F:I,4,FALSE),
IF(Y409="Division",VLOOKUP(W409,K:N,4,FALSE),
VLOOKUP(X409,P:S,4,FALSE))))</f>
        <v>1.0181623282953371</v>
      </c>
    </row>
    <row r="410" spans="1:26" x14ac:dyDescent="0.3">
      <c r="A410" s="27">
        <f>'Output A'!B412</f>
        <v>6311</v>
      </c>
      <c r="B410" s="31">
        <f>'Output A'!C412</f>
        <v>12384.94</v>
      </c>
      <c r="C410" s="31">
        <f>'Output A'!D412</f>
        <v>12479.56</v>
      </c>
      <c r="D410" s="30">
        <f t="shared" si="26"/>
        <v>1.0076399239721789</v>
      </c>
      <c r="E410" s="25"/>
      <c r="G410" s="32"/>
      <c r="H410" s="32"/>
      <c r="I410" s="30" t="str">
        <f t="shared" si="27"/>
        <v/>
      </c>
      <c r="J410" s="32"/>
      <c r="L410" s="32"/>
      <c r="M410" s="32"/>
      <c r="N410" s="30" t="str">
        <f t="shared" si="28"/>
        <v/>
      </c>
      <c r="O410" s="32"/>
      <c r="P410" s="25"/>
      <c r="Q410" s="32"/>
      <c r="R410" s="32"/>
      <c r="S410" s="30" t="str">
        <f t="shared" si="29"/>
        <v/>
      </c>
      <c r="U410" s="62">
        <v>4777</v>
      </c>
      <c r="V410" s="28">
        <f>VLOOKUP(U410,'SIC lookup'!A:D,2,FALSE)</f>
        <v>477</v>
      </c>
      <c r="W410" s="28">
        <f>VLOOKUP(U410,'SIC lookup'!A:D,3,FALSE)</f>
        <v>47</v>
      </c>
      <c r="X410" s="28" t="str">
        <f>VLOOKUP(U410,'SIC lookup'!A:D,4,FALSE)</f>
        <v>G</v>
      </c>
      <c r="Y410" s="25" t="str">
        <f>IF(ISNUMBER(VLOOKUP(U410,A:D,4,FALSE)),"Class",
IF(ISNUMBER(VLOOKUP(V410,F:J,4,FALSE)),"Group",
IF(ISNUMBER(VLOOKUP(W410,K:N,4,FALSE)),"Division",
"Section")))</f>
        <v>Class</v>
      </c>
      <c r="Z410" s="30">
        <f>IF(Y410="Class",VLOOKUP(U410,A:D,4,FALSE),
IF(Y410="Group",VLOOKUP(V410,F:I,4,FALSE),
IF(Y410="Division",VLOOKUP(W410,K:N,4,FALSE),
VLOOKUP(X410,P:S,4,FALSE))))</f>
        <v>1.0012220919618793</v>
      </c>
    </row>
    <row r="411" spans="1:26" x14ac:dyDescent="0.3">
      <c r="A411" s="27">
        <f>'Output A'!B413</f>
        <v>6312</v>
      </c>
      <c r="B411" s="31">
        <f>'Output A'!C413</f>
        <v>5901.79</v>
      </c>
      <c r="C411" s="31">
        <f>'Output A'!D413</f>
        <v>5881.25</v>
      </c>
      <c r="D411" s="30">
        <f t="shared" si="26"/>
        <v>0.99651969995543721</v>
      </c>
      <c r="E411" s="25"/>
      <c r="G411" s="32"/>
      <c r="H411" s="32"/>
      <c r="I411" s="30" t="str">
        <f t="shared" si="27"/>
        <v/>
      </c>
      <c r="J411" s="32"/>
      <c r="L411" s="32"/>
      <c r="M411" s="32"/>
      <c r="N411" s="30" t="str">
        <f t="shared" si="28"/>
        <v/>
      </c>
      <c r="O411" s="32"/>
      <c r="P411" s="25"/>
      <c r="Q411" s="32"/>
      <c r="R411" s="32"/>
      <c r="S411" s="30" t="str">
        <f t="shared" si="29"/>
        <v/>
      </c>
      <c r="U411" s="62">
        <v>4778</v>
      </c>
      <c r="V411" s="28">
        <f>VLOOKUP(U411,'SIC lookup'!A:D,2,FALSE)</f>
        <v>477</v>
      </c>
      <c r="W411" s="28">
        <f>VLOOKUP(U411,'SIC lookup'!A:D,3,FALSE)</f>
        <v>47</v>
      </c>
      <c r="X411" s="28" t="str">
        <f>VLOOKUP(U411,'SIC lookup'!A:D,4,FALSE)</f>
        <v>G</v>
      </c>
      <c r="Y411" s="25" t="str">
        <f>IF(ISNUMBER(VLOOKUP(U411,A:D,4,FALSE)),"Class",
IF(ISNUMBER(VLOOKUP(V411,F:J,4,FALSE)),"Group",
IF(ISNUMBER(VLOOKUP(W411,K:N,4,FALSE)),"Division",
"Section")))</f>
        <v>Class</v>
      </c>
      <c r="Z411" s="30">
        <f>IF(Y411="Class",VLOOKUP(U411,A:D,4,FALSE),
IF(Y411="Group",VLOOKUP(V411,F:I,4,FALSE),
IF(Y411="Division",VLOOKUP(W411,K:N,4,FALSE),
VLOOKUP(X411,P:S,4,FALSE))))</f>
        <v>1.0102525521312109</v>
      </c>
    </row>
    <row r="412" spans="1:26" x14ac:dyDescent="0.3">
      <c r="A412" s="27">
        <f>'Output A'!B414</f>
        <v>6411</v>
      </c>
      <c r="B412" s="31">
        <f>'Output A'!C414</f>
        <v>0</v>
      </c>
      <c r="C412" s="31">
        <f>'Output A'!D414</f>
        <v>0</v>
      </c>
      <c r="D412" s="30" t="e">
        <f t="shared" si="26"/>
        <v>#DIV/0!</v>
      </c>
      <c r="E412" s="25"/>
      <c r="G412" s="32"/>
      <c r="H412" s="32"/>
      <c r="I412" s="30" t="str">
        <f t="shared" si="27"/>
        <v/>
      </c>
      <c r="J412" s="32"/>
      <c r="L412" s="32"/>
      <c r="M412" s="32"/>
      <c r="N412" s="30" t="str">
        <f t="shared" si="28"/>
        <v/>
      </c>
      <c r="O412" s="32"/>
      <c r="P412" s="25"/>
      <c r="Q412" s="32"/>
      <c r="R412" s="32"/>
      <c r="S412" s="30" t="str">
        <f t="shared" si="29"/>
        <v/>
      </c>
      <c r="U412" s="62">
        <v>4779</v>
      </c>
      <c r="V412" s="28">
        <f>VLOOKUP(U412,'SIC lookup'!A:D,2,FALSE)</f>
        <v>477</v>
      </c>
      <c r="W412" s="28">
        <f>VLOOKUP(U412,'SIC lookup'!A:D,3,FALSE)</f>
        <v>47</v>
      </c>
      <c r="X412" s="28" t="str">
        <f>VLOOKUP(U412,'SIC lookup'!A:D,4,FALSE)</f>
        <v>G</v>
      </c>
      <c r="Y412" s="25" t="str">
        <f>IF(ISNUMBER(VLOOKUP(U412,A:D,4,FALSE)),"Class",
IF(ISNUMBER(VLOOKUP(V412,F:J,4,FALSE)),"Group",
IF(ISNUMBER(VLOOKUP(W412,K:N,4,FALSE)),"Division",
"Section")))</f>
        <v>Class</v>
      </c>
      <c r="Z412" s="30">
        <f>IF(Y412="Class",VLOOKUP(U412,A:D,4,FALSE),
IF(Y412="Group",VLOOKUP(V412,F:I,4,FALSE),
IF(Y412="Division",VLOOKUP(W412,K:N,4,FALSE),
VLOOKUP(X412,P:S,4,FALSE))))</f>
        <v>1.0114010654551195</v>
      </c>
    </row>
    <row r="413" spans="1:26" x14ac:dyDescent="0.3">
      <c r="A413" s="27">
        <f>'Output A'!B415</f>
        <v>6419</v>
      </c>
      <c r="B413" s="31">
        <f>'Output A'!C415</f>
        <v>0</v>
      </c>
      <c r="C413" s="31">
        <f>'Output A'!D415</f>
        <v>0</v>
      </c>
      <c r="D413" s="30" t="e">
        <f t="shared" si="26"/>
        <v>#DIV/0!</v>
      </c>
      <c r="E413" s="25"/>
      <c r="G413" s="32"/>
      <c r="H413" s="32"/>
      <c r="I413" s="30" t="str">
        <f t="shared" si="27"/>
        <v/>
      </c>
      <c r="J413" s="32"/>
      <c r="L413" s="32"/>
      <c r="M413" s="32"/>
      <c r="N413" s="30" t="str">
        <f t="shared" si="28"/>
        <v/>
      </c>
      <c r="O413" s="32"/>
      <c r="P413" s="25"/>
      <c r="Q413" s="32"/>
      <c r="R413" s="32"/>
      <c r="S413" s="30" t="str">
        <f t="shared" si="29"/>
        <v/>
      </c>
      <c r="U413" s="62">
        <v>4781</v>
      </c>
      <c r="V413" s="28">
        <f>VLOOKUP(U413,'SIC lookup'!A:D,2,FALSE)</f>
        <v>478</v>
      </c>
      <c r="W413" s="28">
        <f>VLOOKUP(U413,'SIC lookup'!A:D,3,FALSE)</f>
        <v>47</v>
      </c>
      <c r="X413" s="28" t="str">
        <f>VLOOKUP(U413,'SIC lookup'!A:D,4,FALSE)</f>
        <v>G</v>
      </c>
      <c r="Y413" s="25" t="str">
        <f>IF(ISNUMBER(VLOOKUP(U413,A:D,4,FALSE)),"Class",
IF(ISNUMBER(VLOOKUP(V413,F:J,4,FALSE)),"Group",
IF(ISNUMBER(VLOOKUP(W413,K:N,4,FALSE)),"Division",
"Section")))</f>
        <v>Class</v>
      </c>
      <c r="Z413" s="30">
        <f>IF(Y413="Class",VLOOKUP(U413,A:D,4,FALSE),
IF(Y413="Group",VLOOKUP(V413,F:I,4,FALSE),
IF(Y413="Division",VLOOKUP(W413,K:N,4,FALSE),
VLOOKUP(X413,P:S,4,FALSE))))</f>
        <v>1.0403176882938376</v>
      </c>
    </row>
    <row r="414" spans="1:26" x14ac:dyDescent="0.3">
      <c r="A414" s="27">
        <f>'Output A'!B416</f>
        <v>6420</v>
      </c>
      <c r="B414" s="31">
        <f>'Output A'!C416</f>
        <v>334.08205550000002</v>
      </c>
      <c r="C414" s="31">
        <f>'Output A'!D416</f>
        <v>350.3318021</v>
      </c>
      <c r="D414" s="30">
        <f t="shared" si="26"/>
        <v>1.0486399862922298</v>
      </c>
      <c r="E414" s="25"/>
      <c r="G414" s="32"/>
      <c r="H414" s="32"/>
      <c r="I414" s="30" t="str">
        <f t="shared" si="27"/>
        <v/>
      </c>
      <c r="J414" s="32"/>
      <c r="L414" s="32"/>
      <c r="M414" s="32"/>
      <c r="N414" s="30" t="str">
        <f t="shared" si="28"/>
        <v/>
      </c>
      <c r="O414" s="32"/>
      <c r="P414" s="25"/>
      <c r="Q414" s="32"/>
      <c r="R414" s="32"/>
      <c r="S414" s="30" t="str">
        <f t="shared" si="29"/>
        <v/>
      </c>
      <c r="U414" s="62">
        <v>4782</v>
      </c>
      <c r="V414" s="28">
        <f>VLOOKUP(U414,'SIC lookup'!A:D,2,FALSE)</f>
        <v>478</v>
      </c>
      <c r="W414" s="28">
        <f>VLOOKUP(U414,'SIC lookup'!A:D,3,FALSE)</f>
        <v>47</v>
      </c>
      <c r="X414" s="28" t="str">
        <f>VLOOKUP(U414,'SIC lookup'!A:D,4,FALSE)</f>
        <v>G</v>
      </c>
      <c r="Y414" s="25" t="str">
        <f>IF(ISNUMBER(VLOOKUP(U414,A:D,4,FALSE)),"Class",
IF(ISNUMBER(VLOOKUP(V414,F:J,4,FALSE)),"Group",
IF(ISNUMBER(VLOOKUP(W414,K:N,4,FALSE)),"Division",
"Section")))</f>
        <v>Class</v>
      </c>
      <c r="Z414" s="30">
        <f>IF(Y414="Class",VLOOKUP(U414,A:D,4,FALSE),
IF(Y414="Group",VLOOKUP(V414,F:I,4,FALSE),
IF(Y414="Division",VLOOKUP(W414,K:N,4,FALSE),
VLOOKUP(X414,P:S,4,FALSE))))</f>
        <v>1.0140145361737545</v>
      </c>
    </row>
    <row r="415" spans="1:26" x14ac:dyDescent="0.3">
      <c r="A415" s="27">
        <f>'Output A'!B417</f>
        <v>6430</v>
      </c>
      <c r="B415" s="31">
        <f>'Output A'!C417</f>
        <v>8462.7999999999993</v>
      </c>
      <c r="C415" s="31">
        <f>'Output A'!D417</f>
        <v>8614.74</v>
      </c>
      <c r="D415" s="30">
        <f t="shared" si="26"/>
        <v>1.01795386869594</v>
      </c>
      <c r="E415" s="25"/>
      <c r="G415" s="32"/>
      <c r="H415" s="32"/>
      <c r="I415" s="30" t="str">
        <f t="shared" si="27"/>
        <v/>
      </c>
      <c r="J415" s="32"/>
      <c r="L415" s="32"/>
      <c r="M415" s="32"/>
      <c r="N415" s="30" t="str">
        <f t="shared" si="28"/>
        <v/>
      </c>
      <c r="O415" s="32"/>
      <c r="P415" s="25"/>
      <c r="Q415" s="32"/>
      <c r="R415" s="32"/>
      <c r="S415" s="30" t="str">
        <f t="shared" si="29"/>
        <v/>
      </c>
      <c r="U415" s="62">
        <v>4789</v>
      </c>
      <c r="V415" s="28">
        <f>VLOOKUP(U415,'SIC lookup'!A:D,2,FALSE)</f>
        <v>478</v>
      </c>
      <c r="W415" s="28">
        <f>VLOOKUP(U415,'SIC lookup'!A:D,3,FALSE)</f>
        <v>47</v>
      </c>
      <c r="X415" s="28" t="str">
        <f>VLOOKUP(U415,'SIC lookup'!A:D,4,FALSE)</f>
        <v>G</v>
      </c>
      <c r="Y415" s="25" t="str">
        <f>IF(ISNUMBER(VLOOKUP(U415,A:D,4,FALSE)),"Class",
IF(ISNUMBER(VLOOKUP(V415,F:J,4,FALSE)),"Group",
IF(ISNUMBER(VLOOKUP(W415,K:N,4,FALSE)),"Division",
"Section")))</f>
        <v>Class</v>
      </c>
      <c r="Z415" s="30">
        <f>IF(Y415="Class",VLOOKUP(U415,A:D,4,FALSE),
IF(Y415="Group",VLOOKUP(V415,F:I,4,FALSE),
IF(Y415="Division",VLOOKUP(W415,K:N,4,FALSE),
VLOOKUP(X415,P:S,4,FALSE))))</f>
        <v>1.0282133297711391</v>
      </c>
    </row>
    <row r="416" spans="1:26" x14ac:dyDescent="0.3">
      <c r="A416" s="27">
        <f>'Output A'!B418</f>
        <v>6491</v>
      </c>
      <c r="B416" s="31">
        <f>'Output A'!C418</f>
        <v>852.81963440000004</v>
      </c>
      <c r="C416" s="31">
        <f>'Output A'!D418</f>
        <v>875.98905019999995</v>
      </c>
      <c r="D416" s="30">
        <f t="shared" si="26"/>
        <v>1.0271680140388662</v>
      </c>
      <c r="E416" s="25"/>
      <c r="G416" s="32"/>
      <c r="H416" s="32"/>
      <c r="I416" s="30" t="str">
        <f t="shared" si="27"/>
        <v/>
      </c>
      <c r="J416" s="32"/>
      <c r="L416" s="32"/>
      <c r="M416" s="32"/>
      <c r="N416" s="30" t="str">
        <f t="shared" si="28"/>
        <v/>
      </c>
      <c r="O416" s="32"/>
      <c r="P416" s="25"/>
      <c r="Q416" s="32"/>
      <c r="R416" s="32"/>
      <c r="S416" s="30" t="str">
        <f t="shared" si="29"/>
        <v/>
      </c>
      <c r="U416" s="62">
        <v>4791</v>
      </c>
      <c r="V416" s="28">
        <f>VLOOKUP(U416,'SIC lookup'!A:D,2,FALSE)</f>
        <v>479</v>
      </c>
      <c r="W416" s="28">
        <f>VLOOKUP(U416,'SIC lookup'!A:D,3,FALSE)</f>
        <v>47</v>
      </c>
      <c r="X416" s="28" t="str">
        <f>VLOOKUP(U416,'SIC lookup'!A:D,4,FALSE)</f>
        <v>G</v>
      </c>
      <c r="Y416" s="25" t="str">
        <f>IF(ISNUMBER(VLOOKUP(U416,A:D,4,FALSE)),"Class",
IF(ISNUMBER(VLOOKUP(V416,F:J,4,FALSE)),"Group",
IF(ISNUMBER(VLOOKUP(W416,K:N,4,FALSE)),"Division",
"Section")))</f>
        <v>Class</v>
      </c>
      <c r="Z416" s="30">
        <f>IF(Y416="Class",VLOOKUP(U416,A:D,4,FALSE),
IF(Y416="Group",VLOOKUP(V416,F:I,4,FALSE),
IF(Y416="Division",VLOOKUP(W416,K:N,4,FALSE),
VLOOKUP(X416,P:S,4,FALSE))))</f>
        <v>1.0030619075974936</v>
      </c>
    </row>
    <row r="417" spans="1:26" x14ac:dyDescent="0.3">
      <c r="A417" s="27">
        <f>'Output A'!B419</f>
        <v>6492</v>
      </c>
      <c r="B417" s="31">
        <f>'Output A'!C419</f>
        <v>4011.45</v>
      </c>
      <c r="C417" s="31">
        <f>'Output A'!D419</f>
        <v>4084.21</v>
      </c>
      <c r="D417" s="30">
        <f t="shared" si="26"/>
        <v>1.018138079746725</v>
      </c>
      <c r="E417" s="25"/>
      <c r="G417" s="32"/>
      <c r="H417" s="32"/>
      <c r="I417" s="30" t="str">
        <f t="shared" si="27"/>
        <v/>
      </c>
      <c r="J417" s="32"/>
      <c r="L417" s="32"/>
      <c r="M417" s="32"/>
      <c r="N417" s="30" t="str">
        <f t="shared" si="28"/>
        <v/>
      </c>
      <c r="O417" s="32"/>
      <c r="P417" s="25"/>
      <c r="Q417" s="32"/>
      <c r="R417" s="32"/>
      <c r="S417" s="30" t="str">
        <f t="shared" si="29"/>
        <v/>
      </c>
      <c r="U417" s="62">
        <v>4799</v>
      </c>
      <c r="V417" s="28">
        <f>VLOOKUP(U417,'SIC lookup'!A:D,2,FALSE)</f>
        <v>479</v>
      </c>
      <c r="W417" s="28">
        <f>VLOOKUP(U417,'SIC lookup'!A:D,3,FALSE)</f>
        <v>47</v>
      </c>
      <c r="X417" s="28" t="str">
        <f>VLOOKUP(U417,'SIC lookup'!A:D,4,FALSE)</f>
        <v>G</v>
      </c>
      <c r="Y417" s="25" t="str">
        <f>IF(ISNUMBER(VLOOKUP(U417,A:D,4,FALSE)),"Class",
IF(ISNUMBER(VLOOKUP(V417,F:J,4,FALSE)),"Group",
IF(ISNUMBER(VLOOKUP(W417,K:N,4,FALSE)),"Division",
"Section")))</f>
        <v>Class</v>
      </c>
      <c r="Z417" s="30">
        <f>IF(Y417="Class",VLOOKUP(U417,A:D,4,FALSE),
IF(Y417="Group",VLOOKUP(V417,F:I,4,FALSE),
IF(Y417="Division",VLOOKUP(W417,K:N,4,FALSE),
VLOOKUP(X417,P:S,4,FALSE))))</f>
        <v>1.0123427917296217</v>
      </c>
    </row>
    <row r="418" spans="1:26" x14ac:dyDescent="0.3">
      <c r="A418" s="27">
        <f>'Output A'!B420</f>
        <v>6499</v>
      </c>
      <c r="B418" s="31">
        <f>'Output A'!C420</f>
        <v>16516.28</v>
      </c>
      <c r="C418" s="31">
        <f>'Output A'!D420</f>
        <v>16823.47</v>
      </c>
      <c r="D418" s="30">
        <f t="shared" si="26"/>
        <v>1.0185992245227136</v>
      </c>
      <c r="E418" s="25"/>
      <c r="G418" s="32"/>
      <c r="H418" s="32"/>
      <c r="I418" s="30" t="str">
        <f t="shared" si="27"/>
        <v/>
      </c>
      <c r="J418" s="32"/>
      <c r="L418" s="32"/>
      <c r="M418" s="32"/>
      <c r="N418" s="30" t="str">
        <f t="shared" si="28"/>
        <v/>
      </c>
      <c r="O418" s="32"/>
      <c r="P418" s="25"/>
      <c r="Q418" s="32"/>
      <c r="R418" s="32"/>
      <c r="S418" s="30" t="str">
        <f t="shared" si="29"/>
        <v/>
      </c>
      <c r="U418" s="62">
        <v>4910</v>
      </c>
      <c r="V418" s="28">
        <f>VLOOKUP(U418,'SIC lookup'!A:D,2,FALSE)</f>
        <v>491</v>
      </c>
      <c r="W418" s="28">
        <f>VLOOKUP(U418,'SIC lookup'!A:D,3,FALSE)</f>
        <v>49</v>
      </c>
      <c r="X418" s="28" t="str">
        <f>VLOOKUP(U418,'SIC lookup'!A:D,4,FALSE)</f>
        <v>H</v>
      </c>
      <c r="Y418" s="25" t="str">
        <f>IF(ISNUMBER(VLOOKUP(U418,A:D,4,FALSE)),"Class",
IF(ISNUMBER(VLOOKUP(V418,F:J,4,FALSE)),"Group",
IF(ISNUMBER(VLOOKUP(W418,K:N,4,FALSE)),"Division",
"Section")))</f>
        <v>Class</v>
      </c>
      <c r="Z418" s="30">
        <f>IF(Y418="Class",VLOOKUP(U418,A:D,4,FALSE),
IF(Y418="Group",VLOOKUP(V418,F:I,4,FALSE),
IF(Y418="Division",VLOOKUP(W418,K:N,4,FALSE),
VLOOKUP(X418,P:S,4,FALSE))))</f>
        <v>0.99978029982808247</v>
      </c>
    </row>
    <row r="419" spans="1:26" x14ac:dyDescent="0.3">
      <c r="A419" s="27">
        <f>'Output A'!B421</f>
        <v>6511</v>
      </c>
      <c r="B419" s="31">
        <f>'Output A'!C421</f>
        <v>4686.6899999999996</v>
      </c>
      <c r="C419" s="31">
        <f>'Output A'!D421</f>
        <v>4688.9399999999996</v>
      </c>
      <c r="D419" s="30">
        <f t="shared" si="26"/>
        <v>1.0004800829583351</v>
      </c>
      <c r="E419" s="25"/>
      <c r="G419" s="32"/>
      <c r="H419" s="32"/>
      <c r="I419" s="30" t="str">
        <f t="shared" si="27"/>
        <v/>
      </c>
      <c r="J419" s="32"/>
      <c r="L419" s="32"/>
      <c r="M419" s="32"/>
      <c r="N419" s="30" t="str">
        <f t="shared" si="28"/>
        <v/>
      </c>
      <c r="O419" s="32"/>
      <c r="P419" s="25"/>
      <c r="Q419" s="32"/>
      <c r="R419" s="32"/>
      <c r="S419" s="30" t="str">
        <f t="shared" si="29"/>
        <v/>
      </c>
      <c r="U419" s="62">
        <v>4920</v>
      </c>
      <c r="V419" s="28">
        <f>VLOOKUP(U419,'SIC lookup'!A:D,2,FALSE)</f>
        <v>492</v>
      </c>
      <c r="W419" s="28">
        <f>VLOOKUP(U419,'SIC lookup'!A:D,3,FALSE)</f>
        <v>49</v>
      </c>
      <c r="X419" s="28" t="str">
        <f>VLOOKUP(U419,'SIC lookup'!A:D,4,FALSE)</f>
        <v>H</v>
      </c>
      <c r="Y419" s="25" t="str">
        <f>IF(ISNUMBER(VLOOKUP(U419,A:D,4,FALSE)),"Class",
IF(ISNUMBER(VLOOKUP(V419,F:J,4,FALSE)),"Group",
IF(ISNUMBER(VLOOKUP(W419,K:N,4,FALSE)),"Division",
"Section")))</f>
        <v>Division</v>
      </c>
      <c r="Z419" s="30">
        <f>IF(Y419="Class",VLOOKUP(U419,A:D,4,FALSE),
IF(Y419="Group",VLOOKUP(V419,F:I,4,FALSE),
IF(Y419="Division",VLOOKUP(W419,K:N,4,FALSE),
VLOOKUP(X419,P:S,4,FALSE))))</f>
        <v>1.0014139502322228</v>
      </c>
    </row>
    <row r="420" spans="1:26" x14ac:dyDescent="0.3">
      <c r="A420" s="27">
        <f>'Output A'!B422</f>
        <v>6512</v>
      </c>
      <c r="B420" s="31">
        <f>'Output A'!C422</f>
        <v>12918.67</v>
      </c>
      <c r="C420" s="31">
        <f>'Output A'!D422</f>
        <v>12934.55</v>
      </c>
      <c r="D420" s="30">
        <f t="shared" si="26"/>
        <v>1.0012292287054316</v>
      </c>
      <c r="E420" s="25"/>
      <c r="G420" s="32"/>
      <c r="H420" s="32"/>
      <c r="I420" s="30" t="str">
        <f t="shared" si="27"/>
        <v/>
      </c>
      <c r="J420" s="32"/>
      <c r="L420" s="32"/>
      <c r="M420" s="32"/>
      <c r="N420" s="30" t="str">
        <f t="shared" si="28"/>
        <v/>
      </c>
      <c r="O420" s="32"/>
      <c r="P420" s="25"/>
      <c r="Q420" s="32"/>
      <c r="R420" s="32"/>
      <c r="S420" s="30" t="str">
        <f t="shared" si="29"/>
        <v/>
      </c>
      <c r="U420" s="62">
        <v>4931</v>
      </c>
      <c r="V420" s="28">
        <f>VLOOKUP(U420,'SIC lookup'!A:D,2,FALSE)</f>
        <v>493</v>
      </c>
      <c r="W420" s="28">
        <f>VLOOKUP(U420,'SIC lookup'!A:D,3,FALSE)</f>
        <v>49</v>
      </c>
      <c r="X420" s="28" t="str">
        <f>VLOOKUP(U420,'SIC lookup'!A:D,4,FALSE)</f>
        <v>H</v>
      </c>
      <c r="Y420" s="25" t="str">
        <f>IF(ISNUMBER(VLOOKUP(U420,A:D,4,FALSE)),"Class",
IF(ISNUMBER(VLOOKUP(V420,F:J,4,FALSE)),"Group",
IF(ISNUMBER(VLOOKUP(W420,K:N,4,FALSE)),"Division",
"Section")))</f>
        <v>Class</v>
      </c>
      <c r="Z420" s="30">
        <f>IF(Y420="Class",VLOOKUP(U420,A:D,4,FALSE),
IF(Y420="Group",VLOOKUP(V420,F:I,4,FALSE),
IF(Y420="Division",VLOOKUP(W420,K:N,4,FALSE),
VLOOKUP(X420,P:S,4,FALSE))))</f>
        <v>0.99985316405448343</v>
      </c>
    </row>
    <row r="421" spans="1:26" x14ac:dyDescent="0.3">
      <c r="A421" s="27">
        <f>'Output A'!B423</f>
        <v>6520</v>
      </c>
      <c r="B421" s="31">
        <f>'Output A'!C423</f>
        <v>856.98777489999998</v>
      </c>
      <c r="C421" s="31">
        <f>'Output A'!D423</f>
        <v>857.35273180000002</v>
      </c>
      <c r="D421" s="30">
        <f t="shared" si="26"/>
        <v>1.0004258601005629</v>
      </c>
      <c r="E421" s="25"/>
      <c r="G421" s="32"/>
      <c r="H421" s="32"/>
      <c r="I421" s="30" t="str">
        <f t="shared" si="27"/>
        <v/>
      </c>
      <c r="J421" s="32"/>
      <c r="L421" s="32"/>
      <c r="M421" s="32"/>
      <c r="N421" s="30" t="str">
        <f t="shared" si="28"/>
        <v/>
      </c>
      <c r="O421" s="32"/>
      <c r="P421" s="25"/>
      <c r="Q421" s="32"/>
      <c r="R421" s="32"/>
      <c r="S421" s="30" t="str">
        <f t="shared" si="29"/>
        <v/>
      </c>
      <c r="U421" s="62">
        <v>4932</v>
      </c>
      <c r="V421" s="28">
        <f>VLOOKUP(U421,'SIC lookup'!A:D,2,FALSE)</f>
        <v>493</v>
      </c>
      <c r="W421" s="28">
        <f>VLOOKUP(U421,'SIC lookup'!A:D,3,FALSE)</f>
        <v>49</v>
      </c>
      <c r="X421" s="28" t="str">
        <f>VLOOKUP(U421,'SIC lookup'!A:D,4,FALSE)</f>
        <v>H</v>
      </c>
      <c r="Y421" s="25" t="str">
        <f>IF(ISNUMBER(VLOOKUP(U421,A:D,4,FALSE)),"Class",
IF(ISNUMBER(VLOOKUP(V421,F:J,4,FALSE)),"Group",
IF(ISNUMBER(VLOOKUP(W421,K:N,4,FALSE)),"Division",
"Section")))</f>
        <v>Class</v>
      </c>
      <c r="Z421" s="30">
        <f>IF(Y421="Class",VLOOKUP(U421,A:D,4,FALSE),
IF(Y421="Group",VLOOKUP(V421,F:I,4,FALSE),
IF(Y421="Division",VLOOKUP(W421,K:N,4,FALSE),
VLOOKUP(X421,P:S,4,FALSE))))</f>
        <v>1.027785712898994</v>
      </c>
    </row>
    <row r="422" spans="1:26" x14ac:dyDescent="0.3">
      <c r="A422" s="27">
        <f>'Output A'!B424</f>
        <v>6611</v>
      </c>
      <c r="B422" s="31">
        <f>'Output A'!C424</f>
        <v>2704.84</v>
      </c>
      <c r="C422" s="31">
        <f>'Output A'!D424</f>
        <v>2703.98</v>
      </c>
      <c r="D422" s="30">
        <f t="shared" si="26"/>
        <v>0.99968205143372613</v>
      </c>
      <c r="E422" s="25"/>
      <c r="G422" s="32"/>
      <c r="H422" s="32"/>
      <c r="I422" s="30" t="str">
        <f t="shared" si="27"/>
        <v/>
      </c>
      <c r="J422" s="32"/>
      <c r="L422" s="32"/>
      <c r="M422" s="32"/>
      <c r="N422" s="30" t="str">
        <f t="shared" si="28"/>
        <v/>
      </c>
      <c r="O422" s="32"/>
      <c r="P422" s="25"/>
      <c r="Q422" s="32"/>
      <c r="R422" s="32"/>
      <c r="S422" s="30" t="str">
        <f t="shared" si="29"/>
        <v/>
      </c>
      <c r="U422" s="62">
        <v>4939</v>
      </c>
      <c r="V422" s="28">
        <f>VLOOKUP(U422,'SIC lookup'!A:D,2,FALSE)</f>
        <v>493</v>
      </c>
      <c r="W422" s="28">
        <f>VLOOKUP(U422,'SIC lookup'!A:D,3,FALSE)</f>
        <v>49</v>
      </c>
      <c r="X422" s="28" t="str">
        <f>VLOOKUP(U422,'SIC lookup'!A:D,4,FALSE)</f>
        <v>H</v>
      </c>
      <c r="Y422" s="25" t="str">
        <f>IF(ISNUMBER(VLOOKUP(U422,A:D,4,FALSE)),"Class",
IF(ISNUMBER(VLOOKUP(V422,F:J,4,FALSE)),"Group",
IF(ISNUMBER(VLOOKUP(W422,K:N,4,FALSE)),"Division",
"Section")))</f>
        <v>Class</v>
      </c>
      <c r="Z422" s="30">
        <f>IF(Y422="Class",VLOOKUP(U422,A:D,4,FALSE),
IF(Y422="Group",VLOOKUP(V422,F:I,4,FALSE),
IF(Y422="Division",VLOOKUP(W422,K:N,4,FALSE),
VLOOKUP(X422,P:S,4,FALSE))))</f>
        <v>0.99854718150563382</v>
      </c>
    </row>
    <row r="423" spans="1:26" x14ac:dyDescent="0.3">
      <c r="A423" s="27">
        <f>'Output A'!B425</f>
        <v>6612</v>
      </c>
      <c r="B423" s="31">
        <f>'Output A'!C425</f>
        <v>23894.27</v>
      </c>
      <c r="C423" s="31">
        <f>'Output A'!D425</f>
        <v>23887.19</v>
      </c>
      <c r="D423" s="30">
        <f t="shared" si="26"/>
        <v>0.99970369465147912</v>
      </c>
      <c r="E423" s="25"/>
      <c r="G423" s="32"/>
      <c r="H423" s="32"/>
      <c r="I423" s="30" t="str">
        <f t="shared" si="27"/>
        <v/>
      </c>
      <c r="J423" s="32"/>
      <c r="L423" s="32"/>
      <c r="M423" s="32"/>
      <c r="N423" s="30" t="str">
        <f t="shared" si="28"/>
        <v/>
      </c>
      <c r="O423" s="32"/>
      <c r="P423" s="25"/>
      <c r="Q423" s="32"/>
      <c r="R423" s="32"/>
      <c r="S423" s="30" t="str">
        <f t="shared" si="29"/>
        <v/>
      </c>
      <c r="U423" s="62">
        <v>4941</v>
      </c>
      <c r="V423" s="28">
        <f>VLOOKUP(U423,'SIC lookup'!A:D,2,FALSE)</f>
        <v>494</v>
      </c>
      <c r="W423" s="28">
        <f>VLOOKUP(U423,'SIC lookup'!A:D,3,FALSE)</f>
        <v>49</v>
      </c>
      <c r="X423" s="28" t="str">
        <f>VLOOKUP(U423,'SIC lookup'!A:D,4,FALSE)</f>
        <v>H</v>
      </c>
      <c r="Y423" s="25" t="str">
        <f>IF(ISNUMBER(VLOOKUP(U423,A:D,4,FALSE)),"Class",
IF(ISNUMBER(VLOOKUP(V423,F:J,4,FALSE)),"Group",
IF(ISNUMBER(VLOOKUP(W423,K:N,4,FALSE)),"Division",
"Section")))</f>
        <v>Class</v>
      </c>
      <c r="Z423" s="30">
        <f>IF(Y423="Class",VLOOKUP(U423,A:D,4,FALSE),
IF(Y423="Group",VLOOKUP(V423,F:I,4,FALSE),
IF(Y423="Division",VLOOKUP(W423,K:N,4,FALSE),
VLOOKUP(X423,P:S,4,FALSE))))</f>
        <v>0.99504785988118094</v>
      </c>
    </row>
    <row r="424" spans="1:26" x14ac:dyDescent="0.3">
      <c r="A424" s="27">
        <f>'Output A'!B426</f>
        <v>6619</v>
      </c>
      <c r="B424" s="31">
        <f>'Output A'!C426</f>
        <v>45577.31</v>
      </c>
      <c r="C424" s="31">
        <f>'Output A'!D426</f>
        <v>45510.239999999998</v>
      </c>
      <c r="D424" s="30">
        <f t="shared" si="26"/>
        <v>0.99852843443371275</v>
      </c>
      <c r="E424" s="25"/>
      <c r="G424" s="32"/>
      <c r="H424" s="32"/>
      <c r="I424" s="30" t="str">
        <f t="shared" si="27"/>
        <v/>
      </c>
      <c r="J424" s="32"/>
      <c r="L424" s="32"/>
      <c r="M424" s="32"/>
      <c r="N424" s="30" t="str">
        <f t="shared" si="28"/>
        <v/>
      </c>
      <c r="O424" s="32"/>
      <c r="P424" s="25"/>
      <c r="Q424" s="32"/>
      <c r="R424" s="32"/>
      <c r="S424" s="30" t="str">
        <f t="shared" si="29"/>
        <v/>
      </c>
      <c r="U424" s="62">
        <v>4942</v>
      </c>
      <c r="V424" s="28">
        <f>VLOOKUP(U424,'SIC lookup'!A:D,2,FALSE)</f>
        <v>494</v>
      </c>
      <c r="W424" s="28">
        <f>VLOOKUP(U424,'SIC lookup'!A:D,3,FALSE)</f>
        <v>49</v>
      </c>
      <c r="X424" s="28" t="str">
        <f>VLOOKUP(U424,'SIC lookup'!A:D,4,FALSE)</f>
        <v>H</v>
      </c>
      <c r="Y424" s="25" t="str">
        <f>IF(ISNUMBER(VLOOKUP(U424,A:D,4,FALSE)),"Class",
IF(ISNUMBER(VLOOKUP(V424,F:J,4,FALSE)),"Group",
IF(ISNUMBER(VLOOKUP(W424,K:N,4,FALSE)),"Division",
"Section")))</f>
        <v>Class</v>
      </c>
      <c r="Z424" s="30">
        <f>IF(Y424="Class",VLOOKUP(U424,A:D,4,FALSE),
IF(Y424="Group",VLOOKUP(V424,F:I,4,FALSE),
IF(Y424="Division",VLOOKUP(W424,K:N,4,FALSE),
VLOOKUP(X424,P:S,4,FALSE))))</f>
        <v>1.0026399048244838</v>
      </c>
    </row>
    <row r="425" spans="1:26" x14ac:dyDescent="0.3">
      <c r="A425" s="27">
        <f>'Output A'!B427</f>
        <v>6621</v>
      </c>
      <c r="B425" s="31">
        <f>'Output A'!C427</f>
        <v>2880</v>
      </c>
      <c r="C425" s="31">
        <f>'Output A'!D427</f>
        <v>2874.89</v>
      </c>
      <c r="D425" s="30">
        <f t="shared" si="26"/>
        <v>0.99822569444444442</v>
      </c>
      <c r="E425" s="25"/>
      <c r="G425" s="32"/>
      <c r="H425" s="32"/>
      <c r="I425" s="30" t="str">
        <f t="shared" si="27"/>
        <v/>
      </c>
      <c r="J425" s="32"/>
      <c r="L425" s="32"/>
      <c r="M425" s="32"/>
      <c r="N425" s="30" t="str">
        <f t="shared" si="28"/>
        <v/>
      </c>
      <c r="O425" s="32"/>
      <c r="P425" s="25"/>
      <c r="Q425" s="32"/>
      <c r="R425" s="32"/>
      <c r="S425" s="30" t="str">
        <f t="shared" si="29"/>
        <v/>
      </c>
      <c r="U425" s="62">
        <v>4950</v>
      </c>
      <c r="V425" s="28">
        <f>VLOOKUP(U425,'SIC lookup'!A:D,2,FALSE)</f>
        <v>495</v>
      </c>
      <c r="W425" s="28">
        <f>VLOOKUP(U425,'SIC lookup'!A:D,3,FALSE)</f>
        <v>49</v>
      </c>
      <c r="X425" s="28" t="str">
        <f>VLOOKUP(U425,'SIC lookup'!A:D,4,FALSE)</f>
        <v>H</v>
      </c>
      <c r="Y425" s="25" t="str">
        <f>IF(ISNUMBER(VLOOKUP(U425,A:D,4,FALSE)),"Class",
IF(ISNUMBER(VLOOKUP(V425,F:J,4,FALSE)),"Group",
IF(ISNUMBER(VLOOKUP(W425,K:N,4,FALSE)),"Division",
"Section")))</f>
        <v>Division</v>
      </c>
      <c r="Z425" s="30">
        <f>IF(Y425="Class",VLOOKUP(U425,A:D,4,FALSE),
IF(Y425="Group",VLOOKUP(V425,F:I,4,FALSE),
IF(Y425="Division",VLOOKUP(W425,K:N,4,FALSE),
VLOOKUP(X425,P:S,4,FALSE))))</f>
        <v>1.0014139502322228</v>
      </c>
    </row>
    <row r="426" spans="1:26" x14ac:dyDescent="0.3">
      <c r="A426" s="27">
        <f>'Output A'!B428</f>
        <v>6622</v>
      </c>
      <c r="B426" s="31">
        <f>'Output A'!C428</f>
        <v>30365.7</v>
      </c>
      <c r="C426" s="31">
        <f>'Output A'!D428</f>
        <v>30336.79</v>
      </c>
      <c r="D426" s="30">
        <f t="shared" si="26"/>
        <v>0.99904793895744215</v>
      </c>
      <c r="E426" s="25"/>
      <c r="G426" s="32"/>
      <c r="H426" s="32"/>
      <c r="I426" s="30" t="str">
        <f t="shared" si="27"/>
        <v/>
      </c>
      <c r="J426" s="32"/>
      <c r="L426" s="32"/>
      <c r="M426" s="32"/>
      <c r="N426" s="30" t="str">
        <f t="shared" si="28"/>
        <v/>
      </c>
      <c r="O426" s="32"/>
      <c r="P426" s="25"/>
      <c r="Q426" s="32"/>
      <c r="R426" s="32"/>
      <c r="S426" s="30" t="str">
        <f t="shared" si="29"/>
        <v/>
      </c>
      <c r="U426" s="62">
        <v>5010</v>
      </c>
      <c r="V426" s="28">
        <f>VLOOKUP(U426,'SIC lookup'!A:D,2,FALSE)</f>
        <v>501</v>
      </c>
      <c r="W426" s="28">
        <f>VLOOKUP(U426,'SIC lookup'!A:D,3,FALSE)</f>
        <v>50</v>
      </c>
      <c r="X426" s="28" t="str">
        <f>VLOOKUP(U426,'SIC lookup'!A:D,4,FALSE)</f>
        <v>H</v>
      </c>
      <c r="Y426" s="25" t="str">
        <f>IF(ISNUMBER(VLOOKUP(U426,A:D,4,FALSE)),"Class",
IF(ISNUMBER(VLOOKUP(V426,F:J,4,FALSE)),"Group",
IF(ISNUMBER(VLOOKUP(W426,K:N,4,FALSE)),"Division",
"Section")))</f>
        <v>Division</v>
      </c>
      <c r="Z426" s="30">
        <f>IF(Y426="Class",VLOOKUP(U426,A:D,4,FALSE),
IF(Y426="Group",VLOOKUP(V426,F:I,4,FALSE),
IF(Y426="Division",VLOOKUP(W426,K:N,4,FALSE),
VLOOKUP(X426,P:S,4,FALSE))))</f>
        <v>1.0051179402082657</v>
      </c>
    </row>
    <row r="427" spans="1:26" x14ac:dyDescent="0.3">
      <c r="A427" s="27">
        <f>'Output A'!B429</f>
        <v>6629</v>
      </c>
      <c r="B427" s="31">
        <f>'Output A'!C429</f>
        <v>22860.87</v>
      </c>
      <c r="C427" s="31">
        <f>'Output A'!D429</f>
        <v>22849.34</v>
      </c>
      <c r="D427" s="30">
        <f t="shared" si="26"/>
        <v>0.99949564474142938</v>
      </c>
      <c r="E427" s="25"/>
      <c r="G427" s="32"/>
      <c r="H427" s="32"/>
      <c r="I427" s="30" t="str">
        <f t="shared" si="27"/>
        <v/>
      </c>
      <c r="J427" s="32"/>
      <c r="L427" s="32"/>
      <c r="M427" s="32"/>
      <c r="N427" s="30" t="str">
        <f t="shared" si="28"/>
        <v/>
      </c>
      <c r="O427" s="32"/>
      <c r="P427" s="25"/>
      <c r="Q427" s="32"/>
      <c r="R427" s="32"/>
      <c r="S427" s="30" t="str">
        <f t="shared" si="29"/>
        <v/>
      </c>
      <c r="U427" s="62">
        <v>5020</v>
      </c>
      <c r="V427" s="28">
        <f>VLOOKUP(U427,'SIC lookup'!A:D,2,FALSE)</f>
        <v>502</v>
      </c>
      <c r="W427" s="28">
        <f>VLOOKUP(U427,'SIC lookup'!A:D,3,FALSE)</f>
        <v>50</v>
      </c>
      <c r="X427" s="28" t="str">
        <f>VLOOKUP(U427,'SIC lookup'!A:D,4,FALSE)</f>
        <v>H</v>
      </c>
      <c r="Y427" s="25" t="str">
        <f>IF(ISNUMBER(VLOOKUP(U427,A:D,4,FALSE)),"Class",
IF(ISNUMBER(VLOOKUP(V427,F:J,4,FALSE)),"Group",
IF(ISNUMBER(VLOOKUP(W427,K:N,4,FALSE)),"Division",
"Section")))</f>
        <v>Class</v>
      </c>
      <c r="Z427" s="30">
        <f>IF(Y427="Class",VLOOKUP(U427,A:D,4,FALSE),
IF(Y427="Group",VLOOKUP(V427,F:I,4,FALSE),
IF(Y427="Division",VLOOKUP(W427,K:N,4,FALSE),
VLOOKUP(X427,P:S,4,FALSE))))</f>
        <v>1.0042896149430638</v>
      </c>
    </row>
    <row r="428" spans="1:26" x14ac:dyDescent="0.3">
      <c r="A428" s="27">
        <f>'Output A'!B430</f>
        <v>6630</v>
      </c>
      <c r="B428" s="31">
        <f>'Output A'!C430</f>
        <v>28750.54</v>
      </c>
      <c r="C428" s="31">
        <f>'Output A'!D430</f>
        <v>28737.25</v>
      </c>
      <c r="D428" s="30">
        <f t="shared" si="26"/>
        <v>0.99953774781273674</v>
      </c>
      <c r="E428" s="25"/>
      <c r="G428" s="32"/>
      <c r="H428" s="32"/>
      <c r="I428" s="30" t="str">
        <f t="shared" si="27"/>
        <v/>
      </c>
      <c r="J428" s="32"/>
      <c r="L428" s="32"/>
      <c r="M428" s="32"/>
      <c r="N428" s="30" t="str">
        <f t="shared" si="28"/>
        <v/>
      </c>
      <c r="O428" s="32"/>
      <c r="P428" s="25"/>
      <c r="Q428" s="32"/>
      <c r="R428" s="32"/>
      <c r="S428" s="30" t="str">
        <f t="shared" si="29"/>
        <v/>
      </c>
      <c r="U428" s="62">
        <v>5030</v>
      </c>
      <c r="V428" s="28">
        <f>VLOOKUP(U428,'SIC lookup'!A:D,2,FALSE)</f>
        <v>503</v>
      </c>
      <c r="W428" s="28">
        <f>VLOOKUP(U428,'SIC lookup'!A:D,3,FALSE)</f>
        <v>50</v>
      </c>
      <c r="X428" s="28" t="str">
        <f>VLOOKUP(U428,'SIC lookup'!A:D,4,FALSE)</f>
        <v>H</v>
      </c>
      <c r="Y428" s="25" t="str">
        <f>IF(ISNUMBER(VLOOKUP(U428,A:D,4,FALSE)),"Class",
IF(ISNUMBER(VLOOKUP(V428,F:J,4,FALSE)),"Group",
IF(ISNUMBER(VLOOKUP(W428,K:N,4,FALSE)),"Division",
"Section")))</f>
        <v>Class</v>
      </c>
      <c r="Z428" s="30">
        <f>IF(Y428="Class",VLOOKUP(U428,A:D,4,FALSE),
IF(Y428="Group",VLOOKUP(V428,F:I,4,FALSE),
IF(Y428="Division",VLOOKUP(W428,K:N,4,FALSE),
VLOOKUP(X428,P:S,4,FALSE))))</f>
        <v>1.0071557289570829</v>
      </c>
    </row>
    <row r="429" spans="1:26" x14ac:dyDescent="0.3">
      <c r="A429" s="27">
        <f>'Output A'!B431</f>
        <v>6810</v>
      </c>
      <c r="B429" s="31">
        <f>'Output A'!C431</f>
        <v>2350.98</v>
      </c>
      <c r="C429" s="31">
        <f>'Output A'!D431</f>
        <v>2371.7600000000002</v>
      </c>
      <c r="D429" s="30">
        <f t="shared" si="26"/>
        <v>1.0088388671958077</v>
      </c>
      <c r="E429" s="25"/>
      <c r="G429" s="32"/>
      <c r="H429" s="32"/>
      <c r="I429" s="30" t="str">
        <f t="shared" si="27"/>
        <v/>
      </c>
      <c r="J429" s="32"/>
      <c r="L429" s="32"/>
      <c r="M429" s="32"/>
      <c r="N429" s="30" t="str">
        <f t="shared" si="28"/>
        <v/>
      </c>
      <c r="O429" s="32"/>
      <c r="P429" s="25"/>
      <c r="Q429" s="32"/>
      <c r="R429" s="32"/>
      <c r="S429" s="30" t="str">
        <f t="shared" si="29"/>
        <v/>
      </c>
      <c r="U429" s="62">
        <v>5040</v>
      </c>
      <c r="V429" s="28">
        <f>VLOOKUP(U429,'SIC lookup'!A:D,2,FALSE)</f>
        <v>504</v>
      </c>
      <c r="W429" s="28">
        <f>VLOOKUP(U429,'SIC lookup'!A:D,3,FALSE)</f>
        <v>50</v>
      </c>
      <c r="X429" s="28" t="str">
        <f>VLOOKUP(U429,'SIC lookup'!A:D,4,FALSE)</f>
        <v>H</v>
      </c>
      <c r="Y429" s="25" t="str">
        <f>IF(ISNUMBER(VLOOKUP(U429,A:D,4,FALSE)),"Class",
IF(ISNUMBER(VLOOKUP(V429,F:J,4,FALSE)),"Group",
IF(ISNUMBER(VLOOKUP(W429,K:N,4,FALSE)),"Division",
"Section")))</f>
        <v>Division</v>
      </c>
      <c r="Z429" s="30">
        <f>IF(Y429="Class",VLOOKUP(U429,A:D,4,FALSE),
IF(Y429="Group",VLOOKUP(V429,F:I,4,FALSE),
IF(Y429="Division",VLOOKUP(W429,K:N,4,FALSE),
VLOOKUP(X429,P:S,4,FALSE))))</f>
        <v>1.0051179402082657</v>
      </c>
    </row>
    <row r="430" spans="1:26" x14ac:dyDescent="0.3">
      <c r="A430" s="27">
        <f>'Output A'!B432</f>
        <v>6820</v>
      </c>
      <c r="B430" s="31">
        <f>'Output A'!C432</f>
        <v>45129.43</v>
      </c>
      <c r="C430" s="31">
        <f>'Output A'!D432</f>
        <v>45309.56</v>
      </c>
      <c r="D430" s="30">
        <f t="shared" si="26"/>
        <v>1.0039914087104578</v>
      </c>
      <c r="E430" s="25"/>
      <c r="G430" s="32"/>
      <c r="H430" s="32"/>
      <c r="I430" s="30" t="str">
        <f t="shared" si="27"/>
        <v/>
      </c>
      <c r="J430" s="32"/>
      <c r="L430" s="32"/>
      <c r="M430" s="32"/>
      <c r="N430" s="30" t="str">
        <f t="shared" si="28"/>
        <v/>
      </c>
      <c r="O430" s="32"/>
      <c r="P430" s="25"/>
      <c r="Q430" s="32"/>
      <c r="R430" s="32"/>
      <c r="S430" s="30" t="str">
        <f t="shared" si="29"/>
        <v/>
      </c>
      <c r="U430" s="62">
        <v>5110</v>
      </c>
      <c r="V430" s="28">
        <f>VLOOKUP(U430,'SIC lookup'!A:D,2,FALSE)</f>
        <v>511</v>
      </c>
      <c r="W430" s="28">
        <f>VLOOKUP(U430,'SIC lookup'!A:D,3,FALSE)</f>
        <v>51</v>
      </c>
      <c r="X430" s="28" t="str">
        <f>VLOOKUP(U430,'SIC lookup'!A:D,4,FALSE)</f>
        <v>H</v>
      </c>
      <c r="Y430" s="25" t="str">
        <f>IF(ISNUMBER(VLOOKUP(U430,A:D,4,FALSE)),"Class",
IF(ISNUMBER(VLOOKUP(V430,F:J,4,FALSE)),"Group",
IF(ISNUMBER(VLOOKUP(W430,K:N,4,FALSE)),"Division",
"Section")))</f>
        <v>Class</v>
      </c>
      <c r="Z430" s="30">
        <f>IF(Y430="Class",VLOOKUP(U430,A:D,4,FALSE),
IF(Y430="Group",VLOOKUP(V430,F:I,4,FALSE),
IF(Y430="Division",VLOOKUP(W430,K:N,4,FALSE),
VLOOKUP(X430,P:S,4,FALSE))))</f>
        <v>1.0010892178829329</v>
      </c>
    </row>
    <row r="431" spans="1:26" x14ac:dyDescent="0.3">
      <c r="A431" s="27">
        <f>'Output A'!B433</f>
        <v>6831</v>
      </c>
      <c r="B431" s="31">
        <f>'Output A'!C433</f>
        <v>47518.95</v>
      </c>
      <c r="C431" s="31">
        <f>'Output A'!D433</f>
        <v>48015.54</v>
      </c>
      <c r="D431" s="30">
        <f t="shared" si="26"/>
        <v>1.0104503571732961</v>
      </c>
      <c r="E431" s="25"/>
      <c r="G431" s="32"/>
      <c r="H431" s="32"/>
      <c r="I431" s="30" t="str">
        <f t="shared" si="27"/>
        <v/>
      </c>
      <c r="J431" s="32"/>
      <c r="L431" s="32"/>
      <c r="M431" s="32"/>
      <c r="N431" s="30" t="str">
        <f t="shared" si="28"/>
        <v/>
      </c>
      <c r="O431" s="32"/>
      <c r="P431" s="25"/>
      <c r="Q431" s="32"/>
      <c r="R431" s="32"/>
      <c r="S431" s="30" t="str">
        <f t="shared" si="29"/>
        <v/>
      </c>
      <c r="U431" s="62">
        <v>5121</v>
      </c>
      <c r="V431" s="28">
        <f>VLOOKUP(U431,'SIC lookup'!A:D,2,FALSE)</f>
        <v>512</v>
      </c>
      <c r="W431" s="28">
        <f>VLOOKUP(U431,'SIC lookup'!A:D,3,FALSE)</f>
        <v>51</v>
      </c>
      <c r="X431" s="28" t="str">
        <f>VLOOKUP(U431,'SIC lookup'!A:D,4,FALSE)</f>
        <v>H</v>
      </c>
      <c r="Y431" s="25" t="str">
        <f>IF(ISNUMBER(VLOOKUP(U431,A:D,4,FALSE)),"Class",
IF(ISNUMBER(VLOOKUP(V431,F:J,4,FALSE)),"Group",
IF(ISNUMBER(VLOOKUP(W431,K:N,4,FALSE)),"Division",
"Section")))</f>
        <v>Class</v>
      </c>
      <c r="Z431" s="30">
        <f>IF(Y431="Class",VLOOKUP(U431,A:D,4,FALSE),
IF(Y431="Group",VLOOKUP(V431,F:I,4,FALSE),
IF(Y431="Division",VLOOKUP(W431,K:N,4,FALSE),
VLOOKUP(X431,P:S,4,FALSE))))</f>
        <v>1.0199405010853664</v>
      </c>
    </row>
    <row r="432" spans="1:26" x14ac:dyDescent="0.3">
      <c r="A432" s="27">
        <f>'Output A'!B434</f>
        <v>6832</v>
      </c>
      <c r="B432" s="31">
        <f>'Output A'!C434</f>
        <v>35436.480000000003</v>
      </c>
      <c r="C432" s="31">
        <f>'Output A'!D434</f>
        <v>35810.339999999997</v>
      </c>
      <c r="D432" s="30">
        <f t="shared" si="26"/>
        <v>1.0105501449353884</v>
      </c>
      <c r="E432" s="25"/>
      <c r="G432" s="32"/>
      <c r="H432" s="32"/>
      <c r="I432" s="30" t="str">
        <f t="shared" si="27"/>
        <v/>
      </c>
      <c r="J432" s="32"/>
      <c r="L432" s="32"/>
      <c r="M432" s="32"/>
      <c r="N432" s="30" t="str">
        <f t="shared" si="28"/>
        <v/>
      </c>
      <c r="O432" s="32"/>
      <c r="P432" s="25"/>
      <c r="Q432" s="32"/>
      <c r="R432" s="32"/>
      <c r="S432" s="30" t="str">
        <f t="shared" si="29"/>
        <v/>
      </c>
      <c r="U432" s="62">
        <v>5122</v>
      </c>
      <c r="V432" s="28">
        <f>VLOOKUP(U432,'SIC lookup'!A:D,2,FALSE)</f>
        <v>512</v>
      </c>
      <c r="W432" s="28">
        <f>VLOOKUP(U432,'SIC lookup'!A:D,3,FALSE)</f>
        <v>51</v>
      </c>
      <c r="X432" s="28" t="str">
        <f>VLOOKUP(U432,'SIC lookup'!A:D,4,FALSE)</f>
        <v>H</v>
      </c>
      <c r="Y432" s="25" t="str">
        <f>IF(ISNUMBER(VLOOKUP(U432,A:D,4,FALSE)),"Class",
IF(ISNUMBER(VLOOKUP(V432,F:J,4,FALSE)),"Group",
IF(ISNUMBER(VLOOKUP(W432,K:N,4,FALSE)),"Division",
"Section")))</f>
        <v>Group</v>
      </c>
      <c r="Z432" s="30">
        <f>IF(Y432="Class",VLOOKUP(U432,A:D,4,FALSE),
IF(Y432="Group",VLOOKUP(V432,F:I,4,FALSE),
IF(Y432="Division",VLOOKUP(W432,K:N,4,FALSE),
VLOOKUP(X432,P:S,4,FALSE))))</f>
        <v>1.0199405010853664</v>
      </c>
    </row>
    <row r="433" spans="1:26" x14ac:dyDescent="0.3">
      <c r="A433" s="27">
        <f>'Output A'!B435</f>
        <v>6910</v>
      </c>
      <c r="B433" s="31">
        <f>'Output A'!C435</f>
        <v>80276.83</v>
      </c>
      <c r="C433" s="31">
        <f>'Output A'!D435</f>
        <v>80497.289999999994</v>
      </c>
      <c r="D433" s="30">
        <f t="shared" si="26"/>
        <v>1.0027462469556907</v>
      </c>
      <c r="E433" s="25"/>
      <c r="G433" s="32"/>
      <c r="H433" s="32"/>
      <c r="I433" s="30" t="str">
        <f t="shared" si="27"/>
        <v/>
      </c>
      <c r="J433" s="32"/>
      <c r="L433" s="32"/>
      <c r="M433" s="32"/>
      <c r="N433" s="30" t="str">
        <f t="shared" si="28"/>
        <v/>
      </c>
      <c r="O433" s="32"/>
      <c r="P433" s="25"/>
      <c r="Q433" s="32"/>
      <c r="R433" s="32"/>
      <c r="S433" s="30" t="str">
        <f t="shared" si="29"/>
        <v/>
      </c>
      <c r="U433" s="62">
        <v>5210</v>
      </c>
      <c r="V433" s="28">
        <f>VLOOKUP(U433,'SIC lookup'!A:D,2,FALSE)</f>
        <v>521</v>
      </c>
      <c r="W433" s="28">
        <f>VLOOKUP(U433,'SIC lookup'!A:D,3,FALSE)</f>
        <v>52</v>
      </c>
      <c r="X433" s="28" t="str">
        <f>VLOOKUP(U433,'SIC lookup'!A:D,4,FALSE)</f>
        <v>H</v>
      </c>
      <c r="Y433" s="25" t="str">
        <f>IF(ISNUMBER(VLOOKUP(U433,A:D,4,FALSE)),"Class",
IF(ISNUMBER(VLOOKUP(V433,F:J,4,FALSE)),"Group",
IF(ISNUMBER(VLOOKUP(W433,K:N,4,FALSE)),"Division",
"Section")))</f>
        <v>Class</v>
      </c>
      <c r="Z433" s="30">
        <f>IF(Y433="Class",VLOOKUP(U433,A:D,4,FALSE),
IF(Y433="Group",VLOOKUP(V433,F:I,4,FALSE),
IF(Y433="Division",VLOOKUP(W433,K:N,4,FALSE),
VLOOKUP(X433,P:S,4,FALSE))))</f>
        <v>0.99318493738205516</v>
      </c>
    </row>
    <row r="434" spans="1:26" x14ac:dyDescent="0.3">
      <c r="A434" s="27">
        <f>'Output A'!B436</f>
        <v>6920</v>
      </c>
      <c r="B434" s="31">
        <f>'Output A'!C436</f>
        <v>99608.77</v>
      </c>
      <c r="C434" s="31">
        <f>'Output A'!D436</f>
        <v>99421.69</v>
      </c>
      <c r="D434" s="30">
        <f t="shared" si="26"/>
        <v>0.99812185212205706</v>
      </c>
      <c r="E434" s="25"/>
      <c r="G434" s="32"/>
      <c r="H434" s="32"/>
      <c r="I434" s="30" t="str">
        <f t="shared" si="27"/>
        <v/>
      </c>
      <c r="J434" s="32"/>
      <c r="L434" s="32"/>
      <c r="M434" s="32"/>
      <c r="N434" s="30" t="str">
        <f t="shared" si="28"/>
        <v/>
      </c>
      <c r="O434" s="32"/>
      <c r="P434" s="25"/>
      <c r="Q434" s="32"/>
      <c r="R434" s="32"/>
      <c r="S434" s="30" t="str">
        <f t="shared" si="29"/>
        <v/>
      </c>
      <c r="U434" s="62">
        <v>5221</v>
      </c>
      <c r="V434" s="28">
        <f>VLOOKUP(U434,'SIC lookup'!A:D,2,FALSE)</f>
        <v>522</v>
      </c>
      <c r="W434" s="28">
        <f>VLOOKUP(U434,'SIC lookup'!A:D,3,FALSE)</f>
        <v>52</v>
      </c>
      <c r="X434" s="28" t="str">
        <f>VLOOKUP(U434,'SIC lookup'!A:D,4,FALSE)</f>
        <v>H</v>
      </c>
      <c r="Y434" s="25" t="str">
        <f>IF(ISNUMBER(VLOOKUP(U434,A:D,4,FALSE)),"Class",
IF(ISNUMBER(VLOOKUP(V434,F:J,4,FALSE)),"Group",
IF(ISNUMBER(VLOOKUP(W434,K:N,4,FALSE)),"Division",
"Section")))</f>
        <v>Class</v>
      </c>
      <c r="Z434" s="30">
        <f>IF(Y434="Class",VLOOKUP(U434,A:D,4,FALSE),
IF(Y434="Group",VLOOKUP(V434,F:I,4,FALSE),
IF(Y434="Division",VLOOKUP(W434,K:N,4,FALSE),
VLOOKUP(X434,P:S,4,FALSE))))</f>
        <v>0.99936463506436179</v>
      </c>
    </row>
    <row r="435" spans="1:26" x14ac:dyDescent="0.3">
      <c r="A435" s="27">
        <f>'Output A'!B437</f>
        <v>7010</v>
      </c>
      <c r="B435" s="31">
        <f>'Output A'!C437</f>
        <v>84047.43</v>
      </c>
      <c r="C435" s="31">
        <f>'Output A'!D437</f>
        <v>82446.03</v>
      </c>
      <c r="D435" s="30">
        <f t="shared" si="26"/>
        <v>0.9809464727237942</v>
      </c>
      <c r="E435" s="25"/>
      <c r="G435" s="32"/>
      <c r="H435" s="32"/>
      <c r="I435" s="30" t="str">
        <f t="shared" si="27"/>
        <v/>
      </c>
      <c r="J435" s="32"/>
      <c r="L435" s="32"/>
      <c r="M435" s="32"/>
      <c r="N435" s="30" t="str">
        <f t="shared" si="28"/>
        <v/>
      </c>
      <c r="O435" s="32"/>
      <c r="P435" s="25"/>
      <c r="Q435" s="32"/>
      <c r="R435" s="32"/>
      <c r="S435" s="30" t="str">
        <f t="shared" si="29"/>
        <v/>
      </c>
      <c r="U435" s="62">
        <v>5222</v>
      </c>
      <c r="V435" s="28">
        <f>VLOOKUP(U435,'SIC lookup'!A:D,2,FALSE)</f>
        <v>522</v>
      </c>
      <c r="W435" s="28">
        <f>VLOOKUP(U435,'SIC lookup'!A:D,3,FALSE)</f>
        <v>52</v>
      </c>
      <c r="X435" s="28" t="str">
        <f>VLOOKUP(U435,'SIC lookup'!A:D,4,FALSE)</f>
        <v>H</v>
      </c>
      <c r="Y435" s="25" t="str">
        <f>IF(ISNUMBER(VLOOKUP(U435,A:D,4,FALSE)),"Class",
IF(ISNUMBER(VLOOKUP(V435,F:J,4,FALSE)),"Group",
IF(ISNUMBER(VLOOKUP(W435,K:N,4,FALSE)),"Division",
"Section")))</f>
        <v>Class</v>
      </c>
      <c r="Z435" s="30">
        <f>IF(Y435="Class",VLOOKUP(U435,A:D,4,FALSE),
IF(Y435="Group",VLOOKUP(V435,F:I,4,FALSE),
IF(Y435="Division",VLOOKUP(W435,K:N,4,FALSE),
VLOOKUP(X435,P:S,4,FALSE))))</f>
        <v>0.99593450894493263</v>
      </c>
    </row>
    <row r="436" spans="1:26" x14ac:dyDescent="0.3">
      <c r="A436" s="27">
        <f>'Output A'!B438</f>
        <v>7021</v>
      </c>
      <c r="B436" s="31">
        <f>'Output A'!C438</f>
        <v>13638.28</v>
      </c>
      <c r="C436" s="31">
        <f>'Output A'!D438</f>
        <v>13725</v>
      </c>
      <c r="D436" s="30">
        <f t="shared" si="26"/>
        <v>1.0063585730751972</v>
      </c>
      <c r="E436" s="25"/>
      <c r="G436" s="32"/>
      <c r="H436" s="32"/>
      <c r="I436" s="30" t="str">
        <f t="shared" si="27"/>
        <v/>
      </c>
      <c r="J436" s="32"/>
      <c r="L436" s="32"/>
      <c r="M436" s="32"/>
      <c r="N436" s="30" t="str">
        <f t="shared" si="28"/>
        <v/>
      </c>
      <c r="O436" s="32"/>
      <c r="P436" s="25"/>
      <c r="Q436" s="32"/>
      <c r="R436" s="32"/>
      <c r="S436" s="30" t="str">
        <f t="shared" si="29"/>
        <v/>
      </c>
      <c r="U436" s="62">
        <v>5223</v>
      </c>
      <c r="V436" s="28">
        <f>VLOOKUP(U436,'SIC lookup'!A:D,2,FALSE)</f>
        <v>522</v>
      </c>
      <c r="W436" s="28">
        <f>VLOOKUP(U436,'SIC lookup'!A:D,3,FALSE)</f>
        <v>52</v>
      </c>
      <c r="X436" s="28" t="str">
        <f>VLOOKUP(U436,'SIC lookup'!A:D,4,FALSE)</f>
        <v>H</v>
      </c>
      <c r="Y436" s="25" t="str">
        <f>IF(ISNUMBER(VLOOKUP(U436,A:D,4,FALSE)),"Class",
IF(ISNUMBER(VLOOKUP(V436,F:J,4,FALSE)),"Group",
IF(ISNUMBER(VLOOKUP(W436,K:N,4,FALSE)),"Division",
"Section")))</f>
        <v>Class</v>
      </c>
      <c r="Z436" s="30">
        <f>IF(Y436="Class",VLOOKUP(U436,A:D,4,FALSE),
IF(Y436="Group",VLOOKUP(V436,F:I,4,FALSE),
IF(Y436="Division",VLOOKUP(W436,K:N,4,FALSE),
VLOOKUP(X436,P:S,4,FALSE))))</f>
        <v>0.99898646961212523</v>
      </c>
    </row>
    <row r="437" spans="1:26" x14ac:dyDescent="0.3">
      <c r="A437" s="27">
        <f>'Output A'!B439</f>
        <v>7022</v>
      </c>
      <c r="B437" s="31">
        <f>'Output A'!C439</f>
        <v>156258.88</v>
      </c>
      <c r="C437" s="31">
        <f>'Output A'!D439</f>
        <v>157589.73000000001</v>
      </c>
      <c r="D437" s="30">
        <f t="shared" si="26"/>
        <v>1.0085169559643588</v>
      </c>
      <c r="E437" s="25"/>
      <c r="G437" s="32"/>
      <c r="H437" s="32"/>
      <c r="I437" s="30" t="str">
        <f t="shared" si="27"/>
        <v/>
      </c>
      <c r="J437" s="32"/>
      <c r="L437" s="32"/>
      <c r="M437" s="32"/>
      <c r="N437" s="30" t="str">
        <f t="shared" si="28"/>
        <v/>
      </c>
      <c r="O437" s="32"/>
      <c r="P437" s="25"/>
      <c r="Q437" s="32"/>
      <c r="R437" s="32"/>
      <c r="S437" s="30" t="str">
        <f t="shared" si="29"/>
        <v/>
      </c>
      <c r="U437" s="62">
        <v>5224</v>
      </c>
      <c r="V437" s="28">
        <f>VLOOKUP(U437,'SIC lookup'!A:D,2,FALSE)</f>
        <v>522</v>
      </c>
      <c r="W437" s="28">
        <f>VLOOKUP(U437,'SIC lookup'!A:D,3,FALSE)</f>
        <v>52</v>
      </c>
      <c r="X437" s="28" t="str">
        <f>VLOOKUP(U437,'SIC lookup'!A:D,4,FALSE)</f>
        <v>H</v>
      </c>
      <c r="Y437" s="25" t="str">
        <f>IF(ISNUMBER(VLOOKUP(U437,A:D,4,FALSE)),"Class",
IF(ISNUMBER(VLOOKUP(V437,F:J,4,FALSE)),"Group",
IF(ISNUMBER(VLOOKUP(W437,K:N,4,FALSE)),"Division",
"Section")))</f>
        <v>Class</v>
      </c>
      <c r="Z437" s="30">
        <f>IF(Y437="Class",VLOOKUP(U437,A:D,4,FALSE),
IF(Y437="Group",VLOOKUP(V437,F:I,4,FALSE),
IF(Y437="Division",VLOOKUP(W437,K:N,4,FALSE),
VLOOKUP(X437,P:S,4,FALSE))))</f>
        <v>0.99645380322731403</v>
      </c>
    </row>
    <row r="438" spans="1:26" x14ac:dyDescent="0.3">
      <c r="A438" s="27">
        <f>'Output A'!B440</f>
        <v>7111</v>
      </c>
      <c r="B438" s="31">
        <f>'Output A'!C440</f>
        <v>29507.03</v>
      </c>
      <c r="C438" s="31">
        <f>'Output A'!D440</f>
        <v>29671.72</v>
      </c>
      <c r="D438" s="30">
        <f t="shared" si="26"/>
        <v>1.0055813817927457</v>
      </c>
      <c r="E438" s="25"/>
      <c r="G438" s="32"/>
      <c r="H438" s="32"/>
      <c r="I438" s="30" t="str">
        <f t="shared" si="27"/>
        <v/>
      </c>
      <c r="J438" s="32"/>
      <c r="L438" s="32"/>
      <c r="M438" s="32"/>
      <c r="N438" s="30" t="str">
        <f t="shared" si="28"/>
        <v/>
      </c>
      <c r="O438" s="32"/>
      <c r="P438" s="25"/>
      <c r="Q438" s="32"/>
      <c r="R438" s="32"/>
      <c r="S438" s="30" t="str">
        <f t="shared" si="29"/>
        <v/>
      </c>
      <c r="U438" s="62">
        <v>5229</v>
      </c>
      <c r="V438" s="28">
        <f>VLOOKUP(U438,'SIC lookup'!A:D,2,FALSE)</f>
        <v>522</v>
      </c>
      <c r="W438" s="28">
        <f>VLOOKUP(U438,'SIC lookup'!A:D,3,FALSE)</f>
        <v>52</v>
      </c>
      <c r="X438" s="28" t="str">
        <f>VLOOKUP(U438,'SIC lookup'!A:D,4,FALSE)</f>
        <v>H</v>
      </c>
      <c r="Y438" s="25" t="str">
        <f>IF(ISNUMBER(VLOOKUP(U438,A:D,4,FALSE)),"Class",
IF(ISNUMBER(VLOOKUP(V438,F:J,4,FALSE)),"Group",
IF(ISNUMBER(VLOOKUP(W438,K:N,4,FALSE)),"Division",
"Section")))</f>
        <v>Class</v>
      </c>
      <c r="Z438" s="30">
        <f>IF(Y438="Class",VLOOKUP(U438,A:D,4,FALSE),
IF(Y438="Group",VLOOKUP(V438,F:I,4,FALSE),
IF(Y438="Division",VLOOKUP(W438,K:N,4,FALSE),
VLOOKUP(X438,P:S,4,FALSE))))</f>
        <v>0.99358713016530709</v>
      </c>
    </row>
    <row r="439" spans="1:26" x14ac:dyDescent="0.3">
      <c r="A439" s="27">
        <f>'Output A'!B441</f>
        <v>7112</v>
      </c>
      <c r="B439" s="31">
        <f>'Output A'!C441</f>
        <v>55079.49</v>
      </c>
      <c r="C439" s="31">
        <f>'Output A'!D441</f>
        <v>55251.519999999997</v>
      </c>
      <c r="D439" s="30">
        <f t="shared" si="26"/>
        <v>1.0031233041555032</v>
      </c>
      <c r="E439" s="25"/>
      <c r="G439" s="32"/>
      <c r="H439" s="32"/>
      <c r="I439" s="30" t="str">
        <f t="shared" si="27"/>
        <v/>
      </c>
      <c r="J439" s="32"/>
      <c r="L439" s="32"/>
      <c r="M439" s="32"/>
      <c r="N439" s="30" t="str">
        <f t="shared" si="28"/>
        <v/>
      </c>
      <c r="O439" s="32"/>
      <c r="P439" s="25"/>
      <c r="Q439" s="32"/>
      <c r="R439" s="32"/>
      <c r="S439" s="30" t="str">
        <f t="shared" si="29"/>
        <v/>
      </c>
      <c r="U439" s="62">
        <v>5310</v>
      </c>
      <c r="V439" s="28">
        <f>VLOOKUP(U439,'SIC lookup'!A:D,2,FALSE)</f>
        <v>531</v>
      </c>
      <c r="W439" s="28">
        <f>VLOOKUP(U439,'SIC lookup'!A:D,3,FALSE)</f>
        <v>53</v>
      </c>
      <c r="X439" s="28" t="str">
        <f>VLOOKUP(U439,'SIC lookup'!A:D,4,FALSE)</f>
        <v>H</v>
      </c>
      <c r="Y439" s="25" t="str">
        <f>IF(ISNUMBER(VLOOKUP(U439,A:D,4,FALSE)),"Class",
IF(ISNUMBER(VLOOKUP(V439,F:J,4,FALSE)),"Group",
IF(ISNUMBER(VLOOKUP(W439,K:N,4,FALSE)),"Division",
"Section")))</f>
        <v>Class</v>
      </c>
      <c r="Z439" s="30">
        <f>IF(Y439="Class",VLOOKUP(U439,A:D,4,FALSE),
IF(Y439="Group",VLOOKUP(V439,F:I,4,FALSE),
IF(Y439="Division",VLOOKUP(W439,K:N,4,FALSE),
VLOOKUP(X439,P:S,4,FALSE))))</f>
        <v>1.0026606685706676</v>
      </c>
    </row>
    <row r="440" spans="1:26" x14ac:dyDescent="0.3">
      <c r="A440" s="27">
        <f>'Output A'!B442</f>
        <v>7120</v>
      </c>
      <c r="B440" s="31">
        <f>'Output A'!C442</f>
        <v>2961.32</v>
      </c>
      <c r="C440" s="31">
        <f>'Output A'!D442</f>
        <v>2960.93</v>
      </c>
      <c r="D440" s="30">
        <f t="shared" si="26"/>
        <v>0.99986830197344412</v>
      </c>
      <c r="E440" s="25"/>
      <c r="G440" s="32"/>
      <c r="H440" s="32"/>
      <c r="I440" s="30" t="str">
        <f t="shared" si="27"/>
        <v/>
      </c>
      <c r="J440" s="32"/>
      <c r="L440" s="32"/>
      <c r="M440" s="32"/>
      <c r="N440" s="30" t="str">
        <f t="shared" si="28"/>
        <v/>
      </c>
      <c r="O440" s="32"/>
      <c r="P440" s="25"/>
      <c r="Q440" s="32"/>
      <c r="R440" s="32"/>
      <c r="S440" s="30" t="str">
        <f t="shared" si="29"/>
        <v/>
      </c>
      <c r="U440" s="62">
        <v>5320</v>
      </c>
      <c r="V440" s="28">
        <f>VLOOKUP(U440,'SIC lookup'!A:D,2,FALSE)</f>
        <v>532</v>
      </c>
      <c r="W440" s="28">
        <f>VLOOKUP(U440,'SIC lookup'!A:D,3,FALSE)</f>
        <v>53</v>
      </c>
      <c r="X440" s="28" t="str">
        <f>VLOOKUP(U440,'SIC lookup'!A:D,4,FALSE)</f>
        <v>H</v>
      </c>
      <c r="Y440" s="25" t="str">
        <f>IF(ISNUMBER(VLOOKUP(U440,A:D,4,FALSE)),"Class",
IF(ISNUMBER(VLOOKUP(V440,F:J,4,FALSE)),"Group",
IF(ISNUMBER(VLOOKUP(W440,K:N,4,FALSE)),"Division",
"Section")))</f>
        <v>Class</v>
      </c>
      <c r="Z440" s="30">
        <f>IF(Y440="Class",VLOOKUP(U440,A:D,4,FALSE),
IF(Y440="Group",VLOOKUP(V440,F:I,4,FALSE),
IF(Y440="Division",VLOOKUP(W440,K:N,4,FALSE),
VLOOKUP(X440,P:S,4,FALSE))))</f>
        <v>1.0053757018277385</v>
      </c>
    </row>
    <row r="441" spans="1:26" x14ac:dyDescent="0.3">
      <c r="A441" s="27">
        <f>'Output A'!B443</f>
        <v>7211</v>
      </c>
      <c r="B441" s="31">
        <f>'Output A'!C443</f>
        <v>1308.78</v>
      </c>
      <c r="C441" s="31">
        <f>'Output A'!D443</f>
        <v>1309.68</v>
      </c>
      <c r="D441" s="30">
        <f t="shared" si="26"/>
        <v>1.0006876633200386</v>
      </c>
      <c r="E441" s="25"/>
      <c r="G441" s="32"/>
      <c r="H441" s="32"/>
      <c r="I441" s="30" t="str">
        <f t="shared" si="27"/>
        <v/>
      </c>
      <c r="J441" s="32"/>
      <c r="L441" s="32"/>
      <c r="M441" s="32"/>
      <c r="N441" s="30" t="str">
        <f t="shared" si="28"/>
        <v/>
      </c>
      <c r="O441" s="32"/>
      <c r="P441" s="25"/>
      <c r="Q441" s="32"/>
      <c r="R441" s="32"/>
      <c r="S441" s="30" t="str">
        <f t="shared" si="29"/>
        <v/>
      </c>
      <c r="U441" s="62">
        <v>5510</v>
      </c>
      <c r="V441" s="28">
        <f>VLOOKUP(U441,'SIC lookup'!A:D,2,FALSE)</f>
        <v>551</v>
      </c>
      <c r="W441" s="28">
        <f>VLOOKUP(U441,'SIC lookup'!A:D,3,FALSE)</f>
        <v>55</v>
      </c>
      <c r="X441" s="28" t="str">
        <f>VLOOKUP(U441,'SIC lookup'!A:D,4,FALSE)</f>
        <v>I</v>
      </c>
      <c r="Y441" s="25" t="str">
        <f>IF(ISNUMBER(VLOOKUP(U441,A:D,4,FALSE)),"Class",
IF(ISNUMBER(VLOOKUP(V441,F:J,4,FALSE)),"Group",
IF(ISNUMBER(VLOOKUP(W441,K:N,4,FALSE)),"Division",
"Section")))</f>
        <v>Class</v>
      </c>
      <c r="Z441" s="30">
        <f>IF(Y441="Class",VLOOKUP(U441,A:D,4,FALSE),
IF(Y441="Group",VLOOKUP(V441,F:I,4,FALSE),
IF(Y441="Division",VLOOKUP(W441,K:N,4,FALSE),
VLOOKUP(X441,P:S,4,FALSE))))</f>
        <v>1.0008492737132673</v>
      </c>
    </row>
    <row r="442" spans="1:26" x14ac:dyDescent="0.3">
      <c r="A442" s="27">
        <f>'Output A'!B444</f>
        <v>7219</v>
      </c>
      <c r="B442" s="31">
        <f>'Output A'!C444</f>
        <v>15771.91</v>
      </c>
      <c r="C442" s="31">
        <f>'Output A'!D444</f>
        <v>15783.23</v>
      </c>
      <c r="D442" s="30">
        <f t="shared" si="26"/>
        <v>1.0007177317141678</v>
      </c>
      <c r="E442" s="25"/>
      <c r="G442" s="32"/>
      <c r="H442" s="32"/>
      <c r="I442" s="30" t="str">
        <f t="shared" si="27"/>
        <v/>
      </c>
      <c r="J442" s="32"/>
      <c r="L442" s="32"/>
      <c r="M442" s="32"/>
      <c r="N442" s="30" t="str">
        <f t="shared" si="28"/>
        <v/>
      </c>
      <c r="O442" s="32"/>
      <c r="P442" s="25"/>
      <c r="Q442" s="32"/>
      <c r="R442" s="32"/>
      <c r="S442" s="30" t="str">
        <f t="shared" si="29"/>
        <v/>
      </c>
      <c r="U442" s="62">
        <v>5520</v>
      </c>
      <c r="V442" s="28">
        <f>VLOOKUP(U442,'SIC lookup'!A:D,2,FALSE)</f>
        <v>552</v>
      </c>
      <c r="W442" s="28">
        <f>VLOOKUP(U442,'SIC lookup'!A:D,3,FALSE)</f>
        <v>55</v>
      </c>
      <c r="X442" s="28" t="str">
        <f>VLOOKUP(U442,'SIC lookup'!A:D,4,FALSE)</f>
        <v>I</v>
      </c>
      <c r="Y442" s="25" t="str">
        <f>IF(ISNUMBER(VLOOKUP(U442,A:D,4,FALSE)),"Class",
IF(ISNUMBER(VLOOKUP(V442,F:J,4,FALSE)),"Group",
IF(ISNUMBER(VLOOKUP(W442,K:N,4,FALSE)),"Division",
"Section")))</f>
        <v>Class</v>
      </c>
      <c r="Z442" s="30">
        <f>IF(Y442="Class",VLOOKUP(U442,A:D,4,FALSE),
IF(Y442="Group",VLOOKUP(V442,F:I,4,FALSE),
IF(Y442="Division",VLOOKUP(W442,K:N,4,FALSE),
VLOOKUP(X442,P:S,4,FALSE))))</f>
        <v>1.0071661724088792</v>
      </c>
    </row>
    <row r="443" spans="1:26" x14ac:dyDescent="0.3">
      <c r="A443" s="27">
        <f>'Output A'!B445</f>
        <v>7220</v>
      </c>
      <c r="B443" s="31">
        <f>'Output A'!C445</f>
        <v>1219.3900000000001</v>
      </c>
      <c r="C443" s="31">
        <f>'Output A'!D445</f>
        <v>1224.2</v>
      </c>
      <c r="D443" s="30">
        <f t="shared" si="26"/>
        <v>1.0039445952484438</v>
      </c>
      <c r="E443" s="25"/>
      <c r="G443" s="32"/>
      <c r="H443" s="32"/>
      <c r="I443" s="30" t="str">
        <f t="shared" si="27"/>
        <v/>
      </c>
      <c r="J443" s="32"/>
      <c r="L443" s="32"/>
      <c r="M443" s="32"/>
      <c r="N443" s="30" t="str">
        <f t="shared" si="28"/>
        <v/>
      </c>
      <c r="O443" s="32"/>
      <c r="P443" s="25"/>
      <c r="Q443" s="32"/>
      <c r="R443" s="32"/>
      <c r="S443" s="30" t="str">
        <f t="shared" si="29"/>
        <v/>
      </c>
      <c r="U443" s="62">
        <v>5530</v>
      </c>
      <c r="V443" s="28">
        <f>VLOOKUP(U443,'SIC lookup'!A:D,2,FALSE)</f>
        <v>553</v>
      </c>
      <c r="W443" s="28">
        <f>VLOOKUP(U443,'SIC lookup'!A:D,3,FALSE)</f>
        <v>55</v>
      </c>
      <c r="X443" s="28" t="str">
        <f>VLOOKUP(U443,'SIC lookup'!A:D,4,FALSE)</f>
        <v>I</v>
      </c>
      <c r="Y443" s="25" t="str">
        <f>IF(ISNUMBER(VLOOKUP(U443,A:D,4,FALSE)),"Class",
IF(ISNUMBER(VLOOKUP(V443,F:J,4,FALSE)),"Group",
IF(ISNUMBER(VLOOKUP(W443,K:N,4,FALSE)),"Division",
"Section")))</f>
        <v>Class</v>
      </c>
      <c r="Z443" s="30">
        <f>IF(Y443="Class",VLOOKUP(U443,A:D,4,FALSE),
IF(Y443="Group",VLOOKUP(V443,F:I,4,FALSE),
IF(Y443="Division",VLOOKUP(W443,K:N,4,FALSE),
VLOOKUP(X443,P:S,4,FALSE))))</f>
        <v>1.015996431481782</v>
      </c>
    </row>
    <row r="444" spans="1:26" x14ac:dyDescent="0.3">
      <c r="A444" s="27">
        <f>'Output A'!B446</f>
        <v>7311</v>
      </c>
      <c r="B444" s="31">
        <f>'Output A'!C446</f>
        <v>48333.85</v>
      </c>
      <c r="C444" s="31">
        <f>'Output A'!D446</f>
        <v>48373.63</v>
      </c>
      <c r="D444" s="30">
        <f t="shared" si="26"/>
        <v>1.0008230256848978</v>
      </c>
      <c r="E444" s="25"/>
      <c r="G444" s="32"/>
      <c r="H444" s="32"/>
      <c r="I444" s="30" t="str">
        <f t="shared" si="27"/>
        <v/>
      </c>
      <c r="J444" s="32"/>
      <c r="L444" s="32"/>
      <c r="M444" s="32"/>
      <c r="N444" s="30" t="str">
        <f t="shared" si="28"/>
        <v/>
      </c>
      <c r="O444" s="32"/>
      <c r="P444" s="25"/>
      <c r="Q444" s="32"/>
      <c r="R444" s="32"/>
      <c r="S444" s="30" t="str">
        <f t="shared" si="29"/>
        <v/>
      </c>
      <c r="U444" s="62">
        <v>5590</v>
      </c>
      <c r="V444" s="28">
        <f>VLOOKUP(U444,'SIC lookup'!A:D,2,FALSE)</f>
        <v>559</v>
      </c>
      <c r="W444" s="28">
        <f>VLOOKUP(U444,'SIC lookup'!A:D,3,FALSE)</f>
        <v>55</v>
      </c>
      <c r="X444" s="28" t="str">
        <f>VLOOKUP(U444,'SIC lookup'!A:D,4,FALSE)</f>
        <v>I</v>
      </c>
      <c r="Y444" s="25" t="str">
        <f>IF(ISNUMBER(VLOOKUP(U444,A:D,4,FALSE)),"Class",
IF(ISNUMBER(VLOOKUP(V444,F:J,4,FALSE)),"Group",
IF(ISNUMBER(VLOOKUP(W444,K:N,4,FALSE)),"Division",
"Section")))</f>
        <v>Class</v>
      </c>
      <c r="Z444" s="30">
        <f>IF(Y444="Class",VLOOKUP(U444,A:D,4,FALSE),
IF(Y444="Group",VLOOKUP(V444,F:I,4,FALSE),
IF(Y444="Division",VLOOKUP(W444,K:N,4,FALSE),
VLOOKUP(X444,P:S,4,FALSE))))</f>
        <v>1.0090266331890509</v>
      </c>
    </row>
    <row r="445" spans="1:26" x14ac:dyDescent="0.3">
      <c r="A445" s="27">
        <f>'Output A'!B447</f>
        <v>7312</v>
      </c>
      <c r="B445" s="31">
        <f>'Output A'!C447</f>
        <v>9428.69</v>
      </c>
      <c r="C445" s="31">
        <f>'Output A'!D447</f>
        <v>9445.89</v>
      </c>
      <c r="D445" s="30">
        <f t="shared" si="26"/>
        <v>1.0018242194833002</v>
      </c>
      <c r="E445" s="25"/>
      <c r="G445" s="32"/>
      <c r="H445" s="32"/>
      <c r="I445" s="30" t="str">
        <f t="shared" si="27"/>
        <v/>
      </c>
      <c r="J445" s="32"/>
      <c r="L445" s="32"/>
      <c r="M445" s="32"/>
      <c r="N445" s="30" t="str">
        <f t="shared" si="28"/>
        <v/>
      </c>
      <c r="O445" s="32"/>
      <c r="P445" s="25"/>
      <c r="Q445" s="32"/>
      <c r="R445" s="32"/>
      <c r="S445" s="30" t="str">
        <f t="shared" si="29"/>
        <v/>
      </c>
      <c r="U445" s="62">
        <v>5610</v>
      </c>
      <c r="V445" s="28">
        <f>VLOOKUP(U445,'SIC lookup'!A:D,2,FALSE)</f>
        <v>561</v>
      </c>
      <c r="W445" s="28">
        <f>VLOOKUP(U445,'SIC lookup'!A:D,3,FALSE)</f>
        <v>56</v>
      </c>
      <c r="X445" s="28" t="str">
        <f>VLOOKUP(U445,'SIC lookup'!A:D,4,FALSE)</f>
        <v>I</v>
      </c>
      <c r="Y445" s="25" t="str">
        <f>IF(ISNUMBER(VLOOKUP(U445,A:D,4,FALSE)),"Class",
IF(ISNUMBER(VLOOKUP(V445,F:J,4,FALSE)),"Group",
IF(ISNUMBER(VLOOKUP(W445,K:N,4,FALSE)),"Division",
"Section")))</f>
        <v>Class</v>
      </c>
      <c r="Z445" s="30">
        <f>IF(Y445="Class",VLOOKUP(U445,A:D,4,FALSE),
IF(Y445="Group",VLOOKUP(V445,F:I,4,FALSE),
IF(Y445="Division",VLOOKUP(W445,K:N,4,FALSE),
VLOOKUP(X445,P:S,4,FALSE))))</f>
        <v>1.0092486883920035</v>
      </c>
    </row>
    <row r="446" spans="1:26" x14ac:dyDescent="0.3">
      <c r="A446" s="27">
        <f>'Output A'!B448</f>
        <v>7320</v>
      </c>
      <c r="B446" s="31">
        <f>'Output A'!C448</f>
        <v>20438.66</v>
      </c>
      <c r="C446" s="31">
        <f>'Output A'!D448</f>
        <v>20445.41</v>
      </c>
      <c r="D446" s="30">
        <f t="shared" si="26"/>
        <v>1.0003302564845249</v>
      </c>
      <c r="E446" s="25"/>
      <c r="G446" s="32"/>
      <c r="H446" s="32"/>
      <c r="I446" s="30" t="str">
        <f t="shared" si="27"/>
        <v/>
      </c>
      <c r="J446" s="32"/>
      <c r="L446" s="32"/>
      <c r="M446" s="32"/>
      <c r="N446" s="30" t="str">
        <f t="shared" si="28"/>
        <v/>
      </c>
      <c r="O446" s="32"/>
      <c r="P446" s="25"/>
      <c r="Q446" s="32"/>
      <c r="R446" s="32"/>
      <c r="S446" s="30" t="str">
        <f t="shared" si="29"/>
        <v/>
      </c>
      <c r="U446" s="62">
        <v>5621</v>
      </c>
      <c r="V446" s="28">
        <f>VLOOKUP(U446,'SIC lookup'!A:D,2,FALSE)</f>
        <v>562</v>
      </c>
      <c r="W446" s="28">
        <f>VLOOKUP(U446,'SIC lookup'!A:D,3,FALSE)</f>
        <v>56</v>
      </c>
      <c r="X446" s="28" t="str">
        <f>VLOOKUP(U446,'SIC lookup'!A:D,4,FALSE)</f>
        <v>I</v>
      </c>
      <c r="Y446" s="25" t="str">
        <f>IF(ISNUMBER(VLOOKUP(U446,A:D,4,FALSE)),"Class",
IF(ISNUMBER(VLOOKUP(V446,F:J,4,FALSE)),"Group",
IF(ISNUMBER(VLOOKUP(W446,K:N,4,FALSE)),"Division",
"Section")))</f>
        <v>Class</v>
      </c>
      <c r="Z446" s="30">
        <f>IF(Y446="Class",VLOOKUP(U446,A:D,4,FALSE),
IF(Y446="Group",VLOOKUP(V446,F:I,4,FALSE),
IF(Y446="Division",VLOOKUP(W446,K:N,4,FALSE),
VLOOKUP(X446,P:S,4,FALSE))))</f>
        <v>1.001886799671484</v>
      </c>
    </row>
    <row r="447" spans="1:26" x14ac:dyDescent="0.3">
      <c r="A447" s="27">
        <f>'Output A'!B449</f>
        <v>7410</v>
      </c>
      <c r="B447" s="31">
        <f>'Output A'!C449</f>
        <v>15154.58</v>
      </c>
      <c r="C447" s="31">
        <f>'Output A'!D449</f>
        <v>15084.53</v>
      </c>
      <c r="D447" s="30">
        <f t="shared" si="26"/>
        <v>0.99537763501198984</v>
      </c>
      <c r="E447" s="25"/>
      <c r="G447" s="32"/>
      <c r="H447" s="32"/>
      <c r="I447" s="30" t="str">
        <f t="shared" si="27"/>
        <v/>
      </c>
      <c r="J447" s="32"/>
      <c r="L447" s="32"/>
      <c r="M447" s="32"/>
      <c r="N447" s="30" t="str">
        <f t="shared" si="28"/>
        <v/>
      </c>
      <c r="O447" s="32"/>
      <c r="P447" s="25"/>
      <c r="Q447" s="32"/>
      <c r="R447" s="32"/>
      <c r="S447" s="30" t="str">
        <f t="shared" si="29"/>
        <v/>
      </c>
      <c r="U447" s="62">
        <v>5629</v>
      </c>
      <c r="V447" s="28">
        <f>VLOOKUP(U447,'SIC lookup'!A:D,2,FALSE)</f>
        <v>562</v>
      </c>
      <c r="W447" s="28">
        <f>VLOOKUP(U447,'SIC lookup'!A:D,3,FALSE)</f>
        <v>56</v>
      </c>
      <c r="X447" s="28" t="str">
        <f>VLOOKUP(U447,'SIC lookup'!A:D,4,FALSE)</f>
        <v>I</v>
      </c>
      <c r="Y447" s="25" t="str">
        <f>IF(ISNUMBER(VLOOKUP(U447,A:D,4,FALSE)),"Class",
IF(ISNUMBER(VLOOKUP(V447,F:J,4,FALSE)),"Group",
IF(ISNUMBER(VLOOKUP(W447,K:N,4,FALSE)),"Division",
"Section")))</f>
        <v>Class</v>
      </c>
      <c r="Z447" s="30">
        <f>IF(Y447="Class",VLOOKUP(U447,A:D,4,FALSE),
IF(Y447="Group",VLOOKUP(V447,F:I,4,FALSE),
IF(Y447="Division",VLOOKUP(W447,K:N,4,FALSE),
VLOOKUP(X447,P:S,4,FALSE))))</f>
        <v>1.0099286416450552</v>
      </c>
    </row>
    <row r="448" spans="1:26" x14ac:dyDescent="0.3">
      <c r="A448" s="27">
        <f>'Output A'!B450</f>
        <v>7420</v>
      </c>
      <c r="B448" s="31">
        <f>'Output A'!C450</f>
        <v>4766.57</v>
      </c>
      <c r="C448" s="31">
        <f>'Output A'!D450</f>
        <v>4752.71</v>
      </c>
      <c r="D448" s="30">
        <f t="shared" si="26"/>
        <v>0.99709224872392521</v>
      </c>
      <c r="E448" s="25"/>
      <c r="G448" s="32"/>
      <c r="H448" s="32"/>
      <c r="I448" s="30" t="str">
        <f t="shared" si="27"/>
        <v/>
      </c>
      <c r="J448" s="32"/>
      <c r="L448" s="32"/>
      <c r="M448" s="32"/>
      <c r="N448" s="30" t="str">
        <f t="shared" si="28"/>
        <v/>
      </c>
      <c r="O448" s="32"/>
      <c r="P448" s="25"/>
      <c r="Q448" s="32"/>
      <c r="R448" s="32"/>
      <c r="S448" s="30" t="str">
        <f t="shared" si="29"/>
        <v/>
      </c>
      <c r="U448" s="62">
        <v>5630</v>
      </c>
      <c r="V448" s="28">
        <f>VLOOKUP(U448,'SIC lookup'!A:D,2,FALSE)</f>
        <v>563</v>
      </c>
      <c r="W448" s="28">
        <f>VLOOKUP(U448,'SIC lookup'!A:D,3,FALSE)</f>
        <v>56</v>
      </c>
      <c r="X448" s="28" t="str">
        <f>VLOOKUP(U448,'SIC lookup'!A:D,4,FALSE)</f>
        <v>I</v>
      </c>
      <c r="Y448" s="25" t="str">
        <f>IF(ISNUMBER(VLOOKUP(U448,A:D,4,FALSE)),"Class",
IF(ISNUMBER(VLOOKUP(V448,F:J,4,FALSE)),"Group",
IF(ISNUMBER(VLOOKUP(W448,K:N,4,FALSE)),"Division",
"Section")))</f>
        <v>Class</v>
      </c>
      <c r="Z448" s="30">
        <f>IF(Y448="Class",VLOOKUP(U448,A:D,4,FALSE),
IF(Y448="Group",VLOOKUP(V448,F:I,4,FALSE),
IF(Y448="Division",VLOOKUP(W448,K:N,4,FALSE),
VLOOKUP(X448,P:S,4,FALSE))))</f>
        <v>1.001767392549064</v>
      </c>
    </row>
    <row r="449" spans="1:26" x14ac:dyDescent="0.3">
      <c r="A449" s="27">
        <f>'Output A'!B451</f>
        <v>7430</v>
      </c>
      <c r="B449" s="31">
        <f>'Output A'!C451</f>
        <v>1150.3</v>
      </c>
      <c r="C449" s="31">
        <f>'Output A'!D451</f>
        <v>1164.1600000000001</v>
      </c>
      <c r="D449" s="30">
        <f t="shared" si="26"/>
        <v>1.0120490306876468</v>
      </c>
      <c r="E449" s="25"/>
      <c r="G449" s="32"/>
      <c r="H449" s="32"/>
      <c r="I449" s="30" t="str">
        <f t="shared" si="27"/>
        <v/>
      </c>
      <c r="J449" s="32"/>
      <c r="L449" s="32"/>
      <c r="M449" s="32"/>
      <c r="N449" s="30" t="str">
        <f t="shared" si="28"/>
        <v/>
      </c>
      <c r="O449" s="32"/>
      <c r="P449" s="25"/>
      <c r="Q449" s="32"/>
      <c r="R449" s="32"/>
      <c r="S449" s="30" t="str">
        <f t="shared" si="29"/>
        <v/>
      </c>
      <c r="U449" s="62">
        <v>5811</v>
      </c>
      <c r="V449" s="28">
        <f>VLOOKUP(U449,'SIC lookup'!A:D,2,FALSE)</f>
        <v>581</v>
      </c>
      <c r="W449" s="28">
        <f>VLOOKUP(U449,'SIC lookup'!A:D,3,FALSE)</f>
        <v>58</v>
      </c>
      <c r="X449" s="28" t="str">
        <f>VLOOKUP(U449,'SIC lookup'!A:D,4,FALSE)</f>
        <v>J</v>
      </c>
      <c r="Y449" s="25" t="str">
        <f>IF(ISNUMBER(VLOOKUP(U449,A:D,4,FALSE)),"Class",
IF(ISNUMBER(VLOOKUP(V449,F:J,4,FALSE)),"Group",
IF(ISNUMBER(VLOOKUP(W449,K:N,4,FALSE)),"Division",
"Section")))</f>
        <v>Class</v>
      </c>
      <c r="Z449" s="30">
        <f>IF(Y449="Class",VLOOKUP(U449,A:D,4,FALSE),
IF(Y449="Group",VLOOKUP(V449,F:I,4,FALSE),
IF(Y449="Division",VLOOKUP(W449,K:N,4,FALSE),
VLOOKUP(X449,P:S,4,FALSE))))</f>
        <v>1.0011353024569596</v>
      </c>
    </row>
    <row r="450" spans="1:26" x14ac:dyDescent="0.3">
      <c r="A450" s="27">
        <f>'Output A'!B452</f>
        <v>7490</v>
      </c>
      <c r="B450" s="31">
        <f>'Output A'!C452</f>
        <v>19615.63</v>
      </c>
      <c r="C450" s="31">
        <f>'Output A'!D452</f>
        <v>21768.84</v>
      </c>
      <c r="D450" s="30">
        <f t="shared" si="26"/>
        <v>1.1097701169934384</v>
      </c>
      <c r="E450" s="25"/>
      <c r="G450" s="32"/>
      <c r="H450" s="32"/>
      <c r="I450" s="30" t="str">
        <f t="shared" si="27"/>
        <v/>
      </c>
      <c r="J450" s="32"/>
      <c r="L450" s="32"/>
      <c r="M450" s="32"/>
      <c r="N450" s="30" t="str">
        <f t="shared" si="28"/>
        <v/>
      </c>
      <c r="O450" s="32"/>
      <c r="P450" s="25"/>
      <c r="Q450" s="32"/>
      <c r="R450" s="32"/>
      <c r="S450" s="30" t="str">
        <f t="shared" si="29"/>
        <v/>
      </c>
      <c r="U450" s="62">
        <v>5812</v>
      </c>
      <c r="V450" s="28">
        <f>VLOOKUP(U450,'SIC lookup'!A:D,2,FALSE)</f>
        <v>581</v>
      </c>
      <c r="W450" s="28">
        <f>VLOOKUP(U450,'SIC lookup'!A:D,3,FALSE)</f>
        <v>58</v>
      </c>
      <c r="X450" s="28" t="str">
        <f>VLOOKUP(U450,'SIC lookup'!A:D,4,FALSE)</f>
        <v>J</v>
      </c>
      <c r="Y450" s="25" t="str">
        <f>IF(ISNUMBER(VLOOKUP(U450,A:D,4,FALSE)),"Class",
IF(ISNUMBER(VLOOKUP(V450,F:J,4,FALSE)),"Group",
IF(ISNUMBER(VLOOKUP(W450,K:N,4,FALSE)),"Division",
"Section")))</f>
        <v>Class</v>
      </c>
      <c r="Z450" s="30">
        <f>IF(Y450="Class",VLOOKUP(U450,A:D,4,FALSE),
IF(Y450="Group",VLOOKUP(V450,F:I,4,FALSE),
IF(Y450="Division",VLOOKUP(W450,K:N,4,FALSE),
VLOOKUP(X450,P:S,4,FALSE))))</f>
        <v>1.0018911258876186</v>
      </c>
    </row>
    <row r="451" spans="1:26" x14ac:dyDescent="0.3">
      <c r="A451" s="27">
        <f>'Output A'!B453</f>
        <v>7500</v>
      </c>
      <c r="B451" s="31">
        <f>'Output A'!C453</f>
        <v>4131.84</v>
      </c>
      <c r="C451" s="31">
        <f>'Output A'!D453</f>
        <v>4076.26</v>
      </c>
      <c r="D451" s="30">
        <f t="shared" si="26"/>
        <v>0.98654836586121442</v>
      </c>
      <c r="E451" s="25"/>
      <c r="G451" s="32"/>
      <c r="H451" s="32"/>
      <c r="I451" s="30" t="str">
        <f t="shared" si="27"/>
        <v/>
      </c>
      <c r="J451" s="32"/>
      <c r="L451" s="32"/>
      <c r="M451" s="32"/>
      <c r="N451" s="30" t="str">
        <f t="shared" si="28"/>
        <v/>
      </c>
      <c r="O451" s="32"/>
      <c r="P451" s="25"/>
      <c r="Q451" s="32"/>
      <c r="R451" s="32"/>
      <c r="S451" s="30" t="str">
        <f t="shared" si="29"/>
        <v/>
      </c>
      <c r="U451" s="62">
        <v>5813</v>
      </c>
      <c r="V451" s="28">
        <f>VLOOKUP(U451,'SIC lookup'!A:D,2,FALSE)</f>
        <v>581</v>
      </c>
      <c r="W451" s="28">
        <f>VLOOKUP(U451,'SIC lookup'!A:D,3,FALSE)</f>
        <v>58</v>
      </c>
      <c r="X451" s="28" t="str">
        <f>VLOOKUP(U451,'SIC lookup'!A:D,4,FALSE)</f>
        <v>J</v>
      </c>
      <c r="Y451" s="25" t="str">
        <f>IF(ISNUMBER(VLOOKUP(U451,A:D,4,FALSE)),"Class",
IF(ISNUMBER(VLOOKUP(V451,F:J,4,FALSE)),"Group",
IF(ISNUMBER(VLOOKUP(W451,K:N,4,FALSE)),"Division",
"Section")))</f>
        <v>Class</v>
      </c>
      <c r="Z451" s="30">
        <f>IF(Y451="Class",VLOOKUP(U451,A:D,4,FALSE),
IF(Y451="Group",VLOOKUP(V451,F:I,4,FALSE),
IF(Y451="Division",VLOOKUP(W451,K:N,4,FALSE),
VLOOKUP(X451,P:S,4,FALSE))))</f>
        <v>1.0006449350222462</v>
      </c>
    </row>
    <row r="452" spans="1:26" x14ac:dyDescent="0.3">
      <c r="A452" s="27">
        <f>'Output A'!B454</f>
        <v>7711</v>
      </c>
      <c r="B452" s="31">
        <f>'Output A'!C454</f>
        <v>3680.62</v>
      </c>
      <c r="C452" s="31">
        <f>'Output A'!D454</f>
        <v>3680.7</v>
      </c>
      <c r="D452" s="30">
        <f t="shared" ref="D452:D515" si="30">C452/B452</f>
        <v>1.0000217354684808</v>
      </c>
      <c r="E452" s="25"/>
      <c r="G452" s="32"/>
      <c r="H452" s="32"/>
      <c r="I452" s="30" t="str">
        <f t="shared" ref="I452:I515" si="31">IF(ISNUMBER(H452),H452/G452,"")</f>
        <v/>
      </c>
      <c r="J452" s="32"/>
      <c r="L452" s="32"/>
      <c r="M452" s="32"/>
      <c r="N452" s="30" t="str">
        <f t="shared" ref="N452:N515" si="32">IF(ISNUMBER(M452),M452/L452,"")</f>
        <v/>
      </c>
      <c r="O452" s="32"/>
      <c r="P452" s="25"/>
      <c r="Q452" s="32"/>
      <c r="R452" s="32"/>
      <c r="S452" s="30" t="str">
        <f t="shared" ref="S452:S515" si="33">IF(ISNUMBER(R452),R452/Q452,"")</f>
        <v/>
      </c>
      <c r="U452" s="62">
        <v>5814</v>
      </c>
      <c r="V452" s="28">
        <f>VLOOKUP(U452,'SIC lookup'!A:D,2,FALSE)</f>
        <v>581</v>
      </c>
      <c r="W452" s="28">
        <f>VLOOKUP(U452,'SIC lookup'!A:D,3,FALSE)</f>
        <v>58</v>
      </c>
      <c r="X452" s="28" t="str">
        <f>VLOOKUP(U452,'SIC lookup'!A:D,4,FALSE)</f>
        <v>J</v>
      </c>
      <c r="Y452" s="25" t="str">
        <f>IF(ISNUMBER(VLOOKUP(U452,A:D,4,FALSE)),"Class",
IF(ISNUMBER(VLOOKUP(V452,F:J,4,FALSE)),"Group",
IF(ISNUMBER(VLOOKUP(W452,K:N,4,FALSE)),"Division",
"Section")))</f>
        <v>Class</v>
      </c>
      <c r="Z452" s="30">
        <f>IF(Y452="Class",VLOOKUP(U452,A:D,4,FALSE),
IF(Y452="Group",VLOOKUP(V452,F:I,4,FALSE),
IF(Y452="Division",VLOOKUP(W452,K:N,4,FALSE),
VLOOKUP(X452,P:S,4,FALSE))))</f>
        <v>1.001135532133516</v>
      </c>
    </row>
    <row r="453" spans="1:26" x14ac:dyDescent="0.3">
      <c r="A453" s="27">
        <f>'Output A'!B455</f>
        <v>7712</v>
      </c>
      <c r="B453" s="31">
        <f>'Output A'!C455</f>
        <v>572.94361700000002</v>
      </c>
      <c r="C453" s="31">
        <f>'Output A'!D455</f>
        <v>569.73739999999998</v>
      </c>
      <c r="D453" s="30">
        <f t="shared" si="30"/>
        <v>0.99440395720474528</v>
      </c>
      <c r="E453" s="25"/>
      <c r="G453" s="32"/>
      <c r="H453" s="32"/>
      <c r="I453" s="30" t="str">
        <f t="shared" si="31"/>
        <v/>
      </c>
      <c r="J453" s="32"/>
      <c r="L453" s="32"/>
      <c r="M453" s="32"/>
      <c r="N453" s="30" t="str">
        <f t="shared" si="32"/>
        <v/>
      </c>
      <c r="O453" s="32"/>
      <c r="P453" s="25"/>
      <c r="Q453" s="32"/>
      <c r="R453" s="32"/>
      <c r="S453" s="30" t="str">
        <f t="shared" si="33"/>
        <v/>
      </c>
      <c r="U453" s="62">
        <v>5819</v>
      </c>
      <c r="V453" s="28">
        <f>VLOOKUP(U453,'SIC lookup'!A:D,2,FALSE)</f>
        <v>581</v>
      </c>
      <c r="W453" s="28">
        <f>VLOOKUP(U453,'SIC lookup'!A:D,3,FALSE)</f>
        <v>58</v>
      </c>
      <c r="X453" s="28" t="str">
        <f>VLOOKUP(U453,'SIC lookup'!A:D,4,FALSE)</f>
        <v>J</v>
      </c>
      <c r="Y453" s="25" t="str">
        <f>IF(ISNUMBER(VLOOKUP(U453,A:D,4,FALSE)),"Class",
IF(ISNUMBER(VLOOKUP(V453,F:J,4,FALSE)),"Group",
IF(ISNUMBER(VLOOKUP(W453,K:N,4,FALSE)),"Division",
"Section")))</f>
        <v>Class</v>
      </c>
      <c r="Z453" s="30">
        <f>IF(Y453="Class",VLOOKUP(U453,A:D,4,FALSE),
IF(Y453="Group",VLOOKUP(V453,F:I,4,FALSE),
IF(Y453="Division",VLOOKUP(W453,K:N,4,FALSE),
VLOOKUP(X453,P:S,4,FALSE))))</f>
        <v>1.0036500515291065</v>
      </c>
    </row>
    <row r="454" spans="1:26" x14ac:dyDescent="0.3">
      <c r="A454" s="27">
        <f>'Output A'!B456</f>
        <v>7721</v>
      </c>
      <c r="B454" s="31">
        <f>'Output A'!C456</f>
        <v>0</v>
      </c>
      <c r="C454" s="31">
        <f>'Output A'!D456</f>
        <v>0</v>
      </c>
      <c r="D454" s="30" t="e">
        <f t="shared" si="30"/>
        <v>#DIV/0!</v>
      </c>
      <c r="E454" s="25"/>
      <c r="G454" s="32"/>
      <c r="H454" s="32"/>
      <c r="I454" s="30" t="str">
        <f t="shared" si="31"/>
        <v/>
      </c>
      <c r="J454" s="32"/>
      <c r="L454" s="32"/>
      <c r="M454" s="32"/>
      <c r="N454" s="30" t="str">
        <f t="shared" si="32"/>
        <v/>
      </c>
      <c r="O454" s="32"/>
      <c r="P454" s="25"/>
      <c r="Q454" s="32"/>
      <c r="R454" s="32"/>
      <c r="S454" s="30" t="str">
        <f t="shared" si="33"/>
        <v/>
      </c>
      <c r="U454" s="62">
        <v>5821</v>
      </c>
      <c r="V454" s="28">
        <f>VLOOKUP(U454,'SIC lookup'!A:D,2,FALSE)</f>
        <v>582</v>
      </c>
      <c r="W454" s="28">
        <f>VLOOKUP(U454,'SIC lookup'!A:D,3,FALSE)</f>
        <v>58</v>
      </c>
      <c r="X454" s="28" t="str">
        <f>VLOOKUP(U454,'SIC lookup'!A:D,4,FALSE)</f>
        <v>J</v>
      </c>
      <c r="Y454" s="25" t="str">
        <f>IF(ISNUMBER(VLOOKUP(U454,A:D,4,FALSE)),"Class",
IF(ISNUMBER(VLOOKUP(V454,F:J,4,FALSE)),"Group",
IF(ISNUMBER(VLOOKUP(W454,K:N,4,FALSE)),"Division",
"Section")))</f>
        <v>Class</v>
      </c>
      <c r="Z454" s="30">
        <f>IF(Y454="Class",VLOOKUP(U454,A:D,4,FALSE),
IF(Y454="Group",VLOOKUP(V454,F:I,4,FALSE),
IF(Y454="Division",VLOOKUP(W454,K:N,4,FALSE),
VLOOKUP(X454,P:S,4,FALSE))))</f>
        <v>1.0008252045786601</v>
      </c>
    </row>
    <row r="455" spans="1:26" x14ac:dyDescent="0.3">
      <c r="A455" s="27">
        <f>'Output A'!B457</f>
        <v>7722</v>
      </c>
      <c r="B455" s="31">
        <f>'Output A'!C457</f>
        <v>0</v>
      </c>
      <c r="C455" s="31">
        <f>'Output A'!D457</f>
        <v>0</v>
      </c>
      <c r="D455" s="30" t="e">
        <f t="shared" si="30"/>
        <v>#DIV/0!</v>
      </c>
      <c r="E455" s="25"/>
      <c r="G455" s="32"/>
      <c r="H455" s="32"/>
      <c r="I455" s="30" t="str">
        <f t="shared" si="31"/>
        <v/>
      </c>
      <c r="J455" s="32"/>
      <c r="L455" s="32"/>
      <c r="M455" s="32"/>
      <c r="N455" s="30" t="str">
        <f t="shared" si="32"/>
        <v/>
      </c>
      <c r="O455" s="32"/>
      <c r="P455" s="25"/>
      <c r="Q455" s="32"/>
      <c r="R455" s="32"/>
      <c r="S455" s="30" t="str">
        <f t="shared" si="33"/>
        <v/>
      </c>
      <c r="U455" s="62">
        <v>5829</v>
      </c>
      <c r="V455" s="28">
        <f>VLOOKUP(U455,'SIC lookup'!A:D,2,FALSE)</f>
        <v>582</v>
      </c>
      <c r="W455" s="28">
        <f>VLOOKUP(U455,'SIC lookup'!A:D,3,FALSE)</f>
        <v>58</v>
      </c>
      <c r="X455" s="28" t="str">
        <f>VLOOKUP(U455,'SIC lookup'!A:D,4,FALSE)</f>
        <v>J</v>
      </c>
      <c r="Y455" s="25" t="str">
        <f>IF(ISNUMBER(VLOOKUP(U455,A:D,4,FALSE)),"Class",
IF(ISNUMBER(VLOOKUP(V455,F:J,4,FALSE)),"Group",
IF(ISNUMBER(VLOOKUP(W455,K:N,4,FALSE)),"Division",
"Section")))</f>
        <v>Class</v>
      </c>
      <c r="Z455" s="30">
        <f>IF(Y455="Class",VLOOKUP(U455,A:D,4,FALSE),
IF(Y455="Group",VLOOKUP(V455,F:I,4,FALSE),
IF(Y455="Division",VLOOKUP(W455,K:N,4,FALSE),
VLOOKUP(X455,P:S,4,FALSE))))</f>
        <v>1.0024623091427716</v>
      </c>
    </row>
    <row r="456" spans="1:26" x14ac:dyDescent="0.3">
      <c r="A456" s="27">
        <f>'Output A'!B458</f>
        <v>7729</v>
      </c>
      <c r="B456" s="31">
        <f>'Output A'!C458</f>
        <v>3284.62</v>
      </c>
      <c r="C456" s="31">
        <f>'Output A'!D458</f>
        <v>3279.23</v>
      </c>
      <c r="D456" s="30">
        <f t="shared" si="30"/>
        <v>0.99835901869927124</v>
      </c>
      <c r="E456" s="25"/>
      <c r="G456" s="32"/>
      <c r="H456" s="32"/>
      <c r="I456" s="30" t="str">
        <f t="shared" si="31"/>
        <v/>
      </c>
      <c r="J456" s="32"/>
      <c r="L456" s="32"/>
      <c r="M456" s="32"/>
      <c r="N456" s="30" t="str">
        <f t="shared" si="32"/>
        <v/>
      </c>
      <c r="O456" s="32"/>
      <c r="P456" s="25"/>
      <c r="Q456" s="32"/>
      <c r="R456" s="32"/>
      <c r="S456" s="30" t="str">
        <f t="shared" si="33"/>
        <v/>
      </c>
      <c r="U456" s="62">
        <v>5911</v>
      </c>
      <c r="V456" s="28">
        <f>VLOOKUP(U456,'SIC lookup'!A:D,2,FALSE)</f>
        <v>591</v>
      </c>
      <c r="W456" s="28">
        <f>VLOOKUP(U456,'SIC lookup'!A:D,3,FALSE)</f>
        <v>59</v>
      </c>
      <c r="X456" s="28" t="str">
        <f>VLOOKUP(U456,'SIC lookup'!A:D,4,FALSE)</f>
        <v>J</v>
      </c>
      <c r="Y456" s="25" t="str">
        <f>IF(ISNUMBER(VLOOKUP(U456,A:D,4,FALSE)),"Class",
IF(ISNUMBER(VLOOKUP(V456,F:J,4,FALSE)),"Group",
IF(ISNUMBER(VLOOKUP(W456,K:N,4,FALSE)),"Division",
"Section")))</f>
        <v>Class</v>
      </c>
      <c r="Z456" s="30">
        <f>IF(Y456="Class",VLOOKUP(U456,A:D,4,FALSE),
IF(Y456="Group",VLOOKUP(V456,F:I,4,FALSE),
IF(Y456="Division",VLOOKUP(W456,K:N,4,FALSE),
VLOOKUP(X456,P:S,4,FALSE))))</f>
        <v>1.0036349850586503</v>
      </c>
    </row>
    <row r="457" spans="1:26" x14ac:dyDescent="0.3">
      <c r="A457" s="27">
        <f>'Output A'!B459</f>
        <v>7731</v>
      </c>
      <c r="B457" s="31">
        <f>'Output A'!C459</f>
        <v>0</v>
      </c>
      <c r="C457" s="31">
        <f>'Output A'!D459</f>
        <v>0</v>
      </c>
      <c r="D457" s="30" t="e">
        <f t="shared" si="30"/>
        <v>#DIV/0!</v>
      </c>
      <c r="E457" s="25"/>
      <c r="G457" s="32"/>
      <c r="H457" s="32"/>
      <c r="I457" s="30" t="str">
        <f t="shared" si="31"/>
        <v/>
      </c>
      <c r="J457" s="32"/>
      <c r="L457" s="32"/>
      <c r="M457" s="32"/>
      <c r="N457" s="30" t="str">
        <f t="shared" si="32"/>
        <v/>
      </c>
      <c r="O457" s="32"/>
      <c r="P457" s="25"/>
      <c r="Q457" s="32"/>
      <c r="R457" s="32"/>
      <c r="S457" s="30" t="str">
        <f t="shared" si="33"/>
        <v/>
      </c>
      <c r="U457" s="62">
        <v>5912</v>
      </c>
      <c r="V457" s="28">
        <f>VLOOKUP(U457,'SIC lookup'!A:D,2,FALSE)</f>
        <v>591</v>
      </c>
      <c r="W457" s="28">
        <f>VLOOKUP(U457,'SIC lookup'!A:D,3,FALSE)</f>
        <v>59</v>
      </c>
      <c r="X457" s="28" t="str">
        <f>VLOOKUP(U457,'SIC lookup'!A:D,4,FALSE)</f>
        <v>J</v>
      </c>
      <c r="Y457" s="25" t="str">
        <f>IF(ISNUMBER(VLOOKUP(U457,A:D,4,FALSE)),"Class",
IF(ISNUMBER(VLOOKUP(V457,F:J,4,FALSE)),"Group",
IF(ISNUMBER(VLOOKUP(W457,K:N,4,FALSE)),"Division",
"Section")))</f>
        <v>Class</v>
      </c>
      <c r="Z457" s="30">
        <f>IF(Y457="Class",VLOOKUP(U457,A:D,4,FALSE),
IF(Y457="Group",VLOOKUP(V457,F:I,4,FALSE),
IF(Y457="Division",VLOOKUP(W457,K:N,4,FALSE),
VLOOKUP(X457,P:S,4,FALSE))))</f>
        <v>1.003371032962336</v>
      </c>
    </row>
    <row r="458" spans="1:26" x14ac:dyDescent="0.3">
      <c r="A458" s="27">
        <f>'Output A'!B460</f>
        <v>7732</v>
      </c>
      <c r="B458" s="31">
        <f>'Output A'!C460</f>
        <v>2642.74</v>
      </c>
      <c r="C458" s="31">
        <f>'Output A'!D460</f>
        <v>2651.49</v>
      </c>
      <c r="D458" s="30">
        <f t="shared" si="30"/>
        <v>1.0033109575667678</v>
      </c>
      <c r="E458" s="25"/>
      <c r="G458" s="32"/>
      <c r="H458" s="32"/>
      <c r="I458" s="30" t="str">
        <f t="shared" si="31"/>
        <v/>
      </c>
      <c r="J458" s="32"/>
      <c r="L458" s="32"/>
      <c r="M458" s="32"/>
      <c r="N458" s="30" t="str">
        <f t="shared" si="32"/>
        <v/>
      </c>
      <c r="O458" s="32"/>
      <c r="P458" s="25"/>
      <c r="Q458" s="32"/>
      <c r="R458" s="32"/>
      <c r="S458" s="30" t="str">
        <f t="shared" si="33"/>
        <v/>
      </c>
      <c r="U458" s="62">
        <v>5913</v>
      </c>
      <c r="V458" s="28">
        <f>VLOOKUP(U458,'SIC lookup'!A:D,2,FALSE)</f>
        <v>591</v>
      </c>
      <c r="W458" s="28">
        <f>VLOOKUP(U458,'SIC lookup'!A:D,3,FALSE)</f>
        <v>59</v>
      </c>
      <c r="X458" s="28" t="str">
        <f>VLOOKUP(U458,'SIC lookup'!A:D,4,FALSE)</f>
        <v>J</v>
      </c>
      <c r="Y458" s="25" t="str">
        <f>IF(ISNUMBER(VLOOKUP(U458,A:D,4,FALSE)),"Class",
IF(ISNUMBER(VLOOKUP(V458,F:J,4,FALSE)),"Group",
IF(ISNUMBER(VLOOKUP(W458,K:N,4,FALSE)),"Division",
"Section")))</f>
        <v>Class</v>
      </c>
      <c r="Z458" s="30">
        <f>IF(Y458="Class",VLOOKUP(U458,A:D,4,FALSE),
IF(Y458="Group",VLOOKUP(V458,F:I,4,FALSE),
IF(Y458="Division",VLOOKUP(W458,K:N,4,FALSE),
VLOOKUP(X458,P:S,4,FALSE))))</f>
        <v>1.0014446506192736</v>
      </c>
    </row>
    <row r="459" spans="1:26" x14ac:dyDescent="0.3">
      <c r="A459" s="27">
        <f>'Output A'!B461</f>
        <v>7733</v>
      </c>
      <c r="B459" s="31">
        <f>'Output A'!C461</f>
        <v>503.4178642</v>
      </c>
      <c r="C459" s="31">
        <f>'Output A'!D461</f>
        <v>503.39556820000001</v>
      </c>
      <c r="D459" s="30">
        <f t="shared" si="30"/>
        <v>0.99995571074928891</v>
      </c>
      <c r="E459" s="25"/>
      <c r="G459" s="32"/>
      <c r="H459" s="32"/>
      <c r="I459" s="30" t="str">
        <f t="shared" si="31"/>
        <v/>
      </c>
      <c r="J459" s="32"/>
      <c r="L459" s="32"/>
      <c r="M459" s="32"/>
      <c r="N459" s="30" t="str">
        <f t="shared" si="32"/>
        <v/>
      </c>
      <c r="O459" s="32"/>
      <c r="P459" s="25"/>
      <c r="Q459" s="32"/>
      <c r="R459" s="32"/>
      <c r="S459" s="30" t="str">
        <f t="shared" si="33"/>
        <v/>
      </c>
      <c r="U459" s="62">
        <v>5914</v>
      </c>
      <c r="V459" s="28">
        <f>VLOOKUP(U459,'SIC lookup'!A:D,2,FALSE)</f>
        <v>591</v>
      </c>
      <c r="W459" s="28">
        <f>VLOOKUP(U459,'SIC lookup'!A:D,3,FALSE)</f>
        <v>59</v>
      </c>
      <c r="X459" s="28" t="str">
        <f>VLOOKUP(U459,'SIC lookup'!A:D,4,FALSE)</f>
        <v>J</v>
      </c>
      <c r="Y459" s="25" t="str">
        <f>IF(ISNUMBER(VLOOKUP(U459,A:D,4,FALSE)),"Class",
IF(ISNUMBER(VLOOKUP(V459,F:J,4,FALSE)),"Group",
IF(ISNUMBER(VLOOKUP(W459,K:N,4,FALSE)),"Division",
"Section")))</f>
        <v>Class</v>
      </c>
      <c r="Z459" s="30">
        <f>IF(Y459="Class",VLOOKUP(U459,A:D,4,FALSE),
IF(Y459="Group",VLOOKUP(V459,F:I,4,FALSE),
IF(Y459="Division",VLOOKUP(W459,K:N,4,FALSE),
VLOOKUP(X459,P:S,4,FALSE))))</f>
        <v>1.0004530078110341</v>
      </c>
    </row>
    <row r="460" spans="1:26" x14ac:dyDescent="0.3">
      <c r="A460" s="27">
        <f>'Output A'!B462</f>
        <v>7734</v>
      </c>
      <c r="B460" s="31">
        <f>'Output A'!C462</f>
        <v>0</v>
      </c>
      <c r="C460" s="31">
        <f>'Output A'!D462</f>
        <v>0</v>
      </c>
      <c r="D460" s="30" t="e">
        <f t="shared" si="30"/>
        <v>#DIV/0!</v>
      </c>
      <c r="E460" s="25"/>
      <c r="G460" s="32"/>
      <c r="H460" s="32"/>
      <c r="I460" s="30" t="str">
        <f t="shared" si="31"/>
        <v/>
      </c>
      <c r="J460" s="32"/>
      <c r="L460" s="32"/>
      <c r="M460" s="32"/>
      <c r="N460" s="30" t="str">
        <f t="shared" si="32"/>
        <v/>
      </c>
      <c r="O460" s="32"/>
      <c r="P460" s="25"/>
      <c r="Q460" s="32"/>
      <c r="R460" s="32"/>
      <c r="S460" s="30" t="str">
        <f t="shared" si="33"/>
        <v/>
      </c>
      <c r="U460" s="62">
        <v>5920</v>
      </c>
      <c r="V460" s="28">
        <f>VLOOKUP(U460,'SIC lookup'!A:D,2,FALSE)</f>
        <v>592</v>
      </c>
      <c r="W460" s="28">
        <f>VLOOKUP(U460,'SIC lookup'!A:D,3,FALSE)</f>
        <v>59</v>
      </c>
      <c r="X460" s="28" t="str">
        <f>VLOOKUP(U460,'SIC lookup'!A:D,4,FALSE)</f>
        <v>J</v>
      </c>
      <c r="Y460" s="25" t="str">
        <f>IF(ISNUMBER(VLOOKUP(U460,A:D,4,FALSE)),"Class",
IF(ISNUMBER(VLOOKUP(V460,F:J,4,FALSE)),"Group",
IF(ISNUMBER(VLOOKUP(W460,K:N,4,FALSE)),"Division",
"Section")))</f>
        <v>Class</v>
      </c>
      <c r="Z460" s="30">
        <f>IF(Y460="Class",VLOOKUP(U460,A:D,4,FALSE),
IF(Y460="Group",VLOOKUP(V460,F:I,4,FALSE),
IF(Y460="Division",VLOOKUP(W460,K:N,4,FALSE),
VLOOKUP(X460,P:S,4,FALSE))))</f>
        <v>1.0044485781221211</v>
      </c>
    </row>
    <row r="461" spans="1:26" x14ac:dyDescent="0.3">
      <c r="A461" s="27">
        <f>'Output A'!B463</f>
        <v>7735</v>
      </c>
      <c r="B461" s="31">
        <f>'Output A'!C463</f>
        <v>386.17678439999997</v>
      </c>
      <c r="C461" s="31">
        <f>'Output A'!D463</f>
        <v>383.57528550000001</v>
      </c>
      <c r="D461" s="30">
        <f t="shared" si="30"/>
        <v>0.99326345082073775</v>
      </c>
      <c r="E461" s="25"/>
      <c r="G461" s="32"/>
      <c r="H461" s="32"/>
      <c r="I461" s="30" t="str">
        <f t="shared" si="31"/>
        <v/>
      </c>
      <c r="J461" s="32"/>
      <c r="L461" s="32"/>
      <c r="M461" s="32"/>
      <c r="N461" s="30" t="str">
        <f t="shared" si="32"/>
        <v/>
      </c>
      <c r="O461" s="32"/>
      <c r="P461" s="25"/>
      <c r="Q461" s="32"/>
      <c r="R461" s="32"/>
      <c r="S461" s="30" t="str">
        <f t="shared" si="33"/>
        <v/>
      </c>
      <c r="U461" s="62">
        <v>6010</v>
      </c>
      <c r="V461" s="28">
        <f>VLOOKUP(U461,'SIC lookup'!A:D,2,FALSE)</f>
        <v>601</v>
      </c>
      <c r="W461" s="28">
        <f>VLOOKUP(U461,'SIC lookup'!A:D,3,FALSE)</f>
        <v>60</v>
      </c>
      <c r="X461" s="28" t="str">
        <f>VLOOKUP(U461,'SIC lookup'!A:D,4,FALSE)</f>
        <v>J</v>
      </c>
      <c r="Y461" s="25" t="str">
        <f>IF(ISNUMBER(VLOOKUP(U461,A:D,4,FALSE)),"Class",
IF(ISNUMBER(VLOOKUP(V461,F:J,4,FALSE)),"Group",
IF(ISNUMBER(VLOOKUP(W461,K:N,4,FALSE)),"Division",
"Section")))</f>
        <v>Class</v>
      </c>
      <c r="Z461" s="30">
        <f>IF(Y461="Class",VLOOKUP(U461,A:D,4,FALSE),
IF(Y461="Group",VLOOKUP(V461,F:I,4,FALSE),
IF(Y461="Division",VLOOKUP(W461,K:N,4,FALSE),
VLOOKUP(X461,P:S,4,FALSE))))</f>
        <v>1.0014005814201457</v>
      </c>
    </row>
    <row r="462" spans="1:26" x14ac:dyDescent="0.3">
      <c r="A462" s="27">
        <f>'Output A'!B464</f>
        <v>7739</v>
      </c>
      <c r="B462" s="31">
        <f>'Output A'!C464</f>
        <v>4591.13</v>
      </c>
      <c r="C462" s="31">
        <f>'Output A'!D464</f>
        <v>4579</v>
      </c>
      <c r="D462" s="30">
        <f t="shared" si="30"/>
        <v>0.99735794891453733</v>
      </c>
      <c r="E462" s="25"/>
      <c r="G462" s="32"/>
      <c r="H462" s="32"/>
      <c r="I462" s="30" t="str">
        <f t="shared" si="31"/>
        <v/>
      </c>
      <c r="J462" s="32"/>
      <c r="L462" s="32"/>
      <c r="M462" s="32"/>
      <c r="N462" s="30" t="str">
        <f t="shared" si="32"/>
        <v/>
      </c>
      <c r="O462" s="32"/>
      <c r="P462" s="25"/>
      <c r="Q462" s="32"/>
      <c r="R462" s="32"/>
      <c r="S462" s="30" t="str">
        <f t="shared" si="33"/>
        <v/>
      </c>
      <c r="U462" s="62">
        <v>6020</v>
      </c>
      <c r="V462" s="28">
        <f>VLOOKUP(U462,'SIC lookup'!A:D,2,FALSE)</f>
        <v>602</v>
      </c>
      <c r="W462" s="28">
        <f>VLOOKUP(U462,'SIC lookup'!A:D,3,FALSE)</f>
        <v>60</v>
      </c>
      <c r="X462" s="28" t="str">
        <f>VLOOKUP(U462,'SIC lookup'!A:D,4,FALSE)</f>
        <v>J</v>
      </c>
      <c r="Y462" s="25" t="str">
        <f>IF(ISNUMBER(VLOOKUP(U462,A:D,4,FALSE)),"Class",
IF(ISNUMBER(VLOOKUP(V462,F:J,4,FALSE)),"Group",
IF(ISNUMBER(VLOOKUP(W462,K:N,4,FALSE)),"Division",
"Section")))</f>
        <v>Class</v>
      </c>
      <c r="Z462" s="30">
        <f>IF(Y462="Class",VLOOKUP(U462,A:D,4,FALSE),
IF(Y462="Group",VLOOKUP(V462,F:I,4,FALSE),
IF(Y462="Division",VLOOKUP(W462,K:N,4,FALSE),
VLOOKUP(X462,P:S,4,FALSE))))</f>
        <v>1.0005607685711089</v>
      </c>
    </row>
    <row r="463" spans="1:26" x14ac:dyDescent="0.3">
      <c r="A463" s="27">
        <f>'Output A'!B465</f>
        <v>7740</v>
      </c>
      <c r="B463" s="31">
        <f>'Output A'!C465</f>
        <v>638.01123789999997</v>
      </c>
      <c r="C463" s="31">
        <f>'Output A'!D465</f>
        <v>633.71998029999997</v>
      </c>
      <c r="D463" s="30">
        <f t="shared" si="30"/>
        <v>0.9932740093824608</v>
      </c>
      <c r="E463" s="25"/>
      <c r="G463" s="32"/>
      <c r="H463" s="32"/>
      <c r="I463" s="30" t="str">
        <f t="shared" si="31"/>
        <v/>
      </c>
      <c r="J463" s="32"/>
      <c r="L463" s="32"/>
      <c r="M463" s="32"/>
      <c r="N463" s="30" t="str">
        <f t="shared" si="32"/>
        <v/>
      </c>
      <c r="O463" s="32"/>
      <c r="P463" s="25"/>
      <c r="Q463" s="32"/>
      <c r="R463" s="32"/>
      <c r="S463" s="30" t="str">
        <f t="shared" si="33"/>
        <v/>
      </c>
      <c r="U463" s="62">
        <v>6110</v>
      </c>
      <c r="V463" s="28">
        <f>VLOOKUP(U463,'SIC lookup'!A:D,2,FALSE)</f>
        <v>611</v>
      </c>
      <c r="W463" s="28">
        <f>VLOOKUP(U463,'SIC lookup'!A:D,3,FALSE)</f>
        <v>61</v>
      </c>
      <c r="X463" s="28" t="str">
        <f>VLOOKUP(U463,'SIC lookup'!A:D,4,FALSE)</f>
        <v>J</v>
      </c>
      <c r="Y463" s="25" t="str">
        <f>IF(ISNUMBER(VLOOKUP(U463,A:D,4,FALSE)),"Class",
IF(ISNUMBER(VLOOKUP(V463,F:J,4,FALSE)),"Group",
IF(ISNUMBER(VLOOKUP(W463,K:N,4,FALSE)),"Division",
"Section")))</f>
        <v>Class</v>
      </c>
      <c r="Z463" s="30">
        <f>IF(Y463="Class",VLOOKUP(U463,A:D,4,FALSE),
IF(Y463="Group",VLOOKUP(V463,F:I,4,FALSE),
IF(Y463="Division",VLOOKUP(W463,K:N,4,FALSE),
VLOOKUP(X463,P:S,4,FALSE))))</f>
        <v>0.99903763265063461</v>
      </c>
    </row>
    <row r="464" spans="1:26" x14ac:dyDescent="0.3">
      <c r="A464" s="27">
        <f>'Output A'!B466</f>
        <v>7810</v>
      </c>
      <c r="B464" s="31">
        <f>'Output A'!C466</f>
        <v>34016.31</v>
      </c>
      <c r="C464" s="31">
        <f>'Output A'!D466</f>
        <v>34968.68</v>
      </c>
      <c r="D464" s="30">
        <f t="shared" si="30"/>
        <v>1.0279974518106167</v>
      </c>
      <c r="E464" s="25"/>
      <c r="G464" s="32"/>
      <c r="H464" s="32"/>
      <c r="I464" s="30" t="str">
        <f t="shared" si="31"/>
        <v/>
      </c>
      <c r="J464" s="32"/>
      <c r="L464" s="32"/>
      <c r="M464" s="32"/>
      <c r="N464" s="30" t="str">
        <f t="shared" si="32"/>
        <v/>
      </c>
      <c r="O464" s="32"/>
      <c r="P464" s="25"/>
      <c r="Q464" s="32"/>
      <c r="R464" s="32"/>
      <c r="S464" s="30" t="str">
        <f t="shared" si="33"/>
        <v/>
      </c>
      <c r="U464" s="62">
        <v>6120</v>
      </c>
      <c r="V464" s="28">
        <f>VLOOKUP(U464,'SIC lookup'!A:D,2,FALSE)</f>
        <v>612</v>
      </c>
      <c r="W464" s="28">
        <f>VLOOKUP(U464,'SIC lookup'!A:D,3,FALSE)</f>
        <v>61</v>
      </c>
      <c r="X464" s="28" t="str">
        <f>VLOOKUP(U464,'SIC lookup'!A:D,4,FALSE)</f>
        <v>J</v>
      </c>
      <c r="Y464" s="25" t="str">
        <f>IF(ISNUMBER(VLOOKUP(U464,A:D,4,FALSE)),"Class",
IF(ISNUMBER(VLOOKUP(V464,F:J,4,FALSE)),"Group",
IF(ISNUMBER(VLOOKUP(W464,K:N,4,FALSE)),"Division",
"Section")))</f>
        <v>Class</v>
      </c>
      <c r="Z464" s="30">
        <f>IF(Y464="Class",VLOOKUP(U464,A:D,4,FALSE),
IF(Y464="Group",VLOOKUP(V464,F:I,4,FALSE),
IF(Y464="Division",VLOOKUP(W464,K:N,4,FALSE),
VLOOKUP(X464,P:S,4,FALSE))))</f>
        <v>1.0006244366222008</v>
      </c>
    </row>
    <row r="465" spans="1:26" x14ac:dyDescent="0.3">
      <c r="A465" s="27">
        <f>'Output A'!B467</f>
        <v>7820</v>
      </c>
      <c r="B465" s="31">
        <f>'Output A'!C467</f>
        <v>138948.23000000001</v>
      </c>
      <c r="C465" s="31">
        <f>'Output A'!D467</f>
        <v>139130.06</v>
      </c>
      <c r="D465" s="30">
        <f t="shared" si="30"/>
        <v>1.0013086168855838</v>
      </c>
      <c r="E465" s="25"/>
      <c r="G465" s="32"/>
      <c r="H465" s="32"/>
      <c r="I465" s="30" t="str">
        <f t="shared" si="31"/>
        <v/>
      </c>
      <c r="J465" s="32"/>
      <c r="L465" s="32"/>
      <c r="M465" s="32"/>
      <c r="N465" s="30" t="str">
        <f t="shared" si="32"/>
        <v/>
      </c>
      <c r="O465" s="32"/>
      <c r="P465" s="25"/>
      <c r="Q465" s="32"/>
      <c r="R465" s="32"/>
      <c r="S465" s="30" t="str">
        <f t="shared" si="33"/>
        <v/>
      </c>
      <c r="U465" s="62">
        <v>6130</v>
      </c>
      <c r="V465" s="28">
        <f>VLOOKUP(U465,'SIC lookup'!A:D,2,FALSE)</f>
        <v>613</v>
      </c>
      <c r="W465" s="28">
        <f>VLOOKUP(U465,'SIC lookup'!A:D,3,FALSE)</f>
        <v>61</v>
      </c>
      <c r="X465" s="28" t="str">
        <f>VLOOKUP(U465,'SIC lookup'!A:D,4,FALSE)</f>
        <v>J</v>
      </c>
      <c r="Y465" s="25" t="str">
        <f>IF(ISNUMBER(VLOOKUP(U465,A:D,4,FALSE)),"Class",
IF(ISNUMBER(VLOOKUP(V465,F:J,4,FALSE)),"Group",
IF(ISNUMBER(VLOOKUP(W465,K:N,4,FALSE)),"Division",
"Section")))</f>
        <v>Class</v>
      </c>
      <c r="Z465" s="30">
        <f>IF(Y465="Class",VLOOKUP(U465,A:D,4,FALSE),
IF(Y465="Group",VLOOKUP(V465,F:I,4,FALSE),
IF(Y465="Division",VLOOKUP(W465,K:N,4,FALSE),
VLOOKUP(X465,P:S,4,FALSE))))</f>
        <v>0.99926899821566983</v>
      </c>
    </row>
    <row r="466" spans="1:26" x14ac:dyDescent="0.3">
      <c r="A466" s="27">
        <f>'Output A'!B468</f>
        <v>7830</v>
      </c>
      <c r="B466" s="31">
        <f>'Output A'!C468</f>
        <v>3686.75</v>
      </c>
      <c r="C466" s="31">
        <f>'Output A'!D468</f>
        <v>3694.21</v>
      </c>
      <c r="D466" s="30">
        <f t="shared" si="30"/>
        <v>1.002023462399132</v>
      </c>
      <c r="E466" s="25"/>
      <c r="G466" s="32"/>
      <c r="H466" s="32"/>
      <c r="I466" s="30" t="str">
        <f t="shared" si="31"/>
        <v/>
      </c>
      <c r="J466" s="32"/>
      <c r="L466" s="32"/>
      <c r="M466" s="32"/>
      <c r="N466" s="30" t="str">
        <f t="shared" si="32"/>
        <v/>
      </c>
      <c r="O466" s="32"/>
      <c r="P466" s="25"/>
      <c r="Q466" s="32"/>
      <c r="R466" s="32"/>
      <c r="S466" s="30" t="str">
        <f t="shared" si="33"/>
        <v/>
      </c>
      <c r="U466" s="62">
        <v>6190</v>
      </c>
      <c r="V466" s="28">
        <f>VLOOKUP(U466,'SIC lookup'!A:D,2,FALSE)</f>
        <v>619</v>
      </c>
      <c r="W466" s="28">
        <f>VLOOKUP(U466,'SIC lookup'!A:D,3,FALSE)</f>
        <v>61</v>
      </c>
      <c r="X466" s="28" t="str">
        <f>VLOOKUP(U466,'SIC lookup'!A:D,4,FALSE)</f>
        <v>J</v>
      </c>
      <c r="Y466" s="25" t="str">
        <f>IF(ISNUMBER(VLOOKUP(U466,A:D,4,FALSE)),"Class",
IF(ISNUMBER(VLOOKUP(V466,F:J,4,FALSE)),"Group",
IF(ISNUMBER(VLOOKUP(W466,K:N,4,FALSE)),"Division",
"Section")))</f>
        <v>Class</v>
      </c>
      <c r="Z466" s="30">
        <f>IF(Y466="Class",VLOOKUP(U466,A:D,4,FALSE),
IF(Y466="Group",VLOOKUP(V466,F:I,4,FALSE),
IF(Y466="Division",VLOOKUP(W466,K:N,4,FALSE),
VLOOKUP(X466,P:S,4,FALSE))))</f>
        <v>1.0020680820086385</v>
      </c>
    </row>
    <row r="467" spans="1:26" x14ac:dyDescent="0.3">
      <c r="A467" s="27">
        <f>'Output A'!B469</f>
        <v>7911</v>
      </c>
      <c r="B467" s="31">
        <f>'Output A'!C469</f>
        <v>15168.8</v>
      </c>
      <c r="C467" s="31">
        <f>'Output A'!D469</f>
        <v>15204.51</v>
      </c>
      <c r="D467" s="30">
        <f t="shared" si="30"/>
        <v>1.0023541743578925</v>
      </c>
      <c r="E467" s="25"/>
      <c r="G467" s="32"/>
      <c r="H467" s="32"/>
      <c r="I467" s="30" t="str">
        <f t="shared" si="31"/>
        <v/>
      </c>
      <c r="J467" s="32"/>
      <c r="L467" s="32"/>
      <c r="M467" s="32"/>
      <c r="N467" s="30" t="str">
        <f t="shared" si="32"/>
        <v/>
      </c>
      <c r="O467" s="32"/>
      <c r="P467" s="25"/>
      <c r="Q467" s="32"/>
      <c r="R467" s="32"/>
      <c r="S467" s="30" t="str">
        <f t="shared" si="33"/>
        <v/>
      </c>
      <c r="U467" s="62">
        <v>6201</v>
      </c>
      <c r="V467" s="28">
        <f>VLOOKUP(U467,'SIC lookup'!A:D,2,FALSE)</f>
        <v>620</v>
      </c>
      <c r="W467" s="28">
        <f>VLOOKUP(U467,'SIC lookup'!A:D,3,FALSE)</f>
        <v>62</v>
      </c>
      <c r="X467" s="28" t="str">
        <f>VLOOKUP(U467,'SIC lookup'!A:D,4,FALSE)</f>
        <v>J</v>
      </c>
      <c r="Y467" s="25" t="str">
        <f>IF(ISNUMBER(VLOOKUP(U467,A:D,4,FALSE)),"Class",
IF(ISNUMBER(VLOOKUP(V467,F:J,4,FALSE)),"Group",
IF(ISNUMBER(VLOOKUP(W467,K:N,4,FALSE)),"Division",
"Section")))</f>
        <v>Class</v>
      </c>
      <c r="Z467" s="30">
        <f>IF(Y467="Class",VLOOKUP(U467,A:D,4,FALSE),
IF(Y467="Group",VLOOKUP(V467,F:I,4,FALSE),
IF(Y467="Division",VLOOKUP(W467,K:N,4,FALSE),
VLOOKUP(X467,P:S,4,FALSE))))</f>
        <v>1.001597701077668</v>
      </c>
    </row>
    <row r="468" spans="1:26" x14ac:dyDescent="0.3">
      <c r="A468" s="27">
        <f>'Output A'!B470</f>
        <v>7912</v>
      </c>
      <c r="B468" s="31">
        <f>'Output A'!C470</f>
        <v>8440.18</v>
      </c>
      <c r="C468" s="31">
        <f>'Output A'!D470</f>
        <v>8438.5</v>
      </c>
      <c r="D468" s="30">
        <f t="shared" si="30"/>
        <v>0.99980095211239572</v>
      </c>
      <c r="E468" s="25"/>
      <c r="G468" s="32"/>
      <c r="H468" s="32"/>
      <c r="I468" s="30" t="str">
        <f t="shared" si="31"/>
        <v/>
      </c>
      <c r="J468" s="32"/>
      <c r="L468" s="32"/>
      <c r="M468" s="32"/>
      <c r="N468" s="30" t="str">
        <f t="shared" si="32"/>
        <v/>
      </c>
      <c r="O468" s="32"/>
      <c r="P468" s="25"/>
      <c r="Q468" s="32"/>
      <c r="R468" s="32"/>
      <c r="S468" s="30" t="str">
        <f t="shared" si="33"/>
        <v/>
      </c>
      <c r="U468" s="62">
        <v>6202</v>
      </c>
      <c r="V468" s="28">
        <f>VLOOKUP(U468,'SIC lookup'!A:D,2,FALSE)</f>
        <v>620</v>
      </c>
      <c r="W468" s="28">
        <f>VLOOKUP(U468,'SIC lookup'!A:D,3,FALSE)</f>
        <v>62</v>
      </c>
      <c r="X468" s="28" t="str">
        <f>VLOOKUP(U468,'SIC lookup'!A:D,4,FALSE)</f>
        <v>J</v>
      </c>
      <c r="Y468" s="25" t="str">
        <f>IF(ISNUMBER(VLOOKUP(U468,A:D,4,FALSE)),"Class",
IF(ISNUMBER(VLOOKUP(V468,F:J,4,FALSE)),"Group",
IF(ISNUMBER(VLOOKUP(W468,K:N,4,FALSE)),"Division",
"Section")))</f>
        <v>Class</v>
      </c>
      <c r="Z468" s="30">
        <f>IF(Y468="Class",VLOOKUP(U468,A:D,4,FALSE),
IF(Y468="Group",VLOOKUP(V468,F:I,4,FALSE),
IF(Y468="Division",VLOOKUP(W468,K:N,4,FALSE),
VLOOKUP(X468,P:S,4,FALSE))))</f>
        <v>1.0011405163576628</v>
      </c>
    </row>
    <row r="469" spans="1:26" x14ac:dyDescent="0.3">
      <c r="A469" s="27">
        <f>'Output A'!B471</f>
        <v>7990</v>
      </c>
      <c r="B469" s="31">
        <f>'Output A'!C471</f>
        <v>2330.06</v>
      </c>
      <c r="C469" s="31">
        <f>'Output A'!D471</f>
        <v>2325.98</v>
      </c>
      <c r="D469" s="30">
        <f t="shared" si="30"/>
        <v>0.99824897212947306</v>
      </c>
      <c r="E469" s="25"/>
      <c r="G469" s="32"/>
      <c r="H469" s="32"/>
      <c r="I469" s="30" t="str">
        <f t="shared" si="31"/>
        <v/>
      </c>
      <c r="J469" s="32"/>
      <c r="L469" s="32"/>
      <c r="M469" s="32"/>
      <c r="N469" s="30" t="str">
        <f t="shared" si="32"/>
        <v/>
      </c>
      <c r="O469" s="32"/>
      <c r="P469" s="25"/>
      <c r="Q469" s="32"/>
      <c r="R469" s="32"/>
      <c r="S469" s="30" t="str">
        <f t="shared" si="33"/>
        <v/>
      </c>
      <c r="U469" s="62">
        <v>6203</v>
      </c>
      <c r="V469" s="28">
        <f>VLOOKUP(U469,'SIC lookup'!A:D,2,FALSE)</f>
        <v>620</v>
      </c>
      <c r="W469" s="28">
        <f>VLOOKUP(U469,'SIC lookup'!A:D,3,FALSE)</f>
        <v>62</v>
      </c>
      <c r="X469" s="28" t="str">
        <f>VLOOKUP(U469,'SIC lookup'!A:D,4,FALSE)</f>
        <v>J</v>
      </c>
      <c r="Y469" s="25" t="str">
        <f>IF(ISNUMBER(VLOOKUP(U469,A:D,4,FALSE)),"Class",
IF(ISNUMBER(VLOOKUP(V469,F:J,4,FALSE)),"Group",
IF(ISNUMBER(VLOOKUP(W469,K:N,4,FALSE)),"Division",
"Section")))</f>
        <v>Class</v>
      </c>
      <c r="Z469" s="30">
        <f>IF(Y469="Class",VLOOKUP(U469,A:D,4,FALSE),
IF(Y469="Group",VLOOKUP(V469,F:I,4,FALSE),
IF(Y469="Division",VLOOKUP(W469,K:N,4,FALSE),
VLOOKUP(X469,P:S,4,FALSE))))</f>
        <v>1.0324268897576312</v>
      </c>
    </row>
    <row r="470" spans="1:26" x14ac:dyDescent="0.3">
      <c r="A470" s="27">
        <f>'Output A'!B472</f>
        <v>8010</v>
      </c>
      <c r="B470" s="31">
        <f>'Output A'!C472</f>
        <v>61910.93</v>
      </c>
      <c r="C470" s="31">
        <f>'Output A'!D472</f>
        <v>61987.23</v>
      </c>
      <c r="D470" s="30">
        <f t="shared" si="30"/>
        <v>1.0012324156655377</v>
      </c>
      <c r="E470" s="25"/>
      <c r="G470" s="32"/>
      <c r="H470" s="32"/>
      <c r="I470" s="30" t="str">
        <f t="shared" si="31"/>
        <v/>
      </c>
      <c r="J470" s="32"/>
      <c r="L470" s="32"/>
      <c r="M470" s="32"/>
      <c r="N470" s="30" t="str">
        <f t="shared" si="32"/>
        <v/>
      </c>
      <c r="O470" s="32"/>
      <c r="P470" s="25"/>
      <c r="Q470" s="32"/>
      <c r="R470" s="32"/>
      <c r="S470" s="30" t="str">
        <f t="shared" si="33"/>
        <v/>
      </c>
      <c r="U470" s="62">
        <v>6209</v>
      </c>
      <c r="V470" s="28">
        <f>VLOOKUP(U470,'SIC lookup'!A:D,2,FALSE)</f>
        <v>620</v>
      </c>
      <c r="W470" s="28">
        <f>VLOOKUP(U470,'SIC lookup'!A:D,3,FALSE)</f>
        <v>62</v>
      </c>
      <c r="X470" s="28" t="str">
        <f>VLOOKUP(U470,'SIC lookup'!A:D,4,FALSE)</f>
        <v>J</v>
      </c>
      <c r="Y470" s="25" t="str">
        <f>IF(ISNUMBER(VLOOKUP(U470,A:D,4,FALSE)),"Class",
IF(ISNUMBER(VLOOKUP(V470,F:J,4,FALSE)),"Group",
IF(ISNUMBER(VLOOKUP(W470,K:N,4,FALSE)),"Division",
"Section")))</f>
        <v>Class</v>
      </c>
      <c r="Z470" s="30">
        <f>IF(Y470="Class",VLOOKUP(U470,A:D,4,FALSE),
IF(Y470="Group",VLOOKUP(V470,F:I,4,FALSE),
IF(Y470="Division",VLOOKUP(W470,K:N,4,FALSE),
VLOOKUP(X470,P:S,4,FALSE))))</f>
        <v>1.0020632986793834</v>
      </c>
    </row>
    <row r="471" spans="1:26" x14ac:dyDescent="0.3">
      <c r="A471" s="27">
        <f>'Output A'!B473</f>
        <v>8020</v>
      </c>
      <c r="B471" s="31">
        <f>'Output A'!C473</f>
        <v>2238.8000000000002</v>
      </c>
      <c r="C471" s="31">
        <f>'Output A'!D473</f>
        <v>2235.3200000000002</v>
      </c>
      <c r="D471" s="30">
        <f t="shared" si="30"/>
        <v>0.99844559585492232</v>
      </c>
      <c r="E471" s="25"/>
      <c r="G471" s="32"/>
      <c r="H471" s="32"/>
      <c r="I471" s="30" t="str">
        <f t="shared" si="31"/>
        <v/>
      </c>
      <c r="J471" s="32"/>
      <c r="L471" s="32"/>
      <c r="M471" s="32"/>
      <c r="N471" s="30" t="str">
        <f t="shared" si="32"/>
        <v/>
      </c>
      <c r="O471" s="32"/>
      <c r="P471" s="25"/>
      <c r="Q471" s="32"/>
      <c r="R471" s="32"/>
      <c r="S471" s="30" t="str">
        <f t="shared" si="33"/>
        <v/>
      </c>
      <c r="U471" s="62">
        <v>6311</v>
      </c>
      <c r="V471" s="28">
        <f>VLOOKUP(U471,'SIC lookup'!A:D,2,FALSE)</f>
        <v>631</v>
      </c>
      <c r="W471" s="28">
        <f>VLOOKUP(U471,'SIC lookup'!A:D,3,FALSE)</f>
        <v>63</v>
      </c>
      <c r="X471" s="28" t="str">
        <f>VLOOKUP(U471,'SIC lookup'!A:D,4,FALSE)</f>
        <v>J</v>
      </c>
      <c r="Y471" s="25" t="str">
        <f>IF(ISNUMBER(VLOOKUP(U471,A:D,4,FALSE)),"Class",
IF(ISNUMBER(VLOOKUP(V471,F:J,4,FALSE)),"Group",
IF(ISNUMBER(VLOOKUP(W471,K:N,4,FALSE)),"Division",
"Section")))</f>
        <v>Class</v>
      </c>
      <c r="Z471" s="30">
        <f>IF(Y471="Class",VLOOKUP(U471,A:D,4,FALSE),
IF(Y471="Group",VLOOKUP(V471,F:I,4,FALSE),
IF(Y471="Division",VLOOKUP(W471,K:N,4,FALSE),
VLOOKUP(X471,P:S,4,FALSE))))</f>
        <v>1.0076399239721789</v>
      </c>
    </row>
    <row r="472" spans="1:26" x14ac:dyDescent="0.3">
      <c r="A472" s="27">
        <f>'Output A'!B474</f>
        <v>8030</v>
      </c>
      <c r="B472" s="31">
        <f>'Output A'!C474</f>
        <v>591.99275539999996</v>
      </c>
      <c r="C472" s="31">
        <f>'Output A'!D474</f>
        <v>592.71905400000003</v>
      </c>
      <c r="D472" s="30">
        <f t="shared" si="30"/>
        <v>1.0012268707570742</v>
      </c>
      <c r="E472" s="25"/>
      <c r="G472" s="32"/>
      <c r="H472" s="32"/>
      <c r="I472" s="30" t="str">
        <f t="shared" si="31"/>
        <v/>
      </c>
      <c r="J472" s="32"/>
      <c r="L472" s="32"/>
      <c r="M472" s="32"/>
      <c r="N472" s="30" t="str">
        <f t="shared" si="32"/>
        <v/>
      </c>
      <c r="O472" s="32"/>
      <c r="P472" s="25"/>
      <c r="Q472" s="32"/>
      <c r="R472" s="32"/>
      <c r="S472" s="30" t="str">
        <f t="shared" si="33"/>
        <v/>
      </c>
      <c r="U472" s="62">
        <v>6312</v>
      </c>
      <c r="V472" s="28">
        <f>VLOOKUP(U472,'SIC lookup'!A:D,2,FALSE)</f>
        <v>631</v>
      </c>
      <c r="W472" s="28">
        <f>VLOOKUP(U472,'SIC lookup'!A:D,3,FALSE)</f>
        <v>63</v>
      </c>
      <c r="X472" s="28" t="str">
        <f>VLOOKUP(U472,'SIC lookup'!A:D,4,FALSE)</f>
        <v>J</v>
      </c>
      <c r="Y472" s="25" t="str">
        <f>IF(ISNUMBER(VLOOKUP(U472,A:D,4,FALSE)),"Class",
IF(ISNUMBER(VLOOKUP(V472,F:J,4,FALSE)),"Group",
IF(ISNUMBER(VLOOKUP(W472,K:N,4,FALSE)),"Division",
"Section")))</f>
        <v>Class</v>
      </c>
      <c r="Z472" s="30">
        <f>IF(Y472="Class",VLOOKUP(U472,A:D,4,FALSE),
IF(Y472="Group",VLOOKUP(V472,F:I,4,FALSE),
IF(Y472="Division",VLOOKUP(W472,K:N,4,FALSE),
VLOOKUP(X472,P:S,4,FALSE))))</f>
        <v>0.99651969995543721</v>
      </c>
    </row>
    <row r="473" spans="1:26" x14ac:dyDescent="0.3">
      <c r="A473" s="27">
        <f>'Output A'!B475</f>
        <v>8110</v>
      </c>
      <c r="B473" s="31">
        <f>'Output A'!C475</f>
        <v>39317.61</v>
      </c>
      <c r="C473" s="31">
        <f>'Output A'!D475</f>
        <v>39603.379999999997</v>
      </c>
      <c r="D473" s="30">
        <f t="shared" si="30"/>
        <v>1.0072682444329653</v>
      </c>
      <c r="E473" s="25"/>
      <c r="G473" s="32"/>
      <c r="H473" s="32"/>
      <c r="I473" s="30" t="str">
        <f t="shared" si="31"/>
        <v/>
      </c>
      <c r="J473" s="32"/>
      <c r="L473" s="32"/>
      <c r="M473" s="32"/>
      <c r="N473" s="30" t="str">
        <f t="shared" si="32"/>
        <v/>
      </c>
      <c r="O473" s="32"/>
      <c r="P473" s="25"/>
      <c r="Q473" s="32"/>
      <c r="R473" s="32"/>
      <c r="S473" s="30" t="str">
        <f t="shared" si="33"/>
        <v/>
      </c>
      <c r="U473" s="62" t="s">
        <v>10</v>
      </c>
      <c r="V473" s="28">
        <f>VLOOKUP(U473,'SIC lookup'!A:D,2,FALSE)</f>
        <v>639</v>
      </c>
      <c r="W473" s="28">
        <f>VLOOKUP(U473,'SIC lookup'!A:D,3,FALSE)</f>
        <v>63</v>
      </c>
      <c r="X473" s="28" t="str">
        <f>VLOOKUP(U473,'SIC lookup'!A:D,4,FALSE)</f>
        <v>J</v>
      </c>
      <c r="Y473" s="25" t="str">
        <f>IF(ISNUMBER(VLOOKUP(U473,A:D,4,FALSE)),"Class",
IF(ISNUMBER(VLOOKUP(V473,F:J,4,FALSE)),"Group",
IF(ISNUMBER(VLOOKUP(W473,K:N,4,FALSE)),"Division",
"Section")))</f>
        <v>Class</v>
      </c>
      <c r="Z473" s="30">
        <f>IF(Y473="Class",VLOOKUP(U473,A:D,4,FALSE),
IF(Y473="Group",VLOOKUP(V473,F:I,4,FALSE),
IF(Y473="Division",VLOOKUP(W473,K:N,4,FALSE),
VLOOKUP(X473,P:S,4,FALSE))))</f>
        <v>1.0048271259199144</v>
      </c>
    </row>
    <row r="474" spans="1:26" x14ac:dyDescent="0.3">
      <c r="A474" s="27">
        <f>'Output A'!B476</f>
        <v>8121</v>
      </c>
      <c r="B474" s="31">
        <f>'Output A'!C476</f>
        <v>85238.42</v>
      </c>
      <c r="C474" s="31">
        <f>'Output A'!D476</f>
        <v>85520.15</v>
      </c>
      <c r="D474" s="30">
        <f t="shared" si="30"/>
        <v>1.0033051996975073</v>
      </c>
      <c r="E474" s="25"/>
      <c r="G474" s="32"/>
      <c r="H474" s="32"/>
      <c r="I474" s="30" t="str">
        <f t="shared" si="31"/>
        <v/>
      </c>
      <c r="J474" s="32"/>
      <c r="L474" s="32"/>
      <c r="M474" s="32"/>
      <c r="N474" s="30" t="str">
        <f t="shared" si="32"/>
        <v/>
      </c>
      <c r="O474" s="32"/>
      <c r="P474" s="25"/>
      <c r="Q474" s="32"/>
      <c r="R474" s="32"/>
      <c r="S474" s="30" t="str">
        <f t="shared" si="33"/>
        <v/>
      </c>
      <c r="U474" s="62">
        <v>6399</v>
      </c>
      <c r="V474" s="28">
        <f>VLOOKUP(U474,'SIC lookup'!A:D,2,FALSE)</f>
        <v>639</v>
      </c>
      <c r="W474" s="28">
        <f>VLOOKUP(U474,'SIC lookup'!A:D,3,FALSE)</f>
        <v>63</v>
      </c>
      <c r="X474" s="28" t="str">
        <f>VLOOKUP(U474,'SIC lookup'!A:D,4,FALSE)</f>
        <v>J</v>
      </c>
      <c r="Y474" s="25" t="str">
        <f>IF(ISNUMBER(VLOOKUP(U474,A:D,4,FALSE)),"Class",
IF(ISNUMBER(VLOOKUP(V474,F:J,4,FALSE)),"Group",
IF(ISNUMBER(VLOOKUP(W474,K:N,4,FALSE)),"Division",
"Section")))</f>
        <v>Group</v>
      </c>
      <c r="Z474" s="30">
        <f>IF(Y474="Class",VLOOKUP(U474,A:D,4,FALSE),
IF(Y474="Group",VLOOKUP(V474,F:I,4,FALSE),
IF(Y474="Division",VLOOKUP(W474,K:N,4,FALSE),
VLOOKUP(X474,P:S,4,FALSE))))</f>
        <v>1.0048271259199144</v>
      </c>
    </row>
    <row r="475" spans="1:26" x14ac:dyDescent="0.3">
      <c r="A475" s="27">
        <f>'Output A'!B477</f>
        <v>8122</v>
      </c>
      <c r="B475" s="31">
        <f>'Output A'!C477</f>
        <v>3479.5</v>
      </c>
      <c r="C475" s="31">
        <f>'Output A'!D477</f>
        <v>3492.15</v>
      </c>
      <c r="D475" s="30">
        <f t="shared" si="30"/>
        <v>1.0036355798246874</v>
      </c>
      <c r="E475" s="25"/>
      <c r="G475" s="32"/>
      <c r="H475" s="32"/>
      <c r="I475" s="30" t="str">
        <f t="shared" si="31"/>
        <v/>
      </c>
      <c r="J475" s="32"/>
      <c r="L475" s="32"/>
      <c r="M475" s="32"/>
      <c r="N475" s="30" t="str">
        <f t="shared" si="32"/>
        <v/>
      </c>
      <c r="O475" s="32"/>
      <c r="P475" s="25"/>
      <c r="Q475" s="32"/>
      <c r="R475" s="32"/>
      <c r="S475" s="30" t="str">
        <f t="shared" si="33"/>
        <v/>
      </c>
      <c r="U475" s="62">
        <v>6411</v>
      </c>
      <c r="V475" s="28">
        <f>VLOOKUP(U475,'SIC lookup'!A:D,2,FALSE)</f>
        <v>641</v>
      </c>
      <c r="W475" s="28">
        <f>VLOOKUP(U475,'SIC lookup'!A:D,3,FALSE)</f>
        <v>64</v>
      </c>
      <c r="X475" s="28" t="str">
        <f>VLOOKUP(U475,'SIC lookup'!A:D,4,FALSE)</f>
        <v>K</v>
      </c>
      <c r="Y475" s="25" t="str">
        <f>IF(ISNUMBER(VLOOKUP(U475,A:D,4,FALSE)),"Class",
IF(ISNUMBER(VLOOKUP(V475,F:J,4,FALSE)),"Group",
IF(ISNUMBER(VLOOKUP(W475,K:N,4,FALSE)),"Division",
"Section")))</f>
        <v>Group</v>
      </c>
      <c r="Z475" s="30">
        <f>IF(Y475="Class",VLOOKUP(U475,A:D,4,FALSE),
IF(Y475="Group",VLOOKUP(V475,F:I,4,FALSE),
IF(Y475="Division",VLOOKUP(W475,K:N,4,FALSE),
VLOOKUP(X475,P:S,4,FALSE))))</f>
        <v>1.0027752721727814</v>
      </c>
    </row>
    <row r="476" spans="1:26" x14ac:dyDescent="0.3">
      <c r="A476" s="27">
        <f>'Output A'!B478</f>
        <v>8129</v>
      </c>
      <c r="B476" s="31">
        <f>'Output A'!C478</f>
        <v>10846.25</v>
      </c>
      <c r="C476" s="31">
        <f>'Output A'!D478</f>
        <v>11058.56</v>
      </c>
      <c r="D476" s="30">
        <f t="shared" si="30"/>
        <v>1.0195745073181974</v>
      </c>
      <c r="E476" s="25"/>
      <c r="G476" s="32"/>
      <c r="H476" s="32"/>
      <c r="I476" s="30" t="str">
        <f t="shared" si="31"/>
        <v/>
      </c>
      <c r="J476" s="32"/>
      <c r="L476" s="32"/>
      <c r="M476" s="32"/>
      <c r="N476" s="30" t="str">
        <f t="shared" si="32"/>
        <v/>
      </c>
      <c r="O476" s="32"/>
      <c r="P476" s="25"/>
      <c r="Q476" s="32"/>
      <c r="R476" s="32"/>
      <c r="S476" s="30" t="str">
        <f t="shared" si="33"/>
        <v/>
      </c>
      <c r="U476" s="62">
        <v>6419</v>
      </c>
      <c r="V476" s="28">
        <f>VLOOKUP(U476,'SIC lookup'!A:D,2,FALSE)</f>
        <v>641</v>
      </c>
      <c r="W476" s="28">
        <f>VLOOKUP(U476,'SIC lookup'!A:D,3,FALSE)</f>
        <v>64</v>
      </c>
      <c r="X476" s="28" t="str">
        <f>VLOOKUP(U476,'SIC lookup'!A:D,4,FALSE)</f>
        <v>K</v>
      </c>
      <c r="Y476" s="25" t="str">
        <f>IF(ISNUMBER(VLOOKUP(U476,A:D,4,FALSE)),"Class",
IF(ISNUMBER(VLOOKUP(V476,F:J,4,FALSE)),"Group",
IF(ISNUMBER(VLOOKUP(W476,K:N,4,FALSE)),"Division",
"Section")))</f>
        <v>Group</v>
      </c>
      <c r="Z476" s="30">
        <f>IF(Y476="Class",VLOOKUP(U476,A:D,4,FALSE),
IF(Y476="Group",VLOOKUP(V476,F:I,4,FALSE),
IF(Y476="Division",VLOOKUP(W476,K:N,4,FALSE),
VLOOKUP(X476,P:S,4,FALSE))))</f>
        <v>1.0027752721727814</v>
      </c>
    </row>
    <row r="477" spans="1:26" x14ac:dyDescent="0.3">
      <c r="A477" s="27">
        <f>'Output A'!B479</f>
        <v>8130</v>
      </c>
      <c r="B477" s="31">
        <f>'Output A'!C479</f>
        <v>8618.0499999999993</v>
      </c>
      <c r="C477" s="31">
        <f>'Output A'!D479</f>
        <v>9396.9599999999991</v>
      </c>
      <c r="D477" s="30">
        <f t="shared" si="30"/>
        <v>1.0903812347340756</v>
      </c>
      <c r="E477" s="25"/>
      <c r="G477" s="32"/>
      <c r="H477" s="32"/>
      <c r="I477" s="30" t="str">
        <f t="shared" si="31"/>
        <v/>
      </c>
      <c r="J477" s="32"/>
      <c r="L477" s="32"/>
      <c r="M477" s="32"/>
      <c r="N477" s="30" t="str">
        <f t="shared" si="32"/>
        <v/>
      </c>
      <c r="O477" s="32"/>
      <c r="P477" s="25"/>
      <c r="Q477" s="32"/>
      <c r="R477" s="32"/>
      <c r="S477" s="30" t="str">
        <f t="shared" si="33"/>
        <v/>
      </c>
      <c r="U477" s="62">
        <v>6420</v>
      </c>
      <c r="V477" s="28">
        <f>VLOOKUP(U477,'SIC lookup'!A:D,2,FALSE)</f>
        <v>642</v>
      </c>
      <c r="W477" s="28">
        <f>VLOOKUP(U477,'SIC lookup'!A:D,3,FALSE)</f>
        <v>64</v>
      </c>
      <c r="X477" s="28" t="str">
        <f>VLOOKUP(U477,'SIC lookup'!A:D,4,FALSE)</f>
        <v>K</v>
      </c>
      <c r="Y477" s="25" t="str">
        <f>IF(ISNUMBER(VLOOKUP(U477,A:D,4,FALSE)),"Class",
IF(ISNUMBER(VLOOKUP(V477,F:J,4,FALSE)),"Group",
IF(ISNUMBER(VLOOKUP(W477,K:N,4,FALSE)),"Division",
"Section")))</f>
        <v>Class</v>
      </c>
      <c r="Z477" s="30">
        <f>IF(Y477="Class",VLOOKUP(U477,A:D,4,FALSE),
IF(Y477="Group",VLOOKUP(V477,F:I,4,FALSE),
IF(Y477="Division",VLOOKUP(W477,K:N,4,FALSE),
VLOOKUP(X477,P:S,4,FALSE))))</f>
        <v>1.0486399862922298</v>
      </c>
    </row>
    <row r="478" spans="1:26" x14ac:dyDescent="0.3">
      <c r="A478" s="27">
        <f>'Output A'!B480</f>
        <v>8220</v>
      </c>
      <c r="B478" s="31">
        <f>'Output A'!C480</f>
        <v>5912.6</v>
      </c>
      <c r="C478" s="31">
        <f>'Output A'!D480</f>
        <v>5879.12</v>
      </c>
      <c r="D478" s="30">
        <f t="shared" si="30"/>
        <v>0.9943375164902073</v>
      </c>
      <c r="E478" s="25"/>
      <c r="G478" s="32"/>
      <c r="H478" s="32"/>
      <c r="I478" s="30" t="str">
        <f t="shared" si="31"/>
        <v/>
      </c>
      <c r="J478" s="32"/>
      <c r="L478" s="32"/>
      <c r="M478" s="32"/>
      <c r="N478" s="30" t="str">
        <f t="shared" si="32"/>
        <v/>
      </c>
      <c r="O478" s="32"/>
      <c r="P478" s="25"/>
      <c r="Q478" s="32"/>
      <c r="R478" s="32"/>
      <c r="S478" s="30" t="str">
        <f t="shared" si="33"/>
        <v/>
      </c>
      <c r="U478" s="62">
        <v>6430</v>
      </c>
      <c r="V478" s="28">
        <f>VLOOKUP(U478,'SIC lookup'!A:D,2,FALSE)</f>
        <v>643</v>
      </c>
      <c r="W478" s="28">
        <f>VLOOKUP(U478,'SIC lookup'!A:D,3,FALSE)</f>
        <v>64</v>
      </c>
      <c r="X478" s="28" t="str">
        <f>VLOOKUP(U478,'SIC lookup'!A:D,4,FALSE)</f>
        <v>K</v>
      </c>
      <c r="Y478" s="25" t="str">
        <f>IF(ISNUMBER(VLOOKUP(U478,A:D,4,FALSE)),"Class",
IF(ISNUMBER(VLOOKUP(V478,F:J,4,FALSE)),"Group",
IF(ISNUMBER(VLOOKUP(W478,K:N,4,FALSE)),"Division",
"Section")))</f>
        <v>Class</v>
      </c>
      <c r="Z478" s="30">
        <f>IF(Y478="Class",VLOOKUP(U478,A:D,4,FALSE),
IF(Y478="Group",VLOOKUP(V478,F:I,4,FALSE),
IF(Y478="Division",VLOOKUP(W478,K:N,4,FALSE),
VLOOKUP(X478,P:S,4,FALSE))))</f>
        <v>1.01795386869594</v>
      </c>
    </row>
    <row r="479" spans="1:26" x14ac:dyDescent="0.3">
      <c r="A479" s="27">
        <f>'Output A'!B481</f>
        <v>8230</v>
      </c>
      <c r="B479" s="31">
        <f>'Output A'!C481</f>
        <v>7382.95</v>
      </c>
      <c r="C479" s="31">
        <f>'Output A'!D481</f>
        <v>7228.72</v>
      </c>
      <c r="D479" s="30">
        <f t="shared" si="30"/>
        <v>0.9791099763644614</v>
      </c>
      <c r="E479" s="25"/>
      <c r="G479" s="32"/>
      <c r="H479" s="32"/>
      <c r="I479" s="30" t="str">
        <f t="shared" si="31"/>
        <v/>
      </c>
      <c r="J479" s="32"/>
      <c r="L479" s="32"/>
      <c r="M479" s="32"/>
      <c r="N479" s="30" t="str">
        <f t="shared" si="32"/>
        <v/>
      </c>
      <c r="O479" s="32"/>
      <c r="P479" s="25"/>
      <c r="Q479" s="32"/>
      <c r="R479" s="32"/>
      <c r="S479" s="30" t="str">
        <f t="shared" si="33"/>
        <v/>
      </c>
      <c r="U479" s="62">
        <v>6491</v>
      </c>
      <c r="V479" s="28">
        <f>VLOOKUP(U479,'SIC lookup'!A:D,2,FALSE)</f>
        <v>649</v>
      </c>
      <c r="W479" s="28">
        <f>VLOOKUP(U479,'SIC lookup'!A:D,3,FALSE)</f>
        <v>64</v>
      </c>
      <c r="X479" s="28" t="str">
        <f>VLOOKUP(U479,'SIC lookup'!A:D,4,FALSE)</f>
        <v>K</v>
      </c>
      <c r="Y479" s="25" t="str">
        <f>IF(ISNUMBER(VLOOKUP(U479,A:D,4,FALSE)),"Class",
IF(ISNUMBER(VLOOKUP(V479,F:J,4,FALSE)),"Group",
IF(ISNUMBER(VLOOKUP(W479,K:N,4,FALSE)),"Division",
"Section")))</f>
        <v>Class</v>
      </c>
      <c r="Z479" s="30">
        <f>IF(Y479="Class",VLOOKUP(U479,A:D,4,FALSE),
IF(Y479="Group",VLOOKUP(V479,F:I,4,FALSE),
IF(Y479="Division",VLOOKUP(W479,K:N,4,FALSE),
VLOOKUP(X479,P:S,4,FALSE))))</f>
        <v>1.0271680140388662</v>
      </c>
    </row>
    <row r="480" spans="1:26" x14ac:dyDescent="0.3">
      <c r="A480" s="27">
        <f>'Output A'!B482</f>
        <v>8411</v>
      </c>
      <c r="B480" s="31">
        <f>'Output A'!C482</f>
        <v>109702.62</v>
      </c>
      <c r="C480" s="31">
        <f>'Output A'!D482</f>
        <v>109903.19</v>
      </c>
      <c r="D480" s="30">
        <f t="shared" si="30"/>
        <v>1.0018283063795559</v>
      </c>
      <c r="E480" s="25"/>
      <c r="G480" s="32"/>
      <c r="H480" s="32"/>
      <c r="I480" s="30" t="str">
        <f t="shared" si="31"/>
        <v/>
      </c>
      <c r="J480" s="32"/>
      <c r="L480" s="32"/>
      <c r="M480" s="32"/>
      <c r="N480" s="30" t="str">
        <f t="shared" si="32"/>
        <v/>
      </c>
      <c r="O480" s="32"/>
      <c r="P480" s="25"/>
      <c r="Q480" s="32"/>
      <c r="R480" s="32"/>
      <c r="S480" s="30" t="str">
        <f t="shared" si="33"/>
        <v/>
      </c>
      <c r="U480" s="62">
        <v>6492</v>
      </c>
      <c r="V480" s="28">
        <f>VLOOKUP(U480,'SIC lookup'!A:D,2,FALSE)</f>
        <v>649</v>
      </c>
      <c r="W480" s="28">
        <f>VLOOKUP(U480,'SIC lookup'!A:D,3,FALSE)</f>
        <v>64</v>
      </c>
      <c r="X480" s="28" t="str">
        <f>VLOOKUP(U480,'SIC lookup'!A:D,4,FALSE)</f>
        <v>K</v>
      </c>
      <c r="Y480" s="25" t="str">
        <f>IF(ISNUMBER(VLOOKUP(U480,A:D,4,FALSE)),"Class",
IF(ISNUMBER(VLOOKUP(V480,F:J,4,FALSE)),"Group",
IF(ISNUMBER(VLOOKUP(W480,K:N,4,FALSE)),"Division",
"Section")))</f>
        <v>Class</v>
      </c>
      <c r="Z480" s="30">
        <f>IF(Y480="Class",VLOOKUP(U480,A:D,4,FALSE),
IF(Y480="Group",VLOOKUP(V480,F:I,4,FALSE),
IF(Y480="Division",VLOOKUP(W480,K:N,4,FALSE),
VLOOKUP(X480,P:S,4,FALSE))))</f>
        <v>1.018138079746725</v>
      </c>
    </row>
    <row r="481" spans="1:26" x14ac:dyDescent="0.3">
      <c r="A481" s="27">
        <f>'Output A'!B483</f>
        <v>8412</v>
      </c>
      <c r="B481" s="31">
        <f>'Output A'!C483</f>
        <v>18652.02</v>
      </c>
      <c r="C481" s="31">
        <f>'Output A'!D483</f>
        <v>18656.990000000002</v>
      </c>
      <c r="D481" s="30">
        <f t="shared" si="30"/>
        <v>1.0002664590752102</v>
      </c>
      <c r="E481" s="25"/>
      <c r="G481" s="32"/>
      <c r="H481" s="32"/>
      <c r="I481" s="30" t="str">
        <f t="shared" si="31"/>
        <v/>
      </c>
      <c r="J481" s="32"/>
      <c r="L481" s="32"/>
      <c r="M481" s="32"/>
      <c r="N481" s="30" t="str">
        <f t="shared" si="32"/>
        <v/>
      </c>
      <c r="O481" s="32"/>
      <c r="P481" s="25"/>
      <c r="Q481" s="32"/>
      <c r="R481" s="32"/>
      <c r="S481" s="30" t="str">
        <f t="shared" si="33"/>
        <v/>
      </c>
      <c r="U481" s="62">
        <v>6499</v>
      </c>
      <c r="V481" s="28">
        <f>VLOOKUP(U481,'SIC lookup'!A:D,2,FALSE)</f>
        <v>649</v>
      </c>
      <c r="W481" s="28">
        <f>VLOOKUP(U481,'SIC lookup'!A:D,3,FALSE)</f>
        <v>64</v>
      </c>
      <c r="X481" s="28" t="str">
        <f>VLOOKUP(U481,'SIC lookup'!A:D,4,FALSE)</f>
        <v>K</v>
      </c>
      <c r="Y481" s="25" t="str">
        <f>IF(ISNUMBER(VLOOKUP(U481,A:D,4,FALSE)),"Class",
IF(ISNUMBER(VLOOKUP(V481,F:J,4,FALSE)),"Group",
IF(ISNUMBER(VLOOKUP(W481,K:N,4,FALSE)),"Division",
"Section")))</f>
        <v>Class</v>
      </c>
      <c r="Z481" s="30">
        <f>IF(Y481="Class",VLOOKUP(U481,A:D,4,FALSE),
IF(Y481="Group",VLOOKUP(V481,F:I,4,FALSE),
IF(Y481="Division",VLOOKUP(W481,K:N,4,FALSE),
VLOOKUP(X481,P:S,4,FALSE))))</f>
        <v>1.0185992245227136</v>
      </c>
    </row>
    <row r="482" spans="1:26" x14ac:dyDescent="0.3">
      <c r="A482" s="27">
        <f>'Output A'!B484</f>
        <v>8413</v>
      </c>
      <c r="B482" s="31">
        <f>'Output A'!C484</f>
        <v>2842.81</v>
      </c>
      <c r="C482" s="31">
        <f>'Output A'!D484</f>
        <v>2843.61</v>
      </c>
      <c r="D482" s="30">
        <f t="shared" si="30"/>
        <v>1.0002814117018022</v>
      </c>
      <c r="E482" s="25"/>
      <c r="G482" s="32"/>
      <c r="H482" s="32"/>
      <c r="I482" s="30" t="str">
        <f t="shared" si="31"/>
        <v/>
      </c>
      <c r="J482" s="32"/>
      <c r="L482" s="32"/>
      <c r="M482" s="32"/>
      <c r="N482" s="30" t="str">
        <f t="shared" si="32"/>
        <v/>
      </c>
      <c r="O482" s="32"/>
      <c r="P482" s="25"/>
      <c r="Q482" s="32"/>
      <c r="R482" s="32"/>
      <c r="S482" s="30" t="str">
        <f t="shared" si="33"/>
        <v/>
      </c>
      <c r="U482" s="62">
        <v>6511</v>
      </c>
      <c r="V482" s="28">
        <f>VLOOKUP(U482,'SIC lookup'!A:D,2,FALSE)</f>
        <v>651</v>
      </c>
      <c r="W482" s="28">
        <f>VLOOKUP(U482,'SIC lookup'!A:D,3,FALSE)</f>
        <v>65</v>
      </c>
      <c r="X482" s="28" t="str">
        <f>VLOOKUP(U482,'SIC lookup'!A:D,4,FALSE)</f>
        <v>K</v>
      </c>
      <c r="Y482" s="25" t="str">
        <f>IF(ISNUMBER(VLOOKUP(U482,A:D,4,FALSE)),"Class",
IF(ISNUMBER(VLOOKUP(V482,F:J,4,FALSE)),"Group",
IF(ISNUMBER(VLOOKUP(W482,K:N,4,FALSE)),"Division",
"Section")))</f>
        <v>Class</v>
      </c>
      <c r="Z482" s="30">
        <f>IF(Y482="Class",VLOOKUP(U482,A:D,4,FALSE),
IF(Y482="Group",VLOOKUP(V482,F:I,4,FALSE),
IF(Y482="Division",VLOOKUP(W482,K:N,4,FALSE),
VLOOKUP(X482,P:S,4,FALSE))))</f>
        <v>1.0004800829583351</v>
      </c>
    </row>
    <row r="483" spans="1:26" x14ac:dyDescent="0.3">
      <c r="A483" s="27">
        <f>'Output A'!B485</f>
        <v>8421</v>
      </c>
      <c r="B483" s="31">
        <f>'Output A'!C485</f>
        <v>0</v>
      </c>
      <c r="C483" s="31">
        <f>'Output A'!D485</f>
        <v>0</v>
      </c>
      <c r="D483" s="30" t="e">
        <f t="shared" si="30"/>
        <v>#DIV/0!</v>
      </c>
      <c r="E483" s="25"/>
      <c r="G483" s="32"/>
      <c r="H483" s="32"/>
      <c r="I483" s="30" t="str">
        <f t="shared" si="31"/>
        <v/>
      </c>
      <c r="J483" s="32"/>
      <c r="L483" s="32"/>
      <c r="M483" s="32"/>
      <c r="N483" s="30" t="str">
        <f t="shared" si="32"/>
        <v/>
      </c>
      <c r="O483" s="32"/>
      <c r="P483" s="25"/>
      <c r="Q483" s="32"/>
      <c r="R483" s="32"/>
      <c r="S483" s="30" t="str">
        <f t="shared" si="33"/>
        <v/>
      </c>
      <c r="U483" s="62">
        <v>6512</v>
      </c>
      <c r="V483" s="28">
        <f>VLOOKUP(U483,'SIC lookup'!A:D,2,FALSE)</f>
        <v>651</v>
      </c>
      <c r="W483" s="28">
        <f>VLOOKUP(U483,'SIC lookup'!A:D,3,FALSE)</f>
        <v>65</v>
      </c>
      <c r="X483" s="28" t="str">
        <f>VLOOKUP(U483,'SIC lookup'!A:D,4,FALSE)</f>
        <v>K</v>
      </c>
      <c r="Y483" s="25" t="str">
        <f>IF(ISNUMBER(VLOOKUP(U483,A:D,4,FALSE)),"Class",
IF(ISNUMBER(VLOOKUP(V483,F:J,4,FALSE)),"Group",
IF(ISNUMBER(VLOOKUP(W483,K:N,4,FALSE)),"Division",
"Section")))</f>
        <v>Class</v>
      </c>
      <c r="Z483" s="30">
        <f>IF(Y483="Class",VLOOKUP(U483,A:D,4,FALSE),
IF(Y483="Group",VLOOKUP(V483,F:I,4,FALSE),
IF(Y483="Division",VLOOKUP(W483,K:N,4,FALSE),
VLOOKUP(X483,P:S,4,FALSE))))</f>
        <v>1.0012292287054316</v>
      </c>
    </row>
    <row r="484" spans="1:26" x14ac:dyDescent="0.3">
      <c r="A484" s="27">
        <f>'Output A'!B486</f>
        <v>8422</v>
      </c>
      <c r="B484" s="31">
        <f>'Output A'!C486</f>
        <v>0</v>
      </c>
      <c r="C484" s="31">
        <f>'Output A'!D486</f>
        <v>0</v>
      </c>
      <c r="D484" s="30" t="e">
        <f t="shared" si="30"/>
        <v>#DIV/0!</v>
      </c>
      <c r="E484" s="25"/>
      <c r="G484" s="32"/>
      <c r="H484" s="32"/>
      <c r="I484" s="30" t="str">
        <f t="shared" si="31"/>
        <v/>
      </c>
      <c r="J484" s="32"/>
      <c r="L484" s="32"/>
      <c r="M484" s="32"/>
      <c r="N484" s="30" t="str">
        <f t="shared" si="32"/>
        <v/>
      </c>
      <c r="O484" s="32"/>
      <c r="P484" s="25"/>
      <c r="Q484" s="32"/>
      <c r="R484" s="32"/>
      <c r="S484" s="30" t="str">
        <f t="shared" si="33"/>
        <v/>
      </c>
      <c r="U484" s="62">
        <v>6520</v>
      </c>
      <c r="V484" s="28">
        <f>VLOOKUP(U484,'SIC lookup'!A:D,2,FALSE)</f>
        <v>652</v>
      </c>
      <c r="W484" s="28">
        <f>VLOOKUP(U484,'SIC lookup'!A:D,3,FALSE)</f>
        <v>65</v>
      </c>
      <c r="X484" s="28" t="str">
        <f>VLOOKUP(U484,'SIC lookup'!A:D,4,FALSE)</f>
        <v>K</v>
      </c>
      <c r="Y484" s="25" t="str">
        <f>IF(ISNUMBER(VLOOKUP(U484,A:D,4,FALSE)),"Class",
IF(ISNUMBER(VLOOKUP(V484,F:J,4,FALSE)),"Group",
IF(ISNUMBER(VLOOKUP(W484,K:N,4,FALSE)),"Division",
"Section")))</f>
        <v>Class</v>
      </c>
      <c r="Z484" s="30">
        <f>IF(Y484="Class",VLOOKUP(U484,A:D,4,FALSE),
IF(Y484="Group",VLOOKUP(V484,F:I,4,FALSE),
IF(Y484="Division",VLOOKUP(W484,K:N,4,FALSE),
VLOOKUP(X484,P:S,4,FALSE))))</f>
        <v>1.0004258601005629</v>
      </c>
    </row>
    <row r="485" spans="1:26" x14ac:dyDescent="0.3">
      <c r="A485" s="27">
        <f>'Output A'!B487</f>
        <v>8423</v>
      </c>
      <c r="B485" s="31">
        <f>'Output A'!C487</f>
        <v>15066.1</v>
      </c>
      <c r="C485" s="31">
        <f>'Output A'!D487</f>
        <v>15067.29</v>
      </c>
      <c r="D485" s="30">
        <f t="shared" si="30"/>
        <v>1.0000789852715699</v>
      </c>
      <c r="E485" s="25"/>
      <c r="G485" s="32"/>
      <c r="H485" s="32"/>
      <c r="I485" s="30" t="str">
        <f t="shared" si="31"/>
        <v/>
      </c>
      <c r="J485" s="32"/>
      <c r="L485" s="32"/>
      <c r="M485" s="32"/>
      <c r="N485" s="30" t="str">
        <f t="shared" si="32"/>
        <v/>
      </c>
      <c r="O485" s="32"/>
      <c r="P485" s="25"/>
      <c r="Q485" s="32"/>
      <c r="R485" s="32"/>
      <c r="S485" s="30" t="str">
        <f t="shared" si="33"/>
        <v/>
      </c>
      <c r="U485" s="62">
        <v>6530</v>
      </c>
      <c r="V485" s="28">
        <f>VLOOKUP(U485,'SIC lookup'!A:D,2,FALSE)</f>
        <v>653</v>
      </c>
      <c r="W485" s="28">
        <f>VLOOKUP(U485,'SIC lookup'!A:D,3,FALSE)</f>
        <v>65</v>
      </c>
      <c r="X485" s="28" t="str">
        <f>VLOOKUP(U485,'SIC lookup'!A:D,4,FALSE)</f>
        <v>K</v>
      </c>
      <c r="Y485" s="25" t="str">
        <f>IF(ISNUMBER(VLOOKUP(U485,A:D,4,FALSE)),"Class",
IF(ISNUMBER(VLOOKUP(V485,F:J,4,FALSE)),"Group",
IF(ISNUMBER(VLOOKUP(W485,K:N,4,FALSE)),"Division",
"Section")))</f>
        <v>Division</v>
      </c>
      <c r="Z485" s="30">
        <f>IF(Y485="Class",VLOOKUP(U485,A:D,4,FALSE),
IF(Y485="Group",VLOOKUP(V485,F:I,4,FALSE),
IF(Y485="Division",VLOOKUP(W485,K:N,4,FALSE),
VLOOKUP(X485,P:S,4,FALSE))))</f>
        <v>1.0010020398281041</v>
      </c>
    </row>
    <row r="486" spans="1:26" x14ac:dyDescent="0.3">
      <c r="A486" s="27">
        <f>'Output A'!B488</f>
        <v>8424</v>
      </c>
      <c r="B486" s="31">
        <f>'Output A'!C488</f>
        <v>52588.46</v>
      </c>
      <c r="C486" s="31">
        <f>'Output A'!D488</f>
        <v>52590.35</v>
      </c>
      <c r="D486" s="30">
        <f t="shared" si="30"/>
        <v>1.0000359394437486</v>
      </c>
      <c r="E486" s="25"/>
      <c r="G486" s="32"/>
      <c r="H486" s="32"/>
      <c r="I486" s="30" t="str">
        <f t="shared" si="31"/>
        <v/>
      </c>
      <c r="J486" s="32"/>
      <c r="L486" s="32"/>
      <c r="M486" s="32"/>
      <c r="N486" s="30" t="str">
        <f t="shared" si="32"/>
        <v/>
      </c>
      <c r="O486" s="32"/>
      <c r="P486" s="25"/>
      <c r="Q486" s="32"/>
      <c r="R486" s="32"/>
      <c r="S486" s="30" t="str">
        <f t="shared" si="33"/>
        <v/>
      </c>
      <c r="U486" s="62">
        <v>6611</v>
      </c>
      <c r="V486" s="28">
        <f>VLOOKUP(U486,'SIC lookup'!A:D,2,FALSE)</f>
        <v>661</v>
      </c>
      <c r="W486" s="28">
        <f>VLOOKUP(U486,'SIC lookup'!A:D,3,FALSE)</f>
        <v>66</v>
      </c>
      <c r="X486" s="28" t="str">
        <f>VLOOKUP(U486,'SIC lookup'!A:D,4,FALSE)</f>
        <v>K</v>
      </c>
      <c r="Y486" s="25" t="str">
        <f>IF(ISNUMBER(VLOOKUP(U486,A:D,4,FALSE)),"Class",
IF(ISNUMBER(VLOOKUP(V486,F:J,4,FALSE)),"Group",
IF(ISNUMBER(VLOOKUP(W486,K:N,4,FALSE)),"Division",
"Section")))</f>
        <v>Class</v>
      </c>
      <c r="Z486" s="30">
        <f>IF(Y486="Class",VLOOKUP(U486,A:D,4,FALSE),
IF(Y486="Group",VLOOKUP(V486,F:I,4,FALSE),
IF(Y486="Division",VLOOKUP(W486,K:N,4,FALSE),
VLOOKUP(X486,P:S,4,FALSE))))</f>
        <v>0.99968205143372613</v>
      </c>
    </row>
    <row r="487" spans="1:26" x14ac:dyDescent="0.3">
      <c r="A487" s="27">
        <f>'Output A'!B489</f>
        <v>8425</v>
      </c>
      <c r="B487" s="31">
        <f>'Output A'!C489</f>
        <v>5796</v>
      </c>
      <c r="C487" s="31">
        <f>'Output A'!D489</f>
        <v>5796</v>
      </c>
      <c r="D487" s="30">
        <f t="shared" si="30"/>
        <v>1</v>
      </c>
      <c r="E487" s="25"/>
      <c r="G487" s="32"/>
      <c r="H487" s="32"/>
      <c r="I487" s="30" t="str">
        <f t="shared" si="31"/>
        <v/>
      </c>
      <c r="J487" s="32"/>
      <c r="L487" s="32"/>
      <c r="M487" s="32"/>
      <c r="N487" s="30" t="str">
        <f t="shared" si="32"/>
        <v/>
      </c>
      <c r="O487" s="32"/>
      <c r="P487" s="25"/>
      <c r="Q487" s="32"/>
      <c r="R487" s="32"/>
      <c r="S487" s="30" t="str">
        <f t="shared" si="33"/>
        <v/>
      </c>
      <c r="U487" s="62">
        <v>6612</v>
      </c>
      <c r="V487" s="28">
        <f>VLOOKUP(U487,'SIC lookup'!A:D,2,FALSE)</f>
        <v>661</v>
      </c>
      <c r="W487" s="28">
        <f>VLOOKUP(U487,'SIC lookup'!A:D,3,FALSE)</f>
        <v>66</v>
      </c>
      <c r="X487" s="28" t="str">
        <f>VLOOKUP(U487,'SIC lookup'!A:D,4,FALSE)</f>
        <v>K</v>
      </c>
      <c r="Y487" s="25" t="str">
        <f>IF(ISNUMBER(VLOOKUP(U487,A:D,4,FALSE)),"Class",
IF(ISNUMBER(VLOOKUP(V487,F:J,4,FALSE)),"Group",
IF(ISNUMBER(VLOOKUP(W487,K:N,4,FALSE)),"Division",
"Section")))</f>
        <v>Class</v>
      </c>
      <c r="Z487" s="30">
        <f>IF(Y487="Class",VLOOKUP(U487,A:D,4,FALSE),
IF(Y487="Group",VLOOKUP(V487,F:I,4,FALSE),
IF(Y487="Division",VLOOKUP(W487,K:N,4,FALSE),
VLOOKUP(X487,P:S,4,FALSE))))</f>
        <v>0.99970369465147912</v>
      </c>
    </row>
    <row r="488" spans="1:26" x14ac:dyDescent="0.3">
      <c r="A488" s="27">
        <f>'Output A'!B490</f>
        <v>8430</v>
      </c>
      <c r="B488" s="31">
        <f>'Output A'!C490</f>
        <v>5864</v>
      </c>
      <c r="C488" s="31">
        <f>'Output A'!D490</f>
        <v>5864</v>
      </c>
      <c r="D488" s="30">
        <f t="shared" si="30"/>
        <v>1</v>
      </c>
      <c r="E488" s="25"/>
      <c r="G488" s="32"/>
      <c r="H488" s="32"/>
      <c r="I488" s="30" t="str">
        <f t="shared" si="31"/>
        <v/>
      </c>
      <c r="J488" s="32"/>
      <c r="L488" s="32"/>
      <c r="M488" s="32"/>
      <c r="N488" s="30" t="str">
        <f t="shared" si="32"/>
        <v/>
      </c>
      <c r="O488" s="32"/>
      <c r="P488" s="25"/>
      <c r="Q488" s="32"/>
      <c r="R488" s="32"/>
      <c r="S488" s="30" t="str">
        <f t="shared" si="33"/>
        <v/>
      </c>
      <c r="U488" s="62">
        <v>6619</v>
      </c>
      <c r="V488" s="28">
        <f>VLOOKUP(U488,'SIC lookup'!A:D,2,FALSE)</f>
        <v>661</v>
      </c>
      <c r="W488" s="28">
        <f>VLOOKUP(U488,'SIC lookup'!A:D,3,FALSE)</f>
        <v>66</v>
      </c>
      <c r="X488" s="28" t="str">
        <f>VLOOKUP(U488,'SIC lookup'!A:D,4,FALSE)</f>
        <v>K</v>
      </c>
      <c r="Y488" s="25" t="str">
        <f>IF(ISNUMBER(VLOOKUP(U488,A:D,4,FALSE)),"Class",
IF(ISNUMBER(VLOOKUP(V488,F:J,4,FALSE)),"Group",
IF(ISNUMBER(VLOOKUP(W488,K:N,4,FALSE)),"Division",
"Section")))</f>
        <v>Class</v>
      </c>
      <c r="Z488" s="30">
        <f>IF(Y488="Class",VLOOKUP(U488,A:D,4,FALSE),
IF(Y488="Group",VLOOKUP(V488,F:I,4,FALSE),
IF(Y488="Division",VLOOKUP(W488,K:N,4,FALSE),
VLOOKUP(X488,P:S,4,FALSE))))</f>
        <v>0.99852843443371275</v>
      </c>
    </row>
    <row r="489" spans="1:26" x14ac:dyDescent="0.3">
      <c r="A489" s="27">
        <f>'Output A'!B491</f>
        <v>8510</v>
      </c>
      <c r="B489" s="31">
        <f>'Output A'!C491</f>
        <v>11398.77</v>
      </c>
      <c r="C489" s="31">
        <f>'Output A'!D491</f>
        <v>11684.96</v>
      </c>
      <c r="D489" s="30">
        <f t="shared" si="30"/>
        <v>1.0251070948883081</v>
      </c>
      <c r="E489" s="25"/>
      <c r="G489" s="32"/>
      <c r="H489" s="32"/>
      <c r="I489" s="30" t="str">
        <f t="shared" si="31"/>
        <v/>
      </c>
      <c r="J489" s="32"/>
      <c r="L489" s="32"/>
      <c r="M489" s="32"/>
      <c r="N489" s="30" t="str">
        <f t="shared" si="32"/>
        <v/>
      </c>
      <c r="O489" s="32"/>
      <c r="P489" s="25"/>
      <c r="Q489" s="32"/>
      <c r="R489" s="32"/>
      <c r="S489" s="30" t="str">
        <f t="shared" si="33"/>
        <v/>
      </c>
      <c r="U489" s="62">
        <v>6621</v>
      </c>
      <c r="V489" s="28">
        <f>VLOOKUP(U489,'SIC lookup'!A:D,2,FALSE)</f>
        <v>662</v>
      </c>
      <c r="W489" s="28">
        <f>VLOOKUP(U489,'SIC lookup'!A:D,3,FALSE)</f>
        <v>66</v>
      </c>
      <c r="X489" s="28" t="str">
        <f>VLOOKUP(U489,'SIC lookup'!A:D,4,FALSE)</f>
        <v>K</v>
      </c>
      <c r="Y489" s="25" t="str">
        <f>IF(ISNUMBER(VLOOKUP(U489,A:D,4,FALSE)),"Class",
IF(ISNUMBER(VLOOKUP(V489,F:J,4,FALSE)),"Group",
IF(ISNUMBER(VLOOKUP(W489,K:N,4,FALSE)),"Division",
"Section")))</f>
        <v>Class</v>
      </c>
      <c r="Z489" s="30">
        <f>IF(Y489="Class",VLOOKUP(U489,A:D,4,FALSE),
IF(Y489="Group",VLOOKUP(V489,F:I,4,FALSE),
IF(Y489="Division",VLOOKUP(W489,K:N,4,FALSE),
VLOOKUP(X489,P:S,4,FALSE))))</f>
        <v>0.99822569444444442</v>
      </c>
    </row>
    <row r="490" spans="1:26" x14ac:dyDescent="0.3">
      <c r="A490" s="27">
        <f>'Output A'!B492</f>
        <v>8520</v>
      </c>
      <c r="B490" s="31">
        <f>'Output A'!C492</f>
        <v>145446.28</v>
      </c>
      <c r="C490" s="31">
        <f>'Output A'!D492</f>
        <v>146112.95000000001</v>
      </c>
      <c r="D490" s="30">
        <f t="shared" si="30"/>
        <v>1.0045836167140199</v>
      </c>
      <c r="E490" s="25"/>
      <c r="G490" s="32"/>
      <c r="H490" s="32"/>
      <c r="I490" s="30" t="str">
        <f t="shared" si="31"/>
        <v/>
      </c>
      <c r="J490" s="32"/>
      <c r="L490" s="32"/>
      <c r="M490" s="32"/>
      <c r="N490" s="30" t="str">
        <f t="shared" si="32"/>
        <v/>
      </c>
      <c r="O490" s="32"/>
      <c r="P490" s="25"/>
      <c r="Q490" s="32"/>
      <c r="R490" s="32"/>
      <c r="S490" s="30" t="str">
        <f t="shared" si="33"/>
        <v/>
      </c>
      <c r="U490" s="62">
        <v>6622</v>
      </c>
      <c r="V490" s="28">
        <f>VLOOKUP(U490,'SIC lookup'!A:D,2,FALSE)</f>
        <v>662</v>
      </c>
      <c r="W490" s="28">
        <f>VLOOKUP(U490,'SIC lookup'!A:D,3,FALSE)</f>
        <v>66</v>
      </c>
      <c r="X490" s="28" t="str">
        <f>VLOOKUP(U490,'SIC lookup'!A:D,4,FALSE)</f>
        <v>K</v>
      </c>
      <c r="Y490" s="25" t="str">
        <f>IF(ISNUMBER(VLOOKUP(U490,A:D,4,FALSE)),"Class",
IF(ISNUMBER(VLOOKUP(V490,F:J,4,FALSE)),"Group",
IF(ISNUMBER(VLOOKUP(W490,K:N,4,FALSE)),"Division",
"Section")))</f>
        <v>Class</v>
      </c>
      <c r="Z490" s="30">
        <f>IF(Y490="Class",VLOOKUP(U490,A:D,4,FALSE),
IF(Y490="Group",VLOOKUP(V490,F:I,4,FALSE),
IF(Y490="Division",VLOOKUP(W490,K:N,4,FALSE),
VLOOKUP(X490,P:S,4,FALSE))))</f>
        <v>0.99904793895744215</v>
      </c>
    </row>
    <row r="491" spans="1:26" x14ac:dyDescent="0.3">
      <c r="A491" s="27">
        <f>'Output A'!B493</f>
        <v>8531</v>
      </c>
      <c r="B491" s="31">
        <f>'Output A'!C493</f>
        <v>78065.2</v>
      </c>
      <c r="C491" s="31">
        <f>'Output A'!D493</f>
        <v>78397.25</v>
      </c>
      <c r="D491" s="30">
        <f t="shared" si="30"/>
        <v>1.004253495795822</v>
      </c>
      <c r="E491" s="25"/>
      <c r="G491" s="32"/>
      <c r="H491" s="32"/>
      <c r="I491" s="30" t="str">
        <f t="shared" si="31"/>
        <v/>
      </c>
      <c r="J491" s="32"/>
      <c r="L491" s="32"/>
      <c r="M491" s="32"/>
      <c r="N491" s="30" t="str">
        <f t="shared" si="32"/>
        <v/>
      </c>
      <c r="O491" s="32"/>
      <c r="P491" s="25"/>
      <c r="Q491" s="32"/>
      <c r="R491" s="32"/>
      <c r="S491" s="30" t="str">
        <f t="shared" si="33"/>
        <v/>
      </c>
      <c r="U491" s="62">
        <v>6629</v>
      </c>
      <c r="V491" s="28">
        <f>VLOOKUP(U491,'SIC lookup'!A:D,2,FALSE)</f>
        <v>662</v>
      </c>
      <c r="W491" s="28">
        <f>VLOOKUP(U491,'SIC lookup'!A:D,3,FALSE)</f>
        <v>66</v>
      </c>
      <c r="X491" s="28" t="str">
        <f>VLOOKUP(U491,'SIC lookup'!A:D,4,FALSE)</f>
        <v>K</v>
      </c>
      <c r="Y491" s="25" t="str">
        <f>IF(ISNUMBER(VLOOKUP(U491,A:D,4,FALSE)),"Class",
IF(ISNUMBER(VLOOKUP(V491,F:J,4,FALSE)),"Group",
IF(ISNUMBER(VLOOKUP(W491,K:N,4,FALSE)),"Division",
"Section")))</f>
        <v>Class</v>
      </c>
      <c r="Z491" s="30">
        <f>IF(Y491="Class",VLOOKUP(U491,A:D,4,FALSE),
IF(Y491="Group",VLOOKUP(V491,F:I,4,FALSE),
IF(Y491="Division",VLOOKUP(W491,K:N,4,FALSE),
VLOOKUP(X491,P:S,4,FALSE))))</f>
        <v>0.99949564474142938</v>
      </c>
    </row>
    <row r="492" spans="1:26" x14ac:dyDescent="0.3">
      <c r="A492" s="27">
        <f>'Output A'!B494</f>
        <v>8532</v>
      </c>
      <c r="B492" s="31">
        <f>'Output A'!C494</f>
        <v>22063.5</v>
      </c>
      <c r="C492" s="31">
        <f>'Output A'!D494</f>
        <v>22234.06</v>
      </c>
      <c r="D492" s="30">
        <f t="shared" si="30"/>
        <v>1.0077304144854624</v>
      </c>
      <c r="E492" s="25"/>
      <c r="G492" s="32"/>
      <c r="H492" s="32"/>
      <c r="I492" s="30" t="str">
        <f t="shared" si="31"/>
        <v/>
      </c>
      <c r="J492" s="32"/>
      <c r="L492" s="32"/>
      <c r="M492" s="32"/>
      <c r="N492" s="30" t="str">
        <f t="shared" si="32"/>
        <v/>
      </c>
      <c r="O492" s="32"/>
      <c r="P492" s="25"/>
      <c r="Q492" s="32"/>
      <c r="R492" s="32"/>
      <c r="S492" s="30" t="str">
        <f t="shared" si="33"/>
        <v/>
      </c>
      <c r="U492" s="62">
        <v>6630</v>
      </c>
      <c r="V492" s="28">
        <f>VLOOKUP(U492,'SIC lookup'!A:D,2,FALSE)</f>
        <v>663</v>
      </c>
      <c r="W492" s="28">
        <f>VLOOKUP(U492,'SIC lookup'!A:D,3,FALSE)</f>
        <v>66</v>
      </c>
      <c r="X492" s="28" t="str">
        <f>VLOOKUP(U492,'SIC lookup'!A:D,4,FALSE)</f>
        <v>K</v>
      </c>
      <c r="Y492" s="25" t="str">
        <f>IF(ISNUMBER(VLOOKUP(U492,A:D,4,FALSE)),"Class",
IF(ISNUMBER(VLOOKUP(V492,F:J,4,FALSE)),"Group",
IF(ISNUMBER(VLOOKUP(W492,K:N,4,FALSE)),"Division",
"Section")))</f>
        <v>Class</v>
      </c>
      <c r="Z492" s="30">
        <f>IF(Y492="Class",VLOOKUP(U492,A:D,4,FALSE),
IF(Y492="Group",VLOOKUP(V492,F:I,4,FALSE),
IF(Y492="Division",VLOOKUP(W492,K:N,4,FALSE),
VLOOKUP(X492,P:S,4,FALSE))))</f>
        <v>0.99953774781273674</v>
      </c>
    </row>
    <row r="493" spans="1:26" x14ac:dyDescent="0.3">
      <c r="A493" s="27">
        <f>'Output A'!B495</f>
        <v>8541</v>
      </c>
      <c r="B493" s="31">
        <f>'Output A'!C495</f>
        <v>7363.54</v>
      </c>
      <c r="C493" s="31">
        <f>'Output A'!D495</f>
        <v>7454</v>
      </c>
      <c r="D493" s="30">
        <f t="shared" si="30"/>
        <v>1.0122848521227561</v>
      </c>
      <c r="E493" s="25"/>
      <c r="G493" s="32"/>
      <c r="H493" s="32"/>
      <c r="I493" s="30" t="str">
        <f t="shared" si="31"/>
        <v/>
      </c>
      <c r="J493" s="32"/>
      <c r="L493" s="32"/>
      <c r="M493" s="32"/>
      <c r="N493" s="30" t="str">
        <f t="shared" si="32"/>
        <v/>
      </c>
      <c r="O493" s="32"/>
      <c r="P493" s="25"/>
      <c r="Q493" s="32"/>
      <c r="R493" s="32"/>
      <c r="S493" s="30" t="str">
        <f t="shared" si="33"/>
        <v/>
      </c>
      <c r="U493" s="62">
        <v>6810</v>
      </c>
      <c r="V493" s="28">
        <f>VLOOKUP(U493,'SIC lookup'!A:D,2,FALSE)</f>
        <v>681</v>
      </c>
      <c r="W493" s="28">
        <f>VLOOKUP(U493,'SIC lookup'!A:D,3,FALSE)</f>
        <v>68</v>
      </c>
      <c r="X493" s="28" t="str">
        <f>VLOOKUP(U493,'SIC lookup'!A:D,4,FALSE)</f>
        <v>L</v>
      </c>
      <c r="Y493" s="25" t="str">
        <f>IF(ISNUMBER(VLOOKUP(U493,A:D,4,FALSE)),"Class",
IF(ISNUMBER(VLOOKUP(V493,F:J,4,FALSE)),"Group",
IF(ISNUMBER(VLOOKUP(W493,K:N,4,FALSE)),"Division",
"Section")))</f>
        <v>Class</v>
      </c>
      <c r="Z493" s="30">
        <f>IF(Y493="Class",VLOOKUP(U493,A:D,4,FALSE),
IF(Y493="Group",VLOOKUP(V493,F:I,4,FALSE),
IF(Y493="Division",VLOOKUP(W493,K:N,4,FALSE),
VLOOKUP(X493,P:S,4,FALSE))))</f>
        <v>1.0088388671958077</v>
      </c>
    </row>
    <row r="494" spans="1:26" x14ac:dyDescent="0.3">
      <c r="A494" s="27">
        <f>'Output A'!B496</f>
        <v>8542</v>
      </c>
      <c r="B494" s="31">
        <f>'Output A'!C496</f>
        <v>72316.13</v>
      </c>
      <c r="C494" s="31">
        <f>'Output A'!D496</f>
        <v>72361.86</v>
      </c>
      <c r="D494" s="30">
        <f t="shared" si="30"/>
        <v>1.0006323623789048</v>
      </c>
      <c r="E494" s="25"/>
      <c r="G494" s="32"/>
      <c r="H494" s="32"/>
      <c r="I494" s="30" t="str">
        <f t="shared" si="31"/>
        <v/>
      </c>
      <c r="J494" s="32"/>
      <c r="L494" s="32"/>
      <c r="M494" s="32"/>
      <c r="N494" s="30" t="str">
        <f t="shared" si="32"/>
        <v/>
      </c>
      <c r="O494" s="32"/>
      <c r="P494" s="25"/>
      <c r="Q494" s="32"/>
      <c r="R494" s="32"/>
      <c r="S494" s="30" t="str">
        <f t="shared" si="33"/>
        <v/>
      </c>
      <c r="U494" s="62">
        <v>6820</v>
      </c>
      <c r="V494" s="28">
        <f>VLOOKUP(U494,'SIC lookup'!A:D,2,FALSE)</f>
        <v>682</v>
      </c>
      <c r="W494" s="28">
        <f>VLOOKUP(U494,'SIC lookup'!A:D,3,FALSE)</f>
        <v>68</v>
      </c>
      <c r="X494" s="28" t="str">
        <f>VLOOKUP(U494,'SIC lookup'!A:D,4,FALSE)</f>
        <v>L</v>
      </c>
      <c r="Y494" s="25" t="str">
        <f>IF(ISNUMBER(VLOOKUP(U494,A:D,4,FALSE)),"Class",
IF(ISNUMBER(VLOOKUP(V494,F:J,4,FALSE)),"Group",
IF(ISNUMBER(VLOOKUP(W494,K:N,4,FALSE)),"Division",
"Section")))</f>
        <v>Class</v>
      </c>
      <c r="Z494" s="30">
        <f>IF(Y494="Class",VLOOKUP(U494,A:D,4,FALSE),
IF(Y494="Group",VLOOKUP(V494,F:I,4,FALSE),
IF(Y494="Division",VLOOKUP(W494,K:N,4,FALSE),
VLOOKUP(X494,P:S,4,FALSE))))</f>
        <v>1.0039914087104578</v>
      </c>
    </row>
    <row r="495" spans="1:26" x14ac:dyDescent="0.3">
      <c r="A495" s="27">
        <f>'Output A'!B497</f>
        <v>8551</v>
      </c>
      <c r="B495" s="31">
        <f>'Output A'!C497</f>
        <v>2125.3000000000002</v>
      </c>
      <c r="C495" s="31">
        <f>'Output A'!D497</f>
        <v>2187.6999999999998</v>
      </c>
      <c r="D495" s="30">
        <f t="shared" si="30"/>
        <v>1.0293605608619958</v>
      </c>
      <c r="E495" s="25"/>
      <c r="G495" s="32"/>
      <c r="H495" s="32"/>
      <c r="I495" s="30" t="str">
        <f t="shared" si="31"/>
        <v/>
      </c>
      <c r="J495" s="32"/>
      <c r="L495" s="32"/>
      <c r="M495" s="32"/>
      <c r="N495" s="30" t="str">
        <f t="shared" si="32"/>
        <v/>
      </c>
      <c r="O495" s="32"/>
      <c r="P495" s="25"/>
      <c r="Q495" s="32"/>
      <c r="R495" s="32"/>
      <c r="S495" s="30" t="str">
        <f t="shared" si="33"/>
        <v/>
      </c>
      <c r="U495" s="62">
        <v>6831</v>
      </c>
      <c r="V495" s="28">
        <f>VLOOKUP(U495,'SIC lookup'!A:D,2,FALSE)</f>
        <v>683</v>
      </c>
      <c r="W495" s="28">
        <f>VLOOKUP(U495,'SIC lookup'!A:D,3,FALSE)</f>
        <v>68</v>
      </c>
      <c r="X495" s="28" t="str">
        <f>VLOOKUP(U495,'SIC lookup'!A:D,4,FALSE)</f>
        <v>L</v>
      </c>
      <c r="Y495" s="25" t="str">
        <f>IF(ISNUMBER(VLOOKUP(U495,A:D,4,FALSE)),"Class",
IF(ISNUMBER(VLOOKUP(V495,F:J,4,FALSE)),"Group",
IF(ISNUMBER(VLOOKUP(W495,K:N,4,FALSE)),"Division",
"Section")))</f>
        <v>Class</v>
      </c>
      <c r="Z495" s="30">
        <f>IF(Y495="Class",VLOOKUP(U495,A:D,4,FALSE),
IF(Y495="Group",VLOOKUP(V495,F:I,4,FALSE),
IF(Y495="Division",VLOOKUP(W495,K:N,4,FALSE),
VLOOKUP(X495,P:S,4,FALSE))))</f>
        <v>1.0104503571732961</v>
      </c>
    </row>
    <row r="496" spans="1:26" x14ac:dyDescent="0.3">
      <c r="A496" s="27">
        <f>'Output A'!B498</f>
        <v>8552</v>
      </c>
      <c r="B496" s="31">
        <f>'Output A'!C498</f>
        <v>1425.22</v>
      </c>
      <c r="C496" s="31">
        <f>'Output A'!D498</f>
        <v>1476.64</v>
      </c>
      <c r="D496" s="30">
        <f t="shared" si="30"/>
        <v>1.0360786404905911</v>
      </c>
      <c r="E496" s="25"/>
      <c r="G496" s="32"/>
      <c r="H496" s="32"/>
      <c r="I496" s="30" t="str">
        <f t="shared" si="31"/>
        <v/>
      </c>
      <c r="J496" s="32"/>
      <c r="L496" s="32"/>
      <c r="M496" s="32"/>
      <c r="N496" s="30" t="str">
        <f t="shared" si="32"/>
        <v/>
      </c>
      <c r="O496" s="32"/>
      <c r="P496" s="25"/>
      <c r="Q496" s="32"/>
      <c r="R496" s="32"/>
      <c r="S496" s="30" t="str">
        <f t="shared" si="33"/>
        <v/>
      </c>
      <c r="U496" s="62">
        <v>6832</v>
      </c>
      <c r="V496" s="28">
        <f>VLOOKUP(U496,'SIC lookup'!A:D,2,FALSE)</f>
        <v>683</v>
      </c>
      <c r="W496" s="28">
        <f>VLOOKUP(U496,'SIC lookup'!A:D,3,FALSE)</f>
        <v>68</v>
      </c>
      <c r="X496" s="28" t="str">
        <f>VLOOKUP(U496,'SIC lookup'!A:D,4,FALSE)</f>
        <v>L</v>
      </c>
      <c r="Y496" s="25" t="str">
        <f>IF(ISNUMBER(VLOOKUP(U496,A:D,4,FALSE)),"Class",
IF(ISNUMBER(VLOOKUP(V496,F:J,4,FALSE)),"Group",
IF(ISNUMBER(VLOOKUP(W496,K:N,4,FALSE)),"Division",
"Section")))</f>
        <v>Class</v>
      </c>
      <c r="Z496" s="30">
        <f>IF(Y496="Class",VLOOKUP(U496,A:D,4,FALSE),
IF(Y496="Group",VLOOKUP(V496,F:I,4,FALSE),
IF(Y496="Division",VLOOKUP(W496,K:N,4,FALSE),
VLOOKUP(X496,P:S,4,FALSE))))</f>
        <v>1.0105501449353884</v>
      </c>
    </row>
    <row r="497" spans="1:26" x14ac:dyDescent="0.3">
      <c r="A497" s="27">
        <f>'Output A'!B499</f>
        <v>8553</v>
      </c>
      <c r="B497" s="31">
        <f>'Output A'!C499</f>
        <v>452.95144829999998</v>
      </c>
      <c r="C497" s="31">
        <f>'Output A'!D499</f>
        <v>480.94383909999999</v>
      </c>
      <c r="D497" s="30">
        <f t="shared" si="30"/>
        <v>1.0617999807817371</v>
      </c>
      <c r="E497" s="25"/>
      <c r="G497" s="32"/>
      <c r="H497" s="32"/>
      <c r="I497" s="30" t="str">
        <f t="shared" si="31"/>
        <v/>
      </c>
      <c r="J497" s="32"/>
      <c r="L497" s="32"/>
      <c r="M497" s="32"/>
      <c r="N497" s="30" t="str">
        <f t="shared" si="32"/>
        <v/>
      </c>
      <c r="O497" s="32"/>
      <c r="P497" s="25"/>
      <c r="Q497" s="32"/>
      <c r="R497" s="32"/>
      <c r="S497" s="30" t="str">
        <f t="shared" si="33"/>
        <v/>
      </c>
      <c r="U497" s="62">
        <v>6910</v>
      </c>
      <c r="V497" s="28">
        <f>VLOOKUP(U497,'SIC lookup'!A:D,2,FALSE)</f>
        <v>691</v>
      </c>
      <c r="W497" s="28">
        <f>VLOOKUP(U497,'SIC lookup'!A:D,3,FALSE)</f>
        <v>69</v>
      </c>
      <c r="X497" s="28" t="str">
        <f>VLOOKUP(U497,'SIC lookup'!A:D,4,FALSE)</f>
        <v>M</v>
      </c>
      <c r="Y497" s="25" t="str">
        <f>IF(ISNUMBER(VLOOKUP(U497,A:D,4,FALSE)),"Class",
IF(ISNUMBER(VLOOKUP(V497,F:J,4,FALSE)),"Group",
IF(ISNUMBER(VLOOKUP(W497,K:N,4,FALSE)),"Division",
"Section")))</f>
        <v>Class</v>
      </c>
      <c r="Z497" s="30">
        <f>IF(Y497="Class",VLOOKUP(U497,A:D,4,FALSE),
IF(Y497="Group",VLOOKUP(V497,F:I,4,FALSE),
IF(Y497="Division",VLOOKUP(W497,K:N,4,FALSE),
VLOOKUP(X497,P:S,4,FALSE))))</f>
        <v>1.0027462469556907</v>
      </c>
    </row>
    <row r="498" spans="1:26" x14ac:dyDescent="0.3">
      <c r="A498" s="27">
        <f>'Output A'!B500</f>
        <v>8559</v>
      </c>
      <c r="B498" s="31">
        <f>'Output A'!C500</f>
        <v>37082.85</v>
      </c>
      <c r="C498" s="31">
        <f>'Output A'!D500</f>
        <v>37587.96</v>
      </c>
      <c r="D498" s="30">
        <f t="shared" si="30"/>
        <v>1.0136211213539412</v>
      </c>
      <c r="E498" s="25"/>
      <c r="G498" s="32"/>
      <c r="H498" s="32"/>
      <c r="I498" s="30" t="str">
        <f t="shared" si="31"/>
        <v/>
      </c>
      <c r="J498" s="32"/>
      <c r="L498" s="32"/>
      <c r="M498" s="32"/>
      <c r="N498" s="30" t="str">
        <f t="shared" si="32"/>
        <v/>
      </c>
      <c r="O498" s="32"/>
      <c r="P498" s="25"/>
      <c r="Q498" s="32"/>
      <c r="R498" s="32"/>
      <c r="S498" s="30" t="str">
        <f t="shared" si="33"/>
        <v/>
      </c>
      <c r="U498" s="62">
        <v>6920</v>
      </c>
      <c r="V498" s="28">
        <f>VLOOKUP(U498,'SIC lookup'!A:D,2,FALSE)</f>
        <v>692</v>
      </c>
      <c r="W498" s="28">
        <f>VLOOKUP(U498,'SIC lookup'!A:D,3,FALSE)</f>
        <v>69</v>
      </c>
      <c r="X498" s="28" t="str">
        <f>VLOOKUP(U498,'SIC lookup'!A:D,4,FALSE)</f>
        <v>M</v>
      </c>
      <c r="Y498" s="25" t="str">
        <f>IF(ISNUMBER(VLOOKUP(U498,A:D,4,FALSE)),"Class",
IF(ISNUMBER(VLOOKUP(V498,F:J,4,FALSE)),"Group",
IF(ISNUMBER(VLOOKUP(W498,K:N,4,FALSE)),"Division",
"Section")))</f>
        <v>Class</v>
      </c>
      <c r="Z498" s="30">
        <f>IF(Y498="Class",VLOOKUP(U498,A:D,4,FALSE),
IF(Y498="Group",VLOOKUP(V498,F:I,4,FALSE),
IF(Y498="Division",VLOOKUP(W498,K:N,4,FALSE),
VLOOKUP(X498,P:S,4,FALSE))))</f>
        <v>0.99812185212205706</v>
      </c>
    </row>
    <row r="499" spans="1:26" x14ac:dyDescent="0.3">
      <c r="A499" s="27">
        <f>'Output A'!B501</f>
        <v>8560</v>
      </c>
      <c r="B499" s="31">
        <f>'Output A'!C501</f>
        <v>8722.68</v>
      </c>
      <c r="C499" s="31">
        <f>'Output A'!D501</f>
        <v>8810.24</v>
      </c>
      <c r="D499" s="30">
        <f t="shared" si="30"/>
        <v>1.0100381992690319</v>
      </c>
      <c r="E499" s="25"/>
      <c r="G499" s="32"/>
      <c r="H499" s="32"/>
      <c r="I499" s="30" t="str">
        <f t="shared" si="31"/>
        <v/>
      </c>
      <c r="J499" s="32"/>
      <c r="L499" s="32"/>
      <c r="M499" s="32"/>
      <c r="N499" s="30" t="str">
        <f t="shared" si="32"/>
        <v/>
      </c>
      <c r="O499" s="32"/>
      <c r="P499" s="25"/>
      <c r="Q499" s="32"/>
      <c r="R499" s="32"/>
      <c r="S499" s="30" t="str">
        <f t="shared" si="33"/>
        <v/>
      </c>
      <c r="U499" s="62">
        <v>7010</v>
      </c>
      <c r="V499" s="28">
        <f>VLOOKUP(U499,'SIC lookup'!A:D,2,FALSE)</f>
        <v>701</v>
      </c>
      <c r="W499" s="28">
        <f>VLOOKUP(U499,'SIC lookup'!A:D,3,FALSE)</f>
        <v>70</v>
      </c>
      <c r="X499" s="28" t="str">
        <f>VLOOKUP(U499,'SIC lookup'!A:D,4,FALSE)</f>
        <v>M</v>
      </c>
      <c r="Y499" s="25" t="str">
        <f>IF(ISNUMBER(VLOOKUP(U499,A:D,4,FALSE)),"Class",
IF(ISNUMBER(VLOOKUP(V499,F:J,4,FALSE)),"Group",
IF(ISNUMBER(VLOOKUP(W499,K:N,4,FALSE)),"Division",
"Section")))</f>
        <v>Class</v>
      </c>
      <c r="Z499" s="30">
        <f>IF(Y499="Class",VLOOKUP(U499,A:D,4,FALSE),
IF(Y499="Group",VLOOKUP(V499,F:I,4,FALSE),
IF(Y499="Division",VLOOKUP(W499,K:N,4,FALSE),
VLOOKUP(X499,P:S,4,FALSE))))</f>
        <v>0.9809464727237942</v>
      </c>
    </row>
    <row r="500" spans="1:26" x14ac:dyDescent="0.3">
      <c r="A500" s="27">
        <f>'Output A'!B502</f>
        <v>8610</v>
      </c>
      <c r="B500" s="31">
        <f>'Output A'!C502</f>
        <v>190292.96</v>
      </c>
      <c r="C500" s="31">
        <f>'Output A'!D502</f>
        <v>190291.35</v>
      </c>
      <c r="D500" s="30">
        <f t="shared" si="30"/>
        <v>0.999991539361204</v>
      </c>
      <c r="E500" s="25"/>
      <c r="G500" s="32"/>
      <c r="H500" s="32"/>
      <c r="I500" s="30" t="str">
        <f t="shared" si="31"/>
        <v/>
      </c>
      <c r="J500" s="32"/>
      <c r="L500" s="32"/>
      <c r="M500" s="32"/>
      <c r="N500" s="30" t="str">
        <f t="shared" si="32"/>
        <v/>
      </c>
      <c r="O500" s="32"/>
      <c r="P500" s="25"/>
      <c r="Q500" s="32"/>
      <c r="R500" s="32"/>
      <c r="S500" s="30" t="str">
        <f t="shared" si="33"/>
        <v/>
      </c>
      <c r="U500" s="62">
        <v>7021</v>
      </c>
      <c r="V500" s="28">
        <f>VLOOKUP(U500,'SIC lookup'!A:D,2,FALSE)</f>
        <v>702</v>
      </c>
      <c r="W500" s="28">
        <f>VLOOKUP(U500,'SIC lookup'!A:D,3,FALSE)</f>
        <v>70</v>
      </c>
      <c r="X500" s="28" t="str">
        <f>VLOOKUP(U500,'SIC lookup'!A:D,4,FALSE)</f>
        <v>M</v>
      </c>
      <c r="Y500" s="25" t="str">
        <f>IF(ISNUMBER(VLOOKUP(U500,A:D,4,FALSE)),"Class",
IF(ISNUMBER(VLOOKUP(V500,F:J,4,FALSE)),"Group",
IF(ISNUMBER(VLOOKUP(W500,K:N,4,FALSE)),"Division",
"Section")))</f>
        <v>Class</v>
      </c>
      <c r="Z500" s="30">
        <f>IF(Y500="Class",VLOOKUP(U500,A:D,4,FALSE),
IF(Y500="Group",VLOOKUP(V500,F:I,4,FALSE),
IF(Y500="Division",VLOOKUP(W500,K:N,4,FALSE),
VLOOKUP(X500,P:S,4,FALSE))))</f>
        <v>1.0063585730751972</v>
      </c>
    </row>
    <row r="501" spans="1:26" x14ac:dyDescent="0.3">
      <c r="A501" s="27">
        <f>'Output A'!B503</f>
        <v>8621</v>
      </c>
      <c r="B501" s="31">
        <f>'Output A'!C503</f>
        <v>34373.879999999997</v>
      </c>
      <c r="C501" s="31">
        <f>'Output A'!D503</f>
        <v>34739.300000000003</v>
      </c>
      <c r="D501" s="30">
        <f t="shared" si="30"/>
        <v>1.0106307463690456</v>
      </c>
      <c r="E501" s="25"/>
      <c r="G501" s="32"/>
      <c r="H501" s="32"/>
      <c r="I501" s="30" t="str">
        <f t="shared" si="31"/>
        <v/>
      </c>
      <c r="J501" s="32"/>
      <c r="L501" s="32"/>
      <c r="M501" s="32"/>
      <c r="N501" s="30" t="str">
        <f t="shared" si="32"/>
        <v/>
      </c>
      <c r="O501" s="32"/>
      <c r="P501" s="25"/>
      <c r="Q501" s="32"/>
      <c r="R501" s="32"/>
      <c r="S501" s="30" t="str">
        <f t="shared" si="33"/>
        <v/>
      </c>
      <c r="U501" s="62">
        <v>7022</v>
      </c>
      <c r="V501" s="28">
        <f>VLOOKUP(U501,'SIC lookup'!A:D,2,FALSE)</f>
        <v>702</v>
      </c>
      <c r="W501" s="28">
        <f>VLOOKUP(U501,'SIC lookup'!A:D,3,FALSE)</f>
        <v>70</v>
      </c>
      <c r="X501" s="28" t="str">
        <f>VLOOKUP(U501,'SIC lookup'!A:D,4,FALSE)</f>
        <v>M</v>
      </c>
      <c r="Y501" s="25" t="str">
        <f>IF(ISNUMBER(VLOOKUP(U501,A:D,4,FALSE)),"Class",
IF(ISNUMBER(VLOOKUP(V501,F:J,4,FALSE)),"Group",
IF(ISNUMBER(VLOOKUP(W501,K:N,4,FALSE)),"Division",
"Section")))</f>
        <v>Class</v>
      </c>
      <c r="Z501" s="30">
        <f>IF(Y501="Class",VLOOKUP(U501,A:D,4,FALSE),
IF(Y501="Group",VLOOKUP(V501,F:I,4,FALSE),
IF(Y501="Division",VLOOKUP(W501,K:N,4,FALSE),
VLOOKUP(X501,P:S,4,FALSE))))</f>
        <v>1.0085169559643588</v>
      </c>
    </row>
    <row r="502" spans="1:26" x14ac:dyDescent="0.3">
      <c r="A502" s="27">
        <f>'Output A'!B504</f>
        <v>8622</v>
      </c>
      <c r="B502" s="31">
        <f>'Output A'!C504</f>
        <v>5454.83</v>
      </c>
      <c r="C502" s="31">
        <f>'Output A'!D504</f>
        <v>5497.05</v>
      </c>
      <c r="D502" s="30">
        <f t="shared" si="30"/>
        <v>1.0077399295670075</v>
      </c>
      <c r="E502" s="25"/>
      <c r="G502" s="32"/>
      <c r="H502" s="32"/>
      <c r="I502" s="30" t="str">
        <f t="shared" si="31"/>
        <v/>
      </c>
      <c r="J502" s="32"/>
      <c r="L502" s="32"/>
      <c r="M502" s="32"/>
      <c r="N502" s="30" t="str">
        <f t="shared" si="32"/>
        <v/>
      </c>
      <c r="O502" s="32"/>
      <c r="P502" s="25"/>
      <c r="Q502" s="32"/>
      <c r="R502" s="32"/>
      <c r="S502" s="30" t="str">
        <f t="shared" si="33"/>
        <v/>
      </c>
      <c r="U502" s="62">
        <v>7111</v>
      </c>
      <c r="V502" s="28">
        <f>VLOOKUP(U502,'SIC lookup'!A:D,2,FALSE)</f>
        <v>711</v>
      </c>
      <c r="W502" s="28">
        <f>VLOOKUP(U502,'SIC lookup'!A:D,3,FALSE)</f>
        <v>71</v>
      </c>
      <c r="X502" s="28" t="str">
        <f>VLOOKUP(U502,'SIC lookup'!A:D,4,FALSE)</f>
        <v>M</v>
      </c>
      <c r="Y502" s="25" t="str">
        <f>IF(ISNUMBER(VLOOKUP(U502,A:D,4,FALSE)),"Class",
IF(ISNUMBER(VLOOKUP(V502,F:J,4,FALSE)),"Group",
IF(ISNUMBER(VLOOKUP(W502,K:N,4,FALSE)),"Division",
"Section")))</f>
        <v>Class</v>
      </c>
      <c r="Z502" s="30">
        <f>IF(Y502="Class",VLOOKUP(U502,A:D,4,FALSE),
IF(Y502="Group",VLOOKUP(V502,F:I,4,FALSE),
IF(Y502="Division",VLOOKUP(W502,K:N,4,FALSE),
VLOOKUP(X502,P:S,4,FALSE))))</f>
        <v>1.0055813817927457</v>
      </c>
    </row>
    <row r="503" spans="1:26" x14ac:dyDescent="0.3">
      <c r="A503" s="27">
        <f>'Output A'!B505</f>
        <v>8623</v>
      </c>
      <c r="B503" s="31">
        <f>'Output A'!C505</f>
        <v>14653.13</v>
      </c>
      <c r="C503" s="31">
        <f>'Output A'!D505</f>
        <v>14966.69</v>
      </c>
      <c r="D503" s="30">
        <f t="shared" si="30"/>
        <v>1.021398841066721</v>
      </c>
      <c r="E503" s="25"/>
      <c r="G503" s="32"/>
      <c r="H503" s="32"/>
      <c r="I503" s="30" t="str">
        <f t="shared" si="31"/>
        <v/>
      </c>
      <c r="J503" s="32"/>
      <c r="L503" s="32"/>
      <c r="M503" s="32"/>
      <c r="N503" s="30" t="str">
        <f t="shared" si="32"/>
        <v/>
      </c>
      <c r="O503" s="32"/>
      <c r="P503" s="25"/>
      <c r="Q503" s="32"/>
      <c r="R503" s="32"/>
      <c r="S503" s="30" t="str">
        <f t="shared" si="33"/>
        <v/>
      </c>
      <c r="U503" s="62">
        <v>7112</v>
      </c>
      <c r="V503" s="28">
        <f>VLOOKUP(U503,'SIC lookup'!A:D,2,FALSE)</f>
        <v>711</v>
      </c>
      <c r="W503" s="28">
        <f>VLOOKUP(U503,'SIC lookup'!A:D,3,FALSE)</f>
        <v>71</v>
      </c>
      <c r="X503" s="28" t="str">
        <f>VLOOKUP(U503,'SIC lookup'!A:D,4,FALSE)</f>
        <v>M</v>
      </c>
      <c r="Y503" s="25" t="str">
        <f>IF(ISNUMBER(VLOOKUP(U503,A:D,4,FALSE)),"Class",
IF(ISNUMBER(VLOOKUP(V503,F:J,4,FALSE)),"Group",
IF(ISNUMBER(VLOOKUP(W503,K:N,4,FALSE)),"Division",
"Section")))</f>
        <v>Class</v>
      </c>
      <c r="Z503" s="30">
        <f>IF(Y503="Class",VLOOKUP(U503,A:D,4,FALSE),
IF(Y503="Group",VLOOKUP(V503,F:I,4,FALSE),
IF(Y503="Division",VLOOKUP(W503,K:N,4,FALSE),
VLOOKUP(X503,P:S,4,FALSE))))</f>
        <v>1.0031233041555032</v>
      </c>
    </row>
    <row r="504" spans="1:26" x14ac:dyDescent="0.3">
      <c r="A504" s="27">
        <f>'Output A'!B506</f>
        <v>8690</v>
      </c>
      <c r="B504" s="31">
        <f>'Output A'!C506</f>
        <v>56456.58</v>
      </c>
      <c r="C504" s="31">
        <f>'Output A'!D506</f>
        <v>56491.27</v>
      </c>
      <c r="D504" s="30">
        <f t="shared" si="30"/>
        <v>1.0006144545064541</v>
      </c>
      <c r="E504" s="25"/>
      <c r="G504" s="32"/>
      <c r="H504" s="32"/>
      <c r="I504" s="30" t="str">
        <f t="shared" si="31"/>
        <v/>
      </c>
      <c r="J504" s="32"/>
      <c r="L504" s="32"/>
      <c r="M504" s="32"/>
      <c r="N504" s="30" t="str">
        <f t="shared" si="32"/>
        <v/>
      </c>
      <c r="O504" s="32"/>
      <c r="P504" s="25"/>
      <c r="Q504" s="32"/>
      <c r="R504" s="32"/>
      <c r="S504" s="30" t="str">
        <f t="shared" si="33"/>
        <v/>
      </c>
      <c r="U504" s="62">
        <v>7120</v>
      </c>
      <c r="V504" s="28">
        <f>VLOOKUP(U504,'SIC lookup'!A:D,2,FALSE)</f>
        <v>712</v>
      </c>
      <c r="W504" s="28">
        <f>VLOOKUP(U504,'SIC lookup'!A:D,3,FALSE)</f>
        <v>71</v>
      </c>
      <c r="X504" s="28" t="str">
        <f>VLOOKUP(U504,'SIC lookup'!A:D,4,FALSE)</f>
        <v>M</v>
      </c>
      <c r="Y504" s="25" t="str">
        <f>IF(ISNUMBER(VLOOKUP(U504,A:D,4,FALSE)),"Class",
IF(ISNUMBER(VLOOKUP(V504,F:J,4,FALSE)),"Group",
IF(ISNUMBER(VLOOKUP(W504,K:N,4,FALSE)),"Division",
"Section")))</f>
        <v>Class</v>
      </c>
      <c r="Z504" s="30">
        <f>IF(Y504="Class",VLOOKUP(U504,A:D,4,FALSE),
IF(Y504="Group",VLOOKUP(V504,F:I,4,FALSE),
IF(Y504="Division",VLOOKUP(W504,K:N,4,FALSE),
VLOOKUP(X504,P:S,4,FALSE))))</f>
        <v>0.99986830197344412</v>
      </c>
    </row>
    <row r="505" spans="1:26" x14ac:dyDescent="0.3">
      <c r="A505" s="27">
        <f>'Output A'!B507</f>
        <v>8710</v>
      </c>
      <c r="B505" s="31">
        <f>'Output A'!C507</f>
        <v>17414.55</v>
      </c>
      <c r="C505" s="31">
        <f>'Output A'!D507</f>
        <v>17404.759999999998</v>
      </c>
      <c r="D505" s="30">
        <f t="shared" si="30"/>
        <v>0.99943782641526768</v>
      </c>
      <c r="E505" s="25"/>
      <c r="G505" s="32"/>
      <c r="H505" s="32"/>
      <c r="I505" s="30" t="str">
        <f t="shared" si="31"/>
        <v/>
      </c>
      <c r="J505" s="32"/>
      <c r="L505" s="32"/>
      <c r="M505" s="32"/>
      <c r="N505" s="30" t="str">
        <f t="shared" si="32"/>
        <v/>
      </c>
      <c r="O505" s="32"/>
      <c r="P505" s="25"/>
      <c r="Q505" s="32"/>
      <c r="R505" s="32"/>
      <c r="S505" s="30" t="str">
        <f t="shared" si="33"/>
        <v/>
      </c>
      <c r="U505" s="62">
        <v>7211</v>
      </c>
      <c r="V505" s="28">
        <f>VLOOKUP(U505,'SIC lookup'!A:D,2,FALSE)</f>
        <v>721</v>
      </c>
      <c r="W505" s="28">
        <f>VLOOKUP(U505,'SIC lookup'!A:D,3,FALSE)</f>
        <v>72</v>
      </c>
      <c r="X505" s="28" t="str">
        <f>VLOOKUP(U505,'SIC lookup'!A:D,4,FALSE)</f>
        <v>M</v>
      </c>
      <c r="Y505" s="25" t="str">
        <f>IF(ISNUMBER(VLOOKUP(U505,A:D,4,FALSE)),"Class",
IF(ISNUMBER(VLOOKUP(V505,F:J,4,FALSE)),"Group",
IF(ISNUMBER(VLOOKUP(W505,K:N,4,FALSE)),"Division",
"Section")))</f>
        <v>Class</v>
      </c>
      <c r="Z505" s="30">
        <f>IF(Y505="Class",VLOOKUP(U505,A:D,4,FALSE),
IF(Y505="Group",VLOOKUP(V505,F:I,4,FALSE),
IF(Y505="Division",VLOOKUP(W505,K:N,4,FALSE),
VLOOKUP(X505,P:S,4,FALSE))))</f>
        <v>1.0006876633200386</v>
      </c>
    </row>
    <row r="506" spans="1:26" x14ac:dyDescent="0.3">
      <c r="A506" s="27">
        <f>'Output A'!B508</f>
        <v>8720</v>
      </c>
      <c r="B506" s="31">
        <f>'Output A'!C508</f>
        <v>5832.94</v>
      </c>
      <c r="C506" s="31">
        <f>'Output A'!D508</f>
        <v>5823.1</v>
      </c>
      <c r="D506" s="30">
        <f t="shared" si="30"/>
        <v>0.99831302910710562</v>
      </c>
      <c r="E506" s="25"/>
      <c r="G506" s="32"/>
      <c r="H506" s="32"/>
      <c r="I506" s="30" t="str">
        <f t="shared" si="31"/>
        <v/>
      </c>
      <c r="J506" s="32"/>
      <c r="L506" s="32"/>
      <c r="M506" s="32"/>
      <c r="N506" s="30" t="str">
        <f t="shared" si="32"/>
        <v/>
      </c>
      <c r="O506" s="32"/>
      <c r="P506" s="25"/>
      <c r="Q506" s="32"/>
      <c r="R506" s="32"/>
      <c r="S506" s="30" t="str">
        <f t="shared" si="33"/>
        <v/>
      </c>
      <c r="U506" s="62">
        <v>7219</v>
      </c>
      <c r="V506" s="28">
        <f>VLOOKUP(U506,'SIC lookup'!A:D,2,FALSE)</f>
        <v>721</v>
      </c>
      <c r="W506" s="28">
        <f>VLOOKUP(U506,'SIC lookup'!A:D,3,FALSE)</f>
        <v>72</v>
      </c>
      <c r="X506" s="28" t="str">
        <f>VLOOKUP(U506,'SIC lookup'!A:D,4,FALSE)</f>
        <v>M</v>
      </c>
      <c r="Y506" s="25" t="str">
        <f>IF(ISNUMBER(VLOOKUP(U506,A:D,4,FALSE)),"Class",
IF(ISNUMBER(VLOOKUP(V506,F:J,4,FALSE)),"Group",
IF(ISNUMBER(VLOOKUP(W506,K:N,4,FALSE)),"Division",
"Section")))</f>
        <v>Class</v>
      </c>
      <c r="Z506" s="30">
        <f>IF(Y506="Class",VLOOKUP(U506,A:D,4,FALSE),
IF(Y506="Group",VLOOKUP(V506,F:I,4,FALSE),
IF(Y506="Division",VLOOKUP(W506,K:N,4,FALSE),
VLOOKUP(X506,P:S,4,FALSE))))</f>
        <v>1.0007177317141678</v>
      </c>
    </row>
    <row r="507" spans="1:26" x14ac:dyDescent="0.3">
      <c r="A507" s="27">
        <f>'Output A'!B509</f>
        <v>8730</v>
      </c>
      <c r="B507" s="31">
        <f>'Output A'!C509</f>
        <v>15609.3</v>
      </c>
      <c r="C507" s="31">
        <f>'Output A'!D509</f>
        <v>15603.71</v>
      </c>
      <c r="D507" s="30">
        <f t="shared" si="30"/>
        <v>0.99964188016118594</v>
      </c>
      <c r="E507" s="25"/>
      <c r="G507" s="32"/>
      <c r="H507" s="32"/>
      <c r="I507" s="30" t="str">
        <f t="shared" si="31"/>
        <v/>
      </c>
      <c r="J507" s="32"/>
      <c r="L507" s="32"/>
      <c r="M507" s="32"/>
      <c r="N507" s="30" t="str">
        <f t="shared" si="32"/>
        <v/>
      </c>
      <c r="O507" s="32"/>
      <c r="P507" s="25"/>
      <c r="Q507" s="32"/>
      <c r="R507" s="32"/>
      <c r="S507" s="30" t="str">
        <f t="shared" si="33"/>
        <v/>
      </c>
      <c r="U507" s="62">
        <v>7220</v>
      </c>
      <c r="V507" s="28">
        <f>VLOOKUP(U507,'SIC lookup'!A:D,2,FALSE)</f>
        <v>722</v>
      </c>
      <c r="W507" s="28">
        <f>VLOOKUP(U507,'SIC lookup'!A:D,3,FALSE)</f>
        <v>72</v>
      </c>
      <c r="X507" s="28" t="str">
        <f>VLOOKUP(U507,'SIC lookup'!A:D,4,FALSE)</f>
        <v>M</v>
      </c>
      <c r="Y507" s="25" t="str">
        <f>IF(ISNUMBER(VLOOKUP(U507,A:D,4,FALSE)),"Class",
IF(ISNUMBER(VLOOKUP(V507,F:J,4,FALSE)),"Group",
IF(ISNUMBER(VLOOKUP(W507,K:N,4,FALSE)),"Division",
"Section")))</f>
        <v>Class</v>
      </c>
      <c r="Z507" s="30">
        <f>IF(Y507="Class",VLOOKUP(U507,A:D,4,FALSE),
IF(Y507="Group",VLOOKUP(V507,F:I,4,FALSE),
IF(Y507="Division",VLOOKUP(W507,K:N,4,FALSE),
VLOOKUP(X507,P:S,4,FALSE))))</f>
        <v>1.0039445952484438</v>
      </c>
    </row>
    <row r="508" spans="1:26" x14ac:dyDescent="0.3">
      <c r="A508" s="27">
        <f>'Output A'!B510</f>
        <v>8790</v>
      </c>
      <c r="B508" s="31">
        <f>'Output A'!C510</f>
        <v>22765.69</v>
      </c>
      <c r="C508" s="31">
        <f>'Output A'!D510</f>
        <v>22748.04</v>
      </c>
      <c r="D508" s="30">
        <f t="shared" si="30"/>
        <v>0.99922471051832829</v>
      </c>
      <c r="E508" s="25"/>
      <c r="G508" s="32"/>
      <c r="H508" s="32"/>
      <c r="I508" s="30" t="str">
        <f t="shared" si="31"/>
        <v/>
      </c>
      <c r="J508" s="32"/>
      <c r="L508" s="32"/>
      <c r="M508" s="32"/>
      <c r="N508" s="30" t="str">
        <f t="shared" si="32"/>
        <v/>
      </c>
      <c r="O508" s="32"/>
      <c r="P508" s="25"/>
      <c r="Q508" s="32"/>
      <c r="R508" s="32"/>
      <c r="S508" s="30" t="str">
        <f t="shared" si="33"/>
        <v/>
      </c>
      <c r="U508" s="62">
        <v>7311</v>
      </c>
      <c r="V508" s="28">
        <f>VLOOKUP(U508,'SIC lookup'!A:D,2,FALSE)</f>
        <v>731</v>
      </c>
      <c r="W508" s="28">
        <f>VLOOKUP(U508,'SIC lookup'!A:D,3,FALSE)</f>
        <v>73</v>
      </c>
      <c r="X508" s="28" t="str">
        <f>VLOOKUP(U508,'SIC lookup'!A:D,4,FALSE)</f>
        <v>M</v>
      </c>
      <c r="Y508" s="25" t="str">
        <f>IF(ISNUMBER(VLOOKUP(U508,A:D,4,FALSE)),"Class",
IF(ISNUMBER(VLOOKUP(V508,F:J,4,FALSE)),"Group",
IF(ISNUMBER(VLOOKUP(W508,K:N,4,FALSE)),"Division",
"Section")))</f>
        <v>Class</v>
      </c>
      <c r="Z508" s="30">
        <f>IF(Y508="Class",VLOOKUP(U508,A:D,4,FALSE),
IF(Y508="Group",VLOOKUP(V508,F:I,4,FALSE),
IF(Y508="Division",VLOOKUP(W508,K:N,4,FALSE),
VLOOKUP(X508,P:S,4,FALSE))))</f>
        <v>1.0008230256848978</v>
      </c>
    </row>
    <row r="509" spans="1:26" x14ac:dyDescent="0.3">
      <c r="A509" s="27">
        <f>'Output A'!B511</f>
        <v>8810</v>
      </c>
      <c r="B509" s="31">
        <f>'Output A'!C511</f>
        <v>34494.9</v>
      </c>
      <c r="C509" s="31">
        <f>'Output A'!D511</f>
        <v>34604.949999999997</v>
      </c>
      <c r="D509" s="30">
        <f t="shared" si="30"/>
        <v>1.0031903266859736</v>
      </c>
      <c r="E509" s="25"/>
      <c r="G509" s="32"/>
      <c r="H509" s="32"/>
      <c r="I509" s="30" t="str">
        <f t="shared" si="31"/>
        <v/>
      </c>
      <c r="J509" s="32"/>
      <c r="L509" s="32"/>
      <c r="M509" s="32"/>
      <c r="N509" s="30" t="str">
        <f t="shared" si="32"/>
        <v/>
      </c>
      <c r="O509" s="32"/>
      <c r="P509" s="25"/>
      <c r="Q509" s="32"/>
      <c r="R509" s="32"/>
      <c r="S509" s="30" t="str">
        <f t="shared" si="33"/>
        <v/>
      </c>
      <c r="U509" s="62">
        <v>7312</v>
      </c>
      <c r="V509" s="28">
        <f>VLOOKUP(U509,'SIC lookup'!A:D,2,FALSE)</f>
        <v>731</v>
      </c>
      <c r="W509" s="28">
        <f>VLOOKUP(U509,'SIC lookup'!A:D,3,FALSE)</f>
        <v>73</v>
      </c>
      <c r="X509" s="28" t="str">
        <f>VLOOKUP(U509,'SIC lookup'!A:D,4,FALSE)</f>
        <v>M</v>
      </c>
      <c r="Y509" s="25" t="str">
        <f>IF(ISNUMBER(VLOOKUP(U509,A:D,4,FALSE)),"Class",
IF(ISNUMBER(VLOOKUP(V509,F:J,4,FALSE)),"Group",
IF(ISNUMBER(VLOOKUP(W509,K:N,4,FALSE)),"Division",
"Section")))</f>
        <v>Class</v>
      </c>
      <c r="Z509" s="30">
        <f>IF(Y509="Class",VLOOKUP(U509,A:D,4,FALSE),
IF(Y509="Group",VLOOKUP(V509,F:I,4,FALSE),
IF(Y509="Division",VLOOKUP(W509,K:N,4,FALSE),
VLOOKUP(X509,P:S,4,FALSE))))</f>
        <v>1.0018242194833002</v>
      </c>
    </row>
    <row r="510" spans="1:26" x14ac:dyDescent="0.3">
      <c r="A510" s="27">
        <f>'Output A'!B512</f>
        <v>8891</v>
      </c>
      <c r="B510" s="31">
        <f>'Output A'!C512</f>
        <v>28470.33</v>
      </c>
      <c r="C510" s="31">
        <f>'Output A'!D512</f>
        <v>29373.69</v>
      </c>
      <c r="D510" s="30">
        <f t="shared" si="30"/>
        <v>1.0317298745746888</v>
      </c>
      <c r="E510" s="25"/>
      <c r="G510" s="32"/>
      <c r="H510" s="32"/>
      <c r="I510" s="30" t="str">
        <f t="shared" si="31"/>
        <v/>
      </c>
      <c r="J510" s="32"/>
      <c r="L510" s="32"/>
      <c r="M510" s="32"/>
      <c r="N510" s="30" t="str">
        <f t="shared" si="32"/>
        <v/>
      </c>
      <c r="O510" s="32"/>
      <c r="P510" s="25"/>
      <c r="Q510" s="32"/>
      <c r="R510" s="32"/>
      <c r="S510" s="30" t="str">
        <f t="shared" si="33"/>
        <v/>
      </c>
      <c r="U510" s="62">
        <v>7320</v>
      </c>
      <c r="V510" s="28">
        <f>VLOOKUP(U510,'SIC lookup'!A:D,2,FALSE)</f>
        <v>732</v>
      </c>
      <c r="W510" s="28">
        <f>VLOOKUP(U510,'SIC lookup'!A:D,3,FALSE)</f>
        <v>73</v>
      </c>
      <c r="X510" s="28" t="str">
        <f>VLOOKUP(U510,'SIC lookup'!A:D,4,FALSE)</f>
        <v>M</v>
      </c>
      <c r="Y510" s="25" t="str">
        <f>IF(ISNUMBER(VLOOKUP(U510,A:D,4,FALSE)),"Class",
IF(ISNUMBER(VLOOKUP(V510,F:J,4,FALSE)),"Group",
IF(ISNUMBER(VLOOKUP(W510,K:N,4,FALSE)),"Division",
"Section")))</f>
        <v>Class</v>
      </c>
      <c r="Z510" s="30">
        <f>IF(Y510="Class",VLOOKUP(U510,A:D,4,FALSE),
IF(Y510="Group",VLOOKUP(V510,F:I,4,FALSE),
IF(Y510="Division",VLOOKUP(W510,K:N,4,FALSE),
VLOOKUP(X510,P:S,4,FALSE))))</f>
        <v>1.0003302564845249</v>
      </c>
    </row>
    <row r="511" spans="1:26" x14ac:dyDescent="0.3">
      <c r="A511" s="27">
        <f>'Output A'!B513</f>
        <v>8899</v>
      </c>
      <c r="B511" s="31">
        <f>'Output A'!C513</f>
        <v>77767.210000000006</v>
      </c>
      <c r="C511" s="31">
        <f>'Output A'!D513</f>
        <v>78305.06</v>
      </c>
      <c r="D511" s="30">
        <f t="shared" si="30"/>
        <v>1.0069161539934375</v>
      </c>
      <c r="E511" s="25"/>
      <c r="G511" s="32"/>
      <c r="H511" s="32"/>
      <c r="I511" s="30" t="str">
        <f t="shared" si="31"/>
        <v/>
      </c>
      <c r="J511" s="32"/>
      <c r="L511" s="32"/>
      <c r="M511" s="32"/>
      <c r="N511" s="30" t="str">
        <f t="shared" si="32"/>
        <v/>
      </c>
      <c r="O511" s="32"/>
      <c r="P511" s="25"/>
      <c r="Q511" s="32"/>
      <c r="R511" s="32"/>
      <c r="S511" s="30" t="str">
        <f t="shared" si="33"/>
        <v/>
      </c>
      <c r="U511" s="62">
        <v>7410</v>
      </c>
      <c r="V511" s="28">
        <f>VLOOKUP(U511,'SIC lookup'!A:D,2,FALSE)</f>
        <v>741</v>
      </c>
      <c r="W511" s="28">
        <f>VLOOKUP(U511,'SIC lookup'!A:D,3,FALSE)</f>
        <v>74</v>
      </c>
      <c r="X511" s="28" t="str">
        <f>VLOOKUP(U511,'SIC lookup'!A:D,4,FALSE)</f>
        <v>M</v>
      </c>
      <c r="Y511" s="25" t="str">
        <f>IF(ISNUMBER(VLOOKUP(U511,A:D,4,FALSE)),"Class",
IF(ISNUMBER(VLOOKUP(V511,F:J,4,FALSE)),"Group",
IF(ISNUMBER(VLOOKUP(W511,K:N,4,FALSE)),"Division",
"Section")))</f>
        <v>Class</v>
      </c>
      <c r="Z511" s="30">
        <f>IF(Y511="Class",VLOOKUP(U511,A:D,4,FALSE),
IF(Y511="Group",VLOOKUP(V511,F:I,4,FALSE),
IF(Y511="Division",VLOOKUP(W511,K:N,4,FALSE),
VLOOKUP(X511,P:S,4,FALSE))))</f>
        <v>0.99537763501198984</v>
      </c>
    </row>
    <row r="512" spans="1:26" x14ac:dyDescent="0.3">
      <c r="A512" s="27">
        <f>'Output A'!B514</f>
        <v>9001</v>
      </c>
      <c r="B512" s="31">
        <f>'Output A'!C514</f>
        <v>16018.38</v>
      </c>
      <c r="C512" s="31">
        <f>'Output A'!D514</f>
        <v>16261.49</v>
      </c>
      <c r="D512" s="30">
        <f t="shared" si="30"/>
        <v>1.0151769404896125</v>
      </c>
      <c r="E512" s="25"/>
      <c r="G512" s="32"/>
      <c r="H512" s="32"/>
      <c r="I512" s="30" t="str">
        <f t="shared" si="31"/>
        <v/>
      </c>
      <c r="J512" s="32"/>
      <c r="L512" s="32"/>
      <c r="M512" s="32"/>
      <c r="N512" s="30" t="str">
        <f t="shared" si="32"/>
        <v/>
      </c>
      <c r="O512" s="32"/>
      <c r="P512" s="25"/>
      <c r="Q512" s="32"/>
      <c r="R512" s="32"/>
      <c r="S512" s="30" t="str">
        <f t="shared" si="33"/>
        <v/>
      </c>
      <c r="U512" s="62">
        <v>7420</v>
      </c>
      <c r="V512" s="28">
        <f>VLOOKUP(U512,'SIC lookup'!A:D,2,FALSE)</f>
        <v>742</v>
      </c>
      <c r="W512" s="28">
        <f>VLOOKUP(U512,'SIC lookup'!A:D,3,FALSE)</f>
        <v>74</v>
      </c>
      <c r="X512" s="28" t="str">
        <f>VLOOKUP(U512,'SIC lookup'!A:D,4,FALSE)</f>
        <v>M</v>
      </c>
      <c r="Y512" s="25" t="str">
        <f>IF(ISNUMBER(VLOOKUP(U512,A:D,4,FALSE)),"Class",
IF(ISNUMBER(VLOOKUP(V512,F:J,4,FALSE)),"Group",
IF(ISNUMBER(VLOOKUP(W512,K:N,4,FALSE)),"Division",
"Section")))</f>
        <v>Class</v>
      </c>
      <c r="Z512" s="30">
        <f>IF(Y512="Class",VLOOKUP(U512,A:D,4,FALSE),
IF(Y512="Group",VLOOKUP(V512,F:I,4,FALSE),
IF(Y512="Division",VLOOKUP(W512,K:N,4,FALSE),
VLOOKUP(X512,P:S,4,FALSE))))</f>
        <v>0.99709224872392521</v>
      </c>
    </row>
    <row r="513" spans="1:26" x14ac:dyDescent="0.3">
      <c r="A513" s="27">
        <f>'Output A'!B515</f>
        <v>9002</v>
      </c>
      <c r="B513" s="31">
        <f>'Output A'!C515</f>
        <v>2974.21</v>
      </c>
      <c r="C513" s="31">
        <f>'Output A'!D515</f>
        <v>3028.51</v>
      </c>
      <c r="D513" s="30">
        <f t="shared" si="30"/>
        <v>1.0182569489040787</v>
      </c>
      <c r="E513" s="25"/>
      <c r="G513" s="32"/>
      <c r="H513" s="32"/>
      <c r="I513" s="30" t="str">
        <f t="shared" si="31"/>
        <v/>
      </c>
      <c r="J513" s="32"/>
      <c r="L513" s="32"/>
      <c r="M513" s="32"/>
      <c r="N513" s="30" t="str">
        <f t="shared" si="32"/>
        <v/>
      </c>
      <c r="O513" s="32"/>
      <c r="P513" s="25"/>
      <c r="Q513" s="32"/>
      <c r="R513" s="32"/>
      <c r="S513" s="30" t="str">
        <f t="shared" si="33"/>
        <v/>
      </c>
      <c r="U513" s="62">
        <v>7430</v>
      </c>
      <c r="V513" s="28">
        <f>VLOOKUP(U513,'SIC lookup'!A:D,2,FALSE)</f>
        <v>743</v>
      </c>
      <c r="W513" s="28">
        <f>VLOOKUP(U513,'SIC lookup'!A:D,3,FALSE)</f>
        <v>74</v>
      </c>
      <c r="X513" s="28" t="str">
        <f>VLOOKUP(U513,'SIC lookup'!A:D,4,FALSE)</f>
        <v>M</v>
      </c>
      <c r="Y513" s="25" t="str">
        <f>IF(ISNUMBER(VLOOKUP(U513,A:D,4,FALSE)),"Class",
IF(ISNUMBER(VLOOKUP(V513,F:J,4,FALSE)),"Group",
IF(ISNUMBER(VLOOKUP(W513,K:N,4,FALSE)),"Division",
"Section")))</f>
        <v>Class</v>
      </c>
      <c r="Z513" s="30">
        <f>IF(Y513="Class",VLOOKUP(U513,A:D,4,FALSE),
IF(Y513="Group",VLOOKUP(V513,F:I,4,FALSE),
IF(Y513="Division",VLOOKUP(W513,K:N,4,FALSE),
VLOOKUP(X513,P:S,4,FALSE))))</f>
        <v>1.0120490306876468</v>
      </c>
    </row>
    <row r="514" spans="1:26" x14ac:dyDescent="0.3">
      <c r="A514" s="27">
        <f>'Output A'!B516</f>
        <v>9003</v>
      </c>
      <c r="B514" s="31">
        <f>'Output A'!C516</f>
        <v>9376.36</v>
      </c>
      <c r="C514" s="31">
        <f>'Output A'!D516</f>
        <v>9624.09</v>
      </c>
      <c r="D514" s="30">
        <f t="shared" si="30"/>
        <v>1.0264207005703705</v>
      </c>
      <c r="E514" s="25"/>
      <c r="G514" s="32"/>
      <c r="H514" s="32"/>
      <c r="I514" s="30" t="str">
        <f t="shared" si="31"/>
        <v/>
      </c>
      <c r="J514" s="32"/>
      <c r="L514" s="32"/>
      <c r="M514" s="32"/>
      <c r="N514" s="30" t="str">
        <f t="shared" si="32"/>
        <v/>
      </c>
      <c r="O514" s="32"/>
      <c r="P514" s="25"/>
      <c r="Q514" s="32"/>
      <c r="R514" s="32"/>
      <c r="S514" s="30" t="str">
        <f t="shared" si="33"/>
        <v/>
      </c>
      <c r="U514" s="62">
        <v>7490</v>
      </c>
      <c r="V514" s="28">
        <f>VLOOKUP(U514,'SIC lookup'!A:D,2,FALSE)</f>
        <v>749</v>
      </c>
      <c r="W514" s="28">
        <f>VLOOKUP(U514,'SIC lookup'!A:D,3,FALSE)</f>
        <v>74</v>
      </c>
      <c r="X514" s="28" t="str">
        <f>VLOOKUP(U514,'SIC lookup'!A:D,4,FALSE)</f>
        <v>M</v>
      </c>
      <c r="Y514" s="25" t="str">
        <f>IF(ISNUMBER(VLOOKUP(U514,A:D,4,FALSE)),"Class",
IF(ISNUMBER(VLOOKUP(V514,F:J,4,FALSE)),"Group",
IF(ISNUMBER(VLOOKUP(W514,K:N,4,FALSE)),"Division",
"Section")))</f>
        <v>Class</v>
      </c>
      <c r="Z514" s="30">
        <f>IF(Y514="Class",VLOOKUP(U514,A:D,4,FALSE),
IF(Y514="Group",VLOOKUP(V514,F:I,4,FALSE),
IF(Y514="Division",VLOOKUP(W514,K:N,4,FALSE),
VLOOKUP(X514,P:S,4,FALSE))))</f>
        <v>1.1097701169934384</v>
      </c>
    </row>
    <row r="515" spans="1:26" x14ac:dyDescent="0.3">
      <c r="A515" s="27">
        <f>'Output A'!B517</f>
        <v>9004</v>
      </c>
      <c r="B515" s="31">
        <f>'Output A'!C517</f>
        <v>4359.5600000000004</v>
      </c>
      <c r="C515" s="31">
        <f>'Output A'!D517</f>
        <v>4396.88</v>
      </c>
      <c r="D515" s="30">
        <f t="shared" si="30"/>
        <v>1.0085604969308828</v>
      </c>
      <c r="E515" s="25"/>
      <c r="G515" s="32"/>
      <c r="H515" s="32"/>
      <c r="I515" s="30" t="str">
        <f t="shared" si="31"/>
        <v/>
      </c>
      <c r="J515" s="32"/>
      <c r="L515" s="32"/>
      <c r="M515" s="32"/>
      <c r="N515" s="30" t="str">
        <f t="shared" si="32"/>
        <v/>
      </c>
      <c r="O515" s="32"/>
      <c r="P515" s="25"/>
      <c r="Q515" s="32"/>
      <c r="R515" s="32"/>
      <c r="S515" s="30" t="str">
        <f t="shared" si="33"/>
        <v/>
      </c>
      <c r="U515" s="62">
        <v>7500</v>
      </c>
      <c r="V515" s="28">
        <f>VLOOKUP(U515,'SIC lookup'!A:D,2,FALSE)</f>
        <v>750</v>
      </c>
      <c r="W515" s="28">
        <f>VLOOKUP(U515,'SIC lookup'!A:D,3,FALSE)</f>
        <v>75</v>
      </c>
      <c r="X515" s="28" t="str">
        <f>VLOOKUP(U515,'SIC lookup'!A:D,4,FALSE)</f>
        <v>M</v>
      </c>
      <c r="Y515" s="25" t="str">
        <f>IF(ISNUMBER(VLOOKUP(U515,A:D,4,FALSE)),"Class",
IF(ISNUMBER(VLOOKUP(V515,F:J,4,FALSE)),"Group",
IF(ISNUMBER(VLOOKUP(W515,K:N,4,FALSE)),"Division",
"Section")))</f>
        <v>Class</v>
      </c>
      <c r="Z515" s="30">
        <f>IF(Y515="Class",VLOOKUP(U515,A:D,4,FALSE),
IF(Y515="Group",VLOOKUP(V515,F:I,4,FALSE),
IF(Y515="Division",VLOOKUP(W515,K:N,4,FALSE),
VLOOKUP(X515,P:S,4,FALSE))))</f>
        <v>0.98654836586121442</v>
      </c>
    </row>
    <row r="516" spans="1:26" x14ac:dyDescent="0.3">
      <c r="A516" s="27">
        <f>'Output A'!B518</f>
        <v>9101</v>
      </c>
      <c r="B516" s="31">
        <f>'Output A'!C518</f>
        <v>6154.03</v>
      </c>
      <c r="C516" s="31">
        <f>'Output A'!D518</f>
        <v>6160.76</v>
      </c>
      <c r="D516" s="30">
        <f t="shared" ref="D516:D545" si="34">C516/B516</f>
        <v>1.0010935923289292</v>
      </c>
      <c r="E516" s="25"/>
      <c r="G516" s="32"/>
      <c r="H516" s="32"/>
      <c r="I516" s="30" t="str">
        <f t="shared" ref="I516:I545" si="35">IF(ISNUMBER(H516),H516/G516,"")</f>
        <v/>
      </c>
      <c r="J516" s="32"/>
      <c r="L516" s="32"/>
      <c r="M516" s="32"/>
      <c r="N516" s="30" t="str">
        <f t="shared" ref="N516:N545" si="36">IF(ISNUMBER(M516),M516/L516,"")</f>
        <v/>
      </c>
      <c r="O516" s="32"/>
      <c r="P516" s="25"/>
      <c r="Q516" s="32"/>
      <c r="R516" s="32"/>
      <c r="S516" s="30" t="str">
        <f t="shared" ref="S516:S545" si="37">IF(ISNUMBER(R516),R516/Q516,"")</f>
        <v/>
      </c>
      <c r="U516" s="62">
        <v>7711</v>
      </c>
      <c r="V516" s="28">
        <f>VLOOKUP(U516,'SIC lookup'!A:D,2,FALSE)</f>
        <v>771</v>
      </c>
      <c r="W516" s="28">
        <f>VLOOKUP(U516,'SIC lookup'!A:D,3,FALSE)</f>
        <v>77</v>
      </c>
      <c r="X516" s="28" t="str">
        <f>VLOOKUP(U516,'SIC lookup'!A:D,4,FALSE)</f>
        <v>N</v>
      </c>
      <c r="Y516" s="25" t="str">
        <f>IF(ISNUMBER(VLOOKUP(U516,A:D,4,FALSE)),"Class",
IF(ISNUMBER(VLOOKUP(V516,F:J,4,FALSE)),"Group",
IF(ISNUMBER(VLOOKUP(W516,K:N,4,FALSE)),"Division",
"Section")))</f>
        <v>Class</v>
      </c>
      <c r="Z516" s="30">
        <f>IF(Y516="Class",VLOOKUP(U516,A:D,4,FALSE),
IF(Y516="Group",VLOOKUP(V516,F:I,4,FALSE),
IF(Y516="Division",VLOOKUP(W516,K:N,4,FALSE),
VLOOKUP(X516,P:S,4,FALSE))))</f>
        <v>1.0000217354684808</v>
      </c>
    </row>
    <row r="517" spans="1:26" x14ac:dyDescent="0.3">
      <c r="A517" s="27">
        <f>'Output A'!B519</f>
        <v>9102</v>
      </c>
      <c r="B517" s="31">
        <f>'Output A'!C519</f>
        <v>9047.68</v>
      </c>
      <c r="C517" s="31">
        <f>'Output A'!D519</f>
        <v>9054.5300000000007</v>
      </c>
      <c r="D517" s="30">
        <f t="shared" si="34"/>
        <v>1.0007571001626936</v>
      </c>
      <c r="E517" s="25"/>
      <c r="G517" s="32"/>
      <c r="H517" s="32"/>
      <c r="I517" s="30" t="str">
        <f t="shared" si="35"/>
        <v/>
      </c>
      <c r="J517" s="32"/>
      <c r="L517" s="32"/>
      <c r="M517" s="32"/>
      <c r="N517" s="30" t="str">
        <f t="shared" si="36"/>
        <v/>
      </c>
      <c r="O517" s="32"/>
      <c r="P517" s="25"/>
      <c r="Q517" s="32"/>
      <c r="R517" s="32"/>
      <c r="S517" s="30" t="str">
        <f t="shared" si="37"/>
        <v/>
      </c>
      <c r="U517" s="62">
        <v>7712</v>
      </c>
      <c r="V517" s="28">
        <f>VLOOKUP(U517,'SIC lookup'!A:D,2,FALSE)</f>
        <v>771</v>
      </c>
      <c r="W517" s="28">
        <f>VLOOKUP(U517,'SIC lookup'!A:D,3,FALSE)</f>
        <v>77</v>
      </c>
      <c r="X517" s="28" t="str">
        <f>VLOOKUP(U517,'SIC lookup'!A:D,4,FALSE)</f>
        <v>N</v>
      </c>
      <c r="Y517" s="25" t="str">
        <f>IF(ISNUMBER(VLOOKUP(U517,A:D,4,FALSE)),"Class",
IF(ISNUMBER(VLOOKUP(V517,F:J,4,FALSE)),"Group",
IF(ISNUMBER(VLOOKUP(W517,K:N,4,FALSE)),"Division",
"Section")))</f>
        <v>Class</v>
      </c>
      <c r="Z517" s="30">
        <f>IF(Y517="Class",VLOOKUP(U517,A:D,4,FALSE),
IF(Y517="Group",VLOOKUP(V517,F:I,4,FALSE),
IF(Y517="Division",VLOOKUP(W517,K:N,4,FALSE),
VLOOKUP(X517,P:S,4,FALSE))))</f>
        <v>0.99440395720474528</v>
      </c>
    </row>
    <row r="518" spans="1:26" x14ac:dyDescent="0.3">
      <c r="A518" s="27">
        <f>'Output A'!B520</f>
        <v>9103</v>
      </c>
      <c r="B518" s="31">
        <f>'Output A'!C520</f>
        <v>1552.29</v>
      </c>
      <c r="C518" s="31">
        <f>'Output A'!D520</f>
        <v>1554.02</v>
      </c>
      <c r="D518" s="30">
        <f t="shared" si="34"/>
        <v>1.0011144824742799</v>
      </c>
      <c r="E518" s="25"/>
      <c r="G518" s="32"/>
      <c r="H518" s="32"/>
      <c r="I518" s="30" t="str">
        <f t="shared" si="35"/>
        <v/>
      </c>
      <c r="J518" s="32"/>
      <c r="L518" s="32"/>
      <c r="M518" s="32"/>
      <c r="N518" s="30" t="str">
        <f t="shared" si="36"/>
        <v/>
      </c>
      <c r="O518" s="32"/>
      <c r="P518" s="25"/>
      <c r="Q518" s="32"/>
      <c r="R518" s="32"/>
      <c r="S518" s="30" t="str">
        <f t="shared" si="37"/>
        <v/>
      </c>
      <c r="U518" s="62">
        <v>7721</v>
      </c>
      <c r="V518" s="28">
        <f>VLOOKUP(U518,'SIC lookup'!A:D,2,FALSE)</f>
        <v>772</v>
      </c>
      <c r="W518" s="28">
        <f>VLOOKUP(U518,'SIC lookup'!A:D,3,FALSE)</f>
        <v>77</v>
      </c>
      <c r="X518" s="28" t="str">
        <f>VLOOKUP(U518,'SIC lookup'!A:D,4,FALSE)</f>
        <v>N</v>
      </c>
      <c r="Y518" s="25" t="str">
        <f>IF(ISNUMBER(VLOOKUP(U518,A:D,4,FALSE)),"Class",
IF(ISNUMBER(VLOOKUP(V518,F:J,4,FALSE)),"Group",
IF(ISNUMBER(VLOOKUP(W518,K:N,4,FALSE)),"Division",
"Section")))</f>
        <v>Group</v>
      </c>
      <c r="Z518" s="30">
        <f>IF(Y518="Class",VLOOKUP(U518,A:D,4,FALSE),
IF(Y518="Group",VLOOKUP(V518,F:I,4,FALSE),
IF(Y518="Division",VLOOKUP(W518,K:N,4,FALSE),
VLOOKUP(X518,P:S,4,FALSE))))</f>
        <v>0.99926807767272963</v>
      </c>
    </row>
    <row r="519" spans="1:26" x14ac:dyDescent="0.3">
      <c r="A519" s="27">
        <f>'Output A'!B521</f>
        <v>9104</v>
      </c>
      <c r="B519" s="31">
        <f>'Output A'!C521</f>
        <v>1916.75</v>
      </c>
      <c r="C519" s="31">
        <f>'Output A'!D521</f>
        <v>1916.83</v>
      </c>
      <c r="D519" s="30">
        <f t="shared" si="34"/>
        <v>1.0000417373157688</v>
      </c>
      <c r="E519" s="25"/>
      <c r="G519" s="32"/>
      <c r="H519" s="32"/>
      <c r="I519" s="30" t="str">
        <f t="shared" si="35"/>
        <v/>
      </c>
      <c r="J519" s="32"/>
      <c r="L519" s="32"/>
      <c r="M519" s="32"/>
      <c r="N519" s="30" t="str">
        <f t="shared" si="36"/>
        <v/>
      </c>
      <c r="O519" s="32"/>
      <c r="P519" s="25"/>
      <c r="Q519" s="32"/>
      <c r="R519" s="32"/>
      <c r="S519" s="30" t="str">
        <f t="shared" si="37"/>
        <v/>
      </c>
      <c r="U519" s="62">
        <v>7722</v>
      </c>
      <c r="V519" s="28">
        <f>VLOOKUP(U519,'SIC lookup'!A:D,2,FALSE)</f>
        <v>772</v>
      </c>
      <c r="W519" s="28">
        <f>VLOOKUP(U519,'SIC lookup'!A:D,3,FALSE)</f>
        <v>77</v>
      </c>
      <c r="X519" s="28" t="str">
        <f>VLOOKUP(U519,'SIC lookup'!A:D,4,FALSE)</f>
        <v>N</v>
      </c>
      <c r="Y519" s="25" t="str">
        <f>IF(ISNUMBER(VLOOKUP(U519,A:D,4,FALSE)),"Class",
IF(ISNUMBER(VLOOKUP(V519,F:J,4,FALSE)),"Group",
IF(ISNUMBER(VLOOKUP(W519,K:N,4,FALSE)),"Division",
"Section")))</f>
        <v>Group</v>
      </c>
      <c r="Z519" s="30">
        <f>IF(Y519="Class",VLOOKUP(U519,A:D,4,FALSE),
IF(Y519="Group",VLOOKUP(V519,F:I,4,FALSE),
IF(Y519="Division",VLOOKUP(W519,K:N,4,FALSE),
VLOOKUP(X519,P:S,4,FALSE))))</f>
        <v>0.99926807767272963</v>
      </c>
    </row>
    <row r="520" spans="1:26" x14ac:dyDescent="0.3">
      <c r="A520" s="27">
        <f>'Output A'!B522</f>
        <v>9200</v>
      </c>
      <c r="B520" s="31">
        <f>'Output A'!C522</f>
        <v>20480.46</v>
      </c>
      <c r="C520" s="31">
        <f>'Output A'!D522</f>
        <v>20500.259999999998</v>
      </c>
      <c r="D520" s="30">
        <f t="shared" si="34"/>
        <v>1.0009667751603235</v>
      </c>
      <c r="E520" s="25"/>
      <c r="G520" s="32"/>
      <c r="H520" s="32"/>
      <c r="I520" s="30" t="str">
        <f t="shared" si="35"/>
        <v/>
      </c>
      <c r="J520" s="32"/>
      <c r="L520" s="32"/>
      <c r="M520" s="32"/>
      <c r="N520" s="30" t="str">
        <f t="shared" si="36"/>
        <v/>
      </c>
      <c r="O520" s="32"/>
      <c r="P520" s="25"/>
      <c r="Q520" s="32"/>
      <c r="R520" s="32"/>
      <c r="S520" s="30" t="str">
        <f t="shared" si="37"/>
        <v/>
      </c>
      <c r="U520" s="62">
        <v>7729</v>
      </c>
      <c r="V520" s="28">
        <f>VLOOKUP(U520,'SIC lookup'!A:D,2,FALSE)</f>
        <v>772</v>
      </c>
      <c r="W520" s="28">
        <f>VLOOKUP(U520,'SIC lookup'!A:D,3,FALSE)</f>
        <v>77</v>
      </c>
      <c r="X520" s="28" t="str">
        <f>VLOOKUP(U520,'SIC lookup'!A:D,4,FALSE)</f>
        <v>N</v>
      </c>
      <c r="Y520" s="25" t="str">
        <f>IF(ISNUMBER(VLOOKUP(U520,A:D,4,FALSE)),"Class",
IF(ISNUMBER(VLOOKUP(V520,F:J,4,FALSE)),"Group",
IF(ISNUMBER(VLOOKUP(W520,K:N,4,FALSE)),"Division",
"Section")))</f>
        <v>Class</v>
      </c>
      <c r="Z520" s="30">
        <f>IF(Y520="Class",VLOOKUP(U520,A:D,4,FALSE),
IF(Y520="Group",VLOOKUP(V520,F:I,4,FALSE),
IF(Y520="Division",VLOOKUP(W520,K:N,4,FALSE),
VLOOKUP(X520,P:S,4,FALSE))))</f>
        <v>0.99835901869927124</v>
      </c>
    </row>
    <row r="521" spans="1:26" x14ac:dyDescent="0.3">
      <c r="A521" s="27">
        <f>'Output A'!B523</f>
        <v>9311</v>
      </c>
      <c r="B521" s="31">
        <f>'Output A'!C523</f>
        <v>17181.8</v>
      </c>
      <c r="C521" s="31">
        <f>'Output A'!D523</f>
        <v>17106.419999999998</v>
      </c>
      <c r="D521" s="30">
        <f t="shared" si="34"/>
        <v>0.99561279959026405</v>
      </c>
      <c r="E521" s="25"/>
      <c r="G521" s="32"/>
      <c r="H521" s="32"/>
      <c r="I521" s="30" t="str">
        <f t="shared" si="35"/>
        <v/>
      </c>
      <c r="J521" s="32"/>
      <c r="L521" s="32"/>
      <c r="M521" s="32"/>
      <c r="N521" s="30" t="str">
        <f t="shared" si="36"/>
        <v/>
      </c>
      <c r="O521" s="32"/>
      <c r="P521" s="25"/>
      <c r="Q521" s="32"/>
      <c r="R521" s="32"/>
      <c r="S521" s="30" t="str">
        <f t="shared" si="37"/>
        <v/>
      </c>
      <c r="U521" s="62">
        <v>7731</v>
      </c>
      <c r="V521" s="28">
        <f>VLOOKUP(U521,'SIC lookup'!A:D,2,FALSE)</f>
        <v>773</v>
      </c>
      <c r="W521" s="28">
        <f>VLOOKUP(U521,'SIC lookup'!A:D,3,FALSE)</f>
        <v>77</v>
      </c>
      <c r="X521" s="28" t="str">
        <f>VLOOKUP(U521,'SIC lookup'!A:D,4,FALSE)</f>
        <v>N</v>
      </c>
      <c r="Y521" s="25" t="str">
        <f>IF(ISNUMBER(VLOOKUP(U521,A:D,4,FALSE)),"Class",
IF(ISNUMBER(VLOOKUP(V521,F:J,4,FALSE)),"Group",
IF(ISNUMBER(VLOOKUP(W521,K:N,4,FALSE)),"Division",
"Section")))</f>
        <v>Group</v>
      </c>
      <c r="Z521" s="30">
        <f>IF(Y521="Class",VLOOKUP(U521,A:D,4,FALSE),
IF(Y521="Group",VLOOKUP(V521,F:I,4,FALSE),
IF(Y521="Division",VLOOKUP(W521,K:N,4,FALSE),
VLOOKUP(X521,P:S,4,FALSE))))</f>
        <v>0.99913626234781971</v>
      </c>
    </row>
    <row r="522" spans="1:26" x14ac:dyDescent="0.3">
      <c r="A522" s="27">
        <f>'Output A'!B524</f>
        <v>9312</v>
      </c>
      <c r="B522" s="31">
        <f>'Output A'!C524</f>
        <v>13929.26</v>
      </c>
      <c r="C522" s="31">
        <f>'Output A'!D524</f>
        <v>13820.35</v>
      </c>
      <c r="D522" s="30">
        <f t="shared" si="34"/>
        <v>0.9921812070418673</v>
      </c>
      <c r="E522" s="25"/>
      <c r="G522" s="32"/>
      <c r="H522" s="32"/>
      <c r="I522" s="30" t="str">
        <f t="shared" si="35"/>
        <v/>
      </c>
      <c r="J522" s="32"/>
      <c r="L522" s="32"/>
      <c r="M522" s="32"/>
      <c r="N522" s="30" t="str">
        <f t="shared" si="36"/>
        <v/>
      </c>
      <c r="O522" s="32"/>
      <c r="P522" s="25"/>
      <c r="Q522" s="32"/>
      <c r="R522" s="32"/>
      <c r="S522" s="30" t="str">
        <f t="shared" si="37"/>
        <v/>
      </c>
      <c r="U522" s="62">
        <v>7732</v>
      </c>
      <c r="V522" s="28">
        <f>VLOOKUP(U522,'SIC lookup'!A:D,2,FALSE)</f>
        <v>773</v>
      </c>
      <c r="W522" s="28">
        <f>VLOOKUP(U522,'SIC lookup'!A:D,3,FALSE)</f>
        <v>77</v>
      </c>
      <c r="X522" s="28" t="str">
        <f>VLOOKUP(U522,'SIC lookup'!A:D,4,FALSE)</f>
        <v>N</v>
      </c>
      <c r="Y522" s="25" t="str">
        <f>IF(ISNUMBER(VLOOKUP(U522,A:D,4,FALSE)),"Class",
IF(ISNUMBER(VLOOKUP(V522,F:J,4,FALSE)),"Group",
IF(ISNUMBER(VLOOKUP(W522,K:N,4,FALSE)),"Division",
"Section")))</f>
        <v>Class</v>
      </c>
      <c r="Z522" s="30">
        <f>IF(Y522="Class",VLOOKUP(U522,A:D,4,FALSE),
IF(Y522="Group",VLOOKUP(V522,F:I,4,FALSE),
IF(Y522="Division",VLOOKUP(W522,K:N,4,FALSE),
VLOOKUP(X522,P:S,4,FALSE))))</f>
        <v>1.0033109575667678</v>
      </c>
    </row>
    <row r="523" spans="1:26" x14ac:dyDescent="0.3">
      <c r="A523" s="27">
        <f>'Output A'!B525</f>
        <v>9313</v>
      </c>
      <c r="B523" s="31">
        <f>'Output A'!C525</f>
        <v>10076.07</v>
      </c>
      <c r="C523" s="31">
        <f>'Output A'!D525</f>
        <v>10035.19</v>
      </c>
      <c r="D523" s="30">
        <f t="shared" si="34"/>
        <v>0.99594286264386822</v>
      </c>
      <c r="E523" s="25"/>
      <c r="G523" s="32"/>
      <c r="H523" s="32"/>
      <c r="I523" s="30" t="str">
        <f t="shared" si="35"/>
        <v/>
      </c>
      <c r="J523" s="32"/>
      <c r="L523" s="32"/>
      <c r="M523" s="32"/>
      <c r="N523" s="30" t="str">
        <f t="shared" si="36"/>
        <v/>
      </c>
      <c r="O523" s="32"/>
      <c r="P523" s="25"/>
      <c r="Q523" s="32"/>
      <c r="R523" s="32"/>
      <c r="S523" s="30" t="str">
        <f t="shared" si="37"/>
        <v/>
      </c>
      <c r="U523" s="62">
        <v>7733</v>
      </c>
      <c r="V523" s="28">
        <f>VLOOKUP(U523,'SIC lookup'!A:D,2,FALSE)</f>
        <v>773</v>
      </c>
      <c r="W523" s="28">
        <f>VLOOKUP(U523,'SIC lookup'!A:D,3,FALSE)</f>
        <v>77</v>
      </c>
      <c r="X523" s="28" t="str">
        <f>VLOOKUP(U523,'SIC lookup'!A:D,4,FALSE)</f>
        <v>N</v>
      </c>
      <c r="Y523" s="25" t="str">
        <f>IF(ISNUMBER(VLOOKUP(U523,A:D,4,FALSE)),"Class",
IF(ISNUMBER(VLOOKUP(V523,F:J,4,FALSE)),"Group",
IF(ISNUMBER(VLOOKUP(W523,K:N,4,FALSE)),"Division",
"Section")))</f>
        <v>Class</v>
      </c>
      <c r="Z523" s="30">
        <f>IF(Y523="Class",VLOOKUP(U523,A:D,4,FALSE),
IF(Y523="Group",VLOOKUP(V523,F:I,4,FALSE),
IF(Y523="Division",VLOOKUP(W523,K:N,4,FALSE),
VLOOKUP(X523,P:S,4,FALSE))))</f>
        <v>0.99995571074928891</v>
      </c>
    </row>
    <row r="524" spans="1:26" x14ac:dyDescent="0.3">
      <c r="A524" s="27">
        <f>'Output A'!B526</f>
        <v>9319</v>
      </c>
      <c r="B524" s="31">
        <f>'Output A'!C526</f>
        <v>6003.77</v>
      </c>
      <c r="C524" s="31">
        <f>'Output A'!D526</f>
        <v>5954.13</v>
      </c>
      <c r="D524" s="30">
        <f t="shared" si="34"/>
        <v>0.99173186181349382</v>
      </c>
      <c r="E524" s="25"/>
      <c r="G524" s="32"/>
      <c r="H524" s="32"/>
      <c r="I524" s="30" t="str">
        <f t="shared" si="35"/>
        <v/>
      </c>
      <c r="J524" s="32"/>
      <c r="L524" s="32"/>
      <c r="M524" s="32"/>
      <c r="N524" s="30" t="str">
        <f t="shared" si="36"/>
        <v/>
      </c>
      <c r="O524" s="32"/>
      <c r="P524" s="25"/>
      <c r="Q524" s="32"/>
      <c r="R524" s="32"/>
      <c r="S524" s="30" t="str">
        <f t="shared" si="37"/>
        <v/>
      </c>
      <c r="U524" s="62">
        <v>7734</v>
      </c>
      <c r="V524" s="28">
        <f>VLOOKUP(U524,'SIC lookup'!A:D,2,FALSE)</f>
        <v>773</v>
      </c>
      <c r="W524" s="28">
        <f>VLOOKUP(U524,'SIC lookup'!A:D,3,FALSE)</f>
        <v>77</v>
      </c>
      <c r="X524" s="28" t="str">
        <f>VLOOKUP(U524,'SIC lookup'!A:D,4,FALSE)</f>
        <v>N</v>
      </c>
      <c r="Y524" s="25" t="str">
        <f>IF(ISNUMBER(VLOOKUP(U524,A:D,4,FALSE)),"Class",
IF(ISNUMBER(VLOOKUP(V524,F:J,4,FALSE)),"Group",
IF(ISNUMBER(VLOOKUP(W524,K:N,4,FALSE)),"Division",
"Section")))</f>
        <v>Group</v>
      </c>
      <c r="Z524" s="30">
        <f>IF(Y524="Class",VLOOKUP(U524,A:D,4,FALSE),
IF(Y524="Group",VLOOKUP(V524,F:I,4,FALSE),
IF(Y524="Division",VLOOKUP(W524,K:N,4,FALSE),
VLOOKUP(X524,P:S,4,FALSE))))</f>
        <v>0.99913626234781971</v>
      </c>
    </row>
    <row r="525" spans="1:26" x14ac:dyDescent="0.3">
      <c r="A525" s="27">
        <f>'Output A'!B527</f>
        <v>9321</v>
      </c>
      <c r="B525" s="31">
        <f>'Output A'!C527</f>
        <v>1812.67</v>
      </c>
      <c r="C525" s="31">
        <f>'Output A'!D527</f>
        <v>1811.65</v>
      </c>
      <c r="D525" s="30">
        <f t="shared" si="34"/>
        <v>0.9994372941572377</v>
      </c>
      <c r="E525" s="25"/>
      <c r="G525" s="32"/>
      <c r="H525" s="32"/>
      <c r="I525" s="30" t="str">
        <f t="shared" si="35"/>
        <v/>
      </c>
      <c r="J525" s="32"/>
      <c r="L525" s="32"/>
      <c r="M525" s="32"/>
      <c r="N525" s="30" t="str">
        <f t="shared" si="36"/>
        <v/>
      </c>
      <c r="O525" s="32"/>
      <c r="P525" s="25"/>
      <c r="Q525" s="32"/>
      <c r="R525" s="32"/>
      <c r="S525" s="30" t="str">
        <f t="shared" si="37"/>
        <v/>
      </c>
      <c r="U525" s="62">
        <v>7735</v>
      </c>
      <c r="V525" s="28">
        <f>VLOOKUP(U525,'SIC lookup'!A:D,2,FALSE)</f>
        <v>773</v>
      </c>
      <c r="W525" s="28">
        <f>VLOOKUP(U525,'SIC lookup'!A:D,3,FALSE)</f>
        <v>77</v>
      </c>
      <c r="X525" s="28" t="str">
        <f>VLOOKUP(U525,'SIC lookup'!A:D,4,FALSE)</f>
        <v>N</v>
      </c>
      <c r="Y525" s="25" t="str">
        <f>IF(ISNUMBER(VLOOKUP(U525,A:D,4,FALSE)),"Class",
IF(ISNUMBER(VLOOKUP(V525,F:J,4,FALSE)),"Group",
IF(ISNUMBER(VLOOKUP(W525,K:N,4,FALSE)),"Division",
"Section")))</f>
        <v>Class</v>
      </c>
      <c r="Z525" s="30">
        <f>IF(Y525="Class",VLOOKUP(U525,A:D,4,FALSE),
IF(Y525="Group",VLOOKUP(V525,F:I,4,FALSE),
IF(Y525="Division",VLOOKUP(W525,K:N,4,FALSE),
VLOOKUP(X525,P:S,4,FALSE))))</f>
        <v>0.99326345082073775</v>
      </c>
    </row>
    <row r="526" spans="1:26" x14ac:dyDescent="0.3">
      <c r="A526" s="27">
        <f>'Output A'!B528</f>
        <v>9329</v>
      </c>
      <c r="B526" s="31">
        <f>'Output A'!C528</f>
        <v>7646.6</v>
      </c>
      <c r="C526" s="31">
        <f>'Output A'!D528</f>
        <v>7620.73</v>
      </c>
      <c r="D526" s="30">
        <f t="shared" si="34"/>
        <v>0.99661679700782035</v>
      </c>
      <c r="E526" s="25"/>
      <c r="G526" s="32"/>
      <c r="H526" s="32"/>
      <c r="I526" s="30" t="str">
        <f t="shared" si="35"/>
        <v/>
      </c>
      <c r="J526" s="32"/>
      <c r="L526" s="32"/>
      <c r="M526" s="32"/>
      <c r="N526" s="30" t="str">
        <f t="shared" si="36"/>
        <v/>
      </c>
      <c r="O526" s="32"/>
      <c r="P526" s="25"/>
      <c r="Q526" s="32"/>
      <c r="R526" s="32"/>
      <c r="S526" s="30" t="str">
        <f t="shared" si="37"/>
        <v/>
      </c>
      <c r="U526" s="62">
        <v>7739</v>
      </c>
      <c r="V526" s="28">
        <f>VLOOKUP(U526,'SIC lookup'!A:D,2,FALSE)</f>
        <v>773</v>
      </c>
      <c r="W526" s="28">
        <f>VLOOKUP(U526,'SIC lookup'!A:D,3,FALSE)</f>
        <v>77</v>
      </c>
      <c r="X526" s="28" t="str">
        <f>VLOOKUP(U526,'SIC lookup'!A:D,4,FALSE)</f>
        <v>N</v>
      </c>
      <c r="Y526" s="25" t="str">
        <f>IF(ISNUMBER(VLOOKUP(U526,A:D,4,FALSE)),"Class",
IF(ISNUMBER(VLOOKUP(V526,F:J,4,FALSE)),"Group",
IF(ISNUMBER(VLOOKUP(W526,K:N,4,FALSE)),"Division",
"Section")))</f>
        <v>Class</v>
      </c>
      <c r="Z526" s="30">
        <f>IF(Y526="Class",VLOOKUP(U526,A:D,4,FALSE),
IF(Y526="Group",VLOOKUP(V526,F:I,4,FALSE),
IF(Y526="Division",VLOOKUP(W526,K:N,4,FALSE),
VLOOKUP(X526,P:S,4,FALSE))))</f>
        <v>0.99735794891453733</v>
      </c>
    </row>
    <row r="527" spans="1:26" x14ac:dyDescent="0.3">
      <c r="A527" s="27">
        <f>'Output A'!B529</f>
        <v>9411</v>
      </c>
      <c r="B527" s="31">
        <f>'Output A'!C529</f>
        <v>6692.53</v>
      </c>
      <c r="C527" s="31">
        <f>'Output A'!D529</f>
        <v>6733.32</v>
      </c>
      <c r="D527" s="30">
        <f t="shared" si="34"/>
        <v>1.0060948550099889</v>
      </c>
      <c r="E527" s="25"/>
      <c r="G527" s="32"/>
      <c r="H527" s="32"/>
      <c r="I527" s="30" t="str">
        <f t="shared" si="35"/>
        <v/>
      </c>
      <c r="J527" s="32"/>
      <c r="L527" s="32"/>
      <c r="M527" s="32"/>
      <c r="N527" s="30" t="str">
        <f t="shared" si="36"/>
        <v/>
      </c>
      <c r="O527" s="32"/>
      <c r="P527" s="25"/>
      <c r="Q527" s="32"/>
      <c r="R527" s="32"/>
      <c r="S527" s="30" t="str">
        <f t="shared" si="37"/>
        <v/>
      </c>
      <c r="U527" s="62">
        <v>7740</v>
      </c>
      <c r="V527" s="28">
        <f>VLOOKUP(U527,'SIC lookup'!A:D,2,FALSE)</f>
        <v>774</v>
      </c>
      <c r="W527" s="28">
        <f>VLOOKUP(U527,'SIC lookup'!A:D,3,FALSE)</f>
        <v>77</v>
      </c>
      <c r="X527" s="28" t="str">
        <f>VLOOKUP(U527,'SIC lookup'!A:D,4,FALSE)</f>
        <v>N</v>
      </c>
      <c r="Y527" s="25" t="str">
        <f>IF(ISNUMBER(VLOOKUP(U527,A:D,4,FALSE)),"Class",
IF(ISNUMBER(VLOOKUP(V527,F:J,4,FALSE)),"Group",
IF(ISNUMBER(VLOOKUP(W527,K:N,4,FALSE)),"Division",
"Section")))</f>
        <v>Class</v>
      </c>
      <c r="Z527" s="30">
        <f>IF(Y527="Class",VLOOKUP(U527,A:D,4,FALSE),
IF(Y527="Group",VLOOKUP(V527,F:I,4,FALSE),
IF(Y527="Division",VLOOKUP(W527,K:N,4,FALSE),
VLOOKUP(X527,P:S,4,FALSE))))</f>
        <v>0.9932740093824608</v>
      </c>
    </row>
    <row r="528" spans="1:26" x14ac:dyDescent="0.3">
      <c r="A528" s="27">
        <f>'Output A'!B530</f>
        <v>9412</v>
      </c>
      <c r="B528" s="31">
        <f>'Output A'!C530</f>
        <v>16499.189999999999</v>
      </c>
      <c r="C528" s="31">
        <f>'Output A'!D530</f>
        <v>16596.349999999999</v>
      </c>
      <c r="D528" s="30">
        <f t="shared" si="34"/>
        <v>1.0058887739337508</v>
      </c>
      <c r="E528" s="25"/>
      <c r="G528" s="32"/>
      <c r="H528" s="32"/>
      <c r="I528" s="30" t="str">
        <f t="shared" si="35"/>
        <v/>
      </c>
      <c r="J528" s="32"/>
      <c r="L528" s="32"/>
      <c r="M528" s="32"/>
      <c r="N528" s="30" t="str">
        <f t="shared" si="36"/>
        <v/>
      </c>
      <c r="O528" s="32"/>
      <c r="P528" s="25"/>
      <c r="Q528" s="32"/>
      <c r="R528" s="32"/>
      <c r="S528" s="30" t="str">
        <f t="shared" si="37"/>
        <v/>
      </c>
      <c r="U528" s="62">
        <v>7810</v>
      </c>
      <c r="V528" s="28">
        <f>VLOOKUP(U528,'SIC lookup'!A:D,2,FALSE)</f>
        <v>781</v>
      </c>
      <c r="W528" s="28">
        <f>VLOOKUP(U528,'SIC lookup'!A:D,3,FALSE)</f>
        <v>78</v>
      </c>
      <c r="X528" s="28" t="str">
        <f>VLOOKUP(U528,'SIC lookup'!A:D,4,FALSE)</f>
        <v>N</v>
      </c>
      <c r="Y528" s="25" t="str">
        <f>IF(ISNUMBER(VLOOKUP(U528,A:D,4,FALSE)),"Class",
IF(ISNUMBER(VLOOKUP(V528,F:J,4,FALSE)),"Group",
IF(ISNUMBER(VLOOKUP(W528,K:N,4,FALSE)),"Division",
"Section")))</f>
        <v>Class</v>
      </c>
      <c r="Z528" s="30">
        <f>IF(Y528="Class",VLOOKUP(U528,A:D,4,FALSE),
IF(Y528="Group",VLOOKUP(V528,F:I,4,FALSE),
IF(Y528="Division",VLOOKUP(W528,K:N,4,FALSE),
VLOOKUP(X528,P:S,4,FALSE))))</f>
        <v>1.0279974518106167</v>
      </c>
    </row>
    <row r="529" spans="1:26" x14ac:dyDescent="0.3">
      <c r="A529" s="27">
        <f>'Output A'!B531</f>
        <v>9420</v>
      </c>
      <c r="B529" s="31">
        <f>'Output A'!C531</f>
        <v>3947.68</v>
      </c>
      <c r="C529" s="31">
        <f>'Output A'!D531</f>
        <v>3945.95</v>
      </c>
      <c r="D529" s="30">
        <f t="shared" si="34"/>
        <v>0.99956176792445184</v>
      </c>
      <c r="E529" s="25"/>
      <c r="G529" s="32"/>
      <c r="H529" s="32"/>
      <c r="I529" s="30" t="str">
        <f t="shared" si="35"/>
        <v/>
      </c>
      <c r="J529" s="32"/>
      <c r="L529" s="32"/>
      <c r="M529" s="32"/>
      <c r="N529" s="30" t="str">
        <f t="shared" si="36"/>
        <v/>
      </c>
      <c r="O529" s="32"/>
      <c r="P529" s="25"/>
      <c r="Q529" s="32"/>
      <c r="R529" s="32"/>
      <c r="S529" s="30" t="str">
        <f t="shared" si="37"/>
        <v/>
      </c>
      <c r="U529" s="62">
        <v>7820</v>
      </c>
      <c r="V529" s="28">
        <f>VLOOKUP(U529,'SIC lookup'!A:D,2,FALSE)</f>
        <v>782</v>
      </c>
      <c r="W529" s="28">
        <f>VLOOKUP(U529,'SIC lookup'!A:D,3,FALSE)</f>
        <v>78</v>
      </c>
      <c r="X529" s="28" t="str">
        <f>VLOOKUP(U529,'SIC lookup'!A:D,4,FALSE)</f>
        <v>N</v>
      </c>
      <c r="Y529" s="25" t="str">
        <f>IF(ISNUMBER(VLOOKUP(U529,A:D,4,FALSE)),"Class",
IF(ISNUMBER(VLOOKUP(V529,F:J,4,FALSE)),"Group",
IF(ISNUMBER(VLOOKUP(W529,K:N,4,FALSE)),"Division",
"Section")))</f>
        <v>Class</v>
      </c>
      <c r="Z529" s="30">
        <f>IF(Y529="Class",VLOOKUP(U529,A:D,4,FALSE),
IF(Y529="Group",VLOOKUP(V529,F:I,4,FALSE),
IF(Y529="Division",VLOOKUP(W529,K:N,4,FALSE),
VLOOKUP(X529,P:S,4,FALSE))))</f>
        <v>1.0013086168855838</v>
      </c>
    </row>
    <row r="530" spans="1:26" x14ac:dyDescent="0.3">
      <c r="A530" s="27">
        <f>'Output A'!B532</f>
        <v>9491</v>
      </c>
      <c r="B530" s="31">
        <f>'Output A'!C532</f>
        <v>15575.08</v>
      </c>
      <c r="C530" s="31">
        <f>'Output A'!D532</f>
        <v>15574.6</v>
      </c>
      <c r="D530" s="30">
        <f t="shared" si="34"/>
        <v>0.99996918153871439</v>
      </c>
      <c r="E530" s="25"/>
      <c r="G530" s="32"/>
      <c r="H530" s="32"/>
      <c r="I530" s="30" t="str">
        <f t="shared" si="35"/>
        <v/>
      </c>
      <c r="J530" s="32"/>
      <c r="L530" s="32"/>
      <c r="M530" s="32"/>
      <c r="N530" s="30" t="str">
        <f t="shared" si="36"/>
        <v/>
      </c>
      <c r="O530" s="32"/>
      <c r="P530" s="25"/>
      <c r="Q530" s="32"/>
      <c r="R530" s="32"/>
      <c r="S530" s="30" t="str">
        <f t="shared" si="37"/>
        <v/>
      </c>
      <c r="U530" s="62">
        <v>7830</v>
      </c>
      <c r="V530" s="28">
        <f>VLOOKUP(U530,'SIC lookup'!A:D,2,FALSE)</f>
        <v>783</v>
      </c>
      <c r="W530" s="28">
        <f>VLOOKUP(U530,'SIC lookup'!A:D,3,FALSE)</f>
        <v>78</v>
      </c>
      <c r="X530" s="28" t="str">
        <f>VLOOKUP(U530,'SIC lookup'!A:D,4,FALSE)</f>
        <v>N</v>
      </c>
      <c r="Y530" s="25" t="str">
        <f>IF(ISNUMBER(VLOOKUP(U530,A:D,4,FALSE)),"Class",
IF(ISNUMBER(VLOOKUP(V530,F:J,4,FALSE)),"Group",
IF(ISNUMBER(VLOOKUP(W530,K:N,4,FALSE)),"Division",
"Section")))</f>
        <v>Class</v>
      </c>
      <c r="Z530" s="30">
        <f>IF(Y530="Class",VLOOKUP(U530,A:D,4,FALSE),
IF(Y530="Group",VLOOKUP(V530,F:I,4,FALSE),
IF(Y530="Division",VLOOKUP(W530,K:N,4,FALSE),
VLOOKUP(X530,P:S,4,FALSE))))</f>
        <v>1.002023462399132</v>
      </c>
    </row>
    <row r="531" spans="1:26" x14ac:dyDescent="0.3">
      <c r="A531" s="27">
        <f>'Output A'!B533</f>
        <v>9492</v>
      </c>
      <c r="B531" s="31">
        <f>'Output A'!C533</f>
        <v>952.36778100000004</v>
      </c>
      <c r="C531" s="31">
        <f>'Output A'!D533</f>
        <v>956.41644459999998</v>
      </c>
      <c r="D531" s="30">
        <f t="shared" si="34"/>
        <v>1.0042511555732689</v>
      </c>
      <c r="E531" s="25"/>
      <c r="G531" s="32"/>
      <c r="H531" s="32"/>
      <c r="I531" s="30" t="str">
        <f t="shared" si="35"/>
        <v/>
      </c>
      <c r="J531" s="32"/>
      <c r="L531" s="32"/>
      <c r="M531" s="32"/>
      <c r="N531" s="30" t="str">
        <f t="shared" si="36"/>
        <v/>
      </c>
      <c r="O531" s="32"/>
      <c r="P531" s="25"/>
      <c r="Q531" s="32"/>
      <c r="R531" s="32"/>
      <c r="S531" s="30" t="str">
        <f t="shared" si="37"/>
        <v/>
      </c>
      <c r="U531" s="62">
        <v>7911</v>
      </c>
      <c r="V531" s="28">
        <f>VLOOKUP(U531,'SIC lookup'!A:D,2,FALSE)</f>
        <v>791</v>
      </c>
      <c r="W531" s="28">
        <f>VLOOKUP(U531,'SIC lookup'!A:D,3,FALSE)</f>
        <v>79</v>
      </c>
      <c r="X531" s="28" t="str">
        <f>VLOOKUP(U531,'SIC lookup'!A:D,4,FALSE)</f>
        <v>N</v>
      </c>
      <c r="Y531" s="25" t="str">
        <f>IF(ISNUMBER(VLOOKUP(U531,A:D,4,FALSE)),"Class",
IF(ISNUMBER(VLOOKUP(V531,F:J,4,FALSE)),"Group",
IF(ISNUMBER(VLOOKUP(W531,K:N,4,FALSE)),"Division",
"Section")))</f>
        <v>Class</v>
      </c>
      <c r="Z531" s="30">
        <f>IF(Y531="Class",VLOOKUP(U531,A:D,4,FALSE),
IF(Y531="Group",VLOOKUP(V531,F:I,4,FALSE),
IF(Y531="Division",VLOOKUP(W531,K:N,4,FALSE),
VLOOKUP(X531,P:S,4,FALSE))))</f>
        <v>1.0023541743578925</v>
      </c>
    </row>
    <row r="532" spans="1:26" x14ac:dyDescent="0.3">
      <c r="A532" s="27">
        <f>'Output A'!B534</f>
        <v>9499</v>
      </c>
      <c r="B532" s="31">
        <f>'Output A'!C534</f>
        <v>18421.080000000002</v>
      </c>
      <c r="C532" s="31">
        <f>'Output A'!D534</f>
        <v>18250.16</v>
      </c>
      <c r="D532" s="30">
        <f t="shared" si="34"/>
        <v>0.9907214994994864</v>
      </c>
      <c r="E532" s="25"/>
      <c r="G532" s="32"/>
      <c r="H532" s="32"/>
      <c r="I532" s="30" t="str">
        <f t="shared" si="35"/>
        <v/>
      </c>
      <c r="J532" s="32"/>
      <c r="L532" s="32"/>
      <c r="M532" s="32"/>
      <c r="N532" s="30" t="str">
        <f t="shared" si="36"/>
        <v/>
      </c>
      <c r="O532" s="32"/>
      <c r="P532" s="25"/>
      <c r="Q532" s="32"/>
      <c r="R532" s="32"/>
      <c r="S532" s="30" t="str">
        <f t="shared" si="37"/>
        <v/>
      </c>
      <c r="U532" s="62">
        <v>7912</v>
      </c>
      <c r="V532" s="28">
        <f>VLOOKUP(U532,'SIC lookup'!A:D,2,FALSE)</f>
        <v>791</v>
      </c>
      <c r="W532" s="28">
        <f>VLOOKUP(U532,'SIC lookup'!A:D,3,FALSE)</f>
        <v>79</v>
      </c>
      <c r="X532" s="28" t="str">
        <f>VLOOKUP(U532,'SIC lookup'!A:D,4,FALSE)</f>
        <v>N</v>
      </c>
      <c r="Y532" s="25" t="str">
        <f>IF(ISNUMBER(VLOOKUP(U532,A:D,4,FALSE)),"Class",
IF(ISNUMBER(VLOOKUP(V532,F:J,4,FALSE)),"Group",
IF(ISNUMBER(VLOOKUP(W532,K:N,4,FALSE)),"Division",
"Section")))</f>
        <v>Class</v>
      </c>
      <c r="Z532" s="30">
        <f>IF(Y532="Class",VLOOKUP(U532,A:D,4,FALSE),
IF(Y532="Group",VLOOKUP(V532,F:I,4,FALSE),
IF(Y532="Division",VLOOKUP(W532,K:N,4,FALSE),
VLOOKUP(X532,P:S,4,FALSE))))</f>
        <v>0.99980095211239572</v>
      </c>
    </row>
    <row r="533" spans="1:26" x14ac:dyDescent="0.3">
      <c r="A533" s="27">
        <f>'Output A'!B535</f>
        <v>9511</v>
      </c>
      <c r="B533" s="31">
        <f>'Output A'!C535</f>
        <v>3270.83</v>
      </c>
      <c r="C533" s="31">
        <f>'Output A'!D535</f>
        <v>3282.21</v>
      </c>
      <c r="D533" s="30">
        <f t="shared" si="34"/>
        <v>1.0034792392145113</v>
      </c>
      <c r="E533" s="25"/>
      <c r="G533" s="32"/>
      <c r="H533" s="32"/>
      <c r="I533" s="30" t="str">
        <f t="shared" si="35"/>
        <v/>
      </c>
      <c r="J533" s="32"/>
      <c r="L533" s="32"/>
      <c r="M533" s="32"/>
      <c r="N533" s="30" t="str">
        <f t="shared" si="36"/>
        <v/>
      </c>
      <c r="O533" s="32"/>
      <c r="P533" s="25"/>
      <c r="Q533" s="32"/>
      <c r="R533" s="32"/>
      <c r="S533" s="30" t="str">
        <f t="shared" si="37"/>
        <v/>
      </c>
      <c r="U533" s="62">
        <v>7990</v>
      </c>
      <c r="V533" s="28">
        <f>VLOOKUP(U533,'SIC lookup'!A:D,2,FALSE)</f>
        <v>799</v>
      </c>
      <c r="W533" s="28">
        <f>VLOOKUP(U533,'SIC lookup'!A:D,3,FALSE)</f>
        <v>79</v>
      </c>
      <c r="X533" s="28" t="str">
        <f>VLOOKUP(U533,'SIC lookup'!A:D,4,FALSE)</f>
        <v>N</v>
      </c>
      <c r="Y533" s="25" t="str">
        <f>IF(ISNUMBER(VLOOKUP(U533,A:D,4,FALSE)),"Class",
IF(ISNUMBER(VLOOKUP(V533,F:J,4,FALSE)),"Group",
IF(ISNUMBER(VLOOKUP(W533,K:N,4,FALSE)),"Division",
"Section")))</f>
        <v>Class</v>
      </c>
      <c r="Z533" s="30">
        <f>IF(Y533="Class",VLOOKUP(U533,A:D,4,FALSE),
IF(Y533="Group",VLOOKUP(V533,F:I,4,FALSE),
IF(Y533="Division",VLOOKUP(W533,K:N,4,FALSE),
VLOOKUP(X533,P:S,4,FALSE))))</f>
        <v>0.99824897212947306</v>
      </c>
    </row>
    <row r="534" spans="1:26" x14ac:dyDescent="0.3">
      <c r="A534" s="27">
        <f>'Output A'!B536</f>
        <v>9512</v>
      </c>
      <c r="B534" s="31">
        <f>'Output A'!C536</f>
        <v>727.55408260000002</v>
      </c>
      <c r="C534" s="31">
        <f>'Output A'!D536</f>
        <v>722.41032419999999</v>
      </c>
      <c r="D534" s="30">
        <f t="shared" si="34"/>
        <v>0.99293006729943956</v>
      </c>
      <c r="E534" s="25"/>
      <c r="G534" s="32"/>
      <c r="H534" s="32"/>
      <c r="I534" s="30" t="str">
        <f t="shared" si="35"/>
        <v/>
      </c>
      <c r="J534" s="32"/>
      <c r="L534" s="32"/>
      <c r="M534" s="32"/>
      <c r="N534" s="30" t="str">
        <f t="shared" si="36"/>
        <v/>
      </c>
      <c r="O534" s="32"/>
      <c r="P534" s="25"/>
      <c r="Q534" s="32"/>
      <c r="R534" s="32"/>
      <c r="S534" s="30" t="str">
        <f t="shared" si="37"/>
        <v/>
      </c>
      <c r="U534" s="62">
        <v>8010</v>
      </c>
      <c r="V534" s="28">
        <f>VLOOKUP(U534,'SIC lookup'!A:D,2,FALSE)</f>
        <v>801</v>
      </c>
      <c r="W534" s="28">
        <f>VLOOKUP(U534,'SIC lookup'!A:D,3,FALSE)</f>
        <v>80</v>
      </c>
      <c r="X534" s="28" t="str">
        <f>VLOOKUP(U534,'SIC lookup'!A:D,4,FALSE)</f>
        <v>N</v>
      </c>
      <c r="Y534" s="25" t="str">
        <f>IF(ISNUMBER(VLOOKUP(U534,A:D,4,FALSE)),"Class",
IF(ISNUMBER(VLOOKUP(V534,F:J,4,FALSE)),"Group",
IF(ISNUMBER(VLOOKUP(W534,K:N,4,FALSE)),"Division",
"Section")))</f>
        <v>Class</v>
      </c>
      <c r="Z534" s="30">
        <f>IF(Y534="Class",VLOOKUP(U534,A:D,4,FALSE),
IF(Y534="Group",VLOOKUP(V534,F:I,4,FALSE),
IF(Y534="Division",VLOOKUP(W534,K:N,4,FALSE),
VLOOKUP(X534,P:S,4,FALSE))))</f>
        <v>1.0012324156655377</v>
      </c>
    </row>
    <row r="535" spans="1:26" x14ac:dyDescent="0.3">
      <c r="A535" s="27">
        <f>'Output A'!B537</f>
        <v>9521</v>
      </c>
      <c r="B535" s="31">
        <f>'Output A'!C537</f>
        <v>188.63307280000001</v>
      </c>
      <c r="C535" s="31">
        <f>'Output A'!D537</f>
        <v>181.17609479999999</v>
      </c>
      <c r="D535" s="30">
        <f t="shared" si="34"/>
        <v>0.96046834264367653</v>
      </c>
      <c r="E535" s="25"/>
      <c r="G535" s="32"/>
      <c r="H535" s="32"/>
      <c r="I535" s="30" t="str">
        <f t="shared" si="35"/>
        <v/>
      </c>
      <c r="J535" s="32"/>
      <c r="L535" s="32"/>
      <c r="M535" s="32"/>
      <c r="N535" s="30" t="str">
        <f t="shared" si="36"/>
        <v/>
      </c>
      <c r="O535" s="32"/>
      <c r="P535" s="25"/>
      <c r="Q535" s="32"/>
      <c r="R535" s="32"/>
      <c r="S535" s="30" t="str">
        <f t="shared" si="37"/>
        <v/>
      </c>
      <c r="U535" s="62">
        <v>8020</v>
      </c>
      <c r="V535" s="28">
        <f>VLOOKUP(U535,'SIC lookup'!A:D,2,FALSE)</f>
        <v>802</v>
      </c>
      <c r="W535" s="28">
        <f>VLOOKUP(U535,'SIC lookup'!A:D,3,FALSE)</f>
        <v>80</v>
      </c>
      <c r="X535" s="28" t="str">
        <f>VLOOKUP(U535,'SIC lookup'!A:D,4,FALSE)</f>
        <v>N</v>
      </c>
      <c r="Y535" s="25" t="str">
        <f>IF(ISNUMBER(VLOOKUP(U535,A:D,4,FALSE)),"Class",
IF(ISNUMBER(VLOOKUP(V535,F:J,4,FALSE)),"Group",
IF(ISNUMBER(VLOOKUP(W535,K:N,4,FALSE)),"Division",
"Section")))</f>
        <v>Class</v>
      </c>
      <c r="Z535" s="30">
        <f>IF(Y535="Class",VLOOKUP(U535,A:D,4,FALSE),
IF(Y535="Group",VLOOKUP(V535,F:I,4,FALSE),
IF(Y535="Division",VLOOKUP(W535,K:N,4,FALSE),
VLOOKUP(X535,P:S,4,FALSE))))</f>
        <v>0.99844559585492232</v>
      </c>
    </row>
    <row r="536" spans="1:26" x14ac:dyDescent="0.3">
      <c r="A536" s="27">
        <f>'Output A'!B538</f>
        <v>9522</v>
      </c>
      <c r="B536" s="31">
        <f>'Output A'!C538</f>
        <v>221.30695040000001</v>
      </c>
      <c r="C536" s="31">
        <f>'Output A'!D538</f>
        <v>216.4127981</v>
      </c>
      <c r="D536" s="30">
        <f t="shared" si="34"/>
        <v>0.97788523003387784</v>
      </c>
      <c r="E536" s="25"/>
      <c r="G536" s="32"/>
      <c r="H536" s="32"/>
      <c r="I536" s="30" t="str">
        <f t="shared" si="35"/>
        <v/>
      </c>
      <c r="J536" s="32"/>
      <c r="L536" s="32"/>
      <c r="M536" s="32"/>
      <c r="N536" s="30" t="str">
        <f t="shared" si="36"/>
        <v/>
      </c>
      <c r="O536" s="32"/>
      <c r="P536" s="25"/>
      <c r="Q536" s="32"/>
      <c r="R536" s="32"/>
      <c r="S536" s="30" t="str">
        <f t="shared" si="37"/>
        <v/>
      </c>
      <c r="U536" s="62">
        <v>8030</v>
      </c>
      <c r="V536" s="28">
        <f>VLOOKUP(U536,'SIC lookup'!A:D,2,FALSE)</f>
        <v>803</v>
      </c>
      <c r="W536" s="28">
        <f>VLOOKUP(U536,'SIC lookup'!A:D,3,FALSE)</f>
        <v>80</v>
      </c>
      <c r="X536" s="28" t="str">
        <f>VLOOKUP(U536,'SIC lookup'!A:D,4,FALSE)</f>
        <v>N</v>
      </c>
      <c r="Y536" s="25" t="str">
        <f>IF(ISNUMBER(VLOOKUP(U536,A:D,4,FALSE)),"Class",
IF(ISNUMBER(VLOOKUP(V536,F:J,4,FALSE)),"Group",
IF(ISNUMBER(VLOOKUP(W536,K:N,4,FALSE)),"Division",
"Section")))</f>
        <v>Class</v>
      </c>
      <c r="Z536" s="30">
        <f>IF(Y536="Class",VLOOKUP(U536,A:D,4,FALSE),
IF(Y536="Group",VLOOKUP(V536,F:I,4,FALSE),
IF(Y536="Division",VLOOKUP(W536,K:N,4,FALSE),
VLOOKUP(X536,P:S,4,FALSE))))</f>
        <v>1.0012268707570742</v>
      </c>
    </row>
    <row r="537" spans="1:26" x14ac:dyDescent="0.3">
      <c r="A537" s="27">
        <f>'Output A'!B539</f>
        <v>9523</v>
      </c>
      <c r="B537" s="31">
        <f>'Output A'!C539</f>
        <v>238.3859406</v>
      </c>
      <c r="C537" s="31">
        <f>'Output A'!D539</f>
        <v>244.6730025</v>
      </c>
      <c r="D537" s="30">
        <f t="shared" si="34"/>
        <v>1.0263734592911642</v>
      </c>
      <c r="E537" s="25"/>
      <c r="G537" s="32"/>
      <c r="H537" s="32"/>
      <c r="I537" s="30" t="str">
        <f t="shared" si="35"/>
        <v/>
      </c>
      <c r="J537" s="32"/>
      <c r="L537" s="32"/>
      <c r="M537" s="32"/>
      <c r="N537" s="30" t="str">
        <f t="shared" si="36"/>
        <v/>
      </c>
      <c r="O537" s="32"/>
      <c r="P537" s="25"/>
      <c r="Q537" s="32"/>
      <c r="R537" s="32"/>
      <c r="S537" s="30" t="str">
        <f t="shared" si="37"/>
        <v/>
      </c>
      <c r="U537" s="62">
        <v>8110</v>
      </c>
      <c r="V537" s="28">
        <f>VLOOKUP(U537,'SIC lookup'!A:D,2,FALSE)</f>
        <v>811</v>
      </c>
      <c r="W537" s="28">
        <f>VLOOKUP(U537,'SIC lookup'!A:D,3,FALSE)</f>
        <v>81</v>
      </c>
      <c r="X537" s="28" t="str">
        <f>VLOOKUP(U537,'SIC lookup'!A:D,4,FALSE)</f>
        <v>N</v>
      </c>
      <c r="Y537" s="25" t="str">
        <f>IF(ISNUMBER(VLOOKUP(U537,A:D,4,FALSE)),"Class",
IF(ISNUMBER(VLOOKUP(V537,F:J,4,FALSE)),"Group",
IF(ISNUMBER(VLOOKUP(W537,K:N,4,FALSE)),"Division",
"Section")))</f>
        <v>Class</v>
      </c>
      <c r="Z537" s="30">
        <f>IF(Y537="Class",VLOOKUP(U537,A:D,4,FALSE),
IF(Y537="Group",VLOOKUP(V537,F:I,4,FALSE),
IF(Y537="Division",VLOOKUP(W537,K:N,4,FALSE),
VLOOKUP(X537,P:S,4,FALSE))))</f>
        <v>1.0072682444329653</v>
      </c>
    </row>
    <row r="538" spans="1:26" x14ac:dyDescent="0.3">
      <c r="A538" s="27">
        <f>'Output A'!B540</f>
        <v>9524</v>
      </c>
      <c r="B538" s="31">
        <f>'Output A'!C540</f>
        <v>201.12733700000001</v>
      </c>
      <c r="C538" s="31">
        <f>'Output A'!D540</f>
        <v>196.1699103</v>
      </c>
      <c r="D538" s="30">
        <f t="shared" si="34"/>
        <v>0.97535180063563409</v>
      </c>
      <c r="E538" s="25"/>
      <c r="G538" s="32"/>
      <c r="H538" s="32"/>
      <c r="I538" s="30" t="str">
        <f t="shared" si="35"/>
        <v/>
      </c>
      <c r="J538" s="32"/>
      <c r="L538" s="32"/>
      <c r="M538" s="32"/>
      <c r="N538" s="30" t="str">
        <f t="shared" si="36"/>
        <v/>
      </c>
      <c r="O538" s="32"/>
      <c r="P538" s="25"/>
      <c r="Q538" s="32"/>
      <c r="R538" s="32"/>
      <c r="S538" s="30" t="str">
        <f t="shared" si="37"/>
        <v/>
      </c>
      <c r="U538" s="62">
        <v>8121</v>
      </c>
      <c r="V538" s="28">
        <f>VLOOKUP(U538,'SIC lookup'!A:D,2,FALSE)</f>
        <v>812</v>
      </c>
      <c r="W538" s="28">
        <f>VLOOKUP(U538,'SIC lookup'!A:D,3,FALSE)</f>
        <v>81</v>
      </c>
      <c r="X538" s="28" t="str">
        <f>VLOOKUP(U538,'SIC lookup'!A:D,4,FALSE)</f>
        <v>N</v>
      </c>
      <c r="Y538" s="25" t="str">
        <f>IF(ISNUMBER(VLOOKUP(U538,A:D,4,FALSE)),"Class",
IF(ISNUMBER(VLOOKUP(V538,F:J,4,FALSE)),"Group",
IF(ISNUMBER(VLOOKUP(W538,K:N,4,FALSE)),"Division",
"Section")))</f>
        <v>Class</v>
      </c>
      <c r="Z538" s="30">
        <f>IF(Y538="Class",VLOOKUP(U538,A:D,4,FALSE),
IF(Y538="Group",VLOOKUP(V538,F:I,4,FALSE),
IF(Y538="Division",VLOOKUP(W538,K:N,4,FALSE),
VLOOKUP(X538,P:S,4,FALSE))))</f>
        <v>1.0033051996975073</v>
      </c>
    </row>
    <row r="539" spans="1:26" x14ac:dyDescent="0.3">
      <c r="A539" s="27">
        <f>'Output A'!B541</f>
        <v>9525</v>
      </c>
      <c r="B539" s="31">
        <f>'Output A'!C541</f>
        <v>158.44837860000001</v>
      </c>
      <c r="C539" s="31">
        <f>'Output A'!D541</f>
        <v>156.95423439999999</v>
      </c>
      <c r="D539" s="30">
        <f t="shared" si="34"/>
        <v>0.99057015153325134</v>
      </c>
      <c r="E539" s="25"/>
      <c r="G539" s="32"/>
      <c r="H539" s="32"/>
      <c r="I539" s="30" t="str">
        <f t="shared" si="35"/>
        <v/>
      </c>
      <c r="J539" s="32"/>
      <c r="L539" s="32"/>
      <c r="M539" s="32"/>
      <c r="N539" s="30" t="str">
        <f t="shared" si="36"/>
        <v/>
      </c>
      <c r="O539" s="32"/>
      <c r="P539" s="25"/>
      <c r="Q539" s="32"/>
      <c r="R539" s="32"/>
      <c r="S539" s="30" t="str">
        <f t="shared" si="37"/>
        <v/>
      </c>
      <c r="U539" s="62">
        <v>8122</v>
      </c>
      <c r="V539" s="28">
        <f>VLOOKUP(U539,'SIC lookup'!A:D,2,FALSE)</f>
        <v>812</v>
      </c>
      <c r="W539" s="28">
        <f>VLOOKUP(U539,'SIC lookup'!A:D,3,FALSE)</f>
        <v>81</v>
      </c>
      <c r="X539" s="28" t="str">
        <f>VLOOKUP(U539,'SIC lookup'!A:D,4,FALSE)</f>
        <v>N</v>
      </c>
      <c r="Y539" s="25" t="str">
        <f>IF(ISNUMBER(VLOOKUP(U539,A:D,4,FALSE)),"Class",
IF(ISNUMBER(VLOOKUP(V539,F:J,4,FALSE)),"Group",
IF(ISNUMBER(VLOOKUP(W539,K:N,4,FALSE)),"Division",
"Section")))</f>
        <v>Class</v>
      </c>
      <c r="Z539" s="30">
        <f>IF(Y539="Class",VLOOKUP(U539,A:D,4,FALSE),
IF(Y539="Group",VLOOKUP(V539,F:I,4,FALSE),
IF(Y539="Division",VLOOKUP(W539,K:N,4,FALSE),
VLOOKUP(X539,P:S,4,FALSE))))</f>
        <v>1.0036355798246874</v>
      </c>
    </row>
    <row r="540" spans="1:26" x14ac:dyDescent="0.3">
      <c r="A540" s="27">
        <f>'Output A'!B542</f>
        <v>9529</v>
      </c>
      <c r="B540" s="31">
        <f>'Output A'!C542</f>
        <v>316.51966829999998</v>
      </c>
      <c r="C540" s="31">
        <f>'Output A'!D542</f>
        <v>308.38063849999998</v>
      </c>
      <c r="D540" s="30">
        <f t="shared" si="34"/>
        <v>0.97428586399159955</v>
      </c>
      <c r="E540" s="25"/>
      <c r="G540" s="32"/>
      <c r="H540" s="32"/>
      <c r="I540" s="30" t="str">
        <f t="shared" si="35"/>
        <v/>
      </c>
      <c r="J540" s="32"/>
      <c r="L540" s="32"/>
      <c r="M540" s="32"/>
      <c r="N540" s="30" t="str">
        <f t="shared" si="36"/>
        <v/>
      </c>
      <c r="O540" s="32"/>
      <c r="P540" s="25"/>
      <c r="Q540" s="32"/>
      <c r="R540" s="32"/>
      <c r="S540" s="30" t="str">
        <f t="shared" si="37"/>
        <v/>
      </c>
      <c r="U540" s="62">
        <v>8129</v>
      </c>
      <c r="V540" s="28">
        <f>VLOOKUP(U540,'SIC lookup'!A:D,2,FALSE)</f>
        <v>812</v>
      </c>
      <c r="W540" s="28">
        <f>VLOOKUP(U540,'SIC lookup'!A:D,3,FALSE)</f>
        <v>81</v>
      </c>
      <c r="X540" s="28" t="str">
        <f>VLOOKUP(U540,'SIC lookup'!A:D,4,FALSE)</f>
        <v>N</v>
      </c>
      <c r="Y540" s="25" t="str">
        <f>IF(ISNUMBER(VLOOKUP(U540,A:D,4,FALSE)),"Class",
IF(ISNUMBER(VLOOKUP(V540,F:J,4,FALSE)),"Group",
IF(ISNUMBER(VLOOKUP(W540,K:N,4,FALSE)),"Division",
"Section")))</f>
        <v>Class</v>
      </c>
      <c r="Z540" s="30">
        <f>IF(Y540="Class",VLOOKUP(U540,A:D,4,FALSE),
IF(Y540="Group",VLOOKUP(V540,F:I,4,FALSE),
IF(Y540="Division",VLOOKUP(W540,K:N,4,FALSE),
VLOOKUP(X540,P:S,4,FALSE))))</f>
        <v>1.0195745073181974</v>
      </c>
    </row>
    <row r="541" spans="1:26" x14ac:dyDescent="0.3">
      <c r="A541" s="27">
        <f>'Output A'!B543</f>
        <v>9601</v>
      </c>
      <c r="B541" s="31">
        <f>'Output A'!C543</f>
        <v>6292.06</v>
      </c>
      <c r="C541" s="31">
        <f>'Output A'!D543</f>
        <v>6658.98</v>
      </c>
      <c r="D541" s="30">
        <f t="shared" si="34"/>
        <v>1.0583147649577402</v>
      </c>
      <c r="E541" s="25"/>
      <c r="G541" s="32"/>
      <c r="H541" s="32"/>
      <c r="I541" s="30" t="str">
        <f t="shared" si="35"/>
        <v/>
      </c>
      <c r="J541" s="32"/>
      <c r="L541" s="32"/>
      <c r="M541" s="32"/>
      <c r="N541" s="30" t="str">
        <f t="shared" si="36"/>
        <v/>
      </c>
      <c r="O541" s="32"/>
      <c r="P541" s="25"/>
      <c r="Q541" s="32"/>
      <c r="R541" s="32"/>
      <c r="S541" s="30" t="str">
        <f t="shared" si="37"/>
        <v/>
      </c>
      <c r="U541" s="62">
        <v>8130</v>
      </c>
      <c r="V541" s="28">
        <f>VLOOKUP(U541,'SIC lookup'!A:D,2,FALSE)</f>
        <v>813</v>
      </c>
      <c r="W541" s="28">
        <f>VLOOKUP(U541,'SIC lookup'!A:D,3,FALSE)</f>
        <v>81</v>
      </c>
      <c r="X541" s="28" t="str">
        <f>VLOOKUP(U541,'SIC lookup'!A:D,4,FALSE)</f>
        <v>N</v>
      </c>
      <c r="Y541" s="25" t="str">
        <f>IF(ISNUMBER(VLOOKUP(U541,A:D,4,FALSE)),"Class",
IF(ISNUMBER(VLOOKUP(V541,F:J,4,FALSE)),"Group",
IF(ISNUMBER(VLOOKUP(W541,K:N,4,FALSE)),"Division",
"Section")))</f>
        <v>Class</v>
      </c>
      <c r="Z541" s="30">
        <f>IF(Y541="Class",VLOOKUP(U541,A:D,4,FALSE),
IF(Y541="Group",VLOOKUP(V541,F:I,4,FALSE),
IF(Y541="Division",VLOOKUP(W541,K:N,4,FALSE),
VLOOKUP(X541,P:S,4,FALSE))))</f>
        <v>1.0903812347340756</v>
      </c>
    </row>
    <row r="542" spans="1:26" x14ac:dyDescent="0.3">
      <c r="A542" s="27">
        <f>'Output A'!B544</f>
        <v>9602</v>
      </c>
      <c r="B542" s="31">
        <f>'Output A'!C544</f>
        <v>21449.69</v>
      </c>
      <c r="C542" s="31">
        <f>'Output A'!D544</f>
        <v>23504.22</v>
      </c>
      <c r="D542" s="30">
        <f t="shared" si="34"/>
        <v>1.095783668668405</v>
      </c>
      <c r="E542" s="25"/>
      <c r="G542" s="32"/>
      <c r="H542" s="32"/>
      <c r="I542" s="30" t="str">
        <f t="shared" si="35"/>
        <v/>
      </c>
      <c r="J542" s="32"/>
      <c r="L542" s="32"/>
      <c r="M542" s="32"/>
      <c r="N542" s="30" t="str">
        <f t="shared" si="36"/>
        <v/>
      </c>
      <c r="O542" s="32"/>
      <c r="P542" s="25"/>
      <c r="Q542" s="32"/>
      <c r="R542" s="32"/>
      <c r="S542" s="30" t="str">
        <f t="shared" si="37"/>
        <v/>
      </c>
      <c r="U542" s="62" t="s">
        <v>12</v>
      </c>
      <c r="V542" s="28">
        <f>VLOOKUP(U542,'SIC lookup'!A:D,2,FALSE)</f>
        <v>821</v>
      </c>
      <c r="W542" s="28">
        <f>VLOOKUP(U542,'SIC lookup'!A:D,3,FALSE)</f>
        <v>82</v>
      </c>
      <c r="X542" s="28" t="str">
        <f>VLOOKUP(U542,'SIC lookup'!A:D,4,FALSE)</f>
        <v>N</v>
      </c>
      <c r="Y542" s="25" t="str">
        <f>IF(ISNUMBER(VLOOKUP(U542,A:D,4,FALSE)),"Class",
IF(ISNUMBER(VLOOKUP(V542,F:J,4,FALSE)),"Group",
IF(ISNUMBER(VLOOKUP(W542,K:N,4,FALSE)),"Division",
"Section")))</f>
        <v>Class</v>
      </c>
      <c r="Z542" s="30">
        <f>IF(Y542="Class",VLOOKUP(U542,A:D,4,FALSE),
IF(Y542="Group",VLOOKUP(V542,F:I,4,FALSE),
IF(Y542="Division",VLOOKUP(W542,K:N,4,FALSE),
VLOOKUP(X542,P:S,4,FALSE))))</f>
        <v>0.98655442558736051</v>
      </c>
    </row>
    <row r="543" spans="1:26" x14ac:dyDescent="0.3">
      <c r="A543" s="27">
        <f>'Output A'!B545</f>
        <v>9603</v>
      </c>
      <c r="B543" s="31">
        <f>'Output A'!C545</f>
        <v>2141.38</v>
      </c>
      <c r="C543" s="31">
        <f>'Output A'!D545</f>
        <v>2156.96</v>
      </c>
      <c r="D543" s="30">
        <f t="shared" si="34"/>
        <v>1.0072756820368174</v>
      </c>
      <c r="E543" s="25"/>
      <c r="G543" s="32"/>
      <c r="H543" s="32"/>
      <c r="I543" s="30" t="str">
        <f t="shared" si="35"/>
        <v/>
      </c>
      <c r="J543" s="32"/>
      <c r="L543" s="32"/>
      <c r="M543" s="32"/>
      <c r="N543" s="30" t="str">
        <f t="shared" si="36"/>
        <v/>
      </c>
      <c r="O543" s="32"/>
      <c r="P543" s="25"/>
      <c r="Q543" s="32"/>
      <c r="R543" s="32"/>
      <c r="S543" s="30" t="str">
        <f t="shared" si="37"/>
        <v/>
      </c>
      <c r="U543" s="62">
        <v>8219</v>
      </c>
      <c r="V543" s="28">
        <f>VLOOKUP(U543,'SIC lookup'!A:D,2,FALSE)</f>
        <v>821</v>
      </c>
      <c r="W543" s="28">
        <f>VLOOKUP(U543,'SIC lookup'!A:D,3,FALSE)</f>
        <v>82</v>
      </c>
      <c r="X543" s="28" t="str">
        <f>VLOOKUP(U543,'SIC lookup'!A:D,4,FALSE)</f>
        <v>N</v>
      </c>
      <c r="Y543" s="25" t="str">
        <f>IF(ISNUMBER(VLOOKUP(U543,A:D,4,FALSE)),"Class",
IF(ISNUMBER(VLOOKUP(V543,F:J,4,FALSE)),"Group",
IF(ISNUMBER(VLOOKUP(W543,K:N,4,FALSE)),"Division",
"Section")))</f>
        <v>Group</v>
      </c>
      <c r="Z543" s="30">
        <f>IF(Y543="Class",VLOOKUP(U543,A:D,4,FALSE),
IF(Y543="Group",VLOOKUP(V543,F:I,4,FALSE),
IF(Y543="Division",VLOOKUP(W543,K:N,4,FALSE),
VLOOKUP(X543,P:S,4,FALSE))))</f>
        <v>0.9865544255873604</v>
      </c>
    </row>
    <row r="544" spans="1:26" x14ac:dyDescent="0.3">
      <c r="A544" s="27">
        <f>'Output A'!B546</f>
        <v>9604</v>
      </c>
      <c r="B544" s="31">
        <f>'Output A'!C546</f>
        <v>1266.6600000000001</v>
      </c>
      <c r="C544" s="31">
        <f>'Output A'!D546</f>
        <v>1304.58</v>
      </c>
      <c r="D544" s="30">
        <f t="shared" si="34"/>
        <v>1.0299369996684191</v>
      </c>
      <c r="E544" s="25"/>
      <c r="G544" s="32"/>
      <c r="H544" s="32"/>
      <c r="I544" s="30" t="str">
        <f t="shared" si="35"/>
        <v/>
      </c>
      <c r="J544" s="32"/>
      <c r="L544" s="32"/>
      <c r="M544" s="32"/>
      <c r="N544" s="30" t="str">
        <f t="shared" si="36"/>
        <v/>
      </c>
      <c r="O544" s="32"/>
      <c r="P544" s="25"/>
      <c r="Q544" s="32"/>
      <c r="R544" s="32"/>
      <c r="S544" s="30" t="str">
        <f t="shared" si="37"/>
        <v/>
      </c>
      <c r="U544" s="62">
        <v>8220</v>
      </c>
      <c r="V544" s="28">
        <f>VLOOKUP(U544,'SIC lookup'!A:D,2,FALSE)</f>
        <v>822</v>
      </c>
      <c r="W544" s="28">
        <f>VLOOKUP(U544,'SIC lookup'!A:D,3,FALSE)</f>
        <v>82</v>
      </c>
      <c r="X544" s="28" t="str">
        <f>VLOOKUP(U544,'SIC lookup'!A:D,4,FALSE)</f>
        <v>N</v>
      </c>
      <c r="Y544" s="25" t="str">
        <f>IF(ISNUMBER(VLOOKUP(U544,A:D,4,FALSE)),"Class",
IF(ISNUMBER(VLOOKUP(V544,F:J,4,FALSE)),"Group",
IF(ISNUMBER(VLOOKUP(W544,K:N,4,FALSE)),"Division",
"Section")))</f>
        <v>Class</v>
      </c>
      <c r="Z544" s="30">
        <f>IF(Y544="Class",VLOOKUP(U544,A:D,4,FALSE),
IF(Y544="Group",VLOOKUP(V544,F:I,4,FALSE),
IF(Y544="Division",VLOOKUP(W544,K:N,4,FALSE),
VLOOKUP(X544,P:S,4,FALSE))))</f>
        <v>0.9943375164902073</v>
      </c>
    </row>
    <row r="545" spans="1:26" x14ac:dyDescent="0.3">
      <c r="A545" s="27">
        <f>'Output A'!B547</f>
        <v>9609</v>
      </c>
      <c r="B545" s="31">
        <f>'Output A'!C547</f>
        <v>13693.25</v>
      </c>
      <c r="C545" s="31">
        <f>'Output A'!D547</f>
        <v>14737.14</v>
      </c>
      <c r="D545" s="30">
        <f t="shared" si="34"/>
        <v>1.0762339108684935</v>
      </c>
      <c r="E545" s="25"/>
      <c r="G545" s="32"/>
      <c r="H545" s="32"/>
      <c r="I545" s="30" t="str">
        <f t="shared" si="35"/>
        <v/>
      </c>
      <c r="J545" s="32"/>
      <c r="L545" s="32"/>
      <c r="M545" s="32"/>
      <c r="N545" s="30" t="str">
        <f t="shared" si="36"/>
        <v/>
      </c>
      <c r="O545" s="32"/>
      <c r="P545" s="25"/>
      <c r="Q545" s="32"/>
      <c r="R545" s="32"/>
      <c r="S545" s="30" t="str">
        <f t="shared" si="37"/>
        <v/>
      </c>
      <c r="U545" s="62">
        <v>8230</v>
      </c>
      <c r="V545" s="28">
        <f>VLOOKUP(U545,'SIC lookup'!A:D,2,FALSE)</f>
        <v>823</v>
      </c>
      <c r="W545" s="28">
        <f>VLOOKUP(U545,'SIC lookup'!A:D,3,FALSE)</f>
        <v>82</v>
      </c>
      <c r="X545" s="28" t="str">
        <f>VLOOKUP(U545,'SIC lookup'!A:D,4,FALSE)</f>
        <v>N</v>
      </c>
      <c r="Y545" s="25" t="str">
        <f>IF(ISNUMBER(VLOOKUP(U545,A:D,4,FALSE)),"Class",
IF(ISNUMBER(VLOOKUP(V545,F:J,4,FALSE)),"Group",
IF(ISNUMBER(VLOOKUP(W545,K:N,4,FALSE)),"Division",
"Section")))</f>
        <v>Class</v>
      </c>
      <c r="Z545" s="30">
        <f>IF(Y545="Class",VLOOKUP(U545,A:D,4,FALSE),
IF(Y545="Group",VLOOKUP(V545,F:I,4,FALSE),
IF(Y545="Division",VLOOKUP(W545,K:N,4,FALSE),
VLOOKUP(X545,P:S,4,FALSE))))</f>
        <v>0.9791099763644614</v>
      </c>
    </row>
    <row r="546" spans="1:26" x14ac:dyDescent="0.3">
      <c r="U546" s="62" t="s">
        <v>14</v>
      </c>
      <c r="V546" s="28">
        <f>VLOOKUP(U546,'SIC lookup'!A:D,2,FALSE)</f>
        <v>829</v>
      </c>
      <c r="W546" s="28">
        <f>VLOOKUP(U546,'SIC lookup'!A:D,3,FALSE)</f>
        <v>82</v>
      </c>
      <c r="X546" s="28" t="str">
        <f>VLOOKUP(U546,'SIC lookup'!A:D,4,FALSE)</f>
        <v>N</v>
      </c>
      <c r="Y546" s="25" t="str">
        <f>IF(ISNUMBER(VLOOKUP(U546,A:D,4,FALSE)),"Class",
IF(ISNUMBER(VLOOKUP(V546,F:J,4,FALSE)),"Group",
IF(ISNUMBER(VLOOKUP(W546,K:N,4,FALSE)),"Division",
"Section")))</f>
        <v>Class</v>
      </c>
      <c r="Z546" s="30">
        <f>IF(Y546="Class",VLOOKUP(U546,A:D,4,FALSE),
IF(Y546="Group",VLOOKUP(V546,F:I,4,FALSE),
IF(Y546="Division",VLOOKUP(W546,K:N,4,FALSE),
VLOOKUP(X546,P:S,4,FALSE))))</f>
        <v>1.0478106202900312</v>
      </c>
    </row>
    <row r="547" spans="1:26" x14ac:dyDescent="0.3">
      <c r="U547" s="62">
        <v>8292</v>
      </c>
      <c r="V547" s="28">
        <f>VLOOKUP(U547,'SIC lookup'!A:D,2,FALSE)</f>
        <v>829</v>
      </c>
      <c r="W547" s="28">
        <f>VLOOKUP(U547,'SIC lookup'!A:D,3,FALSE)</f>
        <v>82</v>
      </c>
      <c r="X547" s="28" t="str">
        <f>VLOOKUP(U547,'SIC lookup'!A:D,4,FALSE)</f>
        <v>N</v>
      </c>
      <c r="Y547" s="25" t="str">
        <f>IF(ISNUMBER(VLOOKUP(U547,A:D,4,FALSE)),"Class",
IF(ISNUMBER(VLOOKUP(V547,F:J,4,FALSE)),"Group",
IF(ISNUMBER(VLOOKUP(W547,K:N,4,FALSE)),"Division",
"Section")))</f>
        <v>Group</v>
      </c>
      <c r="Z547" s="30">
        <f>IF(Y547="Class",VLOOKUP(U547,A:D,4,FALSE),
IF(Y547="Group",VLOOKUP(V547,F:I,4,FALSE),
IF(Y547="Division",VLOOKUP(W547,K:N,4,FALSE),
VLOOKUP(X547,P:S,4,FALSE))))</f>
        <v>1.0478104609308592</v>
      </c>
    </row>
    <row r="548" spans="1:26" x14ac:dyDescent="0.3">
      <c r="U548" s="62">
        <v>8299</v>
      </c>
      <c r="V548" s="28">
        <f>VLOOKUP(U548,'SIC lookup'!A:D,2,FALSE)</f>
        <v>829</v>
      </c>
      <c r="W548" s="28">
        <f>VLOOKUP(U548,'SIC lookup'!A:D,3,FALSE)</f>
        <v>82</v>
      </c>
      <c r="X548" s="28" t="str">
        <f>VLOOKUP(U548,'SIC lookup'!A:D,4,FALSE)</f>
        <v>N</v>
      </c>
      <c r="Y548" s="25" t="str">
        <f>IF(ISNUMBER(VLOOKUP(U548,A:D,4,FALSE)),"Class",
IF(ISNUMBER(VLOOKUP(V548,F:J,4,FALSE)),"Group",
IF(ISNUMBER(VLOOKUP(W548,K:N,4,FALSE)),"Division",
"Section")))</f>
        <v>Group</v>
      </c>
      <c r="Z548" s="30">
        <f>IF(Y548="Class",VLOOKUP(U548,A:D,4,FALSE),
IF(Y548="Group",VLOOKUP(V548,F:I,4,FALSE),
IF(Y548="Division",VLOOKUP(W548,K:N,4,FALSE),
VLOOKUP(X548,P:S,4,FALSE))))</f>
        <v>1.0478104609308592</v>
      </c>
    </row>
    <row r="549" spans="1:26" x14ac:dyDescent="0.3">
      <c r="U549" s="62">
        <v>8411</v>
      </c>
      <c r="V549" s="28">
        <f>VLOOKUP(U549,'SIC lookup'!A:D,2,FALSE)</f>
        <v>841</v>
      </c>
      <c r="W549" s="28">
        <f>VLOOKUP(U549,'SIC lookup'!A:D,3,FALSE)</f>
        <v>84</v>
      </c>
      <c r="X549" s="28" t="str">
        <f>VLOOKUP(U549,'SIC lookup'!A:D,4,FALSE)</f>
        <v>O</v>
      </c>
      <c r="Y549" s="25" t="str">
        <f>IF(ISNUMBER(VLOOKUP(U549,A:D,4,FALSE)),"Class",
IF(ISNUMBER(VLOOKUP(V549,F:J,4,FALSE)),"Group",
IF(ISNUMBER(VLOOKUP(W549,K:N,4,FALSE)),"Division",
"Section")))</f>
        <v>Class</v>
      </c>
      <c r="Z549" s="30">
        <f>IF(Y549="Class",VLOOKUP(U549,A:D,4,FALSE),
IF(Y549="Group",VLOOKUP(V549,F:I,4,FALSE),
IF(Y549="Division",VLOOKUP(W549,K:N,4,FALSE),
VLOOKUP(X549,P:S,4,FALSE))))</f>
        <v>1.0018283063795559</v>
      </c>
    </row>
    <row r="550" spans="1:26" x14ac:dyDescent="0.3">
      <c r="U550" s="62">
        <v>8412</v>
      </c>
      <c r="V550" s="28">
        <f>VLOOKUP(U550,'SIC lookup'!A:D,2,FALSE)</f>
        <v>841</v>
      </c>
      <c r="W550" s="28">
        <f>VLOOKUP(U550,'SIC lookup'!A:D,3,FALSE)</f>
        <v>84</v>
      </c>
      <c r="X550" s="28" t="str">
        <f>VLOOKUP(U550,'SIC lookup'!A:D,4,FALSE)</f>
        <v>O</v>
      </c>
      <c r="Y550" s="25" t="str">
        <f>IF(ISNUMBER(VLOOKUP(U550,A:D,4,FALSE)),"Class",
IF(ISNUMBER(VLOOKUP(V550,F:J,4,FALSE)),"Group",
IF(ISNUMBER(VLOOKUP(W550,K:N,4,FALSE)),"Division",
"Section")))</f>
        <v>Class</v>
      </c>
      <c r="Z550" s="30">
        <f>IF(Y550="Class",VLOOKUP(U550,A:D,4,FALSE),
IF(Y550="Group",VLOOKUP(V550,F:I,4,FALSE),
IF(Y550="Division",VLOOKUP(W550,K:N,4,FALSE),
VLOOKUP(X550,P:S,4,FALSE))))</f>
        <v>1.0002664590752102</v>
      </c>
    </row>
    <row r="551" spans="1:26" x14ac:dyDescent="0.3">
      <c r="U551" s="62">
        <v>8413</v>
      </c>
      <c r="V551" s="28">
        <f>VLOOKUP(U551,'SIC lookup'!A:D,2,FALSE)</f>
        <v>841</v>
      </c>
      <c r="W551" s="28">
        <f>VLOOKUP(U551,'SIC lookup'!A:D,3,FALSE)</f>
        <v>84</v>
      </c>
      <c r="X551" s="28" t="str">
        <f>VLOOKUP(U551,'SIC lookup'!A:D,4,FALSE)</f>
        <v>O</v>
      </c>
      <c r="Y551" s="25" t="str">
        <f>IF(ISNUMBER(VLOOKUP(U551,A:D,4,FALSE)),"Class",
IF(ISNUMBER(VLOOKUP(V551,F:J,4,FALSE)),"Group",
IF(ISNUMBER(VLOOKUP(W551,K:N,4,FALSE)),"Division",
"Section")))</f>
        <v>Class</v>
      </c>
      <c r="Z551" s="30">
        <f>IF(Y551="Class",VLOOKUP(U551,A:D,4,FALSE),
IF(Y551="Group",VLOOKUP(V551,F:I,4,FALSE),
IF(Y551="Division",VLOOKUP(W551,K:N,4,FALSE),
VLOOKUP(X551,P:S,4,FALSE))))</f>
        <v>1.0002814117018022</v>
      </c>
    </row>
    <row r="552" spans="1:26" x14ac:dyDescent="0.3">
      <c r="U552" s="62">
        <v>8421</v>
      </c>
      <c r="V552" s="28">
        <f>VLOOKUP(U552,'SIC lookup'!A:D,2,FALSE)</f>
        <v>842</v>
      </c>
      <c r="W552" s="28">
        <f>VLOOKUP(U552,'SIC lookup'!A:D,3,FALSE)</f>
        <v>84</v>
      </c>
      <c r="X552" s="28" t="str">
        <f>VLOOKUP(U552,'SIC lookup'!A:D,4,FALSE)</f>
        <v>O</v>
      </c>
      <c r="Y552" s="25" t="str">
        <f>IF(ISNUMBER(VLOOKUP(U552,A:D,4,FALSE)),"Class",
IF(ISNUMBER(VLOOKUP(V552,F:J,4,FALSE)),"Group",
IF(ISNUMBER(VLOOKUP(W552,K:N,4,FALSE)),"Division",
"Section")))</f>
        <v>Group</v>
      </c>
      <c r="Z552" s="30">
        <f>IF(Y552="Class",VLOOKUP(U552,A:D,4,FALSE),
IF(Y552="Group",VLOOKUP(V552,F:I,4,FALSE),
IF(Y552="Division",VLOOKUP(W552,K:N,4,FALSE),
VLOOKUP(X552,P:S,4,FALSE))))</f>
        <v>1.0000542060643536</v>
      </c>
    </row>
    <row r="553" spans="1:26" x14ac:dyDescent="0.3">
      <c r="U553" s="62">
        <v>8422</v>
      </c>
      <c r="V553" s="28">
        <f>VLOOKUP(U553,'SIC lookup'!A:D,2,FALSE)</f>
        <v>842</v>
      </c>
      <c r="W553" s="28">
        <f>VLOOKUP(U553,'SIC lookup'!A:D,3,FALSE)</f>
        <v>84</v>
      </c>
      <c r="X553" s="28" t="str">
        <f>VLOOKUP(U553,'SIC lookup'!A:D,4,FALSE)</f>
        <v>O</v>
      </c>
      <c r="Y553" s="25" t="str">
        <f>IF(ISNUMBER(VLOOKUP(U553,A:D,4,FALSE)),"Class",
IF(ISNUMBER(VLOOKUP(V553,F:J,4,FALSE)),"Group",
IF(ISNUMBER(VLOOKUP(W553,K:N,4,FALSE)),"Division",
"Section")))</f>
        <v>Group</v>
      </c>
      <c r="Z553" s="30">
        <f>IF(Y553="Class",VLOOKUP(U553,A:D,4,FALSE),
IF(Y553="Group",VLOOKUP(V553,F:I,4,FALSE),
IF(Y553="Division",VLOOKUP(W553,K:N,4,FALSE),
VLOOKUP(X553,P:S,4,FALSE))))</f>
        <v>1.0000542060643536</v>
      </c>
    </row>
    <row r="554" spans="1:26" x14ac:dyDescent="0.3">
      <c r="U554" s="62">
        <v>8423</v>
      </c>
      <c r="V554" s="28">
        <f>VLOOKUP(U554,'SIC lookup'!A:D,2,FALSE)</f>
        <v>842</v>
      </c>
      <c r="W554" s="28">
        <f>VLOOKUP(U554,'SIC lookup'!A:D,3,FALSE)</f>
        <v>84</v>
      </c>
      <c r="X554" s="28" t="str">
        <f>VLOOKUP(U554,'SIC lookup'!A:D,4,FALSE)</f>
        <v>O</v>
      </c>
      <c r="Y554" s="25" t="str">
        <f>IF(ISNUMBER(VLOOKUP(U554,A:D,4,FALSE)),"Class",
IF(ISNUMBER(VLOOKUP(V554,F:J,4,FALSE)),"Group",
IF(ISNUMBER(VLOOKUP(W554,K:N,4,FALSE)),"Division",
"Section")))</f>
        <v>Class</v>
      </c>
      <c r="Z554" s="30">
        <f>IF(Y554="Class",VLOOKUP(U554,A:D,4,FALSE),
IF(Y554="Group",VLOOKUP(V554,F:I,4,FALSE),
IF(Y554="Division",VLOOKUP(W554,K:N,4,FALSE),
VLOOKUP(X554,P:S,4,FALSE))))</f>
        <v>1.0000789852715699</v>
      </c>
    </row>
    <row r="555" spans="1:26" x14ac:dyDescent="0.3">
      <c r="U555" s="62">
        <v>8424</v>
      </c>
      <c r="V555" s="28">
        <f>VLOOKUP(U555,'SIC lookup'!A:D,2,FALSE)</f>
        <v>842</v>
      </c>
      <c r="W555" s="28">
        <f>VLOOKUP(U555,'SIC lookup'!A:D,3,FALSE)</f>
        <v>84</v>
      </c>
      <c r="X555" s="28" t="str">
        <f>VLOOKUP(U555,'SIC lookup'!A:D,4,FALSE)</f>
        <v>O</v>
      </c>
      <c r="Y555" s="25" t="str">
        <f>IF(ISNUMBER(VLOOKUP(U555,A:D,4,FALSE)),"Class",
IF(ISNUMBER(VLOOKUP(V555,F:J,4,FALSE)),"Group",
IF(ISNUMBER(VLOOKUP(W555,K:N,4,FALSE)),"Division",
"Section")))</f>
        <v>Class</v>
      </c>
      <c r="Z555" s="30">
        <f>IF(Y555="Class",VLOOKUP(U555,A:D,4,FALSE),
IF(Y555="Group",VLOOKUP(V555,F:I,4,FALSE),
IF(Y555="Division",VLOOKUP(W555,K:N,4,FALSE),
VLOOKUP(X555,P:S,4,FALSE))))</f>
        <v>1.0000359394437486</v>
      </c>
    </row>
    <row r="556" spans="1:26" x14ac:dyDescent="0.3">
      <c r="U556" s="62">
        <v>8425</v>
      </c>
      <c r="V556" s="28">
        <f>VLOOKUP(U556,'SIC lookup'!A:D,2,FALSE)</f>
        <v>842</v>
      </c>
      <c r="W556" s="28">
        <f>VLOOKUP(U556,'SIC lookup'!A:D,3,FALSE)</f>
        <v>84</v>
      </c>
      <c r="X556" s="28" t="str">
        <f>VLOOKUP(U556,'SIC lookup'!A:D,4,FALSE)</f>
        <v>O</v>
      </c>
      <c r="Y556" s="25" t="str">
        <f>IF(ISNUMBER(VLOOKUP(U556,A:D,4,FALSE)),"Class",
IF(ISNUMBER(VLOOKUP(V556,F:J,4,FALSE)),"Group",
IF(ISNUMBER(VLOOKUP(W556,K:N,4,FALSE)),"Division",
"Section")))</f>
        <v>Class</v>
      </c>
      <c r="Z556" s="30">
        <f>IF(Y556="Class",VLOOKUP(U556,A:D,4,FALSE),
IF(Y556="Group",VLOOKUP(V556,F:I,4,FALSE),
IF(Y556="Division",VLOOKUP(W556,K:N,4,FALSE),
VLOOKUP(X556,P:S,4,FALSE))))</f>
        <v>1</v>
      </c>
    </row>
    <row r="557" spans="1:26" x14ac:dyDescent="0.3">
      <c r="U557" s="62">
        <v>8430</v>
      </c>
      <c r="V557" s="28">
        <f>VLOOKUP(U557,'SIC lookup'!A:D,2,FALSE)</f>
        <v>843</v>
      </c>
      <c r="W557" s="28">
        <f>VLOOKUP(U557,'SIC lookup'!A:D,3,FALSE)</f>
        <v>84</v>
      </c>
      <c r="X557" s="28" t="str">
        <f>VLOOKUP(U557,'SIC lookup'!A:D,4,FALSE)</f>
        <v>O</v>
      </c>
      <c r="Y557" s="25" t="str">
        <f>IF(ISNUMBER(VLOOKUP(U557,A:D,4,FALSE)),"Class",
IF(ISNUMBER(VLOOKUP(V557,F:J,4,FALSE)),"Group",
IF(ISNUMBER(VLOOKUP(W557,K:N,4,FALSE)),"Division",
"Section")))</f>
        <v>Class</v>
      </c>
      <c r="Z557" s="30">
        <f>IF(Y557="Class",VLOOKUP(U557,A:D,4,FALSE),
IF(Y557="Group",VLOOKUP(V557,F:I,4,FALSE),
IF(Y557="Division",VLOOKUP(W557,K:N,4,FALSE),
VLOOKUP(X557,P:S,4,FALSE))))</f>
        <v>1</v>
      </c>
    </row>
    <row r="558" spans="1:26" x14ac:dyDescent="0.3">
      <c r="U558" s="62">
        <v>8510</v>
      </c>
      <c r="V558" s="28">
        <f>VLOOKUP(U558,'SIC lookup'!A:D,2,FALSE)</f>
        <v>851</v>
      </c>
      <c r="W558" s="28">
        <f>VLOOKUP(U558,'SIC lookup'!A:D,3,FALSE)</f>
        <v>85</v>
      </c>
      <c r="X558" s="28" t="str">
        <f>VLOOKUP(U558,'SIC lookup'!A:D,4,FALSE)</f>
        <v>P</v>
      </c>
      <c r="Y558" s="25" t="str">
        <f>IF(ISNUMBER(VLOOKUP(U558,A:D,4,FALSE)),"Class",
IF(ISNUMBER(VLOOKUP(V558,F:J,4,FALSE)),"Group",
IF(ISNUMBER(VLOOKUP(W558,K:N,4,FALSE)),"Division",
"Section")))</f>
        <v>Class</v>
      </c>
      <c r="Z558" s="30">
        <f>IF(Y558="Class",VLOOKUP(U558,A:D,4,FALSE),
IF(Y558="Group",VLOOKUP(V558,F:I,4,FALSE),
IF(Y558="Division",VLOOKUP(W558,K:N,4,FALSE),
VLOOKUP(X558,P:S,4,FALSE))))</f>
        <v>1.0251070948883081</v>
      </c>
    </row>
    <row r="559" spans="1:26" x14ac:dyDescent="0.3">
      <c r="U559" s="62">
        <v>8520</v>
      </c>
      <c r="V559" s="28">
        <f>VLOOKUP(U559,'SIC lookup'!A:D,2,FALSE)</f>
        <v>852</v>
      </c>
      <c r="W559" s="28">
        <f>VLOOKUP(U559,'SIC lookup'!A:D,3,FALSE)</f>
        <v>85</v>
      </c>
      <c r="X559" s="28" t="str">
        <f>VLOOKUP(U559,'SIC lookup'!A:D,4,FALSE)</f>
        <v>P</v>
      </c>
      <c r="Y559" s="25" t="str">
        <f>IF(ISNUMBER(VLOOKUP(U559,A:D,4,FALSE)),"Class",
IF(ISNUMBER(VLOOKUP(V559,F:J,4,FALSE)),"Group",
IF(ISNUMBER(VLOOKUP(W559,K:N,4,FALSE)),"Division",
"Section")))</f>
        <v>Class</v>
      </c>
      <c r="Z559" s="30">
        <f>IF(Y559="Class",VLOOKUP(U559,A:D,4,FALSE),
IF(Y559="Group",VLOOKUP(V559,F:I,4,FALSE),
IF(Y559="Division",VLOOKUP(W559,K:N,4,FALSE),
VLOOKUP(X559,P:S,4,FALSE))))</f>
        <v>1.0045836167140199</v>
      </c>
    </row>
    <row r="560" spans="1:26" x14ac:dyDescent="0.3">
      <c r="U560" s="62">
        <v>8531</v>
      </c>
      <c r="V560" s="28">
        <f>VLOOKUP(U560,'SIC lookup'!A:D,2,FALSE)</f>
        <v>853</v>
      </c>
      <c r="W560" s="28">
        <f>VLOOKUP(U560,'SIC lookup'!A:D,3,FALSE)</f>
        <v>85</v>
      </c>
      <c r="X560" s="28" t="str">
        <f>VLOOKUP(U560,'SIC lookup'!A:D,4,FALSE)</f>
        <v>P</v>
      </c>
      <c r="Y560" s="25" t="str">
        <f>IF(ISNUMBER(VLOOKUP(U560,A:D,4,FALSE)),"Class",
IF(ISNUMBER(VLOOKUP(V560,F:J,4,FALSE)),"Group",
IF(ISNUMBER(VLOOKUP(W560,K:N,4,FALSE)),"Division",
"Section")))</f>
        <v>Class</v>
      </c>
      <c r="Z560" s="30">
        <f>IF(Y560="Class",VLOOKUP(U560,A:D,4,FALSE),
IF(Y560="Group",VLOOKUP(V560,F:I,4,FALSE),
IF(Y560="Division",VLOOKUP(W560,K:N,4,FALSE),
VLOOKUP(X560,P:S,4,FALSE))))</f>
        <v>1.004253495795822</v>
      </c>
    </row>
    <row r="561" spans="21:26" x14ac:dyDescent="0.3">
      <c r="U561" s="62">
        <v>8532</v>
      </c>
      <c r="V561" s="28">
        <f>VLOOKUP(U561,'SIC lookup'!A:D,2,FALSE)</f>
        <v>853</v>
      </c>
      <c r="W561" s="28">
        <f>VLOOKUP(U561,'SIC lookup'!A:D,3,FALSE)</f>
        <v>85</v>
      </c>
      <c r="X561" s="28" t="str">
        <f>VLOOKUP(U561,'SIC lookup'!A:D,4,FALSE)</f>
        <v>P</v>
      </c>
      <c r="Y561" s="25" t="str">
        <f>IF(ISNUMBER(VLOOKUP(U561,A:D,4,FALSE)),"Class",
IF(ISNUMBER(VLOOKUP(V561,F:J,4,FALSE)),"Group",
IF(ISNUMBER(VLOOKUP(W561,K:N,4,FALSE)),"Division",
"Section")))</f>
        <v>Class</v>
      </c>
      <c r="Z561" s="30">
        <f>IF(Y561="Class",VLOOKUP(U561,A:D,4,FALSE),
IF(Y561="Group",VLOOKUP(V561,F:I,4,FALSE),
IF(Y561="Division",VLOOKUP(W561,K:N,4,FALSE),
VLOOKUP(X561,P:S,4,FALSE))))</f>
        <v>1.0077304144854624</v>
      </c>
    </row>
    <row r="562" spans="21:26" x14ac:dyDescent="0.3">
      <c r="U562" s="62">
        <v>8541</v>
      </c>
      <c r="V562" s="28">
        <f>VLOOKUP(U562,'SIC lookup'!A:D,2,FALSE)</f>
        <v>854</v>
      </c>
      <c r="W562" s="28">
        <f>VLOOKUP(U562,'SIC lookup'!A:D,3,FALSE)</f>
        <v>85</v>
      </c>
      <c r="X562" s="28" t="str">
        <f>VLOOKUP(U562,'SIC lookup'!A:D,4,FALSE)</f>
        <v>P</v>
      </c>
      <c r="Y562" s="25" t="str">
        <f>IF(ISNUMBER(VLOOKUP(U562,A:D,4,FALSE)),"Class",
IF(ISNUMBER(VLOOKUP(V562,F:J,4,FALSE)),"Group",
IF(ISNUMBER(VLOOKUP(W562,K:N,4,FALSE)),"Division",
"Section")))</f>
        <v>Class</v>
      </c>
      <c r="Z562" s="30">
        <f>IF(Y562="Class",VLOOKUP(U562,A:D,4,FALSE),
IF(Y562="Group",VLOOKUP(V562,F:I,4,FALSE),
IF(Y562="Division",VLOOKUP(W562,K:N,4,FALSE),
VLOOKUP(X562,P:S,4,FALSE))))</f>
        <v>1.0122848521227561</v>
      </c>
    </row>
    <row r="563" spans="21:26" x14ac:dyDescent="0.3">
      <c r="U563" s="62">
        <v>8542</v>
      </c>
      <c r="V563" s="28">
        <f>VLOOKUP(U563,'SIC lookup'!A:D,2,FALSE)</f>
        <v>854</v>
      </c>
      <c r="W563" s="28">
        <f>VLOOKUP(U563,'SIC lookup'!A:D,3,FALSE)</f>
        <v>85</v>
      </c>
      <c r="X563" s="28" t="str">
        <f>VLOOKUP(U563,'SIC lookup'!A:D,4,FALSE)</f>
        <v>P</v>
      </c>
      <c r="Y563" s="25" t="str">
        <f>IF(ISNUMBER(VLOOKUP(U563,A:D,4,FALSE)),"Class",
IF(ISNUMBER(VLOOKUP(V563,F:J,4,FALSE)),"Group",
IF(ISNUMBER(VLOOKUP(W563,K:N,4,FALSE)),"Division",
"Section")))</f>
        <v>Class</v>
      </c>
      <c r="Z563" s="30">
        <f>IF(Y563="Class",VLOOKUP(U563,A:D,4,FALSE),
IF(Y563="Group",VLOOKUP(V563,F:I,4,FALSE),
IF(Y563="Division",VLOOKUP(W563,K:N,4,FALSE),
VLOOKUP(X563,P:S,4,FALSE))))</f>
        <v>1.0006323623789048</v>
      </c>
    </row>
    <row r="564" spans="21:26" x14ac:dyDescent="0.3">
      <c r="U564" s="62">
        <v>8551</v>
      </c>
      <c r="V564" s="28">
        <f>VLOOKUP(U564,'SIC lookup'!A:D,2,FALSE)</f>
        <v>855</v>
      </c>
      <c r="W564" s="28">
        <f>VLOOKUP(U564,'SIC lookup'!A:D,3,FALSE)</f>
        <v>85</v>
      </c>
      <c r="X564" s="28" t="str">
        <f>VLOOKUP(U564,'SIC lookup'!A:D,4,FALSE)</f>
        <v>P</v>
      </c>
      <c r="Y564" s="25" t="str">
        <f>IF(ISNUMBER(VLOOKUP(U564,A:D,4,FALSE)),"Class",
IF(ISNUMBER(VLOOKUP(V564,F:J,4,FALSE)),"Group",
IF(ISNUMBER(VLOOKUP(W564,K:N,4,FALSE)),"Division",
"Section")))</f>
        <v>Class</v>
      </c>
      <c r="Z564" s="30">
        <f>IF(Y564="Class",VLOOKUP(U564,A:D,4,FALSE),
IF(Y564="Group",VLOOKUP(V564,F:I,4,FALSE),
IF(Y564="Division",VLOOKUP(W564,K:N,4,FALSE),
VLOOKUP(X564,P:S,4,FALSE))))</f>
        <v>1.0293605608619958</v>
      </c>
    </row>
    <row r="565" spans="21:26" x14ac:dyDescent="0.3">
      <c r="U565" s="62">
        <v>8552</v>
      </c>
      <c r="V565" s="28">
        <f>VLOOKUP(U565,'SIC lookup'!A:D,2,FALSE)</f>
        <v>855</v>
      </c>
      <c r="W565" s="28">
        <f>VLOOKUP(U565,'SIC lookup'!A:D,3,FALSE)</f>
        <v>85</v>
      </c>
      <c r="X565" s="28" t="str">
        <f>VLOOKUP(U565,'SIC lookup'!A:D,4,FALSE)</f>
        <v>P</v>
      </c>
      <c r="Y565" s="25" t="str">
        <f>IF(ISNUMBER(VLOOKUP(U565,A:D,4,FALSE)),"Class",
IF(ISNUMBER(VLOOKUP(V565,F:J,4,FALSE)),"Group",
IF(ISNUMBER(VLOOKUP(W565,K:N,4,FALSE)),"Division",
"Section")))</f>
        <v>Class</v>
      </c>
      <c r="Z565" s="30">
        <f>IF(Y565="Class",VLOOKUP(U565,A:D,4,FALSE),
IF(Y565="Group",VLOOKUP(V565,F:I,4,FALSE),
IF(Y565="Division",VLOOKUP(W565,K:N,4,FALSE),
VLOOKUP(X565,P:S,4,FALSE))))</f>
        <v>1.0360786404905911</v>
      </c>
    </row>
    <row r="566" spans="21:26" x14ac:dyDescent="0.3">
      <c r="U566" s="62">
        <v>8553</v>
      </c>
      <c r="V566" s="28">
        <f>VLOOKUP(U566,'SIC lookup'!A:D,2,FALSE)</f>
        <v>855</v>
      </c>
      <c r="W566" s="28">
        <f>VLOOKUP(U566,'SIC lookup'!A:D,3,FALSE)</f>
        <v>85</v>
      </c>
      <c r="X566" s="28" t="str">
        <f>VLOOKUP(U566,'SIC lookup'!A:D,4,FALSE)</f>
        <v>P</v>
      </c>
      <c r="Y566" s="25" t="str">
        <f>IF(ISNUMBER(VLOOKUP(U566,A:D,4,FALSE)),"Class",
IF(ISNUMBER(VLOOKUP(V566,F:J,4,FALSE)),"Group",
IF(ISNUMBER(VLOOKUP(W566,K:N,4,FALSE)),"Division",
"Section")))</f>
        <v>Class</v>
      </c>
      <c r="Z566" s="30">
        <f>IF(Y566="Class",VLOOKUP(U566,A:D,4,FALSE),
IF(Y566="Group",VLOOKUP(V566,F:I,4,FALSE),
IF(Y566="Division",VLOOKUP(W566,K:N,4,FALSE),
VLOOKUP(X566,P:S,4,FALSE))))</f>
        <v>1.0617999807817371</v>
      </c>
    </row>
    <row r="567" spans="21:26" x14ac:dyDescent="0.3">
      <c r="U567" s="62">
        <v>8559</v>
      </c>
      <c r="V567" s="28">
        <f>VLOOKUP(U567,'SIC lookup'!A:D,2,FALSE)</f>
        <v>855</v>
      </c>
      <c r="W567" s="28">
        <f>VLOOKUP(U567,'SIC lookup'!A:D,3,FALSE)</f>
        <v>85</v>
      </c>
      <c r="X567" s="28" t="str">
        <f>VLOOKUP(U567,'SIC lookup'!A:D,4,FALSE)</f>
        <v>P</v>
      </c>
      <c r="Y567" s="25" t="str">
        <f>IF(ISNUMBER(VLOOKUP(U567,A:D,4,FALSE)),"Class",
IF(ISNUMBER(VLOOKUP(V567,F:J,4,FALSE)),"Group",
IF(ISNUMBER(VLOOKUP(W567,K:N,4,FALSE)),"Division",
"Section")))</f>
        <v>Class</v>
      </c>
      <c r="Z567" s="30">
        <f>IF(Y567="Class",VLOOKUP(U567,A:D,4,FALSE),
IF(Y567="Group",VLOOKUP(V567,F:I,4,FALSE),
IF(Y567="Division",VLOOKUP(W567,K:N,4,FALSE),
VLOOKUP(X567,P:S,4,FALSE))))</f>
        <v>1.0136211213539412</v>
      </c>
    </row>
    <row r="568" spans="21:26" x14ac:dyDescent="0.3">
      <c r="U568" s="62">
        <v>8560</v>
      </c>
      <c r="V568" s="28">
        <f>VLOOKUP(U568,'SIC lookup'!A:D,2,FALSE)</f>
        <v>856</v>
      </c>
      <c r="W568" s="28">
        <f>VLOOKUP(U568,'SIC lookup'!A:D,3,FALSE)</f>
        <v>85</v>
      </c>
      <c r="X568" s="28" t="str">
        <f>VLOOKUP(U568,'SIC lookup'!A:D,4,FALSE)</f>
        <v>P</v>
      </c>
      <c r="Y568" s="25" t="str">
        <f>IF(ISNUMBER(VLOOKUP(U568,A:D,4,FALSE)),"Class",
IF(ISNUMBER(VLOOKUP(V568,F:J,4,FALSE)),"Group",
IF(ISNUMBER(VLOOKUP(W568,K:N,4,FALSE)),"Division",
"Section")))</f>
        <v>Class</v>
      </c>
      <c r="Z568" s="30">
        <f>IF(Y568="Class",VLOOKUP(U568,A:D,4,FALSE),
IF(Y568="Group",VLOOKUP(V568,F:I,4,FALSE),
IF(Y568="Division",VLOOKUP(W568,K:N,4,FALSE),
VLOOKUP(X568,P:S,4,FALSE))))</f>
        <v>1.0100381992690319</v>
      </c>
    </row>
    <row r="569" spans="21:26" x14ac:dyDescent="0.3">
      <c r="U569" s="62">
        <v>8610</v>
      </c>
      <c r="V569" s="28">
        <f>VLOOKUP(U569,'SIC lookup'!A:D,2,FALSE)</f>
        <v>861</v>
      </c>
      <c r="W569" s="28">
        <f>VLOOKUP(U569,'SIC lookup'!A:D,3,FALSE)</f>
        <v>86</v>
      </c>
      <c r="X569" s="28" t="str">
        <f>VLOOKUP(U569,'SIC lookup'!A:D,4,FALSE)</f>
        <v>Q</v>
      </c>
      <c r="Y569" s="25" t="str">
        <f>IF(ISNUMBER(VLOOKUP(U569,A:D,4,FALSE)),"Class",
IF(ISNUMBER(VLOOKUP(V569,F:J,4,FALSE)),"Group",
IF(ISNUMBER(VLOOKUP(W569,K:N,4,FALSE)),"Division",
"Section")))</f>
        <v>Class</v>
      </c>
      <c r="Z569" s="30">
        <f>IF(Y569="Class",VLOOKUP(U569,A:D,4,FALSE),
IF(Y569="Group",VLOOKUP(V569,F:I,4,FALSE),
IF(Y569="Division",VLOOKUP(W569,K:N,4,FALSE),
VLOOKUP(X569,P:S,4,FALSE))))</f>
        <v>0.999991539361204</v>
      </c>
    </row>
    <row r="570" spans="21:26" x14ac:dyDescent="0.3">
      <c r="U570" s="62">
        <v>8621</v>
      </c>
      <c r="V570" s="28">
        <f>VLOOKUP(U570,'SIC lookup'!A:D,2,FALSE)</f>
        <v>862</v>
      </c>
      <c r="W570" s="28">
        <f>VLOOKUP(U570,'SIC lookup'!A:D,3,FALSE)</f>
        <v>86</v>
      </c>
      <c r="X570" s="28" t="str">
        <f>VLOOKUP(U570,'SIC lookup'!A:D,4,FALSE)</f>
        <v>Q</v>
      </c>
      <c r="Y570" s="25" t="str">
        <f>IF(ISNUMBER(VLOOKUP(U570,A:D,4,FALSE)),"Class",
IF(ISNUMBER(VLOOKUP(V570,F:J,4,FALSE)),"Group",
IF(ISNUMBER(VLOOKUP(W570,K:N,4,FALSE)),"Division",
"Section")))</f>
        <v>Class</v>
      </c>
      <c r="Z570" s="30">
        <f>IF(Y570="Class",VLOOKUP(U570,A:D,4,FALSE),
IF(Y570="Group",VLOOKUP(V570,F:I,4,FALSE),
IF(Y570="Division",VLOOKUP(W570,K:N,4,FALSE),
VLOOKUP(X570,P:S,4,FALSE))))</f>
        <v>1.0106307463690456</v>
      </c>
    </row>
    <row r="571" spans="21:26" x14ac:dyDescent="0.3">
      <c r="U571" s="62">
        <v>8622</v>
      </c>
      <c r="V571" s="28">
        <f>VLOOKUP(U571,'SIC lookup'!A:D,2,FALSE)</f>
        <v>862</v>
      </c>
      <c r="W571" s="28">
        <f>VLOOKUP(U571,'SIC lookup'!A:D,3,FALSE)</f>
        <v>86</v>
      </c>
      <c r="X571" s="28" t="str">
        <f>VLOOKUP(U571,'SIC lookup'!A:D,4,FALSE)</f>
        <v>Q</v>
      </c>
      <c r="Y571" s="25" t="str">
        <f>IF(ISNUMBER(VLOOKUP(U571,A:D,4,FALSE)),"Class",
IF(ISNUMBER(VLOOKUP(V571,F:J,4,FALSE)),"Group",
IF(ISNUMBER(VLOOKUP(W571,K:N,4,FALSE)),"Division",
"Section")))</f>
        <v>Class</v>
      </c>
      <c r="Z571" s="30">
        <f>IF(Y571="Class",VLOOKUP(U571,A:D,4,FALSE),
IF(Y571="Group",VLOOKUP(V571,F:I,4,FALSE),
IF(Y571="Division",VLOOKUP(W571,K:N,4,FALSE),
VLOOKUP(X571,P:S,4,FALSE))))</f>
        <v>1.0077399295670075</v>
      </c>
    </row>
    <row r="572" spans="21:26" x14ac:dyDescent="0.3">
      <c r="U572" s="62">
        <v>8623</v>
      </c>
      <c r="V572" s="28">
        <f>VLOOKUP(U572,'SIC lookup'!A:D,2,FALSE)</f>
        <v>862</v>
      </c>
      <c r="W572" s="28">
        <f>VLOOKUP(U572,'SIC lookup'!A:D,3,FALSE)</f>
        <v>86</v>
      </c>
      <c r="X572" s="28" t="str">
        <f>VLOOKUP(U572,'SIC lookup'!A:D,4,FALSE)</f>
        <v>Q</v>
      </c>
      <c r="Y572" s="25" t="str">
        <f>IF(ISNUMBER(VLOOKUP(U572,A:D,4,FALSE)),"Class",
IF(ISNUMBER(VLOOKUP(V572,F:J,4,FALSE)),"Group",
IF(ISNUMBER(VLOOKUP(W572,K:N,4,FALSE)),"Division",
"Section")))</f>
        <v>Class</v>
      </c>
      <c r="Z572" s="30">
        <f>IF(Y572="Class",VLOOKUP(U572,A:D,4,FALSE),
IF(Y572="Group",VLOOKUP(V572,F:I,4,FALSE),
IF(Y572="Division",VLOOKUP(W572,K:N,4,FALSE),
VLOOKUP(X572,P:S,4,FALSE))))</f>
        <v>1.021398841066721</v>
      </c>
    </row>
    <row r="573" spans="21:26" x14ac:dyDescent="0.3">
      <c r="U573" s="62">
        <v>8690</v>
      </c>
      <c r="V573" s="28">
        <f>VLOOKUP(U573,'SIC lookup'!A:D,2,FALSE)</f>
        <v>869</v>
      </c>
      <c r="W573" s="28">
        <f>VLOOKUP(U573,'SIC lookup'!A:D,3,FALSE)</f>
        <v>86</v>
      </c>
      <c r="X573" s="28" t="str">
        <f>VLOOKUP(U573,'SIC lookup'!A:D,4,FALSE)</f>
        <v>Q</v>
      </c>
      <c r="Y573" s="25" t="str">
        <f>IF(ISNUMBER(VLOOKUP(U573,A:D,4,FALSE)),"Class",
IF(ISNUMBER(VLOOKUP(V573,F:J,4,FALSE)),"Group",
IF(ISNUMBER(VLOOKUP(W573,K:N,4,FALSE)),"Division",
"Section")))</f>
        <v>Class</v>
      </c>
      <c r="Z573" s="30">
        <f>IF(Y573="Class",VLOOKUP(U573,A:D,4,FALSE),
IF(Y573="Group",VLOOKUP(V573,F:I,4,FALSE),
IF(Y573="Division",VLOOKUP(W573,K:N,4,FALSE),
VLOOKUP(X573,P:S,4,FALSE))))</f>
        <v>1.0006144545064541</v>
      </c>
    </row>
    <row r="574" spans="21:26" x14ac:dyDescent="0.3">
      <c r="U574" s="62">
        <v>8710</v>
      </c>
      <c r="V574" s="28">
        <f>VLOOKUP(U574,'SIC lookup'!A:D,2,FALSE)</f>
        <v>871</v>
      </c>
      <c r="W574" s="28">
        <f>VLOOKUP(U574,'SIC lookup'!A:D,3,FALSE)</f>
        <v>87</v>
      </c>
      <c r="X574" s="28" t="str">
        <f>VLOOKUP(U574,'SIC lookup'!A:D,4,FALSE)</f>
        <v>Q</v>
      </c>
      <c r="Y574" s="25" t="str">
        <f>IF(ISNUMBER(VLOOKUP(U574,A:D,4,FALSE)),"Class",
IF(ISNUMBER(VLOOKUP(V574,F:J,4,FALSE)),"Group",
IF(ISNUMBER(VLOOKUP(W574,K:N,4,FALSE)),"Division",
"Section")))</f>
        <v>Class</v>
      </c>
      <c r="Z574" s="30">
        <f>IF(Y574="Class",VLOOKUP(U574,A:D,4,FALSE),
IF(Y574="Group",VLOOKUP(V574,F:I,4,FALSE),
IF(Y574="Division",VLOOKUP(W574,K:N,4,FALSE),
VLOOKUP(X574,P:S,4,FALSE))))</f>
        <v>0.99943782641526768</v>
      </c>
    </row>
    <row r="575" spans="21:26" x14ac:dyDescent="0.3">
      <c r="U575" s="62">
        <v>8720</v>
      </c>
      <c r="V575" s="28">
        <f>VLOOKUP(U575,'SIC lookup'!A:D,2,FALSE)</f>
        <v>872</v>
      </c>
      <c r="W575" s="28">
        <f>VLOOKUP(U575,'SIC lookup'!A:D,3,FALSE)</f>
        <v>87</v>
      </c>
      <c r="X575" s="28" t="str">
        <f>VLOOKUP(U575,'SIC lookup'!A:D,4,FALSE)</f>
        <v>Q</v>
      </c>
      <c r="Y575" s="25" t="str">
        <f>IF(ISNUMBER(VLOOKUP(U575,A:D,4,FALSE)),"Class",
IF(ISNUMBER(VLOOKUP(V575,F:J,4,FALSE)),"Group",
IF(ISNUMBER(VLOOKUP(W575,K:N,4,FALSE)),"Division",
"Section")))</f>
        <v>Class</v>
      </c>
      <c r="Z575" s="30">
        <f>IF(Y575="Class",VLOOKUP(U575,A:D,4,FALSE),
IF(Y575="Group",VLOOKUP(V575,F:I,4,FALSE),
IF(Y575="Division",VLOOKUP(W575,K:N,4,FALSE),
VLOOKUP(X575,P:S,4,FALSE))))</f>
        <v>0.99831302910710562</v>
      </c>
    </row>
    <row r="576" spans="21:26" x14ac:dyDescent="0.3">
      <c r="U576" s="62">
        <v>8730</v>
      </c>
      <c r="V576" s="28">
        <f>VLOOKUP(U576,'SIC lookup'!A:D,2,FALSE)</f>
        <v>873</v>
      </c>
      <c r="W576" s="28">
        <f>VLOOKUP(U576,'SIC lookup'!A:D,3,FALSE)</f>
        <v>87</v>
      </c>
      <c r="X576" s="28" t="str">
        <f>VLOOKUP(U576,'SIC lookup'!A:D,4,FALSE)</f>
        <v>Q</v>
      </c>
      <c r="Y576" s="25" t="str">
        <f>IF(ISNUMBER(VLOOKUP(U576,A:D,4,FALSE)),"Class",
IF(ISNUMBER(VLOOKUP(V576,F:J,4,FALSE)),"Group",
IF(ISNUMBER(VLOOKUP(W576,K:N,4,FALSE)),"Division",
"Section")))</f>
        <v>Class</v>
      </c>
      <c r="Z576" s="30">
        <f>IF(Y576="Class",VLOOKUP(U576,A:D,4,FALSE),
IF(Y576="Group",VLOOKUP(V576,F:I,4,FALSE),
IF(Y576="Division",VLOOKUP(W576,K:N,4,FALSE),
VLOOKUP(X576,P:S,4,FALSE))))</f>
        <v>0.99964188016118594</v>
      </c>
    </row>
    <row r="577" spans="21:26" x14ac:dyDescent="0.3">
      <c r="U577" s="62">
        <v>8790</v>
      </c>
      <c r="V577" s="28">
        <f>VLOOKUP(U577,'SIC lookup'!A:D,2,FALSE)</f>
        <v>879</v>
      </c>
      <c r="W577" s="28">
        <f>VLOOKUP(U577,'SIC lookup'!A:D,3,FALSE)</f>
        <v>87</v>
      </c>
      <c r="X577" s="28" t="str">
        <f>VLOOKUP(U577,'SIC lookup'!A:D,4,FALSE)</f>
        <v>Q</v>
      </c>
      <c r="Y577" s="25" t="str">
        <f>IF(ISNUMBER(VLOOKUP(U577,A:D,4,FALSE)),"Class",
IF(ISNUMBER(VLOOKUP(V577,F:J,4,FALSE)),"Group",
IF(ISNUMBER(VLOOKUP(W577,K:N,4,FALSE)),"Division",
"Section")))</f>
        <v>Class</v>
      </c>
      <c r="Z577" s="30">
        <f>IF(Y577="Class",VLOOKUP(U577,A:D,4,FALSE),
IF(Y577="Group",VLOOKUP(V577,F:I,4,FALSE),
IF(Y577="Division",VLOOKUP(W577,K:N,4,FALSE),
VLOOKUP(X577,P:S,4,FALSE))))</f>
        <v>0.99922471051832829</v>
      </c>
    </row>
    <row r="578" spans="21:26" x14ac:dyDescent="0.3">
      <c r="U578" s="62">
        <v>8810</v>
      </c>
      <c r="V578" s="28">
        <f>VLOOKUP(U578,'SIC lookup'!A:D,2,FALSE)</f>
        <v>881</v>
      </c>
      <c r="W578" s="28">
        <f>VLOOKUP(U578,'SIC lookup'!A:D,3,FALSE)</f>
        <v>88</v>
      </c>
      <c r="X578" s="28" t="str">
        <f>VLOOKUP(U578,'SIC lookup'!A:D,4,FALSE)</f>
        <v>Q</v>
      </c>
      <c r="Y578" s="25" t="str">
        <f>IF(ISNUMBER(VLOOKUP(U578,A:D,4,FALSE)),"Class",
IF(ISNUMBER(VLOOKUP(V578,F:J,4,FALSE)),"Group",
IF(ISNUMBER(VLOOKUP(W578,K:N,4,FALSE)),"Division",
"Section")))</f>
        <v>Class</v>
      </c>
      <c r="Z578" s="30">
        <f>IF(Y578="Class",VLOOKUP(U578,A:D,4,FALSE),
IF(Y578="Group",VLOOKUP(V578,F:I,4,FALSE),
IF(Y578="Division",VLOOKUP(W578,K:N,4,FALSE),
VLOOKUP(X578,P:S,4,FALSE))))</f>
        <v>1.0031903266859736</v>
      </c>
    </row>
    <row r="579" spans="21:26" x14ac:dyDescent="0.3">
      <c r="U579" s="62">
        <v>8891</v>
      </c>
      <c r="V579" s="28">
        <f>VLOOKUP(U579,'SIC lookup'!A:D,2,FALSE)</f>
        <v>889</v>
      </c>
      <c r="W579" s="28">
        <f>VLOOKUP(U579,'SIC lookup'!A:D,3,FALSE)</f>
        <v>88</v>
      </c>
      <c r="X579" s="28" t="str">
        <f>VLOOKUP(U579,'SIC lookup'!A:D,4,FALSE)</f>
        <v>Q</v>
      </c>
      <c r="Y579" s="25" t="str">
        <f>IF(ISNUMBER(VLOOKUP(U579,A:D,4,FALSE)),"Class",
IF(ISNUMBER(VLOOKUP(V579,F:J,4,FALSE)),"Group",
IF(ISNUMBER(VLOOKUP(W579,K:N,4,FALSE)),"Division",
"Section")))</f>
        <v>Class</v>
      </c>
      <c r="Z579" s="30">
        <f>IF(Y579="Class",VLOOKUP(U579,A:D,4,FALSE),
IF(Y579="Group",VLOOKUP(V579,F:I,4,FALSE),
IF(Y579="Division",VLOOKUP(W579,K:N,4,FALSE),
VLOOKUP(X579,P:S,4,FALSE))))</f>
        <v>1.0317298745746888</v>
      </c>
    </row>
    <row r="580" spans="21:26" x14ac:dyDescent="0.3">
      <c r="U580" s="62">
        <v>8899</v>
      </c>
      <c r="V580" s="28">
        <f>VLOOKUP(U580,'SIC lookup'!A:D,2,FALSE)</f>
        <v>889</v>
      </c>
      <c r="W580" s="28">
        <f>VLOOKUP(U580,'SIC lookup'!A:D,3,FALSE)</f>
        <v>88</v>
      </c>
      <c r="X580" s="28" t="str">
        <f>VLOOKUP(U580,'SIC lookup'!A:D,4,FALSE)</f>
        <v>Q</v>
      </c>
      <c r="Y580" s="25" t="str">
        <f>IF(ISNUMBER(VLOOKUP(U580,A:D,4,FALSE)),"Class",
IF(ISNUMBER(VLOOKUP(V580,F:J,4,FALSE)),"Group",
IF(ISNUMBER(VLOOKUP(W580,K:N,4,FALSE)),"Division",
"Section")))</f>
        <v>Class</v>
      </c>
      <c r="Z580" s="30">
        <f>IF(Y580="Class",VLOOKUP(U580,A:D,4,FALSE),
IF(Y580="Group",VLOOKUP(V580,F:I,4,FALSE),
IF(Y580="Division",VLOOKUP(W580,K:N,4,FALSE),
VLOOKUP(X580,P:S,4,FALSE))))</f>
        <v>1.0069161539934375</v>
      </c>
    </row>
    <row r="581" spans="21:26" x14ac:dyDescent="0.3">
      <c r="U581" s="62">
        <v>9001</v>
      </c>
      <c r="V581" s="28">
        <f>VLOOKUP(U581,'SIC lookup'!A:D,2,FALSE)</f>
        <v>900</v>
      </c>
      <c r="W581" s="28">
        <f>VLOOKUP(U581,'SIC lookup'!A:D,3,FALSE)</f>
        <v>90</v>
      </c>
      <c r="X581" s="28" t="str">
        <f>VLOOKUP(U581,'SIC lookup'!A:D,4,FALSE)</f>
        <v>R</v>
      </c>
      <c r="Y581" s="25" t="str">
        <f>IF(ISNUMBER(VLOOKUP(U581,A:D,4,FALSE)),"Class",
IF(ISNUMBER(VLOOKUP(V581,F:J,4,FALSE)),"Group",
IF(ISNUMBER(VLOOKUP(W581,K:N,4,FALSE)),"Division",
"Section")))</f>
        <v>Class</v>
      </c>
      <c r="Z581" s="30">
        <f>IF(Y581="Class",VLOOKUP(U581,A:D,4,FALSE),
IF(Y581="Group",VLOOKUP(V581,F:I,4,FALSE),
IF(Y581="Division",VLOOKUP(W581,K:N,4,FALSE),
VLOOKUP(X581,P:S,4,FALSE))))</f>
        <v>1.0151769404896125</v>
      </c>
    </row>
    <row r="582" spans="21:26" x14ac:dyDescent="0.3">
      <c r="U582" s="62">
        <v>9002</v>
      </c>
      <c r="V582" s="28">
        <f>VLOOKUP(U582,'SIC lookup'!A:D,2,FALSE)</f>
        <v>900</v>
      </c>
      <c r="W582" s="28">
        <f>VLOOKUP(U582,'SIC lookup'!A:D,3,FALSE)</f>
        <v>90</v>
      </c>
      <c r="X582" s="28" t="str">
        <f>VLOOKUP(U582,'SIC lookup'!A:D,4,FALSE)</f>
        <v>R</v>
      </c>
      <c r="Y582" s="25" t="str">
        <f>IF(ISNUMBER(VLOOKUP(U582,A:D,4,FALSE)),"Class",
IF(ISNUMBER(VLOOKUP(V582,F:J,4,FALSE)),"Group",
IF(ISNUMBER(VLOOKUP(W582,K:N,4,FALSE)),"Division",
"Section")))</f>
        <v>Class</v>
      </c>
      <c r="Z582" s="30">
        <f>IF(Y582="Class",VLOOKUP(U582,A:D,4,FALSE),
IF(Y582="Group",VLOOKUP(V582,F:I,4,FALSE),
IF(Y582="Division",VLOOKUP(W582,K:N,4,FALSE),
VLOOKUP(X582,P:S,4,FALSE))))</f>
        <v>1.0182569489040787</v>
      </c>
    </row>
    <row r="583" spans="21:26" x14ac:dyDescent="0.3">
      <c r="U583" s="62">
        <v>9003</v>
      </c>
      <c r="V583" s="28">
        <f>VLOOKUP(U583,'SIC lookup'!A:D,2,FALSE)</f>
        <v>900</v>
      </c>
      <c r="W583" s="28">
        <f>VLOOKUP(U583,'SIC lookup'!A:D,3,FALSE)</f>
        <v>90</v>
      </c>
      <c r="X583" s="28" t="str">
        <f>VLOOKUP(U583,'SIC lookup'!A:D,4,FALSE)</f>
        <v>R</v>
      </c>
      <c r="Y583" s="25" t="str">
        <f>IF(ISNUMBER(VLOOKUP(U583,A:D,4,FALSE)),"Class",
IF(ISNUMBER(VLOOKUP(V583,F:J,4,FALSE)),"Group",
IF(ISNUMBER(VLOOKUP(W583,K:N,4,FALSE)),"Division",
"Section")))</f>
        <v>Class</v>
      </c>
      <c r="Z583" s="30">
        <f>IF(Y583="Class",VLOOKUP(U583,A:D,4,FALSE),
IF(Y583="Group",VLOOKUP(V583,F:I,4,FALSE),
IF(Y583="Division",VLOOKUP(W583,K:N,4,FALSE),
VLOOKUP(X583,P:S,4,FALSE))))</f>
        <v>1.0264207005703705</v>
      </c>
    </row>
    <row r="584" spans="21:26" x14ac:dyDescent="0.3">
      <c r="U584" s="62">
        <v>9004</v>
      </c>
      <c r="V584" s="28">
        <f>VLOOKUP(U584,'SIC lookup'!A:D,2,FALSE)</f>
        <v>900</v>
      </c>
      <c r="W584" s="28">
        <f>VLOOKUP(U584,'SIC lookup'!A:D,3,FALSE)</f>
        <v>90</v>
      </c>
      <c r="X584" s="28" t="str">
        <f>VLOOKUP(U584,'SIC lookup'!A:D,4,FALSE)</f>
        <v>R</v>
      </c>
      <c r="Y584" s="25" t="str">
        <f>IF(ISNUMBER(VLOOKUP(U584,A:D,4,FALSE)),"Class",
IF(ISNUMBER(VLOOKUP(V584,F:J,4,FALSE)),"Group",
IF(ISNUMBER(VLOOKUP(W584,K:N,4,FALSE)),"Division",
"Section")))</f>
        <v>Class</v>
      </c>
      <c r="Z584" s="30">
        <f>IF(Y584="Class",VLOOKUP(U584,A:D,4,FALSE),
IF(Y584="Group",VLOOKUP(V584,F:I,4,FALSE),
IF(Y584="Division",VLOOKUP(W584,K:N,4,FALSE),
VLOOKUP(X584,P:S,4,FALSE))))</f>
        <v>1.0085604969308828</v>
      </c>
    </row>
    <row r="585" spans="21:26" x14ac:dyDescent="0.3">
      <c r="U585" s="62">
        <v>9101</v>
      </c>
      <c r="V585" s="28">
        <f>VLOOKUP(U585,'SIC lookup'!A:D,2,FALSE)</f>
        <v>910</v>
      </c>
      <c r="W585" s="28">
        <f>VLOOKUP(U585,'SIC lookup'!A:D,3,FALSE)</f>
        <v>91</v>
      </c>
      <c r="X585" s="28" t="str">
        <f>VLOOKUP(U585,'SIC lookup'!A:D,4,FALSE)</f>
        <v>R</v>
      </c>
      <c r="Y585" s="25" t="str">
        <f>IF(ISNUMBER(VLOOKUP(U585,A:D,4,FALSE)),"Class",
IF(ISNUMBER(VLOOKUP(V585,F:J,4,FALSE)),"Group",
IF(ISNUMBER(VLOOKUP(W585,K:N,4,FALSE)),"Division",
"Section")))</f>
        <v>Class</v>
      </c>
      <c r="Z585" s="30">
        <f>IF(Y585="Class",VLOOKUP(U585,A:D,4,FALSE),
IF(Y585="Group",VLOOKUP(V585,F:I,4,FALSE),
IF(Y585="Division",VLOOKUP(W585,K:N,4,FALSE),
VLOOKUP(X585,P:S,4,FALSE))))</f>
        <v>1.0010935923289292</v>
      </c>
    </row>
    <row r="586" spans="21:26" x14ac:dyDescent="0.3">
      <c r="U586" s="62">
        <v>9102</v>
      </c>
      <c r="V586" s="28">
        <f>VLOOKUP(U586,'SIC lookup'!A:D,2,FALSE)</f>
        <v>910</v>
      </c>
      <c r="W586" s="28">
        <f>VLOOKUP(U586,'SIC lookup'!A:D,3,FALSE)</f>
        <v>91</v>
      </c>
      <c r="X586" s="28" t="str">
        <f>VLOOKUP(U586,'SIC lookup'!A:D,4,FALSE)</f>
        <v>R</v>
      </c>
      <c r="Y586" s="25" t="str">
        <f>IF(ISNUMBER(VLOOKUP(U586,A:D,4,FALSE)),"Class",
IF(ISNUMBER(VLOOKUP(V586,F:J,4,FALSE)),"Group",
IF(ISNUMBER(VLOOKUP(W586,K:N,4,FALSE)),"Division",
"Section")))</f>
        <v>Class</v>
      </c>
      <c r="Z586" s="30">
        <f>IF(Y586="Class",VLOOKUP(U586,A:D,4,FALSE),
IF(Y586="Group",VLOOKUP(V586,F:I,4,FALSE),
IF(Y586="Division",VLOOKUP(W586,K:N,4,FALSE),
VLOOKUP(X586,P:S,4,FALSE))))</f>
        <v>1.0007571001626936</v>
      </c>
    </row>
    <row r="587" spans="21:26" x14ac:dyDescent="0.3">
      <c r="U587" s="62">
        <v>9103</v>
      </c>
      <c r="V587" s="28">
        <f>VLOOKUP(U587,'SIC lookup'!A:D,2,FALSE)</f>
        <v>910</v>
      </c>
      <c r="W587" s="28">
        <f>VLOOKUP(U587,'SIC lookup'!A:D,3,FALSE)</f>
        <v>91</v>
      </c>
      <c r="X587" s="28" t="str">
        <f>VLOOKUP(U587,'SIC lookup'!A:D,4,FALSE)</f>
        <v>R</v>
      </c>
      <c r="Y587" s="25" t="str">
        <f>IF(ISNUMBER(VLOOKUP(U587,A:D,4,FALSE)),"Class",
IF(ISNUMBER(VLOOKUP(V587,F:J,4,FALSE)),"Group",
IF(ISNUMBER(VLOOKUP(W587,K:N,4,FALSE)),"Division",
"Section")))</f>
        <v>Class</v>
      </c>
      <c r="Z587" s="30">
        <f>IF(Y587="Class",VLOOKUP(U587,A:D,4,FALSE),
IF(Y587="Group",VLOOKUP(V587,F:I,4,FALSE),
IF(Y587="Division",VLOOKUP(W587,K:N,4,FALSE),
VLOOKUP(X587,P:S,4,FALSE))))</f>
        <v>1.0011144824742799</v>
      </c>
    </row>
    <row r="588" spans="21:26" x14ac:dyDescent="0.3">
      <c r="U588" s="62">
        <v>9104</v>
      </c>
      <c r="V588" s="28">
        <f>VLOOKUP(U588,'SIC lookup'!A:D,2,FALSE)</f>
        <v>910</v>
      </c>
      <c r="W588" s="28">
        <f>VLOOKUP(U588,'SIC lookup'!A:D,3,FALSE)</f>
        <v>91</v>
      </c>
      <c r="X588" s="28" t="str">
        <f>VLOOKUP(U588,'SIC lookup'!A:D,4,FALSE)</f>
        <v>R</v>
      </c>
      <c r="Y588" s="25" t="str">
        <f>IF(ISNUMBER(VLOOKUP(U588,A:D,4,FALSE)),"Class",
IF(ISNUMBER(VLOOKUP(V588,F:J,4,FALSE)),"Group",
IF(ISNUMBER(VLOOKUP(W588,K:N,4,FALSE)),"Division",
"Section")))</f>
        <v>Class</v>
      </c>
      <c r="Z588" s="30">
        <f>IF(Y588="Class",VLOOKUP(U588,A:D,4,FALSE),
IF(Y588="Group",VLOOKUP(V588,F:I,4,FALSE),
IF(Y588="Division",VLOOKUP(W588,K:N,4,FALSE),
VLOOKUP(X588,P:S,4,FALSE))))</f>
        <v>1.0000417373157688</v>
      </c>
    </row>
    <row r="589" spans="21:26" x14ac:dyDescent="0.3">
      <c r="U589" s="62">
        <v>9200</v>
      </c>
      <c r="V589" s="28">
        <f>VLOOKUP(U589,'SIC lookup'!A:D,2,FALSE)</f>
        <v>920</v>
      </c>
      <c r="W589" s="28">
        <f>VLOOKUP(U589,'SIC lookup'!A:D,3,FALSE)</f>
        <v>92</v>
      </c>
      <c r="X589" s="28" t="str">
        <f>VLOOKUP(U589,'SIC lookup'!A:D,4,FALSE)</f>
        <v>R</v>
      </c>
      <c r="Y589" s="25" t="str">
        <f>IF(ISNUMBER(VLOOKUP(U589,A:D,4,FALSE)),"Class",
IF(ISNUMBER(VLOOKUP(V589,F:J,4,FALSE)),"Group",
IF(ISNUMBER(VLOOKUP(W589,K:N,4,FALSE)),"Division",
"Section")))</f>
        <v>Class</v>
      </c>
      <c r="Z589" s="30">
        <f>IF(Y589="Class",VLOOKUP(U589,A:D,4,FALSE),
IF(Y589="Group",VLOOKUP(V589,F:I,4,FALSE),
IF(Y589="Division",VLOOKUP(W589,K:N,4,FALSE),
VLOOKUP(X589,P:S,4,FALSE))))</f>
        <v>1.0009667751603235</v>
      </c>
    </row>
    <row r="590" spans="21:26" x14ac:dyDescent="0.3">
      <c r="U590" s="62">
        <v>9311</v>
      </c>
      <c r="V590" s="28">
        <f>VLOOKUP(U590,'SIC lookup'!A:D,2,FALSE)</f>
        <v>931</v>
      </c>
      <c r="W590" s="28">
        <f>VLOOKUP(U590,'SIC lookup'!A:D,3,FALSE)</f>
        <v>93</v>
      </c>
      <c r="X590" s="28" t="str">
        <f>VLOOKUP(U590,'SIC lookup'!A:D,4,FALSE)</f>
        <v>R</v>
      </c>
      <c r="Y590" s="25" t="str">
        <f>IF(ISNUMBER(VLOOKUP(U590,A:D,4,FALSE)),"Class",
IF(ISNUMBER(VLOOKUP(V590,F:J,4,FALSE)),"Group",
IF(ISNUMBER(VLOOKUP(W590,K:N,4,FALSE)),"Division",
"Section")))</f>
        <v>Class</v>
      </c>
      <c r="Z590" s="30">
        <f>IF(Y590="Class",VLOOKUP(U590,A:D,4,FALSE),
IF(Y590="Group",VLOOKUP(V590,F:I,4,FALSE),
IF(Y590="Division",VLOOKUP(W590,K:N,4,FALSE),
VLOOKUP(X590,P:S,4,FALSE))))</f>
        <v>0.99561279959026405</v>
      </c>
    </row>
    <row r="591" spans="21:26" x14ac:dyDescent="0.3">
      <c r="U591" s="62">
        <v>9312</v>
      </c>
      <c r="V591" s="28">
        <f>VLOOKUP(U591,'SIC lookup'!A:D,2,FALSE)</f>
        <v>931</v>
      </c>
      <c r="W591" s="28">
        <f>VLOOKUP(U591,'SIC lookup'!A:D,3,FALSE)</f>
        <v>93</v>
      </c>
      <c r="X591" s="28" t="str">
        <f>VLOOKUP(U591,'SIC lookup'!A:D,4,FALSE)</f>
        <v>R</v>
      </c>
      <c r="Y591" s="25" t="str">
        <f>IF(ISNUMBER(VLOOKUP(U591,A:D,4,FALSE)),"Class",
IF(ISNUMBER(VLOOKUP(V591,F:J,4,FALSE)),"Group",
IF(ISNUMBER(VLOOKUP(W591,K:N,4,FALSE)),"Division",
"Section")))</f>
        <v>Class</v>
      </c>
      <c r="Z591" s="30">
        <f>IF(Y591="Class",VLOOKUP(U591,A:D,4,FALSE),
IF(Y591="Group",VLOOKUP(V591,F:I,4,FALSE),
IF(Y591="Division",VLOOKUP(W591,K:N,4,FALSE),
VLOOKUP(X591,P:S,4,FALSE))))</f>
        <v>0.9921812070418673</v>
      </c>
    </row>
    <row r="592" spans="21:26" x14ac:dyDescent="0.3">
      <c r="U592" s="62">
        <v>9313</v>
      </c>
      <c r="V592" s="28">
        <f>VLOOKUP(U592,'SIC lookup'!A:D,2,FALSE)</f>
        <v>931</v>
      </c>
      <c r="W592" s="28">
        <f>VLOOKUP(U592,'SIC lookup'!A:D,3,FALSE)</f>
        <v>93</v>
      </c>
      <c r="X592" s="28" t="str">
        <f>VLOOKUP(U592,'SIC lookup'!A:D,4,FALSE)</f>
        <v>R</v>
      </c>
      <c r="Y592" s="25" t="str">
        <f>IF(ISNUMBER(VLOOKUP(U592,A:D,4,FALSE)),"Class",
IF(ISNUMBER(VLOOKUP(V592,F:J,4,FALSE)),"Group",
IF(ISNUMBER(VLOOKUP(W592,K:N,4,FALSE)),"Division",
"Section")))</f>
        <v>Class</v>
      </c>
      <c r="Z592" s="30">
        <f>IF(Y592="Class",VLOOKUP(U592,A:D,4,FALSE),
IF(Y592="Group",VLOOKUP(V592,F:I,4,FALSE),
IF(Y592="Division",VLOOKUP(W592,K:N,4,FALSE),
VLOOKUP(X592,P:S,4,FALSE))))</f>
        <v>0.99594286264386822</v>
      </c>
    </row>
    <row r="593" spans="21:26" x14ac:dyDescent="0.3">
      <c r="U593" s="62">
        <v>9319</v>
      </c>
      <c r="V593" s="28">
        <f>VLOOKUP(U593,'SIC lookup'!A:D,2,FALSE)</f>
        <v>931</v>
      </c>
      <c r="W593" s="28">
        <f>VLOOKUP(U593,'SIC lookup'!A:D,3,FALSE)</f>
        <v>93</v>
      </c>
      <c r="X593" s="28" t="str">
        <f>VLOOKUP(U593,'SIC lookup'!A:D,4,FALSE)</f>
        <v>R</v>
      </c>
      <c r="Y593" s="25" t="str">
        <f>IF(ISNUMBER(VLOOKUP(U593,A:D,4,FALSE)),"Class",
IF(ISNUMBER(VLOOKUP(V593,F:J,4,FALSE)),"Group",
IF(ISNUMBER(VLOOKUP(W593,K:N,4,FALSE)),"Division",
"Section")))</f>
        <v>Class</v>
      </c>
      <c r="Z593" s="30">
        <f>IF(Y593="Class",VLOOKUP(U593,A:D,4,FALSE),
IF(Y593="Group",VLOOKUP(V593,F:I,4,FALSE),
IF(Y593="Division",VLOOKUP(W593,K:N,4,FALSE),
VLOOKUP(X593,P:S,4,FALSE))))</f>
        <v>0.99173186181349382</v>
      </c>
    </row>
    <row r="594" spans="21:26" x14ac:dyDescent="0.3">
      <c r="U594" s="62">
        <v>9321</v>
      </c>
      <c r="V594" s="28">
        <f>VLOOKUP(U594,'SIC lookup'!A:D,2,FALSE)</f>
        <v>932</v>
      </c>
      <c r="W594" s="28">
        <f>VLOOKUP(U594,'SIC lookup'!A:D,3,FALSE)</f>
        <v>93</v>
      </c>
      <c r="X594" s="28" t="str">
        <f>VLOOKUP(U594,'SIC lookup'!A:D,4,FALSE)</f>
        <v>R</v>
      </c>
      <c r="Y594" s="25" t="str">
        <f>IF(ISNUMBER(VLOOKUP(U594,A:D,4,FALSE)),"Class",
IF(ISNUMBER(VLOOKUP(V594,F:J,4,FALSE)),"Group",
IF(ISNUMBER(VLOOKUP(W594,K:N,4,FALSE)),"Division",
"Section")))</f>
        <v>Class</v>
      </c>
      <c r="Z594" s="30">
        <f>IF(Y594="Class",VLOOKUP(U594,A:D,4,FALSE),
IF(Y594="Group",VLOOKUP(V594,F:I,4,FALSE),
IF(Y594="Division",VLOOKUP(W594,K:N,4,FALSE),
VLOOKUP(X594,P:S,4,FALSE))))</f>
        <v>0.9994372941572377</v>
      </c>
    </row>
    <row r="595" spans="21:26" x14ac:dyDescent="0.3">
      <c r="U595" s="62">
        <v>9329</v>
      </c>
      <c r="V595" s="28">
        <f>VLOOKUP(U595,'SIC lookup'!A:D,2,FALSE)</f>
        <v>932</v>
      </c>
      <c r="W595" s="28">
        <f>VLOOKUP(U595,'SIC lookup'!A:D,3,FALSE)</f>
        <v>93</v>
      </c>
      <c r="X595" s="28" t="str">
        <f>VLOOKUP(U595,'SIC lookup'!A:D,4,FALSE)</f>
        <v>R</v>
      </c>
      <c r="Y595" s="25" t="str">
        <f>IF(ISNUMBER(VLOOKUP(U595,A:D,4,FALSE)),"Class",
IF(ISNUMBER(VLOOKUP(V595,F:J,4,FALSE)),"Group",
IF(ISNUMBER(VLOOKUP(W595,K:N,4,FALSE)),"Division",
"Section")))</f>
        <v>Class</v>
      </c>
      <c r="Z595" s="30">
        <f>IF(Y595="Class",VLOOKUP(U595,A:D,4,FALSE),
IF(Y595="Group",VLOOKUP(V595,F:I,4,FALSE),
IF(Y595="Division",VLOOKUP(W595,K:N,4,FALSE),
VLOOKUP(X595,P:S,4,FALSE))))</f>
        <v>0.99661679700782035</v>
      </c>
    </row>
    <row r="596" spans="21:26" x14ac:dyDescent="0.3">
      <c r="U596" s="62">
        <v>9411</v>
      </c>
      <c r="V596" s="28">
        <f>VLOOKUP(U596,'SIC lookup'!A:D,2,FALSE)</f>
        <v>941</v>
      </c>
      <c r="W596" s="28">
        <f>VLOOKUP(U596,'SIC lookup'!A:D,3,FALSE)</f>
        <v>94</v>
      </c>
      <c r="X596" s="28" t="str">
        <f>VLOOKUP(U596,'SIC lookup'!A:D,4,FALSE)</f>
        <v>S</v>
      </c>
      <c r="Y596" s="25" t="str">
        <f>IF(ISNUMBER(VLOOKUP(U596,A:D,4,FALSE)),"Class",
IF(ISNUMBER(VLOOKUP(V596,F:J,4,FALSE)),"Group",
IF(ISNUMBER(VLOOKUP(W596,K:N,4,FALSE)),"Division",
"Section")))</f>
        <v>Class</v>
      </c>
      <c r="Z596" s="30">
        <f>IF(Y596="Class",VLOOKUP(U596,A:D,4,FALSE),
IF(Y596="Group",VLOOKUP(V596,F:I,4,FALSE),
IF(Y596="Division",VLOOKUP(W596,K:N,4,FALSE),
VLOOKUP(X596,P:S,4,FALSE))))</f>
        <v>1.0060948550099889</v>
      </c>
    </row>
    <row r="597" spans="21:26" x14ac:dyDescent="0.3">
      <c r="U597" s="62">
        <v>9412</v>
      </c>
      <c r="V597" s="28">
        <f>VLOOKUP(U597,'SIC lookup'!A:D,2,FALSE)</f>
        <v>941</v>
      </c>
      <c r="W597" s="28">
        <f>VLOOKUP(U597,'SIC lookup'!A:D,3,FALSE)</f>
        <v>94</v>
      </c>
      <c r="X597" s="28" t="str">
        <f>VLOOKUP(U597,'SIC lookup'!A:D,4,FALSE)</f>
        <v>S</v>
      </c>
      <c r="Y597" s="25" t="str">
        <f>IF(ISNUMBER(VLOOKUP(U597,A:D,4,FALSE)),"Class",
IF(ISNUMBER(VLOOKUP(V597,F:J,4,FALSE)),"Group",
IF(ISNUMBER(VLOOKUP(W597,K:N,4,FALSE)),"Division",
"Section")))</f>
        <v>Class</v>
      </c>
      <c r="Z597" s="30">
        <f>IF(Y597="Class",VLOOKUP(U597,A:D,4,FALSE),
IF(Y597="Group",VLOOKUP(V597,F:I,4,FALSE),
IF(Y597="Division",VLOOKUP(W597,K:N,4,FALSE),
VLOOKUP(X597,P:S,4,FALSE))))</f>
        <v>1.0058887739337508</v>
      </c>
    </row>
    <row r="598" spans="21:26" x14ac:dyDescent="0.3">
      <c r="U598" s="62">
        <v>9420</v>
      </c>
      <c r="V598" s="28">
        <f>VLOOKUP(U598,'SIC lookup'!A:D,2,FALSE)</f>
        <v>942</v>
      </c>
      <c r="W598" s="28">
        <f>VLOOKUP(U598,'SIC lookup'!A:D,3,FALSE)</f>
        <v>94</v>
      </c>
      <c r="X598" s="28" t="str">
        <f>VLOOKUP(U598,'SIC lookup'!A:D,4,FALSE)</f>
        <v>S</v>
      </c>
      <c r="Y598" s="25" t="str">
        <f>IF(ISNUMBER(VLOOKUP(U598,A:D,4,FALSE)),"Class",
IF(ISNUMBER(VLOOKUP(V598,F:J,4,FALSE)),"Group",
IF(ISNUMBER(VLOOKUP(W598,K:N,4,FALSE)),"Division",
"Section")))</f>
        <v>Class</v>
      </c>
      <c r="Z598" s="30">
        <f>IF(Y598="Class",VLOOKUP(U598,A:D,4,FALSE),
IF(Y598="Group",VLOOKUP(V598,F:I,4,FALSE),
IF(Y598="Division",VLOOKUP(W598,K:N,4,FALSE),
VLOOKUP(X598,P:S,4,FALSE))))</f>
        <v>0.99956176792445184</v>
      </c>
    </row>
    <row r="599" spans="21:26" x14ac:dyDescent="0.3">
      <c r="U599" s="62">
        <v>9491</v>
      </c>
      <c r="V599" s="28">
        <f>VLOOKUP(U599,'SIC lookup'!A:D,2,FALSE)</f>
        <v>949</v>
      </c>
      <c r="W599" s="28">
        <f>VLOOKUP(U599,'SIC lookup'!A:D,3,FALSE)</f>
        <v>94</v>
      </c>
      <c r="X599" s="28" t="str">
        <f>VLOOKUP(U599,'SIC lookup'!A:D,4,FALSE)</f>
        <v>S</v>
      </c>
      <c r="Y599" s="25" t="str">
        <f>IF(ISNUMBER(VLOOKUP(U599,A:D,4,FALSE)),"Class",
IF(ISNUMBER(VLOOKUP(V599,F:J,4,FALSE)),"Group",
IF(ISNUMBER(VLOOKUP(W599,K:N,4,FALSE)),"Division",
"Section")))</f>
        <v>Class</v>
      </c>
      <c r="Z599" s="30">
        <f>IF(Y599="Class",VLOOKUP(U599,A:D,4,FALSE),
IF(Y599="Group",VLOOKUP(V599,F:I,4,FALSE),
IF(Y599="Division",VLOOKUP(W599,K:N,4,FALSE),
VLOOKUP(X599,P:S,4,FALSE))))</f>
        <v>0.99996918153871439</v>
      </c>
    </row>
    <row r="600" spans="21:26" x14ac:dyDescent="0.3">
      <c r="U600" s="62">
        <v>9492</v>
      </c>
      <c r="V600" s="28">
        <f>VLOOKUP(U600,'SIC lookup'!A:D,2,FALSE)</f>
        <v>949</v>
      </c>
      <c r="W600" s="28">
        <f>VLOOKUP(U600,'SIC lookup'!A:D,3,FALSE)</f>
        <v>94</v>
      </c>
      <c r="X600" s="28" t="str">
        <f>VLOOKUP(U600,'SIC lookup'!A:D,4,FALSE)</f>
        <v>S</v>
      </c>
      <c r="Y600" s="25" t="str">
        <f>IF(ISNUMBER(VLOOKUP(U600,A:D,4,FALSE)),"Class",
IF(ISNUMBER(VLOOKUP(V600,F:J,4,FALSE)),"Group",
IF(ISNUMBER(VLOOKUP(W600,K:N,4,FALSE)),"Division",
"Section")))</f>
        <v>Class</v>
      </c>
      <c r="Z600" s="30">
        <f>IF(Y600="Class",VLOOKUP(U600,A:D,4,FALSE),
IF(Y600="Group",VLOOKUP(V600,F:I,4,FALSE),
IF(Y600="Division",VLOOKUP(W600,K:N,4,FALSE),
VLOOKUP(X600,P:S,4,FALSE))))</f>
        <v>1.0042511555732689</v>
      </c>
    </row>
    <row r="601" spans="21:26" x14ac:dyDescent="0.3">
      <c r="U601" s="62">
        <v>9499</v>
      </c>
      <c r="V601" s="28">
        <f>VLOOKUP(U601,'SIC lookup'!A:D,2,FALSE)</f>
        <v>949</v>
      </c>
      <c r="W601" s="28">
        <f>VLOOKUP(U601,'SIC lookup'!A:D,3,FALSE)</f>
        <v>94</v>
      </c>
      <c r="X601" s="28" t="str">
        <f>VLOOKUP(U601,'SIC lookup'!A:D,4,FALSE)</f>
        <v>S</v>
      </c>
      <c r="Y601" s="25" t="str">
        <f>IF(ISNUMBER(VLOOKUP(U601,A:D,4,FALSE)),"Class",
IF(ISNUMBER(VLOOKUP(V601,F:J,4,FALSE)),"Group",
IF(ISNUMBER(VLOOKUP(W601,K:N,4,FALSE)),"Division",
"Section")))</f>
        <v>Class</v>
      </c>
      <c r="Z601" s="30">
        <f>IF(Y601="Class",VLOOKUP(U601,A:D,4,FALSE),
IF(Y601="Group",VLOOKUP(V601,F:I,4,FALSE),
IF(Y601="Division",VLOOKUP(W601,K:N,4,FALSE),
VLOOKUP(X601,P:S,4,FALSE))))</f>
        <v>0.9907214994994864</v>
      </c>
    </row>
    <row r="602" spans="21:26" x14ac:dyDescent="0.3">
      <c r="U602" s="62">
        <v>9511</v>
      </c>
      <c r="V602" s="28">
        <f>VLOOKUP(U602,'SIC lookup'!A:D,2,FALSE)</f>
        <v>951</v>
      </c>
      <c r="W602" s="28">
        <f>VLOOKUP(U602,'SIC lookup'!A:D,3,FALSE)</f>
        <v>95</v>
      </c>
      <c r="X602" s="28" t="str">
        <f>VLOOKUP(U602,'SIC lookup'!A:D,4,FALSE)</f>
        <v>S</v>
      </c>
      <c r="Y602" s="25" t="str">
        <f>IF(ISNUMBER(VLOOKUP(U602,A:D,4,FALSE)),"Class",
IF(ISNUMBER(VLOOKUP(V602,F:J,4,FALSE)),"Group",
IF(ISNUMBER(VLOOKUP(W602,K:N,4,FALSE)),"Division",
"Section")))</f>
        <v>Class</v>
      </c>
      <c r="Z602" s="30">
        <f>IF(Y602="Class",VLOOKUP(U602,A:D,4,FALSE),
IF(Y602="Group",VLOOKUP(V602,F:I,4,FALSE),
IF(Y602="Division",VLOOKUP(W602,K:N,4,FALSE),
VLOOKUP(X602,P:S,4,FALSE))))</f>
        <v>1.0034792392145113</v>
      </c>
    </row>
    <row r="603" spans="21:26" x14ac:dyDescent="0.3">
      <c r="U603" s="62">
        <v>9512</v>
      </c>
      <c r="V603" s="28">
        <f>VLOOKUP(U603,'SIC lookup'!A:D,2,FALSE)</f>
        <v>951</v>
      </c>
      <c r="W603" s="28">
        <f>VLOOKUP(U603,'SIC lookup'!A:D,3,FALSE)</f>
        <v>95</v>
      </c>
      <c r="X603" s="28" t="str">
        <f>VLOOKUP(U603,'SIC lookup'!A:D,4,FALSE)</f>
        <v>S</v>
      </c>
      <c r="Y603" s="25" t="str">
        <f>IF(ISNUMBER(VLOOKUP(U603,A:D,4,FALSE)),"Class",
IF(ISNUMBER(VLOOKUP(V603,F:J,4,FALSE)),"Group",
IF(ISNUMBER(VLOOKUP(W603,K:N,4,FALSE)),"Division",
"Section")))</f>
        <v>Class</v>
      </c>
      <c r="Z603" s="30">
        <f>IF(Y603="Class",VLOOKUP(U603,A:D,4,FALSE),
IF(Y603="Group",VLOOKUP(V603,F:I,4,FALSE),
IF(Y603="Division",VLOOKUP(W603,K:N,4,FALSE),
VLOOKUP(X603,P:S,4,FALSE))))</f>
        <v>0.99293006729943956</v>
      </c>
    </row>
    <row r="604" spans="21:26" x14ac:dyDescent="0.3">
      <c r="U604" s="62">
        <v>9521</v>
      </c>
      <c r="V604" s="28">
        <f>VLOOKUP(U604,'SIC lookup'!A:D,2,FALSE)</f>
        <v>952</v>
      </c>
      <c r="W604" s="28">
        <f>VLOOKUP(U604,'SIC lookup'!A:D,3,FALSE)</f>
        <v>95</v>
      </c>
      <c r="X604" s="28" t="str">
        <f>VLOOKUP(U604,'SIC lookup'!A:D,4,FALSE)</f>
        <v>S</v>
      </c>
      <c r="Y604" s="25" t="str">
        <f>IF(ISNUMBER(VLOOKUP(U604,A:D,4,FALSE)),"Class",
IF(ISNUMBER(VLOOKUP(V604,F:J,4,FALSE)),"Group",
IF(ISNUMBER(VLOOKUP(W604,K:N,4,FALSE)),"Division",
"Section")))</f>
        <v>Class</v>
      </c>
      <c r="Z604" s="30">
        <f>IF(Y604="Class",VLOOKUP(U604,A:D,4,FALSE),
IF(Y604="Group",VLOOKUP(V604,F:I,4,FALSE),
IF(Y604="Division",VLOOKUP(W604,K:N,4,FALSE),
VLOOKUP(X604,P:S,4,FALSE))))</f>
        <v>0.96046834264367653</v>
      </c>
    </row>
    <row r="605" spans="21:26" x14ac:dyDescent="0.3">
      <c r="U605" s="62">
        <v>9522</v>
      </c>
      <c r="V605" s="28">
        <f>VLOOKUP(U605,'SIC lookup'!A:D,2,FALSE)</f>
        <v>952</v>
      </c>
      <c r="W605" s="28">
        <f>VLOOKUP(U605,'SIC lookup'!A:D,3,FALSE)</f>
        <v>95</v>
      </c>
      <c r="X605" s="28" t="str">
        <f>VLOOKUP(U605,'SIC lookup'!A:D,4,FALSE)</f>
        <v>S</v>
      </c>
      <c r="Y605" s="25" t="str">
        <f>IF(ISNUMBER(VLOOKUP(U605,A:D,4,FALSE)),"Class",
IF(ISNUMBER(VLOOKUP(V605,F:J,4,FALSE)),"Group",
IF(ISNUMBER(VLOOKUP(W605,K:N,4,FALSE)),"Division",
"Section")))</f>
        <v>Class</v>
      </c>
      <c r="Z605" s="30">
        <f>IF(Y605="Class",VLOOKUP(U605,A:D,4,FALSE),
IF(Y605="Group",VLOOKUP(V605,F:I,4,FALSE),
IF(Y605="Division",VLOOKUP(W605,K:N,4,FALSE),
VLOOKUP(X605,P:S,4,FALSE))))</f>
        <v>0.97788523003387784</v>
      </c>
    </row>
    <row r="606" spans="21:26" x14ac:dyDescent="0.3">
      <c r="U606" s="62">
        <v>9523</v>
      </c>
      <c r="V606" s="28">
        <f>VLOOKUP(U606,'SIC lookup'!A:D,2,FALSE)</f>
        <v>952</v>
      </c>
      <c r="W606" s="28">
        <f>VLOOKUP(U606,'SIC lookup'!A:D,3,FALSE)</f>
        <v>95</v>
      </c>
      <c r="X606" s="28" t="str">
        <f>VLOOKUP(U606,'SIC lookup'!A:D,4,FALSE)</f>
        <v>S</v>
      </c>
      <c r="Y606" s="25" t="str">
        <f>IF(ISNUMBER(VLOOKUP(U606,A:D,4,FALSE)),"Class",
IF(ISNUMBER(VLOOKUP(V606,F:J,4,FALSE)),"Group",
IF(ISNUMBER(VLOOKUP(W606,K:N,4,FALSE)),"Division",
"Section")))</f>
        <v>Class</v>
      </c>
      <c r="Z606" s="30">
        <f>IF(Y606="Class",VLOOKUP(U606,A:D,4,FALSE),
IF(Y606="Group",VLOOKUP(V606,F:I,4,FALSE),
IF(Y606="Division",VLOOKUP(W606,K:N,4,FALSE),
VLOOKUP(X606,P:S,4,FALSE))))</f>
        <v>1.0263734592911642</v>
      </c>
    </row>
    <row r="607" spans="21:26" x14ac:dyDescent="0.3">
      <c r="U607" s="62">
        <v>9524</v>
      </c>
      <c r="V607" s="28">
        <f>VLOOKUP(U607,'SIC lookup'!A:D,2,FALSE)</f>
        <v>952</v>
      </c>
      <c r="W607" s="28">
        <f>VLOOKUP(U607,'SIC lookup'!A:D,3,FALSE)</f>
        <v>95</v>
      </c>
      <c r="X607" s="28" t="str">
        <f>VLOOKUP(U607,'SIC lookup'!A:D,4,FALSE)</f>
        <v>S</v>
      </c>
      <c r="Y607" s="25" t="str">
        <f>IF(ISNUMBER(VLOOKUP(U607,A:D,4,FALSE)),"Class",
IF(ISNUMBER(VLOOKUP(V607,F:J,4,FALSE)),"Group",
IF(ISNUMBER(VLOOKUP(W607,K:N,4,FALSE)),"Division",
"Section")))</f>
        <v>Class</v>
      </c>
      <c r="Z607" s="30">
        <f>IF(Y607="Class",VLOOKUP(U607,A:D,4,FALSE),
IF(Y607="Group",VLOOKUP(V607,F:I,4,FALSE),
IF(Y607="Division",VLOOKUP(W607,K:N,4,FALSE),
VLOOKUP(X607,P:S,4,FALSE))))</f>
        <v>0.97535180063563409</v>
      </c>
    </row>
    <row r="608" spans="21:26" x14ac:dyDescent="0.3">
      <c r="U608" s="62">
        <v>9525</v>
      </c>
      <c r="V608" s="28">
        <f>VLOOKUP(U608,'SIC lookup'!A:D,2,FALSE)</f>
        <v>952</v>
      </c>
      <c r="W608" s="28">
        <f>VLOOKUP(U608,'SIC lookup'!A:D,3,FALSE)</f>
        <v>95</v>
      </c>
      <c r="X608" s="28" t="str">
        <f>VLOOKUP(U608,'SIC lookup'!A:D,4,FALSE)</f>
        <v>S</v>
      </c>
      <c r="Y608" s="25" t="str">
        <f>IF(ISNUMBER(VLOOKUP(U608,A:D,4,FALSE)),"Class",
IF(ISNUMBER(VLOOKUP(V608,F:J,4,FALSE)),"Group",
IF(ISNUMBER(VLOOKUP(W608,K:N,4,FALSE)),"Division",
"Section")))</f>
        <v>Class</v>
      </c>
      <c r="Z608" s="30">
        <f>IF(Y608="Class",VLOOKUP(U608,A:D,4,FALSE),
IF(Y608="Group",VLOOKUP(V608,F:I,4,FALSE),
IF(Y608="Division",VLOOKUP(W608,K:N,4,FALSE),
VLOOKUP(X608,P:S,4,FALSE))))</f>
        <v>0.99057015153325134</v>
      </c>
    </row>
    <row r="609" spans="21:26" x14ac:dyDescent="0.3">
      <c r="U609" s="62">
        <v>9529</v>
      </c>
      <c r="V609" s="28">
        <f>VLOOKUP(U609,'SIC lookup'!A:D,2,FALSE)</f>
        <v>952</v>
      </c>
      <c r="W609" s="28">
        <f>VLOOKUP(U609,'SIC lookup'!A:D,3,FALSE)</f>
        <v>95</v>
      </c>
      <c r="X609" s="28" t="str">
        <f>VLOOKUP(U609,'SIC lookup'!A:D,4,FALSE)</f>
        <v>S</v>
      </c>
      <c r="Y609" s="25" t="str">
        <f>IF(ISNUMBER(VLOOKUP(U609,A:D,4,FALSE)),"Class",
IF(ISNUMBER(VLOOKUP(V609,F:J,4,FALSE)),"Group",
IF(ISNUMBER(VLOOKUP(W609,K:N,4,FALSE)),"Division",
"Section")))</f>
        <v>Class</v>
      </c>
      <c r="Z609" s="30">
        <f>IF(Y609="Class",VLOOKUP(U609,A:D,4,FALSE),
IF(Y609="Group",VLOOKUP(V609,F:I,4,FALSE),
IF(Y609="Division",VLOOKUP(W609,K:N,4,FALSE),
VLOOKUP(X609,P:S,4,FALSE))))</f>
        <v>0.97428586399159955</v>
      </c>
    </row>
    <row r="610" spans="21:26" x14ac:dyDescent="0.3">
      <c r="U610" s="62">
        <v>9601</v>
      </c>
      <c r="V610" s="28">
        <f>VLOOKUP(U610,'SIC lookup'!A:D,2,FALSE)</f>
        <v>960</v>
      </c>
      <c r="W610" s="28">
        <f>VLOOKUP(U610,'SIC lookup'!A:D,3,FALSE)</f>
        <v>96</v>
      </c>
      <c r="X610" s="28" t="str">
        <f>VLOOKUP(U610,'SIC lookup'!A:D,4,FALSE)</f>
        <v>S</v>
      </c>
      <c r="Y610" s="25" t="str">
        <f>IF(ISNUMBER(VLOOKUP(U610,A:D,4,FALSE)),"Class",
IF(ISNUMBER(VLOOKUP(V610,F:J,4,FALSE)),"Group",
IF(ISNUMBER(VLOOKUP(W610,K:N,4,FALSE)),"Division",
"Section")))</f>
        <v>Class</v>
      </c>
      <c r="Z610" s="30">
        <f>IF(Y610="Class",VLOOKUP(U610,A:D,4,FALSE),
IF(Y610="Group",VLOOKUP(V610,F:I,4,FALSE),
IF(Y610="Division",VLOOKUP(W610,K:N,4,FALSE),
VLOOKUP(X610,P:S,4,FALSE))))</f>
        <v>1.0583147649577402</v>
      </c>
    </row>
    <row r="611" spans="21:26" x14ac:dyDescent="0.3">
      <c r="U611" s="62">
        <v>9602</v>
      </c>
      <c r="V611" s="28">
        <f>VLOOKUP(U611,'SIC lookup'!A:D,2,FALSE)</f>
        <v>960</v>
      </c>
      <c r="W611" s="28">
        <f>VLOOKUP(U611,'SIC lookup'!A:D,3,FALSE)</f>
        <v>96</v>
      </c>
      <c r="X611" s="28" t="str">
        <f>VLOOKUP(U611,'SIC lookup'!A:D,4,FALSE)</f>
        <v>S</v>
      </c>
      <c r="Y611" s="25" t="str">
        <f>IF(ISNUMBER(VLOOKUP(U611,A:D,4,FALSE)),"Class",
IF(ISNUMBER(VLOOKUP(V611,F:J,4,FALSE)),"Group",
IF(ISNUMBER(VLOOKUP(W611,K:N,4,FALSE)),"Division",
"Section")))</f>
        <v>Class</v>
      </c>
      <c r="Z611" s="30">
        <f>IF(Y611="Class",VLOOKUP(U611,A:D,4,FALSE),
IF(Y611="Group",VLOOKUP(V611,F:I,4,FALSE),
IF(Y611="Division",VLOOKUP(W611,K:N,4,FALSE),
VLOOKUP(X611,P:S,4,FALSE))))</f>
        <v>1.095783668668405</v>
      </c>
    </row>
    <row r="612" spans="21:26" x14ac:dyDescent="0.3">
      <c r="U612" s="62">
        <v>9603</v>
      </c>
      <c r="V612" s="28">
        <f>VLOOKUP(U612,'SIC lookup'!A:D,2,FALSE)</f>
        <v>960</v>
      </c>
      <c r="W612" s="28">
        <f>VLOOKUP(U612,'SIC lookup'!A:D,3,FALSE)</f>
        <v>96</v>
      </c>
      <c r="X612" s="28" t="str">
        <f>VLOOKUP(U612,'SIC lookup'!A:D,4,FALSE)</f>
        <v>S</v>
      </c>
      <c r="Y612" s="25" t="str">
        <f>IF(ISNUMBER(VLOOKUP(U612,A:D,4,FALSE)),"Class",
IF(ISNUMBER(VLOOKUP(V612,F:J,4,FALSE)),"Group",
IF(ISNUMBER(VLOOKUP(W612,K:N,4,FALSE)),"Division",
"Section")))</f>
        <v>Class</v>
      </c>
      <c r="Z612" s="30">
        <f>IF(Y612="Class",VLOOKUP(U612,A:D,4,FALSE),
IF(Y612="Group",VLOOKUP(V612,F:I,4,FALSE),
IF(Y612="Division",VLOOKUP(W612,K:N,4,FALSE),
VLOOKUP(X612,P:S,4,FALSE))))</f>
        <v>1.0072756820368174</v>
      </c>
    </row>
    <row r="613" spans="21:26" x14ac:dyDescent="0.3">
      <c r="U613" s="62">
        <v>9604</v>
      </c>
      <c r="V613" s="28">
        <f>VLOOKUP(U613,'SIC lookup'!A:D,2,FALSE)</f>
        <v>960</v>
      </c>
      <c r="W613" s="28">
        <f>VLOOKUP(U613,'SIC lookup'!A:D,3,FALSE)</f>
        <v>96</v>
      </c>
      <c r="X613" s="28" t="str">
        <f>VLOOKUP(U613,'SIC lookup'!A:D,4,FALSE)</f>
        <v>S</v>
      </c>
      <c r="Y613" s="25" t="str">
        <f>IF(ISNUMBER(VLOOKUP(U613,A:D,4,FALSE)),"Class",
IF(ISNUMBER(VLOOKUP(V613,F:J,4,FALSE)),"Group",
IF(ISNUMBER(VLOOKUP(W613,K:N,4,FALSE)),"Division",
"Section")))</f>
        <v>Class</v>
      </c>
      <c r="Z613" s="30">
        <f>IF(Y613="Class",VLOOKUP(U613,A:D,4,FALSE),
IF(Y613="Group",VLOOKUP(V613,F:I,4,FALSE),
IF(Y613="Division",VLOOKUP(W613,K:N,4,FALSE),
VLOOKUP(X613,P:S,4,FALSE))))</f>
        <v>1.0299369996684191</v>
      </c>
    </row>
    <row r="614" spans="21:26" x14ac:dyDescent="0.3">
      <c r="U614" s="62">
        <v>9609</v>
      </c>
      <c r="V614" s="28">
        <f>VLOOKUP(U614,'SIC lookup'!A:D,2,FALSE)</f>
        <v>960</v>
      </c>
      <c r="W614" s="28">
        <f>VLOOKUP(U614,'SIC lookup'!A:D,3,FALSE)</f>
        <v>96</v>
      </c>
      <c r="X614" s="28" t="str">
        <f>VLOOKUP(U614,'SIC lookup'!A:D,4,FALSE)</f>
        <v>S</v>
      </c>
      <c r="Y614" s="25" t="str">
        <f>IF(ISNUMBER(VLOOKUP(U614,A:D,4,FALSE)),"Class",
IF(ISNUMBER(VLOOKUP(V614,F:J,4,FALSE)),"Group",
IF(ISNUMBER(VLOOKUP(W614,K:N,4,FALSE)),"Division",
"Section")))</f>
        <v>Class</v>
      </c>
      <c r="Z614" s="30">
        <f>IF(Y614="Class",VLOOKUP(U614,A:D,4,FALSE),
IF(Y614="Group",VLOOKUP(V614,F:I,4,FALSE),
IF(Y614="Division",VLOOKUP(W614,K:N,4,FALSE),
VLOOKUP(X614,P:S,4,FALSE))))</f>
        <v>1.0762339108684935</v>
      </c>
    </row>
    <row r="615" spans="21:26" x14ac:dyDescent="0.3">
      <c r="U615" s="62">
        <v>9700</v>
      </c>
      <c r="V615" s="28">
        <f>VLOOKUP(U615,'SIC lookup'!A:D,2,FALSE)</f>
        <v>970</v>
      </c>
      <c r="W615" s="28">
        <f>VLOOKUP(U615,'SIC lookup'!A:D,3,FALSE)</f>
        <v>97</v>
      </c>
      <c r="X615" s="28" t="str">
        <f>VLOOKUP(U615,'SIC lookup'!A:D,4,FALSE)</f>
        <v>T</v>
      </c>
      <c r="Y615" s="25" t="str">
        <f>IF(ISNUMBER(VLOOKUP(U615,A:D,4,FALSE)),"Class",
IF(ISNUMBER(VLOOKUP(V615,F:J,4,FALSE)),"Group",
IF(ISNUMBER(VLOOKUP(W615,K:N,4,FALSE)),"Division",
"Section")))</f>
        <v>Section</v>
      </c>
      <c r="Z615" s="30" t="e">
        <f>IF(Y615="Class",VLOOKUP(U615,A:D,4,FALSE),
IF(Y615="Group",VLOOKUP(V615,F:I,4,FALSE),
IF(Y615="Division",VLOOKUP(W615,K:N,4,FALSE),
VLOOKUP(X615,P:S,4,FALSE))))</f>
        <v>#N/A</v>
      </c>
    </row>
    <row r="616" spans="21:26" x14ac:dyDescent="0.3">
      <c r="U616" s="62">
        <v>9810</v>
      </c>
      <c r="V616" s="28">
        <f>VLOOKUP(U616,'SIC lookup'!A:D,2,FALSE)</f>
        <v>981</v>
      </c>
      <c r="W616" s="28">
        <f>VLOOKUP(U616,'SIC lookup'!A:D,3,FALSE)</f>
        <v>98</v>
      </c>
      <c r="X616" s="28" t="str">
        <f>VLOOKUP(U616,'SIC lookup'!A:D,4,FALSE)</f>
        <v>T</v>
      </c>
      <c r="Y616" s="25" t="str">
        <f>IF(ISNUMBER(VLOOKUP(U616,A:D,4,FALSE)),"Class",
IF(ISNUMBER(VLOOKUP(V616,F:J,4,FALSE)),"Group",
IF(ISNUMBER(VLOOKUP(W616,K:N,4,FALSE)),"Division",
"Section")))</f>
        <v>Section</v>
      </c>
      <c r="Z616" s="30" t="e">
        <f>IF(Y616="Class",VLOOKUP(U616,A:D,4,FALSE),
IF(Y616="Group",VLOOKUP(V616,F:I,4,FALSE),
IF(Y616="Division",VLOOKUP(W616,K:N,4,FALSE),
VLOOKUP(X616,P:S,4,FALSE))))</f>
        <v>#N/A</v>
      </c>
    </row>
    <row r="617" spans="21:26" x14ac:dyDescent="0.3">
      <c r="U617" s="62">
        <v>9820</v>
      </c>
      <c r="V617" s="28">
        <f>VLOOKUP(U617,'SIC lookup'!A:D,2,FALSE)</f>
        <v>982</v>
      </c>
      <c r="W617" s="28">
        <f>VLOOKUP(U617,'SIC lookup'!A:D,3,FALSE)</f>
        <v>98</v>
      </c>
      <c r="X617" s="28" t="str">
        <f>VLOOKUP(U617,'SIC lookup'!A:D,4,FALSE)</f>
        <v>T</v>
      </c>
      <c r="Y617" s="25" t="str">
        <f>IF(ISNUMBER(VLOOKUP(U617,A:D,4,FALSE)),"Class",
IF(ISNUMBER(VLOOKUP(V617,F:J,4,FALSE)),"Group",
IF(ISNUMBER(VLOOKUP(W617,K:N,4,FALSE)),"Division",
"Section")))</f>
        <v>Section</v>
      </c>
      <c r="Z617" s="30" t="e">
        <f>IF(Y617="Class",VLOOKUP(U617,A:D,4,FALSE),
IF(Y617="Group",VLOOKUP(V617,F:I,4,FALSE),
IF(Y617="Division",VLOOKUP(W617,K:N,4,FALSE),
VLOOKUP(X617,P:S,4,FALSE))))</f>
        <v>#N/A</v>
      </c>
    </row>
    <row r="618" spans="21:26" x14ac:dyDescent="0.3">
      <c r="U618" s="62">
        <v>9900</v>
      </c>
      <c r="V618" s="28">
        <f>VLOOKUP(U618,'SIC lookup'!A:D,2,FALSE)</f>
        <v>990</v>
      </c>
      <c r="W618" s="28">
        <f>VLOOKUP(U618,'SIC lookup'!A:D,3,FALSE)</f>
        <v>99</v>
      </c>
      <c r="X618" s="28" t="str">
        <f>VLOOKUP(U618,'SIC lookup'!A:D,4,FALSE)</f>
        <v>U</v>
      </c>
      <c r="Y618" s="25" t="str">
        <f>IF(ISNUMBER(VLOOKUP(U618,A:D,4,FALSE)),"Class",
IF(ISNUMBER(VLOOKUP(V618,F:J,4,FALSE)),"Group",
IF(ISNUMBER(VLOOKUP(W618,K:N,4,FALSE)),"Division",
"Section")))</f>
        <v>Section</v>
      </c>
      <c r="Z618" s="30" t="e">
        <f>IF(Y618="Class",VLOOKUP(U618,A:D,4,FALSE),
IF(Y618="Group",VLOOKUP(V618,F:I,4,FALSE),
IF(Y618="Division",VLOOKUP(W618,K:N,4,FALSE),
VLOOKUP(X618,P:S,4,FALSE))))</f>
        <v>#N/A</v>
      </c>
    </row>
  </sheetData>
  <conditionalFormatting sqref="U1:U1048576">
    <cfRule type="containsText" dxfId="0" priority="1" operator="containsText" text="_">
      <formula>NOT(ISERROR(SEARCH("_",U1)))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17"/>
  <sheetViews>
    <sheetView workbookViewId="0">
      <pane xSplit="4" ySplit="1" topLeftCell="M2" activePane="bottomRight" state="frozen"/>
      <selection pane="topRight" activeCell="E1" sqref="E1"/>
      <selection pane="bottomLeft" activeCell="A2" sqref="A2"/>
      <selection pane="bottomRight" activeCell="AJ33" sqref="AJ33"/>
    </sheetView>
  </sheetViews>
  <sheetFormatPr defaultRowHeight="13" x14ac:dyDescent="0.3"/>
  <cols>
    <col min="1" max="4" width="7.36328125" style="35" customWidth="1"/>
    <col min="5" max="23" width="8.7265625" style="1"/>
    <col min="24" max="24" width="29.54296875" style="1" customWidth="1"/>
    <col min="25" max="25" width="10.36328125" style="1" bestFit="1" customWidth="1"/>
    <col min="26" max="16384" width="8.7265625" style="1"/>
  </cols>
  <sheetData>
    <row r="1" spans="1:42" x14ac:dyDescent="0.3">
      <c r="A1" s="45" t="str">
        <f>'Jun17 class'!A1</f>
        <v>Class</v>
      </c>
      <c r="B1" s="45" t="str">
        <f>'Jun17 class'!B1</f>
        <v>Group</v>
      </c>
      <c r="C1" s="45" t="str">
        <f>'Jun17 class'!C1</f>
        <v>Division</v>
      </c>
      <c r="D1" s="45" t="str">
        <f>'Jun17 class'!D1</f>
        <v>Section</v>
      </c>
      <c r="E1" s="6">
        <v>1998</v>
      </c>
      <c r="F1" s="6">
        <v>1999</v>
      </c>
      <c r="G1" s="6">
        <v>2000</v>
      </c>
      <c r="H1" s="6">
        <v>2001</v>
      </c>
      <c r="I1" s="6">
        <v>2002</v>
      </c>
      <c r="J1" s="6">
        <v>2003</v>
      </c>
      <c r="K1" s="6">
        <v>2004</v>
      </c>
      <c r="L1" s="6">
        <v>2005</v>
      </c>
      <c r="M1" s="6">
        <v>2006</v>
      </c>
      <c r="N1" s="6">
        <v>2007</v>
      </c>
      <c r="O1" s="6">
        <v>2008</v>
      </c>
      <c r="P1" s="6">
        <v>2009</v>
      </c>
      <c r="Q1" s="6">
        <v>2010</v>
      </c>
      <c r="R1" s="6">
        <v>2011</v>
      </c>
      <c r="S1" s="6">
        <v>2012</v>
      </c>
      <c r="T1" s="6">
        <v>2013</v>
      </c>
      <c r="U1" s="6">
        <v>2014</v>
      </c>
      <c r="V1" s="6">
        <v>2015</v>
      </c>
      <c r="Y1" s="6">
        <v>1998</v>
      </c>
      <c r="Z1" s="6">
        <v>1999</v>
      </c>
      <c r="AA1" s="6">
        <v>2000</v>
      </c>
      <c r="AB1" s="6">
        <v>2001</v>
      </c>
      <c r="AC1" s="6">
        <v>2002</v>
      </c>
      <c r="AD1" s="6">
        <v>2003</v>
      </c>
      <c r="AE1" s="6">
        <v>2004</v>
      </c>
      <c r="AF1" s="6">
        <v>2005</v>
      </c>
      <c r="AG1" s="6">
        <v>2006</v>
      </c>
      <c r="AH1" s="6">
        <v>2007</v>
      </c>
      <c r="AI1" s="6">
        <v>2008</v>
      </c>
      <c r="AJ1" s="6">
        <v>2009</v>
      </c>
      <c r="AK1" s="6">
        <v>2010</v>
      </c>
      <c r="AL1" s="6">
        <v>2011</v>
      </c>
      <c r="AM1" s="6">
        <v>2012</v>
      </c>
      <c r="AN1" s="6">
        <v>2013</v>
      </c>
      <c r="AO1" s="6">
        <v>2014</v>
      </c>
      <c r="AP1" s="6">
        <v>2015</v>
      </c>
    </row>
    <row r="2" spans="1:42" x14ac:dyDescent="0.3">
      <c r="A2" s="35" t="str">
        <f>'Jun17 class'!A2</f>
        <v>0100</v>
      </c>
      <c r="B2" s="35" t="str">
        <f>'Jun17 class'!B2</f>
        <v>010</v>
      </c>
      <c r="C2" s="35" t="str">
        <f>'Jun17 class'!C2</f>
        <v>01</v>
      </c>
      <c r="D2" s="35" t="str">
        <f>'Jun17 class'!D2</f>
        <v>A</v>
      </c>
      <c r="E2" s="39">
        <f>'Jun17 class'!E2*IFERROR(VLOOKUP('Inq6 adjusted class'!$A2,'Inq.6 factors'!$U:$Z,6,FALSE),0)</f>
        <v>1019.0304359775097</v>
      </c>
      <c r="F2" s="39">
        <f>'Jun17 class'!F2*IFERROR(VLOOKUP('Inq6 adjusted class'!$A2,'Inq.6 factors'!$U:$Z,6,FALSE),0)</f>
        <v>1571.5791568544939</v>
      </c>
      <c r="G2" s="39">
        <f>'Jun17 class'!G2*IFERROR(VLOOKUP('Inq6 adjusted class'!$A2,'Inq.6 factors'!$U:$Z,6,FALSE),0)</f>
        <v>877.07675269748097</v>
      </c>
      <c r="H2" s="39">
        <f>'Jun17 class'!H2*IFERROR(VLOOKUP('Inq6 adjusted class'!$A2,'Inq.6 factors'!$U:$Z,6,FALSE),0)</f>
        <v>948.82711816524068</v>
      </c>
      <c r="I2" s="39">
        <f>'Jun17 class'!I2*IFERROR(VLOOKUP('Inq6 adjusted class'!$A2,'Inq.6 factors'!$U:$Z,6,FALSE),0)</f>
        <v>1357.9809146473458</v>
      </c>
      <c r="J2" s="39">
        <f>'Jun17 class'!J2*IFERROR(VLOOKUP('Inq6 adjusted class'!$A2,'Inq.6 factors'!$U:$Z,6,FALSE),0)</f>
        <v>621.46786149072079</v>
      </c>
      <c r="K2" s="39">
        <f>'Jun17 class'!K2*IFERROR(VLOOKUP('Inq6 adjusted class'!$A2,'Inq.6 factors'!$U:$Z,6,FALSE),0)</f>
        <v>529.94118968994962</v>
      </c>
      <c r="L2" s="39">
        <f>'Jun17 class'!L2*IFERROR(VLOOKUP('Inq6 adjusted class'!$A2,'Inq.6 factors'!$U:$Z,6,FALSE),0)</f>
        <v>926.11581561439232</v>
      </c>
      <c r="M2" s="39">
        <f>'Jun17 class'!M2*IFERROR(VLOOKUP('Inq6 adjusted class'!$A2,'Inq.6 factors'!$U:$Z,6,FALSE),0)</f>
        <v>1052.6366992955227</v>
      </c>
      <c r="N2" s="39">
        <f>'Jun17 class'!N2*IFERROR(VLOOKUP('Inq6 adjusted class'!$A2,'Inq.6 factors'!$U:$Z,6,FALSE),0)</f>
        <v>772.18591167543673</v>
      </c>
      <c r="O2" s="39">
        <f>'Jun17 class'!O2*IFERROR(VLOOKUP('Inq6 adjusted class'!$A2,'Inq.6 factors'!$U:$Z,6,FALSE),0)</f>
        <v>630.52351240248663</v>
      </c>
      <c r="P2" s="39">
        <f>'Jun17 class'!P2*IFERROR(VLOOKUP('Inq6 adjusted class'!$A2,'Inq.6 factors'!$U:$Z,6,FALSE),0)</f>
        <v>324.43460904682462</v>
      </c>
      <c r="Q2" s="39">
        <f>'Jun17 class'!Q2*IFERROR(VLOOKUP('Inq6 adjusted class'!$A2,'Inq.6 factors'!$U:$Z,6,FALSE),0)</f>
        <v>291.95092565155858</v>
      </c>
      <c r="R2" s="39">
        <f>'Jun17 class'!R2*IFERROR(VLOOKUP('Inq6 adjusted class'!$A2,'Inq.6 factors'!$U:$Z,6,FALSE),0)</f>
        <v>347.39590509994196</v>
      </c>
      <c r="S2" s="39">
        <f>'Jun17 class'!S2*IFERROR(VLOOKUP('Inq6 adjusted class'!$A2,'Inq.6 factors'!$U:$Z,6,FALSE),0)</f>
        <v>725.64172863246654</v>
      </c>
      <c r="T2" s="39">
        <f>'Jun17 class'!T2*IFERROR(VLOOKUP('Inq6 adjusted class'!$A2,'Inq.6 factors'!$U:$Z,6,FALSE),0)</f>
        <v>130.27561445892761</v>
      </c>
      <c r="U2" s="39">
        <f>'Jun17 class'!U2*IFERROR(VLOOKUP('Inq6 adjusted class'!$A2,'Inq.6 factors'!$U:$Z,6,FALSE),0)</f>
        <v>603.98814961196297</v>
      </c>
      <c r="V2" s="39">
        <f>'Jun17 class'!V2*IFERROR(VLOOKUP('Inq6 adjusted class'!$A2,'Inq.6 factors'!$U:$Z,6,FALSE),0)</f>
        <v>400.66495955692307</v>
      </c>
      <c r="X2" s="1" t="s">
        <v>518</v>
      </c>
      <c r="Y2" s="46">
        <f>SUM(E2:E617)</f>
        <v>3865472.390636859</v>
      </c>
      <c r="Z2" s="46">
        <f t="shared" ref="Z2:AP2" si="0">SUM(F2:F613)</f>
        <v>4047472.5800137799</v>
      </c>
      <c r="AA2" s="46">
        <f t="shared" si="0"/>
        <v>4199063.9289269932</v>
      </c>
      <c r="AB2" s="46">
        <f t="shared" si="0"/>
        <v>4219511.6974522863</v>
      </c>
      <c r="AC2" s="46">
        <f t="shared" si="0"/>
        <v>4151648.4527134416</v>
      </c>
      <c r="AD2" s="46">
        <f t="shared" si="0"/>
        <v>4116139.9908078439</v>
      </c>
      <c r="AE2" s="46">
        <f t="shared" si="0"/>
        <v>4120833.8377524149</v>
      </c>
      <c r="AF2" s="46">
        <f t="shared" si="0"/>
        <v>4198338.6855265833</v>
      </c>
      <c r="AG2" s="46">
        <f t="shared" si="0"/>
        <v>4221978.2308680825</v>
      </c>
      <c r="AH2" s="46">
        <f t="shared" si="0"/>
        <v>4280879.7609020853</v>
      </c>
      <c r="AI2" s="46">
        <f t="shared" si="0"/>
        <v>4397259.7670217836</v>
      </c>
      <c r="AJ2" s="46">
        <f t="shared" si="0"/>
        <v>4279240.9600117477</v>
      </c>
      <c r="AK2" s="46">
        <f t="shared" si="0"/>
        <v>4256993.7387389438</v>
      </c>
      <c r="AL2" s="46">
        <f t="shared" si="0"/>
        <v>4331753.9111719793</v>
      </c>
      <c r="AM2" s="46">
        <f t="shared" si="0"/>
        <v>4475474.2188555868</v>
      </c>
      <c r="AN2" s="46">
        <f t="shared" si="0"/>
        <v>4601632.6143085491</v>
      </c>
      <c r="AO2" s="46">
        <f t="shared" si="0"/>
        <v>4746051.3368745055</v>
      </c>
      <c r="AP2" s="46">
        <f t="shared" si="0"/>
        <v>4903105.4021307789</v>
      </c>
    </row>
    <row r="3" spans="1:42" x14ac:dyDescent="0.3">
      <c r="A3" s="35" t="str">
        <f>'Jun17 class'!A3</f>
        <v>0111</v>
      </c>
      <c r="B3" s="35" t="str">
        <f>'Jun17 class'!B3</f>
        <v>011</v>
      </c>
      <c r="C3" s="35" t="str">
        <f>'Jun17 class'!C3</f>
        <v>01</v>
      </c>
      <c r="D3" s="35" t="str">
        <f>'Jun17 class'!D3</f>
        <v>A</v>
      </c>
      <c r="E3" s="39">
        <f>'Jun17 class'!E3*IFERROR(VLOOKUP('Inq6 adjusted class'!$A3,'Inq.6 factors'!$U:$Z,6,FALSE),0)</f>
        <v>92.713814143567035</v>
      </c>
      <c r="F3" s="39">
        <f>'Jun17 class'!F3*IFERROR(VLOOKUP('Inq6 adjusted class'!$A3,'Inq.6 factors'!$U:$Z,6,FALSE),0)</f>
        <v>159.20544350178477</v>
      </c>
      <c r="G3" s="39">
        <f>'Jun17 class'!G3*IFERROR(VLOOKUP('Inq6 adjusted class'!$A3,'Inq.6 factors'!$U:$Z,6,FALSE),0)</f>
        <v>104.54199208513202</v>
      </c>
      <c r="H3" s="39">
        <f>'Jun17 class'!H3*IFERROR(VLOOKUP('Inq6 adjusted class'!$A3,'Inq.6 factors'!$U:$Z,6,FALSE),0)</f>
        <v>107.85548602920248</v>
      </c>
      <c r="I3" s="39">
        <f>'Jun17 class'!I3*IFERROR(VLOOKUP('Inq6 adjusted class'!$A3,'Inq.6 factors'!$U:$Z,6,FALSE),0)</f>
        <v>155.63723207431082</v>
      </c>
      <c r="J3" s="39">
        <f>'Jun17 class'!J3*IFERROR(VLOOKUP('Inq6 adjusted class'!$A3,'Inq.6 factors'!$U:$Z,6,FALSE),0)</f>
        <v>81.786312599663475</v>
      </c>
      <c r="K3" s="39">
        <f>'Jun17 class'!K3*IFERROR(VLOOKUP('Inq6 adjusted class'!$A3,'Inq.6 factors'!$U:$Z,6,FALSE),0)</f>
        <v>70.74550817393775</v>
      </c>
      <c r="L3" s="39">
        <f>'Jun17 class'!L3*IFERROR(VLOOKUP('Inq6 adjusted class'!$A3,'Inq.6 factors'!$U:$Z,6,FALSE),0)</f>
        <v>125.23662298853519</v>
      </c>
      <c r="M3" s="39">
        <f>'Jun17 class'!M3*IFERROR(VLOOKUP('Inq6 adjusted class'!$A3,'Inq.6 factors'!$U:$Z,6,FALSE),0)</f>
        <v>10.668050504636751</v>
      </c>
      <c r="N3" s="39">
        <f>'Jun17 class'!N3*IFERROR(VLOOKUP('Inq6 adjusted class'!$A3,'Inq.6 factors'!$U:$Z,6,FALSE),0)</f>
        <v>0</v>
      </c>
      <c r="O3" s="39">
        <f>'Jun17 class'!O3*IFERROR(VLOOKUP('Inq6 adjusted class'!$A3,'Inq.6 factors'!$U:$Z,6,FALSE),0)</f>
        <v>2.3672372007529687</v>
      </c>
      <c r="P3" s="39">
        <f>'Jun17 class'!P3*IFERROR(VLOOKUP('Inq6 adjusted class'!$A3,'Inq.6 factors'!$U:$Z,6,FALSE),0)</f>
        <v>0</v>
      </c>
      <c r="Q3" s="39">
        <f>'Jun17 class'!Q3*IFERROR(VLOOKUP('Inq6 adjusted class'!$A3,'Inq.6 factors'!$U:$Z,6,FALSE),0)</f>
        <v>0</v>
      </c>
      <c r="R3" s="39">
        <f>'Jun17 class'!R3*IFERROR(VLOOKUP('Inq6 adjusted class'!$A3,'Inq.6 factors'!$U:$Z,6,FALSE),0)</f>
        <v>0</v>
      </c>
      <c r="S3" s="39">
        <f>'Jun17 class'!S3*IFERROR(VLOOKUP('Inq6 adjusted class'!$A3,'Inq.6 factors'!$U:$Z,6,FALSE),0)</f>
        <v>0</v>
      </c>
      <c r="T3" s="39">
        <f>'Jun17 class'!T3*IFERROR(VLOOKUP('Inq6 adjusted class'!$A3,'Inq.6 factors'!$U:$Z,6,FALSE),0)</f>
        <v>0</v>
      </c>
      <c r="U3" s="39">
        <f>'Jun17 class'!U3*IFERROR(VLOOKUP('Inq6 adjusted class'!$A3,'Inq.6 factors'!$U:$Z,6,FALSE),0)</f>
        <v>0</v>
      </c>
      <c r="V3" s="39">
        <f>'Jun17 class'!V3*IFERROR(VLOOKUP('Inq6 adjusted class'!$A3,'Inq.6 factors'!$U:$Z,6,FALSE),0)</f>
        <v>0</v>
      </c>
      <c r="X3" s="1" t="s">
        <v>519</v>
      </c>
      <c r="Y3" s="46">
        <f>SUM('Jun17 class'!E2:E617)</f>
        <v>3837601.7619165108</v>
      </c>
      <c r="Z3" s="46">
        <f>SUM('Jun17 class'!F2:F617)</f>
        <v>4018211.1603976367</v>
      </c>
      <c r="AA3" s="46">
        <f>SUM('Jun17 class'!G2:G617)</f>
        <v>4168653.6417547907</v>
      </c>
      <c r="AB3" s="46">
        <f>SUM('Jun17 class'!H2:H617)</f>
        <v>4188749.9999999995</v>
      </c>
      <c r="AC3" s="46">
        <f>SUM('Jun17 class'!I2:I617)</f>
        <v>4121999.9999999995</v>
      </c>
      <c r="AD3" s="46">
        <f>SUM('Jun17 class'!J2:J617)</f>
        <v>4087749.9999999972</v>
      </c>
      <c r="AE3" s="46">
        <f>SUM('Jun17 class'!K2:K617)</f>
        <v>4092500.0000000014</v>
      </c>
      <c r="AF3" s="46">
        <f>SUM('Jun17 class'!L2:L617)</f>
        <v>4169249.9999999944</v>
      </c>
      <c r="AG3" s="46">
        <f>SUM('Jun17 class'!M2:M617)</f>
        <v>4192250.0000000014</v>
      </c>
      <c r="AH3" s="46">
        <f>SUM('Jun17 class'!N2:N617)</f>
        <v>4250250.0000000019</v>
      </c>
      <c r="AI3" s="46">
        <f>SUM('Jun17 class'!O2:O617)</f>
        <v>4367000.0000000037</v>
      </c>
      <c r="AJ3" s="46">
        <f>SUM('Jun17 class'!P2:P617)</f>
        <v>4253249.9999999991</v>
      </c>
      <c r="AK3" s="46">
        <f>SUM('Jun17 class'!Q2:Q617)</f>
        <v>4231250.0000000009</v>
      </c>
      <c r="AL3" s="46">
        <f>SUM('Jun17 class'!R2:R617)</f>
        <v>4305999.9999999981</v>
      </c>
      <c r="AM3" s="46">
        <f>SUM('Jun17 class'!S2:S617)</f>
        <v>4448750.0000000019</v>
      </c>
      <c r="AN3" s="46">
        <f>SUM('Jun17 class'!T2:T617)</f>
        <v>4572500.0000000019</v>
      </c>
      <c r="AO3" s="46">
        <f>SUM('Jun17 class'!U2:U617)</f>
        <v>4717249.9999999991</v>
      </c>
      <c r="AP3" s="46">
        <f>SUM('Jun17 class'!V2:V617)</f>
        <v>4873499.9999999991</v>
      </c>
    </row>
    <row r="4" spans="1:42" x14ac:dyDescent="0.3">
      <c r="A4" s="35" t="str">
        <f>'Jun17 class'!A4</f>
        <v>0112</v>
      </c>
      <c r="B4" s="35" t="str">
        <f>'Jun17 class'!B4</f>
        <v>011</v>
      </c>
      <c r="C4" s="35" t="str">
        <f>'Jun17 class'!C4</f>
        <v>01</v>
      </c>
      <c r="D4" s="35" t="str">
        <f>'Jun17 class'!D4</f>
        <v>A</v>
      </c>
      <c r="E4" s="39">
        <f>'Jun17 class'!E4*IFERROR(VLOOKUP('Inq6 adjusted class'!$A4,'Inq.6 factors'!$U:$Z,6,FALSE),0)</f>
        <v>2.7365511124079725E-3</v>
      </c>
      <c r="F4" s="39">
        <f>'Jun17 class'!F4*IFERROR(VLOOKUP('Inq6 adjusted class'!$A4,'Inq.6 factors'!$U:$Z,6,FALSE),0)</f>
        <v>4.7058736775013148E-3</v>
      </c>
      <c r="G4" s="39">
        <f>'Jun17 class'!G4*IFERROR(VLOOKUP('Inq6 adjusted class'!$A4,'Inq.6 factors'!$U:$Z,6,FALSE),0)</f>
        <v>3.0881389581155303E-3</v>
      </c>
      <c r="H4" s="39">
        <f>'Jun17 class'!H4*IFERROR(VLOOKUP('Inq6 adjusted class'!$A4,'Inq.6 factors'!$U:$Z,6,FALSE),0)</f>
        <v>3.1860185711980065E-3</v>
      </c>
      <c r="I4" s="39">
        <f>'Jun17 class'!I4*IFERROR(VLOOKUP('Inq6 adjusted class'!$A4,'Inq.6 factors'!$U:$Z,6,FALSE),0)</f>
        <v>4.5974769574943126E-3</v>
      </c>
      <c r="J4" s="39">
        <f>'Jun17 class'!J4*IFERROR(VLOOKUP('Inq6 adjusted class'!$A4,'Inq.6 factors'!$U:$Z,6,FALSE),0)</f>
        <v>2.4159430401322524E-3</v>
      </c>
      <c r="K4" s="39">
        <f>'Jun17 class'!K4*IFERROR(VLOOKUP('Inq6 adjusted class'!$A4,'Inq.6 factors'!$U:$Z,6,FALSE),0)</f>
        <v>2.0898010028899102E-3</v>
      </c>
      <c r="L4" s="39">
        <f>'Jun17 class'!L4*IFERROR(VLOOKUP('Inq6 adjusted class'!$A4,'Inq.6 factors'!$U:$Z,6,FALSE),0)</f>
        <v>3.6994521217730441E-3</v>
      </c>
      <c r="M4" s="39">
        <f>'Jun17 class'!M4*IFERROR(VLOOKUP('Inq6 adjusted class'!$A4,'Inq.6 factors'!$U:$Z,6,FALSE),0)</f>
        <v>1.8696644303395736E-4</v>
      </c>
      <c r="N4" s="39">
        <f>'Jun17 class'!N4*IFERROR(VLOOKUP('Inq6 adjusted class'!$A4,'Inq.6 factors'!$U:$Z,6,FALSE),0)</f>
        <v>0</v>
      </c>
      <c r="O4" s="39">
        <f>'Jun17 class'!O4*IFERROR(VLOOKUP('Inq6 adjusted class'!$A4,'Inq.6 factors'!$U:$Z,6,FALSE),0)</f>
        <v>0</v>
      </c>
      <c r="P4" s="39">
        <f>'Jun17 class'!P4*IFERROR(VLOOKUP('Inq6 adjusted class'!$A4,'Inq.6 factors'!$U:$Z,6,FALSE),0)</f>
        <v>0</v>
      </c>
      <c r="Q4" s="39">
        <f>'Jun17 class'!Q4*IFERROR(VLOOKUP('Inq6 adjusted class'!$A4,'Inq.6 factors'!$U:$Z,6,FALSE),0)</f>
        <v>0</v>
      </c>
      <c r="R4" s="39">
        <f>'Jun17 class'!R4*IFERROR(VLOOKUP('Inq6 adjusted class'!$A4,'Inq.6 factors'!$U:$Z,6,FALSE),0)</f>
        <v>0</v>
      </c>
      <c r="S4" s="39">
        <f>'Jun17 class'!S4*IFERROR(VLOOKUP('Inq6 adjusted class'!$A4,'Inq.6 factors'!$U:$Z,6,FALSE),0)</f>
        <v>0</v>
      </c>
      <c r="T4" s="39">
        <f>'Jun17 class'!T4*IFERROR(VLOOKUP('Inq6 adjusted class'!$A4,'Inq.6 factors'!$U:$Z,6,FALSE),0)</f>
        <v>0</v>
      </c>
      <c r="U4" s="39">
        <f>'Jun17 class'!U4*IFERROR(VLOOKUP('Inq6 adjusted class'!$A4,'Inq.6 factors'!$U:$Z,6,FALSE),0)</f>
        <v>0</v>
      </c>
      <c r="V4" s="39">
        <f>'Jun17 class'!V4*IFERROR(VLOOKUP('Inq6 adjusted class'!$A4,'Inq.6 factors'!$U:$Z,6,FALSE),0)</f>
        <v>0</v>
      </c>
      <c r="X4" s="5" t="s">
        <v>513</v>
      </c>
      <c r="Y4" s="46">
        <f>Y2-Y3</f>
        <v>27870.628720348235</v>
      </c>
      <c r="Z4" s="46">
        <f t="shared" ref="Z4:AP4" si="1">Z2-Z3</f>
        <v>29261.419616143219</v>
      </c>
      <c r="AA4" s="46">
        <f t="shared" si="1"/>
        <v>30410.287172202487</v>
      </c>
      <c r="AB4" s="46">
        <f t="shared" si="1"/>
        <v>30761.697452286724</v>
      </c>
      <c r="AC4" s="46">
        <f t="shared" si="1"/>
        <v>29648.452713442035</v>
      </c>
      <c r="AD4" s="46">
        <f t="shared" si="1"/>
        <v>28389.990807846654</v>
      </c>
      <c r="AE4" s="46">
        <f t="shared" si="1"/>
        <v>28333.83775241347</v>
      </c>
      <c r="AF4" s="46">
        <f t="shared" si="1"/>
        <v>29088.685526588932</v>
      </c>
      <c r="AG4" s="46">
        <f t="shared" si="1"/>
        <v>29728.230868081097</v>
      </c>
      <c r="AH4" s="46">
        <f t="shared" si="1"/>
        <v>30629.760902083479</v>
      </c>
      <c r="AI4" s="46">
        <f t="shared" si="1"/>
        <v>30259.767021779902</v>
      </c>
      <c r="AJ4" s="46">
        <f t="shared" si="1"/>
        <v>25990.960011748597</v>
      </c>
      <c r="AK4" s="46">
        <f t="shared" si="1"/>
        <v>25743.738738942891</v>
      </c>
      <c r="AL4" s="46">
        <f t="shared" si="1"/>
        <v>25753.911171981134</v>
      </c>
      <c r="AM4" s="46">
        <f t="shared" si="1"/>
        <v>26724.218855584972</v>
      </c>
      <c r="AN4" s="46">
        <f t="shared" si="1"/>
        <v>29132.614308547229</v>
      </c>
      <c r="AO4" s="46">
        <f t="shared" si="1"/>
        <v>28801.336874506436</v>
      </c>
      <c r="AP4" s="46">
        <f t="shared" si="1"/>
        <v>29605.40213077981</v>
      </c>
    </row>
    <row r="5" spans="1:42" x14ac:dyDescent="0.3">
      <c r="A5" s="35" t="str">
        <f>'Jun17 class'!A5</f>
        <v>0113</v>
      </c>
      <c r="B5" s="35" t="str">
        <f>'Jun17 class'!B5</f>
        <v>011</v>
      </c>
      <c r="C5" s="35" t="str">
        <f>'Jun17 class'!C5</f>
        <v>01</v>
      </c>
      <c r="D5" s="35" t="str">
        <f>'Jun17 class'!D5</f>
        <v>A</v>
      </c>
      <c r="E5" s="39">
        <f>'Jun17 class'!E5*IFERROR(VLOOKUP('Inq6 adjusted class'!$A5,'Inq.6 factors'!$U:$Z,6,FALSE),0)</f>
        <v>388.61023653181991</v>
      </c>
      <c r="F5" s="39">
        <f>'Jun17 class'!F5*IFERROR(VLOOKUP('Inq6 adjusted class'!$A5,'Inq.6 factors'!$U:$Z,6,FALSE),0)</f>
        <v>663.13522405388335</v>
      </c>
      <c r="G5" s="39">
        <f>'Jun17 class'!G5*IFERROR(VLOOKUP('Inq6 adjusted class'!$A5,'Inq.6 factors'!$U:$Z,6,FALSE),0)</f>
        <v>436.66245203057326</v>
      </c>
      <c r="H5" s="39">
        <f>'Jun17 class'!H5*IFERROR(VLOOKUP('Inq6 adjusted class'!$A5,'Inq.6 factors'!$U:$Z,6,FALSE),0)</f>
        <v>450.50261674857501</v>
      </c>
      <c r="I5" s="39">
        <f>'Jun17 class'!I5*IFERROR(VLOOKUP('Inq6 adjusted class'!$A5,'Inq.6 factors'!$U:$Z,6,FALSE),0)</f>
        <v>650.08265128023481</v>
      </c>
      <c r="J5" s="39">
        <f>'Jun17 class'!J5*IFERROR(VLOOKUP('Inq6 adjusted class'!$A5,'Inq.6 factors'!$U:$Z,6,FALSE),0)</f>
        <v>341.6140355659735</v>
      </c>
      <c r="K5" s="39">
        <f>'Jun17 class'!K5*IFERROR(VLOOKUP('Inq6 adjusted class'!$A5,'Inq.6 factors'!$U:$Z,6,FALSE),0)</f>
        <v>295.4975933902648</v>
      </c>
      <c r="L5" s="39">
        <f>'Jun17 class'!L5*IFERROR(VLOOKUP('Inq6 adjusted class'!$A5,'Inq.6 factors'!$U:$Z,6,FALSE),0)</f>
        <v>523.10205485341714</v>
      </c>
      <c r="M5" s="39">
        <f>'Jun17 class'!M5*IFERROR(VLOOKUP('Inq6 adjusted class'!$A5,'Inq.6 factors'!$U:$Z,6,FALSE),0)</f>
        <v>123.84891651796467</v>
      </c>
      <c r="N5" s="39">
        <f>'Jun17 class'!N5*IFERROR(VLOOKUP('Inq6 adjusted class'!$A5,'Inq.6 factors'!$U:$Z,6,FALSE),0)</f>
        <v>0</v>
      </c>
      <c r="O5" s="39">
        <f>'Jun17 class'!O5*IFERROR(VLOOKUP('Inq6 adjusted class'!$A5,'Inq.6 factors'!$U:$Z,6,FALSE),0)</f>
        <v>53.148602942777309</v>
      </c>
      <c r="P5" s="39">
        <f>'Jun17 class'!P5*IFERROR(VLOOKUP('Inq6 adjusted class'!$A5,'Inq.6 factors'!$U:$Z,6,FALSE),0)</f>
        <v>0</v>
      </c>
      <c r="Q5" s="39">
        <f>'Jun17 class'!Q5*IFERROR(VLOOKUP('Inq6 adjusted class'!$A5,'Inq.6 factors'!$U:$Z,6,FALSE),0)</f>
        <v>0</v>
      </c>
      <c r="R5" s="39">
        <f>'Jun17 class'!R5*IFERROR(VLOOKUP('Inq6 adjusted class'!$A5,'Inq.6 factors'!$U:$Z,6,FALSE),0)</f>
        <v>0</v>
      </c>
      <c r="S5" s="39">
        <f>'Jun17 class'!S5*IFERROR(VLOOKUP('Inq6 adjusted class'!$A5,'Inq.6 factors'!$U:$Z,6,FALSE),0)</f>
        <v>0</v>
      </c>
      <c r="T5" s="39">
        <f>'Jun17 class'!T5*IFERROR(VLOOKUP('Inq6 adjusted class'!$A5,'Inq.6 factors'!$U:$Z,6,FALSE),0)</f>
        <v>0</v>
      </c>
      <c r="U5" s="39">
        <f>'Jun17 class'!U5*IFERROR(VLOOKUP('Inq6 adjusted class'!$A5,'Inq.6 factors'!$U:$Z,6,FALSE),0)</f>
        <v>0</v>
      </c>
      <c r="V5" s="39">
        <f>'Jun17 class'!V5*IFERROR(VLOOKUP('Inq6 adjusted class'!$A5,'Inq.6 factors'!$U:$Z,6,FALSE),0)</f>
        <v>0</v>
      </c>
      <c r="X5" s="1" t="s">
        <v>514</v>
      </c>
      <c r="Y5" s="64">
        <f>Y4/Y3</f>
        <v>7.2625119669607286E-3</v>
      </c>
      <c r="Z5" s="64">
        <f t="shared" ref="Z5:AP5" si="2">Z4/Z3</f>
        <v>7.2822005733634834E-3</v>
      </c>
      <c r="AA5" s="64">
        <f t="shared" si="2"/>
        <v>7.2949901300510319E-3</v>
      </c>
      <c r="AB5" s="64">
        <f t="shared" si="2"/>
        <v>7.3438847991135134E-3</v>
      </c>
      <c r="AC5" s="64">
        <f t="shared" si="2"/>
        <v>7.1927347679383883E-3</v>
      </c>
      <c r="AD5" s="64">
        <f t="shared" si="2"/>
        <v>6.9451387212639409E-3</v>
      </c>
      <c r="AE5" s="64">
        <f t="shared" si="2"/>
        <v>6.9233568118298007E-3</v>
      </c>
      <c r="AF5" s="64">
        <f t="shared" si="2"/>
        <v>6.9769588119179635E-3</v>
      </c>
      <c r="AG5" s="64">
        <f t="shared" si="2"/>
        <v>7.0912352240637098E-3</v>
      </c>
      <c r="AH5" s="64">
        <f t="shared" si="2"/>
        <v>7.2065786488050036E-3</v>
      </c>
      <c r="AI5" s="64">
        <f t="shared" si="2"/>
        <v>6.9291886928737985E-3</v>
      </c>
      <c r="AJ5" s="64">
        <f t="shared" si="2"/>
        <v>6.1108470021157008E-3</v>
      </c>
      <c r="AK5" s="64">
        <f t="shared" si="2"/>
        <v>6.0841923164414499E-3</v>
      </c>
      <c r="AL5" s="64">
        <f t="shared" si="2"/>
        <v>5.980936175564595E-3</v>
      </c>
      <c r="AM5" s="64">
        <f t="shared" si="2"/>
        <v>6.0071298354784962E-3</v>
      </c>
      <c r="AN5" s="64">
        <f t="shared" si="2"/>
        <v>6.3712661144991181E-3</v>
      </c>
      <c r="AO5" s="64">
        <f t="shared" si="2"/>
        <v>6.1055354018774589E-3</v>
      </c>
      <c r="AP5" s="64">
        <f t="shared" si="2"/>
        <v>6.074772161850788E-3</v>
      </c>
    </row>
    <row r="6" spans="1:42" x14ac:dyDescent="0.3">
      <c r="A6" s="35" t="str">
        <f>'Jun17 class'!A6</f>
        <v>0114</v>
      </c>
      <c r="B6" s="35" t="str">
        <f>'Jun17 class'!B6</f>
        <v>011</v>
      </c>
      <c r="C6" s="35" t="str">
        <f>'Jun17 class'!C6</f>
        <v>01</v>
      </c>
      <c r="D6" s="35" t="str">
        <f>'Jun17 class'!D6</f>
        <v>A</v>
      </c>
      <c r="E6" s="39">
        <f>'Jun17 class'!E6*IFERROR(VLOOKUP('Inq6 adjusted class'!$A6,'Inq.6 factors'!$U:$Z,6,FALSE),0)</f>
        <v>2.7365511124079725E-3</v>
      </c>
      <c r="F6" s="39">
        <f>'Jun17 class'!F6*IFERROR(VLOOKUP('Inq6 adjusted class'!$A6,'Inq.6 factors'!$U:$Z,6,FALSE),0)</f>
        <v>4.7058736775013148E-3</v>
      </c>
      <c r="G6" s="39">
        <f>'Jun17 class'!G6*IFERROR(VLOOKUP('Inq6 adjusted class'!$A6,'Inq.6 factors'!$U:$Z,6,FALSE),0)</f>
        <v>3.0881389581155303E-3</v>
      </c>
      <c r="H6" s="39">
        <f>'Jun17 class'!H6*IFERROR(VLOOKUP('Inq6 adjusted class'!$A6,'Inq.6 factors'!$U:$Z,6,FALSE),0)</f>
        <v>3.1860185711980065E-3</v>
      </c>
      <c r="I6" s="39">
        <f>'Jun17 class'!I6*IFERROR(VLOOKUP('Inq6 adjusted class'!$A6,'Inq.6 factors'!$U:$Z,6,FALSE),0)</f>
        <v>4.5974769574943126E-3</v>
      </c>
      <c r="J6" s="39">
        <f>'Jun17 class'!J6*IFERROR(VLOOKUP('Inq6 adjusted class'!$A6,'Inq.6 factors'!$U:$Z,6,FALSE),0)</f>
        <v>2.4159430401322524E-3</v>
      </c>
      <c r="K6" s="39">
        <f>'Jun17 class'!K6*IFERROR(VLOOKUP('Inq6 adjusted class'!$A6,'Inq.6 factors'!$U:$Z,6,FALSE),0)</f>
        <v>2.0898010028899102E-3</v>
      </c>
      <c r="L6" s="39">
        <f>'Jun17 class'!L6*IFERROR(VLOOKUP('Inq6 adjusted class'!$A6,'Inq.6 factors'!$U:$Z,6,FALSE),0)</f>
        <v>3.6994521217730441E-3</v>
      </c>
      <c r="M6" s="39">
        <f>'Jun17 class'!M6*IFERROR(VLOOKUP('Inq6 adjusted class'!$A6,'Inq.6 factors'!$U:$Z,6,FALSE),0)</f>
        <v>1.8696644303395736E-4</v>
      </c>
      <c r="N6" s="39">
        <f>'Jun17 class'!N6*IFERROR(VLOOKUP('Inq6 adjusted class'!$A6,'Inq.6 factors'!$U:$Z,6,FALSE),0)</f>
        <v>0</v>
      </c>
      <c r="O6" s="39">
        <f>'Jun17 class'!O6*IFERROR(VLOOKUP('Inq6 adjusted class'!$A6,'Inq.6 factors'!$U:$Z,6,FALSE),0)</f>
        <v>0</v>
      </c>
      <c r="P6" s="39">
        <f>'Jun17 class'!P6*IFERROR(VLOOKUP('Inq6 adjusted class'!$A6,'Inq.6 factors'!$U:$Z,6,FALSE),0)</f>
        <v>0</v>
      </c>
      <c r="Q6" s="39">
        <f>'Jun17 class'!Q6*IFERROR(VLOOKUP('Inq6 adjusted class'!$A6,'Inq.6 factors'!$U:$Z,6,FALSE),0)</f>
        <v>0</v>
      </c>
      <c r="R6" s="39">
        <f>'Jun17 class'!R6*IFERROR(VLOOKUP('Inq6 adjusted class'!$A6,'Inq.6 factors'!$U:$Z,6,FALSE),0)</f>
        <v>0</v>
      </c>
      <c r="S6" s="39">
        <f>'Jun17 class'!S6*IFERROR(VLOOKUP('Inq6 adjusted class'!$A6,'Inq.6 factors'!$U:$Z,6,FALSE),0)</f>
        <v>0</v>
      </c>
      <c r="T6" s="39">
        <f>'Jun17 class'!T6*IFERROR(VLOOKUP('Inq6 adjusted class'!$A6,'Inq.6 factors'!$U:$Z,6,FALSE),0)</f>
        <v>0</v>
      </c>
      <c r="U6" s="39">
        <f>'Jun17 class'!U6*IFERROR(VLOOKUP('Inq6 adjusted class'!$A6,'Inq.6 factors'!$U:$Z,6,FALSE),0)</f>
        <v>0</v>
      </c>
      <c r="V6" s="39">
        <f>'Jun17 class'!V6*IFERROR(VLOOKUP('Inq6 adjusted class'!$A6,'Inq.6 factors'!$U:$Z,6,FALSE),0)</f>
        <v>0</v>
      </c>
    </row>
    <row r="7" spans="1:42" x14ac:dyDescent="0.3">
      <c r="A7" s="35" t="str">
        <f>'Jun17 class'!A7</f>
        <v>0115</v>
      </c>
      <c r="B7" s="35" t="str">
        <f>'Jun17 class'!B7</f>
        <v>011</v>
      </c>
      <c r="C7" s="35" t="str">
        <f>'Jun17 class'!C7</f>
        <v>01</v>
      </c>
      <c r="D7" s="35" t="str">
        <f>'Jun17 class'!D7</f>
        <v>A</v>
      </c>
      <c r="E7" s="39">
        <f>'Jun17 class'!E7*IFERROR(VLOOKUP('Inq6 adjusted class'!$A7,'Inq.6 factors'!$U:$Z,6,FALSE),0)</f>
        <v>0</v>
      </c>
      <c r="F7" s="39">
        <f>'Jun17 class'!F7*IFERROR(VLOOKUP('Inq6 adjusted class'!$A7,'Inq.6 factors'!$U:$Z,6,FALSE),0)</f>
        <v>0</v>
      </c>
      <c r="G7" s="39">
        <f>'Jun17 class'!G7*IFERROR(VLOOKUP('Inq6 adjusted class'!$A7,'Inq.6 factors'!$U:$Z,6,FALSE),0)</f>
        <v>0</v>
      </c>
      <c r="H7" s="39">
        <f>'Jun17 class'!H7*IFERROR(VLOOKUP('Inq6 adjusted class'!$A7,'Inq.6 factors'!$U:$Z,6,FALSE),0)</f>
        <v>0</v>
      </c>
      <c r="I7" s="39">
        <f>'Jun17 class'!I7*IFERROR(VLOOKUP('Inq6 adjusted class'!$A7,'Inq.6 factors'!$U:$Z,6,FALSE),0)</f>
        <v>0</v>
      </c>
      <c r="J7" s="39">
        <f>'Jun17 class'!J7*IFERROR(VLOOKUP('Inq6 adjusted class'!$A7,'Inq.6 factors'!$U:$Z,6,FALSE),0)</f>
        <v>0</v>
      </c>
      <c r="K7" s="39">
        <f>'Jun17 class'!K7*IFERROR(VLOOKUP('Inq6 adjusted class'!$A7,'Inq.6 factors'!$U:$Z,6,FALSE),0)</f>
        <v>0</v>
      </c>
      <c r="L7" s="39">
        <f>'Jun17 class'!L7*IFERROR(VLOOKUP('Inq6 adjusted class'!$A7,'Inq.6 factors'!$U:$Z,6,FALSE),0)</f>
        <v>0</v>
      </c>
      <c r="M7" s="39">
        <f>'Jun17 class'!M7*IFERROR(VLOOKUP('Inq6 adjusted class'!$A7,'Inq.6 factors'!$U:$Z,6,FALSE),0)</f>
        <v>0</v>
      </c>
      <c r="N7" s="39">
        <f>'Jun17 class'!N7*IFERROR(VLOOKUP('Inq6 adjusted class'!$A7,'Inq.6 factors'!$U:$Z,6,FALSE),0)</f>
        <v>0</v>
      </c>
      <c r="O7" s="39">
        <f>'Jun17 class'!O7*IFERROR(VLOOKUP('Inq6 adjusted class'!$A7,'Inq.6 factors'!$U:$Z,6,FALSE),0)</f>
        <v>0</v>
      </c>
      <c r="P7" s="39">
        <f>'Jun17 class'!P7*IFERROR(VLOOKUP('Inq6 adjusted class'!$A7,'Inq.6 factors'!$U:$Z,6,FALSE),0)</f>
        <v>0</v>
      </c>
      <c r="Q7" s="39">
        <f>'Jun17 class'!Q7*IFERROR(VLOOKUP('Inq6 adjusted class'!$A7,'Inq.6 factors'!$U:$Z,6,FALSE),0)</f>
        <v>0</v>
      </c>
      <c r="R7" s="39">
        <f>'Jun17 class'!R7*IFERROR(VLOOKUP('Inq6 adjusted class'!$A7,'Inq.6 factors'!$U:$Z,6,FALSE),0)</f>
        <v>0</v>
      </c>
      <c r="S7" s="39">
        <f>'Jun17 class'!S7*IFERROR(VLOOKUP('Inq6 adjusted class'!$A7,'Inq.6 factors'!$U:$Z,6,FALSE),0)</f>
        <v>0</v>
      </c>
      <c r="T7" s="39">
        <f>'Jun17 class'!T7*IFERROR(VLOOKUP('Inq6 adjusted class'!$A7,'Inq.6 factors'!$U:$Z,6,FALSE),0)</f>
        <v>0</v>
      </c>
      <c r="U7" s="39">
        <f>'Jun17 class'!U7*IFERROR(VLOOKUP('Inq6 adjusted class'!$A7,'Inq.6 factors'!$U:$Z,6,FALSE),0)</f>
        <v>0</v>
      </c>
      <c r="V7" s="39">
        <f>'Jun17 class'!V7*IFERROR(VLOOKUP('Inq6 adjusted class'!$A7,'Inq.6 factors'!$U:$Z,6,FALSE),0)</f>
        <v>0</v>
      </c>
      <c r="Y7" s="47" t="s">
        <v>233</v>
      </c>
      <c r="Z7" s="47"/>
      <c r="AA7" s="47"/>
      <c r="AB7" s="47"/>
      <c r="AC7" s="47"/>
    </row>
    <row r="8" spans="1:42" x14ac:dyDescent="0.3">
      <c r="A8" s="35" t="str">
        <f>'Jun17 class'!A8</f>
        <v>0116</v>
      </c>
      <c r="B8" s="35" t="str">
        <f>'Jun17 class'!B8</f>
        <v>011</v>
      </c>
      <c r="C8" s="35" t="str">
        <f>'Jun17 class'!C8</f>
        <v>01</v>
      </c>
      <c r="D8" s="35" t="str">
        <f>'Jun17 class'!D8</f>
        <v>A</v>
      </c>
      <c r="E8" s="39">
        <f>'Jun17 class'!E8*IFERROR(VLOOKUP('Inq6 adjusted class'!$A8,'Inq.6 factors'!$U:$Z,6,FALSE),0)</f>
        <v>3.9050584374061761</v>
      </c>
      <c r="F8" s="39">
        <f>'Jun17 class'!F8*IFERROR(VLOOKUP('Inq6 adjusted class'!$A8,'Inq.6 factors'!$U:$Z,6,FALSE),0)</f>
        <v>6.7152817377943759</v>
      </c>
      <c r="G8" s="39">
        <f>'Jun17 class'!G8*IFERROR(VLOOKUP('Inq6 adjusted class'!$A8,'Inq.6 factors'!$U:$Z,6,FALSE),0)</f>
        <v>4.4067742932308613</v>
      </c>
      <c r="H8" s="39">
        <f>'Jun17 class'!H8*IFERROR(VLOOKUP('Inq6 adjusted class'!$A8,'Inq.6 factors'!$U:$Z,6,FALSE),0)</f>
        <v>4.5464485010995546</v>
      </c>
      <c r="I8" s="39">
        <f>'Jun17 class'!I8*IFERROR(VLOOKUP('Inq6 adjusted class'!$A8,'Inq.6 factors'!$U:$Z,6,FALSE),0)</f>
        <v>6.5605996183443835</v>
      </c>
      <c r="J8" s="39">
        <f>'Jun17 class'!J8*IFERROR(VLOOKUP('Inq6 adjusted class'!$A8,'Inq.6 factors'!$U:$Z,6,FALSE),0)</f>
        <v>3.4475507182687246</v>
      </c>
      <c r="K8" s="39">
        <f>'Jun17 class'!K8*IFERROR(VLOOKUP('Inq6 adjusted class'!$A8,'Inq.6 factors'!$U:$Z,6,FALSE),0)</f>
        <v>2.982146031123901</v>
      </c>
      <c r="L8" s="39">
        <f>'Jun17 class'!L8*IFERROR(VLOOKUP('Inq6 adjusted class'!$A8,'Inq.6 factors'!$U:$Z,6,FALSE),0)</f>
        <v>5.279118177770135</v>
      </c>
      <c r="M8" s="39">
        <f>'Jun17 class'!M8*IFERROR(VLOOKUP('Inq6 adjusted class'!$A8,'Inq.6 factors'!$U:$Z,6,FALSE),0)</f>
        <v>0.26680111420945718</v>
      </c>
      <c r="N8" s="39">
        <f>'Jun17 class'!N8*IFERROR(VLOOKUP('Inq6 adjusted class'!$A8,'Inq.6 factors'!$U:$Z,6,FALSE),0)</f>
        <v>0</v>
      </c>
      <c r="O8" s="39">
        <f>'Jun17 class'!O8*IFERROR(VLOOKUP('Inq6 adjusted class'!$A8,'Inq.6 factors'!$U:$Z,6,FALSE),0)</f>
        <v>0</v>
      </c>
      <c r="P8" s="39">
        <f>'Jun17 class'!P8*IFERROR(VLOOKUP('Inq6 adjusted class'!$A8,'Inq.6 factors'!$U:$Z,6,FALSE),0)</f>
        <v>0</v>
      </c>
      <c r="Q8" s="39">
        <f>'Jun17 class'!Q8*IFERROR(VLOOKUP('Inq6 adjusted class'!$A8,'Inq.6 factors'!$U:$Z,6,FALSE),0)</f>
        <v>0</v>
      </c>
      <c r="R8" s="39">
        <f>'Jun17 class'!R8*IFERROR(VLOOKUP('Inq6 adjusted class'!$A8,'Inq.6 factors'!$U:$Z,6,FALSE),0)</f>
        <v>0</v>
      </c>
      <c r="S8" s="39">
        <f>'Jun17 class'!S8*IFERROR(VLOOKUP('Inq6 adjusted class'!$A8,'Inq.6 factors'!$U:$Z,6,FALSE),0)</f>
        <v>0</v>
      </c>
      <c r="T8" s="39">
        <f>'Jun17 class'!T8*IFERROR(VLOOKUP('Inq6 adjusted class'!$A8,'Inq.6 factors'!$U:$Z,6,FALSE),0)</f>
        <v>0</v>
      </c>
      <c r="U8" s="39">
        <f>'Jun17 class'!U8*IFERROR(VLOOKUP('Inq6 adjusted class'!$A8,'Inq.6 factors'!$U:$Z,6,FALSE),0)</f>
        <v>0</v>
      </c>
      <c r="V8" s="39">
        <f>'Jun17 class'!V8*IFERROR(VLOOKUP('Inq6 adjusted class'!$A8,'Inq.6 factors'!$U:$Z,6,FALSE),0)</f>
        <v>0</v>
      </c>
    </row>
    <row r="9" spans="1:42" x14ac:dyDescent="0.3">
      <c r="A9" s="35" t="str">
        <f>'Jun17 class'!A9</f>
        <v>0119</v>
      </c>
      <c r="B9" s="35" t="str">
        <f>'Jun17 class'!B9</f>
        <v>011</v>
      </c>
      <c r="C9" s="35" t="str">
        <f>'Jun17 class'!C9</f>
        <v>01</v>
      </c>
      <c r="D9" s="35" t="str">
        <f>'Jun17 class'!D9</f>
        <v>A</v>
      </c>
      <c r="E9" s="39">
        <f>'Jun17 class'!E9*IFERROR(VLOOKUP('Inq6 adjusted class'!$A9,'Inq.6 factors'!$U:$Z,6,FALSE),0)</f>
        <v>59.357345214825713</v>
      </c>
      <c r="F9" s="39">
        <f>'Jun17 class'!F9*IFERROR(VLOOKUP('Inq6 adjusted class'!$A9,'Inq.6 factors'!$U:$Z,6,FALSE),0)</f>
        <v>101.2367894640628</v>
      </c>
      <c r="G9" s="39">
        <f>'Jun17 class'!G9*IFERROR(VLOOKUP('Inq6 adjusted class'!$A9,'Inq.6 factors'!$U:$Z,6,FALSE),0)</f>
        <v>66.677883207438839</v>
      </c>
      <c r="H9" s="39">
        <f>'Jun17 class'!H9*IFERROR(VLOOKUP('Inq6 adjusted class'!$A9,'Inq.6 factors'!$U:$Z,6,FALSE),0)</f>
        <v>68.791261361084224</v>
      </c>
      <c r="I9" s="39">
        <f>'Jun17 class'!I9*IFERROR(VLOOKUP('Inq6 adjusted class'!$A9,'Inq.6 factors'!$U:$Z,6,FALSE),0)</f>
        <v>99.26691634620046</v>
      </c>
      <c r="J9" s="39">
        <f>'Jun17 class'!J9*IFERROR(VLOOKUP('Inq6 adjusted class'!$A9,'Inq.6 factors'!$U:$Z,6,FALSE),0)</f>
        <v>52.164093018684852</v>
      </c>
      <c r="K9" s="39">
        <f>'Jun17 class'!K9*IFERROR(VLOOKUP('Inq6 adjusted class'!$A9,'Inq.6 factors'!$U:$Z,6,FALSE),0)</f>
        <v>45.122162275532212</v>
      </c>
      <c r="L9" s="39">
        <f>'Jun17 class'!L9*IFERROR(VLOOKUP('Inq6 adjusted class'!$A9,'Inq.6 factors'!$U:$Z,6,FALSE),0)</f>
        <v>79.877116882596781</v>
      </c>
      <c r="M9" s="39">
        <f>'Jun17 class'!M9*IFERROR(VLOOKUP('Inq6 adjusted class'!$A9,'Inq.6 factors'!$U:$Z,6,FALSE),0)</f>
        <v>19.906847957895508</v>
      </c>
      <c r="N9" s="39">
        <f>'Jun17 class'!N9*IFERROR(VLOOKUP('Inq6 adjusted class'!$A9,'Inq.6 factors'!$U:$Z,6,FALSE),0)</f>
        <v>0</v>
      </c>
      <c r="O9" s="39">
        <f>'Jun17 class'!O9*IFERROR(VLOOKUP('Inq6 adjusted class'!$A9,'Inq.6 factors'!$U:$Z,6,FALSE),0)</f>
        <v>8.6587508316268345</v>
      </c>
      <c r="P9" s="39">
        <f>'Jun17 class'!P9*IFERROR(VLOOKUP('Inq6 adjusted class'!$A9,'Inq.6 factors'!$U:$Z,6,FALSE),0)</f>
        <v>0</v>
      </c>
      <c r="Q9" s="39">
        <f>'Jun17 class'!Q9*IFERROR(VLOOKUP('Inq6 adjusted class'!$A9,'Inq.6 factors'!$U:$Z,6,FALSE),0)</f>
        <v>0</v>
      </c>
      <c r="R9" s="39">
        <f>'Jun17 class'!R9*IFERROR(VLOOKUP('Inq6 adjusted class'!$A9,'Inq.6 factors'!$U:$Z,6,FALSE),0)</f>
        <v>0</v>
      </c>
      <c r="S9" s="39">
        <f>'Jun17 class'!S9*IFERROR(VLOOKUP('Inq6 adjusted class'!$A9,'Inq.6 factors'!$U:$Z,6,FALSE),0)</f>
        <v>0</v>
      </c>
      <c r="T9" s="39">
        <f>'Jun17 class'!T9*IFERROR(VLOOKUP('Inq6 adjusted class'!$A9,'Inq.6 factors'!$U:$Z,6,FALSE),0)</f>
        <v>0</v>
      </c>
      <c r="U9" s="39">
        <f>'Jun17 class'!U9*IFERROR(VLOOKUP('Inq6 adjusted class'!$A9,'Inq.6 factors'!$U:$Z,6,FALSE),0)</f>
        <v>0</v>
      </c>
      <c r="V9" s="39">
        <f>'Jun17 class'!V9*IFERROR(VLOOKUP('Inq6 adjusted class'!$A9,'Inq.6 factors'!$U:$Z,6,FALSE),0)</f>
        <v>0</v>
      </c>
    </row>
    <row r="10" spans="1:42" x14ac:dyDescent="0.3">
      <c r="A10" s="35" t="str">
        <f>'Jun17 class'!A10</f>
        <v>0121</v>
      </c>
      <c r="B10" s="35" t="str">
        <f>'Jun17 class'!B10</f>
        <v>012</v>
      </c>
      <c r="C10" s="35" t="str">
        <f>'Jun17 class'!C10</f>
        <v>01</v>
      </c>
      <c r="D10" s="35" t="str">
        <f>'Jun17 class'!D10</f>
        <v>A</v>
      </c>
      <c r="E10" s="39">
        <f>'Jun17 class'!E10*IFERROR(VLOOKUP('Inq6 adjusted class'!$A10,'Inq.6 factors'!$U:$Z,6,FALSE),0)</f>
        <v>0.28284334619020068</v>
      </c>
      <c r="F10" s="39">
        <f>'Jun17 class'!F10*IFERROR(VLOOKUP('Inq6 adjusted class'!$A10,'Inq.6 factors'!$U:$Z,6,FALSE),0)</f>
        <v>0.48638779362014128</v>
      </c>
      <c r="G10" s="39">
        <f>'Jun17 class'!G10*IFERROR(VLOOKUP('Inq6 adjusted class'!$A10,'Inq.6 factors'!$U:$Z,6,FALSE),0)</f>
        <v>0.31784151749761064</v>
      </c>
      <c r="H10" s="39">
        <f>'Jun17 class'!H10*IFERROR(VLOOKUP('Inq6 adjusted class'!$A10,'Inq.6 factors'!$U:$Z,6,FALSE),0)</f>
        <v>0.32791561234119143</v>
      </c>
      <c r="I10" s="39">
        <f>'Jun17 class'!I10*IFERROR(VLOOKUP('Inq6 adjusted class'!$A10,'Inq.6 factors'!$U:$Z,6,FALSE),0)</f>
        <v>0.47318759701214941</v>
      </c>
      <c r="J10" s="39">
        <f>'Jun17 class'!J10*IFERROR(VLOOKUP('Inq6 adjusted class'!$A10,'Inq.6 factors'!$U:$Z,6,FALSE),0)</f>
        <v>0.24865688120848434</v>
      </c>
      <c r="K10" s="39">
        <f>'Jun17 class'!K10*IFERROR(VLOOKUP('Inq6 adjusted class'!$A10,'Inq.6 factors'!$U:$Z,6,FALSE),0)</f>
        <v>0.21508925959468048</v>
      </c>
      <c r="L10" s="39">
        <f>'Jun17 class'!L10*IFERROR(VLOOKUP('Inq6 adjusted class'!$A10,'Inq.6 factors'!$U:$Z,6,FALSE),0)</f>
        <v>0.38075989851558689</v>
      </c>
      <c r="M10" s="39">
        <f>'Jun17 class'!M10*IFERROR(VLOOKUP('Inq6 adjusted class'!$A10,'Inq.6 factors'!$U:$Z,6,FALSE),0)</f>
        <v>0</v>
      </c>
      <c r="N10" s="39">
        <f>'Jun17 class'!N10*IFERROR(VLOOKUP('Inq6 adjusted class'!$A10,'Inq.6 factors'!$U:$Z,6,FALSE),0)</f>
        <v>0</v>
      </c>
      <c r="O10" s="39">
        <f>'Jun17 class'!O10*IFERROR(VLOOKUP('Inq6 adjusted class'!$A10,'Inq.6 factors'!$U:$Z,6,FALSE),0)</f>
        <v>0</v>
      </c>
      <c r="P10" s="39">
        <f>'Jun17 class'!P10*IFERROR(VLOOKUP('Inq6 adjusted class'!$A10,'Inq.6 factors'!$U:$Z,6,FALSE),0)</f>
        <v>0</v>
      </c>
      <c r="Q10" s="39">
        <f>'Jun17 class'!Q10*IFERROR(VLOOKUP('Inq6 adjusted class'!$A10,'Inq.6 factors'!$U:$Z,6,FALSE),0)</f>
        <v>0</v>
      </c>
      <c r="R10" s="39">
        <f>'Jun17 class'!R10*IFERROR(VLOOKUP('Inq6 adjusted class'!$A10,'Inq.6 factors'!$U:$Z,6,FALSE),0)</f>
        <v>0</v>
      </c>
      <c r="S10" s="39">
        <f>'Jun17 class'!S10*IFERROR(VLOOKUP('Inq6 adjusted class'!$A10,'Inq.6 factors'!$U:$Z,6,FALSE),0)</f>
        <v>0</v>
      </c>
      <c r="T10" s="39">
        <f>'Jun17 class'!T10*IFERROR(VLOOKUP('Inq6 adjusted class'!$A10,'Inq.6 factors'!$U:$Z,6,FALSE),0)</f>
        <v>0</v>
      </c>
      <c r="U10" s="39">
        <f>'Jun17 class'!U10*IFERROR(VLOOKUP('Inq6 adjusted class'!$A10,'Inq.6 factors'!$U:$Z,6,FALSE),0)</f>
        <v>0</v>
      </c>
      <c r="V10" s="39">
        <f>'Jun17 class'!V10*IFERROR(VLOOKUP('Inq6 adjusted class'!$A10,'Inq.6 factors'!$U:$Z,6,FALSE),0)</f>
        <v>0</v>
      </c>
    </row>
    <row r="11" spans="1:42" x14ac:dyDescent="0.3">
      <c r="A11" s="35" t="str">
        <f>'Jun17 class'!A11</f>
        <v>0122</v>
      </c>
      <c r="B11" s="35" t="str">
        <f>'Jun17 class'!B11</f>
        <v>012</v>
      </c>
      <c r="C11" s="35" t="str">
        <f>'Jun17 class'!C11</f>
        <v>01</v>
      </c>
      <c r="D11" s="35" t="str">
        <f>'Jun17 class'!D11</f>
        <v>A</v>
      </c>
      <c r="E11" s="39">
        <f>'Jun17 class'!E11*IFERROR(VLOOKUP('Inq6 adjusted class'!$A11,'Inq.6 factors'!$U:$Z,6,FALSE),0)</f>
        <v>1.2191523542681059E-2</v>
      </c>
      <c r="F11" s="39">
        <f>'Jun17 class'!F11*IFERROR(VLOOKUP('Inq6 adjusted class'!$A11,'Inq.6 factors'!$U:$Z,6,FALSE),0)</f>
        <v>2.0964991104316436E-2</v>
      </c>
      <c r="G11" s="39">
        <f>'Jun17 class'!G11*IFERROR(VLOOKUP('Inq6 adjusted class'!$A11,'Inq.6 factors'!$U:$Z,6,FALSE),0)</f>
        <v>1.3700065409379772E-2</v>
      </c>
      <c r="H11" s="39">
        <f>'Jun17 class'!H11*IFERROR(VLOOKUP('Inq6 adjusted class'!$A11,'Inq.6 factors'!$U:$Z,6,FALSE),0)</f>
        <v>1.4134293635396184E-2</v>
      </c>
      <c r="I11" s="39">
        <f>'Jun17 class'!I11*IFERROR(VLOOKUP('Inq6 adjusted class'!$A11,'Inq.6 factors'!$U:$Z,6,FALSE),0)</f>
        <v>2.0396017112592639E-2</v>
      </c>
      <c r="J11" s="39">
        <f>'Jun17 class'!J11*IFERROR(VLOOKUP('Inq6 adjusted class'!$A11,'Inq.6 factors'!$U:$Z,6,FALSE),0)</f>
        <v>1.0717969017607082E-2</v>
      </c>
      <c r="K11" s="39">
        <f>'Jun17 class'!K11*IFERROR(VLOOKUP('Inq6 adjusted class'!$A11,'Inq.6 factors'!$U:$Z,6,FALSE),0)</f>
        <v>9.2710887756327787E-3</v>
      </c>
      <c r="L11" s="39">
        <f>'Jun17 class'!L11*IFERROR(VLOOKUP('Inq6 adjusted class'!$A11,'Inq.6 factors'!$U:$Z,6,FALSE),0)</f>
        <v>1.6412064591189095E-2</v>
      </c>
      <c r="M11" s="39">
        <f>'Jun17 class'!M11*IFERROR(VLOOKUP('Inq6 adjusted class'!$A11,'Inq.6 factors'!$U:$Z,6,FALSE),0)</f>
        <v>0</v>
      </c>
      <c r="N11" s="39">
        <f>'Jun17 class'!N11*IFERROR(VLOOKUP('Inq6 adjusted class'!$A11,'Inq.6 factors'!$U:$Z,6,FALSE),0)</f>
        <v>0</v>
      </c>
      <c r="O11" s="39">
        <f>'Jun17 class'!O11*IFERROR(VLOOKUP('Inq6 adjusted class'!$A11,'Inq.6 factors'!$U:$Z,6,FALSE),0)</f>
        <v>0</v>
      </c>
      <c r="P11" s="39">
        <f>'Jun17 class'!P11*IFERROR(VLOOKUP('Inq6 adjusted class'!$A11,'Inq.6 factors'!$U:$Z,6,FALSE),0)</f>
        <v>0</v>
      </c>
      <c r="Q11" s="39">
        <f>'Jun17 class'!Q11*IFERROR(VLOOKUP('Inq6 adjusted class'!$A11,'Inq.6 factors'!$U:$Z,6,FALSE),0)</f>
        <v>0</v>
      </c>
      <c r="R11" s="39">
        <f>'Jun17 class'!R11*IFERROR(VLOOKUP('Inq6 adjusted class'!$A11,'Inq.6 factors'!$U:$Z,6,FALSE),0)</f>
        <v>0</v>
      </c>
      <c r="S11" s="39">
        <f>'Jun17 class'!S11*IFERROR(VLOOKUP('Inq6 adjusted class'!$A11,'Inq.6 factors'!$U:$Z,6,FALSE),0)</f>
        <v>0</v>
      </c>
      <c r="T11" s="39">
        <f>'Jun17 class'!T11*IFERROR(VLOOKUP('Inq6 adjusted class'!$A11,'Inq.6 factors'!$U:$Z,6,FALSE),0)</f>
        <v>0</v>
      </c>
      <c r="U11" s="39">
        <f>'Jun17 class'!U11*IFERROR(VLOOKUP('Inq6 adjusted class'!$A11,'Inq.6 factors'!$U:$Z,6,FALSE),0)</f>
        <v>0</v>
      </c>
      <c r="V11" s="39">
        <f>'Jun17 class'!V11*IFERROR(VLOOKUP('Inq6 adjusted class'!$A11,'Inq.6 factors'!$U:$Z,6,FALSE),0)</f>
        <v>0</v>
      </c>
    </row>
    <row r="12" spans="1:42" x14ac:dyDescent="0.3">
      <c r="A12" s="35" t="str">
        <f>'Jun17 class'!A12</f>
        <v>0123</v>
      </c>
      <c r="B12" s="35" t="str">
        <f>'Jun17 class'!B12</f>
        <v>012</v>
      </c>
      <c r="C12" s="35" t="str">
        <f>'Jun17 class'!C12</f>
        <v>01</v>
      </c>
      <c r="D12" s="35" t="str">
        <f>'Jun17 class'!D12</f>
        <v>A</v>
      </c>
      <c r="E12" s="39">
        <f>'Jun17 class'!E12*IFERROR(VLOOKUP('Inq6 adjusted class'!$A12,'Inq.6 factors'!$U:$Z,6,FALSE),0)</f>
        <v>0</v>
      </c>
      <c r="F12" s="39">
        <f>'Jun17 class'!F12*IFERROR(VLOOKUP('Inq6 adjusted class'!$A12,'Inq.6 factors'!$U:$Z,6,FALSE),0)</f>
        <v>0</v>
      </c>
      <c r="G12" s="39">
        <f>'Jun17 class'!G12*IFERROR(VLOOKUP('Inq6 adjusted class'!$A12,'Inq.6 factors'!$U:$Z,6,FALSE),0)</f>
        <v>0</v>
      </c>
      <c r="H12" s="39">
        <f>'Jun17 class'!H12*IFERROR(VLOOKUP('Inq6 adjusted class'!$A12,'Inq.6 factors'!$U:$Z,6,FALSE),0)</f>
        <v>0</v>
      </c>
      <c r="I12" s="39">
        <f>'Jun17 class'!I12*IFERROR(VLOOKUP('Inq6 adjusted class'!$A12,'Inq.6 factors'!$U:$Z,6,FALSE),0)</f>
        <v>0</v>
      </c>
      <c r="J12" s="39">
        <f>'Jun17 class'!J12*IFERROR(VLOOKUP('Inq6 adjusted class'!$A12,'Inq.6 factors'!$U:$Z,6,FALSE),0)</f>
        <v>0</v>
      </c>
      <c r="K12" s="39">
        <f>'Jun17 class'!K12*IFERROR(VLOOKUP('Inq6 adjusted class'!$A12,'Inq.6 factors'!$U:$Z,6,FALSE),0)</f>
        <v>0</v>
      </c>
      <c r="L12" s="39">
        <f>'Jun17 class'!L12*IFERROR(VLOOKUP('Inq6 adjusted class'!$A12,'Inq.6 factors'!$U:$Z,6,FALSE),0)</f>
        <v>0</v>
      </c>
      <c r="M12" s="39">
        <f>'Jun17 class'!M12*IFERROR(VLOOKUP('Inq6 adjusted class'!$A12,'Inq.6 factors'!$U:$Z,6,FALSE),0)</f>
        <v>0</v>
      </c>
      <c r="N12" s="39">
        <f>'Jun17 class'!N12*IFERROR(VLOOKUP('Inq6 adjusted class'!$A12,'Inq.6 factors'!$U:$Z,6,FALSE),0)</f>
        <v>0</v>
      </c>
      <c r="O12" s="39">
        <f>'Jun17 class'!O12*IFERROR(VLOOKUP('Inq6 adjusted class'!$A12,'Inq.6 factors'!$U:$Z,6,FALSE),0)</f>
        <v>0</v>
      </c>
      <c r="P12" s="39">
        <f>'Jun17 class'!P12*IFERROR(VLOOKUP('Inq6 adjusted class'!$A12,'Inq.6 factors'!$U:$Z,6,FALSE),0)</f>
        <v>0</v>
      </c>
      <c r="Q12" s="39">
        <f>'Jun17 class'!Q12*IFERROR(VLOOKUP('Inq6 adjusted class'!$A12,'Inq.6 factors'!$U:$Z,6,FALSE),0)</f>
        <v>0</v>
      </c>
      <c r="R12" s="39">
        <f>'Jun17 class'!R12*IFERROR(VLOOKUP('Inq6 adjusted class'!$A12,'Inq.6 factors'!$U:$Z,6,FALSE),0)</f>
        <v>0</v>
      </c>
      <c r="S12" s="39">
        <f>'Jun17 class'!S12*IFERROR(VLOOKUP('Inq6 adjusted class'!$A12,'Inq.6 factors'!$U:$Z,6,FALSE),0)</f>
        <v>0</v>
      </c>
      <c r="T12" s="39">
        <f>'Jun17 class'!T12*IFERROR(VLOOKUP('Inq6 adjusted class'!$A12,'Inq.6 factors'!$U:$Z,6,FALSE),0)</f>
        <v>0</v>
      </c>
      <c r="U12" s="39">
        <f>'Jun17 class'!U12*IFERROR(VLOOKUP('Inq6 adjusted class'!$A12,'Inq.6 factors'!$U:$Z,6,FALSE),0)</f>
        <v>0</v>
      </c>
      <c r="V12" s="39">
        <f>'Jun17 class'!V12*IFERROR(VLOOKUP('Inq6 adjusted class'!$A12,'Inq.6 factors'!$U:$Z,6,FALSE),0)</f>
        <v>0</v>
      </c>
    </row>
    <row r="13" spans="1:42" x14ac:dyDescent="0.3">
      <c r="A13" s="35" t="str">
        <f>'Jun17 class'!A13</f>
        <v>0124</v>
      </c>
      <c r="B13" s="35" t="str">
        <f>'Jun17 class'!B13</f>
        <v>012</v>
      </c>
      <c r="C13" s="35" t="str">
        <f>'Jun17 class'!C13</f>
        <v>01</v>
      </c>
      <c r="D13" s="35" t="str">
        <f>'Jun17 class'!D13</f>
        <v>A</v>
      </c>
      <c r="E13" s="39">
        <f>'Jun17 class'!E13*IFERROR(VLOOKUP('Inq6 adjusted class'!$A13,'Inq.6 factors'!$U:$Z,6,FALSE),0)</f>
        <v>12.940083088201678</v>
      </c>
      <c r="F13" s="39">
        <f>'Jun17 class'!F13*IFERROR(VLOOKUP('Inq6 adjusted class'!$A13,'Inq.6 factors'!$U:$Z,6,FALSE),0)</f>
        <v>22.252241558121469</v>
      </c>
      <c r="G13" s="39">
        <f>'Jun17 class'!G13*IFERROR(VLOOKUP('Inq6 adjusted class'!$A13,'Inq.6 factors'!$U:$Z,6,FALSE),0)</f>
        <v>14.541249425515687</v>
      </c>
      <c r="H13" s="39">
        <f>'Jun17 class'!H13*IFERROR(VLOOKUP('Inq6 adjusted class'!$A13,'Inq.6 factors'!$U:$Z,6,FALSE),0)</f>
        <v>15.002139264609511</v>
      </c>
      <c r="I13" s="39">
        <f>'Jun17 class'!I13*IFERROR(VLOOKUP('Inq6 adjusted class'!$A13,'Inq.6 factors'!$U:$Z,6,FALSE),0)</f>
        <v>21.648332563305829</v>
      </c>
      <c r="J13" s="39">
        <f>'Jun17 class'!J13*IFERROR(VLOOKUP('Inq6 adjusted class'!$A13,'Inq.6 factors'!$U:$Z,6,FALSE),0)</f>
        <v>11.376052315288156</v>
      </c>
      <c r="K13" s="39">
        <f>'Jun17 class'!K13*IFERROR(VLOOKUP('Inq6 adjusted class'!$A13,'Inq.6 factors'!$U:$Z,6,FALSE),0)</f>
        <v>9.8403336264566335</v>
      </c>
      <c r="L13" s="39">
        <f>'Jun17 class'!L13*IFERROR(VLOOKUP('Inq6 adjusted class'!$A13,'Inq.6 factors'!$U:$Z,6,FALSE),0)</f>
        <v>17.419765357088107</v>
      </c>
      <c r="M13" s="39">
        <f>'Jun17 class'!M13*IFERROR(VLOOKUP('Inq6 adjusted class'!$A13,'Inq.6 factors'!$U:$Z,6,FALSE),0)</f>
        <v>0</v>
      </c>
      <c r="N13" s="39">
        <f>'Jun17 class'!N13*IFERROR(VLOOKUP('Inq6 adjusted class'!$A13,'Inq.6 factors'!$U:$Z,6,FALSE),0)</f>
        <v>0</v>
      </c>
      <c r="O13" s="39">
        <f>'Jun17 class'!O13*IFERROR(VLOOKUP('Inq6 adjusted class'!$A13,'Inq.6 factors'!$U:$Z,6,FALSE),0)</f>
        <v>0</v>
      </c>
      <c r="P13" s="39">
        <f>'Jun17 class'!P13*IFERROR(VLOOKUP('Inq6 adjusted class'!$A13,'Inq.6 factors'!$U:$Z,6,FALSE),0)</f>
        <v>0</v>
      </c>
      <c r="Q13" s="39">
        <f>'Jun17 class'!Q13*IFERROR(VLOOKUP('Inq6 adjusted class'!$A13,'Inq.6 factors'!$U:$Z,6,FALSE),0)</f>
        <v>0</v>
      </c>
      <c r="R13" s="39">
        <f>'Jun17 class'!R13*IFERROR(VLOOKUP('Inq6 adjusted class'!$A13,'Inq.6 factors'!$U:$Z,6,FALSE),0)</f>
        <v>0</v>
      </c>
      <c r="S13" s="39">
        <f>'Jun17 class'!S13*IFERROR(VLOOKUP('Inq6 adjusted class'!$A13,'Inq.6 factors'!$U:$Z,6,FALSE),0)</f>
        <v>0</v>
      </c>
      <c r="T13" s="39">
        <f>'Jun17 class'!T13*IFERROR(VLOOKUP('Inq6 adjusted class'!$A13,'Inq.6 factors'!$U:$Z,6,FALSE),0)</f>
        <v>0</v>
      </c>
      <c r="U13" s="39">
        <f>'Jun17 class'!U13*IFERROR(VLOOKUP('Inq6 adjusted class'!$A13,'Inq.6 factors'!$U:$Z,6,FALSE),0)</f>
        <v>0</v>
      </c>
      <c r="V13" s="39">
        <f>'Jun17 class'!V13*IFERROR(VLOOKUP('Inq6 adjusted class'!$A13,'Inq.6 factors'!$U:$Z,6,FALSE),0)</f>
        <v>0</v>
      </c>
    </row>
    <row r="14" spans="1:42" x14ac:dyDescent="0.3">
      <c r="A14" s="35" t="str">
        <f>'Jun17 class'!A14</f>
        <v>0125</v>
      </c>
      <c r="B14" s="35" t="str">
        <f>'Jun17 class'!B14</f>
        <v>012</v>
      </c>
      <c r="C14" s="35" t="str">
        <f>'Jun17 class'!C14</f>
        <v>01</v>
      </c>
      <c r="D14" s="35" t="str">
        <f>'Jun17 class'!D14</f>
        <v>A</v>
      </c>
      <c r="E14" s="39">
        <f>'Jun17 class'!E14*IFERROR(VLOOKUP('Inq6 adjusted class'!$A14,'Inq.6 factors'!$U:$Z,6,FALSE),0)</f>
        <v>1.658813213002742</v>
      </c>
      <c r="F14" s="39">
        <f>'Jun17 class'!F14*IFERROR(VLOOKUP('Inq6 adjusted class'!$A14,'Inq.6 factors'!$U:$Z,6,FALSE),0)</f>
        <v>2.8496239027024206</v>
      </c>
      <c r="G14" s="39">
        <f>'Jun17 class'!G14*IFERROR(VLOOKUP('Inq6 adjusted class'!$A14,'Inq.6 factors'!$U:$Z,6,FALSE),0)</f>
        <v>1.8639845315938648</v>
      </c>
      <c r="H14" s="39">
        <f>'Jun17 class'!H14*IFERROR(VLOOKUP('Inq6 adjusted class'!$A14,'Inq.6 factors'!$U:$Z,6,FALSE),0)</f>
        <v>1.9230641543759486</v>
      </c>
      <c r="I14" s="39">
        <f>'Jun17 class'!I14*IFERROR(VLOOKUP('Inq6 adjusted class'!$A14,'Inq.6 factors'!$U:$Z,6,FALSE),0)</f>
        <v>2.775013057818501</v>
      </c>
      <c r="J14" s="39">
        <f>'Jun17 class'!J14*IFERROR(VLOOKUP('Inq6 adjusted class'!$A14,'Inq.6 factors'!$U:$Z,6,FALSE),0)</f>
        <v>1.4582505894638893</v>
      </c>
      <c r="K14" s="39">
        <f>'Jun17 class'!K14*IFERROR(VLOOKUP('Inq6 adjusted class'!$A14,'Inq.6 factors'!$U:$Z,6,FALSE),0)</f>
        <v>1.2613929607212988</v>
      </c>
      <c r="L14" s="39">
        <f>'Jun17 class'!L14*IFERROR(VLOOKUP('Inq6 adjusted class'!$A14,'Inq.6 factors'!$U:$Z,6,FALSE),0)</f>
        <v>2.2329699614828926</v>
      </c>
      <c r="M14" s="39">
        <f>'Jun17 class'!M14*IFERROR(VLOOKUP('Inq6 adjusted class'!$A14,'Inq.6 factors'!$U:$Z,6,FALSE),0)</f>
        <v>6.9790545220689781E-2</v>
      </c>
      <c r="N14" s="39">
        <f>'Jun17 class'!N14*IFERROR(VLOOKUP('Inq6 adjusted class'!$A14,'Inq.6 factors'!$U:$Z,6,FALSE),0)</f>
        <v>0</v>
      </c>
      <c r="O14" s="39">
        <f>'Jun17 class'!O14*IFERROR(VLOOKUP('Inq6 adjusted class'!$A14,'Inq.6 factors'!$U:$Z,6,FALSE),0)</f>
        <v>3.0359186157350886E-2</v>
      </c>
      <c r="P14" s="39">
        <f>'Jun17 class'!P14*IFERROR(VLOOKUP('Inq6 adjusted class'!$A14,'Inq.6 factors'!$U:$Z,6,FALSE),0)</f>
        <v>0</v>
      </c>
      <c r="Q14" s="39">
        <f>'Jun17 class'!Q14*IFERROR(VLOOKUP('Inq6 adjusted class'!$A14,'Inq.6 factors'!$U:$Z,6,FALSE),0)</f>
        <v>0</v>
      </c>
      <c r="R14" s="39">
        <f>'Jun17 class'!R14*IFERROR(VLOOKUP('Inq6 adjusted class'!$A14,'Inq.6 factors'!$U:$Z,6,FALSE),0)</f>
        <v>0</v>
      </c>
      <c r="S14" s="39">
        <f>'Jun17 class'!S14*IFERROR(VLOOKUP('Inq6 adjusted class'!$A14,'Inq.6 factors'!$U:$Z,6,FALSE),0)</f>
        <v>0</v>
      </c>
      <c r="T14" s="39">
        <f>'Jun17 class'!T14*IFERROR(VLOOKUP('Inq6 adjusted class'!$A14,'Inq.6 factors'!$U:$Z,6,FALSE),0)</f>
        <v>0</v>
      </c>
      <c r="U14" s="39">
        <f>'Jun17 class'!U14*IFERROR(VLOOKUP('Inq6 adjusted class'!$A14,'Inq.6 factors'!$U:$Z,6,FALSE),0)</f>
        <v>0</v>
      </c>
      <c r="V14" s="39">
        <f>'Jun17 class'!V14*IFERROR(VLOOKUP('Inq6 adjusted class'!$A14,'Inq.6 factors'!$U:$Z,6,FALSE),0)</f>
        <v>0</v>
      </c>
    </row>
    <row r="15" spans="1:42" x14ac:dyDescent="0.3">
      <c r="A15" s="35" t="str">
        <f>'Jun17 class'!A15</f>
        <v>0126</v>
      </c>
      <c r="B15" s="35" t="str">
        <f>'Jun17 class'!B15</f>
        <v>012</v>
      </c>
      <c r="C15" s="35" t="str">
        <f>'Jun17 class'!C15</f>
        <v>01</v>
      </c>
      <c r="D15" s="35" t="str">
        <f>'Jun17 class'!D15</f>
        <v>A</v>
      </c>
      <c r="E15" s="39">
        <f>'Jun17 class'!E15*IFERROR(VLOOKUP('Inq6 adjusted class'!$A15,'Inq.6 factors'!$U:$Z,6,FALSE),0)</f>
        <v>0</v>
      </c>
      <c r="F15" s="39">
        <f>'Jun17 class'!F15*IFERROR(VLOOKUP('Inq6 adjusted class'!$A15,'Inq.6 factors'!$U:$Z,6,FALSE),0)</f>
        <v>0</v>
      </c>
      <c r="G15" s="39">
        <f>'Jun17 class'!G15*IFERROR(VLOOKUP('Inq6 adjusted class'!$A15,'Inq.6 factors'!$U:$Z,6,FALSE),0)</f>
        <v>0</v>
      </c>
      <c r="H15" s="39">
        <f>'Jun17 class'!H15*IFERROR(VLOOKUP('Inq6 adjusted class'!$A15,'Inq.6 factors'!$U:$Z,6,FALSE),0)</f>
        <v>0</v>
      </c>
      <c r="I15" s="39">
        <f>'Jun17 class'!I15*IFERROR(VLOOKUP('Inq6 adjusted class'!$A15,'Inq.6 factors'!$U:$Z,6,FALSE),0)</f>
        <v>0</v>
      </c>
      <c r="J15" s="39">
        <f>'Jun17 class'!J15*IFERROR(VLOOKUP('Inq6 adjusted class'!$A15,'Inq.6 factors'!$U:$Z,6,FALSE),0)</f>
        <v>0</v>
      </c>
      <c r="K15" s="39">
        <f>'Jun17 class'!K15*IFERROR(VLOOKUP('Inq6 adjusted class'!$A15,'Inq.6 factors'!$U:$Z,6,FALSE),0)</f>
        <v>0</v>
      </c>
      <c r="L15" s="39">
        <f>'Jun17 class'!L15*IFERROR(VLOOKUP('Inq6 adjusted class'!$A15,'Inq.6 factors'!$U:$Z,6,FALSE),0)</f>
        <v>0</v>
      </c>
      <c r="M15" s="39">
        <f>'Jun17 class'!M15*IFERROR(VLOOKUP('Inq6 adjusted class'!$A15,'Inq.6 factors'!$U:$Z,6,FALSE),0)</f>
        <v>0</v>
      </c>
      <c r="N15" s="39">
        <f>'Jun17 class'!N15*IFERROR(VLOOKUP('Inq6 adjusted class'!$A15,'Inq.6 factors'!$U:$Z,6,FALSE),0)</f>
        <v>0</v>
      </c>
      <c r="O15" s="39">
        <f>'Jun17 class'!O15*IFERROR(VLOOKUP('Inq6 adjusted class'!$A15,'Inq.6 factors'!$U:$Z,6,FALSE),0)</f>
        <v>0</v>
      </c>
      <c r="P15" s="39">
        <f>'Jun17 class'!P15*IFERROR(VLOOKUP('Inq6 adjusted class'!$A15,'Inq.6 factors'!$U:$Z,6,FALSE),0)</f>
        <v>0</v>
      </c>
      <c r="Q15" s="39">
        <f>'Jun17 class'!Q15*IFERROR(VLOOKUP('Inq6 adjusted class'!$A15,'Inq.6 factors'!$U:$Z,6,FALSE),0)</f>
        <v>0</v>
      </c>
      <c r="R15" s="39">
        <f>'Jun17 class'!R15*IFERROR(VLOOKUP('Inq6 adjusted class'!$A15,'Inq.6 factors'!$U:$Z,6,FALSE),0)</f>
        <v>0</v>
      </c>
      <c r="S15" s="39">
        <f>'Jun17 class'!S15*IFERROR(VLOOKUP('Inq6 adjusted class'!$A15,'Inq.6 factors'!$U:$Z,6,FALSE),0)</f>
        <v>0</v>
      </c>
      <c r="T15" s="39">
        <f>'Jun17 class'!T15*IFERROR(VLOOKUP('Inq6 adjusted class'!$A15,'Inq.6 factors'!$U:$Z,6,FALSE),0)</f>
        <v>0</v>
      </c>
      <c r="U15" s="39">
        <f>'Jun17 class'!U15*IFERROR(VLOOKUP('Inq6 adjusted class'!$A15,'Inq.6 factors'!$U:$Z,6,FALSE),0)</f>
        <v>0</v>
      </c>
      <c r="V15" s="39">
        <f>'Jun17 class'!V15*IFERROR(VLOOKUP('Inq6 adjusted class'!$A15,'Inq.6 factors'!$U:$Z,6,FALSE),0)</f>
        <v>0</v>
      </c>
    </row>
    <row r="16" spans="1:42" x14ac:dyDescent="0.3">
      <c r="A16" s="35" t="str">
        <f>'Jun17 class'!A16</f>
        <v>0127</v>
      </c>
      <c r="B16" s="35" t="str">
        <f>'Jun17 class'!B16</f>
        <v>012</v>
      </c>
      <c r="C16" s="35" t="str">
        <f>'Jun17 class'!C16</f>
        <v>01</v>
      </c>
      <c r="D16" s="35" t="str">
        <f>'Jun17 class'!D16</f>
        <v>A</v>
      </c>
      <c r="E16" s="39">
        <f>'Jun17 class'!E16*IFERROR(VLOOKUP('Inq6 adjusted class'!$A16,'Inq.6 factors'!$U:$Z,6,FALSE),0)</f>
        <v>4.8766094170724248E-3</v>
      </c>
      <c r="F16" s="39">
        <f>'Jun17 class'!F16*IFERROR(VLOOKUP('Inq6 adjusted class'!$A16,'Inq.6 factors'!$U:$Z,6,FALSE),0)</f>
        <v>8.3859964417265769E-3</v>
      </c>
      <c r="G16" s="39">
        <f>'Jun17 class'!G16*IFERROR(VLOOKUP('Inq6 adjusted class'!$A16,'Inq.6 factors'!$U:$Z,6,FALSE),0)</f>
        <v>5.4800261637519077E-3</v>
      </c>
      <c r="H16" s="39">
        <f>'Jun17 class'!H16*IFERROR(VLOOKUP('Inq6 adjusted class'!$A16,'Inq.6 factors'!$U:$Z,6,FALSE),0)</f>
        <v>5.6537174541584738E-3</v>
      </c>
      <c r="I16" s="39">
        <f>'Jun17 class'!I16*IFERROR(VLOOKUP('Inq6 adjusted class'!$A16,'Inq.6 factors'!$U:$Z,6,FALSE),0)</f>
        <v>8.1584068450370594E-3</v>
      </c>
      <c r="J16" s="39">
        <f>'Jun17 class'!J16*IFERROR(VLOOKUP('Inq6 adjusted class'!$A16,'Inq.6 factors'!$U:$Z,6,FALSE),0)</f>
        <v>4.287187607042834E-3</v>
      </c>
      <c r="K16" s="39">
        <f>'Jun17 class'!K16*IFERROR(VLOOKUP('Inq6 adjusted class'!$A16,'Inq.6 factors'!$U:$Z,6,FALSE),0)</f>
        <v>3.7084355102531118E-3</v>
      </c>
      <c r="L16" s="39">
        <f>'Jun17 class'!L16*IFERROR(VLOOKUP('Inq6 adjusted class'!$A16,'Inq.6 factors'!$U:$Z,6,FALSE),0)</f>
        <v>6.5648258364756368E-3</v>
      </c>
      <c r="M16" s="39">
        <f>'Jun17 class'!M16*IFERROR(VLOOKUP('Inq6 adjusted class'!$A16,'Inq.6 factors'!$U:$Z,6,FALSE),0)</f>
        <v>0</v>
      </c>
      <c r="N16" s="39">
        <f>'Jun17 class'!N16*IFERROR(VLOOKUP('Inq6 adjusted class'!$A16,'Inq.6 factors'!$U:$Z,6,FALSE),0)</f>
        <v>0</v>
      </c>
      <c r="O16" s="39">
        <f>'Jun17 class'!O16*IFERROR(VLOOKUP('Inq6 adjusted class'!$A16,'Inq.6 factors'!$U:$Z,6,FALSE),0)</f>
        <v>0</v>
      </c>
      <c r="P16" s="39">
        <f>'Jun17 class'!P16*IFERROR(VLOOKUP('Inq6 adjusted class'!$A16,'Inq.6 factors'!$U:$Z,6,FALSE),0)</f>
        <v>0</v>
      </c>
      <c r="Q16" s="39">
        <f>'Jun17 class'!Q16*IFERROR(VLOOKUP('Inq6 adjusted class'!$A16,'Inq.6 factors'!$U:$Z,6,FALSE),0)</f>
        <v>0</v>
      </c>
      <c r="R16" s="39">
        <f>'Jun17 class'!R16*IFERROR(VLOOKUP('Inq6 adjusted class'!$A16,'Inq.6 factors'!$U:$Z,6,FALSE),0)</f>
        <v>0</v>
      </c>
      <c r="S16" s="39">
        <f>'Jun17 class'!S16*IFERROR(VLOOKUP('Inq6 adjusted class'!$A16,'Inq.6 factors'!$U:$Z,6,FALSE),0)</f>
        <v>0</v>
      </c>
      <c r="T16" s="39">
        <f>'Jun17 class'!T16*IFERROR(VLOOKUP('Inq6 adjusted class'!$A16,'Inq.6 factors'!$U:$Z,6,FALSE),0)</f>
        <v>0</v>
      </c>
      <c r="U16" s="39">
        <f>'Jun17 class'!U16*IFERROR(VLOOKUP('Inq6 adjusted class'!$A16,'Inq.6 factors'!$U:$Z,6,FALSE),0)</f>
        <v>0</v>
      </c>
      <c r="V16" s="39">
        <f>'Jun17 class'!V16*IFERROR(VLOOKUP('Inq6 adjusted class'!$A16,'Inq.6 factors'!$U:$Z,6,FALSE),0)</f>
        <v>0</v>
      </c>
    </row>
    <row r="17" spans="1:22" x14ac:dyDescent="0.3">
      <c r="A17" s="35" t="str">
        <f>'Jun17 class'!A17</f>
        <v>0128</v>
      </c>
      <c r="B17" s="35" t="str">
        <f>'Jun17 class'!B17</f>
        <v>012</v>
      </c>
      <c r="C17" s="35" t="str">
        <f>'Jun17 class'!C17</f>
        <v>01</v>
      </c>
      <c r="D17" s="35" t="str">
        <f>'Jun17 class'!D17</f>
        <v>A</v>
      </c>
      <c r="E17" s="39">
        <f>'Jun17 class'!E17*IFERROR(VLOOKUP('Inq6 adjusted class'!$A17,'Inq.6 factors'!$U:$Z,6,FALSE),0)</f>
        <v>0</v>
      </c>
      <c r="F17" s="39">
        <f>'Jun17 class'!F17*IFERROR(VLOOKUP('Inq6 adjusted class'!$A17,'Inq.6 factors'!$U:$Z,6,FALSE),0)</f>
        <v>0</v>
      </c>
      <c r="G17" s="39">
        <f>'Jun17 class'!G17*IFERROR(VLOOKUP('Inq6 adjusted class'!$A17,'Inq.6 factors'!$U:$Z,6,FALSE),0)</f>
        <v>0</v>
      </c>
      <c r="H17" s="39">
        <f>'Jun17 class'!H17*IFERROR(VLOOKUP('Inq6 adjusted class'!$A17,'Inq.6 factors'!$U:$Z,6,FALSE),0)</f>
        <v>0</v>
      </c>
      <c r="I17" s="39">
        <f>'Jun17 class'!I17*IFERROR(VLOOKUP('Inq6 adjusted class'!$A17,'Inq.6 factors'!$U:$Z,6,FALSE),0)</f>
        <v>0</v>
      </c>
      <c r="J17" s="39">
        <f>'Jun17 class'!J17*IFERROR(VLOOKUP('Inq6 adjusted class'!$A17,'Inq.6 factors'!$U:$Z,6,FALSE),0)</f>
        <v>0</v>
      </c>
      <c r="K17" s="39">
        <f>'Jun17 class'!K17*IFERROR(VLOOKUP('Inq6 adjusted class'!$A17,'Inq.6 factors'!$U:$Z,6,FALSE),0)</f>
        <v>0</v>
      </c>
      <c r="L17" s="39">
        <f>'Jun17 class'!L17*IFERROR(VLOOKUP('Inq6 adjusted class'!$A17,'Inq.6 factors'!$U:$Z,6,FALSE),0)</f>
        <v>0</v>
      </c>
      <c r="M17" s="39">
        <f>'Jun17 class'!M17*IFERROR(VLOOKUP('Inq6 adjusted class'!$A17,'Inq.6 factors'!$U:$Z,6,FALSE),0)</f>
        <v>0</v>
      </c>
      <c r="N17" s="39">
        <f>'Jun17 class'!N17*IFERROR(VLOOKUP('Inq6 adjusted class'!$A17,'Inq.6 factors'!$U:$Z,6,FALSE),0)</f>
        <v>0</v>
      </c>
      <c r="O17" s="39">
        <f>'Jun17 class'!O17*IFERROR(VLOOKUP('Inq6 adjusted class'!$A17,'Inq.6 factors'!$U:$Z,6,FALSE),0)</f>
        <v>0</v>
      </c>
      <c r="P17" s="39">
        <f>'Jun17 class'!P17*IFERROR(VLOOKUP('Inq6 adjusted class'!$A17,'Inq.6 factors'!$U:$Z,6,FALSE),0)</f>
        <v>0</v>
      </c>
      <c r="Q17" s="39">
        <f>'Jun17 class'!Q17*IFERROR(VLOOKUP('Inq6 adjusted class'!$A17,'Inq.6 factors'!$U:$Z,6,FALSE),0)</f>
        <v>0</v>
      </c>
      <c r="R17" s="39">
        <f>'Jun17 class'!R17*IFERROR(VLOOKUP('Inq6 adjusted class'!$A17,'Inq.6 factors'!$U:$Z,6,FALSE),0)</f>
        <v>0</v>
      </c>
      <c r="S17" s="39">
        <f>'Jun17 class'!S17*IFERROR(VLOOKUP('Inq6 adjusted class'!$A17,'Inq.6 factors'!$U:$Z,6,FALSE),0)</f>
        <v>0</v>
      </c>
      <c r="T17" s="39">
        <f>'Jun17 class'!T17*IFERROR(VLOOKUP('Inq6 adjusted class'!$A17,'Inq.6 factors'!$U:$Z,6,FALSE),0)</f>
        <v>0</v>
      </c>
      <c r="U17" s="39">
        <f>'Jun17 class'!U17*IFERROR(VLOOKUP('Inq6 adjusted class'!$A17,'Inq.6 factors'!$U:$Z,6,FALSE),0)</f>
        <v>0</v>
      </c>
      <c r="V17" s="39">
        <f>'Jun17 class'!V17*IFERROR(VLOOKUP('Inq6 adjusted class'!$A17,'Inq.6 factors'!$U:$Z,6,FALSE),0)</f>
        <v>0</v>
      </c>
    </row>
    <row r="18" spans="1:22" x14ac:dyDescent="0.3">
      <c r="A18" s="35" t="str">
        <f>'Jun17 class'!A18</f>
        <v>0129</v>
      </c>
      <c r="B18" s="35" t="str">
        <f>'Jun17 class'!B18</f>
        <v>012</v>
      </c>
      <c r="C18" s="35" t="str">
        <f>'Jun17 class'!C18</f>
        <v>01</v>
      </c>
      <c r="D18" s="35" t="str">
        <f>'Jun17 class'!D18</f>
        <v>A</v>
      </c>
      <c r="E18" s="39">
        <f>'Jun17 class'!E18*IFERROR(VLOOKUP('Inq6 adjusted class'!$A18,'Inq.6 factors'!$U:$Z,6,FALSE),0)</f>
        <v>13.323320585782708</v>
      </c>
      <c r="F18" s="39">
        <f>'Jun17 class'!F18*IFERROR(VLOOKUP('Inq6 adjusted class'!$A18,'Inq.6 factors'!$U:$Z,6,FALSE),0)</f>
        <v>4.7437432969576374</v>
      </c>
      <c r="G18" s="39">
        <f>'Jun17 class'!G18*IFERROR(VLOOKUP('Inq6 adjusted class'!$A18,'Inq.6 factors'!$U:$Z,6,FALSE),0)</f>
        <v>15.820535506760162</v>
      </c>
      <c r="H18" s="39">
        <f>'Jun17 class'!H18*IFERROR(VLOOKUP('Inq6 adjusted class'!$A18,'Inq.6 factors'!$U:$Z,6,FALSE),0)</f>
        <v>12.765433942753463</v>
      </c>
      <c r="I18" s="39">
        <f>'Jun17 class'!I18*IFERROR(VLOOKUP('Inq6 adjusted class'!$A18,'Inq.6 factors'!$U:$Z,6,FALSE),0)</f>
        <v>5.4070799990047442</v>
      </c>
      <c r="J18" s="39">
        <f>'Jun17 class'!J18*IFERROR(VLOOKUP('Inq6 adjusted class'!$A18,'Inq.6 factors'!$U:$Z,6,FALSE),0)</f>
        <v>2.9377020620345795</v>
      </c>
      <c r="K18" s="39">
        <f>'Jun17 class'!K18*IFERROR(VLOOKUP('Inq6 adjusted class'!$A18,'Inq.6 factors'!$U:$Z,6,FALSE),0)</f>
        <v>2.4578092090720522</v>
      </c>
      <c r="L18" s="39">
        <f>'Jun17 class'!L18*IFERROR(VLOOKUP('Inq6 adjusted class'!$A18,'Inq.6 factors'!$U:$Z,6,FALSE),0)</f>
        <v>0.88493195812354652</v>
      </c>
      <c r="M18" s="39">
        <f>'Jun17 class'!M18*IFERROR(VLOOKUP('Inq6 adjusted class'!$A18,'Inq.6 factors'!$U:$Z,6,FALSE),0)</f>
        <v>0.94687632293398027</v>
      </c>
      <c r="N18" s="39">
        <f>'Jun17 class'!N18*IFERROR(VLOOKUP('Inq6 adjusted class'!$A18,'Inq.6 factors'!$U:$Z,6,FALSE),0)</f>
        <v>1.7388869010412558</v>
      </c>
      <c r="O18" s="39">
        <f>'Jun17 class'!O18*IFERROR(VLOOKUP('Inq6 adjusted class'!$A18,'Inq.6 factors'!$U:$Z,6,FALSE),0)</f>
        <v>1.0485267112882408</v>
      </c>
      <c r="P18" s="39">
        <f>'Jun17 class'!P18*IFERROR(VLOOKUP('Inq6 adjusted class'!$A18,'Inq.6 factors'!$U:$Z,6,FALSE),0)</f>
        <v>0</v>
      </c>
      <c r="Q18" s="39">
        <f>'Jun17 class'!Q18*IFERROR(VLOOKUP('Inq6 adjusted class'!$A18,'Inq.6 factors'!$U:$Z,6,FALSE),0)</f>
        <v>0</v>
      </c>
      <c r="R18" s="39">
        <f>'Jun17 class'!R18*IFERROR(VLOOKUP('Inq6 adjusted class'!$A18,'Inq.6 factors'!$U:$Z,6,FALSE),0)</f>
        <v>0</v>
      </c>
      <c r="S18" s="39">
        <f>'Jun17 class'!S18*IFERROR(VLOOKUP('Inq6 adjusted class'!$A18,'Inq.6 factors'!$U:$Z,6,FALSE),0)</f>
        <v>0</v>
      </c>
      <c r="T18" s="39">
        <f>'Jun17 class'!T18*IFERROR(VLOOKUP('Inq6 adjusted class'!$A18,'Inq.6 factors'!$U:$Z,6,FALSE),0)</f>
        <v>0</v>
      </c>
      <c r="U18" s="39">
        <f>'Jun17 class'!U18*IFERROR(VLOOKUP('Inq6 adjusted class'!$A18,'Inq.6 factors'!$U:$Z,6,FALSE),0)</f>
        <v>0</v>
      </c>
      <c r="V18" s="39">
        <f>'Jun17 class'!V18*IFERROR(VLOOKUP('Inq6 adjusted class'!$A18,'Inq.6 factors'!$U:$Z,6,FALSE),0)</f>
        <v>0</v>
      </c>
    </row>
    <row r="19" spans="1:22" x14ac:dyDescent="0.3">
      <c r="A19" s="35" t="str">
        <f>'Jun17 class'!A19</f>
        <v>0130</v>
      </c>
      <c r="B19" s="35" t="str">
        <f>'Jun17 class'!B19</f>
        <v>013</v>
      </c>
      <c r="C19" s="35" t="str">
        <f>'Jun17 class'!C19</f>
        <v>01</v>
      </c>
      <c r="D19" s="35" t="str">
        <f>'Jun17 class'!D19</f>
        <v>A</v>
      </c>
      <c r="E19" s="39">
        <f>'Jun17 class'!E19*IFERROR(VLOOKUP('Inq6 adjusted class'!$A19,'Inq.6 factors'!$U:$Z,6,FALSE),0)</f>
        <v>36.20621368329423</v>
      </c>
      <c r="F19" s="39">
        <f>'Jun17 class'!F19*IFERROR(VLOOKUP('Inq6 adjusted class'!$A19,'Inq.6 factors'!$U:$Z,6,FALSE),0)</f>
        <v>61.751192762309408</v>
      </c>
      <c r="G19" s="39">
        <f>'Jun17 class'!G19*IFERROR(VLOOKUP('Inq6 adjusted class'!$A19,'Inq.6 factors'!$U:$Z,6,FALSE),0)</f>
        <v>40.671437968108783</v>
      </c>
      <c r="H19" s="39">
        <f>'Jun17 class'!H19*IFERROR(VLOOKUP('Inq6 adjusted class'!$A19,'Inq.6 factors'!$U:$Z,6,FALSE),0)</f>
        <v>41.960533007489914</v>
      </c>
      <c r="I19" s="39">
        <f>'Jun17 class'!I19*IFERROR(VLOOKUP('Inq6 adjusted class'!$A19,'Inq.6 factors'!$U:$Z,6,FALSE),0)</f>
        <v>60.549736078147056</v>
      </c>
      <c r="J19" s="39">
        <f>'Jun17 class'!J19*IFERROR(VLOOKUP('Inq6 adjusted class'!$A19,'Inq.6 factors'!$U:$Z,6,FALSE),0)</f>
        <v>31.818476701962915</v>
      </c>
      <c r="K19" s="39">
        <f>'Jun17 class'!K19*IFERROR(VLOOKUP('Inq6 adjusted class'!$A19,'Inq.6 factors'!$U:$Z,6,FALSE),0)</f>
        <v>27.523117647074706</v>
      </c>
      <c r="L19" s="39">
        <f>'Jun17 class'!L19*IFERROR(VLOOKUP('Inq6 adjusted class'!$A19,'Inq.6 factors'!$U:$Z,6,FALSE),0)</f>
        <v>48.722560586618471</v>
      </c>
      <c r="M19" s="39">
        <f>'Jun17 class'!M19*IFERROR(VLOOKUP('Inq6 adjusted class'!$A19,'Inq.6 factors'!$U:$Z,6,FALSE),0)</f>
        <v>12.147044395661057</v>
      </c>
      <c r="N19" s="39">
        <f>'Jun17 class'!N19*IFERROR(VLOOKUP('Inq6 adjusted class'!$A19,'Inq.6 factors'!$U:$Z,6,FALSE),0)</f>
        <v>0</v>
      </c>
      <c r="O19" s="39">
        <f>'Jun17 class'!O19*IFERROR(VLOOKUP('Inq6 adjusted class'!$A19,'Inq.6 factors'!$U:$Z,6,FALSE),0)</f>
        <v>5.2840163506869233</v>
      </c>
      <c r="P19" s="39">
        <f>'Jun17 class'!P19*IFERROR(VLOOKUP('Inq6 adjusted class'!$A19,'Inq.6 factors'!$U:$Z,6,FALSE),0)</f>
        <v>0</v>
      </c>
      <c r="Q19" s="39">
        <f>'Jun17 class'!Q19*IFERROR(VLOOKUP('Inq6 adjusted class'!$A19,'Inq.6 factors'!$U:$Z,6,FALSE),0)</f>
        <v>0</v>
      </c>
      <c r="R19" s="39">
        <f>'Jun17 class'!R19*IFERROR(VLOOKUP('Inq6 adjusted class'!$A19,'Inq.6 factors'!$U:$Z,6,FALSE),0)</f>
        <v>0</v>
      </c>
      <c r="S19" s="39">
        <f>'Jun17 class'!S19*IFERROR(VLOOKUP('Inq6 adjusted class'!$A19,'Inq.6 factors'!$U:$Z,6,FALSE),0)</f>
        <v>0</v>
      </c>
      <c r="T19" s="39">
        <f>'Jun17 class'!T19*IFERROR(VLOOKUP('Inq6 adjusted class'!$A19,'Inq.6 factors'!$U:$Z,6,FALSE),0)</f>
        <v>0</v>
      </c>
      <c r="U19" s="39">
        <f>'Jun17 class'!U19*IFERROR(VLOOKUP('Inq6 adjusted class'!$A19,'Inq.6 factors'!$U:$Z,6,FALSE),0)</f>
        <v>0</v>
      </c>
      <c r="V19" s="39">
        <f>'Jun17 class'!V19*IFERROR(VLOOKUP('Inq6 adjusted class'!$A19,'Inq.6 factors'!$U:$Z,6,FALSE),0)</f>
        <v>0</v>
      </c>
    </row>
    <row r="20" spans="1:22" x14ac:dyDescent="0.3">
      <c r="A20" s="35" t="str">
        <f>'Jun17 class'!A20</f>
        <v>0141</v>
      </c>
      <c r="B20" s="35" t="str">
        <f>'Jun17 class'!B20</f>
        <v>014</v>
      </c>
      <c r="C20" s="35" t="str">
        <f>'Jun17 class'!C20</f>
        <v>01</v>
      </c>
      <c r="D20" s="35" t="str">
        <f>'Jun17 class'!D20</f>
        <v>A</v>
      </c>
      <c r="E20" s="39">
        <f>'Jun17 class'!E20*IFERROR(VLOOKUP('Inq6 adjusted class'!$A20,'Inq.6 factors'!$U:$Z,6,FALSE),0)</f>
        <v>10.495225903784348</v>
      </c>
      <c r="F20" s="39">
        <f>'Jun17 class'!F20*IFERROR(VLOOKUP('Inq6 adjusted class'!$A20,'Inq.6 factors'!$U:$Z,6,FALSE),0)</f>
        <v>18.047975459369255</v>
      </c>
      <c r="G20" s="39">
        <f>'Jun17 class'!G20*IFERROR(VLOOKUP('Inq6 adjusted class'!$A20,'Inq.6 factors'!$U:$Z,6,FALSE),0)</f>
        <v>11.793873084417013</v>
      </c>
      <c r="H20" s="39">
        <f>'Jun17 class'!H20*IFERROR(VLOOKUP('Inq6 adjusted class'!$A20,'Inq.6 factors'!$U:$Z,6,FALSE),0)</f>
        <v>12.167683897305748</v>
      </c>
      <c r="I20" s="39">
        <f>'Jun17 class'!I20*IFERROR(VLOOKUP('Inq6 adjusted class'!$A20,'Inq.6 factors'!$U:$Z,6,FALSE),0)</f>
        <v>17.558167064576466</v>
      </c>
      <c r="J20" s="39">
        <f>'Jun17 class'!J20*IFERROR(VLOOKUP('Inq6 adjusted class'!$A20,'Inq.6 factors'!$U:$Z,6,FALSE),0)</f>
        <v>9.2266980148742448</v>
      </c>
      <c r="K20" s="39">
        <f>'Jun17 class'!K20*IFERROR(VLOOKUP('Inq6 adjusted class'!$A20,'Inq.6 factors'!$U:$Z,6,FALSE),0)</f>
        <v>7.9811330170230361</v>
      </c>
      <c r="L20" s="39">
        <f>'Jun17 class'!L20*IFERROR(VLOOKUP('Inq6 adjusted class'!$A20,'Inq.6 factors'!$U:$Z,6,FALSE),0)</f>
        <v>14.128531584178877</v>
      </c>
      <c r="M20" s="39">
        <f>'Jun17 class'!M20*IFERROR(VLOOKUP('Inq6 adjusted class'!$A20,'Inq.6 factors'!$U:$Z,6,FALSE),0)</f>
        <v>0</v>
      </c>
      <c r="N20" s="39">
        <f>'Jun17 class'!N20*IFERROR(VLOOKUP('Inq6 adjusted class'!$A20,'Inq.6 factors'!$U:$Z,6,FALSE),0)</f>
        <v>0</v>
      </c>
      <c r="O20" s="39">
        <f>'Jun17 class'!O20*IFERROR(VLOOKUP('Inq6 adjusted class'!$A20,'Inq.6 factors'!$U:$Z,6,FALSE),0)</f>
        <v>0</v>
      </c>
      <c r="P20" s="39">
        <f>'Jun17 class'!P20*IFERROR(VLOOKUP('Inq6 adjusted class'!$A20,'Inq.6 factors'!$U:$Z,6,FALSE),0)</f>
        <v>0</v>
      </c>
      <c r="Q20" s="39">
        <f>'Jun17 class'!Q20*IFERROR(VLOOKUP('Inq6 adjusted class'!$A20,'Inq.6 factors'!$U:$Z,6,FALSE),0)</f>
        <v>0</v>
      </c>
      <c r="R20" s="39">
        <f>'Jun17 class'!R20*IFERROR(VLOOKUP('Inq6 adjusted class'!$A20,'Inq.6 factors'!$U:$Z,6,FALSE),0)</f>
        <v>0</v>
      </c>
      <c r="S20" s="39">
        <f>'Jun17 class'!S20*IFERROR(VLOOKUP('Inq6 adjusted class'!$A20,'Inq.6 factors'!$U:$Z,6,FALSE),0)</f>
        <v>0</v>
      </c>
      <c r="T20" s="39">
        <f>'Jun17 class'!T20*IFERROR(VLOOKUP('Inq6 adjusted class'!$A20,'Inq.6 factors'!$U:$Z,6,FALSE),0)</f>
        <v>0</v>
      </c>
      <c r="U20" s="39">
        <f>'Jun17 class'!U20*IFERROR(VLOOKUP('Inq6 adjusted class'!$A20,'Inq.6 factors'!$U:$Z,6,FALSE),0)</f>
        <v>0</v>
      </c>
      <c r="V20" s="39">
        <f>'Jun17 class'!V20*IFERROR(VLOOKUP('Inq6 adjusted class'!$A20,'Inq.6 factors'!$U:$Z,6,FALSE),0)</f>
        <v>0</v>
      </c>
    </row>
    <row r="21" spans="1:22" x14ac:dyDescent="0.3">
      <c r="A21" s="35" t="str">
        <f>'Jun17 class'!A21</f>
        <v>0142</v>
      </c>
      <c r="B21" s="35" t="str">
        <f>'Jun17 class'!B21</f>
        <v>014</v>
      </c>
      <c r="C21" s="35" t="str">
        <f>'Jun17 class'!C21</f>
        <v>01</v>
      </c>
      <c r="D21" s="35" t="str">
        <f>'Jun17 class'!D21</f>
        <v>A</v>
      </c>
      <c r="E21" s="39">
        <f>'Jun17 class'!E21*IFERROR(VLOOKUP('Inq6 adjusted class'!$A21,'Inq.6 factors'!$U:$Z,6,FALSE),0)</f>
        <v>4.1979982698548639</v>
      </c>
      <c r="F21" s="39">
        <f>'Jun17 class'!F21*IFERROR(VLOOKUP('Inq6 adjusted class'!$A21,'Inq.6 factors'!$U:$Z,6,FALSE),0)</f>
        <v>7.2190318195529111</v>
      </c>
      <c r="G21" s="39">
        <f>'Jun17 class'!G21*IFERROR(VLOOKUP('Inq6 adjusted class'!$A21,'Inq.6 factors'!$U:$Z,6,FALSE),0)</f>
        <v>4.7174457469674858</v>
      </c>
      <c r="H21" s="39">
        <f>'Jun17 class'!H21*IFERROR(VLOOKUP('Inq6 adjusted class'!$A21,'Inq.6 factors'!$U:$Z,6,FALSE),0)</f>
        <v>4.866966792073729</v>
      </c>
      <c r="I21" s="39">
        <f>'Jun17 class'!I21*IFERROR(VLOOKUP('Inq6 adjusted class'!$A21,'Inq.6 factors'!$U:$Z,6,FALSE),0)</f>
        <v>7.0231127595201883</v>
      </c>
      <c r="J21" s="39">
        <f>'Jun17 class'!J21*IFERROR(VLOOKUP('Inq6 adjusted class'!$A21,'Inq.6 factors'!$U:$Z,6,FALSE),0)</f>
        <v>3.6905982451458126</v>
      </c>
      <c r="K21" s="39">
        <f>'Jun17 class'!K21*IFERROR(VLOOKUP('Inq6 adjusted class'!$A21,'Inq.6 factors'!$U:$Z,6,FALSE),0)</f>
        <v>3.1923831753695886</v>
      </c>
      <c r="L21" s="39">
        <f>'Jun17 class'!L21*IFERROR(VLOOKUP('Inq6 adjusted class'!$A21,'Inq.6 factors'!$U:$Z,6,FALSE),0)</f>
        <v>5.6512886611222219</v>
      </c>
      <c r="M21" s="39">
        <f>'Jun17 class'!M21*IFERROR(VLOOKUP('Inq6 adjusted class'!$A21,'Inq.6 factors'!$U:$Z,6,FALSE),0)</f>
        <v>0</v>
      </c>
      <c r="N21" s="39">
        <f>'Jun17 class'!N21*IFERROR(VLOOKUP('Inq6 adjusted class'!$A21,'Inq.6 factors'!$U:$Z,6,FALSE),0)</f>
        <v>0</v>
      </c>
      <c r="O21" s="39">
        <f>'Jun17 class'!O21*IFERROR(VLOOKUP('Inq6 adjusted class'!$A21,'Inq.6 factors'!$U:$Z,6,FALSE),0)</f>
        <v>0</v>
      </c>
      <c r="P21" s="39">
        <f>'Jun17 class'!P21*IFERROR(VLOOKUP('Inq6 adjusted class'!$A21,'Inq.6 factors'!$U:$Z,6,FALSE),0)</f>
        <v>0</v>
      </c>
      <c r="Q21" s="39">
        <f>'Jun17 class'!Q21*IFERROR(VLOOKUP('Inq6 adjusted class'!$A21,'Inq.6 factors'!$U:$Z,6,FALSE),0)</f>
        <v>0</v>
      </c>
      <c r="R21" s="39">
        <f>'Jun17 class'!R21*IFERROR(VLOOKUP('Inq6 adjusted class'!$A21,'Inq.6 factors'!$U:$Z,6,FALSE),0)</f>
        <v>0</v>
      </c>
      <c r="S21" s="39">
        <f>'Jun17 class'!S21*IFERROR(VLOOKUP('Inq6 adjusted class'!$A21,'Inq.6 factors'!$U:$Z,6,FALSE),0)</f>
        <v>0</v>
      </c>
      <c r="T21" s="39">
        <f>'Jun17 class'!T21*IFERROR(VLOOKUP('Inq6 adjusted class'!$A21,'Inq.6 factors'!$U:$Z,6,FALSE),0)</f>
        <v>0</v>
      </c>
      <c r="U21" s="39">
        <f>'Jun17 class'!U21*IFERROR(VLOOKUP('Inq6 adjusted class'!$A21,'Inq.6 factors'!$U:$Z,6,FALSE),0)</f>
        <v>0</v>
      </c>
      <c r="V21" s="39">
        <f>'Jun17 class'!V21*IFERROR(VLOOKUP('Inq6 adjusted class'!$A21,'Inq.6 factors'!$U:$Z,6,FALSE),0)</f>
        <v>0</v>
      </c>
    </row>
    <row r="22" spans="1:22" x14ac:dyDescent="0.3">
      <c r="A22" s="35" t="str">
        <f>'Jun17 class'!A22</f>
        <v>0143</v>
      </c>
      <c r="B22" s="35" t="str">
        <f>'Jun17 class'!B22</f>
        <v>014</v>
      </c>
      <c r="C22" s="35" t="str">
        <f>'Jun17 class'!C22</f>
        <v>01</v>
      </c>
      <c r="D22" s="35" t="str">
        <f>'Jun17 class'!D22</f>
        <v>A</v>
      </c>
      <c r="E22" s="39">
        <f>'Jun17 class'!E22*IFERROR(VLOOKUP('Inq6 adjusted class'!$A22,'Inq.6 factors'!$U:$Z,6,FALSE),0)</f>
        <v>3.1187301032119348</v>
      </c>
      <c r="F22" s="39">
        <f>'Jun17 class'!F22*IFERROR(VLOOKUP('Inq6 adjusted class'!$A22,'Inq.6 factors'!$U:$Z,6,FALSE),0)</f>
        <v>5.3630826895178449</v>
      </c>
      <c r="G22" s="39">
        <f>'Jun17 class'!G22*IFERROR(VLOOKUP('Inq6 adjusted class'!$A22,'Inq.6 factors'!$U:$Z,6,FALSE),0)</f>
        <v>3.2709900865178079</v>
      </c>
      <c r="H22" s="39">
        <f>'Jun17 class'!H22*IFERROR(VLOOKUP('Inq6 adjusted class'!$A22,'Inq.6 factors'!$U:$Z,6,FALSE),0)</f>
        <v>3.3746652282155596</v>
      </c>
      <c r="I22" s="39">
        <f>'Jun17 class'!I22*IFERROR(VLOOKUP('Inq6 adjusted class'!$A22,'Inq.6 factors'!$U:$Z,6,FALSE),0)</f>
        <v>4.8696971719610511</v>
      </c>
      <c r="J22" s="39">
        <f>'Jun17 class'!J22*IFERROR(VLOOKUP('Inq6 adjusted class'!$A22,'Inq.6 factors'!$U:$Z,6,FALSE),0)</f>
        <v>2.5589929213180986</v>
      </c>
      <c r="K22" s="39">
        <f>'Jun17 class'!K22*IFERROR(VLOOKUP('Inq6 adjusted class'!$A22,'Inq.6 factors'!$U:$Z,6,FALSE),0)</f>
        <v>2.2135397583984409</v>
      </c>
      <c r="L22" s="39">
        <f>'Jun17 class'!L22*IFERROR(VLOOKUP('Inq6 adjusted class'!$A22,'Inq.6 factors'!$U:$Z,6,FALSE),0)</f>
        <v>3.9184995817841006</v>
      </c>
      <c r="M22" s="39">
        <f>'Jun17 class'!M22*IFERROR(VLOOKUP('Inq6 adjusted class'!$A22,'Inq.6 factors'!$U:$Z,6,FALSE),0)</f>
        <v>0</v>
      </c>
      <c r="N22" s="39">
        <f>'Jun17 class'!N22*IFERROR(VLOOKUP('Inq6 adjusted class'!$A22,'Inq.6 factors'!$U:$Z,6,FALSE),0)</f>
        <v>0</v>
      </c>
      <c r="O22" s="39">
        <f>'Jun17 class'!O22*IFERROR(VLOOKUP('Inq6 adjusted class'!$A22,'Inq.6 factors'!$U:$Z,6,FALSE),0)</f>
        <v>0</v>
      </c>
      <c r="P22" s="39">
        <f>'Jun17 class'!P22*IFERROR(VLOOKUP('Inq6 adjusted class'!$A22,'Inq.6 factors'!$U:$Z,6,FALSE),0)</f>
        <v>0</v>
      </c>
      <c r="Q22" s="39">
        <f>'Jun17 class'!Q22*IFERROR(VLOOKUP('Inq6 adjusted class'!$A22,'Inq.6 factors'!$U:$Z,6,FALSE),0)</f>
        <v>0</v>
      </c>
      <c r="R22" s="39">
        <f>'Jun17 class'!R22*IFERROR(VLOOKUP('Inq6 adjusted class'!$A22,'Inq.6 factors'!$U:$Z,6,FALSE),0)</f>
        <v>0</v>
      </c>
      <c r="S22" s="39">
        <f>'Jun17 class'!S22*IFERROR(VLOOKUP('Inq6 adjusted class'!$A22,'Inq.6 factors'!$U:$Z,6,FALSE),0)</f>
        <v>0</v>
      </c>
      <c r="T22" s="39">
        <f>'Jun17 class'!T22*IFERROR(VLOOKUP('Inq6 adjusted class'!$A22,'Inq.6 factors'!$U:$Z,6,FALSE),0)</f>
        <v>0</v>
      </c>
      <c r="U22" s="39">
        <f>'Jun17 class'!U22*IFERROR(VLOOKUP('Inq6 adjusted class'!$A22,'Inq.6 factors'!$U:$Z,6,FALSE),0)</f>
        <v>0</v>
      </c>
      <c r="V22" s="39">
        <f>'Jun17 class'!V22*IFERROR(VLOOKUP('Inq6 adjusted class'!$A22,'Inq.6 factors'!$U:$Z,6,FALSE),0)</f>
        <v>0</v>
      </c>
    </row>
    <row r="23" spans="1:22" x14ac:dyDescent="0.3">
      <c r="A23" s="35" t="str">
        <f>'Jun17 class'!A23</f>
        <v>0144</v>
      </c>
      <c r="B23" s="35" t="str">
        <f>'Jun17 class'!B23</f>
        <v>014</v>
      </c>
      <c r="C23" s="35" t="str">
        <f>'Jun17 class'!C23</f>
        <v>01</v>
      </c>
      <c r="D23" s="35" t="str">
        <f>'Jun17 class'!D23</f>
        <v>A</v>
      </c>
      <c r="E23" s="39">
        <f>'Jun17 class'!E23*IFERROR(VLOOKUP('Inq6 adjusted class'!$A23,'Inq.6 factors'!$U:$Z,6,FALSE),0)</f>
        <v>3.951119105516427E-2</v>
      </c>
      <c r="F23" s="39">
        <f>'Jun17 class'!F23*IFERROR(VLOOKUP('Inq6 adjusted class'!$A23,'Inq.6 factors'!$U:$Z,6,FALSE),0)</f>
        <v>6.7944893523152056E-2</v>
      </c>
      <c r="G23" s="39">
        <f>'Jun17 class'!G23*IFERROR(VLOOKUP('Inq6 adjusted class'!$A23,'Inq.6 factors'!$U:$Z,6,FALSE),0)</f>
        <v>4.1440172753278742E-2</v>
      </c>
      <c r="H23" s="39">
        <f>'Jun17 class'!H23*IFERROR(VLOOKUP('Inq6 adjusted class'!$A23,'Inq.6 factors'!$U:$Z,6,FALSE),0)</f>
        <v>4.2753633102756344E-2</v>
      </c>
      <c r="I23" s="39">
        <f>'Jun17 class'!I23*IFERROR(VLOOKUP('Inq6 adjusted class'!$A23,'Inq.6 factors'!$U:$Z,6,FALSE),0)</f>
        <v>6.1694192499693566E-2</v>
      </c>
      <c r="J23" s="39">
        <f>'Jun17 class'!J23*IFERROR(VLOOKUP('Inq6 adjusted class'!$A23,'Inq.6 factors'!$U:$Z,6,FALSE),0)</f>
        <v>3.2419880809462093E-2</v>
      </c>
      <c r="K23" s="39">
        <f>'Jun17 class'!K23*IFERROR(VLOOKUP('Inq6 adjusted class'!$A23,'Inq.6 factors'!$U:$Z,6,FALSE),0)</f>
        <v>2.804333475737757E-2</v>
      </c>
      <c r="L23" s="39">
        <f>'Jun17 class'!L23*IFERROR(VLOOKUP('Inq6 adjusted class'!$A23,'Inq.6 factors'!$U:$Z,6,FALSE),0)</f>
        <v>4.9643470419579228E-2</v>
      </c>
      <c r="M23" s="39">
        <f>'Jun17 class'!M23*IFERROR(VLOOKUP('Inq6 adjusted class'!$A23,'Inq.6 factors'!$U:$Z,6,FALSE),0)</f>
        <v>0</v>
      </c>
      <c r="N23" s="39">
        <f>'Jun17 class'!N23*IFERROR(VLOOKUP('Inq6 adjusted class'!$A23,'Inq.6 factors'!$U:$Z,6,FALSE),0)</f>
        <v>0</v>
      </c>
      <c r="O23" s="39">
        <f>'Jun17 class'!O23*IFERROR(VLOOKUP('Inq6 adjusted class'!$A23,'Inq.6 factors'!$U:$Z,6,FALSE),0)</f>
        <v>4.1220408234453158E-3</v>
      </c>
      <c r="P23" s="39">
        <f>'Jun17 class'!P23*IFERROR(VLOOKUP('Inq6 adjusted class'!$A23,'Inq.6 factors'!$U:$Z,6,FALSE),0)</f>
        <v>0</v>
      </c>
      <c r="Q23" s="39">
        <f>'Jun17 class'!Q23*IFERROR(VLOOKUP('Inq6 adjusted class'!$A23,'Inq.6 factors'!$U:$Z,6,FALSE),0)</f>
        <v>0</v>
      </c>
      <c r="R23" s="39">
        <f>'Jun17 class'!R23*IFERROR(VLOOKUP('Inq6 adjusted class'!$A23,'Inq.6 factors'!$U:$Z,6,FALSE),0)</f>
        <v>0</v>
      </c>
      <c r="S23" s="39">
        <f>'Jun17 class'!S23*IFERROR(VLOOKUP('Inq6 adjusted class'!$A23,'Inq.6 factors'!$U:$Z,6,FALSE),0)</f>
        <v>0</v>
      </c>
      <c r="T23" s="39">
        <f>'Jun17 class'!T23*IFERROR(VLOOKUP('Inq6 adjusted class'!$A23,'Inq.6 factors'!$U:$Z,6,FALSE),0)</f>
        <v>0</v>
      </c>
      <c r="U23" s="39">
        <f>'Jun17 class'!U23*IFERROR(VLOOKUP('Inq6 adjusted class'!$A23,'Inq.6 factors'!$U:$Z,6,FALSE),0)</f>
        <v>0</v>
      </c>
      <c r="V23" s="39">
        <f>'Jun17 class'!V23*IFERROR(VLOOKUP('Inq6 adjusted class'!$A23,'Inq.6 factors'!$U:$Z,6,FALSE),0)</f>
        <v>0</v>
      </c>
    </row>
    <row r="24" spans="1:22" x14ac:dyDescent="0.3">
      <c r="A24" s="35" t="str">
        <f>'Jun17 class'!A24</f>
        <v>0145</v>
      </c>
      <c r="B24" s="35" t="str">
        <f>'Jun17 class'!B24</f>
        <v>014</v>
      </c>
      <c r="C24" s="35" t="str">
        <f>'Jun17 class'!C24</f>
        <v>01</v>
      </c>
      <c r="D24" s="35" t="str">
        <f>'Jun17 class'!D24</f>
        <v>A</v>
      </c>
      <c r="E24" s="39">
        <f>'Jun17 class'!E24*IFERROR(VLOOKUP('Inq6 adjusted class'!$A24,'Inq.6 factors'!$U:$Z,6,FALSE),0)</f>
        <v>6.3216344410352825</v>
      </c>
      <c r="F24" s="39">
        <f>'Jun17 class'!F24*IFERROR(VLOOKUP('Inq6 adjusted class'!$A24,'Inq.6 factors'!$U:$Z,6,FALSE),0)</f>
        <v>10.8709144806277</v>
      </c>
      <c r="G24" s="39">
        <f>'Jun17 class'!G24*IFERROR(VLOOKUP('Inq6 adjusted class'!$A24,'Inq.6 factors'!$U:$Z,6,FALSE),0)</f>
        <v>6.6302638903956348</v>
      </c>
      <c r="H24" s="39">
        <f>'Jun17 class'!H24*IFERROR(VLOOKUP('Inq6 adjusted class'!$A24,'Inq.6 factors'!$U:$Z,6,FALSE),0)</f>
        <v>6.8404123561961034</v>
      </c>
      <c r="I24" s="39">
        <f>'Jun17 class'!I24*IFERROR(VLOOKUP('Inq6 adjusted class'!$A24,'Inq.6 factors'!$U:$Z,6,FALSE),0)</f>
        <v>9.8708270164117895</v>
      </c>
      <c r="J24" s="39">
        <f>'Jun17 class'!J24*IFERROR(VLOOKUP('Inq6 adjusted class'!$A24,'Inq.6 factors'!$U:$Z,6,FALSE),0)</f>
        <v>5.1870528229132447</v>
      </c>
      <c r="K24" s="39">
        <f>'Jun17 class'!K24*IFERROR(VLOOKUP('Inq6 adjusted class'!$A24,'Inq.6 factors'!$U:$Z,6,FALSE),0)</f>
        <v>4.4868227484260714</v>
      </c>
      <c r="L24" s="39">
        <f>'Jun17 class'!L24*IFERROR(VLOOKUP('Inq6 adjusted class'!$A24,'Inq.6 factors'!$U:$Z,6,FALSE),0)</f>
        <v>7.9427591018142589</v>
      </c>
      <c r="M24" s="39">
        <f>'Jun17 class'!M24*IFERROR(VLOOKUP('Inq6 adjusted class'!$A24,'Inq.6 factors'!$U:$Z,6,FALSE),0)</f>
        <v>0</v>
      </c>
      <c r="N24" s="39">
        <f>'Jun17 class'!N24*IFERROR(VLOOKUP('Inq6 adjusted class'!$A24,'Inq.6 factors'!$U:$Z,6,FALSE),0)</f>
        <v>0</v>
      </c>
      <c r="O24" s="39">
        <f>'Jun17 class'!O24*IFERROR(VLOOKUP('Inq6 adjusted class'!$A24,'Inq.6 factors'!$U:$Z,6,FALSE),0)</f>
        <v>0</v>
      </c>
      <c r="P24" s="39">
        <f>'Jun17 class'!P24*IFERROR(VLOOKUP('Inq6 adjusted class'!$A24,'Inq.6 factors'!$U:$Z,6,FALSE),0)</f>
        <v>0</v>
      </c>
      <c r="Q24" s="39">
        <f>'Jun17 class'!Q24*IFERROR(VLOOKUP('Inq6 adjusted class'!$A24,'Inq.6 factors'!$U:$Z,6,FALSE),0)</f>
        <v>0</v>
      </c>
      <c r="R24" s="39">
        <f>'Jun17 class'!R24*IFERROR(VLOOKUP('Inq6 adjusted class'!$A24,'Inq.6 factors'!$U:$Z,6,FALSE),0)</f>
        <v>0</v>
      </c>
      <c r="S24" s="39">
        <f>'Jun17 class'!S24*IFERROR(VLOOKUP('Inq6 adjusted class'!$A24,'Inq.6 factors'!$U:$Z,6,FALSE),0)</f>
        <v>0</v>
      </c>
      <c r="T24" s="39">
        <f>'Jun17 class'!T24*IFERROR(VLOOKUP('Inq6 adjusted class'!$A24,'Inq.6 factors'!$U:$Z,6,FALSE),0)</f>
        <v>0</v>
      </c>
      <c r="U24" s="39">
        <f>'Jun17 class'!U24*IFERROR(VLOOKUP('Inq6 adjusted class'!$A24,'Inq.6 factors'!$U:$Z,6,FALSE),0)</f>
        <v>0</v>
      </c>
      <c r="V24" s="39">
        <f>'Jun17 class'!V24*IFERROR(VLOOKUP('Inq6 adjusted class'!$A24,'Inq.6 factors'!$U:$Z,6,FALSE),0)</f>
        <v>0</v>
      </c>
    </row>
    <row r="25" spans="1:22" x14ac:dyDescent="0.3">
      <c r="A25" s="35" t="str">
        <f>'Jun17 class'!A25</f>
        <v>0146</v>
      </c>
      <c r="B25" s="35" t="str">
        <f>'Jun17 class'!B25</f>
        <v>014</v>
      </c>
      <c r="C25" s="35" t="str">
        <f>'Jun17 class'!C25</f>
        <v>01</v>
      </c>
      <c r="D25" s="35" t="str">
        <f>'Jun17 class'!D25</f>
        <v>A</v>
      </c>
      <c r="E25" s="39">
        <f>'Jun17 class'!E25*IFERROR(VLOOKUP('Inq6 adjusted class'!$A25,'Inq.6 factors'!$U:$Z,6,FALSE),0)</f>
        <v>6.2970960744168067</v>
      </c>
      <c r="F25" s="39">
        <f>'Jun17 class'!F25*IFERROR(VLOOKUP('Inq6 adjusted class'!$A25,'Inq.6 factors'!$U:$Z,6,FALSE),0)</f>
        <v>10.828717405252357</v>
      </c>
      <c r="G25" s="39">
        <f>'Jun17 class'!G25*IFERROR(VLOOKUP('Inq6 adjusted class'!$A25,'Inq.6 factors'!$U:$Z,6,FALSE),0)</f>
        <v>7.7052821213127647</v>
      </c>
      <c r="H25" s="39">
        <f>'Jun17 class'!H25*IFERROR(VLOOKUP('Inq6 adjusted class'!$A25,'Inq.6 factors'!$U:$Z,6,FALSE),0)</f>
        <v>7.9495036550437597</v>
      </c>
      <c r="I25" s="39">
        <f>'Jun17 class'!I25*IFERROR(VLOOKUP('Inq6 adjusted class'!$A25,'Inq.6 factors'!$U:$Z,6,FALSE),0)</f>
        <v>11.471263917911767</v>
      </c>
      <c r="J25" s="39">
        <f>'Jun17 class'!J25*IFERROR(VLOOKUP('Inq6 adjusted class'!$A25,'Inq.6 factors'!$U:$Z,6,FALSE),0)</f>
        <v>6.02807158800936</v>
      </c>
      <c r="K25" s="39">
        <f>'Jun17 class'!K25*IFERROR(VLOOKUP('Inq6 adjusted class'!$A25,'Inq.6 factors'!$U:$Z,6,FALSE),0)</f>
        <v>5.2143075564498913</v>
      </c>
      <c r="L25" s="39">
        <f>'Jun17 class'!L25*IFERROR(VLOOKUP('Inq6 adjusted class'!$A25,'Inq.6 factors'!$U:$Z,6,FALSE),0)</f>
        <v>9.2305827811405106</v>
      </c>
      <c r="M25" s="39">
        <f>'Jun17 class'!M25*IFERROR(VLOOKUP('Inq6 adjusted class'!$A25,'Inq.6 factors'!$U:$Z,6,FALSE),0)</f>
        <v>0</v>
      </c>
      <c r="N25" s="39">
        <f>'Jun17 class'!N25*IFERROR(VLOOKUP('Inq6 adjusted class'!$A25,'Inq.6 factors'!$U:$Z,6,FALSE),0)</f>
        <v>0</v>
      </c>
      <c r="O25" s="39">
        <f>'Jun17 class'!O25*IFERROR(VLOOKUP('Inq6 adjusted class'!$A25,'Inq.6 factors'!$U:$Z,6,FALSE),0)</f>
        <v>0</v>
      </c>
      <c r="P25" s="39">
        <f>'Jun17 class'!P25*IFERROR(VLOOKUP('Inq6 adjusted class'!$A25,'Inq.6 factors'!$U:$Z,6,FALSE),0)</f>
        <v>0</v>
      </c>
      <c r="Q25" s="39">
        <f>'Jun17 class'!Q25*IFERROR(VLOOKUP('Inq6 adjusted class'!$A25,'Inq.6 factors'!$U:$Z,6,FALSE),0)</f>
        <v>0</v>
      </c>
      <c r="R25" s="39">
        <f>'Jun17 class'!R25*IFERROR(VLOOKUP('Inq6 adjusted class'!$A25,'Inq.6 factors'!$U:$Z,6,FALSE),0)</f>
        <v>0</v>
      </c>
      <c r="S25" s="39">
        <f>'Jun17 class'!S25*IFERROR(VLOOKUP('Inq6 adjusted class'!$A25,'Inq.6 factors'!$U:$Z,6,FALSE),0)</f>
        <v>0</v>
      </c>
      <c r="T25" s="39">
        <f>'Jun17 class'!T25*IFERROR(VLOOKUP('Inq6 adjusted class'!$A25,'Inq.6 factors'!$U:$Z,6,FALSE),0)</f>
        <v>0</v>
      </c>
      <c r="U25" s="39">
        <f>'Jun17 class'!U25*IFERROR(VLOOKUP('Inq6 adjusted class'!$A25,'Inq.6 factors'!$U:$Z,6,FALSE),0)</f>
        <v>0</v>
      </c>
      <c r="V25" s="39">
        <f>'Jun17 class'!V25*IFERROR(VLOOKUP('Inq6 adjusted class'!$A25,'Inq.6 factors'!$U:$Z,6,FALSE),0)</f>
        <v>0</v>
      </c>
    </row>
    <row r="26" spans="1:22" x14ac:dyDescent="0.3">
      <c r="A26" s="35" t="str">
        <f>'Jun17 class'!A26</f>
        <v>0147</v>
      </c>
      <c r="B26" s="35" t="str">
        <f>'Jun17 class'!B26</f>
        <v>014</v>
      </c>
      <c r="C26" s="35" t="str">
        <f>'Jun17 class'!C26</f>
        <v>01</v>
      </c>
      <c r="D26" s="35" t="str">
        <f>'Jun17 class'!D26</f>
        <v>A</v>
      </c>
      <c r="E26" s="39">
        <f>'Jun17 class'!E26*IFERROR(VLOOKUP('Inq6 adjusted class'!$A26,'Inq.6 factors'!$U:$Z,6,FALSE),0)</f>
        <v>3.1485480372084034</v>
      </c>
      <c r="F26" s="39">
        <f>'Jun17 class'!F26*IFERROR(VLOOKUP('Inq6 adjusted class'!$A26,'Inq.6 factors'!$U:$Z,6,FALSE),0)</f>
        <v>5.4143587026261786</v>
      </c>
      <c r="G26" s="39">
        <f>'Jun17 class'!G26*IFERROR(VLOOKUP('Inq6 adjusted class'!$A26,'Inq.6 factors'!$U:$Z,6,FALSE),0)</f>
        <v>3.3022637662769001</v>
      </c>
      <c r="H26" s="39">
        <f>'Jun17 class'!H26*IFERROR(VLOOKUP('Inq6 adjusted class'!$A26,'Inq.6 factors'!$U:$Z,6,FALSE),0)</f>
        <v>3.4069301378758969</v>
      </c>
      <c r="I26" s="39">
        <f>'Jun17 class'!I26*IFERROR(VLOOKUP('Inq6 adjusted class'!$A26,'Inq.6 factors'!$U:$Z,6,FALSE),0)</f>
        <v>4.9162559648193307</v>
      </c>
      <c r="J26" s="39">
        <f>'Jun17 class'!J26*IFERROR(VLOOKUP('Inq6 adjusted class'!$A26,'Inq.6 factors'!$U:$Z,6,FALSE),0)</f>
        <v>2.5834592520040114</v>
      </c>
      <c r="K26" s="39">
        <f>'Jun17 class'!K26*IFERROR(VLOOKUP('Inq6 adjusted class'!$A26,'Inq.6 factors'!$U:$Z,6,FALSE),0)</f>
        <v>2.234703238478525</v>
      </c>
      <c r="L26" s="39">
        <f>'Jun17 class'!L26*IFERROR(VLOOKUP('Inq6 adjusted class'!$A26,'Inq.6 factors'!$U:$Z,6,FALSE),0)</f>
        <v>3.9559640490602188</v>
      </c>
      <c r="M26" s="39">
        <f>'Jun17 class'!M26*IFERROR(VLOOKUP('Inq6 adjusted class'!$A26,'Inq.6 factors'!$U:$Z,6,FALSE),0)</f>
        <v>0</v>
      </c>
      <c r="N26" s="39">
        <f>'Jun17 class'!N26*IFERROR(VLOOKUP('Inq6 adjusted class'!$A26,'Inq.6 factors'!$U:$Z,6,FALSE),0)</f>
        <v>0</v>
      </c>
      <c r="O26" s="39">
        <f>'Jun17 class'!O26*IFERROR(VLOOKUP('Inq6 adjusted class'!$A26,'Inq.6 factors'!$U:$Z,6,FALSE),0)</f>
        <v>0</v>
      </c>
      <c r="P26" s="39">
        <f>'Jun17 class'!P26*IFERROR(VLOOKUP('Inq6 adjusted class'!$A26,'Inq.6 factors'!$U:$Z,6,FALSE),0)</f>
        <v>0</v>
      </c>
      <c r="Q26" s="39">
        <f>'Jun17 class'!Q26*IFERROR(VLOOKUP('Inq6 adjusted class'!$A26,'Inq.6 factors'!$U:$Z,6,FALSE),0)</f>
        <v>0</v>
      </c>
      <c r="R26" s="39">
        <f>'Jun17 class'!R26*IFERROR(VLOOKUP('Inq6 adjusted class'!$A26,'Inq.6 factors'!$U:$Z,6,FALSE),0)</f>
        <v>0</v>
      </c>
      <c r="S26" s="39">
        <f>'Jun17 class'!S26*IFERROR(VLOOKUP('Inq6 adjusted class'!$A26,'Inq.6 factors'!$U:$Z,6,FALSE),0)</f>
        <v>0</v>
      </c>
      <c r="T26" s="39">
        <f>'Jun17 class'!T26*IFERROR(VLOOKUP('Inq6 adjusted class'!$A26,'Inq.6 factors'!$U:$Z,6,FALSE),0)</f>
        <v>0</v>
      </c>
      <c r="U26" s="39">
        <f>'Jun17 class'!U26*IFERROR(VLOOKUP('Inq6 adjusted class'!$A26,'Inq.6 factors'!$U:$Z,6,FALSE),0)</f>
        <v>0</v>
      </c>
      <c r="V26" s="39">
        <f>'Jun17 class'!V26*IFERROR(VLOOKUP('Inq6 adjusted class'!$A26,'Inq.6 factors'!$U:$Z,6,FALSE),0)</f>
        <v>0</v>
      </c>
    </row>
    <row r="27" spans="1:22" x14ac:dyDescent="0.3">
      <c r="A27" s="35" t="str">
        <f>'Jun17 class'!A27</f>
        <v>0149</v>
      </c>
      <c r="B27" s="35" t="str">
        <f>'Jun17 class'!B27</f>
        <v>014</v>
      </c>
      <c r="C27" s="35" t="str">
        <f>'Jun17 class'!C27</f>
        <v>01</v>
      </c>
      <c r="D27" s="35" t="str">
        <f>'Jun17 class'!D27</f>
        <v>A</v>
      </c>
      <c r="E27" s="39">
        <f>'Jun17 class'!E27*IFERROR(VLOOKUP('Inq6 adjusted class'!$A27,'Inq.6 factors'!$U:$Z,6,FALSE),0)</f>
        <v>8.2729962956711169</v>
      </c>
      <c r="F27" s="39">
        <f>'Jun17 class'!F27*IFERROR(VLOOKUP('Inq6 adjusted class'!$A27,'Inq.6 factors'!$U:$Z,6,FALSE),0)</f>
        <v>14.226547907452558</v>
      </c>
      <c r="G27" s="39">
        <f>'Jun17 class'!G27*IFERROR(VLOOKUP('Inq6 adjusted class'!$A27,'Inq.6 factors'!$U:$Z,6,FALSE),0)</f>
        <v>8.6768934705408327</v>
      </c>
      <c r="H27" s="39">
        <f>'Jun17 class'!H27*IFERROR(VLOOKUP('Inq6 adjusted class'!$A27,'Inq.6 factors'!$U:$Z,6,FALSE),0)</f>
        <v>8.9519105559677978</v>
      </c>
      <c r="I27" s="39">
        <f>'Jun17 class'!I27*IFERROR(VLOOKUP('Inq6 adjusted class'!$A27,'Inq.6 factors'!$U:$Z,6,FALSE),0)</f>
        <v>12.91775348664603</v>
      </c>
      <c r="J27" s="39">
        <f>'Jun17 class'!J27*IFERROR(VLOOKUP('Inq6 adjusted class'!$A27,'Inq.6 factors'!$U:$Z,6,FALSE),0)</f>
        <v>6.7881920711606352</v>
      </c>
      <c r="K27" s="39">
        <f>'Jun17 class'!K27*IFERROR(VLOOKUP('Inq6 adjusted class'!$A27,'Inq.6 factors'!$U:$Z,6,FALSE),0)</f>
        <v>5.8718150065923194</v>
      </c>
      <c r="L27" s="39">
        <f>'Jun17 class'!L27*IFERROR(VLOOKUP('Inq6 adjusted class'!$A27,'Inq.6 factors'!$U:$Z,6,FALSE),0)</f>
        <v>10.394529648879251</v>
      </c>
      <c r="M27" s="39">
        <f>'Jun17 class'!M27*IFERROR(VLOOKUP('Inq6 adjusted class'!$A27,'Inq.6 factors'!$U:$Z,6,FALSE),0)</f>
        <v>0</v>
      </c>
      <c r="N27" s="39">
        <f>'Jun17 class'!N27*IFERROR(VLOOKUP('Inq6 adjusted class'!$A27,'Inq.6 factors'!$U:$Z,6,FALSE),0)</f>
        <v>0</v>
      </c>
      <c r="O27" s="39">
        <f>'Jun17 class'!O27*IFERROR(VLOOKUP('Inq6 adjusted class'!$A27,'Inq.6 factors'!$U:$Z,6,FALSE),0)</f>
        <v>0.86253704230593209</v>
      </c>
      <c r="P27" s="39">
        <f>'Jun17 class'!P27*IFERROR(VLOOKUP('Inq6 adjusted class'!$A27,'Inq.6 factors'!$U:$Z,6,FALSE),0)</f>
        <v>0</v>
      </c>
      <c r="Q27" s="39">
        <f>'Jun17 class'!Q27*IFERROR(VLOOKUP('Inq6 adjusted class'!$A27,'Inq.6 factors'!$U:$Z,6,FALSE),0)</f>
        <v>0</v>
      </c>
      <c r="R27" s="39">
        <f>'Jun17 class'!R27*IFERROR(VLOOKUP('Inq6 adjusted class'!$A27,'Inq.6 factors'!$U:$Z,6,FALSE),0)</f>
        <v>0</v>
      </c>
      <c r="S27" s="39">
        <f>'Jun17 class'!S27*IFERROR(VLOOKUP('Inq6 adjusted class'!$A27,'Inq.6 factors'!$U:$Z,6,FALSE),0)</f>
        <v>0</v>
      </c>
      <c r="T27" s="39">
        <f>'Jun17 class'!T27*IFERROR(VLOOKUP('Inq6 adjusted class'!$A27,'Inq.6 factors'!$U:$Z,6,FALSE),0)</f>
        <v>0</v>
      </c>
      <c r="U27" s="39">
        <f>'Jun17 class'!U27*IFERROR(VLOOKUP('Inq6 adjusted class'!$A27,'Inq.6 factors'!$U:$Z,6,FALSE),0)</f>
        <v>0</v>
      </c>
      <c r="V27" s="39">
        <f>'Jun17 class'!V27*IFERROR(VLOOKUP('Inq6 adjusted class'!$A27,'Inq.6 factors'!$U:$Z,6,FALSE),0)</f>
        <v>0</v>
      </c>
    </row>
    <row r="28" spans="1:22" x14ac:dyDescent="0.3">
      <c r="A28" s="35" t="str">
        <f>'Jun17 class'!A28</f>
        <v>0150</v>
      </c>
      <c r="B28" s="35" t="str">
        <f>'Jun17 class'!B28</f>
        <v>015</v>
      </c>
      <c r="C28" s="35" t="str">
        <f>'Jun17 class'!C28</f>
        <v>01</v>
      </c>
      <c r="D28" s="35" t="str">
        <f>'Jun17 class'!D28</f>
        <v>A</v>
      </c>
      <c r="E28" s="39">
        <f>'Jun17 class'!E28*IFERROR(VLOOKUP('Inq6 adjusted class'!$A28,'Inq.6 factors'!$U:$Z,6,FALSE),0)</f>
        <v>71.367088843390462</v>
      </c>
      <c r="F28" s="39">
        <f>'Jun17 class'!F28*IFERROR(VLOOKUP('Inq6 adjusted class'!$A28,'Inq.6 factors'!$U:$Z,6,FALSE),0)</f>
        <v>120.92067769198466</v>
      </c>
      <c r="G28" s="39">
        <f>'Jun17 class'!G28*IFERROR(VLOOKUP('Inq6 adjusted class'!$A28,'Inq.6 factors'!$U:$Z,6,FALSE),0)</f>
        <v>80.355084979404566</v>
      </c>
      <c r="H28" s="39">
        <f>'Jun17 class'!H28*IFERROR(VLOOKUP('Inq6 adjusted class'!$A28,'Inq.6 factors'!$U:$Z,6,FALSE),0)</f>
        <v>82.901966688313465</v>
      </c>
      <c r="I28" s="39">
        <f>'Jun17 class'!I28*IFERROR(VLOOKUP('Inq6 adjusted class'!$A28,'Inq.6 factors'!$U:$Z,6,FALSE),0)</f>
        <v>119.62889514393707</v>
      </c>
      <c r="J28" s="39">
        <f>'Jun17 class'!J28*IFERROR(VLOOKUP('Inq6 adjusted class'!$A28,'Inq.6 factors'!$U:$Z,6,FALSE),0)</f>
        <v>62.864175132097607</v>
      </c>
      <c r="K28" s="39">
        <f>'Jun17 class'!K28*IFERROR(VLOOKUP('Inq6 adjusted class'!$A28,'Inq.6 factors'!$U:$Z,6,FALSE),0)</f>
        <v>54.377778802977438</v>
      </c>
      <c r="L28" s="39">
        <f>'Jun17 class'!L28*IFERROR(VLOOKUP('Inq6 adjusted class'!$A28,'Inq.6 factors'!$U:$Z,6,FALSE),0)</f>
        <v>96.261791860465308</v>
      </c>
      <c r="M28" s="39">
        <f>'Jun17 class'!M28*IFERROR(VLOOKUP('Inq6 adjusted class'!$A28,'Inq.6 factors'!$U:$Z,6,FALSE),0)</f>
        <v>0</v>
      </c>
      <c r="N28" s="39">
        <f>'Jun17 class'!N28*IFERROR(VLOOKUP('Inq6 adjusted class'!$A28,'Inq.6 factors'!$U:$Z,6,FALSE),0)</f>
        <v>0</v>
      </c>
      <c r="O28" s="39">
        <f>'Jun17 class'!O28*IFERROR(VLOOKUP('Inq6 adjusted class'!$A28,'Inq.6 factors'!$U:$Z,6,FALSE),0)</f>
        <v>0</v>
      </c>
      <c r="P28" s="39">
        <f>'Jun17 class'!P28*IFERROR(VLOOKUP('Inq6 adjusted class'!$A28,'Inq.6 factors'!$U:$Z,6,FALSE),0)</f>
        <v>0</v>
      </c>
      <c r="Q28" s="39">
        <f>'Jun17 class'!Q28*IFERROR(VLOOKUP('Inq6 adjusted class'!$A28,'Inq.6 factors'!$U:$Z,6,FALSE),0)</f>
        <v>0</v>
      </c>
      <c r="R28" s="39">
        <f>'Jun17 class'!R28*IFERROR(VLOOKUP('Inq6 adjusted class'!$A28,'Inq.6 factors'!$U:$Z,6,FALSE),0)</f>
        <v>0</v>
      </c>
      <c r="S28" s="39">
        <f>'Jun17 class'!S28*IFERROR(VLOOKUP('Inq6 adjusted class'!$A28,'Inq.6 factors'!$U:$Z,6,FALSE),0)</f>
        <v>0</v>
      </c>
      <c r="T28" s="39">
        <f>'Jun17 class'!T28*IFERROR(VLOOKUP('Inq6 adjusted class'!$A28,'Inq.6 factors'!$U:$Z,6,FALSE),0)</f>
        <v>0</v>
      </c>
      <c r="U28" s="39">
        <f>'Jun17 class'!U28*IFERROR(VLOOKUP('Inq6 adjusted class'!$A28,'Inq.6 factors'!$U:$Z,6,FALSE),0)</f>
        <v>0</v>
      </c>
      <c r="V28" s="39">
        <f>'Jun17 class'!V28*IFERROR(VLOOKUP('Inq6 adjusted class'!$A28,'Inq.6 factors'!$U:$Z,6,FALSE),0)</f>
        <v>0</v>
      </c>
    </row>
    <row r="29" spans="1:22" x14ac:dyDescent="0.3">
      <c r="A29" s="35" t="str">
        <f>'Jun17 class'!A29</f>
        <v>0161</v>
      </c>
      <c r="B29" s="35" t="str">
        <f>'Jun17 class'!B29</f>
        <v>016</v>
      </c>
      <c r="C29" s="35" t="str">
        <f>'Jun17 class'!C29</f>
        <v>01</v>
      </c>
      <c r="D29" s="35" t="str">
        <f>'Jun17 class'!D29</f>
        <v>A</v>
      </c>
      <c r="E29" s="39">
        <f>'Jun17 class'!E29*IFERROR(VLOOKUP('Inq6 adjusted class'!$A29,'Inq.6 factors'!$U:$Z,6,FALSE),0)</f>
        <v>103.25887937586027</v>
      </c>
      <c r="F29" s="39">
        <f>'Jun17 class'!F29*IFERROR(VLOOKUP('Inq6 adjusted class'!$A29,'Inq.6 factors'!$U:$Z,6,FALSE),0)</f>
        <v>176.18513801282089</v>
      </c>
      <c r="G29" s="39">
        <f>'Jun17 class'!G29*IFERROR(VLOOKUP('Inq6 adjusted class'!$A29,'Inq.6 factors'!$U:$Z,6,FALSE),0)</f>
        <v>116.01000313774315</v>
      </c>
      <c r="H29" s="39">
        <f>'Jun17 class'!H29*IFERROR(VLOOKUP('Inq6 adjusted class'!$A29,'Inq.6 factors'!$U:$Z,6,FALSE),0)</f>
        <v>119.6869795869338</v>
      </c>
      <c r="I29" s="39">
        <f>'Jun17 class'!I29*IFERROR(VLOOKUP('Inq6 adjusted class'!$A29,'Inq.6 factors'!$U:$Z,6,FALSE),0)</f>
        <v>172.71027097500956</v>
      </c>
      <c r="J29" s="39">
        <f>'Jun17 class'!J29*IFERROR(VLOOKUP('Inq6 adjusted class'!$A29,'Inq.6 factors'!$U:$Z,6,FALSE),0)</f>
        <v>90.663833896636206</v>
      </c>
      <c r="K29" s="39">
        <f>'Jun17 class'!K29*IFERROR(VLOOKUP('Inq6 adjusted class'!$A29,'Inq.6 factors'!$U:$Z,6,FALSE),0)</f>
        <v>78.424601845191958</v>
      </c>
      <c r="L29" s="39">
        <f>'Jun17 class'!L29*IFERROR(VLOOKUP('Inq6 adjusted class'!$A29,'Inq.6 factors'!$U:$Z,6,FALSE),0)</f>
        <v>138.83047203738255</v>
      </c>
      <c r="M29" s="39">
        <f>'Jun17 class'!M29*IFERROR(VLOOKUP('Inq6 adjusted class'!$A29,'Inq.6 factors'!$U:$Z,6,FALSE),0)</f>
        <v>521.6858161311244</v>
      </c>
      <c r="N29" s="39">
        <f>'Jun17 class'!N29*IFERROR(VLOOKUP('Inq6 adjusted class'!$A29,'Inq.6 factors'!$U:$Z,6,FALSE),0)</f>
        <v>472.40105733302528</v>
      </c>
      <c r="O29" s="39">
        <f>'Jun17 class'!O29*IFERROR(VLOOKUP('Inq6 adjusted class'!$A29,'Inq.6 factors'!$U:$Z,6,FALSE),0)</f>
        <v>310.31000086823951</v>
      </c>
      <c r="P29" s="39">
        <f>'Jun17 class'!P29*IFERROR(VLOOKUP('Inq6 adjusted class'!$A29,'Inq.6 factors'!$U:$Z,6,FALSE),0)</f>
        <v>174.86727781193528</v>
      </c>
      <c r="Q29" s="39">
        <f>'Jun17 class'!Q29*IFERROR(VLOOKUP('Inq6 adjusted class'!$A29,'Inq.6 factors'!$U:$Z,6,FALSE),0)</f>
        <v>53.270666528838902</v>
      </c>
      <c r="R29" s="39">
        <f>'Jun17 class'!R29*IFERROR(VLOOKUP('Inq6 adjusted class'!$A29,'Inq.6 factors'!$U:$Z,6,FALSE),0)</f>
        <v>80.449578023144454</v>
      </c>
      <c r="S29" s="39">
        <f>'Jun17 class'!S29*IFERROR(VLOOKUP('Inq6 adjusted class'!$A29,'Inq.6 factors'!$U:$Z,6,FALSE),0)</f>
        <v>55.520630482555269</v>
      </c>
      <c r="T29" s="39">
        <f>'Jun17 class'!T29*IFERROR(VLOOKUP('Inq6 adjusted class'!$A29,'Inq.6 factors'!$U:$Z,6,FALSE),0)</f>
        <v>98.970938156412643</v>
      </c>
      <c r="U29" s="39">
        <f>'Jun17 class'!U29*IFERROR(VLOOKUP('Inq6 adjusted class'!$A29,'Inq.6 factors'!$U:$Z,6,FALSE),0)</f>
        <v>85.133567754829073</v>
      </c>
      <c r="V29" s="39">
        <f>'Jun17 class'!V29*IFERROR(VLOOKUP('Inq6 adjusted class'!$A29,'Inq.6 factors'!$U:$Z,6,FALSE),0)</f>
        <v>203.14275504589489</v>
      </c>
    </row>
    <row r="30" spans="1:22" x14ac:dyDescent="0.3">
      <c r="A30" s="35" t="str">
        <f>'Jun17 class'!A30</f>
        <v>0162</v>
      </c>
      <c r="B30" s="35" t="str">
        <f>'Jun17 class'!B30</f>
        <v>016</v>
      </c>
      <c r="C30" s="35" t="str">
        <f>'Jun17 class'!C30</f>
        <v>01</v>
      </c>
      <c r="D30" s="35" t="str">
        <f>'Jun17 class'!D30</f>
        <v>A</v>
      </c>
      <c r="E30" s="39">
        <f>'Jun17 class'!E30*IFERROR(VLOOKUP('Inq6 adjusted class'!$A30,'Inq.6 factors'!$U:$Z,6,FALSE),0)</f>
        <v>208.26260850854155</v>
      </c>
      <c r="F30" s="39">
        <f>'Jun17 class'!F30*IFERROR(VLOOKUP('Inq6 adjusted class'!$A30,'Inq.6 factors'!$U:$Z,6,FALSE),0)</f>
        <v>360.28641665288268</v>
      </c>
      <c r="G30" s="39">
        <f>'Jun17 class'!G30*IFERROR(VLOOKUP('Inq6 adjusted class'!$A30,'Inq.6 factors'!$U:$Z,6,FALSE),0)</f>
        <v>238.08201438907403</v>
      </c>
      <c r="H30" s="39">
        <f>'Jun17 class'!H30*IFERROR(VLOOKUP('Inq6 adjusted class'!$A30,'Inq.6 factors'!$U:$Z,6,FALSE),0)</f>
        <v>238.41839352487173</v>
      </c>
      <c r="I30" s="39">
        <f>'Jun17 class'!I30*IFERROR(VLOOKUP('Inq6 adjusted class'!$A30,'Inq.6 factors'!$U:$Z,6,FALSE),0)</f>
        <v>334.4604909598936</v>
      </c>
      <c r="J30" s="39">
        <f>'Jun17 class'!J30*IFERROR(VLOOKUP('Inq6 adjusted class'!$A30,'Inq.6 factors'!$U:$Z,6,FALSE),0)</f>
        <v>183.15376470179416</v>
      </c>
      <c r="K30" s="39">
        <f>'Jun17 class'!K30*IFERROR(VLOOKUP('Inq6 adjusted class'!$A30,'Inq.6 factors'!$U:$Z,6,FALSE),0)</f>
        <v>156.67397817593593</v>
      </c>
      <c r="L30" s="39">
        <f>'Jun17 class'!L30*IFERROR(VLOOKUP('Inq6 adjusted class'!$A30,'Inq.6 factors'!$U:$Z,6,FALSE),0)</f>
        <v>275.14691582565229</v>
      </c>
      <c r="M30" s="39">
        <f>'Jun17 class'!M30*IFERROR(VLOOKUP('Inq6 adjusted class'!$A30,'Inq.6 factors'!$U:$Z,6,FALSE),0)</f>
        <v>288.28967246133209</v>
      </c>
      <c r="N30" s="39">
        <f>'Jun17 class'!N30*IFERROR(VLOOKUP('Inq6 adjusted class'!$A30,'Inq.6 factors'!$U:$Z,6,FALSE),0)</f>
        <v>171.50483562049774</v>
      </c>
      <c r="O30" s="39">
        <f>'Jun17 class'!O30*IFERROR(VLOOKUP('Inq6 adjusted class'!$A30,'Inq.6 factors'!$U:$Z,6,FALSE),0)</f>
        <v>84.730035698065407</v>
      </c>
      <c r="P30" s="39">
        <f>'Jun17 class'!P30*IFERROR(VLOOKUP('Inq6 adjusted class'!$A30,'Inq.6 factors'!$U:$Z,6,FALSE),0)</f>
        <v>119.05857212727508</v>
      </c>
      <c r="Q30" s="39">
        <f>'Jun17 class'!Q30*IFERROR(VLOOKUP('Inq6 adjusted class'!$A30,'Inq.6 factors'!$U:$Z,6,FALSE),0)</f>
        <v>35.28316873988031</v>
      </c>
      <c r="R30" s="39">
        <f>'Jun17 class'!R30*IFERROR(VLOOKUP('Inq6 adjusted class'!$A30,'Inq.6 factors'!$U:$Z,6,FALSE),0)</f>
        <v>9.1419975026300513</v>
      </c>
      <c r="S30" s="39">
        <f>'Jun17 class'!S30*IFERROR(VLOOKUP('Inq6 adjusted class'!$A30,'Inq.6 factors'!$U:$Z,6,FALSE),0)</f>
        <v>33.570613780149699</v>
      </c>
      <c r="T30" s="39">
        <f>'Jun17 class'!T30*IFERROR(VLOOKUP('Inq6 adjusted class'!$A30,'Inq.6 factors'!$U:$Z,6,FALSE),0)</f>
        <v>69.592703472513989</v>
      </c>
      <c r="U30" s="39">
        <f>'Jun17 class'!U30*IFERROR(VLOOKUP('Inq6 adjusted class'!$A30,'Inq.6 factors'!$U:$Z,6,FALSE),0)</f>
        <v>73.629031571744065</v>
      </c>
      <c r="V30" s="39">
        <f>'Jun17 class'!V30*IFERROR(VLOOKUP('Inq6 adjusted class'!$A30,'Inq.6 factors'!$U:$Z,6,FALSE),0)</f>
        <v>145.33137811583782</v>
      </c>
    </row>
    <row r="31" spans="1:22" x14ac:dyDescent="0.3">
      <c r="A31" s="35" t="str">
        <f>'Jun17 class'!A31</f>
        <v>0163</v>
      </c>
      <c r="B31" s="35" t="str">
        <f>'Jun17 class'!B31</f>
        <v>016</v>
      </c>
      <c r="C31" s="35" t="str">
        <f>'Jun17 class'!C31</f>
        <v>01</v>
      </c>
      <c r="D31" s="35" t="str">
        <f>'Jun17 class'!D31</f>
        <v>A</v>
      </c>
      <c r="E31" s="39">
        <f>'Jun17 class'!E31*IFERROR(VLOOKUP('Inq6 adjusted class'!$A31,'Inq.6 factors'!$U:$Z,6,FALSE),0)</f>
        <v>6.4221933628329042</v>
      </c>
      <c r="F31" s="39">
        <f>'Jun17 class'!F31*IFERROR(VLOOKUP('Inq6 adjusted class'!$A31,'Inq.6 factors'!$U:$Z,6,FALSE),0)</f>
        <v>10.957847216771723</v>
      </c>
      <c r="G31" s="39">
        <f>'Jun17 class'!G31*IFERROR(VLOOKUP('Inq6 adjusted class'!$A31,'Inq.6 factors'!$U:$Z,6,FALSE),0)</f>
        <v>7.2152504140734681</v>
      </c>
      <c r="H31" s="39">
        <f>'Jun17 class'!H31*IFERROR(VLOOKUP('Inq6 adjusted class'!$A31,'Inq.6 factors'!$U:$Z,6,FALSE),0)</f>
        <v>7.4439402264171601</v>
      </c>
      <c r="I31" s="39">
        <f>'Jun17 class'!I31*IFERROR(VLOOKUP('Inq6 adjusted class'!$A31,'Inq.6 factors'!$U:$Z,6,FALSE),0)</f>
        <v>10.741727613674653</v>
      </c>
      <c r="J31" s="39">
        <f>'Jun17 class'!J31*IFERROR(VLOOKUP('Inq6 adjusted class'!$A31,'Inq.6 factors'!$U:$Z,6,FALSE),0)</f>
        <v>5.6388436115071983</v>
      </c>
      <c r="K31" s="39">
        <f>'Jun17 class'!K31*IFERROR(VLOOKUP('Inq6 adjusted class'!$A31,'Inq.6 factors'!$U:$Z,6,FALSE),0)</f>
        <v>4.8776237016838033</v>
      </c>
      <c r="L31" s="39">
        <f>'Jun17 class'!L31*IFERROR(VLOOKUP('Inq6 adjusted class'!$A31,'Inq.6 factors'!$U:$Z,6,FALSE),0)</f>
        <v>8.6345711038761621</v>
      </c>
      <c r="M31" s="39">
        <f>'Jun17 class'!M31*IFERROR(VLOOKUP('Inq6 adjusted class'!$A31,'Inq.6 factors'!$U:$Z,6,FALSE),0)</f>
        <v>32.446286518819399</v>
      </c>
      <c r="N31" s="39">
        <f>'Jun17 class'!N31*IFERROR(VLOOKUP('Inq6 adjusted class'!$A31,'Inq.6 factors'!$U:$Z,6,FALSE),0)</f>
        <v>28.305879327090608</v>
      </c>
      <c r="O31" s="39">
        <f>'Jun17 class'!O31*IFERROR(VLOOKUP('Inq6 adjusted class'!$A31,'Inq.6 factors'!$U:$Z,6,FALSE),0)</f>
        <v>20.194333771475275</v>
      </c>
      <c r="P31" s="39">
        <f>'Jun17 class'!P31*IFERROR(VLOOKUP('Inq6 adjusted class'!$A31,'Inq.6 factors'!$U:$Z,6,FALSE),0)</f>
        <v>0</v>
      </c>
      <c r="Q31" s="39">
        <f>'Jun17 class'!Q31*IFERROR(VLOOKUP('Inq6 adjusted class'!$A31,'Inq.6 factors'!$U:$Z,6,FALSE),0)</f>
        <v>0</v>
      </c>
      <c r="R31" s="39">
        <f>'Jun17 class'!R31*IFERROR(VLOOKUP('Inq6 adjusted class'!$A31,'Inq.6 factors'!$U:$Z,6,FALSE),0)</f>
        <v>0</v>
      </c>
      <c r="S31" s="39">
        <f>'Jun17 class'!S31*IFERROR(VLOOKUP('Inq6 adjusted class'!$A31,'Inq.6 factors'!$U:$Z,6,FALSE),0)</f>
        <v>0</v>
      </c>
      <c r="T31" s="39">
        <f>'Jun17 class'!T31*IFERROR(VLOOKUP('Inq6 adjusted class'!$A31,'Inq.6 factors'!$U:$Z,6,FALSE),0)</f>
        <v>0.72241560698111418</v>
      </c>
      <c r="U31" s="39">
        <f>'Jun17 class'!U31*IFERROR(VLOOKUP('Inq6 adjusted class'!$A31,'Inq.6 factors'!$U:$Z,6,FALSE),0)</f>
        <v>2.300907236617002</v>
      </c>
      <c r="V31" s="39">
        <f>'Jun17 class'!V31*IFERROR(VLOOKUP('Inq6 adjusted class'!$A31,'Inq.6 factors'!$U:$Z,6,FALSE),0)</f>
        <v>9.6352294883428389</v>
      </c>
    </row>
    <row r="32" spans="1:22" x14ac:dyDescent="0.3">
      <c r="A32" s="35" t="str">
        <f>'Jun17 class'!A32</f>
        <v>0164</v>
      </c>
      <c r="B32" s="35" t="str">
        <f>'Jun17 class'!B32</f>
        <v>016</v>
      </c>
      <c r="C32" s="35" t="str">
        <f>'Jun17 class'!C32</f>
        <v>01</v>
      </c>
      <c r="D32" s="35" t="str">
        <f>'Jun17 class'!D32</f>
        <v>A</v>
      </c>
      <c r="E32" s="39">
        <f>'Jun17 class'!E32*IFERROR(VLOOKUP('Inq6 adjusted class'!$A32,'Inq.6 factors'!$U:$Z,6,FALSE),0)</f>
        <v>0</v>
      </c>
      <c r="F32" s="39">
        <f>'Jun17 class'!F32*IFERROR(VLOOKUP('Inq6 adjusted class'!$A32,'Inq.6 factors'!$U:$Z,6,FALSE),0)</f>
        <v>0</v>
      </c>
      <c r="G32" s="39">
        <f>'Jun17 class'!G32*IFERROR(VLOOKUP('Inq6 adjusted class'!$A32,'Inq.6 factors'!$U:$Z,6,FALSE),0)</f>
        <v>0</v>
      </c>
      <c r="H32" s="39">
        <f>'Jun17 class'!H32*IFERROR(VLOOKUP('Inq6 adjusted class'!$A32,'Inq.6 factors'!$U:$Z,6,FALSE),0)</f>
        <v>0</v>
      </c>
      <c r="I32" s="39">
        <f>'Jun17 class'!I32*IFERROR(VLOOKUP('Inq6 adjusted class'!$A32,'Inq.6 factors'!$U:$Z,6,FALSE),0)</f>
        <v>0</v>
      </c>
      <c r="J32" s="39">
        <f>'Jun17 class'!J32*IFERROR(VLOOKUP('Inq6 adjusted class'!$A32,'Inq.6 factors'!$U:$Z,6,FALSE),0)</f>
        <v>0</v>
      </c>
      <c r="K32" s="39">
        <f>'Jun17 class'!K32*IFERROR(VLOOKUP('Inq6 adjusted class'!$A32,'Inq.6 factors'!$U:$Z,6,FALSE),0)</f>
        <v>0</v>
      </c>
      <c r="L32" s="39">
        <f>'Jun17 class'!L32*IFERROR(VLOOKUP('Inq6 adjusted class'!$A32,'Inq.6 factors'!$U:$Z,6,FALSE),0)</f>
        <v>0</v>
      </c>
      <c r="M32" s="39">
        <f>'Jun17 class'!M32*IFERROR(VLOOKUP('Inq6 adjusted class'!$A32,'Inq.6 factors'!$U:$Z,6,FALSE),0)</f>
        <v>0</v>
      </c>
      <c r="N32" s="39">
        <f>'Jun17 class'!N32*IFERROR(VLOOKUP('Inq6 adjusted class'!$A32,'Inq.6 factors'!$U:$Z,6,FALSE),0)</f>
        <v>0</v>
      </c>
      <c r="O32" s="39">
        <f>'Jun17 class'!O32*IFERROR(VLOOKUP('Inq6 adjusted class'!$A32,'Inq.6 factors'!$U:$Z,6,FALSE),0)</f>
        <v>0</v>
      </c>
      <c r="P32" s="39">
        <f>'Jun17 class'!P32*IFERROR(VLOOKUP('Inq6 adjusted class'!$A32,'Inq.6 factors'!$U:$Z,6,FALSE),0)</f>
        <v>0</v>
      </c>
      <c r="Q32" s="39">
        <f>'Jun17 class'!Q32*IFERROR(VLOOKUP('Inq6 adjusted class'!$A32,'Inq.6 factors'!$U:$Z,6,FALSE),0)</f>
        <v>0</v>
      </c>
      <c r="R32" s="39">
        <f>'Jun17 class'!R32*IFERROR(VLOOKUP('Inq6 adjusted class'!$A32,'Inq.6 factors'!$U:$Z,6,FALSE),0)</f>
        <v>0</v>
      </c>
      <c r="S32" s="39">
        <f>'Jun17 class'!S32*IFERROR(VLOOKUP('Inq6 adjusted class'!$A32,'Inq.6 factors'!$U:$Z,6,FALSE),0)</f>
        <v>0</v>
      </c>
      <c r="T32" s="39">
        <f>'Jun17 class'!T32*IFERROR(VLOOKUP('Inq6 adjusted class'!$A32,'Inq.6 factors'!$U:$Z,6,FALSE),0)</f>
        <v>0</v>
      </c>
      <c r="U32" s="39">
        <f>'Jun17 class'!U32*IFERROR(VLOOKUP('Inq6 adjusted class'!$A32,'Inq.6 factors'!$U:$Z,6,FALSE),0)</f>
        <v>0</v>
      </c>
      <c r="V32" s="39">
        <f>'Jun17 class'!V32*IFERROR(VLOOKUP('Inq6 adjusted class'!$A32,'Inq.6 factors'!$U:$Z,6,FALSE),0)</f>
        <v>0</v>
      </c>
    </row>
    <row r="33" spans="1:25" x14ac:dyDescent="0.3">
      <c r="A33" s="35" t="str">
        <f>'Jun17 class'!A33</f>
        <v>0170</v>
      </c>
      <c r="B33" s="35" t="str">
        <f>'Jun17 class'!B33</f>
        <v>017</v>
      </c>
      <c r="C33" s="35" t="str">
        <f>'Jun17 class'!C33</f>
        <v>01</v>
      </c>
      <c r="D33" s="35" t="str">
        <f>'Jun17 class'!D33</f>
        <v>A</v>
      </c>
      <c r="E33" s="39">
        <f>'Jun17 class'!E33*IFERROR(VLOOKUP('Inq6 adjusted class'!$A33,'Inq.6 factors'!$U:$Z,6,FALSE),0)</f>
        <v>0</v>
      </c>
      <c r="F33" s="39">
        <f>'Jun17 class'!F33*IFERROR(VLOOKUP('Inq6 adjusted class'!$A33,'Inq.6 factors'!$U:$Z,6,FALSE),0)</f>
        <v>0</v>
      </c>
      <c r="G33" s="39">
        <f>'Jun17 class'!G33*IFERROR(VLOOKUP('Inq6 adjusted class'!$A33,'Inq.6 factors'!$U:$Z,6,FALSE),0)</f>
        <v>0</v>
      </c>
      <c r="H33" s="39">
        <f>'Jun17 class'!H33*IFERROR(VLOOKUP('Inq6 adjusted class'!$A33,'Inq.6 factors'!$U:$Z,6,FALSE),0)</f>
        <v>0</v>
      </c>
      <c r="I33" s="39">
        <f>'Jun17 class'!I33*IFERROR(VLOOKUP('Inq6 adjusted class'!$A33,'Inq.6 factors'!$U:$Z,6,FALSE),0)</f>
        <v>0</v>
      </c>
      <c r="J33" s="39">
        <f>'Jun17 class'!J33*IFERROR(VLOOKUP('Inq6 adjusted class'!$A33,'Inq.6 factors'!$U:$Z,6,FALSE),0)</f>
        <v>0</v>
      </c>
      <c r="K33" s="39">
        <f>'Jun17 class'!K33*IFERROR(VLOOKUP('Inq6 adjusted class'!$A33,'Inq.6 factors'!$U:$Z,6,FALSE),0)</f>
        <v>0</v>
      </c>
      <c r="L33" s="39">
        <f>'Jun17 class'!L33*IFERROR(VLOOKUP('Inq6 adjusted class'!$A33,'Inq.6 factors'!$U:$Z,6,FALSE),0)</f>
        <v>0</v>
      </c>
      <c r="M33" s="39">
        <f>'Jun17 class'!M33*IFERROR(VLOOKUP('Inq6 adjusted class'!$A33,'Inq.6 factors'!$U:$Z,6,FALSE),0)</f>
        <v>20.790362235796113</v>
      </c>
      <c r="N33" s="39">
        <f>'Jun17 class'!N33*IFERROR(VLOOKUP('Inq6 adjusted class'!$A33,'Inq.6 factors'!$U:$Z,6,FALSE),0)</f>
        <v>14.035089866500698</v>
      </c>
      <c r="O33" s="39">
        <f>'Jun17 class'!O33*IFERROR(VLOOKUP('Inq6 adjusted class'!$A33,'Inq.6 factors'!$U:$Z,6,FALSE),0)</f>
        <v>17.606241184013594</v>
      </c>
      <c r="P33" s="39">
        <f>'Jun17 class'!P33*IFERROR(VLOOKUP('Inq6 adjusted class'!$A33,'Inq.6 factors'!$U:$Z,6,FALSE),0)</f>
        <v>10.417625061136571</v>
      </c>
      <c r="Q33" s="39">
        <f>'Jun17 class'!Q33*IFERROR(VLOOKUP('Inq6 adjusted class'!$A33,'Inq.6 factors'!$U:$Z,6,FALSE),0)</f>
        <v>5.5346147042949498</v>
      </c>
      <c r="R33" s="39">
        <f>'Jun17 class'!R33*IFERROR(VLOOKUP('Inq6 adjusted class'!$A33,'Inq.6 factors'!$U:$Z,6,FALSE),0)</f>
        <v>0.91419975026300504</v>
      </c>
      <c r="S33" s="39">
        <f>'Jun17 class'!S33*IFERROR(VLOOKUP('Inq6 adjusted class'!$A33,'Inq.6 factors'!$U:$Z,6,FALSE),0)</f>
        <v>5.1647098123307229</v>
      </c>
      <c r="T33" s="39">
        <f>'Jun17 class'!T33*IFERROR(VLOOKUP('Inq6 adjusted class'!$A33,'Inq.6 factors'!$U:$Z,6,FALSE),0)</f>
        <v>27.210987862955299</v>
      </c>
      <c r="U33" s="39">
        <f>'Jun17 class'!U33*IFERROR(VLOOKUP('Inq6 adjusted class'!$A33,'Inq.6 factors'!$U:$Z,6,FALSE),0)</f>
        <v>24.15952598447852</v>
      </c>
      <c r="V33" s="39">
        <f>'Jun17 class'!V33*IFERROR(VLOOKUP('Inq6 adjusted class'!$A33,'Inq.6 factors'!$U:$Z,6,FALSE),0)</f>
        <v>28.905688465028518</v>
      </c>
    </row>
    <row r="34" spans="1:25" x14ac:dyDescent="0.3">
      <c r="A34" s="35" t="str">
        <f>'Jun17 class'!A34</f>
        <v>0210</v>
      </c>
      <c r="B34" s="35" t="str">
        <f>'Jun17 class'!B34</f>
        <v>021</v>
      </c>
      <c r="C34" s="35" t="str">
        <f>'Jun17 class'!C34</f>
        <v>02</v>
      </c>
      <c r="D34" s="35" t="str">
        <f>'Jun17 class'!D34</f>
        <v>A</v>
      </c>
      <c r="E34" s="39">
        <f>'Jun17 class'!E34*IFERROR(VLOOKUP('Inq6 adjusted class'!$A34,'Inq.6 factors'!$U:$Z,6,FALSE),0)</f>
        <v>1623.020482217041</v>
      </c>
      <c r="F34" s="39">
        <f>'Jun17 class'!F34*IFERROR(VLOOKUP('Inq6 adjusted class'!$A34,'Inq.6 factors'!$U:$Z,6,FALSE),0)</f>
        <v>577.95098879673617</v>
      </c>
      <c r="G34" s="39">
        <f>'Jun17 class'!G34*IFERROR(VLOOKUP('Inq6 adjusted class'!$A34,'Inq.6 factors'!$U:$Z,6,FALSE),0)</f>
        <v>1927.2225639977146</v>
      </c>
      <c r="H34" s="39">
        <f>'Jun17 class'!H34*IFERROR(VLOOKUP('Inq6 adjusted class'!$A34,'Inq.6 factors'!$U:$Z,6,FALSE),0)</f>
        <v>1555.0713837196688</v>
      </c>
      <c r="I34" s="39">
        <f>'Jun17 class'!I34*IFERROR(VLOOKUP('Inq6 adjusted class'!$A34,'Inq.6 factors'!$U:$Z,6,FALSE),0)</f>
        <v>658.75257930547434</v>
      </c>
      <c r="J34" s="39">
        <f>'Jun17 class'!J34*IFERROR(VLOOKUP('Inq6 adjusted class'!$A34,'Inq.6 factors'!$U:$Z,6,FALSE),0)</f>
        <v>357.9028883423922</v>
      </c>
      <c r="K34" s="39">
        <f>'Jun17 class'!K34*IFERROR(VLOOKUP('Inq6 adjusted class'!$A34,'Inq.6 factors'!$U:$Z,6,FALSE),0)</f>
        <v>299.4385428391999</v>
      </c>
      <c r="L34" s="39">
        <f>'Jun17 class'!L34*IFERROR(VLOOKUP('Inq6 adjusted class'!$A34,'Inq.6 factors'!$U:$Z,6,FALSE),0)</f>
        <v>107.87420959429434</v>
      </c>
      <c r="M34" s="39">
        <f>'Jun17 class'!M34*IFERROR(VLOOKUP('Inq6 adjusted class'!$A34,'Inq.6 factors'!$U:$Z,6,FALSE),0)</f>
        <v>115.36179884792462</v>
      </c>
      <c r="N34" s="39">
        <f>'Jun17 class'!N34*IFERROR(VLOOKUP('Inq6 adjusted class'!$A34,'Inq.6 factors'!$U:$Z,6,FALSE),0)</f>
        <v>215.84607839129251</v>
      </c>
      <c r="O34" s="39">
        <f>'Jun17 class'!O34*IFERROR(VLOOKUP('Inq6 adjusted class'!$A34,'Inq.6 factors'!$U:$Z,6,FALSE),0)</f>
        <v>125.07745462943376</v>
      </c>
      <c r="P34" s="39">
        <f>'Jun17 class'!P34*IFERROR(VLOOKUP('Inq6 adjusted class'!$A34,'Inq.6 factors'!$U:$Z,6,FALSE),0)</f>
        <v>59.493448404290518</v>
      </c>
      <c r="Q34" s="39">
        <f>'Jun17 class'!Q34*IFERROR(VLOOKUP('Inq6 adjusted class'!$A34,'Inq.6 factors'!$U:$Z,6,FALSE),0)</f>
        <v>93.298745527536028</v>
      </c>
      <c r="R34" s="39">
        <f>'Jun17 class'!R34*IFERROR(VLOOKUP('Inq6 adjusted class'!$A34,'Inq.6 factors'!$U:$Z,6,FALSE),0)</f>
        <v>70.450073153445572</v>
      </c>
      <c r="S34" s="39">
        <f>'Jun17 class'!S34*IFERROR(VLOOKUP('Inq6 adjusted class'!$A34,'Inq.6 factors'!$U:$Z,6,FALSE),0)</f>
        <v>174.12628421280368</v>
      </c>
      <c r="T34" s="39">
        <f>'Jun17 class'!T34*IFERROR(VLOOKUP('Inq6 adjusted class'!$A34,'Inq.6 factors'!$U:$Z,6,FALSE),0)</f>
        <v>108.32610025334598</v>
      </c>
      <c r="U34" s="39">
        <f>'Jun17 class'!U34*IFERROR(VLOOKUP('Inq6 adjusted class'!$A34,'Inq.6 factors'!$U:$Z,6,FALSE),0)</f>
        <v>172.87973007542149</v>
      </c>
      <c r="V34" s="39">
        <f>'Jun17 class'!V34*IFERROR(VLOOKUP('Inq6 adjusted class'!$A34,'Inq.6 factors'!$U:$Z,6,FALSE),0)</f>
        <v>283.08200661720133</v>
      </c>
    </row>
    <row r="35" spans="1:25" x14ac:dyDescent="0.3">
      <c r="A35" s="35" t="str">
        <f>'Jun17 class'!A35</f>
        <v>0220</v>
      </c>
      <c r="B35" s="35" t="str">
        <f>'Jun17 class'!B35</f>
        <v>022</v>
      </c>
      <c r="C35" s="35" t="str">
        <f>'Jun17 class'!C35</f>
        <v>02</v>
      </c>
      <c r="D35" s="35" t="str">
        <f>'Jun17 class'!D35</f>
        <v>A</v>
      </c>
      <c r="E35" s="39">
        <f>'Jun17 class'!E35*IFERROR(VLOOKUP('Inq6 adjusted class'!$A35,'Inq.6 factors'!$U:$Z,6,FALSE),0)</f>
        <v>555.6964260305474</v>
      </c>
      <c r="F35" s="39">
        <f>'Jun17 class'!F35*IFERROR(VLOOKUP('Inq6 adjusted class'!$A35,'Inq.6 factors'!$U:$Z,6,FALSE),0)</f>
        <v>197.85466987401637</v>
      </c>
      <c r="G35" s="39">
        <f>'Jun17 class'!G35*IFERROR(VLOOKUP('Inq6 adjusted class'!$A35,'Inq.6 factors'!$U:$Z,6,FALSE),0)</f>
        <v>659.8516475222624</v>
      </c>
      <c r="H35" s="39">
        <f>'Jun17 class'!H35*IFERROR(VLOOKUP('Inq6 adjusted class'!$A35,'Inq.6 factors'!$U:$Z,6,FALSE),0)</f>
        <v>532.42778127599956</v>
      </c>
      <c r="I35" s="39">
        <f>'Jun17 class'!I35*IFERROR(VLOOKUP('Inq6 adjusted class'!$A35,'Inq.6 factors'!$U:$Z,6,FALSE),0)</f>
        <v>225.52148402962661</v>
      </c>
      <c r="J35" s="39">
        <f>'Jun17 class'!J35*IFERROR(VLOOKUP('Inq6 adjusted class'!$A35,'Inq.6 factors'!$U:$Z,6,FALSE),0)</f>
        <v>122.52730286751424</v>
      </c>
      <c r="K35" s="39">
        <f>'Jun17 class'!K35*IFERROR(VLOOKUP('Inq6 adjusted class'!$A35,'Inq.6 factors'!$U:$Z,6,FALSE),0)</f>
        <v>102.51166625861603</v>
      </c>
      <c r="L35" s="39">
        <f>'Jun17 class'!L35*IFERROR(VLOOKUP('Inq6 adjusted class'!$A35,'Inq.6 factors'!$U:$Z,6,FALSE),0)</f>
        <v>36.909231692151728</v>
      </c>
      <c r="M35" s="39">
        <f>'Jun17 class'!M35*IFERROR(VLOOKUP('Inq6 adjusted class'!$A35,'Inq.6 factors'!$U:$Z,6,FALSE),0)</f>
        <v>39.492841529974164</v>
      </c>
      <c r="N35" s="39">
        <f>'Jun17 class'!N35*IFERROR(VLOOKUP('Inq6 adjusted class'!$A35,'Inq.6 factors'!$U:$Z,6,FALSE),0)</f>
        <v>41.133491489917809</v>
      </c>
      <c r="O35" s="39">
        <f>'Jun17 class'!O35*IFERROR(VLOOKUP('Inq6 adjusted class'!$A35,'Inq.6 factors'!$U:$Z,6,FALSE),0)</f>
        <v>64.441231637410738</v>
      </c>
      <c r="P35" s="39">
        <f>'Jun17 class'!P35*IFERROR(VLOOKUP('Inq6 adjusted class'!$A35,'Inq.6 factors'!$U:$Z,6,FALSE),0)</f>
        <v>2.1431337465026035</v>
      </c>
      <c r="Q35" s="39">
        <f>'Jun17 class'!Q35*IFERROR(VLOOKUP('Inq6 adjusted class'!$A35,'Inq.6 factors'!$U:$Z,6,FALSE),0)</f>
        <v>1.3283567726070191</v>
      </c>
      <c r="R35" s="39">
        <f>'Jun17 class'!R35*IFERROR(VLOOKUP('Inq6 adjusted class'!$A35,'Inq.6 factors'!$U:$Z,6,FALSE),0)</f>
        <v>0</v>
      </c>
      <c r="S35" s="39">
        <f>'Jun17 class'!S35*IFERROR(VLOOKUP('Inq6 adjusted class'!$A35,'Inq.6 factors'!$U:$Z,6,FALSE),0)</f>
        <v>1.2395763073508124</v>
      </c>
      <c r="T35" s="39">
        <f>'Jun17 class'!T35*IFERROR(VLOOKUP('Inq6 adjusted class'!$A35,'Inq.6 factors'!$U:$Z,6,FALSE),0)</f>
        <v>6.2419022381675076</v>
      </c>
      <c r="U35" s="39">
        <f>'Jun17 class'!U35*IFERROR(VLOOKUP('Inq6 adjusted class'!$A35,'Inq.6 factors'!$U:$Z,6,FALSE),0)</f>
        <v>6.6268585060395111</v>
      </c>
      <c r="V35" s="39">
        <f>'Jun17 class'!V35*IFERROR(VLOOKUP('Inq6 adjusted class'!$A35,'Inq.6 factors'!$U:$Z,6,FALSE),0)</f>
        <v>51.646744656411549</v>
      </c>
    </row>
    <row r="36" spans="1:25" x14ac:dyDescent="0.3">
      <c r="A36" s="35" t="str">
        <f>'Jun17 class'!A36</f>
        <v>0230</v>
      </c>
      <c r="B36" s="35" t="str">
        <f>'Jun17 class'!B36</f>
        <v>023</v>
      </c>
      <c r="C36" s="35" t="str">
        <f>'Jun17 class'!C36</f>
        <v>02</v>
      </c>
      <c r="D36" s="35" t="str">
        <f>'Jun17 class'!D36</f>
        <v>A</v>
      </c>
      <c r="E36" s="39">
        <f>'Jun17 class'!E36*IFERROR(VLOOKUP('Inq6 adjusted class'!$A36,'Inq.6 factors'!$U:$Z,6,FALSE),0)</f>
        <v>4.0676850571876441E-3</v>
      </c>
      <c r="F36" s="39">
        <f>'Jun17 class'!F36*IFERROR(VLOOKUP('Inq6 adjusted class'!$A36,'Inq.6 factors'!$U:$Z,6,FALSE),0)</f>
        <v>6.9949404387850593E-3</v>
      </c>
      <c r="G36" s="39">
        <f>'Jun17 class'!G36*IFERROR(VLOOKUP('Inq6 adjusted class'!$A36,'Inq.6 factors'!$U:$Z,6,FALSE),0)</f>
        <v>4.571007975593201E-3</v>
      </c>
      <c r="H36" s="39">
        <f>'Jun17 class'!H36*IFERROR(VLOOKUP('Inq6 adjusted class'!$A36,'Inq.6 factors'!$U:$Z,6,FALSE),0)</f>
        <v>4.7158876258020094E-3</v>
      </c>
      <c r="I36" s="39">
        <f>'Jun17 class'!I36*IFERROR(VLOOKUP('Inq6 adjusted class'!$A36,'Inq.6 factors'!$U:$Z,6,FALSE),0)</f>
        <v>6.8051030492282212E-3</v>
      </c>
      <c r="J36" s="39">
        <f>'Jun17 class'!J36*IFERROR(VLOOKUP('Inq6 adjusted class'!$A36,'Inq.6 factors'!$U:$Z,6,FALSE),0)</f>
        <v>3.5760356171803689E-3</v>
      </c>
      <c r="K36" s="39">
        <f>'Jun17 class'!K36*IFERROR(VLOOKUP('Inq6 adjusted class'!$A36,'Inq.6 factors'!$U:$Z,6,FALSE),0)</f>
        <v>3.0932860150314121E-3</v>
      </c>
      <c r="L36" s="39">
        <f>'Jun17 class'!L36*IFERROR(VLOOKUP('Inq6 adjusted class'!$A36,'Inq.6 factors'!$U:$Z,6,FALSE),0)</f>
        <v>5.4758627714955139E-3</v>
      </c>
      <c r="M36" s="39">
        <f>'Jun17 class'!M36*IFERROR(VLOOKUP('Inq6 adjusted class'!$A36,'Inq.6 factors'!$U:$Z,6,FALSE),0)</f>
        <v>0</v>
      </c>
      <c r="N36" s="39">
        <f>'Jun17 class'!N36*IFERROR(VLOOKUP('Inq6 adjusted class'!$A36,'Inq.6 factors'!$U:$Z,6,FALSE),0)</f>
        <v>0</v>
      </c>
      <c r="O36" s="39">
        <f>'Jun17 class'!O36*IFERROR(VLOOKUP('Inq6 adjusted class'!$A36,'Inq.6 factors'!$U:$Z,6,FALSE),0)</f>
        <v>0</v>
      </c>
      <c r="P36" s="39">
        <f>'Jun17 class'!P36*IFERROR(VLOOKUP('Inq6 adjusted class'!$A36,'Inq.6 factors'!$U:$Z,6,FALSE),0)</f>
        <v>0</v>
      </c>
      <c r="Q36" s="39">
        <f>'Jun17 class'!Q36*IFERROR(VLOOKUP('Inq6 adjusted class'!$A36,'Inq.6 factors'!$U:$Z,6,FALSE),0)</f>
        <v>0</v>
      </c>
      <c r="R36" s="39">
        <f>'Jun17 class'!R36*IFERROR(VLOOKUP('Inq6 adjusted class'!$A36,'Inq.6 factors'!$U:$Z,6,FALSE),0)</f>
        <v>0</v>
      </c>
      <c r="S36" s="39">
        <f>'Jun17 class'!S36*IFERROR(VLOOKUP('Inq6 adjusted class'!$A36,'Inq.6 factors'!$U:$Z,6,FALSE),0)</f>
        <v>0</v>
      </c>
      <c r="T36" s="39">
        <f>'Jun17 class'!T36*IFERROR(VLOOKUP('Inq6 adjusted class'!$A36,'Inq.6 factors'!$U:$Z,6,FALSE),0)</f>
        <v>0</v>
      </c>
      <c r="U36" s="39">
        <f>'Jun17 class'!U36*IFERROR(VLOOKUP('Inq6 adjusted class'!$A36,'Inq.6 factors'!$U:$Z,6,FALSE),0)</f>
        <v>0</v>
      </c>
      <c r="V36" s="39">
        <f>'Jun17 class'!V36*IFERROR(VLOOKUP('Inq6 adjusted class'!$A36,'Inq.6 factors'!$U:$Z,6,FALSE),0)</f>
        <v>2.3125408055109649</v>
      </c>
    </row>
    <row r="37" spans="1:25" x14ac:dyDescent="0.3">
      <c r="A37" s="35" t="str">
        <f>'Jun17 class'!A37</f>
        <v>0240</v>
      </c>
      <c r="B37" s="35" t="str">
        <f>'Jun17 class'!B37</f>
        <v>024</v>
      </c>
      <c r="C37" s="35" t="str">
        <f>'Jun17 class'!C37</f>
        <v>02</v>
      </c>
      <c r="D37" s="35" t="str">
        <f>'Jun17 class'!D37</f>
        <v>A</v>
      </c>
      <c r="E37" s="39">
        <f>'Jun17 class'!E37*IFERROR(VLOOKUP('Inq6 adjusted class'!$A37,'Inq.6 factors'!$U:$Z,6,FALSE),0)</f>
        <v>94.073565118698397</v>
      </c>
      <c r="F37" s="39">
        <f>'Jun17 class'!F37*IFERROR(VLOOKUP('Inq6 adjusted class'!$A37,'Inq.6 factors'!$U:$Z,6,FALSE),0)</f>
        <v>67.32744485129345</v>
      </c>
      <c r="G37" s="39">
        <f>'Jun17 class'!G37*IFERROR(VLOOKUP('Inq6 adjusted class'!$A37,'Inq.6 factors'!$U:$Z,6,FALSE),0)</f>
        <v>355.86899457433884</v>
      </c>
      <c r="H37" s="39">
        <f>'Jun17 class'!H37*IFERROR(VLOOKUP('Inq6 adjusted class'!$A37,'Inq.6 factors'!$U:$Z,6,FALSE),0)</f>
        <v>277.27234197344666</v>
      </c>
      <c r="I37" s="39">
        <f>'Jun17 class'!I37*IFERROR(VLOOKUP('Inq6 adjusted class'!$A37,'Inq.6 factors'!$U:$Z,6,FALSE),0)</f>
        <v>54.04286317699453</v>
      </c>
      <c r="J37" s="39">
        <f>'Jun17 class'!J37*IFERROR(VLOOKUP('Inq6 adjusted class'!$A37,'Inq.6 factors'!$U:$Z,6,FALSE),0)</f>
        <v>14.90645698960676</v>
      </c>
      <c r="K37" s="39">
        <f>'Jun17 class'!K37*IFERROR(VLOOKUP('Inq6 adjusted class'!$A37,'Inq.6 factors'!$U:$Z,6,FALSE),0)</f>
        <v>60.288163630117062</v>
      </c>
      <c r="L37" s="39">
        <f>'Jun17 class'!L37*IFERROR(VLOOKUP('Inq6 adjusted class'!$A37,'Inq.6 factors'!$U:$Z,6,FALSE),0)</f>
        <v>101.30359908989257</v>
      </c>
      <c r="M37" s="39">
        <f>'Jun17 class'!M37*IFERROR(VLOOKUP('Inq6 adjusted class'!$A37,'Inq.6 factors'!$U:$Z,6,FALSE),0)</f>
        <v>42.592142564100989</v>
      </c>
      <c r="N37" s="39">
        <f>'Jun17 class'!N37*IFERROR(VLOOKUP('Inq6 adjusted class'!$A37,'Inq.6 factors'!$U:$Z,6,FALSE),0)</f>
        <v>10.275450776453845</v>
      </c>
      <c r="O37" s="39">
        <f>'Jun17 class'!O37*IFERROR(VLOOKUP('Inq6 adjusted class'!$A37,'Inq.6 factors'!$U:$Z,6,FALSE),0)</f>
        <v>134.9657005198724</v>
      </c>
      <c r="P37" s="39">
        <f>'Jun17 class'!P37*IFERROR(VLOOKUP('Inq6 adjusted class'!$A37,'Inq.6 factors'!$U:$Z,6,FALSE),0)</f>
        <v>47.059943556518448</v>
      </c>
      <c r="Q37" s="39">
        <f>'Jun17 class'!Q37*IFERROR(VLOOKUP('Inq6 adjusted class'!$A37,'Inq.6 factors'!$U:$Z,6,FALSE),0)</f>
        <v>17.23604157123264</v>
      </c>
      <c r="R37" s="39">
        <f>'Jun17 class'!R37*IFERROR(VLOOKUP('Inq6 adjusted class'!$A37,'Inq.6 factors'!$U:$Z,6,FALSE),0)</f>
        <v>0.8760076073291313</v>
      </c>
      <c r="S37" s="39">
        <f>'Jun17 class'!S37*IFERROR(VLOOKUP('Inq6 adjusted class'!$A37,'Inq.6 factors'!$U:$Z,6,FALSE),0)</f>
        <v>12.372364693677516</v>
      </c>
      <c r="T37" s="39">
        <f>'Jun17 class'!T37*IFERROR(VLOOKUP('Inq6 adjusted class'!$A37,'Inq.6 factors'!$U:$Z,6,FALSE),0)</f>
        <v>36.688484175252043</v>
      </c>
      <c r="U37" s="39">
        <f>'Jun17 class'!U37*IFERROR(VLOOKUP('Inq6 adjusted class'!$A37,'Inq.6 factors'!$U:$Z,6,FALSE),0)</f>
        <v>23.150223510540641</v>
      </c>
      <c r="V37" s="39">
        <f>'Jun17 class'!V37*IFERROR(VLOOKUP('Inq6 adjusted class'!$A37,'Inq.6 factors'!$U:$Z,6,FALSE),0)</f>
        <v>73.09222821504045</v>
      </c>
    </row>
    <row r="38" spans="1:25" x14ac:dyDescent="0.3">
      <c r="A38" s="35" t="str">
        <f>'Jun17 class'!A38</f>
        <v>0311</v>
      </c>
      <c r="B38" s="35" t="str">
        <f>'Jun17 class'!B38</f>
        <v>031</v>
      </c>
      <c r="C38" s="35" t="str">
        <f>'Jun17 class'!C38</f>
        <v>03</v>
      </c>
      <c r="D38" s="35" t="str">
        <f>'Jun17 class'!D38</f>
        <v>A</v>
      </c>
      <c r="E38" s="39">
        <f>'Jun17 class'!E38*IFERROR(VLOOKUP('Inq6 adjusted class'!$A38,'Inq.6 factors'!$U:$Z,6,FALSE),0)</f>
        <v>83.158912529953113</v>
      </c>
      <c r="F38" s="39">
        <f>'Jun17 class'!F38*IFERROR(VLOOKUP('Inq6 adjusted class'!$A38,'Inq.6 factors'!$U:$Z,6,FALSE),0)</f>
        <v>1170.6865299569995</v>
      </c>
      <c r="G38" s="39">
        <f>'Jun17 class'!G38*IFERROR(VLOOKUP('Inq6 adjusted class'!$A38,'Inq.6 factors'!$U:$Z,6,FALSE),0)</f>
        <v>860.36197938801126</v>
      </c>
      <c r="H38" s="39">
        <f>'Jun17 class'!H38*IFERROR(VLOOKUP('Inq6 adjusted class'!$A38,'Inq.6 factors'!$U:$Z,6,FALSE),0)</f>
        <v>626.83251494734941</v>
      </c>
      <c r="I38" s="39">
        <f>'Jun17 class'!I38*IFERROR(VLOOKUP('Inq6 adjusted class'!$A38,'Inq.6 factors'!$U:$Z,6,FALSE),0)</f>
        <v>24.208820906160053</v>
      </c>
      <c r="J38" s="39">
        <f>'Jun17 class'!J38*IFERROR(VLOOKUP('Inq6 adjusted class'!$A38,'Inq.6 factors'!$U:$Z,6,FALSE),0)</f>
        <v>0</v>
      </c>
      <c r="K38" s="39">
        <f>'Jun17 class'!K38*IFERROR(VLOOKUP('Inq6 adjusted class'!$A38,'Inq.6 factors'!$U:$Z,6,FALSE),0)</f>
        <v>0</v>
      </c>
      <c r="L38" s="39">
        <f>'Jun17 class'!L38*IFERROR(VLOOKUP('Inq6 adjusted class'!$A38,'Inq.6 factors'!$U:$Z,6,FALSE),0)</f>
        <v>0</v>
      </c>
      <c r="M38" s="39">
        <f>'Jun17 class'!M38*IFERROR(VLOOKUP('Inq6 adjusted class'!$A38,'Inq.6 factors'!$U:$Z,6,FALSE),0)</f>
        <v>6.9658131319717862</v>
      </c>
      <c r="N38" s="39">
        <f>'Jun17 class'!N38*IFERROR(VLOOKUP('Inq6 adjusted class'!$A38,'Inq.6 factors'!$U:$Z,6,FALSE),0)</f>
        <v>17.495678516995646</v>
      </c>
      <c r="O38" s="39">
        <f>'Jun17 class'!O38*IFERROR(VLOOKUP('Inq6 adjusted class'!$A38,'Inq.6 factors'!$U:$Z,6,FALSE),0)</f>
        <v>24.787603829361778</v>
      </c>
      <c r="P38" s="39">
        <f>'Jun17 class'!P38*IFERROR(VLOOKUP('Inq6 adjusted class'!$A38,'Inq.6 factors'!$U:$Z,6,FALSE),0)</f>
        <v>7.2878719479565497</v>
      </c>
      <c r="Q38" s="39">
        <f>'Jun17 class'!Q38*IFERROR(VLOOKUP('Inq6 adjusted class'!$A38,'Inq.6 factors'!$U:$Z,6,FALSE),0)</f>
        <v>4.0654507298871136</v>
      </c>
      <c r="R38" s="39">
        <f>'Jun17 class'!R38*IFERROR(VLOOKUP('Inq6 adjusted class'!$A38,'Inq.6 factors'!$U:$Z,6,FALSE),0)</f>
        <v>0</v>
      </c>
      <c r="S38" s="39">
        <f>'Jun17 class'!S38*IFERROR(VLOOKUP('Inq6 adjusted class'!$A38,'Inq.6 factors'!$U:$Z,6,FALSE),0)</f>
        <v>3.793737124989236</v>
      </c>
      <c r="T38" s="39">
        <f>'Jun17 class'!T38*IFERROR(VLOOKUP('Inq6 adjusted class'!$A38,'Inq.6 factors'!$U:$Z,6,FALSE),0)</f>
        <v>9.4337834434508103</v>
      </c>
      <c r="U38" s="39">
        <f>'Jun17 class'!U38*IFERROR(VLOOKUP('Inq6 adjusted class'!$A38,'Inq.6 factors'!$U:$Z,6,FALSE),0)</f>
        <v>16.901312023126202</v>
      </c>
      <c r="V38" s="39">
        <f>'Jun17 class'!V38*IFERROR(VLOOKUP('Inq6 adjusted class'!$A38,'Inq.6 factors'!$U:$Z,6,FALSE),0)</f>
        <v>22.805461277545341</v>
      </c>
    </row>
    <row r="39" spans="1:25" x14ac:dyDescent="0.3">
      <c r="A39" s="35" t="str">
        <f>'Jun17 class'!A39</f>
        <v>0312</v>
      </c>
      <c r="B39" s="35" t="str">
        <f>'Jun17 class'!B39</f>
        <v>031</v>
      </c>
      <c r="C39" s="35" t="str">
        <f>'Jun17 class'!C39</f>
        <v>03</v>
      </c>
      <c r="D39" s="35" t="str">
        <f>'Jun17 class'!D39</f>
        <v>A</v>
      </c>
      <c r="E39" s="39">
        <f>'Jun17 class'!E39*IFERROR(VLOOKUP('Inq6 adjusted class'!$A39,'Inq.6 factors'!$U:$Z,6,FALSE),0)</f>
        <v>1.7374791245868273</v>
      </c>
      <c r="F39" s="39">
        <f>'Jun17 class'!F39*IFERROR(VLOOKUP('Inq6 adjusted class'!$A39,'Inq.6 factors'!$U:$Z,6,FALSE),0)</f>
        <v>24.459716287206543</v>
      </c>
      <c r="G39" s="39">
        <f>'Jun17 class'!G39*IFERROR(VLOOKUP('Inq6 adjusted class'!$A39,'Inq.6 factors'!$U:$Z,6,FALSE),0)</f>
        <v>17.975956314200676</v>
      </c>
      <c r="H39" s="39">
        <f>'Jun17 class'!H39*IFERROR(VLOOKUP('Inq6 adjusted class'!$A39,'Inq.6 factors'!$U:$Z,6,FALSE),0)</f>
        <v>13.096712982399731</v>
      </c>
      <c r="I39" s="39">
        <f>'Jun17 class'!I39*IFERROR(VLOOKUP('Inq6 adjusted class'!$A39,'Inq.6 factors'!$U:$Z,6,FALSE),0)</f>
        <v>0.50580652963882589</v>
      </c>
      <c r="J39" s="39">
        <f>'Jun17 class'!J39*IFERROR(VLOOKUP('Inq6 adjusted class'!$A39,'Inq.6 factors'!$U:$Z,6,FALSE),0)</f>
        <v>0</v>
      </c>
      <c r="K39" s="39">
        <f>'Jun17 class'!K39*IFERROR(VLOOKUP('Inq6 adjusted class'!$A39,'Inq.6 factors'!$U:$Z,6,FALSE),0)</f>
        <v>0</v>
      </c>
      <c r="L39" s="39">
        <f>'Jun17 class'!L39*IFERROR(VLOOKUP('Inq6 adjusted class'!$A39,'Inq.6 factors'!$U:$Z,6,FALSE),0)</f>
        <v>0</v>
      </c>
      <c r="M39" s="39">
        <f>'Jun17 class'!M39*IFERROR(VLOOKUP('Inq6 adjusted class'!$A39,'Inq.6 factors'!$U:$Z,6,FALSE),0)</f>
        <v>0.14554008144604333</v>
      </c>
      <c r="N39" s="39">
        <f>'Jun17 class'!N39*IFERROR(VLOOKUP('Inq6 adjusted class'!$A39,'Inq.6 factors'!$U:$Z,6,FALSE),0)</f>
        <v>0.35479427770394595</v>
      </c>
      <c r="O39" s="39">
        <f>'Jun17 class'!O39*IFERROR(VLOOKUP('Inq6 adjusted class'!$A39,'Inq.6 factors'!$U:$Z,6,FALSE),0)</f>
        <v>0.53408367314039884</v>
      </c>
      <c r="P39" s="39">
        <f>'Jun17 class'!P39*IFERROR(VLOOKUP('Inq6 adjusted class'!$A39,'Inq.6 factors'!$U:$Z,6,FALSE),0)</f>
        <v>0</v>
      </c>
      <c r="Q39" s="39">
        <f>'Jun17 class'!Q39*IFERROR(VLOOKUP('Inq6 adjusted class'!$A39,'Inq.6 factors'!$U:$Z,6,FALSE),0)</f>
        <v>0</v>
      </c>
      <c r="R39" s="39">
        <f>'Jun17 class'!R39*IFERROR(VLOOKUP('Inq6 adjusted class'!$A39,'Inq.6 factors'!$U:$Z,6,FALSE),0)</f>
        <v>0</v>
      </c>
      <c r="S39" s="39">
        <f>'Jun17 class'!S39*IFERROR(VLOOKUP('Inq6 adjusted class'!$A39,'Inq.6 factors'!$U:$Z,6,FALSE),0)</f>
        <v>0</v>
      </c>
      <c r="T39" s="39">
        <f>'Jun17 class'!T39*IFERROR(VLOOKUP('Inq6 adjusted class'!$A39,'Inq.6 factors'!$U:$Z,6,FALSE),0)</f>
        <v>0.70753375825881093</v>
      </c>
      <c r="U39" s="39">
        <f>'Jun17 class'!U39*IFERROR(VLOOKUP('Inq6 adjusted class'!$A39,'Inq.6 factors'!$U:$Z,6,FALSE),0)</f>
        <v>1.1267541348750802</v>
      </c>
      <c r="V39" s="39">
        <f>'Jun17 class'!V39*IFERROR(VLOOKUP('Inq6 adjusted class'!$A39,'Inq.6 factors'!$U:$Z,6,FALSE),0)</f>
        <v>2.3591856494012422</v>
      </c>
    </row>
    <row r="40" spans="1:25" x14ac:dyDescent="0.3">
      <c r="A40" s="35" t="str">
        <f>'Jun17 class'!A40</f>
        <v>0321</v>
      </c>
      <c r="B40" s="35" t="str">
        <f>'Jun17 class'!B40</f>
        <v>032</v>
      </c>
      <c r="C40" s="35" t="str">
        <f>'Jun17 class'!C40</f>
        <v>03</v>
      </c>
      <c r="D40" s="35" t="str">
        <f>'Jun17 class'!D40</f>
        <v>A</v>
      </c>
      <c r="E40" s="39">
        <f>'Jun17 class'!E40*IFERROR(VLOOKUP('Inq6 adjusted class'!$A40,'Inq.6 factors'!$U:$Z,6,FALSE),0)</f>
        <v>743.12878465782035</v>
      </c>
      <c r="F40" s="39">
        <f>'Jun17 class'!F40*IFERROR(VLOOKUP('Inq6 adjusted class'!$A40,'Inq.6 factors'!$U:$Z,6,FALSE),0)</f>
        <v>132.64299246179675</v>
      </c>
      <c r="G40" s="39">
        <f>'Jun17 class'!G40*IFERROR(VLOOKUP('Inq6 adjusted class'!$A40,'Inq.6 factors'!$U:$Z,6,FALSE),0)</f>
        <v>1275.4974705510258</v>
      </c>
      <c r="H40" s="39">
        <f>'Jun17 class'!H40*IFERROR(VLOOKUP('Inq6 adjusted class'!$A40,'Inq.6 factors'!$U:$Z,6,FALSE),0)</f>
        <v>1091.9394297284807</v>
      </c>
      <c r="I40" s="39">
        <f>'Jun17 class'!I40*IFERROR(VLOOKUP('Inq6 adjusted class'!$A40,'Inq.6 factors'!$U:$Z,6,FALSE),0)</f>
        <v>18.947792843160585</v>
      </c>
      <c r="J40" s="39">
        <f>'Jun17 class'!J40*IFERROR(VLOOKUP('Inq6 adjusted class'!$A40,'Inq.6 factors'!$U:$Z,6,FALSE),0)</f>
        <v>4.2133165800300292</v>
      </c>
      <c r="K40" s="39">
        <f>'Jun17 class'!K40*IFERROR(VLOOKUP('Inq6 adjusted class'!$A40,'Inq.6 factors'!$U:$Z,6,FALSE),0)</f>
        <v>9.5782434353190254E-2</v>
      </c>
      <c r="L40" s="39">
        <f>'Jun17 class'!L40*IFERROR(VLOOKUP('Inq6 adjusted class'!$A40,'Inq.6 factors'!$U:$Z,6,FALSE),0)</f>
        <v>0.16955802466669778</v>
      </c>
      <c r="M40" s="39">
        <f>'Jun17 class'!M40*IFERROR(VLOOKUP('Inq6 adjusted class'!$A40,'Inq.6 factors'!$U:$Z,6,FALSE),0)</f>
        <v>4.9420988249314064</v>
      </c>
      <c r="N40" s="39">
        <f>'Jun17 class'!N40*IFERROR(VLOOKUP('Inq6 adjusted class'!$A40,'Inq.6 factors'!$U:$Z,6,FALSE),0)</f>
        <v>25.55890426830668</v>
      </c>
      <c r="O40" s="39">
        <f>'Jun17 class'!O40*IFERROR(VLOOKUP('Inq6 adjusted class'!$A40,'Inq.6 factors'!$U:$Z,6,FALSE),0)</f>
        <v>22.632160018112931</v>
      </c>
      <c r="P40" s="39">
        <f>'Jun17 class'!P40*IFERROR(VLOOKUP('Inq6 adjusted class'!$A40,'Inq.6 factors'!$U:$Z,6,FALSE),0)</f>
        <v>14.575743895913099</v>
      </c>
      <c r="Q40" s="39">
        <f>'Jun17 class'!Q40*IFERROR(VLOOKUP('Inq6 adjusted class'!$A40,'Inq.6 factors'!$U:$Z,6,FALSE),0)</f>
        <v>2.7103004865914087</v>
      </c>
      <c r="R40" s="39">
        <f>'Jun17 class'!R40*IFERROR(VLOOKUP('Inq6 adjusted class'!$A40,'Inq.6 factors'!$U:$Z,6,FALSE),0)</f>
        <v>0</v>
      </c>
      <c r="S40" s="39">
        <f>'Jun17 class'!S40*IFERROR(VLOOKUP('Inq6 adjusted class'!$A40,'Inq.6 factors'!$U:$Z,6,FALSE),0)</f>
        <v>2.5291580833261573</v>
      </c>
      <c r="T40" s="39">
        <f>'Jun17 class'!T40*IFERROR(VLOOKUP('Inq6 adjusted class'!$A40,'Inq.6 factors'!$U:$Z,6,FALSE),0)</f>
        <v>8.9620942712782714</v>
      </c>
      <c r="U40" s="39">
        <f>'Jun17 class'!U40*IFERROR(VLOOKUP('Inq6 adjusted class'!$A40,'Inq.6 factors'!$U:$Z,6,FALSE),0)</f>
        <v>3.3802624046252405</v>
      </c>
      <c r="V40" s="39">
        <f>'Jun17 class'!V40*IFERROR(VLOOKUP('Inq6 adjusted class'!$A40,'Inq.6 factors'!$U:$Z,6,FALSE),0)</f>
        <v>15.727904329341614</v>
      </c>
    </row>
    <row r="41" spans="1:25" x14ac:dyDescent="0.3">
      <c r="A41" s="35" t="str">
        <f>'Jun17 class'!A41</f>
        <v>0322</v>
      </c>
      <c r="B41" s="35" t="str">
        <f>'Jun17 class'!B41</f>
        <v>032</v>
      </c>
      <c r="C41" s="35" t="str">
        <f>'Jun17 class'!C41</f>
        <v>03</v>
      </c>
      <c r="D41" s="35" t="str">
        <f>'Jun17 class'!D41</f>
        <v>A</v>
      </c>
      <c r="E41" s="39">
        <f>'Jun17 class'!E41*IFERROR(VLOOKUP('Inq6 adjusted class'!$A41,'Inq.6 factors'!$U:$Z,6,FALSE),0)</f>
        <v>357.35322689941478</v>
      </c>
      <c r="F41" s="39">
        <f>'Jun17 class'!F41*IFERROR(VLOOKUP('Inq6 adjusted class'!$A41,'Inq.6 factors'!$U:$Z,6,FALSE),0)</f>
        <v>63.684877880031081</v>
      </c>
      <c r="G41" s="39">
        <f>'Jun17 class'!G41*IFERROR(VLOOKUP('Inq6 adjusted class'!$A41,'Inq.6 factors'!$U:$Z,6,FALSE),0)</f>
        <v>613.40018825321602</v>
      </c>
      <c r="H41" s="39">
        <f>'Jun17 class'!H41*IFERROR(VLOOKUP('Inq6 adjusted class'!$A41,'Inq.6 factors'!$U:$Z,6,FALSE),0)</f>
        <v>525.1132356784658</v>
      </c>
      <c r="I41" s="39">
        <f>'Jun17 class'!I41*IFERROR(VLOOKUP('Inq6 adjusted class'!$A41,'Inq.6 factors'!$U:$Z,6,FALSE),0)</f>
        <v>9.011857235306076</v>
      </c>
      <c r="J41" s="39">
        <f>'Jun17 class'!J41*IFERROR(VLOOKUP('Inq6 adjusted class'!$A41,'Inq.6 factors'!$U:$Z,6,FALSE),0)</f>
        <v>1.9731958390435418</v>
      </c>
      <c r="K41" s="39">
        <f>'Jun17 class'!K41*IFERROR(VLOOKUP('Inq6 adjusted class'!$A41,'Inq.6 factors'!$U:$Z,6,FALSE),0)</f>
        <v>0</v>
      </c>
      <c r="L41" s="39">
        <f>'Jun17 class'!L41*IFERROR(VLOOKUP('Inq6 adjusted class'!$A41,'Inq.6 factors'!$U:$Z,6,FALSE),0)</f>
        <v>0</v>
      </c>
      <c r="M41" s="39">
        <f>'Jun17 class'!M41*IFERROR(VLOOKUP('Inq6 adjusted class'!$A41,'Inq.6 factors'!$U:$Z,6,FALSE),0)</f>
        <v>2.3769712249421704</v>
      </c>
      <c r="N41" s="39">
        <f>'Jun17 class'!N41*IFERROR(VLOOKUP('Inq6 adjusted class'!$A41,'Inq.6 factors'!$U:$Z,6,FALSE),0)</f>
        <v>9.4933072996567684</v>
      </c>
      <c r="O41" s="39">
        <f>'Jun17 class'!O41*IFERROR(VLOOKUP('Inq6 adjusted class'!$A41,'Inq.6 factors'!$U:$Z,6,FALSE),0)</f>
        <v>14.010384773117524</v>
      </c>
      <c r="P41" s="39">
        <f>'Jun17 class'!P41*IFERROR(VLOOKUP('Inq6 adjusted class'!$A41,'Inq.6 factors'!$U:$Z,6,FALSE),0)</f>
        <v>3.6439359739782748</v>
      </c>
      <c r="Q41" s="39">
        <f>'Jun17 class'!Q41*IFERROR(VLOOKUP('Inq6 adjusted class'!$A41,'Inq.6 factors'!$U:$Z,6,FALSE),0)</f>
        <v>2.7103004865914087</v>
      </c>
      <c r="R41" s="39">
        <f>'Jun17 class'!R41*IFERROR(VLOOKUP('Inq6 adjusted class'!$A41,'Inq.6 factors'!$U:$Z,6,FALSE),0)</f>
        <v>0</v>
      </c>
      <c r="S41" s="39">
        <f>'Jun17 class'!S41*IFERROR(VLOOKUP('Inq6 adjusted class'!$A41,'Inq.6 factors'!$U:$Z,6,FALSE),0)</f>
        <v>2.5291580833261573</v>
      </c>
      <c r="T41" s="39">
        <f>'Jun17 class'!T41*IFERROR(VLOOKUP('Inq6 adjusted class'!$A41,'Inq.6 factors'!$U:$Z,6,FALSE),0)</f>
        <v>8.2545605130194613</v>
      </c>
      <c r="U41" s="39">
        <f>'Jun17 class'!U41*IFERROR(VLOOKUP('Inq6 adjusted class'!$A41,'Inq.6 factors'!$U:$Z,6,FALSE),0)</f>
        <v>2.2535082697501605</v>
      </c>
      <c r="V41" s="39">
        <f>'Jun17 class'!V41*IFERROR(VLOOKUP('Inq6 adjusted class'!$A41,'Inq.6 factors'!$U:$Z,6,FALSE),0)</f>
        <v>23.591856494012418</v>
      </c>
    </row>
    <row r="42" spans="1:25" x14ac:dyDescent="0.3">
      <c r="A42" s="35" t="str">
        <f>'Jun17 class'!A42</f>
        <v>0510</v>
      </c>
      <c r="B42" s="35" t="str">
        <f>'Jun17 class'!B42</f>
        <v>051</v>
      </c>
      <c r="C42" s="35" t="str">
        <f>'Jun17 class'!C42</f>
        <v>05</v>
      </c>
      <c r="D42" s="35" t="str">
        <f>'Jun17 class'!D42</f>
        <v>B</v>
      </c>
      <c r="E42" s="39">
        <f>'Jun17 class'!E42*IFERROR(VLOOKUP('Inq6 adjusted class'!$A42,'Inq.6 factors'!$U:$Z,6,FALSE),0)</f>
        <v>56.716129313728914</v>
      </c>
      <c r="F42" s="39">
        <f>'Jun17 class'!F42*IFERROR(VLOOKUP('Inq6 adjusted class'!$A42,'Inq.6 factors'!$U:$Z,6,FALSE),0)</f>
        <v>9.7073402084168556</v>
      </c>
      <c r="G42" s="39">
        <f>'Jun17 class'!G42*IFERROR(VLOOKUP('Inq6 adjusted class'!$A42,'Inq.6 factors'!$U:$Z,6,FALSE),0)</f>
        <v>12.862821481627465</v>
      </c>
      <c r="H42" s="39">
        <f>'Jun17 class'!H42*IFERROR(VLOOKUP('Inq6 adjusted class'!$A42,'Inq.6 factors'!$U:$Z,6,FALSE),0)</f>
        <v>11.839264166810937</v>
      </c>
      <c r="I42" s="39">
        <f>'Jun17 class'!I42*IFERROR(VLOOKUP('Inq6 adjusted class'!$A42,'Inq.6 factors'!$U:$Z,6,FALSE),0)</f>
        <v>0</v>
      </c>
      <c r="J42" s="39">
        <f>'Jun17 class'!J42*IFERROR(VLOOKUP('Inq6 adjusted class'!$A42,'Inq.6 factors'!$U:$Z,6,FALSE),0)</f>
        <v>0</v>
      </c>
      <c r="K42" s="39">
        <f>'Jun17 class'!K42*IFERROR(VLOOKUP('Inq6 adjusted class'!$A42,'Inq.6 factors'!$U:$Z,6,FALSE),0)</f>
        <v>0.88597823756882921</v>
      </c>
      <c r="L42" s="39">
        <f>'Jun17 class'!L42*IFERROR(VLOOKUP('Inq6 adjusted class'!$A42,'Inq.6 factors'!$U:$Z,6,FALSE),0)</f>
        <v>6.0362106183417241</v>
      </c>
      <c r="M42" s="39">
        <f>'Jun17 class'!M42*IFERROR(VLOOKUP('Inq6 adjusted class'!$A42,'Inq.6 factors'!$U:$Z,6,FALSE),0)</f>
        <v>0</v>
      </c>
      <c r="N42" s="39">
        <f>'Jun17 class'!N42*IFERROR(VLOOKUP('Inq6 adjusted class'!$A42,'Inq.6 factors'!$U:$Z,6,FALSE),0)</f>
        <v>0</v>
      </c>
      <c r="O42" s="39">
        <f>'Jun17 class'!O42*IFERROR(VLOOKUP('Inq6 adjusted class'!$A42,'Inq.6 factors'!$U:$Z,6,FALSE),0)</f>
        <v>0</v>
      </c>
      <c r="P42" s="39">
        <f>'Jun17 class'!P42*IFERROR(VLOOKUP('Inq6 adjusted class'!$A42,'Inq.6 factors'!$U:$Z,6,FALSE),0)</f>
        <v>0</v>
      </c>
      <c r="Q42" s="39">
        <f>'Jun17 class'!Q42*IFERROR(VLOOKUP('Inq6 adjusted class'!$A42,'Inq.6 factors'!$U:$Z,6,FALSE),0)</f>
        <v>0</v>
      </c>
      <c r="R42" s="39">
        <f>'Jun17 class'!R42*IFERROR(VLOOKUP('Inq6 adjusted class'!$A42,'Inq.6 factors'!$U:$Z,6,FALSE),0)</f>
        <v>0</v>
      </c>
      <c r="S42" s="39">
        <f>'Jun17 class'!S42*IFERROR(VLOOKUP('Inq6 adjusted class'!$A42,'Inq.6 factors'!$U:$Z,6,FALSE),0)</f>
        <v>0</v>
      </c>
      <c r="T42" s="39">
        <f>'Jun17 class'!T42*IFERROR(VLOOKUP('Inq6 adjusted class'!$A42,'Inq.6 factors'!$U:$Z,6,FALSE),0)</f>
        <v>0</v>
      </c>
      <c r="U42" s="39">
        <f>'Jun17 class'!U42*IFERROR(VLOOKUP('Inq6 adjusted class'!$A42,'Inq.6 factors'!$U:$Z,6,FALSE),0)</f>
        <v>0</v>
      </c>
      <c r="V42" s="39">
        <f>'Jun17 class'!V42*IFERROR(VLOOKUP('Inq6 adjusted class'!$A42,'Inq.6 factors'!$U:$Z,6,FALSE),0)</f>
        <v>0</v>
      </c>
    </row>
    <row r="43" spans="1:25" x14ac:dyDescent="0.3">
      <c r="A43" s="35" t="str">
        <f>'Jun17 class'!A43</f>
        <v>0520</v>
      </c>
      <c r="B43" s="35" t="str">
        <f>'Jun17 class'!B43</f>
        <v>052</v>
      </c>
      <c r="C43" s="35" t="str">
        <f>'Jun17 class'!C43</f>
        <v>05</v>
      </c>
      <c r="D43" s="35" t="str">
        <f>'Jun17 class'!D43</f>
        <v>B</v>
      </c>
      <c r="E43" s="39">
        <f>'Jun17 class'!E43*IFERROR(VLOOKUP('Inq6 adjusted class'!$A43,'Inq.6 factors'!$U:$Z,6,FALSE),0)</f>
        <v>0</v>
      </c>
      <c r="F43" s="39">
        <f>'Jun17 class'!F43*IFERROR(VLOOKUP('Inq6 adjusted class'!$A43,'Inq.6 factors'!$U:$Z,6,FALSE),0)</f>
        <v>0</v>
      </c>
      <c r="G43" s="39">
        <f>'Jun17 class'!G43*IFERROR(VLOOKUP('Inq6 adjusted class'!$A43,'Inq.6 factors'!$U:$Z,6,FALSE),0)</f>
        <v>0</v>
      </c>
      <c r="H43" s="39">
        <f>'Jun17 class'!H43*IFERROR(VLOOKUP('Inq6 adjusted class'!$A43,'Inq.6 factors'!$U:$Z,6,FALSE),0)</f>
        <v>0</v>
      </c>
      <c r="I43" s="39">
        <f>'Jun17 class'!I43*IFERROR(VLOOKUP('Inq6 adjusted class'!$A43,'Inq.6 factors'!$U:$Z,6,FALSE),0)</f>
        <v>0</v>
      </c>
      <c r="J43" s="39">
        <f>'Jun17 class'!J43*IFERROR(VLOOKUP('Inq6 adjusted class'!$A43,'Inq.6 factors'!$U:$Z,6,FALSE),0)</f>
        <v>0</v>
      </c>
      <c r="K43" s="39">
        <f>'Jun17 class'!K43*IFERROR(VLOOKUP('Inq6 adjusted class'!$A43,'Inq.6 factors'!$U:$Z,6,FALSE),0)</f>
        <v>0</v>
      </c>
      <c r="L43" s="39">
        <f>'Jun17 class'!L43*IFERROR(VLOOKUP('Inq6 adjusted class'!$A43,'Inq.6 factors'!$U:$Z,6,FALSE),0)</f>
        <v>0</v>
      </c>
      <c r="M43" s="39">
        <f>'Jun17 class'!M43*IFERROR(VLOOKUP('Inq6 adjusted class'!$A43,'Inq.6 factors'!$U:$Z,6,FALSE),0)</f>
        <v>0</v>
      </c>
      <c r="N43" s="39">
        <f>'Jun17 class'!N43*IFERROR(VLOOKUP('Inq6 adjusted class'!$A43,'Inq.6 factors'!$U:$Z,6,FALSE),0)</f>
        <v>0</v>
      </c>
      <c r="O43" s="39">
        <f>'Jun17 class'!O43*IFERROR(VLOOKUP('Inq6 adjusted class'!$A43,'Inq.6 factors'!$U:$Z,6,FALSE),0)</f>
        <v>0</v>
      </c>
      <c r="P43" s="39">
        <f>'Jun17 class'!P43*IFERROR(VLOOKUP('Inq6 adjusted class'!$A43,'Inq.6 factors'!$U:$Z,6,FALSE),0)</f>
        <v>0</v>
      </c>
      <c r="Q43" s="39">
        <f>'Jun17 class'!Q43*IFERROR(VLOOKUP('Inq6 adjusted class'!$A43,'Inq.6 factors'!$U:$Z,6,FALSE),0)</f>
        <v>0</v>
      </c>
      <c r="R43" s="39">
        <f>'Jun17 class'!R43*IFERROR(VLOOKUP('Inq6 adjusted class'!$A43,'Inq.6 factors'!$U:$Z,6,FALSE),0)</f>
        <v>0</v>
      </c>
      <c r="S43" s="39">
        <f>'Jun17 class'!S43*IFERROR(VLOOKUP('Inq6 adjusted class'!$A43,'Inq.6 factors'!$U:$Z,6,FALSE),0)</f>
        <v>0</v>
      </c>
      <c r="T43" s="39">
        <f>'Jun17 class'!T43*IFERROR(VLOOKUP('Inq6 adjusted class'!$A43,'Inq.6 factors'!$U:$Z,6,FALSE),0)</f>
        <v>0</v>
      </c>
      <c r="U43" s="39">
        <f>'Jun17 class'!U43*IFERROR(VLOOKUP('Inq6 adjusted class'!$A43,'Inq.6 factors'!$U:$Z,6,FALSE),0)</f>
        <v>0</v>
      </c>
      <c r="V43" s="39">
        <f>'Jun17 class'!V43*IFERROR(VLOOKUP('Inq6 adjusted class'!$A43,'Inq.6 factors'!$U:$Z,6,FALSE),0)</f>
        <v>0</v>
      </c>
    </row>
    <row r="44" spans="1:25" x14ac:dyDescent="0.3">
      <c r="A44" s="35" t="str">
        <f>'Jun17 class'!A44</f>
        <v>0610</v>
      </c>
      <c r="B44" s="35" t="str">
        <f>'Jun17 class'!B44</f>
        <v>061</v>
      </c>
      <c r="C44" s="35" t="str">
        <f>'Jun17 class'!C44</f>
        <v>06</v>
      </c>
      <c r="D44" s="35" t="str">
        <f>'Jun17 class'!D44</f>
        <v>B</v>
      </c>
      <c r="E44" s="39">
        <f>'Jun17 class'!E44*IFERROR(VLOOKUP('Inq6 adjusted class'!$A44,'Inq.6 factors'!$U:$Z,6,FALSE),0)</f>
        <v>3135.1531003439222</v>
      </c>
      <c r="F44" s="39">
        <f>'Jun17 class'!F44*IFERROR(VLOOKUP('Inq6 adjusted class'!$A44,'Inq.6 factors'!$U:$Z,6,FALSE),0)</f>
        <v>2819.3291475214778</v>
      </c>
      <c r="G44" s="39">
        <f>'Jun17 class'!G44*IFERROR(VLOOKUP('Inq6 adjusted class'!$A44,'Inq.6 factors'!$U:$Z,6,FALSE),0)</f>
        <v>2524.3940886289151</v>
      </c>
      <c r="H44" s="39">
        <f>'Jun17 class'!H44*IFERROR(VLOOKUP('Inq6 adjusted class'!$A44,'Inq.6 factors'!$U:$Z,6,FALSE),0)</f>
        <v>2434.821907921671</v>
      </c>
      <c r="I44" s="39">
        <f>'Jun17 class'!I44*IFERROR(VLOOKUP('Inq6 adjusted class'!$A44,'Inq.6 factors'!$U:$Z,6,FALSE),0)</f>
        <v>1910.5415635137963</v>
      </c>
      <c r="J44" s="39">
        <f>'Jun17 class'!J44*IFERROR(VLOOKUP('Inq6 adjusted class'!$A44,'Inq.6 factors'!$U:$Z,6,FALSE),0)</f>
        <v>1365.6158490081123</v>
      </c>
      <c r="K44" s="39">
        <f>'Jun17 class'!K44*IFERROR(VLOOKUP('Inq6 adjusted class'!$A44,'Inq.6 factors'!$U:$Z,6,FALSE),0)</f>
        <v>2316.764600495017</v>
      </c>
      <c r="L44" s="39">
        <f>'Jun17 class'!L44*IFERROR(VLOOKUP('Inq6 adjusted class'!$A44,'Inq.6 factors'!$U:$Z,6,FALSE),0)</f>
        <v>2264.6429101855724</v>
      </c>
      <c r="M44" s="39">
        <f>'Jun17 class'!M44*IFERROR(VLOOKUP('Inq6 adjusted class'!$A44,'Inq.6 factors'!$U:$Z,6,FALSE),0)</f>
        <v>3323.6847517961523</v>
      </c>
      <c r="N44" s="39">
        <f>'Jun17 class'!N44*IFERROR(VLOOKUP('Inq6 adjusted class'!$A44,'Inq.6 factors'!$U:$Z,6,FALSE),0)</f>
        <v>3360.7081900916037</v>
      </c>
      <c r="O44" s="39">
        <f>'Jun17 class'!O44*IFERROR(VLOOKUP('Inq6 adjusted class'!$A44,'Inq.6 factors'!$U:$Z,6,FALSE),0)</f>
        <v>2487.8508371935727</v>
      </c>
      <c r="P44" s="39">
        <f>'Jun17 class'!P44*IFERROR(VLOOKUP('Inq6 adjusted class'!$A44,'Inq.6 factors'!$U:$Z,6,FALSE),0)</f>
        <v>1628.6523442245934</v>
      </c>
      <c r="Q44" s="39">
        <f>'Jun17 class'!Q44*IFERROR(VLOOKUP('Inq6 adjusted class'!$A44,'Inq.6 factors'!$U:$Z,6,FALSE),0)</f>
        <v>1502.814530189715</v>
      </c>
      <c r="R44" s="39">
        <f>'Jun17 class'!R44*IFERROR(VLOOKUP('Inq6 adjusted class'!$A44,'Inq.6 factors'!$U:$Z,6,FALSE),0)</f>
        <v>2343.3034579889295</v>
      </c>
      <c r="S44" s="39">
        <f>'Jun17 class'!S44*IFERROR(VLOOKUP('Inq6 adjusted class'!$A44,'Inq.6 factors'!$U:$Z,6,FALSE),0)</f>
        <v>2718.1335830008111</v>
      </c>
      <c r="T44" s="39">
        <f>'Jun17 class'!T44*IFERROR(VLOOKUP('Inq6 adjusted class'!$A44,'Inq.6 factors'!$U:$Z,6,FALSE),0)</f>
        <v>3155.4883822721463</v>
      </c>
      <c r="U44" s="39">
        <f>'Jun17 class'!U44*IFERROR(VLOOKUP('Inq6 adjusted class'!$A44,'Inq.6 factors'!$U:$Z,6,FALSE),0)</f>
        <v>3183.6402359960803</v>
      </c>
      <c r="V44" s="39">
        <f>'Jun17 class'!V44*IFERROR(VLOOKUP('Inq6 adjusted class'!$A44,'Inq.6 factors'!$U:$Z,6,FALSE),0)</f>
        <v>2525.4640483908693</v>
      </c>
      <c r="Y44" s="38"/>
    </row>
    <row r="45" spans="1:25" x14ac:dyDescent="0.3">
      <c r="A45" s="35" t="str">
        <f>'Jun17 class'!A45</f>
        <v>0620</v>
      </c>
      <c r="B45" s="35" t="str">
        <f>'Jun17 class'!B45</f>
        <v>062</v>
      </c>
      <c r="C45" s="35" t="str">
        <f>'Jun17 class'!C45</f>
        <v>06</v>
      </c>
      <c r="D45" s="35" t="str">
        <f>'Jun17 class'!D45</f>
        <v>B</v>
      </c>
      <c r="E45" s="39">
        <f>'Jun17 class'!E45*IFERROR(VLOOKUP('Inq6 adjusted class'!$A45,'Inq.6 factors'!$U:$Z,6,FALSE),0)</f>
        <v>84.133145142902436</v>
      </c>
      <c r="F45" s="39">
        <f>'Jun17 class'!F45*IFERROR(VLOOKUP('Inq6 adjusted class'!$A45,'Inq.6 factors'!$U:$Z,6,FALSE),0)</f>
        <v>75.657877233497601</v>
      </c>
      <c r="G45" s="39">
        <f>'Jun17 class'!G45*IFERROR(VLOOKUP('Inq6 adjusted class'!$A45,'Inq.6 factors'!$U:$Z,6,FALSE),0)</f>
        <v>67.743171532262025</v>
      </c>
      <c r="H45" s="39">
        <f>'Jun17 class'!H45*IFERROR(VLOOKUP('Inq6 adjusted class'!$A45,'Inq.6 factors'!$U:$Z,6,FALSE),0)</f>
        <v>65.339464587493623</v>
      </c>
      <c r="I45" s="39">
        <f>'Jun17 class'!I45*IFERROR(VLOOKUP('Inq6 adjusted class'!$A45,'Inq.6 factors'!$U:$Z,6,FALSE),0)</f>
        <v>51.270182195255792</v>
      </c>
      <c r="J45" s="39">
        <f>'Jun17 class'!J45*IFERROR(VLOOKUP('Inq6 adjusted class'!$A45,'Inq.6 factors'!$U:$Z,6,FALSE),0)</f>
        <v>36.646872658768636</v>
      </c>
      <c r="K45" s="39">
        <f>'Jun17 class'!K45*IFERROR(VLOOKUP('Inq6 adjusted class'!$A45,'Inq.6 factors'!$U:$Z,6,FALSE),0)</f>
        <v>62.171347349513297</v>
      </c>
      <c r="L45" s="39">
        <f>'Jun17 class'!L45*IFERROR(VLOOKUP('Inq6 adjusted class'!$A45,'Inq.6 factors'!$U:$Z,6,FALSE),0)</f>
        <v>60.77263998322335</v>
      </c>
      <c r="M45" s="39">
        <f>'Jun17 class'!M45*IFERROR(VLOOKUP('Inq6 adjusted class'!$A45,'Inq.6 factors'!$U:$Z,6,FALSE),0)</f>
        <v>89.192470888085822</v>
      </c>
      <c r="N45" s="39">
        <f>'Jun17 class'!N45*IFERROR(VLOOKUP('Inq6 adjusted class'!$A45,'Inq.6 factors'!$U:$Z,6,FALSE),0)</f>
        <v>90.235117891878389</v>
      </c>
      <c r="O45" s="39">
        <f>'Jun17 class'!O45*IFERROR(VLOOKUP('Inq6 adjusted class'!$A45,'Inq.6 factors'!$U:$Z,6,FALSE),0)</f>
        <v>66.726204510228783</v>
      </c>
      <c r="P45" s="39">
        <f>'Jun17 class'!P45*IFERROR(VLOOKUP('Inq6 adjusted class'!$A45,'Inq.6 factors'!$U:$Z,6,FALSE),0)</f>
        <v>1.1550725845564491</v>
      </c>
      <c r="Q45" s="39">
        <f>'Jun17 class'!Q45*IFERROR(VLOOKUP('Inq6 adjusted class'!$A45,'Inq.6 factors'!$U:$Z,6,FALSE),0)</f>
        <v>3.0753366920662653</v>
      </c>
      <c r="R45" s="39">
        <f>'Jun17 class'!R45*IFERROR(VLOOKUP('Inq6 adjusted class'!$A45,'Inq.6 factors'!$U:$Z,6,FALSE),0)</f>
        <v>19.450749542066252</v>
      </c>
      <c r="S45" s="39">
        <f>'Jun17 class'!S45*IFERROR(VLOOKUP('Inq6 adjusted class'!$A45,'Inq.6 factors'!$U:$Z,6,FALSE),0)</f>
        <v>120.6383837115478</v>
      </c>
      <c r="T45" s="39">
        <f>'Jun17 class'!T45*IFERROR(VLOOKUP('Inq6 adjusted class'!$A45,'Inq.6 factors'!$U:$Z,6,FALSE),0)</f>
        <v>29.429425326890485</v>
      </c>
      <c r="U45" s="39">
        <f>'Jun17 class'!U45*IFERROR(VLOOKUP('Inq6 adjusted class'!$A45,'Inq.6 factors'!$U:$Z,6,FALSE),0)</f>
        <v>47.780571241702994</v>
      </c>
      <c r="V45" s="39">
        <f>'Jun17 class'!V45*IFERROR(VLOOKUP('Inq6 adjusted class'!$A45,'Inq.6 factors'!$U:$Z,6,FALSE),0)</f>
        <v>65.221552477494924</v>
      </c>
    </row>
    <row r="46" spans="1:25" x14ac:dyDescent="0.3">
      <c r="A46" s="35" t="str">
        <f>'Jun17 class'!A46</f>
        <v>0710</v>
      </c>
      <c r="B46" s="35" t="str">
        <f>'Jun17 class'!B46</f>
        <v>071</v>
      </c>
      <c r="C46" s="35" t="str">
        <f>'Jun17 class'!C46</f>
        <v>07</v>
      </c>
      <c r="D46" s="35" t="str">
        <f>'Jun17 class'!D46</f>
        <v>B</v>
      </c>
      <c r="E46" s="39">
        <f>'Jun17 class'!E46*IFERROR(VLOOKUP('Inq6 adjusted class'!$A46,'Inq.6 factors'!$U:$Z,6,FALSE),0)</f>
        <v>1.7750391086838224</v>
      </c>
      <c r="F46" s="39">
        <f>'Jun17 class'!F46*IFERROR(VLOOKUP('Inq6 adjusted class'!$A46,'Inq.6 factors'!$U:$Z,6,FALSE),0)</f>
        <v>0</v>
      </c>
      <c r="G46" s="39">
        <f>'Jun17 class'!G46*IFERROR(VLOOKUP('Inq6 adjusted class'!$A46,'Inq.6 factors'!$U:$Z,6,FALSE),0)</f>
        <v>0</v>
      </c>
      <c r="H46" s="39">
        <f>'Jun17 class'!H46*IFERROR(VLOOKUP('Inq6 adjusted class'!$A46,'Inq.6 factors'!$U:$Z,6,FALSE),0)</f>
        <v>0</v>
      </c>
      <c r="I46" s="39">
        <f>'Jun17 class'!I46*IFERROR(VLOOKUP('Inq6 adjusted class'!$A46,'Inq.6 factors'!$U:$Z,6,FALSE),0)</f>
        <v>0</v>
      </c>
      <c r="J46" s="39">
        <f>'Jun17 class'!J46*IFERROR(VLOOKUP('Inq6 adjusted class'!$A46,'Inq.6 factors'!$U:$Z,6,FALSE),0)</f>
        <v>0</v>
      </c>
      <c r="K46" s="39">
        <f>'Jun17 class'!K46*IFERROR(VLOOKUP('Inq6 adjusted class'!$A46,'Inq.6 factors'!$U:$Z,6,FALSE),0)</f>
        <v>1.8300726557037108</v>
      </c>
      <c r="L46" s="39">
        <f>'Jun17 class'!L46*IFERROR(VLOOKUP('Inq6 adjusted class'!$A46,'Inq.6 factors'!$U:$Z,6,FALSE),0)</f>
        <v>0</v>
      </c>
      <c r="M46" s="39">
        <f>'Jun17 class'!M46*IFERROR(VLOOKUP('Inq6 adjusted class'!$A46,'Inq.6 factors'!$U:$Z,6,FALSE),0)</f>
        <v>0</v>
      </c>
      <c r="N46" s="39">
        <f>'Jun17 class'!N46*IFERROR(VLOOKUP('Inq6 adjusted class'!$A46,'Inq.6 factors'!$U:$Z,6,FALSE),0)</f>
        <v>0</v>
      </c>
      <c r="O46" s="39">
        <f>'Jun17 class'!O46*IFERROR(VLOOKUP('Inq6 adjusted class'!$A46,'Inq.6 factors'!$U:$Z,6,FALSE),0)</f>
        <v>0</v>
      </c>
      <c r="P46" s="39">
        <f>'Jun17 class'!P46*IFERROR(VLOOKUP('Inq6 adjusted class'!$A46,'Inq.6 factors'!$U:$Z,6,FALSE),0)</f>
        <v>0</v>
      </c>
      <c r="Q46" s="39">
        <f>'Jun17 class'!Q46*IFERROR(VLOOKUP('Inq6 adjusted class'!$A46,'Inq.6 factors'!$U:$Z,6,FALSE),0)</f>
        <v>0</v>
      </c>
      <c r="R46" s="39">
        <f>'Jun17 class'!R46*IFERROR(VLOOKUP('Inq6 adjusted class'!$A46,'Inq.6 factors'!$U:$Z,6,FALSE),0)</f>
        <v>0</v>
      </c>
      <c r="S46" s="39">
        <f>'Jun17 class'!S46*IFERROR(VLOOKUP('Inq6 adjusted class'!$A46,'Inq.6 factors'!$U:$Z,6,FALSE),0)</f>
        <v>0</v>
      </c>
      <c r="T46" s="39">
        <f>'Jun17 class'!T46*IFERROR(VLOOKUP('Inq6 adjusted class'!$A46,'Inq.6 factors'!$U:$Z,6,FALSE),0)</f>
        <v>0</v>
      </c>
      <c r="U46" s="39">
        <f>'Jun17 class'!U46*IFERROR(VLOOKUP('Inq6 adjusted class'!$A46,'Inq.6 factors'!$U:$Z,6,FALSE),0)</f>
        <v>0</v>
      </c>
      <c r="V46" s="39">
        <f>'Jun17 class'!V46*IFERROR(VLOOKUP('Inq6 adjusted class'!$A46,'Inq.6 factors'!$U:$Z,6,FALSE),0)</f>
        <v>0</v>
      </c>
    </row>
    <row r="47" spans="1:25" x14ac:dyDescent="0.3">
      <c r="A47" s="35" t="str">
        <f>'Jun17 class'!A47</f>
        <v>0721</v>
      </c>
      <c r="B47" s="35" t="str">
        <f>'Jun17 class'!B47</f>
        <v>072</v>
      </c>
      <c r="C47" s="35" t="str">
        <f>'Jun17 class'!C47</f>
        <v>07</v>
      </c>
      <c r="D47" s="35" t="str">
        <f>'Jun17 class'!D47</f>
        <v>B</v>
      </c>
      <c r="E47" s="39">
        <f>'Jun17 class'!E47*IFERROR(VLOOKUP('Inq6 adjusted class'!$A47,'Inq.6 factors'!$U:$Z,6,FALSE),0)</f>
        <v>0</v>
      </c>
      <c r="F47" s="39">
        <f>'Jun17 class'!F47*IFERROR(VLOOKUP('Inq6 adjusted class'!$A47,'Inq.6 factors'!$U:$Z,6,FALSE),0)</f>
        <v>0</v>
      </c>
      <c r="G47" s="39">
        <f>'Jun17 class'!G47*IFERROR(VLOOKUP('Inq6 adjusted class'!$A47,'Inq.6 factors'!$U:$Z,6,FALSE),0)</f>
        <v>0</v>
      </c>
      <c r="H47" s="39">
        <f>'Jun17 class'!H47*IFERROR(VLOOKUP('Inq6 adjusted class'!$A47,'Inq.6 factors'!$U:$Z,6,FALSE),0)</f>
        <v>0</v>
      </c>
      <c r="I47" s="39">
        <f>'Jun17 class'!I47*IFERROR(VLOOKUP('Inq6 adjusted class'!$A47,'Inq.6 factors'!$U:$Z,6,FALSE),0)</f>
        <v>0</v>
      </c>
      <c r="J47" s="39">
        <f>'Jun17 class'!J47*IFERROR(VLOOKUP('Inq6 adjusted class'!$A47,'Inq.6 factors'!$U:$Z,6,FALSE),0)</f>
        <v>0</v>
      </c>
      <c r="K47" s="39">
        <f>'Jun17 class'!K47*IFERROR(VLOOKUP('Inq6 adjusted class'!$A47,'Inq.6 factors'!$U:$Z,6,FALSE),0)</f>
        <v>0</v>
      </c>
      <c r="L47" s="39">
        <f>'Jun17 class'!L47*IFERROR(VLOOKUP('Inq6 adjusted class'!$A47,'Inq.6 factors'!$U:$Z,6,FALSE),0)</f>
        <v>0</v>
      </c>
      <c r="M47" s="39">
        <f>'Jun17 class'!M47*IFERROR(VLOOKUP('Inq6 adjusted class'!$A47,'Inq.6 factors'!$U:$Z,6,FALSE),0)</f>
        <v>0</v>
      </c>
      <c r="N47" s="39">
        <f>'Jun17 class'!N47*IFERROR(VLOOKUP('Inq6 adjusted class'!$A47,'Inq.6 factors'!$U:$Z,6,FALSE),0)</f>
        <v>0</v>
      </c>
      <c r="O47" s="39">
        <f>'Jun17 class'!O47*IFERROR(VLOOKUP('Inq6 adjusted class'!$A47,'Inq.6 factors'!$U:$Z,6,FALSE),0)</f>
        <v>0</v>
      </c>
      <c r="P47" s="39">
        <f>'Jun17 class'!P47*IFERROR(VLOOKUP('Inq6 adjusted class'!$A47,'Inq.6 factors'!$U:$Z,6,FALSE),0)</f>
        <v>0</v>
      </c>
      <c r="Q47" s="39">
        <f>'Jun17 class'!Q47*IFERROR(VLOOKUP('Inq6 adjusted class'!$A47,'Inq.6 factors'!$U:$Z,6,FALSE),0)</f>
        <v>0</v>
      </c>
      <c r="R47" s="39">
        <f>'Jun17 class'!R47*IFERROR(VLOOKUP('Inq6 adjusted class'!$A47,'Inq.6 factors'!$U:$Z,6,FALSE),0)</f>
        <v>0</v>
      </c>
      <c r="S47" s="39">
        <f>'Jun17 class'!S47*IFERROR(VLOOKUP('Inq6 adjusted class'!$A47,'Inq.6 factors'!$U:$Z,6,FALSE),0)</f>
        <v>0</v>
      </c>
      <c r="T47" s="39">
        <f>'Jun17 class'!T47*IFERROR(VLOOKUP('Inq6 adjusted class'!$A47,'Inq.6 factors'!$U:$Z,6,FALSE),0)</f>
        <v>0</v>
      </c>
      <c r="U47" s="39">
        <f>'Jun17 class'!U47*IFERROR(VLOOKUP('Inq6 adjusted class'!$A47,'Inq.6 factors'!$U:$Z,6,FALSE),0)</f>
        <v>0</v>
      </c>
      <c r="V47" s="39">
        <f>'Jun17 class'!V47*IFERROR(VLOOKUP('Inq6 adjusted class'!$A47,'Inq.6 factors'!$U:$Z,6,FALSE),0)</f>
        <v>0</v>
      </c>
    </row>
    <row r="48" spans="1:25" x14ac:dyDescent="0.3">
      <c r="A48" s="35" t="str">
        <f>'Jun17 class'!A48</f>
        <v>0729</v>
      </c>
      <c r="B48" s="35" t="str">
        <f>'Jun17 class'!B48</f>
        <v>072</v>
      </c>
      <c r="C48" s="35" t="str">
        <f>'Jun17 class'!C48</f>
        <v>07</v>
      </c>
      <c r="D48" s="35" t="str">
        <f>'Jun17 class'!D48</f>
        <v>B</v>
      </c>
      <c r="E48" s="39">
        <f>'Jun17 class'!E48*IFERROR(VLOOKUP('Inq6 adjusted class'!$A48,'Inq.6 factors'!$U:$Z,6,FALSE),0)</f>
        <v>2.6625586630257332</v>
      </c>
      <c r="F48" s="39">
        <f>'Jun17 class'!F48*IFERROR(VLOOKUP('Inq6 adjusted class'!$A48,'Inq.6 factors'!$U:$Z,6,FALSE),0)</f>
        <v>1.1139687887559881</v>
      </c>
      <c r="G48" s="39">
        <f>'Jun17 class'!G48*IFERROR(VLOOKUP('Inq6 adjusted class'!$A48,'Inq.6 factors'!$U:$Z,6,FALSE),0)</f>
        <v>0.94890664637056299</v>
      </c>
      <c r="H48" s="39">
        <f>'Jun17 class'!H48*IFERROR(VLOOKUP('Inq6 adjusted class'!$A48,'Inq.6 factors'!$U:$Z,6,FALSE),0)</f>
        <v>1.3586183733654724</v>
      </c>
      <c r="I48" s="39">
        <f>'Jun17 class'!I48*IFERROR(VLOOKUP('Inq6 adjusted class'!$A48,'Inq.6 factors'!$U:$Z,6,FALSE),0)</f>
        <v>0</v>
      </c>
      <c r="J48" s="39">
        <f>'Jun17 class'!J48*IFERROR(VLOOKUP('Inq6 adjusted class'!$A48,'Inq.6 factors'!$U:$Z,6,FALSE),0)</f>
        <v>0</v>
      </c>
      <c r="K48" s="39">
        <f>'Jun17 class'!K48*IFERROR(VLOOKUP('Inq6 adjusted class'!$A48,'Inq.6 factors'!$U:$Z,6,FALSE),0)</f>
        <v>5.490217967111132</v>
      </c>
      <c r="L48" s="39">
        <f>'Jun17 class'!L48*IFERROR(VLOOKUP('Inq6 adjusted class'!$A48,'Inq.6 factors'!$U:$Z,6,FALSE),0)</f>
        <v>0.89059781834309071</v>
      </c>
      <c r="M48" s="39">
        <f>'Jun17 class'!M48*IFERROR(VLOOKUP('Inq6 adjusted class'!$A48,'Inq.6 factors'!$U:$Z,6,FALSE),0)</f>
        <v>0</v>
      </c>
      <c r="N48" s="39">
        <f>'Jun17 class'!N48*IFERROR(VLOOKUP('Inq6 adjusted class'!$A48,'Inq.6 factors'!$U:$Z,6,FALSE),0)</f>
        <v>0</v>
      </c>
      <c r="O48" s="39">
        <f>'Jun17 class'!O48*IFERROR(VLOOKUP('Inq6 adjusted class'!$A48,'Inq.6 factors'!$U:$Z,6,FALSE),0)</f>
        <v>0</v>
      </c>
      <c r="P48" s="39">
        <f>'Jun17 class'!P48*IFERROR(VLOOKUP('Inq6 adjusted class'!$A48,'Inq.6 factors'!$U:$Z,6,FALSE),0)</f>
        <v>0</v>
      </c>
      <c r="Q48" s="39">
        <f>'Jun17 class'!Q48*IFERROR(VLOOKUP('Inq6 adjusted class'!$A48,'Inq.6 factors'!$U:$Z,6,FALSE),0)</f>
        <v>0</v>
      </c>
      <c r="R48" s="39">
        <f>'Jun17 class'!R48*IFERROR(VLOOKUP('Inq6 adjusted class'!$A48,'Inq.6 factors'!$U:$Z,6,FALSE),0)</f>
        <v>0</v>
      </c>
      <c r="S48" s="39">
        <f>'Jun17 class'!S48*IFERROR(VLOOKUP('Inq6 adjusted class'!$A48,'Inq.6 factors'!$U:$Z,6,FALSE),0)</f>
        <v>0</v>
      </c>
      <c r="T48" s="39">
        <f>'Jun17 class'!T48*IFERROR(VLOOKUP('Inq6 adjusted class'!$A48,'Inq.6 factors'!$U:$Z,6,FALSE),0)</f>
        <v>0</v>
      </c>
      <c r="U48" s="39">
        <f>'Jun17 class'!U48*IFERROR(VLOOKUP('Inq6 adjusted class'!$A48,'Inq.6 factors'!$U:$Z,6,FALSE),0)</f>
        <v>0</v>
      </c>
      <c r="V48" s="39">
        <f>'Jun17 class'!V48*IFERROR(VLOOKUP('Inq6 adjusted class'!$A48,'Inq.6 factors'!$U:$Z,6,FALSE),0)</f>
        <v>0</v>
      </c>
    </row>
    <row r="49" spans="1:22" x14ac:dyDescent="0.3">
      <c r="A49" s="35" t="str">
        <f>'Jun17 class'!A49</f>
        <v>0811</v>
      </c>
      <c r="B49" s="35" t="str">
        <f>'Jun17 class'!B49</f>
        <v>081</v>
      </c>
      <c r="C49" s="35" t="str">
        <f>'Jun17 class'!C49</f>
        <v>08</v>
      </c>
      <c r="D49" s="35" t="str">
        <f>'Jun17 class'!D49</f>
        <v>B</v>
      </c>
      <c r="E49" s="39">
        <f>'Jun17 class'!E49*IFERROR(VLOOKUP('Inq6 adjusted class'!$A49,'Inq.6 factors'!$U:$Z,6,FALSE),0)</f>
        <v>51.074735454050369</v>
      </c>
      <c r="F49" s="39">
        <f>'Jun17 class'!F49*IFERROR(VLOOKUP('Inq6 adjusted class'!$A49,'Inq.6 factors'!$U:$Z,6,FALSE),0)</f>
        <v>22.493464840843899</v>
      </c>
      <c r="G49" s="39">
        <f>'Jun17 class'!G49*IFERROR(VLOOKUP('Inq6 adjusted class'!$A49,'Inq.6 factors'!$U:$Z,6,FALSE),0)</f>
        <v>40.237048700037668</v>
      </c>
      <c r="H49" s="39">
        <f>'Jun17 class'!H49*IFERROR(VLOOKUP('Inq6 adjusted class'!$A49,'Inq.6 factors'!$U:$Z,6,FALSE),0)</f>
        <v>91.902140336702786</v>
      </c>
      <c r="I49" s="39">
        <f>'Jun17 class'!I49*IFERROR(VLOOKUP('Inq6 adjusted class'!$A49,'Inq.6 factors'!$U:$Z,6,FALSE),0)</f>
        <v>39.676979154819712</v>
      </c>
      <c r="J49" s="39">
        <f>'Jun17 class'!J49*IFERROR(VLOOKUP('Inq6 adjusted class'!$A49,'Inq.6 factors'!$U:$Z,6,FALSE),0)</f>
        <v>1.8256986351020139</v>
      </c>
      <c r="K49" s="39">
        <f>'Jun17 class'!K49*IFERROR(VLOOKUP('Inq6 adjusted class'!$A49,'Inq.6 factors'!$U:$Z,6,FALSE),0)</f>
        <v>12.009779348979979</v>
      </c>
      <c r="L49" s="39">
        <f>'Jun17 class'!L49*IFERROR(VLOOKUP('Inq6 adjusted class'!$A49,'Inq.6 factors'!$U:$Z,6,FALSE),0)</f>
        <v>3.5966233374642038</v>
      </c>
      <c r="M49" s="39">
        <f>'Jun17 class'!M49*IFERROR(VLOOKUP('Inq6 adjusted class'!$A49,'Inq.6 factors'!$U:$Z,6,FALSE),0)</f>
        <v>4.2326115296109714</v>
      </c>
      <c r="N49" s="39">
        <f>'Jun17 class'!N49*IFERROR(VLOOKUP('Inq6 adjusted class'!$A49,'Inq.6 factors'!$U:$Z,6,FALSE),0)</f>
        <v>9.5261075237209116</v>
      </c>
      <c r="O49" s="39">
        <f>'Jun17 class'!O49*IFERROR(VLOOKUP('Inq6 adjusted class'!$A49,'Inq.6 factors'!$U:$Z,6,FALSE),0)</f>
        <v>24.31142720469855</v>
      </c>
      <c r="P49" s="39">
        <f>'Jun17 class'!P49*IFERROR(VLOOKUP('Inq6 adjusted class'!$A49,'Inq.6 factors'!$U:$Z,6,FALSE),0)</f>
        <v>19.577891915644283</v>
      </c>
      <c r="Q49" s="39">
        <f>'Jun17 class'!Q49*IFERROR(VLOOKUP('Inq6 adjusted class'!$A49,'Inq.6 factors'!$U:$Z,6,FALSE),0)</f>
        <v>6.1323988656123767</v>
      </c>
      <c r="R49" s="39">
        <f>'Jun17 class'!R49*IFERROR(VLOOKUP('Inq6 adjusted class'!$A49,'Inq.6 factors'!$U:$Z,6,FALSE),0)</f>
        <v>8.1654562612894921</v>
      </c>
      <c r="S49" s="39">
        <f>'Jun17 class'!S49*IFERROR(VLOOKUP('Inq6 adjusted class'!$A49,'Inq.6 factors'!$U:$Z,6,FALSE),0)</f>
        <v>22.552490634517703</v>
      </c>
      <c r="T49" s="39">
        <f>'Jun17 class'!T49*IFERROR(VLOOKUP('Inq6 adjusted class'!$A49,'Inq.6 factors'!$U:$Z,6,FALSE),0)</f>
        <v>13.040882822924752</v>
      </c>
      <c r="U49" s="39">
        <f>'Jun17 class'!U49*IFERROR(VLOOKUP('Inq6 adjusted class'!$A49,'Inq.6 factors'!$U:$Z,6,FALSE),0)</f>
        <v>4.1424876889066571</v>
      </c>
      <c r="V49" s="39">
        <f>'Jun17 class'!V49*IFERROR(VLOOKUP('Inq6 adjusted class'!$A49,'Inq.6 factors'!$U:$Z,6,FALSE),0)</f>
        <v>6.3961741024861718</v>
      </c>
    </row>
    <row r="50" spans="1:22" x14ac:dyDescent="0.3">
      <c r="A50" s="35" t="str">
        <f>'Jun17 class'!A50</f>
        <v>0812</v>
      </c>
      <c r="B50" s="35" t="str">
        <f>'Jun17 class'!B50</f>
        <v>081</v>
      </c>
      <c r="C50" s="35" t="str">
        <f>'Jun17 class'!C50</f>
        <v>08</v>
      </c>
      <c r="D50" s="35" t="str">
        <f>'Jun17 class'!D50</f>
        <v>B</v>
      </c>
      <c r="E50" s="39">
        <f>'Jun17 class'!E50*IFERROR(VLOOKUP('Inq6 adjusted class'!$A50,'Inq.6 factors'!$U:$Z,6,FALSE),0)</f>
        <v>252.77048369929418</v>
      </c>
      <c r="F50" s="39">
        <f>'Jun17 class'!F50*IFERROR(VLOOKUP('Inq6 adjusted class'!$A50,'Inq.6 factors'!$U:$Z,6,FALSE),0)</f>
        <v>195.80349072181428</v>
      </c>
      <c r="G50" s="39">
        <f>'Jun17 class'!G50*IFERROR(VLOOKUP('Inq6 adjusted class'!$A50,'Inq.6 factors'!$U:$Z,6,FALSE),0)</f>
        <v>213.17054230330129</v>
      </c>
      <c r="H50" s="39">
        <f>'Jun17 class'!H50*IFERROR(VLOOKUP('Inq6 adjusted class'!$A50,'Inq.6 factors'!$U:$Z,6,FALSE),0)</f>
        <v>306.48874143207092</v>
      </c>
      <c r="I50" s="39">
        <f>'Jun17 class'!I50*IFERROR(VLOOKUP('Inq6 adjusted class'!$A50,'Inq.6 factors'!$U:$Z,6,FALSE),0)</f>
        <v>219.5261954144338</v>
      </c>
      <c r="J50" s="39">
        <f>'Jun17 class'!J50*IFERROR(VLOOKUP('Inq6 adjusted class'!$A50,'Inq.6 factors'!$U:$Z,6,FALSE),0)</f>
        <v>304.2527993071119</v>
      </c>
      <c r="K50" s="39">
        <f>'Jun17 class'!K50*IFERROR(VLOOKUP('Inq6 adjusted class'!$A50,'Inq.6 factors'!$U:$Z,6,FALSE),0)</f>
        <v>212.44234670834641</v>
      </c>
      <c r="L50" s="39">
        <f>'Jun17 class'!L50*IFERROR(VLOOKUP('Inq6 adjusted class'!$A50,'Inq.6 factors'!$U:$Z,6,FALSE),0)</f>
        <v>158.21557416789597</v>
      </c>
      <c r="M50" s="39">
        <f>'Jun17 class'!M50*IFERROR(VLOOKUP('Inq6 adjusted class'!$A50,'Inq.6 factors'!$U:$Z,6,FALSE),0)</f>
        <v>185.20756818063762</v>
      </c>
      <c r="N50" s="39">
        <f>'Jun17 class'!N50*IFERROR(VLOOKUP('Inq6 adjusted class'!$A50,'Inq.6 factors'!$U:$Z,6,FALSE),0)</f>
        <v>168.50839457822241</v>
      </c>
      <c r="O50" s="39">
        <f>'Jun17 class'!O50*IFERROR(VLOOKUP('Inq6 adjusted class'!$A50,'Inq.6 factors'!$U:$Z,6,FALSE),0)</f>
        <v>163.15401931335407</v>
      </c>
      <c r="P50" s="39">
        <f>'Jun17 class'!P50*IFERROR(VLOOKUP('Inq6 adjusted class'!$A50,'Inq.6 factors'!$U:$Z,6,FALSE),0)</f>
        <v>231.47978088497067</v>
      </c>
      <c r="Q50" s="39">
        <f>'Jun17 class'!Q50*IFERROR(VLOOKUP('Inq6 adjusted class'!$A50,'Inq.6 factors'!$U:$Z,6,FALSE),0)</f>
        <v>183.97196596837134</v>
      </c>
      <c r="R50" s="39">
        <f>'Jun17 class'!R50*IFERROR(VLOOKUP('Inq6 adjusted class'!$A50,'Inq.6 factors'!$U:$Z,6,FALSE),0)</f>
        <v>177.59867368304643</v>
      </c>
      <c r="S50" s="39">
        <f>'Jun17 class'!S50*IFERROR(VLOOKUP('Inq6 adjusted class'!$A50,'Inq.6 factors'!$U:$Z,6,FALSE),0)</f>
        <v>334.52861107867926</v>
      </c>
      <c r="T50" s="39">
        <f>'Jun17 class'!T50*IFERROR(VLOOKUP('Inq6 adjusted class'!$A50,'Inq.6 factors'!$U:$Z,6,FALSE),0)</f>
        <v>147.79667199314719</v>
      </c>
      <c r="U50" s="39">
        <f>'Jun17 class'!U50*IFERROR(VLOOKUP('Inq6 adjusted class'!$A50,'Inq.6 factors'!$U:$Z,6,FALSE),0)</f>
        <v>148.09393487841299</v>
      </c>
      <c r="V50" s="39">
        <f>'Jun17 class'!V50*IFERROR(VLOOKUP('Inq6 adjusted class'!$A50,'Inq.6 factors'!$U:$Z,6,FALSE),0)</f>
        <v>172.69670076712663</v>
      </c>
    </row>
    <row r="51" spans="1:22" x14ac:dyDescent="0.3">
      <c r="A51" s="35" t="str">
        <f>'Jun17 class'!A51</f>
        <v>0891</v>
      </c>
      <c r="B51" s="35" t="str">
        <f>'Jun17 class'!B51</f>
        <v>089</v>
      </c>
      <c r="C51" s="35" t="str">
        <f>'Jun17 class'!C51</f>
        <v>08</v>
      </c>
      <c r="D51" s="35" t="str">
        <f>'Jun17 class'!D51</f>
        <v>B</v>
      </c>
      <c r="E51" s="39">
        <f>'Jun17 class'!E51*IFERROR(VLOOKUP('Inq6 adjusted class'!$A51,'Inq.6 factors'!$U:$Z,6,FALSE),0)</f>
        <v>6.6595116988701433</v>
      </c>
      <c r="F51" s="39">
        <f>'Jun17 class'!F51*IFERROR(VLOOKUP('Inq6 adjusted class'!$A51,'Inq.6 factors'!$U:$Z,6,FALSE),0)</f>
        <v>5.0152054529530599</v>
      </c>
      <c r="G51" s="39">
        <f>'Jun17 class'!G51*IFERROR(VLOOKUP('Inq6 adjusted class'!$A51,'Inq.6 factors'!$U:$Z,6,FALSE),0)</f>
        <v>2.8480521388967381</v>
      </c>
      <c r="H51" s="39">
        <f>'Jun17 class'!H51*IFERROR(VLOOKUP('Inq6 adjusted class'!$A51,'Inq.6 factors'!$U:$Z,6,FALSE),0)</f>
        <v>4.0777625270177236</v>
      </c>
      <c r="I51" s="39">
        <f>'Jun17 class'!I51*IFERROR(VLOOKUP('Inq6 adjusted class'!$A51,'Inq.6 factors'!$U:$Z,6,FALSE),0)</f>
        <v>1.6850456332808494</v>
      </c>
      <c r="J51" s="39">
        <f>'Jun17 class'!J51*IFERROR(VLOOKUP('Inq6 adjusted class'!$A51,'Inq.6 factors'!$U:$Z,6,FALSE),0)</f>
        <v>0</v>
      </c>
      <c r="K51" s="39">
        <f>'Jun17 class'!K51*IFERROR(VLOOKUP('Inq6 adjusted class'!$A51,'Inq.6 factors'!$U:$Z,6,FALSE),0)</f>
        <v>6.8659840793468874</v>
      </c>
      <c r="L51" s="39">
        <f>'Jun17 class'!L51*IFERROR(VLOOKUP('Inq6 adjusted class'!$A51,'Inq.6 factors'!$U:$Z,6,FALSE),0)</f>
        <v>0</v>
      </c>
      <c r="M51" s="39">
        <f>'Jun17 class'!M51*IFERROR(VLOOKUP('Inq6 adjusted class'!$A51,'Inq.6 factors'!$U:$Z,6,FALSE),0)</f>
        <v>1.5728580555682066</v>
      </c>
      <c r="N51" s="39">
        <f>'Jun17 class'!N51*IFERROR(VLOOKUP('Inq6 adjusted class'!$A51,'Inq.6 factors'!$U:$Z,6,FALSE),0)</f>
        <v>2.831956554873436</v>
      </c>
      <c r="O51" s="39">
        <f>'Jun17 class'!O51*IFERROR(VLOOKUP('Inq6 adjusted class'!$A51,'Inq.6 factors'!$U:$Z,6,FALSE),0)</f>
        <v>3.0114129975278514</v>
      </c>
      <c r="P51" s="39">
        <f>'Jun17 class'!P51*IFERROR(VLOOKUP('Inq6 adjusted class'!$A51,'Inq.6 factors'!$U:$Z,6,FALSE),0)</f>
        <v>0</v>
      </c>
      <c r="Q51" s="39">
        <f>'Jun17 class'!Q51*IFERROR(VLOOKUP('Inq6 adjusted class'!$A51,'Inq.6 factors'!$U:$Z,6,FALSE),0)</f>
        <v>0</v>
      </c>
      <c r="R51" s="39">
        <f>'Jun17 class'!R51*IFERROR(VLOOKUP('Inq6 adjusted class'!$A51,'Inq.6 factors'!$U:$Z,6,FALSE),0)</f>
        <v>0</v>
      </c>
      <c r="S51" s="39">
        <f>'Jun17 class'!S51*IFERROR(VLOOKUP('Inq6 adjusted class'!$A51,'Inq.6 factors'!$U:$Z,6,FALSE),0)</f>
        <v>0</v>
      </c>
      <c r="T51" s="39">
        <f>'Jun17 class'!T51*IFERROR(VLOOKUP('Inq6 adjusted class'!$A51,'Inq.6 factors'!$U:$Z,6,FALSE),0)</f>
        <v>0</v>
      </c>
      <c r="U51" s="39">
        <f>'Jun17 class'!U51*IFERROR(VLOOKUP('Inq6 adjusted class'!$A51,'Inq.6 factors'!$U:$Z,6,FALSE),0)</f>
        <v>1.0556851907733391</v>
      </c>
      <c r="V51" s="39">
        <f>'Jun17 class'!V51*IFERROR(VLOOKUP('Inq6 adjusted class'!$A51,'Inq.6 factors'!$U:$Z,6,FALSE),0)</f>
        <v>0</v>
      </c>
    </row>
    <row r="52" spans="1:22" x14ac:dyDescent="0.3">
      <c r="A52" s="35" t="str">
        <f>'Jun17 class'!A52</f>
        <v>0892</v>
      </c>
      <c r="B52" s="35" t="str">
        <f>'Jun17 class'!B52</f>
        <v>089</v>
      </c>
      <c r="C52" s="35" t="str">
        <f>'Jun17 class'!C52</f>
        <v>08</v>
      </c>
      <c r="D52" s="35" t="str">
        <f>'Jun17 class'!D52</f>
        <v>B</v>
      </c>
      <c r="E52" s="39">
        <f>'Jun17 class'!E52*IFERROR(VLOOKUP('Inq6 adjusted class'!$A52,'Inq.6 factors'!$U:$Z,6,FALSE),0)</f>
        <v>1.1840849525650419</v>
      </c>
      <c r="F52" s="39">
        <f>'Jun17 class'!F52*IFERROR(VLOOKUP('Inq6 adjusted class'!$A52,'Inq.6 factors'!$U:$Z,6,FALSE),0)</f>
        <v>0</v>
      </c>
      <c r="G52" s="39">
        <f>'Jun17 class'!G52*IFERROR(VLOOKUP('Inq6 adjusted class'!$A52,'Inq.6 factors'!$U:$Z,6,FALSE),0)</f>
        <v>0</v>
      </c>
      <c r="H52" s="39">
        <f>'Jun17 class'!H52*IFERROR(VLOOKUP('Inq6 adjusted class'!$A52,'Inq.6 factors'!$U:$Z,6,FALSE),0)</f>
        <v>0</v>
      </c>
      <c r="I52" s="39">
        <f>'Jun17 class'!I52*IFERROR(VLOOKUP('Inq6 adjusted class'!$A52,'Inq.6 factors'!$U:$Z,6,FALSE),0)</f>
        <v>0</v>
      </c>
      <c r="J52" s="39">
        <f>'Jun17 class'!J52*IFERROR(VLOOKUP('Inq6 adjusted class'!$A52,'Inq.6 factors'!$U:$Z,6,FALSE),0)</f>
        <v>0</v>
      </c>
      <c r="K52" s="39">
        <f>'Jun17 class'!K52*IFERROR(VLOOKUP('Inq6 adjusted class'!$A52,'Inq.6 factors'!$U:$Z,6,FALSE),0)</f>
        <v>0</v>
      </c>
      <c r="L52" s="39">
        <f>'Jun17 class'!L52*IFERROR(VLOOKUP('Inq6 adjusted class'!$A52,'Inq.6 factors'!$U:$Z,6,FALSE),0)</f>
        <v>0</v>
      </c>
      <c r="M52" s="39">
        <f>'Jun17 class'!M52*IFERROR(VLOOKUP('Inq6 adjusted class'!$A52,'Inq.6 factors'!$U:$Z,6,FALSE),0)</f>
        <v>0</v>
      </c>
      <c r="N52" s="39">
        <f>'Jun17 class'!N52*IFERROR(VLOOKUP('Inq6 adjusted class'!$A52,'Inq.6 factors'!$U:$Z,6,FALSE),0)</f>
        <v>0</v>
      </c>
      <c r="O52" s="39">
        <f>'Jun17 class'!O52*IFERROR(VLOOKUP('Inq6 adjusted class'!$A52,'Inq.6 factors'!$U:$Z,6,FALSE),0)</f>
        <v>0</v>
      </c>
      <c r="P52" s="39">
        <f>'Jun17 class'!P52*IFERROR(VLOOKUP('Inq6 adjusted class'!$A52,'Inq.6 factors'!$U:$Z,6,FALSE),0)</f>
        <v>0</v>
      </c>
      <c r="Q52" s="39">
        <f>'Jun17 class'!Q52*IFERROR(VLOOKUP('Inq6 adjusted class'!$A52,'Inq.6 factors'!$U:$Z,6,FALSE),0)</f>
        <v>0</v>
      </c>
      <c r="R52" s="39">
        <f>'Jun17 class'!R52*IFERROR(VLOOKUP('Inq6 adjusted class'!$A52,'Inq.6 factors'!$U:$Z,6,FALSE),0)</f>
        <v>0</v>
      </c>
      <c r="S52" s="39">
        <f>'Jun17 class'!S52*IFERROR(VLOOKUP('Inq6 adjusted class'!$A52,'Inq.6 factors'!$U:$Z,6,FALSE),0)</f>
        <v>0</v>
      </c>
      <c r="T52" s="39">
        <f>'Jun17 class'!T52*IFERROR(VLOOKUP('Inq6 adjusted class'!$A52,'Inq.6 factors'!$U:$Z,6,FALSE),0)</f>
        <v>0</v>
      </c>
      <c r="U52" s="39">
        <f>'Jun17 class'!U52*IFERROR(VLOOKUP('Inq6 adjusted class'!$A52,'Inq.6 factors'!$U:$Z,6,FALSE),0)</f>
        <v>0</v>
      </c>
      <c r="V52" s="39">
        <f>'Jun17 class'!V52*IFERROR(VLOOKUP('Inq6 adjusted class'!$A52,'Inq.6 factors'!$U:$Z,6,FALSE),0)</f>
        <v>0</v>
      </c>
    </row>
    <row r="53" spans="1:22" x14ac:dyDescent="0.3">
      <c r="A53" s="35" t="str">
        <f>'Jun17 class'!A53</f>
        <v>0893</v>
      </c>
      <c r="B53" s="35" t="str">
        <f>'Jun17 class'!B53</f>
        <v>089</v>
      </c>
      <c r="C53" s="35" t="str">
        <f>'Jun17 class'!C53</f>
        <v>08</v>
      </c>
      <c r="D53" s="35" t="str">
        <f>'Jun17 class'!D53</f>
        <v>B</v>
      </c>
      <c r="E53" s="39">
        <f>'Jun17 class'!E53*IFERROR(VLOOKUP('Inq6 adjusted class'!$A53,'Inq.6 factors'!$U:$Z,6,FALSE),0)</f>
        <v>19.470132640667092</v>
      </c>
      <c r="F53" s="39">
        <f>'Jun17 class'!F53*IFERROR(VLOOKUP('Inq6 adjusted class'!$A53,'Inq.6 factors'!$U:$Z,6,FALSE),0)</f>
        <v>20.364922260524779</v>
      </c>
      <c r="G53" s="39">
        <f>'Jun17 class'!G53*IFERROR(VLOOKUP('Inq6 adjusted class'!$A53,'Inq.6 factors'!$U:$Z,6,FALSE),0)</f>
        <v>2.3129804330708543</v>
      </c>
      <c r="H53" s="39">
        <f>'Jun17 class'!H53*IFERROR(VLOOKUP('Inq6 adjusted class'!$A53,'Inq.6 factors'!$U:$Z,6,FALSE),0)</f>
        <v>1.6558308057090527</v>
      </c>
      <c r="I53" s="39">
        <f>'Jun17 class'!I53*IFERROR(VLOOKUP('Inq6 adjusted class'!$A53,'Inq.6 factors'!$U:$Z,6,FALSE),0)</f>
        <v>1.3684712879308003</v>
      </c>
      <c r="J53" s="39">
        <f>'Jun17 class'!J53*IFERROR(VLOOKUP('Inq6 adjusted class'!$A53,'Inq.6 factors'!$U:$Z,6,FALSE),0)</f>
        <v>0</v>
      </c>
      <c r="K53" s="39">
        <f>'Jun17 class'!K53*IFERROR(VLOOKUP('Inq6 adjusted class'!$A53,'Inq.6 factors'!$U:$Z,6,FALSE),0)</f>
        <v>0</v>
      </c>
      <c r="L53" s="39">
        <f>'Jun17 class'!L53*IFERROR(VLOOKUP('Inq6 adjusted class'!$A53,'Inq.6 factors'!$U:$Z,6,FALSE),0)</f>
        <v>0</v>
      </c>
      <c r="M53" s="39">
        <f>'Jun17 class'!M53*IFERROR(VLOOKUP('Inq6 adjusted class'!$A53,'Inq.6 factors'!$U:$Z,6,FALSE),0)</f>
        <v>0</v>
      </c>
      <c r="N53" s="39">
        <f>'Jun17 class'!N53*IFERROR(VLOOKUP('Inq6 adjusted class'!$A53,'Inq.6 factors'!$U:$Z,6,FALSE),0)</f>
        <v>0</v>
      </c>
      <c r="O53" s="39">
        <f>'Jun17 class'!O53*IFERROR(VLOOKUP('Inq6 adjusted class'!$A53,'Inq.6 factors'!$U:$Z,6,FALSE),0)</f>
        <v>0</v>
      </c>
      <c r="P53" s="39">
        <f>'Jun17 class'!P53*IFERROR(VLOOKUP('Inq6 adjusted class'!$A53,'Inq.6 factors'!$U:$Z,6,FALSE),0)</f>
        <v>0</v>
      </c>
      <c r="Q53" s="39">
        <f>'Jun17 class'!Q53*IFERROR(VLOOKUP('Inq6 adjusted class'!$A53,'Inq.6 factors'!$U:$Z,6,FALSE),0)</f>
        <v>0</v>
      </c>
      <c r="R53" s="39">
        <f>'Jun17 class'!R53*IFERROR(VLOOKUP('Inq6 adjusted class'!$A53,'Inq.6 factors'!$U:$Z,6,FALSE),0)</f>
        <v>0</v>
      </c>
      <c r="S53" s="39">
        <f>'Jun17 class'!S53*IFERROR(VLOOKUP('Inq6 adjusted class'!$A53,'Inq.6 factors'!$U:$Z,6,FALSE),0)</f>
        <v>0</v>
      </c>
      <c r="T53" s="39">
        <f>'Jun17 class'!T53*IFERROR(VLOOKUP('Inq6 adjusted class'!$A53,'Inq.6 factors'!$U:$Z,6,FALSE),0)</f>
        <v>0</v>
      </c>
      <c r="U53" s="39">
        <f>'Jun17 class'!U53*IFERROR(VLOOKUP('Inq6 adjusted class'!$A53,'Inq.6 factors'!$U:$Z,6,FALSE),0)</f>
        <v>0</v>
      </c>
      <c r="V53" s="39">
        <f>'Jun17 class'!V53*IFERROR(VLOOKUP('Inq6 adjusted class'!$A53,'Inq.6 factors'!$U:$Z,6,FALSE),0)</f>
        <v>0</v>
      </c>
    </row>
    <row r="54" spans="1:22" x14ac:dyDescent="0.3">
      <c r="A54" s="35" t="str">
        <f>'Jun17 class'!A54</f>
        <v>0899</v>
      </c>
      <c r="B54" s="35" t="str">
        <f>'Jun17 class'!B54</f>
        <v>089</v>
      </c>
      <c r="C54" s="35" t="str">
        <f>'Jun17 class'!C54</f>
        <v>08</v>
      </c>
      <c r="D54" s="35" t="str">
        <f>'Jun17 class'!D54</f>
        <v>B</v>
      </c>
      <c r="E54" s="39">
        <f>'Jun17 class'!E54*IFERROR(VLOOKUP('Inq6 adjusted class'!$A54,'Inq.6 factors'!$U:$Z,6,FALSE),0)</f>
        <v>15.048159768674994</v>
      </c>
      <c r="F54" s="39">
        <f>'Jun17 class'!F54*IFERROR(VLOOKUP('Inq6 adjusted class'!$A54,'Inq.6 factors'!$U:$Z,6,FALSE),0)</f>
        <v>9.4438371687186304</v>
      </c>
      <c r="G54" s="39">
        <f>'Jun17 class'!G54*IFERROR(VLOOKUP('Inq6 adjusted class'!$A54,'Inq.6 factors'!$U:$Z,6,FALSE),0)</f>
        <v>54.013058985041631</v>
      </c>
      <c r="H54" s="39">
        <f>'Jun17 class'!H54*IFERROR(VLOOKUP('Inq6 adjusted class'!$A54,'Inq.6 factors'!$U:$Z,6,FALSE),0)</f>
        <v>54.298627333446532</v>
      </c>
      <c r="I54" s="39">
        <f>'Jun17 class'!I54*IFERROR(VLOOKUP('Inq6 adjusted class'!$A54,'Inq.6 factors'!$U:$Z,6,FALSE),0)</f>
        <v>5.4394455530469523</v>
      </c>
      <c r="J54" s="39">
        <f>'Jun17 class'!J54*IFERROR(VLOOKUP('Inq6 adjusted class'!$A54,'Inq.6 factors'!$U:$Z,6,FALSE),0)</f>
        <v>0</v>
      </c>
      <c r="K54" s="39">
        <f>'Jun17 class'!K54*IFERROR(VLOOKUP('Inq6 adjusted class'!$A54,'Inq.6 factors'!$U:$Z,6,FALSE),0)</f>
        <v>27.704848039469901</v>
      </c>
      <c r="L54" s="39">
        <f>'Jun17 class'!L54*IFERROR(VLOOKUP('Inq6 adjusted class'!$A54,'Inq.6 factors'!$U:$Z,6,FALSE),0)</f>
        <v>16.178949274770289</v>
      </c>
      <c r="M54" s="39">
        <f>'Jun17 class'!M54*IFERROR(VLOOKUP('Inq6 adjusted class'!$A54,'Inq.6 factors'!$U:$Z,6,FALSE),0)</f>
        <v>62.196878197381373</v>
      </c>
      <c r="N54" s="39">
        <f>'Jun17 class'!N54*IFERROR(VLOOKUP('Inq6 adjusted class'!$A54,'Inq.6 factors'!$U:$Z,6,FALSE),0)</f>
        <v>53.707807645933073</v>
      </c>
      <c r="O54" s="39">
        <f>'Jun17 class'!O54*IFERROR(VLOOKUP('Inq6 adjusted class'!$A54,'Inq.6 factors'!$U:$Z,6,FALSE),0)</f>
        <v>92.349998590854128</v>
      </c>
      <c r="P54" s="39">
        <f>'Jun17 class'!P54*IFERROR(VLOOKUP('Inq6 adjusted class'!$A54,'Inq.6 factors'!$U:$Z,6,FALSE),0)</f>
        <v>99.785887679302959</v>
      </c>
      <c r="Q54" s="39">
        <f>'Jun17 class'!Q54*IFERROR(VLOOKUP('Inq6 adjusted class'!$A54,'Inq.6 factors'!$U:$Z,6,FALSE),0)</f>
        <v>60.428293792862029</v>
      </c>
      <c r="R54" s="39">
        <f>'Jun17 class'!R54*IFERROR(VLOOKUP('Inq6 adjusted class'!$A54,'Inq.6 factors'!$U:$Z,6,FALSE),0)</f>
        <v>104.04558683463345</v>
      </c>
      <c r="S54" s="39">
        <f>'Jun17 class'!S54*IFERROR(VLOOKUP('Inq6 adjusted class'!$A54,'Inq.6 factors'!$U:$Z,6,FALSE),0)</f>
        <v>386.03040261667951</v>
      </c>
      <c r="T54" s="39">
        <f>'Jun17 class'!T54*IFERROR(VLOOKUP('Inq6 adjusted class'!$A54,'Inq.6 factors'!$U:$Z,6,FALSE),0)</f>
        <v>247.03802342439516</v>
      </c>
      <c r="U54" s="39">
        <f>'Jun17 class'!U54*IFERROR(VLOOKUP('Inq6 adjusted class'!$A54,'Inq.6 factors'!$U:$Z,6,FALSE),0)</f>
        <v>172.07668609605426</v>
      </c>
      <c r="V54" s="39">
        <f>'Jun17 class'!V54*IFERROR(VLOOKUP('Inq6 adjusted class'!$A54,'Inq.6 factors'!$U:$Z,6,FALSE),0)</f>
        <v>201.03605291762642</v>
      </c>
    </row>
    <row r="55" spans="1:22" x14ac:dyDescent="0.3">
      <c r="A55" s="35" t="str">
        <f>'Jun17 class'!A55</f>
        <v>0910</v>
      </c>
      <c r="B55" s="35" t="str">
        <f>'Jun17 class'!B55</f>
        <v>091</v>
      </c>
      <c r="C55" s="35" t="str">
        <f>'Jun17 class'!C55</f>
        <v>09</v>
      </c>
      <c r="D55" s="35" t="str">
        <f>'Jun17 class'!D55</f>
        <v>B</v>
      </c>
      <c r="E55" s="39">
        <f>'Jun17 class'!E55*IFERROR(VLOOKUP('Inq6 adjusted class'!$A55,'Inq.6 factors'!$U:$Z,6,FALSE),0)</f>
        <v>919.88031501586352</v>
      </c>
      <c r="F55" s="39">
        <f>'Jun17 class'!F55*IFERROR(VLOOKUP('Inq6 adjusted class'!$A55,'Inq.6 factors'!$U:$Z,6,FALSE),0)</f>
        <v>1138.9735492140831</v>
      </c>
      <c r="G55" s="39">
        <f>'Jun17 class'!G55*IFERROR(VLOOKUP('Inq6 adjusted class'!$A55,'Inq.6 factors'!$U:$Z,6,FALSE),0)</f>
        <v>1125.0340828496285</v>
      </c>
      <c r="H55" s="39">
        <f>'Jun17 class'!H55*IFERROR(VLOOKUP('Inq6 adjusted class'!$A55,'Inq.6 factors'!$U:$Z,6,FALSE),0)</f>
        <v>559.64863212993896</v>
      </c>
      <c r="I55" s="39">
        <f>'Jun17 class'!I55*IFERROR(VLOOKUP('Inq6 adjusted class'!$A55,'Inq.6 factors'!$U:$Z,6,FALSE),0)</f>
        <v>548.30007695591382</v>
      </c>
      <c r="J55" s="39">
        <f>'Jun17 class'!J55*IFERROR(VLOOKUP('Inq6 adjusted class'!$A55,'Inq.6 factors'!$U:$Z,6,FALSE),0)</f>
        <v>310.42977637582436</v>
      </c>
      <c r="K55" s="39">
        <f>'Jun17 class'!K55*IFERROR(VLOOKUP('Inq6 adjusted class'!$A55,'Inq.6 factors'!$U:$Z,6,FALSE),0)</f>
        <v>635.99911570811207</v>
      </c>
      <c r="L55" s="39">
        <f>'Jun17 class'!L55*IFERROR(VLOOKUP('Inq6 adjusted class'!$A55,'Inq.6 factors'!$U:$Z,6,FALSE),0)</f>
        <v>518.8196263777379</v>
      </c>
      <c r="M55" s="39">
        <f>'Jun17 class'!M55*IFERROR(VLOOKUP('Inq6 adjusted class'!$A55,'Inq.6 factors'!$U:$Z,6,FALSE),0)</f>
        <v>622.16029585058902</v>
      </c>
      <c r="N55" s="39">
        <f>'Jun17 class'!N55*IFERROR(VLOOKUP('Inq6 adjusted class'!$A55,'Inq.6 factors'!$U:$Z,6,FALSE),0)</f>
        <v>347.40759837064849</v>
      </c>
      <c r="O55" s="39">
        <f>'Jun17 class'!O55*IFERROR(VLOOKUP('Inq6 adjusted class'!$A55,'Inq.6 factors'!$U:$Z,6,FALSE),0)</f>
        <v>439.39637872251205</v>
      </c>
      <c r="P55" s="39">
        <f>'Jun17 class'!P55*IFERROR(VLOOKUP('Inq6 adjusted class'!$A55,'Inq.6 factors'!$U:$Z,6,FALSE),0)</f>
        <v>490.79347223954062</v>
      </c>
      <c r="Q55" s="39">
        <f>'Jun17 class'!Q55*IFERROR(VLOOKUP('Inq6 adjusted class'!$A55,'Inq.6 factors'!$U:$Z,6,FALSE),0)</f>
        <v>217.26670598987326</v>
      </c>
      <c r="R55" s="39">
        <f>'Jun17 class'!R55*IFERROR(VLOOKUP('Inq6 adjusted class'!$A55,'Inq.6 factors'!$U:$Z,6,FALSE),0)</f>
        <v>309.36735451468957</v>
      </c>
      <c r="S55" s="39">
        <f>'Jun17 class'!S55*IFERROR(VLOOKUP('Inq6 adjusted class'!$A55,'Inq.6 factors'!$U:$Z,6,FALSE),0)</f>
        <v>591.61839389399393</v>
      </c>
      <c r="T55" s="39">
        <f>'Jun17 class'!T55*IFERROR(VLOOKUP('Inq6 adjusted class'!$A55,'Inq.6 factors'!$U:$Z,6,FALSE),0)</f>
        <v>341.5481801584512</v>
      </c>
      <c r="U55" s="39">
        <f>'Jun17 class'!U55*IFERROR(VLOOKUP('Inq6 adjusted class'!$A55,'Inq.6 factors'!$U:$Z,6,FALSE),0)</f>
        <v>179.06796828582262</v>
      </c>
      <c r="V55" s="39">
        <f>'Jun17 class'!V55*IFERROR(VLOOKUP('Inq6 adjusted class'!$A55,'Inq.6 factors'!$U:$Z,6,FALSE),0)</f>
        <v>249.38171767845566</v>
      </c>
    </row>
    <row r="56" spans="1:22" x14ac:dyDescent="0.3">
      <c r="A56" s="35" t="str">
        <f>'Jun17 class'!A56</f>
        <v>0990</v>
      </c>
      <c r="B56" s="35" t="str">
        <f>'Jun17 class'!B56</f>
        <v>099</v>
      </c>
      <c r="C56" s="35" t="str">
        <f>'Jun17 class'!C56</f>
        <v>09</v>
      </c>
      <c r="D56" s="35" t="str">
        <f>'Jun17 class'!D56</f>
        <v>B</v>
      </c>
      <c r="E56" s="39">
        <f>'Jun17 class'!E56*IFERROR(VLOOKUP('Inq6 adjusted class'!$A56,'Inq.6 factors'!$U:$Z,6,FALSE),0)</f>
        <v>0.94513674728847097</v>
      </c>
      <c r="F56" s="39">
        <f>'Jun17 class'!F56*IFERROR(VLOOKUP('Inq6 adjusted class'!$A56,'Inq.6 factors'!$U:$Z,6,FALSE),0)</f>
        <v>0.59314345945109592</v>
      </c>
      <c r="G56" s="39">
        <f>'Jun17 class'!G56*IFERROR(VLOOKUP('Inq6 adjusted class'!$A56,'Inq.6 factors'!$U:$Z,6,FALSE),0)</f>
        <v>3.3924232374572658</v>
      </c>
      <c r="H56" s="39">
        <f>'Jun17 class'!H56*IFERROR(VLOOKUP('Inq6 adjusted class'!$A56,'Inq.6 factors'!$U:$Z,6,FALSE),0)</f>
        <v>3.4103590611120471</v>
      </c>
      <c r="I56" s="39">
        <f>'Jun17 class'!I56*IFERROR(VLOOKUP('Inq6 adjusted class'!$A56,'Inq.6 factors'!$U:$Z,6,FALSE),0)</f>
        <v>0.34163777871107809</v>
      </c>
      <c r="J56" s="39">
        <f>'Jun17 class'!J56*IFERROR(VLOOKUP('Inq6 adjusted class'!$A56,'Inq.6 factors'!$U:$Z,6,FALSE),0)</f>
        <v>0</v>
      </c>
      <c r="K56" s="39">
        <f>'Jun17 class'!K56*IFERROR(VLOOKUP('Inq6 adjusted class'!$A56,'Inq.6 factors'!$U:$Z,6,FALSE),0)</f>
        <v>1.7400712354645318</v>
      </c>
      <c r="L56" s="39">
        <f>'Jun17 class'!L56*IFERROR(VLOOKUP('Inq6 adjusted class'!$A56,'Inq.6 factors'!$U:$Z,6,FALSE),0)</f>
        <v>1.0161587680596493</v>
      </c>
      <c r="M56" s="39">
        <f>'Jun17 class'!M56*IFERROR(VLOOKUP('Inq6 adjusted class'!$A56,'Inq.6 factors'!$U:$Z,6,FALSE),0)</f>
        <v>3.9064281649467292</v>
      </c>
      <c r="N56" s="39">
        <f>'Jun17 class'!N56*IFERROR(VLOOKUP('Inq6 adjusted class'!$A56,'Inq.6 factors'!$U:$Z,6,FALSE),0)</f>
        <v>3.3534168305146879</v>
      </c>
      <c r="O56" s="39">
        <f>'Jun17 class'!O56*IFERROR(VLOOKUP('Inq6 adjusted class'!$A56,'Inq.6 factors'!$U:$Z,6,FALSE),0)</f>
        <v>5.8343741197484942</v>
      </c>
      <c r="P56" s="39">
        <f>'Jun17 class'!P56*IFERROR(VLOOKUP('Inq6 adjusted class'!$A56,'Inq.6 factors'!$U:$Z,6,FALSE),0)</f>
        <v>61.5445835241254</v>
      </c>
      <c r="Q56" s="39">
        <f>'Jun17 class'!Q56*IFERROR(VLOOKUP('Inq6 adjusted class'!$A56,'Inq.6 factors'!$U:$Z,6,FALSE),0)</f>
        <v>50.068365660471088</v>
      </c>
      <c r="R56" s="39">
        <f>'Jun17 class'!R56*IFERROR(VLOOKUP('Inq6 adjusted class'!$A56,'Inq.6 factors'!$U:$Z,6,FALSE),0)</f>
        <v>73.864441951385359</v>
      </c>
      <c r="S56" s="39">
        <f>'Jun17 class'!S56*IFERROR(VLOOKUP('Inq6 adjusted class'!$A56,'Inq.6 factors'!$U:$Z,6,FALSE),0)</f>
        <v>136.00604644958537</v>
      </c>
      <c r="T56" s="39">
        <f>'Jun17 class'!T56*IFERROR(VLOOKUP('Inq6 adjusted class'!$A56,'Inq.6 factors'!$U:$Z,6,FALSE),0)</f>
        <v>116.15250333466089</v>
      </c>
      <c r="U56" s="39">
        <f>'Jun17 class'!U56*IFERROR(VLOOKUP('Inq6 adjusted class'!$A56,'Inq.6 factors'!$U:$Z,6,FALSE),0)</f>
        <v>53.038430169748189</v>
      </c>
      <c r="V56" s="39">
        <f>'Jun17 class'!V56*IFERROR(VLOOKUP('Inq6 adjusted class'!$A56,'Inq.6 factors'!$U:$Z,6,FALSE),0)</f>
        <v>67.651195634449522</v>
      </c>
    </row>
    <row r="57" spans="1:22" x14ac:dyDescent="0.3">
      <c r="A57" s="35">
        <f>'Jun17 class'!A57</f>
        <v>1011</v>
      </c>
      <c r="B57" s="35">
        <f>'Jun17 class'!B57</f>
        <v>101</v>
      </c>
      <c r="C57" s="35">
        <f>'Jun17 class'!C57</f>
        <v>10</v>
      </c>
      <c r="D57" s="35" t="str">
        <f>'Jun17 class'!D57</f>
        <v>C</v>
      </c>
      <c r="E57" s="39">
        <f>'Jun17 class'!E57*IFERROR(VLOOKUP('Inq6 adjusted class'!$A57,'Inq.6 factors'!$U:$Z,6,FALSE),0)</f>
        <v>23.920614909701619</v>
      </c>
      <c r="F57" s="39">
        <f>'Jun17 class'!F57*IFERROR(VLOOKUP('Inq6 adjusted class'!$A57,'Inq.6 factors'!$U:$Z,6,FALSE),0)</f>
        <v>30.212130156989428</v>
      </c>
      <c r="G57" s="39">
        <f>'Jun17 class'!G57*IFERROR(VLOOKUP('Inq6 adjusted class'!$A57,'Inq.6 factors'!$U:$Z,6,FALSE),0)</f>
        <v>38.918600710751008</v>
      </c>
      <c r="H57" s="39">
        <f>'Jun17 class'!H57*IFERROR(VLOOKUP('Inq6 adjusted class'!$A57,'Inq.6 factors'!$U:$Z,6,FALSE),0)</f>
        <v>35.86075068805166</v>
      </c>
      <c r="I57" s="39">
        <f>'Jun17 class'!I57*IFERROR(VLOOKUP('Inq6 adjusted class'!$A57,'Inq.6 factors'!$U:$Z,6,FALSE),0)</f>
        <v>19.218299525922834</v>
      </c>
      <c r="J57" s="39">
        <f>'Jun17 class'!J57*IFERROR(VLOOKUP('Inq6 adjusted class'!$A57,'Inq.6 factors'!$U:$Z,6,FALSE),0)</f>
        <v>16.691213253041344</v>
      </c>
      <c r="K57" s="39">
        <f>'Jun17 class'!K57*IFERROR(VLOOKUP('Inq6 adjusted class'!$A57,'Inq.6 factors'!$U:$Z,6,FALSE),0)</f>
        <v>28.531534796379045</v>
      </c>
      <c r="L57" s="39">
        <f>'Jun17 class'!L57*IFERROR(VLOOKUP('Inq6 adjusted class'!$A57,'Inq.6 factors'!$U:$Z,6,FALSE),0)</f>
        <v>49.13855015377672</v>
      </c>
      <c r="M57" s="39">
        <f>'Jun17 class'!M57*IFERROR(VLOOKUP('Inq6 adjusted class'!$A57,'Inq.6 factors'!$U:$Z,6,FALSE),0)</f>
        <v>53.124165868313845</v>
      </c>
      <c r="N57" s="39">
        <f>'Jun17 class'!N57*IFERROR(VLOOKUP('Inq6 adjusted class'!$A57,'Inq.6 factors'!$U:$Z,6,FALSE),0)</f>
        <v>30.285110065325483</v>
      </c>
      <c r="O57" s="39">
        <f>'Jun17 class'!O57*IFERROR(VLOOKUP('Inq6 adjusted class'!$A57,'Inq.6 factors'!$U:$Z,6,FALSE),0)</f>
        <v>67.978029729776551</v>
      </c>
      <c r="P57" s="39">
        <f>'Jun17 class'!P57*IFERROR(VLOOKUP('Inq6 adjusted class'!$A57,'Inq.6 factors'!$U:$Z,6,FALSE),0)</f>
        <v>51.006184818671059</v>
      </c>
      <c r="Q57" s="39">
        <f>'Jun17 class'!Q57*IFERROR(VLOOKUP('Inq6 adjusted class'!$A57,'Inq.6 factors'!$U:$Z,6,FALSE),0)</f>
        <v>139.76743096500775</v>
      </c>
      <c r="R57" s="39">
        <f>'Jun17 class'!R57*IFERROR(VLOOKUP('Inq6 adjusted class'!$A57,'Inq.6 factors'!$U:$Z,6,FALSE),0)</f>
        <v>162.96370570788702</v>
      </c>
      <c r="S57" s="39">
        <f>'Jun17 class'!S57*IFERROR(VLOOKUP('Inq6 adjusted class'!$A57,'Inq.6 factors'!$U:$Z,6,FALSE),0)</f>
        <v>258.75683153235013</v>
      </c>
      <c r="T57" s="39">
        <f>'Jun17 class'!T57*IFERROR(VLOOKUP('Inq6 adjusted class'!$A57,'Inq.6 factors'!$U:$Z,6,FALSE),0)</f>
        <v>397.27420005361489</v>
      </c>
      <c r="U57" s="39">
        <f>'Jun17 class'!U57*IFERROR(VLOOKUP('Inq6 adjusted class'!$A57,'Inq.6 factors'!$U:$Z,6,FALSE),0)</f>
        <v>319.31695391439996</v>
      </c>
      <c r="V57" s="39">
        <f>'Jun17 class'!V57*IFERROR(VLOOKUP('Inq6 adjusted class'!$A57,'Inq.6 factors'!$U:$Z,6,FALSE),0)</f>
        <v>223.46813350718921</v>
      </c>
    </row>
    <row r="58" spans="1:22" x14ac:dyDescent="0.3">
      <c r="A58" s="35">
        <f>'Jun17 class'!A58</f>
        <v>1012</v>
      </c>
      <c r="B58" s="35">
        <f>'Jun17 class'!B58</f>
        <v>101</v>
      </c>
      <c r="C58" s="35">
        <f>'Jun17 class'!C58</f>
        <v>10</v>
      </c>
      <c r="D58" s="35" t="str">
        <f>'Jun17 class'!D58</f>
        <v>C</v>
      </c>
      <c r="E58" s="39">
        <f>'Jun17 class'!E58*IFERROR(VLOOKUP('Inq6 adjusted class'!$A58,'Inq.6 factors'!$U:$Z,6,FALSE),0)</f>
        <v>61.719507022478979</v>
      </c>
      <c r="F58" s="39">
        <f>'Jun17 class'!F58*IFERROR(VLOOKUP('Inq6 adjusted class'!$A58,'Inq.6 factors'!$U:$Z,6,FALSE),0)</f>
        <v>115.33464098228617</v>
      </c>
      <c r="G58" s="39">
        <f>'Jun17 class'!G58*IFERROR(VLOOKUP('Inq6 adjusted class'!$A58,'Inq.6 factors'!$U:$Z,6,FALSE),0)</f>
        <v>62.933531400878827</v>
      </c>
      <c r="H58" s="39">
        <f>'Jun17 class'!H58*IFERROR(VLOOKUP('Inq6 adjusted class'!$A58,'Inq.6 factors'!$U:$Z,6,FALSE),0)</f>
        <v>59.896143209270569</v>
      </c>
      <c r="I58" s="39">
        <f>'Jun17 class'!I58*IFERROR(VLOOKUP('Inq6 adjusted class'!$A58,'Inq.6 factors'!$U:$Z,6,FALSE),0)</f>
        <v>49.346903126982653</v>
      </c>
      <c r="J58" s="39">
        <f>'Jun17 class'!J58*IFERROR(VLOOKUP('Inq6 adjusted class'!$A58,'Inq.6 factors'!$U:$Z,6,FALSE),0)</f>
        <v>50.132663212881475</v>
      </c>
      <c r="K58" s="39">
        <f>'Jun17 class'!K58*IFERROR(VLOOKUP('Inq6 adjusted class'!$A58,'Inq.6 factors'!$U:$Z,6,FALSE),0)</f>
        <v>28.108123205458103</v>
      </c>
      <c r="L58" s="39">
        <f>'Jun17 class'!L58*IFERROR(VLOOKUP('Inq6 adjusted class'!$A58,'Inq.6 factors'!$U:$Z,6,FALSE),0)</f>
        <v>19.323051030301407</v>
      </c>
      <c r="M58" s="39">
        <f>'Jun17 class'!M58*IFERROR(VLOOKUP('Inq6 adjusted class'!$A58,'Inq.6 factors'!$U:$Z,6,FALSE),0)</f>
        <v>50.481378529932392</v>
      </c>
      <c r="N58" s="39">
        <f>'Jun17 class'!N58*IFERROR(VLOOKUP('Inq6 adjusted class'!$A58,'Inq.6 factors'!$U:$Z,6,FALSE),0)</f>
        <v>51.4770452312587</v>
      </c>
      <c r="O58" s="39">
        <f>'Jun17 class'!O58*IFERROR(VLOOKUP('Inq6 adjusted class'!$A58,'Inq.6 factors'!$U:$Z,6,FALSE),0)</f>
        <v>150.78475058580497</v>
      </c>
      <c r="P58" s="39">
        <f>'Jun17 class'!P58*IFERROR(VLOOKUP('Inq6 adjusted class'!$A58,'Inq.6 factors'!$U:$Z,6,FALSE),0)</f>
        <v>113.7012869916209</v>
      </c>
      <c r="Q58" s="39">
        <f>'Jun17 class'!Q58*IFERROR(VLOOKUP('Inq6 adjusted class'!$A58,'Inq.6 factors'!$U:$Z,6,FALSE),0)</f>
        <v>88.382346051401967</v>
      </c>
      <c r="R58" s="39">
        <f>'Jun17 class'!R58*IFERROR(VLOOKUP('Inq6 adjusted class'!$A58,'Inq.6 factors'!$U:$Z,6,FALSE),0)</f>
        <v>82.55398249675855</v>
      </c>
      <c r="S58" s="39">
        <f>'Jun17 class'!S58*IFERROR(VLOOKUP('Inq6 adjusted class'!$A58,'Inq.6 factors'!$U:$Z,6,FALSE),0)</f>
        <v>126.41555128298022</v>
      </c>
      <c r="T58" s="39">
        <f>'Jun17 class'!T58*IFERROR(VLOOKUP('Inq6 adjusted class'!$A58,'Inq.6 factors'!$U:$Z,6,FALSE),0)</f>
        <v>136.43760405881724</v>
      </c>
      <c r="U58" s="39">
        <f>'Jun17 class'!U58*IFERROR(VLOOKUP('Inq6 adjusted class'!$A58,'Inq.6 factors'!$U:$Z,6,FALSE),0)</f>
        <v>77.591035530601872</v>
      </c>
      <c r="V58" s="39">
        <f>'Jun17 class'!V58*IFERROR(VLOOKUP('Inq6 adjusted class'!$A58,'Inq.6 factors'!$U:$Z,6,FALSE),0)</f>
        <v>105.95471847323628</v>
      </c>
    </row>
    <row r="59" spans="1:22" x14ac:dyDescent="0.3">
      <c r="A59" s="35">
        <f>'Jun17 class'!A59</f>
        <v>1013</v>
      </c>
      <c r="B59" s="35">
        <f>'Jun17 class'!B59</f>
        <v>101</v>
      </c>
      <c r="C59" s="35">
        <f>'Jun17 class'!C59</f>
        <v>10</v>
      </c>
      <c r="D59" s="35" t="str">
        <f>'Jun17 class'!D59</f>
        <v>C</v>
      </c>
      <c r="E59" s="39">
        <f>'Jun17 class'!E59*IFERROR(VLOOKUP('Inq6 adjusted class'!$A59,'Inq.6 factors'!$U:$Z,6,FALSE),0)</f>
        <v>1735.8704009947473</v>
      </c>
      <c r="F59" s="39">
        <f>'Jun17 class'!F59*IFERROR(VLOOKUP('Inq6 adjusted class'!$A59,'Inq.6 factors'!$U:$Z,6,FALSE),0)</f>
        <v>1905.5078527715511</v>
      </c>
      <c r="G59" s="39">
        <f>'Jun17 class'!G59*IFERROR(VLOOKUP('Inq6 adjusted class'!$A59,'Inq.6 factors'!$U:$Z,6,FALSE),0)</f>
        <v>2774.6620296266633</v>
      </c>
      <c r="H59" s="39">
        <f>'Jun17 class'!H59*IFERROR(VLOOKUP('Inq6 adjusted class'!$A59,'Inq.6 factors'!$U:$Z,6,FALSE),0)</f>
        <v>1834.2825530010944</v>
      </c>
      <c r="I59" s="39">
        <f>'Jun17 class'!I59*IFERROR(VLOOKUP('Inq6 adjusted class'!$A59,'Inq.6 factors'!$U:$Z,6,FALSE),0)</f>
        <v>1916.5182075591488</v>
      </c>
      <c r="J59" s="39">
        <f>'Jun17 class'!J59*IFERROR(VLOOKUP('Inq6 adjusted class'!$A59,'Inq.6 factors'!$U:$Z,6,FALSE),0)</f>
        <v>2316.4056829079045</v>
      </c>
      <c r="K59" s="39">
        <f>'Jun17 class'!K59*IFERROR(VLOOKUP('Inq6 adjusted class'!$A59,'Inq.6 factors'!$U:$Z,6,FALSE),0)</f>
        <v>2487.2165566249682</v>
      </c>
      <c r="L59" s="39">
        <f>'Jun17 class'!L59*IFERROR(VLOOKUP('Inq6 adjusted class'!$A59,'Inq.6 factors'!$U:$Z,6,FALSE),0)</f>
        <v>2366.3106336034148</v>
      </c>
      <c r="M59" s="39">
        <f>'Jun17 class'!M59*IFERROR(VLOOKUP('Inq6 adjusted class'!$A59,'Inq.6 factors'!$U:$Z,6,FALSE),0)</f>
        <v>2063.766922800477</v>
      </c>
      <c r="N59" s="39">
        <f>'Jun17 class'!N59*IFERROR(VLOOKUP('Inq6 adjusted class'!$A59,'Inq.6 factors'!$U:$Z,6,FALSE),0)</f>
        <v>2574.3664283691132</v>
      </c>
      <c r="O59" s="39">
        <f>'Jun17 class'!O59*IFERROR(VLOOKUP('Inq6 adjusted class'!$A59,'Inq.6 factors'!$U:$Z,6,FALSE),0)</f>
        <v>2125.8836536147701</v>
      </c>
      <c r="P59" s="39">
        <f>'Jun17 class'!P59*IFERROR(VLOOKUP('Inq6 adjusted class'!$A59,'Inq.6 factors'!$U:$Z,6,FALSE),0)</f>
        <v>1422.1345673614196</v>
      </c>
      <c r="Q59" s="39">
        <f>'Jun17 class'!Q59*IFERROR(VLOOKUP('Inq6 adjusted class'!$A59,'Inq.6 factors'!$U:$Z,6,FALSE),0)</f>
        <v>789.74723031954341</v>
      </c>
      <c r="R59" s="39">
        <f>'Jun17 class'!R59*IFERROR(VLOOKUP('Inq6 adjusted class'!$A59,'Inq.6 factors'!$U:$Z,6,FALSE),0)</f>
        <v>933.02676209711046</v>
      </c>
      <c r="S59" s="39">
        <f>'Jun17 class'!S59*IFERROR(VLOOKUP('Inq6 adjusted class'!$A59,'Inq.6 factors'!$U:$Z,6,FALSE),0)</f>
        <v>1638.1432054254421</v>
      </c>
      <c r="T59" s="39">
        <f>'Jun17 class'!T59*IFERROR(VLOOKUP('Inq6 adjusted class'!$A59,'Inq.6 factors'!$U:$Z,6,FALSE),0)</f>
        <v>1650.9964661151862</v>
      </c>
      <c r="U59" s="39">
        <f>'Jun17 class'!U59*IFERROR(VLOOKUP('Inq6 adjusted class'!$A59,'Inq.6 factors'!$U:$Z,6,FALSE),0)</f>
        <v>1314.4232805118452</v>
      </c>
      <c r="V59" s="39">
        <f>'Jun17 class'!V59*IFERROR(VLOOKUP('Inq6 adjusted class'!$A59,'Inq.6 factors'!$U:$Z,6,FALSE),0)</f>
        <v>1185.2801340205481</v>
      </c>
    </row>
    <row r="60" spans="1:22" x14ac:dyDescent="0.3">
      <c r="A60" s="35">
        <f>'Jun17 class'!A60</f>
        <v>1020</v>
      </c>
      <c r="B60" s="35">
        <f>'Jun17 class'!B60</f>
        <v>102</v>
      </c>
      <c r="C60" s="35">
        <f>'Jun17 class'!C60</f>
        <v>10</v>
      </c>
      <c r="D60" s="35" t="str">
        <f>'Jun17 class'!D60</f>
        <v>C</v>
      </c>
      <c r="E60" s="39">
        <f>'Jun17 class'!E60*IFERROR(VLOOKUP('Inq6 adjusted class'!$A60,'Inq.6 factors'!$U:$Z,6,FALSE),0)</f>
        <v>252.00338045581952</v>
      </c>
      <c r="F60" s="39">
        <f>'Jun17 class'!F60*IFERROR(VLOOKUP('Inq6 adjusted class'!$A60,'Inq.6 factors'!$U:$Z,6,FALSE),0)</f>
        <v>225.31261836327892</v>
      </c>
      <c r="G60" s="39">
        <f>'Jun17 class'!G60*IFERROR(VLOOKUP('Inq6 adjusted class'!$A60,'Inq.6 factors'!$U:$Z,6,FALSE),0)</f>
        <v>214.75915028856002</v>
      </c>
      <c r="H60" s="39">
        <f>'Jun17 class'!H60*IFERROR(VLOOKUP('Inq6 adjusted class'!$A60,'Inq.6 factors'!$U:$Z,6,FALSE),0)</f>
        <v>190.61287876187936</v>
      </c>
      <c r="I60" s="39">
        <f>'Jun17 class'!I60*IFERROR(VLOOKUP('Inq6 adjusted class'!$A60,'Inq.6 factors'!$U:$Z,6,FALSE),0)</f>
        <v>193.00925457324325</v>
      </c>
      <c r="J60" s="39">
        <f>'Jun17 class'!J60*IFERROR(VLOOKUP('Inq6 adjusted class'!$A60,'Inq.6 factors'!$U:$Z,6,FALSE),0)</f>
        <v>232.15380900873342</v>
      </c>
      <c r="K60" s="39">
        <f>'Jun17 class'!K60*IFERROR(VLOOKUP('Inq6 adjusted class'!$A60,'Inq.6 factors'!$U:$Z,6,FALSE),0)</f>
        <v>180.67315567344824</v>
      </c>
      <c r="L60" s="39">
        <f>'Jun17 class'!L60*IFERROR(VLOOKUP('Inq6 adjusted class'!$A60,'Inq.6 factors'!$U:$Z,6,FALSE),0)</f>
        <v>177.10189792916535</v>
      </c>
      <c r="M60" s="39">
        <f>'Jun17 class'!M60*IFERROR(VLOOKUP('Inq6 adjusted class'!$A60,'Inq.6 factors'!$U:$Z,6,FALSE),0)</f>
        <v>163.36943793992165</v>
      </c>
      <c r="N60" s="39">
        <f>'Jun17 class'!N60*IFERROR(VLOOKUP('Inq6 adjusted class'!$A60,'Inq.6 factors'!$U:$Z,6,FALSE),0)</f>
        <v>256.53069428719601</v>
      </c>
      <c r="O60" s="39">
        <f>'Jun17 class'!O60*IFERROR(VLOOKUP('Inq6 adjusted class'!$A60,'Inq.6 factors'!$U:$Z,6,FALSE),0)</f>
        <v>207.3916970261368</v>
      </c>
      <c r="P60" s="39">
        <f>'Jun17 class'!P60*IFERROR(VLOOKUP('Inq6 adjusted class'!$A60,'Inq.6 factors'!$U:$Z,6,FALSE),0)</f>
        <v>323.48035113339319</v>
      </c>
      <c r="Q60" s="39">
        <f>'Jun17 class'!Q60*IFERROR(VLOOKUP('Inq6 adjusted class'!$A60,'Inq.6 factors'!$U:$Z,6,FALSE),0)</f>
        <v>243.67038623655469</v>
      </c>
      <c r="R60" s="39">
        <f>'Jun17 class'!R60*IFERROR(VLOOKUP('Inq6 adjusted class'!$A60,'Inq.6 factors'!$U:$Z,6,FALSE),0)</f>
        <v>240.2015698080514</v>
      </c>
      <c r="S60" s="39">
        <f>'Jun17 class'!S60*IFERROR(VLOOKUP('Inq6 adjusted class'!$A60,'Inq.6 factors'!$U:$Z,6,FALSE),0)</f>
        <v>402.84709976948415</v>
      </c>
      <c r="T60" s="39">
        <f>'Jun17 class'!T60*IFERROR(VLOOKUP('Inq6 adjusted class'!$A60,'Inq.6 factors'!$U:$Z,6,FALSE),0)</f>
        <v>309.42630119878964</v>
      </c>
      <c r="U60" s="39">
        <f>'Jun17 class'!U60*IFERROR(VLOOKUP('Inq6 adjusted class'!$A60,'Inq.6 factors'!$U:$Z,6,FALSE),0)</f>
        <v>191.88536321580116</v>
      </c>
      <c r="V60" s="39">
        <f>'Jun17 class'!V60*IFERROR(VLOOKUP('Inq6 adjusted class'!$A60,'Inq.6 factors'!$U:$Z,6,FALSE),0)</f>
        <v>155.8034848441128</v>
      </c>
    </row>
    <row r="61" spans="1:22" x14ac:dyDescent="0.3">
      <c r="A61" s="35">
        <f>'Jun17 class'!A61</f>
        <v>1031</v>
      </c>
      <c r="B61" s="35">
        <f>'Jun17 class'!B61</f>
        <v>103</v>
      </c>
      <c r="C61" s="35">
        <f>'Jun17 class'!C61</f>
        <v>10</v>
      </c>
      <c r="D61" s="35" t="str">
        <f>'Jun17 class'!D61</f>
        <v>C</v>
      </c>
      <c r="E61" s="39">
        <f>'Jun17 class'!E61*IFERROR(VLOOKUP('Inq6 adjusted class'!$A61,'Inq.6 factors'!$U:$Z,6,FALSE),0)</f>
        <v>198.35517642599194</v>
      </c>
      <c r="F61" s="39">
        <f>'Jun17 class'!F61*IFERROR(VLOOKUP('Inq6 adjusted class'!$A61,'Inq.6 factors'!$U:$Z,6,FALSE),0)</f>
        <v>284.77477535168362</v>
      </c>
      <c r="G61" s="39">
        <f>'Jun17 class'!G61*IFERROR(VLOOKUP('Inq6 adjusted class'!$A61,'Inq.6 factors'!$U:$Z,6,FALSE),0)</f>
        <v>255.54900317193466</v>
      </c>
      <c r="H61" s="39">
        <f>'Jun17 class'!H61*IFERROR(VLOOKUP('Inq6 adjusted class'!$A61,'Inq.6 factors'!$U:$Z,6,FALSE),0)</f>
        <v>284.51321963050361</v>
      </c>
      <c r="I61" s="39">
        <f>'Jun17 class'!I61*IFERROR(VLOOKUP('Inq6 adjusted class'!$A61,'Inq.6 factors'!$U:$Z,6,FALSE),0)</f>
        <v>258.07612908500397</v>
      </c>
      <c r="J61" s="39">
        <f>'Jun17 class'!J61*IFERROR(VLOOKUP('Inq6 adjusted class'!$A61,'Inq.6 factors'!$U:$Z,6,FALSE),0)</f>
        <v>259.8288003610208</v>
      </c>
      <c r="K61" s="39">
        <f>'Jun17 class'!K61*IFERROR(VLOOKUP('Inq6 adjusted class'!$A61,'Inq.6 factors'!$U:$Z,6,FALSE),0)</f>
        <v>268.81331238804256</v>
      </c>
      <c r="L61" s="39">
        <f>'Jun17 class'!L61*IFERROR(VLOOKUP('Inq6 adjusted class'!$A61,'Inq.6 factors'!$U:$Z,6,FALSE),0)</f>
        <v>253.78631499819761</v>
      </c>
      <c r="M61" s="39">
        <f>'Jun17 class'!M61*IFERROR(VLOOKUP('Inq6 adjusted class'!$A61,'Inq.6 factors'!$U:$Z,6,FALSE),0)</f>
        <v>378.70989437921338</v>
      </c>
      <c r="N61" s="39">
        <f>'Jun17 class'!N61*IFERROR(VLOOKUP('Inq6 adjusted class'!$A61,'Inq.6 factors'!$U:$Z,6,FALSE),0)</f>
        <v>284.34093738003378</v>
      </c>
      <c r="O61" s="39">
        <f>'Jun17 class'!O61*IFERROR(VLOOKUP('Inq6 adjusted class'!$A61,'Inq.6 factors'!$U:$Z,6,FALSE),0)</f>
        <v>540.95539726415268</v>
      </c>
      <c r="P61" s="39">
        <f>'Jun17 class'!P61*IFERROR(VLOOKUP('Inq6 adjusted class'!$A61,'Inq.6 factors'!$U:$Z,6,FALSE),0)</f>
        <v>456.69855021457437</v>
      </c>
      <c r="Q61" s="39">
        <f>'Jun17 class'!Q61*IFERROR(VLOOKUP('Inq6 adjusted class'!$A61,'Inq.6 factors'!$U:$Z,6,FALSE),0)</f>
        <v>339.20779822572604</v>
      </c>
      <c r="R61" s="39">
        <f>'Jun17 class'!R61*IFERROR(VLOOKUP('Inq6 adjusted class'!$A61,'Inq.6 factors'!$U:$Z,6,FALSE),0)</f>
        <v>721.64205831466791</v>
      </c>
      <c r="S61" s="39">
        <f>'Jun17 class'!S61*IFERROR(VLOOKUP('Inq6 adjusted class'!$A61,'Inq.6 factors'!$U:$Z,6,FALSE),0)</f>
        <v>404.76515195781093</v>
      </c>
      <c r="T61" s="39">
        <f>'Jun17 class'!T61*IFERROR(VLOOKUP('Inq6 adjusted class'!$A61,'Inq.6 factors'!$U:$Z,6,FALSE),0)</f>
        <v>822.31413095324035</v>
      </c>
      <c r="U61" s="39">
        <f>'Jun17 class'!U61*IFERROR(VLOOKUP('Inq6 adjusted class'!$A61,'Inq.6 factors'!$U:$Z,6,FALSE),0)</f>
        <v>1087.172001881403</v>
      </c>
      <c r="V61" s="39">
        <f>'Jun17 class'!V61*IFERROR(VLOOKUP('Inq6 adjusted class'!$A61,'Inq.6 factors'!$U:$Z,6,FALSE),0)</f>
        <v>850.04447192448856</v>
      </c>
    </row>
    <row r="62" spans="1:22" x14ac:dyDescent="0.3">
      <c r="A62" s="35">
        <f>'Jun17 class'!A62</f>
        <v>1032</v>
      </c>
      <c r="B62" s="35">
        <f>'Jun17 class'!B62</f>
        <v>103</v>
      </c>
      <c r="C62" s="35">
        <f>'Jun17 class'!C62</f>
        <v>10</v>
      </c>
      <c r="D62" s="35" t="str">
        <f>'Jun17 class'!D62</f>
        <v>C</v>
      </c>
      <c r="E62" s="39">
        <f>'Jun17 class'!E62*IFERROR(VLOOKUP('Inq6 adjusted class'!$A62,'Inq.6 factors'!$U:$Z,6,FALSE),0)</f>
        <v>224.6980439794155</v>
      </c>
      <c r="F62" s="39">
        <f>'Jun17 class'!F62*IFERROR(VLOOKUP('Inq6 adjusted class'!$A62,'Inq.6 factors'!$U:$Z,6,FALSE),0)</f>
        <v>103.52152464466445</v>
      </c>
      <c r="G62" s="39">
        <f>'Jun17 class'!G62*IFERROR(VLOOKUP('Inq6 adjusted class'!$A62,'Inq.6 factors'!$U:$Z,6,FALSE),0)</f>
        <v>102.72537046839346</v>
      </c>
      <c r="H62" s="39">
        <f>'Jun17 class'!H62*IFERROR(VLOOKUP('Inq6 adjusted class'!$A62,'Inq.6 factors'!$U:$Z,6,FALSE),0)</f>
        <v>7.3918591999058387</v>
      </c>
      <c r="I62" s="39">
        <f>'Jun17 class'!I62*IFERROR(VLOOKUP('Inq6 adjusted class'!$A62,'Inq.6 factors'!$U:$Z,6,FALSE),0)</f>
        <v>32.473890022209666</v>
      </c>
      <c r="J62" s="39">
        <f>'Jun17 class'!J62*IFERROR(VLOOKUP('Inq6 adjusted class'!$A62,'Inq.6 factors'!$U:$Z,6,FALSE),0)</f>
        <v>29.202336588490315</v>
      </c>
      <c r="K62" s="39">
        <f>'Jun17 class'!K62*IFERROR(VLOOKUP('Inq6 adjusted class'!$A62,'Inq.6 factors'!$U:$Z,6,FALSE),0)</f>
        <v>36.546909726256459</v>
      </c>
      <c r="L62" s="39">
        <f>'Jun17 class'!L62*IFERROR(VLOOKUP('Inq6 adjusted class'!$A62,'Inq.6 factors'!$U:$Z,6,FALSE),0)</f>
        <v>37.025330441969054</v>
      </c>
      <c r="M62" s="39">
        <f>'Jun17 class'!M62*IFERROR(VLOOKUP('Inq6 adjusted class'!$A62,'Inq.6 factors'!$U:$Z,6,FALSE),0)</f>
        <v>7.5013937958879149</v>
      </c>
      <c r="N62" s="39">
        <f>'Jun17 class'!N62*IFERROR(VLOOKUP('Inq6 adjusted class'!$A62,'Inq.6 factors'!$U:$Z,6,FALSE),0)</f>
        <v>5.4638193750626911</v>
      </c>
      <c r="O62" s="39">
        <f>'Jun17 class'!O62*IFERROR(VLOOKUP('Inq6 adjusted class'!$A62,'Inq.6 factors'!$U:$Z,6,FALSE),0)</f>
        <v>18.388535396506448</v>
      </c>
      <c r="P62" s="39">
        <f>'Jun17 class'!P62*IFERROR(VLOOKUP('Inq6 adjusted class'!$A62,'Inq.6 factors'!$U:$Z,6,FALSE),0)</f>
        <v>15.894381097955023</v>
      </c>
      <c r="Q62" s="39">
        <f>'Jun17 class'!Q62*IFERROR(VLOOKUP('Inq6 adjusted class'!$A62,'Inq.6 factors'!$U:$Z,6,FALSE),0)</f>
        <v>7.1735788144413366</v>
      </c>
      <c r="R62" s="39">
        <f>'Jun17 class'!R62*IFERROR(VLOOKUP('Inq6 adjusted class'!$A62,'Inq.6 factors'!$U:$Z,6,FALSE),0)</f>
        <v>41.694874480403037</v>
      </c>
      <c r="S62" s="39">
        <f>'Jun17 class'!S62*IFERROR(VLOOKUP('Inq6 adjusted class'!$A62,'Inq.6 factors'!$U:$Z,6,FALSE),0)</f>
        <v>56.135313045243848</v>
      </c>
      <c r="T62" s="39">
        <f>'Jun17 class'!T62*IFERROR(VLOOKUP('Inq6 adjusted class'!$A62,'Inq.6 factors'!$U:$Z,6,FALSE),0)</f>
        <v>73.027897274436199</v>
      </c>
      <c r="U62" s="39">
        <f>'Jun17 class'!U62*IFERROR(VLOOKUP('Inq6 adjusted class'!$A62,'Inq.6 factors'!$U:$Z,6,FALSE),0)</f>
        <v>73.403949032138541</v>
      </c>
      <c r="V62" s="39">
        <f>'Jun17 class'!V62*IFERROR(VLOOKUP('Inq6 adjusted class'!$A62,'Inq.6 factors'!$U:$Z,6,FALSE),0)</f>
        <v>84.524196078367225</v>
      </c>
    </row>
    <row r="63" spans="1:22" x14ac:dyDescent="0.3">
      <c r="A63" s="35">
        <f>'Jun17 class'!A63</f>
        <v>1039</v>
      </c>
      <c r="B63" s="35">
        <f>'Jun17 class'!B63</f>
        <v>103</v>
      </c>
      <c r="C63" s="35">
        <f>'Jun17 class'!C63</f>
        <v>10</v>
      </c>
      <c r="D63" s="35" t="str">
        <f>'Jun17 class'!D63</f>
        <v>C</v>
      </c>
      <c r="E63" s="39">
        <f>'Jun17 class'!E63*IFERROR(VLOOKUP('Inq6 adjusted class'!$A63,'Inq.6 factors'!$U:$Z,6,FALSE),0)</f>
        <v>628.2148851117247</v>
      </c>
      <c r="F63" s="39">
        <f>'Jun17 class'!F63*IFERROR(VLOOKUP('Inq6 adjusted class'!$A63,'Inq.6 factors'!$U:$Z,6,FALSE),0)</f>
        <v>653.03525954091856</v>
      </c>
      <c r="G63" s="39">
        <f>'Jun17 class'!G63*IFERROR(VLOOKUP('Inq6 adjusted class'!$A63,'Inq.6 factors'!$U:$Z,6,FALSE),0)</f>
        <v>725.71024801750991</v>
      </c>
      <c r="H63" s="39">
        <f>'Jun17 class'!H63*IFERROR(VLOOKUP('Inq6 adjusted class'!$A63,'Inq.6 factors'!$U:$Z,6,FALSE),0)</f>
        <v>858.23183821751388</v>
      </c>
      <c r="I63" s="39">
        <f>'Jun17 class'!I63*IFERROR(VLOOKUP('Inq6 adjusted class'!$A63,'Inq.6 factors'!$U:$Z,6,FALSE),0)</f>
        <v>955.08611014039923</v>
      </c>
      <c r="J63" s="39">
        <f>'Jun17 class'!J63*IFERROR(VLOOKUP('Inq6 adjusted class'!$A63,'Inq.6 factors'!$U:$Z,6,FALSE),0)</f>
        <v>2993.2596278457809</v>
      </c>
      <c r="K63" s="39">
        <f>'Jun17 class'!K63*IFERROR(VLOOKUP('Inq6 adjusted class'!$A63,'Inq.6 factors'!$U:$Z,6,FALSE),0)</f>
        <v>2622.1199603308655</v>
      </c>
      <c r="L63" s="39">
        <f>'Jun17 class'!L63*IFERROR(VLOOKUP('Inq6 adjusted class'!$A63,'Inq.6 factors'!$U:$Z,6,FALSE),0)</f>
        <v>2470.3361941332555</v>
      </c>
      <c r="M63" s="39">
        <f>'Jun17 class'!M63*IFERROR(VLOOKUP('Inq6 adjusted class'!$A63,'Inq.6 factors'!$U:$Z,6,FALSE),0)</f>
        <v>2659.2011751163932</v>
      </c>
      <c r="N63" s="39">
        <f>'Jun17 class'!N63*IFERROR(VLOOKUP('Inq6 adjusted class'!$A63,'Inq.6 factors'!$U:$Z,6,FALSE),0)</f>
        <v>2730.7188178577298</v>
      </c>
      <c r="O63" s="39">
        <f>'Jun17 class'!O63*IFERROR(VLOOKUP('Inq6 adjusted class'!$A63,'Inq.6 factors'!$U:$Z,6,FALSE),0)</f>
        <v>1938.3093428396069</v>
      </c>
      <c r="P63" s="39">
        <f>'Jun17 class'!P63*IFERROR(VLOOKUP('Inq6 adjusted class'!$A63,'Inq.6 factors'!$U:$Z,6,FALSE),0)</f>
        <v>1844.5075047012665</v>
      </c>
      <c r="Q63" s="39">
        <f>'Jun17 class'!Q63*IFERROR(VLOOKUP('Inq6 adjusted class'!$A63,'Inq.6 factors'!$U:$Z,6,FALSE),0)</f>
        <v>1457.3991104950794</v>
      </c>
      <c r="R63" s="39">
        <f>'Jun17 class'!R63*IFERROR(VLOOKUP('Inq6 adjusted class'!$A63,'Inq.6 factors'!$U:$Z,6,FALSE),0)</f>
        <v>1807.6140092725936</v>
      </c>
      <c r="S63" s="39">
        <f>'Jun17 class'!S63*IFERROR(VLOOKUP('Inq6 adjusted class'!$A63,'Inq.6 factors'!$U:$Z,6,FALSE),0)</f>
        <v>1770.3717666941868</v>
      </c>
      <c r="T63" s="39">
        <f>'Jun17 class'!T63*IFERROR(VLOOKUP('Inq6 adjusted class'!$A63,'Inq.6 factors'!$U:$Z,6,FALSE),0)</f>
        <v>1917.2183951672871</v>
      </c>
      <c r="U63" s="39">
        <f>'Jun17 class'!U63*IFERROR(VLOOKUP('Inq6 adjusted class'!$A63,'Inq.6 factors'!$U:$Z,6,FALSE),0)</f>
        <v>2122.9538483195206</v>
      </c>
      <c r="V63" s="39">
        <f>'Jun17 class'!V63*IFERROR(VLOOKUP('Inq6 adjusted class'!$A63,'Inq.6 factors'!$U:$Z,6,FALSE),0)</f>
        <v>2238.8752998269956</v>
      </c>
    </row>
    <row r="64" spans="1:22" x14ac:dyDescent="0.3">
      <c r="A64" s="35">
        <f>'Jun17 class'!A64</f>
        <v>1041</v>
      </c>
      <c r="B64" s="35">
        <f>'Jun17 class'!B64</f>
        <v>104</v>
      </c>
      <c r="C64" s="35">
        <f>'Jun17 class'!C64</f>
        <v>10</v>
      </c>
      <c r="D64" s="35" t="str">
        <f>'Jun17 class'!D64</f>
        <v>C</v>
      </c>
      <c r="E64" s="39">
        <f>'Jun17 class'!E64*IFERROR(VLOOKUP('Inq6 adjusted class'!$A64,'Inq.6 factors'!$U:$Z,6,FALSE),0)</f>
        <v>438.75104538748991</v>
      </c>
      <c r="F64" s="39">
        <f>'Jun17 class'!F64*IFERROR(VLOOKUP('Inq6 adjusted class'!$A64,'Inq.6 factors'!$U:$Z,6,FALSE),0)</f>
        <v>671.99161069089519</v>
      </c>
      <c r="G64" s="39">
        <f>'Jun17 class'!G64*IFERROR(VLOOKUP('Inq6 adjusted class'!$A64,'Inq.6 factors'!$U:$Z,6,FALSE),0)</f>
        <v>594.53785448420888</v>
      </c>
      <c r="H64" s="39">
        <f>'Jun17 class'!H64*IFERROR(VLOOKUP('Inq6 adjusted class'!$A64,'Inq.6 factors'!$U:$Z,6,FALSE),0)</f>
        <v>595.1396006661671</v>
      </c>
      <c r="I64" s="39">
        <f>'Jun17 class'!I64*IFERROR(VLOOKUP('Inq6 adjusted class'!$A64,'Inq.6 factors'!$U:$Z,6,FALSE),0)</f>
        <v>568.16168237448164</v>
      </c>
      <c r="J64" s="39">
        <f>'Jun17 class'!J64*IFERROR(VLOOKUP('Inq6 adjusted class'!$A64,'Inq.6 factors'!$U:$Z,6,FALSE),0)</f>
        <v>687.8402822546841</v>
      </c>
      <c r="K64" s="39">
        <f>'Jun17 class'!K64*IFERROR(VLOOKUP('Inq6 adjusted class'!$A64,'Inq.6 factors'!$U:$Z,6,FALSE),0)</f>
        <v>547.08265387964616</v>
      </c>
      <c r="L64" s="39">
        <f>'Jun17 class'!L64*IFERROR(VLOOKUP('Inq6 adjusted class'!$A64,'Inq.6 factors'!$U:$Z,6,FALSE),0)</f>
        <v>513.2614377234737</v>
      </c>
      <c r="M64" s="39">
        <f>'Jun17 class'!M64*IFERROR(VLOOKUP('Inq6 adjusted class'!$A64,'Inq.6 factors'!$U:$Z,6,FALSE),0)</f>
        <v>263.92296370744907</v>
      </c>
      <c r="N64" s="39">
        <f>'Jun17 class'!N64*IFERROR(VLOOKUP('Inq6 adjusted class'!$A64,'Inq.6 factors'!$U:$Z,6,FALSE),0)</f>
        <v>301.86005490441454</v>
      </c>
      <c r="O64" s="39">
        <f>'Jun17 class'!O64*IFERROR(VLOOKUP('Inq6 adjusted class'!$A64,'Inq.6 factors'!$U:$Z,6,FALSE),0)</f>
        <v>283.85800175566123</v>
      </c>
      <c r="P64" s="39">
        <f>'Jun17 class'!P64*IFERROR(VLOOKUP('Inq6 adjusted class'!$A64,'Inq.6 factors'!$U:$Z,6,FALSE),0)</f>
        <v>354.6768213023895</v>
      </c>
      <c r="Q64" s="39">
        <f>'Jun17 class'!Q64*IFERROR(VLOOKUP('Inq6 adjusted class'!$A64,'Inq.6 factors'!$U:$Z,6,FALSE),0)</f>
        <v>232.10273138231173</v>
      </c>
      <c r="R64" s="39">
        <f>'Jun17 class'!R64*IFERROR(VLOOKUP('Inq6 adjusted class'!$A64,'Inq.6 factors'!$U:$Z,6,FALSE),0)</f>
        <v>327.84870170398779</v>
      </c>
      <c r="S64" s="39">
        <f>'Jun17 class'!S64*IFERROR(VLOOKUP('Inq6 adjusted class'!$A64,'Inq.6 factors'!$U:$Z,6,FALSE),0)</f>
        <v>525.0575448324048</v>
      </c>
      <c r="T64" s="39">
        <f>'Jun17 class'!T64*IFERROR(VLOOKUP('Inq6 adjusted class'!$A64,'Inq.6 factors'!$U:$Z,6,FALSE),0)</f>
        <v>371.9408022177231</v>
      </c>
      <c r="U64" s="39">
        <f>'Jun17 class'!U64*IFERROR(VLOOKUP('Inq6 adjusted class'!$A64,'Inq.6 factors'!$U:$Z,6,FALSE),0)</f>
        <v>168.99373500919515</v>
      </c>
      <c r="V64" s="39">
        <f>'Jun17 class'!V64*IFERROR(VLOOKUP('Inq6 adjusted class'!$A64,'Inq.6 factors'!$U:$Z,6,FALSE),0)</f>
        <v>164.59948233644488</v>
      </c>
    </row>
    <row r="65" spans="1:22" x14ac:dyDescent="0.3">
      <c r="A65" s="35">
        <f>'Jun17 class'!A65</f>
        <v>1042</v>
      </c>
      <c r="B65" s="35">
        <f>'Jun17 class'!B65</f>
        <v>104</v>
      </c>
      <c r="C65" s="35">
        <f>'Jun17 class'!C65</f>
        <v>10</v>
      </c>
      <c r="D65" s="35" t="str">
        <f>'Jun17 class'!D65</f>
        <v>C</v>
      </c>
      <c r="E65" s="39">
        <f>'Jun17 class'!E65*IFERROR(VLOOKUP('Inq6 adjusted class'!$A65,'Inq.6 factors'!$U:$Z,6,FALSE),0)</f>
        <v>1.8290983440185018</v>
      </c>
      <c r="F65" s="39">
        <f>'Jun17 class'!F65*IFERROR(VLOOKUP('Inq6 adjusted class'!$A65,'Inq.6 factors'!$U:$Z,6,FALSE),0)</f>
        <v>0.90963388671906675</v>
      </c>
      <c r="G65" s="39">
        <f>'Jun17 class'!G65*IFERROR(VLOOKUP('Inq6 adjusted class'!$A65,'Inq.6 factors'!$U:$Z,6,FALSE),0)</f>
        <v>0.94688512333952812</v>
      </c>
      <c r="H65" s="39">
        <f>'Jun17 class'!H65*IFERROR(VLOOKUP('Inq6 adjusted class'!$A65,'Inq.6 factors'!$U:$Z,6,FALSE),0)</f>
        <v>0.99283115023275825</v>
      </c>
      <c r="I65" s="39">
        <f>'Jun17 class'!I65*IFERROR(VLOOKUP('Inq6 adjusted class'!$A65,'Inq.6 factors'!$U:$Z,6,FALSE),0)</f>
        <v>0</v>
      </c>
      <c r="J65" s="39">
        <f>'Jun17 class'!J65*IFERROR(VLOOKUP('Inq6 adjusted class'!$A65,'Inq.6 factors'!$U:$Z,6,FALSE),0)</f>
        <v>0</v>
      </c>
      <c r="K65" s="39">
        <f>'Jun17 class'!K65*IFERROR(VLOOKUP('Inq6 adjusted class'!$A65,'Inq.6 factors'!$U:$Z,6,FALSE),0)</f>
        <v>0</v>
      </c>
      <c r="L65" s="39">
        <f>'Jun17 class'!L65*IFERROR(VLOOKUP('Inq6 adjusted class'!$A65,'Inq.6 factors'!$U:$Z,6,FALSE),0)</f>
        <v>0</v>
      </c>
      <c r="M65" s="39">
        <f>'Jun17 class'!M65*IFERROR(VLOOKUP('Inq6 adjusted class'!$A65,'Inq.6 factors'!$U:$Z,6,FALSE),0)</f>
        <v>0</v>
      </c>
      <c r="N65" s="39">
        <f>'Jun17 class'!N65*IFERROR(VLOOKUP('Inq6 adjusted class'!$A65,'Inq.6 factors'!$U:$Z,6,FALSE),0)</f>
        <v>0</v>
      </c>
      <c r="O65" s="39">
        <f>'Jun17 class'!O65*IFERROR(VLOOKUP('Inq6 adjusted class'!$A65,'Inq.6 factors'!$U:$Z,6,FALSE),0)</f>
        <v>0</v>
      </c>
      <c r="P65" s="39">
        <f>'Jun17 class'!P65*IFERROR(VLOOKUP('Inq6 adjusted class'!$A65,'Inq.6 factors'!$U:$Z,6,FALSE),0)</f>
        <v>0</v>
      </c>
      <c r="Q65" s="39">
        <f>'Jun17 class'!Q65*IFERROR(VLOOKUP('Inq6 adjusted class'!$A65,'Inq.6 factors'!$U:$Z,6,FALSE),0)</f>
        <v>0</v>
      </c>
      <c r="R65" s="39">
        <f>'Jun17 class'!R65*IFERROR(VLOOKUP('Inq6 adjusted class'!$A65,'Inq.6 factors'!$U:$Z,6,FALSE),0)</f>
        <v>0</v>
      </c>
      <c r="S65" s="39">
        <f>'Jun17 class'!S65*IFERROR(VLOOKUP('Inq6 adjusted class'!$A65,'Inq.6 factors'!$U:$Z,6,FALSE),0)</f>
        <v>0</v>
      </c>
      <c r="T65" s="39">
        <f>'Jun17 class'!T65*IFERROR(VLOOKUP('Inq6 adjusted class'!$A65,'Inq.6 factors'!$U:$Z,6,FALSE),0)</f>
        <v>0</v>
      </c>
      <c r="U65" s="39">
        <f>'Jun17 class'!U65*IFERROR(VLOOKUP('Inq6 adjusted class'!$A65,'Inq.6 factors'!$U:$Z,6,FALSE),0)</f>
        <v>128.23642244815395</v>
      </c>
      <c r="V65" s="39">
        <f>'Jun17 class'!V65*IFERROR(VLOOKUP('Inq6 adjusted class'!$A65,'Inq.6 factors'!$U:$Z,6,FALSE),0)</f>
        <v>92.406726925723447</v>
      </c>
    </row>
    <row r="66" spans="1:22" x14ac:dyDescent="0.3">
      <c r="A66" s="35">
        <f>'Jun17 class'!A66</f>
        <v>1051</v>
      </c>
      <c r="B66" s="35">
        <f>'Jun17 class'!B66</f>
        <v>105</v>
      </c>
      <c r="C66" s="35">
        <f>'Jun17 class'!C66</f>
        <v>10</v>
      </c>
      <c r="D66" s="35" t="str">
        <f>'Jun17 class'!D66</f>
        <v>C</v>
      </c>
      <c r="E66" s="39">
        <f>'Jun17 class'!E66*IFERROR(VLOOKUP('Inq6 adjusted class'!$A66,'Inq.6 factors'!$U:$Z,6,FALSE),0)</f>
        <v>1908.8440528273732</v>
      </c>
      <c r="F66" s="39">
        <f>'Jun17 class'!F66*IFERROR(VLOOKUP('Inq6 adjusted class'!$A66,'Inq.6 factors'!$U:$Z,6,FALSE),0)</f>
        <v>2015.9031023543953</v>
      </c>
      <c r="G66" s="39">
        <f>'Jun17 class'!G66*IFERROR(VLOOKUP('Inq6 adjusted class'!$A66,'Inq.6 factors'!$U:$Z,6,FALSE),0)</f>
        <v>1602.509812288999</v>
      </c>
      <c r="H66" s="39">
        <f>'Jun17 class'!H66*IFERROR(VLOOKUP('Inq6 adjusted class'!$A66,'Inq.6 factors'!$U:$Z,6,FALSE),0)</f>
        <v>1498.4597331554378</v>
      </c>
      <c r="I66" s="39">
        <f>'Jun17 class'!I66*IFERROR(VLOOKUP('Inq6 adjusted class'!$A66,'Inq.6 factors'!$U:$Z,6,FALSE),0)</f>
        <v>1428.3105526697086</v>
      </c>
      <c r="J66" s="39">
        <f>'Jun17 class'!J66*IFERROR(VLOOKUP('Inq6 adjusted class'!$A66,'Inq.6 factors'!$U:$Z,6,FALSE),0)</f>
        <v>1658.5554923928812</v>
      </c>
      <c r="K66" s="39">
        <f>'Jun17 class'!K66*IFERROR(VLOOKUP('Inq6 adjusted class'!$A66,'Inq.6 factors'!$U:$Z,6,FALSE),0)</f>
        <v>1466.2751462829156</v>
      </c>
      <c r="L66" s="39">
        <f>'Jun17 class'!L66*IFERROR(VLOOKUP('Inq6 adjusted class'!$A66,'Inq.6 factors'!$U:$Z,6,FALSE),0)</f>
        <v>1079.0952222090409</v>
      </c>
      <c r="M66" s="39">
        <f>'Jun17 class'!M66*IFERROR(VLOOKUP('Inq6 adjusted class'!$A66,'Inq.6 factors'!$U:$Z,6,FALSE),0)</f>
        <v>984.01761624109668</v>
      </c>
      <c r="N66" s="39">
        <f>'Jun17 class'!N66*IFERROR(VLOOKUP('Inq6 adjusted class'!$A66,'Inq.6 factors'!$U:$Z,6,FALSE),0)</f>
        <v>1060.0708404803806</v>
      </c>
      <c r="O66" s="39">
        <f>'Jun17 class'!O66*IFERROR(VLOOKUP('Inq6 adjusted class'!$A66,'Inq.6 factors'!$U:$Z,6,FALSE),0)</f>
        <v>876.09973313385979</v>
      </c>
      <c r="P66" s="39">
        <f>'Jun17 class'!P66*IFERROR(VLOOKUP('Inq6 adjusted class'!$A66,'Inq.6 factors'!$U:$Z,6,FALSE),0)</f>
        <v>789.08032680404358</v>
      </c>
      <c r="Q66" s="39">
        <f>'Jun17 class'!Q66*IFERROR(VLOOKUP('Inq6 adjusted class'!$A66,'Inq.6 factors'!$U:$Z,6,FALSE),0)</f>
        <v>805.08658848942844</v>
      </c>
      <c r="R66" s="39">
        <f>'Jun17 class'!R66*IFERROR(VLOOKUP('Inq6 adjusted class'!$A66,'Inq.6 factors'!$U:$Z,6,FALSE),0)</f>
        <v>829.21873931616119</v>
      </c>
      <c r="S66" s="39">
        <f>'Jun17 class'!S66*IFERROR(VLOOKUP('Inq6 adjusted class'!$A66,'Inq.6 factors'!$U:$Z,6,FALSE),0)</f>
        <v>1004.7134462260026</v>
      </c>
      <c r="T66" s="39">
        <f>'Jun17 class'!T66*IFERROR(VLOOKUP('Inq6 adjusted class'!$A66,'Inq.6 factors'!$U:$Z,6,FALSE),0)</f>
        <v>1063.5197740244016</v>
      </c>
      <c r="U66" s="39">
        <f>'Jun17 class'!U66*IFERROR(VLOOKUP('Inq6 adjusted class'!$A66,'Inq.6 factors'!$U:$Z,6,FALSE),0)</f>
        <v>1049.5994538323625</v>
      </c>
      <c r="V66" s="39">
        <f>'Jun17 class'!V66*IFERROR(VLOOKUP('Inq6 adjusted class'!$A66,'Inq.6 factors'!$U:$Z,6,FALSE),0)</f>
        <v>1078.650935912362</v>
      </c>
    </row>
    <row r="67" spans="1:22" x14ac:dyDescent="0.3">
      <c r="A67" s="35">
        <f>'Jun17 class'!A67</f>
        <v>1052</v>
      </c>
      <c r="B67" s="35">
        <f>'Jun17 class'!B67</f>
        <v>105</v>
      </c>
      <c r="C67" s="35">
        <f>'Jun17 class'!C67</f>
        <v>10</v>
      </c>
      <c r="D67" s="35" t="str">
        <f>'Jun17 class'!D67</f>
        <v>C</v>
      </c>
      <c r="E67" s="39">
        <f>'Jun17 class'!E67*IFERROR(VLOOKUP('Inq6 adjusted class'!$A67,'Inq.6 factors'!$U:$Z,6,FALSE),0)</f>
        <v>101.56443929120425</v>
      </c>
      <c r="F67" s="39">
        <f>'Jun17 class'!F67*IFERROR(VLOOKUP('Inq6 adjusted class'!$A67,'Inq.6 factors'!$U:$Z,6,FALSE),0)</f>
        <v>112.74394719317928</v>
      </c>
      <c r="G67" s="39">
        <f>'Jun17 class'!G67*IFERROR(VLOOKUP('Inq6 adjusted class'!$A67,'Inq.6 factors'!$U:$Z,6,FALSE),0)</f>
        <v>138.01656672348756</v>
      </c>
      <c r="H67" s="39">
        <f>'Jun17 class'!H67*IFERROR(VLOOKUP('Inq6 adjusted class'!$A67,'Inq.6 factors'!$U:$Z,6,FALSE),0)</f>
        <v>159.48028422491055</v>
      </c>
      <c r="I67" s="39">
        <f>'Jun17 class'!I67*IFERROR(VLOOKUP('Inq6 adjusted class'!$A67,'Inq.6 factors'!$U:$Z,6,FALSE),0)</f>
        <v>136.72155777479244</v>
      </c>
      <c r="J67" s="39">
        <f>'Jun17 class'!J67*IFERROR(VLOOKUP('Inq6 adjusted class'!$A67,'Inq.6 factors'!$U:$Z,6,FALSE),0)</f>
        <v>132.23146818756996</v>
      </c>
      <c r="K67" s="39">
        <f>'Jun17 class'!K67*IFERROR(VLOOKUP('Inq6 adjusted class'!$A67,'Inq.6 factors'!$U:$Z,6,FALSE),0)</f>
        <v>131.41735597362245</v>
      </c>
      <c r="L67" s="39">
        <f>'Jun17 class'!L67*IFERROR(VLOOKUP('Inq6 adjusted class'!$A67,'Inq.6 factors'!$U:$Z,6,FALSE),0)</f>
        <v>166.66866011750312</v>
      </c>
      <c r="M67" s="39">
        <f>'Jun17 class'!M67*IFERROR(VLOOKUP('Inq6 adjusted class'!$A67,'Inq.6 factors'!$U:$Z,6,FALSE),0)</f>
        <v>166.83867675830254</v>
      </c>
      <c r="N67" s="39">
        <f>'Jun17 class'!N67*IFERROR(VLOOKUP('Inq6 adjusted class'!$A67,'Inq.6 factors'!$U:$Z,6,FALSE),0)</f>
        <v>209.86010725556457</v>
      </c>
      <c r="O67" s="39">
        <f>'Jun17 class'!O67*IFERROR(VLOOKUP('Inq6 adjusted class'!$A67,'Inq.6 factors'!$U:$Z,6,FALSE),0)</f>
        <v>192.60516382505668</v>
      </c>
      <c r="P67" s="39">
        <f>'Jun17 class'!P67*IFERROR(VLOOKUP('Inq6 adjusted class'!$A67,'Inq.6 factors'!$U:$Z,6,FALSE),0)</f>
        <v>154.27254473378213</v>
      </c>
      <c r="Q67" s="39">
        <f>'Jun17 class'!Q67*IFERROR(VLOOKUP('Inq6 adjusted class'!$A67,'Inq.6 factors'!$U:$Z,6,FALSE),0)</f>
        <v>126.40709571178078</v>
      </c>
      <c r="R67" s="39">
        <f>'Jun17 class'!R67*IFERROR(VLOOKUP('Inq6 adjusted class'!$A67,'Inq.6 factors'!$U:$Z,6,FALSE),0)</f>
        <v>190.24117513755081</v>
      </c>
      <c r="S67" s="39">
        <f>'Jun17 class'!S67*IFERROR(VLOOKUP('Inq6 adjusted class'!$A67,'Inq.6 factors'!$U:$Z,6,FALSE),0)</f>
        <v>302.69738229944051</v>
      </c>
      <c r="T67" s="39">
        <f>'Jun17 class'!T67*IFERROR(VLOOKUP('Inq6 adjusted class'!$A67,'Inq.6 factors'!$U:$Z,6,FALSE),0)</f>
        <v>363.10662501797441</v>
      </c>
      <c r="U67" s="39">
        <f>'Jun17 class'!U67*IFERROR(VLOOKUP('Inq6 adjusted class'!$A67,'Inq.6 factors'!$U:$Z,6,FALSE),0)</f>
        <v>264.76795468223031</v>
      </c>
      <c r="V67" s="39">
        <f>'Jun17 class'!V67*IFERROR(VLOOKUP('Inq6 adjusted class'!$A67,'Inq.6 factors'!$U:$Z,6,FALSE),0)</f>
        <v>252.49077365559697</v>
      </c>
    </row>
    <row r="68" spans="1:22" x14ac:dyDescent="0.3">
      <c r="A68" s="35">
        <f>'Jun17 class'!A68</f>
        <v>1061</v>
      </c>
      <c r="B68" s="35">
        <f>'Jun17 class'!B68</f>
        <v>106</v>
      </c>
      <c r="C68" s="35">
        <f>'Jun17 class'!C68</f>
        <v>10</v>
      </c>
      <c r="D68" s="35" t="str">
        <f>'Jun17 class'!D68</f>
        <v>C</v>
      </c>
      <c r="E68" s="39">
        <f>'Jun17 class'!E68*IFERROR(VLOOKUP('Inq6 adjusted class'!$A68,'Inq.6 factors'!$U:$Z,6,FALSE),0)</f>
        <v>620.76637932054291</v>
      </c>
      <c r="F68" s="39">
        <f>'Jun17 class'!F68*IFERROR(VLOOKUP('Inq6 adjusted class'!$A68,'Inq.6 factors'!$U:$Z,6,FALSE),0)</f>
        <v>641.6958522849601</v>
      </c>
      <c r="G68" s="39">
        <f>'Jun17 class'!G68*IFERROR(VLOOKUP('Inq6 adjusted class'!$A68,'Inq.6 factors'!$U:$Z,6,FALSE),0)</f>
        <v>551.03219969716713</v>
      </c>
      <c r="H68" s="39">
        <f>'Jun17 class'!H68*IFERROR(VLOOKUP('Inq6 adjusted class'!$A68,'Inq.6 factors'!$U:$Z,6,FALSE),0)</f>
        <v>549.32303560328342</v>
      </c>
      <c r="I68" s="39">
        <f>'Jun17 class'!I68*IFERROR(VLOOKUP('Inq6 adjusted class'!$A68,'Inq.6 factors'!$U:$Z,6,FALSE),0)</f>
        <v>608.18650241800708</v>
      </c>
      <c r="J68" s="39">
        <f>'Jun17 class'!J68*IFERROR(VLOOKUP('Inq6 adjusted class'!$A68,'Inq.6 factors'!$U:$Z,6,FALSE),0)</f>
        <v>843.84341274620374</v>
      </c>
      <c r="K68" s="39">
        <f>'Jun17 class'!K68*IFERROR(VLOOKUP('Inq6 adjusted class'!$A68,'Inq.6 factors'!$U:$Z,6,FALSE),0)</f>
        <v>831.2804684511575</v>
      </c>
      <c r="L68" s="39">
        <f>'Jun17 class'!L68*IFERROR(VLOOKUP('Inq6 adjusted class'!$A68,'Inq.6 factors'!$U:$Z,6,FALSE),0)</f>
        <v>936.50033693977912</v>
      </c>
      <c r="M68" s="39">
        <f>'Jun17 class'!M68*IFERROR(VLOOKUP('Inq6 adjusted class'!$A68,'Inq.6 factors'!$U:$Z,6,FALSE),0)</f>
        <v>636.10516446798647</v>
      </c>
      <c r="N68" s="39">
        <f>'Jun17 class'!N68*IFERROR(VLOOKUP('Inq6 adjusted class'!$A68,'Inq.6 factors'!$U:$Z,6,FALSE),0)</f>
        <v>492.32535939362083</v>
      </c>
      <c r="O68" s="39">
        <f>'Jun17 class'!O68*IFERROR(VLOOKUP('Inq6 adjusted class'!$A68,'Inq.6 factors'!$U:$Z,6,FALSE),0)</f>
        <v>530.53773596577025</v>
      </c>
      <c r="P68" s="39">
        <f>'Jun17 class'!P68*IFERROR(VLOOKUP('Inq6 adjusted class'!$A68,'Inq.6 factors'!$U:$Z,6,FALSE),0)</f>
        <v>332.81974916299737</v>
      </c>
      <c r="Q68" s="39">
        <f>'Jun17 class'!Q68*IFERROR(VLOOKUP('Inq6 adjusted class'!$A68,'Inq.6 factors'!$U:$Z,6,FALSE),0)</f>
        <v>301.37848309531262</v>
      </c>
      <c r="R68" s="39">
        <f>'Jun17 class'!R68*IFERROR(VLOOKUP('Inq6 adjusted class'!$A68,'Inq.6 factors'!$U:$Z,6,FALSE),0)</f>
        <v>329.37896331852016</v>
      </c>
      <c r="S68" s="39">
        <f>'Jun17 class'!S68*IFERROR(VLOOKUP('Inq6 adjusted class'!$A68,'Inq.6 factors'!$U:$Z,6,FALSE),0)</f>
        <v>561.51741096680939</v>
      </c>
      <c r="T68" s="39">
        <f>'Jun17 class'!T68*IFERROR(VLOOKUP('Inq6 adjusted class'!$A68,'Inq.6 factors'!$U:$Z,6,FALSE),0)</f>
        <v>504.34015827376055</v>
      </c>
      <c r="U68" s="39">
        <f>'Jun17 class'!U68*IFERROR(VLOOKUP('Inq6 adjusted class'!$A68,'Inq.6 factors'!$U:$Z,6,FALSE),0)</f>
        <v>461.38953116420555</v>
      </c>
      <c r="V68" s="39">
        <f>'Jun17 class'!V68*IFERROR(VLOOKUP('Inq6 adjusted class'!$A68,'Inq.6 factors'!$U:$Z,6,FALSE),0)</f>
        <v>373.7447114921967</v>
      </c>
    </row>
    <row r="69" spans="1:22" x14ac:dyDescent="0.3">
      <c r="A69" s="35">
        <f>'Jun17 class'!A69</f>
        <v>1062</v>
      </c>
      <c r="B69" s="35">
        <f>'Jun17 class'!B69</f>
        <v>106</v>
      </c>
      <c r="C69" s="35">
        <f>'Jun17 class'!C69</f>
        <v>10</v>
      </c>
      <c r="D69" s="35" t="str">
        <f>'Jun17 class'!D69</f>
        <v>C</v>
      </c>
      <c r="E69" s="39">
        <f>'Jun17 class'!E69*IFERROR(VLOOKUP('Inq6 adjusted class'!$A69,'Inq.6 factors'!$U:$Z,6,FALSE),0)</f>
        <v>238.67290534496055</v>
      </c>
      <c r="F69" s="39">
        <f>'Jun17 class'!F69*IFERROR(VLOOKUP('Inq6 adjusted class'!$A69,'Inq.6 factors'!$U:$Z,6,FALSE),0)</f>
        <v>232.97769090932832</v>
      </c>
      <c r="G69" s="39">
        <f>'Jun17 class'!G69*IFERROR(VLOOKUP('Inq6 adjusted class'!$A69,'Inq.6 factors'!$U:$Z,6,FALSE),0)</f>
        <v>219.55279648637696</v>
      </c>
      <c r="H69" s="39">
        <f>'Jun17 class'!H69*IFERROR(VLOOKUP('Inq6 adjusted class'!$A69,'Inq.6 factors'!$U:$Z,6,FALSE),0)</f>
        <v>235.02226097866838</v>
      </c>
      <c r="I69" s="39">
        <f>'Jun17 class'!I69*IFERROR(VLOOKUP('Inq6 adjusted class'!$A69,'Inq.6 factors'!$U:$Z,6,FALSE),0)</f>
        <v>185.36932966947285</v>
      </c>
      <c r="J69" s="39">
        <f>'Jun17 class'!J69*IFERROR(VLOOKUP('Inq6 adjusted class'!$A69,'Inq.6 factors'!$U:$Z,6,FALSE),0)</f>
        <v>0</v>
      </c>
      <c r="K69" s="39">
        <f>'Jun17 class'!K69*IFERROR(VLOOKUP('Inq6 adjusted class'!$A69,'Inq.6 factors'!$U:$Z,6,FALSE),0)</f>
        <v>0</v>
      </c>
      <c r="L69" s="39">
        <f>'Jun17 class'!L69*IFERROR(VLOOKUP('Inq6 adjusted class'!$A69,'Inq.6 factors'!$U:$Z,6,FALSE),0)</f>
        <v>162.10772401924052</v>
      </c>
      <c r="M69" s="39">
        <f>'Jun17 class'!M69*IFERROR(VLOOKUP('Inq6 adjusted class'!$A69,'Inq.6 factors'!$U:$Z,6,FALSE),0)</f>
        <v>162.26152030621566</v>
      </c>
      <c r="N69" s="39">
        <f>'Jun17 class'!N69*IFERROR(VLOOKUP('Inq6 adjusted class'!$A69,'Inq.6 factors'!$U:$Z,6,FALSE),0)</f>
        <v>150.51050212155019</v>
      </c>
      <c r="O69" s="39">
        <f>'Jun17 class'!O69*IFERROR(VLOOKUP('Inq6 adjusted class'!$A69,'Inq.6 factors'!$U:$Z,6,FALSE),0)</f>
        <v>149.97032563087532</v>
      </c>
      <c r="P69" s="39">
        <f>'Jun17 class'!P69*IFERROR(VLOOKUP('Inq6 adjusted class'!$A69,'Inq.6 factors'!$U:$Z,6,FALSE),0)</f>
        <v>155.81051951261338</v>
      </c>
      <c r="Q69" s="39">
        <f>'Jun17 class'!Q69*IFERROR(VLOOKUP('Inq6 adjusted class'!$A69,'Inq.6 factors'!$U:$Z,6,FALSE),0)</f>
        <v>1.0250968812765735</v>
      </c>
      <c r="R69" s="39">
        <f>'Jun17 class'!R69*IFERROR(VLOOKUP('Inq6 adjusted class'!$A69,'Inq.6 factors'!$U:$Z,6,FALSE),0)</f>
        <v>2.1388244371332474</v>
      </c>
      <c r="S69" s="39">
        <f>'Jun17 class'!S69*IFERROR(VLOOKUP('Inq6 adjusted class'!$A69,'Inq.6 factors'!$U:$Z,6,FALSE),0)</f>
        <v>9.851182648540517</v>
      </c>
      <c r="T69" s="39">
        <f>'Jun17 class'!T69*IFERROR(VLOOKUP('Inq6 adjusted class'!$A69,'Inq.6 factors'!$U:$Z,6,FALSE),0)</f>
        <v>0</v>
      </c>
      <c r="U69" s="39">
        <f>'Jun17 class'!U69*IFERROR(VLOOKUP('Inq6 adjusted class'!$A69,'Inq.6 factors'!$U:$Z,6,FALSE),0)</f>
        <v>0</v>
      </c>
      <c r="V69" s="39">
        <f>'Jun17 class'!V69*IFERROR(VLOOKUP('Inq6 adjusted class'!$A69,'Inq.6 factors'!$U:$Z,6,FALSE),0)</f>
        <v>0</v>
      </c>
    </row>
    <row r="70" spans="1:22" x14ac:dyDescent="0.3">
      <c r="A70" s="35">
        <f>'Jun17 class'!A70</f>
        <v>1071</v>
      </c>
      <c r="B70" s="35">
        <f>'Jun17 class'!B70</f>
        <v>107</v>
      </c>
      <c r="C70" s="35">
        <f>'Jun17 class'!C70</f>
        <v>10</v>
      </c>
      <c r="D70" s="35" t="str">
        <f>'Jun17 class'!D70</f>
        <v>C</v>
      </c>
      <c r="E70" s="39">
        <f>'Jun17 class'!E70*IFERROR(VLOOKUP('Inq6 adjusted class'!$A70,'Inq.6 factors'!$U:$Z,6,FALSE),0)</f>
        <v>7113.4574129471976</v>
      </c>
      <c r="F70" s="39">
        <f>'Jun17 class'!F70*IFERROR(VLOOKUP('Inq6 adjusted class'!$A70,'Inq.6 factors'!$U:$Z,6,FALSE),0)</f>
        <v>7491.3065515177941</v>
      </c>
      <c r="G70" s="39">
        <f>'Jun17 class'!G70*IFERROR(VLOOKUP('Inq6 adjusted class'!$A70,'Inq.6 factors'!$U:$Z,6,FALSE),0)</f>
        <v>7717.0606567823752</v>
      </c>
      <c r="H70" s="39">
        <f>'Jun17 class'!H70*IFERROR(VLOOKUP('Inq6 adjusted class'!$A70,'Inq.6 factors'!$U:$Z,6,FALSE),0)</f>
        <v>7700.0910065505641</v>
      </c>
      <c r="I70" s="39">
        <f>'Jun17 class'!I70*IFERROR(VLOOKUP('Inq6 adjusted class'!$A70,'Inq.6 factors'!$U:$Z,6,FALSE),0)</f>
        <v>7544.2676743544216</v>
      </c>
      <c r="J70" s="39">
        <f>'Jun17 class'!J70*IFERROR(VLOOKUP('Inq6 adjusted class'!$A70,'Inq.6 factors'!$U:$Z,6,FALSE),0)</f>
        <v>7265.3667335889804</v>
      </c>
      <c r="K70" s="39">
        <f>'Jun17 class'!K70*IFERROR(VLOOKUP('Inq6 adjusted class'!$A70,'Inq.6 factors'!$U:$Z,6,FALSE),0)</f>
        <v>7208.1119092660083</v>
      </c>
      <c r="L70" s="39">
        <f>'Jun17 class'!L70*IFERROR(VLOOKUP('Inq6 adjusted class'!$A70,'Inq.6 factors'!$U:$Z,6,FALSE),0)</f>
        <v>7728.0340632260068</v>
      </c>
      <c r="M70" s="39">
        <f>'Jun17 class'!M70*IFERROR(VLOOKUP('Inq6 adjusted class'!$A70,'Inq.6 factors'!$U:$Z,6,FALSE),0)</f>
        <v>8057.4563992684652</v>
      </c>
      <c r="N70" s="39">
        <f>'Jun17 class'!N70*IFERROR(VLOOKUP('Inq6 adjusted class'!$A70,'Inq.6 factors'!$U:$Z,6,FALSE),0)</f>
        <v>8820.3070896481877</v>
      </c>
      <c r="O70" s="39">
        <f>'Jun17 class'!O70*IFERROR(VLOOKUP('Inq6 adjusted class'!$A70,'Inq.6 factors'!$U:$Z,6,FALSE),0)</f>
        <v>7835.6801794673729</v>
      </c>
      <c r="P70" s="39">
        <f>'Jun17 class'!P70*IFERROR(VLOOKUP('Inq6 adjusted class'!$A70,'Inq.6 factors'!$U:$Z,6,FALSE),0)</f>
        <v>7575.7795387286742</v>
      </c>
      <c r="Q70" s="39">
        <f>'Jun17 class'!Q70*IFERROR(VLOOKUP('Inq6 adjusted class'!$A70,'Inq.6 factors'!$U:$Z,6,FALSE),0)</f>
        <v>6543.0515718730258</v>
      </c>
      <c r="R70" s="39">
        <f>'Jun17 class'!R70*IFERROR(VLOOKUP('Inq6 adjusted class'!$A70,'Inq.6 factors'!$U:$Z,6,FALSE),0)</f>
        <v>7104.540774951377</v>
      </c>
      <c r="S70" s="39">
        <f>'Jun17 class'!S70*IFERROR(VLOOKUP('Inq6 adjusted class'!$A70,'Inq.6 factors'!$U:$Z,6,FALSE),0)</f>
        <v>9255.9084902064642</v>
      </c>
      <c r="T70" s="39">
        <f>'Jun17 class'!T70*IFERROR(VLOOKUP('Inq6 adjusted class'!$A70,'Inq.6 factors'!$U:$Z,6,FALSE),0)</f>
        <v>9547.0316863794469</v>
      </c>
      <c r="U70" s="39">
        <f>'Jun17 class'!U70*IFERROR(VLOOKUP('Inq6 adjusted class'!$A70,'Inq.6 factors'!$U:$Z,6,FALSE),0)</f>
        <v>8482.3329376761794</v>
      </c>
      <c r="V70" s="39">
        <f>'Jun17 class'!V70*IFERROR(VLOOKUP('Inq6 adjusted class'!$A70,'Inq.6 factors'!$U:$Z,6,FALSE),0)</f>
        <v>7153.188401495876</v>
      </c>
    </row>
    <row r="71" spans="1:22" x14ac:dyDescent="0.3">
      <c r="A71" s="35">
        <f>'Jun17 class'!A71</f>
        <v>1072</v>
      </c>
      <c r="B71" s="35">
        <f>'Jun17 class'!B71</f>
        <v>107</v>
      </c>
      <c r="C71" s="35">
        <f>'Jun17 class'!C71</f>
        <v>10</v>
      </c>
      <c r="D71" s="35" t="str">
        <f>'Jun17 class'!D71</f>
        <v>C</v>
      </c>
      <c r="E71" s="39">
        <f>'Jun17 class'!E71*IFERROR(VLOOKUP('Inq6 adjusted class'!$A71,'Inq.6 factors'!$U:$Z,6,FALSE),0)</f>
        <v>1861.4824652108575</v>
      </c>
      <c r="F71" s="39">
        <f>'Jun17 class'!F71*IFERROR(VLOOKUP('Inq6 adjusted class'!$A71,'Inq.6 factors'!$U:$Z,6,FALSE),0)</f>
        <v>2236.5709737225166</v>
      </c>
      <c r="G71" s="39">
        <f>'Jun17 class'!G71*IFERROR(VLOOKUP('Inq6 adjusted class'!$A71,'Inq.6 factors'!$U:$Z,6,FALSE),0)</f>
        <v>1883.6869256950945</v>
      </c>
      <c r="H71" s="39">
        <f>'Jun17 class'!H71*IFERROR(VLOOKUP('Inq6 adjusted class'!$A71,'Inq.6 factors'!$U:$Z,6,FALSE),0)</f>
        <v>1880.7134956017069</v>
      </c>
      <c r="I71" s="39">
        <f>'Jun17 class'!I71*IFERROR(VLOOKUP('Inq6 adjusted class'!$A71,'Inq.6 factors'!$U:$Z,6,FALSE),0)</f>
        <v>1897.541471364656</v>
      </c>
      <c r="J71" s="39">
        <f>'Jun17 class'!J71*IFERROR(VLOOKUP('Inq6 adjusted class'!$A71,'Inq.6 factors'!$U:$Z,6,FALSE),0)</f>
        <v>1785.4201086496946</v>
      </c>
      <c r="K71" s="39">
        <f>'Jun17 class'!K71*IFERROR(VLOOKUP('Inq6 adjusted class'!$A71,'Inq.6 factors'!$U:$Z,6,FALSE),0)</f>
        <v>1726.9597281716583</v>
      </c>
      <c r="L71" s="39">
        <f>'Jun17 class'!L71*IFERROR(VLOOKUP('Inq6 adjusted class'!$A71,'Inq.6 factors'!$U:$Z,6,FALSE),0)</f>
        <v>1930.8587984921871</v>
      </c>
      <c r="M71" s="39">
        <f>'Jun17 class'!M71*IFERROR(VLOOKUP('Inq6 adjusted class'!$A71,'Inq.6 factors'!$U:$Z,6,FALSE),0)</f>
        <v>1943.1403051904579</v>
      </c>
      <c r="N71" s="39">
        <f>'Jun17 class'!N71*IFERROR(VLOOKUP('Inq6 adjusted class'!$A71,'Inq.6 factors'!$U:$Z,6,FALSE),0)</f>
        <v>2379.1684510160221</v>
      </c>
      <c r="O71" s="39">
        <f>'Jun17 class'!O71*IFERROR(VLOOKUP('Inq6 adjusted class'!$A71,'Inq.6 factors'!$U:$Z,6,FALSE),0)</f>
        <v>1986.2808636526433</v>
      </c>
      <c r="P71" s="39">
        <f>'Jun17 class'!P71*IFERROR(VLOOKUP('Inq6 adjusted class'!$A71,'Inq.6 factors'!$U:$Z,6,FALSE),0)</f>
        <v>1721.6725581335745</v>
      </c>
      <c r="Q71" s="39">
        <f>'Jun17 class'!Q71*IFERROR(VLOOKUP('Inq6 adjusted class'!$A71,'Inq.6 factors'!$U:$Z,6,FALSE),0)</f>
        <v>1789.8625316376003</v>
      </c>
      <c r="R71" s="39">
        <f>'Jun17 class'!R71*IFERROR(VLOOKUP('Inq6 adjusted class'!$A71,'Inq.6 factors'!$U:$Z,6,FALSE),0)</f>
        <v>1966.4694004186999</v>
      </c>
      <c r="S71" s="39">
        <f>'Jun17 class'!S71*IFERROR(VLOOKUP('Inq6 adjusted class'!$A71,'Inq.6 factors'!$U:$Z,6,FALSE),0)</f>
        <v>2611.5397558608838</v>
      </c>
      <c r="T71" s="39">
        <f>'Jun17 class'!T71*IFERROR(VLOOKUP('Inq6 adjusted class'!$A71,'Inq.6 factors'!$U:$Z,6,FALSE),0)</f>
        <v>4158.3853825313936</v>
      </c>
      <c r="U71" s="39">
        <f>'Jun17 class'!U71*IFERROR(VLOOKUP('Inq6 adjusted class'!$A71,'Inq.6 factors'!$U:$Z,6,FALSE),0)</f>
        <v>2571.9981148313937</v>
      </c>
      <c r="V71" s="39">
        <f>'Jun17 class'!V71*IFERROR(VLOOKUP('Inq6 adjusted class'!$A71,'Inq.6 factors'!$U:$Z,6,FALSE),0)</f>
        <v>2172.2113376810848</v>
      </c>
    </row>
    <row r="72" spans="1:22" x14ac:dyDescent="0.3">
      <c r="A72" s="35">
        <f>'Jun17 class'!A72</f>
        <v>1073</v>
      </c>
      <c r="B72" s="35">
        <f>'Jun17 class'!B72</f>
        <v>107</v>
      </c>
      <c r="C72" s="35">
        <f>'Jun17 class'!C72</f>
        <v>10</v>
      </c>
      <c r="D72" s="35" t="str">
        <f>'Jun17 class'!D72</f>
        <v>C</v>
      </c>
      <c r="E72" s="39">
        <f>'Jun17 class'!E72*IFERROR(VLOOKUP('Inq6 adjusted class'!$A72,'Inq.6 factors'!$U:$Z,6,FALSE),0)</f>
        <v>163.47810033324049</v>
      </c>
      <c r="F72" s="39">
        <f>'Jun17 class'!F72*IFERROR(VLOOKUP('Inq6 adjusted class'!$A72,'Inq.6 factors'!$U:$Z,6,FALSE),0)</f>
        <v>273.59553220901984</v>
      </c>
      <c r="G72" s="39">
        <f>'Jun17 class'!G72*IFERROR(VLOOKUP('Inq6 adjusted class'!$A72,'Inq.6 factors'!$U:$Z,6,FALSE),0)</f>
        <v>283.78626689969275</v>
      </c>
      <c r="H72" s="39">
        <f>'Jun17 class'!H72*IFERROR(VLOOKUP('Inq6 adjusted class'!$A72,'Inq.6 factors'!$U:$Z,6,FALSE),0)</f>
        <v>236.98251720918626</v>
      </c>
      <c r="I72" s="39">
        <f>'Jun17 class'!I72*IFERROR(VLOOKUP('Inq6 adjusted class'!$A72,'Inq.6 factors'!$U:$Z,6,FALSE),0)</f>
        <v>190.81257656101508</v>
      </c>
      <c r="J72" s="39">
        <f>'Jun17 class'!J72*IFERROR(VLOOKUP('Inq6 adjusted class'!$A72,'Inq.6 factors'!$U:$Z,6,FALSE),0)</f>
        <v>215.1638127159078</v>
      </c>
      <c r="K72" s="39">
        <f>'Jun17 class'!K72*IFERROR(VLOOKUP('Inq6 adjusted class'!$A72,'Inq.6 factors'!$U:$Z,6,FALSE),0)</f>
        <v>239.59252389345409</v>
      </c>
      <c r="L72" s="39">
        <f>'Jun17 class'!L72*IFERROR(VLOOKUP('Inq6 adjusted class'!$A72,'Inq.6 factors'!$U:$Z,6,FALSE),0)</f>
        <v>292.76515930378685</v>
      </c>
      <c r="M72" s="39">
        <f>'Jun17 class'!M72*IFERROR(VLOOKUP('Inq6 adjusted class'!$A72,'Inq.6 factors'!$U:$Z,6,FALSE),0)</f>
        <v>213.53295715062822</v>
      </c>
      <c r="N72" s="39">
        <f>'Jun17 class'!N72*IFERROR(VLOOKUP('Inq6 adjusted class'!$A72,'Inq.6 factors'!$U:$Z,6,FALSE),0)</f>
        <v>149.56192186970321</v>
      </c>
      <c r="O72" s="39">
        <f>'Jun17 class'!O72*IFERROR(VLOOKUP('Inq6 adjusted class'!$A72,'Inq.6 factors'!$U:$Z,6,FALSE),0)</f>
        <v>160.01892657013133</v>
      </c>
      <c r="P72" s="39">
        <f>'Jun17 class'!P72*IFERROR(VLOOKUP('Inq6 adjusted class'!$A72,'Inq.6 factors'!$U:$Z,6,FALSE),0)</f>
        <v>87.560922210065456</v>
      </c>
      <c r="Q72" s="39">
        <f>'Jun17 class'!Q72*IFERROR(VLOOKUP('Inq6 adjusted class'!$A72,'Inq.6 factors'!$U:$Z,6,FALSE),0)</f>
        <v>65.0612638502772</v>
      </c>
      <c r="R72" s="39">
        <f>'Jun17 class'!R72*IFERROR(VLOOKUP('Inq6 adjusted class'!$A72,'Inq.6 factors'!$U:$Z,6,FALSE),0)</f>
        <v>60.332344548938785</v>
      </c>
      <c r="S72" s="39">
        <f>'Jun17 class'!S72*IFERROR(VLOOKUP('Inq6 adjusted class'!$A72,'Inq.6 factors'!$U:$Z,6,FALSE),0)</f>
        <v>114.13090089595011</v>
      </c>
      <c r="T72" s="39">
        <f>'Jun17 class'!T72*IFERROR(VLOOKUP('Inq6 adjusted class'!$A72,'Inq.6 factors'!$U:$Z,6,FALSE),0)</f>
        <v>148.19289507903866</v>
      </c>
      <c r="U72" s="39">
        <f>'Jun17 class'!U72*IFERROR(VLOOKUP('Inq6 adjusted class'!$A72,'Inq.6 factors'!$U:$Z,6,FALSE),0)</f>
        <v>115.95508706497567</v>
      </c>
      <c r="V72" s="39">
        <f>'Jun17 class'!V72*IFERROR(VLOOKUP('Inq6 adjusted class'!$A72,'Inq.6 factors'!$U:$Z,6,FALSE),0)</f>
        <v>90.985113693004649</v>
      </c>
    </row>
    <row r="73" spans="1:22" x14ac:dyDescent="0.3">
      <c r="A73" s="35">
        <f>'Jun17 class'!A73</f>
        <v>1081</v>
      </c>
      <c r="B73" s="35">
        <f>'Jun17 class'!B73</f>
        <v>108</v>
      </c>
      <c r="C73" s="35">
        <f>'Jun17 class'!C73</f>
        <v>10</v>
      </c>
      <c r="D73" s="35" t="str">
        <f>'Jun17 class'!D73</f>
        <v>C</v>
      </c>
      <c r="E73" s="39">
        <f>'Jun17 class'!E73*IFERROR(VLOOKUP('Inq6 adjusted class'!$A73,'Inq.6 factors'!$U:$Z,6,FALSE),0)</f>
        <v>730.35539637848001</v>
      </c>
      <c r="F73" s="39">
        <f>'Jun17 class'!F73*IFERROR(VLOOKUP('Inq6 adjusted class'!$A73,'Inq.6 factors'!$U:$Z,6,FALSE),0)</f>
        <v>685.87693383999158</v>
      </c>
      <c r="G73" s="39">
        <f>'Jun17 class'!G73*IFERROR(VLOOKUP('Inq6 adjusted class'!$A73,'Inq.6 factors'!$U:$Z,6,FALSE),0)</f>
        <v>743.33106340874031</v>
      </c>
      <c r="H73" s="39">
        <f>'Jun17 class'!H73*IFERROR(VLOOKUP('Inq6 adjusted class'!$A73,'Inq.6 factors'!$U:$Z,6,FALSE),0)</f>
        <v>1001.6732920137716</v>
      </c>
      <c r="I73" s="39">
        <f>'Jun17 class'!I73*IFERROR(VLOOKUP('Inq6 adjusted class'!$A73,'Inq.6 factors'!$U:$Z,6,FALSE),0)</f>
        <v>860.99152796038356</v>
      </c>
      <c r="J73" s="39">
        <f>'Jun17 class'!J73*IFERROR(VLOOKUP('Inq6 adjusted class'!$A73,'Inq.6 factors'!$U:$Z,6,FALSE),0)</f>
        <v>758.37181009598078</v>
      </c>
      <c r="K73" s="39">
        <f>'Jun17 class'!K73*IFERROR(VLOOKUP('Inq6 adjusted class'!$A73,'Inq.6 factors'!$U:$Z,6,FALSE),0)</f>
        <v>647.96186517689159</v>
      </c>
      <c r="L73" s="39">
        <f>'Jun17 class'!L73*IFERROR(VLOOKUP('Inq6 adjusted class'!$A73,'Inq.6 factors'!$U:$Z,6,FALSE),0)</f>
        <v>644.87677375594467</v>
      </c>
      <c r="M73" s="39">
        <f>'Jun17 class'!M73*IFERROR(VLOOKUP('Inq6 adjusted class'!$A73,'Inq.6 factors'!$U:$Z,6,FALSE),0)</f>
        <v>468.71071421199247</v>
      </c>
      <c r="N73" s="39">
        <f>'Jun17 class'!N73*IFERROR(VLOOKUP('Inq6 adjusted class'!$A73,'Inq.6 factors'!$U:$Z,6,FALSE),0)</f>
        <v>513.80195210352599</v>
      </c>
      <c r="O73" s="39">
        <f>'Jun17 class'!O73*IFERROR(VLOOKUP('Inq6 adjusted class'!$A73,'Inq.6 factors'!$U:$Z,6,FALSE),0)</f>
        <v>562.79994429501369</v>
      </c>
      <c r="P73" s="39">
        <f>'Jun17 class'!P73*IFERROR(VLOOKUP('Inq6 adjusted class'!$A73,'Inq.6 factors'!$U:$Z,6,FALSE),0)</f>
        <v>560.13318601850017</v>
      </c>
      <c r="Q73" s="39">
        <f>'Jun17 class'!Q73*IFERROR(VLOOKUP('Inq6 adjusted class'!$A73,'Inq.6 factors'!$U:$Z,6,FALSE),0)</f>
        <v>554.01097517878782</v>
      </c>
      <c r="R73" s="39">
        <f>'Jun17 class'!R73*IFERROR(VLOOKUP('Inq6 adjusted class'!$A73,'Inq.6 factors'!$U:$Z,6,FALSE),0)</f>
        <v>545.91148725734195</v>
      </c>
      <c r="S73" s="39">
        <f>'Jun17 class'!S73*IFERROR(VLOOKUP('Inq6 adjusted class'!$A73,'Inq.6 factors'!$U:$Z,6,FALSE),0)</f>
        <v>471.38968578061412</v>
      </c>
      <c r="T73" s="39">
        <f>'Jun17 class'!T73*IFERROR(VLOOKUP('Inq6 adjusted class'!$A73,'Inq.6 factors'!$U:$Z,6,FALSE),0)</f>
        <v>485.83128115522527</v>
      </c>
      <c r="U73" s="39">
        <f>'Jun17 class'!U73*IFERROR(VLOOKUP('Inq6 adjusted class'!$A73,'Inq.6 factors'!$U:$Z,6,FALSE),0)</f>
        <v>520.39160009261457</v>
      </c>
      <c r="V73" s="39">
        <f>'Jun17 class'!V73*IFERROR(VLOOKUP('Inq6 adjusted class'!$A73,'Inq.6 factors'!$U:$Z,6,FALSE),0)</f>
        <v>530.77050015069608</v>
      </c>
    </row>
    <row r="74" spans="1:22" x14ac:dyDescent="0.3">
      <c r="A74" s="35">
        <f>'Jun17 class'!A74</f>
        <v>1082</v>
      </c>
      <c r="B74" s="35">
        <f>'Jun17 class'!B74</f>
        <v>108</v>
      </c>
      <c r="C74" s="35">
        <f>'Jun17 class'!C74</f>
        <v>10</v>
      </c>
      <c r="D74" s="35" t="str">
        <f>'Jun17 class'!D74</f>
        <v>C</v>
      </c>
      <c r="E74" s="39">
        <f>'Jun17 class'!E74*IFERROR(VLOOKUP('Inq6 adjusted class'!$A74,'Inq.6 factors'!$U:$Z,6,FALSE),0)</f>
        <v>542.04556018677158</v>
      </c>
      <c r="F74" s="39">
        <f>'Jun17 class'!F74*IFERROR(VLOOKUP('Inq6 adjusted class'!$A74,'Inq.6 factors'!$U:$Z,6,FALSE),0)</f>
        <v>641.73199813938186</v>
      </c>
      <c r="G74" s="39">
        <f>'Jun17 class'!G74*IFERROR(VLOOKUP('Inq6 adjusted class'!$A74,'Inq.6 factors'!$U:$Z,6,FALSE),0)</f>
        <v>520.90841333738626</v>
      </c>
      <c r="H74" s="39">
        <f>'Jun17 class'!H74*IFERROR(VLOOKUP('Inq6 adjusted class'!$A74,'Inq.6 factors'!$U:$Z,6,FALSE),0)</f>
        <v>506.03952993966618</v>
      </c>
      <c r="I74" s="39">
        <f>'Jun17 class'!I74*IFERROR(VLOOKUP('Inq6 adjusted class'!$A74,'Inq.6 factors'!$U:$Z,6,FALSE),0)</f>
        <v>490.46922145778126</v>
      </c>
      <c r="J74" s="39">
        <f>'Jun17 class'!J74*IFERROR(VLOOKUP('Inq6 adjusted class'!$A74,'Inq.6 factors'!$U:$Z,6,FALSE),0)</f>
        <v>300.50059979160812</v>
      </c>
      <c r="K74" s="39">
        <f>'Jun17 class'!K74*IFERROR(VLOOKUP('Inq6 adjusted class'!$A74,'Inq.6 factors'!$U:$Z,6,FALSE),0)</f>
        <v>216.24508537166375</v>
      </c>
      <c r="L74" s="39">
        <f>'Jun17 class'!L74*IFERROR(VLOOKUP('Inq6 adjusted class'!$A74,'Inq.6 factors'!$U:$Z,6,FALSE),0)</f>
        <v>223.30921172877348</v>
      </c>
      <c r="M74" s="39">
        <f>'Jun17 class'!M74*IFERROR(VLOOKUP('Inq6 adjusted class'!$A74,'Inq.6 factors'!$U:$Z,6,FALSE),0)</f>
        <v>221.92567770413356</v>
      </c>
      <c r="N74" s="39">
        <f>'Jun17 class'!N74*IFERROR(VLOOKUP('Inq6 adjusted class'!$A74,'Inq.6 factors'!$U:$Z,6,FALSE),0)</f>
        <v>471.19088875118808</v>
      </c>
      <c r="O74" s="39">
        <f>'Jun17 class'!O74*IFERROR(VLOOKUP('Inq6 adjusted class'!$A74,'Inq.6 factors'!$U:$Z,6,FALSE),0)</f>
        <v>490.21850944011675</v>
      </c>
      <c r="P74" s="39">
        <f>'Jun17 class'!P74*IFERROR(VLOOKUP('Inq6 adjusted class'!$A74,'Inq.6 factors'!$U:$Z,6,FALSE),0)</f>
        <v>282.06301761091646</v>
      </c>
      <c r="Q74" s="39">
        <f>'Jun17 class'!Q74*IFERROR(VLOOKUP('Inq6 adjusted class'!$A74,'Inq.6 factors'!$U:$Z,6,FALSE),0)</f>
        <v>235.73345834714397</v>
      </c>
      <c r="R74" s="39">
        <f>'Jun17 class'!R74*IFERROR(VLOOKUP('Inq6 adjusted class'!$A74,'Inq.6 factors'!$U:$Z,6,FALSE),0)</f>
        <v>291.02832900103726</v>
      </c>
      <c r="S74" s="39">
        <f>'Jun17 class'!S74*IFERROR(VLOOKUP('Inq6 adjusted class'!$A74,'Inq.6 factors'!$U:$Z,6,FALSE),0)</f>
        <v>632.13532823504772</v>
      </c>
      <c r="T74" s="39">
        <f>'Jun17 class'!T74*IFERROR(VLOOKUP('Inq6 adjusted class'!$A74,'Inq.6 factors'!$U:$Z,6,FALSE),0)</f>
        <v>437.12244205606294</v>
      </c>
      <c r="U74" s="39">
        <f>'Jun17 class'!U74*IFERROR(VLOOKUP('Inq6 adjusted class'!$A74,'Inq.6 factors'!$U:$Z,6,FALSE),0)</f>
        <v>269.02917543485449</v>
      </c>
      <c r="V74" s="39">
        <f>'Jun17 class'!V74*IFERROR(VLOOKUP('Inq6 adjusted class'!$A74,'Inq.6 factors'!$U:$Z,6,FALSE),0)</f>
        <v>254.71247430696093</v>
      </c>
    </row>
    <row r="75" spans="1:22" x14ac:dyDescent="0.3">
      <c r="A75" s="35">
        <f>'Jun17 class'!A75</f>
        <v>1083</v>
      </c>
      <c r="B75" s="35">
        <f>'Jun17 class'!B75</f>
        <v>108</v>
      </c>
      <c r="C75" s="35">
        <f>'Jun17 class'!C75</f>
        <v>10</v>
      </c>
      <c r="D75" s="35" t="str">
        <f>'Jun17 class'!D75</f>
        <v>C</v>
      </c>
      <c r="E75" s="39">
        <f>'Jun17 class'!E75*IFERROR(VLOOKUP('Inq6 adjusted class'!$A75,'Inq.6 factors'!$U:$Z,6,FALSE),0)</f>
        <v>1299.1626704253913</v>
      </c>
      <c r="F75" s="39">
        <f>'Jun17 class'!F75*IFERROR(VLOOKUP('Inq6 adjusted class'!$A75,'Inq.6 factors'!$U:$Z,6,FALSE),0)</f>
        <v>744.84139888131722</v>
      </c>
      <c r="G75" s="39">
        <f>'Jun17 class'!G75*IFERROR(VLOOKUP('Inq6 adjusted class'!$A75,'Inq.6 factors'!$U:$Z,6,FALSE),0)</f>
        <v>1018.7338849464835</v>
      </c>
      <c r="H75" s="39">
        <f>'Jun17 class'!H75*IFERROR(VLOOKUP('Inq6 adjusted class'!$A75,'Inq.6 factors'!$U:$Z,6,FALSE),0)</f>
        <v>995.66628162177415</v>
      </c>
      <c r="I75" s="39">
        <f>'Jun17 class'!I75*IFERROR(VLOOKUP('Inq6 adjusted class'!$A75,'Inq.6 factors'!$U:$Z,6,FALSE),0)</f>
        <v>767.15573864263354</v>
      </c>
      <c r="J75" s="39">
        <f>'Jun17 class'!J75*IFERROR(VLOOKUP('Inq6 adjusted class'!$A75,'Inq.6 factors'!$U:$Z,6,FALSE),0)</f>
        <v>599.57034477149011</v>
      </c>
      <c r="K75" s="39">
        <f>'Jun17 class'!K75*IFERROR(VLOOKUP('Inq6 adjusted class'!$A75,'Inq.6 factors'!$U:$Z,6,FALSE),0)</f>
        <v>686.32210963758212</v>
      </c>
      <c r="L75" s="39">
        <f>'Jun17 class'!L75*IFERROR(VLOOKUP('Inq6 adjusted class'!$A75,'Inq.6 factors'!$U:$Z,6,FALSE),0)</f>
        <v>620.74017988930098</v>
      </c>
      <c r="M75" s="39">
        <f>'Jun17 class'!M75*IFERROR(VLOOKUP('Inq6 adjusted class'!$A75,'Inq.6 factors'!$U:$Z,6,FALSE),0)</f>
        <v>552.29771847434245</v>
      </c>
      <c r="N75" s="39">
        <f>'Jun17 class'!N75*IFERROR(VLOOKUP('Inq6 adjusted class'!$A75,'Inq.6 factors'!$U:$Z,6,FALSE),0)</f>
        <v>579.19635837809176</v>
      </c>
      <c r="O75" s="39">
        <f>'Jun17 class'!O75*IFERROR(VLOOKUP('Inq6 adjusted class'!$A75,'Inq.6 factors'!$U:$Z,6,FALSE),0)</f>
        <v>345.57679702021045</v>
      </c>
      <c r="P75" s="39">
        <f>'Jun17 class'!P75*IFERROR(VLOOKUP('Inq6 adjusted class'!$A75,'Inq.6 factors'!$U:$Z,6,FALSE),0)</f>
        <v>303.89078334084985</v>
      </c>
      <c r="Q75" s="39">
        <f>'Jun17 class'!Q75*IFERROR(VLOOKUP('Inq6 adjusted class'!$A75,'Inq.6 factors'!$U:$Z,6,FALSE),0)</f>
        <v>324.62380615836548</v>
      </c>
      <c r="R75" s="39">
        <f>'Jun17 class'!R75*IFERROR(VLOOKUP('Inq6 adjusted class'!$A75,'Inq.6 factors'!$U:$Z,6,FALSE),0)</f>
        <v>353.6138987909593</v>
      </c>
      <c r="S75" s="39">
        <f>'Jun17 class'!S75*IFERROR(VLOOKUP('Inq6 adjusted class'!$A75,'Inq.6 factors'!$U:$Z,6,FALSE),0)</f>
        <v>366.08969334110321</v>
      </c>
      <c r="T75" s="39">
        <f>'Jun17 class'!T75*IFERROR(VLOOKUP('Inq6 adjusted class'!$A75,'Inq.6 factors'!$U:$Z,6,FALSE),0)</f>
        <v>368.87189865489324</v>
      </c>
      <c r="U75" s="39">
        <f>'Jun17 class'!U75*IFERROR(VLOOKUP('Inq6 adjusted class'!$A75,'Inq.6 factors'!$U:$Z,6,FALSE),0)</f>
        <v>241.85819128113894</v>
      </c>
      <c r="V75" s="39">
        <f>'Jun17 class'!V75*IFERROR(VLOOKUP('Inq6 adjusted class'!$A75,'Inq.6 factors'!$U:$Z,6,FALSE),0)</f>
        <v>84.462575069188532</v>
      </c>
    </row>
    <row r="76" spans="1:22" x14ac:dyDescent="0.3">
      <c r="A76" s="35">
        <f>'Jun17 class'!A76</f>
        <v>1084</v>
      </c>
      <c r="B76" s="35">
        <f>'Jun17 class'!B76</f>
        <v>108</v>
      </c>
      <c r="C76" s="35">
        <f>'Jun17 class'!C76</f>
        <v>10</v>
      </c>
      <c r="D76" s="35" t="str">
        <f>'Jun17 class'!D76</f>
        <v>C</v>
      </c>
      <c r="E76" s="39">
        <f>'Jun17 class'!E76*IFERROR(VLOOKUP('Inq6 adjusted class'!$A76,'Inq.6 factors'!$U:$Z,6,FALSE),0)</f>
        <v>1391.1138176069028</v>
      </c>
      <c r="F76" s="39">
        <f>'Jun17 class'!F76*IFERROR(VLOOKUP('Inq6 adjusted class'!$A76,'Inq.6 factors'!$U:$Z,6,FALSE),0)</f>
        <v>1655.8721418287437</v>
      </c>
      <c r="G76" s="39">
        <f>'Jun17 class'!G76*IFERROR(VLOOKUP('Inq6 adjusted class'!$A76,'Inq.6 factors'!$U:$Z,6,FALSE),0)</f>
        <v>1605.5640935708559</v>
      </c>
      <c r="H76" s="39">
        <f>'Jun17 class'!H76*IFERROR(VLOOKUP('Inq6 adjusted class'!$A76,'Inq.6 factors'!$U:$Z,6,FALSE),0)</f>
        <v>1524.180664294925</v>
      </c>
      <c r="I76" s="39">
        <f>'Jun17 class'!I76*IFERROR(VLOOKUP('Inq6 adjusted class'!$A76,'Inq.6 factors'!$U:$Z,6,FALSE),0)</f>
        <v>1841.9428243361281</v>
      </c>
      <c r="J76" s="39">
        <f>'Jun17 class'!J76*IFERROR(VLOOKUP('Inq6 adjusted class'!$A76,'Inq.6 factors'!$U:$Z,6,FALSE),0)</f>
        <v>312.99230751821744</v>
      </c>
      <c r="K76" s="39">
        <f>'Jun17 class'!K76*IFERROR(VLOOKUP('Inq6 adjusted class'!$A76,'Inq.6 factors'!$U:$Z,6,FALSE),0)</f>
        <v>291.65081128842974</v>
      </c>
      <c r="L76" s="39">
        <f>'Jun17 class'!L76*IFERROR(VLOOKUP('Inq6 adjusted class'!$A76,'Inq.6 factors'!$U:$Z,6,FALSE),0)</f>
        <v>124.15971687292689</v>
      </c>
      <c r="M76" s="39">
        <f>'Jun17 class'!M76*IFERROR(VLOOKUP('Inq6 adjusted class'!$A76,'Inq.6 factors'!$U:$Z,6,FALSE),0)</f>
        <v>124.18274373674072</v>
      </c>
      <c r="N76" s="39">
        <f>'Jun17 class'!N76*IFERROR(VLOOKUP('Inq6 adjusted class'!$A76,'Inq.6 factors'!$U:$Z,6,FALSE),0)</f>
        <v>164.78402064418526</v>
      </c>
      <c r="O76" s="39">
        <f>'Jun17 class'!O76*IFERROR(VLOOKUP('Inq6 adjusted class'!$A76,'Inq.6 factors'!$U:$Z,6,FALSE),0)</f>
        <v>160.70187433542711</v>
      </c>
      <c r="P76" s="39">
        <f>'Jun17 class'!P76*IFERROR(VLOOKUP('Inq6 adjusted class'!$A76,'Inq.6 factors'!$U:$Z,6,FALSE),0)</f>
        <v>114.02692156991459</v>
      </c>
      <c r="Q76" s="39">
        <f>'Jun17 class'!Q76*IFERROR(VLOOKUP('Inq6 adjusted class'!$A76,'Inq.6 factors'!$U:$Z,6,FALSE),0)</f>
        <v>116.46288302690861</v>
      </c>
      <c r="R76" s="39">
        <f>'Jun17 class'!R76*IFERROR(VLOOKUP('Inq6 adjusted class'!$A76,'Inq.6 factors'!$U:$Z,6,FALSE),0)</f>
        <v>49.459207654710248</v>
      </c>
      <c r="S76" s="39">
        <f>'Jun17 class'!S76*IFERROR(VLOOKUP('Inq6 adjusted class'!$A76,'Inq.6 factors'!$U:$Z,6,FALSE),0)</f>
        <v>116.87309894316364</v>
      </c>
      <c r="T76" s="39">
        <f>'Jun17 class'!T76*IFERROR(VLOOKUP('Inq6 adjusted class'!$A76,'Inq.6 factors'!$U:$Z,6,FALSE),0)</f>
        <v>326.9795230665917</v>
      </c>
      <c r="U76" s="39">
        <f>'Jun17 class'!U76*IFERROR(VLOOKUP('Inq6 adjusted class'!$A76,'Inq.6 factors'!$U:$Z,6,FALSE),0)</f>
        <v>195.53073636004174</v>
      </c>
      <c r="V76" s="39">
        <f>'Jun17 class'!V76*IFERROR(VLOOKUP('Inq6 adjusted class'!$A76,'Inq.6 factors'!$U:$Z,6,FALSE),0)</f>
        <v>163.2511842783814</v>
      </c>
    </row>
    <row r="77" spans="1:22" x14ac:dyDescent="0.3">
      <c r="A77" s="35">
        <f>'Jun17 class'!A77</f>
        <v>1085</v>
      </c>
      <c r="B77" s="35">
        <f>'Jun17 class'!B77</f>
        <v>108</v>
      </c>
      <c r="C77" s="35">
        <f>'Jun17 class'!C77</f>
        <v>10</v>
      </c>
      <c r="D77" s="35" t="str">
        <f>'Jun17 class'!D77</f>
        <v>C</v>
      </c>
      <c r="E77" s="39">
        <f>'Jun17 class'!E77*IFERROR(VLOOKUP('Inq6 adjusted class'!$A77,'Inq.6 factors'!$U:$Z,6,FALSE),0)</f>
        <v>715.47721329960689</v>
      </c>
      <c r="F77" s="39">
        <f>'Jun17 class'!F77*IFERROR(VLOOKUP('Inq6 adjusted class'!$A77,'Inq.6 factors'!$U:$Z,6,FALSE),0)</f>
        <v>835.16254960783135</v>
      </c>
      <c r="G77" s="39">
        <f>'Jun17 class'!G77*IFERROR(VLOOKUP('Inq6 adjusted class'!$A77,'Inq.6 factors'!$U:$Z,6,FALSE),0)</f>
        <v>1135.2228765332015</v>
      </c>
      <c r="H77" s="39">
        <f>'Jun17 class'!H77*IFERROR(VLOOKUP('Inq6 adjusted class'!$A77,'Inq.6 factors'!$U:$Z,6,FALSE),0)</f>
        <v>791.22299195183143</v>
      </c>
      <c r="I77" s="39">
        <f>'Jun17 class'!I77*IFERROR(VLOOKUP('Inq6 adjusted class'!$A77,'Inq.6 factors'!$U:$Z,6,FALSE),0)</f>
        <v>797.33294191478251</v>
      </c>
      <c r="J77" s="39">
        <f>'Jun17 class'!J77*IFERROR(VLOOKUP('Inq6 adjusted class'!$A77,'Inq.6 factors'!$U:$Z,6,FALSE),0)</f>
        <v>985.59222098900841</v>
      </c>
      <c r="K77" s="39">
        <f>'Jun17 class'!K77*IFERROR(VLOOKUP('Inq6 adjusted class'!$A77,'Inq.6 factors'!$U:$Z,6,FALSE),0)</f>
        <v>1048.1786407009793</v>
      </c>
      <c r="L77" s="39">
        <f>'Jun17 class'!L77*IFERROR(VLOOKUP('Inq6 adjusted class'!$A77,'Inq.6 factors'!$U:$Z,6,FALSE),0)</f>
        <v>1033.8152812358285</v>
      </c>
      <c r="M77" s="39">
        <f>'Jun17 class'!M77*IFERROR(VLOOKUP('Inq6 adjusted class'!$A77,'Inq.6 factors'!$U:$Z,6,FALSE),0)</f>
        <v>892.49540879055508</v>
      </c>
      <c r="N77" s="39">
        <f>'Jun17 class'!N77*IFERROR(VLOOKUP('Inq6 adjusted class'!$A77,'Inq.6 factors'!$U:$Z,6,FALSE),0)</f>
        <v>928.48952823987713</v>
      </c>
      <c r="O77" s="39">
        <f>'Jun17 class'!O77*IFERROR(VLOOKUP('Inq6 adjusted class'!$A77,'Inq.6 factors'!$U:$Z,6,FALSE),0)</f>
        <v>977.06548657745293</v>
      </c>
      <c r="P77" s="39">
        <f>'Jun17 class'!P77*IFERROR(VLOOKUP('Inq6 adjusted class'!$A77,'Inq.6 factors'!$U:$Z,6,FALSE),0)</f>
        <v>2234.0574984300133</v>
      </c>
      <c r="Q77" s="39">
        <f>'Jun17 class'!Q77*IFERROR(VLOOKUP('Inq6 adjusted class'!$A77,'Inq.6 factors'!$U:$Z,6,FALSE),0)</f>
        <v>2208.6637419368267</v>
      </c>
      <c r="R77" s="39">
        <f>'Jun17 class'!R77*IFERROR(VLOOKUP('Inq6 adjusted class'!$A77,'Inq.6 factors'!$U:$Z,6,FALSE),0)</f>
        <v>2920.4319879351783</v>
      </c>
      <c r="S77" s="39">
        <f>'Jun17 class'!S77*IFERROR(VLOOKUP('Inq6 adjusted class'!$A77,'Inq.6 factors'!$U:$Z,6,FALSE),0)</f>
        <v>3335.5386357920643</v>
      </c>
      <c r="T77" s="39">
        <f>'Jun17 class'!T77*IFERROR(VLOOKUP('Inq6 adjusted class'!$A77,'Inq.6 factors'!$U:$Z,6,FALSE),0)</f>
        <v>3464.0380442437563</v>
      </c>
      <c r="U77" s="39">
        <f>'Jun17 class'!U77*IFERROR(VLOOKUP('Inq6 adjusted class'!$A77,'Inq.6 factors'!$U:$Z,6,FALSE),0)</f>
        <v>4814.8864792737804</v>
      </c>
      <c r="V77" s="39">
        <f>'Jun17 class'!V77*IFERROR(VLOOKUP('Inq6 adjusted class'!$A77,'Inq.6 factors'!$U:$Z,6,FALSE),0)</f>
        <v>4394.9990607804602</v>
      </c>
    </row>
    <row r="78" spans="1:22" x14ac:dyDescent="0.3">
      <c r="A78" s="35">
        <f>'Jun17 class'!A78</f>
        <v>1086</v>
      </c>
      <c r="B78" s="35">
        <f>'Jun17 class'!B78</f>
        <v>108</v>
      </c>
      <c r="C78" s="35">
        <f>'Jun17 class'!C78</f>
        <v>10</v>
      </c>
      <c r="D78" s="35" t="str">
        <f>'Jun17 class'!D78</f>
        <v>C</v>
      </c>
      <c r="E78" s="39">
        <f>'Jun17 class'!E78*IFERROR(VLOOKUP('Inq6 adjusted class'!$A78,'Inq.6 factors'!$U:$Z,6,FALSE),0)</f>
        <v>2.6778899002101295</v>
      </c>
      <c r="F78" s="39">
        <f>'Jun17 class'!F78*IFERROR(VLOOKUP('Inq6 adjusted class'!$A78,'Inq.6 factors'!$U:$Z,6,FALSE),0)</f>
        <v>12.429654820692093</v>
      </c>
      <c r="G78" s="39">
        <f>'Jun17 class'!G78*IFERROR(VLOOKUP('Inq6 adjusted class'!$A78,'Inq.6 factors'!$U:$Z,6,FALSE),0)</f>
        <v>26.801536536849511</v>
      </c>
      <c r="H78" s="39">
        <f>'Jun17 class'!H78*IFERROR(VLOOKUP('Inq6 adjusted class'!$A78,'Inq.6 factors'!$U:$Z,6,FALSE),0)</f>
        <v>15.504571891488801</v>
      </c>
      <c r="I78" s="39">
        <f>'Jun17 class'!I78*IFERROR(VLOOKUP('Inq6 adjusted class'!$A78,'Inq.6 factors'!$U:$Z,6,FALSE),0)</f>
        <v>25.954970313239382</v>
      </c>
      <c r="J78" s="39">
        <f>'Jun17 class'!J78*IFERROR(VLOOKUP('Inq6 adjusted class'!$A78,'Inq.6 factors'!$U:$Z,6,FALSE),0)</f>
        <v>20.098470853649665</v>
      </c>
      <c r="K78" s="39">
        <f>'Jun17 class'!K78*IFERROR(VLOOKUP('Inq6 adjusted class'!$A78,'Inq.6 factors'!$U:$Z,6,FALSE),0)</f>
        <v>9.5822338794973394</v>
      </c>
      <c r="L78" s="39">
        <f>'Jun17 class'!L78*IFERROR(VLOOKUP('Inq6 adjusted class'!$A78,'Inq.6 factors'!$U:$Z,6,FALSE),0)</f>
        <v>6.7953697013679815</v>
      </c>
      <c r="M78" s="39">
        <f>'Jun17 class'!M78*IFERROR(VLOOKUP('Inq6 adjusted class'!$A78,'Inq.6 factors'!$U:$Z,6,FALSE),0)</f>
        <v>6.8837662635450068</v>
      </c>
      <c r="N78" s="39">
        <f>'Jun17 class'!N78*IFERROR(VLOOKUP('Inq6 adjusted class'!$A78,'Inq.6 factors'!$U:$Z,6,FALSE),0)</f>
        <v>74.206542985480013</v>
      </c>
      <c r="O78" s="39">
        <f>'Jun17 class'!O78*IFERROR(VLOOKUP('Inq6 adjusted class'!$A78,'Inq.6 factors'!$U:$Z,6,FALSE),0)</f>
        <v>24.815462739083735</v>
      </c>
      <c r="P78" s="39">
        <f>'Jun17 class'!P78*IFERROR(VLOOKUP('Inq6 adjusted class'!$A78,'Inq.6 factors'!$U:$Z,6,FALSE),0)</f>
        <v>21.327014260397441</v>
      </c>
      <c r="Q78" s="39">
        <f>'Jun17 class'!Q78*IFERROR(VLOOKUP('Inq6 adjusted class'!$A78,'Inq.6 factors'!$U:$Z,6,FALSE),0)</f>
        <v>3.0939036851569988</v>
      </c>
      <c r="R78" s="39">
        <f>'Jun17 class'!R78*IFERROR(VLOOKUP('Inq6 adjusted class'!$A78,'Inq.6 factors'!$U:$Z,6,FALSE),0)</f>
        <v>10.758847820168508</v>
      </c>
      <c r="S78" s="39">
        <f>'Jun17 class'!S78*IFERROR(VLOOKUP('Inq6 adjusted class'!$A78,'Inq.6 factors'!$U:$Z,6,FALSE),0)</f>
        <v>12.884048364278877</v>
      </c>
      <c r="T78" s="39">
        <f>'Jun17 class'!T78*IFERROR(VLOOKUP('Inq6 adjusted class'!$A78,'Inq.6 factors'!$U:$Z,6,FALSE),0)</f>
        <v>39.262526612972117</v>
      </c>
      <c r="U78" s="39">
        <f>'Jun17 class'!U78*IFERROR(VLOOKUP('Inq6 adjusted class'!$A78,'Inq.6 factors'!$U:$Z,6,FALSE),0)</f>
        <v>69.876870451997874</v>
      </c>
      <c r="V78" s="39">
        <f>'Jun17 class'!V78*IFERROR(VLOOKUP('Inq6 adjusted class'!$A78,'Inq.6 factors'!$U:$Z,6,FALSE),0)</f>
        <v>71.528282529342647</v>
      </c>
    </row>
    <row r="79" spans="1:22" x14ac:dyDescent="0.3">
      <c r="A79" s="35">
        <f>'Jun17 class'!A79</f>
        <v>1089</v>
      </c>
      <c r="B79" s="35">
        <f>'Jun17 class'!B79</f>
        <v>108</v>
      </c>
      <c r="C79" s="35">
        <f>'Jun17 class'!C79</f>
        <v>10</v>
      </c>
      <c r="D79" s="35" t="str">
        <f>'Jun17 class'!D79</f>
        <v>C</v>
      </c>
      <c r="E79" s="39">
        <f>'Jun17 class'!E79*IFERROR(VLOOKUP('Inq6 adjusted class'!$A79,'Inq.6 factors'!$U:$Z,6,FALSE),0)</f>
        <v>1117.333635659865</v>
      </c>
      <c r="F79" s="39">
        <f>'Jun17 class'!F79*IFERROR(VLOOKUP('Inq6 adjusted class'!$A79,'Inq.6 factors'!$U:$Z,6,FALSE),0)</f>
        <v>1525.8919994646885</v>
      </c>
      <c r="G79" s="39">
        <f>'Jun17 class'!G79*IFERROR(VLOOKUP('Inq6 adjusted class'!$A79,'Inq.6 factors'!$U:$Z,6,FALSE),0)</f>
        <v>1733.2373413061714</v>
      </c>
      <c r="H79" s="39">
        <f>'Jun17 class'!H79*IFERROR(VLOOKUP('Inq6 adjusted class'!$A79,'Inq.6 factors'!$U:$Z,6,FALSE),0)</f>
        <v>2397.6140946008145</v>
      </c>
      <c r="I79" s="39">
        <f>'Jun17 class'!I79*IFERROR(VLOOKUP('Inq6 adjusted class'!$A79,'Inq.6 factors'!$U:$Z,6,FALSE),0)</f>
        <v>2383.0025529691188</v>
      </c>
      <c r="J79" s="39">
        <f>'Jun17 class'!J79*IFERROR(VLOOKUP('Inq6 adjusted class'!$A79,'Inq.6 factors'!$U:$Z,6,FALSE),0)</f>
        <v>2591.2676721957632</v>
      </c>
      <c r="K79" s="39">
        <f>'Jun17 class'!K79*IFERROR(VLOOKUP('Inq6 adjusted class'!$A79,'Inq.6 factors'!$U:$Z,6,FALSE),0)</f>
        <v>2677.1198076261053</v>
      </c>
      <c r="L79" s="39">
        <f>'Jun17 class'!L79*IFERROR(VLOOKUP('Inq6 adjusted class'!$A79,'Inq.6 factors'!$U:$Z,6,FALSE),0)</f>
        <v>2452.8742724466219</v>
      </c>
      <c r="M79" s="39">
        <f>'Jun17 class'!M79*IFERROR(VLOOKUP('Inq6 adjusted class'!$A79,'Inq.6 factors'!$U:$Z,6,FALSE),0)</f>
        <v>2867.5112117694389</v>
      </c>
      <c r="N79" s="39">
        <f>'Jun17 class'!N79*IFERROR(VLOOKUP('Inq6 adjusted class'!$A79,'Inq.6 factors'!$U:$Z,6,FALSE),0)</f>
        <v>2924.877533829836</v>
      </c>
      <c r="O79" s="39">
        <f>'Jun17 class'!O79*IFERROR(VLOOKUP('Inq6 adjusted class'!$A79,'Inq.6 factors'!$U:$Z,6,FALSE),0)</f>
        <v>2021.9951252233825</v>
      </c>
      <c r="P79" s="39">
        <f>'Jun17 class'!P79*IFERROR(VLOOKUP('Inq6 adjusted class'!$A79,'Inq.6 factors'!$U:$Z,6,FALSE),0)</f>
        <v>2572.0823392469697</v>
      </c>
      <c r="Q79" s="39">
        <f>'Jun17 class'!Q79*IFERROR(VLOOKUP('Inq6 adjusted class'!$A79,'Inq.6 factors'!$U:$Z,6,FALSE),0)</f>
        <v>2741.1208685717502</v>
      </c>
      <c r="R79" s="39">
        <f>'Jun17 class'!R79*IFERROR(VLOOKUP('Inq6 adjusted class'!$A79,'Inq.6 factors'!$U:$Z,6,FALSE),0)</f>
        <v>3062.0431721086698</v>
      </c>
      <c r="S79" s="39">
        <f>'Jun17 class'!S79*IFERROR(VLOOKUP('Inq6 adjusted class'!$A79,'Inq.6 factors'!$U:$Z,6,FALSE),0)</f>
        <v>2621.391809229186</v>
      </c>
      <c r="T79" s="39">
        <f>'Jun17 class'!T79*IFERROR(VLOOKUP('Inq6 adjusted class'!$A79,'Inq.6 factors'!$U:$Z,6,FALSE),0)</f>
        <v>3076.6876044568662</v>
      </c>
      <c r="U79" s="39">
        <f>'Jun17 class'!U79*IFERROR(VLOOKUP('Inq6 adjusted class'!$A79,'Inq.6 factors'!$U:$Z,6,FALSE),0)</f>
        <v>3376.6820585123746</v>
      </c>
      <c r="V79" s="39">
        <f>'Jun17 class'!V79*IFERROR(VLOOKUP('Inq6 adjusted class'!$A79,'Inq.6 factors'!$U:$Z,6,FALSE),0)</f>
        <v>2712.517464258945</v>
      </c>
    </row>
    <row r="80" spans="1:22" x14ac:dyDescent="0.3">
      <c r="A80" s="35">
        <f>'Jun17 class'!A80</f>
        <v>1091</v>
      </c>
      <c r="B80" s="35">
        <f>'Jun17 class'!B80</f>
        <v>109</v>
      </c>
      <c r="C80" s="35">
        <f>'Jun17 class'!C80</f>
        <v>10</v>
      </c>
      <c r="D80" s="35" t="str">
        <f>'Jun17 class'!D80</f>
        <v>C</v>
      </c>
      <c r="E80" s="39">
        <f>'Jun17 class'!E80*IFERROR(VLOOKUP('Inq6 adjusted class'!$A80,'Inq.6 factors'!$U:$Z,6,FALSE),0)</f>
        <v>30.25229935024597</v>
      </c>
      <c r="F80" s="39">
        <f>'Jun17 class'!F80*IFERROR(VLOOKUP('Inq6 adjusted class'!$A80,'Inq.6 factors'!$U:$Z,6,FALSE),0)</f>
        <v>31.859689784737355</v>
      </c>
      <c r="G80" s="39">
        <f>'Jun17 class'!G80*IFERROR(VLOOKUP('Inq6 adjusted class'!$A80,'Inq.6 factors'!$U:$Z,6,FALSE),0)</f>
        <v>21.188369629687482</v>
      </c>
      <c r="H80" s="39">
        <f>'Jun17 class'!H80*IFERROR(VLOOKUP('Inq6 adjusted class'!$A80,'Inq.6 factors'!$U:$Z,6,FALSE),0)</f>
        <v>26.080239190348607</v>
      </c>
      <c r="I80" s="39">
        <f>'Jun17 class'!I80*IFERROR(VLOOKUP('Inq6 adjusted class'!$A80,'Inq.6 factors'!$U:$Z,6,FALSE),0)</f>
        <v>11.498628101957557</v>
      </c>
      <c r="J80" s="39">
        <f>'Jun17 class'!J80*IFERROR(VLOOKUP('Inq6 adjusted class'!$A80,'Inq.6 factors'!$U:$Z,6,FALSE),0)</f>
        <v>11.448088476616091</v>
      </c>
      <c r="K80" s="39">
        <f>'Jun17 class'!K80*IFERROR(VLOOKUP('Inq6 adjusted class'!$A80,'Inq.6 factors'!$U:$Z,6,FALSE),0)</f>
        <v>13.372198414222872</v>
      </c>
      <c r="L80" s="39">
        <f>'Jun17 class'!L80*IFERROR(VLOOKUP('Inq6 adjusted class'!$A80,'Inq.6 factors'!$U:$Z,6,FALSE),0)</f>
        <v>10.644266615225535</v>
      </c>
      <c r="M80" s="39">
        <f>'Jun17 class'!M80*IFERROR(VLOOKUP('Inq6 adjusted class'!$A80,'Inq.6 factors'!$U:$Z,6,FALSE),0)</f>
        <v>6.8617378988522049</v>
      </c>
      <c r="N80" s="39">
        <f>'Jun17 class'!N80*IFERROR(VLOOKUP('Inq6 adjusted class'!$A80,'Inq.6 factors'!$U:$Z,6,FALSE),0)</f>
        <v>4.9979107214585197</v>
      </c>
      <c r="O80" s="39">
        <f>'Jun17 class'!O80*IFERROR(VLOOKUP('Inq6 adjusted class'!$A80,'Inq.6 factors'!$U:$Z,6,FALSE),0)</f>
        <v>0</v>
      </c>
      <c r="P80" s="39">
        <f>'Jun17 class'!P80*IFERROR(VLOOKUP('Inq6 adjusted class'!$A80,'Inq.6 factors'!$U:$Z,6,FALSE),0)</f>
        <v>0</v>
      </c>
      <c r="Q80" s="39">
        <f>'Jun17 class'!Q80*IFERROR(VLOOKUP('Inq6 adjusted class'!$A80,'Inq.6 factors'!$U:$Z,6,FALSE),0)</f>
        <v>24.827683882835895</v>
      </c>
      <c r="R80" s="39">
        <f>'Jun17 class'!R80*IFERROR(VLOOKUP('Inq6 adjusted class'!$A80,'Inq.6 factors'!$U:$Z,6,FALSE),0)</f>
        <v>3.2320898899449531</v>
      </c>
      <c r="S80" s="39">
        <f>'Jun17 class'!S80*IFERROR(VLOOKUP('Inq6 adjusted class'!$A80,'Inq.6 factors'!$U:$Z,6,FALSE),0)</f>
        <v>4.9622130876444226</v>
      </c>
      <c r="T80" s="39">
        <f>'Jun17 class'!T80*IFERROR(VLOOKUP('Inq6 adjusted class'!$A80,'Inq.6 factors'!$U:$Z,6,FALSE),0)</f>
        <v>6.0486896014157363</v>
      </c>
      <c r="U80" s="39">
        <f>'Jun17 class'!U80*IFERROR(VLOOKUP('Inq6 adjusted class'!$A80,'Inq.6 factors'!$U:$Z,6,FALSE),0)</f>
        <v>6.997289744028814</v>
      </c>
      <c r="V80" s="39">
        <f>'Jun17 class'!V80*IFERROR(VLOOKUP('Inq6 adjusted class'!$A80,'Inq.6 factors'!$U:$Z,6,FALSE),0)</f>
        <v>3.871706969726223</v>
      </c>
    </row>
    <row r="81" spans="1:22" x14ac:dyDescent="0.3">
      <c r="A81" s="35">
        <f>'Jun17 class'!A81</f>
        <v>1092</v>
      </c>
      <c r="B81" s="35">
        <f>'Jun17 class'!B81</f>
        <v>109</v>
      </c>
      <c r="C81" s="35">
        <f>'Jun17 class'!C81</f>
        <v>10</v>
      </c>
      <c r="D81" s="35" t="str">
        <f>'Jun17 class'!D81</f>
        <v>C</v>
      </c>
      <c r="E81" s="39">
        <f>'Jun17 class'!E81*IFERROR(VLOOKUP('Inq6 adjusted class'!$A81,'Inq.6 factors'!$U:$Z,6,FALSE),0)</f>
        <v>427.09128494464909</v>
      </c>
      <c r="F81" s="39">
        <f>'Jun17 class'!F81*IFERROR(VLOOKUP('Inq6 adjusted class'!$A81,'Inq.6 factors'!$U:$Z,6,FALSE),0)</f>
        <v>411.52099305285742</v>
      </c>
      <c r="G81" s="39">
        <f>'Jun17 class'!G81*IFERROR(VLOOKUP('Inq6 adjusted class'!$A81,'Inq.6 factors'!$U:$Z,6,FALSE),0)</f>
        <v>524.18183996922494</v>
      </c>
      <c r="H81" s="39">
        <f>'Jun17 class'!H81*IFERROR(VLOOKUP('Inq6 adjusted class'!$A81,'Inq.6 factors'!$U:$Z,6,FALSE),0)</f>
        <v>267.56393539728015</v>
      </c>
      <c r="I81" s="39">
        <f>'Jun17 class'!I81*IFERROR(VLOOKUP('Inq6 adjusted class'!$A81,'Inq.6 factors'!$U:$Z,6,FALSE),0)</f>
        <v>226.13968600516537</v>
      </c>
      <c r="J81" s="39">
        <f>'Jun17 class'!J81*IFERROR(VLOOKUP('Inq6 adjusted class'!$A81,'Inq.6 factors'!$U:$Z,6,FALSE),0)</f>
        <v>209.88162207129506</v>
      </c>
      <c r="K81" s="39">
        <f>'Jun17 class'!K81*IFERROR(VLOOKUP('Inq6 adjusted class'!$A81,'Inq.6 factors'!$U:$Z,6,FALSE),0)</f>
        <v>366.78029936154167</v>
      </c>
      <c r="L81" s="39">
        <f>'Jun17 class'!L81*IFERROR(VLOOKUP('Inq6 adjusted class'!$A81,'Inq.6 factors'!$U:$Z,6,FALSE),0)</f>
        <v>440.28557362978341</v>
      </c>
      <c r="M81" s="39">
        <f>'Jun17 class'!M81*IFERROR(VLOOKUP('Inq6 adjusted class'!$A81,'Inq.6 factors'!$U:$Z,6,FALSE),0)</f>
        <v>390.13881196331101</v>
      </c>
      <c r="N81" s="39">
        <f>'Jun17 class'!N81*IFERROR(VLOOKUP('Inq6 adjusted class'!$A81,'Inq.6 factors'!$U:$Z,6,FALSE),0)</f>
        <v>351.85291479067973</v>
      </c>
      <c r="O81" s="39">
        <f>'Jun17 class'!O81*IFERROR(VLOOKUP('Inq6 adjusted class'!$A81,'Inq.6 factors'!$U:$Z,6,FALSE),0)</f>
        <v>315.63202519463186</v>
      </c>
      <c r="P81" s="39">
        <f>'Jun17 class'!P81*IFERROR(VLOOKUP('Inq6 adjusted class'!$A81,'Inq.6 factors'!$U:$Z,6,FALSE),0)</f>
        <v>312.87012481091426</v>
      </c>
      <c r="Q81" s="39">
        <f>'Jun17 class'!Q81*IFERROR(VLOOKUP('Inq6 adjusted class'!$A81,'Inq.6 factors'!$U:$Z,6,FALSE),0)</f>
        <v>278.83398822261853</v>
      </c>
      <c r="R81" s="39">
        <f>'Jun17 class'!R81*IFERROR(VLOOKUP('Inq6 adjusted class'!$A81,'Inq.6 factors'!$U:$Z,6,FALSE),0)</f>
        <v>22.624629229614673</v>
      </c>
      <c r="S81" s="39">
        <f>'Jun17 class'!S81*IFERROR(VLOOKUP('Inq6 adjusted class'!$A81,'Inq.6 factors'!$U:$Z,6,FALSE),0)</f>
        <v>43.667475171270915</v>
      </c>
      <c r="T81" s="39">
        <f>'Jun17 class'!T81*IFERROR(VLOOKUP('Inq6 adjusted class'!$A81,'Inq.6 factors'!$U:$Z,6,FALSE),0)</f>
        <v>39.316482409202287</v>
      </c>
      <c r="U81" s="39">
        <f>'Jun17 class'!U81*IFERROR(VLOOKUP('Inq6 adjusted class'!$A81,'Inq.6 factors'!$U:$Z,6,FALSE),0)</f>
        <v>22.991094873237532</v>
      </c>
      <c r="V81" s="39">
        <f>'Jun17 class'!V81*IFERROR(VLOOKUP('Inq6 adjusted class'!$A81,'Inq.6 factors'!$U:$Z,6,FALSE),0)</f>
        <v>41.620849924556893</v>
      </c>
    </row>
    <row r="82" spans="1:22" x14ac:dyDescent="0.3">
      <c r="A82" s="35">
        <f>'Jun17 class'!A82</f>
        <v>1101</v>
      </c>
      <c r="B82" s="35">
        <f>'Jun17 class'!B82</f>
        <v>110</v>
      </c>
      <c r="C82" s="35">
        <f>'Jun17 class'!C82</f>
        <v>11</v>
      </c>
      <c r="D82" s="35" t="str">
        <f>'Jun17 class'!D82</f>
        <v>C</v>
      </c>
      <c r="E82" s="39">
        <f>'Jun17 class'!E82*IFERROR(VLOOKUP('Inq6 adjusted class'!$A82,'Inq.6 factors'!$U:$Z,6,FALSE),0)</f>
        <v>240.93132314311217</v>
      </c>
      <c r="F82" s="39">
        <f>'Jun17 class'!F82*IFERROR(VLOOKUP('Inq6 adjusted class'!$A82,'Inq.6 factors'!$U:$Z,6,FALSE),0)</f>
        <v>477.66445403950604</v>
      </c>
      <c r="G82" s="39">
        <f>'Jun17 class'!G82*IFERROR(VLOOKUP('Inq6 adjusted class'!$A82,'Inq.6 factors'!$U:$Z,6,FALSE),0)</f>
        <v>646.63529349106204</v>
      </c>
      <c r="H82" s="39">
        <f>'Jun17 class'!H82*IFERROR(VLOOKUP('Inq6 adjusted class'!$A82,'Inq.6 factors'!$U:$Z,6,FALSE),0)</f>
        <v>810.40759059721051</v>
      </c>
      <c r="I82" s="39">
        <f>'Jun17 class'!I82*IFERROR(VLOOKUP('Inq6 adjusted class'!$A82,'Inq.6 factors'!$U:$Z,6,FALSE),0)</f>
        <v>1101.7522340839951</v>
      </c>
      <c r="J82" s="39">
        <f>'Jun17 class'!J82*IFERROR(VLOOKUP('Inq6 adjusted class'!$A82,'Inq.6 factors'!$U:$Z,6,FALSE),0)</f>
        <v>320.1551280862916</v>
      </c>
      <c r="K82" s="39">
        <f>'Jun17 class'!K82*IFERROR(VLOOKUP('Inq6 adjusted class'!$A82,'Inq.6 factors'!$U:$Z,6,FALSE),0)</f>
        <v>107.6619702016136</v>
      </c>
      <c r="L82" s="39">
        <f>'Jun17 class'!L82*IFERROR(VLOOKUP('Inq6 adjusted class'!$A82,'Inq.6 factors'!$U:$Z,6,FALSE),0)</f>
        <v>113.07080341898167</v>
      </c>
      <c r="M82" s="39">
        <f>'Jun17 class'!M82*IFERROR(VLOOKUP('Inq6 adjusted class'!$A82,'Inq.6 factors'!$U:$Z,6,FALSE),0)</f>
        <v>148.43131685254983</v>
      </c>
      <c r="N82" s="39">
        <f>'Jun17 class'!N82*IFERROR(VLOOKUP('Inq6 adjusted class'!$A82,'Inq.6 factors'!$U:$Z,6,FALSE),0)</f>
        <v>154.47096652637893</v>
      </c>
      <c r="O82" s="39">
        <f>'Jun17 class'!O82*IFERROR(VLOOKUP('Inq6 adjusted class'!$A82,'Inq.6 factors'!$U:$Z,6,FALSE),0)</f>
        <v>163.30559743574929</v>
      </c>
      <c r="P82" s="39">
        <f>'Jun17 class'!P82*IFERROR(VLOOKUP('Inq6 adjusted class'!$A82,'Inq.6 factors'!$U:$Z,6,FALSE),0)</f>
        <v>149.06258977046912</v>
      </c>
      <c r="Q82" s="39">
        <f>'Jun17 class'!Q82*IFERROR(VLOOKUP('Inq6 adjusted class'!$A82,'Inq.6 factors'!$U:$Z,6,FALSE),0)</f>
        <v>194.26234276093234</v>
      </c>
      <c r="R82" s="39">
        <f>'Jun17 class'!R82*IFERROR(VLOOKUP('Inq6 adjusted class'!$A82,'Inq.6 factors'!$U:$Z,6,FALSE),0)</f>
        <v>218.65988311541511</v>
      </c>
      <c r="S82" s="39">
        <f>'Jun17 class'!S82*IFERROR(VLOOKUP('Inq6 adjusted class'!$A82,'Inq.6 factors'!$U:$Z,6,FALSE),0)</f>
        <v>150.33147230917314</v>
      </c>
      <c r="T82" s="39">
        <f>'Jun17 class'!T82*IFERROR(VLOOKUP('Inq6 adjusted class'!$A82,'Inq.6 factors'!$U:$Z,6,FALSE),0)</f>
        <v>202.60919946565343</v>
      </c>
      <c r="U82" s="39">
        <f>'Jun17 class'!U82*IFERROR(VLOOKUP('Inq6 adjusted class'!$A82,'Inq.6 factors'!$U:$Z,6,FALSE),0)</f>
        <v>191.00388511166088</v>
      </c>
      <c r="V82" s="39">
        <f>'Jun17 class'!V82*IFERROR(VLOOKUP('Inq6 adjusted class'!$A82,'Inq.6 factors'!$U:$Z,6,FALSE),0)</f>
        <v>236.69687095646185</v>
      </c>
    </row>
    <row r="83" spans="1:22" x14ac:dyDescent="0.3">
      <c r="A83" s="35">
        <f>'Jun17 class'!A83</f>
        <v>1102</v>
      </c>
      <c r="B83" s="35">
        <f>'Jun17 class'!B83</f>
        <v>110</v>
      </c>
      <c r="C83" s="35">
        <f>'Jun17 class'!C83</f>
        <v>11</v>
      </c>
      <c r="D83" s="35" t="str">
        <f>'Jun17 class'!D83</f>
        <v>C</v>
      </c>
      <c r="E83" s="39">
        <f>'Jun17 class'!E83*IFERROR(VLOOKUP('Inq6 adjusted class'!$A83,'Inq.6 factors'!$U:$Z,6,FALSE),0)</f>
        <v>13.494098165074922</v>
      </c>
      <c r="F83" s="39">
        <f>'Jun17 class'!F83*IFERROR(VLOOKUP('Inq6 adjusted class'!$A83,'Inq.6 factors'!$U:$Z,6,FALSE),0)</f>
        <v>32.005290732536672</v>
      </c>
      <c r="G83" s="39">
        <f>'Jun17 class'!G83*IFERROR(VLOOKUP('Inq6 adjusted class'!$A83,'Inq.6 factors'!$U:$Z,6,FALSE),0)</f>
        <v>19.344755741301309</v>
      </c>
      <c r="H83" s="39">
        <f>'Jun17 class'!H83*IFERROR(VLOOKUP('Inq6 adjusted class'!$A83,'Inq.6 factors'!$U:$Z,6,FALSE),0)</f>
        <v>19.156570759303264</v>
      </c>
      <c r="I83" s="39">
        <f>'Jun17 class'!I83*IFERROR(VLOOKUP('Inq6 adjusted class'!$A83,'Inq.6 factors'!$U:$Z,6,FALSE),0)</f>
        <v>16.767838471845511</v>
      </c>
      <c r="J83" s="39">
        <f>'Jun17 class'!J83*IFERROR(VLOOKUP('Inq6 adjusted class'!$A83,'Inq.6 factors'!$U:$Z,6,FALSE),0)</f>
        <v>32.275335827722671</v>
      </c>
      <c r="K83" s="39">
        <f>'Jun17 class'!K83*IFERROR(VLOOKUP('Inq6 adjusted class'!$A83,'Inq.6 factors'!$U:$Z,6,FALSE),0)</f>
        <v>32.314230234447741</v>
      </c>
      <c r="L83" s="39">
        <f>'Jun17 class'!L83*IFERROR(VLOOKUP('Inq6 adjusted class'!$A83,'Inq.6 factors'!$U:$Z,6,FALSE),0)</f>
        <v>36.123853976500527</v>
      </c>
      <c r="M83" s="39">
        <f>'Jun17 class'!M83*IFERROR(VLOOKUP('Inq6 adjusted class'!$A83,'Inq.6 factors'!$U:$Z,6,FALSE),0)</f>
        <v>34.306655428723509</v>
      </c>
      <c r="N83" s="39">
        <f>'Jun17 class'!N83*IFERROR(VLOOKUP('Inq6 adjusted class'!$A83,'Inq.6 factors'!$U:$Z,6,FALSE),0)</f>
        <v>41.979961039070439</v>
      </c>
      <c r="O83" s="39">
        <f>'Jun17 class'!O83*IFERROR(VLOOKUP('Inq6 adjusted class'!$A83,'Inq.6 factors'!$U:$Z,6,FALSE),0)</f>
        <v>56.559752406252976</v>
      </c>
      <c r="P83" s="39">
        <f>'Jun17 class'!P83*IFERROR(VLOOKUP('Inq6 adjusted class'!$A83,'Inq.6 factors'!$U:$Z,6,FALSE),0)</f>
        <v>74.131115531499461</v>
      </c>
      <c r="Q83" s="39">
        <f>'Jun17 class'!Q83*IFERROR(VLOOKUP('Inq6 adjusted class'!$A83,'Inq.6 factors'!$U:$Z,6,FALSE),0)</f>
        <v>9.2178678202213273</v>
      </c>
      <c r="R83" s="39">
        <f>'Jun17 class'!R83*IFERROR(VLOOKUP('Inq6 adjusted class'!$A83,'Inq.6 factors'!$U:$Z,6,FALSE),0)</f>
        <v>64.109065566568944</v>
      </c>
      <c r="S83" s="39">
        <f>'Jun17 class'!S83*IFERROR(VLOOKUP('Inq6 adjusted class'!$A83,'Inq.6 factors'!$U:$Z,6,FALSE),0)</f>
        <v>12.795426845490709</v>
      </c>
      <c r="T83" s="39">
        <f>'Jun17 class'!T83*IFERROR(VLOOKUP('Inq6 adjusted class'!$A83,'Inq.6 factors'!$U:$Z,6,FALSE),0)</f>
        <v>9.9980675933384386</v>
      </c>
      <c r="U83" s="39">
        <f>'Jun17 class'!U83*IFERROR(VLOOKUP('Inq6 adjusted class'!$A83,'Inq.6 factors'!$U:$Z,6,FALSE),0)</f>
        <v>0</v>
      </c>
      <c r="V83" s="39">
        <f>'Jun17 class'!V83*IFERROR(VLOOKUP('Inq6 adjusted class'!$A83,'Inq.6 factors'!$U:$Z,6,FALSE),0)</f>
        <v>0.9599497710015259</v>
      </c>
    </row>
    <row r="84" spans="1:22" x14ac:dyDescent="0.3">
      <c r="A84" s="35">
        <f>'Jun17 class'!A84</f>
        <v>1103</v>
      </c>
      <c r="B84" s="35">
        <f>'Jun17 class'!B84</f>
        <v>110</v>
      </c>
      <c r="C84" s="35">
        <f>'Jun17 class'!C84</f>
        <v>11</v>
      </c>
      <c r="D84" s="35" t="str">
        <f>'Jun17 class'!D84</f>
        <v>C</v>
      </c>
      <c r="E84" s="39">
        <f>'Jun17 class'!E84*IFERROR(VLOOKUP('Inq6 adjusted class'!$A84,'Inq.6 factors'!$U:$Z,6,FALSE),0)</f>
        <v>127.20380420638877</v>
      </c>
      <c r="F84" s="39">
        <f>'Jun17 class'!F84*IFERROR(VLOOKUP('Inq6 adjusted class'!$A84,'Inq.6 factors'!$U:$Z,6,FALSE),0)</f>
        <v>24.062112836878644</v>
      </c>
      <c r="G84" s="39">
        <f>'Jun17 class'!G84*IFERROR(VLOOKUP('Inq6 adjusted class'!$A84,'Inq.6 factors'!$U:$Z,6,FALSE),0)</f>
        <v>25.047502092887772</v>
      </c>
      <c r="H84" s="39">
        <f>'Jun17 class'!H84*IFERROR(VLOOKUP('Inq6 adjusted class'!$A84,'Inq.6 factors'!$U:$Z,6,FALSE),0)</f>
        <v>31.346030600548353</v>
      </c>
      <c r="I84" s="39">
        <f>'Jun17 class'!I84*IFERROR(VLOOKUP('Inq6 adjusted class'!$A84,'Inq.6 factors'!$U:$Z,6,FALSE),0)</f>
        <v>25.212682784970504</v>
      </c>
      <c r="J84" s="39">
        <f>'Jun17 class'!J84*IFERROR(VLOOKUP('Inq6 adjusted class'!$A84,'Inq.6 factors'!$U:$Z,6,FALSE),0)</f>
        <v>0</v>
      </c>
      <c r="K84" s="39">
        <f>'Jun17 class'!K84*IFERROR(VLOOKUP('Inq6 adjusted class'!$A84,'Inq.6 factors'!$U:$Z,6,FALSE),0)</f>
        <v>0</v>
      </c>
      <c r="L84" s="39">
        <f>'Jun17 class'!L84*IFERROR(VLOOKUP('Inq6 adjusted class'!$A84,'Inq.6 factors'!$U:$Z,6,FALSE),0)</f>
        <v>1.6974073477206288</v>
      </c>
      <c r="M84" s="39">
        <f>'Jun17 class'!M84*IFERROR(VLOOKUP('Inq6 adjusted class'!$A84,'Inq.6 factors'!$U:$Z,6,FALSE),0)</f>
        <v>0.85974391013490026</v>
      </c>
      <c r="N84" s="39">
        <f>'Jun17 class'!N84*IFERROR(VLOOKUP('Inq6 adjusted class'!$A84,'Inq.6 factors'!$U:$Z,6,FALSE),0)</f>
        <v>4.3835051100151432</v>
      </c>
      <c r="O84" s="39">
        <f>'Jun17 class'!O84*IFERROR(VLOOKUP('Inq6 adjusted class'!$A84,'Inq.6 factors'!$U:$Z,6,FALSE),0)</f>
        <v>6.074652539697734</v>
      </c>
      <c r="P84" s="39">
        <f>'Jun17 class'!P84*IFERROR(VLOOKUP('Inq6 adjusted class'!$A84,'Inq.6 factors'!$U:$Z,6,FALSE),0)</f>
        <v>4.3505871958161695</v>
      </c>
      <c r="Q84" s="39">
        <f>'Jun17 class'!Q84*IFERROR(VLOOKUP('Inq6 adjusted class'!$A84,'Inq.6 factors'!$U:$Z,6,FALSE),0)</f>
        <v>0</v>
      </c>
      <c r="R84" s="39">
        <f>'Jun17 class'!R84*IFERROR(VLOOKUP('Inq6 adjusted class'!$A84,'Inq.6 factors'!$U:$Z,6,FALSE),0)</f>
        <v>0</v>
      </c>
      <c r="S84" s="39">
        <f>'Jun17 class'!S84*IFERROR(VLOOKUP('Inq6 adjusted class'!$A84,'Inq.6 factors'!$U:$Z,6,FALSE),0)</f>
        <v>0</v>
      </c>
      <c r="T84" s="39">
        <f>'Jun17 class'!T84*IFERROR(VLOOKUP('Inq6 adjusted class'!$A84,'Inq.6 factors'!$U:$Z,6,FALSE),0)</f>
        <v>0</v>
      </c>
      <c r="U84" s="39">
        <f>'Jun17 class'!U84*IFERROR(VLOOKUP('Inq6 adjusted class'!$A84,'Inq.6 factors'!$U:$Z,6,FALSE),0)</f>
        <v>9.9137471477552204</v>
      </c>
      <c r="V84" s="39">
        <f>'Jun17 class'!V84*IFERROR(VLOOKUP('Inq6 adjusted class'!$A84,'Inq.6 factors'!$U:$Z,6,FALSE),0)</f>
        <v>0.9599497710015259</v>
      </c>
    </row>
    <row r="85" spans="1:22" x14ac:dyDescent="0.3">
      <c r="A85" s="35">
        <f>'Jun17 class'!A85</f>
        <v>1104</v>
      </c>
      <c r="B85" s="35">
        <f>'Jun17 class'!B85</f>
        <v>110</v>
      </c>
      <c r="C85" s="35">
        <f>'Jun17 class'!C85</f>
        <v>11</v>
      </c>
      <c r="D85" s="35" t="str">
        <f>'Jun17 class'!D85</f>
        <v>C</v>
      </c>
      <c r="E85" s="39">
        <f>'Jun17 class'!E85*IFERROR(VLOOKUP('Inq6 adjusted class'!$A85,'Inq.6 factors'!$U:$Z,6,FALSE),0)</f>
        <v>0</v>
      </c>
      <c r="F85" s="39">
        <f>'Jun17 class'!F85*IFERROR(VLOOKUP('Inq6 adjusted class'!$A85,'Inq.6 factors'!$U:$Z,6,FALSE),0)</f>
        <v>0</v>
      </c>
      <c r="G85" s="39">
        <f>'Jun17 class'!G85*IFERROR(VLOOKUP('Inq6 adjusted class'!$A85,'Inq.6 factors'!$U:$Z,6,FALSE),0)</f>
        <v>0</v>
      </c>
      <c r="H85" s="39">
        <f>'Jun17 class'!H85*IFERROR(VLOOKUP('Inq6 adjusted class'!$A85,'Inq.6 factors'!$U:$Z,6,FALSE),0)</f>
        <v>1.2029629209353585</v>
      </c>
      <c r="I85" s="39">
        <f>'Jun17 class'!I85*IFERROR(VLOOKUP('Inq6 adjusted class'!$A85,'Inq.6 factors'!$U:$Z,6,FALSE),0)</f>
        <v>0</v>
      </c>
      <c r="J85" s="39">
        <f>'Jun17 class'!J85*IFERROR(VLOOKUP('Inq6 adjusted class'!$A85,'Inq.6 factors'!$U:$Z,6,FALSE),0)</f>
        <v>0</v>
      </c>
      <c r="K85" s="39">
        <f>'Jun17 class'!K85*IFERROR(VLOOKUP('Inq6 adjusted class'!$A85,'Inq.6 factors'!$U:$Z,6,FALSE),0)</f>
        <v>0</v>
      </c>
      <c r="L85" s="39">
        <f>'Jun17 class'!L85*IFERROR(VLOOKUP('Inq6 adjusted class'!$A85,'Inq.6 factors'!$U:$Z,6,FALSE),0)</f>
        <v>0</v>
      </c>
      <c r="M85" s="39">
        <f>'Jun17 class'!M85*IFERROR(VLOOKUP('Inq6 adjusted class'!$A85,'Inq.6 factors'!$U:$Z,6,FALSE),0)</f>
        <v>0</v>
      </c>
      <c r="N85" s="39">
        <f>'Jun17 class'!N85*IFERROR(VLOOKUP('Inq6 adjusted class'!$A85,'Inq.6 factors'!$U:$Z,6,FALSE),0)</f>
        <v>9.9589353227521258</v>
      </c>
      <c r="O85" s="39">
        <f>'Jun17 class'!O85*IFERROR(VLOOKUP('Inq6 adjusted class'!$A85,'Inq.6 factors'!$U:$Z,6,FALSE),0)</f>
        <v>3.6967158435459457</v>
      </c>
      <c r="P85" s="39">
        <f>'Jun17 class'!P85*IFERROR(VLOOKUP('Inq6 adjusted class'!$A85,'Inq.6 factors'!$U:$Z,6,FALSE),0)</f>
        <v>2.1180318723285554</v>
      </c>
      <c r="Q85" s="39">
        <f>'Jun17 class'!Q85*IFERROR(VLOOKUP('Inq6 adjusted class'!$A85,'Inq.6 factors'!$U:$Z,6,FALSE),0)</f>
        <v>3.0726226067404423</v>
      </c>
      <c r="R85" s="39">
        <f>'Jun17 class'!R85*IFERROR(VLOOKUP('Inq6 adjusted class'!$A85,'Inq.6 factors'!$U:$Z,6,FALSE),0)</f>
        <v>0</v>
      </c>
      <c r="S85" s="39">
        <f>'Jun17 class'!S85*IFERROR(VLOOKUP('Inq6 adjusted class'!$A85,'Inq.6 factors'!$U:$Z,6,FALSE),0)</f>
        <v>0</v>
      </c>
      <c r="T85" s="39">
        <f>'Jun17 class'!T85*IFERROR(VLOOKUP('Inq6 adjusted class'!$A85,'Inq.6 factors'!$U:$Z,6,FALSE),0)</f>
        <v>0</v>
      </c>
      <c r="U85" s="39">
        <f>'Jun17 class'!U85*IFERROR(VLOOKUP('Inq6 adjusted class'!$A85,'Inq.6 factors'!$U:$Z,6,FALSE),0)</f>
        <v>0</v>
      </c>
      <c r="V85" s="39">
        <f>'Jun17 class'!V85*IFERROR(VLOOKUP('Inq6 adjusted class'!$A85,'Inq.6 factors'!$U:$Z,6,FALSE),0)</f>
        <v>0</v>
      </c>
    </row>
    <row r="86" spans="1:22" x14ac:dyDescent="0.3">
      <c r="A86" s="35">
        <f>'Jun17 class'!A86</f>
        <v>1105</v>
      </c>
      <c r="B86" s="35">
        <f>'Jun17 class'!B86</f>
        <v>110</v>
      </c>
      <c r="C86" s="35">
        <f>'Jun17 class'!C86</f>
        <v>11</v>
      </c>
      <c r="D86" s="35" t="str">
        <f>'Jun17 class'!D86</f>
        <v>C</v>
      </c>
      <c r="E86" s="39">
        <f>'Jun17 class'!E86*IFERROR(VLOOKUP('Inq6 adjusted class'!$A86,'Inq.6 factors'!$U:$Z,6,FALSE),0)</f>
        <v>1128.7983566222986</v>
      </c>
      <c r="F86" s="39">
        <f>'Jun17 class'!F86*IFERROR(VLOOKUP('Inq6 adjusted class'!$A86,'Inq.6 factors'!$U:$Z,6,FALSE),0)</f>
        <v>1460.4421102104363</v>
      </c>
      <c r="G86" s="39">
        <f>'Jun17 class'!G86*IFERROR(VLOOKUP('Inq6 adjusted class'!$A86,'Inq.6 factors'!$U:$Z,6,FALSE),0)</f>
        <v>1667.7300078987787</v>
      </c>
      <c r="H86" s="39">
        <f>'Jun17 class'!H86*IFERROR(VLOOKUP('Inq6 adjusted class'!$A86,'Inq.6 factors'!$U:$Z,6,FALSE),0)</f>
        <v>3172.4743098101749</v>
      </c>
      <c r="I86" s="39">
        <f>'Jun17 class'!I86*IFERROR(VLOOKUP('Inq6 adjusted class'!$A86,'Inq.6 factors'!$U:$Z,6,FALSE),0)</f>
        <v>1590.9326279602524</v>
      </c>
      <c r="J86" s="39">
        <f>'Jun17 class'!J86*IFERROR(VLOOKUP('Inq6 adjusted class'!$A86,'Inq.6 factors'!$U:$Z,6,FALSE),0)</f>
        <v>1562.8080347174587</v>
      </c>
      <c r="K86" s="39">
        <f>'Jun17 class'!K86*IFERROR(VLOOKUP('Inq6 adjusted class'!$A86,'Inq.6 factors'!$U:$Z,6,FALSE),0)</f>
        <v>1878.2066367331752</v>
      </c>
      <c r="L86" s="39">
        <f>'Jun17 class'!L86*IFERROR(VLOOKUP('Inq6 adjusted class'!$A86,'Inq.6 factors'!$U:$Z,6,FALSE),0)</f>
        <v>1941.7651796914079</v>
      </c>
      <c r="M86" s="39">
        <f>'Jun17 class'!M86*IFERROR(VLOOKUP('Inq6 adjusted class'!$A86,'Inq.6 factors'!$U:$Z,6,FALSE),0)</f>
        <v>1743.9699034461485</v>
      </c>
      <c r="N86" s="39">
        <f>'Jun17 class'!N86*IFERROR(VLOOKUP('Inq6 adjusted class'!$A86,'Inq.6 factors'!$U:$Z,6,FALSE),0)</f>
        <v>1487.5078796551511</v>
      </c>
      <c r="O86" s="39">
        <f>'Jun17 class'!O86*IFERROR(VLOOKUP('Inq6 adjusted class'!$A86,'Inq.6 factors'!$U:$Z,6,FALSE),0)</f>
        <v>1758.3342668499763</v>
      </c>
      <c r="P86" s="39">
        <f>'Jun17 class'!P86*IFERROR(VLOOKUP('Inq6 adjusted class'!$A86,'Inq.6 factors'!$U:$Z,6,FALSE),0)</f>
        <v>2210.8653403618446</v>
      </c>
      <c r="Q86" s="39">
        <f>'Jun17 class'!Q86*IFERROR(VLOOKUP('Inq6 adjusted class'!$A86,'Inq.6 factors'!$U:$Z,6,FALSE),0)</f>
        <v>2092.1153936263008</v>
      </c>
      <c r="R86" s="39">
        <f>'Jun17 class'!R86*IFERROR(VLOOKUP('Inq6 adjusted class'!$A86,'Inq.6 factors'!$U:$Z,6,FALSE),0)</f>
        <v>661.28420105719931</v>
      </c>
      <c r="S86" s="39">
        <f>'Jun17 class'!S86*IFERROR(VLOOKUP('Inq6 adjusted class'!$A86,'Inq.6 factors'!$U:$Z,6,FALSE),0)</f>
        <v>619.00103170109958</v>
      </c>
      <c r="T86" s="39">
        <f>'Jun17 class'!T86*IFERROR(VLOOKUP('Inq6 adjusted class'!$A86,'Inq.6 factors'!$U:$Z,6,FALSE),0)</f>
        <v>644.77038955514217</v>
      </c>
      <c r="U86" s="39">
        <f>'Jun17 class'!U86*IFERROR(VLOOKUP('Inq6 adjusted class'!$A86,'Inq.6 factors'!$U:$Z,6,FALSE),0)</f>
        <v>636.35896607125903</v>
      </c>
      <c r="V86" s="39">
        <f>'Jun17 class'!V86*IFERROR(VLOOKUP('Inq6 adjusted class'!$A86,'Inq.6 factors'!$U:$Z,6,FALSE),0)</f>
        <v>638.2626869709145</v>
      </c>
    </row>
    <row r="87" spans="1:22" x14ac:dyDescent="0.3">
      <c r="A87" s="35">
        <f>'Jun17 class'!A87</f>
        <v>1106</v>
      </c>
      <c r="B87" s="35">
        <f>'Jun17 class'!B87</f>
        <v>110</v>
      </c>
      <c r="C87" s="35">
        <f>'Jun17 class'!C87</f>
        <v>11</v>
      </c>
      <c r="D87" s="35" t="str">
        <f>'Jun17 class'!D87</f>
        <v>C</v>
      </c>
      <c r="E87" s="39">
        <f>'Jun17 class'!E87*IFERROR(VLOOKUP('Inq6 adjusted class'!$A87,'Inq.6 factors'!$U:$Z,6,FALSE),0)</f>
        <v>0</v>
      </c>
      <c r="F87" s="39">
        <f>'Jun17 class'!F87*IFERROR(VLOOKUP('Inq6 adjusted class'!$A87,'Inq.6 factors'!$U:$Z,6,FALSE),0)</f>
        <v>3.660910326767461</v>
      </c>
      <c r="G87" s="39">
        <f>'Jun17 class'!G87*IFERROR(VLOOKUP('Inq6 adjusted class'!$A87,'Inq.6 factors'!$U:$Z,6,FALSE),0)</f>
        <v>8.5743710167815976</v>
      </c>
      <c r="H87" s="39">
        <f>'Jun17 class'!H87*IFERROR(VLOOKUP('Inq6 adjusted class'!$A87,'Inq.6 factors'!$U:$Z,6,FALSE),0)</f>
        <v>4.9946822887905196</v>
      </c>
      <c r="I87" s="39">
        <f>'Jun17 class'!I87*IFERROR(VLOOKUP('Inq6 adjusted class'!$A87,'Inq.6 factors'!$U:$Z,6,FALSE),0)</f>
        <v>10.900527746312822</v>
      </c>
      <c r="J87" s="39">
        <f>'Jun17 class'!J87*IFERROR(VLOOKUP('Inq6 adjusted class'!$A87,'Inq.6 factors'!$U:$Z,6,FALSE),0)</f>
        <v>0</v>
      </c>
      <c r="K87" s="39">
        <f>'Jun17 class'!K87*IFERROR(VLOOKUP('Inq6 adjusted class'!$A87,'Inq.6 factors'!$U:$Z,6,FALSE),0)</f>
        <v>2.9633714244246048</v>
      </c>
      <c r="L87" s="39">
        <f>'Jun17 class'!L87*IFERROR(VLOOKUP('Inq6 adjusted class'!$A87,'Inq.6 factors'!$U:$Z,6,FALSE),0)</f>
        <v>0</v>
      </c>
      <c r="M87" s="39">
        <f>'Jun17 class'!M87*IFERROR(VLOOKUP('Inq6 adjusted class'!$A87,'Inq.6 factors'!$U:$Z,6,FALSE),0)</f>
        <v>0</v>
      </c>
      <c r="N87" s="39">
        <f>'Jun17 class'!N87*IFERROR(VLOOKUP('Inq6 adjusted class'!$A87,'Inq.6 factors'!$U:$Z,6,FALSE),0)</f>
        <v>72.361685459016641</v>
      </c>
      <c r="O87" s="39">
        <f>'Jun17 class'!O87*IFERROR(VLOOKUP('Inq6 adjusted class'!$A87,'Inq.6 factors'!$U:$Z,6,FALSE),0)</f>
        <v>0</v>
      </c>
      <c r="P87" s="39">
        <f>'Jun17 class'!P87*IFERROR(VLOOKUP('Inq6 adjusted class'!$A87,'Inq.6 factors'!$U:$Z,6,FALSE),0)</f>
        <v>0</v>
      </c>
      <c r="Q87" s="39">
        <f>'Jun17 class'!Q87*IFERROR(VLOOKUP('Inq6 adjusted class'!$A87,'Inq.6 factors'!$U:$Z,6,FALSE),0)</f>
        <v>0</v>
      </c>
      <c r="R87" s="39">
        <f>'Jun17 class'!R87*IFERROR(VLOOKUP('Inq6 adjusted class'!$A87,'Inq.6 factors'!$U:$Z,6,FALSE),0)</f>
        <v>0</v>
      </c>
      <c r="S87" s="39">
        <f>'Jun17 class'!S87*IFERROR(VLOOKUP('Inq6 adjusted class'!$A87,'Inq.6 factors'!$U:$Z,6,FALSE),0)</f>
        <v>0</v>
      </c>
      <c r="T87" s="39">
        <f>'Jun17 class'!T87*IFERROR(VLOOKUP('Inq6 adjusted class'!$A87,'Inq.6 factors'!$U:$Z,6,FALSE),0)</f>
        <v>0</v>
      </c>
      <c r="U87" s="39">
        <f>'Jun17 class'!U87*IFERROR(VLOOKUP('Inq6 adjusted class'!$A87,'Inq.6 factors'!$U:$Z,6,FALSE),0)</f>
        <v>0</v>
      </c>
      <c r="V87" s="39">
        <f>'Jun17 class'!V87*IFERROR(VLOOKUP('Inq6 adjusted class'!$A87,'Inq.6 factors'!$U:$Z,6,FALSE),0)</f>
        <v>0</v>
      </c>
    </row>
    <row r="88" spans="1:22" x14ac:dyDescent="0.3">
      <c r="A88" s="35">
        <f>'Jun17 class'!A88</f>
        <v>1107</v>
      </c>
      <c r="B88" s="35">
        <f>'Jun17 class'!B88</f>
        <v>110</v>
      </c>
      <c r="C88" s="35">
        <f>'Jun17 class'!C88</f>
        <v>11</v>
      </c>
      <c r="D88" s="35" t="str">
        <f>'Jun17 class'!D88</f>
        <v>C</v>
      </c>
      <c r="E88" s="39">
        <f>'Jun17 class'!E88*IFERROR(VLOOKUP('Inq6 adjusted class'!$A88,'Inq.6 factors'!$U:$Z,6,FALSE),0)</f>
        <v>2271.6194630594173</v>
      </c>
      <c r="F88" s="39">
        <f>'Jun17 class'!F88*IFERROR(VLOOKUP('Inq6 adjusted class'!$A88,'Inq.6 factors'!$U:$Z,6,FALSE),0)</f>
        <v>2302.6356151655755</v>
      </c>
      <c r="G88" s="39">
        <f>'Jun17 class'!G88*IFERROR(VLOOKUP('Inq6 adjusted class'!$A88,'Inq.6 factors'!$U:$Z,6,FALSE),0)</f>
        <v>2350.0628983661704</v>
      </c>
      <c r="H88" s="39">
        <f>'Jun17 class'!H88*IFERROR(VLOOKUP('Inq6 adjusted class'!$A88,'Inq.6 factors'!$U:$Z,6,FALSE),0)</f>
        <v>2720.6291024276029</v>
      </c>
      <c r="I88" s="39">
        <f>'Jun17 class'!I88*IFERROR(VLOOKUP('Inq6 adjusted class'!$A88,'Inq.6 factors'!$U:$Z,6,FALSE),0)</f>
        <v>2019.2975965083476</v>
      </c>
      <c r="J88" s="39">
        <f>'Jun17 class'!J88*IFERROR(VLOOKUP('Inq6 adjusted class'!$A88,'Inq.6 factors'!$U:$Z,6,FALSE),0)</f>
        <v>2096.8189356915022</v>
      </c>
      <c r="K88" s="39">
        <f>'Jun17 class'!K88*IFERROR(VLOOKUP('Inq6 adjusted class'!$A88,'Inq.6 factors'!$U:$Z,6,FALSE),0)</f>
        <v>2145.0259821331451</v>
      </c>
      <c r="L88" s="39">
        <f>'Jun17 class'!L88*IFERROR(VLOOKUP('Inq6 adjusted class'!$A88,'Inq.6 factors'!$U:$Z,6,FALSE),0)</f>
        <v>2013.5935849023197</v>
      </c>
      <c r="M88" s="39">
        <f>'Jun17 class'!M88*IFERROR(VLOOKUP('Inq6 adjusted class'!$A88,'Inq.6 factors'!$U:$Z,6,FALSE),0)</f>
        <v>1883.1873258581479</v>
      </c>
      <c r="N88" s="39">
        <f>'Jun17 class'!N88*IFERROR(VLOOKUP('Inq6 adjusted class'!$A88,'Inq.6 factors'!$U:$Z,6,FALSE),0)</f>
        <v>1712.8369549804274</v>
      </c>
      <c r="O88" s="39">
        <f>'Jun17 class'!O88*IFERROR(VLOOKUP('Inq6 adjusted class'!$A88,'Inq.6 factors'!$U:$Z,6,FALSE),0)</f>
        <v>1805.2032886034269</v>
      </c>
      <c r="P88" s="39">
        <f>'Jun17 class'!P88*IFERROR(VLOOKUP('Inq6 adjusted class'!$A88,'Inq.6 factors'!$U:$Z,6,FALSE),0)</f>
        <v>1969.3456592459254</v>
      </c>
      <c r="Q88" s="39">
        <f>'Jun17 class'!Q88*IFERROR(VLOOKUP('Inq6 adjusted class'!$A88,'Inq.6 factors'!$U:$Z,6,FALSE),0)</f>
        <v>2090.5816922462977</v>
      </c>
      <c r="R88" s="39">
        <f>'Jun17 class'!R88*IFERROR(VLOOKUP('Inq6 adjusted class'!$A88,'Inq.6 factors'!$U:$Z,6,FALSE),0)</f>
        <v>2301.4120643162078</v>
      </c>
      <c r="S88" s="39">
        <f>'Jun17 class'!S88*IFERROR(VLOOKUP('Inq6 adjusted class'!$A88,'Inq.6 factors'!$U:$Z,6,FALSE),0)</f>
        <v>1828.3723678432657</v>
      </c>
      <c r="T88" s="39">
        <f>'Jun17 class'!T88*IFERROR(VLOOKUP('Inq6 adjusted class'!$A88,'Inq.6 factors'!$U:$Z,6,FALSE),0)</f>
        <v>896.70441267048852</v>
      </c>
      <c r="U88" s="39">
        <f>'Jun17 class'!U88*IFERROR(VLOOKUP('Inq6 adjusted class'!$A88,'Inq.6 factors'!$U:$Z,6,FALSE),0)</f>
        <v>1107.7184957606532</v>
      </c>
      <c r="V88" s="39">
        <f>'Jun17 class'!V88*IFERROR(VLOOKUP('Inq6 adjusted class'!$A88,'Inq.6 factors'!$U:$Z,6,FALSE),0)</f>
        <v>841.8038953635363</v>
      </c>
    </row>
    <row r="89" spans="1:22" x14ac:dyDescent="0.3">
      <c r="A89" s="35">
        <f>'Jun17 class'!A89</f>
        <v>1200</v>
      </c>
      <c r="B89" s="35">
        <f>'Jun17 class'!B89</f>
        <v>120</v>
      </c>
      <c r="C89" s="35">
        <f>'Jun17 class'!C89</f>
        <v>12</v>
      </c>
      <c r="D89" s="35" t="str">
        <f>'Jun17 class'!D89</f>
        <v>C</v>
      </c>
      <c r="E89" s="39">
        <f>'Jun17 class'!E89*IFERROR(VLOOKUP('Inq6 adjusted class'!$A89,'Inq.6 factors'!$U:$Z,6,FALSE),0)</f>
        <v>0.82344481614545029</v>
      </c>
      <c r="F89" s="39">
        <f>'Jun17 class'!F89*IFERROR(VLOOKUP('Inq6 adjusted class'!$A89,'Inq.6 factors'!$U:$Z,6,FALSE),0)</f>
        <v>9.6917269074415735</v>
      </c>
      <c r="G89" s="39">
        <f>'Jun17 class'!G89*IFERROR(VLOOKUP('Inq6 adjusted class'!$A89,'Inq.6 factors'!$U:$Z,6,FALSE),0)</f>
        <v>53.711252735518791</v>
      </c>
      <c r="H89" s="39">
        <f>'Jun17 class'!H89*IFERROR(VLOOKUP('Inq6 adjusted class'!$A89,'Inq.6 factors'!$U:$Z,6,FALSE),0)</f>
        <v>28.307739103928288</v>
      </c>
      <c r="I89" s="39">
        <f>'Jun17 class'!I89*IFERROR(VLOOKUP('Inq6 adjusted class'!$A89,'Inq.6 factors'!$U:$Z,6,FALSE),0)</f>
        <v>23.499882107972706</v>
      </c>
      <c r="J89" s="39">
        <f>'Jun17 class'!J89*IFERROR(VLOOKUP('Inq6 adjusted class'!$A89,'Inq.6 factors'!$U:$Z,6,FALSE),0)</f>
        <v>19.865032368569945</v>
      </c>
      <c r="K89" s="39">
        <f>'Jun17 class'!K89*IFERROR(VLOOKUP('Inq6 adjusted class'!$A89,'Inq.6 factors'!$U:$Z,6,FALSE),0)</f>
        <v>12.08070852339358</v>
      </c>
      <c r="L89" s="39">
        <f>'Jun17 class'!L89*IFERROR(VLOOKUP('Inq6 adjusted class'!$A89,'Inq.6 factors'!$U:$Z,6,FALSE),0)</f>
        <v>10.298546329922804</v>
      </c>
      <c r="M89" s="39">
        <f>'Jun17 class'!M89*IFERROR(VLOOKUP('Inq6 adjusted class'!$A89,'Inq.6 factors'!$U:$Z,6,FALSE),0)</f>
        <v>8.8322935703267866</v>
      </c>
      <c r="N89" s="39">
        <f>'Jun17 class'!N89*IFERROR(VLOOKUP('Inq6 adjusted class'!$A89,'Inq.6 factors'!$U:$Z,6,FALSE),0)</f>
        <v>0</v>
      </c>
      <c r="O89" s="39">
        <f>'Jun17 class'!O89*IFERROR(VLOOKUP('Inq6 adjusted class'!$A89,'Inq.6 factors'!$U:$Z,6,FALSE),0)</f>
        <v>673.58776935279502</v>
      </c>
      <c r="P89" s="39">
        <f>'Jun17 class'!P89*IFERROR(VLOOKUP('Inq6 adjusted class'!$A89,'Inq.6 factors'!$U:$Z,6,FALSE),0)</f>
        <v>3.1971526150644731</v>
      </c>
      <c r="Q89" s="39">
        <f>'Jun17 class'!Q89*IFERROR(VLOOKUP('Inq6 adjusted class'!$A89,'Inq.6 factors'!$U:$Z,6,FALSE),0)</f>
        <v>58.749265322270041</v>
      </c>
      <c r="R89" s="39">
        <f>'Jun17 class'!R89*IFERROR(VLOOKUP('Inq6 adjusted class'!$A89,'Inq.6 factors'!$U:$Z,6,FALSE),0)</f>
        <v>0</v>
      </c>
      <c r="S89" s="39">
        <f>'Jun17 class'!S89*IFERROR(VLOOKUP('Inq6 adjusted class'!$A89,'Inq.6 factors'!$U:$Z,6,FALSE),0)</f>
        <v>0</v>
      </c>
      <c r="T89" s="39">
        <f>'Jun17 class'!T89*IFERROR(VLOOKUP('Inq6 adjusted class'!$A89,'Inq.6 factors'!$U:$Z,6,FALSE),0)</f>
        <v>0</v>
      </c>
      <c r="U89" s="39">
        <f>'Jun17 class'!U89*IFERROR(VLOOKUP('Inq6 adjusted class'!$A89,'Inq.6 factors'!$U:$Z,6,FALSE),0)</f>
        <v>0</v>
      </c>
      <c r="V89" s="39">
        <f>'Jun17 class'!V89*IFERROR(VLOOKUP('Inq6 adjusted class'!$A89,'Inq.6 factors'!$U:$Z,6,FALSE),0)</f>
        <v>0</v>
      </c>
    </row>
    <row r="90" spans="1:22" x14ac:dyDescent="0.3">
      <c r="A90" s="35">
        <f>'Jun17 class'!A90</f>
        <v>1310</v>
      </c>
      <c r="B90" s="35">
        <f>'Jun17 class'!B90</f>
        <v>131</v>
      </c>
      <c r="C90" s="35">
        <f>'Jun17 class'!C90</f>
        <v>13</v>
      </c>
      <c r="D90" s="35" t="str">
        <f>'Jun17 class'!D90</f>
        <v>C</v>
      </c>
      <c r="E90" s="39">
        <f>'Jun17 class'!E90*IFERROR(VLOOKUP('Inq6 adjusted class'!$A90,'Inq.6 factors'!$U:$Z,6,FALSE),0)</f>
        <v>106.48871853950446</v>
      </c>
      <c r="F90" s="39">
        <f>'Jun17 class'!F90*IFERROR(VLOOKUP('Inq6 adjusted class'!$A90,'Inq.6 factors'!$U:$Z,6,FALSE),0)</f>
        <v>107.0312995453374</v>
      </c>
      <c r="G90" s="39">
        <f>'Jun17 class'!G90*IFERROR(VLOOKUP('Inq6 adjusted class'!$A90,'Inq.6 factors'!$U:$Z,6,FALSE),0)</f>
        <v>49.90438220859113</v>
      </c>
      <c r="H90" s="39">
        <f>'Jun17 class'!H90*IFERROR(VLOOKUP('Inq6 adjusted class'!$A90,'Inq.6 factors'!$U:$Z,6,FALSE),0)</f>
        <v>65.711607171709545</v>
      </c>
      <c r="I90" s="39">
        <f>'Jun17 class'!I90*IFERROR(VLOOKUP('Inq6 adjusted class'!$A90,'Inq.6 factors'!$U:$Z,6,FALSE),0)</f>
        <v>64.583129734745896</v>
      </c>
      <c r="J90" s="39">
        <f>'Jun17 class'!J90*IFERROR(VLOOKUP('Inq6 adjusted class'!$A90,'Inq.6 factors'!$U:$Z,6,FALSE),0)</f>
        <v>138.21338230684813</v>
      </c>
      <c r="K90" s="39">
        <f>'Jun17 class'!K90*IFERROR(VLOOKUP('Inq6 adjusted class'!$A90,'Inq.6 factors'!$U:$Z,6,FALSE),0)</f>
        <v>29.480943884514161</v>
      </c>
      <c r="L90" s="39">
        <f>'Jun17 class'!L90*IFERROR(VLOOKUP('Inq6 adjusted class'!$A90,'Inq.6 factors'!$U:$Z,6,FALSE),0)</f>
        <v>45.71459222172264</v>
      </c>
      <c r="M90" s="39">
        <f>'Jun17 class'!M90*IFERROR(VLOOKUP('Inq6 adjusted class'!$A90,'Inq.6 factors'!$U:$Z,6,FALSE),0)</f>
        <v>54.596834581065643</v>
      </c>
      <c r="N90" s="39">
        <f>'Jun17 class'!N90*IFERROR(VLOOKUP('Inq6 adjusted class'!$A90,'Inq.6 factors'!$U:$Z,6,FALSE),0)</f>
        <v>54.572391559612193</v>
      </c>
      <c r="O90" s="39">
        <f>'Jun17 class'!O90*IFERROR(VLOOKUP('Inq6 adjusted class'!$A90,'Inq.6 factors'!$U:$Z,6,FALSE),0)</f>
        <v>38.689135500381461</v>
      </c>
      <c r="P90" s="39">
        <f>'Jun17 class'!P90*IFERROR(VLOOKUP('Inq6 adjusted class'!$A90,'Inq.6 factors'!$U:$Z,6,FALSE),0)</f>
        <v>10.657175383548244</v>
      </c>
      <c r="Q90" s="39">
        <f>'Jun17 class'!Q90*IFERROR(VLOOKUP('Inq6 adjusted class'!$A90,'Inq.6 factors'!$U:$Z,6,FALSE),0)</f>
        <v>70.086842840602856</v>
      </c>
      <c r="R90" s="39">
        <f>'Jun17 class'!R90*IFERROR(VLOOKUP('Inq6 adjusted class'!$A90,'Inq.6 factors'!$U:$Z,6,FALSE),0)</f>
        <v>54.837543258223945</v>
      </c>
      <c r="S90" s="39">
        <f>'Jun17 class'!S90*IFERROR(VLOOKUP('Inq6 adjusted class'!$A90,'Inq.6 factors'!$U:$Z,6,FALSE),0)</f>
        <v>14.857382435802997</v>
      </c>
      <c r="T90" s="39">
        <f>'Jun17 class'!T90*IFERROR(VLOOKUP('Inq6 adjusted class'!$A90,'Inq.6 factors'!$U:$Z,6,FALSE),0)</f>
        <v>22.134940905077038</v>
      </c>
      <c r="U90" s="39">
        <f>'Jun17 class'!U90*IFERROR(VLOOKUP('Inq6 adjusted class'!$A90,'Inq.6 factors'!$U:$Z,6,FALSE),0)</f>
        <v>132.68722041248668</v>
      </c>
      <c r="V90" s="39">
        <f>'Jun17 class'!V90*IFERROR(VLOOKUP('Inq6 adjusted class'!$A90,'Inq.6 factors'!$U:$Z,6,FALSE),0)</f>
        <v>64.723639391391487</v>
      </c>
    </row>
    <row r="91" spans="1:22" x14ac:dyDescent="0.3">
      <c r="A91" s="35">
        <f>'Jun17 class'!A91</f>
        <v>1320</v>
      </c>
      <c r="B91" s="35">
        <f>'Jun17 class'!B91</f>
        <v>132</v>
      </c>
      <c r="C91" s="35">
        <f>'Jun17 class'!C91</f>
        <v>13</v>
      </c>
      <c r="D91" s="35" t="str">
        <f>'Jun17 class'!D91</f>
        <v>C</v>
      </c>
      <c r="E91" s="39">
        <f>'Jun17 class'!E91*IFERROR(VLOOKUP('Inq6 adjusted class'!$A91,'Inq.6 factors'!$U:$Z,6,FALSE),0)</f>
        <v>351.27751718720799</v>
      </c>
      <c r="F91" s="39">
        <f>'Jun17 class'!F91*IFERROR(VLOOKUP('Inq6 adjusted class'!$A91,'Inq.6 factors'!$U:$Z,6,FALSE),0)</f>
        <v>247.76103815860063</v>
      </c>
      <c r="G91" s="39">
        <f>'Jun17 class'!G91*IFERROR(VLOOKUP('Inq6 adjusted class'!$A91,'Inq.6 factors'!$U:$Z,6,FALSE),0)</f>
        <v>202.5920799289473</v>
      </c>
      <c r="H91" s="39">
        <f>'Jun17 class'!H91*IFERROR(VLOOKUP('Inq6 adjusted class'!$A91,'Inq.6 factors'!$U:$Z,6,FALSE),0)</f>
        <v>77.574095758995583</v>
      </c>
      <c r="I91" s="39">
        <f>'Jun17 class'!I91*IFERROR(VLOOKUP('Inq6 adjusted class'!$A91,'Inq.6 factors'!$U:$Z,6,FALSE),0)</f>
        <v>69.762438777136794</v>
      </c>
      <c r="J91" s="39">
        <f>'Jun17 class'!J91*IFERROR(VLOOKUP('Inq6 adjusted class'!$A91,'Inq.6 factors'!$U:$Z,6,FALSE),0)</f>
        <v>68.023735084899045</v>
      </c>
      <c r="K91" s="39">
        <f>'Jun17 class'!K91*IFERROR(VLOOKUP('Inq6 adjusted class'!$A91,'Inq.6 factors'!$U:$Z,6,FALSE),0)</f>
        <v>48.032447556901182</v>
      </c>
      <c r="L91" s="39">
        <f>'Jun17 class'!L91*IFERROR(VLOOKUP('Inq6 adjusted class'!$A91,'Inq.6 factors'!$U:$Z,6,FALSE),0)</f>
        <v>82.796704000449765</v>
      </c>
      <c r="M91" s="39">
        <f>'Jun17 class'!M91*IFERROR(VLOOKUP('Inq6 adjusted class'!$A91,'Inq.6 factors'!$U:$Z,6,FALSE),0)</f>
        <v>40.231510634416772</v>
      </c>
      <c r="N91" s="39">
        <f>'Jun17 class'!N91*IFERROR(VLOOKUP('Inq6 adjusted class'!$A91,'Inq.6 factors'!$U:$Z,6,FALSE),0)</f>
        <v>33.599929084948535</v>
      </c>
      <c r="O91" s="39">
        <f>'Jun17 class'!O91*IFERROR(VLOOKUP('Inq6 adjusted class'!$A91,'Inq.6 factors'!$U:$Z,6,FALSE),0)</f>
        <v>48.609426654325425</v>
      </c>
      <c r="P91" s="39">
        <f>'Jun17 class'!P91*IFERROR(VLOOKUP('Inq6 adjusted class'!$A91,'Inq.6 factors'!$U:$Z,6,FALSE),0)</f>
        <v>23.445785843806135</v>
      </c>
      <c r="Q91" s="39">
        <f>'Jun17 class'!Q91*IFERROR(VLOOKUP('Inq6 adjusted class'!$A91,'Inq.6 factors'!$U:$Z,6,FALSE),0)</f>
        <v>60.81064305287601</v>
      </c>
      <c r="R91" s="39">
        <f>'Jun17 class'!R91*IFERROR(VLOOKUP('Inq6 adjusted class'!$A91,'Inq.6 factors'!$U:$Z,6,FALSE),0)</f>
        <v>26.881148655992128</v>
      </c>
      <c r="S91" s="39">
        <f>'Jun17 class'!S91*IFERROR(VLOOKUP('Inq6 adjusted class'!$A91,'Inq.6 factors'!$U:$Z,6,FALSE),0)</f>
        <v>4.9524608119343316</v>
      </c>
      <c r="T91" s="39">
        <f>'Jun17 class'!T91*IFERROR(VLOOKUP('Inq6 adjusted class'!$A91,'Inq.6 factors'!$U:$Z,6,FALSE),0)</f>
        <v>21.128807227573532</v>
      </c>
      <c r="U91" s="39">
        <f>'Jun17 class'!U91*IFERROR(VLOOKUP('Inq6 adjusted class'!$A91,'Inq.6 factors'!$U:$Z,6,FALSE),0)</f>
        <v>124.70603422226193</v>
      </c>
      <c r="V91" s="39">
        <f>'Jun17 class'!V91*IFERROR(VLOOKUP('Inq6 adjusted class'!$A91,'Inq.6 factors'!$U:$Z,6,FALSE),0)</f>
        <v>85.010153230484335</v>
      </c>
    </row>
    <row r="92" spans="1:22" x14ac:dyDescent="0.3">
      <c r="A92" s="35">
        <f>'Jun17 class'!A92</f>
        <v>1330</v>
      </c>
      <c r="B92" s="35">
        <f>'Jun17 class'!B92</f>
        <v>133</v>
      </c>
      <c r="C92" s="35">
        <f>'Jun17 class'!C92</f>
        <v>13</v>
      </c>
      <c r="D92" s="35" t="str">
        <f>'Jun17 class'!D92</f>
        <v>C</v>
      </c>
      <c r="E92" s="39">
        <f>'Jun17 class'!E92*IFERROR(VLOOKUP('Inq6 adjusted class'!$A92,'Inq.6 factors'!$U:$Z,6,FALSE),0)</f>
        <v>321.66303387646963</v>
      </c>
      <c r="F92" s="39">
        <f>'Jun17 class'!F92*IFERROR(VLOOKUP('Inq6 adjusted class'!$A92,'Inq.6 factors'!$U:$Z,6,FALSE),0)</f>
        <v>474.26077275426121</v>
      </c>
      <c r="G92" s="39">
        <f>'Jun17 class'!G92*IFERROR(VLOOKUP('Inq6 adjusted class'!$A92,'Inq.6 factors'!$U:$Z,6,FALSE),0)</f>
        <v>331.15725047479941</v>
      </c>
      <c r="H92" s="39">
        <f>'Jun17 class'!H92*IFERROR(VLOOKUP('Inq6 adjusted class'!$A92,'Inq.6 factors'!$U:$Z,6,FALSE),0)</f>
        <v>340.33083548935048</v>
      </c>
      <c r="I92" s="39">
        <f>'Jun17 class'!I92*IFERROR(VLOOKUP('Inq6 adjusted class'!$A92,'Inq.6 factors'!$U:$Z,6,FALSE),0)</f>
        <v>267.74464089801819</v>
      </c>
      <c r="J92" s="39">
        <f>'Jun17 class'!J92*IFERROR(VLOOKUP('Inq6 adjusted class'!$A92,'Inq.6 factors'!$U:$Z,6,FALSE),0)</f>
        <v>259.7577027040428</v>
      </c>
      <c r="K92" s="39">
        <f>'Jun17 class'!K92*IFERROR(VLOOKUP('Inq6 adjusted class'!$A92,'Inq.6 factors'!$U:$Z,6,FALSE),0)</f>
        <v>259.58370803632334</v>
      </c>
      <c r="L92" s="39">
        <f>'Jun17 class'!L92*IFERROR(VLOOKUP('Inq6 adjusted class'!$A92,'Inq.6 factors'!$U:$Z,6,FALSE),0)</f>
        <v>293.57256761774312</v>
      </c>
      <c r="M92" s="39">
        <f>'Jun17 class'!M92*IFERROR(VLOOKUP('Inq6 adjusted class'!$A92,'Inq.6 factors'!$U:$Z,6,FALSE),0)</f>
        <v>253.53929571040416</v>
      </c>
      <c r="N92" s="39">
        <f>'Jun17 class'!N92*IFERROR(VLOOKUP('Inq6 adjusted class'!$A92,'Inq.6 factors'!$U:$Z,6,FALSE),0)</f>
        <v>288.78202412836629</v>
      </c>
      <c r="O92" s="39">
        <f>'Jun17 class'!O92*IFERROR(VLOOKUP('Inq6 adjusted class'!$A92,'Inq.6 factors'!$U:$Z,6,FALSE),0)</f>
        <v>310.50511311844605</v>
      </c>
      <c r="P92" s="39">
        <f>'Jun17 class'!P92*IFERROR(VLOOKUP('Inq6 adjusted class'!$A92,'Inq.6 factors'!$U:$Z,6,FALSE),0)</f>
        <v>236.58929351477101</v>
      </c>
      <c r="Q92" s="39">
        <f>'Jun17 class'!Q92*IFERROR(VLOOKUP('Inq6 adjusted class'!$A92,'Inq.6 factors'!$U:$Z,6,FALSE),0)</f>
        <v>694.68429521421069</v>
      </c>
      <c r="R92" s="39">
        <f>'Jun17 class'!R92*IFERROR(VLOOKUP('Inq6 adjusted class'!$A92,'Inq.6 factors'!$U:$Z,6,FALSE),0)</f>
        <v>483.86067580785829</v>
      </c>
      <c r="S92" s="39">
        <f>'Jun17 class'!S92*IFERROR(VLOOKUP('Inq6 adjusted class'!$A92,'Inq.6 factors'!$U:$Z,6,FALSE),0)</f>
        <v>131.73545759745323</v>
      </c>
      <c r="T92" s="39">
        <f>'Jun17 class'!T92*IFERROR(VLOOKUP('Inq6 adjusted class'!$A92,'Inq.6 factors'!$U:$Z,6,FALSE),0)</f>
        <v>329.00571254364507</v>
      </c>
      <c r="U92" s="39">
        <f>'Jun17 class'!U92*IFERROR(VLOOKUP('Inq6 adjusted class'!$A92,'Inq.6 factors'!$U:$Z,6,FALSE),0)</f>
        <v>1286.966273173743</v>
      </c>
      <c r="V92" s="39">
        <f>'Jun17 class'!V92*IFERROR(VLOOKUP('Inq6 adjusted class'!$A92,'Inq.6 factors'!$U:$Z,6,FALSE),0)</f>
        <v>632.74602688599134</v>
      </c>
    </row>
    <row r="93" spans="1:22" x14ac:dyDescent="0.3">
      <c r="A93" s="35">
        <f>'Jun17 class'!A93</f>
        <v>1391</v>
      </c>
      <c r="B93" s="35">
        <f>'Jun17 class'!B93</f>
        <v>139</v>
      </c>
      <c r="C93" s="35">
        <f>'Jun17 class'!C93</f>
        <v>13</v>
      </c>
      <c r="D93" s="35" t="str">
        <f>'Jun17 class'!D93</f>
        <v>C</v>
      </c>
      <c r="E93" s="39">
        <f>'Jun17 class'!E93*IFERROR(VLOOKUP('Inq6 adjusted class'!$A93,'Inq.6 factors'!$U:$Z,6,FALSE),0)</f>
        <v>36.932851983751092</v>
      </c>
      <c r="F93" s="39">
        <f>'Jun17 class'!F93*IFERROR(VLOOKUP('Inq6 adjusted class'!$A93,'Inq.6 factors'!$U:$Z,6,FALSE),0)</f>
        <v>50.563758856097429</v>
      </c>
      <c r="G93" s="39">
        <f>'Jun17 class'!G93*IFERROR(VLOOKUP('Inq6 adjusted class'!$A93,'Inq.6 factors'!$U:$Z,6,FALSE),0)</f>
        <v>49.935238791940378</v>
      </c>
      <c r="H93" s="39">
        <f>'Jun17 class'!H93*IFERROR(VLOOKUP('Inq6 adjusted class'!$A93,'Inq.6 factors'!$U:$Z,6,FALSE),0)</f>
        <v>40.565861626633108</v>
      </c>
      <c r="I93" s="39">
        <f>'Jun17 class'!I93*IFERROR(VLOOKUP('Inq6 adjusted class'!$A93,'Inq.6 factors'!$U:$Z,6,FALSE),0)</f>
        <v>25.736051623052415</v>
      </c>
      <c r="J93" s="39">
        <f>'Jun17 class'!J93*IFERROR(VLOOKUP('Inq6 adjusted class'!$A93,'Inq.6 factors'!$U:$Z,6,FALSE),0)</f>
        <v>22.361833845879129</v>
      </c>
      <c r="K93" s="39">
        <f>'Jun17 class'!K93*IFERROR(VLOOKUP('Inq6 adjusted class'!$A93,'Inq.6 factors'!$U:$Z,6,FALSE),0)</f>
        <v>17.258019208433833</v>
      </c>
      <c r="L93" s="39">
        <f>'Jun17 class'!L93*IFERROR(VLOOKUP('Inq6 adjusted class'!$A93,'Inq.6 factors'!$U:$Z,6,FALSE),0)</f>
        <v>26.462174785054071</v>
      </c>
      <c r="M93" s="39">
        <f>'Jun17 class'!M93*IFERROR(VLOOKUP('Inq6 adjusted class'!$A93,'Inq.6 factors'!$U:$Z,6,FALSE),0)</f>
        <v>16.150865087636241</v>
      </c>
      <c r="N93" s="39">
        <f>'Jun17 class'!N93*IFERROR(VLOOKUP('Inq6 adjusted class'!$A93,'Inq.6 factors'!$U:$Z,6,FALSE),0)</f>
        <v>14.765683121684862</v>
      </c>
      <c r="O93" s="39">
        <f>'Jun17 class'!O93*IFERROR(VLOOKUP('Inq6 adjusted class'!$A93,'Inq.6 factors'!$U:$Z,6,FALSE),0)</f>
        <v>16.864494961704736</v>
      </c>
      <c r="P93" s="39">
        <f>'Jun17 class'!P93*IFERROR(VLOOKUP('Inq6 adjusted class'!$A93,'Inq.6 factors'!$U:$Z,6,FALSE),0)</f>
        <v>12.788610460257892</v>
      </c>
      <c r="Q93" s="39">
        <f>'Jun17 class'!Q93*IFERROR(VLOOKUP('Inq6 adjusted class'!$A93,'Inq.6 factors'!$U:$Z,6,FALSE),0)</f>
        <v>37.104799150907397</v>
      </c>
      <c r="R93" s="39">
        <f>'Jun17 class'!R93*IFERROR(VLOOKUP('Inq6 adjusted class'!$A93,'Inq.6 factors'!$U:$Z,6,FALSE),0)</f>
        <v>27.956394602231811</v>
      </c>
      <c r="S93" s="39">
        <f>'Jun17 class'!S93*IFERROR(VLOOKUP('Inq6 adjusted class'!$A93,'Inq.6 factors'!$U:$Z,6,FALSE),0)</f>
        <v>7.9239372990949306</v>
      </c>
      <c r="T93" s="39">
        <f>'Jun17 class'!T93*IFERROR(VLOOKUP('Inq6 adjusted class'!$A93,'Inq.6 factors'!$U:$Z,6,FALSE),0)</f>
        <v>17.104272517559529</v>
      </c>
      <c r="U93" s="39">
        <f>'Jun17 class'!U93*IFERROR(VLOOKUP('Inq6 adjusted class'!$A93,'Inq.6 factors'!$U:$Z,6,FALSE),0)</f>
        <v>64.847137795576202</v>
      </c>
      <c r="V93" s="39">
        <f>'Jun17 class'!V93*IFERROR(VLOOKUP('Inq6 adjusted class'!$A93,'Inq.6 factors'!$U:$Z,6,FALSE),0)</f>
        <v>3.8640978741129244</v>
      </c>
    </row>
    <row r="94" spans="1:22" x14ac:dyDescent="0.3">
      <c r="A94" s="35">
        <f>'Jun17 class'!A94</f>
        <v>1392</v>
      </c>
      <c r="B94" s="35">
        <f>'Jun17 class'!B94</f>
        <v>139</v>
      </c>
      <c r="C94" s="35">
        <f>'Jun17 class'!C94</f>
        <v>13</v>
      </c>
      <c r="D94" s="35" t="str">
        <f>'Jun17 class'!D94</f>
        <v>C</v>
      </c>
      <c r="E94" s="39">
        <f>'Jun17 class'!E94*IFERROR(VLOOKUP('Inq6 adjusted class'!$A94,'Inq.6 factors'!$U:$Z,6,FALSE),0)</f>
        <v>914.20683985905487</v>
      </c>
      <c r="F94" s="39">
        <f>'Jun17 class'!F94*IFERROR(VLOOKUP('Inq6 adjusted class'!$A94,'Inq.6 factors'!$U:$Z,6,FALSE),0)</f>
        <v>875.11667078187259</v>
      </c>
      <c r="G94" s="39">
        <f>'Jun17 class'!G94*IFERROR(VLOOKUP('Inq6 adjusted class'!$A94,'Inq.6 factors'!$U:$Z,6,FALSE),0)</f>
        <v>852.8296610490911</v>
      </c>
      <c r="H94" s="39">
        <f>'Jun17 class'!H94*IFERROR(VLOOKUP('Inq6 adjusted class'!$A94,'Inq.6 factors'!$U:$Z,6,FALSE),0)</f>
        <v>913.65118997497927</v>
      </c>
      <c r="I94" s="39">
        <f>'Jun17 class'!I94*IFERROR(VLOOKUP('Inq6 adjusted class'!$A94,'Inq.6 factors'!$U:$Z,6,FALSE),0)</f>
        <v>806.28416722948873</v>
      </c>
      <c r="J94" s="39">
        <f>'Jun17 class'!J94*IFERROR(VLOOKUP('Inq6 adjusted class'!$A94,'Inq.6 factors'!$U:$Z,6,FALSE),0)</f>
        <v>795.47570875272561</v>
      </c>
      <c r="K94" s="39">
        <f>'Jun17 class'!K94*IFERROR(VLOOKUP('Inq6 adjusted class'!$A94,'Inq.6 factors'!$U:$Z,6,FALSE),0)</f>
        <v>730.45443989025523</v>
      </c>
      <c r="L94" s="39">
        <f>'Jun17 class'!L94*IFERROR(VLOOKUP('Inq6 adjusted class'!$A94,'Inq.6 factors'!$U:$Z,6,FALSE),0)</f>
        <v>754.22736515586325</v>
      </c>
      <c r="M94" s="39">
        <f>'Jun17 class'!M94*IFERROR(VLOOKUP('Inq6 adjusted class'!$A94,'Inq.6 factors'!$U:$Z,6,FALSE),0)</f>
        <v>688.55614547750315</v>
      </c>
      <c r="N94" s="39">
        <f>'Jun17 class'!N94*IFERROR(VLOOKUP('Inq6 adjusted class'!$A94,'Inq.6 factors'!$U:$Z,6,FALSE),0)</f>
        <v>704.35636871226791</v>
      </c>
      <c r="O94" s="39">
        <f>'Jun17 class'!O94*IFERROR(VLOOKUP('Inq6 adjusted class'!$A94,'Inq.6 factors'!$U:$Z,6,FALSE),0)</f>
        <v>922.92701360172475</v>
      </c>
      <c r="P94" s="39">
        <f>'Jun17 class'!P94*IFERROR(VLOOKUP('Inq6 adjusted class'!$A94,'Inq.6 factors'!$U:$Z,6,FALSE),0)</f>
        <v>769.44806269218338</v>
      </c>
      <c r="Q94" s="39">
        <f>'Jun17 class'!Q94*IFERROR(VLOOKUP('Inq6 adjusted class'!$A94,'Inq.6 factors'!$U:$Z,6,FALSE),0)</f>
        <v>1399.6754790814509</v>
      </c>
      <c r="R94" s="39">
        <f>'Jun17 class'!R94*IFERROR(VLOOKUP('Inq6 adjusted class'!$A94,'Inq.6 factors'!$U:$Z,6,FALSE),0)</f>
        <v>1004.2797137878658</v>
      </c>
      <c r="S94" s="39">
        <f>'Jun17 class'!S94*IFERROR(VLOOKUP('Inq6 adjusted class'!$A94,'Inq.6 factors'!$U:$Z,6,FALSE),0)</f>
        <v>374.40603738223547</v>
      </c>
      <c r="T94" s="39">
        <f>'Jun17 class'!T94*IFERROR(VLOOKUP('Inq6 adjusted class'!$A94,'Inq.6 factors'!$U:$Z,6,FALSE),0)</f>
        <v>726.42851515752818</v>
      </c>
      <c r="U94" s="39">
        <f>'Jun17 class'!U94*IFERROR(VLOOKUP('Inq6 adjusted class'!$A94,'Inq.6 factors'!$U:$Z,6,FALSE),0)</f>
        <v>2418.2994156381033</v>
      </c>
      <c r="V94" s="39">
        <f>'Jun17 class'!V94*IFERROR(VLOOKUP('Inq6 adjusted class'!$A94,'Inq.6 factors'!$U:$Z,6,FALSE),0)</f>
        <v>1080.0153558145623</v>
      </c>
    </row>
    <row r="95" spans="1:22" x14ac:dyDescent="0.3">
      <c r="A95" s="35">
        <f>'Jun17 class'!A95</f>
        <v>1393</v>
      </c>
      <c r="B95" s="35">
        <f>'Jun17 class'!B95</f>
        <v>139</v>
      </c>
      <c r="C95" s="35">
        <f>'Jun17 class'!C95</f>
        <v>13</v>
      </c>
      <c r="D95" s="35" t="str">
        <f>'Jun17 class'!D95</f>
        <v>C</v>
      </c>
      <c r="E95" s="39">
        <f>'Jun17 class'!E95*IFERROR(VLOOKUP('Inq6 adjusted class'!$A95,'Inq.6 factors'!$U:$Z,6,FALSE),0)</f>
        <v>101.17050359301614</v>
      </c>
      <c r="F95" s="39">
        <f>'Jun17 class'!F95*IFERROR(VLOOKUP('Inq6 adjusted class'!$A95,'Inq.6 factors'!$U:$Z,6,FALSE),0)</f>
        <v>76.135589546546996</v>
      </c>
      <c r="G95" s="39">
        <f>'Jun17 class'!G95*IFERROR(VLOOKUP('Inq6 adjusted class'!$A95,'Inq.6 factors'!$U:$Z,6,FALSE),0)</f>
        <v>81.470367396395517</v>
      </c>
      <c r="H95" s="39">
        <f>'Jun17 class'!H95*IFERROR(VLOOKUP('Inq6 adjusted class'!$A95,'Inq.6 factors'!$U:$Z,6,FALSE),0)</f>
        <v>81.936904772273024</v>
      </c>
      <c r="I95" s="39">
        <f>'Jun17 class'!I95*IFERROR(VLOOKUP('Inq6 adjusted class'!$A95,'Inq.6 factors'!$U:$Z,6,FALSE),0)</f>
        <v>62.835332173809142</v>
      </c>
      <c r="J95" s="39">
        <f>'Jun17 class'!J95*IFERROR(VLOOKUP('Inq6 adjusted class'!$A95,'Inq.6 factors'!$U:$Z,6,FALSE),0)</f>
        <v>52.228284239092005</v>
      </c>
      <c r="K95" s="39">
        <f>'Jun17 class'!K95*IFERROR(VLOOKUP('Inq6 adjusted class'!$A95,'Inq.6 factors'!$U:$Z,6,FALSE),0)</f>
        <v>37.925502810986679</v>
      </c>
      <c r="L95" s="39">
        <f>'Jun17 class'!L95*IFERROR(VLOOKUP('Inq6 adjusted class'!$A95,'Inq.6 factors'!$U:$Z,6,FALSE),0)</f>
        <v>33.764761627195597</v>
      </c>
      <c r="M95" s="39">
        <f>'Jun17 class'!M95*IFERROR(VLOOKUP('Inq6 adjusted class'!$A95,'Inq.6 factors'!$U:$Z,6,FALSE),0)</f>
        <v>32.933449112834744</v>
      </c>
      <c r="N95" s="39">
        <f>'Jun17 class'!N95*IFERROR(VLOOKUP('Inq6 adjusted class'!$A95,'Inq.6 factors'!$U:$Z,6,FALSE),0)</f>
        <v>19.590089277809508</v>
      </c>
      <c r="O95" s="39">
        <f>'Jun17 class'!O95*IFERROR(VLOOKUP('Inq6 adjusted class'!$A95,'Inq.6 factors'!$U:$Z,6,FALSE),0)</f>
        <v>36.705077269592657</v>
      </c>
      <c r="P95" s="39">
        <f>'Jun17 class'!P95*IFERROR(VLOOKUP('Inq6 adjusted class'!$A95,'Inq.6 factors'!$U:$Z,6,FALSE),0)</f>
        <v>37.30011384241886</v>
      </c>
      <c r="Q95" s="39">
        <f>'Jun17 class'!Q95*IFERROR(VLOOKUP('Inq6 adjusted class'!$A95,'Inq.6 factors'!$U:$Z,6,FALSE),0)</f>
        <v>57.718576456967057</v>
      </c>
      <c r="R95" s="39">
        <f>'Jun17 class'!R95*IFERROR(VLOOKUP('Inq6 adjusted class'!$A95,'Inq.6 factors'!$U:$Z,6,FALSE),0)</f>
        <v>41.934591903347716</v>
      </c>
      <c r="S95" s="39">
        <f>'Jun17 class'!S95*IFERROR(VLOOKUP('Inq6 adjusted class'!$A95,'Inq.6 factors'!$U:$Z,6,FALSE),0)</f>
        <v>10.89541378625553</v>
      </c>
      <c r="T95" s="39">
        <f>'Jun17 class'!T95*IFERROR(VLOOKUP('Inq6 adjusted class'!$A95,'Inq.6 factors'!$U:$Z,6,FALSE),0)</f>
        <v>30.184010325105049</v>
      </c>
      <c r="U95" s="39">
        <f>'Jun17 class'!U95*IFERROR(VLOOKUP('Inq6 adjusted class'!$A95,'Inq.6 factors'!$U:$Z,6,FALSE),0)</f>
        <v>97.769530830253345</v>
      </c>
      <c r="V95" s="39">
        <f>'Jun17 class'!V95*IFERROR(VLOOKUP('Inq6 adjusted class'!$A95,'Inq.6 factors'!$U:$Z,6,FALSE),0)</f>
        <v>39.607003209657471</v>
      </c>
    </row>
    <row r="96" spans="1:22" x14ac:dyDescent="0.3">
      <c r="A96" s="35">
        <f>'Jun17 class'!A96</f>
        <v>1394</v>
      </c>
      <c r="B96" s="35">
        <f>'Jun17 class'!B96</f>
        <v>139</v>
      </c>
      <c r="C96" s="35">
        <f>'Jun17 class'!C96</f>
        <v>13</v>
      </c>
      <c r="D96" s="35" t="str">
        <f>'Jun17 class'!D96</f>
        <v>C</v>
      </c>
      <c r="E96" s="39">
        <f>'Jun17 class'!E96*IFERROR(VLOOKUP('Inq6 adjusted class'!$A96,'Inq.6 factors'!$U:$Z,6,FALSE),0)</f>
        <v>27.220406479373644</v>
      </c>
      <c r="F96" s="39">
        <f>'Jun17 class'!F96*IFERROR(VLOOKUP('Inq6 adjusted class'!$A96,'Inq.6 factors'!$U:$Z,6,FALSE),0)</f>
        <v>29.362062080840879</v>
      </c>
      <c r="G96" s="39">
        <f>'Jun17 class'!G96*IFERROR(VLOOKUP('Inq6 adjusted class'!$A96,'Inq.6 factors'!$U:$Z,6,FALSE),0)</f>
        <v>11.51130306014524</v>
      </c>
      <c r="H96" s="39">
        <f>'Jun17 class'!H96*IFERROR(VLOOKUP('Inq6 adjusted class'!$A96,'Inq.6 factors'!$U:$Z,6,FALSE),0)</f>
        <v>0</v>
      </c>
      <c r="I96" s="39">
        <f>'Jun17 class'!I96*IFERROR(VLOOKUP('Inq6 adjusted class'!$A96,'Inq.6 factors'!$U:$Z,6,FALSE),0)</f>
        <v>0</v>
      </c>
      <c r="J96" s="39">
        <f>'Jun17 class'!J96*IFERROR(VLOOKUP('Inq6 adjusted class'!$A96,'Inq.6 factors'!$U:$Z,6,FALSE),0)</f>
        <v>0.41106312216689572</v>
      </c>
      <c r="K96" s="39">
        <f>'Jun17 class'!K96*IFERROR(VLOOKUP('Inq6 adjusted class'!$A96,'Inq.6 factors'!$U:$Z,6,FALSE),0)</f>
        <v>0.82311697337522283</v>
      </c>
      <c r="L96" s="39">
        <f>'Jun17 class'!L96*IFERROR(VLOOKUP('Inq6 adjusted class'!$A96,'Inq.6 factors'!$U:$Z,6,FALSE),0)</f>
        <v>2.0847301563855622</v>
      </c>
      <c r="M96" s="39">
        <f>'Jun17 class'!M96*IFERROR(VLOOKUP('Inq6 adjusted class'!$A96,'Inq.6 factors'!$U:$Z,6,FALSE),0)</f>
        <v>1.9656225258786499</v>
      </c>
      <c r="N96" s="39">
        <f>'Jun17 class'!N96*IFERROR(VLOOKUP('Inq6 adjusted class'!$A96,'Inq.6 factors'!$U:$Z,6,FALSE),0)</f>
        <v>2.0043913739843697</v>
      </c>
      <c r="O96" s="39">
        <f>'Jun17 class'!O96*IFERROR(VLOOKUP('Inq6 adjusted class'!$A96,'Inq.6 factors'!$U:$Z,6,FALSE),0)</f>
        <v>1.9840582307887922</v>
      </c>
      <c r="P96" s="39">
        <f>'Jun17 class'!P96*IFERROR(VLOOKUP('Inq6 adjusted class'!$A96,'Inq.6 factors'!$U:$Z,6,FALSE),0)</f>
        <v>1.0657175383548243</v>
      </c>
      <c r="Q96" s="39">
        <f>'Jun17 class'!Q96*IFERROR(VLOOKUP('Inq6 adjusted class'!$A96,'Inq.6 factors'!$U:$Z,6,FALSE),0)</f>
        <v>20.613777306059664</v>
      </c>
      <c r="R96" s="39">
        <f>'Jun17 class'!R96*IFERROR(VLOOKUP('Inq6 adjusted class'!$A96,'Inq.6 factors'!$U:$Z,6,FALSE),0)</f>
        <v>1.0752459462396851</v>
      </c>
      <c r="S96" s="39">
        <f>'Jun17 class'!S96*IFERROR(VLOOKUP('Inq6 adjusted class'!$A96,'Inq.6 factors'!$U:$Z,6,FALSE),0)</f>
        <v>0</v>
      </c>
      <c r="T96" s="39">
        <f>'Jun17 class'!T96*IFERROR(VLOOKUP('Inq6 adjusted class'!$A96,'Inq.6 factors'!$U:$Z,6,FALSE),0)</f>
        <v>0</v>
      </c>
      <c r="U96" s="39">
        <f>'Jun17 class'!U96*IFERROR(VLOOKUP('Inq6 adjusted class'!$A96,'Inq.6 factors'!$U:$Z,6,FALSE),0)</f>
        <v>19.952965475561907</v>
      </c>
      <c r="V96" s="39">
        <f>'Jun17 class'!V96*IFERROR(VLOOKUP('Inq6 adjusted class'!$A96,'Inq.6 factors'!$U:$Z,6,FALSE),0)</f>
        <v>141.03957240512173</v>
      </c>
    </row>
    <row r="97" spans="1:22" x14ac:dyDescent="0.3">
      <c r="A97" s="35">
        <f>'Jun17 class'!A97</f>
        <v>1395</v>
      </c>
      <c r="B97" s="35">
        <f>'Jun17 class'!B97</f>
        <v>139</v>
      </c>
      <c r="C97" s="35">
        <f>'Jun17 class'!C97</f>
        <v>13</v>
      </c>
      <c r="D97" s="35" t="str">
        <f>'Jun17 class'!D97</f>
        <v>C</v>
      </c>
      <c r="E97" s="39">
        <f>'Jun17 class'!E97*IFERROR(VLOOKUP('Inq6 adjusted class'!$A97,'Inq.6 factors'!$U:$Z,6,FALSE),0)</f>
        <v>3.9367484620891333</v>
      </c>
      <c r="F97" s="39">
        <f>'Jun17 class'!F97*IFERROR(VLOOKUP('Inq6 adjusted class'!$A97,'Inq.6 factors'!$U:$Z,6,FALSE),0)</f>
        <v>3.9155902320025562</v>
      </c>
      <c r="G97" s="39">
        <f>'Jun17 class'!G97*IFERROR(VLOOKUP('Inq6 adjusted class'!$A97,'Inq.6 factors'!$U:$Z,6,FALSE),0)</f>
        <v>1.5284779104163879</v>
      </c>
      <c r="H97" s="39">
        <f>'Jun17 class'!H97*IFERROR(VLOOKUP('Inq6 adjusted class'!$A97,'Inq.6 factors'!$U:$Z,6,FALSE),0)</f>
        <v>1.0684298404661017</v>
      </c>
      <c r="I97" s="39">
        <f>'Jun17 class'!I97*IFERROR(VLOOKUP('Inq6 adjusted class'!$A97,'Inq.6 factors'!$U:$Z,6,FALSE),0)</f>
        <v>1.5898430180698817</v>
      </c>
      <c r="J97" s="39">
        <f>'Jun17 class'!J97*IFERROR(VLOOKUP('Inq6 adjusted class'!$A97,'Inq.6 factors'!$U:$Z,6,FALSE),0)</f>
        <v>13.190460181720743</v>
      </c>
      <c r="K97" s="39">
        <f>'Jun17 class'!K97*IFERROR(VLOOKUP('Inq6 adjusted class'!$A97,'Inq.6 factors'!$U:$Z,6,FALSE),0)</f>
        <v>0</v>
      </c>
      <c r="L97" s="39">
        <f>'Jun17 class'!L97*IFERROR(VLOOKUP('Inq6 adjusted class'!$A97,'Inq.6 factors'!$U:$Z,6,FALSE),0)</f>
        <v>0</v>
      </c>
      <c r="M97" s="39">
        <f>'Jun17 class'!M97*IFERROR(VLOOKUP('Inq6 adjusted class'!$A97,'Inq.6 factors'!$U:$Z,6,FALSE),0)</f>
        <v>0</v>
      </c>
      <c r="N97" s="39">
        <f>'Jun17 class'!N97*IFERROR(VLOOKUP('Inq6 adjusted class'!$A97,'Inq.6 factors'!$U:$Z,6,FALSE),0)</f>
        <v>0</v>
      </c>
      <c r="O97" s="39">
        <f>'Jun17 class'!O97*IFERROR(VLOOKUP('Inq6 adjusted class'!$A97,'Inq.6 factors'!$U:$Z,6,FALSE),0)</f>
        <v>0</v>
      </c>
      <c r="P97" s="39">
        <f>'Jun17 class'!P97*IFERROR(VLOOKUP('Inq6 adjusted class'!$A97,'Inq.6 factors'!$U:$Z,6,FALSE),0)</f>
        <v>0</v>
      </c>
      <c r="Q97" s="39">
        <f>'Jun17 class'!Q97*IFERROR(VLOOKUP('Inq6 adjusted class'!$A97,'Inq.6 factors'!$U:$Z,6,FALSE),0)</f>
        <v>0</v>
      </c>
      <c r="R97" s="39">
        <f>'Jun17 class'!R97*IFERROR(VLOOKUP('Inq6 adjusted class'!$A97,'Inq.6 factors'!$U:$Z,6,FALSE),0)</f>
        <v>0</v>
      </c>
      <c r="S97" s="39">
        <f>'Jun17 class'!S97*IFERROR(VLOOKUP('Inq6 adjusted class'!$A97,'Inq.6 factors'!$U:$Z,6,FALSE),0)</f>
        <v>0</v>
      </c>
      <c r="T97" s="39">
        <f>'Jun17 class'!T97*IFERROR(VLOOKUP('Inq6 adjusted class'!$A97,'Inq.6 factors'!$U:$Z,6,FALSE),0)</f>
        <v>0</v>
      </c>
      <c r="U97" s="39">
        <f>'Jun17 class'!U97*IFERROR(VLOOKUP('Inq6 adjusted class'!$A97,'Inq.6 factors'!$U:$Z,6,FALSE),0)</f>
        <v>0</v>
      </c>
      <c r="V97" s="39">
        <f>'Jun17 class'!V97*IFERROR(VLOOKUP('Inq6 adjusted class'!$A97,'Inq.6 factors'!$U:$Z,6,FALSE),0)</f>
        <v>0</v>
      </c>
    </row>
    <row r="98" spans="1:22" x14ac:dyDescent="0.3">
      <c r="A98" s="35">
        <f>'Jun17 class'!A98</f>
        <v>1396</v>
      </c>
      <c r="B98" s="35">
        <f>'Jun17 class'!B98</f>
        <v>139</v>
      </c>
      <c r="C98" s="35">
        <f>'Jun17 class'!C98</f>
        <v>13</v>
      </c>
      <c r="D98" s="35" t="str">
        <f>'Jun17 class'!D98</f>
        <v>C</v>
      </c>
      <c r="E98" s="39">
        <f>'Jun17 class'!E98*IFERROR(VLOOKUP('Inq6 adjusted class'!$A98,'Inq.6 factors'!$U:$Z,6,FALSE),0)</f>
        <v>45.242511211772509</v>
      </c>
      <c r="F98" s="39">
        <f>'Jun17 class'!F98*IFERROR(VLOOKUP('Inq6 adjusted class'!$A98,'Inq.6 factors'!$U:$Z,6,FALSE),0)</f>
        <v>56.981814983780666</v>
      </c>
      <c r="G98" s="39">
        <f>'Jun17 class'!G98*IFERROR(VLOOKUP('Inq6 adjusted class'!$A98,'Inq.6 factors'!$U:$Z,6,FALSE),0)</f>
        <v>45.554172375430248</v>
      </c>
      <c r="H98" s="39">
        <f>'Jun17 class'!H98*IFERROR(VLOOKUP('Inq6 adjusted class'!$A98,'Inq.6 factors'!$U:$Z,6,FALSE),0)</f>
        <v>45.916577261863885</v>
      </c>
      <c r="I98" s="39">
        <f>'Jun17 class'!I98*IFERROR(VLOOKUP('Inq6 adjusted class'!$A98,'Inq.6 factors'!$U:$Z,6,FALSE),0)</f>
        <v>24.537663646141588</v>
      </c>
      <c r="J98" s="39">
        <f>'Jun17 class'!J98*IFERROR(VLOOKUP('Inq6 adjusted class'!$A98,'Inq.6 factors'!$U:$Z,6,FALSE),0)</f>
        <v>27.799443383095849</v>
      </c>
      <c r="K98" s="39">
        <f>'Jun17 class'!K98*IFERROR(VLOOKUP('Inq6 adjusted class'!$A98,'Inq.6 factors'!$U:$Z,6,FALSE),0)</f>
        <v>24.670109432483535</v>
      </c>
      <c r="L98" s="39">
        <f>'Jun17 class'!L98*IFERROR(VLOOKUP('Inq6 adjusted class'!$A98,'Inq.6 factors'!$U:$Z,6,FALSE),0)</f>
        <v>25.705108662546127</v>
      </c>
      <c r="M98" s="39">
        <f>'Jun17 class'!M98*IFERROR(VLOOKUP('Inq6 adjusted class'!$A98,'Inq.6 factors'!$U:$Z,6,FALSE),0)</f>
        <v>19.217992047695851</v>
      </c>
      <c r="N98" s="39">
        <f>'Jun17 class'!N98*IFERROR(VLOOKUP('Inq6 adjusted class'!$A98,'Inq.6 factors'!$U:$Z,6,FALSE),0)</f>
        <v>18.235604130705632</v>
      </c>
      <c r="O98" s="39">
        <f>'Jun17 class'!O98*IFERROR(VLOOKUP('Inq6 adjusted class'!$A98,'Inq.6 factors'!$U:$Z,6,FALSE),0)</f>
        <v>26.7847861156487</v>
      </c>
      <c r="P98" s="39">
        <f>'Jun17 class'!P98*IFERROR(VLOOKUP('Inq6 adjusted class'!$A98,'Inq.6 factors'!$U:$Z,6,FALSE),0)</f>
        <v>12.788610460257892</v>
      </c>
      <c r="Q98" s="39">
        <f>'Jun17 class'!Q98*IFERROR(VLOOKUP('Inq6 adjusted class'!$A98,'Inq.6 factors'!$U:$Z,6,FALSE),0)</f>
        <v>37.104799150907397</v>
      </c>
      <c r="R98" s="39">
        <f>'Jun17 class'!R98*IFERROR(VLOOKUP('Inq6 adjusted class'!$A98,'Inq.6 factors'!$U:$Z,6,FALSE),0)</f>
        <v>24.730656763512759</v>
      </c>
      <c r="S98" s="39">
        <f>'Jun17 class'!S98*IFERROR(VLOOKUP('Inq6 adjusted class'!$A98,'Inq.6 factors'!$U:$Z,6,FALSE),0)</f>
        <v>6.9334451367080643</v>
      </c>
      <c r="T98" s="39">
        <f>'Jun17 class'!T98*IFERROR(VLOOKUP('Inq6 adjusted class'!$A98,'Inq.6 factors'!$U:$Z,6,FALSE),0)</f>
        <v>16.098138840056023</v>
      </c>
      <c r="U98" s="39">
        <f>'Jun17 class'!U98*IFERROR(VLOOKUP('Inq6 adjusted class'!$A98,'Inq.6 factors'!$U:$Z,6,FALSE),0)</f>
        <v>84.800103271138099</v>
      </c>
      <c r="V98" s="39">
        <f>'Jun17 class'!V98*IFERROR(VLOOKUP('Inq6 adjusted class'!$A98,'Inq.6 factors'!$U:$Z,6,FALSE),0)</f>
        <v>31.878807461431627</v>
      </c>
    </row>
    <row r="99" spans="1:22" x14ac:dyDescent="0.3">
      <c r="A99" s="35">
        <f>'Jun17 class'!A99</f>
        <v>1399</v>
      </c>
      <c r="B99" s="35">
        <f>'Jun17 class'!B99</f>
        <v>139</v>
      </c>
      <c r="C99" s="35">
        <f>'Jun17 class'!C99</f>
        <v>13</v>
      </c>
      <c r="D99" s="35" t="str">
        <f>'Jun17 class'!D99</f>
        <v>C</v>
      </c>
      <c r="E99" s="39">
        <f>'Jun17 class'!E99*IFERROR(VLOOKUP('Inq6 adjusted class'!$A99,'Inq.6 factors'!$U:$Z,6,FALSE),0)</f>
        <v>238.50507650005483</v>
      </c>
      <c r="F99" s="39">
        <f>'Jun17 class'!F99*IFERROR(VLOOKUP('Inq6 adjusted class'!$A99,'Inq.6 factors'!$U:$Z,6,FALSE),0)</f>
        <v>297.06256069381902</v>
      </c>
      <c r="G99" s="39">
        <f>'Jun17 class'!G99*IFERROR(VLOOKUP('Inq6 adjusted class'!$A99,'Inq.6 factors'!$U:$Z,6,FALSE),0)</f>
        <v>241.07280959868285</v>
      </c>
      <c r="H99" s="39">
        <f>'Jun17 class'!H99*IFERROR(VLOOKUP('Inq6 adjusted class'!$A99,'Inq.6 factors'!$U:$Z,6,FALSE),0)</f>
        <v>239.77011293453165</v>
      </c>
      <c r="I99" s="39">
        <f>'Jun17 class'!I99*IFERROR(VLOOKUP('Inq6 adjusted class'!$A99,'Inq.6 factors'!$U:$Z,6,FALSE),0)</f>
        <v>134.07476689428341</v>
      </c>
      <c r="J99" s="39">
        <f>'Jun17 class'!J99*IFERROR(VLOOKUP('Inq6 adjusted class'!$A99,'Inq.6 factors'!$U:$Z,6,FALSE),0)</f>
        <v>148.20237638433861</v>
      </c>
      <c r="K99" s="39">
        <f>'Jun17 class'!K99*IFERROR(VLOOKUP('Inq6 adjusted class'!$A99,'Inq.6 factors'!$U:$Z,6,FALSE),0)</f>
        <v>133.04443652800765</v>
      </c>
      <c r="L99" s="39">
        <f>'Jun17 class'!L99*IFERROR(VLOOKUP('Inq6 adjusted class'!$A99,'Inq.6 factors'!$U:$Z,6,FALSE),0)</f>
        <v>137.82470265622638</v>
      </c>
      <c r="M99" s="39">
        <f>'Jun17 class'!M99*IFERROR(VLOOKUP('Inq6 adjusted class'!$A99,'Inq.6 factors'!$U:$Z,6,FALSE),0)</f>
        <v>105.50237051004254</v>
      </c>
      <c r="N99" s="39">
        <f>'Jun17 class'!N99*IFERROR(VLOOKUP('Inq6 adjusted class'!$A99,'Inq.6 factors'!$U:$Z,6,FALSE),0)</f>
        <v>100.79622891594019</v>
      </c>
      <c r="O99" s="39">
        <f>'Jun17 class'!O99*IFERROR(VLOOKUP('Inq6 adjusted class'!$A99,'Inq.6 factors'!$U:$Z,6,FALSE),0)</f>
        <v>135.9079888090323</v>
      </c>
      <c r="P99" s="39">
        <f>'Jun17 class'!P99*IFERROR(VLOOKUP('Inq6 adjusted class'!$A99,'Inq.6 factors'!$U:$Z,6,FALSE),0)</f>
        <v>152.39760798473989</v>
      </c>
      <c r="Q99" s="39">
        <f>'Jun17 class'!Q99*IFERROR(VLOOKUP('Inq6 adjusted class'!$A99,'Inq.6 factors'!$U:$Z,6,FALSE),0)</f>
        <v>278.28599363180547</v>
      </c>
      <c r="R99" s="39">
        <f>'Jun17 class'!R99*IFERROR(VLOOKUP('Inq6 adjusted class'!$A99,'Inq.6 factors'!$U:$Z,6,FALSE),0)</f>
        <v>218.27492708665611</v>
      </c>
      <c r="S99" s="39">
        <f>'Jun17 class'!S99*IFERROR(VLOOKUP('Inq6 adjusted class'!$A99,'Inq.6 factors'!$U:$Z,6,FALSE),0)</f>
        <v>90.134786777204837</v>
      </c>
      <c r="T99" s="39">
        <f>'Jun17 class'!T99*IFERROR(VLOOKUP('Inq6 adjusted class'!$A99,'Inq.6 factors'!$U:$Z,6,FALSE),0)</f>
        <v>130.79737807545521</v>
      </c>
      <c r="U99" s="39">
        <f>'Jun17 class'!U99*IFERROR(VLOOKUP('Inq6 adjusted class'!$A99,'Inq.6 factors'!$U:$Z,6,FALSE),0)</f>
        <v>420.00992326057815</v>
      </c>
      <c r="V99" s="39">
        <f>'Jun17 class'!V99*IFERROR(VLOOKUP('Inq6 adjusted class'!$A99,'Inq.6 factors'!$U:$Z,6,FALSE),0)</f>
        <v>152.63186602746052</v>
      </c>
    </row>
    <row r="100" spans="1:22" x14ac:dyDescent="0.3">
      <c r="A100" s="35">
        <f>'Jun17 class'!A100</f>
        <v>1411</v>
      </c>
      <c r="B100" s="35">
        <f>'Jun17 class'!B100</f>
        <v>141</v>
      </c>
      <c r="C100" s="35">
        <f>'Jun17 class'!C100</f>
        <v>14</v>
      </c>
      <c r="D100" s="35" t="str">
        <f>'Jun17 class'!D100</f>
        <v>C</v>
      </c>
      <c r="E100" s="39">
        <f>'Jun17 class'!E100*IFERROR(VLOOKUP('Inq6 adjusted class'!$A100,'Inq.6 factors'!$U:$Z,6,FALSE),0)</f>
        <v>1097.4848166225624</v>
      </c>
      <c r="F100" s="39">
        <f>'Jun17 class'!F100*IFERROR(VLOOKUP('Inq6 adjusted class'!$A100,'Inq.6 factors'!$U:$Z,6,FALSE),0)</f>
        <v>1134.8564245332125</v>
      </c>
      <c r="G100" s="39">
        <f>'Jun17 class'!G100*IFERROR(VLOOKUP('Inq6 adjusted class'!$A100,'Inq.6 factors'!$U:$Z,6,FALSE),0)</f>
        <v>935.6468719897739</v>
      </c>
      <c r="H100" s="39">
        <f>'Jun17 class'!H100*IFERROR(VLOOKUP('Inq6 adjusted class'!$A100,'Inq.6 factors'!$U:$Z,6,FALSE),0)</f>
        <v>942.40675763854483</v>
      </c>
      <c r="I100" s="39">
        <f>'Jun17 class'!I100*IFERROR(VLOOKUP('Inq6 adjusted class'!$A100,'Inq.6 factors'!$U:$Z,6,FALSE),0)</f>
        <v>796.45721244591994</v>
      </c>
      <c r="J100" s="39">
        <f>'Jun17 class'!J100*IFERROR(VLOOKUP('Inq6 adjusted class'!$A100,'Inq.6 factors'!$U:$Z,6,FALSE),0)</f>
        <v>801.43738334779266</v>
      </c>
      <c r="K100" s="39">
        <f>'Jun17 class'!K100*IFERROR(VLOOKUP('Inq6 adjusted class'!$A100,'Inq.6 factors'!$U:$Z,6,FALSE),0)</f>
        <v>728.10658982889765</v>
      </c>
      <c r="L100" s="39">
        <f>'Jun17 class'!L100*IFERROR(VLOOKUP('Inq6 adjusted class'!$A100,'Inq.6 factors'!$U:$Z,6,FALSE),0)</f>
        <v>703.22917002963675</v>
      </c>
      <c r="M100" s="39">
        <f>'Jun17 class'!M100*IFERROR(VLOOKUP('Inq6 adjusted class'!$A100,'Inq.6 factors'!$U:$Z,6,FALSE),0)</f>
        <v>380.23007413532656</v>
      </c>
      <c r="N100" s="39">
        <f>'Jun17 class'!N100*IFERROR(VLOOKUP('Inq6 adjusted class'!$A100,'Inq.6 factors'!$U:$Z,6,FALSE),0)</f>
        <v>328.98262400852281</v>
      </c>
      <c r="O100" s="39">
        <f>'Jun17 class'!O100*IFERROR(VLOOKUP('Inq6 adjusted class'!$A100,'Inq.6 factors'!$U:$Z,6,FALSE),0)</f>
        <v>223.29965229829622</v>
      </c>
      <c r="P100" s="39">
        <f>'Jun17 class'!P100*IFERROR(VLOOKUP('Inq6 adjusted class'!$A100,'Inq.6 factors'!$U:$Z,6,FALSE),0)</f>
        <v>181.3320069713152</v>
      </c>
      <c r="Q100" s="39">
        <f>'Jun17 class'!Q100*IFERROR(VLOOKUP('Inq6 adjusted class'!$A100,'Inq.6 factors'!$U:$Z,6,FALSE),0)</f>
        <v>154.36925324623914</v>
      </c>
      <c r="R100" s="39">
        <f>'Jun17 class'!R100*IFERROR(VLOOKUP('Inq6 adjusted class'!$A100,'Inq.6 factors'!$U:$Z,6,FALSE),0)</f>
        <v>82.164640901217609</v>
      </c>
      <c r="S100" s="39">
        <f>'Jun17 class'!S100*IFERROR(VLOOKUP('Inq6 adjusted class'!$A100,'Inq.6 factors'!$U:$Z,6,FALSE),0)</f>
        <v>153.39475691907234</v>
      </c>
      <c r="T100" s="39">
        <f>'Jun17 class'!T100*IFERROR(VLOOKUP('Inq6 adjusted class'!$A100,'Inq.6 factors'!$U:$Z,6,FALSE),0)</f>
        <v>93.285246308307919</v>
      </c>
      <c r="U100" s="39">
        <f>'Jun17 class'!U100*IFERROR(VLOOKUP('Inq6 adjusted class'!$A100,'Inq.6 factors'!$U:$Z,6,FALSE),0)</f>
        <v>149.42066826369773</v>
      </c>
      <c r="V100" s="39">
        <f>'Jun17 class'!V100*IFERROR(VLOOKUP('Inq6 adjusted class'!$A100,'Inq.6 factors'!$U:$Z,6,FALSE),0)</f>
        <v>166.33770903959521</v>
      </c>
    </row>
    <row r="101" spans="1:22" x14ac:dyDescent="0.3">
      <c r="A101" s="35">
        <f>'Jun17 class'!A101</f>
        <v>1412</v>
      </c>
      <c r="B101" s="35">
        <f>'Jun17 class'!B101</f>
        <v>141</v>
      </c>
      <c r="C101" s="35">
        <f>'Jun17 class'!C101</f>
        <v>14</v>
      </c>
      <c r="D101" s="35" t="str">
        <f>'Jun17 class'!D101</f>
        <v>C</v>
      </c>
      <c r="E101" s="39">
        <f>'Jun17 class'!E101*IFERROR(VLOOKUP('Inq6 adjusted class'!$A101,'Inq.6 factors'!$U:$Z,6,FALSE),0)</f>
        <v>1564.7834500772296</v>
      </c>
      <c r="F101" s="39">
        <f>'Jun17 class'!F101*IFERROR(VLOOKUP('Inq6 adjusted class'!$A101,'Inq.6 factors'!$U:$Z,6,FALSE),0)</f>
        <v>1021.094046616004</v>
      </c>
      <c r="G101" s="39">
        <f>'Jun17 class'!G101*IFERROR(VLOOKUP('Inq6 adjusted class'!$A101,'Inq.6 factors'!$U:$Z,6,FALSE),0)</f>
        <v>838.55858757663054</v>
      </c>
      <c r="H101" s="39">
        <f>'Jun17 class'!H101*IFERROR(VLOOKUP('Inq6 adjusted class'!$A101,'Inq.6 factors'!$U:$Z,6,FALSE),0)</f>
        <v>518.67934008295504</v>
      </c>
      <c r="I101" s="39">
        <f>'Jun17 class'!I101*IFERROR(VLOOKUP('Inq6 adjusted class'!$A101,'Inq.6 factors'!$U:$Z,6,FALSE),0)</f>
        <v>325.17156923955764</v>
      </c>
      <c r="J101" s="39">
        <f>'Jun17 class'!J101*IFERROR(VLOOKUP('Inq6 adjusted class'!$A101,'Inq.6 factors'!$U:$Z,6,FALSE),0)</f>
        <v>243.7589466177545</v>
      </c>
      <c r="K101" s="39">
        <f>'Jun17 class'!K101*IFERROR(VLOOKUP('Inq6 adjusted class'!$A101,'Inq.6 factors'!$U:$Z,6,FALSE),0)</f>
        <v>163.97290511774455</v>
      </c>
      <c r="L101" s="39">
        <f>'Jun17 class'!L101*IFERROR(VLOOKUP('Inq6 adjusted class'!$A101,'Inq.6 factors'!$U:$Z,6,FALSE),0)</f>
        <v>146.803197466612</v>
      </c>
      <c r="M101" s="39">
        <f>'Jun17 class'!M101*IFERROR(VLOOKUP('Inq6 adjusted class'!$A101,'Inq.6 factors'!$U:$Z,6,FALSE),0)</f>
        <v>165.58664438343098</v>
      </c>
      <c r="N101" s="39">
        <f>'Jun17 class'!N101*IFERROR(VLOOKUP('Inq6 adjusted class'!$A101,'Inq.6 factors'!$U:$Z,6,FALSE),0)</f>
        <v>257.5001898132636</v>
      </c>
      <c r="O101" s="39">
        <f>'Jun17 class'!O101*IFERROR(VLOOKUP('Inq6 adjusted class'!$A101,'Inq.6 factors'!$U:$Z,6,FALSE),0)</f>
        <v>340.54712362549157</v>
      </c>
      <c r="P101" s="39">
        <f>'Jun17 class'!P101*IFERROR(VLOOKUP('Inq6 adjusted class'!$A101,'Inq.6 factors'!$U:$Z,6,FALSE),0)</f>
        <v>241.04426582560401</v>
      </c>
      <c r="Q101" s="39">
        <f>'Jun17 class'!Q101*IFERROR(VLOOKUP('Inq6 adjusted class'!$A101,'Inq.6 factors'!$U:$Z,6,FALSE),0)</f>
        <v>151.58637560970149</v>
      </c>
      <c r="R101" s="39">
        <f>'Jun17 class'!R101*IFERROR(VLOOKUP('Inq6 adjusted class'!$A101,'Inq.6 factors'!$U:$Z,6,FALSE),0)</f>
        <v>94.644102863973174</v>
      </c>
      <c r="S101" s="39">
        <f>'Jun17 class'!S101*IFERROR(VLOOKUP('Inq6 adjusted class'!$A101,'Inq.6 factors'!$U:$Z,6,FALSE),0)</f>
        <v>171.05721432484754</v>
      </c>
      <c r="T101" s="39">
        <f>'Jun17 class'!T101*IFERROR(VLOOKUP('Inq6 adjusted class'!$A101,'Inq.6 factors'!$U:$Z,6,FALSE),0)</f>
        <v>136.76474825427334</v>
      </c>
      <c r="U101" s="39">
        <f>'Jun17 class'!U101*IFERROR(VLOOKUP('Inq6 adjusted class'!$A101,'Inq.6 factors'!$U:$Z,6,FALSE),0)</f>
        <v>175.62777367490142</v>
      </c>
      <c r="V101" s="39">
        <f>'Jun17 class'!V101*IFERROR(VLOOKUP('Inq6 adjusted class'!$A101,'Inq.6 factors'!$U:$Z,6,FALSE),0)</f>
        <v>215.26666182685571</v>
      </c>
    </row>
    <row r="102" spans="1:22" x14ac:dyDescent="0.3">
      <c r="A102" s="35">
        <f>'Jun17 class'!A102</f>
        <v>1413</v>
      </c>
      <c r="B102" s="35">
        <f>'Jun17 class'!B102</f>
        <v>141</v>
      </c>
      <c r="C102" s="35">
        <f>'Jun17 class'!C102</f>
        <v>14</v>
      </c>
      <c r="D102" s="35" t="str">
        <f>'Jun17 class'!D102</f>
        <v>C</v>
      </c>
      <c r="E102" s="39">
        <f>'Jun17 class'!E102*IFERROR(VLOOKUP('Inq6 adjusted class'!$A102,'Inq.6 factors'!$U:$Z,6,FALSE),0)</f>
        <v>14333.53759079311</v>
      </c>
      <c r="F102" s="39">
        <f>'Jun17 class'!F102*IFERROR(VLOOKUP('Inq6 adjusted class'!$A102,'Inq.6 factors'!$U:$Z,6,FALSE),0)</f>
        <v>13461.187078474133</v>
      </c>
      <c r="G102" s="39">
        <f>'Jun17 class'!G102*IFERROR(VLOOKUP('Inq6 adjusted class'!$A102,'Inq.6 factors'!$U:$Z,6,FALSE),0)</f>
        <v>12028.263705054267</v>
      </c>
      <c r="H102" s="39">
        <f>'Jun17 class'!H102*IFERROR(VLOOKUP('Inq6 adjusted class'!$A102,'Inq.6 factors'!$U:$Z,6,FALSE),0)</f>
        <v>9941.3887957208299</v>
      </c>
      <c r="I102" s="39">
        <f>'Jun17 class'!I102*IFERROR(VLOOKUP('Inq6 adjusted class'!$A102,'Inq.6 factors'!$U:$Z,6,FALSE),0)</f>
        <v>8698.3963623950203</v>
      </c>
      <c r="J102" s="39">
        <f>'Jun17 class'!J102*IFERROR(VLOOKUP('Inq6 adjusted class'!$A102,'Inq.6 factors'!$U:$Z,6,FALSE),0)</f>
        <v>7887.8528583858397</v>
      </c>
      <c r="K102" s="39">
        <f>'Jun17 class'!K102*IFERROR(VLOOKUP('Inq6 adjusted class'!$A102,'Inq.6 factors'!$U:$Z,6,FALSE),0)</f>
        <v>7109.9280659594833</v>
      </c>
      <c r="L102" s="39">
        <f>'Jun17 class'!L102*IFERROR(VLOOKUP('Inq6 adjusted class'!$A102,'Inq.6 factors'!$U:$Z,6,FALSE),0)</f>
        <v>6944.2753282486401</v>
      </c>
      <c r="M102" s="39">
        <f>'Jun17 class'!M102*IFERROR(VLOOKUP('Inq6 adjusted class'!$A102,'Inq.6 factors'!$U:$Z,6,FALSE),0)</f>
        <v>6480.4466632882277</v>
      </c>
      <c r="N102" s="39">
        <f>'Jun17 class'!N102*IFERROR(VLOOKUP('Inq6 adjusted class'!$A102,'Inq.6 factors'!$U:$Z,6,FALSE),0)</f>
        <v>5603.0848891975666</v>
      </c>
      <c r="O102" s="39">
        <f>'Jun17 class'!O102*IFERROR(VLOOKUP('Inq6 adjusted class'!$A102,'Inq.6 factors'!$U:$Z,6,FALSE),0)</f>
        <v>6043.7363660892752</v>
      </c>
      <c r="P102" s="39">
        <f>'Jun17 class'!P102*IFERROR(VLOOKUP('Inq6 adjusted class'!$A102,'Inq.6 factors'!$U:$Z,6,FALSE),0)</f>
        <v>4265.7548433046632</v>
      </c>
      <c r="Q102" s="39">
        <f>'Jun17 class'!Q102*IFERROR(VLOOKUP('Inq6 adjusted class'!$A102,'Inq.6 factors'!$U:$Z,6,FALSE),0)</f>
        <v>3775.5249343737423</v>
      </c>
      <c r="R102" s="39">
        <f>'Jun17 class'!R102*IFERROR(VLOOKUP('Inq6 adjusted class'!$A102,'Inq.6 factors'!$U:$Z,6,FALSE),0)</f>
        <v>2002.7692150113824</v>
      </c>
      <c r="S102" s="39">
        <f>'Jun17 class'!S102*IFERROR(VLOOKUP('Inq6 adjusted class'!$A102,'Inq.6 factors'!$U:$Z,6,FALSE),0)</f>
        <v>4496.8931758288518</v>
      </c>
      <c r="T102" s="39">
        <f>'Jun17 class'!T102*IFERROR(VLOOKUP('Inq6 adjusted class'!$A102,'Inq.6 factors'!$U:$Z,6,FALSE),0)</f>
        <v>3028.2564275720142</v>
      </c>
      <c r="U102" s="39">
        <f>'Jun17 class'!U102*IFERROR(VLOOKUP('Inq6 adjusted class'!$A102,'Inq.6 factors'!$U:$Z,6,FALSE),0)</f>
        <v>5814.3428109455153</v>
      </c>
      <c r="V102" s="39">
        <f>'Jun17 class'!V102*IFERROR(VLOOKUP('Inq6 adjusted class'!$A102,'Inq.6 factors'!$U:$Z,6,FALSE),0)</f>
        <v>7429.3693847862241</v>
      </c>
    </row>
    <row r="103" spans="1:22" x14ac:dyDescent="0.3">
      <c r="A103" s="35">
        <f>'Jun17 class'!A103</f>
        <v>1414</v>
      </c>
      <c r="B103" s="35">
        <f>'Jun17 class'!B103</f>
        <v>141</v>
      </c>
      <c r="C103" s="35">
        <f>'Jun17 class'!C103</f>
        <v>14</v>
      </c>
      <c r="D103" s="35" t="str">
        <f>'Jun17 class'!D103</f>
        <v>C</v>
      </c>
      <c r="E103" s="39">
        <f>'Jun17 class'!E103*IFERROR(VLOOKUP('Inq6 adjusted class'!$A103,'Inq.6 factors'!$U:$Z,6,FALSE),0)</f>
        <v>2576.6462339202085</v>
      </c>
      <c r="F103" s="39">
        <f>'Jun17 class'!F103*IFERROR(VLOOKUP('Inq6 adjusted class'!$A103,'Inq.6 factors'!$U:$Z,6,FALSE),0)</f>
        <v>2068.2538804813844</v>
      </c>
      <c r="G103" s="39">
        <f>'Jun17 class'!G103*IFERROR(VLOOKUP('Inq6 adjusted class'!$A103,'Inq.6 factors'!$U:$Z,6,FALSE),0)</f>
        <v>1579.3223416928583</v>
      </c>
      <c r="H103" s="39">
        <f>'Jun17 class'!H103*IFERROR(VLOOKUP('Inq6 adjusted class'!$A103,'Inq.6 factors'!$U:$Z,6,FALSE),0)</f>
        <v>1341.729462300515</v>
      </c>
      <c r="I103" s="39">
        <f>'Jun17 class'!I103*IFERROR(VLOOKUP('Inq6 adjusted class'!$A103,'Inq.6 factors'!$U:$Z,6,FALSE),0)</f>
        <v>1160.8106492342658</v>
      </c>
      <c r="J103" s="39">
        <f>'Jun17 class'!J103*IFERROR(VLOOKUP('Inq6 adjusted class'!$A103,'Inq.6 factors'!$U:$Z,6,FALSE),0)</f>
        <v>1024.3347768596047</v>
      </c>
      <c r="K103" s="39">
        <f>'Jun17 class'!K103*IFERROR(VLOOKUP('Inq6 adjusted class'!$A103,'Inq.6 factors'!$U:$Z,6,FALSE),0)</f>
        <v>1088.4758436046438</v>
      </c>
      <c r="L103" s="39">
        <f>'Jun17 class'!L103*IFERROR(VLOOKUP('Inq6 adjusted class'!$A103,'Inq.6 factors'!$U:$Z,6,FALSE),0)</f>
        <v>1098.8622046602227</v>
      </c>
      <c r="M103" s="39">
        <f>'Jun17 class'!M103*IFERROR(VLOOKUP('Inq6 adjusted class'!$A103,'Inq.6 factors'!$U:$Z,6,FALSE),0)</f>
        <v>980.8954206477365</v>
      </c>
      <c r="N103" s="39">
        <f>'Jun17 class'!N103*IFERROR(VLOOKUP('Inq6 adjusted class'!$A103,'Inq.6 factors'!$U:$Z,6,FALSE),0)</f>
        <v>624.62373222848669</v>
      </c>
      <c r="O103" s="39">
        <f>'Jun17 class'!O103*IFERROR(VLOOKUP('Inq6 adjusted class'!$A103,'Inq.6 factors'!$U:$Z,6,FALSE),0)</f>
        <v>662.15234485219878</v>
      </c>
      <c r="P103" s="39">
        <f>'Jun17 class'!P103*IFERROR(VLOOKUP('Inq6 adjusted class'!$A103,'Inq.6 factors'!$U:$Z,6,FALSE),0)</f>
        <v>493.40897802823343</v>
      </c>
      <c r="Q103" s="39">
        <f>'Jun17 class'!Q103*IFERROR(VLOOKUP('Inq6 adjusted class'!$A103,'Inq.6 factors'!$U:$Z,6,FALSE),0)</f>
        <v>270.8669031321258</v>
      </c>
      <c r="R103" s="39">
        <f>'Jun17 class'!R103*IFERROR(VLOOKUP('Inq6 adjusted class'!$A103,'Inq.6 factors'!$U:$Z,6,FALSE),0)</f>
        <v>136.87303326936674</v>
      </c>
      <c r="S103" s="39">
        <f>'Jun17 class'!S103*IFERROR(VLOOKUP('Inq6 adjusted class'!$A103,'Inq.6 factors'!$U:$Z,6,FALSE),0)</f>
        <v>178.95840648274603</v>
      </c>
      <c r="T103" s="39">
        <f>'Jun17 class'!T103*IFERROR(VLOOKUP('Inq6 adjusted class'!$A103,'Inq.6 factors'!$U:$Z,6,FALSE),0)</f>
        <v>163.19286456427983</v>
      </c>
      <c r="U103" s="39">
        <f>'Jun17 class'!U103*IFERROR(VLOOKUP('Inq6 adjusted class'!$A103,'Inq.6 factors'!$U:$Z,6,FALSE),0)</f>
        <v>258.08715425845674</v>
      </c>
      <c r="V103" s="39">
        <f>'Jun17 class'!V103*IFERROR(VLOOKUP('Inq6 adjusted class'!$A103,'Inq.6 factors'!$U:$Z,6,FALSE),0)</f>
        <v>328.24983268635617</v>
      </c>
    </row>
    <row r="104" spans="1:22" x14ac:dyDescent="0.3">
      <c r="A104" s="35">
        <f>'Jun17 class'!A104</f>
        <v>1419</v>
      </c>
      <c r="B104" s="35">
        <f>'Jun17 class'!B104</f>
        <v>141</v>
      </c>
      <c r="C104" s="35">
        <f>'Jun17 class'!C104</f>
        <v>14</v>
      </c>
      <c r="D104" s="35" t="str">
        <f>'Jun17 class'!D104</f>
        <v>C</v>
      </c>
      <c r="E104" s="39">
        <f>'Jun17 class'!E104*IFERROR(VLOOKUP('Inq6 adjusted class'!$A104,'Inq.6 factors'!$U:$Z,6,FALSE),0)</f>
        <v>9315.0974683925542</v>
      </c>
      <c r="F104" s="39">
        <f>'Jun17 class'!F104*IFERROR(VLOOKUP('Inq6 adjusted class'!$A104,'Inq.6 factors'!$U:$Z,6,FALSE),0)</f>
        <v>8715.4780450413164</v>
      </c>
      <c r="G104" s="39">
        <f>'Jun17 class'!G104*IFERROR(VLOOKUP('Inq6 adjusted class'!$A104,'Inq.6 factors'!$U:$Z,6,FALSE),0)</f>
        <v>8103.3815553724853</v>
      </c>
      <c r="H104" s="39">
        <f>'Jun17 class'!H104*IFERROR(VLOOKUP('Inq6 adjusted class'!$A104,'Inq.6 factors'!$U:$Z,6,FALSE),0)</f>
        <v>7009.9149123186053</v>
      </c>
      <c r="I104" s="39">
        <f>'Jun17 class'!I104*IFERROR(VLOOKUP('Inq6 adjusted class'!$A104,'Inq.6 factors'!$U:$Z,6,FALSE),0)</f>
        <v>5154.6058078337646</v>
      </c>
      <c r="J104" s="39">
        <f>'Jun17 class'!J104*IFERROR(VLOOKUP('Inq6 adjusted class'!$A104,'Inq.6 factors'!$U:$Z,6,FALSE),0)</f>
        <v>4708.2690178421717</v>
      </c>
      <c r="K104" s="39">
        <f>'Jun17 class'!K104*IFERROR(VLOOKUP('Inq6 adjusted class'!$A104,'Inq.6 factors'!$U:$Z,6,FALSE),0)</f>
        <v>4438.9711554108771</v>
      </c>
      <c r="L104" s="39">
        <f>'Jun17 class'!L104*IFERROR(VLOOKUP('Inq6 adjusted class'!$A104,'Inq.6 factors'!$U:$Z,6,FALSE),0)</f>
        <v>4123.8510158626559</v>
      </c>
      <c r="M104" s="39">
        <f>'Jun17 class'!M104*IFERROR(VLOOKUP('Inq6 adjusted class'!$A104,'Inq.6 factors'!$U:$Z,6,FALSE),0)</f>
        <v>3283.4592551548203</v>
      </c>
      <c r="N104" s="39">
        <f>'Jun17 class'!N104*IFERROR(VLOOKUP('Inq6 adjusted class'!$A104,'Inq.6 factors'!$U:$Z,6,FALSE),0)</f>
        <v>3014.1537797411529</v>
      </c>
      <c r="O104" s="39">
        <f>'Jun17 class'!O104*IFERROR(VLOOKUP('Inq6 adjusted class'!$A104,'Inq.6 factors'!$U:$Z,6,FALSE),0)</f>
        <v>2892.6868714142252</v>
      </c>
      <c r="P104" s="39">
        <f>'Jun17 class'!P104*IFERROR(VLOOKUP('Inq6 adjusted class'!$A104,'Inq.6 factors'!$U:$Z,6,FALSE),0)</f>
        <v>1872.9807040873968</v>
      </c>
      <c r="Q104" s="39">
        <f>'Jun17 class'!Q104*IFERROR(VLOOKUP('Inq6 adjusted class'!$A104,'Inq.6 factors'!$U:$Z,6,FALSE),0)</f>
        <v>1228.7243682452154</v>
      </c>
      <c r="R104" s="39">
        <f>'Jun17 class'!R104*IFERROR(VLOOKUP('Inq6 adjusted class'!$A104,'Inq.6 factors'!$U:$Z,6,FALSE),0)</f>
        <v>656.33865141081264</v>
      </c>
      <c r="S104" s="39">
        <f>'Jun17 class'!S104*IFERROR(VLOOKUP('Inq6 adjusted class'!$A104,'Inq.6 factors'!$U:$Z,6,FALSE),0)</f>
        <v>1104.7215599385888</v>
      </c>
      <c r="T104" s="39">
        <f>'Jun17 class'!T104*IFERROR(VLOOKUP('Inq6 adjusted class'!$A104,'Inq.6 factors'!$U:$Z,6,FALSE),0)</f>
        <v>693.49711222434485</v>
      </c>
      <c r="U104" s="39">
        <f>'Jun17 class'!U104*IFERROR(VLOOKUP('Inq6 adjusted class'!$A104,'Inq.6 factors'!$U:$Z,6,FALSE),0)</f>
        <v>1582.7152243398452</v>
      </c>
      <c r="V104" s="39">
        <f>'Jun17 class'!V104*IFERROR(VLOOKUP('Inq6 adjusted class'!$A104,'Inq.6 factors'!$U:$Z,6,FALSE),0)</f>
        <v>2176.6305198525151</v>
      </c>
    </row>
    <row r="105" spans="1:22" x14ac:dyDescent="0.3">
      <c r="A105" s="35">
        <f>'Jun17 class'!A105</f>
        <v>1420</v>
      </c>
      <c r="B105" s="35">
        <f>'Jun17 class'!B105</f>
        <v>142</v>
      </c>
      <c r="C105" s="35">
        <f>'Jun17 class'!C105</f>
        <v>14</v>
      </c>
      <c r="D105" s="35" t="str">
        <f>'Jun17 class'!D105</f>
        <v>C</v>
      </c>
      <c r="E105" s="39">
        <f>'Jun17 class'!E105*IFERROR(VLOOKUP('Inq6 adjusted class'!$A105,'Inq.6 factors'!$U:$Z,6,FALSE),0)</f>
        <v>183.93922001953126</v>
      </c>
      <c r="F105" s="39">
        <f>'Jun17 class'!F105*IFERROR(VLOOKUP('Inq6 adjusted class'!$A105,'Inq.6 factors'!$U:$Z,6,FALSE),0)</f>
        <v>73.180252193043316</v>
      </c>
      <c r="G105" s="39">
        <f>'Jun17 class'!G105*IFERROR(VLOOKUP('Inq6 adjusted class'!$A105,'Inq.6 factors'!$U:$Z,6,FALSE),0)</f>
        <v>150.62294698977206</v>
      </c>
      <c r="H105" s="39">
        <f>'Jun17 class'!H105*IFERROR(VLOOKUP('Inq6 adjusted class'!$A105,'Inq.6 factors'!$U:$Z,6,FALSE),0)</f>
        <v>145.22452888101878</v>
      </c>
      <c r="I105" s="39">
        <f>'Jun17 class'!I105*IFERROR(VLOOKUP('Inq6 adjusted class'!$A105,'Inq.6 factors'!$U:$Z,6,FALSE),0)</f>
        <v>43.219347597639633</v>
      </c>
      <c r="J105" s="39">
        <f>'Jun17 class'!J105*IFERROR(VLOOKUP('Inq6 adjusted class'!$A105,'Inq.6 factors'!$U:$Z,6,FALSE),0)</f>
        <v>77.094317850087521</v>
      </c>
      <c r="K105" s="39">
        <f>'Jun17 class'!K105*IFERROR(VLOOKUP('Inq6 adjusted class'!$A105,'Inq.6 factors'!$U:$Z,6,FALSE),0)</f>
        <v>28.720827080257834</v>
      </c>
      <c r="L105" s="39">
        <f>'Jun17 class'!L105*IFERROR(VLOOKUP('Inq6 adjusted class'!$A105,'Inq.6 factors'!$U:$Z,6,FALSE),0)</f>
        <v>41.826649618086712</v>
      </c>
      <c r="M105" s="39">
        <f>'Jun17 class'!M105*IFERROR(VLOOKUP('Inq6 adjusted class'!$A105,'Inq.6 factors'!$U:$Z,6,FALSE),0)</f>
        <v>70.152174714142731</v>
      </c>
      <c r="N105" s="39">
        <f>'Jun17 class'!N105*IFERROR(VLOOKUP('Inq6 adjusted class'!$A105,'Inq.6 factors'!$U:$Z,6,FALSE),0)</f>
        <v>73.522923321079745</v>
      </c>
      <c r="O105" s="39">
        <f>'Jun17 class'!O105*IFERROR(VLOOKUP('Inq6 adjusted class'!$A105,'Inq.6 factors'!$U:$Z,6,FALSE),0)</f>
        <v>27.537275361820004</v>
      </c>
      <c r="P105" s="39">
        <f>'Jun17 class'!P105*IFERROR(VLOOKUP('Inq6 adjusted class'!$A105,'Inq.6 factors'!$U:$Z,6,FALSE),0)</f>
        <v>29.748024867246929</v>
      </c>
      <c r="Q105" s="39">
        <f>'Jun17 class'!Q105*IFERROR(VLOOKUP('Inq6 adjusted class'!$A105,'Inq.6 factors'!$U:$Z,6,FALSE),0)</f>
        <v>25.573553877040979</v>
      </c>
      <c r="R105" s="39">
        <f>'Jun17 class'!R105*IFERROR(VLOOKUP('Inq6 adjusted class'!$A105,'Inq.6 factors'!$U:$Z,6,FALSE),0)</f>
        <v>4.4465180946639951</v>
      </c>
      <c r="S105" s="39">
        <f>'Jun17 class'!S105*IFERROR(VLOOKUP('Inq6 adjusted class'!$A105,'Inq.6 factors'!$U:$Z,6,FALSE),0)</f>
        <v>9.2160709935029157</v>
      </c>
      <c r="T105" s="39">
        <f>'Jun17 class'!T105*IFERROR(VLOOKUP('Inq6 adjusted class'!$A105,'Inq.6 factors'!$U:$Z,6,FALSE),0)</f>
        <v>5.2008933610907189</v>
      </c>
      <c r="U105" s="39">
        <f>'Jun17 class'!U105*IFERROR(VLOOKUP('Inq6 adjusted class'!$A105,'Inq.6 factors'!$U:$Z,6,FALSE),0)</f>
        <v>11.345467585058266</v>
      </c>
      <c r="V105" s="39">
        <f>'Jun17 class'!V105*IFERROR(VLOOKUP('Inq6 adjusted class'!$A105,'Inq.6 factors'!$U:$Z,6,FALSE),0)</f>
        <v>13.981971780291698</v>
      </c>
    </row>
    <row r="106" spans="1:22" x14ac:dyDescent="0.3">
      <c r="A106" s="35">
        <f>'Jun17 class'!A106</f>
        <v>1431</v>
      </c>
      <c r="B106" s="35">
        <f>'Jun17 class'!B106</f>
        <v>143</v>
      </c>
      <c r="C106" s="35">
        <f>'Jun17 class'!C106</f>
        <v>14</v>
      </c>
      <c r="D106" s="35" t="str">
        <f>'Jun17 class'!D106</f>
        <v>C</v>
      </c>
      <c r="E106" s="39">
        <f>'Jun17 class'!E106*IFERROR(VLOOKUP('Inq6 adjusted class'!$A106,'Inq.6 factors'!$U:$Z,6,FALSE),0)</f>
        <v>174.14024331927456</v>
      </c>
      <c r="F106" s="39">
        <f>'Jun17 class'!F106*IFERROR(VLOOKUP('Inq6 adjusted class'!$A106,'Inq.6 factors'!$U:$Z,6,FALSE),0)</f>
        <v>132.04685692172677</v>
      </c>
      <c r="G106" s="39">
        <f>'Jun17 class'!G106*IFERROR(VLOOKUP('Inq6 adjusted class'!$A106,'Inq.6 factors'!$U:$Z,6,FALSE),0)</f>
        <v>80.330509108503421</v>
      </c>
      <c r="H106" s="39">
        <f>'Jun17 class'!H106*IFERROR(VLOOKUP('Inq6 adjusted class'!$A106,'Inq.6 factors'!$U:$Z,6,FALSE),0)</f>
        <v>72.997958413655681</v>
      </c>
      <c r="I106" s="39">
        <f>'Jun17 class'!I106*IFERROR(VLOOKUP('Inq6 adjusted class'!$A106,'Inq.6 factors'!$U:$Z,6,FALSE),0)</f>
        <v>63.130902796383104</v>
      </c>
      <c r="J106" s="39">
        <f>'Jun17 class'!J106*IFERROR(VLOOKUP('Inq6 adjusted class'!$A106,'Inq.6 factors'!$U:$Z,6,FALSE),0)</f>
        <v>20.334931668640309</v>
      </c>
      <c r="K106" s="39">
        <f>'Jun17 class'!K106*IFERROR(VLOOKUP('Inq6 adjusted class'!$A106,'Inq.6 factors'!$U:$Z,6,FALSE),0)</f>
        <v>14.806863211973713</v>
      </c>
      <c r="L106" s="39">
        <f>'Jun17 class'!L106*IFERROR(VLOOKUP('Inq6 adjusted class'!$A106,'Inq.6 factors'!$U:$Z,6,FALSE),0)</f>
        <v>20.625954016104771</v>
      </c>
      <c r="M106" s="39">
        <f>'Jun17 class'!M106*IFERROR(VLOOKUP('Inq6 adjusted class'!$A106,'Inq.6 factors'!$U:$Z,6,FALSE),0)</f>
        <v>13.259675481351005</v>
      </c>
      <c r="N106" s="39">
        <f>'Jun17 class'!N106*IFERROR(VLOOKUP('Inq6 adjusted class'!$A106,'Inq.6 factors'!$U:$Z,6,FALSE),0)</f>
        <v>15.774735624226834</v>
      </c>
      <c r="O106" s="39">
        <f>'Jun17 class'!O106*IFERROR(VLOOKUP('Inq6 adjusted class'!$A106,'Inq.6 factors'!$U:$Z,6,FALSE),0)</f>
        <v>11.153365719172909</v>
      </c>
      <c r="P106" s="39">
        <f>'Jun17 class'!P106*IFERROR(VLOOKUP('Inq6 adjusted class'!$A106,'Inq.6 factors'!$U:$Z,6,FALSE),0)</f>
        <v>8.8142295902953851</v>
      </c>
      <c r="Q106" s="39">
        <f>'Jun17 class'!Q106*IFERROR(VLOOKUP('Inq6 adjusted class'!$A106,'Inq.6 factors'!$U:$Z,6,FALSE),0)</f>
        <v>13.852341683397199</v>
      </c>
      <c r="R106" s="39">
        <f>'Jun17 class'!R106*IFERROR(VLOOKUP('Inq6 adjusted class'!$A106,'Inq.6 factors'!$U:$Z,6,FALSE),0)</f>
        <v>7.7814066656619927</v>
      </c>
      <c r="S106" s="39">
        <f>'Jun17 class'!S106*IFERROR(VLOOKUP('Inq6 adjusted class'!$A106,'Inq.6 factors'!$U:$Z,6,FALSE),0)</f>
        <v>24.576189316007774</v>
      </c>
      <c r="T106" s="39">
        <f>'Jun17 class'!T106*IFERROR(VLOOKUP('Inq6 adjusted class'!$A106,'Inq.6 factors'!$U:$Z,6,FALSE),0)</f>
        <v>7.2812507055270066</v>
      </c>
      <c r="U106" s="39">
        <f>'Jun17 class'!U106*IFERROR(VLOOKUP('Inq6 adjusted class'!$A106,'Inq.6 factors'!$U:$Z,6,FALSE),0)</f>
        <v>34.036402755174798</v>
      </c>
      <c r="V106" s="39">
        <f>'Jun17 class'!V106*IFERROR(VLOOKUP('Inq6 adjusted class'!$A106,'Inq.6 factors'!$U:$Z,6,FALSE),0)</f>
        <v>4.9935613501041782</v>
      </c>
    </row>
    <row r="107" spans="1:22" x14ac:dyDescent="0.3">
      <c r="A107" s="35">
        <f>'Jun17 class'!A107</f>
        <v>1439</v>
      </c>
      <c r="B107" s="35">
        <f>'Jun17 class'!B107</f>
        <v>143</v>
      </c>
      <c r="C107" s="35">
        <f>'Jun17 class'!C107</f>
        <v>14</v>
      </c>
      <c r="D107" s="35" t="str">
        <f>'Jun17 class'!D107</f>
        <v>C</v>
      </c>
      <c r="E107" s="39">
        <f>'Jun17 class'!E107*IFERROR(VLOOKUP('Inq6 adjusted class'!$A107,'Inq.6 factors'!$U:$Z,6,FALSE),0)</f>
        <v>229.53834408573982</v>
      </c>
      <c r="F107" s="39">
        <f>'Jun17 class'!F107*IFERROR(VLOOKUP('Inq6 adjusted class'!$A107,'Inq.6 factors'!$U:$Z,6,FALSE),0)</f>
        <v>206.69003576135688</v>
      </c>
      <c r="G107" s="39">
        <f>'Jun17 class'!G107*IFERROR(VLOOKUP('Inq6 adjusted class'!$A107,'Inq.6 factors'!$U:$Z,6,FALSE),0)</f>
        <v>158.90487301425142</v>
      </c>
      <c r="H107" s="39">
        <f>'Jun17 class'!H107*IFERROR(VLOOKUP('Inq6 adjusted class'!$A107,'Inq.6 factors'!$U:$Z,6,FALSE),0)</f>
        <v>82.570497355676537</v>
      </c>
      <c r="I107" s="39">
        <f>'Jun17 class'!I107*IFERROR(VLOOKUP('Inq6 adjusted class'!$A107,'Inq.6 factors'!$U:$Z,6,FALSE),0)</f>
        <v>92.149800399302578</v>
      </c>
      <c r="J107" s="39">
        <f>'Jun17 class'!J107*IFERROR(VLOOKUP('Inq6 adjusted class'!$A107,'Inq.6 factors'!$U:$Z,6,FALSE),0)</f>
        <v>97.569841933849958</v>
      </c>
      <c r="K107" s="39">
        <f>'Jun17 class'!K107*IFERROR(VLOOKUP('Inq6 adjusted class'!$A107,'Inq.6 factors'!$U:$Z,6,FALSE),0)</f>
        <v>32.076466772713708</v>
      </c>
      <c r="L107" s="39">
        <f>'Jun17 class'!L107*IFERROR(VLOOKUP('Inq6 adjusted class'!$A107,'Inq.6 factors'!$U:$Z,6,FALSE),0)</f>
        <v>50.221657688772176</v>
      </c>
      <c r="M107" s="39">
        <f>'Jun17 class'!M107*IFERROR(VLOOKUP('Inq6 adjusted class'!$A107,'Inq.6 factors'!$U:$Z,6,FALSE),0)</f>
        <v>66.153984620280454</v>
      </c>
      <c r="N107" s="39">
        <f>'Jun17 class'!N107*IFERROR(VLOOKUP('Inq6 adjusted class'!$A107,'Inq.6 factors'!$U:$Z,6,FALSE),0)</f>
        <v>83.435846002536906</v>
      </c>
      <c r="O107" s="39">
        <f>'Jun17 class'!O107*IFERROR(VLOOKUP('Inq6 adjusted class'!$A107,'Inq.6 factors'!$U:$Z,6,FALSE),0)</f>
        <v>47.44500199980002</v>
      </c>
      <c r="P107" s="39">
        <f>'Jun17 class'!P107*IFERROR(VLOOKUP('Inq6 adjusted class'!$A107,'Inq.6 factors'!$U:$Z,6,FALSE),0)</f>
        <v>33.053360963607702</v>
      </c>
      <c r="Q107" s="39">
        <f>'Jun17 class'!Q107*IFERROR(VLOOKUP('Inq6 adjusted class'!$A107,'Inq.6 factors'!$U:$Z,6,FALSE),0)</f>
        <v>27.704683366794395</v>
      </c>
      <c r="R107" s="39">
        <f>'Jun17 class'!R107*IFERROR(VLOOKUP('Inq6 adjusted class'!$A107,'Inq.6 factors'!$U:$Z,6,FALSE),0)</f>
        <v>15.562813331323985</v>
      </c>
      <c r="S107" s="39">
        <f>'Jun17 class'!S107*IFERROR(VLOOKUP('Inq6 adjusted class'!$A107,'Inq.6 factors'!$U:$Z,6,FALSE),0)</f>
        <v>25.600197204174762</v>
      </c>
      <c r="T107" s="39">
        <f>'Jun17 class'!T107*IFERROR(VLOOKUP('Inq6 adjusted class'!$A107,'Inq.6 factors'!$U:$Z,6,FALSE),0)</f>
        <v>26.004466805453596</v>
      </c>
      <c r="U107" s="39">
        <f>'Jun17 class'!U107*IFERROR(VLOOKUP('Inq6 adjusted class'!$A107,'Inq.6 factors'!$U:$Z,6,FALSE),0)</f>
        <v>107.26623898600543</v>
      </c>
      <c r="V107" s="39">
        <f>'Jun17 class'!V107*IFERROR(VLOOKUP('Inq6 adjusted class'!$A107,'Inq.6 factors'!$U:$Z,6,FALSE),0)</f>
        <v>84.890542951771025</v>
      </c>
    </row>
    <row r="108" spans="1:22" x14ac:dyDescent="0.3">
      <c r="A108" s="35">
        <f>'Jun17 class'!A108</f>
        <v>1511</v>
      </c>
      <c r="B108" s="35">
        <f>'Jun17 class'!B108</f>
        <v>151</v>
      </c>
      <c r="C108" s="35">
        <f>'Jun17 class'!C108</f>
        <v>15</v>
      </c>
      <c r="D108" s="35" t="str">
        <f>'Jun17 class'!D108</f>
        <v>C</v>
      </c>
      <c r="E108" s="39">
        <f>'Jun17 class'!E108*IFERROR(VLOOKUP('Inq6 adjusted class'!$A108,'Inq.6 factors'!$U:$Z,6,FALSE),0)</f>
        <v>800.34946873927481</v>
      </c>
      <c r="F108" s="39">
        <f>'Jun17 class'!F108*IFERROR(VLOOKUP('Inq6 adjusted class'!$A108,'Inq.6 factors'!$U:$Z,6,FALSE),0)</f>
        <v>754.98076163187523</v>
      </c>
      <c r="G108" s="39">
        <f>'Jun17 class'!G108*IFERROR(VLOOKUP('Inq6 adjusted class'!$A108,'Inq.6 factors'!$U:$Z,6,FALSE),0)</f>
        <v>743.19799471594115</v>
      </c>
      <c r="H108" s="39">
        <f>'Jun17 class'!H108*IFERROR(VLOOKUP('Inq6 adjusted class'!$A108,'Inq.6 factors'!$U:$Z,6,FALSE),0)</f>
        <v>173.99783966201798</v>
      </c>
      <c r="I108" s="39">
        <f>'Jun17 class'!I108*IFERROR(VLOOKUP('Inq6 adjusted class'!$A108,'Inq.6 factors'!$U:$Z,6,FALSE),0)</f>
        <v>117.61286261581556</v>
      </c>
      <c r="J108" s="39">
        <f>'Jun17 class'!J108*IFERROR(VLOOKUP('Inq6 adjusted class'!$A108,'Inq.6 factors'!$U:$Z,6,FALSE),0)</f>
        <v>93.309140869363787</v>
      </c>
      <c r="K108" s="39">
        <f>'Jun17 class'!K108*IFERROR(VLOOKUP('Inq6 adjusted class'!$A108,'Inq.6 factors'!$U:$Z,6,FALSE),0)</f>
        <v>86.046777989711998</v>
      </c>
      <c r="L108" s="39">
        <f>'Jun17 class'!L108*IFERROR(VLOOKUP('Inq6 adjusted class'!$A108,'Inq.6 factors'!$U:$Z,6,FALSE),0)</f>
        <v>100.6542340361719</v>
      </c>
      <c r="M108" s="39">
        <f>'Jun17 class'!M108*IFERROR(VLOOKUP('Inq6 adjusted class'!$A108,'Inq.6 factors'!$U:$Z,6,FALSE),0)</f>
        <v>74.171407418360204</v>
      </c>
      <c r="N108" s="39">
        <f>'Jun17 class'!N108*IFERROR(VLOOKUP('Inq6 adjusted class'!$A108,'Inq.6 factors'!$U:$Z,6,FALSE),0)</f>
        <v>50.192518968260735</v>
      </c>
      <c r="O108" s="39">
        <f>'Jun17 class'!O108*IFERROR(VLOOKUP('Inq6 adjusted class'!$A108,'Inq.6 factors'!$U:$Z,6,FALSE),0)</f>
        <v>41.042768303100694</v>
      </c>
      <c r="P108" s="39">
        <f>'Jun17 class'!P108*IFERROR(VLOOKUP('Inq6 adjusted class'!$A108,'Inq.6 factors'!$U:$Z,6,FALSE),0)</f>
        <v>10.497963292869875</v>
      </c>
      <c r="Q108" s="39">
        <f>'Jun17 class'!Q108*IFERROR(VLOOKUP('Inq6 adjusted class'!$A108,'Inq.6 factors'!$U:$Z,6,FALSE),0)</f>
        <v>7.1070367517049746</v>
      </c>
      <c r="R108" s="39">
        <f>'Jun17 class'!R108*IFERROR(VLOOKUP('Inq6 adjusted class'!$A108,'Inq.6 factors'!$U:$Z,6,FALSE),0)</f>
        <v>13.769371046866494</v>
      </c>
      <c r="S108" s="39">
        <f>'Jun17 class'!S108*IFERROR(VLOOKUP('Inq6 adjusted class'!$A108,'Inq.6 factors'!$U:$Z,6,FALSE),0)</f>
        <v>13.659726882350393</v>
      </c>
      <c r="T108" s="39">
        <f>'Jun17 class'!T108*IFERROR(VLOOKUP('Inq6 adjusted class'!$A108,'Inq.6 factors'!$U:$Z,6,FALSE),0)</f>
        <v>1.9822052343170242</v>
      </c>
      <c r="U108" s="39">
        <f>'Jun17 class'!U108*IFERROR(VLOOKUP('Inq6 adjusted class'!$A108,'Inq.6 factors'!$U:$Z,6,FALSE),0)</f>
        <v>0</v>
      </c>
      <c r="V108" s="39">
        <f>'Jun17 class'!V108*IFERROR(VLOOKUP('Inq6 adjusted class'!$A108,'Inq.6 factors'!$U:$Z,6,FALSE),0)</f>
        <v>0</v>
      </c>
    </row>
    <row r="109" spans="1:22" x14ac:dyDescent="0.3">
      <c r="A109" s="35">
        <f>'Jun17 class'!A109</f>
        <v>1512</v>
      </c>
      <c r="B109" s="35">
        <f>'Jun17 class'!B109</f>
        <v>151</v>
      </c>
      <c r="C109" s="35">
        <f>'Jun17 class'!C109</f>
        <v>15</v>
      </c>
      <c r="D109" s="35" t="str">
        <f>'Jun17 class'!D109</f>
        <v>C</v>
      </c>
      <c r="E109" s="39">
        <f>'Jun17 class'!E109*IFERROR(VLOOKUP('Inq6 adjusted class'!$A109,'Inq.6 factors'!$U:$Z,6,FALSE),0)</f>
        <v>2228.6857372582117</v>
      </c>
      <c r="F109" s="39">
        <f>'Jun17 class'!F109*IFERROR(VLOOKUP('Inq6 adjusted class'!$A109,'Inq.6 factors'!$U:$Z,6,FALSE),0)</f>
        <v>2249.2106099175398</v>
      </c>
      <c r="G109" s="39">
        <f>'Jun17 class'!G109*IFERROR(VLOOKUP('Inq6 adjusted class'!$A109,'Inq.6 factors'!$U:$Z,6,FALSE),0)</f>
        <v>1973.6561195318732</v>
      </c>
      <c r="H109" s="39">
        <f>'Jun17 class'!H109*IFERROR(VLOOKUP('Inq6 adjusted class'!$A109,'Inq.6 factors'!$U:$Z,6,FALSE),0)</f>
        <v>1743.0466952727656</v>
      </c>
      <c r="I109" s="39">
        <f>'Jun17 class'!I109*IFERROR(VLOOKUP('Inq6 adjusted class'!$A109,'Inq.6 factors'!$U:$Z,6,FALSE),0)</f>
        <v>1449.929830036079</v>
      </c>
      <c r="J109" s="39">
        <f>'Jun17 class'!J109*IFERROR(VLOOKUP('Inq6 adjusted class'!$A109,'Inq.6 factors'!$U:$Z,6,FALSE),0)</f>
        <v>1347.7870284605506</v>
      </c>
      <c r="K109" s="39">
        <f>'Jun17 class'!K109*IFERROR(VLOOKUP('Inq6 adjusted class'!$A109,'Inq.6 factors'!$U:$Z,6,FALSE),0)</f>
        <v>1176.3498170383361</v>
      </c>
      <c r="L109" s="39">
        <f>'Jun17 class'!L109*IFERROR(VLOOKUP('Inq6 adjusted class'!$A109,'Inq.6 factors'!$U:$Z,6,FALSE),0)</f>
        <v>1222.5496018233896</v>
      </c>
      <c r="M109" s="39">
        <f>'Jun17 class'!M109*IFERROR(VLOOKUP('Inq6 adjusted class'!$A109,'Inq.6 factors'!$U:$Z,6,FALSE),0)</f>
        <v>872.60688958005926</v>
      </c>
      <c r="N109" s="39">
        <f>'Jun17 class'!N109*IFERROR(VLOOKUP('Inq6 adjusted class'!$A109,'Inq.6 factors'!$U:$Z,6,FALSE),0)</f>
        <v>546.99908723047702</v>
      </c>
      <c r="O109" s="39">
        <f>'Jun17 class'!O109*IFERROR(VLOOKUP('Inq6 adjusted class'!$A109,'Inq.6 factors'!$U:$Z,6,FALSE),0)</f>
        <v>514.01181255788026</v>
      </c>
      <c r="P109" s="39">
        <f>'Jun17 class'!P109*IFERROR(VLOOKUP('Inq6 adjusted class'!$A109,'Inq.6 factors'!$U:$Z,6,FALSE),0)</f>
        <v>193.16252458880567</v>
      </c>
      <c r="Q109" s="39">
        <f>'Jun17 class'!Q109*IFERROR(VLOOKUP('Inq6 adjusted class'!$A109,'Inq.6 factors'!$U:$Z,6,FALSE),0)</f>
        <v>195.95115615415142</v>
      </c>
      <c r="R109" s="39">
        <f>'Jun17 class'!R109*IFERROR(VLOOKUP('Inq6 adjusted class'!$A109,'Inq.6 factors'!$U:$Z,6,FALSE),0)</f>
        <v>741.42767175434972</v>
      </c>
      <c r="S109" s="39">
        <f>'Jun17 class'!S109*IFERROR(VLOOKUP('Inq6 adjusted class'!$A109,'Inq.6 factors'!$U:$Z,6,FALSE),0)</f>
        <v>361.00706760497462</v>
      </c>
      <c r="T109" s="39">
        <f>'Jun17 class'!T109*IFERROR(VLOOKUP('Inq6 adjusted class'!$A109,'Inq.6 factors'!$U:$Z,6,FALSE),0)</f>
        <v>62.439464880986257</v>
      </c>
      <c r="U109" s="39">
        <f>'Jun17 class'!U109*IFERROR(VLOOKUP('Inq6 adjusted class'!$A109,'Inq.6 factors'!$U:$Z,6,FALSE),0)</f>
        <v>184.75586833404628</v>
      </c>
      <c r="V109" s="39">
        <f>'Jun17 class'!V109*IFERROR(VLOOKUP('Inq6 adjusted class'!$A109,'Inq.6 factors'!$U:$Z,6,FALSE),0)</f>
        <v>134.17455896478165</v>
      </c>
    </row>
    <row r="110" spans="1:22" x14ac:dyDescent="0.3">
      <c r="A110" s="35">
        <f>'Jun17 class'!A110</f>
        <v>1520</v>
      </c>
      <c r="B110" s="35">
        <f>'Jun17 class'!B110</f>
        <v>152</v>
      </c>
      <c r="C110" s="35">
        <f>'Jun17 class'!C110</f>
        <v>15</v>
      </c>
      <c r="D110" s="35" t="str">
        <f>'Jun17 class'!D110</f>
        <v>C</v>
      </c>
      <c r="E110" s="39">
        <f>'Jun17 class'!E110*IFERROR(VLOOKUP('Inq6 adjusted class'!$A110,'Inq.6 factors'!$U:$Z,6,FALSE),0)</f>
        <v>2864.9678562510176</v>
      </c>
      <c r="F110" s="39">
        <f>'Jun17 class'!F110*IFERROR(VLOOKUP('Inq6 adjusted class'!$A110,'Inq.6 factors'!$U:$Z,6,FALSE),0)</f>
        <v>1986.9864598784197</v>
      </c>
      <c r="G110" s="39">
        <f>'Jun17 class'!G110*IFERROR(VLOOKUP('Inq6 adjusted class'!$A110,'Inq.6 factors'!$U:$Z,6,FALSE),0)</f>
        <v>1810.6049373062717</v>
      </c>
      <c r="H110" s="39">
        <f>'Jun17 class'!H110*IFERROR(VLOOKUP('Inq6 adjusted class'!$A110,'Inq.6 factors'!$U:$Z,6,FALSE),0)</f>
        <v>1169.6472453357333</v>
      </c>
      <c r="I110" s="39">
        <f>'Jun17 class'!I110*IFERROR(VLOOKUP('Inq6 adjusted class'!$A110,'Inq.6 factors'!$U:$Z,6,FALSE),0)</f>
        <v>1274.5766242216991</v>
      </c>
      <c r="J110" s="39">
        <f>'Jun17 class'!J110*IFERROR(VLOOKUP('Inq6 adjusted class'!$A110,'Inq.6 factors'!$U:$Z,6,FALSE),0)</f>
        <v>859.83962505390377</v>
      </c>
      <c r="K110" s="39">
        <f>'Jun17 class'!K110*IFERROR(VLOOKUP('Inq6 adjusted class'!$A110,'Inq.6 factors'!$U:$Z,6,FALSE),0)</f>
        <v>961.63989054777801</v>
      </c>
      <c r="L110" s="39">
        <f>'Jun17 class'!L110*IFERROR(VLOOKUP('Inq6 adjusted class'!$A110,'Inq.6 factors'!$U:$Z,6,FALSE),0)</f>
        <v>909.87155809471926</v>
      </c>
      <c r="M110" s="39">
        <f>'Jun17 class'!M110*IFERROR(VLOOKUP('Inq6 adjusted class'!$A110,'Inq.6 factors'!$U:$Z,6,FALSE),0)</f>
        <v>847.15092364147722</v>
      </c>
      <c r="N110" s="39">
        <f>'Jun17 class'!N110*IFERROR(VLOOKUP('Inq6 adjusted class'!$A110,'Inq.6 factors'!$U:$Z,6,FALSE),0)</f>
        <v>458.8822505585631</v>
      </c>
      <c r="O110" s="39">
        <f>'Jun17 class'!O110*IFERROR(VLOOKUP('Inq6 adjusted class'!$A110,'Inq.6 factors'!$U:$Z,6,FALSE),0)</f>
        <v>500.7444569444155</v>
      </c>
      <c r="P110" s="39">
        <f>'Jun17 class'!P110*IFERROR(VLOOKUP('Inq6 adjusted class'!$A110,'Inq.6 factors'!$U:$Z,6,FALSE),0)</f>
        <v>340.25367976360394</v>
      </c>
      <c r="Q110" s="39">
        <f>'Jun17 class'!Q110*IFERROR(VLOOKUP('Inq6 adjusted class'!$A110,'Inq.6 factors'!$U:$Z,6,FALSE),0)</f>
        <v>224.50570654523727</v>
      </c>
      <c r="R110" s="39">
        <f>'Jun17 class'!R110*IFERROR(VLOOKUP('Inq6 adjusted class'!$A110,'Inq.6 factors'!$U:$Z,6,FALSE),0)</f>
        <v>488.7420423350232</v>
      </c>
      <c r="S110" s="39">
        <f>'Jun17 class'!S110*IFERROR(VLOOKUP('Inq6 adjusted class'!$A110,'Inq.6 factors'!$U:$Z,6,FALSE),0)</f>
        <v>380.27172379341704</v>
      </c>
      <c r="T110" s="39">
        <f>'Jun17 class'!T110*IFERROR(VLOOKUP('Inq6 adjusted class'!$A110,'Inq.6 factors'!$U:$Z,6,FALSE),0)</f>
        <v>234.16782857730396</v>
      </c>
      <c r="U110" s="39">
        <f>'Jun17 class'!U110*IFERROR(VLOOKUP('Inq6 adjusted class'!$A110,'Inq.6 factors'!$U:$Z,6,FALSE),0)</f>
        <v>231.20065588946386</v>
      </c>
      <c r="V110" s="39">
        <f>'Jun17 class'!V110*IFERROR(VLOOKUP('Inq6 adjusted class'!$A110,'Inq.6 factors'!$U:$Z,6,FALSE),0)</f>
        <v>269.03070116438005</v>
      </c>
    </row>
    <row r="111" spans="1:22" x14ac:dyDescent="0.3">
      <c r="A111" s="35">
        <f>'Jun17 class'!A111</f>
        <v>1610</v>
      </c>
      <c r="B111" s="35">
        <f>'Jun17 class'!B111</f>
        <v>161</v>
      </c>
      <c r="C111" s="35">
        <f>'Jun17 class'!C111</f>
        <v>16</v>
      </c>
      <c r="D111" s="35" t="str">
        <f>'Jun17 class'!D111</f>
        <v>C</v>
      </c>
      <c r="E111" s="39">
        <f>'Jun17 class'!E111*IFERROR(VLOOKUP('Inq6 adjusted class'!$A111,'Inq.6 factors'!$U:$Z,6,FALSE),0)</f>
        <v>573.6564156098591</v>
      </c>
      <c r="F111" s="39">
        <f>'Jun17 class'!F111*IFERROR(VLOOKUP('Inq6 adjusted class'!$A111,'Inq.6 factors'!$U:$Z,6,FALSE),0)</f>
        <v>415.81873007756241</v>
      </c>
      <c r="G111" s="39">
        <f>'Jun17 class'!G111*IFERROR(VLOOKUP('Inq6 adjusted class'!$A111,'Inq.6 factors'!$U:$Z,6,FALSE),0)</f>
        <v>396.42648923128525</v>
      </c>
      <c r="H111" s="39">
        <f>'Jun17 class'!H111*IFERROR(VLOOKUP('Inq6 adjusted class'!$A111,'Inq.6 factors'!$U:$Z,6,FALSE),0)</f>
        <v>478.81961412984731</v>
      </c>
      <c r="I111" s="39">
        <f>'Jun17 class'!I111*IFERROR(VLOOKUP('Inq6 adjusted class'!$A111,'Inq.6 factors'!$U:$Z,6,FALSE),0)</f>
        <v>402.14288586472503</v>
      </c>
      <c r="J111" s="39">
        <f>'Jun17 class'!J111*IFERROR(VLOOKUP('Inq6 adjusted class'!$A111,'Inq.6 factors'!$U:$Z,6,FALSE),0)</f>
        <v>439.54251208962779</v>
      </c>
      <c r="K111" s="39">
        <f>'Jun17 class'!K111*IFERROR(VLOOKUP('Inq6 adjusted class'!$A111,'Inq.6 factors'!$U:$Z,6,FALSE),0)</f>
        <v>373.26255618638083</v>
      </c>
      <c r="L111" s="39">
        <f>'Jun17 class'!L111*IFERROR(VLOOKUP('Inq6 adjusted class'!$A111,'Inq.6 factors'!$U:$Z,6,FALSE),0)</f>
        <v>348.72086338087945</v>
      </c>
      <c r="M111" s="39">
        <f>'Jun17 class'!M111*IFERROR(VLOOKUP('Inq6 adjusted class'!$A111,'Inq.6 factors'!$U:$Z,6,FALSE),0)</f>
        <v>263.69624739663436</v>
      </c>
      <c r="N111" s="39">
        <f>'Jun17 class'!N111*IFERROR(VLOOKUP('Inq6 adjusted class'!$A111,'Inq.6 factors'!$U:$Z,6,FALSE),0)</f>
        <v>317.5114372167688</v>
      </c>
      <c r="O111" s="39">
        <f>'Jun17 class'!O111*IFERROR(VLOOKUP('Inq6 adjusted class'!$A111,'Inq.6 factors'!$U:$Z,6,FALSE),0)</f>
        <v>263.16190745075664</v>
      </c>
      <c r="P111" s="39">
        <f>'Jun17 class'!P111*IFERROR(VLOOKUP('Inq6 adjusted class'!$A111,'Inq.6 factors'!$U:$Z,6,FALSE),0)</f>
        <v>111.76259098082889</v>
      </c>
      <c r="Q111" s="39">
        <f>'Jun17 class'!Q111*IFERROR(VLOOKUP('Inq6 adjusted class'!$A111,'Inq.6 factors'!$U:$Z,6,FALSE),0)</f>
        <v>31.610965541852451</v>
      </c>
      <c r="R111" s="39">
        <f>'Jun17 class'!R111*IFERROR(VLOOKUP('Inq6 adjusted class'!$A111,'Inq.6 factors'!$U:$Z,6,FALSE),0)</f>
        <v>34.041310853861603</v>
      </c>
      <c r="S111" s="39">
        <f>'Jun17 class'!S111*IFERROR(VLOOKUP('Inq6 adjusted class'!$A111,'Inq.6 factors'!$U:$Z,6,FALSE),0)</f>
        <v>61.736225852286189</v>
      </c>
      <c r="T111" s="39">
        <f>'Jun17 class'!T111*IFERROR(VLOOKUP('Inq6 adjusted class'!$A111,'Inq.6 factors'!$U:$Z,6,FALSE),0)</f>
        <v>90.582762572119961</v>
      </c>
      <c r="U111" s="39">
        <f>'Jun17 class'!U111*IFERROR(VLOOKUP('Inq6 adjusted class'!$A111,'Inq.6 factors'!$U:$Z,6,FALSE),0)</f>
        <v>35.532718835560466</v>
      </c>
      <c r="V111" s="39">
        <f>'Jun17 class'!V111*IFERROR(VLOOKUP('Inq6 adjusted class'!$A111,'Inq.6 factors'!$U:$Z,6,FALSE),0)</f>
        <v>59.25544985538491</v>
      </c>
    </row>
    <row r="112" spans="1:22" x14ac:dyDescent="0.3">
      <c r="A112" s="35">
        <f>'Jun17 class'!A112</f>
        <v>1621</v>
      </c>
      <c r="B112" s="35">
        <f>'Jun17 class'!B112</f>
        <v>162</v>
      </c>
      <c r="C112" s="35">
        <f>'Jun17 class'!C112</f>
        <v>16</v>
      </c>
      <c r="D112" s="35" t="str">
        <f>'Jun17 class'!D112</f>
        <v>C</v>
      </c>
      <c r="E112" s="39">
        <f>'Jun17 class'!E112*IFERROR(VLOOKUP('Inq6 adjusted class'!$A112,'Inq.6 factors'!$U:$Z,6,FALSE),0)</f>
        <v>505.07692594496359</v>
      </c>
      <c r="F112" s="39">
        <f>'Jun17 class'!F112*IFERROR(VLOOKUP('Inq6 adjusted class'!$A112,'Inq.6 factors'!$U:$Z,6,FALSE),0)</f>
        <v>413.78795006669753</v>
      </c>
      <c r="G112" s="39">
        <f>'Jun17 class'!G112*IFERROR(VLOOKUP('Inq6 adjusted class'!$A112,'Inq.6 factors'!$U:$Z,6,FALSE),0)</f>
        <v>433.48564291323299</v>
      </c>
      <c r="H112" s="39">
        <f>'Jun17 class'!H112*IFERROR(VLOOKUP('Inq6 adjusted class'!$A112,'Inq.6 factors'!$U:$Z,6,FALSE),0)</f>
        <v>432.87601265268847</v>
      </c>
      <c r="I112" s="39">
        <f>'Jun17 class'!I112*IFERROR(VLOOKUP('Inq6 adjusted class'!$A112,'Inq.6 factors'!$U:$Z,6,FALSE),0)</f>
        <v>390.77060630459084</v>
      </c>
      <c r="J112" s="39">
        <f>'Jun17 class'!J112*IFERROR(VLOOKUP('Inq6 adjusted class'!$A112,'Inq.6 factors'!$U:$Z,6,FALSE),0)</f>
        <v>272.19463331375965</v>
      </c>
      <c r="K112" s="39">
        <f>'Jun17 class'!K112*IFERROR(VLOOKUP('Inq6 adjusted class'!$A112,'Inq.6 factors'!$U:$Z,6,FALSE),0)</f>
        <v>273.9494701592788</v>
      </c>
      <c r="L112" s="39">
        <f>'Jun17 class'!L112*IFERROR(VLOOKUP('Inq6 adjusted class'!$A112,'Inq.6 factors'!$U:$Z,6,FALSE),0)</f>
        <v>200.92423295986643</v>
      </c>
      <c r="M112" s="39">
        <f>'Jun17 class'!M112*IFERROR(VLOOKUP('Inq6 adjusted class'!$A112,'Inq.6 factors'!$U:$Z,6,FALSE),0)</f>
        <v>187.33916765252437</v>
      </c>
      <c r="N112" s="39">
        <f>'Jun17 class'!N112*IFERROR(VLOOKUP('Inq6 adjusted class'!$A112,'Inq.6 factors'!$U:$Z,6,FALSE),0)</f>
        <v>177.60205338219302</v>
      </c>
      <c r="O112" s="39">
        <f>'Jun17 class'!O112*IFERROR(VLOOKUP('Inq6 adjusted class'!$A112,'Inq.6 factors'!$U:$Z,6,FALSE),0)</f>
        <v>54.660630202520984</v>
      </c>
      <c r="P112" s="39">
        <f>'Jun17 class'!P112*IFERROR(VLOOKUP('Inq6 adjusted class'!$A112,'Inq.6 factors'!$U:$Z,6,FALSE),0)</f>
        <v>40.283032713688655</v>
      </c>
      <c r="Q112" s="39">
        <f>'Jun17 class'!Q112*IFERROR(VLOOKUP('Inq6 adjusted class'!$A112,'Inq.6 factors'!$U:$Z,6,FALSE),0)</f>
        <v>15.378546594826723</v>
      </c>
      <c r="R112" s="39">
        <f>'Jun17 class'!R112*IFERROR(VLOOKUP('Inq6 adjusted class'!$A112,'Inq.6 factors'!$U:$Z,6,FALSE),0)</f>
        <v>33.156292113354368</v>
      </c>
      <c r="S112" s="39">
        <f>'Jun17 class'!S112*IFERROR(VLOOKUP('Inq6 adjusted class'!$A112,'Inq.6 factors'!$U:$Z,6,FALSE),0)</f>
        <v>96.554733286832004</v>
      </c>
      <c r="T112" s="39">
        <f>'Jun17 class'!T112*IFERROR(VLOOKUP('Inq6 adjusted class'!$A112,'Inq.6 factors'!$U:$Z,6,FALSE),0)</f>
        <v>144.1168057068414</v>
      </c>
      <c r="U112" s="39">
        <f>'Jun17 class'!U112*IFERROR(VLOOKUP('Inq6 adjusted class'!$A112,'Inq.6 factors'!$U:$Z,6,FALSE),0)</f>
        <v>36.717713512524661</v>
      </c>
      <c r="V112" s="39">
        <f>'Jun17 class'!V112*IFERROR(VLOOKUP('Inq6 adjusted class'!$A112,'Inq.6 factors'!$U:$Z,6,FALSE),0)</f>
        <v>86.482271039012403</v>
      </c>
    </row>
    <row r="113" spans="1:22" x14ac:dyDescent="0.3">
      <c r="A113" s="35">
        <f>'Jun17 class'!A113</f>
        <v>1622</v>
      </c>
      <c r="B113" s="35">
        <f>'Jun17 class'!B113</f>
        <v>162</v>
      </c>
      <c r="C113" s="35">
        <f>'Jun17 class'!C113</f>
        <v>16</v>
      </c>
      <c r="D113" s="35" t="str">
        <f>'Jun17 class'!D113</f>
        <v>C</v>
      </c>
      <c r="E113" s="39">
        <f>'Jun17 class'!E113*IFERROR(VLOOKUP('Inq6 adjusted class'!$A113,'Inq.6 factors'!$U:$Z,6,FALSE),0)</f>
        <v>2.5656526802492539</v>
      </c>
      <c r="F113" s="39">
        <f>'Jun17 class'!F113*IFERROR(VLOOKUP('Inq6 adjusted class'!$A113,'Inq.6 factors'!$U:$Z,6,FALSE),0)</f>
        <v>2.9067836584242355</v>
      </c>
      <c r="G113" s="39">
        <f>'Jun17 class'!G113*IFERROR(VLOOKUP('Inq6 adjusted class'!$A113,'Inq.6 factors'!$U:$Z,6,FALSE),0)</f>
        <v>2.7252260931911265</v>
      </c>
      <c r="H113" s="39">
        <f>'Jun17 class'!H113*IFERROR(VLOOKUP('Inq6 adjusted class'!$A113,'Inq.6 factors'!$U:$Z,6,FALSE),0)</f>
        <v>3.0601792054238266</v>
      </c>
      <c r="I113" s="39">
        <f>'Jun17 class'!I113*IFERROR(VLOOKUP('Inq6 adjusted class'!$A113,'Inq.6 factors'!$U:$Z,6,FALSE),0)</f>
        <v>2.7740335650160692</v>
      </c>
      <c r="J113" s="39">
        <f>'Jun17 class'!J113*IFERROR(VLOOKUP('Inq6 adjusted class'!$A113,'Inq.6 factors'!$U:$Z,6,FALSE),0)</f>
        <v>2.8770319084315847</v>
      </c>
      <c r="K113" s="39">
        <f>'Jun17 class'!K113*IFERROR(VLOOKUP('Inq6 adjusted class'!$A113,'Inq.6 factors'!$U:$Z,6,FALSE),0)</f>
        <v>2.8667692283736268</v>
      </c>
      <c r="L113" s="39">
        <f>'Jun17 class'!L113*IFERROR(VLOOKUP('Inq6 adjusted class'!$A113,'Inq.6 factors'!$U:$Z,6,FALSE),0)</f>
        <v>2.730428586056787</v>
      </c>
      <c r="M113" s="39">
        <f>'Jun17 class'!M113*IFERROR(VLOOKUP('Inq6 adjusted class'!$A113,'Inq.6 factors'!$U:$Z,6,FALSE),0)</f>
        <v>2.5251774939505194</v>
      </c>
      <c r="N113" s="39">
        <f>'Jun17 class'!N113*IFERROR(VLOOKUP('Inq6 adjusted class'!$A113,'Inq.6 factors'!$U:$Z,6,FALSE),0)</f>
        <v>2.5236497191580995</v>
      </c>
      <c r="O113" s="39">
        <f>'Jun17 class'!O113*IFERROR(VLOOKUP('Inq6 adjusted class'!$A113,'Inq.6 factors'!$U:$Z,6,FALSE),0)</f>
        <v>2.2972370147174983</v>
      </c>
      <c r="P113" s="39">
        <f>'Jun17 class'!P113*IFERROR(VLOOKUP('Inq6 adjusted class'!$A113,'Inq.6 factors'!$U:$Z,6,FALSE),0)</f>
        <v>1.0600798082549645</v>
      </c>
      <c r="Q113" s="39">
        <f>'Jun17 class'!Q113*IFERROR(VLOOKUP('Inq6 adjusted class'!$A113,'Inq.6 factors'!$U:$Z,6,FALSE),0)</f>
        <v>0</v>
      </c>
      <c r="R113" s="39">
        <f>'Jun17 class'!R113*IFERROR(VLOOKUP('Inq6 adjusted class'!$A113,'Inq.6 factors'!$U:$Z,6,FALSE),0)</f>
        <v>1.0695578101082053</v>
      </c>
      <c r="S113" s="39">
        <f>'Jun17 class'!S113*IFERROR(VLOOKUP('Inq6 adjusted class'!$A113,'Inq.6 factors'!$U:$Z,6,FALSE),0)</f>
        <v>4.9262619023893883</v>
      </c>
      <c r="T113" s="39">
        <f>'Jun17 class'!T113*IFERROR(VLOOKUP('Inq6 adjusted class'!$A113,'Inq.6 factors'!$U:$Z,6,FALSE),0)</f>
        <v>85.068947813066089</v>
      </c>
      <c r="U113" s="39">
        <f>'Jun17 class'!U113*IFERROR(VLOOKUP('Inq6 adjusted class'!$A113,'Inq.6 factors'!$U:$Z,6,FALSE),0)</f>
        <v>0.99237063547363935</v>
      </c>
      <c r="V113" s="39">
        <f>'Jun17 class'!V113*IFERROR(VLOOKUP('Inq6 adjusted class'!$A113,'Inq.6 factors'!$U:$Z,6,FALSE),0)</f>
        <v>0</v>
      </c>
    </row>
    <row r="114" spans="1:22" x14ac:dyDescent="0.3">
      <c r="A114" s="35">
        <f>'Jun17 class'!A114</f>
        <v>1623</v>
      </c>
      <c r="B114" s="35">
        <f>'Jun17 class'!B114</f>
        <v>162</v>
      </c>
      <c r="C114" s="35">
        <f>'Jun17 class'!C114</f>
        <v>16</v>
      </c>
      <c r="D114" s="35" t="str">
        <f>'Jun17 class'!D114</f>
        <v>C</v>
      </c>
      <c r="E114" s="39">
        <f>'Jun17 class'!E114*IFERROR(VLOOKUP('Inq6 adjusted class'!$A114,'Inq.6 factors'!$U:$Z,6,FALSE),0)</f>
        <v>2353.1009839951353</v>
      </c>
      <c r="F114" s="39">
        <f>'Jun17 class'!F114*IFERROR(VLOOKUP('Inq6 adjusted class'!$A114,'Inq.6 factors'!$U:$Z,6,FALSE),0)</f>
        <v>2665.9709396965382</v>
      </c>
      <c r="G114" s="39">
        <f>'Jun17 class'!G114*IFERROR(VLOOKUP('Inq6 adjusted class'!$A114,'Inq.6 factors'!$U:$Z,6,FALSE),0)</f>
        <v>2499.4545251051891</v>
      </c>
      <c r="H114" s="39">
        <f>'Jun17 class'!H114*IFERROR(VLOOKUP('Inq6 adjusted class'!$A114,'Inq.6 factors'!$U:$Z,6,FALSE),0)</f>
        <v>2806.6584206497828</v>
      </c>
      <c r="I114" s="39">
        <f>'Jun17 class'!I114*IFERROR(VLOOKUP('Inq6 adjusted class'!$A114,'Inq.6 factors'!$U:$Z,6,FALSE),0)</f>
        <v>2544.2185381228951</v>
      </c>
      <c r="J114" s="39">
        <f>'Jun17 class'!J114*IFERROR(VLOOKUP('Inq6 adjusted class'!$A114,'Inq.6 factors'!$U:$Z,6,FALSE),0)</f>
        <v>2638.6839757507869</v>
      </c>
      <c r="K114" s="39">
        <f>'Jun17 class'!K114*IFERROR(VLOOKUP('Inq6 adjusted class'!$A114,'Inq.6 factors'!$U:$Z,6,FALSE),0)</f>
        <v>2629.2715082220698</v>
      </c>
      <c r="L114" s="39">
        <f>'Jun17 class'!L114*IFERROR(VLOOKUP('Inq6 adjusted class'!$A114,'Inq.6 factors'!$U:$Z,6,FALSE),0)</f>
        <v>2504.2260170439295</v>
      </c>
      <c r="M114" s="39">
        <f>'Jun17 class'!M114*IFERROR(VLOOKUP('Inq6 adjusted class'!$A114,'Inq.6 factors'!$U:$Z,6,FALSE),0)</f>
        <v>2315.9789676598261</v>
      </c>
      <c r="N114" s="39">
        <f>'Jun17 class'!N114*IFERROR(VLOOKUP('Inq6 adjusted class'!$A114,'Inq.6 factors'!$U:$Z,6,FALSE),0)</f>
        <v>2312.4314883833449</v>
      </c>
      <c r="O114" s="39">
        <f>'Jun17 class'!O114*IFERROR(VLOOKUP('Inq6 adjusted class'!$A114,'Inq.6 factors'!$U:$Z,6,FALSE),0)</f>
        <v>2108.8832195655878</v>
      </c>
      <c r="P114" s="39">
        <f>'Jun17 class'!P114*IFERROR(VLOOKUP('Inq6 adjusted class'!$A114,'Inq.6 factors'!$U:$Z,6,FALSE),0)</f>
        <v>973.24189949845015</v>
      </c>
      <c r="Q114" s="39">
        <f>'Jun17 class'!Q114*IFERROR(VLOOKUP('Inq6 adjusted class'!$A114,'Inq.6 factors'!$U:$Z,6,FALSE),0)</f>
        <v>397.82796975249977</v>
      </c>
      <c r="R114" s="39">
        <f>'Jun17 class'!R114*IFERROR(VLOOKUP('Inq6 adjusted class'!$A114,'Inq.6 factors'!$U:$Z,6,FALSE),0)</f>
        <v>578.68347738831767</v>
      </c>
      <c r="S114" s="39">
        <f>'Jun17 class'!S114*IFERROR(VLOOKUP('Inq6 adjusted class'!$A114,'Inq.6 factors'!$U:$Z,6,FALSE),0)</f>
        <v>1570.6353360836576</v>
      </c>
      <c r="T114" s="39">
        <f>'Jun17 class'!T114*IFERROR(VLOOKUP('Inq6 adjusted class'!$A114,'Inq.6 factors'!$U:$Z,6,FALSE),0)</f>
        <v>2578.32433861552</v>
      </c>
      <c r="U114" s="39">
        <f>'Jun17 class'!U114*IFERROR(VLOOKUP('Inq6 adjusted class'!$A114,'Inq.6 factors'!$U:$Z,6,FALSE),0)</f>
        <v>678.84333858730406</v>
      </c>
      <c r="V114" s="39">
        <f>'Jun17 class'!V114*IFERROR(VLOOKUP('Inq6 adjusted class'!$A114,'Inq.6 factors'!$U:$Z,6,FALSE),0)</f>
        <v>1324.2602646410621</v>
      </c>
    </row>
    <row r="115" spans="1:22" x14ac:dyDescent="0.3">
      <c r="A115" s="35">
        <f>'Jun17 class'!A115</f>
        <v>1624</v>
      </c>
      <c r="B115" s="35">
        <f>'Jun17 class'!B115</f>
        <v>162</v>
      </c>
      <c r="C115" s="35">
        <f>'Jun17 class'!C115</f>
        <v>16</v>
      </c>
      <c r="D115" s="35" t="str">
        <f>'Jun17 class'!D115</f>
        <v>C</v>
      </c>
      <c r="E115" s="39">
        <f>'Jun17 class'!E115*IFERROR(VLOOKUP('Inq6 adjusted class'!$A115,'Inq.6 factors'!$U:$Z,6,FALSE),0)</f>
        <v>273.20372155723703</v>
      </c>
      <c r="F115" s="39">
        <f>'Jun17 class'!F115*IFERROR(VLOOKUP('Inq6 adjusted class'!$A115,'Inq.6 factors'!$U:$Z,6,FALSE),0)</f>
        <v>299.07981632789227</v>
      </c>
      <c r="G115" s="39">
        <f>'Jun17 class'!G115*IFERROR(VLOOKUP('Inq6 adjusted class'!$A115,'Inq.6 factors'!$U:$Z,6,FALSE),0)</f>
        <v>285.53197928798704</v>
      </c>
      <c r="H115" s="39">
        <f>'Jun17 class'!H115*IFERROR(VLOOKUP('Inq6 adjusted class'!$A115,'Inq.6 factors'!$U:$Z,6,FALSE),0)</f>
        <v>282.59889109437364</v>
      </c>
      <c r="I115" s="39">
        <f>'Jun17 class'!I115*IFERROR(VLOOKUP('Inq6 adjusted class'!$A115,'Inq.6 factors'!$U:$Z,6,FALSE),0)</f>
        <v>235.00576561452667</v>
      </c>
      <c r="J115" s="39">
        <f>'Jun17 class'!J115*IFERROR(VLOOKUP('Inq6 adjusted class'!$A115,'Inq.6 factors'!$U:$Z,6,FALSE),0)</f>
        <v>213.70748576737807</v>
      </c>
      <c r="K115" s="39">
        <f>'Jun17 class'!K115*IFERROR(VLOOKUP('Inq6 adjusted class'!$A115,'Inq.6 factors'!$U:$Z,6,FALSE),0)</f>
        <v>168.77413269349199</v>
      </c>
      <c r="L115" s="39">
        <f>'Jun17 class'!L115*IFERROR(VLOOKUP('Inq6 adjusted class'!$A115,'Inq.6 factors'!$U:$Z,6,FALSE),0)</f>
        <v>151.36243036298788</v>
      </c>
      <c r="M115" s="39">
        <f>'Jun17 class'!M115*IFERROR(VLOOKUP('Inq6 adjusted class'!$A115,'Inq.6 factors'!$U:$Z,6,FALSE),0)</f>
        <v>109.73929478153858</v>
      </c>
      <c r="N115" s="39">
        <f>'Jun17 class'!N115*IFERROR(VLOOKUP('Inq6 adjusted class'!$A115,'Inq.6 factors'!$U:$Z,6,FALSE),0)</f>
        <v>119.23088595478667</v>
      </c>
      <c r="O115" s="39">
        <f>'Jun17 class'!O115*IFERROR(VLOOKUP('Inq6 adjusted class'!$A115,'Inq.6 factors'!$U:$Z,6,FALSE),0)</f>
        <v>102.72230554595377</v>
      </c>
      <c r="P115" s="39">
        <f>'Jun17 class'!P115*IFERROR(VLOOKUP('Inq6 adjusted class'!$A115,'Inq.6 factors'!$U:$Z,6,FALSE),0)</f>
        <v>69.965267344827666</v>
      </c>
      <c r="Q115" s="39">
        <f>'Jun17 class'!Q115*IFERROR(VLOOKUP('Inq6 adjusted class'!$A115,'Inq.6 factors'!$U:$Z,6,FALSE),0)</f>
        <v>55.36276774137621</v>
      </c>
      <c r="R115" s="39">
        <f>'Jun17 class'!R115*IFERROR(VLOOKUP('Inq6 adjusted class'!$A115,'Inq.6 factors'!$U:$Z,6,FALSE),0)</f>
        <v>20.321598392055904</v>
      </c>
      <c r="S115" s="39">
        <f>'Jun17 class'!S115*IFERROR(VLOOKUP('Inq6 adjusted class'!$A115,'Inq.6 factors'!$U:$Z,6,FALSE),0)</f>
        <v>43.351104741026617</v>
      </c>
      <c r="T115" s="39">
        <f>'Jun17 class'!T115*IFERROR(VLOOKUP('Inq6 adjusted class'!$A115,'Inq.6 factors'!$U:$Z,6,FALSE),0)</f>
        <v>136.11031650090578</v>
      </c>
      <c r="U115" s="39">
        <f>'Jun17 class'!U115*IFERROR(VLOOKUP('Inq6 adjusted class'!$A115,'Inq.6 factors'!$U:$Z,6,FALSE),0)</f>
        <v>39.694825418945577</v>
      </c>
      <c r="V115" s="39">
        <f>'Jun17 class'!V115*IFERROR(VLOOKUP('Inq6 adjusted class'!$A115,'Inq.6 factors'!$U:$Z,6,FALSE),0)</f>
        <v>43.241135519506201</v>
      </c>
    </row>
    <row r="116" spans="1:22" x14ac:dyDescent="0.3">
      <c r="A116" s="35">
        <f>'Jun17 class'!A116</f>
        <v>1629</v>
      </c>
      <c r="B116" s="35">
        <f>'Jun17 class'!B116</f>
        <v>162</v>
      </c>
      <c r="C116" s="35">
        <f>'Jun17 class'!C116</f>
        <v>16</v>
      </c>
      <c r="D116" s="35" t="str">
        <f>'Jun17 class'!D116</f>
        <v>C</v>
      </c>
      <c r="E116" s="39">
        <f>'Jun17 class'!E116*IFERROR(VLOOKUP('Inq6 adjusted class'!$A116,'Inq.6 factors'!$U:$Z,6,FALSE),0)</f>
        <v>772.98597025868696</v>
      </c>
      <c r="F116" s="39">
        <f>'Jun17 class'!F116*IFERROR(VLOOKUP('Inq6 adjusted class'!$A116,'Inq.6 factors'!$U:$Z,6,FALSE),0)</f>
        <v>657.09905133305244</v>
      </c>
      <c r="G116" s="39">
        <f>'Jun17 class'!G116*IFERROR(VLOOKUP('Inq6 adjusted class'!$A116,'Inq.6 factors'!$U:$Z,6,FALSE),0)</f>
        <v>668.63517209703627</v>
      </c>
      <c r="H116" s="39">
        <f>'Jun17 class'!H116*IFERROR(VLOOKUP('Inq6 adjusted class'!$A116,'Inq.6 factors'!$U:$Z,6,FALSE),0)</f>
        <v>726.40956335449198</v>
      </c>
      <c r="I116" s="39">
        <f>'Jun17 class'!I116*IFERROR(VLOOKUP('Inq6 adjusted class'!$A116,'Inq.6 factors'!$U:$Z,6,FALSE),0)</f>
        <v>623.61090838969233</v>
      </c>
      <c r="J116" s="39">
        <f>'Jun17 class'!J116*IFERROR(VLOOKUP('Inq6 adjusted class'!$A116,'Inq.6 factors'!$U:$Z,6,FALSE),0)</f>
        <v>631.1679766277415</v>
      </c>
      <c r="K116" s="39">
        <f>'Jun17 class'!K116*IFERROR(VLOOKUP('Inq6 adjusted class'!$A116,'Inq.6 factors'!$U:$Z,6,FALSE),0)</f>
        <v>595.68586107171109</v>
      </c>
      <c r="L116" s="39">
        <f>'Jun17 class'!L116*IFERROR(VLOOKUP('Inq6 adjusted class'!$A116,'Inq.6 factors'!$U:$Z,6,FALSE),0)</f>
        <v>609.09424986754857</v>
      </c>
      <c r="M116" s="39">
        <f>'Jun17 class'!M116*IFERROR(VLOOKUP('Inq6 adjusted class'!$A116,'Inq.6 factors'!$U:$Z,6,FALSE),0)</f>
        <v>596.582094596312</v>
      </c>
      <c r="N116" s="39">
        <f>'Jun17 class'!N116*IFERROR(VLOOKUP('Inq6 adjusted class'!$A116,'Inq.6 factors'!$U:$Z,6,FALSE),0)</f>
        <v>594.49017646029984</v>
      </c>
      <c r="O116" s="39">
        <f>'Jun17 class'!O116*IFERROR(VLOOKUP('Inq6 adjusted class'!$A116,'Inq.6 factors'!$U:$Z,6,FALSE),0)</f>
        <v>542.37531400754381</v>
      </c>
      <c r="P116" s="39">
        <f>'Jun17 class'!P116*IFERROR(VLOOKUP('Inq6 adjusted class'!$A116,'Inq.6 factors'!$U:$Z,6,FALSE),0)</f>
        <v>274.12954082049458</v>
      </c>
      <c r="Q116" s="39">
        <f>'Jun17 class'!Q116*IFERROR(VLOOKUP('Inq6 adjusted class'!$A116,'Inq.6 factors'!$U:$Z,6,FALSE),0)</f>
        <v>156.0124987895374</v>
      </c>
      <c r="R116" s="39">
        <f>'Jun17 class'!R116*IFERROR(VLOOKUP('Inq6 adjusted class'!$A116,'Inq.6 factors'!$U:$Z,6,FALSE),0)</f>
        <v>194.67011315907038</v>
      </c>
      <c r="S116" s="39">
        <f>'Jun17 class'!S116*IFERROR(VLOOKUP('Inq6 adjusted class'!$A116,'Inq.6 factors'!$U:$Z,6,FALSE),0)</f>
        <v>467.42270042062569</v>
      </c>
      <c r="T116" s="39">
        <f>'Jun17 class'!T116*IFERROR(VLOOKUP('Inq6 adjusted class'!$A116,'Inq.6 factors'!$U:$Z,6,FALSE),0)</f>
        <v>706.73144075424943</v>
      </c>
      <c r="U116" s="39">
        <f>'Jun17 class'!U116*IFERROR(VLOOKUP('Inq6 adjusted class'!$A116,'Inq.6 factors'!$U:$Z,6,FALSE),0)</f>
        <v>182.59528609192978</v>
      </c>
      <c r="V116" s="39">
        <f>'Jun17 class'!V116*IFERROR(VLOOKUP('Inq6 adjusted class'!$A116,'Inq.6 factors'!$U:$Z,6,FALSE),0)</f>
        <v>315.38602421504197</v>
      </c>
    </row>
    <row r="117" spans="1:22" x14ac:dyDescent="0.3">
      <c r="A117" s="35">
        <f>'Jun17 class'!A117</f>
        <v>1711</v>
      </c>
      <c r="B117" s="35">
        <f>'Jun17 class'!B117</f>
        <v>171</v>
      </c>
      <c r="C117" s="35">
        <f>'Jun17 class'!C117</f>
        <v>17</v>
      </c>
      <c r="D117" s="35" t="str">
        <f>'Jun17 class'!D117</f>
        <v>C</v>
      </c>
      <c r="E117" s="39">
        <f>'Jun17 class'!E117*IFERROR(VLOOKUP('Inq6 adjusted class'!$A117,'Inq.6 factors'!$U:$Z,6,FALSE),0)</f>
        <v>0</v>
      </c>
      <c r="F117" s="39">
        <f>'Jun17 class'!F117*IFERROR(VLOOKUP('Inq6 adjusted class'!$A117,'Inq.6 factors'!$U:$Z,6,FALSE),0)</f>
        <v>0</v>
      </c>
      <c r="G117" s="39">
        <f>'Jun17 class'!G117*IFERROR(VLOOKUP('Inq6 adjusted class'!$A117,'Inq.6 factors'!$U:$Z,6,FALSE),0)</f>
        <v>0</v>
      </c>
      <c r="H117" s="39">
        <f>'Jun17 class'!H117*IFERROR(VLOOKUP('Inq6 adjusted class'!$A117,'Inq.6 factors'!$U:$Z,6,FALSE),0)</f>
        <v>0</v>
      </c>
      <c r="I117" s="39">
        <f>'Jun17 class'!I117*IFERROR(VLOOKUP('Inq6 adjusted class'!$A117,'Inq.6 factors'!$U:$Z,6,FALSE),0)</f>
        <v>0</v>
      </c>
      <c r="J117" s="39">
        <f>'Jun17 class'!J117*IFERROR(VLOOKUP('Inq6 adjusted class'!$A117,'Inq.6 factors'!$U:$Z,6,FALSE),0)</f>
        <v>0</v>
      </c>
      <c r="K117" s="39">
        <f>'Jun17 class'!K117*IFERROR(VLOOKUP('Inq6 adjusted class'!$A117,'Inq.6 factors'!$U:$Z,6,FALSE),0)</f>
        <v>0</v>
      </c>
      <c r="L117" s="39">
        <f>'Jun17 class'!L117*IFERROR(VLOOKUP('Inq6 adjusted class'!$A117,'Inq.6 factors'!$U:$Z,6,FALSE),0)</f>
        <v>0</v>
      </c>
      <c r="M117" s="39">
        <f>'Jun17 class'!M117*IFERROR(VLOOKUP('Inq6 adjusted class'!$A117,'Inq.6 factors'!$U:$Z,6,FALSE),0)</f>
        <v>0</v>
      </c>
      <c r="N117" s="39">
        <f>'Jun17 class'!N117*IFERROR(VLOOKUP('Inq6 adjusted class'!$A117,'Inq.6 factors'!$U:$Z,6,FALSE),0)</f>
        <v>0</v>
      </c>
      <c r="O117" s="39">
        <f>'Jun17 class'!O117*IFERROR(VLOOKUP('Inq6 adjusted class'!$A117,'Inq.6 factors'!$U:$Z,6,FALSE),0)</f>
        <v>0</v>
      </c>
      <c r="P117" s="39">
        <f>'Jun17 class'!P117*IFERROR(VLOOKUP('Inq6 adjusted class'!$A117,'Inq.6 factors'!$U:$Z,6,FALSE),0)</f>
        <v>0</v>
      </c>
      <c r="Q117" s="39">
        <f>'Jun17 class'!Q117*IFERROR(VLOOKUP('Inq6 adjusted class'!$A117,'Inq.6 factors'!$U:$Z,6,FALSE),0)</f>
        <v>0</v>
      </c>
      <c r="R117" s="39">
        <f>'Jun17 class'!R117*IFERROR(VLOOKUP('Inq6 adjusted class'!$A117,'Inq.6 factors'!$U:$Z,6,FALSE),0)</f>
        <v>0</v>
      </c>
      <c r="S117" s="39">
        <f>'Jun17 class'!S117*IFERROR(VLOOKUP('Inq6 adjusted class'!$A117,'Inq.6 factors'!$U:$Z,6,FALSE),0)</f>
        <v>0</v>
      </c>
      <c r="T117" s="39">
        <f>'Jun17 class'!T117*IFERROR(VLOOKUP('Inq6 adjusted class'!$A117,'Inq.6 factors'!$U:$Z,6,FALSE),0)</f>
        <v>0</v>
      </c>
      <c r="U117" s="39">
        <f>'Jun17 class'!U117*IFERROR(VLOOKUP('Inq6 adjusted class'!$A117,'Inq.6 factors'!$U:$Z,6,FALSE),0)</f>
        <v>0</v>
      </c>
      <c r="V117" s="39">
        <f>'Jun17 class'!V117*IFERROR(VLOOKUP('Inq6 adjusted class'!$A117,'Inq.6 factors'!$U:$Z,6,FALSE),0)</f>
        <v>0</v>
      </c>
    </row>
    <row r="118" spans="1:22" x14ac:dyDescent="0.3">
      <c r="A118" s="35">
        <f>'Jun17 class'!A118</f>
        <v>1712</v>
      </c>
      <c r="B118" s="35">
        <f>'Jun17 class'!B118</f>
        <v>171</v>
      </c>
      <c r="C118" s="35">
        <f>'Jun17 class'!C118</f>
        <v>17</v>
      </c>
      <c r="D118" s="35" t="str">
        <f>'Jun17 class'!D118</f>
        <v>C</v>
      </c>
      <c r="E118" s="39">
        <f>'Jun17 class'!E118*IFERROR(VLOOKUP('Inq6 adjusted class'!$A118,'Inq.6 factors'!$U:$Z,6,FALSE),0)</f>
        <v>360.52387655022932</v>
      </c>
      <c r="F118" s="39">
        <f>'Jun17 class'!F118*IFERROR(VLOOKUP('Inq6 adjusted class'!$A118,'Inq.6 factors'!$U:$Z,6,FALSE),0)</f>
        <v>393.36290620040904</v>
      </c>
      <c r="G118" s="39">
        <f>'Jun17 class'!G118*IFERROR(VLOOKUP('Inq6 adjusted class'!$A118,'Inq.6 factors'!$U:$Z,6,FALSE),0)</f>
        <v>411.08079165958884</v>
      </c>
      <c r="H118" s="39">
        <f>'Jun17 class'!H118*IFERROR(VLOOKUP('Inq6 adjusted class'!$A118,'Inq.6 factors'!$U:$Z,6,FALSE),0)</f>
        <v>341.61694826581351</v>
      </c>
      <c r="I118" s="39">
        <f>'Jun17 class'!I118*IFERROR(VLOOKUP('Inq6 adjusted class'!$A118,'Inq.6 factors'!$U:$Z,6,FALSE),0)</f>
        <v>369.84830333331541</v>
      </c>
      <c r="J118" s="39">
        <f>'Jun17 class'!J118*IFERROR(VLOOKUP('Inq6 adjusted class'!$A118,'Inq.6 factors'!$U:$Z,6,FALSE),0)</f>
        <v>344.89639250331493</v>
      </c>
      <c r="K118" s="39">
        <f>'Jun17 class'!K118*IFERROR(VLOOKUP('Inq6 adjusted class'!$A118,'Inq.6 factors'!$U:$Z,6,FALSE),0)</f>
        <v>339.47341168299658</v>
      </c>
      <c r="L118" s="39">
        <f>'Jun17 class'!L118*IFERROR(VLOOKUP('Inq6 adjusted class'!$A118,'Inq.6 factors'!$U:$Z,6,FALSE),0)</f>
        <v>232.37656750266564</v>
      </c>
      <c r="M118" s="39">
        <f>'Jun17 class'!M118*IFERROR(VLOOKUP('Inq6 adjusted class'!$A118,'Inq.6 factors'!$U:$Z,6,FALSE),0)</f>
        <v>153.17479082831119</v>
      </c>
      <c r="N118" s="39">
        <f>'Jun17 class'!N118*IFERROR(VLOOKUP('Inq6 adjusted class'!$A118,'Inq.6 factors'!$U:$Z,6,FALSE),0)</f>
        <v>162.52819266258186</v>
      </c>
      <c r="O118" s="39">
        <f>'Jun17 class'!O118*IFERROR(VLOOKUP('Inq6 adjusted class'!$A118,'Inq.6 factors'!$U:$Z,6,FALSE),0)</f>
        <v>877.52431778127311</v>
      </c>
      <c r="P118" s="39">
        <f>'Jun17 class'!P118*IFERROR(VLOOKUP('Inq6 adjusted class'!$A118,'Inq.6 factors'!$U:$Z,6,FALSE),0)</f>
        <v>649.84809309747823</v>
      </c>
      <c r="Q118" s="39">
        <f>'Jun17 class'!Q118*IFERROR(VLOOKUP('Inq6 adjusted class'!$A118,'Inq.6 factors'!$U:$Z,6,FALSE),0)</f>
        <v>623.31998725993344</v>
      </c>
      <c r="R118" s="39">
        <f>'Jun17 class'!R118*IFERROR(VLOOKUP('Inq6 adjusted class'!$A118,'Inq.6 factors'!$U:$Z,6,FALSE),0)</f>
        <v>728.98848196268386</v>
      </c>
      <c r="S118" s="39">
        <f>'Jun17 class'!S118*IFERROR(VLOOKUP('Inq6 adjusted class'!$A118,'Inq.6 factors'!$U:$Z,6,FALSE),0)</f>
        <v>574.17600398202535</v>
      </c>
      <c r="T118" s="39">
        <f>'Jun17 class'!T118*IFERROR(VLOOKUP('Inq6 adjusted class'!$A118,'Inq.6 factors'!$U:$Z,6,FALSE),0)</f>
        <v>129.16112299347242</v>
      </c>
      <c r="U118" s="39">
        <f>'Jun17 class'!U118*IFERROR(VLOOKUP('Inq6 adjusted class'!$A118,'Inq.6 factors'!$U:$Z,6,FALSE),0)</f>
        <v>457.25642038494425</v>
      </c>
      <c r="V118" s="39">
        <f>'Jun17 class'!V118*IFERROR(VLOOKUP('Inq6 adjusted class'!$A118,'Inq.6 factors'!$U:$Z,6,FALSE),0)</f>
        <v>30.03419369975736</v>
      </c>
    </row>
    <row r="119" spans="1:22" x14ac:dyDescent="0.3">
      <c r="A119" s="35">
        <f>'Jun17 class'!A119</f>
        <v>1721</v>
      </c>
      <c r="B119" s="35">
        <f>'Jun17 class'!B119</f>
        <v>172</v>
      </c>
      <c r="C119" s="35">
        <f>'Jun17 class'!C119</f>
        <v>17</v>
      </c>
      <c r="D119" s="35" t="str">
        <f>'Jun17 class'!D119</f>
        <v>C</v>
      </c>
      <c r="E119" s="39">
        <f>'Jun17 class'!E119*IFERROR(VLOOKUP('Inq6 adjusted class'!$A119,'Inq.6 factors'!$U:$Z,6,FALSE),0)</f>
        <v>1935.489831286829</v>
      </c>
      <c r="F119" s="39">
        <f>'Jun17 class'!F119*IFERROR(VLOOKUP('Inq6 adjusted class'!$A119,'Inq.6 factors'!$U:$Z,6,FALSE),0)</f>
        <v>2035.0924523395922</v>
      </c>
      <c r="G119" s="39">
        <f>'Jun17 class'!G119*IFERROR(VLOOKUP('Inq6 adjusted class'!$A119,'Inq.6 factors'!$U:$Z,6,FALSE),0)</f>
        <v>1865.1902836528366</v>
      </c>
      <c r="H119" s="39">
        <f>'Jun17 class'!H119*IFERROR(VLOOKUP('Inq6 adjusted class'!$A119,'Inq.6 factors'!$U:$Z,6,FALSE),0)</f>
        <v>1687.8553026829277</v>
      </c>
      <c r="I119" s="39">
        <f>'Jun17 class'!I119*IFERROR(VLOOKUP('Inq6 adjusted class'!$A119,'Inq.6 factors'!$U:$Z,6,FALSE),0)</f>
        <v>1585.042479267554</v>
      </c>
      <c r="J119" s="39">
        <f>'Jun17 class'!J119*IFERROR(VLOOKUP('Inq6 adjusted class'!$A119,'Inq.6 factors'!$U:$Z,6,FALSE),0)</f>
        <v>1190.3982060170749</v>
      </c>
      <c r="K119" s="39">
        <f>'Jun17 class'!K119*IFERROR(VLOOKUP('Inq6 adjusted class'!$A119,'Inq.6 factors'!$U:$Z,6,FALSE),0)</f>
        <v>892.73294732645468</v>
      </c>
      <c r="L119" s="39">
        <f>'Jun17 class'!L119*IFERROR(VLOOKUP('Inq6 adjusted class'!$A119,'Inq.6 factors'!$U:$Z,6,FALSE),0)</f>
        <v>759.85104031513572</v>
      </c>
      <c r="M119" s="39">
        <f>'Jun17 class'!M119*IFERROR(VLOOKUP('Inq6 adjusted class'!$A119,'Inq.6 factors'!$U:$Z,6,FALSE),0)</f>
        <v>708.2703136513785</v>
      </c>
      <c r="N119" s="39">
        <f>'Jun17 class'!N119*IFERROR(VLOOKUP('Inq6 adjusted class'!$A119,'Inq.6 factors'!$U:$Z,6,FALSE),0)</f>
        <v>908.57772418626917</v>
      </c>
      <c r="O119" s="39">
        <f>'Jun17 class'!O119*IFERROR(VLOOKUP('Inq6 adjusted class'!$A119,'Inq.6 factors'!$U:$Z,6,FALSE),0)</f>
        <v>792.12385685959816</v>
      </c>
      <c r="P119" s="39">
        <f>'Jun17 class'!P119*IFERROR(VLOOKUP('Inq6 adjusted class'!$A119,'Inq.6 factors'!$U:$Z,6,FALSE),0)</f>
        <v>249.16540827772445</v>
      </c>
      <c r="Q119" s="39">
        <f>'Jun17 class'!Q119*IFERROR(VLOOKUP('Inq6 adjusted class'!$A119,'Inq.6 factors'!$U:$Z,6,FALSE),0)</f>
        <v>170.52092838419301</v>
      </c>
      <c r="R119" s="39">
        <f>'Jun17 class'!R119*IFERROR(VLOOKUP('Inq6 adjusted class'!$A119,'Inq.6 factors'!$U:$Z,6,FALSE),0)</f>
        <v>439.93802270805185</v>
      </c>
      <c r="S119" s="39">
        <f>'Jun17 class'!S119*IFERROR(VLOOKUP('Inq6 adjusted class'!$A119,'Inq.6 factors'!$U:$Z,6,FALSE),0)</f>
        <v>230.59640833761068</v>
      </c>
      <c r="T119" s="39">
        <f>'Jun17 class'!T119*IFERROR(VLOOKUP('Inq6 adjusted class'!$A119,'Inq.6 factors'!$U:$Z,6,FALSE),0)</f>
        <v>130.57517443361434</v>
      </c>
      <c r="U119" s="39">
        <f>'Jun17 class'!U119*IFERROR(VLOOKUP('Inq6 adjusted class'!$A119,'Inq.6 factors'!$U:$Z,6,FALSE),0)</f>
        <v>332.08584608140416</v>
      </c>
      <c r="V119" s="39">
        <f>'Jun17 class'!V119*IFERROR(VLOOKUP('Inq6 adjusted class'!$A119,'Inq.6 factors'!$U:$Z,6,FALSE),0)</f>
        <v>129.19792192199722</v>
      </c>
    </row>
    <row r="120" spans="1:22" x14ac:dyDescent="0.3">
      <c r="A120" s="35">
        <f>'Jun17 class'!A120</f>
        <v>1722</v>
      </c>
      <c r="B120" s="35">
        <f>'Jun17 class'!B120</f>
        <v>172</v>
      </c>
      <c r="C120" s="35">
        <f>'Jun17 class'!C120</f>
        <v>17</v>
      </c>
      <c r="D120" s="35" t="str">
        <f>'Jun17 class'!D120</f>
        <v>C</v>
      </c>
      <c r="E120" s="39">
        <f>'Jun17 class'!E120*IFERROR(VLOOKUP('Inq6 adjusted class'!$A120,'Inq.6 factors'!$U:$Z,6,FALSE),0)</f>
        <v>503.63153120252019</v>
      </c>
      <c r="F120" s="39">
        <f>'Jun17 class'!F120*IFERROR(VLOOKUP('Inq6 adjusted class'!$A120,'Inq.6 factors'!$U:$Z,6,FALSE),0)</f>
        <v>548.57606741785992</v>
      </c>
      <c r="G120" s="39">
        <f>'Jun17 class'!G120*IFERROR(VLOOKUP('Inq6 adjusted class'!$A120,'Inq.6 factors'!$U:$Z,6,FALSE),0)</f>
        <v>292.62964174806751</v>
      </c>
      <c r="H120" s="39">
        <f>'Jun17 class'!H120*IFERROR(VLOOKUP('Inq6 adjusted class'!$A120,'Inq.6 factors'!$U:$Z,6,FALSE),0)</f>
        <v>315.48089007705715</v>
      </c>
      <c r="I120" s="39">
        <f>'Jun17 class'!I120*IFERROR(VLOOKUP('Inq6 adjusted class'!$A120,'Inq.6 factors'!$U:$Z,6,FALSE),0)</f>
        <v>205.50276593506052</v>
      </c>
      <c r="J120" s="39">
        <f>'Jun17 class'!J120*IFERROR(VLOOKUP('Inq6 adjusted class'!$A120,'Inq.6 factors'!$U:$Z,6,FALSE),0)</f>
        <v>182.06676206888295</v>
      </c>
      <c r="K120" s="39">
        <f>'Jun17 class'!K120*IFERROR(VLOOKUP('Inq6 adjusted class'!$A120,'Inq.6 factors'!$U:$Z,6,FALSE),0)</f>
        <v>199.50972140754934</v>
      </c>
      <c r="L120" s="39">
        <f>'Jun17 class'!L120*IFERROR(VLOOKUP('Inq6 adjusted class'!$A120,'Inq.6 factors'!$U:$Z,6,FALSE),0)</f>
        <v>151.36935907408383</v>
      </c>
      <c r="M120" s="39">
        <f>'Jun17 class'!M120*IFERROR(VLOOKUP('Inq6 adjusted class'!$A120,'Inq.6 factors'!$U:$Z,6,FALSE),0)</f>
        <v>164.76624949587733</v>
      </c>
      <c r="N120" s="39">
        <f>'Jun17 class'!N120*IFERROR(VLOOKUP('Inq6 adjusted class'!$A120,'Inq.6 factors'!$U:$Z,6,FALSE),0)</f>
        <v>98.081128638547469</v>
      </c>
      <c r="O120" s="39">
        <f>'Jun17 class'!O120*IFERROR(VLOOKUP('Inq6 adjusted class'!$A120,'Inq.6 factors'!$U:$Z,6,FALSE),0)</f>
        <v>128.74469633822247</v>
      </c>
      <c r="P120" s="39">
        <f>'Jun17 class'!P120*IFERROR(VLOOKUP('Inq6 adjusted class'!$A120,'Inq.6 factors'!$U:$Z,6,FALSE),0)</f>
        <v>21.115712565908854</v>
      </c>
      <c r="Q120" s="39">
        <f>'Jun17 class'!Q120*IFERROR(VLOOKUP('Inq6 adjusted class'!$A120,'Inq.6 factors'!$U:$Z,6,FALSE),0)</f>
        <v>13.274084245476105</v>
      </c>
      <c r="R120" s="39">
        <f>'Jun17 class'!R120*IFERROR(VLOOKUP('Inq6 adjusted class'!$A120,'Inq.6 factors'!$U:$Z,6,FALSE),0)</f>
        <v>52.196036592480723</v>
      </c>
      <c r="S120" s="39">
        <f>'Jun17 class'!S120*IFERROR(VLOOKUP('Inq6 adjusted class'!$A120,'Inq.6 factors'!$U:$Z,6,FALSE),0)</f>
        <v>56.913156100346477</v>
      </c>
      <c r="T120" s="39">
        <f>'Jun17 class'!T120*IFERROR(VLOOKUP('Inq6 adjusted class'!$A120,'Inq.6 factors'!$U:$Z,6,FALSE),0)</f>
        <v>16.944869964667511</v>
      </c>
      <c r="U120" s="39">
        <f>'Jun17 class'!U120*IFERROR(VLOOKUP('Inq6 adjusted class'!$A120,'Inq.6 factors'!$U:$Z,6,FALSE),0)</f>
        <v>70.172901999344333</v>
      </c>
      <c r="V120" s="39">
        <f>'Jun17 class'!V120*IFERROR(VLOOKUP('Inq6 adjusted class'!$A120,'Inq.6 factors'!$U:$Z,6,FALSE),0)</f>
        <v>7.656173150933169</v>
      </c>
    </row>
    <row r="121" spans="1:22" x14ac:dyDescent="0.3">
      <c r="A121" s="35" t="str">
        <f>'Jun17 class'!A121</f>
        <v>172_39</v>
      </c>
      <c r="B121" s="35">
        <f>'Jun17 class'!B121</f>
        <v>172</v>
      </c>
      <c r="C121" s="35">
        <f>'Jun17 class'!C121</f>
        <v>17</v>
      </c>
      <c r="D121" s="35" t="str">
        <f>'Jun17 class'!D121</f>
        <v>C</v>
      </c>
      <c r="E121" s="39">
        <f>'Jun17 class'!E121*IFERROR(VLOOKUP('Inq6 adjusted class'!$A121,'Inq.6 factors'!$U:$Z,6,FALSE),0)</f>
        <v>2938.7315487076248</v>
      </c>
      <c r="F121" s="39">
        <f>'Jun17 class'!F121*IFERROR(VLOOKUP('Inq6 adjusted class'!$A121,'Inq.6 factors'!$U:$Z,6,FALSE),0)</f>
        <v>2305.1729219628924</v>
      </c>
      <c r="G121" s="39">
        <f>'Jun17 class'!G121*IFERROR(VLOOKUP('Inq6 adjusted class'!$A121,'Inq.6 factors'!$U:$Z,6,FALSE),0)</f>
        <v>2437.7208260775947</v>
      </c>
      <c r="H121" s="39">
        <f>'Jun17 class'!H121*IFERROR(VLOOKUP('Inq6 adjusted class'!$A121,'Inq.6 factors'!$U:$Z,6,FALSE),0)</f>
        <v>2498.4392279278104</v>
      </c>
      <c r="I121" s="39">
        <f>'Jun17 class'!I121*IFERROR(VLOOKUP('Inq6 adjusted class'!$A121,'Inq.6 factors'!$U:$Z,6,FALSE),0)</f>
        <v>2017.971435353508</v>
      </c>
      <c r="J121" s="39">
        <f>'Jun17 class'!J121*IFERROR(VLOOKUP('Inq6 adjusted class'!$A121,'Inq.6 factors'!$U:$Z,6,FALSE),0)</f>
        <v>1992.3478889523356</v>
      </c>
      <c r="K121" s="39">
        <f>'Jun17 class'!K121*IFERROR(VLOOKUP('Inq6 adjusted class'!$A121,'Inq.6 factors'!$U:$Z,6,FALSE),0)</f>
        <v>1633.4275976918566</v>
      </c>
      <c r="L121" s="39">
        <f>'Jun17 class'!L121*IFERROR(VLOOKUP('Inq6 adjusted class'!$A121,'Inq.6 factors'!$U:$Z,6,FALSE),0)</f>
        <v>1536.0871603565413</v>
      </c>
      <c r="M121" s="39">
        <f>'Jun17 class'!M121*IFERROR(VLOOKUP('Inq6 adjusted class'!$A121,'Inq.6 factors'!$U:$Z,6,FALSE),0)</f>
        <v>901.78111992723905</v>
      </c>
      <c r="N121" s="39">
        <f>'Jun17 class'!N121*IFERROR(VLOOKUP('Inq6 adjusted class'!$A121,'Inq.6 factors'!$U:$Z,6,FALSE),0)</f>
        <v>1036.9348069453888</v>
      </c>
      <c r="O121" s="39">
        <f>'Jun17 class'!O121*IFERROR(VLOOKUP('Inq6 adjusted class'!$A121,'Inq.6 factors'!$U:$Z,6,FALSE),0)</f>
        <v>1171.0886859356076</v>
      </c>
      <c r="P121" s="39">
        <f>'Jun17 class'!P121*IFERROR(VLOOKUP('Inq6 adjusted class'!$A121,'Inq.6 factors'!$U:$Z,6,FALSE),0)</f>
        <v>285.92676002125677</v>
      </c>
      <c r="Q121" s="39">
        <f>'Jun17 class'!Q121*IFERROR(VLOOKUP('Inq6 adjusted class'!$A121,'Inq.6 factors'!$U:$Z,6,FALSE),0)</f>
        <v>191.52175681277888</v>
      </c>
      <c r="R121" s="39">
        <f>'Jun17 class'!R121*IFERROR(VLOOKUP('Inq6 adjusted class'!$A121,'Inq.6 factors'!$U:$Z,6,FALSE),0)</f>
        <v>660.30595647568498</v>
      </c>
      <c r="S121" s="39">
        <f>'Jun17 class'!S121*IFERROR(VLOOKUP('Inq6 adjusted class'!$A121,'Inq.6 factors'!$U:$Z,6,FALSE),0)</f>
        <v>474.40254215560901</v>
      </c>
      <c r="T121" s="39">
        <f>'Jun17 class'!T121*IFERROR(VLOOKUP('Inq6 adjusted class'!$A121,'Inq.6 factors'!$U:$Z,6,FALSE),0)</f>
        <v>260.94268052262998</v>
      </c>
      <c r="U121" s="39">
        <f>'Jun17 class'!U121*IFERROR(VLOOKUP('Inq6 adjusted class'!$A121,'Inq.6 factors'!$U:$Z,6,FALSE),0)</f>
        <v>598.77453206237658</v>
      </c>
      <c r="V121" s="39">
        <f>'Jun17 class'!V121*IFERROR(VLOOKUP('Inq6 adjusted class'!$A121,'Inq.6 factors'!$U:$Z,6,FALSE),0)</f>
        <v>244.78073429375431</v>
      </c>
    </row>
    <row r="122" spans="1:22" x14ac:dyDescent="0.3">
      <c r="A122" s="35">
        <f>'Jun17 class'!A122</f>
        <v>1724</v>
      </c>
      <c r="B122" s="35">
        <f>'Jun17 class'!B122</f>
        <v>172</v>
      </c>
      <c r="C122" s="35">
        <f>'Jun17 class'!C122</f>
        <v>17</v>
      </c>
      <c r="D122" s="35" t="str">
        <f>'Jun17 class'!D122</f>
        <v>C</v>
      </c>
      <c r="E122" s="39">
        <f>'Jun17 class'!E122*IFERROR(VLOOKUP('Inq6 adjusted class'!$A122,'Inq.6 factors'!$U:$Z,6,FALSE),0)</f>
        <v>36.060744563863878</v>
      </c>
      <c r="F122" s="39">
        <f>'Jun17 class'!F122*IFERROR(VLOOKUP('Inq6 adjusted class'!$A122,'Inq.6 factors'!$U:$Z,6,FALSE),0)</f>
        <v>257.79359160971285</v>
      </c>
      <c r="G122" s="39">
        <f>'Jun17 class'!G122*IFERROR(VLOOKUP('Inq6 adjusted class'!$A122,'Inq.6 factors'!$U:$Z,6,FALSE),0)</f>
        <v>369.46839524722634</v>
      </c>
      <c r="H122" s="39">
        <f>'Jun17 class'!H122*IFERROR(VLOOKUP('Inq6 adjusted class'!$A122,'Inq.6 factors'!$U:$Z,6,FALSE),0)</f>
        <v>336.83083175783082</v>
      </c>
      <c r="I122" s="39">
        <f>'Jun17 class'!I122*IFERROR(VLOOKUP('Inq6 adjusted class'!$A122,'Inq.6 factors'!$U:$Z,6,FALSE),0)</f>
        <v>46.925267336098166</v>
      </c>
      <c r="J122" s="39">
        <f>'Jun17 class'!J122*IFERROR(VLOOKUP('Inq6 adjusted class'!$A122,'Inq.6 factors'!$U:$Z,6,FALSE),0)</f>
        <v>45.913517602636773</v>
      </c>
      <c r="K122" s="39">
        <f>'Jun17 class'!K122*IFERROR(VLOOKUP('Inq6 adjusted class'!$A122,'Inq.6 factors'!$U:$Z,6,FALSE),0)</f>
        <v>8.0647100225405488</v>
      </c>
      <c r="L122" s="39">
        <f>'Jun17 class'!L122*IFERROR(VLOOKUP('Inq6 adjusted class'!$A122,'Inq.6 factors'!$U:$Z,6,FALSE),0)</f>
        <v>33.498155617892749</v>
      </c>
      <c r="M122" s="39">
        <f>'Jun17 class'!M122*IFERROR(VLOOKUP('Inq6 adjusted class'!$A122,'Inq.6 factors'!$U:$Z,6,FALSE),0)</f>
        <v>36.025123794605349</v>
      </c>
      <c r="N122" s="39">
        <f>'Jun17 class'!N122*IFERROR(VLOOKUP('Inq6 adjusted class'!$A122,'Inq.6 factors'!$U:$Z,6,FALSE),0)</f>
        <v>44.899144092436821</v>
      </c>
      <c r="O122" s="39">
        <f>'Jun17 class'!O122*IFERROR(VLOOKUP('Inq6 adjusted class'!$A122,'Inq.6 factors'!$U:$Z,6,FALSE),0)</f>
        <v>36.363005835986506</v>
      </c>
      <c r="P122" s="39">
        <f>'Jun17 class'!P122*IFERROR(VLOOKUP('Inq6 adjusted class'!$A122,'Inq.6 factors'!$U:$Z,6,FALSE),0)</f>
        <v>31.67356884886328</v>
      </c>
      <c r="Q122" s="39">
        <f>'Jun17 class'!Q122*IFERROR(VLOOKUP('Inq6 adjusted class'!$A122,'Inq.6 factors'!$U:$Z,6,FALSE),0)</f>
        <v>29.611418701446695</v>
      </c>
      <c r="R122" s="39">
        <f>'Jun17 class'!R122*IFERROR(VLOOKUP('Inq6 adjusted class'!$A122,'Inq.6 factors'!$U:$Z,6,FALSE),0)</f>
        <v>38.348108516924611</v>
      </c>
      <c r="S122" s="39">
        <f>'Jun17 class'!S122*IFERROR(VLOOKUP('Inq6 adjusted class'!$A122,'Inq.6 factors'!$U:$Z,6,FALSE),0)</f>
        <v>41.212975107147443</v>
      </c>
      <c r="T122" s="39">
        <f>'Jun17 class'!T122*IFERROR(VLOOKUP('Inq6 adjusted class'!$A122,'Inq.6 factors'!$U:$Z,6,FALSE),0)</f>
        <v>4.9837852837257381</v>
      </c>
      <c r="U122" s="39">
        <f>'Jun17 class'!U122*IFERROR(VLOOKUP('Inq6 adjusted class'!$A122,'Inq.6 factors'!$U:$Z,6,FALSE),0)</f>
        <v>25.697119042013419</v>
      </c>
      <c r="V122" s="39">
        <f>'Jun17 class'!V122*IFERROR(VLOOKUP('Inq6 adjusted class'!$A122,'Inq.6 factors'!$U:$Z,6,FALSE),0)</f>
        <v>0</v>
      </c>
    </row>
    <row r="123" spans="1:22" x14ac:dyDescent="0.3">
      <c r="A123" s="35">
        <f>'Jun17 class'!A123</f>
        <v>1729</v>
      </c>
      <c r="B123" s="35">
        <f>'Jun17 class'!B123</f>
        <v>172</v>
      </c>
      <c r="C123" s="35">
        <f>'Jun17 class'!C123</f>
        <v>17</v>
      </c>
      <c r="D123" s="35" t="str">
        <f>'Jun17 class'!D123</f>
        <v>C</v>
      </c>
      <c r="E123" s="39">
        <f>'Jun17 class'!E123*IFERROR(VLOOKUP('Inq6 adjusted class'!$A123,'Inq.6 factors'!$U:$Z,6,FALSE),0)</f>
        <v>0</v>
      </c>
      <c r="F123" s="39">
        <f>'Jun17 class'!F123*IFERROR(VLOOKUP('Inq6 adjusted class'!$A123,'Inq.6 factors'!$U:$Z,6,FALSE),0)</f>
        <v>0</v>
      </c>
      <c r="G123" s="39">
        <f>'Jun17 class'!G123*IFERROR(VLOOKUP('Inq6 adjusted class'!$A123,'Inq.6 factors'!$U:$Z,6,FALSE),0)</f>
        <v>0</v>
      </c>
      <c r="H123" s="39">
        <f>'Jun17 class'!H123*IFERROR(VLOOKUP('Inq6 adjusted class'!$A123,'Inq.6 factors'!$U:$Z,6,FALSE),0)</f>
        <v>0</v>
      </c>
      <c r="I123" s="39">
        <f>'Jun17 class'!I123*IFERROR(VLOOKUP('Inq6 adjusted class'!$A123,'Inq.6 factors'!$U:$Z,6,FALSE),0)</f>
        <v>0</v>
      </c>
      <c r="J123" s="39">
        <f>'Jun17 class'!J123*IFERROR(VLOOKUP('Inq6 adjusted class'!$A123,'Inq.6 factors'!$U:$Z,6,FALSE),0)</f>
        <v>0</v>
      </c>
      <c r="K123" s="39">
        <f>'Jun17 class'!K123*IFERROR(VLOOKUP('Inq6 adjusted class'!$A123,'Inq.6 factors'!$U:$Z,6,FALSE),0)</f>
        <v>0</v>
      </c>
      <c r="L123" s="39">
        <f>'Jun17 class'!L123*IFERROR(VLOOKUP('Inq6 adjusted class'!$A123,'Inq.6 factors'!$U:$Z,6,FALSE),0)</f>
        <v>0</v>
      </c>
      <c r="M123" s="39">
        <f>'Jun17 class'!M123*IFERROR(VLOOKUP('Inq6 adjusted class'!$A123,'Inq.6 factors'!$U:$Z,6,FALSE),0)</f>
        <v>0</v>
      </c>
      <c r="N123" s="39">
        <f>'Jun17 class'!N123*IFERROR(VLOOKUP('Inq6 adjusted class'!$A123,'Inq.6 factors'!$U:$Z,6,FALSE),0)</f>
        <v>0</v>
      </c>
      <c r="O123" s="39">
        <f>'Jun17 class'!O123*IFERROR(VLOOKUP('Inq6 adjusted class'!$A123,'Inq.6 factors'!$U:$Z,6,FALSE),0)</f>
        <v>0</v>
      </c>
      <c r="P123" s="39">
        <f>'Jun17 class'!P123*IFERROR(VLOOKUP('Inq6 adjusted class'!$A123,'Inq.6 factors'!$U:$Z,6,FALSE),0)</f>
        <v>0</v>
      </c>
      <c r="Q123" s="39">
        <f>'Jun17 class'!Q123*IFERROR(VLOOKUP('Inq6 adjusted class'!$A123,'Inq.6 factors'!$U:$Z,6,FALSE),0)</f>
        <v>0</v>
      </c>
      <c r="R123" s="39">
        <f>'Jun17 class'!R123*IFERROR(VLOOKUP('Inq6 adjusted class'!$A123,'Inq.6 factors'!$U:$Z,6,FALSE),0)</f>
        <v>0</v>
      </c>
      <c r="S123" s="39">
        <f>'Jun17 class'!S123*IFERROR(VLOOKUP('Inq6 adjusted class'!$A123,'Inq.6 factors'!$U:$Z,6,FALSE),0)</f>
        <v>0</v>
      </c>
      <c r="T123" s="39">
        <f>'Jun17 class'!T123*IFERROR(VLOOKUP('Inq6 adjusted class'!$A123,'Inq.6 factors'!$U:$Z,6,FALSE),0)</f>
        <v>0</v>
      </c>
      <c r="U123" s="39">
        <f>'Jun17 class'!U123*IFERROR(VLOOKUP('Inq6 adjusted class'!$A123,'Inq.6 factors'!$U:$Z,6,FALSE),0)</f>
        <v>0</v>
      </c>
      <c r="V123" s="39">
        <f>'Jun17 class'!V123*IFERROR(VLOOKUP('Inq6 adjusted class'!$A123,'Inq.6 factors'!$U:$Z,6,FALSE),0)</f>
        <v>0</v>
      </c>
    </row>
    <row r="124" spans="1:22" x14ac:dyDescent="0.3">
      <c r="A124" s="35">
        <f>'Jun17 class'!A124</f>
        <v>1811</v>
      </c>
      <c r="B124" s="35">
        <f>'Jun17 class'!B124</f>
        <v>181</v>
      </c>
      <c r="C124" s="35">
        <f>'Jun17 class'!C124</f>
        <v>18</v>
      </c>
      <c r="D124" s="35" t="str">
        <f>'Jun17 class'!D124</f>
        <v>C</v>
      </c>
      <c r="E124" s="39">
        <f>'Jun17 class'!E124*IFERROR(VLOOKUP('Inq6 adjusted class'!$A124,'Inq.6 factors'!$U:$Z,6,FALSE),0)</f>
        <v>2185.6936172611522</v>
      </c>
      <c r="F124" s="39">
        <f>'Jun17 class'!F124*IFERROR(VLOOKUP('Inq6 adjusted class'!$A124,'Inq.6 factors'!$U:$Z,6,FALSE),0)</f>
        <v>5013.0488913288409</v>
      </c>
      <c r="G124" s="39">
        <f>'Jun17 class'!G124*IFERROR(VLOOKUP('Inq6 adjusted class'!$A124,'Inq.6 factors'!$U:$Z,6,FALSE),0)</f>
        <v>2363.5290807265433</v>
      </c>
      <c r="H124" s="39">
        <f>'Jun17 class'!H124*IFERROR(VLOOKUP('Inq6 adjusted class'!$A124,'Inq.6 factors'!$U:$Z,6,FALSE),0)</f>
        <v>2009.2824221229168</v>
      </c>
      <c r="I124" s="39">
        <f>'Jun17 class'!I124*IFERROR(VLOOKUP('Inq6 adjusted class'!$A124,'Inq.6 factors'!$U:$Z,6,FALSE),0)</f>
        <v>2085.8714964309365</v>
      </c>
      <c r="J124" s="39">
        <f>'Jun17 class'!J124*IFERROR(VLOOKUP('Inq6 adjusted class'!$A124,'Inq.6 factors'!$U:$Z,6,FALSE),0)</f>
        <v>1668.1066469959821</v>
      </c>
      <c r="K124" s="39">
        <f>'Jun17 class'!K124*IFERROR(VLOOKUP('Inq6 adjusted class'!$A124,'Inq.6 factors'!$U:$Z,6,FALSE),0)</f>
        <v>1745.5799194723077</v>
      </c>
      <c r="L124" s="39">
        <f>'Jun17 class'!L124*IFERROR(VLOOKUP('Inq6 adjusted class'!$A124,'Inq.6 factors'!$U:$Z,6,FALSE),0)</f>
        <v>1236.2919237111932</v>
      </c>
      <c r="M124" s="39">
        <f>'Jun17 class'!M124*IFERROR(VLOOKUP('Inq6 adjusted class'!$A124,'Inq.6 factors'!$U:$Z,6,FALSE),0)</f>
        <v>1407.0407768561788</v>
      </c>
      <c r="N124" s="39">
        <f>'Jun17 class'!N124*IFERROR(VLOOKUP('Inq6 adjusted class'!$A124,'Inq.6 factors'!$U:$Z,6,FALSE),0)</f>
        <v>1458.38397392502</v>
      </c>
      <c r="O124" s="39">
        <f>'Jun17 class'!O124*IFERROR(VLOOKUP('Inq6 adjusted class'!$A124,'Inq.6 factors'!$U:$Z,6,FALSE),0)</f>
        <v>437.32275977114512</v>
      </c>
      <c r="P124" s="39">
        <f>'Jun17 class'!P124*IFERROR(VLOOKUP('Inq6 adjusted class'!$A124,'Inq.6 factors'!$U:$Z,6,FALSE),0)</f>
        <v>292.50812498904168</v>
      </c>
      <c r="Q124" s="39">
        <f>'Jun17 class'!Q124*IFERROR(VLOOKUP('Inq6 adjusted class'!$A124,'Inq.6 factors'!$U:$Z,6,FALSE),0)</f>
        <v>331.2429038169837</v>
      </c>
      <c r="R124" s="39">
        <f>'Jun17 class'!R124*IFERROR(VLOOKUP('Inq6 adjusted class'!$A124,'Inq.6 factors'!$U:$Z,6,FALSE),0)</f>
        <v>346.63583948915692</v>
      </c>
      <c r="S124" s="39">
        <f>'Jun17 class'!S124*IFERROR(VLOOKUP('Inq6 adjusted class'!$A124,'Inq.6 factors'!$U:$Z,6,FALSE),0)</f>
        <v>146.31063189131416</v>
      </c>
      <c r="T124" s="39">
        <f>'Jun17 class'!T124*IFERROR(VLOOKUP('Inq6 adjusted class'!$A124,'Inq.6 factors'!$U:$Z,6,FALSE),0)</f>
        <v>23.096525342256033</v>
      </c>
      <c r="U124" s="39">
        <f>'Jun17 class'!U124*IFERROR(VLOOKUP('Inq6 adjusted class'!$A124,'Inq.6 factors'!$U:$Z,6,FALSE),0)</f>
        <v>28.876102884359806</v>
      </c>
      <c r="V124" s="39">
        <f>'Jun17 class'!V124*IFERROR(VLOOKUP('Inq6 adjusted class'!$A124,'Inq.6 factors'!$U:$Z,6,FALSE),0)</f>
        <v>25.068283757242646</v>
      </c>
    </row>
    <row r="125" spans="1:22" x14ac:dyDescent="0.3">
      <c r="A125" s="35">
        <f>'Jun17 class'!A125</f>
        <v>1812</v>
      </c>
      <c r="B125" s="35">
        <f>'Jun17 class'!B125</f>
        <v>181</v>
      </c>
      <c r="C125" s="35">
        <f>'Jun17 class'!C125</f>
        <v>18</v>
      </c>
      <c r="D125" s="35" t="str">
        <f>'Jun17 class'!D125</f>
        <v>C</v>
      </c>
      <c r="E125" s="39">
        <f>'Jun17 class'!E125*IFERROR(VLOOKUP('Inq6 adjusted class'!$A125,'Inq.6 factors'!$U:$Z,6,FALSE),0)</f>
        <v>28871.435711687162</v>
      </c>
      <c r="F125" s="39">
        <f>'Jun17 class'!F125*IFERROR(VLOOKUP('Inq6 adjusted class'!$A125,'Inq.6 factors'!$U:$Z,6,FALSE),0)</f>
        <v>29694.627943498461</v>
      </c>
      <c r="G125" s="39">
        <f>'Jun17 class'!G125*IFERROR(VLOOKUP('Inq6 adjusted class'!$A125,'Inq.6 factors'!$U:$Z,6,FALSE),0)</f>
        <v>28607.792381850562</v>
      </c>
      <c r="H125" s="39">
        <f>'Jun17 class'!H125*IFERROR(VLOOKUP('Inq6 adjusted class'!$A125,'Inq.6 factors'!$U:$Z,6,FALSE),0)</f>
        <v>27009.722875529729</v>
      </c>
      <c r="I125" s="39">
        <f>'Jun17 class'!I125*IFERROR(VLOOKUP('Inq6 adjusted class'!$A125,'Inq.6 factors'!$U:$Z,6,FALSE),0)</f>
        <v>25653.150509211478</v>
      </c>
      <c r="J125" s="39">
        <f>'Jun17 class'!J125*IFERROR(VLOOKUP('Inq6 adjusted class'!$A125,'Inq.6 factors'!$U:$Z,6,FALSE),0)</f>
        <v>25240.719515263398</v>
      </c>
      <c r="K125" s="39">
        <f>'Jun17 class'!K125*IFERROR(VLOOKUP('Inq6 adjusted class'!$A125,'Inq.6 factors'!$U:$Z,6,FALSE),0)</f>
        <v>23243.995265925052</v>
      </c>
      <c r="L125" s="39">
        <f>'Jun17 class'!L125*IFERROR(VLOOKUP('Inq6 adjusted class'!$A125,'Inq.6 factors'!$U:$Z,6,FALSE),0)</f>
        <v>22987.800456701982</v>
      </c>
      <c r="M125" s="39">
        <f>'Jun17 class'!M125*IFERROR(VLOOKUP('Inq6 adjusted class'!$A125,'Inq.6 factors'!$U:$Z,6,FALSE),0)</f>
        <v>20171.768483468335</v>
      </c>
      <c r="N125" s="39">
        <f>'Jun17 class'!N125*IFERROR(VLOOKUP('Inq6 adjusted class'!$A125,'Inq.6 factors'!$U:$Z,6,FALSE),0)</f>
        <v>20455.219844572075</v>
      </c>
      <c r="O125" s="39">
        <f>'Jun17 class'!O125*IFERROR(VLOOKUP('Inq6 adjusted class'!$A125,'Inq.6 factors'!$U:$Z,6,FALSE),0)</f>
        <v>18829.547080878245</v>
      </c>
      <c r="P125" s="39">
        <f>'Jun17 class'!P125*IFERROR(VLOOKUP('Inq6 adjusted class'!$A125,'Inq.6 factors'!$U:$Z,6,FALSE),0)</f>
        <v>10991.009770177692</v>
      </c>
      <c r="Q125" s="39">
        <f>'Jun17 class'!Q125*IFERROR(VLOOKUP('Inq6 adjusted class'!$A125,'Inq.6 factors'!$U:$Z,6,FALSE),0)</f>
        <v>13164.465739568233</v>
      </c>
      <c r="R125" s="39">
        <f>'Jun17 class'!R125*IFERROR(VLOOKUP('Inq6 adjusted class'!$A125,'Inq.6 factors'!$U:$Z,6,FALSE),0)</f>
        <v>9804.1719672867512</v>
      </c>
      <c r="S125" s="39">
        <f>'Jun17 class'!S125*IFERROR(VLOOKUP('Inq6 adjusted class'!$A125,'Inq.6 factors'!$U:$Z,6,FALSE),0)</f>
        <v>11015.277956122931</v>
      </c>
      <c r="T125" s="39">
        <f>'Jun17 class'!T125*IFERROR(VLOOKUP('Inq6 adjusted class'!$A125,'Inq.6 factors'!$U:$Z,6,FALSE),0)</f>
        <v>8827.4144224023112</v>
      </c>
      <c r="U125" s="39">
        <f>'Jun17 class'!U125*IFERROR(VLOOKUP('Inq6 adjusted class'!$A125,'Inq.6 factors'!$U:$Z,6,FALSE),0)</f>
        <v>10476.266384758985</v>
      </c>
      <c r="V125" s="39">
        <f>'Jun17 class'!V125*IFERROR(VLOOKUP('Inq6 adjusted class'!$A125,'Inq.6 factors'!$U:$Z,6,FALSE),0)</f>
        <v>11730.872902097737</v>
      </c>
    </row>
    <row r="126" spans="1:22" x14ac:dyDescent="0.3">
      <c r="A126" s="35">
        <f>'Jun17 class'!A126</f>
        <v>1813</v>
      </c>
      <c r="B126" s="35">
        <f>'Jun17 class'!B126</f>
        <v>181</v>
      </c>
      <c r="C126" s="35">
        <f>'Jun17 class'!C126</f>
        <v>18</v>
      </c>
      <c r="D126" s="35" t="str">
        <f>'Jun17 class'!D126</f>
        <v>C</v>
      </c>
      <c r="E126" s="39">
        <f>'Jun17 class'!E126*IFERROR(VLOOKUP('Inq6 adjusted class'!$A126,'Inq.6 factors'!$U:$Z,6,FALSE),0)</f>
        <v>8108.9694872109521</v>
      </c>
      <c r="F126" s="39">
        <f>'Jun17 class'!F126*IFERROR(VLOOKUP('Inq6 adjusted class'!$A126,'Inq.6 factors'!$U:$Z,6,FALSE),0)</f>
        <v>7884.1294958682001</v>
      </c>
      <c r="G126" s="39">
        <f>'Jun17 class'!G126*IFERROR(VLOOKUP('Inq6 adjusted class'!$A126,'Inq.6 factors'!$U:$Z,6,FALSE),0)</f>
        <v>7721.1156118659301</v>
      </c>
      <c r="H126" s="39">
        <f>'Jun17 class'!H126*IFERROR(VLOOKUP('Inq6 adjusted class'!$A126,'Inq.6 factors'!$U:$Z,6,FALSE),0)</f>
        <v>7486.7445783243711</v>
      </c>
      <c r="I126" s="39">
        <f>'Jun17 class'!I126*IFERROR(VLOOKUP('Inq6 adjusted class'!$A126,'Inq.6 factors'!$U:$Z,6,FALSE),0)</f>
        <v>6454.6405400080657</v>
      </c>
      <c r="J126" s="39">
        <f>'Jun17 class'!J126*IFERROR(VLOOKUP('Inq6 adjusted class'!$A126,'Inq.6 factors'!$U:$Z,6,FALSE),0)</f>
        <v>6354.754098674156</v>
      </c>
      <c r="K126" s="39">
        <f>'Jun17 class'!K126*IFERROR(VLOOKUP('Inq6 adjusted class'!$A126,'Inq.6 factors'!$U:$Z,6,FALSE),0)</f>
        <v>5678.3505048546649</v>
      </c>
      <c r="L126" s="39">
        <f>'Jun17 class'!L126*IFERROR(VLOOKUP('Inq6 adjusted class'!$A126,'Inq.6 factors'!$U:$Z,6,FALSE),0)</f>
        <v>5309.6711511614794</v>
      </c>
      <c r="M126" s="39">
        <f>'Jun17 class'!M126*IFERROR(VLOOKUP('Inq6 adjusted class'!$A126,'Inq.6 factors'!$U:$Z,6,FALSE),0)</f>
        <v>4396.9691211324098</v>
      </c>
      <c r="N126" s="39">
        <f>'Jun17 class'!N126*IFERROR(VLOOKUP('Inq6 adjusted class'!$A126,'Inq.6 factors'!$U:$Z,6,FALSE),0)</f>
        <v>4127.4274357746335</v>
      </c>
      <c r="O126" s="39">
        <f>'Jun17 class'!O126*IFERROR(VLOOKUP('Inq6 adjusted class'!$A126,'Inq.6 factors'!$U:$Z,6,FALSE),0)</f>
        <v>3798.5160660040115</v>
      </c>
      <c r="P126" s="39">
        <f>'Jun17 class'!P126*IFERROR(VLOOKUP('Inq6 adjusted class'!$A126,'Inq.6 factors'!$U:$Z,6,FALSE),0)</f>
        <v>2547.5202072228112</v>
      </c>
      <c r="Q126" s="39">
        <f>'Jun17 class'!Q126*IFERROR(VLOOKUP('Inq6 adjusted class'!$A126,'Inq.6 factors'!$U:$Z,6,FALSE),0)</f>
        <v>2476.1159217623385</v>
      </c>
      <c r="R126" s="39">
        <f>'Jun17 class'!R126*IFERROR(VLOOKUP('Inq6 adjusted class'!$A126,'Inq.6 factors'!$U:$Z,6,FALSE),0)</f>
        <v>1475.9379511560664</v>
      </c>
      <c r="S126" s="39">
        <f>'Jun17 class'!S126*IFERROR(VLOOKUP('Inq6 adjusted class'!$A126,'Inq.6 factors'!$U:$Z,6,FALSE),0)</f>
        <v>1594.5932299062617</v>
      </c>
      <c r="T126" s="39">
        <f>'Jun17 class'!T126*IFERROR(VLOOKUP('Inq6 adjusted class'!$A126,'Inq.6 factors'!$U:$Z,6,FALSE),0)</f>
        <v>1117.2933726768242</v>
      </c>
      <c r="U126" s="39">
        <f>'Jun17 class'!U126*IFERROR(VLOOKUP('Inq6 adjusted class'!$A126,'Inq.6 factors'!$U:$Z,6,FALSE),0)</f>
        <v>1377.3793722975995</v>
      </c>
      <c r="V126" s="39">
        <f>'Jun17 class'!V126*IFERROR(VLOOKUP('Inq6 adjusted class'!$A126,'Inq.6 factors'!$U:$Z,6,FALSE),0)</f>
        <v>1413.6455430274445</v>
      </c>
    </row>
    <row r="127" spans="1:22" x14ac:dyDescent="0.3">
      <c r="A127" s="35">
        <f>'Jun17 class'!A127</f>
        <v>1814</v>
      </c>
      <c r="B127" s="35">
        <f>'Jun17 class'!B127</f>
        <v>181</v>
      </c>
      <c r="C127" s="35">
        <f>'Jun17 class'!C127</f>
        <v>18</v>
      </c>
      <c r="D127" s="35" t="str">
        <f>'Jun17 class'!D127</f>
        <v>C</v>
      </c>
      <c r="E127" s="39">
        <f>'Jun17 class'!E127*IFERROR(VLOOKUP('Inq6 adjusted class'!$A127,'Inq.6 factors'!$U:$Z,6,FALSE),0)</f>
        <v>2544.8885479315254</v>
      </c>
      <c r="F127" s="39">
        <f>'Jun17 class'!F127*IFERROR(VLOOKUP('Inq6 adjusted class'!$A127,'Inq.6 factors'!$U:$Z,6,FALSE),0)</f>
        <v>3107.9264911359751</v>
      </c>
      <c r="G127" s="39">
        <f>'Jun17 class'!G127*IFERROR(VLOOKUP('Inq6 adjusted class'!$A127,'Inq.6 factors'!$U:$Z,6,FALSE),0)</f>
        <v>2175.7129195015</v>
      </c>
      <c r="H127" s="39">
        <f>'Jun17 class'!H127*IFERROR(VLOOKUP('Inq6 adjusted class'!$A127,'Inq.6 factors'!$U:$Z,6,FALSE),0)</f>
        <v>2530.3042320398745</v>
      </c>
      <c r="I127" s="39">
        <f>'Jun17 class'!I127*IFERROR(VLOOKUP('Inq6 adjusted class'!$A127,'Inq.6 factors'!$U:$Z,6,FALSE),0)</f>
        <v>2463.4313565625653</v>
      </c>
      <c r="J127" s="39">
        <f>'Jun17 class'!J127*IFERROR(VLOOKUP('Inq6 adjusted class'!$A127,'Inq.6 factors'!$U:$Z,6,FALSE),0)</f>
        <v>2100.0847877982646</v>
      </c>
      <c r="K127" s="39">
        <f>'Jun17 class'!K127*IFERROR(VLOOKUP('Inq6 adjusted class'!$A127,'Inq.6 factors'!$U:$Z,6,FALSE),0)</f>
        <v>2125.8715560474502</v>
      </c>
      <c r="L127" s="39">
        <f>'Jun17 class'!L127*IFERROR(VLOOKUP('Inq6 adjusted class'!$A127,'Inq.6 factors'!$U:$Z,6,FALSE),0)</f>
        <v>2087.1769082740843</v>
      </c>
      <c r="M127" s="39">
        <f>'Jun17 class'!M127*IFERROR(VLOOKUP('Inq6 adjusted class'!$A127,'Inq.6 factors'!$U:$Z,6,FALSE),0)</f>
        <v>1809.5815047135598</v>
      </c>
      <c r="N127" s="39">
        <f>'Jun17 class'!N127*IFERROR(VLOOKUP('Inq6 adjusted class'!$A127,'Inq.6 factors'!$U:$Z,6,FALSE),0)</f>
        <v>1631.0496762765208</v>
      </c>
      <c r="O127" s="39">
        <f>'Jun17 class'!O127*IFERROR(VLOOKUP('Inq6 adjusted class'!$A127,'Inq.6 factors'!$U:$Z,6,FALSE),0)</f>
        <v>1705.1734212052422</v>
      </c>
      <c r="P127" s="39">
        <f>'Jun17 class'!P127*IFERROR(VLOOKUP('Inq6 adjusted class'!$A127,'Inq.6 factors'!$U:$Z,6,FALSE),0)</f>
        <v>953.04465450975033</v>
      </c>
      <c r="Q127" s="39">
        <f>'Jun17 class'!Q127*IFERROR(VLOOKUP('Inq6 adjusted class'!$A127,'Inq.6 factors'!$U:$Z,6,FALSE),0)</f>
        <v>1161.4075726999215</v>
      </c>
      <c r="R127" s="39">
        <f>'Jun17 class'!R127*IFERROR(VLOOKUP('Inq6 adjusted class'!$A127,'Inq.6 factors'!$U:$Z,6,FALSE),0)</f>
        <v>719.02790234592908</v>
      </c>
      <c r="S127" s="39">
        <f>'Jun17 class'!S127*IFERROR(VLOOKUP('Inq6 adjusted class'!$A127,'Inq.6 factors'!$U:$Z,6,FALSE),0)</f>
        <v>804.7084754022278</v>
      </c>
      <c r="T127" s="39">
        <f>'Jun17 class'!T127*IFERROR(VLOOKUP('Inq6 adjusted class'!$A127,'Inq.6 factors'!$U:$Z,6,FALSE),0)</f>
        <v>590.46769135854561</v>
      </c>
      <c r="U127" s="39">
        <f>'Jun17 class'!U127*IFERROR(VLOOKUP('Inq6 adjusted class'!$A127,'Inq.6 factors'!$U:$Z,6,FALSE),0)</f>
        <v>699.99656302430844</v>
      </c>
      <c r="V127" s="39">
        <f>'Jun17 class'!V127*IFERROR(VLOOKUP('Inq6 adjusted class'!$A127,'Inq.6 factors'!$U:$Z,6,FALSE),0)</f>
        <v>753.01267747717338</v>
      </c>
    </row>
    <row r="128" spans="1:22" x14ac:dyDescent="0.3">
      <c r="A128" s="35">
        <f>'Jun17 class'!A128</f>
        <v>1820</v>
      </c>
      <c r="B128" s="35">
        <f>'Jun17 class'!B128</f>
        <v>182</v>
      </c>
      <c r="C128" s="35">
        <f>'Jun17 class'!C128</f>
        <v>18</v>
      </c>
      <c r="D128" s="35" t="str">
        <f>'Jun17 class'!D128</f>
        <v>C</v>
      </c>
      <c r="E128" s="39">
        <f>'Jun17 class'!E128*IFERROR(VLOOKUP('Inq6 adjusted class'!$A128,'Inq.6 factors'!$U:$Z,6,FALSE),0)</f>
        <v>3374.0408837958289</v>
      </c>
      <c r="F128" s="39">
        <f>'Jun17 class'!F128*IFERROR(VLOOKUP('Inq6 adjusted class'!$A128,'Inq.6 factors'!$U:$Z,6,FALSE),0)</f>
        <v>4162.4071694612658</v>
      </c>
      <c r="G128" s="39">
        <f>'Jun17 class'!G128*IFERROR(VLOOKUP('Inq6 adjusted class'!$A128,'Inq.6 factors'!$U:$Z,6,FALSE),0)</f>
        <v>4567.2573467307811</v>
      </c>
      <c r="H128" s="39">
        <f>'Jun17 class'!H128*IFERROR(VLOOKUP('Inq6 adjusted class'!$A128,'Inq.6 factors'!$U:$Z,6,FALSE),0)</f>
        <v>3906.248158726682</v>
      </c>
      <c r="I128" s="39">
        <f>'Jun17 class'!I128*IFERROR(VLOOKUP('Inq6 adjusted class'!$A128,'Inq.6 factors'!$U:$Z,6,FALSE),0)</f>
        <v>3478.8672210536579</v>
      </c>
      <c r="J128" s="39">
        <f>'Jun17 class'!J128*IFERROR(VLOOKUP('Inq6 adjusted class'!$A128,'Inq.6 factors'!$U:$Z,6,FALSE),0)</f>
        <v>3625.7859287167689</v>
      </c>
      <c r="K128" s="39">
        <f>'Jun17 class'!K128*IFERROR(VLOOKUP('Inq6 adjusted class'!$A128,'Inq.6 factors'!$U:$Z,6,FALSE),0)</f>
        <v>3541.3584492494592</v>
      </c>
      <c r="L128" s="39">
        <f>'Jun17 class'!L128*IFERROR(VLOOKUP('Inq6 adjusted class'!$A128,'Inq.6 factors'!$U:$Z,6,FALSE),0)</f>
        <v>2643.1448059046579</v>
      </c>
      <c r="M128" s="39">
        <f>'Jun17 class'!M128*IFERROR(VLOOKUP('Inq6 adjusted class'!$A128,'Inq.6 factors'!$U:$Z,6,FALSE),0)</f>
        <v>2776.748253282236</v>
      </c>
      <c r="N128" s="39">
        <f>'Jun17 class'!N128*IFERROR(VLOOKUP('Inq6 adjusted class'!$A128,'Inq.6 factors'!$U:$Z,6,FALSE),0)</f>
        <v>2354.5488149882935</v>
      </c>
      <c r="O128" s="39">
        <f>'Jun17 class'!O128*IFERROR(VLOOKUP('Inq6 adjusted class'!$A128,'Inq.6 factors'!$U:$Z,6,FALSE),0)</f>
        <v>2244.4814769618033</v>
      </c>
      <c r="P128" s="39">
        <f>'Jun17 class'!P128*IFERROR(VLOOKUP('Inq6 adjusted class'!$A128,'Inq.6 factors'!$U:$Z,6,FALSE),0)</f>
        <v>967.80759521860591</v>
      </c>
      <c r="Q128" s="39">
        <f>'Jun17 class'!Q128*IFERROR(VLOOKUP('Inq6 adjusted class'!$A128,'Inq.6 factors'!$U:$Z,6,FALSE),0)</f>
        <v>1196.9666378717163</v>
      </c>
      <c r="R128" s="39">
        <f>'Jun17 class'!R128*IFERROR(VLOOKUP('Inq6 adjusted class'!$A128,'Inq.6 factors'!$U:$Z,6,FALSE),0)</f>
        <v>1021.4785484871699</v>
      </c>
      <c r="S128" s="39">
        <f>'Jun17 class'!S128*IFERROR(VLOOKUP('Inq6 adjusted class'!$A128,'Inq.6 factors'!$U:$Z,6,FALSE),0)</f>
        <v>1129.5503747124217</v>
      </c>
      <c r="T128" s="39">
        <f>'Jun17 class'!T128*IFERROR(VLOOKUP('Inq6 adjusted class'!$A128,'Inq.6 factors'!$U:$Z,6,FALSE),0)</f>
        <v>860.54088734246432</v>
      </c>
      <c r="U128" s="39">
        <f>'Jun17 class'!U128*IFERROR(VLOOKUP('Inq6 adjusted class'!$A128,'Inq.6 factors'!$U:$Z,6,FALSE),0)</f>
        <v>860.24488508913441</v>
      </c>
      <c r="V128" s="39">
        <f>'Jun17 class'!V128*IFERROR(VLOOKUP('Inq6 adjusted class'!$A128,'Inq.6 factors'!$U:$Z,6,FALSE),0)</f>
        <v>780.97569306812102</v>
      </c>
    </row>
    <row r="129" spans="1:22" x14ac:dyDescent="0.3">
      <c r="A129" s="35">
        <f>'Jun17 class'!A129</f>
        <v>1910</v>
      </c>
      <c r="B129" s="35">
        <f>'Jun17 class'!B129</f>
        <v>191</v>
      </c>
      <c r="C129" s="35">
        <f>'Jun17 class'!C129</f>
        <v>19</v>
      </c>
      <c r="D129" s="35" t="str">
        <f>'Jun17 class'!D129</f>
        <v>C</v>
      </c>
      <c r="E129" s="39">
        <f>'Jun17 class'!E129*IFERROR(VLOOKUP('Inq6 adjusted class'!$A129,'Inq.6 factors'!$U:$Z,6,FALSE),0)</f>
        <v>0.45559796379418965</v>
      </c>
      <c r="F129" s="39">
        <f>'Jun17 class'!F129*IFERROR(VLOOKUP('Inq6 adjusted class'!$A129,'Inq.6 factors'!$U:$Z,6,FALSE),0)</f>
        <v>0.45314933222990167</v>
      </c>
      <c r="G129" s="39">
        <f>'Jun17 class'!G129*IFERROR(VLOOKUP('Inq6 adjusted class'!$A129,'Inq.6 factors'!$U:$Z,6,FALSE),0)</f>
        <v>0.94341331738942391</v>
      </c>
      <c r="H129" s="39">
        <f>'Jun17 class'!H129*IFERROR(VLOOKUP('Inq6 adjusted class'!$A129,'Inq.6 factors'!$U:$Z,6,FALSE),0)</f>
        <v>0.49459544033452191</v>
      </c>
      <c r="I129" s="39">
        <f>'Jun17 class'!I129*IFERROR(VLOOKUP('Inq6 adjusted class'!$A129,'Inq.6 factors'!$U:$Z,6,FALSE),0)</f>
        <v>0</v>
      </c>
      <c r="J129" s="39">
        <f>'Jun17 class'!J129*IFERROR(VLOOKUP('Inq6 adjusted class'!$A129,'Inq.6 factors'!$U:$Z,6,FALSE),0)</f>
        <v>0</v>
      </c>
      <c r="K129" s="39">
        <f>'Jun17 class'!K129*IFERROR(VLOOKUP('Inq6 adjusted class'!$A129,'Inq.6 factors'!$U:$Z,6,FALSE),0)</f>
        <v>0</v>
      </c>
      <c r="L129" s="39">
        <f>'Jun17 class'!L129*IFERROR(VLOOKUP('Inq6 adjusted class'!$A129,'Inq.6 factors'!$U:$Z,6,FALSE),0)</f>
        <v>0</v>
      </c>
      <c r="M129" s="39">
        <f>'Jun17 class'!M129*IFERROR(VLOOKUP('Inq6 adjusted class'!$A129,'Inq.6 factors'!$U:$Z,6,FALSE),0)</f>
        <v>0</v>
      </c>
      <c r="N129" s="39">
        <f>'Jun17 class'!N129*IFERROR(VLOOKUP('Inq6 adjusted class'!$A129,'Inq.6 factors'!$U:$Z,6,FALSE),0)</f>
        <v>0</v>
      </c>
      <c r="O129" s="39">
        <f>'Jun17 class'!O129*IFERROR(VLOOKUP('Inq6 adjusted class'!$A129,'Inq.6 factors'!$U:$Z,6,FALSE),0)</f>
        <v>0</v>
      </c>
      <c r="P129" s="39">
        <f>'Jun17 class'!P129*IFERROR(VLOOKUP('Inq6 adjusted class'!$A129,'Inq.6 factors'!$U:$Z,6,FALSE),0)</f>
        <v>0</v>
      </c>
      <c r="Q129" s="39">
        <f>'Jun17 class'!Q129*IFERROR(VLOOKUP('Inq6 adjusted class'!$A129,'Inq.6 factors'!$U:$Z,6,FALSE),0)</f>
        <v>0</v>
      </c>
      <c r="R129" s="39">
        <f>'Jun17 class'!R129*IFERROR(VLOOKUP('Inq6 adjusted class'!$A129,'Inq.6 factors'!$U:$Z,6,FALSE),0)</f>
        <v>0</v>
      </c>
      <c r="S129" s="39">
        <f>'Jun17 class'!S129*IFERROR(VLOOKUP('Inq6 adjusted class'!$A129,'Inq.6 factors'!$U:$Z,6,FALSE),0)</f>
        <v>0</v>
      </c>
      <c r="T129" s="39">
        <f>'Jun17 class'!T129*IFERROR(VLOOKUP('Inq6 adjusted class'!$A129,'Inq.6 factors'!$U:$Z,6,FALSE),0)</f>
        <v>0</v>
      </c>
      <c r="U129" s="39">
        <f>'Jun17 class'!U129*IFERROR(VLOOKUP('Inq6 adjusted class'!$A129,'Inq.6 factors'!$U:$Z,6,FALSE),0)</f>
        <v>0</v>
      </c>
      <c r="V129" s="39">
        <f>'Jun17 class'!V129*IFERROR(VLOOKUP('Inq6 adjusted class'!$A129,'Inq.6 factors'!$U:$Z,6,FALSE),0)</f>
        <v>0</v>
      </c>
    </row>
    <row r="130" spans="1:22" x14ac:dyDescent="0.3">
      <c r="A130" s="35">
        <f>'Jun17 class'!A130</f>
        <v>1920</v>
      </c>
      <c r="B130" s="35">
        <f>'Jun17 class'!B130</f>
        <v>192</v>
      </c>
      <c r="C130" s="35">
        <f>'Jun17 class'!C130</f>
        <v>19</v>
      </c>
      <c r="D130" s="35" t="str">
        <f>'Jun17 class'!D130</f>
        <v>C</v>
      </c>
      <c r="E130" s="39">
        <f>'Jun17 class'!E130*IFERROR(VLOOKUP('Inq6 adjusted class'!$A130,'Inq.6 factors'!$U:$Z,6,FALSE),0)</f>
        <v>239.54973931235818</v>
      </c>
      <c r="F130" s="39">
        <f>'Jun17 class'!F130*IFERROR(VLOOKUP('Inq6 adjusted class'!$A130,'Inq.6 factors'!$U:$Z,6,FALSE),0)</f>
        <v>224.02829300399884</v>
      </c>
      <c r="G130" s="39">
        <f>'Jun17 class'!G130*IFERROR(VLOOKUP('Inq6 adjusted class'!$A130,'Inq.6 factors'!$U:$Z,6,FALSE),0)</f>
        <v>196.98103582162005</v>
      </c>
      <c r="H130" s="39">
        <f>'Jun17 class'!H130*IFERROR(VLOOKUP('Inq6 adjusted class'!$A130,'Inq.6 factors'!$U:$Z,6,FALSE),0)</f>
        <v>132.24528480200976</v>
      </c>
      <c r="I130" s="39">
        <f>'Jun17 class'!I130*IFERROR(VLOOKUP('Inq6 adjusted class'!$A130,'Inq.6 factors'!$U:$Z,6,FALSE),0)</f>
        <v>95.675710387740949</v>
      </c>
      <c r="J130" s="39">
        <f>'Jun17 class'!J130*IFERROR(VLOOKUP('Inq6 adjusted class'!$A130,'Inq.6 factors'!$U:$Z,6,FALSE),0)</f>
        <v>75.227175210894572</v>
      </c>
      <c r="K130" s="39">
        <f>'Jun17 class'!K130*IFERROR(VLOOKUP('Inq6 adjusted class'!$A130,'Inq.6 factors'!$U:$Z,6,FALSE),0)</f>
        <v>97.836052760964435</v>
      </c>
      <c r="L130" s="39">
        <f>'Jun17 class'!L130*IFERROR(VLOOKUP('Inq6 adjusted class'!$A130,'Inq.6 factors'!$U:$Z,6,FALSE),0)</f>
        <v>86.855565702192024</v>
      </c>
      <c r="M130" s="39">
        <f>'Jun17 class'!M130*IFERROR(VLOOKUP('Inq6 adjusted class'!$A130,'Inq.6 factors'!$U:$Z,6,FALSE),0)</f>
        <v>70.916345225826731</v>
      </c>
      <c r="N130" s="39">
        <f>'Jun17 class'!N130*IFERROR(VLOOKUP('Inq6 adjusted class'!$A130,'Inq.6 factors'!$U:$Z,6,FALSE),0)</f>
        <v>154.86338293395508</v>
      </c>
      <c r="O130" s="39">
        <f>'Jun17 class'!O130*IFERROR(VLOOKUP('Inq6 adjusted class'!$A130,'Inq.6 factors'!$U:$Z,6,FALSE),0)</f>
        <v>112.0992900395668</v>
      </c>
      <c r="P130" s="39">
        <f>'Jun17 class'!P130*IFERROR(VLOOKUP('Inq6 adjusted class'!$A130,'Inq.6 factors'!$U:$Z,6,FALSE),0)</f>
        <v>25.577220920515785</v>
      </c>
      <c r="Q130" s="39">
        <f>'Jun17 class'!Q130*IFERROR(VLOOKUP('Inq6 adjusted class'!$A130,'Inq.6 factors'!$U:$Z,6,FALSE),0)</f>
        <v>46.380998938634249</v>
      </c>
      <c r="R130" s="39">
        <f>'Jun17 class'!R130*IFERROR(VLOOKUP('Inq6 adjusted class'!$A130,'Inq.6 factors'!$U:$Z,6,FALSE),0)</f>
        <v>168.81361355963057</v>
      </c>
      <c r="S130" s="39">
        <f>'Jun17 class'!S130*IFERROR(VLOOKUP('Inq6 adjusted class'!$A130,'Inq.6 factors'!$U:$Z,6,FALSE),0)</f>
        <v>0</v>
      </c>
      <c r="T130" s="39">
        <f>'Jun17 class'!T130*IFERROR(VLOOKUP('Inq6 adjusted class'!$A130,'Inq.6 factors'!$U:$Z,6,FALSE),0)</f>
        <v>0</v>
      </c>
      <c r="U130" s="39">
        <f>'Jun17 class'!U130*IFERROR(VLOOKUP('Inq6 adjusted class'!$A130,'Inq.6 factors'!$U:$Z,6,FALSE),0)</f>
        <v>26.936503392008575</v>
      </c>
      <c r="V130" s="39">
        <f>'Jun17 class'!V130*IFERROR(VLOOKUP('Inq6 adjusted class'!$A130,'Inq.6 factors'!$U:$Z,6,FALSE),0)</f>
        <v>20.286513839092855</v>
      </c>
    </row>
    <row r="131" spans="1:22" x14ac:dyDescent="0.3">
      <c r="A131" s="35">
        <f>'Jun17 class'!A131</f>
        <v>2011</v>
      </c>
      <c r="B131" s="35">
        <f>'Jun17 class'!B131</f>
        <v>201</v>
      </c>
      <c r="C131" s="35">
        <f>'Jun17 class'!C131</f>
        <v>20</v>
      </c>
      <c r="D131" s="35" t="str">
        <f>'Jun17 class'!D131</f>
        <v>C</v>
      </c>
      <c r="E131" s="39">
        <f>'Jun17 class'!E131*IFERROR(VLOOKUP('Inq6 adjusted class'!$A131,'Inq.6 factors'!$U:$Z,6,FALSE),0)</f>
        <v>198.95893021146739</v>
      </c>
      <c r="F131" s="39">
        <f>'Jun17 class'!F131*IFERROR(VLOOKUP('Inq6 adjusted class'!$A131,'Inq.6 factors'!$U:$Z,6,FALSE),0)</f>
        <v>261.08125883951709</v>
      </c>
      <c r="G131" s="39">
        <f>'Jun17 class'!G131*IFERROR(VLOOKUP('Inq6 adjusted class'!$A131,'Inq.6 factors'!$U:$Z,6,FALSE),0)</f>
        <v>117.71061285944424</v>
      </c>
      <c r="H131" s="39">
        <f>'Jun17 class'!H131*IFERROR(VLOOKUP('Inq6 adjusted class'!$A131,'Inq.6 factors'!$U:$Z,6,FALSE),0)</f>
        <v>154.27790589273468</v>
      </c>
      <c r="I131" s="39">
        <f>'Jun17 class'!I131*IFERROR(VLOOKUP('Inq6 adjusted class'!$A131,'Inq.6 factors'!$U:$Z,6,FALSE),0)</f>
        <v>135.94046059754689</v>
      </c>
      <c r="J131" s="39">
        <f>'Jun17 class'!J131*IFERROR(VLOOKUP('Inq6 adjusted class'!$A131,'Inq.6 factors'!$U:$Z,6,FALSE),0)</f>
        <v>125.48354368614545</v>
      </c>
      <c r="K131" s="39">
        <f>'Jun17 class'!K131*IFERROR(VLOOKUP('Inq6 adjusted class'!$A131,'Inq.6 factors'!$U:$Z,6,FALSE),0)</f>
        <v>39.485210779151316</v>
      </c>
      <c r="L131" s="39">
        <f>'Jun17 class'!L131*IFERROR(VLOOKUP('Inq6 adjusted class'!$A131,'Inq.6 factors'!$U:$Z,6,FALSE),0)</f>
        <v>34.547264379799984</v>
      </c>
      <c r="M131" s="39">
        <f>'Jun17 class'!M131*IFERROR(VLOOKUP('Inq6 adjusted class'!$A131,'Inq.6 factors'!$U:$Z,6,FALSE),0)</f>
        <v>30.296153340414993</v>
      </c>
      <c r="N131" s="39">
        <f>'Jun17 class'!N131*IFERROR(VLOOKUP('Inq6 adjusted class'!$A131,'Inq.6 factors'!$U:$Z,6,FALSE),0)</f>
        <v>30.893697859557658</v>
      </c>
      <c r="O131" s="39">
        <f>'Jun17 class'!O131*IFERROR(VLOOKUP('Inq6 adjusted class'!$A131,'Inq.6 factors'!$U:$Z,6,FALSE),0)</f>
        <v>27.800275441269651</v>
      </c>
      <c r="P131" s="39">
        <f>'Jun17 class'!P131*IFERROR(VLOOKUP('Inq6 adjusted class'!$A131,'Inq.6 factors'!$U:$Z,6,FALSE),0)</f>
        <v>33.065146840451689</v>
      </c>
      <c r="Q131" s="39">
        <f>'Jun17 class'!Q131*IFERROR(VLOOKUP('Inq6 adjusted class'!$A131,'Inq.6 factors'!$U:$Z,6,FALSE),0)</f>
        <v>25.788984546408521</v>
      </c>
      <c r="R131" s="39">
        <f>'Jun17 class'!R131*IFERROR(VLOOKUP('Inq6 adjusted class'!$A131,'Inq.6 factors'!$U:$Z,6,FALSE),0)</f>
        <v>26.903852389064305</v>
      </c>
      <c r="S131" s="39">
        <f>'Jun17 class'!S131*IFERROR(VLOOKUP('Inq6 adjusted class'!$A131,'Inq.6 factors'!$U:$Z,6,FALSE),0)</f>
        <v>20.817903307575556</v>
      </c>
      <c r="T131" s="39">
        <f>'Jun17 class'!T131*IFERROR(VLOOKUP('Inq6 adjusted class'!$A131,'Inq.6 factors'!$U:$Z,6,FALSE),0)</f>
        <v>19.132685641636321</v>
      </c>
      <c r="U131" s="39">
        <f>'Jun17 class'!U131*IFERROR(VLOOKUP('Inq6 adjusted class'!$A131,'Inq.6 factors'!$U:$Z,6,FALSE),0)</f>
        <v>19.969817687048582</v>
      </c>
      <c r="V131" s="39">
        <f>'Jun17 class'!V131*IFERROR(VLOOKUP('Inq6 adjusted class'!$A131,'Inq.6 factors'!$U:$Z,6,FALSE),0)</f>
        <v>85.081952536833541</v>
      </c>
    </row>
    <row r="132" spans="1:22" x14ac:dyDescent="0.3">
      <c r="A132" s="35">
        <f>'Jun17 class'!A132</f>
        <v>2012</v>
      </c>
      <c r="B132" s="35">
        <f>'Jun17 class'!B132</f>
        <v>201</v>
      </c>
      <c r="C132" s="35">
        <f>'Jun17 class'!C132</f>
        <v>20</v>
      </c>
      <c r="D132" s="35" t="str">
        <f>'Jun17 class'!D132</f>
        <v>C</v>
      </c>
      <c r="E132" s="39">
        <f>'Jun17 class'!E132*IFERROR(VLOOKUP('Inq6 adjusted class'!$A132,'Inq.6 factors'!$U:$Z,6,FALSE),0)</f>
        <v>119.07974790216504</v>
      </c>
      <c r="F132" s="39">
        <f>'Jun17 class'!F132*IFERROR(VLOOKUP('Inq6 adjusted class'!$A132,'Inq.6 factors'!$U:$Z,6,FALSE),0)</f>
        <v>133.54280366566437</v>
      </c>
      <c r="G132" s="39">
        <f>'Jun17 class'!G132*IFERROR(VLOOKUP('Inq6 adjusted class'!$A132,'Inq.6 factors'!$U:$Z,6,FALSE),0)</f>
        <v>138.18418509311189</v>
      </c>
      <c r="H132" s="39">
        <f>'Jun17 class'!H132*IFERROR(VLOOKUP('Inq6 adjusted class'!$A132,'Inq.6 factors'!$U:$Z,6,FALSE),0)</f>
        <v>260.28025691057309</v>
      </c>
      <c r="I132" s="39">
        <f>'Jun17 class'!I132*IFERROR(VLOOKUP('Inq6 adjusted class'!$A132,'Inq.6 factors'!$U:$Z,6,FALSE),0)</f>
        <v>243.56976853244973</v>
      </c>
      <c r="J132" s="39">
        <f>'Jun17 class'!J132*IFERROR(VLOOKUP('Inq6 adjusted class'!$A132,'Inq.6 factors'!$U:$Z,6,FALSE),0)</f>
        <v>119.10738709389884</v>
      </c>
      <c r="K132" s="39">
        <f>'Jun17 class'!K132*IFERROR(VLOOKUP('Inq6 adjusted class'!$A132,'Inq.6 factors'!$U:$Z,6,FALSE),0)</f>
        <v>93.513312300149593</v>
      </c>
      <c r="L132" s="39">
        <f>'Jun17 class'!L132*IFERROR(VLOOKUP('Inq6 adjusted class'!$A132,'Inq.6 factors'!$U:$Z,6,FALSE),0)</f>
        <v>120.8119864482148</v>
      </c>
      <c r="M132" s="39">
        <f>'Jun17 class'!M132*IFERROR(VLOOKUP('Inq6 adjusted class'!$A132,'Inq.6 factors'!$U:$Z,6,FALSE),0)</f>
        <v>51.783418854104752</v>
      </c>
      <c r="N132" s="39">
        <f>'Jun17 class'!N132*IFERROR(VLOOKUP('Inq6 adjusted class'!$A132,'Inq.6 factors'!$U:$Z,6,FALSE),0)</f>
        <v>55.489754392116048</v>
      </c>
      <c r="O132" s="39">
        <f>'Jun17 class'!O132*IFERROR(VLOOKUP('Inq6 adjusted class'!$A132,'Inq.6 factors'!$U:$Z,6,FALSE),0)</f>
        <v>103.65228106183308</v>
      </c>
      <c r="P132" s="39">
        <f>'Jun17 class'!P132*IFERROR(VLOOKUP('Inq6 adjusted class'!$A132,'Inq.6 factors'!$U:$Z,6,FALSE),0)</f>
        <v>140.79352848192332</v>
      </c>
      <c r="Q132" s="39">
        <f>'Jun17 class'!Q132*IFERROR(VLOOKUP('Inq6 adjusted class'!$A132,'Inq.6 factors'!$U:$Z,6,FALSE),0)</f>
        <v>272.33167681007393</v>
      </c>
      <c r="R132" s="39">
        <f>'Jun17 class'!R132*IFERROR(VLOOKUP('Inq6 adjusted class'!$A132,'Inq.6 factors'!$U:$Z,6,FALSE),0)</f>
        <v>130.21464556307123</v>
      </c>
      <c r="S132" s="39">
        <f>'Jun17 class'!S132*IFERROR(VLOOKUP('Inq6 adjusted class'!$A132,'Inq.6 factors'!$U:$Z,6,FALSE),0)</f>
        <v>3.9653149157286767</v>
      </c>
      <c r="T132" s="39">
        <f>'Jun17 class'!T132*IFERROR(VLOOKUP('Inq6 adjusted class'!$A132,'Inq.6 factors'!$U:$Z,6,FALSE),0)</f>
        <v>5.0349172741148216</v>
      </c>
      <c r="U132" s="39">
        <f>'Jun17 class'!U132*IFERROR(VLOOKUP('Inq6 adjusted class'!$A132,'Inq.6 factors'!$U:$Z,6,FALSE),0)</f>
        <v>33.948690067982589</v>
      </c>
      <c r="V132" s="39">
        <f>'Jun17 class'!V132*IFERROR(VLOOKUP('Inq6 adjusted class'!$A132,'Inq.6 factors'!$U:$Z,6,FALSE),0)</f>
        <v>37.706774419733044</v>
      </c>
    </row>
    <row r="133" spans="1:22" x14ac:dyDescent="0.3">
      <c r="A133" s="35">
        <f>'Jun17 class'!A133</f>
        <v>2013</v>
      </c>
      <c r="B133" s="35">
        <f>'Jun17 class'!B133</f>
        <v>201</v>
      </c>
      <c r="C133" s="35">
        <f>'Jun17 class'!C133</f>
        <v>20</v>
      </c>
      <c r="D133" s="35" t="str">
        <f>'Jun17 class'!D133</f>
        <v>C</v>
      </c>
      <c r="E133" s="39">
        <f>'Jun17 class'!E133*IFERROR(VLOOKUP('Inq6 adjusted class'!$A133,'Inq.6 factors'!$U:$Z,6,FALSE),0)</f>
        <v>26.419440080420074</v>
      </c>
      <c r="F133" s="39">
        <f>'Jun17 class'!F133*IFERROR(VLOOKUP('Inq6 adjusted class'!$A133,'Inq.6 factors'!$U:$Z,6,FALSE),0)</f>
        <v>164.345392755072</v>
      </c>
      <c r="G133" s="39">
        <f>'Jun17 class'!G133*IFERROR(VLOOKUP('Inq6 adjusted class'!$A133,'Inq.6 factors'!$U:$Z,6,FALSE),0)</f>
        <v>133.05883808230692</v>
      </c>
      <c r="H133" s="39">
        <f>'Jun17 class'!H133*IFERROR(VLOOKUP('Inq6 adjusted class'!$A133,'Inq.6 factors'!$U:$Z,6,FALSE),0)</f>
        <v>175.00176634370291</v>
      </c>
      <c r="I133" s="39">
        <f>'Jun17 class'!I133*IFERROR(VLOOKUP('Inq6 adjusted class'!$A133,'Inq.6 factors'!$U:$Z,6,FALSE),0)</f>
        <v>94.517663805315905</v>
      </c>
      <c r="J133" s="39">
        <f>'Jun17 class'!J133*IFERROR(VLOOKUP('Inq6 adjusted class'!$A133,'Inq.6 factors'!$U:$Z,6,FALSE),0)</f>
        <v>84.019850661117744</v>
      </c>
      <c r="K133" s="39">
        <f>'Jun17 class'!K133*IFERROR(VLOOKUP('Inq6 adjusted class'!$A133,'Inq.6 factors'!$U:$Z,6,FALSE),0)</f>
        <v>122.60263099474513</v>
      </c>
      <c r="L133" s="39">
        <f>'Jun17 class'!L133*IFERROR(VLOOKUP('Inq6 adjusted class'!$A133,'Inq.6 factors'!$U:$Z,6,FALSE),0)</f>
        <v>104.71051573360903</v>
      </c>
      <c r="M133" s="39">
        <f>'Jun17 class'!M133*IFERROR(VLOOKUP('Inq6 adjusted class'!$A133,'Inq.6 factors'!$U:$Z,6,FALSE),0)</f>
        <v>166.73260365433671</v>
      </c>
      <c r="N133" s="39">
        <f>'Jun17 class'!N133*IFERROR(VLOOKUP('Inq6 adjusted class'!$A133,'Inq.6 factors'!$U:$Z,6,FALSE),0)</f>
        <v>109.83311414355721</v>
      </c>
      <c r="O133" s="39">
        <f>'Jun17 class'!O133*IFERROR(VLOOKUP('Inq6 adjusted class'!$A133,'Inq.6 factors'!$U:$Z,6,FALSE),0)</f>
        <v>4.9643349002267216</v>
      </c>
      <c r="P133" s="39">
        <f>'Jun17 class'!P133*IFERROR(VLOOKUP('Inq6 adjusted class'!$A133,'Inq.6 factors'!$U:$Z,6,FALSE),0)</f>
        <v>42.664705600582835</v>
      </c>
      <c r="Q133" s="39">
        <f>'Jun17 class'!Q133*IFERROR(VLOOKUP('Inq6 adjusted class'!$A133,'Inq.6 factors'!$U:$Z,6,FALSE),0)</f>
        <v>7.2209156729943844</v>
      </c>
      <c r="R133" s="39">
        <f>'Jun17 class'!R133*IFERROR(VLOOKUP('Inq6 adjusted class'!$A133,'Inq.6 factors'!$U:$Z,6,FALSE),0)</f>
        <v>6.4569245733754332</v>
      </c>
      <c r="S133" s="39">
        <f>'Jun17 class'!S133*IFERROR(VLOOKUP('Inq6 adjusted class'!$A133,'Inq.6 factors'!$U:$Z,6,FALSE),0)</f>
        <v>0.99132872893216917</v>
      </c>
      <c r="T133" s="39">
        <f>'Jun17 class'!T133*IFERROR(VLOOKUP('Inq6 adjusted class'!$A133,'Inq.6 factors'!$U:$Z,6,FALSE),0)</f>
        <v>17.118718731990395</v>
      </c>
      <c r="U133" s="39">
        <f>'Jun17 class'!U133*IFERROR(VLOOKUP('Inq6 adjusted class'!$A133,'Inq.6 factors'!$U:$Z,6,FALSE),0)</f>
        <v>7.9879270748194324</v>
      </c>
      <c r="V133" s="39">
        <f>'Jun17 class'!V133*IFERROR(VLOOKUP('Inq6 adjusted class'!$A133,'Inq.6 factors'!$U:$Z,6,FALSE),0)</f>
        <v>66.71198551183538</v>
      </c>
    </row>
    <row r="134" spans="1:22" x14ac:dyDescent="0.3">
      <c r="A134" s="35">
        <f>'Jun17 class'!A134</f>
        <v>2014</v>
      </c>
      <c r="B134" s="35">
        <f>'Jun17 class'!B134</f>
        <v>201</v>
      </c>
      <c r="C134" s="35">
        <f>'Jun17 class'!C134</f>
        <v>20</v>
      </c>
      <c r="D134" s="35" t="str">
        <f>'Jun17 class'!D134</f>
        <v>C</v>
      </c>
      <c r="E134" s="39">
        <f>'Jun17 class'!E134*IFERROR(VLOOKUP('Inq6 adjusted class'!$A134,'Inq.6 factors'!$U:$Z,6,FALSE),0)</f>
        <v>582.38678451255862</v>
      </c>
      <c r="F134" s="39">
        <f>'Jun17 class'!F134*IFERROR(VLOOKUP('Inq6 adjusted class'!$A134,'Inq.6 factors'!$U:$Z,6,FALSE),0)</f>
        <v>311.4049288402793</v>
      </c>
      <c r="G134" s="39">
        <f>'Jun17 class'!G134*IFERROR(VLOOKUP('Inq6 adjusted class'!$A134,'Inq.6 factors'!$U:$Z,6,FALSE),0)</f>
        <v>323.70418536347165</v>
      </c>
      <c r="H134" s="39">
        <f>'Jun17 class'!H134*IFERROR(VLOOKUP('Inq6 adjusted class'!$A134,'Inq.6 factors'!$U:$Z,6,FALSE),0)</f>
        <v>139.28226630035957</v>
      </c>
      <c r="I134" s="39">
        <f>'Jun17 class'!I134*IFERROR(VLOOKUP('Inq6 adjusted class'!$A134,'Inq.6 factors'!$U:$Z,6,FALSE),0)</f>
        <v>249.93153115222276</v>
      </c>
      <c r="J134" s="39">
        <f>'Jun17 class'!J134*IFERROR(VLOOKUP('Inq6 adjusted class'!$A134,'Inq.6 factors'!$U:$Z,6,FALSE),0)</f>
        <v>93.429754125500821</v>
      </c>
      <c r="K134" s="39">
        <f>'Jun17 class'!K134*IFERROR(VLOOKUP('Inq6 adjusted class'!$A134,'Inq.6 factors'!$U:$Z,6,FALSE),0)</f>
        <v>70.039242929685059</v>
      </c>
      <c r="L134" s="39">
        <f>'Jun17 class'!L134*IFERROR(VLOOKUP('Inq6 adjusted class'!$A134,'Inq.6 factors'!$U:$Z,6,FALSE),0)</f>
        <v>66.193943905656866</v>
      </c>
      <c r="M134" s="39">
        <f>'Jun17 class'!M134*IFERROR(VLOOKUP('Inq6 adjusted class'!$A134,'Inq.6 factors'!$U:$Z,6,FALSE),0)</f>
        <v>85.117764146880205</v>
      </c>
      <c r="N134" s="39">
        <f>'Jun17 class'!N134*IFERROR(VLOOKUP('Inq6 adjusted class'!$A134,'Inq.6 factors'!$U:$Z,6,FALSE),0)</f>
        <v>84.344698918157405</v>
      </c>
      <c r="O134" s="39">
        <f>'Jun17 class'!O134*IFERROR(VLOOKUP('Inq6 adjusted class'!$A134,'Inq.6 factors'!$U:$Z,6,FALSE),0)</f>
        <v>65.52922068299273</v>
      </c>
      <c r="P134" s="39">
        <f>'Jun17 class'!P134*IFERROR(VLOOKUP('Inq6 adjusted class'!$A134,'Inq.6 factors'!$U:$Z,6,FALSE),0)</f>
        <v>123.72764624169021</v>
      </c>
      <c r="Q134" s="39">
        <f>'Jun17 class'!Q134*IFERROR(VLOOKUP('Inq6 adjusted class'!$A134,'Inq.6 factors'!$U:$Z,6,FALSE),0)</f>
        <v>156.79702604216379</v>
      </c>
      <c r="R134" s="39">
        <f>'Jun17 class'!R134*IFERROR(VLOOKUP('Inq6 adjusted class'!$A134,'Inq.6 factors'!$U:$Z,6,FALSE),0)</f>
        <v>142.05234061425955</v>
      </c>
      <c r="S134" s="39">
        <f>'Jun17 class'!S134*IFERROR(VLOOKUP('Inq6 adjusted class'!$A134,'Inq.6 factors'!$U:$Z,6,FALSE),0)</f>
        <v>43.618464073015446</v>
      </c>
      <c r="T134" s="39">
        <f>'Jun17 class'!T134*IFERROR(VLOOKUP('Inq6 adjusted class'!$A134,'Inq.6 factors'!$U:$Z,6,FALSE),0)</f>
        <v>104.72627930158829</v>
      </c>
      <c r="U134" s="39">
        <f>'Jun17 class'!U134*IFERROR(VLOOKUP('Inq6 adjusted class'!$A134,'Inq.6 factors'!$U:$Z,6,FALSE),0)</f>
        <v>113.82796081617693</v>
      </c>
      <c r="V134" s="39">
        <f>'Jun17 class'!V134*IFERROR(VLOOKUP('Inq6 adjusted class'!$A134,'Inq.6 factors'!$U:$Z,6,FALSE),0)</f>
        <v>232.04168873681871</v>
      </c>
    </row>
    <row r="135" spans="1:22" x14ac:dyDescent="0.3">
      <c r="A135" s="35">
        <f>'Jun17 class'!A135</f>
        <v>2015</v>
      </c>
      <c r="B135" s="35">
        <f>'Jun17 class'!B135</f>
        <v>201</v>
      </c>
      <c r="C135" s="35">
        <f>'Jun17 class'!C135</f>
        <v>20</v>
      </c>
      <c r="D135" s="35" t="str">
        <f>'Jun17 class'!D135</f>
        <v>C</v>
      </c>
      <c r="E135" s="39">
        <f>'Jun17 class'!E135*IFERROR(VLOOKUP('Inq6 adjusted class'!$A135,'Inq.6 factors'!$U:$Z,6,FALSE),0)</f>
        <v>3.0826093376103283</v>
      </c>
      <c r="F135" s="39">
        <f>'Jun17 class'!F135*IFERROR(VLOOKUP('Inq6 adjusted class'!$A135,'Inq.6 factors'!$U:$Z,6,FALSE),0)</f>
        <v>14.103791895075487</v>
      </c>
      <c r="G135" s="39">
        <f>'Jun17 class'!G135*IFERROR(VLOOKUP('Inq6 adjusted class'!$A135,'Inq.6 factors'!$U:$Z,6,FALSE),0)</f>
        <v>3.829922342749061</v>
      </c>
      <c r="H135" s="39">
        <f>'Jun17 class'!H135*IFERROR(VLOOKUP('Inq6 adjusted class'!$A135,'Inq.6 factors'!$U:$Z,6,FALSE),0)</f>
        <v>3.3464691326044367</v>
      </c>
      <c r="I135" s="39">
        <f>'Jun17 class'!I135*IFERROR(VLOOKUP('Inq6 adjusted class'!$A135,'Inq.6 factors'!$U:$Z,6,FALSE),0)</f>
        <v>2.6557903366365645</v>
      </c>
      <c r="J135" s="39">
        <f>'Jun17 class'!J135*IFERROR(VLOOKUP('Inq6 adjusted class'!$A135,'Inq.6 factors'!$U:$Z,6,FALSE),0)</f>
        <v>2.6441174094482984</v>
      </c>
      <c r="K135" s="39">
        <f>'Jun17 class'!K135*IFERROR(VLOOKUP('Inq6 adjusted class'!$A135,'Inq.6 factors'!$U:$Z,6,FALSE),0)</f>
        <v>5.9564335188257083</v>
      </c>
      <c r="L135" s="39">
        <f>'Jun17 class'!L135*IFERROR(VLOOKUP('Inq6 adjusted class'!$A135,'Inq.6 factors'!$U:$Z,6,FALSE),0)</f>
        <v>2.0114689216500312</v>
      </c>
      <c r="M135" s="39">
        <f>'Jun17 class'!M135*IFERROR(VLOOKUP('Inq6 adjusted class'!$A135,'Inq.6 factors'!$U:$Z,6,FALSE),0)</f>
        <v>7.4478040298450274</v>
      </c>
      <c r="N135" s="39">
        <f>'Jun17 class'!N135*IFERROR(VLOOKUP('Inq6 adjusted class'!$A135,'Inq.6 factors'!$U:$Z,6,FALSE),0)</f>
        <v>10.356133173442622</v>
      </c>
      <c r="O135" s="39">
        <f>'Jun17 class'!O135*IFERROR(VLOOKUP('Inq6 adjusted class'!$A135,'Inq.6 factors'!$U:$Z,6,FALSE),0)</f>
        <v>0</v>
      </c>
      <c r="P135" s="39">
        <f>'Jun17 class'!P135*IFERROR(VLOOKUP('Inq6 adjusted class'!$A135,'Inq.6 factors'!$U:$Z,6,FALSE),0)</f>
        <v>0</v>
      </c>
      <c r="Q135" s="39">
        <f>'Jun17 class'!Q135*IFERROR(VLOOKUP('Inq6 adjusted class'!$A135,'Inq.6 factors'!$U:$Z,6,FALSE),0)</f>
        <v>0</v>
      </c>
      <c r="R135" s="39">
        <f>'Jun17 class'!R135*IFERROR(VLOOKUP('Inq6 adjusted class'!$A135,'Inq.6 factors'!$U:$Z,6,FALSE),0)</f>
        <v>17.218465529001154</v>
      </c>
      <c r="S135" s="39">
        <f>'Jun17 class'!S135*IFERROR(VLOOKUP('Inq6 adjusted class'!$A135,'Inq.6 factors'!$U:$Z,6,FALSE),0)</f>
        <v>9.9132872893216923</v>
      </c>
      <c r="T135" s="39">
        <f>'Jun17 class'!T135*IFERROR(VLOOKUP('Inq6 adjusted class'!$A135,'Inq.6 factors'!$U:$Z,6,FALSE),0)</f>
        <v>14.097768367521502</v>
      </c>
      <c r="U135" s="39">
        <f>'Jun17 class'!U135*IFERROR(VLOOKUP('Inq6 adjusted class'!$A135,'Inq.6 factors'!$U:$Z,6,FALSE),0)</f>
        <v>10.983399727876719</v>
      </c>
      <c r="V135" s="39">
        <f>'Jun17 class'!V135*IFERROR(VLOOKUP('Inq6 adjusted class'!$A135,'Inq.6 factors'!$U:$Z,6,FALSE),0)</f>
        <v>22.237328503945129</v>
      </c>
    </row>
    <row r="136" spans="1:22" x14ac:dyDescent="0.3">
      <c r="A136" s="35">
        <f>'Jun17 class'!A136</f>
        <v>2016</v>
      </c>
      <c r="B136" s="35">
        <f>'Jun17 class'!B136</f>
        <v>201</v>
      </c>
      <c r="C136" s="35">
        <f>'Jun17 class'!C136</f>
        <v>20</v>
      </c>
      <c r="D136" s="35" t="str">
        <f>'Jun17 class'!D136</f>
        <v>C</v>
      </c>
      <c r="E136" s="39">
        <f>'Jun17 class'!E136*IFERROR(VLOOKUP('Inq6 adjusted class'!$A136,'Inq.6 factors'!$U:$Z,6,FALSE),0)</f>
        <v>318.26205428089725</v>
      </c>
      <c r="F136" s="39">
        <f>'Jun17 class'!F136*IFERROR(VLOOKUP('Inq6 adjusted class'!$A136,'Inq.6 factors'!$U:$Z,6,FALSE),0)</f>
        <v>289.50077266183507</v>
      </c>
      <c r="G136" s="39">
        <f>'Jun17 class'!G136*IFERROR(VLOOKUP('Inq6 adjusted class'!$A136,'Inq.6 factors'!$U:$Z,6,FALSE),0)</f>
        <v>357.07435828846388</v>
      </c>
      <c r="H136" s="39">
        <f>'Jun17 class'!H136*IFERROR(VLOOKUP('Inq6 adjusted class'!$A136,'Inq.6 factors'!$U:$Z,6,FALSE),0)</f>
        <v>300.90265482406124</v>
      </c>
      <c r="I136" s="39">
        <f>'Jun17 class'!I136*IFERROR(VLOOKUP('Inq6 adjusted class'!$A136,'Inq.6 factors'!$U:$Z,6,FALSE),0)</f>
        <v>271.70271065830661</v>
      </c>
      <c r="J136" s="39">
        <f>'Jun17 class'!J136*IFERROR(VLOOKUP('Inq6 adjusted class'!$A136,'Inq.6 factors'!$U:$Z,6,FALSE),0)</f>
        <v>265.54504393384082</v>
      </c>
      <c r="K136" s="39">
        <f>'Jun17 class'!K136*IFERROR(VLOOKUP('Inq6 adjusted class'!$A136,'Inq.6 factors'!$U:$Z,6,FALSE),0)</f>
        <v>185.73282511781383</v>
      </c>
      <c r="L136" s="39">
        <f>'Jun17 class'!L136*IFERROR(VLOOKUP('Inq6 adjusted class'!$A136,'Inq.6 factors'!$U:$Z,6,FALSE),0)</f>
        <v>161.10377774504639</v>
      </c>
      <c r="M136" s="39">
        <f>'Jun17 class'!M136*IFERROR(VLOOKUP('Inq6 adjusted class'!$A136,'Inq.6 factors'!$U:$Z,6,FALSE),0)</f>
        <v>123.2852080653483</v>
      </c>
      <c r="N136" s="39">
        <f>'Jun17 class'!N136*IFERROR(VLOOKUP('Inq6 adjusted class'!$A136,'Inq.6 factors'!$U:$Z,6,FALSE),0)</f>
        <v>206.71992091202509</v>
      </c>
      <c r="O136" s="39">
        <f>'Jun17 class'!O136*IFERROR(VLOOKUP('Inq6 adjusted class'!$A136,'Inq.6 factors'!$U:$Z,6,FALSE),0)</f>
        <v>171.90888770387448</v>
      </c>
      <c r="P136" s="39">
        <f>'Jun17 class'!P136*IFERROR(VLOOKUP('Inq6 adjusted class'!$A136,'Inq.6 factors'!$U:$Z,6,FALSE),0)</f>
        <v>487.44426148665889</v>
      </c>
      <c r="Q136" s="39">
        <f>'Jun17 class'!Q136*IFERROR(VLOOKUP('Inq6 adjusted class'!$A136,'Inq.6 factors'!$U:$Z,6,FALSE),0)</f>
        <v>620.99874787751696</v>
      </c>
      <c r="R136" s="39">
        <f>'Jun17 class'!R136*IFERROR(VLOOKUP('Inq6 adjusted class'!$A136,'Inq.6 factors'!$U:$Z,6,FALSE),0)</f>
        <v>294.86622218414476</v>
      </c>
      <c r="S136" s="39">
        <f>'Jun17 class'!S136*IFERROR(VLOOKUP('Inq6 adjusted class'!$A136,'Inq.6 factors'!$U:$Z,6,FALSE),0)</f>
        <v>98.141544164284753</v>
      </c>
      <c r="T136" s="39">
        <f>'Jun17 class'!T136*IFERROR(VLOOKUP('Inq6 adjusted class'!$A136,'Inq.6 factors'!$U:$Z,6,FALSE),0)</f>
        <v>172.1941707747269</v>
      </c>
      <c r="U136" s="39">
        <f>'Jun17 class'!U136*IFERROR(VLOOKUP('Inq6 adjusted class'!$A136,'Inq.6 factors'!$U:$Z,6,FALSE),0)</f>
        <v>161.75552326509353</v>
      </c>
      <c r="V136" s="39">
        <f>'Jun17 class'!V136*IFERROR(VLOOKUP('Inq6 adjusted class'!$A136,'Inq.6 factors'!$U:$Z,6,FALSE),0)</f>
        <v>219.47276393024103</v>
      </c>
    </row>
    <row r="137" spans="1:22" x14ac:dyDescent="0.3">
      <c r="A137" s="35">
        <f>'Jun17 class'!A137</f>
        <v>2017</v>
      </c>
      <c r="B137" s="35">
        <f>'Jun17 class'!B137</f>
        <v>201</v>
      </c>
      <c r="C137" s="35">
        <f>'Jun17 class'!C137</f>
        <v>20</v>
      </c>
      <c r="D137" s="35" t="str">
        <f>'Jun17 class'!D137</f>
        <v>C</v>
      </c>
      <c r="E137" s="39">
        <f>'Jun17 class'!E137*IFERROR(VLOOKUP('Inq6 adjusted class'!$A137,'Inq.6 factors'!$U:$Z,6,FALSE),0)</f>
        <v>104.19497679115742</v>
      </c>
      <c r="F137" s="39">
        <f>'Jun17 class'!F137*IFERROR(VLOOKUP('Inq6 adjusted class'!$A137,'Inq.6 factors'!$U:$Z,6,FALSE),0)</f>
        <v>90.144032590930067</v>
      </c>
      <c r="G137" s="39">
        <f>'Jun17 class'!G137*IFERROR(VLOOKUP('Inq6 adjusted class'!$A137,'Inq.6 factors'!$U:$Z,6,FALSE),0)</f>
        <v>90.005577490049063</v>
      </c>
      <c r="H137" s="39">
        <f>'Jun17 class'!H137*IFERROR(VLOOKUP('Inq6 adjusted class'!$A137,'Inq.6 factors'!$U:$Z,6,FALSE),0)</f>
        <v>0</v>
      </c>
      <c r="I137" s="39">
        <f>'Jun17 class'!I137*IFERROR(VLOOKUP('Inq6 adjusted class'!$A137,'Inq.6 factors'!$U:$Z,6,FALSE),0)</f>
        <v>0</v>
      </c>
      <c r="J137" s="39">
        <f>'Jun17 class'!J137*IFERROR(VLOOKUP('Inq6 adjusted class'!$A137,'Inq.6 factors'!$U:$Z,6,FALSE),0)</f>
        <v>0</v>
      </c>
      <c r="K137" s="39">
        <f>'Jun17 class'!K137*IFERROR(VLOOKUP('Inq6 adjusted class'!$A137,'Inq.6 factors'!$U:$Z,6,FALSE),0)</f>
        <v>109.86603967736046</v>
      </c>
      <c r="L137" s="39">
        <f>'Jun17 class'!L137*IFERROR(VLOOKUP('Inq6 adjusted class'!$A137,'Inq.6 factors'!$U:$Z,6,FALSE),0)</f>
        <v>63.027708551899607</v>
      </c>
      <c r="M137" s="39">
        <f>'Jun17 class'!M137*IFERROR(VLOOKUP('Inq6 adjusted class'!$A137,'Inq.6 factors'!$U:$Z,6,FALSE),0)</f>
        <v>57.552749160076196</v>
      </c>
      <c r="N137" s="39">
        <f>'Jun17 class'!N137*IFERROR(VLOOKUP('Inq6 adjusted class'!$A137,'Inq.6 factors'!$U:$Z,6,FALSE),0)</f>
        <v>61.449670600615079</v>
      </c>
      <c r="O137" s="39">
        <f>'Jun17 class'!O137*IFERROR(VLOOKUP('Inq6 adjusted class'!$A137,'Inq.6 factors'!$U:$Z,6,FALSE),0)</f>
        <v>0.68344164984833322</v>
      </c>
      <c r="P137" s="39">
        <f>'Jun17 class'!P137*IFERROR(VLOOKUP('Inq6 adjusted class'!$A137,'Inq.6 factors'!$U:$Z,6,FALSE),0)</f>
        <v>0</v>
      </c>
      <c r="Q137" s="39">
        <f>'Jun17 class'!Q137*IFERROR(VLOOKUP('Inq6 adjusted class'!$A137,'Inq.6 factors'!$U:$Z,6,FALSE),0)</f>
        <v>0</v>
      </c>
      <c r="R137" s="39">
        <f>'Jun17 class'!R137*IFERROR(VLOOKUP('Inq6 adjusted class'!$A137,'Inq.6 factors'!$U:$Z,6,FALSE),0)</f>
        <v>0</v>
      </c>
      <c r="S137" s="39">
        <f>'Jun17 class'!S137*IFERROR(VLOOKUP('Inq6 adjusted class'!$A137,'Inq.6 factors'!$U:$Z,6,FALSE),0)</f>
        <v>0</v>
      </c>
      <c r="T137" s="39">
        <f>'Jun17 class'!T137*IFERROR(VLOOKUP('Inq6 adjusted class'!$A137,'Inq.6 factors'!$U:$Z,6,FALSE),0)</f>
        <v>0</v>
      </c>
      <c r="U137" s="39">
        <f>'Jun17 class'!U137*IFERROR(VLOOKUP('Inq6 adjusted class'!$A137,'Inq.6 factors'!$U:$Z,6,FALSE),0)</f>
        <v>0</v>
      </c>
      <c r="V137" s="39">
        <f>'Jun17 class'!V137*IFERROR(VLOOKUP('Inq6 adjusted class'!$A137,'Inq.6 factors'!$U:$Z,6,FALSE),0)</f>
        <v>0.9668403697367447</v>
      </c>
    </row>
    <row r="138" spans="1:22" x14ac:dyDescent="0.3">
      <c r="A138" s="35">
        <f>'Jun17 class'!A138</f>
        <v>2020</v>
      </c>
      <c r="B138" s="35">
        <f>'Jun17 class'!B138</f>
        <v>202</v>
      </c>
      <c r="C138" s="35">
        <f>'Jun17 class'!C138</f>
        <v>20</v>
      </c>
      <c r="D138" s="35" t="str">
        <f>'Jun17 class'!D138</f>
        <v>C</v>
      </c>
      <c r="E138" s="39">
        <f>'Jun17 class'!E138*IFERROR(VLOOKUP('Inq6 adjusted class'!$A138,'Inq.6 factors'!$U:$Z,6,FALSE),0)</f>
        <v>20.0564661037319</v>
      </c>
      <c r="F138" s="39">
        <f>'Jun17 class'!F138*IFERROR(VLOOKUP('Inq6 adjusted class'!$A138,'Inq.6 factors'!$U:$Z,6,FALSE),0)</f>
        <v>29.92300759898724</v>
      </c>
      <c r="G138" s="39">
        <f>'Jun17 class'!G138*IFERROR(VLOOKUP('Inq6 adjusted class'!$A138,'Inq.6 factors'!$U:$Z,6,FALSE),0)</f>
        <v>133.4931927232482</v>
      </c>
      <c r="H138" s="39">
        <f>'Jun17 class'!H138*IFERROR(VLOOKUP('Inq6 adjusted class'!$A138,'Inq.6 factors'!$U:$Z,6,FALSE),0)</f>
        <v>122.08557945304595</v>
      </c>
      <c r="I138" s="39">
        <f>'Jun17 class'!I138*IFERROR(VLOOKUP('Inq6 adjusted class'!$A138,'Inq.6 factors'!$U:$Z,6,FALSE),0)</f>
        <v>98.739667843796255</v>
      </c>
      <c r="J138" s="39">
        <f>'Jun17 class'!J138*IFERROR(VLOOKUP('Inq6 adjusted class'!$A138,'Inq.6 factors'!$U:$Z,6,FALSE),0)</f>
        <v>67.585154940055816</v>
      </c>
      <c r="K138" s="39">
        <f>'Jun17 class'!K138*IFERROR(VLOOKUP('Inq6 adjusted class'!$A138,'Inq.6 factors'!$U:$Z,6,FALSE),0)</f>
        <v>23.068159279382662</v>
      </c>
      <c r="L138" s="39">
        <f>'Jun17 class'!L138*IFERROR(VLOOKUP('Inq6 adjusted class'!$A138,'Inq.6 factors'!$U:$Z,6,FALSE),0)</f>
        <v>60.762351417720616</v>
      </c>
      <c r="M138" s="39">
        <f>'Jun17 class'!M138*IFERROR(VLOOKUP('Inq6 adjusted class'!$A138,'Inq.6 factors'!$U:$Z,6,FALSE),0)</f>
        <v>5.5065741652294431</v>
      </c>
      <c r="N138" s="39">
        <f>'Jun17 class'!N138*IFERROR(VLOOKUP('Inq6 adjusted class'!$A138,'Inq.6 factors'!$U:$Z,6,FALSE),0)</f>
        <v>7.2195207156365786</v>
      </c>
      <c r="O138" s="39">
        <f>'Jun17 class'!O138*IFERROR(VLOOKUP('Inq6 adjusted class'!$A138,'Inq.6 factors'!$U:$Z,6,FALSE),0)</f>
        <v>0.79403152742656402</v>
      </c>
      <c r="P138" s="39">
        <f>'Jun17 class'!P138*IFERROR(VLOOKUP('Inq6 adjusted class'!$A138,'Inq.6 factors'!$U:$Z,6,FALSE),0)</f>
        <v>4.2664705600582824</v>
      </c>
      <c r="Q138" s="39">
        <f>'Jun17 class'!Q138*IFERROR(VLOOKUP('Inq6 adjusted class'!$A138,'Inq.6 factors'!$U:$Z,6,FALSE),0)</f>
        <v>4.1262375274253627</v>
      </c>
      <c r="R138" s="39">
        <f>'Jun17 class'!R138*IFERROR(VLOOKUP('Inq6 adjusted class'!$A138,'Inq.6 factors'!$U:$Z,6,FALSE),0)</f>
        <v>3.2284622866877166</v>
      </c>
      <c r="S138" s="39">
        <f>'Jun17 class'!S138*IFERROR(VLOOKUP('Inq6 adjusted class'!$A138,'Inq.6 factors'!$U:$Z,6,FALSE),0)</f>
        <v>1.9826574578643383</v>
      </c>
      <c r="T138" s="39">
        <f>'Jun17 class'!T138*IFERROR(VLOOKUP('Inq6 adjusted class'!$A138,'Inq.6 factors'!$U:$Z,6,FALSE),0)</f>
        <v>4.0279338192918575</v>
      </c>
      <c r="U138" s="39">
        <f>'Jun17 class'!U138*IFERROR(VLOOKUP('Inq6 adjusted class'!$A138,'Inq.6 factors'!$U:$Z,6,FALSE),0)</f>
        <v>15.975854149638865</v>
      </c>
      <c r="V138" s="39">
        <f>'Jun17 class'!V138*IFERROR(VLOOKUP('Inq6 adjusted class'!$A138,'Inq.6 factors'!$U:$Z,6,FALSE),0)</f>
        <v>15.469445915787915</v>
      </c>
    </row>
    <row r="139" spans="1:22" x14ac:dyDescent="0.3">
      <c r="A139" s="35">
        <f>'Jun17 class'!A139</f>
        <v>2030</v>
      </c>
      <c r="B139" s="35">
        <f>'Jun17 class'!B139</f>
        <v>203</v>
      </c>
      <c r="C139" s="35">
        <f>'Jun17 class'!C139</f>
        <v>20</v>
      </c>
      <c r="D139" s="35" t="str">
        <f>'Jun17 class'!D139</f>
        <v>C</v>
      </c>
      <c r="E139" s="39">
        <f>'Jun17 class'!E139*IFERROR(VLOOKUP('Inq6 adjusted class'!$A139,'Inq.6 factors'!$U:$Z,6,FALSE),0)</f>
        <v>2252.224484596773</v>
      </c>
      <c r="F139" s="39">
        <f>'Jun17 class'!F139*IFERROR(VLOOKUP('Inq6 adjusted class'!$A139,'Inq.6 factors'!$U:$Z,6,FALSE),0)</f>
        <v>2134.2414207317788</v>
      </c>
      <c r="G139" s="39">
        <f>'Jun17 class'!G139*IFERROR(VLOOKUP('Inq6 adjusted class'!$A139,'Inq.6 factors'!$U:$Z,6,FALSE),0)</f>
        <v>2101.8822386764591</v>
      </c>
      <c r="H139" s="39">
        <f>'Jun17 class'!H139*IFERROR(VLOOKUP('Inq6 adjusted class'!$A139,'Inq.6 factors'!$U:$Z,6,FALSE),0)</f>
        <v>1822.6080841167045</v>
      </c>
      <c r="I139" s="39">
        <f>'Jun17 class'!I139*IFERROR(VLOOKUP('Inq6 adjusted class'!$A139,'Inq.6 factors'!$U:$Z,6,FALSE),0)</f>
        <v>1452.3970659899314</v>
      </c>
      <c r="J139" s="39">
        <f>'Jun17 class'!J139*IFERROR(VLOOKUP('Inq6 adjusted class'!$A139,'Inq.6 factors'!$U:$Z,6,FALSE),0)</f>
        <v>1392.0911928726396</v>
      </c>
      <c r="K139" s="39">
        <f>'Jun17 class'!K139*IFERROR(VLOOKUP('Inq6 adjusted class'!$A139,'Inq.6 factors'!$U:$Z,6,FALSE),0)</f>
        <v>1270.4980708908818</v>
      </c>
      <c r="L139" s="39">
        <f>'Jun17 class'!L139*IFERROR(VLOOKUP('Inq6 adjusted class'!$A139,'Inq.6 factors'!$U:$Z,6,FALSE),0)</f>
        <v>1206.0003674533441</v>
      </c>
      <c r="M139" s="39">
        <f>'Jun17 class'!M139*IFERROR(VLOOKUP('Inq6 adjusted class'!$A139,'Inq.6 factors'!$U:$Z,6,FALSE),0)</f>
        <v>1205.8752319229309</v>
      </c>
      <c r="N139" s="39">
        <f>'Jun17 class'!N139*IFERROR(VLOOKUP('Inq6 adjusted class'!$A139,'Inq.6 factors'!$U:$Z,6,FALSE),0)</f>
        <v>1154.5655515281571</v>
      </c>
      <c r="O139" s="39">
        <f>'Jun17 class'!O139*IFERROR(VLOOKUP('Inq6 adjusted class'!$A139,'Inq.6 factors'!$U:$Z,6,FALSE),0)</f>
        <v>1124.2703142337584</v>
      </c>
      <c r="P139" s="39">
        <f>'Jun17 class'!P139*IFERROR(VLOOKUP('Inq6 adjusted class'!$A139,'Inq.6 factors'!$U:$Z,6,FALSE),0)</f>
        <v>1107.9434419575944</v>
      </c>
      <c r="Q139" s="39">
        <f>'Jun17 class'!Q139*IFERROR(VLOOKUP('Inq6 adjusted class'!$A139,'Inq.6 factors'!$U:$Z,6,FALSE),0)</f>
        <v>1324.2551527739597</v>
      </c>
      <c r="R139" s="39">
        <f>'Jun17 class'!R139*IFERROR(VLOOKUP('Inq6 adjusted class'!$A139,'Inq.6 factors'!$U:$Z,6,FALSE),0)</f>
        <v>858.48260520636529</v>
      </c>
      <c r="S139" s="39">
        <f>'Jun17 class'!S139*IFERROR(VLOOKUP('Inq6 adjusted class'!$A139,'Inq.6 factors'!$U:$Z,6,FALSE),0)</f>
        <v>405.77383082326224</v>
      </c>
      <c r="T139" s="39">
        <f>'Jun17 class'!T139*IFERROR(VLOOKUP('Inq6 adjusted class'!$A139,'Inq.6 factors'!$U:$Z,6,FALSE),0)</f>
        <v>467.33980448618621</v>
      </c>
      <c r="U139" s="39">
        <f>'Jun17 class'!U139*IFERROR(VLOOKUP('Inq6 adjusted class'!$A139,'Inq.6 factors'!$U:$Z,6,FALSE),0)</f>
        <v>414.67197024674533</v>
      </c>
      <c r="V139" s="39">
        <f>'Jun17 class'!V139*IFERROR(VLOOKUP('Inq6 adjusted class'!$A139,'Inq.6 factors'!$U:$Z,6,FALSE),0)</f>
        <v>467.9673633981248</v>
      </c>
    </row>
    <row r="140" spans="1:22" x14ac:dyDescent="0.3">
      <c r="A140" s="35">
        <f>'Jun17 class'!A140</f>
        <v>2041</v>
      </c>
      <c r="B140" s="35">
        <f>'Jun17 class'!B140</f>
        <v>204</v>
      </c>
      <c r="C140" s="35">
        <f>'Jun17 class'!C140</f>
        <v>20</v>
      </c>
      <c r="D140" s="35" t="str">
        <f>'Jun17 class'!D140</f>
        <v>C</v>
      </c>
      <c r="E140" s="39">
        <f>'Jun17 class'!E140*IFERROR(VLOOKUP('Inq6 adjusted class'!$A140,'Inq.6 factors'!$U:$Z,6,FALSE),0)</f>
        <v>880.19849723049197</v>
      </c>
      <c r="F140" s="39">
        <f>'Jun17 class'!F140*IFERROR(VLOOKUP('Inq6 adjusted class'!$A140,'Inq.6 factors'!$U:$Z,6,FALSE),0)</f>
        <v>687.11827054486707</v>
      </c>
      <c r="G140" s="39">
        <f>'Jun17 class'!G140*IFERROR(VLOOKUP('Inq6 adjusted class'!$A140,'Inq.6 factors'!$U:$Z,6,FALSE),0)</f>
        <v>807.58032787789489</v>
      </c>
      <c r="H140" s="39">
        <f>'Jun17 class'!H140*IFERROR(VLOOKUP('Inq6 adjusted class'!$A140,'Inq.6 factors'!$U:$Z,6,FALSE),0)</f>
        <v>664.61046744825694</v>
      </c>
      <c r="I140" s="39">
        <f>'Jun17 class'!I140*IFERROR(VLOOKUP('Inq6 adjusted class'!$A140,'Inq.6 factors'!$U:$Z,6,FALSE),0)</f>
        <v>845.6821288124371</v>
      </c>
      <c r="J140" s="39">
        <f>'Jun17 class'!J140*IFERROR(VLOOKUP('Inq6 adjusted class'!$A140,'Inq.6 factors'!$U:$Z,6,FALSE),0)</f>
        <v>770.0022927332609</v>
      </c>
      <c r="K140" s="39">
        <f>'Jun17 class'!K140*IFERROR(VLOOKUP('Inq6 adjusted class'!$A140,'Inq.6 factors'!$U:$Z,6,FALSE),0)</f>
        <v>366.93807638550197</v>
      </c>
      <c r="L140" s="39">
        <f>'Jun17 class'!L140*IFERROR(VLOOKUP('Inq6 adjusted class'!$A140,'Inq.6 factors'!$U:$Z,6,FALSE),0)</f>
        <v>394.16070700251328</v>
      </c>
      <c r="M140" s="39">
        <f>'Jun17 class'!M140*IFERROR(VLOOKUP('Inq6 adjusted class'!$A140,'Inq.6 factors'!$U:$Z,6,FALSE),0)</f>
        <v>401.18989675208712</v>
      </c>
      <c r="N140" s="39">
        <f>'Jun17 class'!N140*IFERROR(VLOOKUP('Inq6 adjusted class'!$A140,'Inq.6 factors'!$U:$Z,6,FALSE),0)</f>
        <v>381.21298229002792</v>
      </c>
      <c r="O140" s="39">
        <f>'Jun17 class'!O140*IFERROR(VLOOKUP('Inq6 adjusted class'!$A140,'Inq.6 factors'!$U:$Z,6,FALSE),0)</f>
        <v>91.671589277743109</v>
      </c>
      <c r="P140" s="39">
        <f>'Jun17 class'!P140*IFERROR(VLOOKUP('Inq6 adjusted class'!$A140,'Inq.6 factors'!$U:$Z,6,FALSE),0)</f>
        <v>376.13117814575162</v>
      </c>
      <c r="Q140" s="39">
        <f>'Jun17 class'!Q140*IFERROR(VLOOKUP('Inq6 adjusted class'!$A140,'Inq.6 factors'!$U:$Z,6,FALSE),0)</f>
        <v>585.32683592450394</v>
      </c>
      <c r="R140" s="39">
        <f>'Jun17 class'!R140*IFERROR(VLOOKUP('Inq6 adjusted class'!$A140,'Inq.6 factors'!$U:$Z,6,FALSE),0)</f>
        <v>360.14313183570886</v>
      </c>
      <c r="S140" s="39">
        <f>'Jun17 class'!S140*IFERROR(VLOOKUP('Inq6 adjusted class'!$A140,'Inq.6 factors'!$U:$Z,6,FALSE),0)</f>
        <v>160.43110466682276</v>
      </c>
      <c r="T140" s="39">
        <f>'Jun17 class'!T140*IFERROR(VLOOKUP('Inq6 adjusted class'!$A140,'Inq.6 factors'!$U:$Z,6,FALSE),0)</f>
        <v>228.35160013422083</v>
      </c>
      <c r="U140" s="39">
        <f>'Jun17 class'!U140*IFERROR(VLOOKUP('Inq6 adjusted class'!$A140,'Inq.6 factors'!$U:$Z,6,FALSE),0)</f>
        <v>234.40551948104954</v>
      </c>
      <c r="V140" s="39">
        <f>'Jun17 class'!V140*IFERROR(VLOOKUP('Inq6 adjusted class'!$A140,'Inq.6 factors'!$U:$Z,6,FALSE),0)</f>
        <v>294.58490026821141</v>
      </c>
    </row>
    <row r="141" spans="1:22" x14ac:dyDescent="0.3">
      <c r="A141" s="35">
        <f>'Jun17 class'!A141</f>
        <v>2042</v>
      </c>
      <c r="B141" s="35">
        <f>'Jun17 class'!B141</f>
        <v>204</v>
      </c>
      <c r="C141" s="35">
        <f>'Jun17 class'!C141</f>
        <v>20</v>
      </c>
      <c r="D141" s="35" t="str">
        <f>'Jun17 class'!D141</f>
        <v>C</v>
      </c>
      <c r="E141" s="39">
        <f>'Jun17 class'!E141*IFERROR(VLOOKUP('Inq6 adjusted class'!$A141,'Inq.6 factors'!$U:$Z,6,FALSE),0)</f>
        <v>2140.7477498357716</v>
      </c>
      <c r="F141" s="39">
        <f>'Jun17 class'!F141*IFERROR(VLOOKUP('Inq6 adjusted class'!$A141,'Inq.6 factors'!$U:$Z,6,FALSE),0)</f>
        <v>1951.2098386079233</v>
      </c>
      <c r="G141" s="39">
        <f>'Jun17 class'!G141*IFERROR(VLOOKUP('Inq6 adjusted class'!$A141,'Inq.6 factors'!$U:$Z,6,FALSE),0)</f>
        <v>2367.4329901941442</v>
      </c>
      <c r="H141" s="39">
        <f>'Jun17 class'!H141*IFERROR(VLOOKUP('Inq6 adjusted class'!$A141,'Inq.6 factors'!$U:$Z,6,FALSE),0)</f>
        <v>2115.8663828924532</v>
      </c>
      <c r="I141" s="39">
        <f>'Jun17 class'!I141*IFERROR(VLOOKUP('Inq6 adjusted class'!$A141,'Inq.6 factors'!$U:$Z,6,FALSE),0)</f>
        <v>1072.676583421126</v>
      </c>
      <c r="J141" s="39">
        <f>'Jun17 class'!J141*IFERROR(VLOOKUP('Inq6 adjusted class'!$A141,'Inq.6 factors'!$U:$Z,6,FALSE),0)</f>
        <v>1016.0249688057197</v>
      </c>
      <c r="K141" s="39">
        <f>'Jun17 class'!K141*IFERROR(VLOOKUP('Inq6 adjusted class'!$A141,'Inq.6 factors'!$U:$Z,6,FALSE),0)</f>
        <v>1107.2564954386758</v>
      </c>
      <c r="L141" s="39">
        <f>'Jun17 class'!L141*IFERROR(VLOOKUP('Inq6 adjusted class'!$A141,'Inq.6 factors'!$U:$Z,6,FALSE),0)</f>
        <v>1063.4475665014231</v>
      </c>
      <c r="M141" s="39">
        <f>'Jun17 class'!M141*IFERROR(VLOOKUP('Inq6 adjusted class'!$A141,'Inq.6 factors'!$U:$Z,6,FALSE),0)</f>
        <v>1111.0495311284724</v>
      </c>
      <c r="N141" s="39">
        <f>'Jun17 class'!N141*IFERROR(VLOOKUP('Inq6 adjusted class'!$A141,'Inq.6 factors'!$U:$Z,6,FALSE),0)</f>
        <v>557.75487309964956</v>
      </c>
      <c r="O141" s="39">
        <f>'Jun17 class'!O141*IFERROR(VLOOKUP('Inq6 adjusted class'!$A141,'Inq.6 factors'!$U:$Z,6,FALSE),0)</f>
        <v>453.00253662737964</v>
      </c>
      <c r="P141" s="39">
        <f>'Jun17 class'!P141*IFERROR(VLOOKUP('Inq6 adjusted class'!$A141,'Inq.6 factors'!$U:$Z,6,FALSE),0)</f>
        <v>605.43843441407114</v>
      </c>
      <c r="Q141" s="39">
        <f>'Jun17 class'!Q141*IFERROR(VLOOKUP('Inq6 adjusted class'!$A141,'Inq.6 factors'!$U:$Z,6,FALSE),0)</f>
        <v>3667.980485079042</v>
      </c>
      <c r="R141" s="39">
        <f>'Jun17 class'!R141*IFERROR(VLOOKUP('Inq6 adjusted class'!$A141,'Inq.6 factors'!$U:$Z,6,FALSE),0)</f>
        <v>464.68350919787991</v>
      </c>
      <c r="S141" s="39">
        <f>'Jun17 class'!S141*IFERROR(VLOOKUP('Inq6 adjusted class'!$A141,'Inq.6 factors'!$U:$Z,6,FALSE),0)</f>
        <v>230.10516820722498</v>
      </c>
      <c r="T141" s="39">
        <f>'Jun17 class'!T141*IFERROR(VLOOKUP('Inq6 adjusted class'!$A141,'Inq.6 factors'!$U:$Z,6,FALSE),0)</f>
        <v>507.28488481120246</v>
      </c>
      <c r="U141" s="39">
        <f>'Jun17 class'!U141*IFERROR(VLOOKUP('Inq6 adjusted class'!$A141,'Inq.6 factors'!$U:$Z,6,FALSE),0)</f>
        <v>394.71343588640485</v>
      </c>
      <c r="V141" s="39">
        <f>'Jun17 class'!V141*IFERROR(VLOOKUP('Inq6 adjusted class'!$A141,'Inq.6 factors'!$U:$Z,6,FALSE),0)</f>
        <v>589.96257905201173</v>
      </c>
    </row>
    <row r="142" spans="1:22" x14ac:dyDescent="0.3">
      <c r="A142" s="35">
        <f>'Jun17 class'!A142</f>
        <v>2051</v>
      </c>
      <c r="B142" s="35">
        <f>'Jun17 class'!B142</f>
        <v>205</v>
      </c>
      <c r="C142" s="35">
        <f>'Jun17 class'!C142</f>
        <v>20</v>
      </c>
      <c r="D142" s="35" t="str">
        <f>'Jun17 class'!D142</f>
        <v>C</v>
      </c>
      <c r="E142" s="39">
        <f>'Jun17 class'!E142*IFERROR(VLOOKUP('Inq6 adjusted class'!$A142,'Inq.6 factors'!$U:$Z,6,FALSE),0)</f>
        <v>32.628408613917152</v>
      </c>
      <c r="F142" s="39">
        <f>'Jun17 class'!F142*IFERROR(VLOOKUP('Inq6 adjusted class'!$A142,'Inq.6 factors'!$U:$Z,6,FALSE),0)</f>
        <v>6.6788909077300378</v>
      </c>
      <c r="G142" s="39">
        <f>'Jun17 class'!G142*IFERROR(VLOOKUP('Inq6 adjusted class'!$A142,'Inq.6 factors'!$U:$Z,6,FALSE),0)</f>
        <v>9.9970913532518004</v>
      </c>
      <c r="H142" s="39">
        <f>'Jun17 class'!H142*IFERROR(VLOOKUP('Inq6 adjusted class'!$A142,'Inq.6 factors'!$U:$Z,6,FALSE),0)</f>
        <v>6.1553263091372736</v>
      </c>
      <c r="I142" s="39">
        <f>'Jun17 class'!I142*IFERROR(VLOOKUP('Inq6 adjusted class'!$A142,'Inq.6 factors'!$U:$Z,6,FALSE),0)</f>
        <v>7.3780262916453569</v>
      </c>
      <c r="J142" s="39">
        <f>'Jun17 class'!J142*IFERROR(VLOOKUP('Inq6 adjusted class'!$A142,'Inq.6 factors'!$U:$Z,6,FALSE),0)</f>
        <v>27.356304799713055</v>
      </c>
      <c r="K142" s="39">
        <f>'Jun17 class'!K142*IFERROR(VLOOKUP('Inq6 adjusted class'!$A142,'Inq.6 factors'!$U:$Z,6,FALSE),0)</f>
        <v>28.249337360674545</v>
      </c>
      <c r="L142" s="39">
        <f>'Jun17 class'!L142*IFERROR(VLOOKUP('Inq6 adjusted class'!$A142,'Inq.6 factors'!$U:$Z,6,FALSE),0)</f>
        <v>28.548262022033217</v>
      </c>
      <c r="M142" s="39">
        <f>'Jun17 class'!M142*IFERROR(VLOOKUP('Inq6 adjusted class'!$A142,'Inq.6 factors'!$U:$Z,6,FALSE),0)</f>
        <v>24.983583721404496</v>
      </c>
      <c r="N142" s="39">
        <f>'Jun17 class'!N142*IFERROR(VLOOKUP('Inq6 adjusted class'!$A142,'Inq.6 factors'!$U:$Z,6,FALSE),0)</f>
        <v>28.010493711045115</v>
      </c>
      <c r="O142" s="39">
        <f>'Jun17 class'!O142*IFERROR(VLOOKUP('Inq6 adjusted class'!$A142,'Inq.6 factors'!$U:$Z,6,FALSE),0)</f>
        <v>21.78498686466007</v>
      </c>
      <c r="P142" s="39">
        <f>'Jun17 class'!P142*IFERROR(VLOOKUP('Inq6 adjusted class'!$A142,'Inq.6 factors'!$U:$Z,6,FALSE),0)</f>
        <v>23.403186674886637</v>
      </c>
      <c r="Q142" s="39">
        <f>'Jun17 class'!Q142*IFERROR(VLOOKUP('Inq6 adjusted class'!$A142,'Inq.6 factors'!$U:$Z,6,FALSE),0)</f>
        <v>25.720404595422373</v>
      </c>
      <c r="R142" s="39">
        <f>'Jun17 class'!R142*IFERROR(VLOOKUP('Inq6 adjusted class'!$A142,'Inq.6 factors'!$U:$Z,6,FALSE),0)</f>
        <v>30.052184624107554</v>
      </c>
      <c r="S142" s="39">
        <f>'Jun17 class'!S142*IFERROR(VLOOKUP('Inq6 adjusted class'!$A142,'Inq.6 factors'!$U:$Z,6,FALSE),0)</f>
        <v>29.660775455486544</v>
      </c>
      <c r="T142" s="39">
        <f>'Jun17 class'!T142*IFERROR(VLOOKUP('Inq6 adjusted class'!$A142,'Inq.6 factors'!$U:$Z,6,FALSE),0)</f>
        <v>29.124862715618036</v>
      </c>
      <c r="U142" s="39">
        <f>'Jun17 class'!U142*IFERROR(VLOOKUP('Inq6 adjusted class'!$A142,'Inq.6 factors'!$U:$Z,6,FALSE),0)</f>
        <v>30.870904358769135</v>
      </c>
      <c r="V142" s="39">
        <f>'Jun17 class'!V142*IFERROR(VLOOKUP('Inq6 adjusted class'!$A142,'Inq.6 factors'!$U:$Z,6,FALSE),0)</f>
        <v>46.284925306585578</v>
      </c>
    </row>
    <row r="143" spans="1:22" x14ac:dyDescent="0.3">
      <c r="A143" s="35">
        <f>'Jun17 class'!A143</f>
        <v>2052</v>
      </c>
      <c r="B143" s="35">
        <f>'Jun17 class'!B143</f>
        <v>205</v>
      </c>
      <c r="C143" s="35">
        <f>'Jun17 class'!C143</f>
        <v>20</v>
      </c>
      <c r="D143" s="35" t="str">
        <f>'Jun17 class'!D143</f>
        <v>C</v>
      </c>
      <c r="E143" s="39">
        <f>'Jun17 class'!E143*IFERROR(VLOOKUP('Inq6 adjusted class'!$A143,'Inq.6 factors'!$U:$Z,6,FALSE),0)</f>
        <v>51.132851722165299</v>
      </c>
      <c r="F143" s="39">
        <f>'Jun17 class'!F143*IFERROR(VLOOKUP('Inq6 adjusted class'!$A143,'Inq.6 factors'!$U:$Z,6,FALSE),0)</f>
        <v>45.482796361399338</v>
      </c>
      <c r="G143" s="39">
        <f>'Jun17 class'!G143*IFERROR(VLOOKUP('Inq6 adjusted class'!$A143,'Inq.6 factors'!$U:$Z,6,FALSE),0)</f>
        <v>16.786097541599119</v>
      </c>
      <c r="H143" s="39">
        <f>'Jun17 class'!H143*IFERROR(VLOOKUP('Inq6 adjusted class'!$A143,'Inq.6 factors'!$U:$Z,6,FALSE),0)</f>
        <v>12.185041172138297</v>
      </c>
      <c r="I143" s="39">
        <f>'Jun17 class'!I143*IFERROR(VLOOKUP('Inq6 adjusted class'!$A143,'Inq.6 factors'!$U:$Z,6,FALSE),0)</f>
        <v>11.640015554158371</v>
      </c>
      <c r="J143" s="39">
        <f>'Jun17 class'!J143*IFERROR(VLOOKUP('Inq6 adjusted class'!$A143,'Inq.6 factors'!$U:$Z,6,FALSE),0)</f>
        <v>19.611907602138182</v>
      </c>
      <c r="K143" s="39">
        <f>'Jun17 class'!K143*IFERROR(VLOOKUP('Inq6 adjusted class'!$A143,'Inq.6 factors'!$U:$Z,6,FALSE),0)</f>
        <v>14.280393852444369</v>
      </c>
      <c r="L143" s="39">
        <f>'Jun17 class'!L143*IFERROR(VLOOKUP('Inq6 adjusted class'!$A143,'Inq.6 factors'!$U:$Z,6,FALSE),0)</f>
        <v>13.563124382178145</v>
      </c>
      <c r="M143" s="39">
        <f>'Jun17 class'!M143*IFERROR(VLOOKUP('Inq6 adjusted class'!$A143,'Inq.6 factors'!$U:$Z,6,FALSE),0)</f>
        <v>0</v>
      </c>
      <c r="N143" s="39">
        <f>'Jun17 class'!N143*IFERROR(VLOOKUP('Inq6 adjusted class'!$A143,'Inq.6 factors'!$U:$Z,6,FALSE),0)</f>
        <v>0</v>
      </c>
      <c r="O143" s="39">
        <f>'Jun17 class'!O143*IFERROR(VLOOKUP('Inq6 adjusted class'!$A143,'Inq.6 factors'!$U:$Z,6,FALSE),0)</f>
        <v>28.567477004309509</v>
      </c>
      <c r="P143" s="39">
        <f>'Jun17 class'!P143*IFERROR(VLOOKUP('Inq6 adjusted class'!$A143,'Inq.6 factors'!$U:$Z,6,FALSE),0)</f>
        <v>2.1275624249896943</v>
      </c>
      <c r="Q143" s="39">
        <f>'Jun17 class'!Q143*IFERROR(VLOOKUP('Inq6 adjusted class'!$A143,'Inq.6 factors'!$U:$Z,6,FALSE),0)</f>
        <v>4.1152647352675791</v>
      </c>
      <c r="R143" s="39">
        <f>'Jun17 class'!R143*IFERROR(VLOOKUP('Inq6 adjusted class'!$A143,'Inq.6 factors'!$U:$Z,6,FALSE),0)</f>
        <v>3.219876924011523</v>
      </c>
      <c r="S143" s="39">
        <f>'Jun17 class'!S143*IFERROR(VLOOKUP('Inq6 adjusted class'!$A143,'Inq.6 factors'!$U:$Z,6,FALSE),0)</f>
        <v>0.9886925151828847</v>
      </c>
      <c r="T143" s="39">
        <f>'Jun17 class'!T143*IFERROR(VLOOKUP('Inq6 adjusted class'!$A143,'Inq.6 factors'!$U:$Z,6,FALSE),0)</f>
        <v>4.0172224435335222</v>
      </c>
      <c r="U143" s="39">
        <f>'Jun17 class'!U143*IFERROR(VLOOKUP('Inq6 adjusted class'!$A143,'Inq.6 factors'!$U:$Z,6,FALSE),0)</f>
        <v>2.9875068734292713</v>
      </c>
      <c r="V143" s="39">
        <f>'Jun17 class'!V143*IFERROR(VLOOKUP('Inq6 adjusted class'!$A143,'Inq.6 factors'!$U:$Z,6,FALSE),0)</f>
        <v>0.96426927722053291</v>
      </c>
    </row>
    <row r="144" spans="1:22" x14ac:dyDescent="0.3">
      <c r="A144" s="35">
        <f>'Jun17 class'!A144</f>
        <v>2053</v>
      </c>
      <c r="B144" s="35">
        <f>'Jun17 class'!B144</f>
        <v>205</v>
      </c>
      <c r="C144" s="35">
        <f>'Jun17 class'!C144</f>
        <v>20</v>
      </c>
      <c r="D144" s="35" t="str">
        <f>'Jun17 class'!D144</f>
        <v>C</v>
      </c>
      <c r="E144" s="39">
        <f>'Jun17 class'!E144*IFERROR(VLOOKUP('Inq6 adjusted class'!$A144,'Inq.6 factors'!$U:$Z,6,FALSE),0)</f>
        <v>125.92548658383765</v>
      </c>
      <c r="F144" s="39">
        <f>'Jun17 class'!F144*IFERROR(VLOOKUP('Inq6 adjusted class'!$A144,'Inq.6 factors'!$U:$Z,6,FALSE),0)</f>
        <v>123.93028713324755</v>
      </c>
      <c r="G144" s="39">
        <f>'Jun17 class'!G144*IFERROR(VLOOKUP('Inq6 adjusted class'!$A144,'Inq.6 factors'!$U:$Z,6,FALSE),0)</f>
        <v>117.11134678979049</v>
      </c>
      <c r="H144" s="39">
        <f>'Jun17 class'!H144*IFERROR(VLOOKUP('Inq6 adjusted class'!$A144,'Inq.6 factors'!$U:$Z,6,FALSE),0)</f>
        <v>43.169758683215726</v>
      </c>
      <c r="I144" s="39">
        <f>'Jun17 class'!I144*IFERROR(VLOOKUP('Inq6 adjusted class'!$A144,'Inq.6 factors'!$U:$Z,6,FALSE),0)</f>
        <v>10.468314657684838</v>
      </c>
      <c r="J144" s="39">
        <f>'Jun17 class'!J144*IFERROR(VLOOKUP('Inq6 adjusted class'!$A144,'Inq.6 factors'!$U:$Z,6,FALSE),0)</f>
        <v>13.264749963326905</v>
      </c>
      <c r="K144" s="39">
        <f>'Jun17 class'!K144*IFERROR(VLOOKUP('Inq6 adjusted class'!$A144,'Inq.6 factors'!$U:$Z,6,FALSE),0)</f>
        <v>18.023854733402644</v>
      </c>
      <c r="L144" s="39">
        <f>'Jun17 class'!L144*IFERROR(VLOOKUP('Inq6 adjusted class'!$A144,'Inq.6 factors'!$U:$Z,6,FALSE),0)</f>
        <v>33.155948414555994</v>
      </c>
      <c r="M144" s="39">
        <f>'Jun17 class'!M144*IFERROR(VLOOKUP('Inq6 adjusted class'!$A144,'Inq.6 factors'!$U:$Z,6,FALSE),0)</f>
        <v>36.878176648144176</v>
      </c>
      <c r="N144" s="39">
        <f>'Jun17 class'!N144*IFERROR(VLOOKUP('Inq6 adjusted class'!$A144,'Inq.6 factors'!$U:$Z,6,FALSE),0)</f>
        <v>37.110731588562331</v>
      </c>
      <c r="O144" s="39">
        <f>'Jun17 class'!O144*IFERROR(VLOOKUP('Inq6 adjusted class'!$A144,'Inq.6 factors'!$U:$Z,6,FALSE),0)</f>
        <v>27.918044646896242</v>
      </c>
      <c r="P144" s="39">
        <f>'Jun17 class'!P144*IFERROR(VLOOKUP('Inq6 adjusted class'!$A144,'Inq.6 factors'!$U:$Z,6,FALSE),0)</f>
        <v>128.7175267118765</v>
      </c>
      <c r="Q144" s="39">
        <f>'Jun17 class'!Q144*IFERROR(VLOOKUP('Inq6 adjusted class'!$A144,'Inq.6 factors'!$U:$Z,6,FALSE),0)</f>
        <v>188.27336163849179</v>
      </c>
      <c r="R144" s="39">
        <f>'Jun17 class'!R144*IFERROR(VLOOKUP('Inq6 adjusted class'!$A144,'Inq.6 factors'!$U:$Z,6,FALSE),0)</f>
        <v>94.44972310433802</v>
      </c>
      <c r="S144" s="39">
        <f>'Jun17 class'!S144*IFERROR(VLOOKUP('Inq6 adjusted class'!$A144,'Inq.6 factors'!$U:$Z,6,FALSE),0)</f>
        <v>53.38939581987578</v>
      </c>
      <c r="T144" s="39">
        <f>'Jun17 class'!T144*IFERROR(VLOOKUP('Inq6 adjusted class'!$A144,'Inq.6 factors'!$U:$Z,6,FALSE),0)</f>
        <v>55.236808598585938</v>
      </c>
      <c r="U144" s="39">
        <f>'Jun17 class'!U144*IFERROR(VLOOKUP('Inq6 adjusted class'!$A144,'Inq.6 factors'!$U:$Z,6,FALSE),0)</f>
        <v>43.816767476962639</v>
      </c>
      <c r="V144" s="39">
        <f>'Jun17 class'!V144*IFERROR(VLOOKUP('Inq6 adjusted class'!$A144,'Inq.6 factors'!$U:$Z,6,FALSE),0)</f>
        <v>41.463578920482909</v>
      </c>
    </row>
    <row r="145" spans="1:22" x14ac:dyDescent="0.3">
      <c r="A145" s="35">
        <f>'Jun17 class'!A145</f>
        <v>2059</v>
      </c>
      <c r="B145" s="35">
        <f>'Jun17 class'!B145</f>
        <v>205</v>
      </c>
      <c r="C145" s="35">
        <f>'Jun17 class'!C145</f>
        <v>20</v>
      </c>
      <c r="D145" s="35" t="str">
        <f>'Jun17 class'!D145</f>
        <v>C</v>
      </c>
      <c r="E145" s="39">
        <f>'Jun17 class'!E145*IFERROR(VLOOKUP('Inq6 adjusted class'!$A145,'Inq.6 factors'!$U:$Z,6,FALSE),0)</f>
        <v>1899.708349789267</v>
      </c>
      <c r="F145" s="39">
        <f>'Jun17 class'!F145*IFERROR(VLOOKUP('Inq6 adjusted class'!$A145,'Inq.6 factors'!$U:$Z,6,FALSE),0)</f>
        <v>1715.3396375284351</v>
      </c>
      <c r="G145" s="39">
        <f>'Jun17 class'!G145*IFERROR(VLOOKUP('Inq6 adjusted class'!$A145,'Inq.6 factors'!$U:$Z,6,FALSE),0)</f>
        <v>2084.0462759613179</v>
      </c>
      <c r="H145" s="39">
        <f>'Jun17 class'!H145*IFERROR(VLOOKUP('Inq6 adjusted class'!$A145,'Inq.6 factors'!$U:$Z,6,FALSE),0)</f>
        <v>2094.5878702623768</v>
      </c>
      <c r="I145" s="39">
        <f>'Jun17 class'!I145*IFERROR(VLOOKUP('Inq6 adjusted class'!$A145,'Inq.6 factors'!$U:$Z,6,FALSE),0)</f>
        <v>1618.8544862733661</v>
      </c>
      <c r="J145" s="39">
        <f>'Jun17 class'!J145*IFERROR(VLOOKUP('Inq6 adjusted class'!$A145,'Inq.6 factors'!$U:$Z,6,FALSE),0)</f>
        <v>1698.082477646346</v>
      </c>
      <c r="K145" s="39">
        <f>'Jun17 class'!K145*IFERROR(VLOOKUP('Inq6 adjusted class'!$A145,'Inq.6 factors'!$U:$Z,6,FALSE),0)</f>
        <v>1506.3890445218285</v>
      </c>
      <c r="L145" s="39">
        <f>'Jun17 class'!L145*IFERROR(VLOOKUP('Inq6 adjusted class'!$A145,'Inq.6 factors'!$U:$Z,6,FALSE),0)</f>
        <v>1241.038050573635</v>
      </c>
      <c r="M145" s="39">
        <f>'Jun17 class'!M145*IFERROR(VLOOKUP('Inq6 adjusted class'!$A145,'Inq.6 factors'!$U:$Z,6,FALSE),0)</f>
        <v>1060.8241371936551</v>
      </c>
      <c r="N145" s="39">
        <f>'Jun17 class'!N145*IFERROR(VLOOKUP('Inq6 adjusted class'!$A145,'Inq.6 factors'!$U:$Z,6,FALSE),0)</f>
        <v>949.26018024599398</v>
      </c>
      <c r="O145" s="39">
        <f>'Jun17 class'!O145*IFERROR(VLOOKUP('Inq6 adjusted class'!$A145,'Inq.6 factors'!$U:$Z,6,FALSE),0)</f>
        <v>285.20371026514016</v>
      </c>
      <c r="P145" s="39">
        <f>'Jun17 class'!P145*IFERROR(VLOOKUP('Inq6 adjusted class'!$A145,'Inq.6 factors'!$U:$Z,6,FALSE),0)</f>
        <v>733.31853494474319</v>
      </c>
      <c r="Q145" s="39">
        <f>'Jun17 class'!Q145*IFERROR(VLOOKUP('Inq6 adjusted class'!$A145,'Inq.6 factors'!$U:$Z,6,FALSE),0)</f>
        <v>1181.6839757694422</v>
      </c>
      <c r="R145" s="39">
        <f>'Jun17 class'!R145*IFERROR(VLOOKUP('Inq6 adjusted class'!$A145,'Inq.6 factors'!$U:$Z,6,FALSE),0)</f>
        <v>548.49116158168022</v>
      </c>
      <c r="S145" s="39">
        <f>'Jun17 class'!S145*IFERROR(VLOOKUP('Inq6 adjusted class'!$A145,'Inq.6 factors'!$U:$Z,6,FALSE),0)</f>
        <v>200.92115475241931</v>
      </c>
      <c r="T145" s="39">
        <f>'Jun17 class'!T145*IFERROR(VLOOKUP('Inq6 adjusted class'!$A145,'Inq.6 factors'!$U:$Z,6,FALSE),0)</f>
        <v>263.12122913475179</v>
      </c>
      <c r="U145" s="39">
        <f>'Jun17 class'!U145*IFERROR(VLOOKUP('Inq6 adjusted class'!$A145,'Inq.6 factors'!$U:$Z,6,FALSE),0)</f>
        <v>270.82238424533267</v>
      </c>
      <c r="V145" s="39">
        <f>'Jun17 class'!V145*IFERROR(VLOOKUP('Inq6 adjusted class'!$A145,'Inq.6 factors'!$U:$Z,6,FALSE),0)</f>
        <v>681.0497168825857</v>
      </c>
    </row>
    <row r="146" spans="1:22" x14ac:dyDescent="0.3">
      <c r="A146" s="35">
        <f>'Jun17 class'!A146</f>
        <v>2060</v>
      </c>
      <c r="B146" s="35">
        <f>'Jun17 class'!B146</f>
        <v>206</v>
      </c>
      <c r="C146" s="35">
        <f>'Jun17 class'!C146</f>
        <v>20</v>
      </c>
      <c r="D146" s="35" t="str">
        <f>'Jun17 class'!D146</f>
        <v>C</v>
      </c>
      <c r="E146" s="39">
        <f>'Jun17 class'!E146*IFERROR(VLOOKUP('Inq6 adjusted class'!$A146,'Inq.6 factors'!$U:$Z,6,FALSE),0)</f>
        <v>2.2072307571447745</v>
      </c>
      <c r="F146" s="39">
        <f>'Jun17 class'!F146*IFERROR(VLOOKUP('Inq6 adjusted class'!$A146,'Inq.6 factors'!$U:$Z,6,FALSE),0)</f>
        <v>0</v>
      </c>
      <c r="G146" s="39">
        <f>'Jun17 class'!G146*IFERROR(VLOOKUP('Inq6 adjusted class'!$A146,'Inq.6 factors'!$U:$Z,6,FALSE),0)</f>
        <v>0</v>
      </c>
      <c r="H146" s="39">
        <f>'Jun17 class'!H146*IFERROR(VLOOKUP('Inq6 adjusted class'!$A146,'Inq.6 factors'!$U:$Z,6,FALSE),0)</f>
        <v>0.79872047653478651</v>
      </c>
      <c r="I146" s="39">
        <f>'Jun17 class'!I146*IFERROR(VLOOKUP('Inq6 adjusted class'!$A146,'Inq.6 factors'!$U:$Z,6,FALSE),0)</f>
        <v>0.79234038892955427</v>
      </c>
      <c r="J146" s="39">
        <f>'Jun17 class'!J146*IFERROR(VLOOKUP('Inq6 adjusted class'!$A146,'Inq.6 factors'!$U:$Z,6,FALSE),0)</f>
        <v>0.78885783552889266</v>
      </c>
      <c r="K146" s="39">
        <f>'Jun17 class'!K146*IFERROR(VLOOKUP('Inq6 adjusted class'!$A146,'Inq.6 factors'!$U:$Z,6,FALSE),0)</f>
        <v>0</v>
      </c>
      <c r="L146" s="39">
        <f>'Jun17 class'!L146*IFERROR(VLOOKUP('Inq6 adjusted class'!$A146,'Inq.6 factors'!$U:$Z,6,FALSE),0)</f>
        <v>0</v>
      </c>
      <c r="M146" s="39">
        <f>'Jun17 class'!M146*IFERROR(VLOOKUP('Inq6 adjusted class'!$A146,'Inq.6 factors'!$U:$Z,6,FALSE),0)</f>
        <v>0</v>
      </c>
      <c r="N146" s="39">
        <f>'Jun17 class'!N146*IFERROR(VLOOKUP('Inq6 adjusted class'!$A146,'Inq.6 factors'!$U:$Z,6,FALSE),0)</f>
        <v>0</v>
      </c>
      <c r="O146" s="39">
        <f>'Jun17 class'!O146*IFERROR(VLOOKUP('Inq6 adjusted class'!$A146,'Inq.6 factors'!$U:$Z,6,FALSE),0)</f>
        <v>0</v>
      </c>
      <c r="P146" s="39">
        <f>'Jun17 class'!P146*IFERROR(VLOOKUP('Inq6 adjusted class'!$A146,'Inq.6 factors'!$U:$Z,6,FALSE),0)</f>
        <v>0</v>
      </c>
      <c r="Q146" s="39">
        <f>'Jun17 class'!Q146*IFERROR(VLOOKUP('Inq6 adjusted class'!$A146,'Inq.6 factors'!$U:$Z,6,FALSE),0)</f>
        <v>0</v>
      </c>
      <c r="R146" s="39">
        <f>'Jun17 class'!R146*IFERROR(VLOOKUP('Inq6 adjusted class'!$A146,'Inq.6 factors'!$U:$Z,6,FALSE),0)</f>
        <v>0</v>
      </c>
      <c r="S146" s="39">
        <f>'Jun17 class'!S146*IFERROR(VLOOKUP('Inq6 adjusted class'!$A146,'Inq.6 factors'!$U:$Z,6,FALSE),0)</f>
        <v>0</v>
      </c>
      <c r="T146" s="39">
        <f>'Jun17 class'!T146*IFERROR(VLOOKUP('Inq6 adjusted class'!$A146,'Inq.6 factors'!$U:$Z,6,FALSE),0)</f>
        <v>0</v>
      </c>
      <c r="U146" s="39">
        <f>'Jun17 class'!U146*IFERROR(VLOOKUP('Inq6 adjusted class'!$A146,'Inq.6 factors'!$U:$Z,6,FALSE),0)</f>
        <v>0</v>
      </c>
      <c r="V146" s="39">
        <f>'Jun17 class'!V146*IFERROR(VLOOKUP('Inq6 adjusted class'!$A146,'Inq.6 factors'!$U:$Z,6,FALSE),0)</f>
        <v>0</v>
      </c>
    </row>
    <row r="147" spans="1:22" x14ac:dyDescent="0.3">
      <c r="A147" s="35">
        <f>'Jun17 class'!A147</f>
        <v>2110</v>
      </c>
      <c r="B147" s="35">
        <f>'Jun17 class'!B147</f>
        <v>211</v>
      </c>
      <c r="C147" s="35">
        <f>'Jun17 class'!C147</f>
        <v>21</v>
      </c>
      <c r="D147" s="35" t="str">
        <f>'Jun17 class'!D147</f>
        <v>C</v>
      </c>
      <c r="E147" s="39">
        <f>'Jun17 class'!E147*IFERROR(VLOOKUP('Inq6 adjusted class'!$A147,'Inq.6 factors'!$U:$Z,6,FALSE),0)</f>
        <v>419.97136806611394</v>
      </c>
      <c r="F147" s="39">
        <f>'Jun17 class'!F147*IFERROR(VLOOKUP('Inq6 adjusted class'!$A147,'Inq.6 factors'!$U:$Z,6,FALSE),0)</f>
        <v>993.39649186596284</v>
      </c>
      <c r="G147" s="39">
        <f>'Jun17 class'!G147*IFERROR(VLOOKUP('Inq6 adjusted class'!$A147,'Inq.6 factors'!$U:$Z,6,FALSE),0)</f>
        <v>1479.9344214629837</v>
      </c>
      <c r="H147" s="39">
        <f>'Jun17 class'!H147*IFERROR(VLOOKUP('Inq6 adjusted class'!$A147,'Inq.6 factors'!$U:$Z,6,FALSE),0)</f>
        <v>487.16254528067498</v>
      </c>
      <c r="I147" s="39">
        <f>'Jun17 class'!I147*IFERROR(VLOOKUP('Inq6 adjusted class'!$A147,'Inq.6 factors'!$U:$Z,6,FALSE),0)</f>
        <v>3628.5512939801824</v>
      </c>
      <c r="J147" s="39">
        <f>'Jun17 class'!J147*IFERROR(VLOOKUP('Inq6 adjusted class'!$A147,'Inq.6 factors'!$U:$Z,6,FALSE),0)</f>
        <v>1610.2997048490781</v>
      </c>
      <c r="K147" s="39">
        <f>'Jun17 class'!K147*IFERROR(VLOOKUP('Inq6 adjusted class'!$A147,'Inq.6 factors'!$U:$Z,6,FALSE),0)</f>
        <v>1715.2222358755935</v>
      </c>
      <c r="L147" s="39">
        <f>'Jun17 class'!L147*IFERROR(VLOOKUP('Inq6 adjusted class'!$A147,'Inq.6 factors'!$U:$Z,6,FALSE),0)</f>
        <v>977.2251210675696</v>
      </c>
      <c r="M147" s="39">
        <f>'Jun17 class'!M147*IFERROR(VLOOKUP('Inq6 adjusted class'!$A147,'Inq.6 factors'!$U:$Z,6,FALSE),0)</f>
        <v>1141.3402868255432</v>
      </c>
      <c r="N147" s="39">
        <f>'Jun17 class'!N147*IFERROR(VLOOKUP('Inq6 adjusted class'!$A147,'Inq.6 factors'!$U:$Z,6,FALSE),0)</f>
        <v>186.21623190211227</v>
      </c>
      <c r="O147" s="39">
        <f>'Jun17 class'!O147*IFERROR(VLOOKUP('Inq6 adjusted class'!$A147,'Inq.6 factors'!$U:$Z,6,FALSE),0)</f>
        <v>270.58287541525823</v>
      </c>
      <c r="P147" s="39">
        <f>'Jun17 class'!P147*IFERROR(VLOOKUP('Inq6 adjusted class'!$A147,'Inq.6 factors'!$U:$Z,6,FALSE),0)</f>
        <v>43.063986348585445</v>
      </c>
      <c r="Q147" s="39">
        <f>'Jun17 class'!Q147*IFERROR(VLOOKUP('Inq6 adjusted class'!$A147,'Inq.6 factors'!$U:$Z,6,FALSE),0)</f>
        <v>217.61358080761389</v>
      </c>
      <c r="R147" s="39">
        <f>'Jun17 class'!R147*IFERROR(VLOOKUP('Inq6 adjusted class'!$A147,'Inq.6 factors'!$U:$Z,6,FALSE),0)</f>
        <v>126.00214197749321</v>
      </c>
      <c r="S147" s="39">
        <f>'Jun17 class'!S147*IFERROR(VLOOKUP('Inq6 adjusted class'!$A147,'Inq.6 factors'!$U:$Z,6,FALSE),0)</f>
        <v>291.17638990790749</v>
      </c>
      <c r="T147" s="39">
        <f>'Jun17 class'!T147*IFERROR(VLOOKUP('Inq6 adjusted class'!$A147,'Inq.6 factors'!$U:$Z,6,FALSE),0)</f>
        <v>161.60877384405691</v>
      </c>
      <c r="U147" s="39">
        <f>'Jun17 class'!U147*IFERROR(VLOOKUP('Inq6 adjusted class'!$A147,'Inq.6 factors'!$U:$Z,6,FALSE),0)</f>
        <v>127.99508740003547</v>
      </c>
      <c r="V147" s="39">
        <f>'Jun17 class'!V147*IFERROR(VLOOKUP('Inq6 adjusted class'!$A147,'Inq.6 factors'!$U:$Z,6,FALSE),0)</f>
        <v>448.90876317675611</v>
      </c>
    </row>
    <row r="148" spans="1:22" x14ac:dyDescent="0.3">
      <c r="A148" s="35">
        <f>'Jun17 class'!A148</f>
        <v>2120</v>
      </c>
      <c r="B148" s="35">
        <f>'Jun17 class'!B148</f>
        <v>212</v>
      </c>
      <c r="C148" s="35">
        <f>'Jun17 class'!C148</f>
        <v>21</v>
      </c>
      <c r="D148" s="35" t="str">
        <f>'Jun17 class'!D148</f>
        <v>C</v>
      </c>
      <c r="E148" s="39">
        <f>'Jun17 class'!E148*IFERROR(VLOOKUP('Inq6 adjusted class'!$A148,'Inq.6 factors'!$U:$Z,6,FALSE),0)</f>
        <v>2864.4977154898615</v>
      </c>
      <c r="F148" s="39">
        <f>'Jun17 class'!F148*IFERROR(VLOOKUP('Inq6 adjusted class'!$A148,'Inq.6 factors'!$U:$Z,6,FALSE),0)</f>
        <v>3785.911260633613</v>
      </c>
      <c r="G148" s="39">
        <f>'Jun17 class'!G148*IFERROR(VLOOKUP('Inq6 adjusted class'!$A148,'Inq.6 factors'!$U:$Z,6,FALSE),0)</f>
        <v>3524.9373438121033</v>
      </c>
      <c r="H148" s="39">
        <f>'Jun17 class'!H148*IFERROR(VLOOKUP('Inq6 adjusted class'!$A148,'Inq.6 factors'!$U:$Z,6,FALSE),0)</f>
        <v>4006.4788345079892</v>
      </c>
      <c r="I148" s="39">
        <f>'Jun17 class'!I148*IFERROR(VLOOKUP('Inq6 adjusted class'!$A148,'Inq.6 factors'!$U:$Z,6,FALSE),0)</f>
        <v>2146.8309699755487</v>
      </c>
      <c r="J148" s="39">
        <f>'Jun17 class'!J148*IFERROR(VLOOKUP('Inq6 adjusted class'!$A148,'Inq.6 factors'!$U:$Z,6,FALSE),0)</f>
        <v>2140.1745062556574</v>
      </c>
      <c r="K148" s="39">
        <f>'Jun17 class'!K148*IFERROR(VLOOKUP('Inq6 adjusted class'!$A148,'Inq.6 factors'!$U:$Z,6,FALSE),0)</f>
        <v>2157.5951740477653</v>
      </c>
      <c r="L148" s="39">
        <f>'Jun17 class'!L148*IFERROR(VLOOKUP('Inq6 adjusted class'!$A148,'Inq.6 factors'!$U:$Z,6,FALSE),0)</f>
        <v>1929.2898688318844</v>
      </c>
      <c r="M148" s="39">
        <f>'Jun17 class'!M148*IFERROR(VLOOKUP('Inq6 adjusted class'!$A148,'Inq.6 factors'!$U:$Z,6,FALSE),0)</f>
        <v>1765.0823085724257</v>
      </c>
      <c r="N148" s="39">
        <f>'Jun17 class'!N148*IFERROR(VLOOKUP('Inq6 adjusted class'!$A148,'Inq.6 factors'!$U:$Z,6,FALSE),0)</f>
        <v>2363.6245660080544</v>
      </c>
      <c r="O148" s="39">
        <f>'Jun17 class'!O148*IFERROR(VLOOKUP('Inq6 adjusted class'!$A148,'Inq.6 factors'!$U:$Z,6,FALSE),0)</f>
        <v>2121.293350920469</v>
      </c>
      <c r="P148" s="39">
        <f>'Jun17 class'!P148*IFERROR(VLOOKUP('Inq6 adjusted class'!$A148,'Inq.6 factors'!$U:$Z,6,FALSE),0)</f>
        <v>1456.1162980733134</v>
      </c>
      <c r="Q148" s="39">
        <f>'Jun17 class'!Q148*IFERROR(VLOOKUP('Inq6 adjusted class'!$A148,'Inq.6 factors'!$U:$Z,6,FALSE),0)</f>
        <v>2282.3104444616042</v>
      </c>
      <c r="R148" s="39">
        <f>'Jun17 class'!R148*IFERROR(VLOOKUP('Inq6 adjusted class'!$A148,'Inq.6 factors'!$U:$Z,6,FALSE),0)</f>
        <v>1868.2644136820459</v>
      </c>
      <c r="S148" s="39">
        <f>'Jun17 class'!S148*IFERROR(VLOOKUP('Inq6 adjusted class'!$A148,'Inq.6 factors'!$U:$Z,6,FALSE),0)</f>
        <v>1224.2587933620089</v>
      </c>
      <c r="T148" s="39">
        <f>'Jun17 class'!T148*IFERROR(VLOOKUP('Inq6 adjusted class'!$A148,'Inq.6 factors'!$U:$Z,6,FALSE),0)</f>
        <v>595.97054547271102</v>
      </c>
      <c r="U148" s="39">
        <f>'Jun17 class'!U148*IFERROR(VLOOKUP('Inq6 adjusted class'!$A148,'Inq.6 factors'!$U:$Z,6,FALSE),0)</f>
        <v>473.74036641264189</v>
      </c>
      <c r="V148" s="39">
        <f>'Jun17 class'!V148*IFERROR(VLOOKUP('Inq6 adjusted class'!$A148,'Inq.6 factors'!$U:$Z,6,FALSE),0)</f>
        <v>1418.1329738319323</v>
      </c>
    </row>
    <row r="149" spans="1:22" x14ac:dyDescent="0.3">
      <c r="A149" s="35">
        <f>'Jun17 class'!A149</f>
        <v>2211</v>
      </c>
      <c r="B149" s="35">
        <f>'Jun17 class'!B149</f>
        <v>221</v>
      </c>
      <c r="C149" s="35">
        <f>'Jun17 class'!C149</f>
        <v>22</v>
      </c>
      <c r="D149" s="35" t="str">
        <f>'Jun17 class'!D149</f>
        <v>C</v>
      </c>
      <c r="E149" s="39">
        <f>'Jun17 class'!E149*IFERROR(VLOOKUP('Inq6 adjusted class'!$A149,'Inq.6 factors'!$U:$Z,6,FALSE),0)</f>
        <v>66.266973565200658</v>
      </c>
      <c r="F149" s="39">
        <f>'Jun17 class'!F149*IFERROR(VLOOKUP('Inq6 adjusted class'!$A149,'Inq.6 factors'!$U:$Z,6,FALSE),0)</f>
        <v>85.684064390577646</v>
      </c>
      <c r="G149" s="39">
        <f>'Jun17 class'!G149*IFERROR(VLOOKUP('Inq6 adjusted class'!$A149,'Inq.6 factors'!$U:$Z,6,FALSE),0)</f>
        <v>392.44915463065871</v>
      </c>
      <c r="H149" s="39">
        <f>'Jun17 class'!H149*IFERROR(VLOOKUP('Inq6 adjusted class'!$A149,'Inq.6 factors'!$U:$Z,6,FALSE),0)</f>
        <v>130.92930378538463</v>
      </c>
      <c r="I149" s="39">
        <f>'Jun17 class'!I149*IFERROR(VLOOKUP('Inq6 adjusted class'!$A149,'Inq.6 factors'!$U:$Z,6,FALSE),0)</f>
        <v>124.17429263601207</v>
      </c>
      <c r="J149" s="39">
        <f>'Jun17 class'!J149*IFERROR(VLOOKUP('Inq6 adjusted class'!$A149,'Inq.6 factors'!$U:$Z,6,FALSE),0)</f>
        <v>130.73359947886357</v>
      </c>
      <c r="K149" s="39">
        <f>'Jun17 class'!K149*IFERROR(VLOOKUP('Inq6 adjusted class'!$A149,'Inq.6 factors'!$U:$Z,6,FALSE),0)</f>
        <v>149.38663186159675</v>
      </c>
      <c r="L149" s="39">
        <f>'Jun17 class'!L149*IFERROR(VLOOKUP('Inq6 adjusted class'!$A149,'Inq.6 factors'!$U:$Z,6,FALSE),0)</f>
        <v>138.37000360120749</v>
      </c>
      <c r="M149" s="39">
        <f>'Jun17 class'!M149*IFERROR(VLOOKUP('Inq6 adjusted class'!$A149,'Inq.6 factors'!$U:$Z,6,FALSE),0)</f>
        <v>108.71221704376453</v>
      </c>
      <c r="N149" s="39">
        <f>'Jun17 class'!N149*IFERROR(VLOOKUP('Inq6 adjusted class'!$A149,'Inq.6 factors'!$U:$Z,6,FALSE),0)</f>
        <v>66.851808759804584</v>
      </c>
      <c r="O149" s="39">
        <f>'Jun17 class'!O149*IFERROR(VLOOKUP('Inq6 adjusted class'!$A149,'Inq.6 factors'!$U:$Z,6,FALSE),0)</f>
        <v>103.82416573829484</v>
      </c>
      <c r="P149" s="39">
        <f>'Jun17 class'!P149*IFERROR(VLOOKUP('Inq6 adjusted class'!$A149,'Inq.6 factors'!$U:$Z,6,FALSE),0)</f>
        <v>33.877385534166564</v>
      </c>
      <c r="Q149" s="39">
        <f>'Jun17 class'!Q149*IFERROR(VLOOKUP('Inq6 adjusted class'!$A149,'Inq.6 factors'!$U:$Z,6,FALSE),0)</f>
        <v>82.933577223739505</v>
      </c>
      <c r="R149" s="39">
        <f>'Jun17 class'!R149*IFERROR(VLOOKUP('Inq6 adjusted class'!$A149,'Inq.6 factors'!$U:$Z,6,FALSE),0)</f>
        <v>87.586961736292281</v>
      </c>
      <c r="S149" s="39">
        <f>'Jun17 class'!S149*IFERROR(VLOOKUP('Inq6 adjusted class'!$A149,'Inq.6 factors'!$U:$Z,6,FALSE),0)</f>
        <v>38.373679651213656</v>
      </c>
      <c r="T149" s="39">
        <f>'Jun17 class'!T149*IFERROR(VLOOKUP('Inq6 adjusted class'!$A149,'Inq.6 factors'!$U:$Z,6,FALSE),0)</f>
        <v>0.9994785574325673</v>
      </c>
      <c r="U149" s="39">
        <f>'Jun17 class'!U149*IFERROR(VLOOKUP('Inq6 adjusted class'!$A149,'Inq.6 factors'!$U:$Z,6,FALSE),0)</f>
        <v>0</v>
      </c>
      <c r="V149" s="39">
        <f>'Jun17 class'!V149*IFERROR(VLOOKUP('Inq6 adjusted class'!$A149,'Inq.6 factors'!$U:$Z,6,FALSE),0)</f>
        <v>0</v>
      </c>
    </row>
    <row r="150" spans="1:22" x14ac:dyDescent="0.3">
      <c r="A150" s="35">
        <f>'Jun17 class'!A150</f>
        <v>2219</v>
      </c>
      <c r="B150" s="35">
        <f>'Jun17 class'!B150</f>
        <v>221</v>
      </c>
      <c r="C150" s="35">
        <f>'Jun17 class'!C150</f>
        <v>22</v>
      </c>
      <c r="D150" s="35" t="str">
        <f>'Jun17 class'!D150</f>
        <v>C</v>
      </c>
      <c r="E150" s="39">
        <f>'Jun17 class'!E150*IFERROR(VLOOKUP('Inq6 adjusted class'!$A150,'Inq.6 factors'!$U:$Z,6,FALSE),0)</f>
        <v>1992.1155994233711</v>
      </c>
      <c r="F150" s="39">
        <f>'Jun17 class'!F150*IFERROR(VLOOKUP('Inq6 adjusted class'!$A150,'Inq.6 factors'!$U:$Z,6,FALSE),0)</f>
        <v>1327.2522368922612</v>
      </c>
      <c r="G150" s="39">
        <f>'Jun17 class'!G150*IFERROR(VLOOKUP('Inq6 adjusted class'!$A150,'Inq.6 factors'!$U:$Z,6,FALSE),0)</f>
        <v>1527.9203985986628</v>
      </c>
      <c r="H150" s="39">
        <f>'Jun17 class'!H150*IFERROR(VLOOKUP('Inq6 adjusted class'!$A150,'Inq.6 factors'!$U:$Z,6,FALSE),0)</f>
        <v>1324.972927151005</v>
      </c>
      <c r="I150" s="39">
        <f>'Jun17 class'!I150*IFERROR(VLOOKUP('Inq6 adjusted class'!$A150,'Inq.6 factors'!$U:$Z,6,FALSE),0)</f>
        <v>1147.044368092839</v>
      </c>
      <c r="J150" s="39">
        <f>'Jun17 class'!J150*IFERROR(VLOOKUP('Inq6 adjusted class'!$A150,'Inq.6 factors'!$U:$Z,6,FALSE),0)</f>
        <v>1076.8689452398824</v>
      </c>
      <c r="K150" s="39">
        <f>'Jun17 class'!K150*IFERROR(VLOOKUP('Inq6 adjusted class'!$A150,'Inq.6 factors'!$U:$Z,6,FALSE),0)</f>
        <v>1017.4449524376895</v>
      </c>
      <c r="L150" s="39">
        <f>'Jun17 class'!L150*IFERROR(VLOOKUP('Inq6 adjusted class'!$A150,'Inq.6 factors'!$U:$Z,6,FALSE),0)</f>
        <v>805.34239728915395</v>
      </c>
      <c r="M150" s="39">
        <f>'Jun17 class'!M150*IFERROR(VLOOKUP('Inq6 adjusted class'!$A150,'Inq.6 factors'!$U:$Z,6,FALSE),0)</f>
        <v>527.09917114393772</v>
      </c>
      <c r="N150" s="39">
        <f>'Jun17 class'!N150*IFERROR(VLOOKUP('Inq6 adjusted class'!$A150,'Inq.6 factors'!$U:$Z,6,FALSE),0)</f>
        <v>418.48656851422771</v>
      </c>
      <c r="O150" s="39">
        <f>'Jun17 class'!O150*IFERROR(VLOOKUP('Inq6 adjusted class'!$A150,'Inq.6 factors'!$U:$Z,6,FALSE),0)</f>
        <v>373.62942236310323</v>
      </c>
      <c r="P150" s="39">
        <f>'Jun17 class'!P150*IFERROR(VLOOKUP('Inq6 adjusted class'!$A150,'Inq.6 factors'!$U:$Z,6,FALSE),0)</f>
        <v>111.16017128398404</v>
      </c>
      <c r="Q150" s="39">
        <f>'Jun17 class'!Q150*IFERROR(VLOOKUP('Inq6 adjusted class'!$A150,'Inq.6 factors'!$U:$Z,6,FALSE),0)</f>
        <v>86.005191194989123</v>
      </c>
      <c r="R150" s="39">
        <f>'Jun17 class'!R150*IFERROR(VLOOKUP('Inq6 adjusted class'!$A150,'Inq.6 factors'!$U:$Z,6,FALSE),0)</f>
        <v>258.48835049003327</v>
      </c>
      <c r="S150" s="39">
        <f>'Jun17 class'!S150*IFERROR(VLOOKUP('Inq6 adjusted class'!$A150,'Inq.6 factors'!$U:$Z,6,FALSE),0)</f>
        <v>141.68743255832737</v>
      </c>
      <c r="T150" s="39">
        <f>'Jun17 class'!T150*IFERROR(VLOOKUP('Inq6 adjusted class'!$A150,'Inq.6 factors'!$U:$Z,6,FALSE),0)</f>
        <v>57.969756331088902</v>
      </c>
      <c r="U150" s="39">
        <f>'Jun17 class'!U150*IFERROR(VLOOKUP('Inq6 adjusted class'!$A150,'Inq.6 factors'!$U:$Z,6,FALSE),0)</f>
        <v>356.77774109598528</v>
      </c>
      <c r="V150" s="39">
        <f>'Jun17 class'!V150*IFERROR(VLOOKUP('Inq6 adjusted class'!$A150,'Inq.6 factors'!$U:$Z,6,FALSE),0)</f>
        <v>395.36947694037315</v>
      </c>
    </row>
    <row r="151" spans="1:22" x14ac:dyDescent="0.3">
      <c r="A151" s="35">
        <f>'Jun17 class'!A151</f>
        <v>2221</v>
      </c>
      <c r="B151" s="35">
        <f>'Jun17 class'!B151</f>
        <v>222</v>
      </c>
      <c r="C151" s="35">
        <f>'Jun17 class'!C151</f>
        <v>22</v>
      </c>
      <c r="D151" s="35" t="str">
        <f>'Jun17 class'!D151</f>
        <v>C</v>
      </c>
      <c r="E151" s="39">
        <f>'Jun17 class'!E151*IFERROR(VLOOKUP('Inq6 adjusted class'!$A151,'Inq.6 factors'!$U:$Z,6,FALSE),0)</f>
        <v>1818.753623957705</v>
      </c>
      <c r="F151" s="39">
        <f>'Jun17 class'!F151*IFERROR(VLOOKUP('Inq6 adjusted class'!$A151,'Inq.6 factors'!$U:$Z,6,FALSE),0)</f>
        <v>1988.1315212062545</v>
      </c>
      <c r="G151" s="39">
        <f>'Jun17 class'!G151*IFERROR(VLOOKUP('Inq6 adjusted class'!$A151,'Inq.6 factors'!$U:$Z,6,FALSE),0)</f>
        <v>2384.4017225861066</v>
      </c>
      <c r="H151" s="39">
        <f>'Jun17 class'!H151*IFERROR(VLOOKUP('Inq6 adjusted class'!$A151,'Inq.6 factors'!$U:$Z,6,FALSE),0)</f>
        <v>2143.3063689157898</v>
      </c>
      <c r="I151" s="39">
        <f>'Jun17 class'!I151*IFERROR(VLOOKUP('Inq6 adjusted class'!$A151,'Inq.6 factors'!$U:$Z,6,FALSE),0)</f>
        <v>2128.7050609257253</v>
      </c>
      <c r="J151" s="39">
        <f>'Jun17 class'!J151*IFERROR(VLOOKUP('Inq6 adjusted class'!$A151,'Inq.6 factors'!$U:$Z,6,FALSE),0)</f>
        <v>2325.0134371768158</v>
      </c>
      <c r="K151" s="39">
        <f>'Jun17 class'!K151*IFERROR(VLOOKUP('Inq6 adjusted class'!$A151,'Inq.6 factors'!$U:$Z,6,FALSE),0)</f>
        <v>2035.2689044234119</v>
      </c>
      <c r="L151" s="39">
        <f>'Jun17 class'!L151*IFERROR(VLOOKUP('Inq6 adjusted class'!$A151,'Inq.6 factors'!$U:$Z,6,FALSE),0)</f>
        <v>1956.3357922349821</v>
      </c>
      <c r="M151" s="39">
        <f>'Jun17 class'!M151*IFERROR(VLOOKUP('Inq6 adjusted class'!$A151,'Inq.6 factors'!$U:$Z,6,FALSE),0)</f>
        <v>1903.9419297675033</v>
      </c>
      <c r="N151" s="39">
        <f>'Jun17 class'!N151*IFERROR(VLOOKUP('Inq6 adjusted class'!$A151,'Inq.6 factors'!$U:$Z,6,FALSE),0)</f>
        <v>1819.4574442226158</v>
      </c>
      <c r="O151" s="39">
        <f>'Jun17 class'!O151*IFERROR(VLOOKUP('Inq6 adjusted class'!$A151,'Inq.6 factors'!$U:$Z,6,FALSE),0)</f>
        <v>1719.1366747240713</v>
      </c>
      <c r="P151" s="39">
        <f>'Jun17 class'!P151*IFERROR(VLOOKUP('Inq6 adjusted class'!$A151,'Inq.6 factors'!$U:$Z,6,FALSE),0)</f>
        <v>1497.1245292550786</v>
      </c>
      <c r="Q151" s="39">
        <f>'Jun17 class'!Q151*IFERROR(VLOOKUP('Inq6 adjusted class'!$A151,'Inq.6 factors'!$U:$Z,6,FALSE),0)</f>
        <v>1299.1224543737339</v>
      </c>
      <c r="R151" s="39">
        <f>'Jun17 class'!R151*IFERROR(VLOOKUP('Inq6 adjusted class'!$A151,'Inq.6 factors'!$U:$Z,6,FALSE),0)</f>
        <v>1454.842802883496</v>
      </c>
      <c r="S151" s="39">
        <f>'Jun17 class'!S151*IFERROR(VLOOKUP('Inq6 adjusted class'!$A151,'Inq.6 factors'!$U:$Z,6,FALSE),0)</f>
        <v>1242.5400266220113</v>
      </c>
      <c r="T151" s="39">
        <f>'Jun17 class'!T151*IFERROR(VLOOKUP('Inq6 adjusted class'!$A151,'Inq.6 factors'!$U:$Z,6,FALSE),0)</f>
        <v>1179.0193918159166</v>
      </c>
      <c r="U151" s="39">
        <f>'Jun17 class'!U151*IFERROR(VLOOKUP('Inq6 adjusted class'!$A151,'Inq.6 factors'!$U:$Z,6,FALSE),0)</f>
        <v>1649.8174286855287</v>
      </c>
      <c r="V151" s="39">
        <f>'Jun17 class'!V151*IFERROR(VLOOKUP('Inq6 adjusted class'!$A151,'Inq.6 factors'!$U:$Z,6,FALSE),0)</f>
        <v>1512.8840657783967</v>
      </c>
    </row>
    <row r="152" spans="1:22" x14ac:dyDescent="0.3">
      <c r="A152" s="35">
        <f>'Jun17 class'!A152</f>
        <v>2222</v>
      </c>
      <c r="B152" s="35">
        <f>'Jun17 class'!B152</f>
        <v>222</v>
      </c>
      <c r="C152" s="35">
        <f>'Jun17 class'!C152</f>
        <v>22</v>
      </c>
      <c r="D152" s="35" t="str">
        <f>'Jun17 class'!D152</f>
        <v>C</v>
      </c>
      <c r="E152" s="39">
        <f>'Jun17 class'!E152*IFERROR(VLOOKUP('Inq6 adjusted class'!$A152,'Inq.6 factors'!$U:$Z,6,FALSE),0)</f>
        <v>1600.2488966566727</v>
      </c>
      <c r="F152" s="39">
        <f>'Jun17 class'!F152*IFERROR(VLOOKUP('Inq6 adjusted class'!$A152,'Inq.6 factors'!$U:$Z,6,FALSE),0)</f>
        <v>1499.5567762935184</v>
      </c>
      <c r="G152" s="39">
        <f>'Jun17 class'!G152*IFERROR(VLOOKUP('Inq6 adjusted class'!$A152,'Inq.6 factors'!$U:$Z,6,FALSE),0)</f>
        <v>1532.2076263899207</v>
      </c>
      <c r="H152" s="39">
        <f>'Jun17 class'!H152*IFERROR(VLOOKUP('Inq6 adjusted class'!$A152,'Inq.6 factors'!$U:$Z,6,FALSE),0)</f>
        <v>1428.9799823411176</v>
      </c>
      <c r="I152" s="39">
        <f>'Jun17 class'!I152*IFERROR(VLOOKUP('Inq6 adjusted class'!$A152,'Inq.6 factors'!$U:$Z,6,FALSE),0)</f>
        <v>1326.1632266524493</v>
      </c>
      <c r="J152" s="39">
        <f>'Jun17 class'!J152*IFERROR(VLOOKUP('Inq6 adjusted class'!$A152,'Inq.6 factors'!$U:$Z,6,FALSE),0)</f>
        <v>1100.2786461809364</v>
      </c>
      <c r="K152" s="39">
        <f>'Jun17 class'!K152*IFERROR(VLOOKUP('Inq6 adjusted class'!$A152,'Inq.6 factors'!$U:$Z,6,FALSE),0)</f>
        <v>1040.3122870771194</v>
      </c>
      <c r="L152" s="39">
        <f>'Jun17 class'!L152*IFERROR(VLOOKUP('Inq6 adjusted class'!$A152,'Inq.6 factors'!$U:$Z,6,FALSE),0)</f>
        <v>1156.3028306808212</v>
      </c>
      <c r="M152" s="39">
        <f>'Jun17 class'!M152*IFERROR(VLOOKUP('Inq6 adjusted class'!$A152,'Inq.6 factors'!$U:$Z,6,FALSE),0)</f>
        <v>953.9061375489423</v>
      </c>
      <c r="N152" s="39">
        <f>'Jun17 class'!N152*IFERROR(VLOOKUP('Inq6 adjusted class'!$A152,'Inq.6 factors'!$U:$Z,6,FALSE),0)</f>
        <v>762.47444533262274</v>
      </c>
      <c r="O152" s="39">
        <f>'Jun17 class'!O152*IFERROR(VLOOKUP('Inq6 adjusted class'!$A152,'Inq.6 factors'!$U:$Z,6,FALSE),0)</f>
        <v>704.68713336953772</v>
      </c>
      <c r="P152" s="39">
        <f>'Jun17 class'!P152*IFERROR(VLOOKUP('Inq6 adjusted class'!$A152,'Inq.6 factors'!$U:$Z,6,FALSE),0)</f>
        <v>467.61977731629958</v>
      </c>
      <c r="Q152" s="39">
        <f>'Jun17 class'!Q152*IFERROR(VLOOKUP('Inq6 adjusted class'!$A152,'Inq.6 factors'!$U:$Z,6,FALSE),0)</f>
        <v>345.89878669186186</v>
      </c>
      <c r="R152" s="39">
        <f>'Jun17 class'!R152*IFERROR(VLOOKUP('Inq6 adjusted class'!$A152,'Inq.6 factors'!$U:$Z,6,FALSE),0)</f>
        <v>700.16084132412811</v>
      </c>
      <c r="S152" s="39">
        <f>'Jun17 class'!S152*IFERROR(VLOOKUP('Inq6 adjusted class'!$A152,'Inq.6 factors'!$U:$Z,6,FALSE),0)</f>
        <v>552.69162770697676</v>
      </c>
      <c r="T152" s="39">
        <f>'Jun17 class'!T152*IFERROR(VLOOKUP('Inq6 adjusted class'!$A152,'Inq.6 factors'!$U:$Z,6,FALSE),0)</f>
        <v>412.24523200324757</v>
      </c>
      <c r="U152" s="39">
        <f>'Jun17 class'!U152*IFERROR(VLOOKUP('Inq6 adjusted class'!$A152,'Inq.6 factors'!$U:$Z,6,FALSE),0)</f>
        <v>902.48886665295413</v>
      </c>
      <c r="V152" s="39">
        <f>'Jun17 class'!V152*IFERROR(VLOOKUP('Inq6 adjusted class'!$A152,'Inq.6 factors'!$U:$Z,6,FALSE),0)</f>
        <v>690.97603632091045</v>
      </c>
    </row>
    <row r="153" spans="1:22" x14ac:dyDescent="0.3">
      <c r="A153" s="35">
        <f>'Jun17 class'!A153</f>
        <v>2223</v>
      </c>
      <c r="B153" s="35">
        <f>'Jun17 class'!B153</f>
        <v>222</v>
      </c>
      <c r="C153" s="35">
        <f>'Jun17 class'!C153</f>
        <v>22</v>
      </c>
      <c r="D153" s="35" t="str">
        <f>'Jun17 class'!D153</f>
        <v>C</v>
      </c>
      <c r="E153" s="39">
        <f>'Jun17 class'!E153*IFERROR(VLOOKUP('Inq6 adjusted class'!$A153,'Inq.6 factors'!$U:$Z,6,FALSE),0)</f>
        <v>3118.9214248112894</v>
      </c>
      <c r="F153" s="39">
        <f>'Jun17 class'!F153*IFERROR(VLOOKUP('Inq6 adjusted class'!$A153,'Inq.6 factors'!$U:$Z,6,FALSE),0)</f>
        <v>2780.5975627068101</v>
      </c>
      <c r="G153" s="39">
        <f>'Jun17 class'!G153*IFERROR(VLOOKUP('Inq6 adjusted class'!$A153,'Inq.6 factors'!$U:$Z,6,FALSE),0)</f>
        <v>3348.0300862624254</v>
      </c>
      <c r="H153" s="39">
        <f>'Jun17 class'!H153*IFERROR(VLOOKUP('Inq6 adjusted class'!$A153,'Inq.6 factors'!$U:$Z,6,FALSE),0)</f>
        <v>2526.3502791639507</v>
      </c>
      <c r="I153" s="39">
        <f>'Jun17 class'!I153*IFERROR(VLOOKUP('Inq6 adjusted class'!$A153,'Inq.6 factors'!$U:$Z,6,FALSE),0)</f>
        <v>2795.9675531358021</v>
      </c>
      <c r="J153" s="39">
        <f>'Jun17 class'!J153*IFERROR(VLOOKUP('Inq6 adjusted class'!$A153,'Inq.6 factors'!$U:$Z,6,FALSE),0)</f>
        <v>2352.706515268002</v>
      </c>
      <c r="K153" s="39">
        <f>'Jun17 class'!K153*IFERROR(VLOOKUP('Inq6 adjusted class'!$A153,'Inq.6 factors'!$U:$Z,6,FALSE),0)</f>
        <v>2401.0063559526411</v>
      </c>
      <c r="L153" s="39">
        <f>'Jun17 class'!L153*IFERROR(VLOOKUP('Inq6 adjusted class'!$A153,'Inq.6 factors'!$U:$Z,6,FALSE),0)</f>
        <v>2017.8739127931922</v>
      </c>
      <c r="M153" s="39">
        <f>'Jun17 class'!M153*IFERROR(VLOOKUP('Inq6 adjusted class'!$A153,'Inq.6 factors'!$U:$Z,6,FALSE),0)</f>
        <v>1685.3722191217514</v>
      </c>
      <c r="N153" s="39">
        <f>'Jun17 class'!N153*IFERROR(VLOOKUP('Inq6 adjusted class'!$A153,'Inq.6 factors'!$U:$Z,6,FALSE),0)</f>
        <v>1333.0553080720424</v>
      </c>
      <c r="O153" s="39">
        <f>'Jun17 class'!O153*IFERROR(VLOOKUP('Inq6 adjusted class'!$A153,'Inq.6 factors'!$U:$Z,6,FALSE),0)</f>
        <v>1017.8211333792266</v>
      </c>
      <c r="P153" s="39">
        <f>'Jun17 class'!P153*IFERROR(VLOOKUP('Inq6 adjusted class'!$A153,'Inq.6 factors'!$U:$Z,6,FALSE),0)</f>
        <v>571.24133774640927</v>
      </c>
      <c r="Q153" s="39">
        <f>'Jun17 class'!Q153*IFERROR(VLOOKUP('Inq6 adjusted class'!$A153,'Inq.6 factors'!$U:$Z,6,FALSE),0)</f>
        <v>624.21417455860433</v>
      </c>
      <c r="R153" s="39">
        <f>'Jun17 class'!R153*IFERROR(VLOOKUP('Inq6 adjusted class'!$A153,'Inq.6 factors'!$U:$Z,6,FALSE),0)</f>
        <v>1411.4662384094286</v>
      </c>
      <c r="S153" s="39">
        <f>'Jun17 class'!S153*IFERROR(VLOOKUP('Inq6 adjusted class'!$A153,'Inq.6 factors'!$U:$Z,6,FALSE),0)</f>
        <v>831.34681902894386</v>
      </c>
      <c r="T153" s="39">
        <f>'Jun17 class'!T153*IFERROR(VLOOKUP('Inq6 adjusted class'!$A153,'Inq.6 factors'!$U:$Z,6,FALSE),0)</f>
        <v>712.40085013530518</v>
      </c>
      <c r="U153" s="39">
        <f>'Jun17 class'!U153*IFERROR(VLOOKUP('Inq6 adjusted class'!$A153,'Inq.6 factors'!$U:$Z,6,FALSE),0)</f>
        <v>2079.4930974346353</v>
      </c>
      <c r="V153" s="39">
        <f>'Jun17 class'!V153*IFERROR(VLOOKUP('Inq6 adjusted class'!$A153,'Inq.6 factors'!$U:$Z,6,FALSE),0)</f>
        <v>1780.1323620167148</v>
      </c>
    </row>
    <row r="154" spans="1:22" x14ac:dyDescent="0.3">
      <c r="A154" s="35">
        <f>'Jun17 class'!A154</f>
        <v>2229</v>
      </c>
      <c r="B154" s="35">
        <f>'Jun17 class'!B154</f>
        <v>222</v>
      </c>
      <c r="C154" s="35">
        <f>'Jun17 class'!C154</f>
        <v>22</v>
      </c>
      <c r="D154" s="35" t="str">
        <f>'Jun17 class'!D154</f>
        <v>C</v>
      </c>
      <c r="E154" s="39">
        <f>'Jun17 class'!E154*IFERROR(VLOOKUP('Inq6 adjusted class'!$A154,'Inq.6 factors'!$U:$Z,6,FALSE),0)</f>
        <v>6408.311150852528</v>
      </c>
      <c r="F154" s="39">
        <f>'Jun17 class'!F154*IFERROR(VLOOKUP('Inq6 adjusted class'!$A154,'Inq.6 factors'!$U:$Z,6,FALSE),0)</f>
        <v>5561.4700207263913</v>
      </c>
      <c r="G154" s="39">
        <f>'Jun17 class'!G154*IFERROR(VLOOKUP('Inq6 adjusted class'!$A154,'Inq.6 factors'!$U:$Z,6,FALSE),0)</f>
        <v>5738.4716835253676</v>
      </c>
      <c r="H154" s="39">
        <f>'Jun17 class'!H154*IFERROR(VLOOKUP('Inq6 adjusted class'!$A154,'Inq.6 factors'!$U:$Z,6,FALSE),0)</f>
        <v>4601.9189510114547</v>
      </c>
      <c r="I154" s="39">
        <f>'Jun17 class'!I154*IFERROR(VLOOKUP('Inq6 adjusted class'!$A154,'Inq.6 factors'!$U:$Z,6,FALSE),0)</f>
        <v>3936.1232686454655</v>
      </c>
      <c r="J154" s="39">
        <f>'Jun17 class'!J154*IFERROR(VLOOKUP('Inq6 adjusted class'!$A154,'Inq.6 factors'!$U:$Z,6,FALSE),0)</f>
        <v>3882.4315017833437</v>
      </c>
      <c r="K154" s="39">
        <f>'Jun17 class'!K154*IFERROR(VLOOKUP('Inq6 adjusted class'!$A154,'Inq.6 factors'!$U:$Z,6,FALSE),0)</f>
        <v>3710.8936020339283</v>
      </c>
      <c r="L154" s="39">
        <f>'Jun17 class'!L154*IFERROR(VLOOKUP('Inq6 adjusted class'!$A154,'Inq.6 factors'!$U:$Z,6,FALSE),0)</f>
        <v>3317.9270038838495</v>
      </c>
      <c r="M154" s="39">
        <f>'Jun17 class'!M154*IFERROR(VLOOKUP('Inq6 adjusted class'!$A154,'Inq.6 factors'!$U:$Z,6,FALSE),0)</f>
        <v>3022.9659748865806</v>
      </c>
      <c r="N154" s="39">
        <f>'Jun17 class'!N154*IFERROR(VLOOKUP('Inq6 adjusted class'!$A154,'Inq.6 factors'!$U:$Z,6,FALSE),0)</f>
        <v>2455.6634766622847</v>
      </c>
      <c r="O154" s="39">
        <f>'Jun17 class'!O154*IFERROR(VLOOKUP('Inq6 adjusted class'!$A154,'Inq.6 factors'!$U:$Z,6,FALSE),0)</f>
        <v>2630.8188313274272</v>
      </c>
      <c r="P154" s="39">
        <f>'Jun17 class'!P154*IFERROR(VLOOKUP('Inq6 adjusted class'!$A154,'Inq.6 factors'!$U:$Z,6,FALSE),0)</f>
        <v>1257.7481939387953</v>
      </c>
      <c r="Q154" s="39">
        <f>'Jun17 class'!Q154*IFERROR(VLOOKUP('Inq6 adjusted class'!$A154,'Inq.6 factors'!$U:$Z,6,FALSE),0)</f>
        <v>949.16664307203803</v>
      </c>
      <c r="R154" s="39">
        <f>'Jun17 class'!R154*IFERROR(VLOOKUP('Inq6 adjusted class'!$A154,'Inq.6 factors'!$U:$Z,6,FALSE),0)</f>
        <v>2479.2373337676677</v>
      </c>
      <c r="S154" s="39">
        <f>'Jun17 class'!S154*IFERROR(VLOOKUP('Inq6 adjusted class'!$A154,'Inq.6 factors'!$U:$Z,6,FALSE),0)</f>
        <v>1329.3567379915253</v>
      </c>
      <c r="T154" s="39">
        <f>'Jun17 class'!T154*IFERROR(VLOOKUP('Inq6 adjusted class'!$A154,'Inq.6 factors'!$U:$Z,6,FALSE),0)</f>
        <v>1063.4876790023611</v>
      </c>
      <c r="U154" s="39">
        <f>'Jun17 class'!U154*IFERROR(VLOOKUP('Inq6 adjusted class'!$A154,'Inq.6 factors'!$U:$Z,6,FALSE),0)</f>
        <v>2804.7815356909514</v>
      </c>
      <c r="V154" s="39">
        <f>'Jun17 class'!V154*IFERROR(VLOOKUP('Inq6 adjusted class'!$A154,'Inq.6 factors'!$U:$Z,6,FALSE),0)</f>
        <v>2165.9819576763516</v>
      </c>
    </row>
    <row r="155" spans="1:22" x14ac:dyDescent="0.3">
      <c r="A155" s="35">
        <f>'Jun17 class'!A155</f>
        <v>2311</v>
      </c>
      <c r="B155" s="35">
        <f>'Jun17 class'!B155</f>
        <v>231</v>
      </c>
      <c r="C155" s="35">
        <f>'Jun17 class'!C155</f>
        <v>23</v>
      </c>
      <c r="D155" s="35" t="str">
        <f>'Jun17 class'!D155</f>
        <v>C</v>
      </c>
      <c r="E155" s="39">
        <f>'Jun17 class'!E155*IFERROR(VLOOKUP('Inq6 adjusted class'!$A155,'Inq.6 factors'!$U:$Z,6,FALSE),0)</f>
        <v>0</v>
      </c>
      <c r="F155" s="39">
        <f>'Jun17 class'!F155*IFERROR(VLOOKUP('Inq6 adjusted class'!$A155,'Inq.6 factors'!$U:$Z,6,FALSE),0)</f>
        <v>0</v>
      </c>
      <c r="G155" s="39">
        <f>'Jun17 class'!G155*IFERROR(VLOOKUP('Inq6 adjusted class'!$A155,'Inq.6 factors'!$U:$Z,6,FALSE),0)</f>
        <v>1.725010789632853</v>
      </c>
      <c r="H155" s="39">
        <f>'Jun17 class'!H155*IFERROR(VLOOKUP('Inq6 adjusted class'!$A155,'Inq.6 factors'!$U:$Z,6,FALSE),0)</f>
        <v>0</v>
      </c>
      <c r="I155" s="39">
        <f>'Jun17 class'!I155*IFERROR(VLOOKUP('Inq6 adjusted class'!$A155,'Inq.6 factors'!$U:$Z,6,FALSE),0)</f>
        <v>8.0741982176284939</v>
      </c>
      <c r="J155" s="39">
        <f>'Jun17 class'!J155*IFERROR(VLOOKUP('Inq6 adjusted class'!$A155,'Inq.6 factors'!$U:$Z,6,FALSE),0)</f>
        <v>0</v>
      </c>
      <c r="K155" s="39">
        <f>'Jun17 class'!K155*IFERROR(VLOOKUP('Inq6 adjusted class'!$A155,'Inq.6 factors'!$U:$Z,6,FALSE),0)</f>
        <v>4.4713317782878557</v>
      </c>
      <c r="L155" s="39">
        <f>'Jun17 class'!L155*IFERROR(VLOOKUP('Inq6 adjusted class'!$A155,'Inq.6 factors'!$U:$Z,6,FALSE),0)</f>
        <v>3.6238913297306063</v>
      </c>
      <c r="M155" s="39">
        <f>'Jun17 class'!M155*IFERROR(VLOOKUP('Inq6 adjusted class'!$A155,'Inq.6 factors'!$U:$Z,6,FALSE),0)</f>
        <v>0</v>
      </c>
      <c r="N155" s="39">
        <f>'Jun17 class'!N155*IFERROR(VLOOKUP('Inq6 adjusted class'!$A155,'Inq.6 factors'!$U:$Z,6,FALSE),0)</f>
        <v>0</v>
      </c>
      <c r="O155" s="39">
        <f>'Jun17 class'!O155*IFERROR(VLOOKUP('Inq6 adjusted class'!$A155,'Inq.6 factors'!$U:$Z,6,FALSE),0)</f>
        <v>0</v>
      </c>
      <c r="P155" s="39">
        <f>'Jun17 class'!P155*IFERROR(VLOOKUP('Inq6 adjusted class'!$A155,'Inq.6 factors'!$U:$Z,6,FALSE),0)</f>
        <v>65.667549117593126</v>
      </c>
      <c r="Q155" s="39">
        <f>'Jun17 class'!Q155*IFERROR(VLOOKUP('Inq6 adjusted class'!$A155,'Inq.6 factors'!$U:$Z,6,FALSE),0)</f>
        <v>0</v>
      </c>
      <c r="R155" s="39">
        <f>'Jun17 class'!R155*IFERROR(VLOOKUP('Inq6 adjusted class'!$A155,'Inq.6 factors'!$U:$Z,6,FALSE),0)</f>
        <v>0</v>
      </c>
      <c r="S155" s="39">
        <f>'Jun17 class'!S155*IFERROR(VLOOKUP('Inq6 adjusted class'!$A155,'Inq.6 factors'!$U:$Z,6,FALSE),0)</f>
        <v>0</v>
      </c>
      <c r="T155" s="39">
        <f>'Jun17 class'!T155*IFERROR(VLOOKUP('Inq6 adjusted class'!$A155,'Inq.6 factors'!$U:$Z,6,FALSE),0)</f>
        <v>0</v>
      </c>
      <c r="U155" s="39">
        <f>'Jun17 class'!U155*IFERROR(VLOOKUP('Inq6 adjusted class'!$A155,'Inq.6 factors'!$U:$Z,6,FALSE),0)</f>
        <v>0</v>
      </c>
      <c r="V155" s="39">
        <f>'Jun17 class'!V155*IFERROR(VLOOKUP('Inq6 adjusted class'!$A155,'Inq.6 factors'!$U:$Z,6,FALSE),0)</f>
        <v>0</v>
      </c>
    </row>
    <row r="156" spans="1:22" x14ac:dyDescent="0.3">
      <c r="A156" s="35">
        <f>'Jun17 class'!A156</f>
        <v>2312</v>
      </c>
      <c r="B156" s="35">
        <f>'Jun17 class'!B156</f>
        <v>231</v>
      </c>
      <c r="C156" s="35">
        <f>'Jun17 class'!C156</f>
        <v>23</v>
      </c>
      <c r="D156" s="35" t="str">
        <f>'Jun17 class'!D156</f>
        <v>C</v>
      </c>
      <c r="E156" s="39">
        <f>'Jun17 class'!E156*IFERROR(VLOOKUP('Inq6 adjusted class'!$A156,'Inq.6 factors'!$U:$Z,6,FALSE),0)</f>
        <v>918.74617456392775</v>
      </c>
      <c r="F156" s="39">
        <f>'Jun17 class'!F156*IFERROR(VLOOKUP('Inq6 adjusted class'!$A156,'Inq.6 factors'!$U:$Z,6,FALSE),0)</f>
        <v>942.07901773599826</v>
      </c>
      <c r="G156" s="39">
        <f>'Jun17 class'!G156*IFERROR(VLOOKUP('Inq6 adjusted class'!$A156,'Inq.6 factors'!$U:$Z,6,FALSE),0)</f>
        <v>992.77653038781682</v>
      </c>
      <c r="H156" s="39">
        <f>'Jun17 class'!H156*IFERROR(VLOOKUP('Inq6 adjusted class'!$A156,'Inq.6 factors'!$U:$Z,6,FALSE),0)</f>
        <v>856.71856782108671</v>
      </c>
      <c r="I156" s="39">
        <f>'Jun17 class'!I156*IFERROR(VLOOKUP('Inq6 adjusted class'!$A156,'Inq.6 factors'!$U:$Z,6,FALSE),0)</f>
        <v>802.15974736985436</v>
      </c>
      <c r="J156" s="39">
        <f>'Jun17 class'!J156*IFERROR(VLOOKUP('Inq6 adjusted class'!$A156,'Inq.6 factors'!$U:$Z,6,FALSE),0)</f>
        <v>766.36599336869881</v>
      </c>
      <c r="K156" s="39">
        <f>'Jun17 class'!K156*IFERROR(VLOOKUP('Inq6 adjusted class'!$A156,'Inq.6 factors'!$U:$Z,6,FALSE),0)</f>
        <v>712.54723304640004</v>
      </c>
      <c r="L156" s="39">
        <f>'Jun17 class'!L156*IFERROR(VLOOKUP('Inq6 adjusted class'!$A156,'Inq.6 factors'!$U:$Z,6,FALSE),0)</f>
        <v>714.60160004335489</v>
      </c>
      <c r="M156" s="39">
        <f>'Jun17 class'!M156*IFERROR(VLOOKUP('Inq6 adjusted class'!$A156,'Inq.6 factors'!$U:$Z,6,FALSE),0)</f>
        <v>881.4213203932369</v>
      </c>
      <c r="N156" s="39">
        <f>'Jun17 class'!N156*IFERROR(VLOOKUP('Inq6 adjusted class'!$A156,'Inq.6 factors'!$U:$Z,6,FALSE),0)</f>
        <v>966.53087135463636</v>
      </c>
      <c r="O156" s="39">
        <f>'Jun17 class'!O156*IFERROR(VLOOKUP('Inq6 adjusted class'!$A156,'Inq.6 factors'!$U:$Z,6,FALSE),0)</f>
        <v>984.49892383446354</v>
      </c>
      <c r="P156" s="39">
        <f>'Jun17 class'!P156*IFERROR(VLOOKUP('Inq6 adjusted class'!$A156,'Inq.6 factors'!$U:$Z,6,FALSE),0)</f>
        <v>1824.3359148212169</v>
      </c>
      <c r="Q156" s="39">
        <f>'Jun17 class'!Q156*IFERROR(VLOOKUP('Inq6 adjusted class'!$A156,'Inq.6 factors'!$U:$Z,6,FALSE),0)</f>
        <v>1112.4552807241698</v>
      </c>
      <c r="R156" s="39">
        <f>'Jun17 class'!R156*IFERROR(VLOOKUP('Inq6 adjusted class'!$A156,'Inq.6 factors'!$U:$Z,6,FALSE),0)</f>
        <v>1086.8785689383506</v>
      </c>
      <c r="S156" s="39">
        <f>'Jun17 class'!S156*IFERROR(VLOOKUP('Inq6 adjusted class'!$A156,'Inq.6 factors'!$U:$Z,6,FALSE),0)</f>
        <v>1024.8119852311875</v>
      </c>
      <c r="T156" s="39">
        <f>'Jun17 class'!T156*IFERROR(VLOOKUP('Inq6 adjusted class'!$A156,'Inq.6 factors'!$U:$Z,6,FALSE),0)</f>
        <v>1274.7698812734448</v>
      </c>
      <c r="U156" s="39">
        <f>'Jun17 class'!U156*IFERROR(VLOOKUP('Inq6 adjusted class'!$A156,'Inq.6 factors'!$U:$Z,6,FALSE),0)</f>
        <v>759.79818696076859</v>
      </c>
      <c r="V156" s="39">
        <f>'Jun17 class'!V156*IFERROR(VLOOKUP('Inq6 adjusted class'!$A156,'Inq.6 factors'!$U:$Z,6,FALSE),0)</f>
        <v>914.1268408327345</v>
      </c>
    </row>
    <row r="157" spans="1:22" x14ac:dyDescent="0.3">
      <c r="A157" s="35">
        <f>'Jun17 class'!A157</f>
        <v>2313</v>
      </c>
      <c r="B157" s="35">
        <f>'Jun17 class'!B157</f>
        <v>231</v>
      </c>
      <c r="C157" s="35">
        <f>'Jun17 class'!C157</f>
        <v>23</v>
      </c>
      <c r="D157" s="35" t="str">
        <f>'Jun17 class'!D157</f>
        <v>C</v>
      </c>
      <c r="E157" s="39">
        <f>'Jun17 class'!E157*IFERROR(VLOOKUP('Inq6 adjusted class'!$A157,'Inq.6 factors'!$U:$Z,6,FALSE),0)</f>
        <v>160.7687520302778</v>
      </c>
      <c r="F157" s="39">
        <f>'Jun17 class'!F157*IFERROR(VLOOKUP('Inq6 adjusted class'!$A157,'Inq.6 factors'!$U:$Z,6,FALSE),0)</f>
        <v>132.24550303012987</v>
      </c>
      <c r="G157" s="39">
        <f>'Jun17 class'!G157*IFERROR(VLOOKUP('Inq6 adjusted class'!$A157,'Inq.6 factors'!$U:$Z,6,FALSE),0)</f>
        <v>149.35791166658151</v>
      </c>
      <c r="H157" s="39">
        <f>'Jun17 class'!H157*IFERROR(VLOOKUP('Inq6 adjusted class'!$A157,'Inq.6 factors'!$U:$Z,6,FALSE),0)</f>
        <v>153.77504062668299</v>
      </c>
      <c r="I157" s="39">
        <f>'Jun17 class'!I157*IFERROR(VLOOKUP('Inq6 adjusted class'!$A157,'Inq.6 factors'!$U:$Z,6,FALSE),0)</f>
        <v>173.1358288195068</v>
      </c>
      <c r="J157" s="39">
        <f>'Jun17 class'!J157*IFERROR(VLOOKUP('Inq6 adjusted class'!$A157,'Inq.6 factors'!$U:$Z,6,FALSE),0)</f>
        <v>166.78431369467839</v>
      </c>
      <c r="K157" s="39">
        <f>'Jun17 class'!K157*IFERROR(VLOOKUP('Inq6 adjusted class'!$A157,'Inq.6 factors'!$U:$Z,6,FALSE),0)</f>
        <v>96.086514770470075</v>
      </c>
      <c r="L157" s="39">
        <f>'Jun17 class'!L157*IFERROR(VLOOKUP('Inq6 adjusted class'!$A157,'Inq.6 factors'!$U:$Z,6,FALSE),0)</f>
        <v>108.68543286160801</v>
      </c>
      <c r="M157" s="39">
        <f>'Jun17 class'!M157*IFERROR(VLOOKUP('Inq6 adjusted class'!$A157,'Inq.6 factors'!$U:$Z,6,FALSE),0)</f>
        <v>122.29862751891451</v>
      </c>
      <c r="N157" s="39">
        <f>'Jun17 class'!N157*IFERROR(VLOOKUP('Inq6 adjusted class'!$A157,'Inq.6 factors'!$U:$Z,6,FALSE),0)</f>
        <v>115.65918908187427</v>
      </c>
      <c r="O157" s="39">
        <f>'Jun17 class'!O157*IFERROR(VLOOKUP('Inq6 adjusted class'!$A157,'Inq.6 factors'!$U:$Z,6,FALSE),0)</f>
        <v>98.557433682969332</v>
      </c>
      <c r="P157" s="39">
        <f>'Jun17 class'!P157*IFERROR(VLOOKUP('Inq6 adjusted class'!$A157,'Inq.6 factors'!$U:$Z,6,FALSE),0)</f>
        <v>98.466846489243579</v>
      </c>
      <c r="Q157" s="39">
        <f>'Jun17 class'!Q157*IFERROR(VLOOKUP('Inq6 adjusted class'!$A157,'Inq.6 factors'!$U:$Z,6,FALSE),0)</f>
        <v>101.37427161600323</v>
      </c>
      <c r="R157" s="39">
        <f>'Jun17 class'!R157*IFERROR(VLOOKUP('Inq6 adjusted class'!$A157,'Inq.6 factors'!$U:$Z,6,FALSE),0)</f>
        <v>59.821983509496171</v>
      </c>
      <c r="S157" s="39">
        <f>'Jun17 class'!S157*IFERROR(VLOOKUP('Inq6 adjusted class'!$A157,'Inq.6 factors'!$U:$Z,6,FALSE),0)</f>
        <v>22.633089837187715</v>
      </c>
      <c r="T157" s="39">
        <f>'Jun17 class'!T157*IFERROR(VLOOKUP('Inq6 adjusted class'!$A157,'Inq.6 factors'!$U:$Z,6,FALSE),0)</f>
        <v>18.992155386379672</v>
      </c>
      <c r="U157" s="39">
        <f>'Jun17 class'!U157*IFERROR(VLOOKUP('Inq6 adjusted class'!$A157,'Inq.6 factors'!$U:$Z,6,FALSE),0)</f>
        <v>5.9469416001599473</v>
      </c>
      <c r="V157" s="39">
        <f>'Jun17 class'!V157*IFERROR(VLOOKUP('Inq6 adjusted class'!$A157,'Inq.6 factors'!$U:$Z,6,FALSE),0)</f>
        <v>10.557127821875428</v>
      </c>
    </row>
    <row r="158" spans="1:22" x14ac:dyDescent="0.3">
      <c r="A158" s="35">
        <f>'Jun17 class'!A158</f>
        <v>2314</v>
      </c>
      <c r="B158" s="35">
        <f>'Jun17 class'!B158</f>
        <v>231</v>
      </c>
      <c r="C158" s="35">
        <f>'Jun17 class'!C158</f>
        <v>23</v>
      </c>
      <c r="D158" s="35" t="str">
        <f>'Jun17 class'!D158</f>
        <v>C</v>
      </c>
      <c r="E158" s="39">
        <f>'Jun17 class'!E158*IFERROR(VLOOKUP('Inq6 adjusted class'!$A158,'Inq.6 factors'!$U:$Z,6,FALSE),0)</f>
        <v>25.824580862488588</v>
      </c>
      <c r="F158" s="39">
        <f>'Jun17 class'!F158*IFERROR(VLOOKUP('Inq6 adjusted class'!$A158,'Inq.6 factors'!$U:$Z,6,FALSE),0)</f>
        <v>15.742900791263567</v>
      </c>
      <c r="G158" s="39">
        <f>'Jun17 class'!G158*IFERROR(VLOOKUP('Inq6 adjusted class'!$A158,'Inq.6 factors'!$U:$Z,6,FALSE),0)</f>
        <v>27.600172634125649</v>
      </c>
      <c r="H158" s="39">
        <f>'Jun17 class'!H158*IFERROR(VLOOKUP('Inq6 adjusted class'!$A158,'Inq.6 factors'!$U:$Z,6,FALSE),0)</f>
        <v>22.608925890540618</v>
      </c>
      <c r="I158" s="39">
        <f>'Jun17 class'!I158*IFERROR(VLOOKUP('Inq6 adjusted class'!$A158,'Inq.6 factors'!$U:$Z,6,FALSE),0)</f>
        <v>23.325461517593425</v>
      </c>
      <c r="J158" s="39">
        <f>'Jun17 class'!J158*IFERROR(VLOOKUP('Inq6 adjusted class'!$A158,'Inq.6 factors'!$U:$Z,6,FALSE),0)</f>
        <v>16.970609791371569</v>
      </c>
      <c r="K158" s="39">
        <f>'Jun17 class'!K158*IFERROR(VLOOKUP('Inq6 adjusted class'!$A158,'Inq.6 factors'!$U:$Z,6,FALSE),0)</f>
        <v>0</v>
      </c>
      <c r="L158" s="39">
        <f>'Jun17 class'!L158*IFERROR(VLOOKUP('Inq6 adjusted class'!$A158,'Inq.6 factors'!$U:$Z,6,FALSE),0)</f>
        <v>0</v>
      </c>
      <c r="M158" s="39">
        <f>'Jun17 class'!M158*IFERROR(VLOOKUP('Inq6 adjusted class'!$A158,'Inq.6 factors'!$U:$Z,6,FALSE),0)</f>
        <v>0</v>
      </c>
      <c r="N158" s="39">
        <f>'Jun17 class'!N158*IFERROR(VLOOKUP('Inq6 adjusted class'!$A158,'Inq.6 factors'!$U:$Z,6,FALSE),0)</f>
        <v>0</v>
      </c>
      <c r="O158" s="39">
        <f>'Jun17 class'!O158*IFERROR(VLOOKUP('Inq6 adjusted class'!$A158,'Inq.6 factors'!$U:$Z,6,FALSE),0)</f>
        <v>0</v>
      </c>
      <c r="P158" s="39">
        <f>'Jun17 class'!P158*IFERROR(VLOOKUP('Inq6 adjusted class'!$A158,'Inq.6 factors'!$U:$Z,6,FALSE),0)</f>
        <v>84.732321442055635</v>
      </c>
      <c r="Q158" s="39">
        <f>'Jun17 class'!Q158*IFERROR(VLOOKUP('Inq6 adjusted class'!$A158,'Inq.6 factors'!$U:$Z,6,FALSE),0)</f>
        <v>0</v>
      </c>
      <c r="R158" s="39">
        <f>'Jun17 class'!R158*IFERROR(VLOOKUP('Inq6 adjusted class'!$A158,'Inq.6 factors'!$U:$Z,6,FALSE),0)</f>
        <v>0</v>
      </c>
      <c r="S158" s="39">
        <f>'Jun17 class'!S158*IFERROR(VLOOKUP('Inq6 adjusted class'!$A158,'Inq.6 factors'!$U:$Z,6,FALSE),0)</f>
        <v>0</v>
      </c>
      <c r="T158" s="39">
        <f>'Jun17 class'!T158*IFERROR(VLOOKUP('Inq6 adjusted class'!$A158,'Inq.6 factors'!$U:$Z,6,FALSE),0)</f>
        <v>0</v>
      </c>
      <c r="U158" s="39">
        <f>'Jun17 class'!U158*IFERROR(VLOOKUP('Inq6 adjusted class'!$A158,'Inq.6 factors'!$U:$Z,6,FALSE),0)</f>
        <v>0</v>
      </c>
      <c r="V158" s="39">
        <f>'Jun17 class'!V158*IFERROR(VLOOKUP('Inq6 adjusted class'!$A158,'Inq.6 factors'!$U:$Z,6,FALSE),0)</f>
        <v>0</v>
      </c>
    </row>
    <row r="159" spans="1:22" x14ac:dyDescent="0.3">
      <c r="A159" s="35">
        <f>'Jun17 class'!A159</f>
        <v>2319</v>
      </c>
      <c r="B159" s="35">
        <f>'Jun17 class'!B159</f>
        <v>231</v>
      </c>
      <c r="C159" s="35">
        <f>'Jun17 class'!C159</f>
        <v>23</v>
      </c>
      <c r="D159" s="35" t="str">
        <f>'Jun17 class'!D159</f>
        <v>C</v>
      </c>
      <c r="E159" s="39">
        <f>'Jun17 class'!E159*IFERROR(VLOOKUP('Inq6 adjusted class'!$A159,'Inq.6 factors'!$U:$Z,6,FALSE),0)</f>
        <v>384.49060497092182</v>
      </c>
      <c r="F159" s="39">
        <f>'Jun17 class'!F159*IFERROR(VLOOKUP('Inq6 adjusted class'!$A159,'Inq.6 factors'!$U:$Z,6,FALSE),0)</f>
        <v>523.23303257702901</v>
      </c>
      <c r="G159" s="39">
        <f>'Jun17 class'!G159*IFERROR(VLOOKUP('Inq6 adjusted class'!$A159,'Inq.6 factors'!$U:$Z,6,FALSE),0)</f>
        <v>468.87433690588159</v>
      </c>
      <c r="H159" s="39">
        <f>'Jun17 class'!H159*IFERROR(VLOOKUP('Inq6 adjusted class'!$A159,'Inq.6 factors'!$U:$Z,6,FALSE),0)</f>
        <v>547.51208595656203</v>
      </c>
      <c r="I159" s="39">
        <f>'Jun17 class'!I159*IFERROR(VLOOKUP('Inq6 adjusted class'!$A159,'Inq.6 factors'!$U:$Z,6,FALSE),0)</f>
        <v>419.26490133038061</v>
      </c>
      <c r="J159" s="39">
        <f>'Jun17 class'!J159*IFERROR(VLOOKUP('Inq6 adjusted class'!$A159,'Inq.6 factors'!$U:$Z,6,FALSE),0)</f>
        <v>471.755987665627</v>
      </c>
      <c r="K159" s="39">
        <f>'Jun17 class'!K159*IFERROR(VLOOKUP('Inq6 adjusted class'!$A159,'Inq.6 factors'!$U:$Z,6,FALSE),0)</f>
        <v>477.50538225272436</v>
      </c>
      <c r="L159" s="39">
        <f>'Jun17 class'!L159*IFERROR(VLOOKUP('Inq6 adjusted class'!$A159,'Inq.6 factors'!$U:$Z,6,FALSE),0)</f>
        <v>356.03757286933097</v>
      </c>
      <c r="M159" s="39">
        <f>'Jun17 class'!M159*IFERROR(VLOOKUP('Inq6 adjusted class'!$A159,'Inq.6 factors'!$U:$Z,6,FALSE),0)</f>
        <v>313.1280270691546</v>
      </c>
      <c r="N159" s="39">
        <f>'Jun17 class'!N159*IFERROR(VLOOKUP('Inq6 adjusted class'!$A159,'Inq.6 factors'!$U:$Z,6,FALSE),0)</f>
        <v>207.59413962280792</v>
      </c>
      <c r="O159" s="39">
        <f>'Jun17 class'!O159*IFERROR(VLOOKUP('Inq6 adjusted class'!$A159,'Inq.6 factors'!$U:$Z,6,FALSE),0)</f>
        <v>226.6820974708294</v>
      </c>
      <c r="P159" s="39">
        <f>'Jun17 class'!P159*IFERROR(VLOOKUP('Inq6 adjusted class'!$A159,'Inq.6 factors'!$U:$Z,6,FALSE),0)</f>
        <v>388.57346947905796</v>
      </c>
      <c r="Q159" s="39">
        <f>'Jun17 class'!Q159*IFERROR(VLOOKUP('Inq6 adjusted class'!$A159,'Inq.6 factors'!$U:$Z,6,FALSE),0)</f>
        <v>248.82775760291699</v>
      </c>
      <c r="R159" s="39">
        <f>'Jun17 class'!R159*IFERROR(VLOOKUP('Inq6 adjusted class'!$A159,'Inq.6 factors'!$U:$Z,6,FALSE),0)</f>
        <v>277.74492343694652</v>
      </c>
      <c r="S159" s="39">
        <f>'Jun17 class'!S159*IFERROR(VLOOKUP('Inq6 adjusted class'!$A159,'Inq.6 factors'!$U:$Z,6,FALSE),0)</f>
        <v>260.77255681977147</v>
      </c>
      <c r="T159" s="39">
        <f>'Jun17 class'!T159*IFERROR(VLOOKUP('Inq6 adjusted class'!$A159,'Inq.6 factors'!$U:$Z,6,FALSE),0)</f>
        <v>299.87613767967906</v>
      </c>
      <c r="U159" s="39">
        <f>'Jun17 class'!U159*IFERROR(VLOOKUP('Inq6 adjusted class'!$A159,'Inq.6 factors'!$U:$Z,6,FALSE),0)</f>
        <v>180.3905618715184</v>
      </c>
      <c r="V159" s="39">
        <f>'Jun17 class'!V159*IFERROR(VLOOKUP('Inq6 adjusted class'!$A159,'Inq.6 factors'!$U:$Z,6,FALSE),0)</f>
        <v>237.05550654574824</v>
      </c>
    </row>
    <row r="160" spans="1:22" x14ac:dyDescent="0.3">
      <c r="A160" s="35">
        <f>'Jun17 class'!A160</f>
        <v>2320</v>
      </c>
      <c r="B160" s="35">
        <f>'Jun17 class'!B160</f>
        <v>232</v>
      </c>
      <c r="C160" s="35">
        <f>'Jun17 class'!C160</f>
        <v>23</v>
      </c>
      <c r="D160" s="35" t="str">
        <f>'Jun17 class'!D160</f>
        <v>C</v>
      </c>
      <c r="E160" s="39">
        <f>'Jun17 class'!E160*IFERROR(VLOOKUP('Inq6 adjusted class'!$A160,'Inq.6 factors'!$U:$Z,6,FALSE),0)</f>
        <v>70.576007458649201</v>
      </c>
      <c r="F160" s="39">
        <f>'Jun17 class'!F160*IFERROR(VLOOKUP('Inq6 adjusted class'!$A160,'Inq.6 factors'!$U:$Z,6,FALSE),0)</f>
        <v>74.476979753425169</v>
      </c>
      <c r="G160" s="39">
        <f>'Jun17 class'!G160*IFERROR(VLOOKUP('Inq6 adjusted class'!$A160,'Inq.6 factors'!$U:$Z,6,FALSE),0)</f>
        <v>70.398038357503225</v>
      </c>
      <c r="H160" s="39">
        <f>'Jun17 class'!H160*IFERROR(VLOOKUP('Inq6 adjusted class'!$A160,'Inq.6 factors'!$U:$Z,6,FALSE),0)</f>
        <v>69.142214891287963</v>
      </c>
      <c r="I160" s="39">
        <f>'Jun17 class'!I160*IFERROR(VLOOKUP('Inq6 adjusted class'!$A160,'Inq.6 factors'!$U:$Z,6,FALSE),0)</f>
        <v>44.490755549094906</v>
      </c>
      <c r="J160" s="39">
        <f>'Jun17 class'!J160*IFERROR(VLOOKUP('Inq6 adjusted class'!$A160,'Inq.6 factors'!$U:$Z,6,FALSE),0)</f>
        <v>41.526756067221591</v>
      </c>
      <c r="K160" s="39">
        <f>'Jun17 class'!K160*IFERROR(VLOOKUP('Inq6 adjusted class'!$A160,'Inq.6 factors'!$U:$Z,6,FALSE),0)</f>
        <v>27.717866125570055</v>
      </c>
      <c r="L160" s="39">
        <f>'Jun17 class'!L160*IFERROR(VLOOKUP('Inq6 adjusted class'!$A160,'Inq.6 factors'!$U:$Z,6,FALSE),0)</f>
        <v>22.464567540892613</v>
      </c>
      <c r="M160" s="39">
        <f>'Jun17 class'!M160*IFERROR(VLOOKUP('Inq6 adjusted class'!$A160,'Inq.6 factors'!$U:$Z,6,FALSE),0)</f>
        <v>27.350876670476985</v>
      </c>
      <c r="N160" s="39">
        <f>'Jun17 class'!N160*IFERROR(VLOOKUP('Inq6 adjusted class'!$A160,'Inq.6 factors'!$U:$Z,6,FALSE),0)</f>
        <v>26.894246965767813</v>
      </c>
      <c r="O160" s="39">
        <f>'Jun17 class'!O160*IFERROR(VLOOKUP('Inq6 adjusted class'!$A160,'Inq.6 factors'!$U:$Z,6,FALSE),0)</f>
        <v>23.66348774479043</v>
      </c>
      <c r="P160" s="39">
        <f>'Jun17 class'!P160*IFERROR(VLOOKUP('Inq6 adjusted class'!$A160,'Inq.6 factors'!$U:$Z,6,FALSE),0)</f>
        <v>69.908364756173853</v>
      </c>
      <c r="Q160" s="39">
        <f>'Jun17 class'!Q160*IFERROR(VLOOKUP('Inq6 adjusted class'!$A160,'Inq.6 factors'!$U:$Z,6,FALSE),0)</f>
        <v>40.976104690053383</v>
      </c>
      <c r="R160" s="39">
        <f>'Jun17 class'!R160*IFERROR(VLOOKUP('Inq6 adjusted class'!$A160,'Inq.6 factors'!$U:$Z,6,FALSE),0)</f>
        <v>47.022269414439805</v>
      </c>
      <c r="S160" s="39">
        <f>'Jun17 class'!S160*IFERROR(VLOOKUP('Inq6 adjusted class'!$A160,'Inq.6 factors'!$U:$Z,6,FALSE),0)</f>
        <v>39.378043080644623</v>
      </c>
      <c r="T160" s="39">
        <f>'Jun17 class'!T160*IFERROR(VLOOKUP('Inq6 adjusted class'!$A160,'Inq.6 factors'!$U:$Z,6,FALSE),0)</f>
        <v>67.999809149067914</v>
      </c>
      <c r="U160" s="39">
        <f>'Jun17 class'!U160*IFERROR(VLOOKUP('Inq6 adjusted class'!$A160,'Inq.6 factors'!$U:$Z,6,FALSE),0)</f>
        <v>31.730033368054436</v>
      </c>
      <c r="V160" s="39">
        <f>'Jun17 class'!V160*IFERROR(VLOOKUP('Inq6 adjusted class'!$A160,'Inq.6 factors'!$U:$Z,6,FALSE),0)</f>
        <v>40.325569764573238</v>
      </c>
    </row>
    <row r="161" spans="1:22" x14ac:dyDescent="0.3">
      <c r="A161" s="35">
        <f>'Jun17 class'!A161</f>
        <v>2331</v>
      </c>
      <c r="B161" s="35">
        <f>'Jun17 class'!B161</f>
        <v>233</v>
      </c>
      <c r="C161" s="35">
        <f>'Jun17 class'!C161</f>
        <v>23</v>
      </c>
      <c r="D161" s="35" t="str">
        <f>'Jun17 class'!D161</f>
        <v>C</v>
      </c>
      <c r="E161" s="39">
        <f>'Jun17 class'!E161*IFERROR(VLOOKUP('Inq6 adjusted class'!$A161,'Inq.6 factors'!$U:$Z,6,FALSE),0)</f>
        <v>79.685057291949263</v>
      </c>
      <c r="F161" s="39">
        <f>'Jun17 class'!F161*IFERROR(VLOOKUP('Inq6 adjusted class'!$A161,'Inq.6 factors'!$U:$Z,6,FALSE),0)</f>
        <v>56.731173422902195</v>
      </c>
      <c r="G161" s="39">
        <f>'Jun17 class'!G161*IFERROR(VLOOKUP('Inq6 adjusted class'!$A161,'Inq.6 factors'!$U:$Z,6,FALSE),0)</f>
        <v>63.396659775575429</v>
      </c>
      <c r="H161" s="39">
        <f>'Jun17 class'!H161*IFERROR(VLOOKUP('Inq6 adjusted class'!$A161,'Inq.6 factors'!$U:$Z,6,FALSE),0)</f>
        <v>61.919940523180436</v>
      </c>
      <c r="I161" s="39">
        <f>'Jun17 class'!I161*IFERROR(VLOOKUP('Inq6 adjusted class'!$A161,'Inq.6 factors'!$U:$Z,6,FALSE),0)</f>
        <v>41.552429886438361</v>
      </c>
      <c r="J161" s="39">
        <f>'Jun17 class'!J161*IFERROR(VLOOKUP('Inq6 adjusted class'!$A161,'Inq.6 factors'!$U:$Z,6,FALSE),0)</f>
        <v>43.168482319837267</v>
      </c>
      <c r="K161" s="39">
        <f>'Jun17 class'!K161*IFERROR(VLOOKUP('Inq6 adjusted class'!$A161,'Inq.6 factors'!$U:$Z,6,FALSE),0)</f>
        <v>43.220503854733565</v>
      </c>
      <c r="L161" s="39">
        <f>'Jun17 class'!L161*IFERROR(VLOOKUP('Inq6 adjusted class'!$A161,'Inq.6 factors'!$U:$Z,6,FALSE),0)</f>
        <v>41.961857296041778</v>
      </c>
      <c r="M161" s="39">
        <f>'Jun17 class'!M161*IFERROR(VLOOKUP('Inq6 adjusted class'!$A161,'Inq.6 factors'!$U:$Z,6,FALSE),0)</f>
        <v>41.886680718226089</v>
      </c>
      <c r="N161" s="39">
        <f>'Jun17 class'!N161*IFERROR(VLOOKUP('Inq6 adjusted class'!$A161,'Inq.6 factors'!$U:$Z,6,FALSE),0)</f>
        <v>34.946861210629422</v>
      </c>
      <c r="O161" s="39">
        <f>'Jun17 class'!O161*IFERROR(VLOOKUP('Inq6 adjusted class'!$A161,'Inq.6 factors'!$U:$Z,6,FALSE),0)</f>
        <v>35.553248446685792</v>
      </c>
      <c r="P161" s="39">
        <f>'Jun17 class'!P161*IFERROR(VLOOKUP('Inq6 adjusted class'!$A161,'Inq.6 factors'!$U:$Z,6,FALSE),0)</f>
        <v>77.449272276092955</v>
      </c>
      <c r="Q161" s="39">
        <f>'Jun17 class'!Q161*IFERROR(VLOOKUP('Inq6 adjusted class'!$A161,'Inq.6 factors'!$U:$Z,6,FALSE),0)</f>
        <v>48.225618984779047</v>
      </c>
      <c r="R161" s="39">
        <f>'Jun17 class'!R161*IFERROR(VLOOKUP('Inq6 adjusted class'!$A161,'Inq.6 factors'!$U:$Z,6,FALSE),0)</f>
        <v>26.760867696655364</v>
      </c>
      <c r="S161" s="39">
        <f>'Jun17 class'!S161*IFERROR(VLOOKUP('Inq6 adjusted class'!$A161,'Inq.6 factors'!$U:$Z,6,FALSE),0)</f>
        <v>7.8884812703270875</v>
      </c>
      <c r="T161" s="39">
        <f>'Jun17 class'!T161*IFERROR(VLOOKUP('Inq6 adjusted class'!$A161,'Inq.6 factors'!$U:$Z,6,FALSE),0)</f>
        <v>25.0407921303789</v>
      </c>
      <c r="U161" s="39">
        <f>'Jun17 class'!U161*IFERROR(VLOOKUP('Inq6 adjusted class'!$A161,'Inq.6 factors'!$U:$Z,6,FALSE),0)</f>
        <v>10.925026748089882</v>
      </c>
      <c r="V161" s="39">
        <f>'Jun17 class'!V161*IFERROR(VLOOKUP('Inq6 adjusted class'!$A161,'Inq.6 factors'!$U:$Z,6,FALSE),0)</f>
        <v>20.195740882275</v>
      </c>
    </row>
    <row r="162" spans="1:22" x14ac:dyDescent="0.3">
      <c r="A162" s="35">
        <f>'Jun17 class'!A162</f>
        <v>2332</v>
      </c>
      <c r="B162" s="35">
        <f>'Jun17 class'!B162</f>
        <v>233</v>
      </c>
      <c r="C162" s="35">
        <f>'Jun17 class'!C162</f>
        <v>23</v>
      </c>
      <c r="D162" s="35" t="str">
        <f>'Jun17 class'!D162</f>
        <v>C</v>
      </c>
      <c r="E162" s="39">
        <f>'Jun17 class'!E162*IFERROR(VLOOKUP('Inq6 adjusted class'!$A162,'Inq.6 factors'!$U:$Z,6,FALSE),0)</f>
        <v>14.452681959814329</v>
      </c>
      <c r="F162" s="39">
        <f>'Jun17 class'!F162*IFERROR(VLOOKUP('Inq6 adjusted class'!$A162,'Inq.6 factors'!$U:$Z,6,FALSE),0)</f>
        <v>30.263169213485892</v>
      </c>
      <c r="G162" s="39">
        <f>'Jun17 class'!G162*IFERROR(VLOOKUP('Inq6 adjusted class'!$A162,'Inq.6 factors'!$U:$Z,6,FALSE),0)</f>
        <v>23.626877635941689</v>
      </c>
      <c r="H162" s="39">
        <f>'Jun17 class'!H162*IFERROR(VLOOKUP('Inq6 adjusted class'!$A162,'Inq.6 factors'!$U:$Z,6,FALSE),0)</f>
        <v>18.992888330891923</v>
      </c>
      <c r="I162" s="39">
        <f>'Jun17 class'!I162*IFERROR(VLOOKUP('Inq6 adjusted class'!$A162,'Inq.6 factors'!$U:$Z,6,FALSE),0)</f>
        <v>17.202812245184681</v>
      </c>
      <c r="J162" s="39">
        <f>'Jun17 class'!J162*IFERROR(VLOOKUP('Inq6 adjusted class'!$A162,'Inq.6 factors'!$U:$Z,6,FALSE),0)</f>
        <v>24.467430236427369</v>
      </c>
      <c r="K162" s="39">
        <f>'Jun17 class'!K162*IFERROR(VLOOKUP('Inq6 adjusted class'!$A162,'Inq.6 factors'!$U:$Z,6,FALSE),0)</f>
        <v>15.514713138213688</v>
      </c>
      <c r="L162" s="39">
        <f>'Jun17 class'!L162*IFERROR(VLOOKUP('Inq6 adjusted class'!$A162,'Inq.6 factors'!$U:$Z,6,FALSE),0)</f>
        <v>15.717809931328514</v>
      </c>
      <c r="M162" s="39">
        <f>'Jun17 class'!M162*IFERROR(VLOOKUP('Inq6 adjusted class'!$A162,'Inq.6 factors'!$U:$Z,6,FALSE),0)</f>
        <v>19.856041271841796</v>
      </c>
      <c r="N162" s="39">
        <f>'Jun17 class'!N162*IFERROR(VLOOKUP('Inq6 adjusted class'!$A162,'Inq.6 factors'!$U:$Z,6,FALSE),0)</f>
        <v>29.05100594919562</v>
      </c>
      <c r="O162" s="39">
        <f>'Jun17 class'!O162*IFERROR(VLOOKUP('Inq6 adjusted class'!$A162,'Inq.6 factors'!$U:$Z,6,FALSE),0)</f>
        <v>14.813853519452408</v>
      </c>
      <c r="P162" s="39">
        <f>'Jun17 class'!P162*IFERROR(VLOOKUP('Inq6 adjusted class'!$A162,'Inq.6 factors'!$U:$Z,6,FALSE),0)</f>
        <v>108.21679139947236</v>
      </c>
      <c r="Q162" s="39">
        <f>'Jun17 class'!Q162*IFERROR(VLOOKUP('Inq6 adjusted class'!$A162,'Inq.6 factors'!$U:$Z,6,FALSE),0)</f>
        <v>60.538542980892849</v>
      </c>
      <c r="R162" s="39">
        <f>'Jun17 class'!R162*IFERROR(VLOOKUP('Inq6 adjusted class'!$A162,'Inq.6 factors'!$U:$Z,6,FALSE),0)</f>
        <v>25.690432988789148</v>
      </c>
      <c r="S162" s="39">
        <f>'Jun17 class'!S162*IFERROR(VLOOKUP('Inq6 adjusted class'!$A162,'Inq.6 factors'!$U:$Z,6,FALSE),0)</f>
        <v>21.693323493399493</v>
      </c>
      <c r="T162" s="39">
        <f>'Jun17 class'!T162*IFERROR(VLOOKUP('Inq6 adjusted class'!$A162,'Inq.6 factors'!$U:$Z,6,FALSE),0)</f>
        <v>36.058740667745617</v>
      </c>
      <c r="U162" s="39">
        <f>'Jun17 class'!U162*IFERROR(VLOOKUP('Inq6 adjusted class'!$A162,'Inq.6 factors'!$U:$Z,6,FALSE),0)</f>
        <v>15.890947997221646</v>
      </c>
      <c r="V162" s="39">
        <f>'Jun17 class'!V162*IFERROR(VLOOKUP('Inq6 adjusted class'!$A162,'Inq.6 factors'!$U:$Z,6,FALSE),0)</f>
        <v>20.195740882275</v>
      </c>
    </row>
    <row r="163" spans="1:22" x14ac:dyDescent="0.3">
      <c r="A163" s="35">
        <f>'Jun17 class'!A163</f>
        <v>2341</v>
      </c>
      <c r="B163" s="35">
        <f>'Jun17 class'!B163</f>
        <v>234</v>
      </c>
      <c r="C163" s="35">
        <f>'Jun17 class'!C163</f>
        <v>23</v>
      </c>
      <c r="D163" s="35" t="str">
        <f>'Jun17 class'!D163</f>
        <v>C</v>
      </c>
      <c r="E163" s="39">
        <f>'Jun17 class'!E163*IFERROR(VLOOKUP('Inq6 adjusted class'!$A163,'Inq.6 factors'!$U:$Z,6,FALSE),0)</f>
        <v>65.452510269059275</v>
      </c>
      <c r="F163" s="39">
        <f>'Jun17 class'!F163*IFERROR(VLOOKUP('Inq6 adjusted class'!$A163,'Inq.6 factors'!$U:$Z,6,FALSE),0)</f>
        <v>68.975776456269188</v>
      </c>
      <c r="G163" s="39">
        <f>'Jun17 class'!G163*IFERROR(VLOOKUP('Inq6 adjusted class'!$A163,'Inq.6 factors'!$U:$Z,6,FALSE),0)</f>
        <v>93.582629328895848</v>
      </c>
      <c r="H163" s="39">
        <f>'Jun17 class'!H163*IFERROR(VLOOKUP('Inq6 adjusted class'!$A163,'Inq.6 factors'!$U:$Z,6,FALSE),0)</f>
        <v>96.431785178483096</v>
      </c>
      <c r="I163" s="39">
        <f>'Jun17 class'!I163*IFERROR(VLOOKUP('Inq6 adjusted class'!$A163,'Inq.6 factors'!$U:$Z,6,FALSE),0)</f>
        <v>74.68310020027441</v>
      </c>
      <c r="J163" s="39">
        <f>'Jun17 class'!J163*IFERROR(VLOOKUP('Inq6 adjusted class'!$A163,'Inq.6 factors'!$U:$Z,6,FALSE),0)</f>
        <v>77.696638382560394</v>
      </c>
      <c r="K163" s="39">
        <f>'Jun17 class'!K163*IFERROR(VLOOKUP('Inq6 adjusted class'!$A163,'Inq.6 factors'!$U:$Z,6,FALSE),0)</f>
        <v>51.023724930235836</v>
      </c>
      <c r="L163" s="39">
        <f>'Jun17 class'!L163*IFERROR(VLOOKUP('Inq6 adjusted class'!$A163,'Inq.6 factors'!$U:$Z,6,FALSE),0)</f>
        <v>47.454634777494157</v>
      </c>
      <c r="M163" s="39">
        <f>'Jun17 class'!M163*IFERROR(VLOOKUP('Inq6 adjusted class'!$A163,'Inq.6 factors'!$U:$Z,6,FALSE),0)</f>
        <v>46.869775894176684</v>
      </c>
      <c r="N163" s="39">
        <f>'Jun17 class'!N163*IFERROR(VLOOKUP('Inq6 adjusted class'!$A163,'Inq.6 factors'!$U:$Z,6,FALSE),0)</f>
        <v>42.383544139640414</v>
      </c>
      <c r="O163" s="39">
        <f>'Jun17 class'!O163*IFERROR(VLOOKUP('Inq6 adjusted class'!$A163,'Inq.6 factors'!$U:$Z,6,FALSE),0)</f>
        <v>46.416741016734086</v>
      </c>
      <c r="P163" s="39">
        <f>'Jun17 class'!P163*IFERROR(VLOOKUP('Inq6 adjusted class'!$A163,'Inq.6 factors'!$U:$Z,6,FALSE),0)</f>
        <v>240.83540825412103</v>
      </c>
      <c r="Q163" s="39">
        <f>'Jun17 class'!Q163*IFERROR(VLOOKUP('Inq6 adjusted class'!$A163,'Inq.6 factors'!$U:$Z,6,FALSE),0)</f>
        <v>112.8684699379119</v>
      </c>
      <c r="R163" s="39">
        <f>'Jun17 class'!R163*IFERROR(VLOOKUP('Inq6 adjusted class'!$A163,'Inq.6 factors'!$U:$Z,6,FALSE),0)</f>
        <v>127.38173020621196</v>
      </c>
      <c r="S163" s="39">
        <f>'Jun17 class'!S163*IFERROR(VLOOKUP('Inq6 adjusted class'!$A163,'Inq.6 factors'!$U:$Z,6,FALSE),0)</f>
        <v>110.43873775868434</v>
      </c>
      <c r="T163" s="39">
        <f>'Jun17 class'!T163*IFERROR(VLOOKUP('Inq6 adjusted class'!$A163,'Inq.6 factors'!$U:$Z,6,FALSE),0)</f>
        <v>122.19906556759666</v>
      </c>
      <c r="U163" s="39">
        <f>'Jun17 class'!U163*IFERROR(VLOOKUP('Inq6 adjusted class'!$A163,'Inq.6 factors'!$U:$Z,6,FALSE),0)</f>
        <v>143.01853194146085</v>
      </c>
      <c r="V163" s="39">
        <f>'Jun17 class'!V163*IFERROR(VLOOKUP('Inq6 adjusted class'!$A163,'Inq.6 factors'!$U:$Z,6,FALSE),0)</f>
        <v>152.91060950137162</v>
      </c>
    </row>
    <row r="164" spans="1:22" x14ac:dyDescent="0.3">
      <c r="A164" s="35">
        <f>'Jun17 class'!A164</f>
        <v>2342</v>
      </c>
      <c r="B164" s="35">
        <f>'Jun17 class'!B164</f>
        <v>234</v>
      </c>
      <c r="C164" s="35">
        <f>'Jun17 class'!C164</f>
        <v>23</v>
      </c>
      <c r="D164" s="35" t="str">
        <f>'Jun17 class'!D164</f>
        <v>C</v>
      </c>
      <c r="E164" s="39">
        <f>'Jun17 class'!E164*IFERROR(VLOOKUP('Inq6 adjusted class'!$A164,'Inq.6 factors'!$U:$Z,6,FALSE),0)</f>
        <v>38.841587459279758</v>
      </c>
      <c r="F164" s="39">
        <f>'Jun17 class'!F164*IFERROR(VLOOKUP('Inq6 adjusted class'!$A164,'Inq.6 factors'!$U:$Z,6,FALSE),0)</f>
        <v>49.95624777950492</v>
      </c>
      <c r="G164" s="39">
        <f>'Jun17 class'!G164*IFERROR(VLOOKUP('Inq6 adjusted class'!$A164,'Inq.6 factors'!$U:$Z,6,FALSE),0)</f>
        <v>24.960984517879012</v>
      </c>
      <c r="H164" s="39">
        <f>'Jun17 class'!H164*IFERROR(VLOOKUP('Inq6 adjusted class'!$A164,'Inq.6 factors'!$U:$Z,6,FALSE),0)</f>
        <v>18.902126249223898</v>
      </c>
      <c r="I164" s="39">
        <f>'Jun17 class'!I164*IFERROR(VLOOKUP('Inq6 adjusted class'!$A164,'Inq.6 factors'!$U:$Z,6,FALSE),0)</f>
        <v>5.7695809943355298</v>
      </c>
      <c r="J164" s="39">
        <f>'Jun17 class'!J164*IFERROR(VLOOKUP('Inq6 adjusted class'!$A164,'Inq.6 factors'!$U:$Z,6,FALSE),0)</f>
        <v>2.8721110514440915</v>
      </c>
      <c r="K164" s="39">
        <f>'Jun17 class'!K164*IFERROR(VLOOKUP('Inq6 adjusted class'!$A164,'Inq.6 factors'!$U:$Z,6,FALSE),0)</f>
        <v>0.71889304475917759</v>
      </c>
      <c r="L164" s="39">
        <f>'Jun17 class'!L164*IFERROR(VLOOKUP('Inq6 adjusted class'!$A164,'Inq.6 factors'!$U:$Z,6,FALSE),0)</f>
        <v>0</v>
      </c>
      <c r="M164" s="39">
        <f>'Jun17 class'!M164*IFERROR(VLOOKUP('Inq6 adjusted class'!$A164,'Inq.6 factors'!$U:$Z,6,FALSE),0)</f>
        <v>0</v>
      </c>
      <c r="N164" s="39">
        <f>'Jun17 class'!N164*IFERROR(VLOOKUP('Inq6 adjusted class'!$A164,'Inq.6 factors'!$U:$Z,6,FALSE),0)</f>
        <v>0</v>
      </c>
      <c r="O164" s="39">
        <f>'Jun17 class'!O164*IFERROR(VLOOKUP('Inq6 adjusted class'!$A164,'Inq.6 factors'!$U:$Z,6,FALSE),0)</f>
        <v>0</v>
      </c>
      <c r="P164" s="39">
        <f>'Jun17 class'!P164*IFERROR(VLOOKUP('Inq6 adjusted class'!$A164,'Inq.6 factors'!$U:$Z,6,FALSE),0)</f>
        <v>0</v>
      </c>
      <c r="Q164" s="39">
        <f>'Jun17 class'!Q164*IFERROR(VLOOKUP('Inq6 adjusted class'!$A164,'Inq.6 factors'!$U:$Z,6,FALSE),0)</f>
        <v>0</v>
      </c>
      <c r="R164" s="39">
        <f>'Jun17 class'!R164*IFERROR(VLOOKUP('Inq6 adjusted class'!$A164,'Inq.6 factors'!$U:$Z,6,FALSE),0)</f>
        <v>0</v>
      </c>
      <c r="S164" s="39">
        <f>'Jun17 class'!S164*IFERROR(VLOOKUP('Inq6 adjusted class'!$A164,'Inq.6 factors'!$U:$Z,6,FALSE),0)</f>
        <v>0</v>
      </c>
      <c r="T164" s="39">
        <f>'Jun17 class'!T164*IFERROR(VLOOKUP('Inq6 adjusted class'!$A164,'Inq.6 factors'!$U:$Z,6,FALSE),0)</f>
        <v>0</v>
      </c>
      <c r="U164" s="39">
        <f>'Jun17 class'!U164*IFERROR(VLOOKUP('Inq6 adjusted class'!$A164,'Inq.6 factors'!$U:$Z,6,FALSE),0)</f>
        <v>0</v>
      </c>
      <c r="V164" s="39">
        <f>'Jun17 class'!V164*IFERROR(VLOOKUP('Inq6 adjusted class'!$A164,'Inq.6 factors'!$U:$Z,6,FALSE),0)</f>
        <v>82.566933546944171</v>
      </c>
    </row>
    <row r="165" spans="1:22" x14ac:dyDescent="0.3">
      <c r="A165" s="35">
        <f>'Jun17 class'!A165</f>
        <v>2343</v>
      </c>
      <c r="B165" s="35">
        <f>'Jun17 class'!B165</f>
        <v>234</v>
      </c>
      <c r="C165" s="35">
        <f>'Jun17 class'!C165</f>
        <v>23</v>
      </c>
      <c r="D165" s="35" t="str">
        <f>'Jun17 class'!D165</f>
        <v>C</v>
      </c>
      <c r="E165" s="39">
        <f>'Jun17 class'!E165*IFERROR(VLOOKUP('Inq6 adjusted class'!$A165,'Inq.6 factors'!$U:$Z,6,FALSE),0)</f>
        <v>4.6877777968096259</v>
      </c>
      <c r="F165" s="39">
        <f>'Jun17 class'!F165*IFERROR(VLOOKUP('Inq6 adjusted class'!$A165,'Inq.6 factors'!$U:$Z,6,FALSE),0)</f>
        <v>5.9947497335405888</v>
      </c>
      <c r="G165" s="39">
        <f>'Jun17 class'!G165*IFERROR(VLOOKUP('Inq6 adjusted class'!$A165,'Inq.6 factors'!$U:$Z,6,FALSE),0)</f>
        <v>8.3203281726263363</v>
      </c>
      <c r="H165" s="39">
        <f>'Jun17 class'!H165*IFERROR(VLOOKUP('Inq6 adjusted class'!$A165,'Inq.6 factors'!$U:$Z,6,FALSE),0)</f>
        <v>0</v>
      </c>
      <c r="I165" s="39">
        <f>'Jun17 class'!I165*IFERROR(VLOOKUP('Inq6 adjusted class'!$A165,'Inq.6 factors'!$U:$Z,6,FALSE),0)</f>
        <v>7.933173867211357</v>
      </c>
      <c r="J165" s="39">
        <f>'Jun17 class'!J165*IFERROR(VLOOKUP('Inq6 adjusted class'!$A165,'Inq.6 factors'!$U:$Z,6,FALSE),0)</f>
        <v>2.1540832885830681</v>
      </c>
      <c r="K165" s="39">
        <f>'Jun17 class'!K165*IFERROR(VLOOKUP('Inq6 adjusted class'!$A165,'Inq.6 factors'!$U:$Z,6,FALSE),0)</f>
        <v>0</v>
      </c>
      <c r="L165" s="39">
        <f>'Jun17 class'!L165*IFERROR(VLOOKUP('Inq6 adjusted class'!$A165,'Inq.6 factors'!$U:$Z,6,FALSE),0)</f>
        <v>0</v>
      </c>
      <c r="M165" s="39">
        <f>'Jun17 class'!M165*IFERROR(VLOOKUP('Inq6 adjusted class'!$A165,'Inq.6 factors'!$U:$Z,6,FALSE),0)</f>
        <v>0</v>
      </c>
      <c r="N165" s="39">
        <f>'Jun17 class'!N165*IFERROR(VLOOKUP('Inq6 adjusted class'!$A165,'Inq.6 factors'!$U:$Z,6,FALSE),0)</f>
        <v>0</v>
      </c>
      <c r="O165" s="39">
        <f>'Jun17 class'!O165*IFERROR(VLOOKUP('Inq6 adjusted class'!$A165,'Inq.6 factors'!$U:$Z,6,FALSE),0)</f>
        <v>0</v>
      </c>
      <c r="P165" s="39">
        <f>'Jun17 class'!P165*IFERROR(VLOOKUP('Inq6 adjusted class'!$A165,'Inq.6 factors'!$U:$Z,6,FALSE),0)</f>
        <v>0</v>
      </c>
      <c r="Q165" s="39">
        <f>'Jun17 class'!Q165*IFERROR(VLOOKUP('Inq6 adjusted class'!$A165,'Inq.6 factors'!$U:$Z,6,FALSE),0)</f>
        <v>0</v>
      </c>
      <c r="R165" s="39">
        <f>'Jun17 class'!R165*IFERROR(VLOOKUP('Inq6 adjusted class'!$A165,'Inq.6 factors'!$U:$Z,6,FALSE),0)</f>
        <v>0</v>
      </c>
      <c r="S165" s="39">
        <f>'Jun17 class'!S165*IFERROR(VLOOKUP('Inq6 adjusted class'!$A165,'Inq.6 factors'!$U:$Z,6,FALSE),0)</f>
        <v>0</v>
      </c>
      <c r="T165" s="39">
        <f>'Jun17 class'!T165*IFERROR(VLOOKUP('Inq6 adjusted class'!$A165,'Inq.6 factors'!$U:$Z,6,FALSE),0)</f>
        <v>0</v>
      </c>
      <c r="U165" s="39">
        <f>'Jun17 class'!U165*IFERROR(VLOOKUP('Inq6 adjusted class'!$A165,'Inq.6 factors'!$U:$Z,6,FALSE),0)</f>
        <v>0</v>
      </c>
      <c r="V165" s="39">
        <f>'Jun17 class'!V165*IFERROR(VLOOKUP('Inq6 adjusted class'!$A165,'Inq.6 factors'!$U:$Z,6,FALSE),0)</f>
        <v>0</v>
      </c>
    </row>
    <row r="166" spans="1:22" x14ac:dyDescent="0.3">
      <c r="A166" s="35">
        <f>'Jun17 class'!A166</f>
        <v>2344</v>
      </c>
      <c r="B166" s="35">
        <f>'Jun17 class'!B166</f>
        <v>234</v>
      </c>
      <c r="C166" s="35">
        <f>'Jun17 class'!C166</f>
        <v>23</v>
      </c>
      <c r="D166" s="35" t="str">
        <f>'Jun17 class'!D166</f>
        <v>C</v>
      </c>
      <c r="E166" s="39">
        <f>'Jun17 class'!E166*IFERROR(VLOOKUP('Inq6 adjusted class'!$A166,'Inq.6 factors'!$U:$Z,6,FALSE),0)</f>
        <v>14.772671754029801</v>
      </c>
      <c r="F166" s="39">
        <f>'Jun17 class'!F166*IFERROR(VLOOKUP('Inq6 adjusted class'!$A166,'Inq.6 factors'!$U:$Z,6,FALSE),0)</f>
        <v>13.726116337892661</v>
      </c>
      <c r="G166" s="39">
        <f>'Jun17 class'!G166*IFERROR(VLOOKUP('Inq6 adjusted class'!$A166,'Inq.6 factors'!$U:$Z,6,FALSE),0)</f>
        <v>13.946871817972912</v>
      </c>
      <c r="H166" s="39">
        <f>'Jun17 class'!H166*IFERROR(VLOOKUP('Inq6 adjusted class'!$A166,'Inq.6 factors'!$U:$Z,6,FALSE),0)</f>
        <v>16.696099217776151</v>
      </c>
      <c r="I166" s="39">
        <f>'Jun17 class'!I166*IFERROR(VLOOKUP('Inq6 adjusted class'!$A166,'Inq.6 factors'!$U:$Z,6,FALSE),0)</f>
        <v>12.076407370968946</v>
      </c>
      <c r="J166" s="39">
        <f>'Jun17 class'!J166*IFERROR(VLOOKUP('Inq6 adjusted class'!$A166,'Inq.6 factors'!$U:$Z,6,FALSE),0)</f>
        <v>7.2520173376007468</v>
      </c>
      <c r="K166" s="39">
        <f>'Jun17 class'!K166*IFERROR(VLOOKUP('Inq6 adjusted class'!$A166,'Inq.6 factors'!$U:$Z,6,FALSE),0)</f>
        <v>7.3398826538067956</v>
      </c>
      <c r="L166" s="39">
        <f>'Jun17 class'!L166*IFERROR(VLOOKUP('Inq6 adjusted class'!$A166,'Inq.6 factors'!$U:$Z,6,FALSE),0)</f>
        <v>6.5580029297072011</v>
      </c>
      <c r="M166" s="39">
        <f>'Jun17 class'!M166*IFERROR(VLOOKUP('Inq6 adjusted class'!$A166,'Inq.6 factors'!$U:$Z,6,FALSE),0)</f>
        <v>6.4565269624899475</v>
      </c>
      <c r="N166" s="39">
        <f>'Jun17 class'!N166*IFERROR(VLOOKUP('Inq6 adjusted class'!$A166,'Inq.6 factors'!$U:$Z,6,FALSE),0)</f>
        <v>5.6678903885326104</v>
      </c>
      <c r="O166" s="39">
        <f>'Jun17 class'!O166*IFERROR(VLOOKUP('Inq6 adjusted class'!$A166,'Inq.6 factors'!$U:$Z,6,FALSE),0)</f>
        <v>19.115604974071822</v>
      </c>
      <c r="P166" s="39">
        <f>'Jun17 class'!P166*IFERROR(VLOOKUP('Inq6 adjusted class'!$A166,'Inq.6 factors'!$U:$Z,6,FALSE),0)</f>
        <v>0</v>
      </c>
      <c r="Q166" s="39">
        <f>'Jun17 class'!Q166*IFERROR(VLOOKUP('Inq6 adjusted class'!$A166,'Inq.6 factors'!$U:$Z,6,FALSE),0)</f>
        <v>0</v>
      </c>
      <c r="R166" s="39">
        <f>'Jun17 class'!R166*IFERROR(VLOOKUP('Inq6 adjusted class'!$A166,'Inq.6 factors'!$U:$Z,6,FALSE),0)</f>
        <v>0</v>
      </c>
      <c r="S166" s="39">
        <f>'Jun17 class'!S166*IFERROR(VLOOKUP('Inq6 adjusted class'!$A166,'Inq.6 factors'!$U:$Z,6,FALSE),0)</f>
        <v>0</v>
      </c>
      <c r="T166" s="39">
        <f>'Jun17 class'!T166*IFERROR(VLOOKUP('Inq6 adjusted class'!$A166,'Inq.6 factors'!$U:$Z,6,FALSE),0)</f>
        <v>0</v>
      </c>
      <c r="U166" s="39">
        <f>'Jun17 class'!U166*IFERROR(VLOOKUP('Inq6 adjusted class'!$A166,'Inq.6 factors'!$U:$Z,6,FALSE),0)</f>
        <v>0</v>
      </c>
      <c r="V166" s="39">
        <f>'Jun17 class'!V166*IFERROR(VLOOKUP('Inq6 adjusted class'!$A166,'Inq.6 factors'!$U:$Z,6,FALSE),0)</f>
        <v>0</v>
      </c>
    </row>
    <row r="167" spans="1:22" x14ac:dyDescent="0.3">
      <c r="A167" s="35">
        <f>'Jun17 class'!A167</f>
        <v>2349</v>
      </c>
      <c r="B167" s="35">
        <f>'Jun17 class'!B167</f>
        <v>234</v>
      </c>
      <c r="C167" s="35">
        <f>'Jun17 class'!C167</f>
        <v>23</v>
      </c>
      <c r="D167" s="35" t="str">
        <f>'Jun17 class'!D167</f>
        <v>C</v>
      </c>
      <c r="E167" s="39">
        <f>'Jun17 class'!E167*IFERROR(VLOOKUP('Inq6 adjusted class'!$A167,'Inq.6 factors'!$U:$Z,6,FALSE),0)</f>
        <v>40.163032566605885</v>
      </c>
      <c r="F167" s="39">
        <f>'Jun17 class'!F167*IFERROR(VLOOKUP('Inq6 adjusted class'!$A167,'Inq.6 factors'!$U:$Z,6,FALSE),0)</f>
        <v>22.470285688787836</v>
      </c>
      <c r="G167" s="39">
        <f>'Jun17 class'!G167*IFERROR(VLOOKUP('Inq6 adjusted class'!$A167,'Inq.6 factors'!$U:$Z,6,FALSE),0)</f>
        <v>22.647931467386709</v>
      </c>
      <c r="H167" s="39">
        <f>'Jun17 class'!H167*IFERROR(VLOOKUP('Inq6 adjusted class'!$A167,'Inq.6 factors'!$U:$Z,6,FALSE),0)</f>
        <v>11.678795754653683</v>
      </c>
      <c r="I167" s="39">
        <f>'Jun17 class'!I167*IFERROR(VLOOKUP('Inq6 adjusted class'!$A167,'Inq.6 factors'!$U:$Z,6,FALSE),0)</f>
        <v>25.488115120521563</v>
      </c>
      <c r="J167" s="39">
        <f>'Jun17 class'!J167*IFERROR(VLOOKUP('Inq6 adjusted class'!$A167,'Inq.6 factors'!$U:$Z,6,FALSE),0)</f>
        <v>13.457016290185672</v>
      </c>
      <c r="K167" s="39">
        <f>'Jun17 class'!K167*IFERROR(VLOOKUP('Inq6 adjusted class'!$A167,'Inq.6 factors'!$U:$Z,6,FALSE),0)</f>
        <v>10.008687438397063</v>
      </c>
      <c r="L167" s="39">
        <f>'Jun17 class'!L167*IFERROR(VLOOKUP('Inq6 adjusted class'!$A167,'Inq.6 factors'!$U:$Z,6,FALSE),0)</f>
        <v>8.5797521537280517</v>
      </c>
      <c r="M167" s="39">
        <f>'Jun17 class'!M167*IFERROR(VLOOKUP('Inq6 adjusted class'!$A167,'Inq.6 factors'!$U:$Z,6,FALSE),0)</f>
        <v>6.5117608645867131</v>
      </c>
      <c r="N167" s="39">
        <f>'Jun17 class'!N167*IFERROR(VLOOKUP('Inq6 adjusted class'!$A167,'Inq.6 factors'!$U:$Z,6,FALSE),0)</f>
        <v>4.9801464171988714</v>
      </c>
      <c r="O167" s="39">
        <f>'Jun17 class'!O167*IFERROR(VLOOKUP('Inq6 adjusted class'!$A167,'Inq.6 factors'!$U:$Z,6,FALSE),0)</f>
        <v>4.9296263283828043</v>
      </c>
      <c r="P167" s="39">
        <f>'Jun17 class'!P167*IFERROR(VLOOKUP('Inq6 adjusted class'!$A167,'Inq.6 factors'!$U:$Z,6,FALSE),0)</f>
        <v>13.769083790824009</v>
      </c>
      <c r="Q167" s="39">
        <f>'Jun17 class'!Q167*IFERROR(VLOOKUP('Inq6 adjusted class'!$A167,'Inq.6 factors'!$U:$Z,6,FALSE),0)</f>
        <v>46.095621581365918</v>
      </c>
      <c r="R167" s="39">
        <f>'Jun17 class'!R167*IFERROR(VLOOKUP('Inq6 adjusted class'!$A167,'Inq.6 factors'!$U:$Z,6,FALSE),0)</f>
        <v>17.098081155290174</v>
      </c>
      <c r="S167" s="39">
        <f>'Jun17 class'!S167*IFERROR(VLOOKUP('Inq6 adjusted class'!$A167,'Inq.6 factors'!$U:$Z,6,FALSE),0)</f>
        <v>12.797171001908085</v>
      </c>
      <c r="T167" s="39">
        <f>'Jun17 class'!T167*IFERROR(VLOOKUP('Inq6 adjusted class'!$A167,'Inq.6 factors'!$U:$Z,6,FALSE),0)</f>
        <v>3.9997721756559592</v>
      </c>
      <c r="U167" s="39">
        <f>'Jun17 class'!U167*IFERROR(VLOOKUP('Inq6 adjusted class'!$A167,'Inq.6 factors'!$U:$Z,6,FALSE),0)</f>
        <v>1.9830196999518173</v>
      </c>
      <c r="V167" s="39">
        <f>'Jun17 class'!V167*IFERROR(VLOOKUP('Inq6 adjusted class'!$A167,'Inq.6 factors'!$U:$Z,6,FALSE),0)</f>
        <v>1.9201612452777717</v>
      </c>
    </row>
    <row r="168" spans="1:22" x14ac:dyDescent="0.3">
      <c r="A168" s="35">
        <f>'Jun17 class'!A168</f>
        <v>2351</v>
      </c>
      <c r="B168" s="35">
        <f>'Jun17 class'!B168</f>
        <v>235</v>
      </c>
      <c r="C168" s="35">
        <f>'Jun17 class'!C168</f>
        <v>23</v>
      </c>
      <c r="D168" s="35" t="str">
        <f>'Jun17 class'!D168</f>
        <v>C</v>
      </c>
      <c r="E168" s="39">
        <f>'Jun17 class'!E168*IFERROR(VLOOKUP('Inq6 adjusted class'!$A168,'Inq.6 factors'!$U:$Z,6,FALSE),0)</f>
        <v>140.24689102638396</v>
      </c>
      <c r="F168" s="39">
        <f>'Jun17 class'!F168*IFERROR(VLOOKUP('Inq6 adjusted class'!$A168,'Inq.6 factors'!$U:$Z,6,FALSE),0)</f>
        <v>130.88244095429383</v>
      </c>
      <c r="G168" s="39">
        <f>'Jun17 class'!G168*IFERROR(VLOOKUP('Inq6 adjusted class'!$A168,'Inq.6 factors'!$U:$Z,6,FALSE),0)</f>
        <v>114.73037952189007</v>
      </c>
      <c r="H168" s="39">
        <f>'Jun17 class'!H168*IFERROR(VLOOKUP('Inq6 adjusted class'!$A168,'Inq.6 factors'!$U:$Z,6,FALSE),0)</f>
        <v>74.246101250449172</v>
      </c>
      <c r="I168" s="39">
        <f>'Jun17 class'!I168*IFERROR(VLOOKUP('Inq6 adjusted class'!$A168,'Inq.6 factors'!$U:$Z,6,FALSE),0)</f>
        <v>0.93231685955522703</v>
      </c>
      <c r="J168" s="39">
        <f>'Jun17 class'!J168*IFERROR(VLOOKUP('Inq6 adjusted class'!$A168,'Inq.6 factors'!$U:$Z,6,FALSE),0)</f>
        <v>11.138628853936465</v>
      </c>
      <c r="K168" s="39">
        <f>'Jun17 class'!K168*IFERROR(VLOOKUP('Inq6 adjusted class'!$A168,'Inq.6 factors'!$U:$Z,6,FALSE),0)</f>
        <v>0</v>
      </c>
      <c r="L168" s="39">
        <f>'Jun17 class'!L168*IFERROR(VLOOKUP('Inq6 adjusted class'!$A168,'Inq.6 factors'!$U:$Z,6,FALSE),0)</f>
        <v>0.94150323151423154</v>
      </c>
      <c r="M168" s="39">
        <f>'Jun17 class'!M168*IFERROR(VLOOKUP('Inq6 adjusted class'!$A168,'Inq.6 factors'!$U:$Z,6,FALSE),0)</f>
        <v>0</v>
      </c>
      <c r="N168" s="39">
        <f>'Jun17 class'!N168*IFERROR(VLOOKUP('Inq6 adjusted class'!$A168,'Inq.6 factors'!$U:$Z,6,FALSE),0)</f>
        <v>0</v>
      </c>
      <c r="O168" s="39">
        <f>'Jun17 class'!O168*IFERROR(VLOOKUP('Inq6 adjusted class'!$A168,'Inq.6 factors'!$U:$Z,6,FALSE),0)</f>
        <v>0</v>
      </c>
      <c r="P168" s="39">
        <f>'Jun17 class'!P168*IFERROR(VLOOKUP('Inq6 adjusted class'!$A168,'Inq.6 factors'!$U:$Z,6,FALSE),0)</f>
        <v>0</v>
      </c>
      <c r="Q168" s="39">
        <f>'Jun17 class'!Q168*IFERROR(VLOOKUP('Inq6 adjusted class'!$A168,'Inq.6 factors'!$U:$Z,6,FALSE),0)</f>
        <v>0</v>
      </c>
      <c r="R168" s="39">
        <f>'Jun17 class'!R168*IFERROR(VLOOKUP('Inq6 adjusted class'!$A168,'Inq.6 factors'!$U:$Z,6,FALSE),0)</f>
        <v>0</v>
      </c>
      <c r="S168" s="39">
        <f>'Jun17 class'!S168*IFERROR(VLOOKUP('Inq6 adjusted class'!$A168,'Inq.6 factors'!$U:$Z,6,FALSE),0)</f>
        <v>0</v>
      </c>
      <c r="T168" s="39">
        <f>'Jun17 class'!T168*IFERROR(VLOOKUP('Inq6 adjusted class'!$A168,'Inq.6 factors'!$U:$Z,6,FALSE),0)</f>
        <v>0</v>
      </c>
      <c r="U168" s="39">
        <f>'Jun17 class'!U168*IFERROR(VLOOKUP('Inq6 adjusted class'!$A168,'Inq.6 factors'!$U:$Z,6,FALSE),0)</f>
        <v>0</v>
      </c>
      <c r="V168" s="39">
        <f>'Jun17 class'!V168*IFERROR(VLOOKUP('Inq6 adjusted class'!$A168,'Inq.6 factors'!$U:$Z,6,FALSE),0)</f>
        <v>0</v>
      </c>
    </row>
    <row r="169" spans="1:22" x14ac:dyDescent="0.3">
      <c r="A169" s="35">
        <f>'Jun17 class'!A169</f>
        <v>2352</v>
      </c>
      <c r="B169" s="35">
        <f>'Jun17 class'!B169</f>
        <v>235</v>
      </c>
      <c r="C169" s="35">
        <f>'Jun17 class'!C169</f>
        <v>23</v>
      </c>
      <c r="D169" s="35" t="str">
        <f>'Jun17 class'!D169</f>
        <v>C</v>
      </c>
      <c r="E169" s="39">
        <f>'Jun17 class'!E169*IFERROR(VLOOKUP('Inq6 adjusted class'!$A169,'Inq.6 factors'!$U:$Z,6,FALSE),0)</f>
        <v>11.254380144092536</v>
      </c>
      <c r="F169" s="39">
        <f>'Jun17 class'!F169*IFERROR(VLOOKUP('Inq6 adjusted class'!$A169,'Inq.6 factors'!$U:$Z,6,FALSE),0)</f>
        <v>86.967937739366278</v>
      </c>
      <c r="G169" s="39">
        <f>'Jun17 class'!G169*IFERROR(VLOOKUP('Inq6 adjusted class'!$A169,'Inq.6 factors'!$U:$Z,6,FALSE),0)</f>
        <v>1.7926621800295324</v>
      </c>
      <c r="H169" s="39">
        <f>'Jun17 class'!H169*IFERROR(VLOOKUP('Inq6 adjusted class'!$A169,'Inq.6 factors'!$U:$Z,6,FALSE),0)</f>
        <v>5.6389443987682917</v>
      </c>
      <c r="I169" s="39">
        <f>'Jun17 class'!I169*IFERROR(VLOOKUP('Inq6 adjusted class'!$A169,'Inq.6 factors'!$U:$Z,6,FALSE),0)</f>
        <v>4.6615842977761357</v>
      </c>
      <c r="J169" s="39">
        <f>'Jun17 class'!J169*IFERROR(VLOOKUP('Inq6 adjusted class'!$A169,'Inq.6 factors'!$U:$Z,6,FALSE),0)</f>
        <v>0</v>
      </c>
      <c r="K169" s="39">
        <f>'Jun17 class'!K169*IFERROR(VLOOKUP('Inq6 adjusted class'!$A169,'Inq.6 factors'!$U:$Z,6,FALSE),0)</f>
        <v>0</v>
      </c>
      <c r="L169" s="39">
        <f>'Jun17 class'!L169*IFERROR(VLOOKUP('Inq6 adjusted class'!$A169,'Inq.6 factors'!$U:$Z,6,FALSE),0)</f>
        <v>0</v>
      </c>
      <c r="M169" s="39">
        <f>'Jun17 class'!M169*IFERROR(VLOOKUP('Inq6 adjusted class'!$A169,'Inq.6 factors'!$U:$Z,6,FALSE),0)</f>
        <v>0</v>
      </c>
      <c r="N169" s="39">
        <f>'Jun17 class'!N169*IFERROR(VLOOKUP('Inq6 adjusted class'!$A169,'Inq.6 factors'!$U:$Z,6,FALSE),0)</f>
        <v>0</v>
      </c>
      <c r="O169" s="39">
        <f>'Jun17 class'!O169*IFERROR(VLOOKUP('Inq6 adjusted class'!$A169,'Inq.6 factors'!$U:$Z,6,FALSE),0)</f>
        <v>0</v>
      </c>
      <c r="P169" s="39">
        <f>'Jun17 class'!P169*IFERROR(VLOOKUP('Inq6 adjusted class'!$A169,'Inq.6 factors'!$U:$Z,6,FALSE),0)</f>
        <v>0</v>
      </c>
      <c r="Q169" s="39">
        <f>'Jun17 class'!Q169*IFERROR(VLOOKUP('Inq6 adjusted class'!$A169,'Inq.6 factors'!$U:$Z,6,FALSE),0)</f>
        <v>0</v>
      </c>
      <c r="R169" s="39">
        <f>'Jun17 class'!R169*IFERROR(VLOOKUP('Inq6 adjusted class'!$A169,'Inq.6 factors'!$U:$Z,6,FALSE),0)</f>
        <v>0</v>
      </c>
      <c r="S169" s="39">
        <f>'Jun17 class'!S169*IFERROR(VLOOKUP('Inq6 adjusted class'!$A169,'Inq.6 factors'!$U:$Z,6,FALSE),0)</f>
        <v>0</v>
      </c>
      <c r="T169" s="39">
        <f>'Jun17 class'!T169*IFERROR(VLOOKUP('Inq6 adjusted class'!$A169,'Inq.6 factors'!$U:$Z,6,FALSE),0)</f>
        <v>10.999969127055104</v>
      </c>
      <c r="U169" s="39">
        <f>'Jun17 class'!U169*IFERROR(VLOOKUP('Inq6 adjusted class'!$A169,'Inq.6 factors'!$U:$Z,6,FALSE),0)</f>
        <v>1.9831270855034022</v>
      </c>
      <c r="V169" s="39">
        <f>'Jun17 class'!V169*IFERROR(VLOOKUP('Inq6 adjusted class'!$A169,'Inq.6 factors'!$U:$Z,6,FALSE),0)</f>
        <v>1.9202652268844398</v>
      </c>
    </row>
    <row r="170" spans="1:22" x14ac:dyDescent="0.3">
      <c r="A170" s="35">
        <f>'Jun17 class'!A170</f>
        <v>2361</v>
      </c>
      <c r="B170" s="35">
        <f>'Jun17 class'!B170</f>
        <v>236</v>
      </c>
      <c r="C170" s="35">
        <f>'Jun17 class'!C170</f>
        <v>23</v>
      </c>
      <c r="D170" s="35" t="str">
        <f>'Jun17 class'!D170</f>
        <v>C</v>
      </c>
      <c r="E170" s="39">
        <f>'Jun17 class'!E170*IFERROR(VLOOKUP('Inq6 adjusted class'!$A170,'Inq.6 factors'!$U:$Z,6,FALSE),0)</f>
        <v>230.28777873944713</v>
      </c>
      <c r="F170" s="39">
        <f>'Jun17 class'!F170*IFERROR(VLOOKUP('Inq6 adjusted class'!$A170,'Inq.6 factors'!$U:$Z,6,FALSE),0)</f>
        <v>159.377056600061</v>
      </c>
      <c r="G170" s="39">
        <f>'Jun17 class'!G170*IFERROR(VLOOKUP('Inq6 adjusted class'!$A170,'Inq.6 factors'!$U:$Z,6,FALSE),0)</f>
        <v>180.40910464371208</v>
      </c>
      <c r="H170" s="39">
        <f>'Jun17 class'!H170*IFERROR(VLOOKUP('Inq6 adjusted class'!$A170,'Inq.6 factors'!$U:$Z,6,FALSE),0)</f>
        <v>142.58529392548346</v>
      </c>
      <c r="I170" s="39">
        <f>'Jun17 class'!I170*IFERROR(VLOOKUP('Inq6 adjusted class'!$A170,'Inq.6 factors'!$U:$Z,6,FALSE),0)</f>
        <v>128.24468064153805</v>
      </c>
      <c r="J170" s="39">
        <f>'Jun17 class'!J170*IFERROR(VLOOKUP('Inq6 adjusted class'!$A170,'Inq.6 factors'!$U:$Z,6,FALSE),0)</f>
        <v>173.68372695267669</v>
      </c>
      <c r="K170" s="39">
        <f>'Jun17 class'!K170*IFERROR(VLOOKUP('Inq6 adjusted class'!$A170,'Inq.6 factors'!$U:$Z,6,FALSE),0)</f>
        <v>203.03186203146257</v>
      </c>
      <c r="L170" s="39">
        <f>'Jun17 class'!L170*IFERROR(VLOOKUP('Inq6 adjusted class'!$A170,'Inq.6 factors'!$U:$Z,6,FALSE),0)</f>
        <v>136.17417932902336</v>
      </c>
      <c r="M170" s="39">
        <f>'Jun17 class'!M170*IFERROR(VLOOKUP('Inq6 adjusted class'!$A170,'Inq.6 factors'!$U:$Z,6,FALSE),0)</f>
        <v>154.03408261756698</v>
      </c>
      <c r="N170" s="39">
        <f>'Jun17 class'!N170*IFERROR(VLOOKUP('Inq6 adjusted class'!$A170,'Inq.6 factors'!$U:$Z,6,FALSE),0)</f>
        <v>155.04542778166928</v>
      </c>
      <c r="O170" s="39">
        <f>'Jun17 class'!O170*IFERROR(VLOOKUP('Inq6 adjusted class'!$A170,'Inq.6 factors'!$U:$Z,6,FALSE),0)</f>
        <v>167.51584529037757</v>
      </c>
      <c r="P170" s="39">
        <f>'Jun17 class'!P170*IFERROR(VLOOKUP('Inq6 adjusted class'!$A170,'Inq.6 factors'!$U:$Z,6,FALSE),0)</f>
        <v>427.66728664098747</v>
      </c>
      <c r="Q170" s="39">
        <f>'Jun17 class'!Q170*IFERROR(VLOOKUP('Inq6 adjusted class'!$A170,'Inq.6 factors'!$U:$Z,6,FALSE),0)</f>
        <v>261.06600172813535</v>
      </c>
      <c r="R170" s="39">
        <f>'Jun17 class'!R170*IFERROR(VLOOKUP('Inq6 adjusted class'!$A170,'Inq.6 factors'!$U:$Z,6,FALSE),0)</f>
        <v>197.58869618007995</v>
      </c>
      <c r="S170" s="39">
        <f>'Jun17 class'!S170*IFERROR(VLOOKUP('Inq6 adjusted class'!$A170,'Inq.6 factors'!$U:$Z,6,FALSE),0)</f>
        <v>153.48226332985539</v>
      </c>
      <c r="T170" s="39">
        <f>'Jun17 class'!T170*IFERROR(VLOOKUP('Inq6 adjusted class'!$A170,'Inq.6 factors'!$U:$Z,6,FALSE),0)</f>
        <v>132.91986152780348</v>
      </c>
      <c r="U170" s="39">
        <f>'Jun17 class'!U170*IFERROR(VLOOKUP('Inq6 adjusted class'!$A170,'Inq.6 factors'!$U:$Z,6,FALSE),0)</f>
        <v>79.277508998125512</v>
      </c>
      <c r="V170" s="39">
        <f>'Jun17 class'!V170*IFERROR(VLOOKUP('Inq6 adjusted class'!$A170,'Inq.6 factors'!$U:$Z,6,FALSE),0)</f>
        <v>132.4188361300707</v>
      </c>
    </row>
    <row r="171" spans="1:22" x14ac:dyDescent="0.3">
      <c r="A171" s="35">
        <f>'Jun17 class'!A171</f>
        <v>2362</v>
      </c>
      <c r="B171" s="35">
        <f>'Jun17 class'!B171</f>
        <v>236</v>
      </c>
      <c r="C171" s="35">
        <f>'Jun17 class'!C171</f>
        <v>23</v>
      </c>
      <c r="D171" s="35" t="str">
        <f>'Jun17 class'!D171</f>
        <v>C</v>
      </c>
      <c r="E171" s="39">
        <f>'Jun17 class'!E171*IFERROR(VLOOKUP('Inq6 adjusted class'!$A171,'Inq.6 factors'!$U:$Z,6,FALSE),0)</f>
        <v>49.446843412791004</v>
      </c>
      <c r="F171" s="39">
        <f>'Jun17 class'!F171*IFERROR(VLOOKUP('Inq6 adjusted class'!$A171,'Inq.6 factors'!$U:$Z,6,FALSE),0)</f>
        <v>35.768064835505221</v>
      </c>
      <c r="G171" s="39">
        <f>'Jun17 class'!G171*IFERROR(VLOOKUP('Inq6 adjusted class'!$A171,'Inq.6 factors'!$U:$Z,6,FALSE),0)</f>
        <v>90.289625058318151</v>
      </c>
      <c r="H171" s="39">
        <f>'Jun17 class'!H171*IFERROR(VLOOKUP('Inq6 adjusted class'!$A171,'Inq.6 factors'!$U:$Z,6,FALSE),0)</f>
        <v>21.471723084301832</v>
      </c>
      <c r="I171" s="39">
        <f>'Jun17 class'!I171*IFERROR(VLOOKUP('Inq6 adjusted class'!$A171,'Inq.6 factors'!$U:$Z,6,FALSE),0)</f>
        <v>10.65010471085778</v>
      </c>
      <c r="J171" s="39">
        <f>'Jun17 class'!J171*IFERROR(VLOOKUP('Inq6 adjusted class'!$A171,'Inq.6 factors'!$U:$Z,6,FALSE),0)</f>
        <v>24.098396769605046</v>
      </c>
      <c r="K171" s="39">
        <f>'Jun17 class'!K171*IFERROR(VLOOKUP('Inq6 adjusted class'!$A171,'Inq.6 factors'!$U:$Z,6,FALSE),0)</f>
        <v>26.057632283138901</v>
      </c>
      <c r="L171" s="39">
        <f>'Jun17 class'!L171*IFERROR(VLOOKUP('Inq6 adjusted class'!$A171,'Inq.6 factors'!$U:$Z,6,FALSE),0)</f>
        <v>21.510086186838009</v>
      </c>
      <c r="M171" s="39">
        <f>'Jun17 class'!M171*IFERROR(VLOOKUP('Inq6 adjusted class'!$A171,'Inq.6 factors'!$U:$Z,6,FALSE),0)</f>
        <v>6.1220534804934648</v>
      </c>
      <c r="N171" s="39">
        <f>'Jun17 class'!N171*IFERROR(VLOOKUP('Inq6 adjusted class'!$A171,'Inq.6 factors'!$U:$Z,6,FALSE),0)</f>
        <v>27.052139688676846</v>
      </c>
      <c r="O171" s="39">
        <f>'Jun17 class'!O171*IFERROR(VLOOKUP('Inq6 adjusted class'!$A171,'Inq.6 factors'!$U:$Z,6,FALSE),0)</f>
        <v>22.6580663057537</v>
      </c>
      <c r="P171" s="39">
        <f>'Jun17 class'!P171*IFERROR(VLOOKUP('Inq6 adjusted class'!$A171,'Inq.6 factors'!$U:$Z,6,FALSE),0)</f>
        <v>141.81347531382266</v>
      </c>
      <c r="Q171" s="39">
        <f>'Jun17 class'!Q171*IFERROR(VLOOKUP('Inq6 adjusted class'!$A171,'Inq.6 factors'!$U:$Z,6,FALSE),0)</f>
        <v>54.246789792256905</v>
      </c>
      <c r="R171" s="39">
        <f>'Jun17 class'!R171*IFERROR(VLOOKUP('Inq6 adjusted class'!$A171,'Inq.6 factors'!$U:$Z,6,FALSE),0)</f>
        <v>42.710867649424273</v>
      </c>
      <c r="S171" s="39">
        <f>'Jun17 class'!S171*IFERROR(VLOOKUP('Inq6 adjusted class'!$A171,'Inq.6 factors'!$U:$Z,6,FALSE),0)</f>
        <v>19.672140966187499</v>
      </c>
      <c r="T171" s="39">
        <f>'Jun17 class'!T171*IFERROR(VLOOKUP('Inq6 adjusted class'!$A171,'Inq.6 factors'!$U:$Z,6,FALSE),0)</f>
        <v>41.963873114008926</v>
      </c>
      <c r="U171" s="39">
        <f>'Jun17 class'!U171*IFERROR(VLOOKUP('Inq6 adjusted class'!$A171,'Inq.6 factors'!$U:$Z,6,FALSE),0)</f>
        <v>26.749262234788517</v>
      </c>
      <c r="V171" s="39">
        <f>'Jun17 class'!V171*IFERROR(VLOOKUP('Inq6 adjusted class'!$A171,'Inq.6 factors'!$U:$Z,6,FALSE),0)</f>
        <v>40.290996245084457</v>
      </c>
    </row>
    <row r="172" spans="1:22" x14ac:dyDescent="0.3">
      <c r="A172" s="35">
        <f>'Jun17 class'!A172</f>
        <v>2363</v>
      </c>
      <c r="B172" s="35">
        <f>'Jun17 class'!B172</f>
        <v>236</v>
      </c>
      <c r="C172" s="35">
        <f>'Jun17 class'!C172</f>
        <v>23</v>
      </c>
      <c r="D172" s="35" t="str">
        <f>'Jun17 class'!D172</f>
        <v>C</v>
      </c>
      <c r="E172" s="39">
        <f>'Jun17 class'!E172*IFERROR(VLOOKUP('Inq6 adjusted class'!$A172,'Inq.6 factors'!$U:$Z,6,FALSE),0)</f>
        <v>379.83606912552608</v>
      </c>
      <c r="F172" s="39">
        <f>'Jun17 class'!F172*IFERROR(VLOOKUP('Inq6 adjusted class'!$A172,'Inq.6 factors'!$U:$Z,6,FALSE),0)</f>
        <v>372.70076315250947</v>
      </c>
      <c r="G172" s="39">
        <f>'Jun17 class'!G172*IFERROR(VLOOKUP('Inq6 adjusted class'!$A172,'Inq.6 factors'!$U:$Z,6,FALSE),0)</f>
        <v>361.45125109701439</v>
      </c>
      <c r="H172" s="39">
        <f>'Jun17 class'!H172*IFERROR(VLOOKUP('Inq6 adjusted class'!$A172,'Inq.6 factors'!$U:$Z,6,FALSE),0)</f>
        <v>366.94393310869066</v>
      </c>
      <c r="I172" s="39">
        <f>'Jun17 class'!I172*IFERROR(VLOOKUP('Inq6 adjusted class'!$A172,'Inq.6 factors'!$U:$Z,6,FALSE),0)</f>
        <v>336.43609771475724</v>
      </c>
      <c r="J172" s="39">
        <f>'Jun17 class'!J172*IFERROR(VLOOKUP('Inq6 adjusted class'!$A172,'Inq.6 factors'!$U:$Z,6,FALSE),0)</f>
        <v>215.98343996459528</v>
      </c>
      <c r="K172" s="39">
        <f>'Jun17 class'!K172*IFERROR(VLOOKUP('Inq6 adjusted class'!$A172,'Inq.6 factors'!$U:$Z,6,FALSE),0)</f>
        <v>204.33198738352178</v>
      </c>
      <c r="L172" s="39">
        <f>'Jun17 class'!L172*IFERROR(VLOOKUP('Inq6 adjusted class'!$A172,'Inq.6 factors'!$U:$Z,6,FALSE),0)</f>
        <v>142.95537844357642</v>
      </c>
      <c r="M172" s="39">
        <f>'Jun17 class'!M172*IFERROR(VLOOKUP('Inq6 adjusted class'!$A172,'Inq.6 factors'!$U:$Z,6,FALSE),0)</f>
        <v>173.40403889636781</v>
      </c>
      <c r="N172" s="39">
        <f>'Jun17 class'!N172*IFERROR(VLOOKUP('Inq6 adjusted class'!$A172,'Inq.6 factors'!$U:$Z,6,FALSE),0)</f>
        <v>245.97327834254565</v>
      </c>
      <c r="O172" s="39">
        <f>'Jun17 class'!O172*IFERROR(VLOOKUP('Inq6 adjusted class'!$A172,'Inq.6 factors'!$U:$Z,6,FALSE),0)</f>
        <v>294.32487426502894</v>
      </c>
      <c r="P172" s="39">
        <f>'Jun17 class'!P172*IFERROR(VLOOKUP('Inq6 adjusted class'!$A172,'Inq.6 factors'!$U:$Z,6,FALSE),0)</f>
        <v>365.88918436500074</v>
      </c>
      <c r="Q172" s="39">
        <f>'Jun17 class'!Q172*IFERROR(VLOOKUP('Inq6 adjusted class'!$A172,'Inq.6 factors'!$U:$Z,6,FALSE),0)</f>
        <v>331.36295521801179</v>
      </c>
      <c r="R172" s="39">
        <f>'Jun17 class'!R172*IFERROR(VLOOKUP('Inq6 adjusted class'!$A172,'Inq.6 factors'!$U:$Z,6,FALSE),0)</f>
        <v>392.63317580557322</v>
      </c>
      <c r="S172" s="39">
        <f>'Jun17 class'!S172*IFERROR(VLOOKUP('Inq6 adjusted class'!$A172,'Inq.6 factors'!$U:$Z,6,FALSE),0)</f>
        <v>256.52099214185256</v>
      </c>
      <c r="T172" s="39">
        <f>'Jun17 class'!T172*IFERROR(VLOOKUP('Inq6 adjusted class'!$A172,'Inq.6 factors'!$U:$Z,6,FALSE),0)</f>
        <v>293.51775477763925</v>
      </c>
      <c r="U172" s="39">
        <f>'Jun17 class'!U172*IFERROR(VLOOKUP('Inq6 adjusted class'!$A172,'Inq.6 factors'!$U:$Z,6,FALSE),0)</f>
        <v>314.8008785046195</v>
      </c>
      <c r="V172" s="39">
        <f>'Jun17 class'!V172*IFERROR(VLOOKUP('Inq6 adjusted class'!$A172,'Inq.6 factors'!$U:$Z,6,FALSE),0)</f>
        <v>310.57357218109195</v>
      </c>
    </row>
    <row r="173" spans="1:22" x14ac:dyDescent="0.3">
      <c r="A173" s="35">
        <f>'Jun17 class'!A173</f>
        <v>2364</v>
      </c>
      <c r="B173" s="35">
        <f>'Jun17 class'!B173</f>
        <v>236</v>
      </c>
      <c r="C173" s="35">
        <f>'Jun17 class'!C173</f>
        <v>23</v>
      </c>
      <c r="D173" s="35" t="str">
        <f>'Jun17 class'!D173</f>
        <v>C</v>
      </c>
      <c r="E173" s="39">
        <f>'Jun17 class'!E173*IFERROR(VLOOKUP('Inq6 adjusted class'!$A173,'Inq.6 factors'!$U:$Z,6,FALSE),0)</f>
        <v>26.488999577481437</v>
      </c>
      <c r="F173" s="39">
        <f>'Jun17 class'!F173*IFERROR(VLOOKUP('Inq6 adjusted class'!$A173,'Inq.6 factors'!$U:$Z,6,FALSE),0)</f>
        <v>22.947067685492602</v>
      </c>
      <c r="G173" s="39">
        <f>'Jun17 class'!G173*IFERROR(VLOOKUP('Inq6 adjusted class'!$A173,'Inq.6 factors'!$U:$Z,6,FALSE),0)</f>
        <v>31.849058297551817</v>
      </c>
      <c r="H173" s="39">
        <f>'Jun17 class'!H173*IFERROR(VLOOKUP('Inq6 adjusted class'!$A173,'Inq.6 factors'!$U:$Z,6,FALSE),0)</f>
        <v>9.2762446995877852</v>
      </c>
      <c r="I173" s="39">
        <f>'Jun17 class'!I173*IFERROR(VLOOKUP('Inq6 adjusted class'!$A173,'Inq.6 factors'!$U:$Z,6,FALSE),0)</f>
        <v>12.883005968433794</v>
      </c>
      <c r="J173" s="39">
        <f>'Jun17 class'!J173*IFERROR(VLOOKUP('Inq6 adjusted class'!$A173,'Inq.6 factors'!$U:$Z,6,FALSE),0)</f>
        <v>5.4970206953755083</v>
      </c>
      <c r="K173" s="39">
        <f>'Jun17 class'!K173*IFERROR(VLOOKUP('Inq6 adjusted class'!$A173,'Inq.6 factors'!$U:$Z,6,FALSE),0)</f>
        <v>15.593660982773885</v>
      </c>
      <c r="L173" s="39">
        <f>'Jun17 class'!L173*IFERROR(VLOOKUP('Inq6 adjusted class'!$A173,'Inq.6 factors'!$U:$Z,6,FALSE),0)</f>
        <v>7.4342547058726813</v>
      </c>
      <c r="M173" s="39">
        <f>'Jun17 class'!M173*IFERROR(VLOOKUP('Inq6 adjusted class'!$A173,'Inq.6 factors'!$U:$Z,6,FALSE),0)</f>
        <v>6.7884697722459748</v>
      </c>
      <c r="N173" s="39">
        <f>'Jun17 class'!N173*IFERROR(VLOOKUP('Inq6 adjusted class'!$A173,'Inq.6 factors'!$U:$Z,6,FALSE),0)</f>
        <v>0</v>
      </c>
      <c r="O173" s="39">
        <f>'Jun17 class'!O173*IFERROR(VLOOKUP('Inq6 adjusted class'!$A173,'Inq.6 factors'!$U:$Z,6,FALSE),0)</f>
        <v>0</v>
      </c>
      <c r="P173" s="39">
        <f>'Jun17 class'!P173*IFERROR(VLOOKUP('Inq6 adjusted class'!$A173,'Inq.6 factors'!$U:$Z,6,FALSE),0)</f>
        <v>0</v>
      </c>
      <c r="Q173" s="39">
        <f>'Jun17 class'!Q173*IFERROR(VLOOKUP('Inq6 adjusted class'!$A173,'Inq.6 factors'!$U:$Z,6,FALSE),0)</f>
        <v>0</v>
      </c>
      <c r="R173" s="39">
        <f>'Jun17 class'!R173*IFERROR(VLOOKUP('Inq6 adjusted class'!$A173,'Inq.6 factors'!$U:$Z,6,FALSE),0)</f>
        <v>0</v>
      </c>
      <c r="S173" s="39">
        <f>'Jun17 class'!S173*IFERROR(VLOOKUP('Inq6 adjusted class'!$A173,'Inq.6 factors'!$U:$Z,6,FALSE),0)</f>
        <v>0</v>
      </c>
      <c r="T173" s="39">
        <f>'Jun17 class'!T173*IFERROR(VLOOKUP('Inq6 adjusted class'!$A173,'Inq.6 factors'!$U:$Z,6,FALSE),0)</f>
        <v>0</v>
      </c>
      <c r="U173" s="39">
        <f>'Jun17 class'!U173*IFERROR(VLOOKUP('Inq6 adjusted class'!$A173,'Inq.6 factors'!$U:$Z,6,FALSE),0)</f>
        <v>0</v>
      </c>
      <c r="V173" s="39">
        <f>'Jun17 class'!V173*IFERROR(VLOOKUP('Inq6 adjusted class'!$A173,'Inq.6 factors'!$U:$Z,6,FALSE),0)</f>
        <v>0</v>
      </c>
    </row>
    <row r="174" spans="1:22" x14ac:dyDescent="0.3">
      <c r="A174" s="35">
        <f>'Jun17 class'!A174</f>
        <v>2365</v>
      </c>
      <c r="B174" s="35">
        <f>'Jun17 class'!B174</f>
        <v>236</v>
      </c>
      <c r="C174" s="35">
        <f>'Jun17 class'!C174</f>
        <v>23</v>
      </c>
      <c r="D174" s="35" t="str">
        <f>'Jun17 class'!D174</f>
        <v>C</v>
      </c>
      <c r="E174" s="39">
        <f>'Jun17 class'!E174*IFERROR(VLOOKUP('Inq6 adjusted class'!$A174,'Inq.6 factors'!$U:$Z,6,FALSE),0)</f>
        <v>4.2997255141557407</v>
      </c>
      <c r="F174" s="39">
        <f>'Jun17 class'!F174*IFERROR(VLOOKUP('Inq6 adjusted class'!$A174,'Inq.6 factors'!$U:$Z,6,FALSE),0)</f>
        <v>4.276616447723451</v>
      </c>
      <c r="G174" s="39">
        <f>'Jun17 class'!G174*IFERROR(VLOOKUP('Inq6 adjusted class'!$A174,'Inq.6 factors'!$U:$Z,6,FALSE),0)</f>
        <v>5.3421024238897346</v>
      </c>
      <c r="H174" s="39">
        <f>'Jun17 class'!H174*IFERROR(VLOOKUP('Inq6 adjusted class'!$A174,'Inq.6 factors'!$U:$Z,6,FALSE),0)</f>
        <v>2.800659532735021</v>
      </c>
      <c r="I174" s="39">
        <f>'Jun17 class'!I174*IFERROR(VLOOKUP('Inq6 adjusted class'!$A174,'Inq.6 factors'!$U:$Z,6,FALSE),0)</f>
        <v>2.7782881854411596</v>
      </c>
      <c r="J174" s="39">
        <f>'Jun17 class'!J174*IFERROR(VLOOKUP('Inq6 adjusted class'!$A174,'Inq.6 factors'!$U:$Z,6,FALSE),0)</f>
        <v>0</v>
      </c>
      <c r="K174" s="39">
        <f>'Jun17 class'!K174*IFERROR(VLOOKUP('Inq6 adjusted class'!$A174,'Inq.6 factors'!$U:$Z,6,FALSE),0)</f>
        <v>9.2313673144775521</v>
      </c>
      <c r="L174" s="39">
        <f>'Jun17 class'!L174*IFERROR(VLOOKUP('Inq6 adjusted class'!$A174,'Inq.6 factors'!$U:$Z,6,FALSE),0)</f>
        <v>9.352211385581743</v>
      </c>
      <c r="M174" s="39">
        <f>'Jun17 class'!M174*IFERROR(VLOOKUP('Inq6 adjusted class'!$A174,'Inq.6 factors'!$U:$Z,6,FALSE),0)</f>
        <v>1.9519590807370464</v>
      </c>
      <c r="N174" s="39">
        <f>'Jun17 class'!N174*IFERROR(VLOOKUP('Inq6 adjusted class'!$A174,'Inq.6 factors'!$U:$Z,6,FALSE),0)</f>
        <v>1.9904584386317412</v>
      </c>
      <c r="O174" s="39">
        <f>'Jun17 class'!O174*IFERROR(VLOOKUP('Inq6 adjusted class'!$A174,'Inq.6 factors'!$U:$Z,6,FALSE),0)</f>
        <v>5.9107999058487906</v>
      </c>
      <c r="P174" s="39">
        <f>'Jun17 class'!P174*IFERROR(VLOOKUP('Inq6 adjusted class'!$A174,'Inq.6 factors'!$U:$Z,6,FALSE),0)</f>
        <v>8.4664761381386668</v>
      </c>
      <c r="Q174" s="39">
        <f>'Jun17 class'!Q174*IFERROR(VLOOKUP('Inq6 adjusted class'!$A174,'Inq.6 factors'!$U:$Z,6,FALSE),0)</f>
        <v>8.1881946856236834</v>
      </c>
      <c r="R174" s="39">
        <f>'Jun17 class'!R174*IFERROR(VLOOKUP('Inq6 adjusted class'!$A174,'Inq.6 factors'!$U:$Z,6,FALSE),0)</f>
        <v>7.4744018386492481</v>
      </c>
      <c r="S174" s="39">
        <f>'Jun17 class'!S174*IFERROR(VLOOKUP('Inq6 adjusted class'!$A174,'Inq.6 factors'!$U:$Z,6,FALSE),0)</f>
        <v>42.295103077303125</v>
      </c>
      <c r="T174" s="39">
        <f>'Jun17 class'!T174*IFERROR(VLOOKUP('Inq6 adjusted class'!$A174,'Inq.6 factors'!$U:$Z,6,FALSE),0)</f>
        <v>3.9965593441913256</v>
      </c>
      <c r="U174" s="39">
        <f>'Jun17 class'!U174*IFERROR(VLOOKUP('Inq6 adjusted class'!$A174,'Inq.6 factors'!$U:$Z,6,FALSE),0)</f>
        <v>2.9721402483098354</v>
      </c>
      <c r="V174" s="39">
        <f>'Jun17 class'!V174*IFERROR(VLOOKUP('Inq6 adjusted class'!$A174,'Inq.6 factors'!$U:$Z,6,FALSE),0)</f>
        <v>2.877928303220318</v>
      </c>
    </row>
    <row r="175" spans="1:22" x14ac:dyDescent="0.3">
      <c r="A175" s="35">
        <f>'Jun17 class'!A175</f>
        <v>2369</v>
      </c>
      <c r="B175" s="35">
        <f>'Jun17 class'!B175</f>
        <v>236</v>
      </c>
      <c r="C175" s="35">
        <f>'Jun17 class'!C175</f>
        <v>23</v>
      </c>
      <c r="D175" s="35" t="str">
        <f>'Jun17 class'!D175</f>
        <v>C</v>
      </c>
      <c r="E175" s="39">
        <f>'Jun17 class'!E175*IFERROR(VLOOKUP('Inq6 adjusted class'!$A175,'Inq.6 factors'!$U:$Z,6,FALSE),0)</f>
        <v>7.1424117230403699</v>
      </c>
      <c r="F175" s="39">
        <f>'Jun17 class'!F175*IFERROR(VLOOKUP('Inq6 adjusted class'!$A175,'Inq.6 factors'!$U:$Z,6,FALSE),0)</f>
        <v>23.680081709560685</v>
      </c>
      <c r="G175" s="39">
        <f>'Jun17 class'!G175*IFERROR(VLOOKUP('Inq6 adjusted class'!$A175,'Inq.6 factors'!$U:$Z,6,FALSE),0)</f>
        <v>40.261382572460846</v>
      </c>
      <c r="H175" s="39">
        <f>'Jun17 class'!H175*IFERROR(VLOOKUP('Inq6 adjusted class'!$A175,'Inq.6 factors'!$U:$Z,6,FALSE),0)</f>
        <v>43.076529844528196</v>
      </c>
      <c r="I175" s="39">
        <f>'Jun17 class'!I175*IFERROR(VLOOKUP('Inq6 adjusted class'!$A175,'Inq.6 factors'!$U:$Z,6,FALSE),0)</f>
        <v>56.406820090115112</v>
      </c>
      <c r="J175" s="39">
        <f>'Jun17 class'!J175*IFERROR(VLOOKUP('Inq6 adjusted class'!$A175,'Inq.6 factors'!$U:$Z,6,FALSE),0)</f>
        <v>51.053542399728812</v>
      </c>
      <c r="K175" s="39">
        <f>'Jun17 class'!K175*IFERROR(VLOOKUP('Inq6 adjusted class'!$A175,'Inq.6 factors'!$U:$Z,6,FALSE),0)</f>
        <v>48.55931277013493</v>
      </c>
      <c r="L175" s="39">
        <f>'Jun17 class'!L175*IFERROR(VLOOKUP('Inq6 adjusted class'!$A175,'Inq.6 factors'!$U:$Z,6,FALSE),0)</f>
        <v>37.975074568261178</v>
      </c>
      <c r="M175" s="39">
        <f>'Jun17 class'!M175*IFERROR(VLOOKUP('Inq6 adjusted class'!$A175,'Inq.6 factors'!$U:$Z,6,FALSE),0)</f>
        <v>48.636925922080167</v>
      </c>
      <c r="N175" s="39">
        <f>'Jun17 class'!N175*IFERROR(VLOOKUP('Inq6 adjusted class'!$A175,'Inq.6 factors'!$U:$Z,6,FALSE),0)</f>
        <v>56.025352471770681</v>
      </c>
      <c r="O175" s="39">
        <f>'Jun17 class'!O175*IFERROR(VLOOKUP('Inq6 adjusted class'!$A175,'Inq.6 factors'!$U:$Z,6,FALSE),0)</f>
        <v>66.366591250560461</v>
      </c>
      <c r="P175" s="39">
        <f>'Jun17 class'!P175*IFERROR(VLOOKUP('Inq6 adjusted class'!$A175,'Inq.6 factors'!$U:$Z,6,FALSE),0)</f>
        <v>159.80473710736737</v>
      </c>
      <c r="Q175" s="39">
        <f>'Jun17 class'!Q175*IFERROR(VLOOKUP('Inq6 adjusted class'!$A175,'Inq.6 factors'!$U:$Z,6,FALSE),0)</f>
        <v>94.164238884672358</v>
      </c>
      <c r="R175" s="39">
        <f>'Jun17 class'!R175*IFERROR(VLOOKUP('Inq6 adjusted class'!$A175,'Inq.6 factors'!$U:$Z,6,FALSE),0)</f>
        <v>73.676246695256864</v>
      </c>
      <c r="S175" s="39">
        <f>'Jun17 class'!S175*IFERROR(VLOOKUP('Inq6 adjusted class'!$A175,'Inq.6 factors'!$U:$Z,6,FALSE),0)</f>
        <v>63.934458140109378</v>
      </c>
      <c r="T175" s="39">
        <f>'Jun17 class'!T175*IFERROR(VLOOKUP('Inq6 adjusted class'!$A175,'Inq.6 factors'!$U:$Z,6,FALSE),0)</f>
        <v>113.90194130945278</v>
      </c>
      <c r="U175" s="39">
        <f>'Jun17 class'!U175*IFERROR(VLOOKUP('Inq6 adjusted class'!$A175,'Inq.6 factors'!$U:$Z,6,FALSE),0)</f>
        <v>40.619250060234414</v>
      </c>
      <c r="V175" s="39">
        <f>'Jun17 class'!V175*IFERROR(VLOOKUP('Inq6 adjusted class'!$A175,'Inq.6 factors'!$U:$Z,6,FALSE),0)</f>
        <v>46.046852851525088</v>
      </c>
    </row>
    <row r="176" spans="1:22" x14ac:dyDescent="0.3">
      <c r="A176" s="35">
        <f>'Jun17 class'!A176</f>
        <v>2370</v>
      </c>
      <c r="B176" s="35">
        <f>'Jun17 class'!B176</f>
        <v>237</v>
      </c>
      <c r="C176" s="35">
        <f>'Jun17 class'!C176</f>
        <v>23</v>
      </c>
      <c r="D176" s="35" t="str">
        <f>'Jun17 class'!D176</f>
        <v>C</v>
      </c>
      <c r="E176" s="39">
        <f>'Jun17 class'!E176*IFERROR(VLOOKUP('Inq6 adjusted class'!$A176,'Inq.6 factors'!$U:$Z,6,FALSE),0)</f>
        <v>470.23046345124294</v>
      </c>
      <c r="F176" s="39">
        <f>'Jun17 class'!F176*IFERROR(VLOOKUP('Inq6 adjusted class'!$A176,'Inq.6 factors'!$U:$Z,6,FALSE),0)</f>
        <v>549.26923664516846</v>
      </c>
      <c r="G176" s="39">
        <f>'Jun17 class'!G176*IFERROR(VLOOKUP('Inq6 adjusted class'!$A176,'Inq.6 factors'!$U:$Z,6,FALSE),0)</f>
        <v>802.09386419085865</v>
      </c>
      <c r="H176" s="39">
        <f>'Jun17 class'!H176*IFERROR(VLOOKUP('Inq6 adjusted class'!$A176,'Inq.6 factors'!$U:$Z,6,FALSE),0)</f>
        <v>751.98786473598761</v>
      </c>
      <c r="I176" s="39">
        <f>'Jun17 class'!I176*IFERROR(VLOOKUP('Inq6 adjusted class'!$A176,'Inq.6 factors'!$U:$Z,6,FALSE),0)</f>
        <v>714.97682077846446</v>
      </c>
      <c r="J176" s="39">
        <f>'Jun17 class'!J176*IFERROR(VLOOKUP('Inq6 adjusted class'!$A176,'Inq.6 factors'!$U:$Z,6,FALSE),0)</f>
        <v>764.21632629943485</v>
      </c>
      <c r="K176" s="39">
        <f>'Jun17 class'!K176*IFERROR(VLOOKUP('Inq6 adjusted class'!$A176,'Inq.6 factors'!$U:$Z,6,FALSE),0)</f>
        <v>841.93195225125123</v>
      </c>
      <c r="L176" s="39">
        <f>'Jun17 class'!L176*IFERROR(VLOOKUP('Inq6 adjusted class'!$A176,'Inq.6 factors'!$U:$Z,6,FALSE),0)</f>
        <v>748.58752589493702</v>
      </c>
      <c r="M176" s="39">
        <f>'Jun17 class'!M176*IFERROR(VLOOKUP('Inq6 adjusted class'!$A176,'Inq.6 factors'!$U:$Z,6,FALSE),0)</f>
        <v>584.17638039054225</v>
      </c>
      <c r="N176" s="39">
        <f>'Jun17 class'!N176*IFERROR(VLOOKUP('Inq6 adjusted class'!$A176,'Inq.6 factors'!$U:$Z,6,FALSE),0)</f>
        <v>654.25852809356138</v>
      </c>
      <c r="O176" s="39">
        <f>'Jun17 class'!O176*IFERROR(VLOOKUP('Inq6 adjusted class'!$A176,'Inq.6 factors'!$U:$Z,6,FALSE),0)</f>
        <v>635.62854330128687</v>
      </c>
      <c r="P176" s="39">
        <f>'Jun17 class'!P176*IFERROR(VLOOKUP('Inq6 adjusted class'!$A176,'Inq.6 factors'!$U:$Z,6,FALSE),0)</f>
        <v>1893.9417695416294</v>
      </c>
      <c r="Q176" s="39">
        <f>'Jun17 class'!Q176*IFERROR(VLOOKUP('Inq6 adjusted class'!$A176,'Inq.6 factors'!$U:$Z,6,FALSE),0)</f>
        <v>1153.1347595756386</v>
      </c>
      <c r="R176" s="39">
        <f>'Jun17 class'!R176*IFERROR(VLOOKUP('Inq6 adjusted class'!$A176,'Inq.6 factors'!$U:$Z,6,FALSE),0)</f>
        <v>929.23925317816702</v>
      </c>
      <c r="S176" s="39">
        <f>'Jun17 class'!S176*IFERROR(VLOOKUP('Inq6 adjusted class'!$A176,'Inq.6 factors'!$U:$Z,6,FALSE),0)</f>
        <v>623.52620472756223</v>
      </c>
      <c r="T176" s="39">
        <f>'Jun17 class'!T176*IFERROR(VLOOKUP('Inq6 adjusted class'!$A176,'Inq.6 factors'!$U:$Z,6,FALSE),0)</f>
        <v>967.56938172474327</v>
      </c>
      <c r="U176" s="39">
        <f>'Jun17 class'!U176*IFERROR(VLOOKUP('Inq6 adjusted class'!$A176,'Inq.6 factors'!$U:$Z,6,FALSE),0)</f>
        <v>416.70307240723935</v>
      </c>
      <c r="V176" s="39">
        <f>'Jun17 class'!V176*IFERROR(VLOOKUP('Inq6 adjusted class'!$A176,'Inq.6 factors'!$U:$Z,6,FALSE),0)</f>
        <v>601.39860558302848</v>
      </c>
    </row>
    <row r="177" spans="1:22" x14ac:dyDescent="0.3">
      <c r="A177" s="35">
        <f>'Jun17 class'!A177</f>
        <v>2391</v>
      </c>
      <c r="B177" s="35">
        <f>'Jun17 class'!B177</f>
        <v>239</v>
      </c>
      <c r="C177" s="35">
        <f>'Jun17 class'!C177</f>
        <v>23</v>
      </c>
      <c r="D177" s="35" t="str">
        <f>'Jun17 class'!D177</f>
        <v>C</v>
      </c>
      <c r="E177" s="39">
        <f>'Jun17 class'!E177*IFERROR(VLOOKUP('Inq6 adjusted class'!$A177,'Inq.6 factors'!$U:$Z,6,FALSE),0)</f>
        <v>263.758946258945</v>
      </c>
      <c r="F177" s="39">
        <f>'Jun17 class'!F177*IFERROR(VLOOKUP('Inq6 adjusted class'!$A177,'Inq.6 factors'!$U:$Z,6,FALSE),0)</f>
        <v>195.6878563791827</v>
      </c>
      <c r="G177" s="39">
        <f>'Jun17 class'!G177*IFERROR(VLOOKUP('Inq6 adjusted class'!$A177,'Inq.6 factors'!$U:$Z,6,FALSE),0)</f>
        <v>75.60978128335006</v>
      </c>
      <c r="H177" s="39">
        <f>'Jun17 class'!H177*IFERROR(VLOOKUP('Inq6 adjusted class'!$A177,'Inq.6 factors'!$U:$Z,6,FALSE),0)</f>
        <v>156.69186121416652</v>
      </c>
      <c r="I177" s="39">
        <f>'Jun17 class'!I177*IFERROR(VLOOKUP('Inq6 adjusted class'!$A177,'Inq.6 factors'!$U:$Z,6,FALSE),0)</f>
        <v>100.85109809653865</v>
      </c>
      <c r="J177" s="39">
        <f>'Jun17 class'!J177*IFERROR(VLOOKUP('Inq6 adjusted class'!$A177,'Inq.6 factors'!$U:$Z,6,FALSE),0)</f>
        <v>147.38764014720766</v>
      </c>
      <c r="K177" s="39">
        <f>'Jun17 class'!K177*IFERROR(VLOOKUP('Inq6 adjusted class'!$A177,'Inq.6 factors'!$U:$Z,6,FALSE),0)</f>
        <v>148.48753708927359</v>
      </c>
      <c r="L177" s="39">
        <f>'Jun17 class'!L177*IFERROR(VLOOKUP('Inq6 adjusted class'!$A177,'Inq.6 factors'!$U:$Z,6,FALSE),0)</f>
        <v>47.652159479050738</v>
      </c>
      <c r="M177" s="39">
        <f>'Jun17 class'!M177*IFERROR(VLOOKUP('Inq6 adjusted class'!$A177,'Inq.6 factors'!$U:$Z,6,FALSE),0)</f>
        <v>36.077840449552149</v>
      </c>
      <c r="N177" s="39">
        <f>'Jun17 class'!N177*IFERROR(VLOOKUP('Inq6 adjusted class'!$A177,'Inq.6 factors'!$U:$Z,6,FALSE),0)</f>
        <v>35.795111115266636</v>
      </c>
      <c r="O177" s="39">
        <f>'Jun17 class'!O177*IFERROR(VLOOKUP('Inq6 adjusted class'!$A177,'Inq.6 factors'!$U:$Z,6,FALSE),0)</f>
        <v>41.337327319089525</v>
      </c>
      <c r="P177" s="39">
        <f>'Jun17 class'!P177*IFERROR(VLOOKUP('Inq6 adjusted class'!$A177,'Inq.6 factors'!$U:$Z,6,FALSE),0)</f>
        <v>123.70767919238678</v>
      </c>
      <c r="Q177" s="39">
        <f>'Jun17 class'!Q177*IFERROR(VLOOKUP('Inq6 adjusted class'!$A177,'Inq.6 factors'!$U:$Z,6,FALSE),0)</f>
        <v>41.925681016728703</v>
      </c>
      <c r="R177" s="39">
        <f>'Jun17 class'!R177*IFERROR(VLOOKUP('Inq6 adjusted class'!$A177,'Inq.6 factors'!$U:$Z,6,FALSE),0)</f>
        <v>37.337440452846579</v>
      </c>
      <c r="S177" s="39">
        <f>'Jun17 class'!S177*IFERROR(VLOOKUP('Inq6 adjusted class'!$A177,'Inq.6 factors'!$U:$Z,6,FALSE),0)</f>
        <v>7.8615777718235984</v>
      </c>
      <c r="T177" s="39">
        <f>'Jun17 class'!T177*IFERROR(VLOOKUP('Inq6 adjusted class'!$A177,'Inq.6 factors'!$U:$Z,6,FALSE),0)</f>
        <v>10.980372056948164</v>
      </c>
      <c r="U177" s="39">
        <f>'Jun17 class'!U177*IFERROR(VLOOKUP('Inq6 adjusted class'!$A177,'Inq.6 factors'!$U:$Z,6,FALSE),0)</f>
        <v>9.8979701595163974</v>
      </c>
      <c r="V177" s="39">
        <f>'Jun17 class'!V177*IFERROR(VLOOKUP('Inq6 adjusted class'!$A177,'Inq.6 factors'!$U:$Z,6,FALSE),0)</f>
        <v>9.5842208262888278</v>
      </c>
    </row>
    <row r="178" spans="1:22" x14ac:dyDescent="0.3">
      <c r="A178" s="35">
        <f>'Jun17 class'!A178</f>
        <v>2399</v>
      </c>
      <c r="B178" s="35">
        <f>'Jun17 class'!B178</f>
        <v>239</v>
      </c>
      <c r="C178" s="35">
        <f>'Jun17 class'!C178</f>
        <v>23</v>
      </c>
      <c r="D178" s="35" t="str">
        <f>'Jun17 class'!D178</f>
        <v>C</v>
      </c>
      <c r="E178" s="39">
        <f>'Jun17 class'!E178*IFERROR(VLOOKUP('Inq6 adjusted class'!$A178,'Inq.6 factors'!$U:$Z,6,FALSE),0)</f>
        <v>532.03621282632059</v>
      </c>
      <c r="F178" s="39">
        <f>'Jun17 class'!F178*IFERROR(VLOOKUP('Inq6 adjusted class'!$A178,'Inq.6 factors'!$U:$Z,6,FALSE),0)</f>
        <v>430.76542166759492</v>
      </c>
      <c r="G178" s="39">
        <f>'Jun17 class'!G178*IFERROR(VLOOKUP('Inq6 adjusted class'!$A178,'Inq.6 factors'!$U:$Z,6,FALSE),0)</f>
        <v>399.8811775149357</v>
      </c>
      <c r="H178" s="39">
        <f>'Jun17 class'!H178*IFERROR(VLOOKUP('Inq6 adjusted class'!$A178,'Inq.6 factors'!$U:$Z,6,FALSE),0)</f>
        <v>365.57861091447484</v>
      </c>
      <c r="I178" s="39">
        <f>'Jun17 class'!I178*IFERROR(VLOOKUP('Inq6 adjusted class'!$A178,'Inq.6 factors'!$U:$Z,6,FALSE),0)</f>
        <v>184.13326531722561</v>
      </c>
      <c r="J178" s="39">
        <f>'Jun17 class'!J178*IFERROR(VLOOKUP('Inq6 adjusted class'!$A178,'Inq.6 factors'!$U:$Z,6,FALSE),0)</f>
        <v>52.112391621265232</v>
      </c>
      <c r="K178" s="39">
        <f>'Jun17 class'!K178*IFERROR(VLOOKUP('Inq6 adjusted class'!$A178,'Inq.6 factors'!$U:$Z,6,FALSE),0)</f>
        <v>64.287289274023578</v>
      </c>
      <c r="L178" s="39">
        <f>'Jun17 class'!L178*IFERROR(VLOOKUP('Inq6 adjusted class'!$A178,'Inq.6 factors'!$U:$Z,6,FALSE),0)</f>
        <v>52.858195481771716</v>
      </c>
      <c r="M178" s="39">
        <f>'Jun17 class'!M178*IFERROR(VLOOKUP('Inq6 adjusted class'!$A178,'Inq.6 factors'!$U:$Z,6,FALSE),0)</f>
        <v>51.221707103188258</v>
      </c>
      <c r="N178" s="39">
        <f>'Jun17 class'!N178*IFERROR(VLOOKUP('Inq6 adjusted class'!$A178,'Inq.6 factors'!$U:$Z,6,FALSE),0)</f>
        <v>55.24535884421848</v>
      </c>
      <c r="O178" s="39">
        <f>'Jun17 class'!O178*IFERROR(VLOOKUP('Inq6 adjusted class'!$A178,'Inq.6 factors'!$U:$Z,6,FALSE),0)</f>
        <v>136.21519790819715</v>
      </c>
      <c r="P178" s="39">
        <f>'Jun17 class'!P178*IFERROR(VLOOKUP('Inq6 adjusted class'!$A178,'Inq.6 factors'!$U:$Z,6,FALSE),0)</f>
        <v>203.0074735464809</v>
      </c>
      <c r="Q178" s="39">
        <f>'Jun17 class'!Q178*IFERROR(VLOOKUP('Inq6 adjusted class'!$A178,'Inq.6 factors'!$U:$Z,6,FALSE),0)</f>
        <v>177.92849992465349</v>
      </c>
      <c r="R178" s="39">
        <f>'Jun17 class'!R178*IFERROR(VLOOKUP('Inq6 adjusted class'!$A178,'Inq.6 factors'!$U:$Z,6,FALSE),0)</f>
        <v>162.15116996664801</v>
      </c>
      <c r="S178" s="39">
        <f>'Jun17 class'!S178*IFERROR(VLOOKUP('Inq6 adjusted class'!$A178,'Inq.6 factors'!$U:$Z,6,FALSE),0)</f>
        <v>135.61221656395705</v>
      </c>
      <c r="T178" s="39">
        <f>'Jun17 class'!T178*IFERROR(VLOOKUP('Inq6 adjusted class'!$A178,'Inq.6 factors'!$U:$Z,6,FALSE),0)</f>
        <v>290.48075168835595</v>
      </c>
      <c r="U178" s="39">
        <f>'Jun17 class'!U178*IFERROR(VLOOKUP('Inq6 adjusted class'!$A178,'Inq.6 factors'!$U:$Z,6,FALSE),0)</f>
        <v>298.91869881739524</v>
      </c>
      <c r="V178" s="39">
        <f>'Jun17 class'!V178*IFERROR(VLOOKUP('Inq6 adjusted class'!$A178,'Inq.6 factors'!$U:$Z,6,FALSE),0)</f>
        <v>341.19826141588226</v>
      </c>
    </row>
    <row r="179" spans="1:22" x14ac:dyDescent="0.3">
      <c r="A179" s="35">
        <f>'Jun17 class'!A179</f>
        <v>2410</v>
      </c>
      <c r="B179" s="35">
        <f>'Jun17 class'!B179</f>
        <v>241</v>
      </c>
      <c r="C179" s="35">
        <f>'Jun17 class'!C179</f>
        <v>24</v>
      </c>
      <c r="D179" s="35" t="str">
        <f>'Jun17 class'!D179</f>
        <v>C</v>
      </c>
      <c r="E179" s="39">
        <f>'Jun17 class'!E179*IFERROR(VLOOKUP('Inq6 adjusted class'!$A179,'Inq.6 factors'!$U:$Z,6,FALSE),0)</f>
        <v>212.49962203016855</v>
      </c>
      <c r="F179" s="39">
        <f>'Jun17 class'!F179*IFERROR(VLOOKUP('Inq6 adjusted class'!$A179,'Inq.6 factors'!$U:$Z,6,FALSE),0)</f>
        <v>260.28288827930356</v>
      </c>
      <c r="G179" s="39">
        <f>'Jun17 class'!G179*IFERROR(VLOOKUP('Inq6 adjusted class'!$A179,'Inq.6 factors'!$U:$Z,6,FALSE),0)</f>
        <v>453.26757683931464</v>
      </c>
      <c r="H179" s="39">
        <f>'Jun17 class'!H179*IFERROR(VLOOKUP('Inq6 adjusted class'!$A179,'Inq.6 factors'!$U:$Z,6,FALSE),0)</f>
        <v>338.55716305356952</v>
      </c>
      <c r="I179" s="39">
        <f>'Jun17 class'!I179*IFERROR(VLOOKUP('Inq6 adjusted class'!$A179,'Inq.6 factors'!$U:$Z,6,FALSE),0)</f>
        <v>637.80249199322213</v>
      </c>
      <c r="J179" s="39">
        <f>'Jun17 class'!J179*IFERROR(VLOOKUP('Inq6 adjusted class'!$A179,'Inq.6 factors'!$U:$Z,6,FALSE),0)</f>
        <v>783.72821771065821</v>
      </c>
      <c r="K179" s="39">
        <f>'Jun17 class'!K179*IFERROR(VLOOKUP('Inq6 adjusted class'!$A179,'Inq.6 factors'!$U:$Z,6,FALSE),0)</f>
        <v>152.07653439658452</v>
      </c>
      <c r="L179" s="39">
        <f>'Jun17 class'!L179*IFERROR(VLOOKUP('Inq6 adjusted class'!$A179,'Inq.6 factors'!$U:$Z,6,FALSE),0)</f>
        <v>212.91245813996898</v>
      </c>
      <c r="M179" s="39">
        <f>'Jun17 class'!M179*IFERROR(VLOOKUP('Inq6 adjusted class'!$A179,'Inq.6 factors'!$U:$Z,6,FALSE),0)</f>
        <v>148.08966016735997</v>
      </c>
      <c r="N179" s="39">
        <f>'Jun17 class'!N179*IFERROR(VLOOKUP('Inq6 adjusted class'!$A179,'Inq.6 factors'!$U:$Z,6,FALSE),0)</f>
        <v>215.72928351326379</v>
      </c>
      <c r="O179" s="39">
        <f>'Jun17 class'!O179*IFERROR(VLOOKUP('Inq6 adjusted class'!$A179,'Inq.6 factors'!$U:$Z,6,FALSE),0)</f>
        <v>186.36293358254079</v>
      </c>
      <c r="P179" s="39">
        <f>'Jun17 class'!P179*IFERROR(VLOOKUP('Inq6 adjusted class'!$A179,'Inq.6 factors'!$U:$Z,6,FALSE),0)</f>
        <v>7.4943447266750214</v>
      </c>
      <c r="Q179" s="39">
        <f>'Jun17 class'!Q179*IFERROR(VLOOKUP('Inq6 adjusted class'!$A179,'Inq.6 factors'!$U:$Z,6,FALSE),0)</f>
        <v>3.1062925284191953</v>
      </c>
      <c r="R179" s="39">
        <f>'Jun17 class'!R179*IFERROR(VLOOKUP('Inq6 adjusted class'!$A179,'Inq.6 factors'!$U:$Z,6,FALSE),0)</f>
        <v>352.14289233624345</v>
      </c>
      <c r="S179" s="39">
        <f>'Jun17 class'!S179*IFERROR(VLOOKUP('Inq6 adjusted class'!$A179,'Inq.6 factors'!$U:$Z,6,FALSE),0)</f>
        <v>116.42075681146532</v>
      </c>
      <c r="T179" s="39">
        <f>'Jun17 class'!T179*IFERROR(VLOOKUP('Inq6 adjusted class'!$A179,'Inq.6 factors'!$U:$Z,6,FALSE),0)</f>
        <v>140.49601278076091</v>
      </c>
      <c r="U179" s="39">
        <f>'Jun17 class'!U179*IFERROR(VLOOKUP('Inq6 adjusted class'!$A179,'Inq.6 factors'!$U:$Z,6,FALSE),0)</f>
        <v>322.72071284060542</v>
      </c>
      <c r="V179" s="39">
        <f>'Jun17 class'!V179*IFERROR(VLOOKUP('Inq6 adjusted class'!$A179,'Inq.6 factors'!$U:$Z,6,FALSE),0)</f>
        <v>56.287198465944151</v>
      </c>
    </row>
    <row r="180" spans="1:22" x14ac:dyDescent="0.3">
      <c r="A180" s="35">
        <f>'Jun17 class'!A180</f>
        <v>2420</v>
      </c>
      <c r="B180" s="35">
        <f>'Jun17 class'!B180</f>
        <v>242</v>
      </c>
      <c r="C180" s="35">
        <f>'Jun17 class'!C180</f>
        <v>24</v>
      </c>
      <c r="D180" s="35" t="str">
        <f>'Jun17 class'!D180</f>
        <v>C</v>
      </c>
      <c r="E180" s="39">
        <f>'Jun17 class'!E180*IFERROR(VLOOKUP('Inq6 adjusted class'!$A180,'Inq.6 factors'!$U:$Z,6,FALSE),0)</f>
        <v>90.143501836954783</v>
      </c>
      <c r="F180" s="39">
        <f>'Jun17 class'!F180*IFERROR(VLOOKUP('Inq6 adjusted class'!$A180,'Inq.6 factors'!$U:$Z,6,FALSE),0)</f>
        <v>90.623097068999272</v>
      </c>
      <c r="G180" s="39">
        <f>'Jun17 class'!G180*IFERROR(VLOOKUP('Inq6 adjusted class'!$A180,'Inq.6 factors'!$U:$Z,6,FALSE),0)</f>
        <v>112.39829719178735</v>
      </c>
      <c r="H180" s="39">
        <f>'Jun17 class'!H180*IFERROR(VLOOKUP('Inq6 adjusted class'!$A180,'Inq.6 factors'!$U:$Z,6,FALSE),0)</f>
        <v>79.445035274225432</v>
      </c>
      <c r="I180" s="39">
        <f>'Jun17 class'!I180*IFERROR(VLOOKUP('Inq6 adjusted class'!$A180,'Inq.6 factors'!$U:$Z,6,FALSE),0)</f>
        <v>41.753874140205106</v>
      </c>
      <c r="J180" s="39">
        <f>'Jun17 class'!J180*IFERROR(VLOOKUP('Inq6 adjusted class'!$A180,'Inq.6 factors'!$U:$Z,6,FALSE),0)</f>
        <v>32.217024665822315</v>
      </c>
      <c r="K180" s="39">
        <f>'Jun17 class'!K180*IFERROR(VLOOKUP('Inq6 adjusted class'!$A180,'Inq.6 factors'!$U:$Z,6,FALSE),0)</f>
        <v>28.093803796031565</v>
      </c>
      <c r="L180" s="39">
        <f>'Jun17 class'!L180*IFERROR(VLOOKUP('Inq6 adjusted class'!$A180,'Inq.6 factors'!$U:$Z,6,FALSE),0)</f>
        <v>56.396070606691687</v>
      </c>
      <c r="M180" s="39">
        <f>'Jun17 class'!M180*IFERROR(VLOOKUP('Inq6 adjusted class'!$A180,'Inq.6 factors'!$U:$Z,6,FALSE),0)</f>
        <v>49.740527311947531</v>
      </c>
      <c r="N180" s="39">
        <f>'Jun17 class'!N180*IFERROR(VLOOKUP('Inq6 adjusted class'!$A180,'Inq.6 factors'!$U:$Z,6,FALSE),0)</f>
        <v>49.755456505854241</v>
      </c>
      <c r="O180" s="39">
        <f>'Jun17 class'!O180*IFERROR(VLOOKUP('Inq6 adjusted class'!$A180,'Inq.6 factors'!$U:$Z,6,FALSE),0)</f>
        <v>41.600124689177591</v>
      </c>
      <c r="P180" s="39">
        <f>'Jun17 class'!P180*IFERROR(VLOOKUP('Inq6 adjusted class'!$A180,'Inq.6 factors'!$U:$Z,6,FALSE),0)</f>
        <v>21.281049014074579</v>
      </c>
      <c r="Q180" s="39">
        <f>'Jun17 class'!Q180*IFERROR(VLOOKUP('Inq6 adjusted class'!$A180,'Inq.6 factors'!$U:$Z,6,FALSE),0)</f>
        <v>14.407099095172812</v>
      </c>
      <c r="R180" s="39">
        <f>'Jun17 class'!R180*IFERROR(VLOOKUP('Inq6 adjusted class'!$A180,'Inq.6 factors'!$U:$Z,6,FALSE),0)</f>
        <v>117.01869087274781</v>
      </c>
      <c r="S180" s="39">
        <f>'Jun17 class'!S180*IFERROR(VLOOKUP('Inq6 adjusted class'!$A180,'Inq.6 factors'!$U:$Z,6,FALSE),0)</f>
        <v>30.657282835885972</v>
      </c>
      <c r="T180" s="39">
        <f>'Jun17 class'!T180*IFERROR(VLOOKUP('Inq6 adjusted class'!$A180,'Inq.6 factors'!$U:$Z,6,FALSE),0)</f>
        <v>74.337564635796369</v>
      </c>
      <c r="U180" s="39">
        <f>'Jun17 class'!U180*IFERROR(VLOOKUP('Inq6 adjusted class'!$A180,'Inq.6 factors'!$U:$Z,6,FALSE),0)</f>
        <v>88.651968901673101</v>
      </c>
      <c r="V180" s="39">
        <f>'Jun17 class'!V180*IFERROR(VLOOKUP('Inq6 adjusted class'!$A180,'Inq.6 factors'!$U:$Z,6,FALSE),0)</f>
        <v>14.467727134771961</v>
      </c>
    </row>
    <row r="181" spans="1:22" x14ac:dyDescent="0.3">
      <c r="A181" s="35">
        <f>'Jun17 class'!A181</f>
        <v>2431</v>
      </c>
      <c r="B181" s="35">
        <f>'Jun17 class'!B181</f>
        <v>243</v>
      </c>
      <c r="C181" s="35">
        <f>'Jun17 class'!C181</f>
        <v>24</v>
      </c>
      <c r="D181" s="35" t="str">
        <f>'Jun17 class'!D181</f>
        <v>C</v>
      </c>
      <c r="E181" s="39">
        <f>'Jun17 class'!E181*IFERROR(VLOOKUP('Inq6 adjusted class'!$A181,'Inq.6 factors'!$U:$Z,6,FALSE),0)</f>
        <v>13.786519347650012</v>
      </c>
      <c r="F181" s="39">
        <f>'Jun17 class'!F181*IFERROR(VLOOKUP('Inq6 adjusted class'!$A181,'Inq.6 factors'!$U:$Z,6,FALSE),0)</f>
        <v>14.474224367388286</v>
      </c>
      <c r="G181" s="39">
        <f>'Jun17 class'!G181*IFERROR(VLOOKUP('Inq6 adjusted class'!$A181,'Inq.6 factors'!$U:$Z,6,FALSE),0)</f>
        <v>19.031963831596396</v>
      </c>
      <c r="H181" s="39">
        <f>'Jun17 class'!H181*IFERROR(VLOOKUP('Inq6 adjusted class'!$A181,'Inq.6 factors'!$U:$Z,6,FALSE),0)</f>
        <v>17.461025964835638</v>
      </c>
      <c r="I181" s="39">
        <f>'Jun17 class'!I181*IFERROR(VLOOKUP('Inq6 adjusted class'!$A181,'Inq.6 factors'!$U:$Z,6,FALSE),0)</f>
        <v>1.6496713610546072</v>
      </c>
      <c r="J181" s="39">
        <f>'Jun17 class'!J181*IFERROR(VLOOKUP('Inq6 adjusted class'!$A181,'Inq.6 factors'!$U:$Z,6,FALSE),0)</f>
        <v>1.642420602808929</v>
      </c>
      <c r="K181" s="39">
        <f>'Jun17 class'!K181*IFERROR(VLOOKUP('Inq6 adjusted class'!$A181,'Inq.6 factors'!$U:$Z,6,FALSE),0)</f>
        <v>1.6443998533202251</v>
      </c>
      <c r="L181" s="39">
        <f>'Jun17 class'!L181*IFERROR(VLOOKUP('Inq6 adjusted class'!$A181,'Inq.6 factors'!$U:$Z,6,FALSE),0)</f>
        <v>1.6659260223078574</v>
      </c>
      <c r="M181" s="39">
        <f>'Jun17 class'!M181*IFERROR(VLOOKUP('Inq6 adjusted class'!$A181,'Inq.6 factors'!$U:$Z,6,FALSE),0)</f>
        <v>1.4973100173101803</v>
      </c>
      <c r="N181" s="39">
        <f>'Jun17 class'!N181*IFERROR(VLOOKUP('Inq6 adjusted class'!$A181,'Inq.6 factors'!$U:$Z,6,FALSE),0)</f>
        <v>0.76342106466635884</v>
      </c>
      <c r="O181" s="39">
        <f>'Jun17 class'!O181*IFERROR(VLOOKUP('Inq6 adjusted class'!$A181,'Inq.6 factors'!$U:$Z,6,FALSE),0)</f>
        <v>1.5113533879343501</v>
      </c>
      <c r="P181" s="39">
        <f>'Jun17 class'!P181*IFERROR(VLOOKUP('Inq6 adjusted class'!$A181,'Inq.6 factors'!$U:$Z,6,FALSE),0)</f>
        <v>0</v>
      </c>
      <c r="Q181" s="39">
        <f>'Jun17 class'!Q181*IFERROR(VLOOKUP('Inq6 adjusted class'!$A181,'Inq.6 factors'!$U:$Z,6,FALSE),0)</f>
        <v>0</v>
      </c>
      <c r="R181" s="39">
        <f>'Jun17 class'!R181*IFERROR(VLOOKUP('Inq6 adjusted class'!$A181,'Inq.6 factors'!$U:$Z,6,FALSE),0)</f>
        <v>0</v>
      </c>
      <c r="S181" s="39">
        <f>'Jun17 class'!S181*IFERROR(VLOOKUP('Inq6 adjusted class'!$A181,'Inq.6 factors'!$U:$Z,6,FALSE),0)</f>
        <v>0</v>
      </c>
      <c r="T181" s="39">
        <f>'Jun17 class'!T181*IFERROR(VLOOKUP('Inq6 adjusted class'!$A181,'Inq.6 factors'!$U:$Z,6,FALSE),0)</f>
        <v>0</v>
      </c>
      <c r="U181" s="39">
        <f>'Jun17 class'!U181*IFERROR(VLOOKUP('Inq6 adjusted class'!$A181,'Inq.6 factors'!$U:$Z,6,FALSE),0)</f>
        <v>0</v>
      </c>
      <c r="V181" s="39">
        <f>'Jun17 class'!V181*IFERROR(VLOOKUP('Inq6 adjusted class'!$A181,'Inq.6 factors'!$U:$Z,6,FALSE),0)</f>
        <v>0</v>
      </c>
    </row>
    <row r="182" spans="1:22" x14ac:dyDescent="0.3">
      <c r="A182" s="35">
        <f>'Jun17 class'!A182</f>
        <v>2432</v>
      </c>
      <c r="B182" s="35">
        <f>'Jun17 class'!B182</f>
        <v>243</v>
      </c>
      <c r="C182" s="35">
        <f>'Jun17 class'!C182</f>
        <v>24</v>
      </c>
      <c r="D182" s="35" t="str">
        <f>'Jun17 class'!D182</f>
        <v>C</v>
      </c>
      <c r="E182" s="39">
        <f>'Jun17 class'!E182*IFERROR(VLOOKUP('Inq6 adjusted class'!$A182,'Inq.6 factors'!$U:$Z,6,FALSE),0)</f>
        <v>3.622414771432704</v>
      </c>
      <c r="F182" s="39">
        <f>'Jun17 class'!F182*IFERROR(VLOOKUP('Inq6 adjusted class'!$A182,'Inq.6 factors'!$U:$Z,6,FALSE),0)</f>
        <v>4.0186704735212864</v>
      </c>
      <c r="G182" s="39">
        <f>'Jun17 class'!G182*IFERROR(VLOOKUP('Inq6 adjusted class'!$A182,'Inq.6 factors'!$U:$Z,6,FALSE),0)</f>
        <v>3.6062436791200865</v>
      </c>
      <c r="H182" s="39">
        <f>'Jun17 class'!H182*IFERROR(VLOOKUP('Inq6 adjusted class'!$A182,'Inq.6 factors'!$U:$Z,6,FALSE),0)</f>
        <v>2.8737353016731251</v>
      </c>
      <c r="I182" s="39">
        <f>'Jun17 class'!I182*IFERROR(VLOOKUP('Inq6 adjusted class'!$A182,'Inq.6 factors'!$U:$Z,6,FALSE),0)</f>
        <v>2.7007391685922353</v>
      </c>
      <c r="J182" s="39">
        <f>'Jun17 class'!J182*IFERROR(VLOOKUP('Inq6 adjusted class'!$A182,'Inq.6 factors'!$U:$Z,6,FALSE),0)</f>
        <v>0.14938159327528275</v>
      </c>
      <c r="K182" s="39">
        <f>'Jun17 class'!K182*IFERROR(VLOOKUP('Inq6 adjusted class'!$A182,'Inq.6 factors'!$U:$Z,6,FALSE),0)</f>
        <v>0.14956161025410211</v>
      </c>
      <c r="L182" s="39">
        <f>'Jun17 class'!L182*IFERROR(VLOOKUP('Inq6 adjusted class'!$A182,'Inq.6 factors'!$U:$Z,6,FALSE),0)</f>
        <v>0.30303892080444506</v>
      </c>
      <c r="M182" s="39">
        <f>'Jun17 class'!M182*IFERROR(VLOOKUP('Inq6 adjusted class'!$A182,'Inq.6 factors'!$U:$Z,6,FALSE),0)</f>
        <v>0.13618348164307378</v>
      </c>
      <c r="N182" s="39">
        <f>'Jun17 class'!N182*IFERROR(VLOOKUP('Inq6 adjusted class'!$A182,'Inq.6 factors'!$U:$Z,6,FALSE),0)</f>
        <v>0</v>
      </c>
      <c r="O182" s="39">
        <f>'Jun17 class'!O182*IFERROR(VLOOKUP('Inq6 adjusted class'!$A182,'Inq.6 factors'!$U:$Z,6,FALSE),0)</f>
        <v>0</v>
      </c>
      <c r="P182" s="39">
        <f>'Jun17 class'!P182*IFERROR(VLOOKUP('Inq6 adjusted class'!$A182,'Inq.6 factors'!$U:$Z,6,FALSE),0)</f>
        <v>1.0595861022108997</v>
      </c>
      <c r="Q182" s="39">
        <f>'Jun17 class'!Q182*IFERROR(VLOOKUP('Inq6 adjusted class'!$A182,'Inq.6 factors'!$U:$Z,6,FALSE),0)</f>
        <v>0</v>
      </c>
      <c r="R182" s="39">
        <f>'Jun17 class'!R182*IFERROR(VLOOKUP('Inq6 adjusted class'!$A182,'Inq.6 factors'!$U:$Z,6,FALSE),0)</f>
        <v>0</v>
      </c>
      <c r="S182" s="39">
        <f>'Jun17 class'!S182*IFERROR(VLOOKUP('Inq6 adjusted class'!$A182,'Inq.6 factors'!$U:$Z,6,FALSE),0)</f>
        <v>0</v>
      </c>
      <c r="T182" s="39">
        <f>'Jun17 class'!T182*IFERROR(VLOOKUP('Inq6 adjusted class'!$A182,'Inq.6 factors'!$U:$Z,6,FALSE),0)</f>
        <v>0</v>
      </c>
      <c r="U182" s="39">
        <f>'Jun17 class'!U182*IFERROR(VLOOKUP('Inq6 adjusted class'!$A182,'Inq.6 factors'!$U:$Z,6,FALSE),0)</f>
        <v>0</v>
      </c>
      <c r="V182" s="39">
        <f>'Jun17 class'!V182*IFERROR(VLOOKUP('Inq6 adjusted class'!$A182,'Inq.6 factors'!$U:$Z,6,FALSE),0)</f>
        <v>0</v>
      </c>
    </row>
    <row r="183" spans="1:22" x14ac:dyDescent="0.3">
      <c r="A183" s="35">
        <f>'Jun17 class'!A183</f>
        <v>2433</v>
      </c>
      <c r="B183" s="35">
        <f>'Jun17 class'!B183</f>
        <v>243</v>
      </c>
      <c r="C183" s="35">
        <f>'Jun17 class'!C183</f>
        <v>24</v>
      </c>
      <c r="D183" s="35" t="str">
        <f>'Jun17 class'!D183</f>
        <v>C</v>
      </c>
      <c r="E183" s="39">
        <f>'Jun17 class'!E183*IFERROR(VLOOKUP('Inq6 adjusted class'!$A183,'Inq.6 factors'!$U:$Z,6,FALSE),0)</f>
        <v>5.7775320397107537</v>
      </c>
      <c r="F183" s="39">
        <f>'Jun17 class'!F183*IFERROR(VLOOKUP('Inq6 adjusted class'!$A183,'Inq.6 factors'!$U:$Z,6,FALSE),0)</f>
        <v>5.6344398424528119</v>
      </c>
      <c r="G183" s="39">
        <f>'Jun17 class'!G183*IFERROR(VLOOKUP('Inq6 adjusted class'!$A183,'Inq.6 factors'!$U:$Z,6,FALSE),0)</f>
        <v>6.7565536377129503</v>
      </c>
      <c r="H183" s="39">
        <f>'Jun17 class'!H183*IFERROR(VLOOKUP('Inq6 adjusted class'!$A183,'Inq.6 factors'!$U:$Z,6,FALSE),0)</f>
        <v>4.9661771488436468</v>
      </c>
      <c r="I183" s="39">
        <f>'Jun17 class'!I183*IFERROR(VLOOKUP('Inq6 adjusted class'!$A183,'Inq.6 factors'!$U:$Z,6,FALSE),0)</f>
        <v>4.5958752239137155</v>
      </c>
      <c r="J183" s="39">
        <f>'Jun17 class'!J183*IFERROR(VLOOKUP('Inq6 adjusted class'!$A183,'Inq.6 factors'!$U:$Z,6,FALSE),0)</f>
        <v>4.2251818641648562</v>
      </c>
      <c r="K183" s="39">
        <f>'Jun17 class'!K183*IFERROR(VLOOKUP('Inq6 adjusted class'!$A183,'Inq.6 factors'!$U:$Z,6,FALSE),0)</f>
        <v>4.0426425546845008</v>
      </c>
      <c r="L183" s="39">
        <f>'Jun17 class'!L183*IFERROR(VLOOKUP('Inq6 adjusted class'!$A183,'Inq.6 factors'!$U:$Z,6,FALSE),0)</f>
        <v>3.5238657653961827</v>
      </c>
      <c r="M183" s="39">
        <f>'Jun17 class'!M183*IFERROR(VLOOKUP('Inq6 adjusted class'!$A183,'Inq.6 factors'!$U:$Z,6,FALSE),0)</f>
        <v>2.872003678080628</v>
      </c>
      <c r="N183" s="39">
        <f>'Jun17 class'!N183*IFERROR(VLOOKUP('Inq6 adjusted class'!$A183,'Inq.6 factors'!$U:$Z,6,FALSE),0)</f>
        <v>3.2193177835985951</v>
      </c>
      <c r="O183" s="39">
        <f>'Jun17 class'!O183*IFERROR(VLOOKUP('Inq6 adjusted class'!$A183,'Inq.6 factors'!$U:$Z,6,FALSE),0)</f>
        <v>3.7951633676147347</v>
      </c>
      <c r="P183" s="39">
        <f>'Jun17 class'!P183*IFERROR(VLOOKUP('Inq6 adjusted class'!$A183,'Inq.6 factors'!$U:$Z,6,FALSE),0)</f>
        <v>0</v>
      </c>
      <c r="Q183" s="39">
        <f>'Jun17 class'!Q183*IFERROR(VLOOKUP('Inq6 adjusted class'!$A183,'Inq.6 factors'!$U:$Z,6,FALSE),0)</f>
        <v>0</v>
      </c>
      <c r="R183" s="39">
        <f>'Jun17 class'!R183*IFERROR(VLOOKUP('Inq6 adjusted class'!$A183,'Inq.6 factors'!$U:$Z,6,FALSE),0)</f>
        <v>2.1381193798367426</v>
      </c>
      <c r="S183" s="39">
        <f>'Jun17 class'!S183*IFERROR(VLOOKUP('Inq6 adjusted class'!$A183,'Inq.6 factors'!$U:$Z,6,FALSE),0)</f>
        <v>0</v>
      </c>
      <c r="T183" s="39">
        <f>'Jun17 class'!T183*IFERROR(VLOOKUP('Inq6 adjusted class'!$A183,'Inq.6 factors'!$U:$Z,6,FALSE),0)</f>
        <v>0</v>
      </c>
      <c r="U183" s="39">
        <f>'Jun17 class'!U183*IFERROR(VLOOKUP('Inq6 adjusted class'!$A183,'Inq.6 factors'!$U:$Z,6,FALSE),0)</f>
        <v>0</v>
      </c>
      <c r="V183" s="39">
        <f>'Jun17 class'!V183*IFERROR(VLOOKUP('Inq6 adjusted class'!$A183,'Inq.6 factors'!$U:$Z,6,FALSE),0)</f>
        <v>0</v>
      </c>
    </row>
    <row r="184" spans="1:22" x14ac:dyDescent="0.3">
      <c r="A184" s="35">
        <f>'Jun17 class'!A184</f>
        <v>2434</v>
      </c>
      <c r="B184" s="35">
        <f>'Jun17 class'!B184</f>
        <v>243</v>
      </c>
      <c r="C184" s="35">
        <f>'Jun17 class'!C184</f>
        <v>24</v>
      </c>
      <c r="D184" s="35" t="str">
        <f>'Jun17 class'!D184</f>
        <v>C</v>
      </c>
      <c r="E184" s="39">
        <f>'Jun17 class'!E184*IFERROR(VLOOKUP('Inq6 adjusted class'!$A184,'Inq.6 factors'!$U:$Z,6,FALSE),0)</f>
        <v>6.893259673825006</v>
      </c>
      <c r="F184" s="39">
        <f>'Jun17 class'!F184*IFERROR(VLOOKUP('Inq6 adjusted class'!$A184,'Inq.6 factors'!$U:$Z,6,FALSE),0)</f>
        <v>6.8562115424470846</v>
      </c>
      <c r="G184" s="39">
        <f>'Jun17 class'!G184*IFERROR(VLOOKUP('Inq6 adjusted class'!$A184,'Inq.6 factors'!$U:$Z,6,FALSE),0)</f>
        <v>7.13698643684865</v>
      </c>
      <c r="H184" s="39">
        <f>'Jun17 class'!H184*IFERROR(VLOOKUP('Inq6 adjusted class'!$A184,'Inq.6 factors'!$U:$Z,6,FALSE),0)</f>
        <v>5.820341988278547</v>
      </c>
      <c r="I184" s="39">
        <f>'Jun17 class'!I184*IFERROR(VLOOKUP('Inq6 adjusted class'!$A184,'Inq.6 factors'!$U:$Z,6,FALSE),0)</f>
        <v>4.9490140831638207</v>
      </c>
      <c r="J184" s="39">
        <f>'Jun17 class'!J184*IFERROR(VLOOKUP('Inq6 adjusted class'!$A184,'Inq.6 factors'!$U:$Z,6,FALSE),0)</f>
        <v>5.7484721098312512</v>
      </c>
      <c r="K184" s="39">
        <f>'Jun17 class'!K184*IFERROR(VLOOKUP('Inq6 adjusted class'!$A184,'Inq.6 factors'!$U:$Z,6,FALSE),0)</f>
        <v>4.9331995599606762</v>
      </c>
      <c r="L184" s="39">
        <f>'Jun17 class'!L184*IFERROR(VLOOKUP('Inq6 adjusted class'!$A184,'Inq.6 factors'!$U:$Z,6,FALSE),0)</f>
        <v>4.9977780669235718</v>
      </c>
      <c r="M184" s="39">
        <f>'Jun17 class'!M184*IFERROR(VLOOKUP('Inq6 adjusted class'!$A184,'Inq.6 factors'!$U:$Z,6,FALSE),0)</f>
        <v>3.74327504327545</v>
      </c>
      <c r="N184" s="39">
        <f>'Jun17 class'!N184*IFERROR(VLOOKUP('Inq6 adjusted class'!$A184,'Inq.6 factors'!$U:$Z,6,FALSE),0)</f>
        <v>3.0536842586654354</v>
      </c>
      <c r="O184" s="39">
        <f>'Jun17 class'!O184*IFERROR(VLOOKUP('Inq6 adjusted class'!$A184,'Inq.6 factors'!$U:$Z,6,FALSE),0)</f>
        <v>3.0227067758687003</v>
      </c>
      <c r="P184" s="39">
        <f>'Jun17 class'!P184*IFERROR(VLOOKUP('Inq6 adjusted class'!$A184,'Inq.6 factors'!$U:$Z,6,FALSE),0)</f>
        <v>2.1191722044217993</v>
      </c>
      <c r="Q184" s="39">
        <f>'Jun17 class'!Q184*IFERROR(VLOOKUP('Inq6 adjusted class'!$A184,'Inq.6 factors'!$U:$Z,6,FALSE),0)</f>
        <v>1.0247589610512289</v>
      </c>
      <c r="R184" s="39">
        <f>'Jun17 class'!R184*IFERROR(VLOOKUP('Inq6 adjusted class'!$A184,'Inq.6 factors'!$U:$Z,6,FALSE),0)</f>
        <v>7.4834178294286007</v>
      </c>
      <c r="S184" s="39">
        <f>'Jun17 class'!S184*IFERROR(VLOOKUP('Inq6 adjusted class'!$A184,'Inq.6 factors'!$U:$Z,6,FALSE),0)</f>
        <v>1.96958704692822</v>
      </c>
      <c r="T184" s="39">
        <f>'Jun17 class'!T184*IFERROR(VLOOKUP('Inq6 adjusted class'!$A184,'Inq.6 factors'!$U:$Z,6,FALSE),0)</f>
        <v>6.0020702856863757</v>
      </c>
      <c r="U184" s="39">
        <f>'Jun17 class'!U184*IFERROR(VLOOKUP('Inq6 adjusted class'!$A184,'Inq.6 factors'!$U:$Z,6,FALSE),0)</f>
        <v>8.927176169772391</v>
      </c>
      <c r="V184" s="39">
        <f>'Jun17 class'!V184*IFERROR(VLOOKUP('Inq6 adjusted class'!$A184,'Inq.6 factors'!$U:$Z,6,FALSE),0)</f>
        <v>1.920933201171336</v>
      </c>
    </row>
    <row r="185" spans="1:22" x14ac:dyDescent="0.3">
      <c r="A185" s="35">
        <f>'Jun17 class'!A185</f>
        <v>2441</v>
      </c>
      <c r="B185" s="35">
        <f>'Jun17 class'!B185</f>
        <v>244</v>
      </c>
      <c r="C185" s="35">
        <f>'Jun17 class'!C185</f>
        <v>24</v>
      </c>
      <c r="D185" s="35" t="str">
        <f>'Jun17 class'!D185</f>
        <v>C</v>
      </c>
      <c r="E185" s="39">
        <f>'Jun17 class'!E185*IFERROR(VLOOKUP('Inq6 adjusted class'!$A185,'Inq.6 factors'!$U:$Z,6,FALSE),0)</f>
        <v>461.02735082879894</v>
      </c>
      <c r="F185" s="39">
        <f>'Jun17 class'!F185*IFERROR(VLOOKUP('Inq6 adjusted class'!$A185,'Inq.6 factors'!$U:$Z,6,FALSE),0)</f>
        <v>277.15388082572224</v>
      </c>
      <c r="G185" s="39">
        <f>'Jun17 class'!G185*IFERROR(VLOOKUP('Inq6 adjusted class'!$A185,'Inq.6 factors'!$U:$Z,6,FALSE),0)</f>
        <v>258.51890739592471</v>
      </c>
      <c r="H185" s="39">
        <f>'Jun17 class'!H185*IFERROR(VLOOKUP('Inq6 adjusted class'!$A185,'Inq.6 factors'!$U:$Z,6,FALSE),0)</f>
        <v>284.65874948714571</v>
      </c>
      <c r="I185" s="39">
        <f>'Jun17 class'!I185*IFERROR(VLOOKUP('Inq6 adjusted class'!$A185,'Inq.6 factors'!$U:$Z,6,FALSE),0)</f>
        <v>196.40503949417123</v>
      </c>
      <c r="J185" s="39">
        <f>'Jun17 class'!J185*IFERROR(VLOOKUP('Inq6 adjusted class'!$A185,'Inq.6 factors'!$U:$Z,6,FALSE),0)</f>
        <v>195.54178545871619</v>
      </c>
      <c r="K185" s="39">
        <f>'Jun17 class'!K185*IFERROR(VLOOKUP('Inq6 adjusted class'!$A185,'Inq.6 factors'!$U:$Z,6,FALSE),0)</f>
        <v>175.61151376953867</v>
      </c>
      <c r="L185" s="39">
        <f>'Jun17 class'!L185*IFERROR(VLOOKUP('Inq6 adjusted class'!$A185,'Inq.6 factors'!$U:$Z,6,FALSE),0)</f>
        <v>167.69542297586563</v>
      </c>
      <c r="M185" s="39">
        <f>'Jun17 class'!M185*IFERROR(VLOOKUP('Inq6 adjusted class'!$A185,'Inq.6 factors'!$U:$Z,6,FALSE),0)</f>
        <v>179.03043156867486</v>
      </c>
      <c r="N185" s="39">
        <f>'Jun17 class'!N185*IFERROR(VLOOKUP('Inq6 adjusted class'!$A185,'Inq.6 factors'!$U:$Z,6,FALSE),0)</f>
        <v>153.69496200144309</v>
      </c>
      <c r="O185" s="39">
        <f>'Jun17 class'!O185*IFERROR(VLOOKUP('Inq6 adjusted class'!$A185,'Inq.6 factors'!$U:$Z,6,FALSE),0)</f>
        <v>168.35336002937913</v>
      </c>
      <c r="P185" s="39">
        <f>'Jun17 class'!P185*IFERROR(VLOOKUP('Inq6 adjusted class'!$A185,'Inq.6 factors'!$U:$Z,6,FALSE),0)</f>
        <v>160.76331778758629</v>
      </c>
      <c r="Q185" s="39">
        <f>'Jun17 class'!Q185*IFERROR(VLOOKUP('Inq6 adjusted class'!$A185,'Inq.6 factors'!$U:$Z,6,FALSE),0)</f>
        <v>335.50785124908998</v>
      </c>
      <c r="R185" s="39">
        <f>'Jun17 class'!R185*IFERROR(VLOOKUP('Inq6 adjusted class'!$A185,'Inq.6 factors'!$U:$Z,6,FALSE),0)</f>
        <v>473.79671314273253</v>
      </c>
      <c r="S185" s="39">
        <f>'Jun17 class'!S185*IFERROR(VLOOKUP('Inq6 adjusted class'!$A185,'Inq.6 factors'!$U:$Z,6,FALSE),0)</f>
        <v>357.81099906071552</v>
      </c>
      <c r="T185" s="39">
        <f>'Jun17 class'!T185*IFERROR(VLOOKUP('Inq6 adjusted class'!$A185,'Inq.6 factors'!$U:$Z,6,FALSE),0)</f>
        <v>422.3741326603656</v>
      </c>
      <c r="U185" s="39">
        <f>'Jun17 class'!U185*IFERROR(VLOOKUP('Inq6 adjusted class'!$A185,'Inq.6 factors'!$U:$Z,6,FALSE),0)</f>
        <v>502.97039984273965</v>
      </c>
      <c r="V185" s="39">
        <f>'Jun17 class'!V185*IFERROR(VLOOKUP('Inq6 adjusted class'!$A185,'Inq.6 factors'!$U:$Z,6,FALSE),0)</f>
        <v>397.8666004338092</v>
      </c>
    </row>
    <row r="186" spans="1:22" x14ac:dyDescent="0.3">
      <c r="A186" s="35">
        <f>'Jun17 class'!A186</f>
        <v>2442</v>
      </c>
      <c r="B186" s="35">
        <f>'Jun17 class'!B186</f>
        <v>244</v>
      </c>
      <c r="C186" s="35">
        <f>'Jun17 class'!C186</f>
        <v>24</v>
      </c>
      <c r="D186" s="35" t="str">
        <f>'Jun17 class'!D186</f>
        <v>C</v>
      </c>
      <c r="E186" s="39">
        <f>'Jun17 class'!E186*IFERROR(VLOOKUP('Inq6 adjusted class'!$A186,'Inq.6 factors'!$U:$Z,6,FALSE),0)</f>
        <v>119.74379707583853</v>
      </c>
      <c r="F186" s="39">
        <f>'Jun17 class'!F186*IFERROR(VLOOKUP('Inq6 adjusted class'!$A186,'Inq.6 factors'!$U:$Z,6,FALSE),0)</f>
        <v>102.6908638577344</v>
      </c>
      <c r="G186" s="39">
        <f>'Jun17 class'!G186*IFERROR(VLOOKUP('Inq6 adjusted class'!$A186,'Inq.6 factors'!$U:$Z,6,FALSE),0)</f>
        <v>168.60954884176152</v>
      </c>
      <c r="H186" s="39">
        <f>'Jun17 class'!H186*IFERROR(VLOOKUP('Inq6 adjusted class'!$A186,'Inq.6 factors'!$U:$Z,6,FALSE),0)</f>
        <v>132.30441096875663</v>
      </c>
      <c r="I186" s="39">
        <f>'Jun17 class'!I186*IFERROR(VLOOKUP('Inq6 adjusted class'!$A186,'Inq.6 factors'!$U:$Z,6,FALSE),0)</f>
        <v>132.96697909236696</v>
      </c>
      <c r="J186" s="39">
        <f>'Jun17 class'!J186*IFERROR(VLOOKUP('Inq6 adjusted class'!$A186,'Inq.6 factors'!$U:$Z,6,FALSE),0)</f>
        <v>121.54087815997829</v>
      </c>
      <c r="K186" s="39">
        <f>'Jun17 class'!K186*IFERROR(VLOOKUP('Inq6 adjusted class'!$A186,'Inq.6 factors'!$U:$Z,6,FALSE),0)</f>
        <v>101.69177171997994</v>
      </c>
      <c r="L186" s="39">
        <f>'Jun17 class'!L186*IFERROR(VLOOKUP('Inq6 adjusted class'!$A186,'Inq.6 factors'!$U:$Z,6,FALSE),0)</f>
        <v>90.289800331494661</v>
      </c>
      <c r="M186" s="39">
        <f>'Jun17 class'!M186*IFERROR(VLOOKUP('Inq6 adjusted class'!$A186,'Inq.6 factors'!$U:$Z,6,FALSE),0)</f>
        <v>52.540171503694815</v>
      </c>
      <c r="N186" s="39">
        <f>'Jun17 class'!N186*IFERROR(VLOOKUP('Inq6 adjusted class'!$A186,'Inq.6 factors'!$U:$Z,6,FALSE),0)</f>
        <v>42.436787877502383</v>
      </c>
      <c r="O186" s="39">
        <f>'Jun17 class'!O186*IFERROR(VLOOKUP('Inq6 adjusted class'!$A186,'Inq.6 factors'!$U:$Z,6,FALSE),0)</f>
        <v>7.8761805861697818</v>
      </c>
      <c r="P186" s="39">
        <f>'Jun17 class'!P186*IFERROR(VLOOKUP('Inq6 adjusted class'!$A186,'Inq.6 factors'!$U:$Z,6,FALSE),0)</f>
        <v>22.210721536442847</v>
      </c>
      <c r="Q186" s="39">
        <f>'Jun17 class'!Q186*IFERROR(VLOOKUP('Inq6 adjusted class'!$A186,'Inq.6 factors'!$U:$Z,6,FALSE),0)</f>
        <v>15.343346855903505</v>
      </c>
      <c r="R186" s="39">
        <f>'Jun17 class'!R186*IFERROR(VLOOKUP('Inq6 adjusted class'!$A186,'Inq.6 factors'!$U:$Z,6,FALSE),0)</f>
        <v>88.570106285690997</v>
      </c>
      <c r="S186" s="39">
        <f>'Jun17 class'!S186*IFERROR(VLOOKUP('Inq6 adjusted class'!$A186,'Inq.6 factors'!$U:$Z,6,FALSE),0)</f>
        <v>24.574931254170021</v>
      </c>
      <c r="T186" s="39">
        <f>'Jun17 class'!T186*IFERROR(VLOOKUP('Inq6 adjusted class'!$A186,'Inq.6 factors'!$U:$Z,6,FALSE),0)</f>
        <v>47.928979592665598</v>
      </c>
      <c r="U186" s="39">
        <f>'Jun17 class'!U186*IFERROR(VLOOKUP('Inq6 adjusted class'!$A186,'Inq.6 factors'!$U:$Z,6,FALSE),0)</f>
        <v>67.326746435642306</v>
      </c>
      <c r="V186" s="39">
        <f>'Jun17 class'!V186*IFERROR(VLOOKUP('Inq6 adjusted class'!$A186,'Inq.6 factors'!$U:$Z,6,FALSE),0)</f>
        <v>2.8761440995215124</v>
      </c>
    </row>
    <row r="187" spans="1:22" x14ac:dyDescent="0.3">
      <c r="A187" s="35">
        <f>'Jun17 class'!A187</f>
        <v>2443</v>
      </c>
      <c r="B187" s="35">
        <f>'Jun17 class'!B187</f>
        <v>244</v>
      </c>
      <c r="C187" s="35">
        <f>'Jun17 class'!C187</f>
        <v>24</v>
      </c>
      <c r="D187" s="35" t="str">
        <f>'Jun17 class'!D187</f>
        <v>C</v>
      </c>
      <c r="E187" s="39">
        <f>'Jun17 class'!E187*IFERROR(VLOOKUP('Inq6 adjusted class'!$A187,'Inq.6 factors'!$U:$Z,6,FALSE),0)</f>
        <v>111.99566902975486</v>
      </c>
      <c r="F187" s="39">
        <f>'Jun17 class'!F187*IFERROR(VLOOKUP('Inq6 adjusted class'!$A187,'Inq.6 factors'!$U:$Z,6,FALSE),0)</f>
        <v>103.51211053276407</v>
      </c>
      <c r="G187" s="39">
        <f>'Jun17 class'!G187*IFERROR(VLOOKUP('Inq6 adjusted class'!$A187,'Inq.6 factors'!$U:$Z,6,FALSE),0)</f>
        <v>13.674001041449088</v>
      </c>
      <c r="H187" s="39">
        <f>'Jun17 class'!H187*IFERROR(VLOOKUP('Inq6 adjusted class'!$A187,'Inq.6 factors'!$U:$Z,6,FALSE),0)</f>
        <v>16.05801032179232</v>
      </c>
      <c r="I187" s="39">
        <f>'Jun17 class'!I187*IFERROR(VLOOKUP('Inq6 adjusted class'!$A187,'Inq.6 factors'!$U:$Z,6,FALSE),0)</f>
        <v>11.378386268679977</v>
      </c>
      <c r="J187" s="39">
        <f>'Jun17 class'!J187*IFERROR(VLOOKUP('Inq6 adjusted class'!$A187,'Inq.6 factors'!$U:$Z,6,FALSE),0)</f>
        <v>13.594050167023257</v>
      </c>
      <c r="K187" s="39">
        <f>'Jun17 class'!K187*IFERROR(VLOOKUP('Inq6 adjusted class'!$A187,'Inq.6 factors'!$U:$Z,6,FALSE),0)</f>
        <v>0</v>
      </c>
      <c r="L187" s="39">
        <f>'Jun17 class'!L187*IFERROR(VLOOKUP('Inq6 adjusted class'!$A187,'Inq.6 factors'!$U:$Z,6,FALSE),0)</f>
        <v>0</v>
      </c>
      <c r="M187" s="39">
        <f>'Jun17 class'!M187*IFERROR(VLOOKUP('Inq6 adjusted class'!$A187,'Inq.6 factors'!$U:$Z,6,FALSE),0)</f>
        <v>0</v>
      </c>
      <c r="N187" s="39">
        <f>'Jun17 class'!N187*IFERROR(VLOOKUP('Inq6 adjusted class'!$A187,'Inq.6 factors'!$U:$Z,6,FALSE),0)</f>
        <v>7.3718317176911317</v>
      </c>
      <c r="O187" s="39">
        <f>'Jun17 class'!O187*IFERROR(VLOOKUP('Inq6 adjusted class'!$A187,'Inq.6 factors'!$U:$Z,6,FALSE),0)</f>
        <v>8.8607031594410053</v>
      </c>
      <c r="P187" s="39">
        <f>'Jun17 class'!P187*IFERROR(VLOOKUP('Inq6 adjusted class'!$A187,'Inq.6 factors'!$U:$Z,6,FALSE),0)</f>
        <v>5.2882670324863916</v>
      </c>
      <c r="Q187" s="39">
        <f>'Jun17 class'!Q187*IFERROR(VLOOKUP('Inq6 adjusted class'!$A187,'Inq.6 factors'!$U:$Z,6,FALSE),0)</f>
        <v>3.0686693711807007</v>
      </c>
      <c r="R187" s="39">
        <f>'Jun17 class'!R187*IFERROR(VLOOKUP('Inq6 adjusted class'!$A187,'Inq.6 factors'!$U:$Z,6,FALSE),0)</f>
        <v>18.140865142852373</v>
      </c>
      <c r="S187" s="39">
        <f>'Jun17 class'!S187*IFERROR(VLOOKUP('Inq6 adjusted class'!$A187,'Inq.6 factors'!$U:$Z,6,FALSE),0)</f>
        <v>4.9149862508340041</v>
      </c>
      <c r="T187" s="39">
        <f>'Jun17 class'!T187*IFERROR(VLOOKUP('Inq6 adjusted class'!$A187,'Inq.6 factors'!$U:$Z,6,FALSE),0)</f>
        <v>12.980765306346933</v>
      </c>
      <c r="U187" s="39">
        <f>'Jun17 class'!U187*IFERROR(VLOOKUP('Inq6 adjusted class'!$A187,'Inq.6 factors'!$U:$Z,6,FALSE),0)</f>
        <v>17.821785821199434</v>
      </c>
      <c r="V187" s="39">
        <f>'Jun17 class'!V187*IFERROR(VLOOKUP('Inq6 adjusted class'!$A187,'Inq.6 factors'!$U:$Z,6,FALSE),0)</f>
        <v>3.8348587993620167</v>
      </c>
    </row>
    <row r="188" spans="1:22" x14ac:dyDescent="0.3">
      <c r="A188" s="35">
        <f>'Jun17 class'!A188</f>
        <v>2444</v>
      </c>
      <c r="B188" s="35">
        <f>'Jun17 class'!B188</f>
        <v>244</v>
      </c>
      <c r="C188" s="35">
        <f>'Jun17 class'!C188</f>
        <v>24</v>
      </c>
      <c r="D188" s="35" t="str">
        <f>'Jun17 class'!D188</f>
        <v>C</v>
      </c>
      <c r="E188" s="39">
        <f>'Jun17 class'!E188*IFERROR(VLOOKUP('Inq6 adjusted class'!$A188,'Inq.6 factors'!$U:$Z,6,FALSE),0)</f>
        <v>199.64484140464302</v>
      </c>
      <c r="F188" s="39">
        <f>'Jun17 class'!F188*IFERROR(VLOOKUP('Inq6 adjusted class'!$A188,'Inq.6 factors'!$U:$Z,6,FALSE),0)</f>
        <v>77.026087908547524</v>
      </c>
      <c r="G188" s="39">
        <f>'Jun17 class'!G188*IFERROR(VLOOKUP('Inq6 adjusted class'!$A188,'Inq.6 factors'!$U:$Z,6,FALSE),0)</f>
        <v>77.973651165351853</v>
      </c>
      <c r="H188" s="39">
        <f>'Jun17 class'!H188*IFERROR(VLOOKUP('Inq6 adjusted class'!$A188,'Inq.6 factors'!$U:$Z,6,FALSE),0)</f>
        <v>64.017424704773262</v>
      </c>
      <c r="I188" s="39">
        <f>'Jun17 class'!I188*IFERROR(VLOOKUP('Inq6 adjusted class'!$A188,'Inq.6 factors'!$U:$Z,6,FALSE),0)</f>
        <v>27.544797479220495</v>
      </c>
      <c r="J188" s="39">
        <f>'Jun17 class'!J188*IFERROR(VLOOKUP('Inq6 adjusted class'!$A188,'Inq.6 factors'!$U:$Z,6,FALSE),0)</f>
        <v>20.567797902706182</v>
      </c>
      <c r="K188" s="39">
        <f>'Jun17 class'!K188*IFERROR(VLOOKUP('Inq6 adjusted class'!$A188,'Inq.6 factors'!$U:$Z,6,FALSE),0)</f>
        <v>19.067207197496238</v>
      </c>
      <c r="L188" s="39">
        <f>'Jun17 class'!L188*IFERROR(VLOOKUP('Inq6 adjusted class'!$A188,'Inq.6 factors'!$U:$Z,6,FALSE),0)</f>
        <v>39.406288817755218</v>
      </c>
      <c r="M188" s="39">
        <f>'Jun17 class'!M188*IFERROR(VLOOKUP('Inq6 adjusted class'!$A188,'Inq.6 factors'!$U:$Z,6,FALSE),0)</f>
        <v>65.279862594046165</v>
      </c>
      <c r="N188" s="39">
        <f>'Jun17 class'!N188*IFERROR(VLOOKUP('Inq6 adjusted class'!$A188,'Inq.6 factors'!$U:$Z,6,FALSE),0)</f>
        <v>41.781669964643434</v>
      </c>
      <c r="O188" s="39">
        <f>'Jun17 class'!O188*IFERROR(VLOOKUP('Inq6 adjusted class'!$A188,'Inq.6 factors'!$U:$Z,6,FALSE),0)</f>
        <v>87.622509021138811</v>
      </c>
      <c r="P188" s="39">
        <f>'Jun17 class'!P188*IFERROR(VLOOKUP('Inq6 adjusted class'!$A188,'Inq.6 factors'!$U:$Z,6,FALSE),0)</f>
        <v>40.190829446896572</v>
      </c>
      <c r="Q188" s="39">
        <f>'Jun17 class'!Q188*IFERROR(VLOOKUP('Inq6 adjusted class'!$A188,'Inq.6 factors'!$U:$Z,6,FALSE),0)</f>
        <v>28.640914131019876</v>
      </c>
      <c r="R188" s="39">
        <f>'Jun17 class'!R188*IFERROR(VLOOKUP('Inq6 adjusted class'!$A188,'Inq.6 factors'!$U:$Z,6,FALSE),0)</f>
        <v>27.744852571421273</v>
      </c>
      <c r="S188" s="39">
        <f>'Jun17 class'!S188*IFERROR(VLOOKUP('Inq6 adjusted class'!$A188,'Inq.6 factors'!$U:$Z,6,FALSE),0)</f>
        <v>6.8809807511676064</v>
      </c>
      <c r="T188" s="39">
        <f>'Jun17 class'!T188*IFERROR(VLOOKUP('Inq6 adjusted class'!$A188,'Inq.6 factors'!$U:$Z,6,FALSE),0)</f>
        <v>15.976326530888532</v>
      </c>
      <c r="U188" s="39">
        <f>'Jun17 class'!U188*IFERROR(VLOOKUP('Inq6 adjusted class'!$A188,'Inq.6 factors'!$U:$Z,6,FALSE),0)</f>
        <v>4.9504960614442872</v>
      </c>
      <c r="V188" s="39">
        <f>'Jun17 class'!V188*IFERROR(VLOOKUP('Inq6 adjusted class'!$A188,'Inq.6 factors'!$U:$Z,6,FALSE),0)</f>
        <v>0.95871469984050417</v>
      </c>
    </row>
    <row r="189" spans="1:22" x14ac:dyDescent="0.3">
      <c r="A189" s="35">
        <f>'Jun17 class'!A189</f>
        <v>2445</v>
      </c>
      <c r="B189" s="35">
        <f>'Jun17 class'!B189</f>
        <v>244</v>
      </c>
      <c r="C189" s="35">
        <f>'Jun17 class'!C189</f>
        <v>24</v>
      </c>
      <c r="D189" s="35" t="str">
        <f>'Jun17 class'!D189</f>
        <v>C</v>
      </c>
      <c r="E189" s="39">
        <f>'Jun17 class'!E189*IFERROR(VLOOKUP('Inq6 adjusted class'!$A189,'Inq.6 factors'!$U:$Z,6,FALSE),0)</f>
        <v>107.80683730484088</v>
      </c>
      <c r="F189" s="39">
        <f>'Jun17 class'!F189*IFERROR(VLOOKUP('Inq6 adjusted class'!$A189,'Inq.6 factors'!$U:$Z,6,FALSE),0)</f>
        <v>285.93979907293777</v>
      </c>
      <c r="G189" s="39">
        <f>'Jun17 class'!G189*IFERROR(VLOOKUP('Inq6 adjusted class'!$A189,'Inq.6 factors'!$U:$Z,6,FALSE),0)</f>
        <v>95.178643915730888</v>
      </c>
      <c r="H189" s="39">
        <f>'Jun17 class'!H189*IFERROR(VLOOKUP('Inq6 adjusted class'!$A189,'Inq.6 factors'!$U:$Z,6,FALSE),0)</f>
        <v>53.527497600930829</v>
      </c>
      <c r="I189" s="39">
        <f>'Jun17 class'!I189*IFERROR(VLOOKUP('Inq6 adjusted class'!$A189,'Inq.6 factors'!$U:$Z,6,FALSE),0)</f>
        <v>50.399929844547501</v>
      </c>
      <c r="J189" s="39">
        <f>'Jun17 class'!J189*IFERROR(VLOOKUP('Inq6 adjusted class'!$A189,'Inq.6 factors'!$U:$Z,6,FALSE),0)</f>
        <v>45.698193295845705</v>
      </c>
      <c r="K189" s="39">
        <f>'Jun17 class'!K189*IFERROR(VLOOKUP('Inq6 adjusted class'!$A189,'Inq.6 factors'!$U:$Z,6,FALSE),0)</f>
        <v>57.415859875606628</v>
      </c>
      <c r="L189" s="39">
        <f>'Jun17 class'!L189*IFERROR(VLOOKUP('Inq6 adjusted class'!$A189,'Inq.6 factors'!$U:$Z,6,FALSE),0)</f>
        <v>46.352200680997171</v>
      </c>
      <c r="M189" s="39">
        <f>'Jun17 class'!M189*IFERROR(VLOOKUP('Inq6 adjusted class'!$A189,'Inq.6 factors'!$U:$Z,6,FALSE),0)</f>
        <v>37.576301494675299</v>
      </c>
      <c r="N189" s="39">
        <f>'Jun17 class'!N189*IFERROR(VLOOKUP('Inq6 adjusted class'!$A189,'Inq.6 factors'!$U:$Z,6,FALSE),0)</f>
        <v>37.484447885938387</v>
      </c>
      <c r="O189" s="39">
        <f>'Jun17 class'!O189*IFERROR(VLOOKUP('Inq6 adjusted class'!$A189,'Inq.6 factors'!$U:$Z,6,FALSE),0)</f>
        <v>65.963012409171924</v>
      </c>
      <c r="P189" s="39">
        <f>'Jun17 class'!P189*IFERROR(VLOOKUP('Inq6 adjusted class'!$A189,'Inq.6 factors'!$U:$Z,6,FALSE),0)</f>
        <v>29.614295381923792</v>
      </c>
      <c r="Q189" s="39">
        <f>'Jun17 class'!Q189*IFERROR(VLOOKUP('Inq6 adjusted class'!$A189,'Inq.6 factors'!$U:$Z,6,FALSE),0)</f>
        <v>16.366236646297072</v>
      </c>
      <c r="R189" s="39">
        <f>'Jun17 class'!R189*IFERROR(VLOOKUP('Inq6 adjusted class'!$A189,'Inq.6 factors'!$U:$Z,6,FALSE),0)</f>
        <v>33.080401142848444</v>
      </c>
      <c r="S189" s="39">
        <f>'Jun17 class'!S189*IFERROR(VLOOKUP('Inq6 adjusted class'!$A189,'Inq.6 factors'!$U:$Z,6,FALSE),0)</f>
        <v>12.778964252168413</v>
      </c>
      <c r="T189" s="39">
        <f>'Jun17 class'!T189*IFERROR(VLOOKUP('Inq6 adjusted class'!$A189,'Inq.6 factors'!$U:$Z,6,FALSE),0)</f>
        <v>25.961530612693867</v>
      </c>
      <c r="U189" s="39">
        <f>'Jun17 class'!U189*IFERROR(VLOOKUP('Inq6 adjusted class'!$A189,'Inq.6 factors'!$U:$Z,6,FALSE),0)</f>
        <v>46.534662977576296</v>
      </c>
      <c r="V189" s="39">
        <f>'Jun17 class'!V189*IFERROR(VLOOKUP('Inq6 adjusted class'!$A189,'Inq.6 factors'!$U:$Z,6,FALSE),0)</f>
        <v>6.7110028988835282</v>
      </c>
    </row>
    <row r="190" spans="1:22" x14ac:dyDescent="0.3">
      <c r="A190" s="35">
        <f>'Jun17 class'!A190</f>
        <v>2446</v>
      </c>
      <c r="B190" s="35">
        <f>'Jun17 class'!B190</f>
        <v>244</v>
      </c>
      <c r="C190" s="35">
        <f>'Jun17 class'!C190</f>
        <v>24</v>
      </c>
      <c r="D190" s="35" t="str">
        <f>'Jun17 class'!D190</f>
        <v>C</v>
      </c>
      <c r="E190" s="39">
        <f>'Jun17 class'!E190*IFERROR(VLOOKUP('Inq6 adjusted class'!$A190,'Inq.6 factors'!$U:$Z,6,FALSE),0)</f>
        <v>0</v>
      </c>
      <c r="F190" s="39">
        <f>'Jun17 class'!F190*IFERROR(VLOOKUP('Inq6 adjusted class'!$A190,'Inq.6 factors'!$U:$Z,6,FALSE),0)</f>
        <v>0</v>
      </c>
      <c r="G190" s="39">
        <f>'Jun17 class'!G190*IFERROR(VLOOKUP('Inq6 adjusted class'!$A190,'Inq.6 factors'!$U:$Z,6,FALSE),0)</f>
        <v>0</v>
      </c>
      <c r="H190" s="39">
        <f>'Jun17 class'!H190*IFERROR(VLOOKUP('Inq6 adjusted class'!$A190,'Inq.6 factors'!$U:$Z,6,FALSE),0)</f>
        <v>0</v>
      </c>
      <c r="I190" s="39">
        <f>'Jun17 class'!I190*IFERROR(VLOOKUP('Inq6 adjusted class'!$A190,'Inq.6 factors'!$U:$Z,6,FALSE),0)</f>
        <v>0</v>
      </c>
      <c r="J190" s="39">
        <f>'Jun17 class'!J190*IFERROR(VLOOKUP('Inq6 adjusted class'!$A190,'Inq.6 factors'!$U:$Z,6,FALSE),0)</f>
        <v>0</v>
      </c>
      <c r="K190" s="39">
        <f>'Jun17 class'!K190*IFERROR(VLOOKUP('Inq6 adjusted class'!$A190,'Inq.6 factors'!$U:$Z,6,FALSE),0)</f>
        <v>1.1741830012516663</v>
      </c>
      <c r="L190" s="39">
        <f>'Jun17 class'!L190*IFERROR(VLOOKUP('Inq6 adjusted class'!$A190,'Inq.6 factors'!$U:$Z,6,FALSE),0)</f>
        <v>0.39651791762348315</v>
      </c>
      <c r="M190" s="39">
        <f>'Jun17 class'!M190*IFERROR(VLOOKUP('Inq6 adjusted class'!$A190,'Inq.6 factors'!$U:$Z,6,FALSE),0)</f>
        <v>1.0707989370026703</v>
      </c>
      <c r="N190" s="39">
        <f>'Jun17 class'!N190*IFERROR(VLOOKUP('Inq6 adjusted class'!$A190,'Inq.6 factors'!$U:$Z,6,FALSE),0)</f>
        <v>1.0926741961506248</v>
      </c>
      <c r="O190" s="39">
        <f>'Jun17 class'!O190*IFERROR(VLOOKUP('Inq6 adjusted class'!$A190,'Inq.6 factors'!$U:$Z,6,FALSE),0)</f>
        <v>0</v>
      </c>
      <c r="P190" s="39">
        <f>'Jun17 class'!P190*IFERROR(VLOOKUP('Inq6 adjusted class'!$A190,'Inq.6 factors'!$U:$Z,6,FALSE),0)</f>
        <v>0</v>
      </c>
      <c r="Q190" s="39">
        <f>'Jun17 class'!Q190*IFERROR(VLOOKUP('Inq6 adjusted class'!$A190,'Inq.6 factors'!$U:$Z,6,FALSE),0)</f>
        <v>0</v>
      </c>
      <c r="R190" s="39">
        <f>'Jun17 class'!R190*IFERROR(VLOOKUP('Inq6 adjusted class'!$A190,'Inq.6 factors'!$U:$Z,6,FALSE),0)</f>
        <v>0</v>
      </c>
      <c r="S190" s="39">
        <f>'Jun17 class'!S190*IFERROR(VLOOKUP('Inq6 adjusted class'!$A190,'Inq.6 factors'!$U:$Z,6,FALSE),0)</f>
        <v>0</v>
      </c>
      <c r="T190" s="39">
        <f>'Jun17 class'!T190*IFERROR(VLOOKUP('Inq6 adjusted class'!$A190,'Inq.6 factors'!$U:$Z,6,FALSE),0)</f>
        <v>250.62862245331385</v>
      </c>
      <c r="U190" s="39">
        <f>'Jun17 class'!U190*IFERROR(VLOOKUP('Inq6 adjusted class'!$A190,'Inq.6 factors'!$U:$Z,6,FALSE),0)</f>
        <v>0</v>
      </c>
      <c r="V190" s="39">
        <f>'Jun17 class'!V190*IFERROR(VLOOKUP('Inq6 adjusted class'!$A190,'Inq.6 factors'!$U:$Z,6,FALSE),0)</f>
        <v>0</v>
      </c>
    </row>
    <row r="191" spans="1:22" x14ac:dyDescent="0.3">
      <c r="A191" s="35">
        <f>'Jun17 class'!A191</f>
        <v>2451</v>
      </c>
      <c r="B191" s="35">
        <f>'Jun17 class'!B191</f>
        <v>245</v>
      </c>
      <c r="C191" s="35">
        <f>'Jun17 class'!C191</f>
        <v>24</v>
      </c>
      <c r="D191" s="35" t="str">
        <f>'Jun17 class'!D191</f>
        <v>C</v>
      </c>
      <c r="E191" s="39">
        <f>'Jun17 class'!E191*IFERROR(VLOOKUP('Inq6 adjusted class'!$A191,'Inq.6 factors'!$U:$Z,6,FALSE),0)</f>
        <v>40.714582816347232</v>
      </c>
      <c r="F191" s="39">
        <f>'Jun17 class'!F191*IFERROR(VLOOKUP('Inq6 adjusted class'!$A191,'Inq.6 factors'!$U:$Z,6,FALSE),0)</f>
        <v>78.460535922607022</v>
      </c>
      <c r="G191" s="39">
        <f>'Jun17 class'!G191*IFERROR(VLOOKUP('Inq6 adjusted class'!$A191,'Inq.6 factors'!$U:$Z,6,FALSE),0)</f>
        <v>21.955280645200837</v>
      </c>
      <c r="H191" s="39">
        <f>'Jun17 class'!H191*IFERROR(VLOOKUP('Inq6 adjusted class'!$A191,'Inq.6 factors'!$U:$Z,6,FALSE),0)</f>
        <v>58.932797821383176</v>
      </c>
      <c r="I191" s="39">
        <f>'Jun17 class'!I191*IFERROR(VLOOKUP('Inq6 adjusted class'!$A191,'Inq.6 factors'!$U:$Z,6,FALSE),0)</f>
        <v>39.279189432661731</v>
      </c>
      <c r="J191" s="39">
        <f>'Jun17 class'!J191*IFERROR(VLOOKUP('Inq6 adjusted class'!$A191,'Inq.6 factors'!$U:$Z,6,FALSE),0)</f>
        <v>28.193091748025179</v>
      </c>
      <c r="K191" s="39">
        <f>'Jun17 class'!K191*IFERROR(VLOOKUP('Inq6 adjusted class'!$A191,'Inq.6 factors'!$U:$Z,6,FALSE),0)</f>
        <v>26.405965639755877</v>
      </c>
      <c r="L191" s="39">
        <f>'Jun17 class'!L191*IFERROR(VLOOKUP('Inq6 adjusted class'!$A191,'Inq.6 factors'!$U:$Z,6,FALSE),0)</f>
        <v>114.38630302620976</v>
      </c>
      <c r="M191" s="39">
        <f>'Jun17 class'!M191*IFERROR(VLOOKUP('Inq6 adjusted class'!$A191,'Inq.6 factors'!$U:$Z,6,FALSE),0)</f>
        <v>38.138726591657793</v>
      </c>
      <c r="N191" s="39">
        <f>'Jun17 class'!N191*IFERROR(VLOOKUP('Inq6 adjusted class'!$A191,'Inq.6 factors'!$U:$Z,6,FALSE),0)</f>
        <v>16.063654778506827</v>
      </c>
      <c r="O191" s="39">
        <f>'Jun17 class'!O191*IFERROR(VLOOKUP('Inq6 adjusted class'!$A191,'Inq.6 factors'!$U:$Z,6,FALSE),0)</f>
        <v>27.617005748003479</v>
      </c>
      <c r="P191" s="39">
        <f>'Jun17 class'!P191*IFERROR(VLOOKUP('Inq6 adjusted class'!$A191,'Inq.6 factors'!$U:$Z,6,FALSE),0)</f>
        <v>5.2979305110544992</v>
      </c>
      <c r="Q191" s="39">
        <f>'Jun17 class'!Q191*IFERROR(VLOOKUP('Inq6 adjusted class'!$A191,'Inq.6 factors'!$U:$Z,6,FALSE),0)</f>
        <v>4.0990358442049155</v>
      </c>
      <c r="R191" s="39">
        <f>'Jun17 class'!R191*IFERROR(VLOOKUP('Inq6 adjusted class'!$A191,'Inq.6 factors'!$U:$Z,6,FALSE),0)</f>
        <v>99.422551162408553</v>
      </c>
      <c r="S191" s="39">
        <f>'Jun17 class'!S191*IFERROR(VLOOKUP('Inq6 adjusted class'!$A191,'Inq.6 factors'!$U:$Z,6,FALSE),0)</f>
        <v>22.650251039674533</v>
      </c>
      <c r="T191" s="39">
        <f>'Jun17 class'!T191*IFERROR(VLOOKUP('Inq6 adjusted class'!$A191,'Inq.6 factors'!$U:$Z,6,FALSE),0)</f>
        <v>15.005175714215941</v>
      </c>
      <c r="U191" s="39">
        <f>'Jun17 class'!U191*IFERROR(VLOOKUP('Inq6 adjusted class'!$A191,'Inq.6 factors'!$U:$Z,6,FALSE),0)</f>
        <v>22.813894656085001</v>
      </c>
      <c r="V191" s="39">
        <f>'Jun17 class'!V191*IFERROR(VLOOKUP('Inq6 adjusted class'!$A191,'Inq.6 factors'!$U:$Z,6,FALSE),0)</f>
        <v>1.920933201171336</v>
      </c>
    </row>
    <row r="192" spans="1:22" x14ac:dyDescent="0.3">
      <c r="A192" s="35">
        <f>'Jun17 class'!A192</f>
        <v>2452</v>
      </c>
      <c r="B192" s="35">
        <f>'Jun17 class'!B192</f>
        <v>245</v>
      </c>
      <c r="C192" s="35">
        <f>'Jun17 class'!C192</f>
        <v>24</v>
      </c>
      <c r="D192" s="35" t="str">
        <f>'Jun17 class'!D192</f>
        <v>C</v>
      </c>
      <c r="E192" s="39">
        <f>'Jun17 class'!E192*IFERROR(VLOOKUP('Inq6 adjusted class'!$A192,'Inq.6 factors'!$U:$Z,6,FALSE),0)</f>
        <v>17.061348989707415</v>
      </c>
      <c r="F192" s="39">
        <f>'Jun17 class'!F192*IFERROR(VLOOKUP('Inq6 adjusted class'!$A192,'Inq.6 factors'!$U:$Z,6,FALSE),0)</f>
        <v>27.045382889451641</v>
      </c>
      <c r="G192" s="39">
        <f>'Jun17 class'!G192*IFERROR(VLOOKUP('Inq6 adjusted class'!$A192,'Inq.6 factors'!$U:$Z,6,FALSE),0)</f>
        <v>58.513959388123837</v>
      </c>
      <c r="H192" s="39">
        <f>'Jun17 class'!H192*IFERROR(VLOOKUP('Inq6 adjusted class'!$A192,'Inq.6 factors'!$U:$Z,6,FALSE),0)</f>
        <v>49.19836246695828</v>
      </c>
      <c r="I192" s="39">
        <f>'Jun17 class'!I192*IFERROR(VLOOKUP('Inq6 adjusted class'!$A192,'Inq.6 factors'!$U:$Z,6,FALSE),0)</f>
        <v>31.579946321276211</v>
      </c>
      <c r="J192" s="39">
        <f>'Jun17 class'!J192*IFERROR(VLOOKUP('Inq6 adjusted class'!$A192,'Inq.6 factors'!$U:$Z,6,FALSE),0)</f>
        <v>28.582857993389577</v>
      </c>
      <c r="K192" s="39">
        <f>'Jun17 class'!K192*IFERROR(VLOOKUP('Inq6 adjusted class'!$A192,'Inq.6 factors'!$U:$Z,6,FALSE),0)</f>
        <v>16.025689491713909</v>
      </c>
      <c r="L192" s="39">
        <f>'Jun17 class'!L192*IFERROR(VLOOKUP('Inq6 adjusted class'!$A192,'Inq.6 factors'!$U:$Z,6,FALSE),0)</f>
        <v>27.252404914539369</v>
      </c>
      <c r="M192" s="39">
        <f>'Jun17 class'!M192*IFERROR(VLOOKUP('Inq6 adjusted class'!$A192,'Inq.6 factors'!$U:$Z,6,FALSE),0)</f>
        <v>20.846012050098668</v>
      </c>
      <c r="N192" s="39">
        <f>'Jun17 class'!N192*IFERROR(VLOOKUP('Inq6 adjusted class'!$A192,'Inq.6 factors'!$U:$Z,6,FALSE),0)</f>
        <v>11.160012793488953</v>
      </c>
      <c r="O192" s="39">
        <f>'Jun17 class'!O192*IFERROR(VLOOKUP('Inq6 adjusted class'!$A192,'Inq.6 factors'!$U:$Z,6,FALSE),0)</f>
        <v>7.8905730708581379</v>
      </c>
      <c r="P192" s="39">
        <f>'Jun17 class'!P192*IFERROR(VLOOKUP('Inq6 adjusted class'!$A192,'Inq.6 factors'!$U:$Z,6,FALSE),0)</f>
        <v>8.4766888176871973</v>
      </c>
      <c r="Q192" s="39">
        <f>'Jun17 class'!Q192*IFERROR(VLOOKUP('Inq6 adjusted class'!$A192,'Inq.6 factors'!$U:$Z,6,FALSE),0)</f>
        <v>6.1485537663073737</v>
      </c>
      <c r="R192" s="39">
        <f>'Jun17 class'!R192*IFERROR(VLOOKUP('Inq6 adjusted class'!$A192,'Inq.6 factors'!$U:$Z,6,FALSE),0)</f>
        <v>27.795551937877654</v>
      </c>
      <c r="S192" s="39">
        <f>'Jun17 class'!S192*IFERROR(VLOOKUP('Inq6 adjusted class'!$A192,'Inq.6 factors'!$U:$Z,6,FALSE),0)</f>
        <v>9.8479352346411009</v>
      </c>
      <c r="T192" s="39">
        <f>'Jun17 class'!T192*IFERROR(VLOOKUP('Inq6 adjusted class'!$A192,'Inq.6 factors'!$U:$Z,6,FALSE),0)</f>
        <v>14.004830666601546</v>
      </c>
      <c r="U192" s="39">
        <f>'Jun17 class'!U192*IFERROR(VLOOKUP('Inq6 adjusted class'!$A192,'Inq.6 factors'!$U:$Z,6,FALSE),0)</f>
        <v>16.862443876236739</v>
      </c>
      <c r="V192" s="39">
        <f>'Jun17 class'!V192*IFERROR(VLOOKUP('Inq6 adjusted class'!$A192,'Inq.6 factors'!$U:$Z,6,FALSE),0)</f>
        <v>6.7232662040996756</v>
      </c>
    </row>
    <row r="193" spans="1:22" x14ac:dyDescent="0.3">
      <c r="A193" s="35">
        <f>'Jun17 class'!A193</f>
        <v>2453</v>
      </c>
      <c r="B193" s="35">
        <f>'Jun17 class'!B193</f>
        <v>245</v>
      </c>
      <c r="C193" s="35">
        <f>'Jun17 class'!C193</f>
        <v>24</v>
      </c>
      <c r="D193" s="35" t="str">
        <f>'Jun17 class'!D193</f>
        <v>C</v>
      </c>
      <c r="E193" s="39">
        <f>'Jun17 class'!E193*IFERROR(VLOOKUP('Inq6 adjusted class'!$A193,'Inq.6 factors'!$U:$Z,6,FALSE),0)</f>
        <v>56.06948080007448</v>
      </c>
      <c r="F193" s="39">
        <f>'Jun17 class'!F193*IFERROR(VLOOKUP('Inq6 adjusted class'!$A193,'Inq.6 factors'!$U:$Z,6,FALSE),0)</f>
        <v>36.249286369573532</v>
      </c>
      <c r="G193" s="39">
        <f>'Jun17 class'!G193*IFERROR(VLOOKUP('Inq6 adjusted class'!$A193,'Inq.6 factors'!$U:$Z,6,FALSE),0)</f>
        <v>42.571425539247201</v>
      </c>
      <c r="H193" s="39">
        <f>'Jun17 class'!H193*IFERROR(VLOOKUP('Inq6 adjusted class'!$A193,'Inq.6 factors'!$U:$Z,6,FALSE),0)</f>
        <v>51.738495311719717</v>
      </c>
      <c r="I193" s="39">
        <f>'Jun17 class'!I193*IFERROR(VLOOKUP('Inq6 adjusted class'!$A193,'Inq.6 factors'!$U:$Z,6,FALSE),0)</f>
        <v>40.255069915460787</v>
      </c>
      <c r="J193" s="39">
        <f>'Jun17 class'!J193*IFERROR(VLOOKUP('Inq6 adjusted class'!$A193,'Inq.6 factors'!$U:$Z,6,FALSE),0)</f>
        <v>42.082044730484981</v>
      </c>
      <c r="K193" s="39">
        <f>'Jun17 class'!K193*IFERROR(VLOOKUP('Inq6 adjusted class'!$A193,'Inq.6 factors'!$U:$Z,6,FALSE),0)</f>
        <v>77.243387869368348</v>
      </c>
      <c r="L193" s="39">
        <f>'Jun17 class'!L193*IFERROR(VLOOKUP('Inq6 adjusted class'!$A193,'Inq.6 factors'!$U:$Z,6,FALSE),0)</f>
        <v>30.488785562924193</v>
      </c>
      <c r="M193" s="39">
        <f>'Jun17 class'!M193*IFERROR(VLOOKUP('Inq6 adjusted class'!$A193,'Inq.6 factors'!$U:$Z,6,FALSE),0)</f>
        <v>27.402875894660959</v>
      </c>
      <c r="N193" s="39">
        <f>'Jun17 class'!N193*IFERROR(VLOOKUP('Inq6 adjusted class'!$A193,'Inq.6 factors'!$U:$Z,6,FALSE),0)</f>
        <v>14.903122674534938</v>
      </c>
      <c r="O193" s="39">
        <f>'Jun17 class'!O193*IFERROR(VLOOKUP('Inq6 adjusted class'!$A193,'Inq.6 factors'!$U:$Z,6,FALSE),0)</f>
        <v>127.23549076758744</v>
      </c>
      <c r="P193" s="39">
        <f>'Jun17 class'!P193*IFERROR(VLOOKUP('Inq6 adjusted class'!$A193,'Inq.6 factors'!$U:$Z,6,FALSE),0)</f>
        <v>113.37571293656627</v>
      </c>
      <c r="Q193" s="39">
        <f>'Jun17 class'!Q193*IFERROR(VLOOKUP('Inq6 adjusted class'!$A193,'Inq.6 factors'!$U:$Z,6,FALSE),0)</f>
        <v>5.1237948052561446</v>
      </c>
      <c r="R193" s="39">
        <f>'Jun17 class'!R193*IFERROR(VLOOKUP('Inq6 adjusted class'!$A193,'Inq.6 factors'!$U:$Z,6,FALSE),0)</f>
        <v>2.1381193798367426</v>
      </c>
      <c r="S193" s="39">
        <f>'Jun17 class'!S193*IFERROR(VLOOKUP('Inq6 adjusted class'!$A193,'Inq.6 factors'!$U:$Z,6,FALSE),0)</f>
        <v>0.98479352346410998</v>
      </c>
      <c r="T193" s="39">
        <f>'Jun17 class'!T193*IFERROR(VLOOKUP('Inq6 adjusted class'!$A193,'Inq.6 factors'!$U:$Z,6,FALSE),0)</f>
        <v>1.000345047614396</v>
      </c>
      <c r="U193" s="39">
        <f>'Jun17 class'!U193*IFERROR(VLOOKUP('Inq6 adjusted class'!$A193,'Inq.6 factors'!$U:$Z,6,FALSE),0)</f>
        <v>8.927176169772391</v>
      </c>
      <c r="V193" s="39">
        <f>'Jun17 class'!V193*IFERROR(VLOOKUP('Inq6 adjusted class'!$A193,'Inq.6 factors'!$U:$Z,6,FALSE),0)</f>
        <v>0.96046660058566802</v>
      </c>
    </row>
    <row r="194" spans="1:22" x14ac:dyDescent="0.3">
      <c r="A194" s="35">
        <f>'Jun17 class'!A194</f>
        <v>2454</v>
      </c>
      <c r="B194" s="35">
        <f>'Jun17 class'!B194</f>
        <v>245</v>
      </c>
      <c r="C194" s="35">
        <f>'Jun17 class'!C194</f>
        <v>24</v>
      </c>
      <c r="D194" s="35" t="str">
        <f>'Jun17 class'!D194</f>
        <v>C</v>
      </c>
      <c r="E194" s="39">
        <f>'Jun17 class'!E194*IFERROR(VLOOKUP('Inq6 adjusted class'!$A194,'Inq.6 factors'!$U:$Z,6,FALSE),0)</f>
        <v>253.54897391961984</v>
      </c>
      <c r="F194" s="39">
        <f>'Jun17 class'!F194*IFERROR(VLOOKUP('Inq6 adjusted class'!$A194,'Inq.6 factors'!$U:$Z,6,FALSE),0)</f>
        <v>256.72431981593013</v>
      </c>
      <c r="G194" s="39">
        <f>'Jun17 class'!G194*IFERROR(VLOOKUP('Inq6 adjusted class'!$A194,'Inq.6 factors'!$U:$Z,6,FALSE),0)</f>
        <v>283.43389101728479</v>
      </c>
      <c r="H194" s="39">
        <f>'Jun17 class'!H194*IFERROR(VLOOKUP('Inq6 adjusted class'!$A194,'Inq.6 factors'!$U:$Z,6,FALSE),0)</f>
        <v>278.78975597232306</v>
      </c>
      <c r="I194" s="39">
        <f>'Jun17 class'!I194*IFERROR(VLOOKUP('Inq6 adjusted class'!$A194,'Inq.6 factors'!$U:$Z,6,FALSE),0)</f>
        <v>262.52409376876921</v>
      </c>
      <c r="J194" s="39">
        <f>'Jun17 class'!J194*IFERROR(VLOOKUP('Inq6 adjusted class'!$A194,'Inq.6 factors'!$U:$Z,6,FALSE),0)</f>
        <v>251.58631605781505</v>
      </c>
      <c r="K194" s="39">
        <f>'Jun17 class'!K194*IFERROR(VLOOKUP('Inq6 adjusted class'!$A194,'Inq.6 factors'!$U:$Z,6,FALSE),0)</f>
        <v>220.40331079072791</v>
      </c>
      <c r="L194" s="39">
        <f>'Jun17 class'!L194*IFERROR(VLOOKUP('Inq6 adjusted class'!$A194,'Inq.6 factors'!$U:$Z,6,FALSE),0)</f>
        <v>174.37770195689356</v>
      </c>
      <c r="M194" s="39">
        <f>'Jun17 class'!M194*IFERROR(VLOOKUP('Inq6 adjusted class'!$A194,'Inq.6 factors'!$U:$Z,6,FALSE),0)</f>
        <v>168.19604822622117</v>
      </c>
      <c r="N194" s="39">
        <f>'Jun17 class'!N194*IFERROR(VLOOKUP('Inq6 adjusted class'!$A194,'Inq.6 factors'!$U:$Z,6,FALSE),0)</f>
        <v>107.19590860031623</v>
      </c>
      <c r="O194" s="39">
        <f>'Jun17 class'!O194*IFERROR(VLOOKUP('Inq6 adjusted class'!$A194,'Inq.6 factors'!$U:$Z,6,FALSE),0)</f>
        <v>160.77042631873456</v>
      </c>
      <c r="P194" s="39">
        <f>'Jun17 class'!P194*IFERROR(VLOOKUP('Inq6 adjusted class'!$A194,'Inq.6 factors'!$U:$Z,6,FALSE),0)</f>
        <v>100.66067971003548</v>
      </c>
      <c r="Q194" s="39">
        <f>'Jun17 class'!Q194*IFERROR(VLOOKUP('Inq6 adjusted class'!$A194,'Inq.6 factors'!$U:$Z,6,FALSE),0)</f>
        <v>78.906440000944627</v>
      </c>
      <c r="R194" s="39">
        <f>'Jun17 class'!R194*IFERROR(VLOOKUP('Inq6 adjusted class'!$A194,'Inq.6 factors'!$U:$Z,6,FALSE),0)</f>
        <v>214.88099767359267</v>
      </c>
      <c r="S194" s="39">
        <f>'Jun17 class'!S194*IFERROR(VLOOKUP('Inq6 adjusted class'!$A194,'Inq.6 factors'!$U:$Z,6,FALSE),0)</f>
        <v>75.829101306736476</v>
      </c>
      <c r="T194" s="39">
        <f>'Jun17 class'!T194*IFERROR(VLOOKUP('Inq6 adjusted class'!$A194,'Inq.6 factors'!$U:$Z,6,FALSE),0)</f>
        <v>135.04658142794347</v>
      </c>
      <c r="U194" s="39">
        <f>'Jun17 class'!U194*IFERROR(VLOOKUP('Inq6 adjusted class'!$A194,'Inq.6 factors'!$U:$Z,6,FALSE),0)</f>
        <v>192.43024188176042</v>
      </c>
      <c r="V194" s="39">
        <f>'Jun17 class'!V194*IFERROR(VLOOKUP('Inq6 adjusted class'!$A194,'Inq.6 factors'!$U:$Z,6,FALSE),0)</f>
        <v>60.509395836897077</v>
      </c>
    </row>
    <row r="195" spans="1:22" x14ac:dyDescent="0.3">
      <c r="A195" s="35">
        <f>'Jun17 class'!A195</f>
        <v>2511</v>
      </c>
      <c r="B195" s="35">
        <f>'Jun17 class'!B195</f>
        <v>251</v>
      </c>
      <c r="C195" s="35">
        <f>'Jun17 class'!C195</f>
        <v>25</v>
      </c>
      <c r="D195" s="35" t="str">
        <f>'Jun17 class'!D195</f>
        <v>C</v>
      </c>
      <c r="E195" s="39">
        <f>'Jun17 class'!E195*IFERROR(VLOOKUP('Inq6 adjusted class'!$A195,'Inq.6 factors'!$U:$Z,6,FALSE),0)</f>
        <v>1753.9458803968503</v>
      </c>
      <c r="F195" s="39">
        <f>'Jun17 class'!F195*IFERROR(VLOOKUP('Inq6 adjusted class'!$A195,'Inq.6 factors'!$U:$Z,6,FALSE),0)</f>
        <v>1690.4009231087223</v>
      </c>
      <c r="G195" s="39">
        <f>'Jun17 class'!G195*IFERROR(VLOOKUP('Inq6 adjusted class'!$A195,'Inq.6 factors'!$U:$Z,6,FALSE),0)</f>
        <v>2118.6206976514914</v>
      </c>
      <c r="H195" s="39">
        <f>'Jun17 class'!H195*IFERROR(VLOOKUP('Inq6 adjusted class'!$A195,'Inq.6 factors'!$U:$Z,6,FALSE),0)</f>
        <v>2098.6542865062693</v>
      </c>
      <c r="I195" s="39">
        <f>'Jun17 class'!I195*IFERROR(VLOOKUP('Inq6 adjusted class'!$A195,'Inq.6 factors'!$U:$Z,6,FALSE),0)</f>
        <v>1922.1869577411303</v>
      </c>
      <c r="J195" s="39">
        <f>'Jun17 class'!J195*IFERROR(VLOOKUP('Inq6 adjusted class'!$A195,'Inq.6 factors'!$U:$Z,6,FALSE),0)</f>
        <v>1744.4417743487445</v>
      </c>
      <c r="K195" s="39">
        <f>'Jun17 class'!K195*IFERROR(VLOOKUP('Inq6 adjusted class'!$A195,'Inq.6 factors'!$U:$Z,6,FALSE),0)</f>
        <v>1952.6934207161826</v>
      </c>
      <c r="L195" s="39">
        <f>'Jun17 class'!L195*IFERROR(VLOOKUP('Inq6 adjusted class'!$A195,'Inq.6 factors'!$U:$Z,6,FALSE),0)</f>
        <v>1702.1117752799028</v>
      </c>
      <c r="M195" s="39">
        <f>'Jun17 class'!M195*IFERROR(VLOOKUP('Inq6 adjusted class'!$A195,'Inq.6 factors'!$U:$Z,6,FALSE),0)</f>
        <v>1387.2467354211567</v>
      </c>
      <c r="N195" s="39">
        <f>'Jun17 class'!N195*IFERROR(VLOOKUP('Inq6 adjusted class'!$A195,'Inq.6 factors'!$U:$Z,6,FALSE),0)</f>
        <v>1585.2377091605074</v>
      </c>
      <c r="O195" s="39">
        <f>'Jun17 class'!O195*IFERROR(VLOOKUP('Inq6 adjusted class'!$A195,'Inq.6 factors'!$U:$Z,6,FALSE),0)</f>
        <v>1798.7103992954101</v>
      </c>
      <c r="P195" s="39">
        <f>'Jun17 class'!P195*IFERROR(VLOOKUP('Inq6 adjusted class'!$A195,'Inq.6 factors'!$U:$Z,6,FALSE),0)</f>
        <v>1761.3923547421907</v>
      </c>
      <c r="Q195" s="39">
        <f>'Jun17 class'!Q195*IFERROR(VLOOKUP('Inq6 adjusted class'!$A195,'Inq.6 factors'!$U:$Z,6,FALSE),0)</f>
        <v>1361.9702986236446</v>
      </c>
      <c r="R195" s="39">
        <f>'Jun17 class'!R195*IFERROR(VLOOKUP('Inq6 adjusted class'!$A195,'Inq.6 factors'!$U:$Z,6,FALSE),0)</f>
        <v>2613.8867451925107</v>
      </c>
      <c r="S195" s="39">
        <f>'Jun17 class'!S195*IFERROR(VLOOKUP('Inq6 adjusted class'!$A195,'Inq.6 factors'!$U:$Z,6,FALSE),0)</f>
        <v>944.84117670017054</v>
      </c>
      <c r="T195" s="39">
        <f>'Jun17 class'!T195*IFERROR(VLOOKUP('Inq6 adjusted class'!$A195,'Inq.6 factors'!$U:$Z,6,FALSE),0)</f>
        <v>1776.0644437105209</v>
      </c>
      <c r="U195" s="39">
        <f>'Jun17 class'!U195*IFERROR(VLOOKUP('Inq6 adjusted class'!$A195,'Inq.6 factors'!$U:$Z,6,FALSE),0)</f>
        <v>1689.9610733355598</v>
      </c>
      <c r="V195" s="39">
        <f>'Jun17 class'!V195*IFERROR(VLOOKUP('Inq6 adjusted class'!$A195,'Inq.6 factors'!$U:$Z,6,FALSE),0)</f>
        <v>1535.5119648144605</v>
      </c>
    </row>
    <row r="196" spans="1:22" x14ac:dyDescent="0.3">
      <c r="A196" s="35">
        <f>'Jun17 class'!A196</f>
        <v>2512</v>
      </c>
      <c r="B196" s="35">
        <f>'Jun17 class'!B196</f>
        <v>251</v>
      </c>
      <c r="C196" s="35">
        <f>'Jun17 class'!C196</f>
        <v>25</v>
      </c>
      <c r="D196" s="35" t="str">
        <f>'Jun17 class'!D196</f>
        <v>C</v>
      </c>
      <c r="E196" s="39">
        <f>'Jun17 class'!E196*IFERROR(VLOOKUP('Inq6 adjusted class'!$A196,'Inq.6 factors'!$U:$Z,6,FALSE),0)</f>
        <v>1339.0614752423371</v>
      </c>
      <c r="F196" s="39">
        <f>'Jun17 class'!F196*IFERROR(VLOOKUP('Inq6 adjusted class'!$A196,'Inq.6 factors'!$U:$Z,6,FALSE),0)</f>
        <v>1183.9810998382786</v>
      </c>
      <c r="G196" s="39">
        <f>'Jun17 class'!G196*IFERROR(VLOOKUP('Inq6 adjusted class'!$A196,'Inq.6 factors'!$U:$Z,6,FALSE),0)</f>
        <v>1328.4420910238239</v>
      </c>
      <c r="H196" s="39">
        <f>'Jun17 class'!H196*IFERROR(VLOOKUP('Inq6 adjusted class'!$A196,'Inq.6 factors'!$U:$Z,6,FALSE),0)</f>
        <v>1323.1577734728278</v>
      </c>
      <c r="I196" s="39">
        <f>'Jun17 class'!I196*IFERROR(VLOOKUP('Inq6 adjusted class'!$A196,'Inq.6 factors'!$U:$Z,6,FALSE),0)</f>
        <v>1039.7915248367253</v>
      </c>
      <c r="J196" s="39">
        <f>'Jun17 class'!J196*IFERROR(VLOOKUP('Inq6 adjusted class'!$A196,'Inq.6 factors'!$U:$Z,6,FALSE),0)</f>
        <v>1016.5243921511487</v>
      </c>
      <c r="K196" s="39">
        <f>'Jun17 class'!K196*IFERROR(VLOOKUP('Inq6 adjusted class'!$A196,'Inq.6 factors'!$U:$Z,6,FALSE),0)</f>
        <v>1003.9560746685752</v>
      </c>
      <c r="L196" s="39">
        <f>'Jun17 class'!L196*IFERROR(VLOOKUP('Inq6 adjusted class'!$A196,'Inq.6 factors'!$U:$Z,6,FALSE),0)</f>
        <v>1084.9715608172307</v>
      </c>
      <c r="M196" s="39">
        <f>'Jun17 class'!M196*IFERROR(VLOOKUP('Inq6 adjusted class'!$A196,'Inq.6 factors'!$U:$Z,6,FALSE),0)</f>
        <v>881.75645465911998</v>
      </c>
      <c r="N196" s="39">
        <f>'Jun17 class'!N196*IFERROR(VLOOKUP('Inq6 adjusted class'!$A196,'Inq.6 factors'!$U:$Z,6,FALSE),0)</f>
        <v>868.96512167562901</v>
      </c>
      <c r="O196" s="39">
        <f>'Jun17 class'!O196*IFERROR(VLOOKUP('Inq6 adjusted class'!$A196,'Inq.6 factors'!$U:$Z,6,FALSE),0)</f>
        <v>1083.7305215544081</v>
      </c>
      <c r="P196" s="39">
        <f>'Jun17 class'!P196*IFERROR(VLOOKUP('Inq6 adjusted class'!$A196,'Inq.6 factors'!$U:$Z,6,FALSE),0)</f>
        <v>969.87050198875738</v>
      </c>
      <c r="Q196" s="39">
        <f>'Jun17 class'!Q196*IFERROR(VLOOKUP('Inq6 adjusted class'!$A196,'Inq.6 factors'!$U:$Z,6,FALSE),0)</f>
        <v>494.87888143382156</v>
      </c>
      <c r="R196" s="39">
        <f>'Jun17 class'!R196*IFERROR(VLOOKUP('Inq6 adjusted class'!$A196,'Inq.6 factors'!$U:$Z,6,FALSE),0)</f>
        <v>1292.8418571578979</v>
      </c>
      <c r="S196" s="39">
        <f>'Jun17 class'!S196*IFERROR(VLOOKUP('Inq6 adjusted class'!$A196,'Inq.6 factors'!$U:$Z,6,FALSE),0)</f>
        <v>754.16033869448108</v>
      </c>
      <c r="T196" s="39">
        <f>'Jun17 class'!T196*IFERROR(VLOOKUP('Inq6 adjusted class'!$A196,'Inq.6 factors'!$U:$Z,6,FALSE),0)</f>
        <v>1222.8818421167657</v>
      </c>
      <c r="U196" s="39">
        <f>'Jun17 class'!U196*IFERROR(VLOOKUP('Inq6 adjusted class'!$A196,'Inq.6 factors'!$U:$Z,6,FALSE),0)</f>
        <v>1143.4219893547556</v>
      </c>
      <c r="V196" s="39">
        <f>'Jun17 class'!V196*IFERROR(VLOOKUP('Inq6 adjusted class'!$A196,'Inq.6 factors'!$U:$Z,6,FALSE),0)</f>
        <v>1042.1634751247179</v>
      </c>
    </row>
    <row r="197" spans="1:22" x14ac:dyDescent="0.3">
      <c r="A197" s="35">
        <f>'Jun17 class'!A197</f>
        <v>2521</v>
      </c>
      <c r="B197" s="35">
        <f>'Jun17 class'!B197</f>
        <v>252</v>
      </c>
      <c r="C197" s="35">
        <f>'Jun17 class'!C197</f>
        <v>25</v>
      </c>
      <c r="D197" s="35" t="str">
        <f>'Jun17 class'!D197</f>
        <v>C</v>
      </c>
      <c r="E197" s="39">
        <f>'Jun17 class'!E197*IFERROR(VLOOKUP('Inq6 adjusted class'!$A197,'Inq.6 factors'!$U:$Z,6,FALSE),0)</f>
        <v>204.40997758653978</v>
      </c>
      <c r="F197" s="39">
        <f>'Jun17 class'!F197*IFERROR(VLOOKUP('Inq6 adjusted class'!$A197,'Inq.6 factors'!$U:$Z,6,FALSE),0)</f>
        <v>203.311367050607</v>
      </c>
      <c r="G197" s="39">
        <f>'Jun17 class'!G197*IFERROR(VLOOKUP('Inq6 adjusted class'!$A197,'Inq.6 factors'!$U:$Z,6,FALSE),0)</f>
        <v>207.7181437106187</v>
      </c>
      <c r="H197" s="39">
        <f>'Jun17 class'!H197*IFERROR(VLOOKUP('Inq6 adjusted class'!$A197,'Inq.6 factors'!$U:$Z,6,FALSE),0)</f>
        <v>175.3336927058063</v>
      </c>
      <c r="I197" s="39">
        <f>'Jun17 class'!I197*IFERROR(VLOOKUP('Inq6 adjusted class'!$A197,'Inq.6 factors'!$U:$Z,6,FALSE),0)</f>
        <v>173.93314726785147</v>
      </c>
      <c r="J197" s="39">
        <f>'Jun17 class'!J197*IFERROR(VLOOKUP('Inq6 adjusted class'!$A197,'Inq.6 factors'!$U:$Z,6,FALSE),0)</f>
        <v>185.344585007055</v>
      </c>
      <c r="K197" s="39">
        <f>'Jun17 class'!K197*IFERROR(VLOOKUP('Inq6 adjusted class'!$A197,'Inq.6 factors'!$U:$Z,6,FALSE),0)</f>
        <v>186.9224508313917</v>
      </c>
      <c r="L197" s="39">
        <f>'Jun17 class'!L197*IFERROR(VLOOKUP('Inq6 adjusted class'!$A197,'Inq.6 factors'!$U:$Z,6,FALSE),0)</f>
        <v>137.22418589320009</v>
      </c>
      <c r="M197" s="39">
        <f>'Jun17 class'!M197*IFERROR(VLOOKUP('Inq6 adjusted class'!$A197,'Inq.6 factors'!$U:$Z,6,FALSE),0)</f>
        <v>185.23914278149851</v>
      </c>
      <c r="N197" s="39">
        <f>'Jun17 class'!N197*IFERROR(VLOOKUP('Inq6 adjusted class'!$A197,'Inq.6 factors'!$U:$Z,6,FALSE),0)</f>
        <v>144.5701022319208</v>
      </c>
      <c r="O197" s="39">
        <f>'Jun17 class'!O197*IFERROR(VLOOKUP('Inq6 adjusted class'!$A197,'Inq.6 factors'!$U:$Z,6,FALSE),0)</f>
        <v>141.77850726996638</v>
      </c>
      <c r="P197" s="39">
        <f>'Jun17 class'!P197*IFERROR(VLOOKUP('Inq6 adjusted class'!$A197,'Inq.6 factors'!$U:$Z,6,FALSE),0)</f>
        <v>56.017818754688818</v>
      </c>
      <c r="Q197" s="39">
        <f>'Jun17 class'!Q197*IFERROR(VLOOKUP('Inq6 adjusted class'!$A197,'Inq.6 factors'!$U:$Z,6,FALSE),0)</f>
        <v>14.872005076855606</v>
      </c>
      <c r="R197" s="39">
        <f>'Jun17 class'!R197*IFERROR(VLOOKUP('Inq6 adjusted class'!$A197,'Inq.6 factors'!$U:$Z,6,FALSE),0)</f>
        <v>121.90300293767031</v>
      </c>
      <c r="S197" s="39">
        <f>'Jun17 class'!S197*IFERROR(VLOOKUP('Inq6 adjusted class'!$A197,'Inq.6 factors'!$U:$Z,6,FALSE),0)</f>
        <v>75.543424492830184</v>
      </c>
      <c r="T197" s="39">
        <f>'Jun17 class'!T197*IFERROR(VLOOKUP('Inq6 adjusted class'!$A197,'Inq.6 factors'!$U:$Z,6,FALSE),0)</f>
        <v>137.9180893514108</v>
      </c>
      <c r="U197" s="39">
        <f>'Jun17 class'!U197*IFERROR(VLOOKUP('Inq6 adjusted class'!$A197,'Inq.6 factors'!$U:$Z,6,FALSE),0)</f>
        <v>10.282325797557419</v>
      </c>
      <c r="V197" s="39">
        <f>'Jun17 class'!V197*IFERROR(VLOOKUP('Inq6 adjusted class'!$A197,'Inq.6 factors'!$U:$Z,6,FALSE),0)</f>
        <v>22.89970395605221</v>
      </c>
    </row>
    <row r="198" spans="1:22" x14ac:dyDescent="0.3">
      <c r="A198" s="35">
        <f>'Jun17 class'!A198</f>
        <v>2529</v>
      </c>
      <c r="B198" s="35">
        <f>'Jun17 class'!B198</f>
        <v>252</v>
      </c>
      <c r="C198" s="35">
        <f>'Jun17 class'!C198</f>
        <v>25</v>
      </c>
      <c r="D198" s="35" t="str">
        <f>'Jun17 class'!D198</f>
        <v>C</v>
      </c>
      <c r="E198" s="39">
        <f>'Jun17 class'!E198*IFERROR(VLOOKUP('Inq6 adjusted class'!$A198,'Inq.6 factors'!$U:$Z,6,FALSE),0)</f>
        <v>72.548135676891789</v>
      </c>
      <c r="F198" s="39">
        <f>'Jun17 class'!F198*IFERROR(VLOOKUP('Inq6 adjusted class'!$A198,'Inq.6 factors'!$U:$Z,6,FALSE),0)</f>
        <v>76.531448093256316</v>
      </c>
      <c r="G198" s="39">
        <f>'Jun17 class'!G198*IFERROR(VLOOKUP('Inq6 adjusted class'!$A198,'Inq.6 factors'!$U:$Z,6,FALSE),0)</f>
        <v>12.518873141897362</v>
      </c>
      <c r="H198" s="39">
        <f>'Jun17 class'!H198*IFERROR(VLOOKUP('Inq6 adjusted class'!$A198,'Inq.6 factors'!$U:$Z,6,FALSE),0)</f>
        <v>5.9665139340106661</v>
      </c>
      <c r="I198" s="39">
        <f>'Jun17 class'!I198*IFERROR(VLOOKUP('Inq6 adjusted class'!$A198,'Inq.6 factors'!$U:$Z,6,FALSE),0)</f>
        <v>20.124103955902338</v>
      </c>
      <c r="J198" s="39">
        <f>'Jun17 class'!J198*IFERROR(VLOOKUP('Inq6 adjusted class'!$A198,'Inq.6 factors'!$U:$Z,6,FALSE),0)</f>
        <v>63.642662463107321</v>
      </c>
      <c r="K198" s="39">
        <f>'Jun17 class'!K198*IFERROR(VLOOKUP('Inq6 adjusted class'!$A198,'Inq.6 factors'!$U:$Z,6,FALSE),0)</f>
        <v>55.459440396739645</v>
      </c>
      <c r="L198" s="39">
        <f>'Jun17 class'!L198*IFERROR(VLOOKUP('Inq6 adjusted class'!$A198,'Inq.6 factors'!$U:$Z,6,FALSE),0)</f>
        <v>44.23108897885043</v>
      </c>
      <c r="M198" s="39">
        <f>'Jun17 class'!M198*IFERROR(VLOOKUP('Inq6 adjusted class'!$A198,'Inq.6 factors'!$U:$Z,6,FALSE),0)</f>
        <v>29.639743222491191</v>
      </c>
      <c r="N198" s="39">
        <f>'Jun17 class'!N198*IFERROR(VLOOKUP('Inq6 adjusted class'!$A198,'Inq.6 factors'!$U:$Z,6,FALSE),0)</f>
        <v>44.776801589135914</v>
      </c>
      <c r="O198" s="39">
        <f>'Jun17 class'!O198*IFERROR(VLOOKUP('Inq6 adjusted class'!$A198,'Inq.6 factors'!$U:$Z,6,FALSE),0)</f>
        <v>46.53870099378868</v>
      </c>
      <c r="P198" s="39">
        <f>'Jun17 class'!P198*IFERROR(VLOOKUP('Inq6 adjusted class'!$A198,'Inq.6 factors'!$U:$Z,6,FALSE),0)</f>
        <v>51.624264342556351</v>
      </c>
      <c r="Q198" s="39">
        <f>'Jun17 class'!Q198*IFERROR(VLOOKUP('Inq6 adjusted class'!$A198,'Inq.6 factors'!$U:$Z,6,FALSE),0)</f>
        <v>32.930868384465981</v>
      </c>
      <c r="R198" s="39">
        <f>'Jun17 class'!R198*IFERROR(VLOOKUP('Inq6 adjusted class'!$A198,'Inq.6 factors'!$U:$Z,6,FALSE),0)</f>
        <v>91.981356762060329</v>
      </c>
      <c r="S198" s="39">
        <f>'Jun17 class'!S198*IFERROR(VLOOKUP('Inq6 adjusted class'!$A198,'Inq.6 factors'!$U:$Z,6,FALSE),0)</f>
        <v>54.105425650270263</v>
      </c>
      <c r="T198" s="39">
        <f>'Jun17 class'!T198*IFERROR(VLOOKUP('Inq6 adjusted class'!$A198,'Inq.6 factors'!$U:$Z,6,FALSE),0)</f>
        <v>24.887474770179388</v>
      </c>
      <c r="U198" s="39">
        <f>'Jun17 class'!U198*IFERROR(VLOOKUP('Inq6 adjusted class'!$A198,'Inq.6 factors'!$U:$Z,6,FALSE),0)</f>
        <v>21.592884174870576</v>
      </c>
      <c r="V198" s="39">
        <f>'Jun17 class'!V198*IFERROR(VLOOKUP('Inq6 adjusted class'!$A198,'Inq.6 factors'!$U:$Z,6,FALSE),0)</f>
        <v>23.895343258489262</v>
      </c>
    </row>
    <row r="199" spans="1:22" x14ac:dyDescent="0.3">
      <c r="A199" s="35">
        <f>'Jun17 class'!A199</f>
        <v>2530</v>
      </c>
      <c r="B199" s="35">
        <f>'Jun17 class'!B199</f>
        <v>253</v>
      </c>
      <c r="C199" s="35">
        <f>'Jun17 class'!C199</f>
        <v>25</v>
      </c>
      <c r="D199" s="35" t="str">
        <f>'Jun17 class'!D199</f>
        <v>C</v>
      </c>
      <c r="E199" s="39">
        <f>'Jun17 class'!E199*IFERROR(VLOOKUP('Inq6 adjusted class'!$A199,'Inq.6 factors'!$U:$Z,6,FALSE),0)</f>
        <v>94.717961861384453</v>
      </c>
      <c r="F199" s="39">
        <f>'Jun17 class'!F199*IFERROR(VLOOKUP('Inq6 adjusted class'!$A199,'Inq.6 factors'!$U:$Z,6,FALSE),0)</f>
        <v>85.820432615075447</v>
      </c>
      <c r="G199" s="39">
        <f>'Jun17 class'!G199*IFERROR(VLOOKUP('Inq6 adjusted class'!$A199,'Inq.6 factors'!$U:$Z,6,FALSE),0)</f>
        <v>56.422068916594654</v>
      </c>
      <c r="H199" s="39">
        <f>'Jun17 class'!H199*IFERROR(VLOOKUP('Inq6 adjusted class'!$A199,'Inq.6 factors'!$U:$Z,6,FALSE),0)</f>
        <v>26.762792017039644</v>
      </c>
      <c r="I199" s="39">
        <f>'Jun17 class'!I199*IFERROR(VLOOKUP('Inq6 adjusted class'!$A199,'Inq.6 factors'!$U:$Z,6,FALSE),0)</f>
        <v>16.069139993533927</v>
      </c>
      <c r="J199" s="39">
        <f>'Jun17 class'!J199*IFERROR(VLOOKUP('Inq6 adjusted class'!$A199,'Inq.6 factors'!$U:$Z,6,FALSE),0)</f>
        <v>34.083785826406277</v>
      </c>
      <c r="K199" s="39">
        <f>'Jun17 class'!K199*IFERROR(VLOOKUP('Inq6 adjusted class'!$A199,'Inq.6 factors'!$U:$Z,6,FALSE),0)</f>
        <v>64.071164893004806</v>
      </c>
      <c r="L199" s="39">
        <f>'Jun17 class'!L199*IFERROR(VLOOKUP('Inq6 adjusted class'!$A199,'Inq.6 factors'!$U:$Z,6,FALSE),0)</f>
        <v>47.976878489541612</v>
      </c>
      <c r="M199" s="39">
        <f>'Jun17 class'!M199*IFERROR(VLOOKUP('Inq6 adjusted class'!$A199,'Inq.6 factors'!$U:$Z,6,FALSE),0)</f>
        <v>23.324392501075113</v>
      </c>
      <c r="N199" s="39">
        <f>'Jun17 class'!N199*IFERROR(VLOOKUP('Inq6 adjusted class'!$A199,'Inq.6 factors'!$U:$Z,6,FALSE),0)</f>
        <v>19.557678784889351</v>
      </c>
      <c r="O199" s="39">
        <f>'Jun17 class'!O199*IFERROR(VLOOKUP('Inq6 adjusted class'!$A199,'Inq.6 factors'!$U:$Z,6,FALSE),0)</f>
        <v>10.14057516746661</v>
      </c>
      <c r="P199" s="39">
        <f>'Jun17 class'!P199*IFERROR(VLOOKUP('Inq6 adjusted class'!$A199,'Inq.6 factors'!$U:$Z,6,FALSE),0)</f>
        <v>7.5315314007678431</v>
      </c>
      <c r="Q199" s="39">
        <f>'Jun17 class'!Q199*IFERROR(VLOOKUP('Inq6 adjusted class'!$A199,'Inq.6 factors'!$U:$Z,6,FALSE),0)</f>
        <v>5.2028430705640707</v>
      </c>
      <c r="R199" s="39">
        <f>'Jun17 class'!R199*IFERROR(VLOOKUP('Inq6 adjusted class'!$A199,'Inq.6 factors'!$U:$Z,6,FALSE),0)</f>
        <v>5.4277640021857918</v>
      </c>
      <c r="S199" s="39">
        <f>'Jun17 class'!S199*IFERROR(VLOOKUP('Inq6 adjusted class'!$A199,'Inq.6 factors'!$U:$Z,6,FALSE),0)</f>
        <v>1.9999732051078805</v>
      </c>
      <c r="T199" s="39">
        <f>'Jun17 class'!T199*IFERROR(VLOOKUP('Inq6 adjusted class'!$A199,'Inq.6 factors'!$U:$Z,6,FALSE),0)</f>
        <v>16.25244881021252</v>
      </c>
      <c r="U199" s="39">
        <f>'Jun17 class'!U199*IFERROR(VLOOKUP('Inq6 adjusted class'!$A199,'Inq.6 factors'!$U:$Z,6,FALSE),0)</f>
        <v>16.115380950578459</v>
      </c>
      <c r="V199" s="39">
        <f>'Jun17 class'!V199*IFERROR(VLOOKUP('Inq6 adjusted class'!$A199,'Inq.6 factors'!$U:$Z,6,FALSE),0)</f>
        <v>2.9258531151008245</v>
      </c>
    </row>
    <row r="200" spans="1:22" x14ac:dyDescent="0.3">
      <c r="A200" s="35">
        <f>'Jun17 class'!A200</f>
        <v>2540</v>
      </c>
      <c r="B200" s="35">
        <f>'Jun17 class'!B200</f>
        <v>254</v>
      </c>
      <c r="C200" s="35">
        <f>'Jun17 class'!C200</f>
        <v>25</v>
      </c>
      <c r="D200" s="35" t="str">
        <f>'Jun17 class'!D200</f>
        <v>C</v>
      </c>
      <c r="E200" s="39">
        <f>'Jun17 class'!E200*IFERROR(VLOOKUP('Inq6 adjusted class'!$A200,'Inq.6 factors'!$U:$Z,6,FALSE),0)</f>
        <v>416.88980696815901</v>
      </c>
      <c r="F200" s="39">
        <f>'Jun17 class'!F200*IFERROR(VLOOKUP('Inq6 adjusted class'!$A200,'Inq.6 factors'!$U:$Z,6,FALSE),0)</f>
        <v>388.94096284279124</v>
      </c>
      <c r="G200" s="39">
        <f>'Jun17 class'!G200*IFERROR(VLOOKUP('Inq6 adjusted class'!$A200,'Inq.6 factors'!$U:$Z,6,FALSE),0)</f>
        <v>288.32876489562614</v>
      </c>
      <c r="H200" s="39">
        <f>'Jun17 class'!H200*IFERROR(VLOOKUP('Inq6 adjusted class'!$A200,'Inq.6 factors'!$U:$Z,6,FALSE),0)</f>
        <v>286.02677463380866</v>
      </c>
      <c r="I200" s="39">
        <f>'Jun17 class'!I200*IFERROR(VLOOKUP('Inq6 adjusted class'!$A200,'Inq.6 factors'!$U:$Z,6,FALSE),0)</f>
        <v>208.31693014822127</v>
      </c>
      <c r="J200" s="39">
        <f>'Jun17 class'!J200*IFERROR(VLOOKUP('Inq6 adjusted class'!$A200,'Inq.6 factors'!$U:$Z,6,FALSE),0)</f>
        <v>244.94811079018839</v>
      </c>
      <c r="K200" s="39">
        <f>'Jun17 class'!K200*IFERROR(VLOOKUP('Inq6 adjusted class'!$A200,'Inq.6 factors'!$U:$Z,6,FALSE),0)</f>
        <v>148.57805354528588</v>
      </c>
      <c r="L200" s="39">
        <f>'Jun17 class'!L200*IFERROR(VLOOKUP('Inq6 adjusted class'!$A200,'Inq.6 factors'!$U:$Z,6,FALSE),0)</f>
        <v>148.70949789088721</v>
      </c>
      <c r="M200" s="39">
        <f>'Jun17 class'!M200*IFERROR(VLOOKUP('Inq6 adjusted class'!$A200,'Inq.6 factors'!$U:$Z,6,FALSE),0)</f>
        <v>141.12631789939206</v>
      </c>
      <c r="N200" s="39">
        <f>'Jun17 class'!N200*IFERROR(VLOOKUP('Inq6 adjusted class'!$A200,'Inq.6 factors'!$U:$Z,6,FALSE),0)</f>
        <v>189.69796701401384</v>
      </c>
      <c r="O200" s="39">
        <f>'Jun17 class'!O200*IFERROR(VLOOKUP('Inq6 adjusted class'!$A200,'Inq.6 factors'!$U:$Z,6,FALSE),0)</f>
        <v>148.82057731201965</v>
      </c>
      <c r="P200" s="39">
        <f>'Jun17 class'!P200*IFERROR(VLOOKUP('Inq6 adjusted class'!$A200,'Inq.6 factors'!$U:$Z,6,FALSE),0)</f>
        <v>144.17502967184154</v>
      </c>
      <c r="Q200" s="39">
        <f>'Jun17 class'!Q200*IFERROR(VLOOKUP('Inq6 adjusted class'!$A200,'Inq.6 factors'!$U:$Z,6,FALSE),0)</f>
        <v>131.11164537821458</v>
      </c>
      <c r="R200" s="39">
        <f>'Jun17 class'!R200*IFERROR(VLOOKUP('Inq6 adjusted class'!$A200,'Inq.6 factors'!$U:$Z,6,FALSE),0)</f>
        <v>168.26068406775954</v>
      </c>
      <c r="S200" s="39">
        <f>'Jun17 class'!S200*IFERROR(VLOOKUP('Inq6 adjusted class'!$A200,'Inq.6 factors'!$U:$Z,6,FALSE),0)</f>
        <v>98.998673652840083</v>
      </c>
      <c r="T200" s="39">
        <f>'Jun17 class'!T200*IFERROR(VLOOKUP('Inq6 adjusted class'!$A200,'Inq.6 factors'!$U:$Z,6,FALSE),0)</f>
        <v>192.99782962127372</v>
      </c>
      <c r="U200" s="39">
        <f>'Jun17 class'!U200*IFERROR(VLOOKUP('Inq6 adjusted class'!$A200,'Inq.6 factors'!$U:$Z,6,FALSE),0)</f>
        <v>184.31966962224115</v>
      </c>
      <c r="V200" s="39">
        <f>'Jun17 class'!V200*IFERROR(VLOOKUP('Inq6 adjusted class'!$A200,'Inq.6 factors'!$U:$Z,6,FALSE),0)</f>
        <v>197.00744308345554</v>
      </c>
    </row>
    <row r="201" spans="1:22" x14ac:dyDescent="0.3">
      <c r="A201" s="35">
        <f>'Jun17 class'!A201</f>
        <v>2550</v>
      </c>
      <c r="B201" s="35">
        <f>'Jun17 class'!B201</f>
        <v>255</v>
      </c>
      <c r="C201" s="35">
        <f>'Jun17 class'!C201</f>
        <v>25</v>
      </c>
      <c r="D201" s="35" t="str">
        <f>'Jun17 class'!D201</f>
        <v>C</v>
      </c>
      <c r="E201" s="39">
        <f>'Jun17 class'!E201*IFERROR(VLOOKUP('Inq6 adjusted class'!$A201,'Inq.6 factors'!$U:$Z,6,FALSE),0)</f>
        <v>1090.7882822105205</v>
      </c>
      <c r="F201" s="39">
        <f>'Jun17 class'!F201*IFERROR(VLOOKUP('Inq6 adjusted class'!$A201,'Inq.6 factors'!$U:$Z,6,FALSE),0)</f>
        <v>979.69535627657081</v>
      </c>
      <c r="G201" s="39">
        <f>'Jun17 class'!G201*IFERROR(VLOOKUP('Inq6 adjusted class'!$A201,'Inq.6 factors'!$U:$Z,6,FALSE),0)</f>
        <v>1267.3757410652449</v>
      </c>
      <c r="H201" s="39">
        <f>'Jun17 class'!H201*IFERROR(VLOOKUP('Inq6 adjusted class'!$A201,'Inq.6 factors'!$U:$Z,6,FALSE),0)</f>
        <v>848.77889233354449</v>
      </c>
      <c r="I201" s="39">
        <f>'Jun17 class'!I201*IFERROR(VLOOKUP('Inq6 adjusted class'!$A201,'Inq.6 factors'!$U:$Z,6,FALSE),0)</f>
        <v>533.22801856259252</v>
      </c>
      <c r="J201" s="39">
        <f>'Jun17 class'!J201*IFERROR(VLOOKUP('Inq6 adjusted class'!$A201,'Inq.6 factors'!$U:$Z,6,FALSE),0)</f>
        <v>397.02888310356298</v>
      </c>
      <c r="K201" s="39">
        <f>'Jun17 class'!K201*IFERROR(VLOOKUP('Inq6 adjusted class'!$A201,'Inq.6 factors'!$U:$Z,6,FALSE),0)</f>
        <v>341.85630829254512</v>
      </c>
      <c r="L201" s="39">
        <f>'Jun17 class'!L201*IFERROR(VLOOKUP('Inq6 adjusted class'!$A201,'Inq.6 factors'!$U:$Z,6,FALSE),0)</f>
        <v>357.83743695457207</v>
      </c>
      <c r="M201" s="39">
        <f>'Jun17 class'!M201*IFERROR(VLOOKUP('Inq6 adjusted class'!$A201,'Inq.6 factors'!$U:$Z,6,FALSE),0)</f>
        <v>444.82813295265208</v>
      </c>
      <c r="N201" s="39">
        <f>'Jun17 class'!N201*IFERROR(VLOOKUP('Inq6 adjusted class'!$A201,'Inq.6 factors'!$U:$Z,6,FALSE),0)</f>
        <v>243.501137364594</v>
      </c>
      <c r="O201" s="39">
        <f>'Jun17 class'!O201*IFERROR(VLOOKUP('Inq6 adjusted class'!$A201,'Inq.6 factors'!$U:$Z,6,FALSE),0)</f>
        <v>254.89560371758429</v>
      </c>
      <c r="P201" s="39">
        <f>'Jun17 class'!P201*IFERROR(VLOOKUP('Inq6 adjusted class'!$A201,'Inq.6 factors'!$U:$Z,6,FALSE),0)</f>
        <v>229.5279250847465</v>
      </c>
      <c r="Q201" s="39">
        <f>'Jun17 class'!Q201*IFERROR(VLOOKUP('Inq6 adjusted class'!$A201,'Inq.6 factors'!$U:$Z,6,FALSE),0)</f>
        <v>110.99182857877501</v>
      </c>
      <c r="R201" s="39">
        <f>'Jun17 class'!R201*IFERROR(VLOOKUP('Inq6 adjusted class'!$A201,'Inq.6 factors'!$U:$Z,6,FALSE),0)</f>
        <v>359.38609405938257</v>
      </c>
      <c r="S201" s="39">
        <f>'Jun17 class'!S201*IFERROR(VLOOKUP('Inq6 adjusted class'!$A201,'Inq.6 factors'!$U:$Z,6,FALSE),0)</f>
        <v>161.00100347012548</v>
      </c>
      <c r="T201" s="39">
        <f>'Jun17 class'!T201*IFERROR(VLOOKUP('Inq6 adjusted class'!$A201,'Inq.6 factors'!$U:$Z,6,FALSE),0)</f>
        <v>196.25217182471582</v>
      </c>
      <c r="U201" s="39">
        <f>'Jun17 class'!U201*IFERROR(VLOOKUP('Inq6 adjusted class'!$A201,'Inq.6 factors'!$U:$Z,6,FALSE),0)</f>
        <v>140.88015231867917</v>
      </c>
      <c r="V201" s="39">
        <f>'Jun17 class'!V201*IFERROR(VLOOKUP('Inq6 adjusted class'!$A201,'Inq.6 factors'!$U:$Z,6,FALSE),0)</f>
        <v>126.60049214894774</v>
      </c>
    </row>
    <row r="202" spans="1:22" x14ac:dyDescent="0.3">
      <c r="A202" s="35">
        <f>'Jun17 class'!A202</f>
        <v>2561</v>
      </c>
      <c r="B202" s="35">
        <f>'Jun17 class'!B202</f>
        <v>256</v>
      </c>
      <c r="C202" s="35">
        <f>'Jun17 class'!C202</f>
        <v>25</v>
      </c>
      <c r="D202" s="35" t="str">
        <f>'Jun17 class'!D202</f>
        <v>C</v>
      </c>
      <c r="E202" s="39">
        <f>'Jun17 class'!E202*IFERROR(VLOOKUP('Inq6 adjusted class'!$A202,'Inq.6 factors'!$U:$Z,6,FALSE),0)</f>
        <v>1391.6306112533948</v>
      </c>
      <c r="F202" s="39">
        <f>'Jun17 class'!F202*IFERROR(VLOOKUP('Inq6 adjusted class'!$A202,'Inq.6 factors'!$U:$Z,6,FALSE),0)</f>
        <v>1441.606564598841</v>
      </c>
      <c r="G202" s="39">
        <f>'Jun17 class'!G202*IFERROR(VLOOKUP('Inq6 adjusted class'!$A202,'Inq.6 factors'!$U:$Z,6,FALSE),0)</f>
        <v>1762.7119236079961</v>
      </c>
      <c r="H202" s="39">
        <f>'Jun17 class'!H202*IFERROR(VLOOKUP('Inq6 adjusted class'!$A202,'Inq.6 factors'!$U:$Z,6,FALSE),0)</f>
        <v>1483.3844612592459</v>
      </c>
      <c r="I202" s="39">
        <f>'Jun17 class'!I202*IFERROR(VLOOKUP('Inq6 adjusted class'!$A202,'Inq.6 factors'!$U:$Z,6,FALSE),0)</f>
        <v>1231.746351218301</v>
      </c>
      <c r="J202" s="39">
        <f>'Jun17 class'!J202*IFERROR(VLOOKUP('Inq6 adjusted class'!$A202,'Inq.6 factors'!$U:$Z,6,FALSE),0)</f>
        <v>1331.0606068699342</v>
      </c>
      <c r="K202" s="39">
        <f>'Jun17 class'!K202*IFERROR(VLOOKUP('Inq6 adjusted class'!$A202,'Inq.6 factors'!$U:$Z,6,FALSE),0)</f>
        <v>1059.8179057938942</v>
      </c>
      <c r="L202" s="39">
        <f>'Jun17 class'!L202*IFERROR(VLOOKUP('Inq6 adjusted class'!$A202,'Inq.6 factors'!$U:$Z,6,FALSE),0)</f>
        <v>948.04679459928582</v>
      </c>
      <c r="M202" s="39">
        <f>'Jun17 class'!M202*IFERROR(VLOOKUP('Inq6 adjusted class'!$A202,'Inq.6 factors'!$U:$Z,6,FALSE),0)</f>
        <v>822.34207112508375</v>
      </c>
      <c r="N202" s="39">
        <f>'Jun17 class'!N202*IFERROR(VLOOKUP('Inq6 adjusted class'!$A202,'Inq.6 factors'!$U:$Z,6,FALSE),0)</f>
        <v>711.27983515962853</v>
      </c>
      <c r="O202" s="39">
        <f>'Jun17 class'!O202*IFERROR(VLOOKUP('Inq6 adjusted class'!$A202,'Inq.6 factors'!$U:$Z,6,FALSE),0)</f>
        <v>646.89225380748258</v>
      </c>
      <c r="P202" s="39">
        <f>'Jun17 class'!P202*IFERROR(VLOOKUP('Inq6 adjusted class'!$A202,'Inq.6 factors'!$U:$Z,6,FALSE),0)</f>
        <v>577.78350840982932</v>
      </c>
      <c r="Q202" s="39">
        <f>'Jun17 class'!Q202*IFERROR(VLOOKUP('Inq6 adjusted class'!$A202,'Inq.6 factors'!$U:$Z,6,FALSE),0)</f>
        <v>405.3578662805092</v>
      </c>
      <c r="R202" s="39">
        <f>'Jun17 class'!R202*IFERROR(VLOOKUP('Inq6 adjusted class'!$A202,'Inq.6 factors'!$U:$Z,6,FALSE),0)</f>
        <v>972.30332110343511</v>
      </c>
      <c r="S202" s="39">
        <f>'Jun17 class'!S202*IFERROR(VLOOKUP('Inq6 adjusted class'!$A202,'Inq.6 factors'!$U:$Z,6,FALSE),0)</f>
        <v>400.50815181857018</v>
      </c>
      <c r="T202" s="39">
        <f>'Jun17 class'!T202*IFERROR(VLOOKUP('Inq6 adjusted class'!$A202,'Inq.6 factors'!$U:$Z,6,FALSE),0)</f>
        <v>663.88642586434571</v>
      </c>
      <c r="U202" s="39">
        <f>'Jun17 class'!U202*IFERROR(VLOOKUP('Inq6 adjusted class'!$A202,'Inq.6 factors'!$U:$Z,6,FALSE),0)</f>
        <v>674.34321481384029</v>
      </c>
      <c r="V202" s="39">
        <f>'Jun17 class'!V202*IFERROR(VLOOKUP('Inq6 adjusted class'!$A202,'Inq.6 factors'!$U:$Z,6,FALSE),0)</f>
        <v>572.31836902499595</v>
      </c>
    </row>
    <row r="203" spans="1:22" x14ac:dyDescent="0.3">
      <c r="A203" s="35">
        <f>'Jun17 class'!A203</f>
        <v>2562</v>
      </c>
      <c r="B203" s="35">
        <f>'Jun17 class'!B203</f>
        <v>256</v>
      </c>
      <c r="C203" s="35">
        <f>'Jun17 class'!C203</f>
        <v>25</v>
      </c>
      <c r="D203" s="35" t="str">
        <f>'Jun17 class'!D203</f>
        <v>C</v>
      </c>
      <c r="E203" s="39">
        <f>'Jun17 class'!E203*IFERROR(VLOOKUP('Inq6 adjusted class'!$A203,'Inq.6 factors'!$U:$Z,6,FALSE),0)</f>
        <v>5272.1998823591111</v>
      </c>
      <c r="F203" s="39">
        <f>'Jun17 class'!F203*IFERROR(VLOOKUP('Inq6 adjusted class'!$A203,'Inq.6 factors'!$U:$Z,6,FALSE),0)</f>
        <v>5717.2340864868847</v>
      </c>
      <c r="G203" s="39">
        <f>'Jun17 class'!G203*IFERROR(VLOOKUP('Inq6 adjusted class'!$A203,'Inq.6 factors'!$U:$Z,6,FALSE),0)</f>
        <v>6486.5641691533156</v>
      </c>
      <c r="H203" s="39">
        <f>'Jun17 class'!H203*IFERROR(VLOOKUP('Inq6 adjusted class'!$A203,'Inq.6 factors'!$U:$Z,6,FALSE),0)</f>
        <v>5593.2286312070046</v>
      </c>
      <c r="I203" s="39">
        <f>'Jun17 class'!I203*IFERROR(VLOOKUP('Inq6 adjusted class'!$A203,'Inq.6 factors'!$U:$Z,6,FALSE),0)</f>
        <v>4444.8703124916074</v>
      </c>
      <c r="J203" s="39">
        <f>'Jun17 class'!J203*IFERROR(VLOOKUP('Inq6 adjusted class'!$A203,'Inq.6 factors'!$U:$Z,6,FALSE),0)</f>
        <v>3748.8838677687345</v>
      </c>
      <c r="K203" s="39">
        <f>'Jun17 class'!K203*IFERROR(VLOOKUP('Inq6 adjusted class'!$A203,'Inq.6 factors'!$U:$Z,6,FALSE),0)</f>
        <v>3310.1202363338471</v>
      </c>
      <c r="L203" s="39">
        <f>'Jun17 class'!L203*IFERROR(VLOOKUP('Inq6 adjusted class'!$A203,'Inq.6 factors'!$U:$Z,6,FALSE),0)</f>
        <v>3034.8520163613025</v>
      </c>
      <c r="M203" s="39">
        <f>'Jun17 class'!M203*IFERROR(VLOOKUP('Inq6 adjusted class'!$A203,'Inq.6 factors'!$U:$Z,6,FALSE),0)</f>
        <v>3161.3556622026535</v>
      </c>
      <c r="N203" s="39">
        <f>'Jun17 class'!N203*IFERROR(VLOOKUP('Inq6 adjusted class'!$A203,'Inq.6 factors'!$U:$Z,6,FALSE),0)</f>
        <v>2843.7283911326645</v>
      </c>
      <c r="O203" s="39">
        <f>'Jun17 class'!O203*IFERROR(VLOOKUP('Inq6 adjusted class'!$A203,'Inq.6 factors'!$U:$Z,6,FALSE),0)</f>
        <v>3365.3231239456309</v>
      </c>
      <c r="P203" s="39">
        <f>'Jun17 class'!P203*IFERROR(VLOOKUP('Inq6 adjusted class'!$A203,'Inq.6 factors'!$U:$Z,6,FALSE),0)</f>
        <v>2581.1533714303805</v>
      </c>
      <c r="Q203" s="39">
        <f>'Jun17 class'!Q203*IFERROR(VLOOKUP('Inq6 adjusted class'!$A203,'Inq.6 factors'!$U:$Z,6,FALSE),0)</f>
        <v>1883.715508278465</v>
      </c>
      <c r="R203" s="39">
        <f>'Jun17 class'!R203*IFERROR(VLOOKUP('Inq6 adjusted class'!$A203,'Inq.6 factors'!$U:$Z,6,FALSE),0)</f>
        <v>4456.1528719705693</v>
      </c>
      <c r="S203" s="39">
        <f>'Jun17 class'!S203*IFERROR(VLOOKUP('Inq6 adjusted class'!$A203,'Inq.6 factors'!$U:$Z,6,FALSE),0)</f>
        <v>2576.4734431003676</v>
      </c>
      <c r="T203" s="39">
        <f>'Jun17 class'!T203*IFERROR(VLOOKUP('Inq6 adjusted class'!$A203,'Inq.6 factors'!$U:$Z,6,FALSE),0)</f>
        <v>3560.5196655060195</v>
      </c>
      <c r="U203" s="39">
        <f>'Jun17 class'!U203*IFERROR(VLOOKUP('Inq6 adjusted class'!$A203,'Inq.6 factors'!$U:$Z,6,FALSE),0)</f>
        <v>3310.2776324790962</v>
      </c>
      <c r="V203" s="39">
        <f>'Jun17 class'!V203*IFERROR(VLOOKUP('Inq6 adjusted class'!$A203,'Inq.6 factors'!$U:$Z,6,FALSE),0)</f>
        <v>3437.1652049428058</v>
      </c>
    </row>
    <row r="204" spans="1:22" x14ac:dyDescent="0.3">
      <c r="A204" s="35">
        <f>'Jun17 class'!A204</f>
        <v>2571</v>
      </c>
      <c r="B204" s="35">
        <f>'Jun17 class'!B204</f>
        <v>257</v>
      </c>
      <c r="C204" s="35">
        <f>'Jun17 class'!C204</f>
        <v>25</v>
      </c>
      <c r="D204" s="35" t="str">
        <f>'Jun17 class'!D204</f>
        <v>C</v>
      </c>
      <c r="E204" s="39">
        <f>'Jun17 class'!E204*IFERROR(VLOOKUP('Inq6 adjusted class'!$A204,'Inq.6 factors'!$U:$Z,6,FALSE),0)</f>
        <v>29.120382296104804</v>
      </c>
      <c r="F204" s="39">
        <f>'Jun17 class'!F204*IFERROR(VLOOKUP('Inq6 adjusted class'!$A204,'Inq.6 factors'!$U:$Z,6,FALSE),0)</f>
        <v>32.958890538396226</v>
      </c>
      <c r="G204" s="39">
        <f>'Jun17 class'!G204*IFERROR(VLOOKUP('Inq6 adjusted class'!$A204,'Inq.6 factors'!$U:$Z,6,FALSE),0)</f>
        <v>35.348274895552599</v>
      </c>
      <c r="H204" s="39">
        <f>'Jun17 class'!H204*IFERROR(VLOOKUP('Inq6 adjusted class'!$A204,'Inq.6 factors'!$U:$Z,6,FALSE),0)</f>
        <v>26.162464366771712</v>
      </c>
      <c r="I204" s="39">
        <f>'Jun17 class'!I204*IFERROR(VLOOKUP('Inq6 adjusted class'!$A204,'Inq.6 factors'!$U:$Z,6,FALSE),0)</f>
        <v>528.80218761108881</v>
      </c>
      <c r="J204" s="39">
        <f>'Jun17 class'!J204*IFERROR(VLOOKUP('Inq6 adjusted class'!$A204,'Inq.6 factors'!$U:$Z,6,FALSE),0)</f>
        <v>558.77721807135549</v>
      </c>
      <c r="K204" s="39">
        <f>'Jun17 class'!K204*IFERROR(VLOOKUP('Inq6 adjusted class'!$A204,'Inq.6 factors'!$U:$Z,6,FALSE),0)</f>
        <v>427.94197354533833</v>
      </c>
      <c r="L204" s="39">
        <f>'Jun17 class'!L204*IFERROR(VLOOKUP('Inq6 adjusted class'!$A204,'Inq.6 factors'!$U:$Z,6,FALSE),0)</f>
        <v>354.91636271933942</v>
      </c>
      <c r="M204" s="39">
        <f>'Jun17 class'!M204*IFERROR(VLOOKUP('Inq6 adjusted class'!$A204,'Inq.6 factors'!$U:$Z,6,FALSE),0)</f>
        <v>373.05285316996833</v>
      </c>
      <c r="N204" s="39">
        <f>'Jun17 class'!N204*IFERROR(VLOOKUP('Inq6 adjusted class'!$A204,'Inq.6 factors'!$U:$Z,6,FALSE),0)</f>
        <v>0</v>
      </c>
      <c r="O204" s="39">
        <f>'Jun17 class'!O204*IFERROR(VLOOKUP('Inq6 adjusted class'!$A204,'Inq.6 factors'!$U:$Z,6,FALSE),0)</f>
        <v>2.0615135251787104</v>
      </c>
      <c r="P204" s="39">
        <f>'Jun17 class'!P204*IFERROR(VLOOKUP('Inq6 adjusted class'!$A204,'Inq.6 factors'!$U:$Z,6,FALSE),0)</f>
        <v>1.0766439035282125</v>
      </c>
      <c r="Q204" s="39">
        <f>'Jun17 class'!Q204*IFERROR(VLOOKUP('Inq6 adjusted class'!$A204,'Inq.6 factors'!$U:$Z,6,FALSE),0)</f>
        <v>1.0412560958468575</v>
      </c>
      <c r="R204" s="39">
        <f>'Jun17 class'!R204*IFERROR(VLOOKUP('Inq6 adjusted class'!$A204,'Inq.6 factors'!$U:$Z,6,FALSE),0)</f>
        <v>11.948970025016525</v>
      </c>
      <c r="S204" s="39">
        <f>'Jun17 class'!S204*IFERROR(VLOOKUP('Inq6 adjusted class'!$A204,'Inq.6 factors'!$U:$Z,6,FALSE),0)</f>
        <v>17.01100363435242</v>
      </c>
      <c r="T204" s="39">
        <f>'Jun17 class'!T204*IFERROR(VLOOKUP('Inq6 adjusted class'!$A204,'Inq.6 factors'!$U:$Z,6,FALSE),0)</f>
        <v>12.197389845239515</v>
      </c>
      <c r="U204" s="39">
        <f>'Jun17 class'!U204*IFERROR(VLOOKUP('Inq6 adjusted class'!$A204,'Inq.6 factors'!$U:$Z,6,FALSE),0)</f>
        <v>5.0393837633880265</v>
      </c>
      <c r="V204" s="39">
        <f>'Jun17 class'!V204*IFERROR(VLOOKUP('Inq6 adjusted class'!$A204,'Inq.6 factors'!$U:$Z,6,FALSE),0)</f>
        <v>2.9277861645373009</v>
      </c>
    </row>
    <row r="205" spans="1:22" x14ac:dyDescent="0.3">
      <c r="A205" s="35">
        <f>'Jun17 class'!A205</f>
        <v>2572</v>
      </c>
      <c r="B205" s="35">
        <f>'Jun17 class'!B205</f>
        <v>257</v>
      </c>
      <c r="C205" s="35">
        <f>'Jun17 class'!C205</f>
        <v>25</v>
      </c>
      <c r="D205" s="35" t="str">
        <f>'Jun17 class'!D205</f>
        <v>C</v>
      </c>
      <c r="E205" s="39">
        <f>'Jun17 class'!E205*IFERROR(VLOOKUP('Inq6 adjusted class'!$A205,'Inq.6 factors'!$U:$Z,6,FALSE),0)</f>
        <v>1301.3149408040576</v>
      </c>
      <c r="F205" s="39">
        <f>'Jun17 class'!F205*IFERROR(VLOOKUP('Inq6 adjusted class'!$A205,'Inq.6 factors'!$U:$Z,6,FALSE),0)</f>
        <v>1017.7653469091858</v>
      </c>
      <c r="G205" s="39">
        <f>'Jun17 class'!G205*IFERROR(VLOOKUP('Inq6 adjusted class'!$A205,'Inq.6 factors'!$U:$Z,6,FALSE),0)</f>
        <v>1122.9479555100263</v>
      </c>
      <c r="H205" s="39">
        <f>'Jun17 class'!H205*IFERROR(VLOOKUP('Inq6 adjusted class'!$A205,'Inq.6 factors'!$U:$Z,6,FALSE),0)</f>
        <v>1007.6464862930368</v>
      </c>
      <c r="I205" s="39">
        <f>'Jun17 class'!I205*IFERROR(VLOOKUP('Inq6 adjusted class'!$A205,'Inq.6 factors'!$U:$Z,6,FALSE),0)</f>
        <v>830.06225918585483</v>
      </c>
      <c r="J205" s="39">
        <f>'Jun17 class'!J205*IFERROR(VLOOKUP('Inq6 adjusted class'!$A205,'Inq.6 factors'!$U:$Z,6,FALSE),0)</f>
        <v>779.28420219767247</v>
      </c>
      <c r="K205" s="39">
        <f>'Jun17 class'!K205*IFERROR(VLOOKUP('Inq6 adjusted class'!$A205,'Inq.6 factors'!$U:$Z,6,FALSE),0)</f>
        <v>799.97579177705234</v>
      </c>
      <c r="L205" s="39">
        <f>'Jun17 class'!L205*IFERROR(VLOOKUP('Inq6 adjusted class'!$A205,'Inq.6 factors'!$U:$Z,6,FALSE),0)</f>
        <v>691.49331191128044</v>
      </c>
      <c r="M205" s="39">
        <f>'Jun17 class'!M205*IFERROR(VLOOKUP('Inq6 adjusted class'!$A205,'Inq.6 factors'!$U:$Z,6,FALSE),0)</f>
        <v>575.78648682763821</v>
      </c>
      <c r="N205" s="39">
        <f>'Jun17 class'!N205*IFERROR(VLOOKUP('Inq6 adjusted class'!$A205,'Inq.6 factors'!$U:$Z,6,FALSE),0)</f>
        <v>600.67641751066947</v>
      </c>
      <c r="O205" s="39">
        <f>'Jun17 class'!O205*IFERROR(VLOOKUP('Inq6 adjusted class'!$A205,'Inq.6 factors'!$U:$Z,6,FALSE),0)</f>
        <v>726.48353341435575</v>
      </c>
      <c r="P205" s="39">
        <f>'Jun17 class'!P205*IFERROR(VLOOKUP('Inq6 adjusted class'!$A205,'Inq.6 factors'!$U:$Z,6,FALSE),0)</f>
        <v>460.42466697123422</v>
      </c>
      <c r="Q205" s="39">
        <f>'Jun17 class'!Q205*IFERROR(VLOOKUP('Inq6 adjusted class'!$A205,'Inq.6 factors'!$U:$Z,6,FALSE),0)</f>
        <v>290.58905379428808</v>
      </c>
      <c r="R205" s="39">
        <f>'Jun17 class'!R205*IFERROR(VLOOKUP('Inq6 adjusted class'!$A205,'Inq.6 factors'!$U:$Z,6,FALSE),0)</f>
        <v>832.03045362787066</v>
      </c>
      <c r="S205" s="39">
        <f>'Jun17 class'!S205*IFERROR(VLOOKUP('Inq6 adjusted class'!$A205,'Inq.6 factors'!$U:$Z,6,FALSE),0)</f>
        <v>348.56789903482212</v>
      </c>
      <c r="T205" s="39">
        <f>'Jun17 class'!T205*IFERROR(VLOOKUP('Inq6 adjusted class'!$A205,'Inq.6 factors'!$U:$Z,6,FALSE),0)</f>
        <v>574.47475880331729</v>
      </c>
      <c r="U205" s="39">
        <f>'Jun17 class'!U205*IFERROR(VLOOKUP('Inq6 adjusted class'!$A205,'Inq.6 factors'!$U:$Z,6,FALSE),0)</f>
        <v>563.5591704642386</v>
      </c>
      <c r="V205" s="39">
        <f>'Jun17 class'!V205*IFERROR(VLOOKUP('Inq6 adjusted class'!$A205,'Inq.6 factors'!$U:$Z,6,FALSE),0)</f>
        <v>440.8669179670573</v>
      </c>
    </row>
    <row r="206" spans="1:22" x14ac:dyDescent="0.3">
      <c r="A206" s="35">
        <f>'Jun17 class'!A206</f>
        <v>2573</v>
      </c>
      <c r="B206" s="35">
        <f>'Jun17 class'!B206</f>
        <v>257</v>
      </c>
      <c r="C206" s="35">
        <f>'Jun17 class'!C206</f>
        <v>25</v>
      </c>
      <c r="D206" s="35" t="str">
        <f>'Jun17 class'!D206</f>
        <v>C</v>
      </c>
      <c r="E206" s="39">
        <f>'Jun17 class'!E206*IFERROR(VLOOKUP('Inq6 adjusted class'!$A206,'Inq.6 factors'!$U:$Z,6,FALSE),0)</f>
        <v>1144.7048134402687</v>
      </c>
      <c r="F206" s="39">
        <f>'Jun17 class'!F206*IFERROR(VLOOKUP('Inq6 adjusted class'!$A206,'Inq.6 factors'!$U:$Z,6,FALSE),0)</f>
        <v>1111.9949982717244</v>
      </c>
      <c r="G206" s="39">
        <f>'Jun17 class'!G206*IFERROR(VLOOKUP('Inq6 adjusted class'!$A206,'Inq.6 factors'!$U:$Z,6,FALSE),0)</f>
        <v>1207.3777485646217</v>
      </c>
      <c r="H206" s="39">
        <f>'Jun17 class'!H206*IFERROR(VLOOKUP('Inq6 adjusted class'!$A206,'Inq.6 factors'!$U:$Z,6,FALSE),0)</f>
        <v>972.73408120821057</v>
      </c>
      <c r="I206" s="39">
        <f>'Jun17 class'!I206*IFERROR(VLOOKUP('Inq6 adjusted class'!$A206,'Inq.6 factors'!$U:$Z,6,FALSE),0)</f>
        <v>754.18192742874589</v>
      </c>
      <c r="J206" s="39">
        <f>'Jun17 class'!J206*IFERROR(VLOOKUP('Inq6 adjusted class'!$A206,'Inq.6 factors'!$U:$Z,6,FALSE),0)</f>
        <v>674.4189518912525</v>
      </c>
      <c r="K206" s="39">
        <f>'Jun17 class'!K206*IFERROR(VLOOKUP('Inq6 adjusted class'!$A206,'Inq.6 factors'!$U:$Z,6,FALSE),0)</f>
        <v>646.4900196946121</v>
      </c>
      <c r="L206" s="39">
        <f>'Jun17 class'!L206*IFERROR(VLOOKUP('Inq6 adjusted class'!$A206,'Inq.6 factors'!$U:$Z,6,FALSE),0)</f>
        <v>515.82180621786927</v>
      </c>
      <c r="M206" s="39">
        <f>'Jun17 class'!M206*IFERROR(VLOOKUP('Inq6 adjusted class'!$A206,'Inq.6 factors'!$U:$Z,6,FALSE),0)</f>
        <v>469.59906151412702</v>
      </c>
      <c r="N206" s="39">
        <f>'Jun17 class'!N206*IFERROR(VLOOKUP('Inq6 adjusted class'!$A206,'Inq.6 factors'!$U:$Z,6,FALSE),0)</f>
        <v>335.23882497699043</v>
      </c>
      <c r="O206" s="39">
        <f>'Jun17 class'!O206*IFERROR(VLOOKUP('Inq6 adjusted class'!$A206,'Inq.6 factors'!$U:$Z,6,FALSE),0)</f>
        <v>405.20362049969481</v>
      </c>
      <c r="P206" s="39">
        <f>'Jun17 class'!P206*IFERROR(VLOOKUP('Inq6 adjusted class'!$A206,'Inq.6 factors'!$U:$Z,6,FALSE),0)</f>
        <v>340.21947351491525</v>
      </c>
      <c r="Q206" s="39">
        <f>'Jun17 class'!Q206*IFERROR(VLOOKUP('Inq6 adjusted class'!$A206,'Inq.6 factors'!$U:$Z,6,FALSE),0)</f>
        <v>211.37498745691207</v>
      </c>
      <c r="R206" s="39">
        <f>'Jun17 class'!R206*IFERROR(VLOOKUP('Inq6 adjusted class'!$A206,'Inq.6 factors'!$U:$Z,6,FALSE),0)</f>
        <v>401.91990084146494</v>
      </c>
      <c r="S206" s="39">
        <f>'Jun17 class'!S206*IFERROR(VLOOKUP('Inq6 adjusted class'!$A206,'Inq.6 factors'!$U:$Z,6,FALSE),0)</f>
        <v>231.14951997267116</v>
      </c>
      <c r="T206" s="39">
        <f>'Jun17 class'!T206*IFERROR(VLOOKUP('Inq6 adjusted class'!$A206,'Inq.6 factors'!$U:$Z,6,FALSE),0)</f>
        <v>394.38227166274436</v>
      </c>
      <c r="U206" s="39">
        <f>'Jun17 class'!U206*IFERROR(VLOOKUP('Inq6 adjusted class'!$A206,'Inq.6 factors'!$U:$Z,6,FALSE),0)</f>
        <v>321.51268410415611</v>
      </c>
      <c r="V206" s="39">
        <f>'Jun17 class'!V206*IFERROR(VLOOKUP('Inq6 adjusted class'!$A206,'Inq.6 factors'!$U:$Z,6,FALSE),0)</f>
        <v>285.94711540314307</v>
      </c>
    </row>
    <row r="207" spans="1:22" x14ac:dyDescent="0.3">
      <c r="A207" s="35">
        <f>'Jun17 class'!A207</f>
        <v>2591</v>
      </c>
      <c r="B207" s="35">
        <f>'Jun17 class'!B207</f>
        <v>259</v>
      </c>
      <c r="C207" s="35">
        <f>'Jun17 class'!C207</f>
        <v>25</v>
      </c>
      <c r="D207" s="35" t="str">
        <f>'Jun17 class'!D207</f>
        <v>C</v>
      </c>
      <c r="E207" s="39">
        <f>'Jun17 class'!E207*IFERROR(VLOOKUP('Inq6 adjusted class'!$A207,'Inq.6 factors'!$U:$Z,6,FALSE),0)</f>
        <v>142.54357569827621</v>
      </c>
      <c r="F207" s="39">
        <f>'Jun17 class'!F207*IFERROR(VLOOKUP('Inq6 adjusted class'!$A207,'Inq.6 factors'!$U:$Z,6,FALSE),0)</f>
        <v>137.24058989223025</v>
      </c>
      <c r="G207" s="39">
        <f>'Jun17 class'!G207*IFERROR(VLOOKUP('Inq6 adjusted class'!$A207,'Inq.6 factors'!$U:$Z,6,FALSE),0)</f>
        <v>151.125530344992</v>
      </c>
      <c r="H207" s="39">
        <f>'Jun17 class'!H207*IFERROR(VLOOKUP('Inq6 adjusted class'!$A207,'Inq.6 factors'!$U:$Z,6,FALSE),0)</f>
        <v>189.40759974147247</v>
      </c>
      <c r="I207" s="39">
        <f>'Jun17 class'!I207*IFERROR(VLOOKUP('Inq6 adjusted class'!$A207,'Inq.6 factors'!$U:$Z,6,FALSE),0)</f>
        <v>148.59640953754891</v>
      </c>
      <c r="J207" s="39">
        <f>'Jun17 class'!J207*IFERROR(VLOOKUP('Inq6 adjusted class'!$A207,'Inq.6 factors'!$U:$Z,6,FALSE),0)</f>
        <v>119.8218361957542</v>
      </c>
      <c r="K207" s="39">
        <f>'Jun17 class'!K207*IFERROR(VLOOKUP('Inq6 adjusted class'!$A207,'Inq.6 factors'!$U:$Z,6,FALSE),0)</f>
        <v>129.75939299688903</v>
      </c>
      <c r="L207" s="39">
        <f>'Jun17 class'!L207*IFERROR(VLOOKUP('Inq6 adjusted class'!$A207,'Inq.6 factors'!$U:$Z,6,FALSE),0)</f>
        <v>122.77683035589972</v>
      </c>
      <c r="M207" s="39">
        <f>'Jun17 class'!M207*IFERROR(VLOOKUP('Inq6 adjusted class'!$A207,'Inq.6 factors'!$U:$Z,6,FALSE),0)</f>
        <v>124.13449607238124</v>
      </c>
      <c r="N207" s="39">
        <f>'Jun17 class'!N207*IFERROR(VLOOKUP('Inq6 adjusted class'!$A207,'Inq.6 factors'!$U:$Z,6,FALSE),0)</f>
        <v>99.872712072480965</v>
      </c>
      <c r="O207" s="39">
        <f>'Jun17 class'!O207*IFERROR(VLOOKUP('Inq6 adjusted class'!$A207,'Inq.6 factors'!$U:$Z,6,FALSE),0)</f>
        <v>104.60722315346742</v>
      </c>
      <c r="P207" s="39">
        <f>'Jun17 class'!P207*IFERROR(VLOOKUP('Inq6 adjusted class'!$A207,'Inq.6 factors'!$U:$Z,6,FALSE),0)</f>
        <v>61.633845602984955</v>
      </c>
      <c r="Q207" s="39">
        <f>'Jun17 class'!Q207*IFERROR(VLOOKUP('Inq6 adjusted class'!$A207,'Inq.6 factors'!$U:$Z,6,FALSE),0)</f>
        <v>8.3660386912606857</v>
      </c>
      <c r="R207" s="39">
        <f>'Jun17 class'!R207*IFERROR(VLOOKUP('Inq6 adjusted class'!$A207,'Inq.6 factors'!$U:$Z,6,FALSE),0)</f>
        <v>42.547565780496775</v>
      </c>
      <c r="S207" s="39">
        <f>'Jun17 class'!S207*IFERROR(VLOOKUP('Inq6 adjusted class'!$A207,'Inq.6 factors'!$U:$Z,6,FALSE),0)</f>
        <v>14.069587881979666</v>
      </c>
      <c r="T207" s="39">
        <f>'Jun17 class'!T207*IFERROR(VLOOKUP('Inq6 adjusted class'!$A207,'Inq.6 factors'!$U:$Z,6,FALSE),0)</f>
        <v>20.416814321799031</v>
      </c>
      <c r="U207" s="39">
        <f>'Jun17 class'!U207*IFERROR(VLOOKUP('Inq6 adjusted class'!$A207,'Inq.6 factors'!$U:$Z,6,FALSE),0)</f>
        <v>21.256856837818944</v>
      </c>
      <c r="V207" s="39">
        <f>'Jun17 class'!V207*IFERROR(VLOOKUP('Inq6 adjusted class'!$A207,'Inq.6 factors'!$U:$Z,6,FALSE),0)</f>
        <v>40.18595383771261</v>
      </c>
    </row>
    <row r="208" spans="1:22" x14ac:dyDescent="0.3">
      <c r="A208" s="35">
        <f>'Jun17 class'!A208</f>
        <v>2592</v>
      </c>
      <c r="B208" s="35">
        <f>'Jun17 class'!B208</f>
        <v>259</v>
      </c>
      <c r="C208" s="35">
        <f>'Jun17 class'!C208</f>
        <v>25</v>
      </c>
      <c r="D208" s="35" t="str">
        <f>'Jun17 class'!D208</f>
        <v>C</v>
      </c>
      <c r="E208" s="39">
        <f>'Jun17 class'!E208*IFERROR(VLOOKUP('Inq6 adjusted class'!$A208,'Inq.6 factors'!$U:$Z,6,FALSE),0)</f>
        <v>445.32034179295545</v>
      </c>
      <c r="F208" s="39">
        <f>'Jun17 class'!F208*IFERROR(VLOOKUP('Inq6 adjusted class'!$A208,'Inq.6 factors'!$U:$Z,6,FALSE),0)</f>
        <v>420.18497734302406</v>
      </c>
      <c r="G208" s="39">
        <f>'Jun17 class'!G208*IFERROR(VLOOKUP('Inq6 adjusted class'!$A208,'Inq.6 factors'!$U:$Z,6,FALSE),0)</f>
        <v>175.85878022627961</v>
      </c>
      <c r="H208" s="39">
        <f>'Jun17 class'!H208*IFERROR(VLOOKUP('Inq6 adjusted class'!$A208,'Inq.6 factors'!$U:$Z,6,FALSE),0)</f>
        <v>443.25008476112697</v>
      </c>
      <c r="I208" s="39">
        <f>'Jun17 class'!I208*IFERROR(VLOOKUP('Inq6 adjusted class'!$A208,'Inq.6 factors'!$U:$Z,6,FALSE),0)</f>
        <v>188.78192553936293</v>
      </c>
      <c r="J208" s="39">
        <f>'Jun17 class'!J208*IFERROR(VLOOKUP('Inq6 adjusted class'!$A208,'Inq.6 factors'!$U:$Z,6,FALSE),0)</f>
        <v>130.7493406478352</v>
      </c>
      <c r="K208" s="39">
        <f>'Jun17 class'!K208*IFERROR(VLOOKUP('Inq6 adjusted class'!$A208,'Inq.6 factors'!$U:$Z,6,FALSE),0)</f>
        <v>208.04847281900368</v>
      </c>
      <c r="L208" s="39">
        <f>'Jun17 class'!L208*IFERROR(VLOOKUP('Inq6 adjusted class'!$A208,'Inq.6 factors'!$U:$Z,6,FALSE),0)</f>
        <v>196.56260568374566</v>
      </c>
      <c r="M208" s="39">
        <f>'Jun17 class'!M208*IFERROR(VLOOKUP('Inq6 adjusted class'!$A208,'Inq.6 factors'!$U:$Z,6,FALSE),0)</f>
        <v>86.989646192988886</v>
      </c>
      <c r="N208" s="39">
        <f>'Jun17 class'!N208*IFERROR(VLOOKUP('Inq6 adjusted class'!$A208,'Inq.6 factors'!$U:$Z,6,FALSE),0)</f>
        <v>92.031833523776214</v>
      </c>
      <c r="O208" s="39">
        <f>'Jun17 class'!O208*IFERROR(VLOOKUP('Inq6 adjusted class'!$A208,'Inq.6 factors'!$U:$Z,6,FALSE),0)</f>
        <v>80.122544202110731</v>
      </c>
      <c r="P208" s="39">
        <f>'Jun17 class'!P208*IFERROR(VLOOKUP('Inq6 adjusted class'!$A208,'Inq.6 factors'!$U:$Z,6,FALSE),0)</f>
        <v>67.040323287457312</v>
      </c>
      <c r="Q208" s="39">
        <f>'Jun17 class'!Q208*IFERROR(VLOOKUP('Inq6 adjusted class'!$A208,'Inq.6 factors'!$U:$Z,6,FALSE),0)</f>
        <v>79.477367566976511</v>
      </c>
      <c r="R208" s="39">
        <f>'Jun17 class'!R208*IFERROR(VLOOKUP('Inq6 adjusted class'!$A208,'Inq.6 factors'!$U:$Z,6,FALSE),0)</f>
        <v>159.28063087057768</v>
      </c>
      <c r="S208" s="39">
        <f>'Jun17 class'!S208*IFERROR(VLOOKUP('Inq6 adjusted class'!$A208,'Inq.6 factors'!$U:$Z,6,FALSE),0)</f>
        <v>84.417527291878002</v>
      </c>
      <c r="T208" s="39">
        <f>'Jun17 class'!T208*IFERROR(VLOOKUP('Inq6 adjusted class'!$A208,'Inq.6 factors'!$U:$Z,6,FALSE),0)</f>
        <v>104.12575304117506</v>
      </c>
      <c r="U208" s="39">
        <f>'Jun17 class'!U208*IFERROR(VLOOKUP('Inq6 adjusted class'!$A208,'Inq.6 factors'!$U:$Z,6,FALSE),0)</f>
        <v>104.25982163311197</v>
      </c>
      <c r="V208" s="39">
        <f>'Jun17 class'!V208*IFERROR(VLOOKUP('Inq6 adjusted class'!$A208,'Inq.6 factors'!$U:$Z,6,FALSE),0)</f>
        <v>89.193214615410923</v>
      </c>
    </row>
    <row r="209" spans="1:22" x14ac:dyDescent="0.3">
      <c r="A209" s="35">
        <f>'Jun17 class'!A209</f>
        <v>2593</v>
      </c>
      <c r="B209" s="35">
        <f>'Jun17 class'!B209</f>
        <v>259</v>
      </c>
      <c r="C209" s="35">
        <f>'Jun17 class'!C209</f>
        <v>25</v>
      </c>
      <c r="D209" s="35" t="str">
        <f>'Jun17 class'!D209</f>
        <v>C</v>
      </c>
      <c r="E209" s="39">
        <f>'Jun17 class'!E209*IFERROR(VLOOKUP('Inq6 adjusted class'!$A209,'Inq.6 factors'!$U:$Z,6,FALSE),0)</f>
        <v>390.16508294753038</v>
      </c>
      <c r="F209" s="39">
        <f>'Jun17 class'!F209*IFERROR(VLOOKUP('Inq6 adjusted class'!$A209,'Inq.6 factors'!$U:$Z,6,FALSE),0)</f>
        <v>614.51004749387528</v>
      </c>
      <c r="G209" s="39">
        <f>'Jun17 class'!G209*IFERROR(VLOOKUP('Inq6 adjusted class'!$A209,'Inq.6 factors'!$U:$Z,6,FALSE),0)</f>
        <v>747.21882384961816</v>
      </c>
      <c r="H209" s="39">
        <f>'Jun17 class'!H209*IFERROR(VLOOKUP('Inq6 adjusted class'!$A209,'Inq.6 factors'!$U:$Z,6,FALSE),0)</f>
        <v>547.98602281426702</v>
      </c>
      <c r="I209" s="39">
        <f>'Jun17 class'!I209*IFERROR(VLOOKUP('Inq6 adjusted class'!$A209,'Inq.6 factors'!$U:$Z,6,FALSE),0)</f>
        <v>448.33059757220593</v>
      </c>
      <c r="J209" s="39">
        <f>'Jun17 class'!J209*IFERROR(VLOOKUP('Inq6 adjusted class'!$A209,'Inq.6 factors'!$U:$Z,6,FALSE),0)</f>
        <v>396.92569228140979</v>
      </c>
      <c r="K209" s="39">
        <f>'Jun17 class'!K209*IFERROR(VLOOKUP('Inq6 adjusted class'!$A209,'Inq.6 factors'!$U:$Z,6,FALSE),0)</f>
        <v>327.99788923682178</v>
      </c>
      <c r="L209" s="39">
        <f>'Jun17 class'!L209*IFERROR(VLOOKUP('Inq6 adjusted class'!$A209,'Inq.6 factors'!$U:$Z,6,FALSE),0)</f>
        <v>205.63034470820972</v>
      </c>
      <c r="M209" s="39">
        <f>'Jun17 class'!M209*IFERROR(VLOOKUP('Inq6 adjusted class'!$A209,'Inq.6 factors'!$U:$Z,6,FALSE),0)</f>
        <v>182.71276925462104</v>
      </c>
      <c r="N209" s="39">
        <f>'Jun17 class'!N209*IFERROR(VLOOKUP('Inq6 adjusted class'!$A209,'Inq.6 factors'!$U:$Z,6,FALSE),0)</f>
        <v>154.28164805791508</v>
      </c>
      <c r="O209" s="39">
        <f>'Jun17 class'!O209*IFERROR(VLOOKUP('Inq6 adjusted class'!$A209,'Inq.6 factors'!$U:$Z,6,FALSE),0)</f>
        <v>450.77718315731778</v>
      </c>
      <c r="P209" s="39">
        <f>'Jun17 class'!P209*IFERROR(VLOOKUP('Inq6 adjusted class'!$A209,'Inq.6 factors'!$U:$Z,6,FALSE),0)</f>
        <v>334.6564852153715</v>
      </c>
      <c r="Q209" s="39">
        <f>'Jun17 class'!Q209*IFERROR(VLOOKUP('Inq6 adjusted class'!$A209,'Inq.6 factors'!$U:$Z,6,FALSE),0)</f>
        <v>257.66850906728854</v>
      </c>
      <c r="R209" s="39">
        <f>'Jun17 class'!R209*IFERROR(VLOOKUP('Inq6 adjusted class'!$A209,'Inq.6 factors'!$U:$Z,6,FALSE),0)</f>
        <v>690.59518386288676</v>
      </c>
      <c r="S209" s="39">
        <f>'Jun17 class'!S209*IFERROR(VLOOKUP('Inq6 adjusted class'!$A209,'Inq.6 factors'!$U:$Z,6,FALSE),0)</f>
        <v>329.15272065075771</v>
      </c>
      <c r="T209" s="39">
        <f>'Jun17 class'!T209*IFERROR(VLOOKUP('Inq6 adjusted class'!$A209,'Inq.6 factors'!$U:$Z,6,FALSE),0)</f>
        <v>497.94720656081927</v>
      </c>
      <c r="U209" s="39">
        <f>'Jun17 class'!U209*IFERROR(VLOOKUP('Inq6 adjusted class'!$A209,'Inq.6 factors'!$U:$Z,6,FALSE),0)</f>
        <v>289.96270442387384</v>
      </c>
      <c r="V209" s="39">
        <f>'Jun17 class'!V209*IFERROR(VLOOKUP('Inq6 adjusted class'!$A209,'Inq.6 factors'!$U:$Z,6,FALSE),0)</f>
        <v>263.10043975678531</v>
      </c>
    </row>
    <row r="210" spans="1:22" x14ac:dyDescent="0.3">
      <c r="A210" s="35">
        <f>'Jun17 class'!A210</f>
        <v>2594</v>
      </c>
      <c r="B210" s="35">
        <f>'Jun17 class'!B210</f>
        <v>259</v>
      </c>
      <c r="C210" s="35">
        <f>'Jun17 class'!C210</f>
        <v>25</v>
      </c>
      <c r="D210" s="35" t="str">
        <f>'Jun17 class'!D210</f>
        <v>C</v>
      </c>
      <c r="E210" s="39">
        <f>'Jun17 class'!E210*IFERROR(VLOOKUP('Inq6 adjusted class'!$A210,'Inq.6 factors'!$U:$Z,6,FALSE),0)</f>
        <v>564.95598966477189</v>
      </c>
      <c r="F210" s="39">
        <f>'Jun17 class'!F210*IFERROR(VLOOKUP('Inq6 adjusted class'!$A210,'Inq.6 factors'!$U:$Z,6,FALSE),0)</f>
        <v>602.60157112339107</v>
      </c>
      <c r="G210" s="39">
        <f>'Jun17 class'!G210*IFERROR(VLOOKUP('Inq6 adjusted class'!$A210,'Inq.6 factors'!$U:$Z,6,FALSE),0)</f>
        <v>696.09469607733297</v>
      </c>
      <c r="H210" s="39">
        <f>'Jun17 class'!H210*IFERROR(VLOOKUP('Inq6 adjusted class'!$A210,'Inq.6 factors'!$U:$Z,6,FALSE),0)</f>
        <v>535.60914874464572</v>
      </c>
      <c r="I210" s="39">
        <f>'Jun17 class'!I210*IFERROR(VLOOKUP('Inq6 adjusted class'!$A210,'Inq.6 factors'!$U:$Z,6,FALSE),0)</f>
        <v>466.17621458744122</v>
      </c>
      <c r="J210" s="39">
        <f>'Jun17 class'!J210*IFERROR(VLOOKUP('Inq6 adjusted class'!$A210,'Inq.6 factors'!$U:$Z,6,FALSE),0)</f>
        <v>418.4454270421237</v>
      </c>
      <c r="K210" s="39">
        <f>'Jun17 class'!K210*IFERROR(VLOOKUP('Inq6 adjusted class'!$A210,'Inq.6 factors'!$U:$Z,6,FALSE),0)</f>
        <v>385.10440738231847</v>
      </c>
      <c r="L210" s="39">
        <f>'Jun17 class'!L210*IFERROR(VLOOKUP('Inq6 adjusted class'!$A210,'Inq.6 factors'!$U:$Z,6,FALSE),0)</f>
        <v>341.95664069337874</v>
      </c>
      <c r="M210" s="39">
        <f>'Jun17 class'!M210*IFERROR(VLOOKUP('Inq6 adjusted class'!$A210,'Inq.6 factors'!$U:$Z,6,FALSE),0)</f>
        <v>314.01891371380395</v>
      </c>
      <c r="N210" s="39">
        <f>'Jun17 class'!N210*IFERROR(VLOOKUP('Inq6 adjusted class'!$A210,'Inq.6 factors'!$U:$Z,6,FALSE),0)</f>
        <v>290.46868721621053</v>
      </c>
      <c r="O210" s="39">
        <f>'Jun17 class'!O210*IFERROR(VLOOKUP('Inq6 adjusted class'!$A210,'Inq.6 factors'!$U:$Z,6,FALSE),0)</f>
        <v>313.1746144718241</v>
      </c>
      <c r="P210" s="39">
        <f>'Jun17 class'!P210*IFERROR(VLOOKUP('Inq6 adjusted class'!$A210,'Inq.6 factors'!$U:$Z,6,FALSE),0)</f>
        <v>78.934574193296513</v>
      </c>
      <c r="Q210" s="39">
        <f>'Jun17 class'!Q210*IFERROR(VLOOKUP('Inq6 adjusted class'!$A210,'Inq.6 factors'!$U:$Z,6,FALSE),0)</f>
        <v>24.052361237374477</v>
      </c>
      <c r="R210" s="39">
        <f>'Jun17 class'!R210*IFERROR(VLOOKUP('Inq6 adjusted class'!$A210,'Inq.6 factors'!$U:$Z,6,FALSE),0)</f>
        <v>67.639719958738468</v>
      </c>
      <c r="S210" s="39">
        <f>'Jun17 class'!S210*IFERROR(VLOOKUP('Inq6 adjusted class'!$A210,'Inq.6 factors'!$U:$Z,6,FALSE),0)</f>
        <v>27.134205200960785</v>
      </c>
      <c r="T210" s="39">
        <f>'Jun17 class'!T210*IFERROR(VLOOKUP('Inq6 adjusted class'!$A210,'Inq.6 factors'!$U:$Z,6,FALSE),0)</f>
        <v>39.812787927508104</v>
      </c>
      <c r="U210" s="39">
        <f>'Jun17 class'!U210*IFERROR(VLOOKUP('Inq6 adjusted class'!$A210,'Inq.6 factors'!$U:$Z,6,FALSE),0)</f>
        <v>37.452557285681003</v>
      </c>
      <c r="V210" s="39">
        <f>'Jun17 class'!V210*IFERROR(VLOOKUP('Inq6 adjusted class'!$A210,'Inq.6 factors'!$U:$Z,6,FALSE),0)</f>
        <v>46.06682513103641</v>
      </c>
    </row>
    <row r="211" spans="1:22" x14ac:dyDescent="0.3">
      <c r="A211" s="35">
        <f>'Jun17 class'!A211</f>
        <v>2599</v>
      </c>
      <c r="B211" s="35">
        <f>'Jun17 class'!B211</f>
        <v>259</v>
      </c>
      <c r="C211" s="35">
        <f>'Jun17 class'!C211</f>
        <v>25</v>
      </c>
      <c r="D211" s="35" t="str">
        <f>'Jun17 class'!D211</f>
        <v>C</v>
      </c>
      <c r="E211" s="39">
        <f>'Jun17 class'!E211*IFERROR(VLOOKUP('Inq6 adjusted class'!$A211,'Inq.6 factors'!$U:$Z,6,FALSE),0)</f>
        <v>2954.3603242439835</v>
      </c>
      <c r="F211" s="39">
        <f>'Jun17 class'!F211*IFERROR(VLOOKUP('Inq6 adjusted class'!$A211,'Inq.6 factors'!$U:$Z,6,FALSE),0)</f>
        <v>2679.6860746406114</v>
      </c>
      <c r="G211" s="39">
        <f>'Jun17 class'!G211*IFERROR(VLOOKUP('Inq6 adjusted class'!$A211,'Inq.6 factors'!$U:$Z,6,FALSE),0)</f>
        <v>2808.6665624244756</v>
      </c>
      <c r="H211" s="39">
        <f>'Jun17 class'!H211*IFERROR(VLOOKUP('Inq6 adjusted class'!$A211,'Inq.6 factors'!$U:$Z,6,FALSE),0)</f>
        <v>2307.1127434659597</v>
      </c>
      <c r="I211" s="39">
        <f>'Jun17 class'!I211*IFERROR(VLOOKUP('Inq6 adjusted class'!$A211,'Inq.6 factors'!$U:$Z,6,FALSE),0)</f>
        <v>1767.824786598067</v>
      </c>
      <c r="J211" s="39">
        <f>'Jun17 class'!J211*IFERROR(VLOOKUP('Inq6 adjusted class'!$A211,'Inq.6 factors'!$U:$Z,6,FALSE),0)</f>
        <v>1700.960328665712</v>
      </c>
      <c r="K211" s="39">
        <f>'Jun17 class'!K211*IFERROR(VLOOKUP('Inq6 adjusted class'!$A211,'Inq.6 factors'!$U:$Z,6,FALSE),0)</f>
        <v>1398.8807545498912</v>
      </c>
      <c r="L211" s="39">
        <f>'Jun17 class'!L211*IFERROR(VLOOKUP('Inq6 adjusted class'!$A211,'Inq.6 factors'!$U:$Z,6,FALSE),0)</f>
        <v>1120.479682728509</v>
      </c>
      <c r="M211" s="39">
        <f>'Jun17 class'!M211*IFERROR(VLOOKUP('Inq6 adjusted class'!$A211,'Inq.6 factors'!$U:$Z,6,FALSE),0)</f>
        <v>1138.3483316771019</v>
      </c>
      <c r="N211" s="39">
        <f>'Jun17 class'!N211*IFERROR(VLOOKUP('Inq6 adjusted class'!$A211,'Inq.6 factors'!$U:$Z,6,FALSE),0)</f>
        <v>1089.0271622592738</v>
      </c>
      <c r="O211" s="39">
        <f>'Jun17 class'!O211*IFERROR(VLOOKUP('Inq6 adjusted class'!$A211,'Inq.6 factors'!$U:$Z,6,FALSE),0)</f>
        <v>1082.1498807248508</v>
      </c>
      <c r="P211" s="39">
        <f>'Jun17 class'!P211*IFERROR(VLOOKUP('Inq6 adjusted class'!$A211,'Inq.6 factors'!$U:$Z,6,FALSE),0)</f>
        <v>923.5856309513598</v>
      </c>
      <c r="Q211" s="39">
        <f>'Jun17 class'!Q211*IFERROR(VLOOKUP('Inq6 adjusted class'!$A211,'Inq.6 factors'!$U:$Z,6,FALSE),0)</f>
        <v>595.48575910330783</v>
      </c>
      <c r="R211" s="39">
        <f>'Jun17 class'!R211*IFERROR(VLOOKUP('Inq6 adjusted class'!$A211,'Inq.6 factors'!$U:$Z,6,FALSE),0)</f>
        <v>1750.047098940362</v>
      </c>
      <c r="S211" s="39">
        <f>'Jun17 class'!S211*IFERROR(VLOOKUP('Inq6 adjusted class'!$A211,'Inq.6 factors'!$U:$Z,6,FALSE),0)</f>
        <v>715.82587170126351</v>
      </c>
      <c r="T211" s="39">
        <f>'Jun17 class'!T211*IFERROR(VLOOKUP('Inq6 adjusted class'!$A211,'Inq.6 factors'!$U:$Z,6,FALSE),0)</f>
        <v>1154.4960212683675</v>
      </c>
      <c r="U211" s="39">
        <f>'Jun17 class'!U211*IFERROR(VLOOKUP('Inq6 adjusted class'!$A211,'Inq.6 factors'!$U:$Z,6,FALSE),0)</f>
        <v>1185.9305484663846</v>
      </c>
      <c r="V211" s="39">
        <f>'Jun17 class'!V211*IFERROR(VLOOKUP('Inq6 adjusted class'!$A211,'Inq.6 factors'!$U:$Z,6,FALSE),0)</f>
        <v>923.72699431868045</v>
      </c>
    </row>
    <row r="212" spans="1:22" x14ac:dyDescent="0.3">
      <c r="A212" s="35">
        <f>'Jun17 class'!A212</f>
        <v>2611</v>
      </c>
      <c r="B212" s="35">
        <f>'Jun17 class'!B212</f>
        <v>261</v>
      </c>
      <c r="C212" s="35">
        <f>'Jun17 class'!C212</f>
        <v>26</v>
      </c>
      <c r="D212" s="35" t="str">
        <f>'Jun17 class'!D212</f>
        <v>C</v>
      </c>
      <c r="E212" s="39">
        <f>'Jun17 class'!E212*IFERROR(VLOOKUP('Inq6 adjusted class'!$A212,'Inq.6 factors'!$U:$Z,6,FALSE),0)</f>
        <v>1415.2573096233768</v>
      </c>
      <c r="F212" s="39">
        <f>'Jun17 class'!F212*IFERROR(VLOOKUP('Inq6 adjusted class'!$A212,'Inq.6 factors'!$U:$Z,6,FALSE),0)</f>
        <v>1687.9294478928482</v>
      </c>
      <c r="G212" s="39">
        <f>'Jun17 class'!G212*IFERROR(VLOOKUP('Inq6 adjusted class'!$A212,'Inq.6 factors'!$U:$Z,6,FALSE),0)</f>
        <v>1507.3094431501388</v>
      </c>
      <c r="H212" s="39">
        <f>'Jun17 class'!H212*IFERROR(VLOOKUP('Inq6 adjusted class'!$A212,'Inq.6 factors'!$U:$Z,6,FALSE),0)</f>
        <v>1497.2676885897818</v>
      </c>
      <c r="I212" s="39">
        <f>'Jun17 class'!I212*IFERROR(VLOOKUP('Inq6 adjusted class'!$A212,'Inq.6 factors'!$U:$Z,6,FALSE),0)</f>
        <v>1038.3174242789371</v>
      </c>
      <c r="J212" s="39">
        <f>'Jun17 class'!J212*IFERROR(VLOOKUP('Inq6 adjusted class'!$A212,'Inq.6 factors'!$U:$Z,6,FALSE),0)</f>
        <v>820.92975878337404</v>
      </c>
      <c r="K212" s="39">
        <f>'Jun17 class'!K212*IFERROR(VLOOKUP('Inq6 adjusted class'!$A212,'Inq.6 factors'!$U:$Z,6,FALSE),0)</f>
        <v>790.70335167937708</v>
      </c>
      <c r="L212" s="39">
        <f>'Jun17 class'!L212*IFERROR(VLOOKUP('Inq6 adjusted class'!$A212,'Inq.6 factors'!$U:$Z,6,FALSE),0)</f>
        <v>804.88475336312479</v>
      </c>
      <c r="M212" s="39">
        <f>'Jun17 class'!M212*IFERROR(VLOOKUP('Inq6 adjusted class'!$A212,'Inq.6 factors'!$U:$Z,6,FALSE),0)</f>
        <v>753.2528053844411</v>
      </c>
      <c r="N212" s="39">
        <f>'Jun17 class'!N212*IFERROR(VLOOKUP('Inq6 adjusted class'!$A212,'Inq.6 factors'!$U:$Z,6,FALSE),0)</f>
        <v>614.94793070246146</v>
      </c>
      <c r="O212" s="39">
        <f>'Jun17 class'!O212*IFERROR(VLOOKUP('Inq6 adjusted class'!$A212,'Inq.6 factors'!$U:$Z,6,FALSE),0)</f>
        <v>788.64924314975269</v>
      </c>
      <c r="P212" s="39">
        <f>'Jun17 class'!P212*IFERROR(VLOOKUP('Inq6 adjusted class'!$A212,'Inq.6 factors'!$U:$Z,6,FALSE),0)</f>
        <v>323.11258434777261</v>
      </c>
      <c r="Q212" s="39">
        <f>'Jun17 class'!Q212*IFERROR(VLOOKUP('Inq6 adjusted class'!$A212,'Inq.6 factors'!$U:$Z,6,FALSE),0)</f>
        <v>242.38186133449875</v>
      </c>
      <c r="R212" s="39">
        <f>'Jun17 class'!R212*IFERROR(VLOOKUP('Inq6 adjusted class'!$A212,'Inq.6 factors'!$U:$Z,6,FALSE),0)</f>
        <v>523.48314838094166</v>
      </c>
      <c r="S212" s="39">
        <f>'Jun17 class'!S212*IFERROR(VLOOKUP('Inq6 adjusted class'!$A212,'Inq.6 factors'!$U:$Z,6,FALSE),0)</f>
        <v>269.50463623828904</v>
      </c>
      <c r="T212" s="39">
        <f>'Jun17 class'!T212*IFERROR(VLOOKUP('Inq6 adjusted class'!$A212,'Inq.6 factors'!$U:$Z,6,FALSE),0)</f>
        <v>671.69109252663327</v>
      </c>
      <c r="U212" s="39">
        <f>'Jun17 class'!U212*IFERROR(VLOOKUP('Inq6 adjusted class'!$A212,'Inq.6 factors'!$U:$Z,6,FALSE),0)</f>
        <v>358.70410392045227</v>
      </c>
      <c r="V212" s="39">
        <f>'Jun17 class'!V212*IFERROR(VLOOKUP('Inq6 adjusted class'!$A212,'Inq.6 factors'!$U:$Z,6,FALSE),0)</f>
        <v>266.60214103783153</v>
      </c>
    </row>
    <row r="213" spans="1:22" x14ac:dyDescent="0.3">
      <c r="A213" s="35">
        <f>'Jun17 class'!A213</f>
        <v>2612</v>
      </c>
      <c r="B213" s="35">
        <f>'Jun17 class'!B213</f>
        <v>261</v>
      </c>
      <c r="C213" s="35">
        <f>'Jun17 class'!C213</f>
        <v>26</v>
      </c>
      <c r="D213" s="35" t="str">
        <f>'Jun17 class'!D213</f>
        <v>C</v>
      </c>
      <c r="E213" s="39">
        <f>'Jun17 class'!E213*IFERROR(VLOOKUP('Inq6 adjusted class'!$A213,'Inq.6 factors'!$U:$Z,6,FALSE),0)</f>
        <v>247.74651481552851</v>
      </c>
      <c r="F213" s="39">
        <f>'Jun17 class'!F213*IFERROR(VLOOKUP('Inq6 adjusted class'!$A213,'Inq.6 factors'!$U:$Z,6,FALSE),0)</f>
        <v>292.01209017170407</v>
      </c>
      <c r="G213" s="39">
        <f>'Jun17 class'!G213*IFERROR(VLOOKUP('Inq6 adjusted class'!$A213,'Inq.6 factors'!$U:$Z,6,FALSE),0)</f>
        <v>280.32103689019789</v>
      </c>
      <c r="H213" s="39">
        <f>'Jun17 class'!H213*IFERROR(VLOOKUP('Inq6 adjusted class'!$A213,'Inq.6 factors'!$U:$Z,6,FALSE),0)</f>
        <v>274.32827269267767</v>
      </c>
      <c r="I213" s="39">
        <f>'Jun17 class'!I213*IFERROR(VLOOKUP('Inq6 adjusted class'!$A213,'Inq.6 factors'!$U:$Z,6,FALSE),0)</f>
        <v>178.5576325879629</v>
      </c>
      <c r="J213" s="39">
        <f>'Jun17 class'!J213*IFERROR(VLOOKUP('Inq6 adjusted class'!$A213,'Inq.6 factors'!$U:$Z,6,FALSE),0)</f>
        <v>149.68540185882262</v>
      </c>
      <c r="K213" s="39">
        <f>'Jun17 class'!K213*IFERROR(VLOOKUP('Inq6 adjusted class'!$A213,'Inq.6 factors'!$U:$Z,6,FALSE),0)</f>
        <v>144.20723700731259</v>
      </c>
      <c r="L213" s="39">
        <f>'Jun17 class'!L213*IFERROR(VLOOKUP('Inq6 adjusted class'!$A213,'Inq.6 factors'!$U:$Z,6,FALSE),0)</f>
        <v>151.65390111811953</v>
      </c>
      <c r="M213" s="39">
        <f>'Jun17 class'!M213*IFERROR(VLOOKUP('Inq6 adjusted class'!$A213,'Inq.6 factors'!$U:$Z,6,FALSE),0)</f>
        <v>139.81062217874799</v>
      </c>
      <c r="N213" s="39">
        <f>'Jun17 class'!N213*IFERROR(VLOOKUP('Inq6 adjusted class'!$A213,'Inq.6 factors'!$U:$Z,6,FALSE),0)</f>
        <v>61.774887606547651</v>
      </c>
      <c r="O213" s="39">
        <f>'Jun17 class'!O213*IFERROR(VLOOKUP('Inq6 adjusted class'!$A213,'Inq.6 factors'!$U:$Z,6,FALSE),0)</f>
        <v>213.51757164793943</v>
      </c>
      <c r="P213" s="39">
        <f>'Jun17 class'!P213*IFERROR(VLOOKUP('Inq6 adjusted class'!$A213,'Inq.6 factors'!$U:$Z,6,FALSE),0)</f>
        <v>341.91540659177997</v>
      </c>
      <c r="Q213" s="39">
        <f>'Jun17 class'!Q213*IFERROR(VLOOKUP('Inq6 adjusted class'!$A213,'Inq.6 factors'!$U:$Z,6,FALSE),0)</f>
        <v>205.91243749512665</v>
      </c>
      <c r="R213" s="39">
        <f>'Jun17 class'!R213*IFERROR(VLOOKUP('Inq6 adjusted class'!$A213,'Inq.6 factors'!$U:$Z,6,FALSE),0)</f>
        <v>302.64451294944064</v>
      </c>
      <c r="S213" s="39">
        <f>'Jun17 class'!S213*IFERROR(VLOOKUP('Inq6 adjusted class'!$A213,'Inq.6 factors'!$U:$Z,6,FALSE),0)</f>
        <v>83.831734516496311</v>
      </c>
      <c r="T213" s="39">
        <f>'Jun17 class'!T213*IFERROR(VLOOKUP('Inq6 adjusted class'!$A213,'Inq.6 factors'!$U:$Z,6,FALSE),0)</f>
        <v>277.25071495454443</v>
      </c>
      <c r="U213" s="39">
        <f>'Jun17 class'!U213*IFERROR(VLOOKUP('Inq6 adjusted class'!$A213,'Inq.6 factors'!$U:$Z,6,FALSE),0)</f>
        <v>165.92931389698697</v>
      </c>
      <c r="V213" s="39">
        <f>'Jun17 class'!V213*IFERROR(VLOOKUP('Inq6 adjusted class'!$A213,'Inq.6 factors'!$U:$Z,6,FALSE),0)</f>
        <v>164.47245968623841</v>
      </c>
    </row>
    <row r="214" spans="1:22" x14ac:dyDescent="0.3">
      <c r="A214" s="35">
        <f>'Jun17 class'!A214</f>
        <v>2620</v>
      </c>
      <c r="B214" s="35">
        <f>'Jun17 class'!B214</f>
        <v>262</v>
      </c>
      <c r="C214" s="35">
        <f>'Jun17 class'!C214</f>
        <v>26</v>
      </c>
      <c r="D214" s="35" t="str">
        <f>'Jun17 class'!D214</f>
        <v>C</v>
      </c>
      <c r="E214" s="39">
        <f>'Jun17 class'!E214*IFERROR(VLOOKUP('Inq6 adjusted class'!$A214,'Inq.6 factors'!$U:$Z,6,FALSE),0)</f>
        <v>2306.7985229224701</v>
      </c>
      <c r="F214" s="39">
        <f>'Jun17 class'!F214*IFERROR(VLOOKUP('Inq6 adjusted class'!$A214,'Inq.6 factors'!$U:$Z,6,FALSE),0)</f>
        <v>1993.5416382220619</v>
      </c>
      <c r="G214" s="39">
        <f>'Jun17 class'!G214*IFERROR(VLOOKUP('Inq6 adjusted class'!$A214,'Inq.6 factors'!$U:$Z,6,FALSE),0)</f>
        <v>2043.9605575473538</v>
      </c>
      <c r="H214" s="39">
        <f>'Jun17 class'!H214*IFERROR(VLOOKUP('Inq6 adjusted class'!$A214,'Inq.6 factors'!$U:$Z,6,FALSE),0)</f>
        <v>3073.0279718598554</v>
      </c>
      <c r="I214" s="39">
        <f>'Jun17 class'!I214*IFERROR(VLOOKUP('Inq6 adjusted class'!$A214,'Inq.6 factors'!$U:$Z,6,FALSE),0)</f>
        <v>1858.1120733464097</v>
      </c>
      <c r="J214" s="39">
        <f>'Jun17 class'!J214*IFERROR(VLOOKUP('Inq6 adjusted class'!$A214,'Inq.6 factors'!$U:$Z,6,FALSE),0)</f>
        <v>1751.9415123655463</v>
      </c>
      <c r="K214" s="39">
        <f>'Jun17 class'!K214*IFERROR(VLOOKUP('Inq6 adjusted class'!$A214,'Inq.6 factors'!$U:$Z,6,FALSE),0)</f>
        <v>2164.7479084214888</v>
      </c>
      <c r="L214" s="39">
        <f>'Jun17 class'!L214*IFERROR(VLOOKUP('Inq6 adjusted class'!$A214,'Inq.6 factors'!$U:$Z,6,FALSE),0)</f>
        <v>2001.4469411317502</v>
      </c>
      <c r="M214" s="39">
        <f>'Jun17 class'!M214*IFERROR(VLOOKUP('Inq6 adjusted class'!$A214,'Inq.6 factors'!$U:$Z,6,FALSE),0)</f>
        <v>2103.995433725132</v>
      </c>
      <c r="N214" s="39">
        <f>'Jun17 class'!N214*IFERROR(VLOOKUP('Inq6 adjusted class'!$A214,'Inq.6 factors'!$U:$Z,6,FALSE),0)</f>
        <v>1613.488592408014</v>
      </c>
      <c r="O214" s="39">
        <f>'Jun17 class'!O214*IFERROR(VLOOKUP('Inq6 adjusted class'!$A214,'Inq.6 factors'!$U:$Z,6,FALSE),0)</f>
        <v>757.62191162975296</v>
      </c>
      <c r="P214" s="39">
        <f>'Jun17 class'!P214*IFERROR(VLOOKUP('Inq6 adjusted class'!$A214,'Inq.6 factors'!$U:$Z,6,FALSE),0)</f>
        <v>1000.1530282287065</v>
      </c>
      <c r="Q214" s="39">
        <f>'Jun17 class'!Q214*IFERROR(VLOOKUP('Inq6 adjusted class'!$A214,'Inq.6 factors'!$U:$Z,6,FALSE),0)</f>
        <v>633.55771941962655</v>
      </c>
      <c r="R214" s="39">
        <f>'Jun17 class'!R214*IFERROR(VLOOKUP('Inq6 adjusted class'!$A214,'Inq.6 factors'!$U:$Z,6,FALSE),0)</f>
        <v>703.79572084161509</v>
      </c>
      <c r="S214" s="39">
        <f>'Jun17 class'!S214*IFERROR(VLOOKUP('Inq6 adjusted class'!$A214,'Inq.6 factors'!$U:$Z,6,FALSE),0)</f>
        <v>393.72897619584859</v>
      </c>
      <c r="T214" s="39">
        <f>'Jun17 class'!T214*IFERROR(VLOOKUP('Inq6 adjusted class'!$A214,'Inq.6 factors'!$U:$Z,6,FALSE),0)</f>
        <v>874.06878215468123</v>
      </c>
      <c r="U214" s="39">
        <f>'Jun17 class'!U214*IFERROR(VLOOKUP('Inq6 adjusted class'!$A214,'Inq.6 factors'!$U:$Z,6,FALSE),0)</f>
        <v>509.8803309522313</v>
      </c>
      <c r="V214" s="39">
        <f>'Jun17 class'!V214*IFERROR(VLOOKUP('Inq6 adjusted class'!$A214,'Inq.6 factors'!$U:$Z,6,FALSE),0)</f>
        <v>512.00381576931841</v>
      </c>
    </row>
    <row r="215" spans="1:22" x14ac:dyDescent="0.3">
      <c r="A215" s="35">
        <f>'Jun17 class'!A215</f>
        <v>2630</v>
      </c>
      <c r="B215" s="35">
        <f>'Jun17 class'!B215</f>
        <v>263</v>
      </c>
      <c r="C215" s="35">
        <f>'Jun17 class'!C215</f>
        <v>26</v>
      </c>
      <c r="D215" s="35" t="str">
        <f>'Jun17 class'!D215</f>
        <v>C</v>
      </c>
      <c r="E215" s="39">
        <f>'Jun17 class'!E215*IFERROR(VLOOKUP('Inq6 adjusted class'!$A215,'Inq.6 factors'!$U:$Z,6,FALSE),0)</f>
        <v>2480.5764709862128</v>
      </c>
      <c r="F215" s="39">
        <f>'Jun17 class'!F215*IFERROR(VLOOKUP('Inq6 adjusted class'!$A215,'Inq.6 factors'!$U:$Z,6,FALSE),0)</f>
        <v>2253.2882904668031</v>
      </c>
      <c r="G215" s="39">
        <f>'Jun17 class'!G215*IFERROR(VLOOKUP('Inq6 adjusted class'!$A215,'Inq.6 factors'!$U:$Z,6,FALSE),0)</f>
        <v>3127.4059210131572</v>
      </c>
      <c r="H215" s="39">
        <f>'Jun17 class'!H215*IFERROR(VLOOKUP('Inq6 adjusted class'!$A215,'Inq.6 factors'!$U:$Z,6,FALSE),0)</f>
        <v>2810.959288304417</v>
      </c>
      <c r="I215" s="39">
        <f>'Jun17 class'!I215*IFERROR(VLOOKUP('Inq6 adjusted class'!$A215,'Inq.6 factors'!$U:$Z,6,FALSE),0)</f>
        <v>2153.1082515279618</v>
      </c>
      <c r="J215" s="39">
        <f>'Jun17 class'!J215*IFERROR(VLOOKUP('Inq6 adjusted class'!$A215,'Inq.6 factors'!$U:$Z,6,FALSE),0)</f>
        <v>1701.5950896951224</v>
      </c>
      <c r="K215" s="39">
        <f>'Jun17 class'!K215*IFERROR(VLOOKUP('Inq6 adjusted class'!$A215,'Inq.6 factors'!$U:$Z,6,FALSE),0)</f>
        <v>1640.2771494674248</v>
      </c>
      <c r="L215" s="39">
        <f>'Jun17 class'!L215*IFERROR(VLOOKUP('Inq6 adjusted class'!$A215,'Inq.6 factors'!$U:$Z,6,FALSE),0)</f>
        <v>1466.1024249162899</v>
      </c>
      <c r="M215" s="39">
        <f>'Jun17 class'!M215*IFERROR(VLOOKUP('Inq6 adjusted class'!$A215,'Inq.6 factors'!$U:$Z,6,FALSE),0)</f>
        <v>1457.6813369069398</v>
      </c>
      <c r="N215" s="39">
        <f>'Jun17 class'!N215*IFERROR(VLOOKUP('Inq6 adjusted class'!$A215,'Inq.6 factors'!$U:$Z,6,FALSE),0)</f>
        <v>1538.7959876375014</v>
      </c>
      <c r="O215" s="39">
        <f>'Jun17 class'!O215*IFERROR(VLOOKUP('Inq6 adjusted class'!$A215,'Inq.6 factors'!$U:$Z,6,FALSE),0)</f>
        <v>1036.7984888785163</v>
      </c>
      <c r="P215" s="39">
        <f>'Jun17 class'!P215*IFERROR(VLOOKUP('Inq6 adjusted class'!$A215,'Inq.6 factors'!$U:$Z,6,FALSE),0)</f>
        <v>1306.6859664399888</v>
      </c>
      <c r="Q215" s="39">
        <f>'Jun17 class'!Q215*IFERROR(VLOOKUP('Inq6 adjusted class'!$A215,'Inq.6 factors'!$U:$Z,6,FALSE),0)</f>
        <v>1054.651552789587</v>
      </c>
      <c r="R215" s="39">
        <f>'Jun17 class'!R215*IFERROR(VLOOKUP('Inq6 adjusted class'!$A215,'Inq.6 factors'!$U:$Z,6,FALSE),0)</f>
        <v>1296.9841002853875</v>
      </c>
      <c r="S215" s="39">
        <f>'Jun17 class'!S215*IFERROR(VLOOKUP('Inq6 adjusted class'!$A215,'Inq.6 factors'!$U:$Z,6,FALSE),0)</f>
        <v>876.61134584449576</v>
      </c>
      <c r="T215" s="39">
        <f>'Jun17 class'!T215*IFERROR(VLOOKUP('Inq6 adjusted class'!$A215,'Inq.6 factors'!$U:$Z,6,FALSE),0)</f>
        <v>1387.7082954958123</v>
      </c>
      <c r="U215" s="39">
        <f>'Jun17 class'!U215*IFERROR(VLOOKUP('Inq6 adjusted class'!$A215,'Inq.6 factors'!$U:$Z,6,FALSE),0)</f>
        <v>721.2368428498994</v>
      </c>
      <c r="V215" s="39">
        <f>'Jun17 class'!V215*IFERROR(VLOOKUP('Inq6 adjusted class'!$A215,'Inq.6 factors'!$U:$Z,6,FALSE),0)</f>
        <v>502.40719814048111</v>
      </c>
    </row>
    <row r="216" spans="1:22" x14ac:dyDescent="0.3">
      <c r="A216" s="35">
        <f>'Jun17 class'!A216</f>
        <v>2640</v>
      </c>
      <c r="B216" s="35">
        <f>'Jun17 class'!B216</f>
        <v>264</v>
      </c>
      <c r="C216" s="35">
        <f>'Jun17 class'!C216</f>
        <v>26</v>
      </c>
      <c r="D216" s="35" t="str">
        <f>'Jun17 class'!D216</f>
        <v>C</v>
      </c>
      <c r="E216" s="39">
        <f>'Jun17 class'!E216*IFERROR(VLOOKUP('Inq6 adjusted class'!$A216,'Inq.6 factors'!$U:$Z,6,FALSE),0)</f>
        <v>1457.4727819599291</v>
      </c>
      <c r="F216" s="39">
        <f>'Jun17 class'!F216*IFERROR(VLOOKUP('Inq6 adjusted class'!$A216,'Inq.6 factors'!$U:$Z,6,FALSE),0)</f>
        <v>1199.2834028195202</v>
      </c>
      <c r="G216" s="39">
        <f>'Jun17 class'!G216*IFERROR(VLOOKUP('Inq6 adjusted class'!$A216,'Inq.6 factors'!$U:$Z,6,FALSE),0)</f>
        <v>1260.7998144866692</v>
      </c>
      <c r="H216" s="39">
        <f>'Jun17 class'!H216*IFERROR(VLOOKUP('Inq6 adjusted class'!$A216,'Inq.6 factors'!$U:$Z,6,FALSE),0)</f>
        <v>1249.0129860016823</v>
      </c>
      <c r="I216" s="39">
        <f>'Jun17 class'!I216*IFERROR(VLOOKUP('Inq6 adjusted class'!$A216,'Inq.6 factors'!$U:$Z,6,FALSE),0)</f>
        <v>1467.5696936728052</v>
      </c>
      <c r="J216" s="39">
        <f>'Jun17 class'!J216*IFERROR(VLOOKUP('Inq6 adjusted class'!$A216,'Inq.6 factors'!$U:$Z,6,FALSE),0)</f>
        <v>787.13278899308091</v>
      </c>
      <c r="K216" s="39">
        <f>'Jun17 class'!K216*IFERROR(VLOOKUP('Inq6 adjusted class'!$A216,'Inq.6 factors'!$U:$Z,6,FALSE),0)</f>
        <v>860.5880286586497</v>
      </c>
      <c r="L216" s="39">
        <f>'Jun17 class'!L216*IFERROR(VLOOKUP('Inq6 adjusted class'!$A216,'Inq.6 factors'!$U:$Z,6,FALSE),0)</f>
        <v>782.74199968814116</v>
      </c>
      <c r="M216" s="39">
        <f>'Jun17 class'!M216*IFERROR(VLOOKUP('Inq6 adjusted class'!$A216,'Inq.6 factors'!$U:$Z,6,FALSE),0)</f>
        <v>842.87262882170967</v>
      </c>
      <c r="N216" s="39">
        <f>'Jun17 class'!N216*IFERROR(VLOOKUP('Inq6 adjusted class'!$A216,'Inq.6 factors'!$U:$Z,6,FALSE),0)</f>
        <v>632.15195493582587</v>
      </c>
      <c r="O216" s="39">
        <f>'Jun17 class'!O216*IFERROR(VLOOKUP('Inq6 adjusted class'!$A216,'Inq.6 factors'!$U:$Z,6,FALSE),0)</f>
        <v>578.45667183976093</v>
      </c>
      <c r="P216" s="39">
        <f>'Jun17 class'!P216*IFERROR(VLOOKUP('Inq6 adjusted class'!$A216,'Inq.6 factors'!$U:$Z,6,FALSE),0)</f>
        <v>621.27103267957364</v>
      </c>
      <c r="Q216" s="39">
        <f>'Jun17 class'!Q216*IFERROR(VLOOKUP('Inq6 adjusted class'!$A216,'Inq.6 factors'!$U:$Z,6,FALSE),0)</f>
        <v>514.57991238647116</v>
      </c>
      <c r="R216" s="39">
        <f>'Jun17 class'!R216*IFERROR(VLOOKUP('Inq6 adjusted class'!$A216,'Inq.6 factors'!$U:$Z,6,FALSE),0)</f>
        <v>446.8250883433073</v>
      </c>
      <c r="S216" s="39">
        <f>'Jun17 class'!S216*IFERROR(VLOOKUP('Inq6 adjusted class'!$A216,'Inq.6 factors'!$U:$Z,6,FALSE),0)</f>
        <v>201.90109479147802</v>
      </c>
      <c r="T216" s="39">
        <f>'Jun17 class'!T216*IFERROR(VLOOKUP('Inq6 adjusted class'!$A216,'Inq.6 factors'!$U:$Z,6,FALSE),0)</f>
        <v>620.22219589644931</v>
      </c>
      <c r="U216" s="39">
        <f>'Jun17 class'!U216*IFERROR(VLOOKUP('Inq6 adjusted class'!$A216,'Inq.6 factors'!$U:$Z,6,FALSE),0)</f>
        <v>293.74191969531466</v>
      </c>
      <c r="V216" s="39">
        <f>'Jun17 class'!V216*IFERROR(VLOOKUP('Inq6 adjusted class'!$A216,'Inq.6 factors'!$U:$Z,6,FALSE),0)</f>
        <v>269.21040872875625</v>
      </c>
    </row>
    <row r="217" spans="1:22" x14ac:dyDescent="0.3">
      <c r="A217" s="35">
        <f>'Jun17 class'!A217</f>
        <v>2651</v>
      </c>
      <c r="B217" s="35">
        <f>'Jun17 class'!B217</f>
        <v>265</v>
      </c>
      <c r="C217" s="35">
        <f>'Jun17 class'!C217</f>
        <v>26</v>
      </c>
      <c r="D217" s="35" t="str">
        <f>'Jun17 class'!D217</f>
        <v>C</v>
      </c>
      <c r="E217" s="39">
        <f>'Jun17 class'!E217*IFERROR(VLOOKUP('Inq6 adjusted class'!$A217,'Inq.6 factors'!$U:$Z,6,FALSE),0)</f>
        <v>5015.274860045738</v>
      </c>
      <c r="F217" s="39">
        <f>'Jun17 class'!F217*IFERROR(VLOOKUP('Inq6 adjusted class'!$A217,'Inq.6 factors'!$U:$Z,6,FALSE),0)</f>
        <v>4542.9088918396365</v>
      </c>
      <c r="G217" s="39">
        <f>'Jun17 class'!G217*IFERROR(VLOOKUP('Inq6 adjusted class'!$A217,'Inq.6 factors'!$U:$Z,6,FALSE),0)</f>
        <v>4454.8476353514197</v>
      </c>
      <c r="H217" s="39">
        <f>'Jun17 class'!H217*IFERROR(VLOOKUP('Inq6 adjusted class'!$A217,'Inq.6 factors'!$U:$Z,6,FALSE),0)</f>
        <v>4241.0043512807142</v>
      </c>
      <c r="I217" s="39">
        <f>'Jun17 class'!I217*IFERROR(VLOOKUP('Inq6 adjusted class'!$A217,'Inq.6 factors'!$U:$Z,6,FALSE),0)</f>
        <v>3899.8771867818182</v>
      </c>
      <c r="J217" s="39">
        <f>'Jun17 class'!J217*IFERROR(VLOOKUP('Inq6 adjusted class'!$A217,'Inq.6 factors'!$U:$Z,6,FALSE),0)</f>
        <v>2716.5971176637677</v>
      </c>
      <c r="K217" s="39">
        <f>'Jun17 class'!K217*IFERROR(VLOOKUP('Inq6 adjusted class'!$A217,'Inq.6 factors'!$U:$Z,6,FALSE),0)</f>
        <v>3000.8993910717245</v>
      </c>
      <c r="L217" s="39">
        <f>'Jun17 class'!L217*IFERROR(VLOOKUP('Inq6 adjusted class'!$A217,'Inq.6 factors'!$U:$Z,6,FALSE),0)</f>
        <v>2701.6843771172798</v>
      </c>
      <c r="M217" s="39">
        <f>'Jun17 class'!M217*IFERROR(VLOOKUP('Inq6 adjusted class'!$A217,'Inq.6 factors'!$U:$Z,6,FALSE),0)</f>
        <v>2426.5779332018624</v>
      </c>
      <c r="N217" s="39">
        <f>'Jun17 class'!N217*IFERROR(VLOOKUP('Inq6 adjusted class'!$A217,'Inq.6 factors'!$U:$Z,6,FALSE),0)</f>
        <v>2313.7963029237926</v>
      </c>
      <c r="O217" s="39">
        <f>'Jun17 class'!O217*IFERROR(VLOOKUP('Inq6 adjusted class'!$A217,'Inq.6 factors'!$U:$Z,6,FALSE),0)</f>
        <v>2238.0853997094068</v>
      </c>
      <c r="P217" s="39">
        <f>'Jun17 class'!P217*IFERROR(VLOOKUP('Inq6 adjusted class'!$A217,'Inq.6 factors'!$U:$Z,6,FALSE),0)</f>
        <v>2821.3973535093151</v>
      </c>
      <c r="Q217" s="39">
        <f>'Jun17 class'!Q217*IFERROR(VLOOKUP('Inq6 adjusted class'!$A217,'Inq.6 factors'!$U:$Z,6,FALSE),0)</f>
        <v>1949.6284122075663</v>
      </c>
      <c r="R217" s="39">
        <f>'Jun17 class'!R217*IFERROR(VLOOKUP('Inq6 adjusted class'!$A217,'Inq.6 factors'!$U:$Z,6,FALSE),0)</f>
        <v>2467.997619214952</v>
      </c>
      <c r="S217" s="39">
        <f>'Jun17 class'!S217*IFERROR(VLOOKUP('Inq6 adjusted class'!$A217,'Inq.6 factors'!$U:$Z,6,FALSE),0)</f>
        <v>1361.7200797188698</v>
      </c>
      <c r="T217" s="39">
        <f>'Jun17 class'!T217*IFERROR(VLOOKUP('Inq6 adjusted class'!$A217,'Inq.6 factors'!$U:$Z,6,FALSE),0)</f>
        <v>3078.8208735626467</v>
      </c>
      <c r="U217" s="39">
        <f>'Jun17 class'!U217*IFERROR(VLOOKUP('Inq6 adjusted class'!$A217,'Inq.6 factors'!$U:$Z,6,FALSE),0)</f>
        <v>1845.5671843114899</v>
      </c>
      <c r="V217" s="39">
        <f>'Jun17 class'!V217*IFERROR(VLOOKUP('Inq6 adjusted class'!$A217,'Inq.6 factors'!$U:$Z,6,FALSE),0)</f>
        <v>1176.6845781345189</v>
      </c>
    </row>
    <row r="218" spans="1:22" x14ac:dyDescent="0.3">
      <c r="A218" s="35">
        <f>'Jun17 class'!A218</f>
        <v>2652</v>
      </c>
      <c r="B218" s="35">
        <f>'Jun17 class'!B218</f>
        <v>265</v>
      </c>
      <c r="C218" s="35">
        <f>'Jun17 class'!C218</f>
        <v>26</v>
      </c>
      <c r="D218" s="35" t="str">
        <f>'Jun17 class'!D218</f>
        <v>C</v>
      </c>
      <c r="E218" s="39">
        <f>'Jun17 class'!E218*IFERROR(VLOOKUP('Inq6 adjusted class'!$A218,'Inq.6 factors'!$U:$Z,6,FALSE),0)</f>
        <v>178.93536363624216</v>
      </c>
      <c r="F218" s="39">
        <f>'Jun17 class'!F218*IFERROR(VLOOKUP('Inq6 adjusted class'!$A218,'Inq.6 factors'!$U:$Z,6,FALSE),0)</f>
        <v>215.27819175079802</v>
      </c>
      <c r="G218" s="39">
        <f>'Jun17 class'!G218*IFERROR(VLOOKUP('Inq6 adjusted class'!$A218,'Inq.6 factors'!$U:$Z,6,FALSE),0)</f>
        <v>206.29614417354469</v>
      </c>
      <c r="H218" s="39">
        <f>'Jun17 class'!H218*IFERROR(VLOOKUP('Inq6 adjusted class'!$A218,'Inq.6 factors'!$U:$Z,6,FALSE),0)</f>
        <v>184.0724384720076</v>
      </c>
      <c r="I218" s="39">
        <f>'Jun17 class'!I218*IFERROR(VLOOKUP('Inq6 adjusted class'!$A218,'Inq.6 factors'!$U:$Z,6,FALSE),0)</f>
        <v>169.97982472256678</v>
      </c>
      <c r="J218" s="39">
        <f>'Jun17 class'!J218*IFERROR(VLOOKUP('Inq6 adjusted class'!$A218,'Inq.6 factors'!$U:$Z,6,FALSE),0)</f>
        <v>159.17928803802408</v>
      </c>
      <c r="K218" s="39">
        <f>'Jun17 class'!K218*IFERROR(VLOOKUP('Inq6 adjusted class'!$A218,'Inq.6 factors'!$U:$Z,6,FALSE),0)</f>
        <v>143.43400083286485</v>
      </c>
      <c r="L218" s="39">
        <f>'Jun17 class'!L218*IFERROR(VLOOKUP('Inq6 adjusted class'!$A218,'Inq.6 factors'!$U:$Z,6,FALSE),0)</f>
        <v>122.36769426594867</v>
      </c>
      <c r="M218" s="39">
        <f>'Jun17 class'!M218*IFERROR(VLOOKUP('Inq6 adjusted class'!$A218,'Inq.6 factors'!$U:$Z,6,FALSE),0)</f>
        <v>132.5710290615263</v>
      </c>
      <c r="N218" s="39">
        <f>'Jun17 class'!N218*IFERROR(VLOOKUP('Inq6 adjusted class'!$A218,'Inq.6 factors'!$U:$Z,6,FALSE),0)</f>
        <v>123.4078254817482</v>
      </c>
      <c r="O218" s="39">
        <f>'Jun17 class'!O218*IFERROR(VLOOKUP('Inq6 adjusted class'!$A218,'Inq.6 factors'!$U:$Z,6,FALSE),0)</f>
        <v>196.64126884573966</v>
      </c>
      <c r="P218" s="39">
        <f>'Jun17 class'!P218*IFERROR(VLOOKUP('Inq6 adjusted class'!$A218,'Inq.6 factors'!$U:$Z,6,FALSE),0)</f>
        <v>220.33432094654339</v>
      </c>
      <c r="Q218" s="39">
        <f>'Jun17 class'!Q218*IFERROR(VLOOKUP('Inq6 adjusted class'!$A218,'Inq.6 factors'!$U:$Z,6,FALSE),0)</f>
        <v>177.40693179821614</v>
      </c>
      <c r="R218" s="39">
        <f>'Jun17 class'!R218*IFERROR(VLOOKUP('Inq6 adjusted class'!$A218,'Inq.6 factors'!$U:$Z,6,FALSE),0)</f>
        <v>175.50339033176857</v>
      </c>
      <c r="S218" s="39">
        <f>'Jun17 class'!S218*IFERROR(VLOOKUP('Inq6 adjusted class'!$A218,'Inq.6 factors'!$U:$Z,6,FALSE),0)</f>
        <v>84.264228136392092</v>
      </c>
      <c r="T218" s="39">
        <f>'Jun17 class'!T218*IFERROR(VLOOKUP('Inq6 adjusted class'!$A218,'Inq.6 factors'!$U:$Z,6,FALSE),0)</f>
        <v>178.15682705219425</v>
      </c>
      <c r="U218" s="39">
        <f>'Jun17 class'!U218*IFERROR(VLOOKUP('Inq6 adjusted class'!$A218,'Inq.6 factors'!$U:$Z,6,FALSE),0)</f>
        <v>74.017169162347329</v>
      </c>
      <c r="V218" s="39">
        <f>'Jun17 class'!V218*IFERROR(VLOOKUP('Inq6 adjusted class'!$A218,'Inq.6 factors'!$U:$Z,6,FALSE),0)</f>
        <v>78.360235329053964</v>
      </c>
    </row>
    <row r="219" spans="1:22" x14ac:dyDescent="0.3">
      <c r="A219" s="35">
        <f>'Jun17 class'!A219</f>
        <v>2660</v>
      </c>
      <c r="B219" s="35">
        <f>'Jun17 class'!B219</f>
        <v>266</v>
      </c>
      <c r="C219" s="35">
        <f>'Jun17 class'!C219</f>
        <v>26</v>
      </c>
      <c r="D219" s="35" t="str">
        <f>'Jun17 class'!D219</f>
        <v>C</v>
      </c>
      <c r="E219" s="39">
        <f>'Jun17 class'!E219*IFERROR(VLOOKUP('Inq6 adjusted class'!$A219,'Inq.6 factors'!$U:$Z,6,FALSE),0)</f>
        <v>72.4110199301346</v>
      </c>
      <c r="F219" s="39">
        <f>'Jun17 class'!F219*IFERROR(VLOOKUP('Inq6 adjusted class'!$A219,'Inq.6 factors'!$U:$Z,6,FALSE),0)</f>
        <v>78.486405018460573</v>
      </c>
      <c r="G219" s="39">
        <f>'Jun17 class'!G219*IFERROR(VLOOKUP('Inq6 adjusted class'!$A219,'Inq.6 factors'!$U:$Z,6,FALSE),0)</f>
        <v>74.669319414425473</v>
      </c>
      <c r="H219" s="39">
        <f>'Jun17 class'!H219*IFERROR(VLOOKUP('Inq6 adjusted class'!$A219,'Inq.6 factors'!$U:$Z,6,FALSE),0)</f>
        <v>72.548358497231746</v>
      </c>
      <c r="I219" s="39">
        <f>'Jun17 class'!I219*IFERROR(VLOOKUP('Inq6 adjusted class'!$A219,'Inq.6 factors'!$U:$Z,6,FALSE),0)</f>
        <v>82.871862170683201</v>
      </c>
      <c r="J219" s="39">
        <f>'Jun17 class'!J219*IFERROR(VLOOKUP('Inq6 adjusted class'!$A219,'Inq.6 factors'!$U:$Z,6,FALSE),0)</f>
        <v>66.604687515122507</v>
      </c>
      <c r="K219" s="39">
        <f>'Jun17 class'!K219*IFERROR(VLOOKUP('Inq6 adjusted class'!$A219,'Inq.6 factors'!$U:$Z,6,FALSE),0)</f>
        <v>65.924626851843598</v>
      </c>
      <c r="L219" s="39">
        <f>'Jun17 class'!L219*IFERROR(VLOOKUP('Inq6 adjusted class'!$A219,'Inq.6 factors'!$U:$Z,6,FALSE),0)</f>
        <v>59.900429251646585</v>
      </c>
      <c r="M219" s="39">
        <f>'Jun17 class'!M219*IFERROR(VLOOKUP('Inq6 adjusted class'!$A219,'Inq.6 factors'!$U:$Z,6,FALSE),0)</f>
        <v>66.215464145286219</v>
      </c>
      <c r="N219" s="39">
        <f>'Jun17 class'!N219*IFERROR(VLOOKUP('Inq6 adjusted class'!$A219,'Inq.6 factors'!$U:$Z,6,FALSE),0)</f>
        <v>80.454554190125222</v>
      </c>
      <c r="O219" s="39">
        <f>'Jun17 class'!O219*IFERROR(VLOOKUP('Inq6 adjusted class'!$A219,'Inq.6 factors'!$U:$Z,6,FALSE),0)</f>
        <v>56.277802119298727</v>
      </c>
      <c r="P219" s="39">
        <f>'Jun17 class'!P219*IFERROR(VLOOKUP('Inq6 adjusted class'!$A219,'Inq.6 factors'!$U:$Z,6,FALSE),0)</f>
        <v>136.08601726911351</v>
      </c>
      <c r="Q219" s="39">
        <f>'Jun17 class'!Q219*IFERROR(VLOOKUP('Inq6 adjusted class'!$A219,'Inq.6 factors'!$U:$Z,6,FALSE),0)</f>
        <v>115.28895657927389</v>
      </c>
      <c r="R219" s="39">
        <f>'Jun17 class'!R219*IFERROR(VLOOKUP('Inq6 adjusted class'!$A219,'Inq.6 factors'!$U:$Z,6,FALSE),0)</f>
        <v>78.762812268685195</v>
      </c>
      <c r="S219" s="39">
        <f>'Jun17 class'!S219*IFERROR(VLOOKUP('Inq6 adjusted class'!$A219,'Inq.6 factors'!$U:$Z,6,FALSE),0)</f>
        <v>7.8437313618625222</v>
      </c>
      <c r="T219" s="39">
        <f>'Jun17 class'!T219*IFERROR(VLOOKUP('Inq6 adjusted class'!$A219,'Inq.6 factors'!$U:$Z,6,FALSE),0)</f>
        <v>61.748875958978743</v>
      </c>
      <c r="U219" s="39">
        <f>'Jun17 class'!U219*IFERROR(VLOOKUP('Inq6 adjusted class'!$A219,'Inq.6 factors'!$U:$Z,6,FALSE),0)</f>
        <v>56.2903555635149</v>
      </c>
      <c r="V219" s="39">
        <f>'Jun17 class'!V219*IFERROR(VLOOKUP('Inq6 adjusted class'!$A219,'Inq.6 factors'!$U:$Z,6,FALSE),0)</f>
        <v>73.630971867482316</v>
      </c>
    </row>
    <row r="220" spans="1:22" x14ac:dyDescent="0.3">
      <c r="A220" s="35">
        <f>'Jun17 class'!A220</f>
        <v>2670</v>
      </c>
      <c r="B220" s="35">
        <f>'Jun17 class'!B220</f>
        <v>267</v>
      </c>
      <c r="C220" s="35">
        <f>'Jun17 class'!C220</f>
        <v>26</v>
      </c>
      <c r="D220" s="35" t="str">
        <f>'Jun17 class'!D220</f>
        <v>C</v>
      </c>
      <c r="E220" s="39">
        <f>'Jun17 class'!E220*IFERROR(VLOOKUP('Inq6 adjusted class'!$A220,'Inq.6 factors'!$U:$Z,6,FALSE),0)</f>
        <v>89.538245504281463</v>
      </c>
      <c r="F220" s="39">
        <f>'Jun17 class'!F220*IFERROR(VLOOKUP('Inq6 adjusted class'!$A220,'Inq.6 factors'!$U:$Z,6,FALSE),0)</f>
        <v>88.456539841394317</v>
      </c>
      <c r="G220" s="39">
        <f>'Jun17 class'!G220*IFERROR(VLOOKUP('Inq6 adjusted class'!$A220,'Inq.6 factors'!$U:$Z,6,FALSE),0)</f>
        <v>76.813611239769287</v>
      </c>
      <c r="H220" s="39">
        <f>'Jun17 class'!H220*IFERROR(VLOOKUP('Inq6 adjusted class'!$A220,'Inq.6 factors'!$U:$Z,6,FALSE),0)</f>
        <v>69.31894647121922</v>
      </c>
      <c r="I220" s="39">
        <f>'Jun17 class'!I220*IFERROR(VLOOKUP('Inq6 adjusted class'!$A220,'Inq.6 factors'!$U:$Z,6,FALSE),0)</f>
        <v>66.309720760617807</v>
      </c>
      <c r="J220" s="39">
        <f>'Jun17 class'!J220*IFERROR(VLOOKUP('Inq6 adjusted class'!$A220,'Inq.6 factors'!$U:$Z,6,FALSE),0)</f>
        <v>56.78738718761398</v>
      </c>
      <c r="K220" s="39">
        <f>'Jun17 class'!K220*IFERROR(VLOOKUP('Inq6 adjusted class'!$A220,'Inq.6 factors'!$U:$Z,6,FALSE),0)</f>
        <v>62.515458678276772</v>
      </c>
      <c r="L220" s="39">
        <f>'Jun17 class'!L220*IFERROR(VLOOKUP('Inq6 adjusted class'!$A220,'Inq.6 factors'!$U:$Z,6,FALSE),0)</f>
        <v>52.89315576251272</v>
      </c>
      <c r="M220" s="39">
        <f>'Jun17 class'!M220*IFERROR(VLOOKUP('Inq6 adjusted class'!$A220,'Inq.6 factors'!$U:$Z,6,FALSE),0)</f>
        <v>62.066008779223367</v>
      </c>
      <c r="N220" s="39">
        <f>'Jun17 class'!N220*IFERROR(VLOOKUP('Inq6 adjusted class'!$A220,'Inq.6 factors'!$U:$Z,6,FALSE),0)</f>
        <v>74.026002703144073</v>
      </c>
      <c r="O220" s="39">
        <f>'Jun17 class'!O220*IFERROR(VLOOKUP('Inq6 adjusted class'!$A220,'Inq.6 factors'!$U:$Z,6,FALSE),0)</f>
        <v>57.84873227349312</v>
      </c>
      <c r="P220" s="39">
        <f>'Jun17 class'!P220*IFERROR(VLOOKUP('Inq6 adjusted class'!$A220,'Inq.6 factors'!$U:$Z,6,FALSE),0)</f>
        <v>186.59800225108788</v>
      </c>
      <c r="Q220" s="39">
        <f>'Jun17 class'!Q220*IFERROR(VLOOKUP('Inq6 adjusted class'!$A220,'Inq.6 factors'!$U:$Z,6,FALSE),0)</f>
        <v>127.14564184723926</v>
      </c>
      <c r="R220" s="39">
        <f>'Jun17 class'!R220*IFERROR(VLOOKUP('Inq6 adjusted class'!$A220,'Inq.6 factors'!$U:$Z,6,FALSE),0)</f>
        <v>182.91786906043637</v>
      </c>
      <c r="S220" s="39">
        <f>'Jun17 class'!S220*IFERROR(VLOOKUP('Inq6 adjusted class'!$A220,'Inq.6 factors'!$U:$Z,6,FALSE),0)</f>
        <v>68.976522041434933</v>
      </c>
      <c r="T220" s="39">
        <f>'Jun17 class'!T220*IFERROR(VLOOKUP('Inq6 adjusted class'!$A220,'Inq.6 factors'!$U:$Z,6,FALSE),0)</f>
        <v>391.36740483414451</v>
      </c>
      <c r="U220" s="39">
        <f>'Jun17 class'!U220*IFERROR(VLOOKUP('Inq6 adjusted class'!$A220,'Inq.6 factors'!$U:$Z,6,FALSE),0)</f>
        <v>105.20479385986503</v>
      </c>
      <c r="V220" s="39">
        <f>'Jun17 class'!V220*IFERROR(VLOOKUP('Inq6 adjusted class'!$A220,'Inq.6 factors'!$U:$Z,6,FALSE),0)</f>
        <v>90.337525325802687</v>
      </c>
    </row>
    <row r="221" spans="1:22" x14ac:dyDescent="0.3">
      <c r="A221" s="35">
        <f>'Jun17 class'!A221</f>
        <v>2680</v>
      </c>
      <c r="B221" s="35">
        <f>'Jun17 class'!B221</f>
        <v>268</v>
      </c>
      <c r="C221" s="35">
        <f>'Jun17 class'!C221</f>
        <v>26</v>
      </c>
      <c r="D221" s="35" t="str">
        <f>'Jun17 class'!D221</f>
        <v>C</v>
      </c>
      <c r="E221" s="39">
        <f>'Jun17 class'!E221*IFERROR(VLOOKUP('Inq6 adjusted class'!$A221,'Inq.6 factors'!$U:$Z,6,FALSE),0)</f>
        <v>157.34412823114423</v>
      </c>
      <c r="F221" s="39">
        <f>'Jun17 class'!F221*IFERROR(VLOOKUP('Inq6 adjusted class'!$A221,'Inq.6 factors'!$U:$Z,6,FALSE),0)</f>
        <v>99.264747127168363</v>
      </c>
      <c r="G221" s="39">
        <f>'Jun17 class'!G221*IFERROR(VLOOKUP('Inq6 adjusted class'!$A221,'Inq.6 factors'!$U:$Z,6,FALSE),0)</f>
        <v>101.46802850828992</v>
      </c>
      <c r="H221" s="39">
        <f>'Jun17 class'!H221*IFERROR(VLOOKUP('Inq6 adjusted class'!$A221,'Inq.6 factors'!$U:$Z,6,FALSE),0)</f>
        <v>94.678759700814425</v>
      </c>
      <c r="I221" s="39">
        <f>'Jun17 class'!I221*IFERROR(VLOOKUP('Inq6 adjusted class'!$A221,'Inq.6 factors'!$U:$Z,6,FALSE),0)</f>
        <v>80.366655253726194</v>
      </c>
      <c r="J221" s="39">
        <f>'Jun17 class'!J221*IFERROR(VLOOKUP('Inq6 adjusted class'!$A221,'Inq.6 factors'!$U:$Z,6,FALSE),0)</f>
        <v>70.373250458339982</v>
      </c>
      <c r="K221" s="39">
        <f>'Jun17 class'!K221*IFERROR(VLOOKUP('Inq6 adjusted class'!$A221,'Inq.6 factors'!$U:$Z,6,FALSE),0)</f>
        <v>66.597340558482102</v>
      </c>
      <c r="L221" s="39">
        <f>'Jun17 class'!L221*IFERROR(VLOOKUP('Inq6 adjusted class'!$A221,'Inq.6 factors'!$U:$Z,6,FALSE),0)</f>
        <v>30.312221972740083</v>
      </c>
      <c r="M221" s="39">
        <f>'Jun17 class'!M221*IFERROR(VLOOKUP('Inq6 adjusted class'!$A221,'Inq.6 factors'!$U:$Z,6,FALSE),0)</f>
        <v>44.433658815541008</v>
      </c>
      <c r="N221" s="39">
        <f>'Jun17 class'!N221*IFERROR(VLOOKUP('Inq6 adjusted class'!$A221,'Inq.6 factors'!$U:$Z,6,FALSE),0)</f>
        <v>32.220475483521945</v>
      </c>
      <c r="O221" s="39">
        <f>'Jun17 class'!O221*IFERROR(VLOOKUP('Inq6 adjusted class'!$A221,'Inq.6 factors'!$U:$Z,6,FALSE),0)</f>
        <v>38.870351059194519</v>
      </c>
      <c r="P221" s="39">
        <f>'Jun17 class'!P221*IFERROR(VLOOKUP('Inq6 adjusted class'!$A221,'Inq.6 factors'!$U:$Z,6,FALSE),0)</f>
        <v>14.769025129981312</v>
      </c>
      <c r="Q221" s="39">
        <f>'Jun17 class'!Q221*IFERROR(VLOOKUP('Inq6 adjusted class'!$A221,'Inq.6 factors'!$U:$Z,6,FALSE),0)</f>
        <v>13.263331287881067</v>
      </c>
      <c r="R221" s="39">
        <f>'Jun17 class'!R221*IFERROR(VLOOKUP('Inq6 adjusted class'!$A221,'Inq.6 factors'!$U:$Z,6,FALSE),0)</f>
        <v>15.96543491932808</v>
      </c>
      <c r="S221" s="39">
        <f>'Jun17 class'!S221*IFERROR(VLOOKUP('Inq6 adjusted class'!$A221,'Inq.6 factors'!$U:$Z,6,FALSE),0)</f>
        <v>2.941399260698446</v>
      </c>
      <c r="T221" s="39">
        <f>'Jun17 class'!T221*IFERROR(VLOOKUP('Inq6 adjusted class'!$A221,'Inq.6 factors'!$U:$Z,6,FALSE),0)</f>
        <v>39.837984489663704</v>
      </c>
      <c r="U221" s="39">
        <f>'Jun17 class'!U221*IFERROR(VLOOKUP('Inq6 adjusted class'!$A221,'Inq.6 factors'!$U:$Z,6,FALSE),0)</f>
        <v>44.439754392248602</v>
      </c>
      <c r="V221" s="39">
        <f>'Jun17 class'!V221*IFERROR(VLOOKUP('Inq6 adjusted class'!$A221,'Inq.6 factors'!$U:$Z,6,FALSE),0)</f>
        <v>23.906159697234518</v>
      </c>
    </row>
    <row r="222" spans="1:22" x14ac:dyDescent="0.3">
      <c r="A222" s="35">
        <f>'Jun17 class'!A222</f>
        <v>2711</v>
      </c>
      <c r="B222" s="35">
        <f>'Jun17 class'!B222</f>
        <v>271</v>
      </c>
      <c r="C222" s="35">
        <f>'Jun17 class'!C222</f>
        <v>27</v>
      </c>
      <c r="D222" s="35" t="str">
        <f>'Jun17 class'!D222</f>
        <v>C</v>
      </c>
      <c r="E222" s="39">
        <f>'Jun17 class'!E222*IFERROR(VLOOKUP('Inq6 adjusted class'!$A222,'Inq.6 factors'!$U:$Z,6,FALSE),0)</f>
        <v>683.91079080121938</v>
      </c>
      <c r="F222" s="39">
        <f>'Jun17 class'!F222*IFERROR(VLOOKUP('Inq6 adjusted class'!$A222,'Inq.6 factors'!$U:$Z,6,FALSE),0)</f>
        <v>960.2712071707615</v>
      </c>
      <c r="G222" s="39">
        <f>'Jun17 class'!G222*IFERROR(VLOOKUP('Inq6 adjusted class'!$A222,'Inq.6 factors'!$U:$Z,6,FALSE),0)</f>
        <v>841.22832907275676</v>
      </c>
      <c r="H222" s="39">
        <f>'Jun17 class'!H222*IFERROR(VLOOKUP('Inq6 adjusted class'!$A222,'Inq.6 factors'!$U:$Z,6,FALSE),0)</f>
        <v>712.61785584005065</v>
      </c>
      <c r="I222" s="39">
        <f>'Jun17 class'!I222*IFERROR(VLOOKUP('Inq6 adjusted class'!$A222,'Inq.6 factors'!$U:$Z,6,FALSE),0)</f>
        <v>822.51289842272479</v>
      </c>
      <c r="J222" s="39">
        <f>'Jun17 class'!J222*IFERROR(VLOOKUP('Inq6 adjusted class'!$A222,'Inq.6 factors'!$U:$Z,6,FALSE),0)</f>
        <v>593.18660989704767</v>
      </c>
      <c r="K222" s="39">
        <f>'Jun17 class'!K222*IFERROR(VLOOKUP('Inq6 adjusted class'!$A222,'Inq.6 factors'!$U:$Z,6,FALSE),0)</f>
        <v>551.04258065977945</v>
      </c>
      <c r="L222" s="39">
        <f>'Jun17 class'!L222*IFERROR(VLOOKUP('Inq6 adjusted class'!$A222,'Inq.6 factors'!$U:$Z,6,FALSE),0)</f>
        <v>418.41009354860398</v>
      </c>
      <c r="M222" s="39">
        <f>'Jun17 class'!M222*IFERROR(VLOOKUP('Inq6 adjusted class'!$A222,'Inq.6 factors'!$U:$Z,6,FALSE),0)</f>
        <v>418.04775645556197</v>
      </c>
      <c r="N222" s="39">
        <f>'Jun17 class'!N222*IFERROR(VLOOKUP('Inq6 adjusted class'!$A222,'Inq.6 factors'!$U:$Z,6,FALSE),0)</f>
        <v>367.47808786413646</v>
      </c>
      <c r="O222" s="39">
        <f>'Jun17 class'!O222*IFERROR(VLOOKUP('Inq6 adjusted class'!$A222,'Inq.6 factors'!$U:$Z,6,FALSE),0)</f>
        <v>405.59765809333913</v>
      </c>
      <c r="P222" s="39">
        <f>'Jun17 class'!P222*IFERROR(VLOOKUP('Inq6 adjusted class'!$A222,'Inq.6 factors'!$U:$Z,6,FALSE),0)</f>
        <v>250.04111533152698</v>
      </c>
      <c r="Q222" s="39">
        <f>'Jun17 class'!Q222*IFERROR(VLOOKUP('Inq6 adjusted class'!$A222,'Inq.6 factors'!$U:$Z,6,FALSE),0)</f>
        <v>167.33716264300878</v>
      </c>
      <c r="R222" s="39">
        <f>'Jun17 class'!R222*IFERROR(VLOOKUP('Inq6 adjusted class'!$A222,'Inq.6 factors'!$U:$Z,6,FALSE),0)</f>
        <v>283.14599236094591</v>
      </c>
      <c r="S222" s="39">
        <f>'Jun17 class'!S222*IFERROR(VLOOKUP('Inq6 adjusted class'!$A222,'Inq.6 factors'!$U:$Z,6,FALSE),0)</f>
        <v>322.60263459285864</v>
      </c>
      <c r="T222" s="39">
        <f>'Jun17 class'!T222*IFERROR(VLOOKUP('Inq6 adjusted class'!$A222,'Inq.6 factors'!$U:$Z,6,FALSE),0)</f>
        <v>307.77627133979314</v>
      </c>
      <c r="U222" s="39">
        <f>'Jun17 class'!U222*IFERROR(VLOOKUP('Inq6 adjusted class'!$A222,'Inq.6 factors'!$U:$Z,6,FALSE),0)</f>
        <v>349.62436124904514</v>
      </c>
      <c r="V222" s="39">
        <f>'Jun17 class'!V222*IFERROR(VLOOKUP('Inq6 adjusted class'!$A222,'Inq.6 factors'!$U:$Z,6,FALSE),0)</f>
        <v>249.60288608558756</v>
      </c>
    </row>
    <row r="223" spans="1:22" x14ac:dyDescent="0.3">
      <c r="A223" s="35">
        <f>'Jun17 class'!A223</f>
        <v>2712</v>
      </c>
      <c r="B223" s="35">
        <f>'Jun17 class'!B223</f>
        <v>271</v>
      </c>
      <c r="C223" s="35">
        <f>'Jun17 class'!C223</f>
        <v>27</v>
      </c>
      <c r="D223" s="35" t="str">
        <f>'Jun17 class'!D223</f>
        <v>C</v>
      </c>
      <c r="E223" s="39">
        <f>'Jun17 class'!E223*IFERROR(VLOOKUP('Inq6 adjusted class'!$A223,'Inq.6 factors'!$U:$Z,6,FALSE),0)</f>
        <v>2139.204917450551</v>
      </c>
      <c r="F223" s="39">
        <f>'Jun17 class'!F223*IFERROR(VLOOKUP('Inq6 adjusted class'!$A223,'Inq.6 factors'!$U:$Z,6,FALSE),0)</f>
        <v>2329.3358230745439</v>
      </c>
      <c r="G223" s="39">
        <f>'Jun17 class'!G223*IFERROR(VLOOKUP('Inq6 adjusted class'!$A223,'Inq.6 factors'!$U:$Z,6,FALSE),0)</f>
        <v>1858.5888038670014</v>
      </c>
      <c r="H223" s="39">
        <f>'Jun17 class'!H223*IFERROR(VLOOKUP('Inq6 adjusted class'!$A223,'Inq.6 factors'!$U:$Z,6,FALSE),0)</f>
        <v>2015.3737305827392</v>
      </c>
      <c r="I223" s="39">
        <f>'Jun17 class'!I223*IFERROR(VLOOKUP('Inq6 adjusted class'!$A223,'Inq.6 factors'!$U:$Z,6,FALSE),0)</f>
        <v>1957.1448368705385</v>
      </c>
      <c r="J223" s="39">
        <f>'Jun17 class'!J223*IFERROR(VLOOKUP('Inq6 adjusted class'!$A223,'Inq.6 factors'!$U:$Z,6,FALSE),0)</f>
        <v>1642.5337490640879</v>
      </c>
      <c r="K223" s="39">
        <f>'Jun17 class'!K223*IFERROR(VLOOKUP('Inq6 adjusted class'!$A223,'Inq.6 factors'!$U:$Z,6,FALSE),0)</f>
        <v>1575.7929120217923</v>
      </c>
      <c r="L223" s="39">
        <f>'Jun17 class'!L223*IFERROR(VLOOKUP('Inq6 adjusted class'!$A223,'Inq.6 factors'!$U:$Z,6,FALSE),0)</f>
        <v>1262.8260411677377</v>
      </c>
      <c r="M223" s="39">
        <f>'Jun17 class'!M223*IFERROR(VLOOKUP('Inq6 adjusted class'!$A223,'Inq.6 factors'!$U:$Z,6,FALSE),0)</f>
        <v>1242.940772754818</v>
      </c>
      <c r="N223" s="39">
        <f>'Jun17 class'!N223*IFERROR(VLOOKUP('Inq6 adjusted class'!$A223,'Inq.6 factors'!$U:$Z,6,FALSE),0)</f>
        <v>1300.2086770970004</v>
      </c>
      <c r="O223" s="39">
        <f>'Jun17 class'!O223*IFERROR(VLOOKUP('Inq6 adjusted class'!$A223,'Inq.6 factors'!$U:$Z,6,FALSE),0)</f>
        <v>1370.9790089547248</v>
      </c>
      <c r="P223" s="39">
        <f>'Jun17 class'!P223*IFERROR(VLOOKUP('Inq6 adjusted class'!$A223,'Inq.6 factors'!$U:$Z,6,FALSE),0)</f>
        <v>555.99859822664439</v>
      </c>
      <c r="Q223" s="39">
        <f>'Jun17 class'!Q223*IFERROR(VLOOKUP('Inq6 adjusted class'!$A223,'Inq.6 factors'!$U:$Z,6,FALSE),0)</f>
        <v>563.23240109110282</v>
      </c>
      <c r="R223" s="39">
        <f>'Jun17 class'!R223*IFERROR(VLOOKUP('Inq6 adjusted class'!$A223,'Inq.6 factors'!$U:$Z,6,FALSE),0)</f>
        <v>930.33683204310819</v>
      </c>
      <c r="S223" s="39">
        <f>'Jun17 class'!S223*IFERROR(VLOOKUP('Inq6 adjusted class'!$A223,'Inq.6 factors'!$U:$Z,6,FALSE),0)</f>
        <v>885.44127366976102</v>
      </c>
      <c r="T223" s="39">
        <f>'Jun17 class'!T223*IFERROR(VLOOKUP('Inq6 adjusted class'!$A223,'Inq.6 factors'!$U:$Z,6,FALSE),0)</f>
        <v>751.01394365761837</v>
      </c>
      <c r="U223" s="39">
        <f>'Jun17 class'!U223*IFERROR(VLOOKUP('Inq6 adjusted class'!$A223,'Inq.6 factors'!$U:$Z,6,FALSE),0)</f>
        <v>1168.3774558124869</v>
      </c>
      <c r="V223" s="39">
        <f>'Jun17 class'!V223*IFERROR(VLOOKUP('Inq6 adjusted class'!$A223,'Inq.6 factors'!$U:$Z,6,FALSE),0)</f>
        <v>560.41107757147245</v>
      </c>
    </row>
    <row r="224" spans="1:22" x14ac:dyDescent="0.3">
      <c r="A224" s="35">
        <f>'Jun17 class'!A224</f>
        <v>2720</v>
      </c>
      <c r="B224" s="35">
        <f>'Jun17 class'!B224</f>
        <v>272</v>
      </c>
      <c r="C224" s="35">
        <f>'Jun17 class'!C224</f>
        <v>27</v>
      </c>
      <c r="D224" s="35" t="str">
        <f>'Jun17 class'!D224</f>
        <v>C</v>
      </c>
      <c r="E224" s="39">
        <f>'Jun17 class'!E224*IFERROR(VLOOKUP('Inq6 adjusted class'!$A224,'Inq.6 factors'!$U:$Z,6,FALSE),0)</f>
        <v>290.02481133121739</v>
      </c>
      <c r="F224" s="39">
        <f>'Jun17 class'!F224*IFERROR(VLOOKUP('Inq6 adjusted class'!$A224,'Inq.6 factors'!$U:$Z,6,FALSE),0)</f>
        <v>133.93067073987646</v>
      </c>
      <c r="G224" s="39">
        <f>'Jun17 class'!G224*IFERROR(VLOOKUP('Inq6 adjusted class'!$A224,'Inq.6 factors'!$U:$Z,6,FALSE),0)</f>
        <v>184.26229374328977</v>
      </c>
      <c r="H224" s="39">
        <f>'Jun17 class'!H224*IFERROR(VLOOKUP('Inq6 adjusted class'!$A224,'Inq.6 factors'!$U:$Z,6,FALSE),0)</f>
        <v>81.779181081256269</v>
      </c>
      <c r="I224" s="39">
        <f>'Jun17 class'!I224*IFERROR(VLOOKUP('Inq6 adjusted class'!$A224,'Inq.6 factors'!$U:$Z,6,FALSE),0)</f>
        <v>80.111864128066998</v>
      </c>
      <c r="J224" s="39">
        <f>'Jun17 class'!J224*IFERROR(VLOOKUP('Inq6 adjusted class'!$A224,'Inq.6 factors'!$U:$Z,6,FALSE),0)</f>
        <v>76.730899220237688</v>
      </c>
      <c r="K224" s="39">
        <f>'Jun17 class'!K224*IFERROR(VLOOKUP('Inq6 adjusted class'!$A224,'Inq.6 factors'!$U:$Z,6,FALSE),0)</f>
        <v>75.812532433533207</v>
      </c>
      <c r="L224" s="39">
        <f>'Jun17 class'!L224*IFERROR(VLOOKUP('Inq6 adjusted class'!$A224,'Inq.6 factors'!$U:$Z,6,FALSE),0)</f>
        <v>94.214088473778361</v>
      </c>
      <c r="M224" s="39">
        <f>'Jun17 class'!M224*IFERROR(VLOOKUP('Inq6 adjusted class'!$A224,'Inq.6 factors'!$U:$Z,6,FALSE),0)</f>
        <v>88.254234742866203</v>
      </c>
      <c r="N224" s="39">
        <f>'Jun17 class'!N224*IFERROR(VLOOKUP('Inq6 adjusted class'!$A224,'Inq.6 factors'!$U:$Z,6,FALSE),0)</f>
        <v>78.067875732256098</v>
      </c>
      <c r="O224" s="39">
        <f>'Jun17 class'!O224*IFERROR(VLOOKUP('Inq6 adjusted class'!$A224,'Inq.6 factors'!$U:$Z,6,FALSE),0)</f>
        <v>59.030225791173898</v>
      </c>
      <c r="P224" s="39">
        <f>'Jun17 class'!P224*IFERROR(VLOOKUP('Inq6 adjusted class'!$A224,'Inq.6 factors'!$U:$Z,6,FALSE),0)</f>
        <v>40.16284646309952</v>
      </c>
      <c r="Q224" s="39">
        <f>'Jun17 class'!Q224*IFERROR(VLOOKUP('Inq6 adjusted class'!$A224,'Inq.6 factors'!$U:$Z,6,FALSE),0)</f>
        <v>36.798393612729008</v>
      </c>
      <c r="R224" s="39">
        <f>'Jun17 class'!R224*IFERROR(VLOOKUP('Inq6 adjusted class'!$A224,'Inq.6 factors'!$U:$Z,6,FALSE),0)</f>
        <v>47.986503119673152</v>
      </c>
      <c r="S224" s="39">
        <f>'Jun17 class'!S224*IFERROR(VLOOKUP('Inq6 adjusted class'!$A224,'Inq.6 factors'!$U:$Z,6,FALSE),0)</f>
        <v>44.204077594163842</v>
      </c>
      <c r="T224" s="39">
        <f>'Jun17 class'!T224*IFERROR(VLOOKUP('Inq6 adjusted class'!$A224,'Inq.6 factors'!$U:$Z,6,FALSE),0)</f>
        <v>36.919531859612995</v>
      </c>
      <c r="U224" s="39">
        <f>'Jun17 class'!U224*IFERROR(VLOOKUP('Inq6 adjusted class'!$A224,'Inq.6 factors'!$U:$Z,6,FALSE),0)</f>
        <v>63.322230578291233</v>
      </c>
      <c r="V224" s="39">
        <f>'Jun17 class'!V224*IFERROR(VLOOKUP('Inq6 adjusted class'!$A224,'Inq.6 factors'!$U:$Z,6,FALSE),0)</f>
        <v>14.370707878455068</v>
      </c>
    </row>
    <row r="225" spans="1:22" x14ac:dyDescent="0.3">
      <c r="A225" s="35">
        <f>'Jun17 class'!A225</f>
        <v>2731</v>
      </c>
      <c r="B225" s="35">
        <f>'Jun17 class'!B225</f>
        <v>273</v>
      </c>
      <c r="C225" s="35">
        <f>'Jun17 class'!C225</f>
        <v>27</v>
      </c>
      <c r="D225" s="35" t="str">
        <f>'Jun17 class'!D225</f>
        <v>C</v>
      </c>
      <c r="E225" s="39">
        <f>'Jun17 class'!E225*IFERROR(VLOOKUP('Inq6 adjusted class'!$A225,'Inq.6 factors'!$U:$Z,6,FALSE),0)</f>
        <v>799.66879816578239</v>
      </c>
      <c r="F225" s="39">
        <f>'Jun17 class'!F225*IFERROR(VLOOKUP('Inq6 adjusted class'!$A225,'Inq.6 factors'!$U:$Z,6,FALSE),0)</f>
        <v>1183.4155852451358</v>
      </c>
      <c r="G225" s="39">
        <f>'Jun17 class'!G225*IFERROR(VLOOKUP('Inq6 adjusted class'!$A225,'Inq.6 factors'!$U:$Z,6,FALSE),0)</f>
        <v>453.29417374752063</v>
      </c>
      <c r="H225" s="39">
        <f>'Jun17 class'!H225*IFERROR(VLOOKUP('Inq6 adjusted class'!$A225,'Inq.6 factors'!$U:$Z,6,FALSE),0)</f>
        <v>604.97491657390799</v>
      </c>
      <c r="I225" s="39">
        <f>'Jun17 class'!I225*IFERROR(VLOOKUP('Inq6 adjusted class'!$A225,'Inq.6 factors'!$U:$Z,6,FALSE),0)</f>
        <v>345.49736322461297</v>
      </c>
      <c r="J225" s="39">
        <f>'Jun17 class'!J225*IFERROR(VLOOKUP('Inq6 adjusted class'!$A225,'Inq.6 factors'!$U:$Z,6,FALSE),0)</f>
        <v>158.91434566614998</v>
      </c>
      <c r="K225" s="39">
        <f>'Jun17 class'!K225*IFERROR(VLOOKUP('Inq6 adjusted class'!$A225,'Inq.6 factors'!$U:$Z,6,FALSE),0)</f>
        <v>132.48068953745533</v>
      </c>
      <c r="L225" s="39">
        <f>'Jun17 class'!L225*IFERROR(VLOOKUP('Inq6 adjusted class'!$A225,'Inq.6 factors'!$U:$Z,6,FALSE),0)</f>
        <v>134.4580835310253</v>
      </c>
      <c r="M225" s="39">
        <f>'Jun17 class'!M225*IFERROR(VLOOKUP('Inq6 adjusted class'!$A225,'Inq.6 factors'!$U:$Z,6,FALSE),0)</f>
        <v>142.97733004428395</v>
      </c>
      <c r="N225" s="39">
        <f>'Jun17 class'!N225*IFERROR(VLOOKUP('Inq6 adjusted class'!$A225,'Inq.6 factors'!$U:$Z,6,FALSE),0)</f>
        <v>81.322556317920331</v>
      </c>
      <c r="O225" s="39">
        <f>'Jun17 class'!O225*IFERROR(VLOOKUP('Inq6 adjusted class'!$A225,'Inq.6 factors'!$U:$Z,6,FALSE),0)</f>
        <v>80.497596081060138</v>
      </c>
      <c r="P225" s="39">
        <f>'Jun17 class'!P225*IFERROR(VLOOKUP('Inq6 adjusted class'!$A225,'Inq.6 factors'!$U:$Z,6,FALSE),0)</f>
        <v>8.5409380851336234</v>
      </c>
      <c r="Q225" s="39">
        <f>'Jun17 class'!Q225*IFERROR(VLOOKUP('Inq6 adjusted class'!$A225,'Inq.6 factors'!$U:$Z,6,FALSE),0)</f>
        <v>7.227683024276339</v>
      </c>
      <c r="R225" s="39">
        <f>'Jun17 class'!R225*IFERROR(VLOOKUP('Inq6 adjusted class'!$A225,'Inq.6 factors'!$U:$Z,6,FALSE),0)</f>
        <v>11.848789189993937</v>
      </c>
      <c r="S225" s="39">
        <f>'Jun17 class'!S225*IFERROR(VLOOKUP('Inq6 adjusted class'!$A225,'Inq.6 factors'!$U:$Z,6,FALSE),0)</f>
        <v>9.9225778973946639</v>
      </c>
      <c r="T225" s="39">
        <f>'Jun17 class'!T225*IFERROR(VLOOKUP('Inq6 adjusted class'!$A225,'Inq.6 factors'!$U:$Z,6,FALSE),0)</f>
        <v>10.079271870423266</v>
      </c>
      <c r="U225" s="39">
        <f>'Jun17 class'!U225*IFERROR(VLOOKUP('Inq6 adjusted class'!$A225,'Inq.6 factors'!$U:$Z,6,FALSE),0)</f>
        <v>52.969612844406861</v>
      </c>
      <c r="V225" s="39">
        <f>'Jun17 class'!V225*IFERROR(VLOOKUP('Inq6 adjusted class'!$A225,'Inq.6 factors'!$U:$Z,6,FALSE),0)</f>
        <v>0.96774648036202915</v>
      </c>
    </row>
    <row r="226" spans="1:22" x14ac:dyDescent="0.3">
      <c r="A226" s="35">
        <f>'Jun17 class'!A226</f>
        <v>2732</v>
      </c>
      <c r="B226" s="35">
        <f>'Jun17 class'!B226</f>
        <v>273</v>
      </c>
      <c r="C226" s="35">
        <f>'Jun17 class'!C226</f>
        <v>27</v>
      </c>
      <c r="D226" s="35" t="str">
        <f>'Jun17 class'!D226</f>
        <v>C</v>
      </c>
      <c r="E226" s="39">
        <f>'Jun17 class'!E226*IFERROR(VLOOKUP('Inq6 adjusted class'!$A226,'Inq.6 factors'!$U:$Z,6,FALSE),0)</f>
        <v>1331.824440594914</v>
      </c>
      <c r="F226" s="39">
        <f>'Jun17 class'!F226*IFERROR(VLOOKUP('Inq6 adjusted class'!$A226,'Inq.6 factors'!$U:$Z,6,FALSE),0)</f>
        <v>2018.357314753287</v>
      </c>
      <c r="G226" s="39">
        <f>'Jun17 class'!G226*IFERROR(VLOOKUP('Inq6 adjusted class'!$A226,'Inq.6 factors'!$U:$Z,6,FALSE),0)</f>
        <v>726.87562042163745</v>
      </c>
      <c r="H226" s="39">
        <f>'Jun17 class'!H226*IFERROR(VLOOKUP('Inq6 adjusted class'!$A226,'Inq.6 factors'!$U:$Z,6,FALSE),0)</f>
        <v>1005.8992250463771</v>
      </c>
      <c r="I226" s="39">
        <f>'Jun17 class'!I226*IFERROR(VLOOKUP('Inq6 adjusted class'!$A226,'Inq.6 factors'!$U:$Z,6,FALSE),0)</f>
        <v>545.71993297287395</v>
      </c>
      <c r="J226" s="39">
        <f>'Jun17 class'!J226*IFERROR(VLOOKUP('Inq6 adjusted class'!$A226,'Inq.6 factors'!$U:$Z,6,FALSE),0)</f>
        <v>222.6051030620867</v>
      </c>
      <c r="K226" s="39">
        <f>'Jun17 class'!K226*IFERROR(VLOOKUP('Inq6 adjusted class'!$A226,'Inq.6 factors'!$U:$Z,6,FALSE),0)</f>
        <v>169.21866247295287</v>
      </c>
      <c r="L226" s="39">
        <f>'Jun17 class'!L226*IFERROR(VLOOKUP('Inq6 adjusted class'!$A226,'Inq.6 factors'!$U:$Z,6,FALSE),0)</f>
        <v>183.14151163123921</v>
      </c>
      <c r="M226" s="39">
        <f>'Jun17 class'!M226*IFERROR(VLOOKUP('Inq6 adjusted class'!$A226,'Inq.6 factors'!$U:$Z,6,FALSE),0)</f>
        <v>188.42210500510137</v>
      </c>
      <c r="N226" s="39">
        <f>'Jun17 class'!N226*IFERROR(VLOOKUP('Inq6 adjusted class'!$A226,'Inq.6 factors'!$U:$Z,6,FALSE),0)</f>
        <v>61.613394911774854</v>
      </c>
      <c r="O226" s="39">
        <f>'Jun17 class'!O226*IFERROR(VLOOKUP('Inq6 adjusted class'!$A226,'Inq.6 factors'!$U:$Z,6,FALSE),0)</f>
        <v>86.400191229258226</v>
      </c>
      <c r="P226" s="39">
        <f>'Jun17 class'!P226*IFERROR(VLOOKUP('Inq6 adjusted class'!$A226,'Inq.6 factors'!$U:$Z,6,FALSE),0)</f>
        <v>58.151061834079044</v>
      </c>
      <c r="Q226" s="39">
        <f>'Jun17 class'!Q226*IFERROR(VLOOKUP('Inq6 adjusted class'!$A226,'Inq.6 factors'!$U:$Z,6,FALSE),0)</f>
        <v>27.038325110360873</v>
      </c>
      <c r="R226" s="39">
        <f>'Jun17 class'!R226*IFERROR(VLOOKUP('Inq6 adjusted class'!$A226,'Inq.6 factors'!$U:$Z,6,FALSE),0)</f>
        <v>56.414404864032178</v>
      </c>
      <c r="S226" s="39">
        <f>'Jun17 class'!S226*IFERROR(VLOOKUP('Inq6 adjusted class'!$A226,'Inq.6 factors'!$U:$Z,6,FALSE),0)</f>
        <v>65.479263450643373</v>
      </c>
      <c r="T226" s="39">
        <f>'Jun17 class'!T226*IFERROR(VLOOKUP('Inq6 adjusted class'!$A226,'Inq.6 factors'!$U:$Z,6,FALSE),0)</f>
        <v>69.680589202542478</v>
      </c>
      <c r="U226" s="39">
        <f>'Jun17 class'!U226*IFERROR(VLOOKUP('Inq6 adjusted class'!$A226,'Inq.6 factors'!$U:$Z,6,FALSE),0)</f>
        <v>116.20173886071012</v>
      </c>
      <c r="V226" s="39">
        <f>'Jun17 class'!V226*IFERROR(VLOOKUP('Inq6 adjusted class'!$A226,'Inq.6 factors'!$U:$Z,6,FALSE),0)</f>
        <v>26.3556461167646</v>
      </c>
    </row>
    <row r="227" spans="1:22" x14ac:dyDescent="0.3">
      <c r="A227" s="35">
        <f>'Jun17 class'!A227</f>
        <v>2733</v>
      </c>
      <c r="B227" s="35">
        <f>'Jun17 class'!B227</f>
        <v>273</v>
      </c>
      <c r="C227" s="35">
        <f>'Jun17 class'!C227</f>
        <v>27</v>
      </c>
      <c r="D227" s="35" t="str">
        <f>'Jun17 class'!D227</f>
        <v>C</v>
      </c>
      <c r="E227" s="39">
        <f>'Jun17 class'!E227*IFERROR(VLOOKUP('Inq6 adjusted class'!$A227,'Inq.6 factors'!$U:$Z,6,FALSE),0)</f>
        <v>49.540645118000299</v>
      </c>
      <c r="F227" s="39">
        <f>'Jun17 class'!F227*IFERROR(VLOOKUP('Inq6 adjusted class'!$A227,'Inq.6 factors'!$U:$Z,6,FALSE),0)</f>
        <v>53.825179429633678</v>
      </c>
      <c r="G227" s="39">
        <f>'Jun17 class'!G227*IFERROR(VLOOKUP('Inq6 adjusted class'!$A227,'Inq.6 factors'!$U:$Z,6,FALSE),0)</f>
        <v>43.160485668425743</v>
      </c>
      <c r="H227" s="39">
        <f>'Jun17 class'!H227*IFERROR(VLOOKUP('Inq6 adjusted class'!$A227,'Inq.6 factors'!$U:$Z,6,FALSE),0)</f>
        <v>46.594546642836718</v>
      </c>
      <c r="I227" s="39">
        <f>'Jun17 class'!I227*IFERROR(VLOOKUP('Inq6 adjusted class'!$A227,'Inq.6 factors'!$U:$Z,6,FALSE),0)</f>
        <v>45.316768480632369</v>
      </c>
      <c r="J227" s="39">
        <f>'Jun17 class'!J227*IFERROR(VLOOKUP('Inq6 adjusted class'!$A227,'Inq.6 factors'!$U:$Z,6,FALSE),0)</f>
        <v>38.032152935554215</v>
      </c>
      <c r="K227" s="39">
        <f>'Jun17 class'!K227*IFERROR(VLOOKUP('Inq6 adjusted class'!$A227,'Inq.6 factors'!$U:$Z,6,FALSE),0)</f>
        <v>36.513927357545285</v>
      </c>
      <c r="L227" s="39">
        <f>'Jun17 class'!L227*IFERROR(VLOOKUP('Inq6 adjusted class'!$A227,'Inq.6 factors'!$U:$Z,6,FALSE),0)</f>
        <v>29.276993957754968</v>
      </c>
      <c r="M227" s="39">
        <f>'Jun17 class'!M227*IFERROR(VLOOKUP('Inq6 adjusted class'!$A227,'Inq.6 factors'!$U:$Z,6,FALSE),0)</f>
        <v>28.759162525115755</v>
      </c>
      <c r="N227" s="39">
        <f>'Jun17 class'!N227*IFERROR(VLOOKUP('Inq6 adjusted class'!$A227,'Inq.6 factors'!$U:$Z,6,FALSE),0)</f>
        <v>48.94413111726687</v>
      </c>
      <c r="O227" s="39">
        <f>'Jun17 class'!O227*IFERROR(VLOOKUP('Inq6 adjusted class'!$A227,'Inq.6 factors'!$U:$Z,6,FALSE),0)</f>
        <v>12.919367272268907</v>
      </c>
      <c r="P227" s="39">
        <f>'Jun17 class'!P227*IFERROR(VLOOKUP('Inq6 adjusted class'!$A227,'Inq.6 factors'!$U:$Z,6,FALSE),0)</f>
        <v>92.882701675828159</v>
      </c>
      <c r="Q227" s="39">
        <f>'Jun17 class'!Q227*IFERROR(VLOOKUP('Inq6 adjusted class'!$A227,'Inq.6 factors'!$U:$Z,6,FALSE),0)</f>
        <v>40.268519706682454</v>
      </c>
      <c r="R227" s="39">
        <f>'Jun17 class'!R227*IFERROR(VLOOKUP('Inq6 adjusted class'!$A227,'Inq.6 factors'!$U:$Z,6,FALSE),0)</f>
        <v>104.4847774026738</v>
      </c>
      <c r="S227" s="39">
        <f>'Jun17 class'!S227*IFERROR(VLOOKUP('Inq6 adjusted class'!$A227,'Inq.6 factors'!$U:$Z,6,FALSE),0)</f>
        <v>114.10964582003862</v>
      </c>
      <c r="T227" s="39">
        <f>'Jun17 class'!T227*IFERROR(VLOOKUP('Inq6 adjusted class'!$A227,'Inq.6 factors'!$U:$Z,6,FALSE),0)</f>
        <v>193.52201991212669</v>
      </c>
      <c r="U227" s="39">
        <f>'Jun17 class'!U227*IFERROR(VLOOKUP('Inq6 adjusted class'!$A227,'Inq.6 factors'!$U:$Z,6,FALSE),0)</f>
        <v>199.88533148832781</v>
      </c>
      <c r="V227" s="39">
        <f>'Jun17 class'!V227*IFERROR(VLOOKUP('Inq6 adjusted class'!$A227,'Inq.6 factors'!$U:$Z,6,FALSE),0)</f>
        <v>132.58126780959799</v>
      </c>
    </row>
    <row r="228" spans="1:22" x14ac:dyDescent="0.3">
      <c r="A228" s="35">
        <f>'Jun17 class'!A228</f>
        <v>2740</v>
      </c>
      <c r="B228" s="35">
        <f>'Jun17 class'!B228</f>
        <v>274</v>
      </c>
      <c r="C228" s="35">
        <f>'Jun17 class'!C228</f>
        <v>27</v>
      </c>
      <c r="D228" s="35" t="str">
        <f>'Jun17 class'!D228</f>
        <v>C</v>
      </c>
      <c r="E228" s="39">
        <f>'Jun17 class'!E228*IFERROR(VLOOKUP('Inq6 adjusted class'!$A228,'Inq.6 factors'!$U:$Z,6,FALSE),0)</f>
        <v>2656.1816084084344</v>
      </c>
      <c r="F228" s="39">
        <f>'Jun17 class'!F228*IFERROR(VLOOKUP('Inq6 adjusted class'!$A228,'Inq.6 factors'!$U:$Z,6,FALSE),0)</f>
        <v>2681.5506935335879</v>
      </c>
      <c r="G228" s="39">
        <f>'Jun17 class'!G228*IFERROR(VLOOKUP('Inq6 adjusted class'!$A228,'Inq.6 factors'!$U:$Z,6,FALSE),0)</f>
        <v>2473.4178522654429</v>
      </c>
      <c r="H228" s="39">
        <f>'Jun17 class'!H228*IFERROR(VLOOKUP('Inq6 adjusted class'!$A228,'Inq.6 factors'!$U:$Z,6,FALSE),0)</f>
        <v>2267.478624702992</v>
      </c>
      <c r="I228" s="39">
        <f>'Jun17 class'!I228*IFERROR(VLOOKUP('Inq6 adjusted class'!$A228,'Inq.6 factors'!$U:$Z,6,FALSE),0)</f>
        <v>2049.7514847545845</v>
      </c>
      <c r="J228" s="39">
        <f>'Jun17 class'!J228*IFERROR(VLOOKUP('Inq6 adjusted class'!$A228,'Inq.6 factors'!$U:$Z,6,FALSE),0)</f>
        <v>1898.9232767381395</v>
      </c>
      <c r="K228" s="39">
        <f>'Jun17 class'!K228*IFERROR(VLOOKUP('Inq6 adjusted class'!$A228,'Inq.6 factors'!$U:$Z,6,FALSE),0)</f>
        <v>1963.7916953554245</v>
      </c>
      <c r="L228" s="39">
        <f>'Jun17 class'!L228*IFERROR(VLOOKUP('Inq6 adjusted class'!$A228,'Inq.6 factors'!$U:$Z,6,FALSE),0)</f>
        <v>1688.0129599960649</v>
      </c>
      <c r="M228" s="39">
        <f>'Jun17 class'!M228*IFERROR(VLOOKUP('Inq6 adjusted class'!$A228,'Inq.6 factors'!$U:$Z,6,FALSE),0)</f>
        <v>1234.6342473941925</v>
      </c>
      <c r="N228" s="39">
        <f>'Jun17 class'!N228*IFERROR(VLOOKUP('Inq6 adjusted class'!$A228,'Inq.6 factors'!$U:$Z,6,FALSE),0)</f>
        <v>1195.6365989908691</v>
      </c>
      <c r="O228" s="39">
        <f>'Jun17 class'!O228*IFERROR(VLOOKUP('Inq6 adjusted class'!$A228,'Inq.6 factors'!$U:$Z,6,FALSE),0)</f>
        <v>1134.0968466909262</v>
      </c>
      <c r="P228" s="39">
        <f>'Jun17 class'!P228*IFERROR(VLOOKUP('Inq6 adjusted class'!$A228,'Inq.6 factors'!$U:$Z,6,FALSE),0)</f>
        <v>661.86535218998301</v>
      </c>
      <c r="Q228" s="39">
        <f>'Jun17 class'!Q228*IFERROR(VLOOKUP('Inq6 adjusted class'!$A228,'Inq.6 factors'!$U:$Z,6,FALSE),0)</f>
        <v>646.22645407737821</v>
      </c>
      <c r="R228" s="39">
        <f>'Jun17 class'!R228*IFERROR(VLOOKUP('Inq6 adjusted class'!$A228,'Inq.6 factors'!$U:$Z,6,FALSE),0)</f>
        <v>920.85997350301409</v>
      </c>
      <c r="S228" s="39">
        <f>'Jun17 class'!S228*IFERROR(VLOOKUP('Inq6 adjusted class'!$A228,'Inq.6 factors'!$U:$Z,6,FALSE),0)</f>
        <v>925.65839056060554</v>
      </c>
      <c r="T228" s="39">
        <f>'Jun17 class'!T228*IFERROR(VLOOKUP('Inq6 adjusted class'!$A228,'Inq.6 factors'!$U:$Z,6,FALSE),0)</f>
        <v>945.25107849487767</v>
      </c>
      <c r="U228" s="39">
        <f>'Jun17 class'!U228*IFERROR(VLOOKUP('Inq6 adjusted class'!$A228,'Inq.6 factors'!$U:$Z,6,FALSE),0)</f>
        <v>1271.7397998804986</v>
      </c>
      <c r="V228" s="39">
        <f>'Jun17 class'!V228*IFERROR(VLOOKUP('Inq6 adjusted class'!$A228,'Inq.6 factors'!$U:$Z,6,FALSE),0)</f>
        <v>428.94573902004396</v>
      </c>
    </row>
    <row r="229" spans="1:22" x14ac:dyDescent="0.3">
      <c r="A229" s="35">
        <f>'Jun17 class'!A229</f>
        <v>2751</v>
      </c>
      <c r="B229" s="35">
        <f>'Jun17 class'!B229</f>
        <v>275</v>
      </c>
      <c r="C229" s="35">
        <f>'Jun17 class'!C229</f>
        <v>27</v>
      </c>
      <c r="D229" s="35" t="str">
        <f>'Jun17 class'!D229</f>
        <v>C</v>
      </c>
      <c r="E229" s="39">
        <f>'Jun17 class'!E229*IFERROR(VLOOKUP('Inq6 adjusted class'!$A229,'Inq.6 factors'!$U:$Z,6,FALSE),0)</f>
        <v>344.21079093118993</v>
      </c>
      <c r="F229" s="39">
        <f>'Jun17 class'!F229*IFERROR(VLOOKUP('Inq6 adjusted class'!$A229,'Inq.6 factors'!$U:$Z,6,FALSE),0)</f>
        <v>472.09754447062619</v>
      </c>
      <c r="G229" s="39">
        <f>'Jun17 class'!G229*IFERROR(VLOOKUP('Inq6 adjusted class'!$A229,'Inq.6 factors'!$U:$Z,6,FALSE),0)</f>
        <v>566.45844482849589</v>
      </c>
      <c r="H229" s="39">
        <f>'Jun17 class'!H229*IFERROR(VLOOKUP('Inq6 adjusted class'!$A229,'Inq.6 factors'!$U:$Z,6,FALSE),0)</f>
        <v>760.13146895151772</v>
      </c>
      <c r="I229" s="39">
        <f>'Jun17 class'!I229*IFERROR(VLOOKUP('Inq6 adjusted class'!$A229,'Inq.6 factors'!$U:$Z,6,FALSE),0)</f>
        <v>895.50677437278443</v>
      </c>
      <c r="J229" s="39">
        <f>'Jun17 class'!J229*IFERROR(VLOOKUP('Inq6 adjusted class'!$A229,'Inq.6 factors'!$U:$Z,6,FALSE),0)</f>
        <v>404.02335836987123</v>
      </c>
      <c r="K229" s="39">
        <f>'Jun17 class'!K229*IFERROR(VLOOKUP('Inq6 adjusted class'!$A229,'Inq.6 factors'!$U:$Z,6,FALSE),0)</f>
        <v>393.81405518724711</v>
      </c>
      <c r="L229" s="39">
        <f>'Jun17 class'!L229*IFERROR(VLOOKUP('Inq6 adjusted class'!$A229,'Inq.6 factors'!$U:$Z,6,FALSE),0)</f>
        <v>260.0688865855912</v>
      </c>
      <c r="M229" s="39">
        <f>'Jun17 class'!M229*IFERROR(VLOOKUP('Inq6 adjusted class'!$A229,'Inq.6 factors'!$U:$Z,6,FALSE),0)</f>
        <v>182.26803299806812</v>
      </c>
      <c r="N229" s="39">
        <f>'Jun17 class'!N229*IFERROR(VLOOKUP('Inq6 adjusted class'!$A229,'Inq.6 factors'!$U:$Z,6,FALSE),0)</f>
        <v>259.11486948772091</v>
      </c>
      <c r="O229" s="39">
        <f>'Jun17 class'!O229*IFERROR(VLOOKUP('Inq6 adjusted class'!$A229,'Inq.6 factors'!$U:$Z,6,FALSE),0)</f>
        <v>183.97753704915874</v>
      </c>
      <c r="P229" s="39">
        <f>'Jun17 class'!P229*IFERROR(VLOOKUP('Inq6 adjusted class'!$A229,'Inq.6 factors'!$U:$Z,6,FALSE),0)</f>
        <v>59.187352682462446</v>
      </c>
      <c r="Q229" s="39">
        <f>'Jun17 class'!Q229*IFERROR(VLOOKUP('Inq6 adjusted class'!$A229,'Inq.6 factors'!$U:$Z,6,FALSE),0)</f>
        <v>24.532262408486002</v>
      </c>
      <c r="R229" s="39">
        <f>'Jun17 class'!R229*IFERROR(VLOOKUP('Inq6 adjusted class'!$A229,'Inq.6 factors'!$U:$Z,6,FALSE),0)</f>
        <v>67.181104367542403</v>
      </c>
      <c r="S229" s="39">
        <f>'Jun17 class'!S229*IFERROR(VLOOKUP('Inq6 adjusted class'!$A229,'Inq.6 factors'!$U:$Z,6,FALSE),0)</f>
        <v>64.832647138106978</v>
      </c>
      <c r="T229" s="39">
        <f>'Jun17 class'!T229*IFERROR(VLOOKUP('Inq6 adjusted class'!$A229,'Inq.6 factors'!$U:$Z,6,FALSE),0)</f>
        <v>65.85646223606642</v>
      </c>
      <c r="U229" s="39">
        <f>'Jun17 class'!U229*IFERROR(VLOOKUP('Inq6 adjusted class'!$A229,'Inq.6 factors'!$U:$Z,6,FALSE),0)</f>
        <v>91.025706456293662</v>
      </c>
      <c r="V229" s="39">
        <f>'Jun17 class'!V229*IFERROR(VLOOKUP('Inq6 adjusted class'!$A229,'Inq.6 factors'!$U:$Z,6,FALSE),0)</f>
        <v>12.454613494661059</v>
      </c>
    </row>
    <row r="230" spans="1:22" x14ac:dyDescent="0.3">
      <c r="A230" s="35">
        <f>'Jun17 class'!A230</f>
        <v>2752</v>
      </c>
      <c r="B230" s="35">
        <f>'Jun17 class'!B230</f>
        <v>275</v>
      </c>
      <c r="C230" s="35">
        <f>'Jun17 class'!C230</f>
        <v>27</v>
      </c>
      <c r="D230" s="35" t="str">
        <f>'Jun17 class'!D230</f>
        <v>C</v>
      </c>
      <c r="E230" s="39">
        <f>'Jun17 class'!E230*IFERROR(VLOOKUP('Inq6 adjusted class'!$A230,'Inq.6 factors'!$U:$Z,6,FALSE),0)</f>
        <v>40.907903845812051</v>
      </c>
      <c r="F230" s="39">
        <f>'Jun17 class'!F230*IFERROR(VLOOKUP('Inq6 adjusted class'!$A230,'Inq.6 factors'!$U:$Z,6,FALSE),0)</f>
        <v>39.763314254678249</v>
      </c>
      <c r="G230" s="39">
        <f>'Jun17 class'!G230*IFERROR(VLOOKUP('Inq6 adjusted class'!$A230,'Inq.6 factors'!$U:$Z,6,FALSE),0)</f>
        <v>8.6633785574651991</v>
      </c>
      <c r="H230" s="39">
        <f>'Jun17 class'!H230*IFERROR(VLOOKUP('Inq6 adjusted class'!$A230,'Inq.6 factors'!$U:$Z,6,FALSE),0)</f>
        <v>5.0465303352712585</v>
      </c>
      <c r="I230" s="39">
        <f>'Jun17 class'!I230*IFERROR(VLOOKUP('Inq6 adjusted class'!$A230,'Inq.6 factors'!$U:$Z,6,FALSE),0)</f>
        <v>3.0037315376772908</v>
      </c>
      <c r="J230" s="39">
        <f>'Jun17 class'!J230*IFERROR(VLOOKUP('Inq6 adjusted class'!$A230,'Inq.6 factors'!$U:$Z,6,FALSE),0)</f>
        <v>2.99052931344719</v>
      </c>
      <c r="K230" s="39">
        <f>'Jun17 class'!K230*IFERROR(VLOOKUP('Inq6 adjusted class'!$A230,'Inq.6 factors'!$U:$Z,6,FALSE),0)</f>
        <v>20.958932012789298</v>
      </c>
      <c r="L230" s="39">
        <f>'Jun17 class'!L230*IFERROR(VLOOKUP('Inq6 adjusted class'!$A230,'Inq.6 factors'!$U:$Z,6,FALSE),0)</f>
        <v>25.277734355548773</v>
      </c>
      <c r="M230" s="39">
        <f>'Jun17 class'!M230*IFERROR(VLOOKUP('Inq6 adjusted class'!$A230,'Inq.6 factors'!$U:$Z,6,FALSE),0)</f>
        <v>28.612025190312576</v>
      </c>
      <c r="N230" s="39">
        <f>'Jun17 class'!N230*IFERROR(VLOOKUP('Inq6 adjusted class'!$A230,'Inq.6 factors'!$U:$Z,6,FALSE),0)</f>
        <v>29.176352900234601</v>
      </c>
      <c r="O230" s="39">
        <f>'Jun17 class'!O230*IFERROR(VLOOKUP('Inq6 adjusted class'!$A230,'Inq.6 factors'!$U:$Z,6,FALSE),0)</f>
        <v>34.434298378184792</v>
      </c>
      <c r="P230" s="39">
        <f>'Jun17 class'!P230*IFERROR(VLOOKUP('Inq6 adjusted class'!$A230,'Inq.6 factors'!$U:$Z,6,FALSE),0)</f>
        <v>4.2276680487473168</v>
      </c>
      <c r="Q230" s="39">
        <f>'Jun17 class'!Q230*IFERROR(VLOOKUP('Inq6 adjusted class'!$A230,'Inq.6 factors'!$U:$Z,6,FALSE),0)</f>
        <v>12.266131204243001</v>
      </c>
      <c r="R230" s="39">
        <f>'Jun17 class'!R230*IFERROR(VLOOKUP('Inq6 adjusted class'!$A230,'Inq.6 factors'!$U:$Z,6,FALSE),0)</f>
        <v>28.791901871803891</v>
      </c>
      <c r="S230" s="39">
        <f>'Jun17 class'!S230*IFERROR(VLOOKUP('Inq6 adjusted class'!$A230,'Inq.6 factors'!$U:$Z,6,FALSE),0)</f>
        <v>29.469385062775899</v>
      </c>
      <c r="T230" s="39">
        <f>'Jun17 class'!T230*IFERROR(VLOOKUP('Inq6 adjusted class'!$A230,'Inq.6 factors'!$U:$Z,6,FALSE),0)</f>
        <v>30.932580747243321</v>
      </c>
      <c r="U230" s="39">
        <f>'Jun17 class'!U230*IFERROR(VLOOKUP('Inq6 adjusted class'!$A230,'Inq.6 factors'!$U:$Z,6,FALSE),0)</f>
        <v>43.534033522575221</v>
      </c>
      <c r="V230" s="39">
        <f>'Jun17 class'!V230*IFERROR(VLOOKUP('Inq6 adjusted class'!$A230,'Inq.6 factors'!$U:$Z,6,FALSE),0)</f>
        <v>4.790235959485023</v>
      </c>
    </row>
    <row r="231" spans="1:22" x14ac:dyDescent="0.3">
      <c r="A231" s="35">
        <f>'Jun17 class'!A231</f>
        <v>2790</v>
      </c>
      <c r="B231" s="35">
        <f>'Jun17 class'!B231</f>
        <v>279</v>
      </c>
      <c r="C231" s="35">
        <f>'Jun17 class'!C231</f>
        <v>27</v>
      </c>
      <c r="D231" s="35" t="str">
        <f>'Jun17 class'!D231</f>
        <v>C</v>
      </c>
      <c r="E231" s="39">
        <f>'Jun17 class'!E231*IFERROR(VLOOKUP('Inq6 adjusted class'!$A231,'Inq.6 factors'!$U:$Z,6,FALSE),0)</f>
        <v>1295.3452685838286</v>
      </c>
      <c r="F231" s="39">
        <f>'Jun17 class'!F231*IFERROR(VLOOKUP('Inq6 adjusted class'!$A231,'Inq.6 factors'!$U:$Z,6,FALSE),0)</f>
        <v>1100.9724807382734</v>
      </c>
      <c r="G231" s="39">
        <f>'Jun17 class'!G231*IFERROR(VLOOKUP('Inq6 adjusted class'!$A231,'Inq.6 factors'!$U:$Z,6,FALSE),0)</f>
        <v>1280.8061770974343</v>
      </c>
      <c r="H231" s="39">
        <f>'Jun17 class'!H231*IFERROR(VLOOKUP('Inq6 adjusted class'!$A231,'Inq.6 factors'!$U:$Z,6,FALSE),0)</f>
        <v>1266.5865086963686</v>
      </c>
      <c r="I231" s="39">
        <f>'Jun17 class'!I231*IFERROR(VLOOKUP('Inq6 adjusted class'!$A231,'Inq.6 factors'!$U:$Z,6,FALSE),0)</f>
        <v>1080.742062695449</v>
      </c>
      <c r="J231" s="39">
        <f>'Jun17 class'!J231*IFERROR(VLOOKUP('Inq6 adjusted class'!$A231,'Inq.6 factors'!$U:$Z,6,FALSE),0)</f>
        <v>981.59456494367259</v>
      </c>
      <c r="K231" s="39">
        <f>'Jun17 class'!K231*IFERROR(VLOOKUP('Inq6 adjusted class'!$A231,'Inq.6 factors'!$U:$Z,6,FALSE),0)</f>
        <v>989.48349738169316</v>
      </c>
      <c r="L231" s="39">
        <f>'Jun17 class'!L231*IFERROR(VLOOKUP('Inq6 adjusted class'!$A231,'Inq.6 factors'!$U:$Z,6,FALSE),0)</f>
        <v>887.61132926418463</v>
      </c>
      <c r="M231" s="39">
        <f>'Jun17 class'!M231*IFERROR(VLOOKUP('Inq6 adjusted class'!$A231,'Inq.6 factors'!$U:$Z,6,FALSE),0)</f>
        <v>869.6534707852378</v>
      </c>
      <c r="N231" s="39">
        <f>'Jun17 class'!N231*IFERROR(VLOOKUP('Inq6 adjusted class'!$A231,'Inq.6 factors'!$U:$Z,6,FALSE),0)</f>
        <v>715.72172661439663</v>
      </c>
      <c r="O231" s="39">
        <f>'Jun17 class'!O231*IFERROR(VLOOKUP('Inq6 adjusted class'!$A231,'Inq.6 factors'!$U:$Z,6,FALSE),0)</f>
        <v>785.24532529612156</v>
      </c>
      <c r="P231" s="39">
        <f>'Jun17 class'!P231*IFERROR(VLOOKUP('Inq6 adjusted class'!$A231,'Inq.6 factors'!$U:$Z,6,FALSE),0)</f>
        <v>396.47965970319467</v>
      </c>
      <c r="Q231" s="39">
        <f>'Jun17 class'!Q231*IFERROR(VLOOKUP('Inq6 adjusted class'!$A231,'Inq.6 factors'!$U:$Z,6,FALSE),0)</f>
        <v>251.89264783960579</v>
      </c>
      <c r="R231" s="39">
        <f>'Jun17 class'!R231*IFERROR(VLOOKUP('Inq6 adjusted class'!$A231,'Inq.6 factors'!$U:$Z,6,FALSE),0)</f>
        <v>386.19388511448642</v>
      </c>
      <c r="S231" s="39">
        <f>'Jun17 class'!S231*IFERROR(VLOOKUP('Inq6 adjusted class'!$A231,'Inq.6 factors'!$U:$Z,6,FALSE),0)</f>
        <v>483.15771280831461</v>
      </c>
      <c r="T231" s="39">
        <f>'Jun17 class'!T231*IFERROR(VLOOKUP('Inq6 adjusted class'!$A231,'Inq.6 factors'!$U:$Z,6,FALSE),0)</f>
        <v>495.76513657958839</v>
      </c>
      <c r="U231" s="39">
        <f>'Jun17 class'!U231*IFERROR(VLOOKUP('Inq6 adjusted class'!$A231,'Inq.6 factors'!$U:$Z,6,FALSE),0)</f>
        <v>607.0766449001394</v>
      </c>
      <c r="V231" s="39">
        <f>'Jun17 class'!V231*IFERROR(VLOOKUP('Inq6 adjusted class'!$A231,'Inq.6 factors'!$U:$Z,6,FALSE),0)</f>
        <v>301.08535711366636</v>
      </c>
    </row>
    <row r="232" spans="1:22" x14ac:dyDescent="0.3">
      <c r="A232" s="35">
        <f>'Jun17 class'!A232</f>
        <v>2811</v>
      </c>
      <c r="B232" s="35">
        <f>'Jun17 class'!B232</f>
        <v>281</v>
      </c>
      <c r="C232" s="35">
        <f>'Jun17 class'!C232</f>
        <v>28</v>
      </c>
      <c r="D232" s="35" t="str">
        <f>'Jun17 class'!D232</f>
        <v>C</v>
      </c>
      <c r="E232" s="39">
        <f>'Jun17 class'!E232*IFERROR(VLOOKUP('Inq6 adjusted class'!$A232,'Inq.6 factors'!$U:$Z,6,FALSE),0)</f>
        <v>81.14664635558168</v>
      </c>
      <c r="F232" s="39">
        <f>'Jun17 class'!F232*IFERROR(VLOOKUP('Inq6 adjusted class'!$A232,'Inq.6 factors'!$U:$Z,6,FALSE),0)</f>
        <v>67.386993974477406</v>
      </c>
      <c r="G232" s="39">
        <f>'Jun17 class'!G232*IFERROR(VLOOKUP('Inq6 adjusted class'!$A232,'Inq.6 factors'!$U:$Z,6,FALSE),0)</f>
        <v>95.406107873655586</v>
      </c>
      <c r="H232" s="39">
        <f>'Jun17 class'!H232*IFERROR(VLOOKUP('Inq6 adjusted class'!$A232,'Inq.6 factors'!$U:$Z,6,FALSE),0)</f>
        <v>89.40738802021346</v>
      </c>
      <c r="I232" s="39">
        <f>'Jun17 class'!I232*IFERROR(VLOOKUP('Inq6 adjusted class'!$A232,'Inq.6 factors'!$U:$Z,6,FALSE),0)</f>
        <v>64.161662281669138</v>
      </c>
      <c r="J232" s="39">
        <f>'Jun17 class'!J232*IFERROR(VLOOKUP('Inq6 adjusted class'!$A232,'Inq.6 factors'!$U:$Z,6,FALSE),0)</f>
        <v>53.558270361754701</v>
      </c>
      <c r="K232" s="39">
        <f>'Jun17 class'!K232*IFERROR(VLOOKUP('Inq6 adjusted class'!$A232,'Inq.6 factors'!$U:$Z,6,FALSE),0)</f>
        <v>48.68505388239992</v>
      </c>
      <c r="L232" s="39">
        <f>'Jun17 class'!L232*IFERROR(VLOOKUP('Inq6 adjusted class'!$A232,'Inq.6 factors'!$U:$Z,6,FALSE),0)</f>
        <v>45.015653134803046</v>
      </c>
      <c r="M232" s="39">
        <f>'Jun17 class'!M232*IFERROR(VLOOKUP('Inq6 adjusted class'!$A232,'Inq.6 factors'!$U:$Z,6,FALSE),0)</f>
        <v>46.798213202542939</v>
      </c>
      <c r="N232" s="39">
        <f>'Jun17 class'!N232*IFERROR(VLOOKUP('Inq6 adjusted class'!$A232,'Inq.6 factors'!$U:$Z,6,FALSE),0)</f>
        <v>27.925647610694025</v>
      </c>
      <c r="O232" s="39">
        <f>'Jun17 class'!O232*IFERROR(VLOOKUP('Inq6 adjusted class'!$A232,'Inq.6 factors'!$U:$Z,6,FALSE),0)</f>
        <v>57.19109280501592</v>
      </c>
      <c r="P232" s="39">
        <f>'Jun17 class'!P232*IFERROR(VLOOKUP('Inq6 adjusted class'!$A232,'Inq.6 factors'!$U:$Z,6,FALSE),0)</f>
        <v>60.379978156983036</v>
      </c>
      <c r="Q232" s="39">
        <f>'Jun17 class'!Q232*IFERROR(VLOOKUP('Inq6 adjusted class'!$A232,'Inq.6 factors'!$U:$Z,6,FALSE),0)</f>
        <v>36.881287030457322</v>
      </c>
      <c r="R232" s="39">
        <f>'Jun17 class'!R232*IFERROR(VLOOKUP('Inq6 adjusted class'!$A232,'Inq.6 factors'!$U:$Z,6,FALSE),0)</f>
        <v>13.89399534906827</v>
      </c>
      <c r="S232" s="39">
        <f>'Jun17 class'!S232*IFERROR(VLOOKUP('Inq6 adjusted class'!$A232,'Inq.6 factors'!$U:$Z,6,FALSE),0)</f>
        <v>87.622781027635227</v>
      </c>
      <c r="T232" s="39">
        <f>'Jun17 class'!T232*IFERROR(VLOOKUP('Inq6 adjusted class'!$A232,'Inq.6 factors'!$U:$Z,6,FALSE),0)</f>
        <v>24.00175015642445</v>
      </c>
      <c r="U232" s="39">
        <f>'Jun17 class'!U232*IFERROR(VLOOKUP('Inq6 adjusted class'!$A232,'Inq.6 factors'!$U:$Z,6,FALSE),0)</f>
        <v>35.698990819925093</v>
      </c>
      <c r="V232" s="39">
        <f>'Jun17 class'!V232*IFERROR(VLOOKUP('Inq6 adjusted class'!$A232,'Inq.6 factors'!$U:$Z,6,FALSE),0)</f>
        <v>36.487802323862169</v>
      </c>
    </row>
    <row r="233" spans="1:22" x14ac:dyDescent="0.3">
      <c r="A233" s="35">
        <f>'Jun17 class'!A233</f>
        <v>2812</v>
      </c>
      <c r="B233" s="35">
        <f>'Jun17 class'!B233</f>
        <v>281</v>
      </c>
      <c r="C233" s="35">
        <f>'Jun17 class'!C233</f>
        <v>28</v>
      </c>
      <c r="D233" s="35" t="str">
        <f>'Jun17 class'!D233</f>
        <v>C</v>
      </c>
      <c r="E233" s="39">
        <f>'Jun17 class'!E233*IFERROR(VLOOKUP('Inq6 adjusted class'!$A233,'Inq.6 factors'!$U:$Z,6,FALSE),0)</f>
        <v>234.63460957237422</v>
      </c>
      <c r="F233" s="39">
        <f>'Jun17 class'!F233*IFERROR(VLOOKUP('Inq6 adjusted class'!$A233,'Inq.6 factors'!$U:$Z,6,FALSE),0)</f>
        <v>266.56394907186422</v>
      </c>
      <c r="G233" s="39">
        <f>'Jun17 class'!G233*IFERROR(VLOOKUP('Inq6 adjusted class'!$A233,'Inq.6 factors'!$U:$Z,6,FALSE),0)</f>
        <v>284.7987486989158</v>
      </c>
      <c r="H233" s="39">
        <f>'Jun17 class'!H233*IFERROR(VLOOKUP('Inq6 adjusted class'!$A233,'Inq.6 factors'!$U:$Z,6,FALSE),0)</f>
        <v>244.89086150128625</v>
      </c>
      <c r="I233" s="39">
        <f>'Jun17 class'!I233*IFERROR(VLOOKUP('Inq6 adjusted class'!$A233,'Inq.6 factors'!$U:$Z,6,FALSE),0)</f>
        <v>219.94247955979154</v>
      </c>
      <c r="J233" s="39">
        <f>'Jun17 class'!J233*IFERROR(VLOOKUP('Inq6 adjusted class'!$A233,'Inq.6 factors'!$U:$Z,6,FALSE),0)</f>
        <v>233.23517110170951</v>
      </c>
      <c r="K233" s="39">
        <f>'Jun17 class'!K233*IFERROR(VLOOKUP('Inq6 adjusted class'!$A233,'Inq.6 factors'!$U:$Z,6,FALSE),0)</f>
        <v>198.76932268946982</v>
      </c>
      <c r="L233" s="39">
        <f>'Jun17 class'!L233*IFERROR(VLOOKUP('Inq6 adjusted class'!$A233,'Inq.6 factors'!$U:$Z,6,FALSE),0)</f>
        <v>155.32237072614961</v>
      </c>
      <c r="M233" s="39">
        <f>'Jun17 class'!M233*IFERROR(VLOOKUP('Inq6 adjusted class'!$A233,'Inq.6 factors'!$U:$Z,6,FALSE),0)</f>
        <v>159.05911243275497</v>
      </c>
      <c r="N233" s="39">
        <f>'Jun17 class'!N233*IFERROR(VLOOKUP('Inq6 adjusted class'!$A233,'Inq.6 factors'!$U:$Z,6,FALSE),0)</f>
        <v>181.26618300195824</v>
      </c>
      <c r="O233" s="39">
        <f>'Jun17 class'!O233*IFERROR(VLOOKUP('Inq6 adjusted class'!$A233,'Inq.6 factors'!$U:$Z,6,FALSE),0)</f>
        <v>206.08514476290227</v>
      </c>
      <c r="P233" s="39">
        <f>'Jun17 class'!P233*IFERROR(VLOOKUP('Inq6 adjusted class'!$A233,'Inq.6 factors'!$U:$Z,6,FALSE),0)</f>
        <v>39.194020908918816</v>
      </c>
      <c r="Q233" s="39">
        <f>'Jun17 class'!Q233*IFERROR(VLOOKUP('Inq6 adjusted class'!$A233,'Inq.6 factors'!$U:$Z,6,FALSE),0)</f>
        <v>13.318242538776257</v>
      </c>
      <c r="R233" s="39">
        <f>'Jun17 class'!R233*IFERROR(VLOOKUP('Inq6 adjusted class'!$A233,'Inq.6 factors'!$U:$Z,6,FALSE),0)</f>
        <v>4.2750754920210055</v>
      </c>
      <c r="S233" s="39">
        <f>'Jun17 class'!S233*IFERROR(VLOOKUP('Inq6 adjusted class'!$A233,'Inq.6 factors'!$U:$Z,6,FALSE),0)</f>
        <v>228.40994604956603</v>
      </c>
      <c r="T233" s="39">
        <f>'Jun17 class'!T233*IFERROR(VLOOKUP('Inq6 adjusted class'!$A233,'Inq.6 factors'!$U:$Z,6,FALSE),0)</f>
        <v>165.01203232541812</v>
      </c>
      <c r="U233" s="39">
        <f>'Jun17 class'!U233*IFERROR(VLOOKUP('Inq6 adjusted class'!$A233,'Inq.6 factors'!$U:$Z,6,FALSE),0)</f>
        <v>178.49495409962546</v>
      </c>
      <c r="V233" s="39">
        <f>'Jun17 class'!V233*IFERROR(VLOOKUP('Inq6 adjusted class'!$A233,'Inq.6 factors'!$U:$Z,6,FALSE),0)</f>
        <v>153.63285188994598</v>
      </c>
    </row>
    <row r="234" spans="1:22" x14ac:dyDescent="0.3">
      <c r="A234" s="35">
        <f>'Jun17 class'!A234</f>
        <v>2813</v>
      </c>
      <c r="B234" s="35">
        <f>'Jun17 class'!B234</f>
        <v>281</v>
      </c>
      <c r="C234" s="35">
        <f>'Jun17 class'!C234</f>
        <v>28</v>
      </c>
      <c r="D234" s="35" t="str">
        <f>'Jun17 class'!D234</f>
        <v>C</v>
      </c>
      <c r="E234" s="39">
        <f>'Jun17 class'!E234*IFERROR(VLOOKUP('Inq6 adjusted class'!$A234,'Inq.6 factors'!$U:$Z,6,FALSE),0)</f>
        <v>239.00905277762129</v>
      </c>
      <c r="F234" s="39">
        <f>'Jun17 class'!F234*IFERROR(VLOOKUP('Inq6 adjusted class'!$A234,'Inq.6 factors'!$U:$Z,6,FALSE),0)</f>
        <v>263.08176668663504</v>
      </c>
      <c r="G234" s="39">
        <f>'Jun17 class'!G234*IFERROR(VLOOKUP('Inq6 adjusted class'!$A234,'Inq.6 factors'!$U:$Z,6,FALSE),0)</f>
        <v>336.07391841663099</v>
      </c>
      <c r="H234" s="39">
        <f>'Jun17 class'!H234*IFERROR(VLOOKUP('Inq6 adjusted class'!$A234,'Inq.6 factors'!$U:$Z,6,FALSE),0)</f>
        <v>293.56875171468221</v>
      </c>
      <c r="I234" s="39">
        <f>'Jun17 class'!I234*IFERROR(VLOOKUP('Inq6 adjusted class'!$A234,'Inq.6 factors'!$U:$Z,6,FALSE),0)</f>
        <v>266.70997382071931</v>
      </c>
      <c r="J234" s="39">
        <f>'Jun17 class'!J234*IFERROR(VLOOKUP('Inq6 adjusted class'!$A234,'Inq.6 factors'!$U:$Z,6,FALSE),0)</f>
        <v>276.27636771183768</v>
      </c>
      <c r="K234" s="39">
        <f>'Jun17 class'!K234*IFERROR(VLOOKUP('Inq6 adjusted class'!$A234,'Inq.6 factors'!$U:$Z,6,FALSE),0)</f>
        <v>221.87389339752076</v>
      </c>
      <c r="L234" s="39">
        <f>'Jun17 class'!L234*IFERROR(VLOOKUP('Inq6 adjusted class'!$A234,'Inq.6 factors'!$U:$Z,6,FALSE),0)</f>
        <v>151.0074846520871</v>
      </c>
      <c r="M234" s="39">
        <f>'Jun17 class'!M234*IFERROR(VLOOKUP('Inq6 adjusted class'!$A234,'Inq.6 factors'!$U:$Z,6,FALSE),0)</f>
        <v>151.95845048432184</v>
      </c>
      <c r="N234" s="39">
        <f>'Jun17 class'!N234*IFERROR(VLOOKUP('Inq6 adjusted class'!$A234,'Inq.6 factors'!$U:$Z,6,FALSE),0)</f>
        <v>168.24012829272664</v>
      </c>
      <c r="O234" s="39">
        <f>'Jun17 class'!O234*IFERROR(VLOOKUP('Inq6 adjusted class'!$A234,'Inq.6 factors'!$U:$Z,6,FALSE),0)</f>
        <v>149.88010528211072</v>
      </c>
      <c r="P234" s="39">
        <f>'Jun17 class'!P234*IFERROR(VLOOKUP('Inq6 adjusted class'!$A234,'Inq.6 factors'!$U:$Z,6,FALSE),0)</f>
        <v>297.66269933530236</v>
      </c>
      <c r="Q234" s="39">
        <f>'Jun17 class'!Q234*IFERROR(VLOOKUP('Inq6 adjusted class'!$A234,'Inq.6 factors'!$U:$Z,6,FALSE),0)</f>
        <v>304.27061800127291</v>
      </c>
      <c r="R234" s="39">
        <f>'Jun17 class'!R234*IFERROR(VLOOKUP('Inq6 adjusted class'!$A234,'Inq.6 factors'!$U:$Z,6,FALSE),0)</f>
        <v>239.40422755317636</v>
      </c>
      <c r="S234" s="39">
        <f>'Jun17 class'!S234*IFERROR(VLOOKUP('Inq6 adjusted class'!$A234,'Inq.6 factors'!$U:$Z,6,FALSE),0)</f>
        <v>428.26864884293627</v>
      </c>
      <c r="T234" s="39">
        <f>'Jun17 class'!T234*IFERROR(VLOOKUP('Inq6 adjusted class'!$A234,'Inq.6 factors'!$U:$Z,6,FALSE),0)</f>
        <v>231.01684525558531</v>
      </c>
      <c r="U234" s="39">
        <f>'Jun17 class'!U234*IFERROR(VLOOKUP('Inq6 adjusted class'!$A234,'Inq.6 factors'!$U:$Z,6,FALSE),0)</f>
        <v>186.42806317071992</v>
      </c>
      <c r="V234" s="39">
        <f>'Jun17 class'!V234*IFERROR(VLOOKUP('Inq6 adjusted class'!$A234,'Inq.6 factors'!$U:$Z,6,FALSE),0)</f>
        <v>243.89215237528924</v>
      </c>
    </row>
    <row r="235" spans="1:22" x14ac:dyDescent="0.3">
      <c r="A235" s="35">
        <f>'Jun17 class'!A235</f>
        <v>2814</v>
      </c>
      <c r="B235" s="35">
        <f>'Jun17 class'!B235</f>
        <v>281</v>
      </c>
      <c r="C235" s="35">
        <f>'Jun17 class'!C235</f>
        <v>28</v>
      </c>
      <c r="D235" s="35" t="str">
        <f>'Jun17 class'!D235</f>
        <v>C</v>
      </c>
      <c r="E235" s="39">
        <f>'Jun17 class'!E235*IFERROR(VLOOKUP('Inq6 adjusted class'!$A235,'Inq.6 factors'!$U:$Z,6,FALSE),0)</f>
        <v>293.56671063466428</v>
      </c>
      <c r="F235" s="39">
        <f>'Jun17 class'!F235*IFERROR(VLOOKUP('Inq6 adjusted class'!$A235,'Inq.6 factors'!$U:$Z,6,FALSE),0)</f>
        <v>352.24060584093689</v>
      </c>
      <c r="G235" s="39">
        <f>'Jun17 class'!G235*IFERROR(VLOOKUP('Inq6 adjusted class'!$A235,'Inq.6 factors'!$U:$Z,6,FALSE),0)</f>
        <v>254.4948238221933</v>
      </c>
      <c r="H235" s="39">
        <f>'Jun17 class'!H235*IFERROR(VLOOKUP('Inq6 adjusted class'!$A235,'Inq.6 factors'!$U:$Z,6,FALSE),0)</f>
        <v>208.66929269956935</v>
      </c>
      <c r="I235" s="39">
        <f>'Jun17 class'!I235*IFERROR(VLOOKUP('Inq6 adjusted class'!$A235,'Inq.6 factors'!$U:$Z,6,FALSE),0)</f>
        <v>180.65669787079949</v>
      </c>
      <c r="J235" s="39">
        <f>'Jun17 class'!J235*IFERROR(VLOOKUP('Inq6 adjusted class'!$A235,'Inq.6 factors'!$U:$Z,6,FALSE),0)</f>
        <v>206.0926336764048</v>
      </c>
      <c r="K235" s="39">
        <f>'Jun17 class'!K235*IFERROR(VLOOKUP('Inq6 adjusted class'!$A235,'Inq.6 factors'!$U:$Z,6,FALSE),0)</f>
        <v>205.7157163413454</v>
      </c>
      <c r="L235" s="39">
        <f>'Jun17 class'!L235*IFERROR(VLOOKUP('Inq6 adjusted class'!$A235,'Inq.6 factors'!$U:$Z,6,FALSE),0)</f>
        <v>210.30903992082153</v>
      </c>
      <c r="M235" s="39">
        <f>'Jun17 class'!M235*IFERROR(VLOOKUP('Inq6 adjusted class'!$A235,'Inq.6 factors'!$U:$Z,6,FALSE),0)</f>
        <v>221.3104918664591</v>
      </c>
      <c r="N235" s="39">
        <f>'Jun17 class'!N235*IFERROR(VLOOKUP('Inq6 adjusted class'!$A235,'Inq.6 factors'!$U:$Z,6,FALSE),0)</f>
        <v>319.76692805110997</v>
      </c>
      <c r="O235" s="39">
        <f>'Jun17 class'!O235*IFERROR(VLOOKUP('Inq6 adjusted class'!$A235,'Inq.6 factors'!$U:$Z,6,FALSE),0)</f>
        <v>329.34181029095379</v>
      </c>
      <c r="P235" s="39">
        <f>'Jun17 class'!P235*IFERROR(VLOOKUP('Inq6 adjusted class'!$A235,'Inq.6 factors'!$U:$Z,6,FALSE),0)</f>
        <v>420.54125137407488</v>
      </c>
      <c r="Q235" s="39">
        <f>'Jun17 class'!Q235*IFERROR(VLOOKUP('Inq6 adjusted class'!$A235,'Inq.6 factors'!$U:$Z,6,FALSE),0)</f>
        <v>420.03688006909732</v>
      </c>
      <c r="R235" s="39">
        <f>'Jun17 class'!R235*IFERROR(VLOOKUP('Inq6 adjusted class'!$A235,'Inq.6 factors'!$U:$Z,6,FALSE),0)</f>
        <v>423.23247371007966</v>
      </c>
      <c r="S235" s="39">
        <f>'Jun17 class'!S235*IFERROR(VLOOKUP('Inq6 adjusted class'!$A235,'Inq.6 factors'!$U:$Z,6,FALSE),0)</f>
        <v>428.26864884293627</v>
      </c>
      <c r="T235" s="39">
        <f>'Jun17 class'!T235*IFERROR(VLOOKUP('Inq6 adjusted class'!$A235,'Inq.6 factors'!$U:$Z,6,FALSE),0)</f>
        <v>161.0117406326807</v>
      </c>
      <c r="U235" s="39">
        <f>'Jun17 class'!U235*IFERROR(VLOOKUP('Inq6 adjusted class'!$A235,'Inq.6 factors'!$U:$Z,6,FALSE),0)</f>
        <v>90.239115683699538</v>
      </c>
      <c r="V235" s="39">
        <f>'Jun17 class'!V235*IFERROR(VLOOKUP('Inq6 adjusted class'!$A235,'Inq.6 factors'!$U:$Z,6,FALSE),0)</f>
        <v>150.75223591700944</v>
      </c>
    </row>
    <row r="236" spans="1:22" x14ac:dyDescent="0.3">
      <c r="A236" s="35">
        <f>'Jun17 class'!A236</f>
        <v>2815</v>
      </c>
      <c r="B236" s="35">
        <f>'Jun17 class'!B236</f>
        <v>281</v>
      </c>
      <c r="C236" s="35">
        <f>'Jun17 class'!C236</f>
        <v>28</v>
      </c>
      <c r="D236" s="35" t="str">
        <f>'Jun17 class'!D236</f>
        <v>C</v>
      </c>
      <c r="E236" s="39">
        <f>'Jun17 class'!E236*IFERROR(VLOOKUP('Inq6 adjusted class'!$A236,'Inq.6 factors'!$U:$Z,6,FALSE),0)</f>
        <v>199.72883691049415</v>
      </c>
      <c r="F236" s="39">
        <f>'Jun17 class'!F236*IFERROR(VLOOKUP('Inq6 adjusted class'!$A236,'Inq.6 factors'!$U:$Z,6,FALSE),0)</f>
        <v>174.84957472981679</v>
      </c>
      <c r="G236" s="39">
        <f>'Jun17 class'!G236*IFERROR(VLOOKUP('Inq6 adjusted class'!$A236,'Inq.6 factors'!$U:$Z,6,FALSE),0)</f>
        <v>149.53873005699504</v>
      </c>
      <c r="H236" s="39">
        <f>'Jun17 class'!H236*IFERROR(VLOOKUP('Inq6 adjusted class'!$A236,'Inq.6 factors'!$U:$Z,6,FALSE),0)</f>
        <v>93.180938478088194</v>
      </c>
      <c r="I236" s="39">
        <f>'Jun17 class'!I236*IFERROR(VLOOKUP('Inq6 adjusted class'!$A236,'Inq.6 factors'!$U:$Z,6,FALSE),0)</f>
        <v>119.98984303989013</v>
      </c>
      <c r="J236" s="39">
        <f>'Jun17 class'!J236*IFERROR(VLOOKUP('Inq6 adjusted class'!$A236,'Inq.6 factors'!$U:$Z,6,FALSE),0)</f>
        <v>76.98691528886819</v>
      </c>
      <c r="K236" s="39">
        <f>'Jun17 class'!K236*IFERROR(VLOOKUP('Inq6 adjusted class'!$A236,'Inq.6 factors'!$U:$Z,6,FALSE),0)</f>
        <v>146.18562046027554</v>
      </c>
      <c r="L236" s="39">
        <f>'Jun17 class'!L236*IFERROR(VLOOKUP('Inq6 adjusted class'!$A236,'Inq.6 factors'!$U:$Z,6,FALSE),0)</f>
        <v>213.6219872867637</v>
      </c>
      <c r="M236" s="39">
        <f>'Jun17 class'!M236*IFERROR(VLOOKUP('Inq6 adjusted class'!$A236,'Inq.6 factors'!$U:$Z,6,FALSE),0)</f>
        <v>100.61977282762207</v>
      </c>
      <c r="N236" s="39">
        <f>'Jun17 class'!N236*IFERROR(VLOOKUP('Inq6 adjusted class'!$A236,'Inq.6 factors'!$U:$Z,6,FALSE),0)</f>
        <v>113.56208659759045</v>
      </c>
      <c r="O236" s="39">
        <f>'Jun17 class'!O236*IFERROR(VLOOKUP('Inq6 adjusted class'!$A236,'Inq.6 factors'!$U:$Z,6,FALSE),0)</f>
        <v>65.079519398811215</v>
      </c>
      <c r="P236" s="39">
        <f>'Jun17 class'!P236*IFERROR(VLOOKUP('Inq6 adjusted class'!$A236,'Inq.6 factors'!$U:$Z,6,FALSE),0)</f>
        <v>58.261382432176617</v>
      </c>
      <c r="Q236" s="39">
        <f>'Jun17 class'!Q236*IFERROR(VLOOKUP('Inq6 adjusted class'!$A236,'Inq.6 factors'!$U:$Z,6,FALSE),0)</f>
        <v>55.321930545685987</v>
      </c>
      <c r="R236" s="39">
        <f>'Jun17 class'!R236*IFERROR(VLOOKUP('Inq6 adjusted class'!$A236,'Inq.6 factors'!$U:$Z,6,FALSE),0)</f>
        <v>32.063066190157549</v>
      </c>
      <c r="S236" s="39">
        <f>'Jun17 class'!S236*IFERROR(VLOOKUP('Inq6 adjusted class'!$A236,'Inq.6 factors'!$U:$Z,6,FALSE),0)</f>
        <v>132.91095998573883</v>
      </c>
      <c r="T236" s="39">
        <f>'Jun17 class'!T236*IFERROR(VLOOKUP('Inq6 adjusted class'!$A236,'Inq.6 factors'!$U:$Z,6,FALSE),0)</f>
        <v>19.001385540502689</v>
      </c>
      <c r="U236" s="39">
        <f>'Jun17 class'!U236*IFERROR(VLOOKUP('Inq6 adjusted class'!$A236,'Inq.6 factors'!$U:$Z,6,FALSE),0)</f>
        <v>29.749159016604242</v>
      </c>
      <c r="V236" s="39">
        <f>'Jun17 class'!V236*IFERROR(VLOOKUP('Inq6 adjusted class'!$A236,'Inq.6 factors'!$U:$Z,6,FALSE),0)</f>
        <v>45.12965024267163</v>
      </c>
    </row>
    <row r="237" spans="1:22" x14ac:dyDescent="0.3">
      <c r="A237" s="35">
        <f>'Jun17 class'!A237</f>
        <v>2821</v>
      </c>
      <c r="B237" s="35">
        <f>'Jun17 class'!B237</f>
        <v>282</v>
      </c>
      <c r="C237" s="35">
        <f>'Jun17 class'!C237</f>
        <v>28</v>
      </c>
      <c r="D237" s="35" t="str">
        <f>'Jun17 class'!D237</f>
        <v>C</v>
      </c>
      <c r="E237" s="39">
        <f>'Jun17 class'!E237*IFERROR(VLOOKUP('Inq6 adjusted class'!$A237,'Inq.6 factors'!$U:$Z,6,FALSE),0)</f>
        <v>56.024150198779473</v>
      </c>
      <c r="F237" s="39">
        <f>'Jun17 class'!F237*IFERROR(VLOOKUP('Inq6 adjusted class'!$A237,'Inq.6 factors'!$U:$Z,6,FALSE),0)</f>
        <v>70.786126324344991</v>
      </c>
      <c r="G237" s="39">
        <f>'Jun17 class'!G237*IFERROR(VLOOKUP('Inq6 adjusted class'!$A237,'Inq.6 factors'!$U:$Z,6,FALSE),0)</f>
        <v>143.68543320058842</v>
      </c>
      <c r="H237" s="39">
        <f>'Jun17 class'!H237*IFERROR(VLOOKUP('Inq6 adjusted class'!$A237,'Inq.6 factors'!$U:$Z,6,FALSE),0)</f>
        <v>180.06637246450526</v>
      </c>
      <c r="I237" s="39">
        <f>'Jun17 class'!I237*IFERROR(VLOOKUP('Inq6 adjusted class'!$A237,'Inq.6 factors'!$U:$Z,6,FALSE),0)</f>
        <v>57.546011278542302</v>
      </c>
      <c r="J237" s="39">
        <f>'Jun17 class'!J237*IFERROR(VLOOKUP('Inq6 adjusted class'!$A237,'Inq.6 factors'!$U:$Z,6,FALSE),0)</f>
        <v>41.905054703406051</v>
      </c>
      <c r="K237" s="39">
        <f>'Jun17 class'!K237*IFERROR(VLOOKUP('Inq6 adjusted class'!$A237,'Inq.6 factors'!$U:$Z,6,FALSE),0)</f>
        <v>47.183757683289144</v>
      </c>
      <c r="L237" s="39">
        <f>'Jun17 class'!L237*IFERROR(VLOOKUP('Inq6 adjusted class'!$A237,'Inq.6 factors'!$U:$Z,6,FALSE),0)</f>
        <v>51.290786589629484</v>
      </c>
      <c r="M237" s="39">
        <f>'Jun17 class'!M237*IFERROR(VLOOKUP('Inq6 adjusted class'!$A237,'Inq.6 factors'!$U:$Z,6,FALSE),0)</f>
        <v>42.616544249166409</v>
      </c>
      <c r="N237" s="39">
        <f>'Jun17 class'!N237*IFERROR(VLOOKUP('Inq6 adjusted class'!$A237,'Inq.6 factors'!$U:$Z,6,FALSE),0)</f>
        <v>52.140045848130534</v>
      </c>
      <c r="O237" s="39">
        <f>'Jun17 class'!O237*IFERROR(VLOOKUP('Inq6 adjusted class'!$A237,'Inq.6 factors'!$U:$Z,6,FALSE),0)</f>
        <v>47.788075639625589</v>
      </c>
      <c r="P237" s="39">
        <f>'Jun17 class'!P237*IFERROR(VLOOKUP('Inq6 adjusted class'!$A237,'Inq.6 factors'!$U:$Z,6,FALSE),0)</f>
        <v>15.715652448096964</v>
      </c>
      <c r="Q237" s="39">
        <f>'Jun17 class'!Q237*IFERROR(VLOOKUP('Inq6 adjusted class'!$A237,'Inq.6 factors'!$U:$Z,6,FALSE),0)</f>
        <v>18.238920621571413</v>
      </c>
      <c r="R237" s="39">
        <f>'Jun17 class'!R237*IFERROR(VLOOKUP('Inq6 adjusted class'!$A237,'Inq.6 factors'!$U:$Z,6,FALSE),0)</f>
        <v>7.3995429904687828</v>
      </c>
      <c r="S237" s="39">
        <f>'Jun17 class'!S237*IFERROR(VLOOKUP('Inq6 adjusted class'!$A237,'Inq.6 factors'!$U:$Z,6,FALSE),0)</f>
        <v>74.979201728022744</v>
      </c>
      <c r="T237" s="39">
        <f>'Jun17 class'!T237*IFERROR(VLOOKUP('Inq6 adjusted class'!$A237,'Inq.6 factors'!$U:$Z,6,FALSE),0)</f>
        <v>12.858730141756086</v>
      </c>
      <c r="U237" s="39">
        <f>'Jun17 class'!U237*IFERROR(VLOOKUP('Inq6 adjusted class'!$A237,'Inq.6 factors'!$U:$Z,6,FALSE),0)</f>
        <v>10.788701676918031</v>
      </c>
      <c r="V237" s="39">
        <f>'Jun17 class'!V237*IFERROR(VLOOKUP('Inq6 adjusted class'!$A237,'Inq.6 factors'!$U:$Z,6,FALSE),0)</f>
        <v>98.768966620498688</v>
      </c>
    </row>
    <row r="238" spans="1:22" x14ac:dyDescent="0.3">
      <c r="A238" s="35">
        <f>'Jun17 class'!A238</f>
        <v>2822</v>
      </c>
      <c r="B238" s="35">
        <f>'Jun17 class'!B238</f>
        <v>282</v>
      </c>
      <c r="C238" s="35">
        <f>'Jun17 class'!C238</f>
        <v>28</v>
      </c>
      <c r="D238" s="35" t="str">
        <f>'Jun17 class'!D238</f>
        <v>C</v>
      </c>
      <c r="E238" s="39">
        <f>'Jun17 class'!E238*IFERROR(VLOOKUP('Inq6 adjusted class'!$A238,'Inq.6 factors'!$U:$Z,6,FALSE),0)</f>
        <v>1034.072580094554</v>
      </c>
      <c r="F238" s="39">
        <f>'Jun17 class'!F238*IFERROR(VLOOKUP('Inq6 adjusted class'!$A238,'Inq.6 factors'!$U:$Z,6,FALSE),0)</f>
        <v>893.59422168779872</v>
      </c>
      <c r="G238" s="39">
        <f>'Jun17 class'!G238*IFERROR(VLOOKUP('Inq6 adjusted class'!$A238,'Inq.6 factors'!$U:$Z,6,FALSE),0)</f>
        <v>933.43173731388265</v>
      </c>
      <c r="H238" s="39">
        <f>'Jun17 class'!H238*IFERROR(VLOOKUP('Inq6 adjusted class'!$A238,'Inq.6 factors'!$U:$Z,6,FALSE),0)</f>
        <v>1247.8688305620738</v>
      </c>
      <c r="I238" s="39">
        <f>'Jun17 class'!I238*IFERROR(VLOOKUP('Inq6 adjusted class'!$A238,'Inq.6 factors'!$U:$Z,6,FALSE),0)</f>
        <v>1018.115952344933</v>
      </c>
      <c r="J238" s="39">
        <f>'Jun17 class'!J238*IFERROR(VLOOKUP('Inq6 adjusted class'!$A238,'Inq.6 factors'!$U:$Z,6,FALSE),0)</f>
        <v>824.7424708461723</v>
      </c>
      <c r="K238" s="39">
        <f>'Jun17 class'!K238*IFERROR(VLOOKUP('Inq6 adjusted class'!$A238,'Inq.6 factors'!$U:$Z,6,FALSE),0)</f>
        <v>939.48011485853829</v>
      </c>
      <c r="L238" s="39">
        <f>'Jun17 class'!L238*IFERROR(VLOOKUP('Inq6 adjusted class'!$A238,'Inq.6 factors'!$U:$Z,6,FALSE),0)</f>
        <v>857.92256035521189</v>
      </c>
      <c r="M238" s="39">
        <f>'Jun17 class'!M238*IFERROR(VLOOKUP('Inq6 adjusted class'!$A238,'Inq.6 factors'!$U:$Z,6,FALSE),0)</f>
        <v>941.65340449202074</v>
      </c>
      <c r="N238" s="39">
        <f>'Jun17 class'!N238*IFERROR(VLOOKUP('Inq6 adjusted class'!$A238,'Inq.6 factors'!$U:$Z,6,FALSE),0)</f>
        <v>1211.0471711308303</v>
      </c>
      <c r="O238" s="39">
        <f>'Jun17 class'!O238*IFERROR(VLOOKUP('Inq6 adjusted class'!$A238,'Inq.6 factors'!$U:$Z,6,FALSE),0)</f>
        <v>758.59915303380967</v>
      </c>
      <c r="P238" s="39">
        <f>'Jun17 class'!P238*IFERROR(VLOOKUP('Inq6 adjusted class'!$A238,'Inq.6 factors'!$U:$Z,6,FALSE),0)</f>
        <v>566.34633786190614</v>
      </c>
      <c r="Q238" s="39">
        <f>'Jun17 class'!Q238*IFERROR(VLOOKUP('Inq6 adjusted class'!$A238,'Inq.6 factors'!$U:$Z,6,FALSE),0)</f>
        <v>478.37241120160041</v>
      </c>
      <c r="R238" s="39">
        <f>'Jun17 class'!R238*IFERROR(VLOOKUP('Inq6 adjusted class'!$A238,'Inq.6 factors'!$U:$Z,6,FALSE),0)</f>
        <v>294.74963835876252</v>
      </c>
      <c r="S238" s="39">
        <f>'Jun17 class'!S238*IFERROR(VLOOKUP('Inq6 adjusted class'!$A238,'Inq.6 factors'!$U:$Z,6,FALSE),0)</f>
        <v>1049.799138792408</v>
      </c>
      <c r="T238" s="39">
        <f>'Jun17 class'!T238*IFERROR(VLOOKUP('Inq6 adjusted class'!$A238,'Inq.6 factors'!$U:$Z,6,FALSE),0)</f>
        <v>316.62740674094402</v>
      </c>
      <c r="U238" s="39">
        <f>'Jun17 class'!U238*IFERROR(VLOOKUP('Inq6 adjusted class'!$A238,'Inq.6 factors'!$U:$Z,6,FALSE),0)</f>
        <v>366.2832533757869</v>
      </c>
      <c r="V238" s="39">
        <f>'Jun17 class'!V238*IFERROR(VLOOKUP('Inq6 adjusted class'!$A238,'Inq.6 factors'!$U:$Z,6,FALSE),0)</f>
        <v>714.12531165330404</v>
      </c>
    </row>
    <row r="239" spans="1:22" x14ac:dyDescent="0.3">
      <c r="A239" s="35">
        <f>'Jun17 class'!A239</f>
        <v>2823</v>
      </c>
      <c r="B239" s="35">
        <f>'Jun17 class'!B239</f>
        <v>282</v>
      </c>
      <c r="C239" s="35">
        <f>'Jun17 class'!C239</f>
        <v>28</v>
      </c>
      <c r="D239" s="35" t="str">
        <f>'Jun17 class'!D239</f>
        <v>C</v>
      </c>
      <c r="E239" s="39">
        <f>'Jun17 class'!E239*IFERROR(VLOOKUP('Inq6 adjusted class'!$A239,'Inq.6 factors'!$U:$Z,6,FALSE),0)</f>
        <v>615.94852527704404</v>
      </c>
      <c r="F239" s="39">
        <f>'Jun17 class'!F239*IFERROR(VLOOKUP('Inq6 adjusted class'!$A239,'Inq.6 factors'!$U:$Z,6,FALSE),0)</f>
        <v>660.85703536803703</v>
      </c>
      <c r="G239" s="39">
        <f>'Jun17 class'!G239*IFERROR(VLOOKUP('Inq6 adjusted class'!$A239,'Inq.6 factors'!$U:$Z,6,FALSE),0)</f>
        <v>563.15552761130505</v>
      </c>
      <c r="H239" s="39">
        <f>'Jun17 class'!H239*IFERROR(VLOOKUP('Inq6 adjusted class'!$A239,'Inq.6 factors'!$U:$Z,6,FALSE),0)</f>
        <v>371.16927698599943</v>
      </c>
      <c r="I239" s="39">
        <f>'Jun17 class'!I239*IFERROR(VLOOKUP('Inq6 adjusted class'!$A239,'Inq.6 factors'!$U:$Z,6,FALSE),0)</f>
        <v>69.500617306031515</v>
      </c>
      <c r="J239" s="39">
        <f>'Jun17 class'!J239*IFERROR(VLOOKUP('Inq6 adjusted class'!$A239,'Inq.6 factors'!$U:$Z,6,FALSE),0)</f>
        <v>80.160274245829797</v>
      </c>
      <c r="K239" s="39">
        <f>'Jun17 class'!K239*IFERROR(VLOOKUP('Inq6 adjusted class'!$A239,'Inq.6 factors'!$U:$Z,6,FALSE),0)</f>
        <v>122.15747098088418</v>
      </c>
      <c r="L239" s="39">
        <f>'Jun17 class'!L239*IFERROR(VLOOKUP('Inq6 adjusted class'!$A239,'Inq.6 factors'!$U:$Z,6,FALSE),0)</f>
        <v>133.15981675613281</v>
      </c>
      <c r="M239" s="39">
        <f>'Jun17 class'!M239*IFERROR(VLOOKUP('Inq6 adjusted class'!$A239,'Inq.6 factors'!$U:$Z,6,FALSE),0)</f>
        <v>98.234567728628761</v>
      </c>
      <c r="N239" s="39">
        <f>'Jun17 class'!N239*IFERROR(VLOOKUP('Inq6 adjusted class'!$A239,'Inq.6 factors'!$U:$Z,6,FALSE),0)</f>
        <v>99.122263979587686</v>
      </c>
      <c r="O239" s="39">
        <f>'Jun17 class'!O239*IFERROR(VLOOKUP('Inq6 adjusted class'!$A239,'Inq.6 factors'!$U:$Z,6,FALSE),0)</f>
        <v>150.94882800887098</v>
      </c>
      <c r="P239" s="39">
        <f>'Jun17 class'!P239*IFERROR(VLOOKUP('Inq6 adjusted class'!$A239,'Inq.6 factors'!$U:$Z,6,FALSE),0)</f>
        <v>173.66961026111423</v>
      </c>
      <c r="Q239" s="39">
        <f>'Jun17 class'!Q239*IFERROR(VLOOKUP('Inq6 adjusted class'!$A239,'Inq.6 factors'!$U:$Z,6,FALSE),0)</f>
        <v>50.590761593506421</v>
      </c>
      <c r="R239" s="39">
        <f>'Jun17 class'!R239*IFERROR(VLOOKUP('Inq6 adjusted class'!$A239,'Inq.6 factors'!$U:$Z,6,FALSE),0)</f>
        <v>64.388940295399934</v>
      </c>
      <c r="S239" s="39">
        <f>'Jun17 class'!S239*IFERROR(VLOOKUP('Inq6 adjusted class'!$A239,'Inq.6 factors'!$U:$Z,6,FALSE),0)</f>
        <v>231.42039424693343</v>
      </c>
      <c r="T239" s="39">
        <f>'Jun17 class'!T239*IFERROR(VLOOKUP('Inq6 adjusted class'!$A239,'Inq.6 factors'!$U:$Z,6,FALSE),0)</f>
        <v>99.758678744943452</v>
      </c>
      <c r="U239" s="39">
        <f>'Jun17 class'!U239*IFERROR(VLOOKUP('Inq6 adjusted class'!$A239,'Inq.6 factors'!$U:$Z,6,FALSE),0)</f>
        <v>134.17501461514357</v>
      </c>
      <c r="V239" s="39">
        <f>'Jun17 class'!V239*IFERROR(VLOOKUP('Inq6 adjusted class'!$A239,'Inq.6 factors'!$U:$Z,6,FALSE),0)</f>
        <v>189.66698962616235</v>
      </c>
    </row>
    <row r="240" spans="1:22" x14ac:dyDescent="0.3">
      <c r="A240" s="35" t="str">
        <f>'Jun17 class'!A240</f>
        <v>282_49</v>
      </c>
      <c r="B240" s="35">
        <f>'Jun17 class'!B240</f>
        <v>282</v>
      </c>
      <c r="C240" s="35">
        <f>'Jun17 class'!C240</f>
        <v>28</v>
      </c>
      <c r="D240" s="35" t="str">
        <f>'Jun17 class'!D240</f>
        <v>C</v>
      </c>
      <c r="E240" s="39">
        <f>'Jun17 class'!E240*IFERROR(VLOOKUP('Inq6 adjusted class'!$A240,'Inq.6 factors'!$U:$Z,6,FALSE),0)</f>
        <v>1411.6039366426785</v>
      </c>
      <c r="F240" s="39">
        <f>'Jun17 class'!F240*IFERROR(VLOOKUP('Inq6 adjusted class'!$A240,'Inq.6 factors'!$U:$Z,6,FALSE),0)</f>
        <v>1640.3168471193644</v>
      </c>
      <c r="G240" s="39">
        <f>'Jun17 class'!G240*IFERROR(VLOOKUP('Inq6 adjusted class'!$A240,'Inq.6 factors'!$U:$Z,6,FALSE),0)</f>
        <v>1204.9734066499987</v>
      </c>
      <c r="H240" s="39">
        <f>'Jun17 class'!H240*IFERROR(VLOOKUP('Inq6 adjusted class'!$A240,'Inq.6 factors'!$U:$Z,6,FALSE),0)</f>
        <v>1068.94519233909</v>
      </c>
      <c r="I240" s="39">
        <f>'Jun17 class'!I240*IFERROR(VLOOKUP('Inq6 adjusted class'!$A240,'Inq.6 factors'!$U:$Z,6,FALSE),0)</f>
        <v>877.12952891492375</v>
      </c>
      <c r="J240" s="39">
        <f>'Jun17 class'!J240*IFERROR(VLOOKUP('Inq6 adjusted class'!$A240,'Inq.6 factors'!$U:$Z,6,FALSE),0)</f>
        <v>774.95542298915177</v>
      </c>
      <c r="K240" s="39">
        <f>'Jun17 class'!K240*IFERROR(VLOOKUP('Inq6 adjusted class'!$A240,'Inq.6 factors'!$U:$Z,6,FALSE),0)</f>
        <v>854.17841526908046</v>
      </c>
      <c r="L240" s="39">
        <f>'Jun17 class'!L240*IFERROR(VLOOKUP('Inq6 adjusted class'!$A240,'Inq.6 factors'!$U:$Z,6,FALSE),0)</f>
        <v>670.03647187708236</v>
      </c>
      <c r="M240" s="39">
        <f>'Jun17 class'!M240*IFERROR(VLOOKUP('Inq6 adjusted class'!$A240,'Inq.6 factors'!$U:$Z,6,FALSE),0)</f>
        <v>657.54923459547604</v>
      </c>
      <c r="N240" s="39">
        <f>'Jun17 class'!N240*IFERROR(VLOOKUP('Inq6 adjusted class'!$A240,'Inq.6 factors'!$U:$Z,6,FALSE),0)</f>
        <v>764.81237620783997</v>
      </c>
      <c r="O240" s="39">
        <f>'Jun17 class'!O240*IFERROR(VLOOKUP('Inq6 adjusted class'!$A240,'Inq.6 factors'!$U:$Z,6,FALSE),0)</f>
        <v>694.28794398202638</v>
      </c>
      <c r="P240" s="39">
        <f>'Jun17 class'!P240*IFERROR(VLOOKUP('Inq6 adjusted class'!$A240,'Inq.6 factors'!$U:$Z,6,FALSE),0)</f>
        <v>644.34433329771753</v>
      </c>
      <c r="Q240" s="39">
        <f>'Jun17 class'!Q240*IFERROR(VLOOKUP('Inq6 adjusted class'!$A240,'Inq.6 factors'!$U:$Z,6,FALSE),0)</f>
        <v>504.51653612723396</v>
      </c>
      <c r="R240" s="39">
        <f>'Jun17 class'!R240*IFERROR(VLOOKUP('Inq6 adjusted class'!$A240,'Inq.6 factors'!$U:$Z,6,FALSE),0)</f>
        <v>251.8619915841804</v>
      </c>
      <c r="S240" s="39">
        <f>'Jun17 class'!S240*IFERROR(VLOOKUP('Inq6 adjusted class'!$A240,'Inq.6 factors'!$U:$Z,6,FALSE),0)</f>
        <v>804.10147631606696</v>
      </c>
      <c r="T240" s="39">
        <f>'Jun17 class'!T240*IFERROR(VLOOKUP('Inq6 adjusted class'!$A240,'Inq.6 factors'!$U:$Z,6,FALSE),0)</f>
        <v>248.76633115846224</v>
      </c>
      <c r="U240" s="39">
        <f>'Jun17 class'!U240*IFERROR(VLOOKUP('Inq6 adjusted class'!$A240,'Inq.6 factors'!$U:$Z,6,FALSE),0)</f>
        <v>305.58908901232877</v>
      </c>
      <c r="V240" s="39">
        <f>'Jun17 class'!V240*IFERROR(VLOOKUP('Inq6 adjusted class'!$A240,'Inq.6 factors'!$U:$Z,6,FALSE),0)</f>
        <v>782.3041071628395</v>
      </c>
    </row>
    <row r="241" spans="1:22" x14ac:dyDescent="0.3">
      <c r="A241" s="35">
        <f>'Jun17 class'!A241</f>
        <v>2825</v>
      </c>
      <c r="B241" s="35">
        <f>'Jun17 class'!B241</f>
        <v>282</v>
      </c>
      <c r="C241" s="35">
        <f>'Jun17 class'!C241</f>
        <v>28</v>
      </c>
      <c r="D241" s="35" t="str">
        <f>'Jun17 class'!D241</f>
        <v>C</v>
      </c>
      <c r="E241" s="39">
        <f>'Jun17 class'!E241*IFERROR(VLOOKUP('Inq6 adjusted class'!$A241,'Inq.6 factors'!$U:$Z,6,FALSE),0)</f>
        <v>1256.3317907897369</v>
      </c>
      <c r="F241" s="39">
        <f>'Jun17 class'!F241*IFERROR(VLOOKUP('Inq6 adjusted class'!$A241,'Inq.6 factors'!$U:$Z,6,FALSE),0)</f>
        <v>2012.2079716433839</v>
      </c>
      <c r="G241" s="39">
        <f>'Jun17 class'!G241*IFERROR(VLOOKUP('Inq6 adjusted class'!$A241,'Inq.6 factors'!$U:$Z,6,FALSE),0)</f>
        <v>2249.9498178853396</v>
      </c>
      <c r="H241" s="39">
        <f>'Jun17 class'!H241*IFERROR(VLOOKUP('Inq6 adjusted class'!$A241,'Inq.6 factors'!$U:$Z,6,FALSE),0)</f>
        <v>2127.6700528379679</v>
      </c>
      <c r="I241" s="39">
        <f>'Jun17 class'!I241*IFERROR(VLOOKUP('Inq6 adjusted class'!$A241,'Inq.6 factors'!$U:$Z,6,FALSE),0)</f>
        <v>1723.7458289155913</v>
      </c>
      <c r="J241" s="39">
        <f>'Jun17 class'!J241*IFERROR(VLOOKUP('Inq6 adjusted class'!$A241,'Inq.6 factors'!$U:$Z,6,FALSE),0)</f>
        <v>1736.489210787546</v>
      </c>
      <c r="K241" s="39">
        <f>'Jun17 class'!K241*IFERROR(VLOOKUP('Inq6 adjusted class'!$A241,'Inq.6 factors'!$U:$Z,6,FALSE),0)</f>
        <v>1936.9378168797571</v>
      </c>
      <c r="L241" s="39">
        <f>'Jun17 class'!L241*IFERROR(VLOOKUP('Inq6 adjusted class'!$A241,'Inq.6 factors'!$U:$Z,6,FALSE),0)</f>
        <v>2450.9346150880037</v>
      </c>
      <c r="M241" s="39">
        <f>'Jun17 class'!M241*IFERROR(VLOOKUP('Inq6 adjusted class'!$A241,'Inq.6 factors'!$U:$Z,6,FALSE),0)</f>
        <v>1748.753747315747</v>
      </c>
      <c r="N241" s="39">
        <f>'Jun17 class'!N241*IFERROR(VLOOKUP('Inq6 adjusted class'!$A241,'Inq.6 factors'!$U:$Z,6,FALSE),0)</f>
        <v>2313.5933433247842</v>
      </c>
      <c r="O241" s="39">
        <f>'Jun17 class'!O241*IFERROR(VLOOKUP('Inq6 adjusted class'!$A241,'Inq.6 factors'!$U:$Z,6,FALSE),0)</f>
        <v>600.28549855907045</v>
      </c>
      <c r="P241" s="39">
        <f>'Jun17 class'!P241*IFERROR(VLOOKUP('Inq6 adjusted class'!$A241,'Inq.6 factors'!$U:$Z,6,FALSE),0)</f>
        <v>500.61248542696688</v>
      </c>
      <c r="Q241" s="39">
        <f>'Jun17 class'!Q241*IFERROR(VLOOKUP('Inq6 adjusted class'!$A241,'Inq.6 factors'!$U:$Z,6,FALSE),0)</f>
        <v>548.71244533091942</v>
      </c>
      <c r="R241" s="39">
        <f>'Jun17 class'!R241*IFERROR(VLOOKUP('Inq6 adjusted class'!$A241,'Inq.6 factors'!$U:$Z,6,FALSE),0)</f>
        <v>164.01794723874883</v>
      </c>
      <c r="S241" s="39">
        <f>'Jun17 class'!S241*IFERROR(VLOOKUP('Inq6 adjusted class'!$A241,'Inq.6 factors'!$U:$Z,6,FALSE),0)</f>
        <v>797.47297738138104</v>
      </c>
      <c r="T241" s="39">
        <f>'Jun17 class'!T241*IFERROR(VLOOKUP('Inq6 adjusted class'!$A241,'Inq.6 factors'!$U:$Z,6,FALSE),0)</f>
        <v>159.57393309643993</v>
      </c>
      <c r="U241" s="39">
        <f>'Jun17 class'!U241*IFERROR(VLOOKUP('Inq6 adjusted class'!$A241,'Inq.6 factors'!$U:$Z,6,FALSE),0)</f>
        <v>285.21377835130806</v>
      </c>
      <c r="V241" s="39">
        <f>'Jun17 class'!V241*IFERROR(VLOOKUP('Inq6 adjusted class'!$A241,'Inq.6 factors'!$U:$Z,6,FALSE),0)</f>
        <v>523.06965696644124</v>
      </c>
    </row>
    <row r="242" spans="1:22" x14ac:dyDescent="0.3">
      <c r="A242" s="35">
        <f>'Jun17 class'!A242</f>
        <v>2829</v>
      </c>
      <c r="B242" s="35">
        <f>'Jun17 class'!B242</f>
        <v>282</v>
      </c>
      <c r="C242" s="35">
        <f>'Jun17 class'!C242</f>
        <v>28</v>
      </c>
      <c r="D242" s="35" t="str">
        <f>'Jun17 class'!D242</f>
        <v>C</v>
      </c>
      <c r="E242" s="39">
        <f>'Jun17 class'!E242*IFERROR(VLOOKUP('Inq6 adjusted class'!$A242,'Inq.6 factors'!$U:$Z,6,FALSE),0)</f>
        <v>0</v>
      </c>
      <c r="F242" s="39">
        <f>'Jun17 class'!F242*IFERROR(VLOOKUP('Inq6 adjusted class'!$A242,'Inq.6 factors'!$U:$Z,6,FALSE),0)</f>
        <v>0</v>
      </c>
      <c r="G242" s="39">
        <f>'Jun17 class'!G242*IFERROR(VLOOKUP('Inq6 adjusted class'!$A242,'Inq.6 factors'!$U:$Z,6,FALSE),0)</f>
        <v>0</v>
      </c>
      <c r="H242" s="39">
        <f>'Jun17 class'!H242*IFERROR(VLOOKUP('Inq6 adjusted class'!$A242,'Inq.6 factors'!$U:$Z,6,FALSE),0)</f>
        <v>0</v>
      </c>
      <c r="I242" s="39">
        <f>'Jun17 class'!I242*IFERROR(VLOOKUP('Inq6 adjusted class'!$A242,'Inq.6 factors'!$U:$Z,6,FALSE),0)</f>
        <v>0</v>
      </c>
      <c r="J242" s="39">
        <f>'Jun17 class'!J242*IFERROR(VLOOKUP('Inq6 adjusted class'!$A242,'Inq.6 factors'!$U:$Z,6,FALSE),0)</f>
        <v>0</v>
      </c>
      <c r="K242" s="39">
        <f>'Jun17 class'!K242*IFERROR(VLOOKUP('Inq6 adjusted class'!$A242,'Inq.6 factors'!$U:$Z,6,FALSE),0)</f>
        <v>0</v>
      </c>
      <c r="L242" s="39">
        <f>'Jun17 class'!L242*IFERROR(VLOOKUP('Inq6 adjusted class'!$A242,'Inq.6 factors'!$U:$Z,6,FALSE),0)</f>
        <v>0</v>
      </c>
      <c r="M242" s="39">
        <f>'Jun17 class'!M242*IFERROR(VLOOKUP('Inq6 adjusted class'!$A242,'Inq.6 factors'!$U:$Z,6,FALSE),0)</f>
        <v>0</v>
      </c>
      <c r="N242" s="39">
        <f>'Jun17 class'!N242*IFERROR(VLOOKUP('Inq6 adjusted class'!$A242,'Inq.6 factors'!$U:$Z,6,FALSE),0)</f>
        <v>0</v>
      </c>
      <c r="O242" s="39">
        <f>'Jun17 class'!O242*IFERROR(VLOOKUP('Inq6 adjusted class'!$A242,'Inq.6 factors'!$U:$Z,6,FALSE),0)</f>
        <v>0</v>
      </c>
      <c r="P242" s="39">
        <f>'Jun17 class'!P242*IFERROR(VLOOKUP('Inq6 adjusted class'!$A242,'Inq.6 factors'!$U:$Z,6,FALSE),0)</f>
        <v>0</v>
      </c>
      <c r="Q242" s="39">
        <f>'Jun17 class'!Q242*IFERROR(VLOOKUP('Inq6 adjusted class'!$A242,'Inq.6 factors'!$U:$Z,6,FALSE),0)</f>
        <v>0</v>
      </c>
      <c r="R242" s="39">
        <f>'Jun17 class'!R242*IFERROR(VLOOKUP('Inq6 adjusted class'!$A242,'Inq.6 factors'!$U:$Z,6,FALSE),0)</f>
        <v>0</v>
      </c>
      <c r="S242" s="39">
        <f>'Jun17 class'!S242*IFERROR(VLOOKUP('Inq6 adjusted class'!$A242,'Inq.6 factors'!$U:$Z,6,FALSE),0)</f>
        <v>0</v>
      </c>
      <c r="T242" s="39">
        <f>'Jun17 class'!T242*IFERROR(VLOOKUP('Inq6 adjusted class'!$A242,'Inq.6 factors'!$U:$Z,6,FALSE),0)</f>
        <v>0</v>
      </c>
      <c r="U242" s="39">
        <f>'Jun17 class'!U242*IFERROR(VLOOKUP('Inq6 adjusted class'!$A242,'Inq.6 factors'!$U:$Z,6,FALSE),0)</f>
        <v>0</v>
      </c>
      <c r="V242" s="39">
        <f>'Jun17 class'!V242*IFERROR(VLOOKUP('Inq6 adjusted class'!$A242,'Inq.6 factors'!$U:$Z,6,FALSE),0)</f>
        <v>0</v>
      </c>
    </row>
    <row r="243" spans="1:22" x14ac:dyDescent="0.3">
      <c r="A243" s="35">
        <f>'Jun17 class'!A243</f>
        <v>2830</v>
      </c>
      <c r="B243" s="35">
        <f>'Jun17 class'!B243</f>
        <v>283</v>
      </c>
      <c r="C243" s="35">
        <f>'Jun17 class'!C243</f>
        <v>28</v>
      </c>
      <c r="D243" s="35" t="str">
        <f>'Jun17 class'!D243</f>
        <v>C</v>
      </c>
      <c r="E243" s="39">
        <f>'Jun17 class'!E243*IFERROR(VLOOKUP('Inq6 adjusted class'!$A243,'Inq.6 factors'!$U:$Z,6,FALSE),0)</f>
        <v>28.211912315596688</v>
      </c>
      <c r="F243" s="39">
        <f>'Jun17 class'!F243*IFERROR(VLOOKUP('Inq6 adjusted class'!$A243,'Inq.6 factors'!$U:$Z,6,FALSE),0)</f>
        <v>24.528149246264952</v>
      </c>
      <c r="G243" s="39">
        <f>'Jun17 class'!G243*IFERROR(VLOOKUP('Inq6 adjusted class'!$A243,'Inq.6 factors'!$U:$Z,6,FALSE),0)</f>
        <v>19.335750536448241</v>
      </c>
      <c r="H243" s="39">
        <f>'Jun17 class'!H243*IFERROR(VLOOKUP('Inq6 adjusted class'!$A243,'Inq.6 factors'!$U:$Z,6,FALSE),0)</f>
        <v>20.953525232117997</v>
      </c>
      <c r="I243" s="39">
        <f>'Jun17 class'!I243*IFERROR(VLOOKUP('Inq6 adjusted class'!$A243,'Inq.6 factors'!$U:$Z,6,FALSE),0)</f>
        <v>22.670875786669541</v>
      </c>
      <c r="J243" s="39">
        <f>'Jun17 class'!J243*IFERROR(VLOOKUP('Inq6 adjusted class'!$A243,'Inq.6 factors'!$U:$Z,6,FALSE),0)</f>
        <v>21.405168030844251</v>
      </c>
      <c r="K243" s="39">
        <f>'Jun17 class'!K243*IFERROR(VLOOKUP('Inq6 adjusted class'!$A243,'Inq.6 factors'!$U:$Z,6,FALSE),0)</f>
        <v>19.174078205880015</v>
      </c>
      <c r="L243" s="39">
        <f>'Jun17 class'!L243*IFERROR(VLOOKUP('Inq6 adjusted class'!$A243,'Inq.6 factors'!$U:$Z,6,FALSE),0)</f>
        <v>20.143019627116264</v>
      </c>
      <c r="M243" s="39">
        <f>'Jun17 class'!M243*IFERROR(VLOOKUP('Inq6 adjusted class'!$A243,'Inq.6 factors'!$U:$Z,6,FALSE),0)</f>
        <v>21.098749542729845</v>
      </c>
      <c r="N243" s="39">
        <f>'Jun17 class'!N243*IFERROR(VLOOKUP('Inq6 adjusted class'!$A243,'Inq.6 factors'!$U:$Z,6,FALSE),0)</f>
        <v>22.592878280994309</v>
      </c>
      <c r="O243" s="39">
        <f>'Jun17 class'!O243*IFERROR(VLOOKUP('Inq6 adjusted class'!$A243,'Inq.6 factors'!$U:$Z,6,FALSE),0)</f>
        <v>20.707119808712665</v>
      </c>
      <c r="P243" s="39">
        <f>'Jun17 class'!P243*IFERROR(VLOOKUP('Inq6 adjusted class'!$A243,'Inq.6 factors'!$U:$Z,6,FALSE),0)</f>
        <v>228.80833827909362</v>
      </c>
      <c r="Q243" s="39">
        <f>'Jun17 class'!Q243*IFERROR(VLOOKUP('Inq6 adjusted class'!$A243,'Inq.6 factors'!$U:$Z,6,FALSE),0)</f>
        <v>254.07108843203932</v>
      </c>
      <c r="R243" s="39">
        <f>'Jun17 class'!R243*IFERROR(VLOOKUP('Inq6 adjusted class'!$A243,'Inq.6 factors'!$U:$Z,6,FALSE),0)</f>
        <v>241.54176529918689</v>
      </c>
      <c r="S243" s="39">
        <f>'Jun17 class'!S243*IFERROR(VLOOKUP('Inq6 adjusted class'!$A243,'Inq.6 factors'!$U:$Z,6,FALSE),0)</f>
        <v>262.86834308290571</v>
      </c>
      <c r="T243" s="39">
        <f>'Jun17 class'!T243*IFERROR(VLOOKUP('Inq6 adjusted class'!$A243,'Inq.6 factors'!$U:$Z,6,FALSE),0)</f>
        <v>238.0173557178758</v>
      </c>
      <c r="U243" s="39">
        <f>'Jun17 class'!U243*IFERROR(VLOOKUP('Inq6 adjusted class'!$A243,'Inq.6 factors'!$U:$Z,6,FALSE),0)</f>
        <v>235.01835623117353</v>
      </c>
      <c r="V243" s="39">
        <f>'Jun17 class'!V243*IFERROR(VLOOKUP('Inq6 adjusted class'!$A243,'Inq.6 factors'!$U:$Z,6,FALSE),0)</f>
        <v>257.33502691565951</v>
      </c>
    </row>
    <row r="244" spans="1:22" x14ac:dyDescent="0.3">
      <c r="A244" s="35" t="str">
        <f>'Jun17 class'!A244</f>
        <v>284_19</v>
      </c>
      <c r="B244" s="35">
        <f>'Jun17 class'!B244</f>
        <v>284</v>
      </c>
      <c r="C244" s="35">
        <f>'Jun17 class'!C244</f>
        <v>28</v>
      </c>
      <c r="D244" s="35" t="str">
        <f>'Jun17 class'!D244</f>
        <v>C</v>
      </c>
      <c r="E244" s="39">
        <f>'Jun17 class'!E244*IFERROR(VLOOKUP('Inq6 adjusted class'!$A244,'Inq.6 factors'!$U:$Z,6,FALSE),0)</f>
        <v>857.96984271672613</v>
      </c>
      <c r="F244" s="39">
        <f>'Jun17 class'!F244*IFERROR(VLOOKUP('Inq6 adjusted class'!$A244,'Inq.6 factors'!$U:$Z,6,FALSE),0)</f>
        <v>702.44316430476897</v>
      </c>
      <c r="G244" s="39">
        <f>'Jun17 class'!G244*IFERROR(VLOOKUP('Inq6 adjusted class'!$A244,'Inq.6 factors'!$U:$Z,6,FALSE),0)</f>
        <v>638.98054058965056</v>
      </c>
      <c r="H244" s="39">
        <f>'Jun17 class'!H244*IFERROR(VLOOKUP('Inq6 adjusted class'!$A244,'Inq.6 factors'!$U:$Z,6,FALSE),0)</f>
        <v>631.22590123367365</v>
      </c>
      <c r="I244" s="39">
        <f>'Jun17 class'!I244*IFERROR(VLOOKUP('Inq6 adjusted class'!$A244,'Inq.6 factors'!$U:$Z,6,FALSE),0)</f>
        <v>564.13021835091286</v>
      </c>
      <c r="J244" s="39">
        <f>'Jun17 class'!J244*IFERROR(VLOOKUP('Inq6 adjusted class'!$A244,'Inq.6 factors'!$U:$Z,6,FALSE),0)</f>
        <v>372.19796628862093</v>
      </c>
      <c r="K244" s="39">
        <f>'Jun17 class'!K244*IFERROR(VLOOKUP('Inq6 adjusted class'!$A244,'Inq.6 factors'!$U:$Z,6,FALSE),0)</f>
        <v>398.26543443180151</v>
      </c>
      <c r="L244" s="39">
        <f>'Jun17 class'!L244*IFERROR(VLOOKUP('Inq6 adjusted class'!$A244,'Inq.6 factors'!$U:$Z,6,FALSE),0)</f>
        <v>243.58179472859291</v>
      </c>
      <c r="M244" s="39">
        <f>'Jun17 class'!M244*IFERROR(VLOOKUP('Inq6 adjusted class'!$A244,'Inq.6 factors'!$U:$Z,6,FALSE),0)</f>
        <v>244.33705974679839</v>
      </c>
      <c r="N244" s="39">
        <f>'Jun17 class'!N244*IFERROR(VLOOKUP('Inq6 adjusted class'!$A244,'Inq.6 factors'!$U:$Z,6,FALSE),0)</f>
        <v>254.12683498515335</v>
      </c>
      <c r="O244" s="39">
        <f>'Jun17 class'!O244*IFERROR(VLOOKUP('Inq6 adjusted class'!$A244,'Inq.6 factors'!$U:$Z,6,FALSE),0)</f>
        <v>257.88286169200109</v>
      </c>
      <c r="P244" s="39">
        <f>'Jun17 class'!P244*IFERROR(VLOOKUP('Inq6 adjusted class'!$A244,'Inq.6 factors'!$U:$Z,6,FALSE),0)</f>
        <v>169.35940367678955</v>
      </c>
      <c r="Q244" s="39">
        <f>'Jun17 class'!Q244*IFERROR(VLOOKUP('Inq6 adjusted class'!$A244,'Inq.6 factors'!$U:$Z,6,FALSE),0)</f>
        <v>276.02118733052561</v>
      </c>
      <c r="R244" s="39">
        <f>'Jun17 class'!R244*IFERROR(VLOOKUP('Inq6 adjusted class'!$A244,'Inq.6 factors'!$U:$Z,6,FALSE),0)</f>
        <v>101.25844069459281</v>
      </c>
      <c r="S244" s="39">
        <f>'Jun17 class'!S244*IFERROR(VLOOKUP('Inq6 adjusted class'!$A244,'Inq.6 factors'!$U:$Z,6,FALSE),0)</f>
        <v>601.44217753357498</v>
      </c>
      <c r="T244" s="39">
        <f>'Jun17 class'!T244*IFERROR(VLOOKUP('Inq6 adjusted class'!$A244,'Inq.6 factors'!$U:$Z,6,FALSE),0)</f>
        <v>161.86454187896251</v>
      </c>
      <c r="U244" s="39">
        <f>'Jun17 class'!U244*IFERROR(VLOOKUP('Inq6 adjusted class'!$A244,'Inq.6 factors'!$U:$Z,6,FALSE),0)</f>
        <v>116.45995156975424</v>
      </c>
      <c r="V244" s="39">
        <f>'Jun17 class'!V244*IFERROR(VLOOKUP('Inq6 adjusted class'!$A244,'Inq.6 factors'!$U:$Z,6,FALSE),0)</f>
        <v>347.7814224464426</v>
      </c>
    </row>
    <row r="245" spans="1:22" x14ac:dyDescent="0.3">
      <c r="A245" s="35">
        <f>'Jun17 class'!A245</f>
        <v>2849</v>
      </c>
      <c r="B245" s="35">
        <f>'Jun17 class'!B245</f>
        <v>284</v>
      </c>
      <c r="C245" s="35">
        <f>'Jun17 class'!C245</f>
        <v>28</v>
      </c>
      <c r="D245" s="35" t="str">
        <f>'Jun17 class'!D245</f>
        <v>C</v>
      </c>
      <c r="E245" s="39">
        <f>'Jun17 class'!E245*IFERROR(VLOOKUP('Inq6 adjusted class'!$A245,'Inq.6 factors'!$U:$Z,6,FALSE),0)</f>
        <v>0</v>
      </c>
      <c r="F245" s="39">
        <f>'Jun17 class'!F245*IFERROR(VLOOKUP('Inq6 adjusted class'!$A245,'Inq.6 factors'!$U:$Z,6,FALSE),0)</f>
        <v>0</v>
      </c>
      <c r="G245" s="39">
        <f>'Jun17 class'!G245*IFERROR(VLOOKUP('Inq6 adjusted class'!$A245,'Inq.6 factors'!$U:$Z,6,FALSE),0)</f>
        <v>0</v>
      </c>
      <c r="H245" s="39">
        <f>'Jun17 class'!H245*IFERROR(VLOOKUP('Inq6 adjusted class'!$A245,'Inq.6 factors'!$U:$Z,6,FALSE),0)</f>
        <v>0</v>
      </c>
      <c r="I245" s="39">
        <f>'Jun17 class'!I245*IFERROR(VLOOKUP('Inq6 adjusted class'!$A245,'Inq.6 factors'!$U:$Z,6,FALSE),0)</f>
        <v>0</v>
      </c>
      <c r="J245" s="39">
        <f>'Jun17 class'!J245*IFERROR(VLOOKUP('Inq6 adjusted class'!$A245,'Inq.6 factors'!$U:$Z,6,FALSE),0)</f>
        <v>0</v>
      </c>
      <c r="K245" s="39">
        <f>'Jun17 class'!K245*IFERROR(VLOOKUP('Inq6 adjusted class'!$A245,'Inq.6 factors'!$U:$Z,6,FALSE),0)</f>
        <v>0</v>
      </c>
      <c r="L245" s="39">
        <f>'Jun17 class'!L245*IFERROR(VLOOKUP('Inq6 adjusted class'!$A245,'Inq.6 factors'!$U:$Z,6,FALSE),0)</f>
        <v>0</v>
      </c>
      <c r="M245" s="39">
        <f>'Jun17 class'!M245*IFERROR(VLOOKUP('Inq6 adjusted class'!$A245,'Inq.6 factors'!$U:$Z,6,FALSE),0)</f>
        <v>0</v>
      </c>
      <c r="N245" s="39">
        <f>'Jun17 class'!N245*IFERROR(VLOOKUP('Inq6 adjusted class'!$A245,'Inq.6 factors'!$U:$Z,6,FALSE),0)</f>
        <v>0</v>
      </c>
      <c r="O245" s="39">
        <f>'Jun17 class'!O245*IFERROR(VLOOKUP('Inq6 adjusted class'!$A245,'Inq.6 factors'!$U:$Z,6,FALSE),0)</f>
        <v>0</v>
      </c>
      <c r="P245" s="39">
        <f>'Jun17 class'!P245*IFERROR(VLOOKUP('Inq6 adjusted class'!$A245,'Inq.6 factors'!$U:$Z,6,FALSE),0)</f>
        <v>0</v>
      </c>
      <c r="Q245" s="39">
        <f>'Jun17 class'!Q245*IFERROR(VLOOKUP('Inq6 adjusted class'!$A245,'Inq.6 factors'!$U:$Z,6,FALSE),0)</f>
        <v>0</v>
      </c>
      <c r="R245" s="39">
        <f>'Jun17 class'!R245*IFERROR(VLOOKUP('Inq6 adjusted class'!$A245,'Inq.6 factors'!$U:$Z,6,FALSE),0)</f>
        <v>0</v>
      </c>
      <c r="S245" s="39">
        <f>'Jun17 class'!S245*IFERROR(VLOOKUP('Inq6 adjusted class'!$A245,'Inq.6 factors'!$U:$Z,6,FALSE),0)</f>
        <v>0</v>
      </c>
      <c r="T245" s="39">
        <f>'Jun17 class'!T245*IFERROR(VLOOKUP('Inq6 adjusted class'!$A245,'Inq.6 factors'!$U:$Z,6,FALSE),0)</f>
        <v>0</v>
      </c>
      <c r="U245" s="39">
        <f>'Jun17 class'!U245*IFERROR(VLOOKUP('Inq6 adjusted class'!$A245,'Inq.6 factors'!$U:$Z,6,FALSE),0)</f>
        <v>0</v>
      </c>
      <c r="V245" s="39">
        <f>'Jun17 class'!V245*IFERROR(VLOOKUP('Inq6 adjusted class'!$A245,'Inq.6 factors'!$U:$Z,6,FALSE),0)</f>
        <v>0</v>
      </c>
    </row>
    <row r="246" spans="1:22" x14ac:dyDescent="0.3">
      <c r="A246" s="35">
        <f>'Jun17 class'!A246</f>
        <v>2891</v>
      </c>
      <c r="B246" s="35">
        <f>'Jun17 class'!B246</f>
        <v>289</v>
      </c>
      <c r="C246" s="35">
        <f>'Jun17 class'!C246</f>
        <v>28</v>
      </c>
      <c r="D246" s="35" t="str">
        <f>'Jun17 class'!D246</f>
        <v>C</v>
      </c>
      <c r="E246" s="39">
        <f>'Jun17 class'!E246*IFERROR(VLOOKUP('Inq6 adjusted class'!$A246,'Inq.6 factors'!$U:$Z,6,FALSE),0)</f>
        <v>15.520133293234501</v>
      </c>
      <c r="F246" s="39">
        <f>'Jun17 class'!F246*IFERROR(VLOOKUP('Inq6 adjusted class'!$A246,'Inq.6 factors'!$U:$Z,6,FALSE),0)</f>
        <v>141.36785359154538</v>
      </c>
      <c r="G246" s="39">
        <f>'Jun17 class'!G246*IFERROR(VLOOKUP('Inq6 adjusted class'!$A246,'Inq.6 factors'!$U:$Z,6,FALSE),0)</f>
        <v>136.16263723786679</v>
      </c>
      <c r="H246" s="39">
        <f>'Jun17 class'!H246*IFERROR(VLOOKUP('Inq6 adjusted class'!$A246,'Inq.6 factors'!$U:$Z,6,FALSE),0)</f>
        <v>83.35622405833837</v>
      </c>
      <c r="I246" s="39">
        <f>'Jun17 class'!I246*IFERROR(VLOOKUP('Inq6 adjusted class'!$A246,'Inq.6 factors'!$U:$Z,6,FALSE),0)</f>
        <v>134.59179539046343</v>
      </c>
      <c r="J246" s="39">
        <f>'Jun17 class'!J246*IFERROR(VLOOKUP('Inq6 adjusted class'!$A246,'Inq.6 factors'!$U:$Z,6,FALSE),0)</f>
        <v>56.928201234964384</v>
      </c>
      <c r="K246" s="39">
        <f>'Jun17 class'!K246*IFERROR(VLOOKUP('Inq6 adjusted class'!$A246,'Inq.6 factors'!$U:$Z,6,FALSE),0)</f>
        <v>56.119930438032206</v>
      </c>
      <c r="L246" s="39">
        <f>'Jun17 class'!L246*IFERROR(VLOOKUP('Inq6 adjusted class'!$A246,'Inq.6 factors'!$U:$Z,6,FALSE),0)</f>
        <v>57.742926311512228</v>
      </c>
      <c r="M246" s="39">
        <f>'Jun17 class'!M246*IFERROR(VLOOKUP('Inq6 adjusted class'!$A246,'Inq.6 factors'!$U:$Z,6,FALSE),0)</f>
        <v>61.878890860371847</v>
      </c>
      <c r="N246" s="39">
        <f>'Jun17 class'!N246*IFERROR(VLOOKUP('Inq6 adjusted class'!$A246,'Inq.6 factors'!$U:$Z,6,FALSE),0)</f>
        <v>66.263858204381421</v>
      </c>
      <c r="O246" s="39">
        <f>'Jun17 class'!O246*IFERROR(VLOOKUP('Inq6 adjusted class'!$A246,'Inq.6 factors'!$U:$Z,6,FALSE),0)</f>
        <v>0</v>
      </c>
      <c r="P246" s="39">
        <f>'Jun17 class'!P246*IFERROR(VLOOKUP('Inq6 adjusted class'!$A246,'Inq.6 factors'!$U:$Z,6,FALSE),0)</f>
        <v>0</v>
      </c>
      <c r="Q246" s="39">
        <f>'Jun17 class'!Q246*IFERROR(VLOOKUP('Inq6 adjusted class'!$A246,'Inq.6 factors'!$U:$Z,6,FALSE),0)</f>
        <v>0</v>
      </c>
      <c r="R246" s="39">
        <f>'Jun17 class'!R246*IFERROR(VLOOKUP('Inq6 adjusted class'!$A246,'Inq.6 factors'!$U:$Z,6,FALSE),0)</f>
        <v>0</v>
      </c>
      <c r="S246" s="39">
        <f>'Jun17 class'!S246*IFERROR(VLOOKUP('Inq6 adjusted class'!$A246,'Inq.6 factors'!$U:$Z,6,FALSE),0)</f>
        <v>0</v>
      </c>
      <c r="T246" s="39">
        <f>'Jun17 class'!T246*IFERROR(VLOOKUP('Inq6 adjusted class'!$A246,'Inq.6 factors'!$U:$Z,6,FALSE),0)</f>
        <v>0</v>
      </c>
      <c r="U246" s="39">
        <f>'Jun17 class'!U246*IFERROR(VLOOKUP('Inq6 adjusted class'!$A246,'Inq.6 factors'!$U:$Z,6,FALSE),0)</f>
        <v>0</v>
      </c>
      <c r="V246" s="39">
        <f>'Jun17 class'!V246*IFERROR(VLOOKUP('Inq6 adjusted class'!$A246,'Inq.6 factors'!$U:$Z,6,FALSE),0)</f>
        <v>0</v>
      </c>
    </row>
    <row r="247" spans="1:22" x14ac:dyDescent="0.3">
      <c r="A247" s="35">
        <f>'Jun17 class'!A247</f>
        <v>2892</v>
      </c>
      <c r="B247" s="35">
        <f>'Jun17 class'!B247</f>
        <v>289</v>
      </c>
      <c r="C247" s="35">
        <f>'Jun17 class'!C247</f>
        <v>28</v>
      </c>
      <c r="D247" s="35" t="str">
        <f>'Jun17 class'!D247</f>
        <v>C</v>
      </c>
      <c r="E247" s="39">
        <f>'Jun17 class'!E247*IFERROR(VLOOKUP('Inq6 adjusted class'!$A247,'Inq.6 factors'!$U:$Z,6,FALSE),0)</f>
        <v>213.68443372112239</v>
      </c>
      <c r="F247" s="39">
        <f>'Jun17 class'!F247*IFERROR(VLOOKUP('Inq6 adjusted class'!$A247,'Inq.6 factors'!$U:$Z,6,FALSE),0)</f>
        <v>197.99811754133015</v>
      </c>
      <c r="G247" s="39">
        <f>'Jun17 class'!G247*IFERROR(VLOOKUP('Inq6 adjusted class'!$A247,'Inq.6 factors'!$U:$Z,6,FALSE),0)</f>
        <v>183.17101797705206</v>
      </c>
      <c r="H247" s="39">
        <f>'Jun17 class'!H247*IFERROR(VLOOKUP('Inq6 adjusted class'!$A247,'Inq.6 factors'!$U:$Z,6,FALSE),0)</f>
        <v>188.34148566722033</v>
      </c>
      <c r="I247" s="39">
        <f>'Jun17 class'!I247*IFERROR(VLOOKUP('Inq6 adjusted class'!$A247,'Inq.6 factors'!$U:$Z,6,FALSE),0)</f>
        <v>206.81891074491284</v>
      </c>
      <c r="J247" s="39">
        <f>'Jun17 class'!J247*IFERROR(VLOOKUP('Inq6 adjusted class'!$A247,'Inq.6 factors'!$U:$Z,6,FALSE),0)</f>
        <v>212.9730068226016</v>
      </c>
      <c r="K247" s="39">
        <f>'Jun17 class'!K247*IFERROR(VLOOKUP('Inq6 adjusted class'!$A247,'Inq.6 factors'!$U:$Z,6,FALSE),0)</f>
        <v>162.64500272636789</v>
      </c>
      <c r="L247" s="39">
        <f>'Jun17 class'!L247*IFERROR(VLOOKUP('Inq6 adjusted class'!$A247,'Inq.6 factors'!$U:$Z,6,FALSE),0)</f>
        <v>163.67801876293416</v>
      </c>
      <c r="M247" s="39">
        <f>'Jun17 class'!M247*IFERROR(VLOOKUP('Inq6 adjusted class'!$A247,'Inq.6 factors'!$U:$Z,6,FALSE),0)</f>
        <v>177.12656233957114</v>
      </c>
      <c r="N247" s="39">
        <f>'Jun17 class'!N247*IFERROR(VLOOKUP('Inq6 adjusted class'!$A247,'Inq.6 factors'!$U:$Z,6,FALSE),0)</f>
        <v>196.79264159526443</v>
      </c>
      <c r="O247" s="39">
        <f>'Jun17 class'!O247*IFERROR(VLOOKUP('Inq6 adjusted class'!$A247,'Inq.6 factors'!$U:$Z,6,FALSE),0)</f>
        <v>186.92576009559193</v>
      </c>
      <c r="P247" s="39">
        <f>'Jun17 class'!P247*IFERROR(VLOOKUP('Inq6 adjusted class'!$A247,'Inq.6 factors'!$U:$Z,6,FALSE),0)</f>
        <v>168.38813891157471</v>
      </c>
      <c r="Q247" s="39">
        <f>'Jun17 class'!Q247*IFERROR(VLOOKUP('Inq6 adjusted class'!$A247,'Inq.6 factors'!$U:$Z,6,FALSE),0)</f>
        <v>30.345363699996387</v>
      </c>
      <c r="R247" s="39">
        <f>'Jun17 class'!R247*IFERROR(VLOOKUP('Inq6 adjusted class'!$A247,'Inq.6 factors'!$U:$Z,6,FALSE),0)</f>
        <v>10.552401862482657</v>
      </c>
      <c r="S247" s="39">
        <f>'Jun17 class'!S247*IFERROR(VLOOKUP('Inq6 adjusted class'!$A247,'Inq.6 factors'!$U:$Z,6,FALSE),0)</f>
        <v>35.966342482000186</v>
      </c>
      <c r="T247" s="39">
        <f>'Jun17 class'!T247*IFERROR(VLOOKUP('Inq6 adjusted class'!$A247,'Inq.6 factors'!$U:$Z,6,FALSE),0)</f>
        <v>32.584655508286581</v>
      </c>
      <c r="U247" s="39">
        <f>'Jun17 class'!U247*IFERROR(VLOOKUP('Inq6 adjusted class'!$A247,'Inq.6 factors'!$U:$Z,6,FALSE),0)</f>
        <v>12.728121599412582</v>
      </c>
      <c r="V247" s="39">
        <f>'Jun17 class'!V247*IFERROR(VLOOKUP('Inq6 adjusted class'!$A247,'Inq.6 factors'!$U:$Z,6,FALSE),0)</f>
        <v>63.519407373625086</v>
      </c>
    </row>
    <row r="248" spans="1:22" x14ac:dyDescent="0.3">
      <c r="A248" s="35">
        <f>'Jun17 class'!A248</f>
        <v>2893</v>
      </c>
      <c r="B248" s="35">
        <f>'Jun17 class'!B248</f>
        <v>289</v>
      </c>
      <c r="C248" s="35">
        <f>'Jun17 class'!C248</f>
        <v>28</v>
      </c>
      <c r="D248" s="35" t="str">
        <f>'Jun17 class'!D248</f>
        <v>C</v>
      </c>
      <c r="E248" s="39">
        <f>'Jun17 class'!E248*IFERROR(VLOOKUP('Inq6 adjusted class'!$A248,'Inq.6 factors'!$U:$Z,6,FALSE),0)</f>
        <v>564.36916133920261</v>
      </c>
      <c r="F248" s="39">
        <f>'Jun17 class'!F248*IFERROR(VLOOKUP('Inq6 adjusted class'!$A248,'Inq.6 factors'!$U:$Z,6,FALSE),0)</f>
        <v>777.23437032737888</v>
      </c>
      <c r="G248" s="39">
        <f>'Jun17 class'!G248*IFERROR(VLOOKUP('Inq6 adjusted class'!$A248,'Inq.6 factors'!$U:$Z,6,FALSE),0)</f>
        <v>565.66605653021725</v>
      </c>
      <c r="H248" s="39">
        <f>'Jun17 class'!H248*IFERROR(VLOOKUP('Inq6 adjusted class'!$A248,'Inq.6 factors'!$U:$Z,6,FALSE),0)</f>
        <v>488.18533721553672</v>
      </c>
      <c r="I248" s="39">
        <f>'Jun17 class'!I248*IFERROR(VLOOKUP('Inq6 adjusted class'!$A248,'Inq.6 factors'!$U:$Z,6,FALSE),0)</f>
        <v>566.32324864954967</v>
      </c>
      <c r="J248" s="39">
        <f>'Jun17 class'!J248*IFERROR(VLOOKUP('Inq6 adjusted class'!$A248,'Inq.6 factors'!$U:$Z,6,FALSE),0)</f>
        <v>543.6344384803067</v>
      </c>
      <c r="K248" s="39">
        <f>'Jun17 class'!K248*IFERROR(VLOOKUP('Inq6 adjusted class'!$A248,'Inq.6 factors'!$U:$Z,6,FALSE),0)</f>
        <v>449.32466284074422</v>
      </c>
      <c r="L248" s="39">
        <f>'Jun17 class'!L248*IFERROR(VLOOKUP('Inq6 adjusted class'!$A248,'Inq.6 factors'!$U:$Z,6,FALSE),0)</f>
        <v>408.88419644119961</v>
      </c>
      <c r="M248" s="39">
        <f>'Jun17 class'!M248*IFERROR(VLOOKUP('Inq6 adjusted class'!$A248,'Inq.6 factors'!$U:$Z,6,FALSE),0)</f>
        <v>462.46953880775391</v>
      </c>
      <c r="N248" s="39">
        <f>'Jun17 class'!N248*IFERROR(VLOOKUP('Inq6 adjusted class'!$A248,'Inq.6 factors'!$U:$Z,6,FALSE),0)</f>
        <v>404.65936914316376</v>
      </c>
      <c r="O248" s="39">
        <f>'Jun17 class'!O248*IFERROR(VLOOKUP('Inq6 adjusted class'!$A248,'Inq.6 factors'!$U:$Z,6,FALSE),0)</f>
        <v>485.24871887283399</v>
      </c>
      <c r="P248" s="39">
        <f>'Jun17 class'!P248*IFERROR(VLOOKUP('Inq6 adjusted class'!$A248,'Inq.6 factors'!$U:$Z,6,FALSE),0)</f>
        <v>396.40006671223131</v>
      </c>
      <c r="Q248" s="39">
        <f>'Jun17 class'!Q248*IFERROR(VLOOKUP('Inq6 adjusted class'!$A248,'Inq.6 factors'!$U:$Z,6,FALSE),0)</f>
        <v>343.45834941678021</v>
      </c>
      <c r="R248" s="39">
        <f>'Jun17 class'!R248*IFERROR(VLOOKUP('Inq6 adjusted class'!$A248,'Inq.6 factors'!$U:$Z,6,FALSE),0)</f>
        <v>142.44588497245437</v>
      </c>
      <c r="S248" s="39">
        <f>'Jun17 class'!S248*IFERROR(VLOOKUP('Inq6 adjusted class'!$A248,'Inq.6 factors'!$U:$Z,6,FALSE),0)</f>
        <v>412.83175220920185</v>
      </c>
      <c r="T248" s="39">
        <f>'Jun17 class'!T248*IFERROR(VLOOKUP('Inq6 adjusted class'!$A248,'Inq.6 factors'!$U:$Z,6,FALSE),0)</f>
        <v>55.366642395162636</v>
      </c>
      <c r="U248" s="39">
        <f>'Jun17 class'!U248*IFERROR(VLOOKUP('Inq6 adjusted class'!$A248,'Inq.6 factors'!$U:$Z,6,FALSE),0)</f>
        <v>48.799731703847307</v>
      </c>
      <c r="V248" s="39">
        <f>'Jun17 class'!V248*IFERROR(VLOOKUP('Inq6 adjusted class'!$A248,'Inq.6 factors'!$U:$Z,6,FALSE),0)</f>
        <v>154.55623179127289</v>
      </c>
    </row>
    <row r="249" spans="1:22" x14ac:dyDescent="0.3">
      <c r="A249" s="35">
        <f>'Jun17 class'!A249</f>
        <v>2894</v>
      </c>
      <c r="B249" s="35">
        <f>'Jun17 class'!B249</f>
        <v>289</v>
      </c>
      <c r="C249" s="35">
        <f>'Jun17 class'!C249</f>
        <v>28</v>
      </c>
      <c r="D249" s="35" t="str">
        <f>'Jun17 class'!D249</f>
        <v>C</v>
      </c>
      <c r="E249" s="39">
        <f>'Jun17 class'!E249*IFERROR(VLOOKUP('Inq6 adjusted class'!$A249,'Inq.6 factors'!$U:$Z,6,FALSE),0)</f>
        <v>30.669556570790899</v>
      </c>
      <c r="F249" s="39">
        <f>'Jun17 class'!F249*IFERROR(VLOOKUP('Inq6 adjusted class'!$A249,'Inq.6 factors'!$U:$Z,6,FALSE),0)</f>
        <v>40.682266315832244</v>
      </c>
      <c r="G249" s="39">
        <f>'Jun17 class'!G249*IFERROR(VLOOKUP('Inq6 adjusted class'!$A249,'Inq.6 factors'!$U:$Z,6,FALSE),0)</f>
        <v>39.788672438640461</v>
      </c>
      <c r="H249" s="39">
        <f>'Jun17 class'!H249*IFERROR(VLOOKUP('Inq6 adjusted class'!$A249,'Inq.6 factors'!$U:$Z,6,FALSE),0)</f>
        <v>24.796145869430813</v>
      </c>
      <c r="I249" s="39">
        <f>'Jun17 class'!I249*IFERROR(VLOOKUP('Inq6 adjusted class'!$A249,'Inq.6 factors'!$U:$Z,6,FALSE),0)</f>
        <v>43.947901716452172</v>
      </c>
      <c r="J249" s="39">
        <f>'Jun17 class'!J249*IFERROR(VLOOKUP('Inq6 adjusted class'!$A249,'Inq.6 factors'!$U:$Z,6,FALSE),0)</f>
        <v>42.368486730561777</v>
      </c>
      <c r="K249" s="39">
        <f>'Jun17 class'!K249*IFERROR(VLOOKUP('Inq6 adjusted class'!$A249,'Inq.6 factors'!$U:$Z,6,FALSE),0)</f>
        <v>57.230422632820037</v>
      </c>
      <c r="L249" s="39">
        <f>'Jun17 class'!L249*IFERROR(VLOOKUP('Inq6 adjusted class'!$A249,'Inq.6 factors'!$U:$Z,6,FALSE),0)</f>
        <v>61.685806582985627</v>
      </c>
      <c r="M249" s="39">
        <f>'Jun17 class'!M249*IFERROR(VLOOKUP('Inq6 adjusted class'!$A249,'Inq.6 factors'!$U:$Z,6,FALSE),0)</f>
        <v>28.750508657756004</v>
      </c>
      <c r="N249" s="39">
        <f>'Jun17 class'!N249*IFERROR(VLOOKUP('Inq6 adjusted class'!$A249,'Inq.6 factors'!$U:$Z,6,FALSE),0)</f>
        <v>25.783094572287517</v>
      </c>
      <c r="O249" s="39">
        <f>'Jun17 class'!O249*IFERROR(VLOOKUP('Inq6 adjusted class'!$A249,'Inq.6 factors'!$U:$Z,6,FALSE),0)</f>
        <v>16.042112856185415</v>
      </c>
      <c r="P249" s="39">
        <f>'Jun17 class'!P249*IFERROR(VLOOKUP('Inq6 adjusted class'!$A249,'Inq.6 factors'!$U:$Z,6,FALSE),0)</f>
        <v>7.5397564764361134</v>
      </c>
      <c r="Q249" s="39">
        <f>'Jun17 class'!Q249*IFERROR(VLOOKUP('Inq6 adjusted class'!$A249,'Inq.6 factors'!$U:$Z,6,FALSE),0)</f>
        <v>11.458755043226285</v>
      </c>
      <c r="R249" s="39">
        <f>'Jun17 class'!R249*IFERROR(VLOOKUP('Inq6 adjusted class'!$A249,'Inq.6 factors'!$U:$Z,6,FALSE),0)</f>
        <v>9.7806448514540918</v>
      </c>
      <c r="S249" s="39">
        <f>'Jun17 class'!S249*IFERROR(VLOOKUP('Inq6 adjusted class'!$A249,'Inq.6 factors'!$U:$Z,6,FALSE),0)</f>
        <v>9.0097080601271493</v>
      </c>
      <c r="T249" s="39">
        <f>'Jun17 class'!T249*IFERROR(VLOOKUP('Inq6 adjusted class'!$A249,'Inq.6 factors'!$U:$Z,6,FALSE),0)</f>
        <v>4.0675494681683624</v>
      </c>
      <c r="U249" s="39">
        <f>'Jun17 class'!U249*IFERROR(VLOOKUP('Inq6 adjusted class'!$A249,'Inq.6 factors'!$U:$Z,6,FALSE),0)</f>
        <v>3.0249338106051926</v>
      </c>
      <c r="V249" s="39">
        <f>'Jun17 class'!V249*IFERROR(VLOOKUP('Inq6 adjusted class'!$A249,'Inq.6 factors'!$U:$Z,6,FALSE),0)</f>
        <v>48.817473277376166</v>
      </c>
    </row>
    <row r="250" spans="1:22" x14ac:dyDescent="0.3">
      <c r="A250" s="35">
        <f>'Jun17 class'!A250</f>
        <v>2895</v>
      </c>
      <c r="B250" s="35">
        <f>'Jun17 class'!B250</f>
        <v>289</v>
      </c>
      <c r="C250" s="35">
        <f>'Jun17 class'!C250</f>
        <v>28</v>
      </c>
      <c r="D250" s="35" t="str">
        <f>'Jun17 class'!D250</f>
        <v>C</v>
      </c>
      <c r="E250" s="39">
        <f>'Jun17 class'!E250*IFERROR(VLOOKUP('Inq6 adjusted class'!$A250,'Inq.6 factors'!$U:$Z,6,FALSE),0)</f>
        <v>148.21725385856183</v>
      </c>
      <c r="F250" s="39">
        <f>'Jun17 class'!F250*IFERROR(VLOOKUP('Inq6 adjusted class'!$A250,'Inq.6 factors'!$U:$Z,6,FALSE),0)</f>
        <v>177.72378797648327</v>
      </c>
      <c r="G250" s="39">
        <f>'Jun17 class'!G250*IFERROR(VLOOKUP('Inq6 adjusted class'!$A250,'Inq.6 factors'!$U:$Z,6,FALSE),0)</f>
        <v>164.54087361831583</v>
      </c>
      <c r="H250" s="39">
        <f>'Jun17 class'!H250*IFERROR(VLOOKUP('Inq6 adjusted class'!$A250,'Inq.6 factors'!$U:$Z,6,FALSE),0)</f>
        <v>147.49542019374056</v>
      </c>
      <c r="I250" s="39">
        <f>'Jun17 class'!I250*IFERROR(VLOOKUP('Inq6 adjusted class'!$A250,'Inq.6 factors'!$U:$Z,6,FALSE),0)</f>
        <v>169.37329420549071</v>
      </c>
      <c r="J250" s="39">
        <f>'Jun17 class'!J250*IFERROR(VLOOKUP('Inq6 adjusted class'!$A250,'Inq.6 factors'!$U:$Z,6,FALSE),0)</f>
        <v>46.792299275812411</v>
      </c>
      <c r="K250" s="39">
        <f>'Jun17 class'!K250*IFERROR(VLOOKUP('Inq6 adjusted class'!$A250,'Inq.6 factors'!$U:$Z,6,FALSE),0)</f>
        <v>48.616562816614682</v>
      </c>
      <c r="L250" s="39">
        <f>'Jun17 class'!L250*IFERROR(VLOOKUP('Inq6 adjusted class'!$A250,'Inq.6 factors'!$U:$Z,6,FALSE),0)</f>
        <v>45.67094735990743</v>
      </c>
      <c r="M250" s="39">
        <f>'Jun17 class'!M250*IFERROR(VLOOKUP('Inq6 adjusted class'!$A250,'Inq.6 factors'!$U:$Z,6,FALSE),0)</f>
        <v>88.692796903794246</v>
      </c>
      <c r="N250" s="39">
        <f>'Jun17 class'!N250*IFERROR(VLOOKUP('Inq6 adjusted class'!$A250,'Inq.6 factors'!$U:$Z,6,FALSE),0)</f>
        <v>5.9632169947333677</v>
      </c>
      <c r="O250" s="39">
        <f>'Jun17 class'!O250*IFERROR(VLOOKUP('Inq6 adjusted class'!$A250,'Inq.6 factors'!$U:$Z,6,FALSE),0)</f>
        <v>5.9027243451271225</v>
      </c>
      <c r="P250" s="39">
        <f>'Jun17 class'!P250*IFERROR(VLOOKUP('Inq6 adjusted class'!$A250,'Inq.6 factors'!$U:$Z,6,FALSE),0)</f>
        <v>6.3411816861595156</v>
      </c>
      <c r="Q250" s="39">
        <f>'Jun17 class'!Q250*IFERROR(VLOOKUP('Inq6 adjusted class'!$A250,'Inq.6 factors'!$U:$Z,6,FALSE),0)</f>
        <v>7.1548817034797789</v>
      </c>
      <c r="R250" s="39">
        <f>'Jun17 class'!R250*IFERROR(VLOOKUP('Inq6 adjusted class'!$A250,'Inq.6 factors'!$U:$Z,6,FALSE),0)</f>
        <v>3.1989385822335161</v>
      </c>
      <c r="S250" s="39">
        <f>'Jun17 class'!S250*IFERROR(VLOOKUP('Inq6 adjusted class'!$A250,'Inq.6 factors'!$U:$Z,6,FALSE),0)</f>
        <v>0</v>
      </c>
      <c r="T250" s="39">
        <f>'Jun17 class'!T250*IFERROR(VLOOKUP('Inq6 adjusted class'!$A250,'Inq.6 factors'!$U:$Z,6,FALSE),0)</f>
        <v>0</v>
      </c>
      <c r="U250" s="39">
        <f>'Jun17 class'!U250*IFERROR(VLOOKUP('Inq6 adjusted class'!$A250,'Inq.6 factors'!$U:$Z,6,FALSE),0)</f>
        <v>0</v>
      </c>
      <c r="V250" s="39">
        <f>'Jun17 class'!V250*IFERROR(VLOOKUP('Inq6 adjusted class'!$A250,'Inq.6 factors'!$U:$Z,6,FALSE),0)</f>
        <v>0</v>
      </c>
    </row>
    <row r="251" spans="1:22" x14ac:dyDescent="0.3">
      <c r="A251" s="35">
        <f>'Jun17 class'!A251</f>
        <v>2896</v>
      </c>
      <c r="B251" s="35">
        <f>'Jun17 class'!B251</f>
        <v>289</v>
      </c>
      <c r="C251" s="35">
        <f>'Jun17 class'!C251</f>
        <v>28</v>
      </c>
      <c r="D251" s="35" t="str">
        <f>'Jun17 class'!D251</f>
        <v>C</v>
      </c>
      <c r="E251" s="39">
        <f>'Jun17 class'!E251*IFERROR(VLOOKUP('Inq6 adjusted class'!$A251,'Inq.6 factors'!$U:$Z,6,FALSE),0)</f>
        <v>876.98486222000622</v>
      </c>
      <c r="F251" s="39">
        <f>'Jun17 class'!F251*IFERROR(VLOOKUP('Inq6 adjusted class'!$A251,'Inq.6 factors'!$U:$Z,6,FALSE),0)</f>
        <v>925.43174028705937</v>
      </c>
      <c r="G251" s="39">
        <f>'Jun17 class'!G251*IFERROR(VLOOKUP('Inq6 adjusted class'!$A251,'Inq.6 factors'!$U:$Z,6,FALSE),0)</f>
        <v>866.48967767506088</v>
      </c>
      <c r="H251" s="39">
        <f>'Jun17 class'!H251*IFERROR(VLOOKUP('Inq6 adjusted class'!$A251,'Inq.6 factors'!$U:$Z,6,FALSE),0)</f>
        <v>902.73240554909921</v>
      </c>
      <c r="I251" s="39">
        <f>'Jun17 class'!I251*IFERROR(VLOOKUP('Inq6 adjusted class'!$A251,'Inq.6 factors'!$U:$Z,6,FALSE),0)</f>
        <v>875.85550465345057</v>
      </c>
      <c r="J251" s="39">
        <f>'Jun17 class'!J251*IFERROR(VLOOKUP('Inq6 adjusted class'!$A251,'Inq.6 factors'!$U:$Z,6,FALSE),0)</f>
        <v>745.45519044465277</v>
      </c>
      <c r="K251" s="39">
        <f>'Jun17 class'!K251*IFERROR(VLOOKUP('Inq6 adjusted class'!$A251,'Inq.6 factors'!$U:$Z,6,FALSE),0)</f>
        <v>760.69728230568592</v>
      </c>
      <c r="L251" s="39">
        <f>'Jun17 class'!L251*IFERROR(VLOOKUP('Inq6 adjusted class'!$A251,'Inq.6 factors'!$U:$Z,6,FALSE),0)</f>
        <v>513.4472510153638</v>
      </c>
      <c r="M251" s="39">
        <f>'Jun17 class'!M251*IFERROR(VLOOKUP('Inq6 adjusted class'!$A251,'Inq.6 factors'!$U:$Z,6,FALSE),0)</f>
        <v>465.50868198879903</v>
      </c>
      <c r="N251" s="39">
        <f>'Jun17 class'!N251*IFERROR(VLOOKUP('Inq6 adjusted class'!$A251,'Inq.6 factors'!$U:$Z,6,FALSE),0)</f>
        <v>483.00262964081713</v>
      </c>
      <c r="O251" s="39">
        <f>'Jun17 class'!O251*IFERROR(VLOOKUP('Inq6 adjusted class'!$A251,'Inq.6 factors'!$U:$Z,6,FALSE),0)</f>
        <v>408.17926436411955</v>
      </c>
      <c r="P251" s="39">
        <f>'Jun17 class'!P251*IFERROR(VLOOKUP('Inq6 adjusted class'!$A251,'Inq.6 factors'!$U:$Z,6,FALSE),0)</f>
        <v>335.93839459081465</v>
      </c>
      <c r="Q251" s="39">
        <f>'Jun17 class'!Q251*IFERROR(VLOOKUP('Inq6 adjusted class'!$A251,'Inq.6 factors'!$U:$Z,6,FALSE),0)</f>
        <v>326.92083818886334</v>
      </c>
      <c r="R251" s="39">
        <f>'Jun17 class'!R251*IFERROR(VLOOKUP('Inq6 adjusted class'!$A251,'Inq.6 factors'!$U:$Z,6,FALSE),0)</f>
        <v>114.03654909353742</v>
      </c>
      <c r="S251" s="39">
        <f>'Jun17 class'!S251*IFERROR(VLOOKUP('Inq6 adjusted class'!$A251,'Inq.6 factors'!$U:$Z,6,FALSE),0)</f>
        <v>627.36928873054865</v>
      </c>
      <c r="T251" s="39">
        <f>'Jun17 class'!T251*IFERROR(VLOOKUP('Inq6 adjusted class'!$A251,'Inq.6 factors'!$U:$Z,6,FALSE),0)</f>
        <v>106.70676128614149</v>
      </c>
      <c r="U251" s="39">
        <f>'Jun17 class'!U251*IFERROR(VLOOKUP('Inq6 adjusted class'!$A251,'Inq.6 factors'!$U:$Z,6,FALSE),0)</f>
        <v>93.070823755884902</v>
      </c>
      <c r="V251" s="39">
        <f>'Jun17 class'!V251*IFERROR(VLOOKUP('Inq6 adjusted class'!$A251,'Inq.6 factors'!$U:$Z,6,FALSE),0)</f>
        <v>203.00858180101272</v>
      </c>
    </row>
    <row r="252" spans="1:22" x14ac:dyDescent="0.3">
      <c r="A252" s="35">
        <f>'Jun17 class'!A252</f>
        <v>2899</v>
      </c>
      <c r="B252" s="35">
        <f>'Jun17 class'!B252</f>
        <v>289</v>
      </c>
      <c r="C252" s="35">
        <f>'Jun17 class'!C252</f>
        <v>28</v>
      </c>
      <c r="D252" s="35" t="str">
        <f>'Jun17 class'!D252</f>
        <v>C</v>
      </c>
      <c r="E252" s="39">
        <f>'Jun17 class'!E252*IFERROR(VLOOKUP('Inq6 adjusted class'!$A252,'Inq.6 factors'!$U:$Z,6,FALSE),0)</f>
        <v>618.68312459506978</v>
      </c>
      <c r="F252" s="39">
        <f>'Jun17 class'!F252*IFERROR(VLOOKUP('Inq6 adjusted class'!$A252,'Inq.6 factors'!$U:$Z,6,FALSE),0)</f>
        <v>653.78100825551087</v>
      </c>
      <c r="G252" s="39">
        <f>'Jun17 class'!G252*IFERROR(VLOOKUP('Inq6 adjusted class'!$A252,'Inq.6 factors'!$U:$Z,6,FALSE),0)</f>
        <v>612.68153260963481</v>
      </c>
      <c r="H252" s="39">
        <f>'Jun17 class'!H252*IFERROR(VLOOKUP('Inq6 adjusted class'!$A252,'Inq.6 factors'!$U:$Z,6,FALSE),0)</f>
        <v>625.84044931736366</v>
      </c>
      <c r="I252" s="39">
        <f>'Jun17 class'!I252*IFERROR(VLOOKUP('Inq6 adjusted class'!$A252,'Inq.6 factors'!$U:$Z,6,FALSE),0)</f>
        <v>600.74317305606769</v>
      </c>
      <c r="J252" s="39">
        <f>'Jun17 class'!J252*IFERROR(VLOOKUP('Inq6 adjusted class'!$A252,'Inq.6 factors'!$U:$Z,6,FALSE),0)</f>
        <v>512.89134566232269</v>
      </c>
      <c r="K252" s="39">
        <f>'Jun17 class'!K252*IFERROR(VLOOKUP('Inq6 adjusted class'!$A252,'Inq.6 factors'!$U:$Z,6,FALSE),0)</f>
        <v>523.252115336918</v>
      </c>
      <c r="L252" s="39">
        <f>'Jun17 class'!L252*IFERROR(VLOOKUP('Inq6 adjusted class'!$A252,'Inq.6 factors'!$U:$Z,6,FALSE),0)</f>
        <v>367.3716334958246</v>
      </c>
      <c r="M252" s="39">
        <f>'Jun17 class'!M252*IFERROR(VLOOKUP('Inq6 adjusted class'!$A252,'Inq.6 factors'!$U:$Z,6,FALSE),0)</f>
        <v>335.50293848798458</v>
      </c>
      <c r="N252" s="39">
        <f>'Jun17 class'!N252*IFERROR(VLOOKUP('Inq6 adjusted class'!$A252,'Inq.6 factors'!$U:$Z,6,FALSE),0)</f>
        <v>290.50862051138489</v>
      </c>
      <c r="O252" s="39">
        <f>'Jun17 class'!O252*IFERROR(VLOOKUP('Inq6 adjusted class'!$A252,'Inq.6 factors'!$U:$Z,6,FALSE),0)</f>
        <v>342.04697306526288</v>
      </c>
      <c r="P252" s="39">
        <f>'Jun17 class'!P252*IFERROR(VLOOKUP('Inq6 adjusted class'!$A252,'Inq.6 factors'!$U:$Z,6,FALSE),0)</f>
        <v>250.91885810533495</v>
      </c>
      <c r="Q252" s="39">
        <f>'Jun17 class'!Q252*IFERROR(VLOOKUP('Inq6 adjusted class'!$A252,'Inq.6 factors'!$U:$Z,6,FALSE),0)</f>
        <v>186.82659380622425</v>
      </c>
      <c r="R252" s="39">
        <f>'Jun17 class'!R252*IFERROR(VLOOKUP('Inq6 adjusted class'!$A252,'Inq.6 factors'!$U:$Z,6,FALSE),0)</f>
        <v>70.970179745195267</v>
      </c>
      <c r="S252" s="39">
        <f>'Jun17 class'!S252*IFERROR(VLOOKUP('Inq6 adjusted class'!$A252,'Inq.6 factors'!$U:$Z,6,FALSE),0)</f>
        <v>553.25760301345031</v>
      </c>
      <c r="T252" s="39">
        <f>'Jun17 class'!T252*IFERROR(VLOOKUP('Inq6 adjusted class'!$A252,'Inq.6 factors'!$U:$Z,6,FALSE),0)</f>
        <v>226.9783616590463</v>
      </c>
      <c r="U252" s="39">
        <f>'Jun17 class'!U252*IFERROR(VLOOKUP('Inq6 adjusted class'!$A252,'Inq.6 factors'!$U:$Z,6,FALSE),0)</f>
        <v>231.94378873551568</v>
      </c>
      <c r="V252" s="39">
        <f>'Jun17 class'!V252*IFERROR(VLOOKUP('Inq6 adjusted class'!$A252,'Inq.6 factors'!$U:$Z,6,FALSE),0)</f>
        <v>362.58212595705868</v>
      </c>
    </row>
    <row r="253" spans="1:22" x14ac:dyDescent="0.3">
      <c r="A253" s="35">
        <f>'Jun17 class'!A253</f>
        <v>2910</v>
      </c>
      <c r="B253" s="35">
        <f>'Jun17 class'!B253</f>
        <v>291</v>
      </c>
      <c r="C253" s="35">
        <f>'Jun17 class'!C253</f>
        <v>29</v>
      </c>
      <c r="D253" s="35" t="str">
        <f>'Jun17 class'!D253</f>
        <v>C</v>
      </c>
      <c r="E253" s="39">
        <f>'Jun17 class'!E253*IFERROR(VLOOKUP('Inq6 adjusted class'!$A253,'Inq.6 factors'!$U:$Z,6,FALSE),0)</f>
        <v>10899.932211840689</v>
      </c>
      <c r="F253" s="39">
        <f>'Jun17 class'!F253*IFERROR(VLOOKUP('Inq6 adjusted class'!$A253,'Inq.6 factors'!$U:$Z,6,FALSE),0)</f>
        <v>10384.70920334849</v>
      </c>
      <c r="G253" s="39">
        <f>'Jun17 class'!G253*IFERROR(VLOOKUP('Inq6 adjusted class'!$A253,'Inq.6 factors'!$U:$Z,6,FALSE),0)</f>
        <v>7179.4640641551132</v>
      </c>
      <c r="H253" s="39">
        <f>'Jun17 class'!H253*IFERROR(VLOOKUP('Inq6 adjusted class'!$A253,'Inq.6 factors'!$U:$Z,6,FALSE),0)</f>
        <v>6174.1134665667614</v>
      </c>
      <c r="I253" s="39">
        <f>'Jun17 class'!I253*IFERROR(VLOOKUP('Inq6 adjusted class'!$A253,'Inq.6 factors'!$U:$Z,6,FALSE),0)</f>
        <v>5463.8160726381684</v>
      </c>
      <c r="J253" s="39">
        <f>'Jun17 class'!J253*IFERROR(VLOOKUP('Inq6 adjusted class'!$A253,'Inq.6 factors'!$U:$Z,6,FALSE),0)</f>
        <v>5414.7713422418192</v>
      </c>
      <c r="K253" s="39">
        <f>'Jun17 class'!K253*IFERROR(VLOOKUP('Inq6 adjusted class'!$A253,'Inq.6 factors'!$U:$Z,6,FALSE),0)</f>
        <v>5164.432376111723</v>
      </c>
      <c r="L253" s="39">
        <f>'Jun17 class'!L253*IFERROR(VLOOKUP('Inq6 adjusted class'!$A253,'Inq.6 factors'!$U:$Z,6,FALSE),0)</f>
        <v>5190.7824035323674</v>
      </c>
      <c r="M253" s="39">
        <f>'Jun17 class'!M253*IFERROR(VLOOKUP('Inq6 adjusted class'!$A253,'Inq.6 factors'!$U:$Z,6,FALSE),0)</f>
        <v>4614.8605125712684</v>
      </c>
      <c r="N253" s="39">
        <f>'Jun17 class'!N253*IFERROR(VLOOKUP('Inq6 adjusted class'!$A253,'Inq.6 factors'!$U:$Z,6,FALSE),0)</f>
        <v>4607.6769362552604</v>
      </c>
      <c r="O253" s="39">
        <f>'Jun17 class'!O253*IFERROR(VLOOKUP('Inq6 adjusted class'!$A253,'Inq.6 factors'!$U:$Z,6,FALSE),0)</f>
        <v>4503.9849665822048</v>
      </c>
      <c r="P253" s="39">
        <f>'Jun17 class'!P253*IFERROR(VLOOKUP('Inq6 adjusted class'!$A253,'Inq.6 factors'!$U:$Z,6,FALSE),0)</f>
        <v>4645.9327644413424</v>
      </c>
      <c r="Q253" s="39">
        <f>'Jun17 class'!Q253*IFERROR(VLOOKUP('Inq6 adjusted class'!$A253,'Inq.6 factors'!$U:$Z,6,FALSE),0)</f>
        <v>4171.260403365116</v>
      </c>
      <c r="R253" s="39">
        <f>'Jun17 class'!R253*IFERROR(VLOOKUP('Inq6 adjusted class'!$A253,'Inq.6 factors'!$U:$Z,6,FALSE),0)</f>
        <v>4377.176904710258</v>
      </c>
      <c r="S253" s="39">
        <f>'Jun17 class'!S253*IFERROR(VLOOKUP('Inq6 adjusted class'!$A253,'Inq.6 factors'!$U:$Z,6,FALSE),0)</f>
        <v>3745.3376157658754</v>
      </c>
      <c r="T253" s="39">
        <f>'Jun17 class'!T253*IFERROR(VLOOKUP('Inq6 adjusted class'!$A253,'Inq.6 factors'!$U:$Z,6,FALSE),0)</f>
        <v>3498.1684738119438</v>
      </c>
      <c r="U253" s="39">
        <f>'Jun17 class'!U253*IFERROR(VLOOKUP('Inq6 adjusted class'!$A253,'Inq.6 factors'!$U:$Z,6,FALSE),0)</f>
        <v>3664.5576404333615</v>
      </c>
      <c r="V253" s="39">
        <f>'Jun17 class'!V253*IFERROR(VLOOKUP('Inq6 adjusted class'!$A253,'Inq.6 factors'!$U:$Z,6,FALSE),0)</f>
        <v>3733.2893927616115</v>
      </c>
    </row>
    <row r="254" spans="1:22" x14ac:dyDescent="0.3">
      <c r="A254" s="35">
        <f>'Jun17 class'!A254</f>
        <v>2920</v>
      </c>
      <c r="B254" s="35">
        <f>'Jun17 class'!B254</f>
        <v>292</v>
      </c>
      <c r="C254" s="35">
        <f>'Jun17 class'!C254</f>
        <v>29</v>
      </c>
      <c r="D254" s="35" t="str">
        <f>'Jun17 class'!D254</f>
        <v>C</v>
      </c>
      <c r="E254" s="39">
        <f>'Jun17 class'!E254*IFERROR(VLOOKUP('Inq6 adjusted class'!$A254,'Inq.6 factors'!$U:$Z,6,FALSE),0)</f>
        <v>261.46611414851805</v>
      </c>
      <c r="F254" s="39">
        <f>'Jun17 class'!F254*IFERROR(VLOOKUP('Inq6 adjusted class'!$A254,'Inq.6 factors'!$U:$Z,6,FALSE),0)</f>
        <v>269.18579506913966</v>
      </c>
      <c r="G254" s="39">
        <f>'Jun17 class'!G254*IFERROR(VLOOKUP('Inq6 adjusted class'!$A254,'Inq.6 factors'!$U:$Z,6,FALSE),0)</f>
        <v>211.81935830631096</v>
      </c>
      <c r="H254" s="39">
        <f>'Jun17 class'!H254*IFERROR(VLOOKUP('Inq6 adjusted class'!$A254,'Inq.6 factors'!$U:$Z,6,FALSE),0)</f>
        <v>204.17038488017417</v>
      </c>
      <c r="I254" s="39">
        <f>'Jun17 class'!I254*IFERROR(VLOOKUP('Inq6 adjusted class'!$A254,'Inq.6 factors'!$U:$Z,6,FALSE),0)</f>
        <v>208.46748047767829</v>
      </c>
      <c r="J254" s="39">
        <f>'Jun17 class'!J254*IFERROR(VLOOKUP('Inq6 adjusted class'!$A254,'Inq.6 factors'!$U:$Z,6,FALSE),0)</f>
        <v>246.89740940686548</v>
      </c>
      <c r="K254" s="39">
        <f>'Jun17 class'!K254*IFERROR(VLOOKUP('Inq6 adjusted class'!$A254,'Inq.6 factors'!$U:$Z,6,FALSE),0)</f>
        <v>244.24041967567436</v>
      </c>
      <c r="L254" s="39">
        <f>'Jun17 class'!L254*IFERROR(VLOOKUP('Inq6 adjusted class'!$A254,'Inq.6 factors'!$U:$Z,6,FALSE),0)</f>
        <v>243.44674138427973</v>
      </c>
      <c r="M254" s="39">
        <f>'Jun17 class'!M254*IFERROR(VLOOKUP('Inq6 adjusted class'!$A254,'Inq.6 factors'!$U:$Z,6,FALSE),0)</f>
        <v>233.96530085655903</v>
      </c>
      <c r="N254" s="39">
        <f>'Jun17 class'!N254*IFERROR(VLOOKUP('Inq6 adjusted class'!$A254,'Inq.6 factors'!$U:$Z,6,FALSE),0)</f>
        <v>210.51167879884443</v>
      </c>
      <c r="O254" s="39">
        <f>'Jun17 class'!O254*IFERROR(VLOOKUP('Inq6 adjusted class'!$A254,'Inq.6 factors'!$U:$Z,6,FALSE),0)</f>
        <v>203.74560371612347</v>
      </c>
      <c r="P254" s="39">
        <f>'Jun17 class'!P254*IFERROR(VLOOKUP('Inq6 adjusted class'!$A254,'Inq.6 factors'!$U:$Z,6,FALSE),0)</f>
        <v>328.6309922021091</v>
      </c>
      <c r="Q254" s="39">
        <f>'Jun17 class'!Q254*IFERROR(VLOOKUP('Inq6 adjusted class'!$A254,'Inq.6 factors'!$U:$Z,6,FALSE),0)</f>
        <v>125.53760861788896</v>
      </c>
      <c r="R254" s="39">
        <f>'Jun17 class'!R254*IFERROR(VLOOKUP('Inq6 adjusted class'!$A254,'Inq.6 factors'!$U:$Z,6,FALSE),0)</f>
        <v>88.349167514360673</v>
      </c>
      <c r="S254" s="39">
        <f>'Jun17 class'!S254*IFERROR(VLOOKUP('Inq6 adjusted class'!$A254,'Inq.6 factors'!$U:$Z,6,FALSE),0)</f>
        <v>96.704824072753254</v>
      </c>
      <c r="T254" s="39">
        <f>'Jun17 class'!T254*IFERROR(VLOOKUP('Inq6 adjusted class'!$A254,'Inq.6 factors'!$U:$Z,6,FALSE),0)</f>
        <v>123.5193873776</v>
      </c>
      <c r="U254" s="39">
        <f>'Jun17 class'!U254*IFERROR(VLOOKUP('Inq6 adjusted class'!$A254,'Inq.6 factors'!$U:$Z,6,FALSE),0)</f>
        <v>151.40939700882157</v>
      </c>
      <c r="V254" s="39">
        <f>'Jun17 class'!V254*IFERROR(VLOOKUP('Inq6 adjusted class'!$A254,'Inq.6 factors'!$U:$Z,6,FALSE),0)</f>
        <v>107.38946758034967</v>
      </c>
    </row>
    <row r="255" spans="1:22" x14ac:dyDescent="0.3">
      <c r="A255" s="35">
        <f>'Jun17 class'!A255</f>
        <v>2931</v>
      </c>
      <c r="B255" s="35">
        <f>'Jun17 class'!B255</f>
        <v>293</v>
      </c>
      <c r="C255" s="35">
        <f>'Jun17 class'!C255</f>
        <v>29</v>
      </c>
      <c r="D255" s="35" t="str">
        <f>'Jun17 class'!D255</f>
        <v>C</v>
      </c>
      <c r="E255" s="39">
        <f>'Jun17 class'!E255*IFERROR(VLOOKUP('Inq6 adjusted class'!$A255,'Inq.6 factors'!$U:$Z,6,FALSE),0)</f>
        <v>78.555381729620564</v>
      </c>
      <c r="F255" s="39">
        <f>'Jun17 class'!F255*IFERROR(VLOOKUP('Inq6 adjusted class'!$A255,'Inq.6 factors'!$U:$Z,6,FALSE),0)</f>
        <v>101.91284651605838</v>
      </c>
      <c r="G255" s="39">
        <f>'Jun17 class'!G255*IFERROR(VLOOKUP('Inq6 adjusted class'!$A255,'Inq.6 factors'!$U:$Z,6,FALSE),0)</f>
        <v>130.83985792270033</v>
      </c>
      <c r="H255" s="39">
        <f>'Jun17 class'!H255*IFERROR(VLOOKUP('Inq6 adjusted class'!$A255,'Inq.6 factors'!$U:$Z,6,FALSE),0)</f>
        <v>101.03758282772135</v>
      </c>
      <c r="I255" s="39">
        <f>'Jun17 class'!I255*IFERROR(VLOOKUP('Inq6 adjusted class'!$A255,'Inq.6 factors'!$U:$Z,6,FALSE),0)</f>
        <v>84.598225415279373</v>
      </c>
      <c r="J255" s="39">
        <f>'Jun17 class'!J255*IFERROR(VLOOKUP('Inq6 adjusted class'!$A255,'Inq.6 factors'!$U:$Z,6,FALSE),0)</f>
        <v>62.25429048099334</v>
      </c>
      <c r="K255" s="39">
        <f>'Jun17 class'!K255*IFERROR(VLOOKUP('Inq6 adjusted class'!$A255,'Inq.6 factors'!$U:$Z,6,FALSE),0)</f>
        <v>119.15897876276242</v>
      </c>
      <c r="L255" s="39">
        <f>'Jun17 class'!L255*IFERROR(VLOOKUP('Inq6 adjusted class'!$A255,'Inq.6 factors'!$U:$Z,6,FALSE),0)</f>
        <v>198.72178349352998</v>
      </c>
      <c r="M255" s="39">
        <f>'Jun17 class'!M255*IFERROR(VLOOKUP('Inq6 adjusted class'!$A255,'Inq.6 factors'!$U:$Z,6,FALSE),0)</f>
        <v>197.65827540045458</v>
      </c>
      <c r="N255" s="39">
        <f>'Jun17 class'!N255*IFERROR(VLOOKUP('Inq6 adjusted class'!$A255,'Inq.6 factors'!$U:$Z,6,FALSE),0)</f>
        <v>183.85910928358487</v>
      </c>
      <c r="O255" s="39">
        <f>'Jun17 class'!O255*IFERROR(VLOOKUP('Inq6 adjusted class'!$A255,'Inq.6 factors'!$U:$Z,6,FALSE),0)</f>
        <v>168.36876937722434</v>
      </c>
      <c r="P255" s="39">
        <f>'Jun17 class'!P255*IFERROR(VLOOKUP('Inq6 adjusted class'!$A255,'Inq.6 factors'!$U:$Z,6,FALSE),0)</f>
        <v>233.7935472724655</v>
      </c>
      <c r="Q255" s="39">
        <f>'Jun17 class'!Q255*IFERROR(VLOOKUP('Inq6 adjusted class'!$A255,'Inq.6 factors'!$U:$Z,6,FALSE),0)</f>
        <v>161.94298557386418</v>
      </c>
      <c r="R255" s="39">
        <f>'Jun17 class'!R255*IFERROR(VLOOKUP('Inq6 adjusted class'!$A255,'Inq.6 factors'!$U:$Z,6,FALSE),0)</f>
        <v>174.25654338473805</v>
      </c>
      <c r="S255" s="39">
        <f>'Jun17 class'!S255*IFERROR(VLOOKUP('Inq6 adjusted class'!$A255,'Inq.6 factors'!$U:$Z,6,FALSE),0)</f>
        <v>150.73329652186302</v>
      </c>
      <c r="T255" s="39">
        <f>'Jun17 class'!T255*IFERROR(VLOOKUP('Inq6 adjusted class'!$A255,'Inq.6 factors'!$U:$Z,6,FALSE),0)</f>
        <v>193.87764260107548</v>
      </c>
      <c r="U255" s="39">
        <f>'Jun17 class'!U255*IFERROR(VLOOKUP('Inq6 adjusted class'!$A255,'Inq.6 factors'!$U:$Z,6,FALSE),0)</f>
        <v>175.48293551129848</v>
      </c>
      <c r="V255" s="39">
        <f>'Jun17 class'!V255*IFERROR(VLOOKUP('Inq6 adjusted class'!$A255,'Inq.6 factors'!$U:$Z,6,FALSE),0)</f>
        <v>141.28214348294969</v>
      </c>
    </row>
    <row r="256" spans="1:22" x14ac:dyDescent="0.3">
      <c r="A256" s="35">
        <f>'Jun17 class'!A256</f>
        <v>2932</v>
      </c>
      <c r="B256" s="35">
        <f>'Jun17 class'!B256</f>
        <v>293</v>
      </c>
      <c r="C256" s="35">
        <f>'Jun17 class'!C256</f>
        <v>29</v>
      </c>
      <c r="D256" s="35" t="str">
        <f>'Jun17 class'!D256</f>
        <v>C</v>
      </c>
      <c r="E256" s="39">
        <f>'Jun17 class'!E256*IFERROR(VLOOKUP('Inq6 adjusted class'!$A256,'Inq.6 factors'!$U:$Z,6,FALSE),0)</f>
        <v>2188.470285816104</v>
      </c>
      <c r="F256" s="39">
        <f>'Jun17 class'!F256*IFERROR(VLOOKUP('Inq6 adjusted class'!$A256,'Inq.6 factors'!$U:$Z,6,FALSE),0)</f>
        <v>2431.5430274234568</v>
      </c>
      <c r="G256" s="39">
        <f>'Jun17 class'!G256*IFERROR(VLOOKUP('Inq6 adjusted class'!$A256,'Inq.6 factors'!$U:$Z,6,FALSE),0)</f>
        <v>3681.4165843705637</v>
      </c>
      <c r="H256" s="39">
        <f>'Jun17 class'!H256*IFERROR(VLOOKUP('Inq6 adjusted class'!$A256,'Inq.6 factors'!$U:$Z,6,FALSE),0)</f>
        <v>3359.6298532711266</v>
      </c>
      <c r="I256" s="39">
        <f>'Jun17 class'!I256*IFERROR(VLOOKUP('Inq6 adjusted class'!$A256,'Inq.6 factors'!$U:$Z,6,FALSE),0)</f>
        <v>2289.8370204676917</v>
      </c>
      <c r="J256" s="39">
        <f>'Jun17 class'!J256*IFERROR(VLOOKUP('Inq6 adjusted class'!$A256,'Inq.6 factors'!$U:$Z,6,FALSE),0)</f>
        <v>1609.6038368963818</v>
      </c>
      <c r="K256" s="39">
        <f>'Jun17 class'!K256*IFERROR(VLOOKUP('Inq6 adjusted class'!$A256,'Inq.6 factors'!$U:$Z,6,FALSE),0)</f>
        <v>1519.6913050206549</v>
      </c>
      <c r="L256" s="39">
        <f>'Jun17 class'!L256*IFERROR(VLOOKUP('Inq6 adjusted class'!$A256,'Inq.6 factors'!$U:$Z,6,FALSE),0)</f>
        <v>1148.7337516347714</v>
      </c>
      <c r="M256" s="39">
        <f>'Jun17 class'!M256*IFERROR(VLOOKUP('Inq6 adjusted class'!$A256,'Inq.6 factors'!$U:$Z,6,FALSE),0)</f>
        <v>1127.7779485271938</v>
      </c>
      <c r="N256" s="39">
        <f>'Jun17 class'!N256*IFERROR(VLOOKUP('Inq6 adjusted class'!$A256,'Inq.6 factors'!$U:$Z,6,FALSE),0)</f>
        <v>1055.5461904529709</v>
      </c>
      <c r="O256" s="39">
        <f>'Jun17 class'!O256*IFERROR(VLOOKUP('Inq6 adjusted class'!$A256,'Inq.6 factors'!$U:$Z,6,FALSE),0)</f>
        <v>913.61697139900627</v>
      </c>
      <c r="P256" s="39">
        <f>'Jun17 class'!P256*IFERROR(VLOOKUP('Inq6 adjusted class'!$A256,'Inq.6 factors'!$U:$Z,6,FALSE),0)</f>
        <v>779.31182424155168</v>
      </c>
      <c r="Q256" s="39">
        <f>'Jun17 class'!Q256*IFERROR(VLOOKUP('Inq6 adjusted class'!$A256,'Inq.6 factors'!$U:$Z,6,FALSE),0)</f>
        <v>242.40522368918033</v>
      </c>
      <c r="R256" s="39">
        <f>'Jun17 class'!R256*IFERROR(VLOOKUP('Inq6 adjusted class'!$A256,'Inq.6 factors'!$U:$Z,6,FALSE),0)</f>
        <v>174.25654338473805</v>
      </c>
      <c r="S256" s="39">
        <f>'Jun17 class'!S256*IFERROR(VLOOKUP('Inq6 adjusted class'!$A256,'Inq.6 factors'!$U:$Z,6,FALSE),0)</f>
        <v>98.857551614988097</v>
      </c>
      <c r="T256" s="39">
        <f>'Jun17 class'!T256*IFERROR(VLOOKUP('Inq6 adjusted class'!$A256,'Inq.6 factors'!$U:$Z,6,FALSE),0)</f>
        <v>205.80857445344935</v>
      </c>
      <c r="U256" s="39">
        <f>'Jun17 class'!U256*IFERROR(VLOOKUP('Inq6 adjusted class'!$A256,'Inq.6 factors'!$U:$Z,6,FALSE),0)</f>
        <v>190.27082333528432</v>
      </c>
      <c r="V256" s="39">
        <f>'Jun17 class'!V256*IFERROR(VLOOKUP('Inq6 adjusted class'!$A256,'Inq.6 factors'!$U:$Z,6,FALSE),0)</f>
        <v>147.0097979484747</v>
      </c>
    </row>
    <row r="257" spans="1:22" x14ac:dyDescent="0.3">
      <c r="A257" s="35">
        <f>'Jun17 class'!A257</f>
        <v>3011</v>
      </c>
      <c r="B257" s="35">
        <f>'Jun17 class'!B257</f>
        <v>301</v>
      </c>
      <c r="C257" s="35">
        <f>'Jun17 class'!C257</f>
        <v>30</v>
      </c>
      <c r="D257" s="35" t="str">
        <f>'Jun17 class'!D257</f>
        <v>C</v>
      </c>
      <c r="E257" s="39">
        <f>'Jun17 class'!E257*IFERROR(VLOOKUP('Inq6 adjusted class'!$A257,'Inq.6 factors'!$U:$Z,6,FALSE),0)</f>
        <v>354.2031654287851</v>
      </c>
      <c r="F257" s="39">
        <f>'Jun17 class'!F257*IFERROR(VLOOKUP('Inq6 adjusted class'!$A257,'Inq.6 factors'!$U:$Z,6,FALSE),0)</f>
        <v>235.81336477754297</v>
      </c>
      <c r="G257" s="39">
        <f>'Jun17 class'!G257*IFERROR(VLOOKUP('Inq6 adjusted class'!$A257,'Inq.6 factors'!$U:$Z,6,FALSE),0)</f>
        <v>936.04062884016957</v>
      </c>
      <c r="H257" s="39">
        <f>'Jun17 class'!H257*IFERROR(VLOOKUP('Inq6 adjusted class'!$A257,'Inq.6 factors'!$U:$Z,6,FALSE),0)</f>
        <v>130.24119644794465</v>
      </c>
      <c r="I257" s="39">
        <f>'Jun17 class'!I257*IFERROR(VLOOKUP('Inq6 adjusted class'!$A257,'Inq.6 factors'!$U:$Z,6,FALSE),0)</f>
        <v>130.7389499949775</v>
      </c>
      <c r="J257" s="39">
        <f>'Jun17 class'!J257*IFERROR(VLOOKUP('Inq6 adjusted class'!$A257,'Inq.6 factors'!$U:$Z,6,FALSE),0)</f>
        <v>127.10162664084356</v>
      </c>
      <c r="K257" s="39">
        <f>'Jun17 class'!K257*IFERROR(VLOOKUP('Inq6 adjusted class'!$A257,'Inq.6 factors'!$U:$Z,6,FALSE),0)</f>
        <v>101.19055943929754</v>
      </c>
      <c r="L257" s="39">
        <f>'Jun17 class'!L257*IFERROR(VLOOKUP('Inq6 adjusted class'!$A257,'Inq.6 factors'!$U:$Z,6,FALSE),0)</f>
        <v>107.17498584812986</v>
      </c>
      <c r="M257" s="39">
        <f>'Jun17 class'!M257*IFERROR(VLOOKUP('Inq6 adjusted class'!$A257,'Inq.6 factors'!$U:$Z,6,FALSE),0)</f>
        <v>119.97129167733856</v>
      </c>
      <c r="N257" s="39">
        <f>'Jun17 class'!N257*IFERROR(VLOOKUP('Inq6 adjusted class'!$A257,'Inq.6 factors'!$U:$Z,6,FALSE),0)</f>
        <v>111.07077634198471</v>
      </c>
      <c r="O257" s="39">
        <f>'Jun17 class'!O257*IFERROR(VLOOKUP('Inq6 adjusted class'!$A257,'Inq.6 factors'!$U:$Z,6,FALSE),0)</f>
        <v>128.97281767809378</v>
      </c>
      <c r="P257" s="39">
        <f>'Jun17 class'!P257*IFERROR(VLOOKUP('Inq6 adjusted class'!$A257,'Inq.6 factors'!$U:$Z,6,FALSE),0)</f>
        <v>37.664888749637761</v>
      </c>
      <c r="Q257" s="39">
        <f>'Jun17 class'!Q257*IFERROR(VLOOKUP('Inq6 adjusted class'!$A257,'Inq.6 factors'!$U:$Z,6,FALSE),0)</f>
        <v>15.611526660937034</v>
      </c>
      <c r="R257" s="39">
        <f>'Jun17 class'!R257*IFERROR(VLOOKUP('Inq6 adjusted class'!$A257,'Inq.6 factors'!$U:$Z,6,FALSE),0)</f>
        <v>16.286419036700085</v>
      </c>
      <c r="S257" s="39">
        <f>'Jun17 class'!S257*IFERROR(VLOOKUP('Inq6 adjusted class'!$A257,'Inq.6 factors'!$U:$Z,6,FALSE),0)</f>
        <v>180.03215505008311</v>
      </c>
      <c r="T257" s="39">
        <f>'Jun17 class'!T257*IFERROR(VLOOKUP('Inq6 adjusted class'!$A257,'Inq.6 factors'!$U:$Z,6,FALSE),0)</f>
        <v>9.1437580784547627</v>
      </c>
      <c r="U257" s="39">
        <f>'Jun17 class'!U257*IFERROR(VLOOKUP('Inq6 adjusted class'!$A257,'Inq.6 factors'!$U:$Z,6,FALSE),0)</f>
        <v>74.547950275386285</v>
      </c>
      <c r="V257" s="39">
        <f>'Jun17 class'!V257*IFERROR(VLOOKUP('Inq6 adjusted class'!$A257,'Inq.6 factors'!$U:$Z,6,FALSE),0)</f>
        <v>54.626413212960777</v>
      </c>
    </row>
    <row r="258" spans="1:22" x14ac:dyDescent="0.3">
      <c r="A258" s="35">
        <f>'Jun17 class'!A258</f>
        <v>3012</v>
      </c>
      <c r="B258" s="35">
        <f>'Jun17 class'!B258</f>
        <v>301</v>
      </c>
      <c r="C258" s="35">
        <f>'Jun17 class'!C258</f>
        <v>30</v>
      </c>
      <c r="D258" s="35" t="str">
        <f>'Jun17 class'!D258</f>
        <v>C</v>
      </c>
      <c r="E258" s="39">
        <f>'Jun17 class'!E258*IFERROR(VLOOKUP('Inq6 adjusted class'!$A258,'Inq.6 factors'!$U:$Z,6,FALSE),0)</f>
        <v>72.605186860571251</v>
      </c>
      <c r="F258" s="39">
        <f>'Jun17 class'!F258*IFERROR(VLOOKUP('Inq6 adjusted class'!$A258,'Inq.6 factors'!$U:$Z,6,FALSE),0)</f>
        <v>122.32331152940009</v>
      </c>
      <c r="G258" s="39">
        <f>'Jun17 class'!G258*IFERROR(VLOOKUP('Inq6 adjusted class'!$A258,'Inq.6 factors'!$U:$Z,6,FALSE),0)</f>
        <v>133.46919851305643</v>
      </c>
      <c r="H258" s="39">
        <f>'Jun17 class'!H258*IFERROR(VLOOKUP('Inq6 adjusted class'!$A258,'Inq.6 factors'!$U:$Z,6,FALSE),0)</f>
        <v>138.33699978107992</v>
      </c>
      <c r="I258" s="39">
        <f>'Jun17 class'!I258*IFERROR(VLOOKUP('Inq6 adjusted class'!$A258,'Inq.6 factors'!$U:$Z,6,FALSE),0)</f>
        <v>154.78490731923131</v>
      </c>
      <c r="J258" s="39">
        <f>'Jun17 class'!J258*IFERROR(VLOOKUP('Inq6 adjusted class'!$A258,'Inq.6 factors'!$U:$Z,6,FALSE),0)</f>
        <v>103.26595914380833</v>
      </c>
      <c r="K258" s="39">
        <f>'Jun17 class'!K258*IFERROR(VLOOKUP('Inq6 adjusted class'!$A258,'Inq.6 factors'!$U:$Z,6,FALSE),0)</f>
        <v>98.618538274687992</v>
      </c>
      <c r="L258" s="39">
        <f>'Jun17 class'!L258*IFERROR(VLOOKUP('Inq6 adjusted class'!$A258,'Inq.6 factors'!$U:$Z,6,FALSE),0)</f>
        <v>101.52095717286505</v>
      </c>
      <c r="M258" s="39">
        <f>'Jun17 class'!M258*IFERROR(VLOOKUP('Inq6 adjusted class'!$A258,'Inq.6 factors'!$U:$Z,6,FALSE),0)</f>
        <v>115.31340113191148</v>
      </c>
      <c r="N258" s="39">
        <f>'Jun17 class'!N258*IFERROR(VLOOKUP('Inq6 adjusted class'!$A258,'Inq.6 factors'!$U:$Z,6,FALSE),0)</f>
        <v>152.47514507199958</v>
      </c>
      <c r="O258" s="39">
        <f>'Jun17 class'!O258*IFERROR(VLOOKUP('Inq6 adjusted class'!$A258,'Inq.6 factors'!$U:$Z,6,FALSE),0)</f>
        <v>172.48959060437463</v>
      </c>
      <c r="P258" s="39">
        <f>'Jun17 class'!P258*IFERROR(VLOOKUP('Inq6 adjusted class'!$A258,'Inq.6 factors'!$U:$Z,6,FALSE),0)</f>
        <v>44.299452121738874</v>
      </c>
      <c r="Q258" s="39">
        <f>'Jun17 class'!Q258*IFERROR(VLOOKUP('Inq6 adjusted class'!$A258,'Inq.6 factors'!$U:$Z,6,FALSE),0)</f>
        <v>22.916231817965809</v>
      </c>
      <c r="R258" s="39">
        <f>'Jun17 class'!R258*IFERROR(VLOOKUP('Inq6 adjusted class'!$A258,'Inq.6 factors'!$U:$Z,6,FALSE),0)</f>
        <v>22.867478596399117</v>
      </c>
      <c r="S258" s="39">
        <f>'Jun17 class'!S258*IFERROR(VLOOKUP('Inq6 adjusted class'!$A258,'Inq.6 factors'!$U:$Z,6,FALSE),0)</f>
        <v>190.54252074295033</v>
      </c>
      <c r="T258" s="39">
        <f>'Jun17 class'!T258*IFERROR(VLOOKUP('Inq6 adjusted class'!$A258,'Inq.6 factors'!$U:$Z,6,FALSE),0)</f>
        <v>16.534550539983336</v>
      </c>
      <c r="U258" s="39">
        <f>'Jun17 class'!U258*IFERROR(VLOOKUP('Inq6 adjusted class'!$A258,'Inq.6 factors'!$U:$Z,6,FALSE),0)</f>
        <v>74.260174795342934</v>
      </c>
      <c r="V258" s="39">
        <f>'Jun17 class'!V258*IFERROR(VLOOKUP('Inq6 adjusted class'!$A258,'Inq.6 factors'!$U:$Z,6,FALSE),0)</f>
        <v>66.303165310031673</v>
      </c>
    </row>
    <row r="259" spans="1:22" x14ac:dyDescent="0.3">
      <c r="A259" s="35">
        <f>'Jun17 class'!A259</f>
        <v>3020</v>
      </c>
      <c r="B259" s="35">
        <f>'Jun17 class'!B259</f>
        <v>302</v>
      </c>
      <c r="C259" s="35">
        <f>'Jun17 class'!C259</f>
        <v>30</v>
      </c>
      <c r="D259" s="35" t="str">
        <f>'Jun17 class'!D259</f>
        <v>C</v>
      </c>
      <c r="E259" s="39">
        <f>'Jun17 class'!E259*IFERROR(VLOOKUP('Inq6 adjusted class'!$A259,'Inq.6 factors'!$U:$Z,6,FALSE),0)</f>
        <v>282.55097281743338</v>
      </c>
      <c r="F259" s="39">
        <f>'Jun17 class'!F259*IFERROR(VLOOKUP('Inq6 adjusted class'!$A259,'Inq.6 factors'!$U:$Z,6,FALSE),0)</f>
        <v>339.65434131210623</v>
      </c>
      <c r="G259" s="39">
        <f>'Jun17 class'!G259*IFERROR(VLOOKUP('Inq6 adjusted class'!$A259,'Inq.6 factors'!$U:$Z,6,FALSE),0)</f>
        <v>354.09681572453945</v>
      </c>
      <c r="H259" s="39">
        <f>'Jun17 class'!H259*IFERROR(VLOOKUP('Inq6 adjusted class'!$A259,'Inq.6 factors'!$U:$Z,6,FALSE),0)</f>
        <v>486.3194397027392</v>
      </c>
      <c r="I259" s="39">
        <f>'Jun17 class'!I259*IFERROR(VLOOKUP('Inq6 adjusted class'!$A259,'Inq.6 factors'!$U:$Z,6,FALSE),0)</f>
        <v>461.75956715853908</v>
      </c>
      <c r="J259" s="39">
        <f>'Jun17 class'!J259*IFERROR(VLOOKUP('Inq6 adjusted class'!$A259,'Inq.6 factors'!$U:$Z,6,FALSE),0)</f>
        <v>418.34353013464886</v>
      </c>
      <c r="K259" s="39">
        <f>'Jun17 class'!K259*IFERROR(VLOOKUP('Inq6 adjusted class'!$A259,'Inq.6 factors'!$U:$Z,6,FALSE),0)</f>
        <v>509.05326128004322</v>
      </c>
      <c r="L259" s="39">
        <f>'Jun17 class'!L259*IFERROR(VLOOKUP('Inq6 adjusted class'!$A259,'Inq.6 factors'!$U:$Z,6,FALSE),0)</f>
        <v>391.52888274172119</v>
      </c>
      <c r="M259" s="39">
        <f>'Jun17 class'!M259*IFERROR(VLOOKUP('Inq6 adjusted class'!$A259,'Inq.6 factors'!$U:$Z,6,FALSE),0)</f>
        <v>407.38335024412225</v>
      </c>
      <c r="N259" s="39">
        <f>'Jun17 class'!N259*IFERROR(VLOOKUP('Inq6 adjusted class'!$A259,'Inq.6 factors'!$U:$Z,6,FALSE),0)</f>
        <v>627.40272206730697</v>
      </c>
      <c r="O259" s="39">
        <f>'Jun17 class'!O259*IFERROR(VLOOKUP('Inq6 adjusted class'!$A259,'Inq.6 factors'!$U:$Z,6,FALSE),0)</f>
        <v>979.15776008923547</v>
      </c>
      <c r="P259" s="39">
        <f>'Jun17 class'!P259*IFERROR(VLOOKUP('Inq6 adjusted class'!$A259,'Inq.6 factors'!$U:$Z,6,FALSE),0)</f>
        <v>63.41846419825486</v>
      </c>
      <c r="Q259" s="39">
        <f>'Jun17 class'!Q259*IFERROR(VLOOKUP('Inq6 adjusted class'!$A259,'Inq.6 factors'!$U:$Z,6,FALSE),0)</f>
        <v>4.0889324204149089</v>
      </c>
      <c r="R259" s="39">
        <f>'Jun17 class'!R259*IFERROR(VLOOKUP('Inq6 adjusted class'!$A259,'Inq.6 factors'!$U:$Z,6,FALSE),0)</f>
        <v>4.2656985609393567</v>
      </c>
      <c r="S259" s="39">
        <f>'Jun17 class'!S259*IFERROR(VLOOKUP('Inq6 adjusted class'!$A259,'Inq.6 factors'!$U:$Z,6,FALSE),0)</f>
        <v>39.294647019980808</v>
      </c>
      <c r="T259" s="39">
        <f>'Jun17 class'!T259*IFERROR(VLOOKUP('Inq6 adjusted class'!$A259,'Inq.6 factors'!$U:$Z,6,FALSE),0)</f>
        <v>3.9915174711875667</v>
      </c>
      <c r="U259" s="39">
        <f>'Jun17 class'!U259*IFERROR(VLOOKUP('Inq6 adjusted class'!$A259,'Inq.6 factors'!$U:$Z,6,FALSE),0)</f>
        <v>6.9262450476171145</v>
      </c>
      <c r="V259" s="39">
        <f>'Jun17 class'!V259*IFERROR(VLOOKUP('Inq6 adjusted class'!$A259,'Inq.6 factors'!$U:$Z,6,FALSE),0)</f>
        <v>7.6647937146735625</v>
      </c>
    </row>
    <row r="260" spans="1:22" x14ac:dyDescent="0.3">
      <c r="A260" s="35">
        <f>'Jun17 class'!A260</f>
        <v>3030</v>
      </c>
      <c r="B260" s="35">
        <f>'Jun17 class'!B260</f>
        <v>303</v>
      </c>
      <c r="C260" s="35">
        <f>'Jun17 class'!C260</f>
        <v>30</v>
      </c>
      <c r="D260" s="35" t="str">
        <f>'Jun17 class'!D260</f>
        <v>C</v>
      </c>
      <c r="E260" s="39">
        <f>'Jun17 class'!E260*IFERROR(VLOOKUP('Inq6 adjusted class'!$A260,'Inq.6 factors'!$U:$Z,6,FALSE),0)</f>
        <v>1385.620708679548</v>
      </c>
      <c r="F260" s="39">
        <f>'Jun17 class'!F260*IFERROR(VLOOKUP('Inq6 adjusted class'!$A260,'Inq.6 factors'!$U:$Z,6,FALSE),0)</f>
        <v>1486.6677839734014</v>
      </c>
      <c r="G260" s="39">
        <f>'Jun17 class'!G260*IFERROR(VLOOKUP('Inq6 adjusted class'!$A260,'Inq.6 factors'!$U:$Z,6,FALSE),0)</f>
        <v>1595.1578776972158</v>
      </c>
      <c r="H260" s="39">
        <f>'Jun17 class'!H260*IFERROR(VLOOKUP('Inq6 adjusted class'!$A260,'Inq.6 factors'!$U:$Z,6,FALSE),0)</f>
        <v>1325.5907763241412</v>
      </c>
      <c r="I260" s="39">
        <f>'Jun17 class'!I260*IFERROR(VLOOKUP('Inq6 adjusted class'!$A260,'Inq.6 factors'!$U:$Z,6,FALSE),0)</f>
        <v>1149.7697909278822</v>
      </c>
      <c r="J260" s="39">
        <f>'Jun17 class'!J260*IFERROR(VLOOKUP('Inq6 adjusted class'!$A260,'Inq.6 factors'!$U:$Z,6,FALSE),0)</f>
        <v>1099.2264825021525</v>
      </c>
      <c r="K260" s="39">
        <f>'Jun17 class'!K260*IFERROR(VLOOKUP('Inq6 adjusted class'!$A260,'Inq.6 factors'!$U:$Z,6,FALSE),0)</f>
        <v>1144.210981522436</v>
      </c>
      <c r="L260" s="39">
        <f>'Jun17 class'!L260*IFERROR(VLOOKUP('Inq6 adjusted class'!$A260,'Inq.6 factors'!$U:$Z,6,FALSE),0)</f>
        <v>1092.3520456262561</v>
      </c>
      <c r="M260" s="39">
        <f>'Jun17 class'!M260*IFERROR(VLOOKUP('Inq6 adjusted class'!$A260,'Inq.6 factors'!$U:$Z,6,FALSE),0)</f>
        <v>1041.9342736332967</v>
      </c>
      <c r="N260" s="39">
        <f>'Jun17 class'!N260*IFERROR(VLOOKUP('Inq6 adjusted class'!$A260,'Inq.6 factors'!$U:$Z,6,FALSE),0)</f>
        <v>1238.4986349618612</v>
      </c>
      <c r="O260" s="39">
        <f>'Jun17 class'!O260*IFERROR(VLOOKUP('Inq6 adjusted class'!$A260,'Inq.6 factors'!$U:$Z,6,FALSE),0)</f>
        <v>902.6114362972653</v>
      </c>
      <c r="P260" s="39">
        <f>'Jun17 class'!P260*IFERROR(VLOOKUP('Inq6 adjusted class'!$A260,'Inq.6 factors'!$U:$Z,6,FALSE),0)</f>
        <v>308.50493309994329</v>
      </c>
      <c r="Q260" s="39">
        <f>'Jun17 class'!Q260*IFERROR(VLOOKUP('Inq6 adjusted class'!$A260,'Inq.6 factors'!$U:$Z,6,FALSE),0)</f>
        <v>303.49134223893327</v>
      </c>
      <c r="R260" s="39">
        <f>'Jun17 class'!R260*IFERROR(VLOOKUP('Inq6 adjusted class'!$A260,'Inq.6 factors'!$U:$Z,6,FALSE),0)</f>
        <v>408.59983584453727</v>
      </c>
      <c r="S260" s="39">
        <f>'Jun17 class'!S260*IFERROR(VLOOKUP('Inq6 adjusted class'!$A260,'Inq.6 factors'!$U:$Z,6,FALSE),0)</f>
        <v>734.06467817310613</v>
      </c>
      <c r="T260" s="39">
        <f>'Jun17 class'!T260*IFERROR(VLOOKUP('Inq6 adjusted class'!$A260,'Inq.6 factors'!$U:$Z,6,FALSE),0)</f>
        <v>542.4778168209217</v>
      </c>
      <c r="U260" s="39">
        <f>'Jun17 class'!U260*IFERROR(VLOOKUP('Inq6 adjusted class'!$A260,'Inq.6 factors'!$U:$Z,6,FALSE),0)</f>
        <v>520.03880711708985</v>
      </c>
      <c r="V260" s="39">
        <f>'Jun17 class'!V260*IFERROR(VLOOKUP('Inq6 adjusted class'!$A260,'Inq.6 factors'!$U:$Z,6,FALSE),0)</f>
        <v>513.16425187783602</v>
      </c>
    </row>
    <row r="261" spans="1:22" x14ac:dyDescent="0.3">
      <c r="A261" s="35">
        <f>'Jun17 class'!A261</f>
        <v>3040</v>
      </c>
      <c r="B261" s="35">
        <f>'Jun17 class'!B261</f>
        <v>304</v>
      </c>
      <c r="C261" s="35">
        <f>'Jun17 class'!C261</f>
        <v>30</v>
      </c>
      <c r="D261" s="35" t="str">
        <f>'Jun17 class'!D261</f>
        <v>C</v>
      </c>
      <c r="E261" s="39">
        <f>'Jun17 class'!E261*IFERROR(VLOOKUP('Inq6 adjusted class'!$A261,'Inq.6 factors'!$U:$Z,6,FALSE),0)</f>
        <v>1.7463397294872627</v>
      </c>
      <c r="F261" s="39">
        <f>'Jun17 class'!F261*IFERROR(VLOOKUP('Inq6 adjusted class'!$A261,'Inq.6 factors'!$U:$Z,6,FALSE),0)</f>
        <v>1.6292628039458703</v>
      </c>
      <c r="G261" s="39">
        <f>'Jun17 class'!G261*IFERROR(VLOOKUP('Inq6 adjusted class'!$A261,'Inq.6 factors'!$U:$Z,6,FALSE),0)</f>
        <v>1.2078011236424446</v>
      </c>
      <c r="H261" s="39">
        <f>'Jun17 class'!H261*IFERROR(VLOOKUP('Inq6 adjusted class'!$A261,'Inq.6 factors'!$U:$Z,6,FALSE),0)</f>
        <v>1.198158150885829</v>
      </c>
      <c r="I261" s="39">
        <f>'Jun17 class'!I261*IFERROR(VLOOKUP('Inq6 adjusted class'!$A261,'Inq.6 factors'!$U:$Z,6,FALSE),0)</f>
        <v>0.872633788022664</v>
      </c>
      <c r="J261" s="39">
        <f>'Jun17 class'!J261*IFERROR(VLOOKUP('Inq6 adjusted class'!$A261,'Inq.6 factors'!$U:$Z,6,FALSE),0)</f>
        <v>1.0260807781477497</v>
      </c>
      <c r="K261" s="39">
        <f>'Jun17 class'!K261*IFERROR(VLOOKUP('Inq6 adjusted class'!$A261,'Inq.6 factors'!$U:$Z,6,FALSE),0)</f>
        <v>0.62238930647646185</v>
      </c>
      <c r="L261" s="39">
        <f>'Jun17 class'!L261*IFERROR(VLOOKUP('Inq6 adjusted class'!$A261,'Inq.6 factors'!$U:$Z,6,FALSE),0)</f>
        <v>0.6229399231600633</v>
      </c>
      <c r="M261" s="39">
        <f>'Jun17 class'!M261*IFERROR(VLOOKUP('Inq6 adjusted class'!$A261,'Inq.6 factors'!$U:$Z,6,FALSE),0)</f>
        <v>0.59117419448631758</v>
      </c>
      <c r="N261" s="39">
        <f>'Jun17 class'!N261*IFERROR(VLOOKUP('Inq6 adjusted class'!$A261,'Inq.6 factors'!$U:$Z,6,FALSE),0)</f>
        <v>1.0457200698540468</v>
      </c>
      <c r="O261" s="39">
        <f>'Jun17 class'!O261*IFERROR(VLOOKUP('Inq6 adjusted class'!$A261,'Inq.6 factors'!$U:$Z,6,FALSE),0)</f>
        <v>0.4274713663983124</v>
      </c>
      <c r="P261" s="39">
        <f>'Jun17 class'!P261*IFERROR(VLOOKUP('Inq6 adjusted class'!$A261,'Inq.6 factors'!$U:$Z,6,FALSE),0)</f>
        <v>0</v>
      </c>
      <c r="Q261" s="39">
        <f>'Jun17 class'!Q261*IFERROR(VLOOKUP('Inq6 adjusted class'!$A261,'Inq.6 factors'!$U:$Z,6,FALSE),0)</f>
        <v>0</v>
      </c>
      <c r="R261" s="39">
        <f>'Jun17 class'!R261*IFERROR(VLOOKUP('Inq6 adjusted class'!$A261,'Inq.6 factors'!$U:$Z,6,FALSE),0)</f>
        <v>3.1992739207045182</v>
      </c>
      <c r="S261" s="39">
        <f>'Jun17 class'!S261*IFERROR(VLOOKUP('Inq6 adjusted class'!$A261,'Inq.6 factors'!$U:$Z,6,FALSE),0)</f>
        <v>1.96473235099904</v>
      </c>
      <c r="T261" s="39">
        <f>'Jun17 class'!T261*IFERROR(VLOOKUP('Inq6 adjusted class'!$A261,'Inq.6 factors'!$U:$Z,6,FALSE),0)</f>
        <v>6.9851555745782425</v>
      </c>
      <c r="U261" s="39">
        <f>'Jun17 class'!U261*IFERROR(VLOOKUP('Inq6 adjusted class'!$A261,'Inq.6 factors'!$U:$Z,6,FALSE),0)</f>
        <v>20.778735142851342</v>
      </c>
      <c r="V261" s="39">
        <f>'Jun17 class'!V261*IFERROR(VLOOKUP('Inq6 adjusted class'!$A261,'Inq.6 factors'!$U:$Z,6,FALSE),0)</f>
        <v>2.8742976430025862</v>
      </c>
    </row>
    <row r="262" spans="1:22" x14ac:dyDescent="0.3">
      <c r="A262" s="35">
        <f>'Jun17 class'!A262</f>
        <v>3091</v>
      </c>
      <c r="B262" s="35">
        <f>'Jun17 class'!B262</f>
        <v>309</v>
      </c>
      <c r="C262" s="35">
        <f>'Jun17 class'!C262</f>
        <v>30</v>
      </c>
      <c r="D262" s="35" t="str">
        <f>'Jun17 class'!D262</f>
        <v>C</v>
      </c>
      <c r="E262" s="39">
        <f>'Jun17 class'!E262*IFERROR(VLOOKUP('Inq6 adjusted class'!$A262,'Inq.6 factors'!$U:$Z,6,FALSE),0)</f>
        <v>33.896243187906109</v>
      </c>
      <c r="F262" s="39">
        <f>'Jun17 class'!F262*IFERROR(VLOOKUP('Inq6 adjusted class'!$A262,'Inq.6 factors'!$U:$Z,6,FALSE),0)</f>
        <v>37.759754276157388</v>
      </c>
      <c r="G262" s="39">
        <f>'Jun17 class'!G262*IFERROR(VLOOKUP('Inq6 adjusted class'!$A262,'Inq.6 factors'!$U:$Z,6,FALSE),0)</f>
        <v>43.517454554252282</v>
      </c>
      <c r="H262" s="39">
        <f>'Jun17 class'!H262*IFERROR(VLOOKUP('Inq6 adjusted class'!$A262,'Inq.6 factors'!$U:$Z,6,FALSE),0)</f>
        <v>48.572877466309258</v>
      </c>
      <c r="I262" s="39">
        <f>'Jun17 class'!I262*IFERROR(VLOOKUP('Inq6 adjusted class'!$A262,'Inq.6 factors'!$U:$Z,6,FALSE),0)</f>
        <v>49.645030855601775</v>
      </c>
      <c r="J262" s="39">
        <f>'Jun17 class'!J262*IFERROR(VLOOKUP('Inq6 adjusted class'!$A262,'Inq.6 factors'!$U:$Z,6,FALSE),0)</f>
        <v>39.250715816180822</v>
      </c>
      <c r="K262" s="39">
        <f>'Jun17 class'!K262*IFERROR(VLOOKUP('Inq6 adjusted class'!$A262,'Inq.6 factors'!$U:$Z,6,FALSE),0)</f>
        <v>43.66446235950378</v>
      </c>
      <c r="L262" s="39">
        <f>'Jun17 class'!L262*IFERROR(VLOOKUP('Inq6 adjusted class'!$A262,'Inq.6 factors'!$U:$Z,6,FALSE),0)</f>
        <v>54.557802472687492</v>
      </c>
      <c r="M262" s="39">
        <f>'Jun17 class'!M262*IFERROR(VLOOKUP('Inq6 adjusted class'!$A262,'Inq.6 factors'!$U:$Z,6,FALSE),0)</f>
        <v>45.221294173958853</v>
      </c>
      <c r="N262" s="39">
        <f>'Jun17 class'!N262*IFERROR(VLOOKUP('Inq6 adjusted class'!$A262,'Inq.6 factors'!$U:$Z,6,FALSE),0)</f>
        <v>39.281626646971382</v>
      </c>
      <c r="O262" s="39">
        <f>'Jun17 class'!O262*IFERROR(VLOOKUP('Inq6 adjusted class'!$A262,'Inq.6 factors'!$U:$Z,6,FALSE),0)</f>
        <v>76.075712852223845</v>
      </c>
      <c r="P262" s="39">
        <f>'Jun17 class'!P262*IFERROR(VLOOKUP('Inq6 adjusted class'!$A262,'Inq.6 factors'!$U:$Z,6,FALSE),0)</f>
        <v>37.963349496928394</v>
      </c>
      <c r="Q262" s="39">
        <f>'Jun17 class'!Q262*IFERROR(VLOOKUP('Inq6 adjusted class'!$A262,'Inq.6 factors'!$U:$Z,6,FALSE),0)</f>
        <v>19.377649433090752</v>
      </c>
      <c r="R262" s="39">
        <f>'Jun17 class'!R262*IFERROR(VLOOKUP('Inq6 adjusted class'!$A262,'Inq.6 factors'!$U:$Z,6,FALSE),0)</f>
        <v>10.639659348737272</v>
      </c>
      <c r="S262" s="39">
        <f>'Jun17 class'!S262*IFERROR(VLOOKUP('Inq6 adjusted class'!$A262,'Inq.6 factors'!$U:$Z,6,FALSE),0)</f>
        <v>80.368304297646091</v>
      </c>
      <c r="T262" s="39">
        <f>'Jun17 class'!T262*IFERROR(VLOOKUP('Inq6 adjusted class'!$A262,'Inq.6 factors'!$U:$Z,6,FALSE),0)</f>
        <v>9.9557869763345188</v>
      </c>
      <c r="U262" s="39">
        <f>'Jun17 class'!U262*IFERROR(VLOOKUP('Inq6 adjusted class'!$A262,'Inq.6 factors'!$U:$Z,6,FALSE),0)</f>
        <v>42.448839380326213</v>
      </c>
      <c r="V262" s="39">
        <f>'Jun17 class'!V262*IFERROR(VLOOKUP('Inq6 adjusted class'!$A262,'Inq.6 factors'!$U:$Z,6,FALSE),0)</f>
        <v>23.89725649194455</v>
      </c>
    </row>
    <row r="263" spans="1:22" x14ac:dyDescent="0.3">
      <c r="A263" s="35">
        <f>'Jun17 class'!A263</f>
        <v>3092</v>
      </c>
      <c r="B263" s="35">
        <f>'Jun17 class'!B263</f>
        <v>309</v>
      </c>
      <c r="C263" s="35">
        <f>'Jun17 class'!C263</f>
        <v>30</v>
      </c>
      <c r="D263" s="35" t="str">
        <f>'Jun17 class'!D263</f>
        <v>C</v>
      </c>
      <c r="E263" s="39">
        <f>'Jun17 class'!E263*IFERROR(VLOOKUP('Inq6 adjusted class'!$A263,'Inq.6 factors'!$U:$Z,6,FALSE),0)</f>
        <v>63.754202045693418</v>
      </c>
      <c r="F263" s="39">
        <f>'Jun17 class'!F263*IFERROR(VLOOKUP('Inq6 adjusted class'!$A263,'Inq.6 factors'!$U:$Z,6,FALSE),0)</f>
        <v>49.680130441458758</v>
      </c>
      <c r="G263" s="39">
        <f>'Jun17 class'!G263*IFERROR(VLOOKUP('Inq6 adjusted class'!$A263,'Inq.6 factors'!$U:$Z,6,FALSE),0)</f>
        <v>67.577660451466386</v>
      </c>
      <c r="H263" s="39">
        <f>'Jun17 class'!H263*IFERROR(VLOOKUP('Inq6 adjusted class'!$A263,'Inq.6 factors'!$U:$Z,6,FALSE),0)</f>
        <v>65.655298478314606</v>
      </c>
      <c r="I263" s="39">
        <f>'Jun17 class'!I263*IFERROR(VLOOKUP('Inq6 adjusted class'!$A263,'Inq.6 factors'!$U:$Z,6,FALSE),0)</f>
        <v>60.457929363964709</v>
      </c>
      <c r="J263" s="39">
        <f>'Jun17 class'!J263*IFERROR(VLOOKUP('Inq6 adjusted class'!$A263,'Inq.6 factors'!$U:$Z,6,FALSE),0)</f>
        <v>60.572289915813386</v>
      </c>
      <c r="K263" s="39">
        <f>'Jun17 class'!K263*IFERROR(VLOOKUP('Inq6 adjusted class'!$A263,'Inq.6 factors'!$U:$Z,6,FALSE),0)</f>
        <v>84.676486880937446</v>
      </c>
      <c r="L263" s="39">
        <f>'Jun17 class'!L263*IFERROR(VLOOKUP('Inq6 adjusted class'!$A263,'Inq.6 factors'!$U:$Z,6,FALSE),0)</f>
        <v>102.21482143281303</v>
      </c>
      <c r="M263" s="39">
        <f>'Jun17 class'!M263*IFERROR(VLOOKUP('Inq6 adjusted class'!$A263,'Inq.6 factors'!$U:$Z,6,FALSE),0)</f>
        <v>101.62941047549258</v>
      </c>
      <c r="N263" s="39">
        <f>'Jun17 class'!N263*IFERROR(VLOOKUP('Inq6 adjusted class'!$A263,'Inq.6 factors'!$U:$Z,6,FALSE),0)</f>
        <v>128.65594184218494</v>
      </c>
      <c r="O263" s="39">
        <f>'Jun17 class'!O263*IFERROR(VLOOKUP('Inq6 adjusted class'!$A263,'Inq.6 factors'!$U:$Z,6,FALSE),0)</f>
        <v>152.56880133371823</v>
      </c>
      <c r="P263" s="39">
        <f>'Jun17 class'!P263*IFERROR(VLOOKUP('Inq6 adjusted class'!$A263,'Inq.6 factors'!$U:$Z,6,FALSE),0)</f>
        <v>88.824141046328819</v>
      </c>
      <c r="Q263" s="39">
        <f>'Jun17 class'!Q263*IFERROR(VLOOKUP('Inq6 adjusted class'!$A263,'Inq.6 factors'!$U:$Z,6,FALSE),0)</f>
        <v>9.2040657234977914</v>
      </c>
      <c r="R263" s="39">
        <f>'Jun17 class'!R263*IFERROR(VLOOKUP('Inq6 adjusted class'!$A263,'Inq.6 factors'!$U:$Z,6,FALSE),0)</f>
        <v>144.02941602370083</v>
      </c>
      <c r="S263" s="39">
        <f>'Jun17 class'!S263*IFERROR(VLOOKUP('Inq6 adjusted class'!$A263,'Inq.6 factors'!$U:$Z,6,FALSE),0)</f>
        <v>219.16213566696365</v>
      </c>
      <c r="T263" s="39">
        <f>'Jun17 class'!T263*IFERROR(VLOOKUP('Inq6 adjusted class'!$A263,'Inq.6 factors'!$U:$Z,6,FALSE),0)</f>
        <v>213.63828196288978</v>
      </c>
      <c r="U263" s="39">
        <f>'Jun17 class'!U263*IFERROR(VLOOKUP('Inq6 adjusted class'!$A263,'Inq.6 factors'!$U:$Z,6,FALSE),0)</f>
        <v>286.07829950565855</v>
      </c>
      <c r="V263" s="39">
        <f>'Jun17 class'!V263*IFERROR(VLOOKUP('Inq6 adjusted class'!$A263,'Inq.6 factors'!$U:$Z,6,FALSE),0)</f>
        <v>230.04298059051717</v>
      </c>
    </row>
    <row r="264" spans="1:22" x14ac:dyDescent="0.3">
      <c r="A264" s="35">
        <f>'Jun17 class'!A264</f>
        <v>3099</v>
      </c>
      <c r="B264" s="35">
        <f>'Jun17 class'!B264</f>
        <v>309</v>
      </c>
      <c r="C264" s="35">
        <f>'Jun17 class'!C264</f>
        <v>30</v>
      </c>
      <c r="D264" s="35" t="str">
        <f>'Jun17 class'!D264</f>
        <v>C</v>
      </c>
      <c r="E264" s="39">
        <f>'Jun17 class'!E264*IFERROR(VLOOKUP('Inq6 adjusted class'!$A264,'Inq.6 factors'!$U:$Z,6,FALSE),0)</f>
        <v>62.951129155777849</v>
      </c>
      <c r="F264" s="39">
        <f>'Jun17 class'!F264*IFERROR(VLOOKUP('Inq6 adjusted class'!$A264,'Inq.6 factors'!$U:$Z,6,FALSE),0)</f>
        <v>62.61279550613925</v>
      </c>
      <c r="G264" s="39">
        <f>'Jun17 class'!G264*IFERROR(VLOOKUP('Inq6 adjusted class'!$A264,'Inq.6 factors'!$U:$Z,6,FALSE),0)</f>
        <v>126.51988118939771</v>
      </c>
      <c r="H264" s="39">
        <f>'Jun17 class'!H264*IFERROR(VLOOKUP('Inq6 adjusted class'!$A264,'Inq.6 factors'!$U:$Z,6,FALSE),0)</f>
        <v>104.51925005671416</v>
      </c>
      <c r="I264" s="39">
        <f>'Jun17 class'!I264*IFERROR(VLOOKUP('Inq6 adjusted class'!$A264,'Inq.6 factors'!$U:$Z,6,FALSE),0)</f>
        <v>109.00150905184289</v>
      </c>
      <c r="J264" s="39">
        <f>'Jun17 class'!J264*IFERROR(VLOOKUP('Inq6 adjusted class'!$A264,'Inq.6 factors'!$U:$Z,6,FALSE),0)</f>
        <v>51.614320524591989</v>
      </c>
      <c r="K264" s="39">
        <f>'Jun17 class'!K264*IFERROR(VLOOKUP('Inq6 adjusted class'!$A264,'Inq.6 factors'!$U:$Z,6,FALSE),0)</f>
        <v>62.276831773148714</v>
      </c>
      <c r="L264" s="39">
        <f>'Jun17 class'!L264*IFERROR(VLOOKUP('Inq6 adjusted class'!$A264,'Inq.6 factors'!$U:$Z,6,FALSE),0)</f>
        <v>12.081460676712894</v>
      </c>
      <c r="M264" s="39">
        <f>'Jun17 class'!M264*IFERROR(VLOOKUP('Inq6 adjusted class'!$A264,'Inq.6 factors'!$U:$Z,6,FALSE),0)</f>
        <v>77.762674562248876</v>
      </c>
      <c r="N264" s="39">
        <f>'Jun17 class'!N264*IFERROR(VLOOKUP('Inq6 adjusted class'!$A264,'Inq.6 factors'!$U:$Z,6,FALSE),0)</f>
        <v>114.92237670653027</v>
      </c>
      <c r="O264" s="39">
        <f>'Jun17 class'!O264*IFERROR(VLOOKUP('Inq6 adjusted class'!$A264,'Inq.6 factors'!$U:$Z,6,FALSE),0)</f>
        <v>115.35877509204606</v>
      </c>
      <c r="P264" s="39">
        <f>'Jun17 class'!P264*IFERROR(VLOOKUP('Inq6 adjusted class'!$A264,'Inq.6 factors'!$U:$Z,6,FALSE),0)</f>
        <v>66.435861619624689</v>
      </c>
      <c r="Q264" s="39">
        <f>'Jun17 class'!Q264*IFERROR(VLOOKUP('Inq6 adjusted class'!$A264,'Inq.6 factors'!$U:$Z,6,FALSE),0)</f>
        <v>87.709360591884462</v>
      </c>
      <c r="R264" s="39">
        <f>'Jun17 class'!R264*IFERROR(VLOOKUP('Inq6 adjusted class'!$A264,'Inq.6 factors'!$U:$Z,6,FALSE),0)</f>
        <v>17.023454957979634</v>
      </c>
      <c r="S264" s="39">
        <f>'Jun17 class'!S264*IFERROR(VLOOKUP('Inq6 adjusted class'!$A264,'Inq.6 factors'!$U:$Z,6,FALSE),0)</f>
        <v>55.865772499583258</v>
      </c>
      <c r="T264" s="39">
        <f>'Jun17 class'!T264*IFERROR(VLOOKUP('Inq6 adjusted class'!$A264,'Inq.6 factors'!$U:$Z,6,FALSE),0)</f>
        <v>5.97347218580071</v>
      </c>
      <c r="U264" s="39">
        <f>'Jun17 class'!U264*IFERROR(VLOOKUP('Inq6 adjusted class'!$A264,'Inq.6 factors'!$U:$Z,6,FALSE),0)</f>
        <v>19.743646223407541</v>
      </c>
      <c r="V264" s="39">
        <f>'Jun17 class'!V264*IFERROR(VLOOKUP('Inq6 adjusted class'!$A264,'Inq.6 factors'!$U:$Z,6,FALSE),0)</f>
        <v>11.470683116133381</v>
      </c>
    </row>
    <row r="265" spans="1:22" x14ac:dyDescent="0.3">
      <c r="A265" s="35">
        <f>'Jun17 class'!A265</f>
        <v>3101</v>
      </c>
      <c r="B265" s="35">
        <f>'Jun17 class'!B265</f>
        <v>310</v>
      </c>
      <c r="C265" s="35">
        <f>'Jun17 class'!C265</f>
        <v>31</v>
      </c>
      <c r="D265" s="35" t="str">
        <f>'Jun17 class'!D265</f>
        <v>C</v>
      </c>
      <c r="E265" s="39">
        <f>'Jun17 class'!E265*IFERROR(VLOOKUP('Inq6 adjusted class'!$A265,'Inq.6 factors'!$U:$Z,6,FALSE),0)</f>
        <v>1866.6935462241559</v>
      </c>
      <c r="F265" s="39">
        <f>'Jun17 class'!F265*IFERROR(VLOOKUP('Inq6 adjusted class'!$A265,'Inq.6 factors'!$U:$Z,6,FALSE),0)</f>
        <v>1857.0976432486664</v>
      </c>
      <c r="G265" s="39">
        <f>'Jun17 class'!G265*IFERROR(VLOOKUP('Inq6 adjusted class'!$A265,'Inq.6 factors'!$U:$Z,6,FALSE),0)</f>
        <v>1586.850612670584</v>
      </c>
      <c r="H265" s="39">
        <f>'Jun17 class'!H265*IFERROR(VLOOKUP('Inq6 adjusted class'!$A265,'Inq.6 factors'!$U:$Z,6,FALSE),0)</f>
        <v>1398.8254247874834</v>
      </c>
      <c r="I265" s="39">
        <f>'Jun17 class'!I265*IFERROR(VLOOKUP('Inq6 adjusted class'!$A265,'Inq.6 factors'!$U:$Z,6,FALSE),0)</f>
        <v>1133.4246059436709</v>
      </c>
      <c r="J265" s="39">
        <f>'Jun17 class'!J265*IFERROR(VLOOKUP('Inq6 adjusted class'!$A265,'Inq.6 factors'!$U:$Z,6,FALSE),0)</f>
        <v>1069.219980040227</v>
      </c>
      <c r="K265" s="39">
        <f>'Jun17 class'!K265*IFERROR(VLOOKUP('Inq6 adjusted class'!$A265,'Inq.6 factors'!$U:$Z,6,FALSE),0)</f>
        <v>1128.0067681431083</v>
      </c>
      <c r="L265" s="39">
        <f>'Jun17 class'!L265*IFERROR(VLOOKUP('Inq6 adjusted class'!$A265,'Inq.6 factors'!$U:$Z,6,FALSE),0)</f>
        <v>946.4951033714824</v>
      </c>
      <c r="M265" s="39">
        <f>'Jun17 class'!M265*IFERROR(VLOOKUP('Inq6 adjusted class'!$A265,'Inq.6 factors'!$U:$Z,6,FALSE),0)</f>
        <v>903.32802304794302</v>
      </c>
      <c r="N265" s="39">
        <f>'Jun17 class'!N265*IFERROR(VLOOKUP('Inq6 adjusted class'!$A265,'Inq.6 factors'!$U:$Z,6,FALSE),0)</f>
        <v>630.40544740743076</v>
      </c>
      <c r="O265" s="39">
        <f>'Jun17 class'!O265*IFERROR(VLOOKUP('Inq6 adjusted class'!$A265,'Inq.6 factors'!$U:$Z,6,FALSE),0)</f>
        <v>627.1110996823619</v>
      </c>
      <c r="P265" s="39">
        <f>'Jun17 class'!P265*IFERROR(VLOOKUP('Inq6 adjusted class'!$A265,'Inq.6 factors'!$U:$Z,6,FALSE),0)</f>
        <v>3170.2187397054822</v>
      </c>
      <c r="Q265" s="39">
        <f>'Jun17 class'!Q265*IFERROR(VLOOKUP('Inq6 adjusted class'!$A265,'Inq.6 factors'!$U:$Z,6,FALSE),0)</f>
        <v>1142.3224254452291</v>
      </c>
      <c r="R265" s="39">
        <f>'Jun17 class'!R265*IFERROR(VLOOKUP('Inq6 adjusted class'!$A265,'Inq.6 factors'!$U:$Z,6,FALSE),0)</f>
        <v>694.27006207731301</v>
      </c>
      <c r="S265" s="39">
        <f>'Jun17 class'!S265*IFERROR(VLOOKUP('Inq6 adjusted class'!$A265,'Inq.6 factors'!$U:$Z,6,FALSE),0)</f>
        <v>624.76433380313426</v>
      </c>
      <c r="T265" s="39">
        <f>'Jun17 class'!T265*IFERROR(VLOOKUP('Inq6 adjusted class'!$A265,'Inq.6 factors'!$U:$Z,6,FALSE),0)</f>
        <v>1064.0569632421448</v>
      </c>
      <c r="U265" s="39">
        <f>'Jun17 class'!U265*IFERROR(VLOOKUP('Inq6 adjusted class'!$A265,'Inq.6 factors'!$U:$Z,6,FALSE),0)</f>
        <v>854.58749667902464</v>
      </c>
      <c r="V265" s="39">
        <f>'Jun17 class'!V265*IFERROR(VLOOKUP('Inq6 adjusted class'!$A265,'Inq.6 factors'!$U:$Z,6,FALSE),0)</f>
        <v>691.9847934517046</v>
      </c>
    </row>
    <row r="266" spans="1:22" x14ac:dyDescent="0.3">
      <c r="A266" s="35">
        <f>'Jun17 class'!A266</f>
        <v>3102</v>
      </c>
      <c r="B266" s="35">
        <f>'Jun17 class'!B266</f>
        <v>310</v>
      </c>
      <c r="C266" s="35">
        <f>'Jun17 class'!C266</f>
        <v>31</v>
      </c>
      <c r="D266" s="35" t="str">
        <f>'Jun17 class'!D266</f>
        <v>C</v>
      </c>
      <c r="E266" s="39">
        <f>'Jun17 class'!E266*IFERROR(VLOOKUP('Inq6 adjusted class'!$A266,'Inq.6 factors'!$U:$Z,6,FALSE),0)</f>
        <v>215.85496270552002</v>
      </c>
      <c r="F266" s="39">
        <f>'Jun17 class'!F266*IFERROR(VLOOKUP('Inq6 adjusted class'!$A266,'Inq.6 factors'!$U:$Z,6,FALSE),0)</f>
        <v>163.95120477227965</v>
      </c>
      <c r="G266" s="39">
        <f>'Jun17 class'!G266*IFERROR(VLOOKUP('Inq6 adjusted class'!$A266,'Inq.6 factors'!$U:$Z,6,FALSE),0)</f>
        <v>195.66162572222981</v>
      </c>
      <c r="H266" s="39">
        <f>'Jun17 class'!H266*IFERROR(VLOOKUP('Inq6 adjusted class'!$A266,'Inq.6 factors'!$U:$Z,6,FALSE),0)</f>
        <v>194.11249170307292</v>
      </c>
      <c r="I266" s="39">
        <f>'Jun17 class'!I266*IFERROR(VLOOKUP('Inq6 adjusted class'!$A266,'Inq.6 factors'!$U:$Z,6,FALSE),0)</f>
        <v>243.31775364161945</v>
      </c>
      <c r="J266" s="39">
        <f>'Jun17 class'!J266*IFERROR(VLOOKUP('Inq6 adjusted class'!$A266,'Inq.6 factors'!$U:$Z,6,FALSE),0)</f>
        <v>224.15191890985486</v>
      </c>
      <c r="K266" s="39">
        <f>'Jun17 class'!K266*IFERROR(VLOOKUP('Inq6 adjusted class'!$A266,'Inq.6 factors'!$U:$Z,6,FALSE),0)</f>
        <v>291.29647503595754</v>
      </c>
      <c r="L266" s="39">
        <f>'Jun17 class'!L266*IFERROR(VLOOKUP('Inq6 adjusted class'!$A266,'Inq.6 factors'!$U:$Z,6,FALSE),0)</f>
        <v>249.30633861376282</v>
      </c>
      <c r="M266" s="39">
        <f>'Jun17 class'!M266*IFERROR(VLOOKUP('Inq6 adjusted class'!$A266,'Inq.6 factors'!$U:$Z,6,FALSE),0)</f>
        <v>250.80818902737064</v>
      </c>
      <c r="N266" s="39">
        <f>'Jun17 class'!N266*IFERROR(VLOOKUP('Inq6 adjusted class'!$A266,'Inq.6 factors'!$U:$Z,6,FALSE),0)</f>
        <v>212.50988463504962</v>
      </c>
      <c r="O266" s="39">
        <f>'Jun17 class'!O266*IFERROR(VLOOKUP('Inq6 adjusted class'!$A266,'Inq.6 factors'!$U:$Z,6,FALSE),0)</f>
        <v>218.18966138571645</v>
      </c>
      <c r="P266" s="39">
        <f>'Jun17 class'!P266*IFERROR(VLOOKUP('Inq6 adjusted class'!$A266,'Inq.6 factors'!$U:$Z,6,FALSE),0)</f>
        <v>1195.7076083539732</v>
      </c>
      <c r="Q266" s="39">
        <f>'Jun17 class'!Q266*IFERROR(VLOOKUP('Inq6 adjusted class'!$A266,'Inq.6 factors'!$U:$Z,6,FALSE),0)</f>
        <v>515.90345180795168</v>
      </c>
      <c r="R266" s="39">
        <f>'Jun17 class'!R266*IFERROR(VLOOKUP('Inq6 adjusted class'!$A266,'Inq.6 factors'!$U:$Z,6,FALSE),0)</f>
        <v>308.31370778848009</v>
      </c>
      <c r="S266" s="39">
        <f>'Jun17 class'!S266*IFERROR(VLOOKUP('Inq6 adjusted class'!$A266,'Inq.6 factors'!$U:$Z,6,FALSE),0)</f>
        <v>333.49096139501569</v>
      </c>
      <c r="T266" s="39">
        <f>'Jun17 class'!T266*IFERROR(VLOOKUP('Inq6 adjusted class'!$A266,'Inq.6 factors'!$U:$Z,6,FALSE),0)</f>
        <v>856.44288206411409</v>
      </c>
      <c r="U266" s="39">
        <f>'Jun17 class'!U266*IFERROR(VLOOKUP('Inq6 adjusted class'!$A266,'Inq.6 factors'!$U:$Z,6,FALSE),0)</f>
        <v>576.11398447442559</v>
      </c>
      <c r="V266" s="39">
        <f>'Jun17 class'!V266*IFERROR(VLOOKUP('Inq6 adjusted class'!$A266,'Inq.6 factors'!$U:$Z,6,FALSE),0)</f>
        <v>497.04817020633755</v>
      </c>
    </row>
    <row r="267" spans="1:22" x14ac:dyDescent="0.3">
      <c r="A267" s="35">
        <f>'Jun17 class'!A267</f>
        <v>3103</v>
      </c>
      <c r="B267" s="35">
        <f>'Jun17 class'!B267</f>
        <v>310</v>
      </c>
      <c r="C267" s="35">
        <f>'Jun17 class'!C267</f>
        <v>31</v>
      </c>
      <c r="D267" s="35" t="str">
        <f>'Jun17 class'!D267</f>
        <v>C</v>
      </c>
      <c r="E267" s="39">
        <f>'Jun17 class'!E267*IFERROR(VLOOKUP('Inq6 adjusted class'!$A267,'Inq.6 factors'!$U:$Z,6,FALSE),0)</f>
        <v>283.1114791757073</v>
      </c>
      <c r="F267" s="39">
        <f>'Jun17 class'!F267*IFERROR(VLOOKUP('Inq6 adjusted class'!$A267,'Inq.6 factors'!$U:$Z,6,FALSE),0)</f>
        <v>15.064479386208395</v>
      </c>
      <c r="G267" s="39">
        <f>'Jun17 class'!G267*IFERROR(VLOOKUP('Inq6 adjusted class'!$A267,'Inq.6 factors'!$U:$Z,6,FALSE),0)</f>
        <v>15.078267740798843</v>
      </c>
      <c r="H267" s="39">
        <f>'Jun17 class'!H267*IFERROR(VLOOKUP('Inq6 adjusted class'!$A267,'Inq.6 factors'!$U:$Z,6,FALSE),0)</f>
        <v>196.04295372445245</v>
      </c>
      <c r="I267" s="39">
        <f>'Jun17 class'!I267*IFERROR(VLOOKUP('Inq6 adjusted class'!$A267,'Inq.6 factors'!$U:$Z,6,FALSE),0)</f>
        <v>185.06680838589898</v>
      </c>
      <c r="J267" s="39">
        <f>'Jun17 class'!J267*IFERROR(VLOOKUP('Inq6 adjusted class'!$A267,'Inq.6 factors'!$U:$Z,6,FALSE),0)</f>
        <v>171.76163380143191</v>
      </c>
      <c r="K267" s="39">
        <f>'Jun17 class'!K267*IFERROR(VLOOKUP('Inq6 adjusted class'!$A267,'Inq.6 factors'!$U:$Z,6,FALSE),0)</f>
        <v>168.21657792051252</v>
      </c>
      <c r="L267" s="39">
        <f>'Jun17 class'!L267*IFERROR(VLOOKUP('Inq6 adjusted class'!$A267,'Inq.6 factors'!$U:$Z,6,FALSE),0)</f>
        <v>188.15737508778872</v>
      </c>
      <c r="M267" s="39">
        <f>'Jun17 class'!M267*IFERROR(VLOOKUP('Inq6 adjusted class'!$A267,'Inq.6 factors'!$U:$Z,6,FALSE),0)</f>
        <v>24.146366437173359</v>
      </c>
      <c r="N267" s="39">
        <f>'Jun17 class'!N267*IFERROR(VLOOKUP('Inq6 adjusted class'!$A267,'Inq.6 factors'!$U:$Z,6,FALSE),0)</f>
        <v>27.148012481451374</v>
      </c>
      <c r="O267" s="39">
        <f>'Jun17 class'!O267*IFERROR(VLOOKUP('Inq6 adjusted class'!$A267,'Inq.6 factors'!$U:$Z,6,FALSE),0)</f>
        <v>17.498446947823606</v>
      </c>
      <c r="P267" s="39">
        <f>'Jun17 class'!P267*IFERROR(VLOOKUP('Inq6 adjusted class'!$A267,'Inq.6 factors'!$U:$Z,6,FALSE),0)</f>
        <v>85.179526864040838</v>
      </c>
      <c r="Q267" s="39">
        <f>'Jun17 class'!Q267*IFERROR(VLOOKUP('Inq6 adjusted class'!$A267,'Inq.6 factors'!$U:$Z,6,FALSE),0)</f>
        <v>36.041159307940731</v>
      </c>
      <c r="R267" s="39">
        <f>'Jun17 class'!R267*IFERROR(VLOOKUP('Inq6 adjusted class'!$A267,'Inq.6 factors'!$U:$Z,6,FALSE),0)</f>
        <v>67.678618782837091</v>
      </c>
      <c r="S267" s="39">
        <f>'Jun17 class'!S267*IFERROR(VLOOKUP('Inq6 adjusted class'!$A267,'Inq.6 factors'!$U:$Z,6,FALSE),0)</f>
        <v>208.80294615533623</v>
      </c>
      <c r="T267" s="39">
        <f>'Jun17 class'!T267*IFERROR(VLOOKUP('Inq6 adjusted class'!$A267,'Inq.6 factors'!$U:$Z,6,FALSE),0)</f>
        <v>227.1785109700584</v>
      </c>
      <c r="U267" s="39">
        <f>'Jun17 class'!U267*IFERROR(VLOOKUP('Inq6 adjusted class'!$A267,'Inq.6 factors'!$U:$Z,6,FALSE),0)</f>
        <v>209.31476944572555</v>
      </c>
      <c r="V267" s="39">
        <f>'Jun17 class'!V267*IFERROR(VLOOKUP('Inq6 adjusted class'!$A267,'Inq.6 factors'!$U:$Z,6,FALSE),0)</f>
        <v>181.446710677265</v>
      </c>
    </row>
    <row r="268" spans="1:22" x14ac:dyDescent="0.3">
      <c r="A268" s="35">
        <f>'Jun17 class'!A268</f>
        <v>3109</v>
      </c>
      <c r="B268" s="35">
        <f>'Jun17 class'!B268</f>
        <v>310</v>
      </c>
      <c r="C268" s="35">
        <f>'Jun17 class'!C268</f>
        <v>31</v>
      </c>
      <c r="D268" s="35" t="str">
        <f>'Jun17 class'!D268</f>
        <v>C</v>
      </c>
      <c r="E268" s="39">
        <f>'Jun17 class'!E268*IFERROR(VLOOKUP('Inq6 adjusted class'!$A268,'Inq.6 factors'!$U:$Z,6,FALSE),0)</f>
        <v>2230.5225130593881</v>
      </c>
      <c r="F268" s="39">
        <f>'Jun17 class'!F268*IFERROR(VLOOKUP('Inq6 adjusted class'!$A268,'Inq.6 factors'!$U:$Z,6,FALSE),0)</f>
        <v>2515.3055913440171</v>
      </c>
      <c r="G268" s="39">
        <f>'Jun17 class'!G268*IFERROR(VLOOKUP('Inq6 adjusted class'!$A268,'Inq.6 factors'!$U:$Z,6,FALSE),0)</f>
        <v>2509.9069910153548</v>
      </c>
      <c r="H268" s="39">
        <f>'Jun17 class'!H268*IFERROR(VLOOKUP('Inq6 adjusted class'!$A268,'Inq.6 factors'!$U:$Z,6,FALSE),0)</f>
        <v>2074.5284758585285</v>
      </c>
      <c r="I268" s="39">
        <f>'Jun17 class'!I268*IFERROR(VLOOKUP('Inq6 adjusted class'!$A268,'Inq.6 factors'!$U:$Z,6,FALSE),0)</f>
        <v>1772.7194226925553</v>
      </c>
      <c r="J268" s="39">
        <f>'Jun17 class'!J268*IFERROR(VLOOKUP('Inq6 adjusted class'!$A268,'Inq.6 factors'!$U:$Z,6,FALSE),0)</f>
        <v>1652.7708606428305</v>
      </c>
      <c r="K268" s="39">
        <f>'Jun17 class'!K268*IFERROR(VLOOKUP('Inq6 adjusted class'!$A268,'Inq.6 factors'!$U:$Z,6,FALSE),0)</f>
        <v>1544.4995065722517</v>
      </c>
      <c r="L268" s="39">
        <f>'Jun17 class'!L268*IFERROR(VLOOKUP('Inq6 adjusted class'!$A268,'Inq.6 factors'!$U:$Z,6,FALSE),0)</f>
        <v>1533.6521468372309</v>
      </c>
      <c r="M268" s="39">
        <f>'Jun17 class'!M268*IFERROR(VLOOKUP('Inq6 adjusted class'!$A268,'Inq.6 factors'!$U:$Z,6,FALSE),0)</f>
        <v>1440.2212941975038</v>
      </c>
      <c r="N268" s="39">
        <f>'Jun17 class'!N268*IFERROR(VLOOKUP('Inq6 adjusted class'!$A268,'Inq.6 factors'!$U:$Z,6,FALSE),0)</f>
        <v>1227.8672034362357</v>
      </c>
      <c r="O268" s="39">
        <f>'Jun17 class'!O268*IFERROR(VLOOKUP('Inq6 adjusted class'!$A268,'Inq.6 factors'!$U:$Z,6,FALSE),0)</f>
        <v>1081.8423631906981</v>
      </c>
      <c r="P268" s="39">
        <f>'Jun17 class'!P268*IFERROR(VLOOKUP('Inq6 adjusted class'!$A268,'Inq.6 factors'!$U:$Z,6,FALSE),0)</f>
        <v>5598.5552601187519</v>
      </c>
      <c r="Q268" s="39">
        <f>'Jun17 class'!Q268*IFERROR(VLOOKUP('Inq6 adjusted class'!$A268,'Inq.6 factors'!$U:$Z,6,FALSE),0)</f>
        <v>2680.4951572477689</v>
      </c>
      <c r="R268" s="39">
        <f>'Jun17 class'!R268*IFERROR(VLOOKUP('Inq6 adjusted class'!$A268,'Inq.6 factors'!$U:$Z,6,FALSE),0)</f>
        <v>1777.9481293873532</v>
      </c>
      <c r="S268" s="39">
        <f>'Jun17 class'!S268*IFERROR(VLOOKUP('Inq6 adjusted class'!$A268,'Inq.6 factors'!$U:$Z,6,FALSE),0)</f>
        <v>2008.9094226891689</v>
      </c>
      <c r="T268" s="39">
        <f>'Jun17 class'!T268*IFERROR(VLOOKUP('Inq6 adjusted class'!$A268,'Inq.6 factors'!$U:$Z,6,FALSE),0)</f>
        <v>4311.4664085837612</v>
      </c>
      <c r="U268" s="39">
        <f>'Jun17 class'!U268*IFERROR(VLOOKUP('Inq6 adjusted class'!$A268,'Inq.6 factors'!$U:$Z,6,FALSE),0)</f>
        <v>3090.9536747507068</v>
      </c>
      <c r="V268" s="39">
        <f>'Jun17 class'!V268*IFERROR(VLOOKUP('Inq6 adjusted class'!$A268,'Inq.6 factors'!$U:$Z,6,FALSE),0)</f>
        <v>2785.4651429574005</v>
      </c>
    </row>
    <row r="269" spans="1:22" x14ac:dyDescent="0.3">
      <c r="A269" s="35">
        <f>'Jun17 class'!A269</f>
        <v>3211</v>
      </c>
      <c r="B269" s="35">
        <f>'Jun17 class'!B269</f>
        <v>321</v>
      </c>
      <c r="C269" s="35">
        <f>'Jun17 class'!C269</f>
        <v>32</v>
      </c>
      <c r="D269" s="35" t="str">
        <f>'Jun17 class'!D269</f>
        <v>C</v>
      </c>
      <c r="E269" s="39">
        <f>'Jun17 class'!E269*IFERROR(VLOOKUP('Inq6 adjusted class'!$A269,'Inq.6 factors'!$U:$Z,6,FALSE),0)</f>
        <v>36.031854821092729</v>
      </c>
      <c r="F269" s="39">
        <f>'Jun17 class'!F269*IFERROR(VLOOKUP('Inq6 adjusted class'!$A269,'Inq.6 factors'!$U:$Z,6,FALSE),0)</f>
        <v>36.862148583019248</v>
      </c>
      <c r="G269" s="39">
        <f>'Jun17 class'!G269*IFERROR(VLOOKUP('Inq6 adjusted class'!$A269,'Inq.6 factors'!$U:$Z,6,FALSE),0)</f>
        <v>59.68934787218155</v>
      </c>
      <c r="H269" s="39">
        <f>'Jun17 class'!H269*IFERROR(VLOOKUP('Inq6 adjusted class'!$A269,'Inq.6 factors'!$U:$Z,6,FALSE),0)</f>
        <v>65.938478253361765</v>
      </c>
      <c r="I269" s="39">
        <f>'Jun17 class'!I269*IFERROR(VLOOKUP('Inq6 adjusted class'!$A269,'Inq.6 factors'!$U:$Z,6,FALSE),0)</f>
        <v>39.912265981788934</v>
      </c>
      <c r="J269" s="39">
        <f>'Jun17 class'!J269*IFERROR(VLOOKUP('Inq6 adjusted class'!$A269,'Inq.6 factors'!$U:$Z,6,FALSE),0)</f>
        <v>18.764619182718555</v>
      </c>
      <c r="K269" s="39">
        <f>'Jun17 class'!K269*IFERROR(VLOOKUP('Inq6 adjusted class'!$A269,'Inq.6 factors'!$U:$Z,6,FALSE),0)</f>
        <v>8.841050388791011</v>
      </c>
      <c r="L269" s="39">
        <f>'Jun17 class'!L269*IFERROR(VLOOKUP('Inq6 adjusted class'!$A269,'Inq.6 factors'!$U:$Z,6,FALSE),0)</f>
        <v>7.8371868574410168</v>
      </c>
      <c r="M269" s="39">
        <f>'Jun17 class'!M269*IFERROR(VLOOKUP('Inq6 adjusted class'!$A269,'Inq.6 factors'!$U:$Z,6,FALSE),0)</f>
        <v>4.3766773998521282</v>
      </c>
      <c r="N269" s="39">
        <f>'Jun17 class'!N269*IFERROR(VLOOKUP('Inq6 adjusted class'!$A269,'Inq.6 factors'!$U:$Z,6,FALSE),0)</f>
        <v>5.5787506956953319</v>
      </c>
      <c r="O269" s="39">
        <f>'Jun17 class'!O269*IFERROR(VLOOKUP('Inq6 adjusted class'!$A269,'Inq.6 factors'!$U:$Z,6,FALSE),0)</f>
        <v>3.3132949120542374</v>
      </c>
      <c r="P269" s="39">
        <f>'Jun17 class'!P269*IFERROR(VLOOKUP('Inq6 adjusted class'!$A269,'Inq.6 factors'!$U:$Z,6,FALSE),0)</f>
        <v>0</v>
      </c>
      <c r="Q269" s="39">
        <f>'Jun17 class'!Q269*IFERROR(VLOOKUP('Inq6 adjusted class'!$A269,'Inq.6 factors'!$U:$Z,6,FALSE),0)</f>
        <v>0</v>
      </c>
      <c r="R269" s="39">
        <f>'Jun17 class'!R269*IFERROR(VLOOKUP('Inq6 adjusted class'!$A269,'Inq.6 factors'!$U:$Z,6,FALSE),0)</f>
        <v>0</v>
      </c>
      <c r="S269" s="39">
        <f>'Jun17 class'!S269*IFERROR(VLOOKUP('Inq6 adjusted class'!$A269,'Inq.6 factors'!$U:$Z,6,FALSE),0)</f>
        <v>0</v>
      </c>
      <c r="T269" s="39">
        <f>'Jun17 class'!T269*IFERROR(VLOOKUP('Inq6 adjusted class'!$A269,'Inq.6 factors'!$U:$Z,6,FALSE),0)</f>
        <v>0</v>
      </c>
      <c r="U269" s="39">
        <f>'Jun17 class'!U269*IFERROR(VLOOKUP('Inq6 adjusted class'!$A269,'Inq.6 factors'!$U:$Z,6,FALSE),0)</f>
        <v>7.9765622684967346</v>
      </c>
      <c r="V269" s="39">
        <f>'Jun17 class'!V269*IFERROR(VLOOKUP('Inq6 adjusted class'!$A269,'Inq.6 factors'!$U:$Z,6,FALSE),0)</f>
        <v>0</v>
      </c>
    </row>
    <row r="270" spans="1:22" x14ac:dyDescent="0.3">
      <c r="A270" s="35">
        <f>'Jun17 class'!A270</f>
        <v>3212</v>
      </c>
      <c r="B270" s="35">
        <f>'Jun17 class'!B270</f>
        <v>321</v>
      </c>
      <c r="C270" s="35">
        <f>'Jun17 class'!C270</f>
        <v>32</v>
      </c>
      <c r="D270" s="35" t="str">
        <f>'Jun17 class'!D270</f>
        <v>C</v>
      </c>
      <c r="E270" s="39">
        <f>'Jun17 class'!E270*IFERROR(VLOOKUP('Inq6 adjusted class'!$A270,'Inq.6 factors'!$U:$Z,6,FALSE),0)</f>
        <v>1880.3885703813532</v>
      </c>
      <c r="F270" s="39">
        <f>'Jun17 class'!F270*IFERROR(VLOOKUP('Inq6 adjusted class'!$A270,'Inq.6 factors'!$U:$Z,6,FALSE),0)</f>
        <v>2038.3884797502772</v>
      </c>
      <c r="G270" s="39">
        <f>'Jun17 class'!G270*IFERROR(VLOOKUP('Inq6 adjusted class'!$A270,'Inq.6 factors'!$U:$Z,6,FALSE),0)</f>
        <v>1892.7706404054202</v>
      </c>
      <c r="H270" s="39">
        <f>'Jun17 class'!H270*IFERROR(VLOOKUP('Inq6 adjusted class'!$A270,'Inq.6 factors'!$U:$Z,6,FALSE),0)</f>
        <v>1849.8837938561855</v>
      </c>
      <c r="I270" s="39">
        <f>'Jun17 class'!I270*IFERROR(VLOOKUP('Inq6 adjusted class'!$A270,'Inq.6 factors'!$U:$Z,6,FALSE),0)</f>
        <v>1732.2285837659031</v>
      </c>
      <c r="J270" s="39">
        <f>'Jun17 class'!J270*IFERROR(VLOOKUP('Inq6 adjusted class'!$A270,'Inq.6 factors'!$U:$Z,6,FALSE),0)</f>
        <v>1738.6219889628223</v>
      </c>
      <c r="K270" s="39">
        <f>'Jun17 class'!K270*IFERROR(VLOOKUP('Inq6 adjusted class'!$A270,'Inq.6 factors'!$U:$Z,6,FALSE),0)</f>
        <v>1809.0837053514024</v>
      </c>
      <c r="L270" s="39">
        <f>'Jun17 class'!L270*IFERROR(VLOOKUP('Inq6 adjusted class'!$A270,'Inq.6 factors'!$U:$Z,6,FALSE),0)</f>
        <v>1692.4667601437873</v>
      </c>
      <c r="M270" s="39">
        <f>'Jun17 class'!M270*IFERROR(VLOOKUP('Inq6 adjusted class'!$A270,'Inq.6 factors'!$U:$Z,6,FALSE),0)</f>
        <v>1565.5111619155239</v>
      </c>
      <c r="N270" s="39">
        <f>'Jun17 class'!N270*IFERROR(VLOOKUP('Inq6 adjusted class'!$A270,'Inq.6 factors'!$U:$Z,6,FALSE),0)</f>
        <v>1307.0209086446716</v>
      </c>
      <c r="O270" s="39">
        <f>'Jun17 class'!O270*IFERROR(VLOOKUP('Inq6 adjusted class'!$A270,'Inq.6 factors'!$U:$Z,6,FALSE),0)</f>
        <v>1510.9950041348613</v>
      </c>
      <c r="P270" s="39">
        <f>'Jun17 class'!P270*IFERROR(VLOOKUP('Inq6 adjusted class'!$A270,'Inq.6 factors'!$U:$Z,6,FALSE),0)</f>
        <v>1609.639442266274</v>
      </c>
      <c r="Q270" s="39">
        <f>'Jun17 class'!Q270*IFERROR(VLOOKUP('Inq6 adjusted class'!$A270,'Inq.6 factors'!$U:$Z,6,FALSE),0)</f>
        <v>1453.9102925498996</v>
      </c>
      <c r="R270" s="39">
        <f>'Jun17 class'!R270*IFERROR(VLOOKUP('Inq6 adjusted class'!$A270,'Inq.6 factors'!$U:$Z,6,FALSE),0)</f>
        <v>1006.1697805721783</v>
      </c>
      <c r="S270" s="39">
        <f>'Jun17 class'!S270*IFERROR(VLOOKUP('Inq6 adjusted class'!$A270,'Inq.6 factors'!$U:$Z,6,FALSE),0)</f>
        <v>2337.9025299081636</v>
      </c>
      <c r="T270" s="39">
        <f>'Jun17 class'!T270*IFERROR(VLOOKUP('Inq6 adjusted class'!$A270,'Inq.6 factors'!$U:$Z,6,FALSE),0)</f>
        <v>475.76736108002063</v>
      </c>
      <c r="U270" s="39">
        <f>'Jun17 class'!U270*IFERROR(VLOOKUP('Inq6 adjusted class'!$A270,'Inq.6 factors'!$U:$Z,6,FALSE),0)</f>
        <v>1335.6436031842245</v>
      </c>
      <c r="V270" s="39">
        <f>'Jun17 class'!V270*IFERROR(VLOOKUP('Inq6 adjusted class'!$A270,'Inq.6 factors'!$U:$Z,6,FALSE),0)</f>
        <v>816.26684061680749</v>
      </c>
    </row>
    <row r="271" spans="1:22" x14ac:dyDescent="0.3">
      <c r="A271" s="35">
        <f>'Jun17 class'!A271</f>
        <v>3213</v>
      </c>
      <c r="B271" s="35">
        <f>'Jun17 class'!B271</f>
        <v>321</v>
      </c>
      <c r="C271" s="35">
        <f>'Jun17 class'!C271</f>
        <v>32</v>
      </c>
      <c r="D271" s="35" t="str">
        <f>'Jun17 class'!D271</f>
        <v>C</v>
      </c>
      <c r="E271" s="39">
        <f>'Jun17 class'!E271*IFERROR(VLOOKUP('Inq6 adjusted class'!$A271,'Inq.6 factors'!$U:$Z,6,FALSE),0)</f>
        <v>330.53294827161648</v>
      </c>
      <c r="F271" s="39">
        <f>'Jun17 class'!F271*IFERROR(VLOOKUP('Inq6 adjusted class'!$A271,'Inq.6 factors'!$U:$Z,6,FALSE),0)</f>
        <v>285.49905207529639</v>
      </c>
      <c r="G271" s="39">
        <f>'Jun17 class'!G271*IFERROR(VLOOKUP('Inq6 adjusted class'!$A271,'Inq.6 factors'!$U:$Z,6,FALSE),0)</f>
        <v>333.21390587051019</v>
      </c>
      <c r="H271" s="39">
        <f>'Jun17 class'!H271*IFERROR(VLOOKUP('Inq6 adjusted class'!$A271,'Inq.6 factors'!$U:$Z,6,FALSE),0)</f>
        <v>211.51808847351043</v>
      </c>
      <c r="I271" s="39">
        <f>'Jun17 class'!I271*IFERROR(VLOOKUP('Inq6 adjusted class'!$A271,'Inq.6 factors'!$U:$Z,6,FALSE),0)</f>
        <v>154.56117646418156</v>
      </c>
      <c r="J271" s="39">
        <f>'Jun17 class'!J271*IFERROR(VLOOKUP('Inq6 adjusted class'!$A271,'Inq.6 factors'!$U:$Z,6,FALSE),0)</f>
        <v>110.98144657446213</v>
      </c>
      <c r="K271" s="39">
        <f>'Jun17 class'!K271*IFERROR(VLOOKUP('Inq6 adjusted class'!$A271,'Inq.6 factors'!$U:$Z,6,FALSE),0)</f>
        <v>131.65749196118009</v>
      </c>
      <c r="L271" s="39">
        <f>'Jun17 class'!L271*IFERROR(VLOOKUP('Inq6 adjusted class'!$A271,'Inq.6 factors'!$U:$Z,6,FALSE),0)</f>
        <v>139.05675239829017</v>
      </c>
      <c r="M271" s="39">
        <f>'Jun17 class'!M271*IFERROR(VLOOKUP('Inq6 adjusted class'!$A271,'Inq.6 factors'!$U:$Z,6,FALSE),0)</f>
        <v>139.59635499705098</v>
      </c>
      <c r="N271" s="39">
        <f>'Jun17 class'!N271*IFERROR(VLOOKUP('Inq6 adjusted class'!$A271,'Inq.6 factors'!$U:$Z,6,FALSE),0)</f>
        <v>117.83913580312343</v>
      </c>
      <c r="O271" s="39">
        <f>'Jun17 class'!O271*IFERROR(VLOOKUP('Inq6 adjusted class'!$A271,'Inq.6 factors'!$U:$Z,6,FALSE),0)</f>
        <v>136.23988891084932</v>
      </c>
      <c r="P271" s="39">
        <f>'Jun17 class'!P271*IFERROR(VLOOKUP('Inq6 adjusted class'!$A271,'Inq.6 factors'!$U:$Z,6,FALSE),0)</f>
        <v>164.32372917814243</v>
      </c>
      <c r="Q271" s="39">
        <f>'Jun17 class'!Q271*IFERROR(VLOOKUP('Inq6 adjusted class'!$A271,'Inq.6 factors'!$U:$Z,6,FALSE),0)</f>
        <v>168.33252647825393</v>
      </c>
      <c r="R271" s="39">
        <f>'Jun17 class'!R271*IFERROR(VLOOKUP('Inq6 adjusted class'!$A271,'Inq.6 factors'!$U:$Z,6,FALSE),0)</f>
        <v>122.16320496466021</v>
      </c>
      <c r="S271" s="39">
        <f>'Jun17 class'!S271*IFERROR(VLOOKUP('Inq6 adjusted class'!$A271,'Inq.6 factors'!$U:$Z,6,FALSE),0)</f>
        <v>197.93921834918098</v>
      </c>
      <c r="T271" s="39">
        <f>'Jun17 class'!T271*IFERROR(VLOOKUP('Inq6 adjusted class'!$A271,'Inq.6 factors'!$U:$Z,6,FALSE),0)</f>
        <v>55.114265910294037</v>
      </c>
      <c r="U271" s="39">
        <f>'Jun17 class'!U271*IFERROR(VLOOKUP('Inq6 adjusted class'!$A271,'Inq.6 factors'!$U:$Z,6,FALSE),0)</f>
        <v>118.40714197656659</v>
      </c>
      <c r="V271" s="39">
        <f>'Jun17 class'!V271*IFERROR(VLOOKUP('Inq6 adjusted class'!$A271,'Inq.6 factors'!$U:$Z,6,FALSE),0)</f>
        <v>99.95462173897549</v>
      </c>
    </row>
    <row r="272" spans="1:22" x14ac:dyDescent="0.3">
      <c r="A272" s="35">
        <f>'Jun17 class'!A272</f>
        <v>3220</v>
      </c>
      <c r="B272" s="35">
        <f>'Jun17 class'!B272</f>
        <v>322</v>
      </c>
      <c r="C272" s="35">
        <f>'Jun17 class'!C272</f>
        <v>32</v>
      </c>
      <c r="D272" s="35" t="str">
        <f>'Jun17 class'!D272</f>
        <v>C</v>
      </c>
      <c r="E272" s="39">
        <f>'Jun17 class'!E272*IFERROR(VLOOKUP('Inq6 adjusted class'!$A272,'Inq.6 factors'!$U:$Z,6,FALSE),0)</f>
        <v>428.51713925743456</v>
      </c>
      <c r="F272" s="39">
        <f>'Jun17 class'!F272*IFERROR(VLOOKUP('Inq6 adjusted class'!$A272,'Inq.6 factors'!$U:$Z,6,FALSE),0)</f>
        <v>428.80239925402111</v>
      </c>
      <c r="G272" s="39">
        <f>'Jun17 class'!G272*IFERROR(VLOOKUP('Inq6 adjusted class'!$A272,'Inq.6 factors'!$U:$Z,6,FALSE),0)</f>
        <v>299.07197173992614</v>
      </c>
      <c r="H272" s="39">
        <f>'Jun17 class'!H272*IFERROR(VLOOKUP('Inq6 adjusted class'!$A272,'Inq.6 factors'!$U:$Z,6,FALSE),0)</f>
        <v>123.3618511014966</v>
      </c>
      <c r="I272" s="39">
        <f>'Jun17 class'!I272*IFERROR(VLOOKUP('Inq6 adjusted class'!$A272,'Inq.6 factors'!$U:$Z,6,FALSE),0)</f>
        <v>119.57393663656507</v>
      </c>
      <c r="J272" s="39">
        <f>'Jun17 class'!J272*IFERROR(VLOOKUP('Inq6 adjusted class'!$A272,'Inq.6 factors'!$U:$Z,6,FALSE),0)</f>
        <v>121.83857269937641</v>
      </c>
      <c r="K272" s="39">
        <f>'Jun17 class'!K272*IFERROR(VLOOKUP('Inq6 adjusted class'!$A272,'Inq.6 factors'!$U:$Z,6,FALSE),0)</f>
        <v>128.50370181161833</v>
      </c>
      <c r="L272" s="39">
        <f>'Jun17 class'!L272*IFERROR(VLOOKUP('Inq6 adjusted class'!$A272,'Inq.6 factors'!$U:$Z,6,FALSE),0)</f>
        <v>143.39315580410039</v>
      </c>
      <c r="M272" s="39">
        <f>'Jun17 class'!M272*IFERROR(VLOOKUP('Inq6 adjusted class'!$A272,'Inq.6 factors'!$U:$Z,6,FALSE),0)</f>
        <v>132.76075408910233</v>
      </c>
      <c r="N272" s="39">
        <f>'Jun17 class'!N272*IFERROR(VLOOKUP('Inq6 adjusted class'!$A272,'Inq.6 factors'!$U:$Z,6,FALSE),0)</f>
        <v>146.66085800442011</v>
      </c>
      <c r="O272" s="39">
        <f>'Jun17 class'!O272*IFERROR(VLOOKUP('Inq6 adjusted class'!$A272,'Inq.6 factors'!$U:$Z,6,FALSE),0)</f>
        <v>112.60220176364278</v>
      </c>
      <c r="P272" s="39">
        <f>'Jun17 class'!P272*IFERROR(VLOOKUP('Inq6 adjusted class'!$A272,'Inq.6 factors'!$U:$Z,6,FALSE),0)</f>
        <v>137.22143439778174</v>
      </c>
      <c r="Q272" s="39">
        <f>'Jun17 class'!Q272*IFERROR(VLOOKUP('Inq6 adjusted class'!$A272,'Inq.6 factors'!$U:$Z,6,FALSE),0)</f>
        <v>104.93440095709882</v>
      </c>
      <c r="R272" s="39">
        <f>'Jun17 class'!R272*IFERROR(VLOOKUP('Inq6 adjusted class'!$A272,'Inq.6 factors'!$U:$Z,6,FALSE),0)</f>
        <v>69.760775860534125</v>
      </c>
      <c r="S272" s="39">
        <f>'Jun17 class'!S272*IFERROR(VLOOKUP('Inq6 adjusted class'!$A272,'Inq.6 factors'!$U:$Z,6,FALSE),0)</f>
        <v>130.50138057331341</v>
      </c>
      <c r="T272" s="39">
        <f>'Jun17 class'!T272*IFERROR(VLOOKUP('Inq6 adjusted class'!$A272,'Inq.6 factors'!$U:$Z,6,FALSE),0)</f>
        <v>32.136294293206305</v>
      </c>
      <c r="U272" s="39">
        <f>'Jun17 class'!U272*IFERROR(VLOOKUP('Inq6 adjusted class'!$A272,'Inq.6 factors'!$U:$Z,6,FALSE),0)</f>
        <v>127.46106901736444</v>
      </c>
      <c r="V272" s="39">
        <f>'Jun17 class'!V272*IFERROR(VLOOKUP('Inq6 adjusted class'!$A272,'Inq.6 factors'!$U:$Z,6,FALSE),0)</f>
        <v>80.994875916230015</v>
      </c>
    </row>
    <row r="273" spans="1:22" x14ac:dyDescent="0.3">
      <c r="A273" s="35">
        <f>'Jun17 class'!A273</f>
        <v>3230</v>
      </c>
      <c r="B273" s="35">
        <f>'Jun17 class'!B273</f>
        <v>323</v>
      </c>
      <c r="C273" s="35">
        <f>'Jun17 class'!C273</f>
        <v>32</v>
      </c>
      <c r="D273" s="35" t="str">
        <f>'Jun17 class'!D273</f>
        <v>C</v>
      </c>
      <c r="E273" s="39">
        <f>'Jun17 class'!E273*IFERROR(VLOOKUP('Inq6 adjusted class'!$A273,'Inq.6 factors'!$U:$Z,6,FALSE),0)</f>
        <v>189.91692976356788</v>
      </c>
      <c r="F273" s="39">
        <f>'Jun17 class'!F273*IFERROR(VLOOKUP('Inq6 adjusted class'!$A273,'Inq.6 factors'!$U:$Z,6,FALSE),0)</f>
        <v>246.82438467198801</v>
      </c>
      <c r="G273" s="39">
        <f>'Jun17 class'!G273*IFERROR(VLOOKUP('Inq6 adjusted class'!$A273,'Inq.6 factors'!$U:$Z,6,FALSE),0)</f>
        <v>244.69744035080828</v>
      </c>
      <c r="H273" s="39">
        <f>'Jun17 class'!H273*IFERROR(VLOOKUP('Inq6 adjusted class'!$A273,'Inq.6 factors'!$U:$Z,6,FALSE),0)</f>
        <v>182.34865862393588</v>
      </c>
      <c r="I273" s="39">
        <f>'Jun17 class'!I273*IFERROR(VLOOKUP('Inq6 adjusted class'!$A273,'Inq.6 factors'!$U:$Z,6,FALSE),0)</f>
        <v>145.440867089357</v>
      </c>
      <c r="J273" s="39">
        <f>'Jun17 class'!J273*IFERROR(VLOOKUP('Inq6 adjusted class'!$A273,'Inq.6 factors'!$U:$Z,6,FALSE),0)</f>
        <v>119.46133202393001</v>
      </c>
      <c r="K273" s="39">
        <f>'Jun17 class'!K273*IFERROR(VLOOKUP('Inq6 adjusted class'!$A273,'Inq.6 factors'!$U:$Z,6,FALSE),0)</f>
        <v>173.06523406547598</v>
      </c>
      <c r="L273" s="39">
        <f>'Jun17 class'!L273*IFERROR(VLOOKUP('Inq6 adjusted class'!$A273,'Inq.6 factors'!$U:$Z,6,FALSE),0)</f>
        <v>199.19777511349909</v>
      </c>
      <c r="M273" s="39">
        <f>'Jun17 class'!M273*IFERROR(VLOOKUP('Inq6 adjusted class'!$A273,'Inq.6 factors'!$U:$Z,6,FALSE),0)</f>
        <v>200.95330416271372</v>
      </c>
      <c r="N273" s="39">
        <f>'Jun17 class'!N273*IFERROR(VLOOKUP('Inq6 adjusted class'!$A273,'Inq.6 factors'!$U:$Z,6,FALSE),0)</f>
        <v>228.7017808462524</v>
      </c>
      <c r="O273" s="39">
        <f>'Jun17 class'!O273*IFERROR(VLOOKUP('Inq6 adjusted class'!$A273,'Inq.6 factors'!$U:$Z,6,FALSE),0)</f>
        <v>303.35156088203377</v>
      </c>
      <c r="P273" s="39">
        <f>'Jun17 class'!P273*IFERROR(VLOOKUP('Inq6 adjusted class'!$A273,'Inq.6 factors'!$U:$Z,6,FALSE),0)</f>
        <v>254.82513864821007</v>
      </c>
      <c r="Q273" s="39">
        <f>'Jun17 class'!Q273*IFERROR(VLOOKUP('Inq6 adjusted class'!$A273,'Inq.6 factors'!$U:$Z,6,FALSE),0)</f>
        <v>235.34806233051901</v>
      </c>
      <c r="R273" s="39">
        <f>'Jun17 class'!R273*IFERROR(VLOOKUP('Inq6 adjusted class'!$A273,'Inq.6 factors'!$U:$Z,6,FALSE),0)</f>
        <v>163.29545918916619</v>
      </c>
      <c r="S273" s="39">
        <f>'Jun17 class'!S273*IFERROR(VLOOKUP('Inq6 adjusted class'!$A273,'Inq.6 factors'!$U:$Z,6,FALSE),0)</f>
        <v>265.64250823131886</v>
      </c>
      <c r="T273" s="39">
        <f>'Jun17 class'!T273*IFERROR(VLOOKUP('Inq6 adjusted class'!$A273,'Inq.6 factors'!$U:$Z,6,FALSE),0)</f>
        <v>46.598434158034358</v>
      </c>
      <c r="U273" s="39">
        <f>'Jun17 class'!U273*IFERROR(VLOOKUP('Inq6 adjusted class'!$A273,'Inq.6 factors'!$U:$Z,6,FALSE),0)</f>
        <v>160.10721588758199</v>
      </c>
      <c r="V273" s="39">
        <f>'Jun17 class'!V273*IFERROR(VLOOKUP('Inq6 adjusted class'!$A273,'Inq.6 factors'!$U:$Z,6,FALSE),0)</f>
        <v>193.52998049073418</v>
      </c>
    </row>
    <row r="274" spans="1:22" x14ac:dyDescent="0.3">
      <c r="A274" s="35">
        <f>'Jun17 class'!A274</f>
        <v>3240</v>
      </c>
      <c r="B274" s="35">
        <f>'Jun17 class'!B274</f>
        <v>324</v>
      </c>
      <c r="C274" s="35">
        <f>'Jun17 class'!C274</f>
        <v>32</v>
      </c>
      <c r="D274" s="35" t="str">
        <f>'Jun17 class'!D274</f>
        <v>C</v>
      </c>
      <c r="E274" s="39">
        <f>'Jun17 class'!E274*IFERROR(VLOOKUP('Inq6 adjusted class'!$A274,'Inq.6 factors'!$U:$Z,6,FALSE),0)</f>
        <v>965.83057507772003</v>
      </c>
      <c r="F274" s="39">
        <f>'Jun17 class'!F274*IFERROR(VLOOKUP('Inq6 adjusted class'!$A274,'Inq.6 factors'!$U:$Z,6,FALSE),0)</f>
        <v>762.61711543390504</v>
      </c>
      <c r="G274" s="39">
        <f>'Jun17 class'!G274*IFERROR(VLOOKUP('Inq6 adjusted class'!$A274,'Inq.6 factors'!$U:$Z,6,FALSE),0)</f>
        <v>851.37293408125572</v>
      </c>
      <c r="H274" s="39">
        <f>'Jun17 class'!H274*IFERROR(VLOOKUP('Inq6 adjusted class'!$A274,'Inq.6 factors'!$U:$Z,6,FALSE),0)</f>
        <v>778.08301624557384</v>
      </c>
      <c r="I274" s="39">
        <f>'Jun17 class'!I274*IFERROR(VLOOKUP('Inq6 adjusted class'!$A274,'Inq.6 factors'!$U:$Z,6,FALSE),0)</f>
        <v>714.0275571938854</v>
      </c>
      <c r="J274" s="39">
        <f>'Jun17 class'!J274*IFERROR(VLOOKUP('Inq6 adjusted class'!$A274,'Inq.6 factors'!$U:$Z,6,FALSE),0)</f>
        <v>796.2753443581264</v>
      </c>
      <c r="K274" s="39">
        <f>'Jun17 class'!K274*IFERROR(VLOOKUP('Inq6 adjusted class'!$A274,'Inq.6 factors'!$U:$Z,6,FALSE),0)</f>
        <v>691.86471943743481</v>
      </c>
      <c r="L274" s="39">
        <f>'Jun17 class'!L274*IFERROR(VLOOKUP('Inq6 adjusted class'!$A274,'Inq.6 factors'!$U:$Z,6,FALSE),0)</f>
        <v>812.70655532983608</v>
      </c>
      <c r="M274" s="39">
        <f>'Jun17 class'!M274*IFERROR(VLOOKUP('Inq6 adjusted class'!$A274,'Inq.6 factors'!$U:$Z,6,FALSE),0)</f>
        <v>947.78296535413881</v>
      </c>
      <c r="N274" s="39">
        <f>'Jun17 class'!N274*IFERROR(VLOOKUP('Inq6 adjusted class'!$A274,'Inq.6 factors'!$U:$Z,6,FALSE),0)</f>
        <v>735.25194532203852</v>
      </c>
      <c r="O274" s="39">
        <f>'Jun17 class'!O274*IFERROR(VLOOKUP('Inq6 adjusted class'!$A274,'Inq.6 factors'!$U:$Z,6,FALSE),0)</f>
        <v>374.52507970450637</v>
      </c>
      <c r="P274" s="39">
        <f>'Jun17 class'!P274*IFERROR(VLOOKUP('Inq6 adjusted class'!$A274,'Inq.6 factors'!$U:$Z,6,FALSE),0)</f>
        <v>503.9849940496577</v>
      </c>
      <c r="Q274" s="39">
        <f>'Jun17 class'!Q274*IFERROR(VLOOKUP('Inq6 adjusted class'!$A274,'Inq.6 factors'!$U:$Z,6,FALSE),0)</f>
        <v>440.55242015063794</v>
      </c>
      <c r="R274" s="39">
        <f>'Jun17 class'!R274*IFERROR(VLOOKUP('Inq6 adjusted class'!$A274,'Inq.6 factors'!$U:$Z,6,FALSE),0)</f>
        <v>260.76463704905763</v>
      </c>
      <c r="S274" s="39">
        <f>'Jun17 class'!S274*IFERROR(VLOOKUP('Inq6 adjusted class'!$A274,'Inq.6 factors'!$U:$Z,6,FALSE),0)</f>
        <v>507.44460827351224</v>
      </c>
      <c r="T274" s="39">
        <f>'Jun17 class'!T274*IFERROR(VLOOKUP('Inq6 adjusted class'!$A274,'Inq.6 factors'!$U:$Z,6,FALSE),0)</f>
        <v>115.90179900088765</v>
      </c>
      <c r="U274" s="39">
        <f>'Jun17 class'!U274*IFERROR(VLOOKUP('Inq6 adjusted class'!$A274,'Inq.6 factors'!$U:$Z,6,FALSE),0)</f>
        <v>253.03512776915275</v>
      </c>
      <c r="V274" s="39">
        <f>'Jun17 class'!V274*IFERROR(VLOOKUP('Inq6 adjusted class'!$A274,'Inq.6 factors'!$U:$Z,6,FALSE),0)</f>
        <v>119.09063122279795</v>
      </c>
    </row>
    <row r="275" spans="1:22" x14ac:dyDescent="0.3">
      <c r="A275" s="35">
        <f>'Jun17 class'!A275</f>
        <v>3250</v>
      </c>
      <c r="B275" s="35">
        <f>'Jun17 class'!B275</f>
        <v>325</v>
      </c>
      <c r="C275" s="35">
        <f>'Jun17 class'!C275</f>
        <v>32</v>
      </c>
      <c r="D275" s="35" t="str">
        <f>'Jun17 class'!D275</f>
        <v>C</v>
      </c>
      <c r="E275" s="39">
        <f>'Jun17 class'!E275*IFERROR(VLOOKUP('Inq6 adjusted class'!$A275,'Inq.6 factors'!$U:$Z,6,FALSE),0)</f>
        <v>1900.09044730504</v>
      </c>
      <c r="F275" s="39">
        <f>'Jun17 class'!F275*IFERROR(VLOOKUP('Inq6 adjusted class'!$A275,'Inq.6 factors'!$U:$Z,6,FALSE),0)</f>
        <v>2040.7703255231586</v>
      </c>
      <c r="G275" s="39">
        <f>'Jun17 class'!G275*IFERROR(VLOOKUP('Inq6 adjusted class'!$A275,'Inq.6 factors'!$U:$Z,6,FALSE),0)</f>
        <v>1893.2622225218583</v>
      </c>
      <c r="H275" s="39">
        <f>'Jun17 class'!H275*IFERROR(VLOOKUP('Inq6 adjusted class'!$A275,'Inq.6 factors'!$U:$Z,6,FALSE),0)</f>
        <v>1834.3293993812604</v>
      </c>
      <c r="I275" s="39">
        <f>'Jun17 class'!I275*IFERROR(VLOOKUP('Inq6 adjusted class'!$A275,'Inq.6 factors'!$U:$Z,6,FALSE),0)</f>
        <v>1906.7988157452546</v>
      </c>
      <c r="J275" s="39">
        <f>'Jun17 class'!J275*IFERROR(VLOOKUP('Inq6 adjusted class'!$A275,'Inq.6 factors'!$U:$Z,6,FALSE),0)</f>
        <v>1572.9871462637041</v>
      </c>
      <c r="K275" s="39">
        <f>'Jun17 class'!K275*IFERROR(VLOOKUP('Inq6 adjusted class'!$A275,'Inq.6 factors'!$U:$Z,6,FALSE),0)</f>
        <v>1596.206204479729</v>
      </c>
      <c r="L275" s="39">
        <f>'Jun17 class'!L275*IFERROR(VLOOKUP('Inq6 adjusted class'!$A275,'Inq.6 factors'!$U:$Z,6,FALSE),0)</f>
        <v>1425.4621411730795</v>
      </c>
      <c r="M275" s="39">
        <f>'Jun17 class'!M275*IFERROR(VLOOKUP('Inq6 adjusted class'!$A275,'Inq.6 factors'!$U:$Z,6,FALSE),0)</f>
        <v>1580.1723581138976</v>
      </c>
      <c r="N275" s="39">
        <f>'Jun17 class'!N275*IFERROR(VLOOKUP('Inq6 adjusted class'!$A275,'Inq.6 factors'!$U:$Z,6,FALSE),0)</f>
        <v>1843.4341433718168</v>
      </c>
      <c r="O275" s="39">
        <f>'Jun17 class'!O275*IFERROR(VLOOKUP('Inq6 adjusted class'!$A275,'Inq.6 factors'!$U:$Z,6,FALSE),0)</f>
        <v>1466.3556938998142</v>
      </c>
      <c r="P275" s="39">
        <f>'Jun17 class'!P275*IFERROR(VLOOKUP('Inq6 adjusted class'!$A275,'Inq.6 factors'!$U:$Z,6,FALSE),0)</f>
        <v>1743.9127618990326</v>
      </c>
      <c r="Q275" s="39">
        <f>'Jun17 class'!Q275*IFERROR(VLOOKUP('Inq6 adjusted class'!$A275,'Inq.6 factors'!$U:$Z,6,FALSE),0)</f>
        <v>1599.2311440201972</v>
      </c>
      <c r="R275" s="39">
        <f>'Jun17 class'!R275*IFERROR(VLOOKUP('Inq6 adjusted class'!$A275,'Inq.6 factors'!$U:$Z,6,FALSE),0)</f>
        <v>1110.8147326912633</v>
      </c>
      <c r="S275" s="39">
        <f>'Jun17 class'!S275*IFERROR(VLOOKUP('Inq6 adjusted class'!$A275,'Inq.6 factors'!$U:$Z,6,FALSE),0)</f>
        <v>2324.0583753036954</v>
      </c>
      <c r="T275" s="39">
        <f>'Jun17 class'!T275*IFERROR(VLOOKUP('Inq6 adjusted class'!$A275,'Inq.6 factors'!$U:$Z,6,FALSE),0)</f>
        <v>590.94225170042898</v>
      </c>
      <c r="U275" s="39">
        <f>'Jun17 class'!U275*IFERROR(VLOOKUP('Inq6 adjusted class'!$A275,'Inq.6 factors'!$U:$Z,6,FALSE),0)</f>
        <v>1566.8667888499674</v>
      </c>
      <c r="V275" s="39">
        <f>'Jun17 class'!V275*IFERROR(VLOOKUP('Inq6 adjusted class'!$A275,'Inq.6 factors'!$U:$Z,6,FALSE),0)</f>
        <v>1235.9156882662014</v>
      </c>
    </row>
    <row r="276" spans="1:22" x14ac:dyDescent="0.3">
      <c r="A276" s="35">
        <f>'Jun17 class'!A276</f>
        <v>3291</v>
      </c>
      <c r="B276" s="35">
        <f>'Jun17 class'!B276</f>
        <v>329</v>
      </c>
      <c r="C276" s="35">
        <f>'Jun17 class'!C276</f>
        <v>32</v>
      </c>
      <c r="D276" s="35" t="str">
        <f>'Jun17 class'!D276</f>
        <v>C</v>
      </c>
      <c r="E276" s="39">
        <f>'Jun17 class'!E276*IFERROR(VLOOKUP('Inq6 adjusted class'!$A276,'Inq.6 factors'!$U:$Z,6,FALSE),0)</f>
        <v>89.526929986615798</v>
      </c>
      <c r="F276" s="39">
        <f>'Jun17 class'!F276*IFERROR(VLOOKUP('Inq6 adjusted class'!$A276,'Inq.6 factors'!$U:$Z,6,FALSE),0)</f>
        <v>87.282481065060239</v>
      </c>
      <c r="G276" s="39">
        <f>'Jun17 class'!G276*IFERROR(VLOOKUP('Inq6 adjusted class'!$A276,'Inq.6 factors'!$U:$Z,6,FALSE),0)</f>
        <v>178.96049080833438</v>
      </c>
      <c r="H276" s="39">
        <f>'Jun17 class'!H276*IFERROR(VLOOKUP('Inq6 adjusted class'!$A276,'Inq.6 factors'!$U:$Z,6,FALSE),0)</f>
        <v>71.208587632464031</v>
      </c>
      <c r="I276" s="39">
        <f>'Jun17 class'!I276*IFERROR(VLOOKUP('Inq6 adjusted class'!$A276,'Inq.6 factors'!$U:$Z,6,FALSE),0)</f>
        <v>70.639781597452881</v>
      </c>
      <c r="J276" s="39">
        <f>'Jun17 class'!J276*IFERROR(VLOOKUP('Inq6 adjusted class'!$A276,'Inq.6 factors'!$U:$Z,6,FALSE),0)</f>
        <v>71.279696327202402</v>
      </c>
      <c r="K276" s="39">
        <f>'Jun17 class'!K276*IFERROR(VLOOKUP('Inq6 adjusted class'!$A276,'Inq.6 factors'!$U:$Z,6,FALSE),0)</f>
        <v>56.140934074965166</v>
      </c>
      <c r="L276" s="39">
        <f>'Jun17 class'!L276*IFERROR(VLOOKUP('Inq6 adjusted class'!$A276,'Inq.6 factors'!$U:$Z,6,FALSE),0)</f>
        <v>53.983859701985239</v>
      </c>
      <c r="M276" s="39">
        <f>'Jun17 class'!M276*IFERROR(VLOOKUP('Inq6 adjusted class'!$A276,'Inq.6 factors'!$U:$Z,6,FALSE),0)</f>
        <v>48.047242164280064</v>
      </c>
      <c r="N276" s="39">
        <f>'Jun17 class'!N276*IFERROR(VLOOKUP('Inq6 adjusted class'!$A276,'Inq.6 factors'!$U:$Z,6,FALSE),0)</f>
        <v>51.876952211088522</v>
      </c>
      <c r="O276" s="39">
        <f>'Jun17 class'!O276*IFERROR(VLOOKUP('Inq6 adjusted class'!$A276,'Inq.6 factors'!$U:$Z,6,FALSE),0)</f>
        <v>49.448819289019724</v>
      </c>
      <c r="P276" s="39">
        <f>'Jun17 class'!P276*IFERROR(VLOOKUP('Inq6 adjusted class'!$A276,'Inq.6 factors'!$U:$Z,6,FALSE),0)</f>
        <v>52.096848784621521</v>
      </c>
      <c r="Q276" s="39">
        <f>'Jun17 class'!Q276*IFERROR(VLOOKUP('Inq6 adjusted class'!$A276,'Inq.6 factors'!$U:$Z,6,FALSE),0)</f>
        <v>56.554027082275219</v>
      </c>
      <c r="R276" s="39">
        <f>'Jun17 class'!R276*IFERROR(VLOOKUP('Inq6 adjusted class'!$A276,'Inq.6 factors'!$U:$Z,6,FALSE),0)</f>
        <v>31.108500201160183</v>
      </c>
      <c r="S276" s="39">
        <f>'Jun17 class'!S276*IFERROR(VLOOKUP('Inq6 adjusted class'!$A276,'Inq.6 factors'!$U:$Z,6,FALSE),0)</f>
        <v>84.981179829313305</v>
      </c>
      <c r="T276" s="39">
        <f>'Jun17 class'!T276*IFERROR(VLOOKUP('Inq6 adjusted class'!$A276,'Inq.6 factors'!$U:$Z,6,FALSE),0)</f>
        <v>62.232985689273498</v>
      </c>
      <c r="U276" s="39">
        <f>'Jun17 class'!U276*IFERROR(VLOOKUP('Inq6 adjusted class'!$A276,'Inq.6 factors'!$U:$Z,6,FALSE),0)</f>
        <v>60.712840490987361</v>
      </c>
      <c r="V276" s="39">
        <f>'Jun17 class'!V276*IFERROR(VLOOKUP('Inq6 adjusted class'!$A276,'Inq.6 factors'!$U:$Z,6,FALSE),0)</f>
        <v>49.150910187193297</v>
      </c>
    </row>
    <row r="277" spans="1:22" x14ac:dyDescent="0.3">
      <c r="A277" s="35">
        <f>'Jun17 class'!A277</f>
        <v>3299</v>
      </c>
      <c r="B277" s="35">
        <f>'Jun17 class'!B277</f>
        <v>329</v>
      </c>
      <c r="C277" s="35">
        <f>'Jun17 class'!C277</f>
        <v>32</v>
      </c>
      <c r="D277" s="35" t="str">
        <f>'Jun17 class'!D277</f>
        <v>C</v>
      </c>
      <c r="E277" s="39">
        <f>'Jun17 class'!E277*IFERROR(VLOOKUP('Inq6 adjusted class'!$A277,'Inq.6 factors'!$U:$Z,6,FALSE),0)</f>
        <v>3115.5806573933546</v>
      </c>
      <c r="F277" s="39">
        <f>'Jun17 class'!F277*IFERROR(VLOOKUP('Inq6 adjusted class'!$A277,'Inq.6 factors'!$U:$Z,6,FALSE),0)</f>
        <v>3322.4714401334863</v>
      </c>
      <c r="G277" s="39">
        <f>'Jun17 class'!G277*IFERROR(VLOOKUP('Inq6 adjusted class'!$A277,'Inq.6 factors'!$U:$Z,6,FALSE),0)</f>
        <v>3128.6838037457915</v>
      </c>
      <c r="H277" s="39">
        <f>'Jun17 class'!H277*IFERROR(VLOOKUP('Inq6 adjusted class'!$A277,'Inq.6 factors'!$U:$Z,6,FALSE),0)</f>
        <v>2715.89377093433</v>
      </c>
      <c r="I277" s="39">
        <f>'Jun17 class'!I277*IFERROR(VLOOKUP('Inq6 adjusted class'!$A277,'Inq.6 factors'!$U:$Z,6,FALSE),0)</f>
        <v>2276.0030315512522</v>
      </c>
      <c r="J277" s="39">
        <f>'Jun17 class'!J277*IFERROR(VLOOKUP('Inq6 adjusted class'!$A277,'Inq.6 factors'!$U:$Z,6,FALSE),0)</f>
        <v>2071.0243641954603</v>
      </c>
      <c r="K277" s="39">
        <f>'Jun17 class'!K277*IFERROR(VLOOKUP('Inq6 adjusted class'!$A277,'Inq.6 factors'!$U:$Z,6,FALSE),0)</f>
        <v>2008.9874900687257</v>
      </c>
      <c r="L277" s="39">
        <f>'Jun17 class'!L277*IFERROR(VLOOKUP('Inq6 adjusted class'!$A277,'Inq.6 factors'!$U:$Z,6,FALSE),0)</f>
        <v>1988.1257520696934</v>
      </c>
      <c r="M277" s="39">
        <f>'Jun17 class'!M277*IFERROR(VLOOKUP('Inq6 adjusted class'!$A277,'Inq.6 factors'!$U:$Z,6,FALSE),0)</f>
        <v>1755.0844841807216</v>
      </c>
      <c r="N277" s="39">
        <f>'Jun17 class'!N277*IFERROR(VLOOKUP('Inq6 adjusted class'!$A277,'Inq.6 factors'!$U:$Z,6,FALSE),0)</f>
        <v>1404.1225758401604</v>
      </c>
      <c r="O277" s="39">
        <f>'Jun17 class'!O277*IFERROR(VLOOKUP('Inq6 adjusted class'!$A277,'Inq.6 factors'!$U:$Z,6,FALSE),0)</f>
        <v>1381.0820372755784</v>
      </c>
      <c r="P277" s="39">
        <f>'Jun17 class'!P277*IFERROR(VLOOKUP('Inq6 adjusted class'!$A277,'Inq.6 factors'!$U:$Z,6,FALSE),0)</f>
        <v>1943.5314199650641</v>
      </c>
      <c r="Q277" s="39">
        <f>'Jun17 class'!Q277*IFERROR(VLOOKUP('Inq6 adjusted class'!$A277,'Inq.6 factors'!$U:$Z,6,FALSE),0)</f>
        <v>1810.757121670666</v>
      </c>
      <c r="R277" s="39">
        <f>'Jun17 class'!R277*IFERROR(VLOOKUP('Inq6 adjusted class'!$A277,'Inq.6 factors'!$U:$Z,6,FALSE),0)</f>
        <v>1192.8500766789698</v>
      </c>
      <c r="S277" s="39">
        <f>'Jun17 class'!S277*IFERROR(VLOOKUP('Inq6 adjusted class'!$A277,'Inq.6 factors'!$U:$Z,6,FALSE),0)</f>
        <v>3119.5998223388615</v>
      </c>
      <c r="T277" s="39">
        <f>'Jun17 class'!T277*IFERROR(VLOOKUP('Inq6 adjusted class'!$A277,'Inq.6 factors'!$U:$Z,6,FALSE),0)</f>
        <v>545.04050369799211</v>
      </c>
      <c r="U277" s="39">
        <f>'Jun17 class'!U277*IFERROR(VLOOKUP('Inq6 adjusted class'!$A277,'Inq.6 factors'!$U:$Z,6,FALSE),0)</f>
        <v>1634.2702309213316</v>
      </c>
      <c r="V277" s="39">
        <f>'Jun17 class'!V277*IFERROR(VLOOKUP('Inq6 adjusted class'!$A277,'Inq.6 factors'!$U:$Z,6,FALSE),0)</f>
        <v>1207.5704012657493</v>
      </c>
    </row>
    <row r="278" spans="1:22" x14ac:dyDescent="0.3">
      <c r="A278" s="35">
        <f>'Jun17 class'!A278</f>
        <v>3311</v>
      </c>
      <c r="B278" s="35">
        <f>'Jun17 class'!B278</f>
        <v>331</v>
      </c>
      <c r="C278" s="35">
        <f>'Jun17 class'!C278</f>
        <v>33</v>
      </c>
      <c r="D278" s="35" t="str">
        <f>'Jun17 class'!D278</f>
        <v>C</v>
      </c>
      <c r="E278" s="39">
        <f>'Jun17 class'!E278*IFERROR(VLOOKUP('Inq6 adjusted class'!$A278,'Inq.6 factors'!$U:$Z,6,FALSE),0)</f>
        <v>67.852621641521935</v>
      </c>
      <c r="F278" s="39">
        <f>'Jun17 class'!F278*IFERROR(VLOOKUP('Inq6 adjusted class'!$A278,'Inq.6 factors'!$U:$Z,6,FALSE),0)</f>
        <v>62.717073311402871</v>
      </c>
      <c r="G278" s="39">
        <f>'Jun17 class'!G278*IFERROR(VLOOKUP('Inq6 adjusted class'!$A278,'Inq.6 factors'!$U:$Z,6,FALSE),0)</f>
        <v>53.867377098025329</v>
      </c>
      <c r="H278" s="39">
        <f>'Jun17 class'!H278*IFERROR(VLOOKUP('Inq6 adjusted class'!$A278,'Inq.6 factors'!$U:$Z,6,FALSE),0)</f>
        <v>41.356362764126544</v>
      </c>
      <c r="I278" s="39">
        <f>'Jun17 class'!I278*IFERROR(VLOOKUP('Inq6 adjusted class'!$A278,'Inq.6 factors'!$U:$Z,6,FALSE),0)</f>
        <v>31.915850725242489</v>
      </c>
      <c r="J278" s="39">
        <f>'Jun17 class'!J278*IFERROR(VLOOKUP('Inq6 adjusted class'!$A278,'Inq.6 factors'!$U:$Z,6,FALSE),0)</f>
        <v>35.567747085367898</v>
      </c>
      <c r="K278" s="39">
        <f>'Jun17 class'!K278*IFERROR(VLOOKUP('Inq6 adjusted class'!$A278,'Inq.6 factors'!$U:$Z,6,FALSE),0)</f>
        <v>37.804798310836361</v>
      </c>
      <c r="L278" s="39">
        <f>'Jun17 class'!L278*IFERROR(VLOOKUP('Inq6 adjusted class'!$A278,'Inq.6 factors'!$U:$Z,6,FALSE),0)</f>
        <v>28.891886515763566</v>
      </c>
      <c r="M278" s="39">
        <f>'Jun17 class'!M278*IFERROR(VLOOKUP('Inq6 adjusted class'!$A278,'Inq.6 factors'!$U:$Z,6,FALSE),0)</f>
        <v>25.675429829033796</v>
      </c>
      <c r="N278" s="39">
        <f>'Jun17 class'!N278*IFERROR(VLOOKUP('Inq6 adjusted class'!$A278,'Inq.6 factors'!$U:$Z,6,FALSE),0)</f>
        <v>14.439161148544581</v>
      </c>
      <c r="O278" s="39">
        <f>'Jun17 class'!O278*IFERROR(VLOOKUP('Inq6 adjusted class'!$A278,'Inq.6 factors'!$U:$Z,6,FALSE),0)</f>
        <v>35.311341873710603</v>
      </c>
      <c r="P278" s="39">
        <f>'Jun17 class'!P278*IFERROR(VLOOKUP('Inq6 adjusted class'!$A278,'Inq.6 factors'!$U:$Z,6,FALSE),0)</f>
        <v>86.405874020167573</v>
      </c>
      <c r="Q278" s="39">
        <f>'Jun17 class'!Q278*IFERROR(VLOOKUP('Inq6 adjusted class'!$A278,'Inq.6 factors'!$U:$Z,6,FALSE),0)</f>
        <v>280.25126421649531</v>
      </c>
      <c r="R278" s="39">
        <f>'Jun17 class'!R278*IFERROR(VLOOKUP('Inq6 adjusted class'!$A278,'Inq.6 factors'!$U:$Z,6,FALSE),0)</f>
        <v>328.51378314152731</v>
      </c>
      <c r="S278" s="39">
        <f>'Jun17 class'!S278*IFERROR(VLOOKUP('Inq6 adjusted class'!$A278,'Inq.6 factors'!$U:$Z,6,FALSE),0)</f>
        <v>142.98523760463846</v>
      </c>
      <c r="T278" s="39">
        <f>'Jun17 class'!T278*IFERROR(VLOOKUP('Inq6 adjusted class'!$A278,'Inq.6 factors'!$U:$Z,6,FALSE),0)</f>
        <v>148.22766136997177</v>
      </c>
      <c r="U278" s="39">
        <f>'Jun17 class'!U278*IFERROR(VLOOKUP('Inq6 adjusted class'!$A278,'Inq.6 factors'!$U:$Z,6,FALSE),0)</f>
        <v>141.05899818905439</v>
      </c>
      <c r="V278" s="39">
        <f>'Jun17 class'!V278*IFERROR(VLOOKUP('Inq6 adjusted class'!$A278,'Inq.6 factors'!$U:$Z,6,FALSE),0)</f>
        <v>101.24679732304942</v>
      </c>
    </row>
    <row r="279" spans="1:22" x14ac:dyDescent="0.3">
      <c r="A279" s="35">
        <f>'Jun17 class'!A279</f>
        <v>3312</v>
      </c>
      <c r="B279" s="35">
        <f>'Jun17 class'!B279</f>
        <v>331</v>
      </c>
      <c r="C279" s="35">
        <f>'Jun17 class'!C279</f>
        <v>33</v>
      </c>
      <c r="D279" s="35" t="str">
        <f>'Jun17 class'!D279</f>
        <v>C</v>
      </c>
      <c r="E279" s="39">
        <f>'Jun17 class'!E279*IFERROR(VLOOKUP('Inq6 adjusted class'!$A279,'Inq.6 factors'!$U:$Z,6,FALSE),0)</f>
        <v>1643.4179325361381</v>
      </c>
      <c r="F279" s="39">
        <f>'Jun17 class'!F279*IFERROR(VLOOKUP('Inq6 adjusted class'!$A279,'Inq.6 factors'!$U:$Z,6,FALSE),0)</f>
        <v>1608.9825772562756</v>
      </c>
      <c r="G279" s="39">
        <f>'Jun17 class'!G279*IFERROR(VLOOKUP('Inq6 adjusted class'!$A279,'Inq.6 factors'!$U:$Z,6,FALSE),0)</f>
        <v>1573.5411728067072</v>
      </c>
      <c r="H279" s="39">
        <f>'Jun17 class'!H279*IFERROR(VLOOKUP('Inq6 adjusted class'!$A279,'Inq.6 factors'!$U:$Z,6,FALSE),0)</f>
        <v>1725.0044746255833</v>
      </c>
      <c r="I279" s="39">
        <f>'Jun17 class'!I279*IFERROR(VLOOKUP('Inq6 adjusted class'!$A279,'Inq.6 factors'!$U:$Z,6,FALSE),0)</f>
        <v>1506.255002798496</v>
      </c>
      <c r="J279" s="39">
        <f>'Jun17 class'!J279*IFERROR(VLOOKUP('Inq6 adjusted class'!$A279,'Inq.6 factors'!$U:$Z,6,FALSE),0)</f>
        <v>1322.781882071122</v>
      </c>
      <c r="K279" s="39">
        <f>'Jun17 class'!K279*IFERROR(VLOOKUP('Inq6 adjusted class'!$A279,'Inq.6 factors'!$U:$Z,6,FALSE),0)</f>
        <v>1413.364659857911</v>
      </c>
      <c r="L279" s="39">
        <f>'Jun17 class'!L279*IFERROR(VLOOKUP('Inq6 adjusted class'!$A279,'Inq.6 factors'!$U:$Z,6,FALSE),0)</f>
        <v>1329.2603567011229</v>
      </c>
      <c r="M279" s="39">
        <f>'Jun17 class'!M279*IFERROR(VLOOKUP('Inq6 adjusted class'!$A279,'Inq.6 factors'!$U:$Z,6,FALSE),0)</f>
        <v>1285.3529092227016</v>
      </c>
      <c r="N279" s="39">
        <f>'Jun17 class'!N279*IFERROR(VLOOKUP('Inq6 adjusted class'!$A279,'Inq.6 factors'!$U:$Z,6,FALSE),0)</f>
        <v>899.93068937466342</v>
      </c>
      <c r="O279" s="39">
        <f>'Jun17 class'!O279*IFERROR(VLOOKUP('Inq6 adjusted class'!$A279,'Inq.6 factors'!$U:$Z,6,FALSE),0)</f>
        <v>1764.3987274675976</v>
      </c>
      <c r="P279" s="39">
        <f>'Jun17 class'!P279*IFERROR(VLOOKUP('Inq6 adjusted class'!$A279,'Inq.6 factors'!$U:$Z,6,FALSE),0)</f>
        <v>1220.4309258646833</v>
      </c>
      <c r="Q279" s="39">
        <f>'Jun17 class'!Q279*IFERROR(VLOOKUP('Inq6 adjusted class'!$A279,'Inq.6 factors'!$U:$Z,6,FALSE),0)</f>
        <v>2344.2975041692412</v>
      </c>
      <c r="R279" s="39">
        <f>'Jun17 class'!R279*IFERROR(VLOOKUP('Inq6 adjusted class'!$A279,'Inq.6 factors'!$U:$Z,6,FALSE),0)</f>
        <v>1996.1384380938403</v>
      </c>
      <c r="S279" s="39">
        <f>'Jun17 class'!S279*IFERROR(VLOOKUP('Inq6 adjusted class'!$A279,'Inq.6 factors'!$U:$Z,6,FALSE),0)</f>
        <v>1988.9233628349773</v>
      </c>
      <c r="T279" s="39">
        <f>'Jun17 class'!T279*IFERROR(VLOOKUP('Inq6 adjusted class'!$A279,'Inq.6 factors'!$U:$Z,6,FALSE),0)</f>
        <v>2136.9468679215165</v>
      </c>
      <c r="U279" s="39">
        <f>'Jun17 class'!U279*IFERROR(VLOOKUP('Inq6 adjusted class'!$A279,'Inq.6 factors'!$U:$Z,6,FALSE),0)</f>
        <v>1348.0471510025352</v>
      </c>
      <c r="V279" s="39">
        <f>'Jun17 class'!V279*IFERROR(VLOOKUP('Inq6 adjusted class'!$A279,'Inq.6 factors'!$U:$Z,6,FALSE),0)</f>
        <v>1534.990697733143</v>
      </c>
    </row>
    <row r="280" spans="1:22" x14ac:dyDescent="0.3">
      <c r="A280" s="35">
        <f>'Jun17 class'!A280</f>
        <v>3313</v>
      </c>
      <c r="B280" s="35">
        <f>'Jun17 class'!B280</f>
        <v>331</v>
      </c>
      <c r="C280" s="35">
        <f>'Jun17 class'!C280</f>
        <v>33</v>
      </c>
      <c r="D280" s="35" t="str">
        <f>'Jun17 class'!D280</f>
        <v>C</v>
      </c>
      <c r="E280" s="39">
        <f>'Jun17 class'!E280*IFERROR(VLOOKUP('Inq6 adjusted class'!$A280,'Inq.6 factors'!$U:$Z,6,FALSE),0)</f>
        <v>228.17282453568544</v>
      </c>
      <c r="F280" s="39">
        <f>'Jun17 class'!F280*IFERROR(VLOOKUP('Inq6 adjusted class'!$A280,'Inq.6 factors'!$U:$Z,6,FALSE),0)</f>
        <v>230.97202733727605</v>
      </c>
      <c r="G280" s="39">
        <f>'Jun17 class'!G280*IFERROR(VLOOKUP('Inq6 adjusted class'!$A280,'Inq.6 factors'!$U:$Z,6,FALSE),0)</f>
        <v>215.48240675666972</v>
      </c>
      <c r="H280" s="39">
        <f>'Jun17 class'!H280*IFERROR(VLOOKUP('Inq6 adjusted class'!$A280,'Inq.6 factors'!$U:$Z,6,FALSE),0)</f>
        <v>201.63462578664164</v>
      </c>
      <c r="I280" s="39">
        <f>'Jun17 class'!I280*IFERROR(VLOOKUP('Inq6 adjusted class'!$A280,'Inq.6 factors'!$U:$Z,6,FALSE),0)</f>
        <v>187.2557678496039</v>
      </c>
      <c r="J280" s="39">
        <f>'Jun17 class'!J280*IFERROR(VLOOKUP('Inq6 adjusted class'!$A280,'Inq.6 factors'!$U:$Z,6,FALSE),0)</f>
        <v>151.17054454395833</v>
      </c>
      <c r="K280" s="39">
        <f>'Jun17 class'!K280*IFERROR(VLOOKUP('Inq6 adjusted class'!$A280,'Inq.6 factors'!$U:$Z,6,FALSE),0)</f>
        <v>157.74436455251674</v>
      </c>
      <c r="L280" s="39">
        <f>'Jun17 class'!L280*IFERROR(VLOOKUP('Inq6 adjusted class'!$A280,'Inq.6 factors'!$U:$Z,6,FALSE),0)</f>
        <v>140.54194387542262</v>
      </c>
      <c r="M280" s="39">
        <f>'Jun17 class'!M280*IFERROR(VLOOKUP('Inq6 adjusted class'!$A280,'Inq.6 factors'!$U:$Z,6,FALSE),0)</f>
        <v>147.93751049772482</v>
      </c>
      <c r="N280" s="39">
        <f>'Jun17 class'!N280*IFERROR(VLOOKUP('Inq6 adjusted class'!$A280,'Inq.6 factors'!$U:$Z,6,FALSE),0)</f>
        <v>139.28776173736119</v>
      </c>
      <c r="O280" s="39">
        <f>'Jun17 class'!O280*IFERROR(VLOOKUP('Inq6 adjusted class'!$A280,'Inq.6 factors'!$U:$Z,6,FALSE),0)</f>
        <v>164.89079039517949</v>
      </c>
      <c r="P280" s="39">
        <f>'Jun17 class'!P280*IFERROR(VLOOKUP('Inq6 adjusted class'!$A280,'Inq.6 factors'!$U:$Z,6,FALSE),0)</f>
        <v>56.151848310013605</v>
      </c>
      <c r="Q280" s="39">
        <f>'Jun17 class'!Q280*IFERROR(VLOOKUP('Inq6 adjusted class'!$A280,'Inq.6 factors'!$U:$Z,6,FALSE),0)</f>
        <v>437.52364953252822</v>
      </c>
      <c r="R280" s="39">
        <f>'Jun17 class'!R280*IFERROR(VLOOKUP('Inq6 adjusted class'!$A280,'Inq.6 factors'!$U:$Z,6,FALSE),0)</f>
        <v>293.958878204092</v>
      </c>
      <c r="S280" s="39">
        <f>'Jun17 class'!S280*IFERROR(VLOOKUP('Inq6 adjusted class'!$A280,'Inq.6 factors'!$U:$Z,6,FALSE),0)</f>
        <v>246.17113367786615</v>
      </c>
      <c r="T280" s="39">
        <f>'Jun17 class'!T280*IFERROR(VLOOKUP('Inq6 adjusted class'!$A280,'Inq.6 factors'!$U:$Z,6,FALSE),0)</f>
        <v>57.013357251662377</v>
      </c>
      <c r="U280" s="39">
        <f>'Jun17 class'!U280*IFERROR(VLOOKUP('Inq6 adjusted class'!$A280,'Inq.6 factors'!$U:$Z,6,FALSE),0)</f>
        <v>90.253680529108451</v>
      </c>
      <c r="V280" s="39">
        <f>'Jun17 class'!V280*IFERROR(VLOOKUP('Inq6 adjusted class'!$A280,'Inq.6 factors'!$U:$Z,6,FALSE),0)</f>
        <v>67.225221289409461</v>
      </c>
    </row>
    <row r="281" spans="1:22" x14ac:dyDescent="0.3">
      <c r="A281" s="35">
        <f>'Jun17 class'!A281</f>
        <v>3314</v>
      </c>
      <c r="B281" s="35">
        <f>'Jun17 class'!B281</f>
        <v>331</v>
      </c>
      <c r="C281" s="35">
        <f>'Jun17 class'!C281</f>
        <v>33</v>
      </c>
      <c r="D281" s="35" t="str">
        <f>'Jun17 class'!D281</f>
        <v>C</v>
      </c>
      <c r="E281" s="39">
        <f>'Jun17 class'!E281*IFERROR(VLOOKUP('Inq6 adjusted class'!$A281,'Inq.6 factors'!$U:$Z,6,FALSE),0)</f>
        <v>313.3752913950712</v>
      </c>
      <c r="F281" s="39">
        <f>'Jun17 class'!F281*IFERROR(VLOOKUP('Inq6 adjusted class'!$A281,'Inq.6 factors'!$U:$Z,6,FALSE),0)</f>
        <v>422.439084556068</v>
      </c>
      <c r="G281" s="39">
        <f>'Jun17 class'!G281*IFERROR(VLOOKUP('Inq6 adjusted class'!$A281,'Inq.6 factors'!$U:$Z,6,FALSE),0)</f>
        <v>373.13656550782292</v>
      </c>
      <c r="H281" s="39">
        <f>'Jun17 class'!H281*IFERROR(VLOOKUP('Inq6 adjusted class'!$A281,'Inq.6 factors'!$U:$Z,6,FALSE),0)</f>
        <v>322.12420978022561</v>
      </c>
      <c r="I281" s="39">
        <f>'Jun17 class'!I281*IFERROR(VLOOKUP('Inq6 adjusted class'!$A281,'Inq.6 factors'!$U:$Z,6,FALSE),0)</f>
        <v>364.0055629257356</v>
      </c>
      <c r="J281" s="39">
        <f>'Jun17 class'!J281*IFERROR(VLOOKUP('Inq6 adjusted class'!$A281,'Inq.6 factors'!$U:$Z,6,FALSE),0)</f>
        <v>266.13036462852182</v>
      </c>
      <c r="K281" s="39">
        <f>'Jun17 class'!K281*IFERROR(VLOOKUP('Inq6 adjusted class'!$A281,'Inq.6 factors'!$U:$Z,6,FALSE),0)</f>
        <v>249.61798512162812</v>
      </c>
      <c r="L281" s="39">
        <f>'Jun17 class'!L281*IFERROR(VLOOKUP('Inq6 adjusted class'!$A281,'Inq.6 factors'!$U:$Z,6,FALSE),0)</f>
        <v>192.44111258598747</v>
      </c>
      <c r="M281" s="39">
        <f>'Jun17 class'!M281*IFERROR(VLOOKUP('Inq6 adjusted class'!$A281,'Inq.6 factors'!$U:$Z,6,FALSE),0)</f>
        <v>191.58864956330299</v>
      </c>
      <c r="N281" s="39">
        <f>'Jun17 class'!N281*IFERROR(VLOOKUP('Inq6 adjusted class'!$A281,'Inq.6 factors'!$U:$Z,6,FALSE),0)</f>
        <v>155.71515252117513</v>
      </c>
      <c r="O281" s="39">
        <f>'Jun17 class'!O281*IFERROR(VLOOKUP('Inq6 adjusted class'!$A281,'Inq.6 factors'!$U:$Z,6,FALSE),0)</f>
        <v>209.4662352883241</v>
      </c>
      <c r="P281" s="39">
        <f>'Jun17 class'!P281*IFERROR(VLOOKUP('Inq6 adjusted class'!$A281,'Inq.6 factors'!$U:$Z,6,FALSE),0)</f>
        <v>220.75960675607627</v>
      </c>
      <c r="Q281" s="39">
        <f>'Jun17 class'!Q281*IFERROR(VLOOKUP('Inq6 adjusted class'!$A281,'Inq.6 factors'!$U:$Z,6,FALSE),0)</f>
        <v>360.99632607245314</v>
      </c>
      <c r="R281" s="39">
        <f>'Jun17 class'!R281*IFERROR(VLOOKUP('Inq6 adjusted class'!$A281,'Inq.6 factors'!$U:$Z,6,FALSE),0)</f>
        <v>273.30569657435865</v>
      </c>
      <c r="S281" s="39">
        <f>'Jun17 class'!S281*IFERROR(VLOOKUP('Inq6 adjusted class'!$A281,'Inq.6 factors'!$U:$Z,6,FALSE),0)</f>
        <v>230.94795328028425</v>
      </c>
      <c r="T281" s="39">
        <f>'Jun17 class'!T281*IFERROR(VLOOKUP('Inq6 adjusted class'!$A281,'Inq.6 factors'!$U:$Z,6,FALSE),0)</f>
        <v>303.06049970608149</v>
      </c>
      <c r="U281" s="39">
        <f>'Jun17 class'!U281*IFERROR(VLOOKUP('Inq6 adjusted class'!$A281,'Inq.6 factors'!$U:$Z,6,FALSE),0)</f>
        <v>253.58194314024323</v>
      </c>
      <c r="V281" s="39">
        <f>'Jun17 class'!V281*IFERROR(VLOOKUP('Inq6 adjusted class'!$A281,'Inq.6 factors'!$U:$Z,6,FALSE),0)</f>
        <v>153.70656052924991</v>
      </c>
    </row>
    <row r="282" spans="1:22" x14ac:dyDescent="0.3">
      <c r="A282" s="35">
        <f>'Jun17 class'!A282</f>
        <v>3315</v>
      </c>
      <c r="B282" s="35">
        <f>'Jun17 class'!B282</f>
        <v>331</v>
      </c>
      <c r="C282" s="35">
        <f>'Jun17 class'!C282</f>
        <v>33</v>
      </c>
      <c r="D282" s="35" t="str">
        <f>'Jun17 class'!D282</f>
        <v>C</v>
      </c>
      <c r="E282" s="39">
        <f>'Jun17 class'!E282*IFERROR(VLOOKUP('Inq6 adjusted class'!$A282,'Inq.6 factors'!$U:$Z,6,FALSE),0)</f>
        <v>19.521045157653813</v>
      </c>
      <c r="F282" s="39">
        <f>'Jun17 class'!F282*IFERROR(VLOOKUP('Inq6 adjusted class'!$A282,'Inq.6 factors'!$U:$Z,6,FALSE),0)</f>
        <v>16.092757070483316</v>
      </c>
      <c r="G282" s="39">
        <f>'Jun17 class'!G282*IFERROR(VLOOKUP('Inq6 adjusted class'!$A282,'Inq.6 factors'!$U:$Z,6,FALSE),0)</f>
        <v>49.143341348965549</v>
      </c>
      <c r="H282" s="39">
        <f>'Jun17 class'!H282*IFERROR(VLOOKUP('Inq6 adjusted class'!$A282,'Inq.6 factors'!$U:$Z,6,FALSE),0)</f>
        <v>11.850312175485895</v>
      </c>
      <c r="I282" s="39">
        <f>'Jun17 class'!I282*IFERROR(VLOOKUP('Inq6 adjusted class'!$A282,'Inq.6 factors'!$U:$Z,6,FALSE),0)</f>
        <v>12.56185688755488</v>
      </c>
      <c r="J282" s="39">
        <f>'Jun17 class'!J282*IFERROR(VLOOKUP('Inq6 adjusted class'!$A282,'Inq.6 factors'!$U:$Z,6,FALSE),0)</f>
        <v>10.236413619377116</v>
      </c>
      <c r="K282" s="39">
        <f>'Jun17 class'!K282*IFERROR(VLOOKUP('Inq6 adjusted class'!$A282,'Inq.6 factors'!$U:$Z,6,FALSE),0)</f>
        <v>8.8361729215224969</v>
      </c>
      <c r="L282" s="39">
        <f>'Jun17 class'!L282*IFERROR(VLOOKUP('Inq6 adjusted class'!$A282,'Inq.6 factors'!$U:$Z,6,FALSE),0)</f>
        <v>9.2361227454606869</v>
      </c>
      <c r="M282" s="39">
        <f>'Jun17 class'!M282*IFERROR(VLOOKUP('Inq6 adjusted class'!$A282,'Inq.6 factors'!$U:$Z,6,FALSE),0)</f>
        <v>10.408826304926642</v>
      </c>
      <c r="N282" s="39">
        <f>'Jun17 class'!N282*IFERROR(VLOOKUP('Inq6 adjusted class'!$A282,'Inq.6 factors'!$U:$Z,6,FALSE),0)</f>
        <v>9.4999800389000981</v>
      </c>
      <c r="O282" s="39">
        <f>'Jun17 class'!O282*IFERROR(VLOOKUP('Inq6 adjusted class'!$A282,'Inq.6 factors'!$U:$Z,6,FALSE),0)</f>
        <v>15.67268235231718</v>
      </c>
      <c r="P282" s="39">
        <f>'Jun17 class'!P282*IFERROR(VLOOKUP('Inq6 adjusted class'!$A282,'Inq.6 factors'!$U:$Z,6,FALSE),0)</f>
        <v>4.2092142752504218</v>
      </c>
      <c r="Q282" s="39">
        <f>'Jun17 class'!Q282*IFERROR(VLOOKUP('Inq6 adjusted class'!$A282,'Inq.6 factors'!$U:$Z,6,FALSE),0)</f>
        <v>68.186958233661414</v>
      </c>
      <c r="R282" s="39">
        <f>'Jun17 class'!R282*IFERROR(VLOOKUP('Inq6 adjusted class'!$A282,'Inq.6 factors'!$U:$Z,6,FALSE),0)</f>
        <v>28.666225203351992</v>
      </c>
      <c r="S282" s="39">
        <f>'Jun17 class'!S282*IFERROR(VLOOKUP('Inq6 adjusted class'!$A282,'Inq.6 factors'!$U:$Z,6,FALSE),0)</f>
        <v>22.494575904513741</v>
      </c>
      <c r="T282" s="39">
        <f>'Jun17 class'!T282*IFERROR(VLOOKUP('Inq6 adjusted class'!$A282,'Inq.6 factors'!$U:$Z,6,FALSE),0)</f>
        <v>35.764908403647979</v>
      </c>
      <c r="U282" s="39">
        <f>'Jun17 class'!U282*IFERROR(VLOOKUP('Inq6 adjusted class'!$A282,'Inq.6 factors'!$U:$Z,6,FALSE),0)</f>
        <v>41.373825284471778</v>
      </c>
      <c r="V282" s="39">
        <f>'Jun17 class'!V282*IFERROR(VLOOKUP('Inq6 adjusted class'!$A282,'Inq.6 factors'!$U:$Z,6,FALSE),0)</f>
        <v>15.261845045535562</v>
      </c>
    </row>
    <row r="283" spans="1:22" x14ac:dyDescent="0.3">
      <c r="A283" s="35">
        <f>'Jun17 class'!A283</f>
        <v>3316</v>
      </c>
      <c r="B283" s="35">
        <f>'Jun17 class'!B283</f>
        <v>331</v>
      </c>
      <c r="C283" s="35">
        <f>'Jun17 class'!C283</f>
        <v>33</v>
      </c>
      <c r="D283" s="35" t="str">
        <f>'Jun17 class'!D283</f>
        <v>C</v>
      </c>
      <c r="E283" s="39">
        <f>'Jun17 class'!E283*IFERROR(VLOOKUP('Inq6 adjusted class'!$A283,'Inq.6 factors'!$U:$Z,6,FALSE),0)</f>
        <v>577.98020930886946</v>
      </c>
      <c r="F283" s="39">
        <f>'Jun17 class'!F283*IFERROR(VLOOKUP('Inq6 adjusted class'!$A283,'Inq.6 factors'!$U:$Z,6,FALSE),0)</f>
        <v>590.50779139694703</v>
      </c>
      <c r="G283" s="39">
        <f>'Jun17 class'!G283*IFERROR(VLOOKUP('Inq6 adjusted class'!$A283,'Inq.6 factors'!$U:$Z,6,FALSE),0)</f>
        <v>640.11864997828877</v>
      </c>
      <c r="H283" s="39">
        <f>'Jun17 class'!H283*IFERROR(VLOOKUP('Inq6 adjusted class'!$A283,'Inq.6 factors'!$U:$Z,6,FALSE),0)</f>
        <v>532.5353054587315</v>
      </c>
      <c r="I283" s="39">
        <f>'Jun17 class'!I283*IFERROR(VLOOKUP('Inq6 adjusted class'!$A283,'Inq.6 factors'!$U:$Z,6,FALSE),0)</f>
        <v>465.86103324158529</v>
      </c>
      <c r="J283" s="39">
        <f>'Jun17 class'!J283*IFERROR(VLOOKUP('Inq6 adjusted class'!$A283,'Inq.6 factors'!$U:$Z,6,FALSE),0)</f>
        <v>457.49350520650256</v>
      </c>
      <c r="K283" s="39">
        <f>'Jun17 class'!K283*IFERROR(VLOOKUP('Inq6 adjusted class'!$A283,'Inq.6 factors'!$U:$Z,6,FALSE),0)</f>
        <v>496.71322613408455</v>
      </c>
      <c r="L283" s="39">
        <f>'Jun17 class'!L283*IFERROR(VLOOKUP('Inq6 adjusted class'!$A283,'Inq.6 factors'!$U:$Z,6,FALSE),0)</f>
        <v>471.16355428019273</v>
      </c>
      <c r="M283" s="39">
        <f>'Jun17 class'!M283*IFERROR(VLOOKUP('Inq6 adjusted class'!$A283,'Inq.6 factors'!$U:$Z,6,FALSE),0)</f>
        <v>446.58588908222151</v>
      </c>
      <c r="N283" s="39">
        <f>'Jun17 class'!N283*IFERROR(VLOOKUP('Inq6 adjusted class'!$A283,'Inq.6 factors'!$U:$Z,6,FALSE),0)</f>
        <v>428.97169067218579</v>
      </c>
      <c r="O283" s="39">
        <f>'Jun17 class'!O283*IFERROR(VLOOKUP('Inq6 adjusted class'!$A283,'Inq.6 factors'!$U:$Z,6,FALSE),0)</f>
        <v>503.29077660978595</v>
      </c>
      <c r="P283" s="39">
        <f>'Jun17 class'!P283*IFERROR(VLOOKUP('Inq6 adjusted class'!$A283,'Inq.6 factors'!$U:$Z,6,FALSE),0)</f>
        <v>757.91329467916432</v>
      </c>
      <c r="Q283" s="39">
        <f>'Jun17 class'!Q283*IFERROR(VLOOKUP('Inq6 adjusted class'!$A283,'Inq.6 factors'!$U:$Z,6,FALSE),0)</f>
        <v>1292.4515090673242</v>
      </c>
      <c r="R283" s="39">
        <f>'Jun17 class'!R283*IFERROR(VLOOKUP('Inq6 adjusted class'!$A283,'Inq.6 factors'!$U:$Z,6,FALSE),0)</f>
        <v>964.9148262670642</v>
      </c>
      <c r="S283" s="39">
        <f>'Jun17 class'!S283*IFERROR(VLOOKUP('Inq6 adjusted class'!$A283,'Inq.6 factors'!$U:$Z,6,FALSE),0)</f>
        <v>651.43650341268835</v>
      </c>
      <c r="T283" s="39">
        <f>'Jun17 class'!T283*IFERROR(VLOOKUP('Inq6 adjusted class'!$A283,'Inq.6 factors'!$U:$Z,6,FALSE),0)</f>
        <v>671.68948634155595</v>
      </c>
      <c r="U283" s="39">
        <f>'Jun17 class'!U283*IFERROR(VLOOKUP('Inq6 adjusted class'!$A283,'Inq.6 factors'!$U:$Z,6,FALSE),0)</f>
        <v>615.62815006349103</v>
      </c>
      <c r="V283" s="39">
        <f>'Jun17 class'!V283*IFERROR(VLOOKUP('Inq6 adjusted class'!$A283,'Inq.6 factors'!$U:$Z,6,FALSE),0)</f>
        <v>527.22099165928637</v>
      </c>
    </row>
    <row r="284" spans="1:22" x14ac:dyDescent="0.3">
      <c r="A284" s="35">
        <f>'Jun17 class'!A284</f>
        <v>3317</v>
      </c>
      <c r="B284" s="35">
        <f>'Jun17 class'!B284</f>
        <v>331</v>
      </c>
      <c r="C284" s="35">
        <f>'Jun17 class'!C284</f>
        <v>33</v>
      </c>
      <c r="D284" s="35" t="str">
        <f>'Jun17 class'!D284</f>
        <v>C</v>
      </c>
      <c r="E284" s="39">
        <f>'Jun17 class'!E284*IFERROR(VLOOKUP('Inq6 adjusted class'!$A284,'Inq.6 factors'!$U:$Z,6,FALSE),0)</f>
        <v>668.34069121840605</v>
      </c>
      <c r="F284" s="39">
        <f>'Jun17 class'!F284*IFERROR(VLOOKUP('Inq6 adjusted class'!$A284,'Inq.6 factors'!$U:$Z,6,FALSE),0)</f>
        <v>821.41253082291189</v>
      </c>
      <c r="G284" s="39">
        <f>'Jun17 class'!G284*IFERROR(VLOOKUP('Inq6 adjusted class'!$A284,'Inq.6 factors'!$U:$Z,6,FALSE),0)</f>
        <v>856.80477330604515</v>
      </c>
      <c r="H284" s="39">
        <f>'Jun17 class'!H284*IFERROR(VLOOKUP('Inq6 adjusted class'!$A284,'Inq.6 factors'!$U:$Z,6,FALSE),0)</f>
        <v>1181.8811809354372</v>
      </c>
      <c r="I284" s="39">
        <f>'Jun17 class'!I284*IFERROR(VLOOKUP('Inq6 adjusted class'!$A284,'Inq.6 factors'!$U:$Z,6,FALSE),0)</f>
        <v>1116.5642102389165</v>
      </c>
      <c r="J284" s="39">
        <f>'Jun17 class'!J284*IFERROR(VLOOKUP('Inq6 adjusted class'!$A284,'Inq.6 factors'!$U:$Z,6,FALSE),0)</f>
        <v>1019.7788645493354</v>
      </c>
      <c r="K284" s="39">
        <f>'Jun17 class'!K284*IFERROR(VLOOKUP('Inq6 adjusted class'!$A284,'Inq.6 factors'!$U:$Z,6,FALSE),0)</f>
        <v>1263.5871259665364</v>
      </c>
      <c r="L284" s="39">
        <f>'Jun17 class'!L284*IFERROR(VLOOKUP('Inq6 adjusted class'!$A284,'Inq.6 factors'!$U:$Z,6,FALSE),0)</f>
        <v>985.38839861078145</v>
      </c>
      <c r="M284" s="39">
        <f>'Jun17 class'!M284*IFERROR(VLOOKUP('Inq6 adjusted class'!$A284,'Inq.6 factors'!$U:$Z,6,FALSE),0)</f>
        <v>1022.3783075150541</v>
      </c>
      <c r="N284" s="39">
        <f>'Jun17 class'!N284*IFERROR(VLOOKUP('Inq6 adjusted class'!$A284,'Inq.6 factors'!$U:$Z,6,FALSE),0)</f>
        <v>1173.8057695606976</v>
      </c>
      <c r="O284" s="39">
        <f>'Jun17 class'!O284*IFERROR(VLOOKUP('Inq6 adjusted class'!$A284,'Inq.6 factors'!$U:$Z,6,FALSE),0)</f>
        <v>3521.1427482787594</v>
      </c>
      <c r="P284" s="39">
        <f>'Jun17 class'!P284*IFERROR(VLOOKUP('Inq6 adjusted class'!$A284,'Inq.6 factors'!$U:$Z,6,FALSE),0)</f>
        <v>2355.7110414438339</v>
      </c>
      <c r="Q284" s="39">
        <f>'Jun17 class'!Q284*IFERROR(VLOOKUP('Inq6 adjusted class'!$A284,'Inq.6 factors'!$U:$Z,6,FALSE),0)</f>
        <v>4161.3623319055769</v>
      </c>
      <c r="R284" s="39">
        <f>'Jun17 class'!R284*IFERROR(VLOOKUP('Inq6 adjusted class'!$A284,'Inq.6 factors'!$U:$Z,6,FALSE),0)</f>
        <v>1200.6379437320463</v>
      </c>
      <c r="S284" s="39">
        <f>'Jun17 class'!S284*IFERROR(VLOOKUP('Inq6 adjusted class'!$A284,'Inq.6 factors'!$U:$Z,6,FALSE),0)</f>
        <v>1289.5160230467752</v>
      </c>
      <c r="T284" s="39">
        <f>'Jun17 class'!T284*IFERROR(VLOOKUP('Inq6 adjusted class'!$A284,'Inq.6 factors'!$U:$Z,6,FALSE),0)</f>
        <v>1271.0019155468328</v>
      </c>
      <c r="U284" s="39">
        <f>'Jun17 class'!U284*IFERROR(VLOOKUP('Inq6 adjusted class'!$A284,'Inq.6 factors'!$U:$Z,6,FALSE),0)</f>
        <v>1299.820980137391</v>
      </c>
      <c r="V284" s="39">
        <f>'Jun17 class'!V284*IFERROR(VLOOKUP('Inq6 adjusted class'!$A284,'Inq.6 factors'!$U:$Z,6,FALSE),0)</f>
        <v>3639.9447073209635</v>
      </c>
    </row>
    <row r="285" spans="1:22" x14ac:dyDescent="0.3">
      <c r="A285" s="35">
        <f>'Jun17 class'!A285</f>
        <v>3319</v>
      </c>
      <c r="B285" s="35">
        <f>'Jun17 class'!B285</f>
        <v>331</v>
      </c>
      <c r="C285" s="35">
        <f>'Jun17 class'!C285</f>
        <v>33</v>
      </c>
      <c r="D285" s="35" t="str">
        <f>'Jun17 class'!D285</f>
        <v>C</v>
      </c>
      <c r="E285" s="39">
        <f>'Jun17 class'!E285*IFERROR(VLOOKUP('Inq6 adjusted class'!$A285,'Inq.6 factors'!$U:$Z,6,FALSE),0)</f>
        <v>21.061031246008625</v>
      </c>
      <c r="F285" s="39">
        <f>'Jun17 class'!F285*IFERROR(VLOOKUP('Inq6 adjusted class'!$A285,'Inq.6 factors'!$U:$Z,6,FALSE),0)</f>
        <v>21.553015076724765</v>
      </c>
      <c r="G285" s="39">
        <f>'Jun17 class'!G285*IFERROR(VLOOKUP('Inq6 adjusted class'!$A285,'Inq.6 factors'!$U:$Z,6,FALSE),0)</f>
        <v>20.445467575537023</v>
      </c>
      <c r="H285" s="39">
        <f>'Jun17 class'!H285*IFERROR(VLOOKUP('Inq6 adjusted class'!$A285,'Inq.6 factors'!$U:$Z,6,FALSE),0)</f>
        <v>20.43842916933874</v>
      </c>
      <c r="I285" s="39">
        <f>'Jun17 class'!I285*IFERROR(VLOOKUP('Inq6 adjusted class'!$A285,'Inq.6 factors'!$U:$Z,6,FALSE),0)</f>
        <v>17.505113080531363</v>
      </c>
      <c r="J285" s="39">
        <f>'Jun17 class'!J285*IFERROR(VLOOKUP('Inq6 adjusted class'!$A285,'Inq.6 factors'!$U:$Z,6,FALSE),0)</f>
        <v>16.663249772387694</v>
      </c>
      <c r="K285" s="39">
        <f>'Jun17 class'!K285*IFERROR(VLOOKUP('Inq6 adjusted class'!$A285,'Inq.6 factors'!$U:$Z,6,FALSE),0)</f>
        <v>14.1937830081954</v>
      </c>
      <c r="L285" s="39">
        <f>'Jun17 class'!L285*IFERROR(VLOOKUP('Inq6 adjusted class'!$A285,'Inq.6 factors'!$U:$Z,6,FALSE),0)</f>
        <v>13.889479806445864</v>
      </c>
      <c r="M285" s="39">
        <f>'Jun17 class'!M285*IFERROR(VLOOKUP('Inq6 adjusted class'!$A285,'Inq.6 factors'!$U:$Z,6,FALSE),0)</f>
        <v>11.780222575243778</v>
      </c>
      <c r="N285" s="39">
        <f>'Jun17 class'!N285*IFERROR(VLOOKUP('Inq6 adjusted class'!$A285,'Inq.6 factors'!$U:$Z,6,FALSE),0)</f>
        <v>7.0507664124468921</v>
      </c>
      <c r="O285" s="39">
        <f>'Jun17 class'!O285*IFERROR(VLOOKUP('Inq6 adjusted class'!$A285,'Inq.6 factors'!$U:$Z,6,FALSE),0)</f>
        <v>18.611310233525295</v>
      </c>
      <c r="P285" s="39">
        <f>'Jun17 class'!P285*IFERROR(VLOOKUP('Inq6 adjusted class'!$A285,'Inq.6 factors'!$U:$Z,6,FALSE),0)</f>
        <v>27.359892701142172</v>
      </c>
      <c r="Q285" s="39">
        <f>'Jun17 class'!Q285*IFERROR(VLOOKUP('Inq6 adjusted class'!$A285,'Inq.6 factors'!$U:$Z,6,FALSE),0)</f>
        <v>169.95853714032458</v>
      </c>
      <c r="R285" s="39">
        <f>'Jun17 class'!R285*IFERROR(VLOOKUP('Inq6 adjusted class'!$A285,'Inq.6 factors'!$U:$Z,6,FALSE),0)</f>
        <v>113.60318840350746</v>
      </c>
      <c r="S285" s="39">
        <f>'Jun17 class'!S285*IFERROR(VLOOKUP('Inq6 adjusted class'!$A285,'Inq.6 factors'!$U:$Z,6,FALSE),0)</f>
        <v>849.90375644171752</v>
      </c>
      <c r="T285" s="39">
        <f>'Jun17 class'!T285*IFERROR(VLOOKUP('Inq6 adjusted class'!$A285,'Inq.6 factors'!$U:$Z,6,FALSE),0)</f>
        <v>1867.7229884063927</v>
      </c>
      <c r="U285" s="39">
        <f>'Jun17 class'!U285*IFERROR(VLOOKUP('Inq6 adjusted class'!$A285,'Inq.6 factors'!$U:$Z,6,FALSE),0)</f>
        <v>212.7796722072996</v>
      </c>
      <c r="V285" s="39">
        <f>'Jun17 class'!V285*IFERROR(VLOOKUP('Inq6 adjusted class'!$A285,'Inq.6 factors'!$U:$Z,6,FALSE),0)</f>
        <v>99.201992476961465</v>
      </c>
    </row>
    <row r="286" spans="1:22" x14ac:dyDescent="0.3">
      <c r="A286" s="35">
        <f>'Jun17 class'!A286</f>
        <v>3320</v>
      </c>
      <c r="B286" s="35">
        <f>'Jun17 class'!B286</f>
        <v>332</v>
      </c>
      <c r="C286" s="35">
        <f>'Jun17 class'!C286</f>
        <v>33</v>
      </c>
      <c r="D286" s="35" t="str">
        <f>'Jun17 class'!D286</f>
        <v>C</v>
      </c>
      <c r="E286" s="39">
        <f>'Jun17 class'!E286*IFERROR(VLOOKUP('Inq6 adjusted class'!$A286,'Inq.6 factors'!$U:$Z,6,FALSE),0)</f>
        <v>943.49368382435341</v>
      </c>
      <c r="F286" s="39">
        <f>'Jun17 class'!F286*IFERROR(VLOOKUP('Inq6 adjusted class'!$A286,'Inq.6 factors'!$U:$Z,6,FALSE),0)</f>
        <v>1022.2542321784426</v>
      </c>
      <c r="G286" s="39">
        <f>'Jun17 class'!G286*IFERROR(VLOOKUP('Inq6 adjusted class'!$A286,'Inq.6 factors'!$U:$Z,6,FALSE),0)</f>
        <v>1406.3013361948404</v>
      </c>
      <c r="H286" s="39">
        <f>'Jun17 class'!H286*IFERROR(VLOOKUP('Inq6 adjusted class'!$A286,'Inq.6 factors'!$U:$Z,6,FALSE),0)</f>
        <v>1211.8803854654218</v>
      </c>
      <c r="I286" s="39">
        <f>'Jun17 class'!I286*IFERROR(VLOOKUP('Inq6 adjusted class'!$A286,'Inq.6 factors'!$U:$Z,6,FALSE),0)</f>
        <v>829.79811901643097</v>
      </c>
      <c r="J286" s="39">
        <f>'Jun17 class'!J286*IFERROR(VLOOKUP('Inq6 adjusted class'!$A286,'Inq.6 factors'!$U:$Z,6,FALSE),0)</f>
        <v>660.19031581838453</v>
      </c>
      <c r="K286" s="39">
        <f>'Jun17 class'!K286*IFERROR(VLOOKUP('Inq6 adjusted class'!$A286,'Inq.6 factors'!$U:$Z,6,FALSE),0)</f>
        <v>595.40546569672983</v>
      </c>
      <c r="L286" s="39">
        <f>'Jun17 class'!L286*IFERROR(VLOOKUP('Inq6 adjusted class'!$A286,'Inq.6 factors'!$U:$Z,6,FALSE),0)</f>
        <v>552.07097250592892</v>
      </c>
      <c r="M286" s="39">
        <f>'Jun17 class'!M286*IFERROR(VLOOKUP('Inq6 adjusted class'!$A286,'Inq.6 factors'!$U:$Z,6,FALSE),0)</f>
        <v>517.60095351557118</v>
      </c>
      <c r="N286" s="39">
        <f>'Jun17 class'!N286*IFERROR(VLOOKUP('Inq6 adjusted class'!$A286,'Inq.6 factors'!$U:$Z,6,FALSE),0)</f>
        <v>489.33579201630266</v>
      </c>
      <c r="O286" s="39">
        <f>'Jun17 class'!O286*IFERROR(VLOOKUP('Inq6 adjusted class'!$A286,'Inq.6 factors'!$U:$Z,6,FALSE),0)</f>
        <v>481.68584343189087</v>
      </c>
      <c r="P286" s="39">
        <f>'Jun17 class'!P286*IFERROR(VLOOKUP('Inq6 adjusted class'!$A286,'Inq.6 factors'!$U:$Z,6,FALSE),0)</f>
        <v>379.61398779294404</v>
      </c>
      <c r="Q286" s="39">
        <f>'Jun17 class'!Q286*IFERROR(VLOOKUP('Inq6 adjusted class'!$A286,'Inq.6 factors'!$U:$Z,6,FALSE),0)</f>
        <v>1031.0419430747106</v>
      </c>
      <c r="R286" s="39">
        <f>'Jun17 class'!R286*IFERROR(VLOOKUP('Inq6 adjusted class'!$A286,'Inq.6 factors'!$U:$Z,6,FALSE),0)</f>
        <v>750.05744097840852</v>
      </c>
      <c r="S286" s="39">
        <f>'Jun17 class'!S286*IFERROR(VLOOKUP('Inq6 adjusted class'!$A286,'Inq.6 factors'!$U:$Z,6,FALSE),0)</f>
        <v>550.78861151521005</v>
      </c>
      <c r="T286" s="39">
        <f>'Jun17 class'!T286*IFERROR(VLOOKUP('Inq6 adjusted class'!$A286,'Inq.6 factors'!$U:$Z,6,FALSE),0)</f>
        <v>630.1689331901066</v>
      </c>
      <c r="U286" s="39">
        <f>'Jun17 class'!U286*IFERROR(VLOOKUP('Inq6 adjusted class'!$A286,'Inq.6 factors'!$U:$Z,6,FALSE),0)</f>
        <v>737.38729441593352</v>
      </c>
      <c r="V286" s="39">
        <f>'Jun17 class'!V286*IFERROR(VLOOKUP('Inq6 adjusted class'!$A286,'Inq.6 factors'!$U:$Z,6,FALSE),0)</f>
        <v>634.67851828069581</v>
      </c>
    </row>
    <row r="287" spans="1:22" x14ac:dyDescent="0.3">
      <c r="A287" s="35">
        <f>'Jun17 class'!A287</f>
        <v>3511</v>
      </c>
      <c r="B287" s="35">
        <f>'Jun17 class'!B287</f>
        <v>351</v>
      </c>
      <c r="C287" s="35">
        <f>'Jun17 class'!C287</f>
        <v>35</v>
      </c>
      <c r="D287" s="35" t="str">
        <f>'Jun17 class'!D287</f>
        <v>D</v>
      </c>
      <c r="E287" s="39">
        <f>'Jun17 class'!E287*IFERROR(VLOOKUP('Inq6 adjusted class'!$A287,'Inq.6 factors'!$U:$Z,6,FALSE),0)</f>
        <v>445.77402078921875</v>
      </c>
      <c r="F287" s="39">
        <f>'Jun17 class'!F287*IFERROR(VLOOKUP('Inq6 adjusted class'!$A287,'Inq.6 factors'!$U:$Z,6,FALSE),0)</f>
        <v>514.34673443113297</v>
      </c>
      <c r="G287" s="39">
        <f>'Jun17 class'!G287*IFERROR(VLOOKUP('Inq6 adjusted class'!$A287,'Inq.6 factors'!$U:$Z,6,FALSE),0)</f>
        <v>676.72547114082363</v>
      </c>
      <c r="H287" s="39">
        <f>'Jun17 class'!H287*IFERROR(VLOOKUP('Inq6 adjusted class'!$A287,'Inq.6 factors'!$U:$Z,6,FALSE),0)</f>
        <v>503.14533350193454</v>
      </c>
      <c r="I287" s="39">
        <f>'Jun17 class'!I287*IFERROR(VLOOKUP('Inq6 adjusted class'!$A287,'Inq.6 factors'!$U:$Z,6,FALSE),0)</f>
        <v>433.18566522033194</v>
      </c>
      <c r="J287" s="39">
        <f>'Jun17 class'!J287*IFERROR(VLOOKUP('Inq6 adjusted class'!$A287,'Inq.6 factors'!$U:$Z,6,FALSE),0)</f>
        <v>327.37119202640633</v>
      </c>
      <c r="K287" s="39">
        <f>'Jun17 class'!K287*IFERROR(VLOOKUP('Inq6 adjusted class'!$A287,'Inq.6 factors'!$U:$Z,6,FALSE),0)</f>
        <v>383.37021919159935</v>
      </c>
      <c r="L287" s="39">
        <f>'Jun17 class'!L287*IFERROR(VLOOKUP('Inq6 adjusted class'!$A287,'Inq.6 factors'!$U:$Z,6,FALSE),0)</f>
        <v>261.90907391110755</v>
      </c>
      <c r="M287" s="39">
        <f>'Jun17 class'!M287*IFERROR(VLOOKUP('Inq6 adjusted class'!$A287,'Inq.6 factors'!$U:$Z,6,FALSE),0)</f>
        <v>223.63618612929412</v>
      </c>
      <c r="N287" s="39">
        <f>'Jun17 class'!N287*IFERROR(VLOOKUP('Inq6 adjusted class'!$A287,'Inq.6 factors'!$U:$Z,6,FALSE),0)</f>
        <v>175.05949263439845</v>
      </c>
      <c r="O287" s="39">
        <f>'Jun17 class'!O287*IFERROR(VLOOKUP('Inq6 adjusted class'!$A287,'Inq.6 factors'!$U:$Z,6,FALSE),0)</f>
        <v>732.45268579635388</v>
      </c>
      <c r="P287" s="39">
        <f>'Jun17 class'!P287*IFERROR(VLOOKUP('Inq6 adjusted class'!$A287,'Inq.6 factors'!$U:$Z,6,FALSE),0)</f>
        <v>450.79467281395915</v>
      </c>
      <c r="Q287" s="39">
        <f>'Jun17 class'!Q287*IFERROR(VLOOKUP('Inq6 adjusted class'!$A287,'Inq.6 factors'!$U:$Z,6,FALSE),0)</f>
        <v>583.60548554040531</v>
      </c>
      <c r="R287" s="39">
        <f>'Jun17 class'!R287*IFERROR(VLOOKUP('Inq6 adjusted class'!$A287,'Inq.6 factors'!$U:$Z,6,FALSE),0)</f>
        <v>1471.4485608972063</v>
      </c>
      <c r="S287" s="39">
        <f>'Jun17 class'!S287*IFERROR(VLOOKUP('Inq6 adjusted class'!$A287,'Inq.6 factors'!$U:$Z,6,FALSE),0)</f>
        <v>1975.0817553966424</v>
      </c>
      <c r="T287" s="39">
        <f>'Jun17 class'!T287*IFERROR(VLOOKUP('Inq6 adjusted class'!$A287,'Inq.6 factors'!$U:$Z,6,FALSE),0)</f>
        <v>1258.9481161234089</v>
      </c>
      <c r="U287" s="39">
        <f>'Jun17 class'!U287*IFERROR(VLOOKUP('Inq6 adjusted class'!$A287,'Inq.6 factors'!$U:$Z,6,FALSE),0)</f>
        <v>1921.9731722906238</v>
      </c>
      <c r="V287" s="39">
        <f>'Jun17 class'!V287*IFERROR(VLOOKUP('Inq6 adjusted class'!$A287,'Inq.6 factors'!$U:$Z,6,FALSE),0)</f>
        <v>2285.0777751917108</v>
      </c>
    </row>
    <row r="288" spans="1:22" x14ac:dyDescent="0.3">
      <c r="A288" s="35">
        <f>'Jun17 class'!A288</f>
        <v>3512</v>
      </c>
      <c r="B288" s="35">
        <f>'Jun17 class'!B288</f>
        <v>351</v>
      </c>
      <c r="C288" s="35">
        <f>'Jun17 class'!C288</f>
        <v>35</v>
      </c>
      <c r="D288" s="35" t="str">
        <f>'Jun17 class'!D288</f>
        <v>D</v>
      </c>
      <c r="E288" s="39">
        <f>'Jun17 class'!E288*IFERROR(VLOOKUP('Inq6 adjusted class'!$A288,'Inq.6 factors'!$U:$Z,6,FALSE),0)</f>
        <v>2640.9978184075712</v>
      </c>
      <c r="F288" s="39">
        <f>'Jun17 class'!F288*IFERROR(VLOOKUP('Inq6 adjusted class'!$A288,'Inq.6 factors'!$U:$Z,6,FALSE),0)</f>
        <v>2792.7222202820381</v>
      </c>
      <c r="G288" s="39">
        <f>'Jun17 class'!G288*IFERROR(VLOOKUP('Inq6 adjusted class'!$A288,'Inq.6 factors'!$U:$Z,6,FALSE),0)</f>
        <v>3335.7490977257344</v>
      </c>
      <c r="H288" s="39">
        <f>'Jun17 class'!H288*IFERROR(VLOOKUP('Inq6 adjusted class'!$A288,'Inq.6 factors'!$U:$Z,6,FALSE),0)</f>
        <v>2225.5284879698447</v>
      </c>
      <c r="I288" s="39">
        <f>'Jun17 class'!I288*IFERROR(VLOOKUP('Inq6 adjusted class'!$A288,'Inq.6 factors'!$U:$Z,6,FALSE),0)</f>
        <v>1694.4053707284838</v>
      </c>
      <c r="J288" s="39">
        <f>'Jun17 class'!J288*IFERROR(VLOOKUP('Inq6 adjusted class'!$A288,'Inq.6 factors'!$U:$Z,6,FALSE),0)</f>
        <v>1334.1710531985007</v>
      </c>
      <c r="K288" s="39">
        <f>'Jun17 class'!K288*IFERROR(VLOOKUP('Inq6 adjusted class'!$A288,'Inq.6 factors'!$U:$Z,6,FALSE),0)</f>
        <v>760.63223134414113</v>
      </c>
      <c r="L288" s="39">
        <f>'Jun17 class'!L288*IFERROR(VLOOKUP('Inq6 adjusted class'!$A288,'Inq.6 factors'!$U:$Z,6,FALSE),0)</f>
        <v>516.65081756662562</v>
      </c>
      <c r="M288" s="39">
        <f>'Jun17 class'!M288*IFERROR(VLOOKUP('Inq6 adjusted class'!$A288,'Inq.6 factors'!$U:$Z,6,FALSE),0)</f>
        <v>655.43560087668686</v>
      </c>
      <c r="N288" s="39">
        <f>'Jun17 class'!N288*IFERROR(VLOOKUP('Inq6 adjusted class'!$A288,'Inq.6 factors'!$U:$Z,6,FALSE),0)</f>
        <v>334.97756513408183</v>
      </c>
      <c r="O288" s="39">
        <f>'Jun17 class'!O288*IFERROR(VLOOKUP('Inq6 adjusted class'!$A288,'Inq.6 factors'!$U:$Z,6,FALSE),0)</f>
        <v>446.62681670980766</v>
      </c>
      <c r="P288" s="39">
        <f>'Jun17 class'!P288*IFERROR(VLOOKUP('Inq6 adjusted class'!$A288,'Inq.6 factors'!$U:$Z,6,FALSE),0)</f>
        <v>353.44321859773601</v>
      </c>
      <c r="Q288" s="39">
        <f>'Jun17 class'!Q288*IFERROR(VLOOKUP('Inq6 adjusted class'!$A288,'Inq.6 factors'!$U:$Z,6,FALSE),0)</f>
        <v>337.97460517115775</v>
      </c>
      <c r="R288" s="39">
        <f>'Jun17 class'!R288*IFERROR(VLOOKUP('Inq6 adjusted class'!$A288,'Inq.6 factors'!$U:$Z,6,FALSE),0)</f>
        <v>267.69209427091488</v>
      </c>
      <c r="S288" s="39">
        <f>'Jun17 class'!S288*IFERROR(VLOOKUP('Inq6 adjusted class'!$A288,'Inq.6 factors'!$U:$Z,6,FALSE),0)</f>
        <v>116.60094117008852</v>
      </c>
      <c r="T288" s="39">
        <f>'Jun17 class'!T288*IFERROR(VLOOKUP('Inq6 adjusted class'!$A288,'Inq.6 factors'!$U:$Z,6,FALSE),0)</f>
        <v>85.092311641594122</v>
      </c>
      <c r="U288" s="39">
        <f>'Jun17 class'!U288*IFERROR(VLOOKUP('Inq6 adjusted class'!$A288,'Inq.6 factors'!$U:$Z,6,FALSE),0)</f>
        <v>51.99572252194185</v>
      </c>
      <c r="V288" s="39">
        <f>'Jun17 class'!V288*IFERROR(VLOOKUP('Inq6 adjusted class'!$A288,'Inq.6 factors'!$U:$Z,6,FALSE),0)</f>
        <v>73.108391628012882</v>
      </c>
    </row>
    <row r="289" spans="1:22" x14ac:dyDescent="0.3">
      <c r="A289" s="35">
        <f>'Jun17 class'!A289</f>
        <v>3513</v>
      </c>
      <c r="B289" s="35">
        <f>'Jun17 class'!B289</f>
        <v>351</v>
      </c>
      <c r="C289" s="35">
        <f>'Jun17 class'!C289</f>
        <v>35</v>
      </c>
      <c r="D289" s="35" t="str">
        <f>'Jun17 class'!D289</f>
        <v>D</v>
      </c>
      <c r="E289" s="39">
        <f>'Jun17 class'!E289*IFERROR(VLOOKUP('Inq6 adjusted class'!$A289,'Inq.6 factors'!$U:$Z,6,FALSE),0)</f>
        <v>1529.2528635298233</v>
      </c>
      <c r="F289" s="39">
        <f>'Jun17 class'!F289*IFERROR(VLOOKUP('Inq6 adjusted class'!$A289,'Inq.6 factors'!$U:$Z,6,FALSE),0)</f>
        <v>2053.6478165368217</v>
      </c>
      <c r="G289" s="39">
        <f>'Jun17 class'!G289*IFERROR(VLOOKUP('Inq6 adjusted class'!$A289,'Inq.6 factors'!$U:$Z,6,FALSE),0)</f>
        <v>3086.668189235616</v>
      </c>
      <c r="H289" s="39">
        <f>'Jun17 class'!H289*IFERROR(VLOOKUP('Inq6 adjusted class'!$A289,'Inq.6 factors'!$U:$Z,6,FALSE),0)</f>
        <v>2584.1633101476145</v>
      </c>
      <c r="I289" s="39">
        <f>'Jun17 class'!I289*IFERROR(VLOOKUP('Inq6 adjusted class'!$A289,'Inq.6 factors'!$U:$Z,6,FALSE),0)</f>
        <v>2476.6717862825644</v>
      </c>
      <c r="J289" s="39">
        <f>'Jun17 class'!J289*IFERROR(VLOOKUP('Inq6 adjusted class'!$A289,'Inq.6 factors'!$U:$Z,6,FALSE),0)</f>
        <v>2269.7565668078946</v>
      </c>
      <c r="K289" s="39">
        <f>'Jun17 class'!K289*IFERROR(VLOOKUP('Inq6 adjusted class'!$A289,'Inq.6 factors'!$U:$Z,6,FALSE),0)</f>
        <v>2164.247821756795</v>
      </c>
      <c r="L289" s="39">
        <f>'Jun17 class'!L289*IFERROR(VLOOKUP('Inq6 adjusted class'!$A289,'Inq.6 factors'!$U:$Z,6,FALSE),0)</f>
        <v>1580.5477168851332</v>
      </c>
      <c r="M289" s="39">
        <f>'Jun17 class'!M289*IFERROR(VLOOKUP('Inq6 adjusted class'!$A289,'Inq.6 factors'!$U:$Z,6,FALSE),0)</f>
        <v>2460.8707140439265</v>
      </c>
      <c r="N289" s="39">
        <f>'Jun17 class'!N289*IFERROR(VLOOKUP('Inq6 adjusted class'!$A289,'Inq.6 factors'!$U:$Z,6,FALSE),0)</f>
        <v>3700.8935816418198</v>
      </c>
      <c r="O289" s="39">
        <f>'Jun17 class'!O289*IFERROR(VLOOKUP('Inq6 adjusted class'!$A289,'Inq.6 factors'!$U:$Z,6,FALSE),0)</f>
        <v>4363.2692945935396</v>
      </c>
      <c r="P289" s="39">
        <f>'Jun17 class'!P289*IFERROR(VLOOKUP('Inq6 adjusted class'!$A289,'Inq.6 factors'!$U:$Z,6,FALSE),0)</f>
        <v>4039.3934060739521</v>
      </c>
      <c r="Q289" s="39">
        <f>'Jun17 class'!Q289*IFERROR(VLOOKUP('Inq6 adjusted class'!$A289,'Inq.6 factors'!$U:$Z,6,FALSE),0)</f>
        <v>3818.9309079711129</v>
      </c>
      <c r="R289" s="39">
        <f>'Jun17 class'!R289*IFERROR(VLOOKUP('Inq6 adjusted class'!$A289,'Inq.6 factors'!$U:$Z,6,FALSE),0)</f>
        <v>4758.7453518300372</v>
      </c>
      <c r="S289" s="39">
        <f>'Jun17 class'!S289*IFERROR(VLOOKUP('Inq6 adjusted class'!$A289,'Inq.6 factors'!$U:$Z,6,FALSE),0)</f>
        <v>2538.9848706321836</v>
      </c>
      <c r="T289" s="39">
        <f>'Jun17 class'!T289*IFERROR(VLOOKUP('Inq6 adjusted class'!$A289,'Inq.6 factors'!$U:$Z,6,FALSE),0)</f>
        <v>3256.2827237845349</v>
      </c>
      <c r="U289" s="39">
        <f>'Jun17 class'!U289*IFERROR(VLOOKUP('Inq6 adjusted class'!$A289,'Inq.6 factors'!$U:$Z,6,FALSE),0)</f>
        <v>3641.5894532490506</v>
      </c>
      <c r="V289" s="39">
        <f>'Jun17 class'!V289*IFERROR(VLOOKUP('Inq6 adjusted class'!$A289,'Inq.6 factors'!$U:$Z,6,FALSE),0)</f>
        <v>4698.6326418597691</v>
      </c>
    </row>
    <row r="290" spans="1:22" x14ac:dyDescent="0.3">
      <c r="A290" s="35">
        <f>'Jun17 class'!A290</f>
        <v>3514</v>
      </c>
      <c r="B290" s="35">
        <f>'Jun17 class'!B290</f>
        <v>351</v>
      </c>
      <c r="C290" s="35">
        <f>'Jun17 class'!C290</f>
        <v>35</v>
      </c>
      <c r="D290" s="35" t="str">
        <f>'Jun17 class'!D290</f>
        <v>D</v>
      </c>
      <c r="E290" s="39">
        <f>'Jun17 class'!E290*IFERROR(VLOOKUP('Inq6 adjusted class'!$A290,'Inq.6 factors'!$U:$Z,6,FALSE),0)</f>
        <v>4.0984997374946053</v>
      </c>
      <c r="F290" s="39">
        <f>'Jun17 class'!F290*IFERROR(VLOOKUP('Inq6 adjusted class'!$A290,'Inq.6 factors'!$U:$Z,6,FALSE),0)</f>
        <v>5.5039132099806514</v>
      </c>
      <c r="G290" s="39">
        <f>'Jun17 class'!G290*IFERROR(VLOOKUP('Inq6 adjusted class'!$A290,'Inq.6 factors'!$U:$Z,6,FALSE),0)</f>
        <v>8.2724767532000811</v>
      </c>
      <c r="H290" s="39">
        <f>'Jun17 class'!H290*IFERROR(VLOOKUP('Inq6 adjusted class'!$A290,'Inq.6 factors'!$U:$Z,6,FALSE),0)</f>
        <v>6.9257301397733446</v>
      </c>
      <c r="I290" s="39">
        <f>'Jun17 class'!I290*IFERROR(VLOOKUP('Inq6 adjusted class'!$A290,'Inq.6 factors'!$U:$Z,6,FALSE),0)</f>
        <v>6.6376456817675455</v>
      </c>
      <c r="J290" s="39">
        <f>'Jun17 class'!J290*IFERROR(VLOOKUP('Inq6 adjusted class'!$A290,'Inq.6 factors'!$U:$Z,6,FALSE),0)</f>
        <v>6.0830990839321002</v>
      </c>
      <c r="K290" s="39">
        <f>'Jun17 class'!K290*IFERROR(VLOOKUP('Inq6 adjusted class'!$A290,'Inq.6 factors'!$U:$Z,6,FALSE),0)</f>
        <v>5.8003286054795158</v>
      </c>
      <c r="L290" s="39">
        <f>'Jun17 class'!L290*IFERROR(VLOOKUP('Inq6 adjusted class'!$A290,'Inq.6 factors'!$U:$Z,6,FALSE),0)</f>
        <v>4.2359733679354878</v>
      </c>
      <c r="M290" s="39">
        <f>'Jun17 class'!M290*IFERROR(VLOOKUP('Inq6 adjusted class'!$A290,'Inq.6 factors'!$U:$Z,6,FALSE),0)</f>
        <v>6.5952977535951502</v>
      </c>
      <c r="N290" s="39">
        <f>'Jun17 class'!N290*IFERROR(VLOOKUP('Inq6 adjusted class'!$A290,'Inq.6 factors'!$U:$Z,6,FALSE),0)</f>
        <v>9.9183986637692758</v>
      </c>
      <c r="O290" s="39">
        <f>'Jun17 class'!O290*IFERROR(VLOOKUP('Inq6 adjusted class'!$A290,'Inq.6 factors'!$U:$Z,6,FALSE),0)</f>
        <v>11.694139567113004</v>
      </c>
      <c r="P290" s="39">
        <f>'Jun17 class'!P290*IFERROR(VLOOKUP('Inq6 adjusted class'!$A290,'Inq.6 factors'!$U:$Z,6,FALSE),0)</f>
        <v>188.79541856587466</v>
      </c>
      <c r="Q290" s="39">
        <f>'Jun17 class'!Q290*IFERROR(VLOOKUP('Inq6 adjusted class'!$A290,'Inq.6 factors'!$U:$Z,6,FALSE),0)</f>
        <v>119.11244643374293</v>
      </c>
      <c r="R290" s="39">
        <f>'Jun17 class'!R290*IFERROR(VLOOKUP('Inq6 adjusted class'!$A290,'Inq.6 factors'!$U:$Z,6,FALSE),0)</f>
        <v>191.42875460315375</v>
      </c>
      <c r="S290" s="39">
        <f>'Jun17 class'!S290*IFERROR(VLOOKUP('Inq6 adjusted class'!$A290,'Inq.6 factors'!$U:$Z,6,FALSE),0)</f>
        <v>80.895424831997843</v>
      </c>
      <c r="T290" s="39">
        <f>'Jun17 class'!T290*IFERROR(VLOOKUP('Inq6 adjusted class'!$A290,'Inq.6 factors'!$U:$Z,6,FALSE),0)</f>
        <v>386.98132529707652</v>
      </c>
      <c r="U290" s="39">
        <f>'Jun17 class'!U290*IFERROR(VLOOKUP('Inq6 adjusted class'!$A290,'Inq.6 factors'!$U:$Z,6,FALSE),0)</f>
        <v>282.44971586554158</v>
      </c>
      <c r="V290" s="39">
        <f>'Jun17 class'!V290*IFERROR(VLOOKUP('Inq6 adjusted class'!$A290,'Inq.6 factors'!$U:$Z,6,FALSE),0)</f>
        <v>329.88192744728565</v>
      </c>
    </row>
    <row r="291" spans="1:22" x14ac:dyDescent="0.3">
      <c r="A291" s="35" t="str">
        <f>'Jun17 class'!A291</f>
        <v>352_123</v>
      </c>
      <c r="B291" s="35">
        <f>'Jun17 class'!B291</f>
        <v>352</v>
      </c>
      <c r="C291" s="35">
        <f>'Jun17 class'!C291</f>
        <v>35</v>
      </c>
      <c r="D291" s="35" t="str">
        <f>'Jun17 class'!D291</f>
        <v>D</v>
      </c>
      <c r="E291" s="39">
        <f>'Jun17 class'!E291*IFERROR(VLOOKUP('Inq6 adjusted class'!$A291,'Inq.6 factors'!$U:$Z,6,FALSE),0)</f>
        <v>2130.9511675457866</v>
      </c>
      <c r="F291" s="39">
        <f>'Jun17 class'!F291*IFERROR(VLOOKUP('Inq6 adjusted class'!$A291,'Inq.6 factors'!$U:$Z,6,FALSE),0)</f>
        <v>1574.5548888688627</v>
      </c>
      <c r="G291" s="39">
        <f>'Jun17 class'!G291*IFERROR(VLOOKUP('Inq6 adjusted class'!$A291,'Inq.6 factors'!$U:$Z,6,FALSE),0)</f>
        <v>845.3507751095857</v>
      </c>
      <c r="H291" s="39">
        <f>'Jun17 class'!H291*IFERROR(VLOOKUP('Inq6 adjusted class'!$A291,'Inq.6 factors'!$U:$Z,6,FALSE),0)</f>
        <v>2659.2162685597764</v>
      </c>
      <c r="I291" s="39">
        <f>'Jun17 class'!I291*IFERROR(VLOOKUP('Inq6 adjusted class'!$A291,'Inq.6 factors'!$U:$Z,6,FALSE),0)</f>
        <v>2129.9943303156824</v>
      </c>
      <c r="J291" s="39">
        <f>'Jun17 class'!J291*IFERROR(VLOOKUP('Inq6 adjusted class'!$A291,'Inq.6 factors'!$U:$Z,6,FALSE),0)</f>
        <v>2065.9577851804297</v>
      </c>
      <c r="K291" s="39">
        <f>'Jun17 class'!K291*IFERROR(VLOOKUP('Inq6 adjusted class'!$A291,'Inq.6 factors'!$U:$Z,6,FALSE),0)</f>
        <v>1179.2270921165391</v>
      </c>
      <c r="L291" s="39">
        <f>'Jun17 class'!L291*IFERROR(VLOOKUP('Inq6 adjusted class'!$A291,'Inq.6 factors'!$U:$Z,6,FALSE),0)</f>
        <v>1138.4046488897282</v>
      </c>
      <c r="M291" s="39">
        <f>'Jun17 class'!M291*IFERROR(VLOOKUP('Inq6 adjusted class'!$A291,'Inq.6 factors'!$U:$Z,6,FALSE),0)</f>
        <v>1905.7933071920913</v>
      </c>
      <c r="N291" s="39">
        <f>'Jun17 class'!N291*IFERROR(VLOOKUP('Inq6 adjusted class'!$A291,'Inq.6 factors'!$U:$Z,6,FALSE),0)</f>
        <v>2460.0830408629881</v>
      </c>
      <c r="O291" s="39">
        <f>'Jun17 class'!O291*IFERROR(VLOOKUP('Inq6 adjusted class'!$A291,'Inq.6 factors'!$U:$Z,6,FALSE),0)</f>
        <v>1352.477024771543</v>
      </c>
      <c r="P291" s="39">
        <f>'Jun17 class'!P291*IFERROR(VLOOKUP('Inq6 adjusted class'!$A291,'Inq.6 factors'!$U:$Z,6,FALSE),0)</f>
        <v>1220.0279550214432</v>
      </c>
      <c r="Q291" s="39">
        <f>'Jun17 class'!Q291*IFERROR(VLOOKUP('Inq6 adjusted class'!$A291,'Inq.6 factors'!$U:$Z,6,FALSE),0)</f>
        <v>1140.7148395359127</v>
      </c>
      <c r="R291" s="39">
        <f>'Jun17 class'!R291*IFERROR(VLOOKUP('Inq6 adjusted class'!$A291,'Inq.6 factors'!$U:$Z,6,FALSE),0)</f>
        <v>1313.7231728148076</v>
      </c>
      <c r="S291" s="39">
        <f>'Jun17 class'!S291*IFERROR(VLOOKUP('Inq6 adjusted class'!$A291,'Inq.6 factors'!$U:$Z,6,FALSE),0)</f>
        <v>1042.7162661992913</v>
      </c>
      <c r="T291" s="39">
        <f>'Jun17 class'!T291*IFERROR(VLOOKUP('Inq6 adjusted class'!$A291,'Inq.6 factors'!$U:$Z,6,FALSE),0)</f>
        <v>766.32792380193905</v>
      </c>
      <c r="U291" s="39">
        <f>'Jun17 class'!U291*IFERROR(VLOOKUP('Inq6 adjusted class'!$A291,'Inq.6 factors'!$U:$Z,6,FALSE),0)</f>
        <v>856.51039163485689</v>
      </c>
      <c r="V291" s="39">
        <f>'Jun17 class'!V291*IFERROR(VLOOKUP('Inq6 adjusted class'!$A291,'Inq.6 factors'!$U:$Z,6,FALSE),0)</f>
        <v>868.60054927807266</v>
      </c>
    </row>
    <row r="292" spans="1:22" x14ac:dyDescent="0.3">
      <c r="A292" s="35">
        <f>'Jun17 class'!A292</f>
        <v>3522</v>
      </c>
      <c r="B292" s="35">
        <f>'Jun17 class'!B292</f>
        <v>352</v>
      </c>
      <c r="C292" s="35">
        <f>'Jun17 class'!C292</f>
        <v>35</v>
      </c>
      <c r="D292" s="35" t="str">
        <f>'Jun17 class'!D292</f>
        <v>D</v>
      </c>
      <c r="E292" s="39">
        <f>'Jun17 class'!E292*IFERROR(VLOOKUP('Inq6 adjusted class'!$A292,'Inq.6 factors'!$U:$Z,6,FALSE),0)</f>
        <v>0</v>
      </c>
      <c r="F292" s="39">
        <f>'Jun17 class'!F292*IFERROR(VLOOKUP('Inq6 adjusted class'!$A292,'Inq.6 factors'!$U:$Z,6,FALSE),0)</f>
        <v>0</v>
      </c>
      <c r="G292" s="39">
        <f>'Jun17 class'!G292*IFERROR(VLOOKUP('Inq6 adjusted class'!$A292,'Inq.6 factors'!$U:$Z,6,FALSE),0)</f>
        <v>0</v>
      </c>
      <c r="H292" s="39">
        <f>'Jun17 class'!H292*IFERROR(VLOOKUP('Inq6 adjusted class'!$A292,'Inq.6 factors'!$U:$Z,6,FALSE),0)</f>
        <v>0</v>
      </c>
      <c r="I292" s="39">
        <f>'Jun17 class'!I292*IFERROR(VLOOKUP('Inq6 adjusted class'!$A292,'Inq.6 factors'!$U:$Z,6,FALSE),0)</f>
        <v>0</v>
      </c>
      <c r="J292" s="39">
        <f>'Jun17 class'!J292*IFERROR(VLOOKUP('Inq6 adjusted class'!$A292,'Inq.6 factors'!$U:$Z,6,FALSE),0)</f>
        <v>0</v>
      </c>
      <c r="K292" s="39">
        <f>'Jun17 class'!K292*IFERROR(VLOOKUP('Inq6 adjusted class'!$A292,'Inq.6 factors'!$U:$Z,6,FALSE),0)</f>
        <v>0</v>
      </c>
      <c r="L292" s="39">
        <f>'Jun17 class'!L292*IFERROR(VLOOKUP('Inq6 adjusted class'!$A292,'Inq.6 factors'!$U:$Z,6,FALSE),0)</f>
        <v>0</v>
      </c>
      <c r="M292" s="39">
        <f>'Jun17 class'!M292*IFERROR(VLOOKUP('Inq6 adjusted class'!$A292,'Inq.6 factors'!$U:$Z,6,FALSE),0)</f>
        <v>0</v>
      </c>
      <c r="N292" s="39">
        <f>'Jun17 class'!N292*IFERROR(VLOOKUP('Inq6 adjusted class'!$A292,'Inq.6 factors'!$U:$Z,6,FALSE),0)</f>
        <v>0</v>
      </c>
      <c r="O292" s="39">
        <f>'Jun17 class'!O292*IFERROR(VLOOKUP('Inq6 adjusted class'!$A292,'Inq.6 factors'!$U:$Z,6,FALSE),0)</f>
        <v>0</v>
      </c>
      <c r="P292" s="39">
        <f>'Jun17 class'!P292*IFERROR(VLOOKUP('Inq6 adjusted class'!$A292,'Inq.6 factors'!$U:$Z,6,FALSE),0)</f>
        <v>0</v>
      </c>
      <c r="Q292" s="39">
        <f>'Jun17 class'!Q292*IFERROR(VLOOKUP('Inq6 adjusted class'!$A292,'Inq.6 factors'!$U:$Z,6,FALSE),0)</f>
        <v>0</v>
      </c>
      <c r="R292" s="39">
        <f>'Jun17 class'!R292*IFERROR(VLOOKUP('Inq6 adjusted class'!$A292,'Inq.6 factors'!$U:$Z,6,FALSE),0)</f>
        <v>0</v>
      </c>
      <c r="S292" s="39">
        <f>'Jun17 class'!S292*IFERROR(VLOOKUP('Inq6 adjusted class'!$A292,'Inq.6 factors'!$U:$Z,6,FALSE),0)</f>
        <v>0</v>
      </c>
      <c r="T292" s="39">
        <f>'Jun17 class'!T292*IFERROR(VLOOKUP('Inq6 adjusted class'!$A292,'Inq.6 factors'!$U:$Z,6,FALSE),0)</f>
        <v>0</v>
      </c>
      <c r="U292" s="39">
        <f>'Jun17 class'!U292*IFERROR(VLOOKUP('Inq6 adjusted class'!$A292,'Inq.6 factors'!$U:$Z,6,FALSE),0)</f>
        <v>0</v>
      </c>
      <c r="V292" s="39">
        <f>'Jun17 class'!V292*IFERROR(VLOOKUP('Inq6 adjusted class'!$A292,'Inq.6 factors'!$U:$Z,6,FALSE),0)</f>
        <v>0</v>
      </c>
    </row>
    <row r="293" spans="1:22" x14ac:dyDescent="0.3">
      <c r="A293" s="35">
        <f>'Jun17 class'!A293</f>
        <v>3523</v>
      </c>
      <c r="B293" s="35">
        <f>'Jun17 class'!B293</f>
        <v>352</v>
      </c>
      <c r="C293" s="35">
        <f>'Jun17 class'!C293</f>
        <v>35</v>
      </c>
      <c r="D293" s="35" t="str">
        <f>'Jun17 class'!D293</f>
        <v>D</v>
      </c>
      <c r="E293" s="39">
        <f>'Jun17 class'!E293*IFERROR(VLOOKUP('Inq6 adjusted class'!$A293,'Inq.6 factors'!$U:$Z,6,FALSE),0)</f>
        <v>0</v>
      </c>
      <c r="F293" s="39">
        <f>'Jun17 class'!F293*IFERROR(VLOOKUP('Inq6 adjusted class'!$A293,'Inq.6 factors'!$U:$Z,6,FALSE),0)</f>
        <v>0</v>
      </c>
      <c r="G293" s="39">
        <f>'Jun17 class'!G293*IFERROR(VLOOKUP('Inq6 adjusted class'!$A293,'Inq.6 factors'!$U:$Z,6,FALSE),0)</f>
        <v>0</v>
      </c>
      <c r="H293" s="39">
        <f>'Jun17 class'!H293*IFERROR(VLOOKUP('Inq6 adjusted class'!$A293,'Inq.6 factors'!$U:$Z,6,FALSE),0)</f>
        <v>0</v>
      </c>
      <c r="I293" s="39">
        <f>'Jun17 class'!I293*IFERROR(VLOOKUP('Inq6 adjusted class'!$A293,'Inq.6 factors'!$U:$Z,6,FALSE),0)</f>
        <v>0</v>
      </c>
      <c r="J293" s="39">
        <f>'Jun17 class'!J293*IFERROR(VLOOKUP('Inq6 adjusted class'!$A293,'Inq.6 factors'!$U:$Z,6,FALSE),0)</f>
        <v>0</v>
      </c>
      <c r="K293" s="39">
        <f>'Jun17 class'!K293*IFERROR(VLOOKUP('Inq6 adjusted class'!$A293,'Inq.6 factors'!$U:$Z,6,FALSE),0)</f>
        <v>0</v>
      </c>
      <c r="L293" s="39">
        <f>'Jun17 class'!L293*IFERROR(VLOOKUP('Inq6 adjusted class'!$A293,'Inq.6 factors'!$U:$Z,6,FALSE),0)</f>
        <v>0</v>
      </c>
      <c r="M293" s="39">
        <f>'Jun17 class'!M293*IFERROR(VLOOKUP('Inq6 adjusted class'!$A293,'Inq.6 factors'!$U:$Z,6,FALSE),0)</f>
        <v>0</v>
      </c>
      <c r="N293" s="39">
        <f>'Jun17 class'!N293*IFERROR(VLOOKUP('Inq6 adjusted class'!$A293,'Inq.6 factors'!$U:$Z,6,FALSE),0)</f>
        <v>0</v>
      </c>
      <c r="O293" s="39">
        <f>'Jun17 class'!O293*IFERROR(VLOOKUP('Inq6 adjusted class'!$A293,'Inq.6 factors'!$U:$Z,6,FALSE),0)</f>
        <v>0</v>
      </c>
      <c r="P293" s="39">
        <f>'Jun17 class'!P293*IFERROR(VLOOKUP('Inq6 adjusted class'!$A293,'Inq.6 factors'!$U:$Z,6,FALSE),0)</f>
        <v>0</v>
      </c>
      <c r="Q293" s="39">
        <f>'Jun17 class'!Q293*IFERROR(VLOOKUP('Inq6 adjusted class'!$A293,'Inq.6 factors'!$U:$Z,6,FALSE),0)</f>
        <v>0</v>
      </c>
      <c r="R293" s="39">
        <f>'Jun17 class'!R293*IFERROR(VLOOKUP('Inq6 adjusted class'!$A293,'Inq.6 factors'!$U:$Z,6,FALSE),0)</f>
        <v>0</v>
      </c>
      <c r="S293" s="39">
        <f>'Jun17 class'!S293*IFERROR(VLOOKUP('Inq6 adjusted class'!$A293,'Inq.6 factors'!$U:$Z,6,FALSE),0)</f>
        <v>0</v>
      </c>
      <c r="T293" s="39">
        <f>'Jun17 class'!T293*IFERROR(VLOOKUP('Inq6 adjusted class'!$A293,'Inq.6 factors'!$U:$Z,6,FALSE),0)</f>
        <v>0</v>
      </c>
      <c r="U293" s="39">
        <f>'Jun17 class'!U293*IFERROR(VLOOKUP('Inq6 adjusted class'!$A293,'Inq.6 factors'!$U:$Z,6,FALSE),0)</f>
        <v>0</v>
      </c>
      <c r="V293" s="39">
        <f>'Jun17 class'!V293*IFERROR(VLOOKUP('Inq6 adjusted class'!$A293,'Inq.6 factors'!$U:$Z,6,FALSE),0)</f>
        <v>0</v>
      </c>
    </row>
    <row r="294" spans="1:22" x14ac:dyDescent="0.3">
      <c r="A294" s="35">
        <f>'Jun17 class'!A294</f>
        <v>3530</v>
      </c>
      <c r="B294" s="35">
        <f>'Jun17 class'!B294</f>
        <v>353</v>
      </c>
      <c r="C294" s="35">
        <f>'Jun17 class'!C294</f>
        <v>35</v>
      </c>
      <c r="D294" s="35" t="str">
        <f>'Jun17 class'!D294</f>
        <v>D</v>
      </c>
      <c r="E294" s="39">
        <f>'Jun17 class'!E294*IFERROR(VLOOKUP('Inq6 adjusted class'!$A294,'Inq.6 factors'!$U:$Z,6,FALSE),0)</f>
        <v>3.9152366513581245</v>
      </c>
      <c r="F294" s="39">
        <f>'Jun17 class'!F294*IFERROR(VLOOKUP('Inq6 adjusted class'!$A294,'Inq.6 factors'!$U:$Z,6,FALSE),0)</f>
        <v>64.234747429654448</v>
      </c>
      <c r="G294" s="39">
        <f>'Jun17 class'!G294*IFERROR(VLOOKUP('Inq6 adjusted class'!$A294,'Inq.6 factors'!$U:$Z,6,FALSE),0)</f>
        <v>52.738907193138751</v>
      </c>
      <c r="H294" s="39">
        <f>'Jun17 class'!H294*IFERROR(VLOOKUP('Inq6 adjusted class'!$A294,'Inq.6 factors'!$U:$Z,6,FALSE),0)</f>
        <v>26.016908794134245</v>
      </c>
      <c r="I294" s="39">
        <f>'Jun17 class'!I294*IFERROR(VLOOKUP('Inq6 adjusted class'!$A294,'Inq.6 factors'!$U:$Z,6,FALSE),0)</f>
        <v>13.075040774971873</v>
      </c>
      <c r="J294" s="39">
        <f>'Jun17 class'!J294*IFERROR(VLOOKUP('Inq6 adjusted class'!$A294,'Inq.6 factors'!$U:$Z,6,FALSE),0)</f>
        <v>0</v>
      </c>
      <c r="K294" s="39">
        <f>'Jun17 class'!K294*IFERROR(VLOOKUP('Inq6 adjusted class'!$A294,'Inq.6 factors'!$U:$Z,6,FALSE),0)</f>
        <v>9.0008047643584224</v>
      </c>
      <c r="L294" s="39">
        <f>'Jun17 class'!L294*IFERROR(VLOOKUP('Inq6 adjusted class'!$A294,'Inq.6 factors'!$U:$Z,6,FALSE),0)</f>
        <v>0</v>
      </c>
      <c r="M294" s="39">
        <f>'Jun17 class'!M294*IFERROR(VLOOKUP('Inq6 adjusted class'!$A294,'Inq.6 factors'!$U:$Z,6,FALSE),0)</f>
        <v>0</v>
      </c>
      <c r="N294" s="39">
        <f>'Jun17 class'!N294*IFERROR(VLOOKUP('Inq6 adjusted class'!$A294,'Inq.6 factors'!$U:$Z,6,FALSE),0)</f>
        <v>71.39047899374178</v>
      </c>
      <c r="O294" s="39">
        <f>'Jun17 class'!O294*IFERROR(VLOOKUP('Inq6 adjusted class'!$A294,'Inq.6 factors'!$U:$Z,6,FALSE),0)</f>
        <v>96.248285020123632</v>
      </c>
      <c r="P294" s="39">
        <f>'Jun17 class'!P294*IFERROR(VLOOKUP('Inq6 adjusted class'!$A294,'Inq.6 factors'!$U:$Z,6,FALSE),0)</f>
        <v>0</v>
      </c>
      <c r="Q294" s="39">
        <f>'Jun17 class'!Q294*IFERROR(VLOOKUP('Inq6 adjusted class'!$A294,'Inq.6 factors'!$U:$Z,6,FALSE),0)</f>
        <v>2.1048244134150096</v>
      </c>
      <c r="R294" s="39">
        <f>'Jun17 class'!R294*IFERROR(VLOOKUP('Inq6 adjusted class'!$A294,'Inq.6 factors'!$U:$Z,6,FALSE),0)</f>
        <v>1.0920392126473877</v>
      </c>
      <c r="S294" s="39">
        <f>'Jun17 class'!S294*IFERROR(VLOOKUP('Inq6 adjusted class'!$A294,'Inq.6 factors'!$U:$Z,6,FALSE),0)</f>
        <v>0</v>
      </c>
      <c r="T294" s="39">
        <f>'Jun17 class'!T294*IFERROR(VLOOKUP('Inq6 adjusted class'!$A294,'Inq.6 factors'!$U:$Z,6,FALSE),0)</f>
        <v>0</v>
      </c>
      <c r="U294" s="39">
        <f>'Jun17 class'!U294*IFERROR(VLOOKUP('Inq6 adjusted class'!$A294,'Inq.6 factors'!$U:$Z,6,FALSE),0)</f>
        <v>0</v>
      </c>
      <c r="V294" s="39">
        <f>'Jun17 class'!V294*IFERROR(VLOOKUP('Inq6 adjusted class'!$A294,'Inq.6 factors'!$U:$Z,6,FALSE),0)</f>
        <v>0</v>
      </c>
    </row>
    <row r="295" spans="1:22" x14ac:dyDescent="0.3">
      <c r="A295" s="35">
        <f>'Jun17 class'!A295</f>
        <v>3600</v>
      </c>
      <c r="B295" s="35">
        <f>'Jun17 class'!B295</f>
        <v>360</v>
      </c>
      <c r="C295" s="35">
        <f>'Jun17 class'!C295</f>
        <v>36</v>
      </c>
      <c r="D295" s="35" t="str">
        <f>'Jun17 class'!D295</f>
        <v>E</v>
      </c>
      <c r="E295" s="39">
        <f>'Jun17 class'!E295*IFERROR(VLOOKUP('Inq6 adjusted class'!$A295,'Inq.6 factors'!$U:$Z,6,FALSE),0)</f>
        <v>1513.9537367978719</v>
      </c>
      <c r="F295" s="39">
        <f>'Jun17 class'!F295*IFERROR(VLOOKUP('Inq6 adjusted class'!$A295,'Inq.6 factors'!$U:$Z,6,FALSE),0)</f>
        <v>1254.6151866217235</v>
      </c>
      <c r="G295" s="39">
        <f>'Jun17 class'!G295*IFERROR(VLOOKUP('Inq6 adjusted class'!$A295,'Inq.6 factors'!$U:$Z,6,FALSE),0)</f>
        <v>1605.4131779919428</v>
      </c>
      <c r="H295" s="39">
        <f>'Jun17 class'!H295*IFERROR(VLOOKUP('Inq6 adjusted class'!$A295,'Inq.6 factors'!$U:$Z,6,FALSE),0)</f>
        <v>2135.6806255422698</v>
      </c>
      <c r="I295" s="39">
        <f>'Jun17 class'!I295*IFERROR(VLOOKUP('Inq6 adjusted class'!$A295,'Inq.6 factors'!$U:$Z,6,FALSE),0)</f>
        <v>1346.9403120310803</v>
      </c>
      <c r="J295" s="39">
        <f>'Jun17 class'!J295*IFERROR(VLOOKUP('Inq6 adjusted class'!$A295,'Inq.6 factors'!$U:$Z,6,FALSE),0)</f>
        <v>1096.6215102923775</v>
      </c>
      <c r="K295" s="39">
        <f>'Jun17 class'!K295*IFERROR(VLOOKUP('Inq6 adjusted class'!$A295,'Inq.6 factors'!$U:$Z,6,FALSE),0)</f>
        <v>1266.6211250321514</v>
      </c>
      <c r="L295" s="39">
        <f>'Jun17 class'!L295*IFERROR(VLOOKUP('Inq6 adjusted class'!$A295,'Inq.6 factors'!$U:$Z,6,FALSE),0)</f>
        <v>1096.0228139790131</v>
      </c>
      <c r="M295" s="39">
        <f>'Jun17 class'!M295*IFERROR(VLOOKUP('Inq6 adjusted class'!$A295,'Inq.6 factors'!$U:$Z,6,FALSE),0)</f>
        <v>844.0266813419986</v>
      </c>
      <c r="N295" s="39">
        <f>'Jun17 class'!N295*IFERROR(VLOOKUP('Inq6 adjusted class'!$A295,'Inq.6 factors'!$U:$Z,6,FALSE),0)</f>
        <v>630.07550534526331</v>
      </c>
      <c r="O295" s="39">
        <f>'Jun17 class'!O295*IFERROR(VLOOKUP('Inq6 adjusted class'!$A295,'Inq.6 factors'!$U:$Z,6,FALSE),0)</f>
        <v>418.70450781029848</v>
      </c>
      <c r="P295" s="39">
        <f>'Jun17 class'!P295*IFERROR(VLOOKUP('Inq6 adjusted class'!$A295,'Inq.6 factors'!$U:$Z,6,FALSE),0)</f>
        <v>246.50408083817766</v>
      </c>
      <c r="Q295" s="39">
        <f>'Jun17 class'!Q295*IFERROR(VLOOKUP('Inq6 adjusted class'!$A295,'Inq.6 factors'!$U:$Z,6,FALSE),0)</f>
        <v>65.230736145580934</v>
      </c>
      <c r="R295" s="39">
        <f>'Jun17 class'!R295*IFERROR(VLOOKUP('Inq6 adjusted class'!$A295,'Inq.6 factors'!$U:$Z,6,FALSE),0)</f>
        <v>35.962904947078727</v>
      </c>
      <c r="S295" s="39">
        <f>'Jun17 class'!S295*IFERROR(VLOOKUP('Inq6 adjusted class'!$A295,'Inq.6 factors'!$U:$Z,6,FALSE),0)</f>
        <v>478.85375646562187</v>
      </c>
      <c r="T295" s="39">
        <f>'Jun17 class'!T295*IFERROR(VLOOKUP('Inq6 adjusted class'!$A295,'Inq.6 factors'!$U:$Z,6,FALSE),0)</f>
        <v>414.97046291657585</v>
      </c>
      <c r="U295" s="39">
        <f>'Jun17 class'!U295*IFERROR(VLOOKUP('Inq6 adjusted class'!$A295,'Inq.6 factors'!$U:$Z,6,FALSE),0)</f>
        <v>412.33120163306148</v>
      </c>
      <c r="V295" s="39">
        <f>'Jun17 class'!V295*IFERROR(VLOOKUP('Inq6 adjusted class'!$A295,'Inq.6 factors'!$U:$Z,6,FALSE),0)</f>
        <v>919.73919380627456</v>
      </c>
    </row>
    <row r="296" spans="1:22" x14ac:dyDescent="0.3">
      <c r="A296" s="35">
        <f>'Jun17 class'!A296</f>
        <v>3700</v>
      </c>
      <c r="B296" s="35">
        <f>'Jun17 class'!B296</f>
        <v>370</v>
      </c>
      <c r="C296" s="35">
        <f>'Jun17 class'!C296</f>
        <v>37</v>
      </c>
      <c r="D296" s="35" t="str">
        <f>'Jun17 class'!D296</f>
        <v>E</v>
      </c>
      <c r="E296" s="39">
        <f>'Jun17 class'!E296*IFERROR(VLOOKUP('Inq6 adjusted class'!$A296,'Inq.6 factors'!$U:$Z,6,FALSE),0)</f>
        <v>2921.6589385484872</v>
      </c>
      <c r="F296" s="39">
        <f>'Jun17 class'!F296*IFERROR(VLOOKUP('Inq6 adjusted class'!$A296,'Inq.6 factors'!$U:$Z,6,FALSE),0)</f>
        <v>2869.861943467135</v>
      </c>
      <c r="G296" s="39">
        <f>'Jun17 class'!G296*IFERROR(VLOOKUP('Inq6 adjusted class'!$A296,'Inq.6 factors'!$U:$Z,6,FALSE),0)</f>
        <v>3049.0162116239753</v>
      </c>
      <c r="H296" s="39">
        <f>'Jun17 class'!H296*IFERROR(VLOOKUP('Inq6 adjusted class'!$A296,'Inq.6 factors'!$U:$Z,6,FALSE),0)</f>
        <v>2988.2483185896162</v>
      </c>
      <c r="I296" s="39">
        <f>'Jun17 class'!I296*IFERROR(VLOOKUP('Inq6 adjusted class'!$A296,'Inq.6 factors'!$U:$Z,6,FALSE),0)</f>
        <v>2705.7366199646635</v>
      </c>
      <c r="J296" s="39">
        <f>'Jun17 class'!J296*IFERROR(VLOOKUP('Inq6 adjusted class'!$A296,'Inq.6 factors'!$U:$Z,6,FALSE),0)</f>
        <v>2471.3503012586093</v>
      </c>
      <c r="K296" s="39">
        <f>'Jun17 class'!K296*IFERROR(VLOOKUP('Inq6 adjusted class'!$A296,'Inq.6 factors'!$U:$Z,6,FALSE),0)</f>
        <v>2457.3034854631378</v>
      </c>
      <c r="L296" s="39">
        <f>'Jun17 class'!L296*IFERROR(VLOOKUP('Inq6 adjusted class'!$A296,'Inq.6 factors'!$U:$Z,6,FALSE),0)</f>
        <v>2459.1561602062434</v>
      </c>
      <c r="M296" s="39">
        <f>'Jun17 class'!M296*IFERROR(VLOOKUP('Inq6 adjusted class'!$A296,'Inq.6 factors'!$U:$Z,6,FALSE),0)</f>
        <v>2789.6702434120971</v>
      </c>
      <c r="N296" s="39">
        <f>'Jun17 class'!N296*IFERROR(VLOOKUP('Inq6 adjusted class'!$A296,'Inq.6 factors'!$U:$Z,6,FALSE),0)</f>
        <v>2758.4100002523141</v>
      </c>
      <c r="O296" s="39">
        <f>'Jun17 class'!O296*IFERROR(VLOOKUP('Inq6 adjusted class'!$A296,'Inq.6 factors'!$U:$Z,6,FALSE),0)</f>
        <v>2228.2723170626018</v>
      </c>
      <c r="P296" s="39">
        <f>'Jun17 class'!P296*IFERROR(VLOOKUP('Inq6 adjusted class'!$A296,'Inq.6 factors'!$U:$Z,6,FALSE),0)</f>
        <v>2748.802797636476</v>
      </c>
      <c r="Q296" s="39">
        <f>'Jun17 class'!Q296*IFERROR(VLOOKUP('Inq6 adjusted class'!$A296,'Inq.6 factors'!$U:$Z,6,FALSE),0)</f>
        <v>2393.4600359215347</v>
      </c>
      <c r="R296" s="39">
        <f>'Jun17 class'!R296*IFERROR(VLOOKUP('Inq6 adjusted class'!$A296,'Inq.6 factors'!$U:$Z,6,FALSE),0)</f>
        <v>2662.3512998706356</v>
      </c>
      <c r="S296" s="39">
        <f>'Jun17 class'!S296*IFERROR(VLOOKUP('Inq6 adjusted class'!$A296,'Inq.6 factors'!$U:$Z,6,FALSE),0)</f>
        <v>2433.7169490598458</v>
      </c>
      <c r="T296" s="39">
        <f>'Jun17 class'!T296*IFERROR(VLOOKUP('Inq6 adjusted class'!$A296,'Inq.6 factors'!$U:$Z,6,FALSE),0)</f>
        <v>2103.5007997006442</v>
      </c>
      <c r="U296" s="39">
        <f>'Jun17 class'!U296*IFERROR(VLOOKUP('Inq6 adjusted class'!$A296,'Inq.6 factors'!$U:$Z,6,FALSE),0)</f>
        <v>2118.2795918755078</v>
      </c>
      <c r="V296" s="39">
        <f>'Jun17 class'!V296*IFERROR(VLOOKUP('Inq6 adjusted class'!$A296,'Inq.6 factors'!$U:$Z,6,FALSE),0)</f>
        <v>3780.1354854145966</v>
      </c>
    </row>
    <row r="297" spans="1:22" x14ac:dyDescent="0.3">
      <c r="A297" s="35">
        <f>'Jun17 class'!A297</f>
        <v>3811</v>
      </c>
      <c r="B297" s="35">
        <f>'Jun17 class'!B297</f>
        <v>381</v>
      </c>
      <c r="C297" s="35">
        <f>'Jun17 class'!C297</f>
        <v>38</v>
      </c>
      <c r="D297" s="35" t="str">
        <f>'Jun17 class'!D297</f>
        <v>E</v>
      </c>
      <c r="E297" s="39">
        <f>'Jun17 class'!E297*IFERROR(VLOOKUP('Inq6 adjusted class'!$A297,'Inq.6 factors'!$U:$Z,6,FALSE),0)</f>
        <v>9024.6564493714777</v>
      </c>
      <c r="F297" s="39">
        <f>'Jun17 class'!F297*IFERROR(VLOOKUP('Inq6 adjusted class'!$A297,'Inq.6 factors'!$U:$Z,6,FALSE),0)</f>
        <v>8864.6617013358864</v>
      </c>
      <c r="G297" s="39">
        <f>'Jun17 class'!G297*IFERROR(VLOOKUP('Inq6 adjusted class'!$A297,'Inq.6 factors'!$U:$Z,6,FALSE),0)</f>
        <v>9418.0478958098101</v>
      </c>
      <c r="H297" s="39">
        <f>'Jun17 class'!H297*IFERROR(VLOOKUP('Inq6 adjusted class'!$A297,'Inq.6 factors'!$U:$Z,6,FALSE),0)</f>
        <v>9230.3431125609786</v>
      </c>
      <c r="I297" s="39">
        <f>'Jun17 class'!I297*IFERROR(VLOOKUP('Inq6 adjusted class'!$A297,'Inq.6 factors'!$U:$Z,6,FALSE),0)</f>
        <v>8357.6981267348019</v>
      </c>
      <c r="J297" s="39">
        <f>'Jun17 class'!J297*IFERROR(VLOOKUP('Inq6 adjusted class'!$A297,'Inq.6 factors'!$U:$Z,6,FALSE),0)</f>
        <v>7536.8213824993081</v>
      </c>
      <c r="K297" s="39">
        <f>'Jun17 class'!K297*IFERROR(VLOOKUP('Inq6 adjusted class'!$A297,'Inq.6 factors'!$U:$Z,6,FALSE),0)</f>
        <v>7592.3358986852973</v>
      </c>
      <c r="L297" s="39">
        <f>'Jun17 class'!L297*IFERROR(VLOOKUP('Inq6 adjusted class'!$A297,'Inq.6 factors'!$U:$Z,6,FALSE),0)</f>
        <v>7901.4982084322191</v>
      </c>
      <c r="M297" s="39">
        <f>'Jun17 class'!M297*IFERROR(VLOOKUP('Inq6 adjusted class'!$A297,'Inq.6 factors'!$U:$Z,6,FALSE),0)</f>
        <v>7585.3488511807191</v>
      </c>
      <c r="N297" s="39">
        <f>'Jun17 class'!N297*IFERROR(VLOOKUP('Inq6 adjusted class'!$A297,'Inq.6 factors'!$U:$Z,6,FALSE),0)</f>
        <v>7165.9138414108429</v>
      </c>
      <c r="O297" s="39">
        <f>'Jun17 class'!O297*IFERROR(VLOOKUP('Inq6 adjusted class'!$A297,'Inq.6 factors'!$U:$Z,6,FALSE),0)</f>
        <v>9467.9171186081385</v>
      </c>
      <c r="P297" s="39">
        <f>'Jun17 class'!P297*IFERROR(VLOOKUP('Inq6 adjusted class'!$A297,'Inq.6 factors'!$U:$Z,6,FALSE),0)</f>
        <v>6155.7778297100385</v>
      </c>
      <c r="Q297" s="39">
        <f>'Jun17 class'!Q297*IFERROR(VLOOKUP('Inq6 adjusted class'!$A297,'Inq.6 factors'!$U:$Z,6,FALSE),0)</f>
        <v>10363.825517900144</v>
      </c>
      <c r="R297" s="39">
        <f>'Jun17 class'!R297*IFERROR(VLOOKUP('Inq6 adjusted class'!$A297,'Inq.6 factors'!$U:$Z,6,FALSE),0)</f>
        <v>8592.9100937564872</v>
      </c>
      <c r="S297" s="39">
        <f>'Jun17 class'!S297*IFERROR(VLOOKUP('Inq6 adjusted class'!$A297,'Inq.6 factors'!$U:$Z,6,FALSE),0)</f>
        <v>8726.9875631372543</v>
      </c>
      <c r="T297" s="39">
        <f>'Jun17 class'!T297*IFERROR(VLOOKUP('Inq6 adjusted class'!$A297,'Inq.6 factors'!$U:$Z,6,FALSE),0)</f>
        <v>9475.2207414691602</v>
      </c>
      <c r="U297" s="39">
        <f>'Jun17 class'!U297*IFERROR(VLOOKUP('Inq6 adjusted class'!$A297,'Inq.6 factors'!$U:$Z,6,FALSE),0)</f>
        <v>9673.8432267894132</v>
      </c>
      <c r="V297" s="39">
        <f>'Jun17 class'!V297*IFERROR(VLOOKUP('Inq6 adjusted class'!$A297,'Inq.6 factors'!$U:$Z,6,FALSE),0)</f>
        <v>8273.5947233615025</v>
      </c>
    </row>
    <row r="298" spans="1:22" x14ac:dyDescent="0.3">
      <c r="A298" s="35">
        <f>'Jun17 class'!A298</f>
        <v>3812</v>
      </c>
      <c r="B298" s="35">
        <f>'Jun17 class'!B298</f>
        <v>381</v>
      </c>
      <c r="C298" s="35">
        <f>'Jun17 class'!C298</f>
        <v>38</v>
      </c>
      <c r="D298" s="35" t="str">
        <f>'Jun17 class'!D298</f>
        <v>E</v>
      </c>
      <c r="E298" s="39">
        <f>'Jun17 class'!E298*IFERROR(VLOOKUP('Inq6 adjusted class'!$A298,'Inq.6 factors'!$U:$Z,6,FALSE),0)</f>
        <v>105.78198157570458</v>
      </c>
      <c r="F298" s="39">
        <f>'Jun17 class'!F298*IFERROR(VLOOKUP('Inq6 adjusted class'!$A298,'Inq.6 factors'!$U:$Z,6,FALSE),0)</f>
        <v>103.90661251496999</v>
      </c>
      <c r="G298" s="39">
        <f>'Jun17 class'!G298*IFERROR(VLOOKUP('Inq6 adjusted class'!$A298,'Inq.6 factors'!$U:$Z,6,FALSE),0)</f>
        <v>110.3930963558221</v>
      </c>
      <c r="H298" s="39">
        <f>'Jun17 class'!H298*IFERROR(VLOOKUP('Inq6 adjusted class'!$A298,'Inq.6 factors'!$U:$Z,6,FALSE),0)</f>
        <v>108.19292574160639</v>
      </c>
      <c r="I298" s="39">
        <f>'Jun17 class'!I298*IFERROR(VLOOKUP('Inq6 adjusted class'!$A298,'Inq.6 factors'!$U:$Z,6,FALSE),0)</f>
        <v>97.964268691816457</v>
      </c>
      <c r="J298" s="39">
        <f>'Jun17 class'!J298*IFERROR(VLOOKUP('Inq6 adjusted class'!$A298,'Inq.6 factors'!$U:$Z,6,FALSE),0)</f>
        <v>88.330791695793721</v>
      </c>
      <c r="K298" s="39">
        <f>'Jun17 class'!K298*IFERROR(VLOOKUP('Inq6 adjusted class'!$A298,'Inq.6 factors'!$U:$Z,6,FALSE),0)</f>
        <v>89.001463551479887</v>
      </c>
      <c r="L298" s="39">
        <f>'Jun17 class'!L298*IFERROR(VLOOKUP('Inq6 adjusted class'!$A298,'Inq.6 factors'!$U:$Z,6,FALSE),0)</f>
        <v>92.655197572725754</v>
      </c>
      <c r="M298" s="39">
        <f>'Jun17 class'!M298*IFERROR(VLOOKUP('Inq6 adjusted class'!$A298,'Inq.6 factors'!$U:$Z,6,FALSE),0)</f>
        <v>88.914730355678401</v>
      </c>
      <c r="N298" s="39">
        <f>'Jun17 class'!N298*IFERROR(VLOOKUP('Inq6 adjusted class'!$A298,'Inq.6 factors'!$U:$Z,6,FALSE),0)</f>
        <v>84.23146155262998</v>
      </c>
      <c r="O298" s="39">
        <f>'Jun17 class'!O298*IFERROR(VLOOKUP('Inq6 adjusted class'!$A298,'Inq.6 factors'!$U:$Z,6,FALSE),0)</f>
        <v>110.7946118093333</v>
      </c>
      <c r="P298" s="39">
        <f>'Jun17 class'!P298*IFERROR(VLOOKUP('Inq6 adjusted class'!$A298,'Inq.6 factors'!$U:$Z,6,FALSE),0)</f>
        <v>7.4332318109315629</v>
      </c>
      <c r="Q298" s="39">
        <f>'Jun17 class'!Q298*IFERROR(VLOOKUP('Inq6 adjusted class'!$A298,'Inq.6 factors'!$U:$Z,6,FALSE),0)</f>
        <v>43.939903910927569</v>
      </c>
      <c r="R298" s="39">
        <f>'Jun17 class'!R298*IFERROR(VLOOKUP('Inq6 adjusted class'!$A298,'Inq.6 factors'!$U:$Z,6,FALSE),0)</f>
        <v>37.831707933006918</v>
      </c>
      <c r="S298" s="39">
        <f>'Jun17 class'!S298*IFERROR(VLOOKUP('Inq6 adjusted class'!$A298,'Inq.6 factors'!$U:$Z,6,FALSE),0)</f>
        <v>50.256726928592478</v>
      </c>
      <c r="T298" s="39">
        <f>'Jun17 class'!T298*IFERROR(VLOOKUP('Inq6 adjusted class'!$A298,'Inq.6 factors'!$U:$Z,6,FALSE),0)</f>
        <v>55.342185617926127</v>
      </c>
      <c r="U298" s="39">
        <f>'Jun17 class'!U298*IFERROR(VLOOKUP('Inq6 adjusted class'!$A298,'Inq.6 factors'!$U:$Z,6,FALSE),0)</f>
        <v>121.95657059414003</v>
      </c>
      <c r="V298" s="39">
        <f>'Jun17 class'!V298*IFERROR(VLOOKUP('Inq6 adjusted class'!$A298,'Inq.6 factors'!$U:$Z,6,FALSE),0)</f>
        <v>34.460641993665462</v>
      </c>
    </row>
    <row r="299" spans="1:22" x14ac:dyDescent="0.3">
      <c r="A299" s="35">
        <f>'Jun17 class'!A299</f>
        <v>3821</v>
      </c>
      <c r="B299" s="35">
        <f>'Jun17 class'!B299</f>
        <v>382</v>
      </c>
      <c r="C299" s="35">
        <f>'Jun17 class'!C299</f>
        <v>38</v>
      </c>
      <c r="D299" s="35" t="str">
        <f>'Jun17 class'!D299</f>
        <v>E</v>
      </c>
      <c r="E299" s="39">
        <f>'Jun17 class'!E299*IFERROR(VLOOKUP('Inq6 adjusted class'!$A299,'Inq.6 factors'!$U:$Z,6,FALSE),0)</f>
        <v>1825.1810813181983</v>
      </c>
      <c r="F299" s="39">
        <f>'Jun17 class'!F299*IFERROR(VLOOKUP('Inq6 adjusted class'!$A299,'Inq.6 factors'!$U:$Z,6,FALSE),0)</f>
        <v>1792.823130756527</v>
      </c>
      <c r="G299" s="39">
        <f>'Jun17 class'!G299*IFERROR(VLOOKUP('Inq6 adjusted class'!$A299,'Inq.6 factors'!$U:$Z,6,FALSE),0)</f>
        <v>1904.7420739853098</v>
      </c>
      <c r="H299" s="39">
        <f>'Jun17 class'!H299*IFERROR(VLOOKUP('Inq6 adjusted class'!$A299,'Inq.6 factors'!$U:$Z,6,FALSE),0)</f>
        <v>1866.7799397832307</v>
      </c>
      <c r="I299" s="39">
        <f>'Jun17 class'!I299*IFERROR(VLOOKUP('Inq6 adjusted class'!$A299,'Inq.6 factors'!$U:$Z,6,FALSE),0)</f>
        <v>1690.2928759517815</v>
      </c>
      <c r="J299" s="39">
        <f>'Jun17 class'!J299*IFERROR(VLOOKUP('Inq6 adjusted class'!$A299,'Inq.6 factors'!$U:$Z,6,FALSE),0)</f>
        <v>1524.0751543838476</v>
      </c>
      <c r="K299" s="39">
        <f>'Jun17 class'!K299*IFERROR(VLOOKUP('Inq6 adjusted class'!$A299,'Inq.6 factors'!$U:$Z,6,FALSE),0)</f>
        <v>1534.8653771292861</v>
      </c>
      <c r="L299" s="39">
        <f>'Jun17 class'!L299*IFERROR(VLOOKUP('Inq6 adjusted class'!$A299,'Inq.6 factors'!$U:$Z,6,FALSE),0)</f>
        <v>1598.4259264846291</v>
      </c>
      <c r="M299" s="39">
        <f>'Jun17 class'!M299*IFERROR(VLOOKUP('Inq6 adjusted class'!$A299,'Inq.6 factors'!$U:$Z,6,FALSE),0)</f>
        <v>1533.4492623761976</v>
      </c>
      <c r="N299" s="39">
        <f>'Jun17 class'!N299*IFERROR(VLOOKUP('Inq6 adjusted class'!$A299,'Inq.6 factors'!$U:$Z,6,FALSE),0)</f>
        <v>1652.5773242779578</v>
      </c>
      <c r="O299" s="39">
        <f>'Jun17 class'!O299*IFERROR(VLOOKUP('Inq6 adjusted class'!$A299,'Inq.6 factors'!$U:$Z,6,FALSE),0)</f>
        <v>1661.472422219294</v>
      </c>
      <c r="P299" s="39">
        <f>'Jun17 class'!P299*IFERROR(VLOOKUP('Inq6 adjusted class'!$A299,'Inq.6 factors'!$U:$Z,6,FALSE),0)</f>
        <v>4131.9882612868678</v>
      </c>
      <c r="Q299" s="39">
        <f>'Jun17 class'!Q299*IFERROR(VLOOKUP('Inq6 adjusted class'!$A299,'Inq.6 factors'!$U:$Z,6,FALSE),0)</f>
        <v>2012.7777347465708</v>
      </c>
      <c r="R299" s="39">
        <f>'Jun17 class'!R299*IFERROR(VLOOKUP('Inq6 adjusted class'!$A299,'Inq.6 factors'!$U:$Z,6,FALSE),0)</f>
        <v>3028.4186949717173</v>
      </c>
      <c r="S299" s="39">
        <f>'Jun17 class'!S299*IFERROR(VLOOKUP('Inq6 adjusted class'!$A299,'Inq.6 factors'!$U:$Z,6,FALSE),0)</f>
        <v>1256.4328570299438</v>
      </c>
      <c r="T299" s="39">
        <f>'Jun17 class'!T299*IFERROR(VLOOKUP('Inq6 adjusted class'!$A299,'Inq.6 factors'!$U:$Z,6,FALSE),0)</f>
        <v>2552.3939103601861</v>
      </c>
      <c r="U299" s="39">
        <f>'Jun17 class'!U299*IFERROR(VLOOKUP('Inq6 adjusted class'!$A299,'Inq.6 factors'!$U:$Z,6,FALSE),0)</f>
        <v>2122.3573883893287</v>
      </c>
      <c r="V299" s="39">
        <f>'Jun17 class'!V299*IFERROR(VLOOKUP('Inq6 adjusted class'!$A299,'Inq.6 factors'!$U:$Z,6,FALSE),0)</f>
        <v>1456.420650224233</v>
      </c>
    </row>
    <row r="300" spans="1:22" x14ac:dyDescent="0.3">
      <c r="A300" s="35">
        <f>'Jun17 class'!A300</f>
        <v>3822</v>
      </c>
      <c r="B300" s="35">
        <f>'Jun17 class'!B300</f>
        <v>382</v>
      </c>
      <c r="C300" s="35">
        <f>'Jun17 class'!C300</f>
        <v>38</v>
      </c>
      <c r="D300" s="35" t="str">
        <f>'Jun17 class'!D300</f>
        <v>E</v>
      </c>
      <c r="E300" s="39">
        <f>'Jun17 class'!E300*IFERROR(VLOOKUP('Inq6 adjusted class'!$A300,'Inq.6 factors'!$U:$Z,6,FALSE),0)</f>
        <v>137.30080532244747</v>
      </c>
      <c r="F300" s="39">
        <f>'Jun17 class'!F300*IFERROR(VLOOKUP('Inq6 adjusted class'!$A300,'Inq.6 factors'!$U:$Z,6,FALSE),0)</f>
        <v>134.86665086173355</v>
      </c>
      <c r="G300" s="39">
        <f>'Jun17 class'!G300*IFERROR(VLOOKUP('Inq6 adjusted class'!$A300,'Inq.6 factors'!$U:$Z,6,FALSE),0)</f>
        <v>143.28584893113879</v>
      </c>
      <c r="H300" s="39">
        <f>'Jun17 class'!H300*IFERROR(VLOOKUP('Inq6 adjusted class'!$A300,'Inq.6 factors'!$U:$Z,6,FALSE),0)</f>
        <v>140.43011497079118</v>
      </c>
      <c r="I300" s="39">
        <f>'Jun17 class'!I300*IFERROR(VLOOKUP('Inq6 adjusted class'!$A300,'Inq.6 factors'!$U:$Z,6,FALSE),0)</f>
        <v>127.15372489581236</v>
      </c>
      <c r="J300" s="39">
        <f>'Jun17 class'!J300*IFERROR(VLOOKUP('Inq6 adjusted class'!$A300,'Inq.6 factors'!$U:$Z,6,FALSE),0)</f>
        <v>114.64985486136234</v>
      </c>
      <c r="K300" s="39">
        <f>'Jun17 class'!K300*IFERROR(VLOOKUP('Inq6 adjusted class'!$A300,'Inq.6 factors'!$U:$Z,6,FALSE),0)</f>
        <v>115.92544258829889</v>
      </c>
      <c r="L300" s="39">
        <f>'Jun17 class'!L300*IFERROR(VLOOKUP('Inq6 adjusted class'!$A300,'Inq.6 factors'!$U:$Z,6,FALSE),0)</f>
        <v>120.39920812818703</v>
      </c>
      <c r="M300" s="39">
        <f>'Jun17 class'!M300*IFERROR(VLOOKUP('Inq6 adjusted class'!$A300,'Inq.6 factors'!$U:$Z,6,FALSE),0)</f>
        <v>115.77120332256044</v>
      </c>
      <c r="N300" s="39">
        <f>'Jun17 class'!N300*IFERROR(VLOOKUP('Inq6 adjusted class'!$A300,'Inq.6 factors'!$U:$Z,6,FALSE),0)</f>
        <v>122.58710612227104</v>
      </c>
      <c r="O300" s="39">
        <f>'Jun17 class'!O300*IFERROR(VLOOKUP('Inq6 adjusted class'!$A300,'Inq.6 factors'!$U:$Z,6,FALSE),0)</f>
        <v>127.65450052512311</v>
      </c>
      <c r="P300" s="39">
        <f>'Jun17 class'!P300*IFERROR(VLOOKUP('Inq6 adjusted class'!$A300,'Inq.6 factors'!$U:$Z,6,FALSE),0)</f>
        <v>66.850349373670454</v>
      </c>
      <c r="Q300" s="39">
        <f>'Jun17 class'!Q300*IFERROR(VLOOKUP('Inq6 adjusted class'!$A300,'Inq.6 factors'!$U:$Z,6,FALSE),0)</f>
        <v>64.863932949195387</v>
      </c>
      <c r="R300" s="39">
        <f>'Jun17 class'!R300*IFERROR(VLOOKUP('Inq6 adjusted class'!$A300,'Inq.6 factors'!$U:$Z,6,FALSE),0)</f>
        <v>88.890832139858105</v>
      </c>
      <c r="S300" s="39">
        <f>'Jun17 class'!S300*IFERROR(VLOOKUP('Inq6 adjusted class'!$A300,'Inq.6 factors'!$U:$Z,6,FALSE),0)</f>
        <v>113.46025799974323</v>
      </c>
      <c r="T300" s="39">
        <f>'Jun17 class'!T300*IFERROR(VLOOKUP('Inq6 adjusted class'!$A300,'Inq.6 factors'!$U:$Z,6,FALSE),0)</f>
        <v>144.63565492041056</v>
      </c>
      <c r="U300" s="39">
        <f>'Jun17 class'!U300*IFERROR(VLOOKUP('Inq6 adjusted class'!$A300,'Inq.6 factors'!$U:$Z,6,FALSE),0)</f>
        <v>188.99824918503509</v>
      </c>
      <c r="V300" s="39">
        <f>'Jun17 class'!V300*IFERROR(VLOOKUP('Inq6 adjusted class'!$A300,'Inq.6 factors'!$U:$Z,6,FALSE),0)</f>
        <v>131.66528826783747</v>
      </c>
    </row>
    <row r="301" spans="1:22" x14ac:dyDescent="0.3">
      <c r="A301" s="35">
        <f>'Jun17 class'!A301</f>
        <v>3831</v>
      </c>
      <c r="B301" s="35">
        <f>'Jun17 class'!B301</f>
        <v>383</v>
      </c>
      <c r="C301" s="35">
        <f>'Jun17 class'!C301</f>
        <v>38</v>
      </c>
      <c r="D301" s="35" t="str">
        <f>'Jun17 class'!D301</f>
        <v>E</v>
      </c>
      <c r="E301" s="39">
        <f>'Jun17 class'!E301*IFERROR(VLOOKUP('Inq6 adjusted class'!$A301,'Inq.6 factors'!$U:$Z,6,FALSE),0)</f>
        <v>0.84917961616852777</v>
      </c>
      <c r="F301" s="39">
        <f>'Jun17 class'!F301*IFERROR(VLOOKUP('Inq6 adjusted class'!$A301,'Inq.6 factors'!$U:$Z,6,FALSE),0)</f>
        <v>1.3089025355659758</v>
      </c>
      <c r="G301" s="39">
        <f>'Jun17 class'!G301*IFERROR(VLOOKUP('Inq6 adjusted class'!$A301,'Inq.6 factors'!$U:$Z,6,FALSE),0)</f>
        <v>0.82703983767660905</v>
      </c>
      <c r="H301" s="39">
        <f>'Jun17 class'!H301*IFERROR(VLOOKUP('Inq6 adjusted class'!$A301,'Inq.6 factors'!$U:$Z,6,FALSE),0)</f>
        <v>0.97737541378681436</v>
      </c>
      <c r="I301" s="39">
        <f>'Jun17 class'!I301*IFERROR(VLOOKUP('Inq6 adjusted class'!$A301,'Inq.6 factors'!$U:$Z,6,FALSE),0)</f>
        <v>0.9234859869980856</v>
      </c>
      <c r="J301" s="39">
        <f>'Jun17 class'!J301*IFERROR(VLOOKUP('Inq6 adjusted class'!$A301,'Inq.6 factors'!$U:$Z,6,FALSE),0)</f>
        <v>1.223447414329476</v>
      </c>
      <c r="K301" s="39">
        <f>'Jun17 class'!K301*IFERROR(VLOOKUP('Inq6 adjusted class'!$A301,'Inq.6 factors'!$U:$Z,6,FALSE),0)</f>
        <v>1.0133907707483878</v>
      </c>
      <c r="L301" s="39">
        <f>'Jun17 class'!L301*IFERROR(VLOOKUP('Inq6 adjusted class'!$A301,'Inq.6 factors'!$U:$Z,6,FALSE),0)</f>
        <v>1.10128465320646</v>
      </c>
      <c r="M301" s="39">
        <f>'Jun17 class'!M301*IFERROR(VLOOKUP('Inq6 adjusted class'!$A301,'Inq.6 factors'!$U:$Z,6,FALSE),0)</f>
        <v>1.0404394422130472</v>
      </c>
      <c r="N301" s="39">
        <f>'Jun17 class'!N301*IFERROR(VLOOKUP('Inq6 adjusted class'!$A301,'Inq.6 factors'!$U:$Z,6,FALSE),0)</f>
        <v>1.1659512748668308</v>
      </c>
      <c r="O301" s="39">
        <f>'Jun17 class'!O301*IFERROR(VLOOKUP('Inq6 adjusted class'!$A301,'Inq.6 factors'!$U:$Z,6,FALSE),0)</f>
        <v>1.1684317646157059</v>
      </c>
      <c r="P301" s="39">
        <f>'Jun17 class'!P301*IFERROR(VLOOKUP('Inq6 adjusted class'!$A301,'Inq.6 factors'!$U:$Z,6,FALSE),0)</f>
        <v>0</v>
      </c>
      <c r="Q301" s="39">
        <f>'Jun17 class'!Q301*IFERROR(VLOOKUP('Inq6 adjusted class'!$A301,'Inq.6 factors'!$U:$Z,6,FALSE),0)</f>
        <v>2.1632014806678512</v>
      </c>
      <c r="R301" s="39">
        <f>'Jun17 class'!R301*IFERROR(VLOOKUP('Inq6 adjusted class'!$A301,'Inq.6 factors'!$U:$Z,6,FALSE),0)</f>
        <v>1.0178072389354618</v>
      </c>
      <c r="S301" s="39">
        <f>'Jun17 class'!S301*IFERROR(VLOOKUP('Inq6 adjusted class'!$A301,'Inq.6 factors'!$U:$Z,6,FALSE),0)</f>
        <v>0</v>
      </c>
      <c r="T301" s="39">
        <f>'Jun17 class'!T301*IFERROR(VLOOKUP('Inq6 adjusted class'!$A301,'Inq.6 factors'!$U:$Z,6,FALSE),0)</f>
        <v>1.0594105031026784</v>
      </c>
      <c r="U301" s="39">
        <f>'Jun17 class'!U301*IFERROR(VLOOKUP('Inq6 adjusted class'!$A301,'Inq.6 factors'!$U:$Z,6,FALSE),0)</f>
        <v>2.0576168283036496</v>
      </c>
      <c r="V301" s="39">
        <f>'Jun17 class'!V301*IFERROR(VLOOKUP('Inq6 adjusted class'!$A301,'Inq.6 factors'!$U:$Z,6,FALSE),0)</f>
        <v>1.0089177395540423</v>
      </c>
    </row>
    <row r="302" spans="1:22" x14ac:dyDescent="0.3">
      <c r="A302" s="35">
        <f>'Jun17 class'!A302</f>
        <v>3832</v>
      </c>
      <c r="B302" s="35">
        <f>'Jun17 class'!B302</f>
        <v>383</v>
      </c>
      <c r="C302" s="35">
        <f>'Jun17 class'!C302</f>
        <v>38</v>
      </c>
      <c r="D302" s="35" t="str">
        <f>'Jun17 class'!D302</f>
        <v>E</v>
      </c>
      <c r="E302" s="39">
        <f>'Jun17 class'!E302*IFERROR(VLOOKUP('Inq6 adjusted class'!$A302,'Inq.6 factors'!$U:$Z,6,FALSE),0)</f>
        <v>620.6383353665974</v>
      </c>
      <c r="F302" s="39">
        <f>'Jun17 class'!F302*IFERROR(VLOOKUP('Inq6 adjusted class'!$A302,'Inq.6 factors'!$U:$Z,6,FALSE),0)</f>
        <v>876.16473119000761</v>
      </c>
      <c r="G302" s="39">
        <f>'Jun17 class'!G302*IFERROR(VLOOKUP('Inq6 adjusted class'!$A302,'Inq.6 factors'!$U:$Z,6,FALSE),0)</f>
        <v>665.74120337519503</v>
      </c>
      <c r="H302" s="39">
        <f>'Jun17 class'!H302*IFERROR(VLOOKUP('Inq6 adjusted class'!$A302,'Inq.6 factors'!$U:$Z,6,FALSE),0)</f>
        <v>931.030078645706</v>
      </c>
      <c r="I302" s="39">
        <f>'Jun17 class'!I302*IFERROR(VLOOKUP('Inq6 adjusted class'!$A302,'Inq.6 factors'!$U:$Z,6,FALSE),0)</f>
        <v>829.47837553065619</v>
      </c>
      <c r="J302" s="39">
        <f>'Jun17 class'!J302*IFERROR(VLOOKUP('Inq6 adjusted class'!$A302,'Inq.6 factors'!$U:$Z,6,FALSE),0)</f>
        <v>1073.7665056135584</v>
      </c>
      <c r="K302" s="39">
        <f>'Jun17 class'!K302*IFERROR(VLOOKUP('Inq6 adjusted class'!$A302,'Inq.6 factors'!$U:$Z,6,FALSE),0)</f>
        <v>1333.7895576035801</v>
      </c>
      <c r="L302" s="39">
        <f>'Jun17 class'!L302*IFERROR(VLOOKUP('Inq6 adjusted class'!$A302,'Inq.6 factors'!$U:$Z,6,FALSE),0)</f>
        <v>1650.6746804156085</v>
      </c>
      <c r="M302" s="39">
        <f>'Jun17 class'!M302*IFERROR(VLOOKUP('Inq6 adjusted class'!$A302,'Inq.6 factors'!$U:$Z,6,FALSE),0)</f>
        <v>1684.0876092473873</v>
      </c>
      <c r="N302" s="39">
        <f>'Jun17 class'!N302*IFERROR(VLOOKUP('Inq6 adjusted class'!$A302,'Inq.6 factors'!$U:$Z,6,FALSE),0)</f>
        <v>1369.4849492725368</v>
      </c>
      <c r="O302" s="39">
        <f>'Jun17 class'!O302*IFERROR(VLOOKUP('Inq6 adjusted class'!$A302,'Inq.6 factors'!$U:$Z,6,FALSE),0)</f>
        <v>1217.4396910084477</v>
      </c>
      <c r="P302" s="39">
        <f>'Jun17 class'!P302*IFERROR(VLOOKUP('Inq6 adjusted class'!$A302,'Inq.6 factors'!$U:$Z,6,FALSE),0)</f>
        <v>1259.9903050014057</v>
      </c>
      <c r="Q302" s="39">
        <f>'Jun17 class'!Q302*IFERROR(VLOOKUP('Inq6 adjusted class'!$A302,'Inq.6 factors'!$U:$Z,6,FALSE),0)</f>
        <v>3175.0652106596258</v>
      </c>
      <c r="R302" s="39">
        <f>'Jun17 class'!R302*IFERROR(VLOOKUP('Inq6 adjusted class'!$A302,'Inq.6 factors'!$U:$Z,6,FALSE),0)</f>
        <v>1573.5299913942238</v>
      </c>
      <c r="S302" s="39">
        <f>'Jun17 class'!S302*IFERROR(VLOOKUP('Inq6 adjusted class'!$A302,'Inq.6 factors'!$U:$Z,6,FALSE),0)</f>
        <v>3510.2363366765644</v>
      </c>
      <c r="T302" s="39">
        <f>'Jun17 class'!T302*IFERROR(VLOOKUP('Inq6 adjusted class'!$A302,'Inq.6 factors'!$U:$Z,6,FALSE),0)</f>
        <v>1103.9057442329906</v>
      </c>
      <c r="U302" s="39">
        <f>'Jun17 class'!U302*IFERROR(VLOOKUP('Inq6 adjusted class'!$A302,'Inq.6 factors'!$U:$Z,6,FALSE),0)</f>
        <v>2973.2563168987731</v>
      </c>
      <c r="V302" s="39">
        <f>'Jun17 class'!V302*IFERROR(VLOOKUP('Inq6 adjusted class'!$A302,'Inq.6 factors'!$U:$Z,6,FALSE),0)</f>
        <v>1213.7280406835127</v>
      </c>
    </row>
    <row r="303" spans="1:22" x14ac:dyDescent="0.3">
      <c r="A303" s="35">
        <f>'Jun17 class'!A303</f>
        <v>3900</v>
      </c>
      <c r="B303" s="35">
        <f>'Jun17 class'!B303</f>
        <v>390</v>
      </c>
      <c r="C303" s="35">
        <f>'Jun17 class'!C303</f>
        <v>39</v>
      </c>
      <c r="D303" s="35" t="str">
        <f>'Jun17 class'!D303</f>
        <v>E</v>
      </c>
      <c r="E303" s="39">
        <f>'Jun17 class'!E303*IFERROR(VLOOKUP('Inq6 adjusted class'!$A303,'Inq.6 factors'!$U:$Z,6,FALSE),0)</f>
        <v>181.33992784102077</v>
      </c>
      <c r="F303" s="39">
        <f>'Jun17 class'!F303*IFERROR(VLOOKUP('Inq6 adjusted class'!$A303,'Inq.6 factors'!$U:$Z,6,FALSE),0)</f>
        <v>179.42517676505213</v>
      </c>
      <c r="G303" s="39">
        <f>'Jun17 class'!G303*IFERROR(VLOOKUP('Inq6 adjusted class'!$A303,'Inq.6 factors'!$U:$Z,6,FALSE),0)</f>
        <v>187.57385875379919</v>
      </c>
      <c r="H303" s="39">
        <f>'Jun17 class'!H303*IFERROR(VLOOKUP('Inq6 adjusted class'!$A303,'Inq.6 factors'!$U:$Z,6,FALSE),0)</f>
        <v>184.93664954255388</v>
      </c>
      <c r="I303" s="39">
        <f>'Jun17 class'!I303*IFERROR(VLOOKUP('Inq6 adjusted class'!$A303,'Inq.6 factors'!$U:$Z,6,FALSE),0)</f>
        <v>168.1510763285487</v>
      </c>
      <c r="J303" s="39">
        <f>'Jun17 class'!J303*IFERROR(VLOOKUP('Inq6 adjusted class'!$A303,'Inq.6 factors'!$U:$Z,6,FALSE),0)</f>
        <v>159.1147421032725</v>
      </c>
      <c r="K303" s="39">
        <f>'Jun17 class'!K303*IFERROR(VLOOKUP('Inq6 adjusted class'!$A303,'Inq.6 factors'!$U:$Z,6,FALSE),0)</f>
        <v>175.5745440013701</v>
      </c>
      <c r="L303" s="39">
        <f>'Jun17 class'!L303*IFERROR(VLOOKUP('Inq6 adjusted class'!$A303,'Inq.6 factors'!$U:$Z,6,FALSE),0)</f>
        <v>145.29114715683176</v>
      </c>
      <c r="M303" s="39">
        <f>'Jun17 class'!M303*IFERROR(VLOOKUP('Inq6 adjusted class'!$A303,'Inq.6 factors'!$U:$Z,6,FALSE),0)</f>
        <v>175.93599836625046</v>
      </c>
      <c r="N303" s="39">
        <f>'Jun17 class'!N303*IFERROR(VLOOKUP('Inq6 adjusted class'!$A303,'Inq.6 factors'!$U:$Z,6,FALSE),0)</f>
        <v>31.651498940165848</v>
      </c>
      <c r="O303" s="39">
        <f>'Jun17 class'!O303*IFERROR(VLOOKUP('Inq6 adjusted class'!$A303,'Inq.6 factors'!$U:$Z,6,FALSE),0)</f>
        <v>327.84708453520676</v>
      </c>
      <c r="P303" s="39">
        <f>'Jun17 class'!P303*IFERROR(VLOOKUP('Inq6 adjusted class'!$A303,'Inq.6 factors'!$U:$Z,6,FALSE),0)</f>
        <v>697.94484872124247</v>
      </c>
      <c r="Q303" s="39">
        <f>'Jun17 class'!Q303*IFERROR(VLOOKUP('Inq6 adjusted class'!$A303,'Inq.6 factors'!$U:$Z,6,FALSE),0)</f>
        <v>187.53392851788431</v>
      </c>
      <c r="R303" s="39">
        <f>'Jun17 class'!R303*IFERROR(VLOOKUP('Inq6 adjusted class'!$A303,'Inq.6 factors'!$U:$Z,6,FALSE),0)</f>
        <v>1545.2854946562179</v>
      </c>
      <c r="S303" s="39">
        <f>'Jun17 class'!S303*IFERROR(VLOOKUP('Inq6 adjusted class'!$A303,'Inq.6 factors'!$U:$Z,6,FALSE),0)</f>
        <v>1238.2839438296103</v>
      </c>
      <c r="T303" s="39">
        <f>'Jun17 class'!T303*IFERROR(VLOOKUP('Inq6 adjusted class'!$A303,'Inq.6 factors'!$U:$Z,6,FALSE),0)</f>
        <v>209.42800949053773</v>
      </c>
      <c r="U303" s="39">
        <f>'Jun17 class'!U303*IFERROR(VLOOKUP('Inq6 adjusted class'!$A303,'Inq.6 factors'!$U:$Z,6,FALSE),0)</f>
        <v>193.05469974260771</v>
      </c>
      <c r="V303" s="39">
        <f>'Jun17 class'!V303*IFERROR(VLOOKUP('Inq6 adjusted class'!$A303,'Inq.6 factors'!$U:$Z,6,FALSE),0)</f>
        <v>277.40263726110908</v>
      </c>
    </row>
    <row r="304" spans="1:22" x14ac:dyDescent="0.3">
      <c r="A304" s="35">
        <f>'Jun17 class'!A304</f>
        <v>4110</v>
      </c>
      <c r="B304" s="35">
        <f>'Jun17 class'!B304</f>
        <v>411</v>
      </c>
      <c r="C304" s="35">
        <f>'Jun17 class'!C304</f>
        <v>41</v>
      </c>
      <c r="D304" s="35" t="str">
        <f>'Jun17 class'!D304</f>
        <v>F</v>
      </c>
      <c r="E304" s="39">
        <f>'Jun17 class'!E304*IFERROR(VLOOKUP('Inq6 adjusted class'!$A304,'Inq.6 factors'!$U:$Z,6,FALSE),0)</f>
        <v>25172.504621314238</v>
      </c>
      <c r="F304" s="39">
        <f>'Jun17 class'!F304*IFERROR(VLOOKUP('Inq6 adjusted class'!$A304,'Inq.6 factors'!$U:$Z,6,FALSE),0)</f>
        <v>23371.321845233892</v>
      </c>
      <c r="G304" s="39">
        <f>'Jun17 class'!G304*IFERROR(VLOOKUP('Inq6 adjusted class'!$A304,'Inq.6 factors'!$U:$Z,6,FALSE),0)</f>
        <v>27263.781298798283</v>
      </c>
      <c r="H304" s="39">
        <f>'Jun17 class'!H304*IFERROR(VLOOKUP('Inq6 adjusted class'!$A304,'Inq.6 factors'!$U:$Z,6,FALSE),0)</f>
        <v>25346.91425104337</v>
      </c>
      <c r="I304" s="39">
        <f>'Jun17 class'!I304*IFERROR(VLOOKUP('Inq6 adjusted class'!$A304,'Inq.6 factors'!$U:$Z,6,FALSE),0)</f>
        <v>21672.646898299623</v>
      </c>
      <c r="J304" s="39">
        <f>'Jun17 class'!J304*IFERROR(VLOOKUP('Inq6 adjusted class'!$A304,'Inq.6 factors'!$U:$Z,6,FALSE),0)</f>
        <v>22459.477754203701</v>
      </c>
      <c r="K304" s="39">
        <f>'Jun17 class'!K304*IFERROR(VLOOKUP('Inq6 adjusted class'!$A304,'Inq.6 factors'!$U:$Z,6,FALSE),0)</f>
        <v>22933.277577175879</v>
      </c>
      <c r="L304" s="39">
        <f>'Jun17 class'!L304*IFERROR(VLOOKUP('Inq6 adjusted class'!$A304,'Inq.6 factors'!$U:$Z,6,FALSE),0)</f>
        <v>24605.78520166958</v>
      </c>
      <c r="M304" s="39">
        <f>'Jun17 class'!M304*IFERROR(VLOOKUP('Inq6 adjusted class'!$A304,'Inq.6 factors'!$U:$Z,6,FALSE),0)</f>
        <v>23263.426217055967</v>
      </c>
      <c r="N304" s="39">
        <f>'Jun17 class'!N304*IFERROR(VLOOKUP('Inq6 adjusted class'!$A304,'Inq.6 factors'!$U:$Z,6,FALSE),0)</f>
        <v>22337.33755931789</v>
      </c>
      <c r="O304" s="39">
        <f>'Jun17 class'!O304*IFERROR(VLOOKUP('Inq6 adjusted class'!$A304,'Inq.6 factors'!$U:$Z,6,FALSE),0)</f>
        <v>25855.604204088391</v>
      </c>
      <c r="P304" s="39">
        <f>'Jun17 class'!P304*IFERROR(VLOOKUP('Inq6 adjusted class'!$A304,'Inq.6 factors'!$U:$Z,6,FALSE),0)</f>
        <v>19650.756168186512</v>
      </c>
      <c r="Q304" s="39">
        <f>'Jun17 class'!Q304*IFERROR(VLOOKUP('Inq6 adjusted class'!$A304,'Inq.6 factors'!$U:$Z,6,FALSE),0)</f>
        <v>17101.440091700202</v>
      </c>
      <c r="R304" s="39">
        <f>'Jun17 class'!R304*IFERROR(VLOOKUP('Inq6 adjusted class'!$A304,'Inq.6 factors'!$U:$Z,6,FALSE),0)</f>
        <v>19520.955630399258</v>
      </c>
      <c r="S304" s="39">
        <f>'Jun17 class'!S304*IFERROR(VLOOKUP('Inq6 adjusted class'!$A304,'Inq.6 factors'!$U:$Z,6,FALSE),0)</f>
        <v>19164.203296156549</v>
      </c>
      <c r="T304" s="39">
        <f>'Jun17 class'!T304*IFERROR(VLOOKUP('Inq6 adjusted class'!$A304,'Inq.6 factors'!$U:$Z,6,FALSE),0)</f>
        <v>16633.56361436396</v>
      </c>
      <c r="U304" s="39">
        <f>'Jun17 class'!U304*IFERROR(VLOOKUP('Inq6 adjusted class'!$A304,'Inq.6 factors'!$U:$Z,6,FALSE),0)</f>
        <v>21583.611970304584</v>
      </c>
      <c r="V304" s="39">
        <f>'Jun17 class'!V304*IFERROR(VLOOKUP('Inq6 adjusted class'!$A304,'Inq.6 factors'!$U:$Z,6,FALSE),0)</f>
        <v>21463.41363898887</v>
      </c>
    </row>
    <row r="305" spans="1:22" x14ac:dyDescent="0.3">
      <c r="A305" s="35">
        <f>'Jun17 class'!A305</f>
        <v>4120</v>
      </c>
      <c r="B305" s="35">
        <f>'Jun17 class'!B305</f>
        <v>412</v>
      </c>
      <c r="C305" s="35">
        <f>'Jun17 class'!C305</f>
        <v>41</v>
      </c>
      <c r="D305" s="35" t="str">
        <f>'Jun17 class'!D305</f>
        <v>F</v>
      </c>
      <c r="E305" s="39">
        <f>'Jun17 class'!E305*IFERROR(VLOOKUP('Inq6 adjusted class'!$A305,'Inq.6 factors'!$U:$Z,6,FALSE),0)</f>
        <v>38147.48559064162</v>
      </c>
      <c r="F305" s="39">
        <f>'Jun17 class'!F305*IFERROR(VLOOKUP('Inq6 adjusted class'!$A305,'Inq.6 factors'!$U:$Z,6,FALSE),0)</f>
        <v>34838.008628176496</v>
      </c>
      <c r="G305" s="39">
        <f>'Jun17 class'!G305*IFERROR(VLOOKUP('Inq6 adjusted class'!$A305,'Inq.6 factors'!$U:$Z,6,FALSE),0)</f>
        <v>34933.935143468458</v>
      </c>
      <c r="H305" s="39">
        <f>'Jun17 class'!H305*IFERROR(VLOOKUP('Inq6 adjusted class'!$A305,'Inq.6 factors'!$U:$Z,6,FALSE),0)</f>
        <v>37118.147064397563</v>
      </c>
      <c r="I305" s="39">
        <f>'Jun17 class'!I305*IFERROR(VLOOKUP('Inq6 adjusted class'!$A305,'Inq.6 factors'!$U:$Z,6,FALSE),0)</f>
        <v>31507.502955575554</v>
      </c>
      <c r="J305" s="39">
        <f>'Jun17 class'!J305*IFERROR(VLOOKUP('Inq6 adjusted class'!$A305,'Inq.6 factors'!$U:$Z,6,FALSE),0)</f>
        <v>31751.170381661155</v>
      </c>
      <c r="K305" s="39">
        <f>'Jun17 class'!K305*IFERROR(VLOOKUP('Inq6 adjusted class'!$A305,'Inq.6 factors'!$U:$Z,6,FALSE),0)</f>
        <v>30472.65355631927</v>
      </c>
      <c r="L305" s="39">
        <f>'Jun17 class'!L305*IFERROR(VLOOKUP('Inq6 adjusted class'!$A305,'Inq.6 factors'!$U:$Z,6,FALSE),0)</f>
        <v>29353.983955378277</v>
      </c>
      <c r="M305" s="39">
        <f>'Jun17 class'!M305*IFERROR(VLOOKUP('Inq6 adjusted class'!$A305,'Inq.6 factors'!$U:$Z,6,FALSE),0)</f>
        <v>30832.425596054378</v>
      </c>
      <c r="N305" s="39">
        <f>'Jun17 class'!N305*IFERROR(VLOOKUP('Inq6 adjusted class'!$A305,'Inq.6 factors'!$U:$Z,6,FALSE),0)</f>
        <v>27923.604060583468</v>
      </c>
      <c r="O305" s="39">
        <f>'Jun17 class'!O305*IFERROR(VLOOKUP('Inq6 adjusted class'!$A305,'Inq.6 factors'!$U:$Z,6,FALSE),0)</f>
        <v>30144.524994885502</v>
      </c>
      <c r="P305" s="39">
        <f>'Jun17 class'!P305*IFERROR(VLOOKUP('Inq6 adjusted class'!$A305,'Inq.6 factors'!$U:$Z,6,FALSE),0)</f>
        <v>33599.432529331869</v>
      </c>
      <c r="Q305" s="39">
        <f>'Jun17 class'!Q305*IFERROR(VLOOKUP('Inq6 adjusted class'!$A305,'Inq.6 factors'!$U:$Z,6,FALSE),0)</f>
        <v>34903.490285987151</v>
      </c>
      <c r="R305" s="39">
        <f>'Jun17 class'!R305*IFERROR(VLOOKUP('Inq6 adjusted class'!$A305,'Inq.6 factors'!$U:$Z,6,FALSE),0)</f>
        <v>30459.792994882289</v>
      </c>
      <c r="S305" s="39">
        <f>'Jun17 class'!S305*IFERROR(VLOOKUP('Inq6 adjusted class'!$A305,'Inq.6 factors'!$U:$Z,6,FALSE),0)</f>
        <v>30639.793780143955</v>
      </c>
      <c r="T305" s="39">
        <f>'Jun17 class'!T305*IFERROR(VLOOKUP('Inq6 adjusted class'!$A305,'Inq.6 factors'!$U:$Z,6,FALSE),0)</f>
        <v>33822.905551421813</v>
      </c>
      <c r="U305" s="39">
        <f>'Jun17 class'!U305*IFERROR(VLOOKUP('Inq6 adjusted class'!$A305,'Inq.6 factors'!$U:$Z,6,FALSE),0)</f>
        <v>42134.234240270569</v>
      </c>
      <c r="V305" s="39">
        <f>'Jun17 class'!V305*IFERROR(VLOOKUP('Inq6 adjusted class'!$A305,'Inq.6 factors'!$U:$Z,6,FALSE),0)</f>
        <v>36639.257519077153</v>
      </c>
    </row>
    <row r="306" spans="1:22" x14ac:dyDescent="0.3">
      <c r="A306" s="35">
        <f>'Jun17 class'!A306</f>
        <v>4211</v>
      </c>
      <c r="B306" s="35">
        <f>'Jun17 class'!B306</f>
        <v>421</v>
      </c>
      <c r="C306" s="35">
        <f>'Jun17 class'!C306</f>
        <v>42</v>
      </c>
      <c r="D306" s="35" t="str">
        <f>'Jun17 class'!D306</f>
        <v>F</v>
      </c>
      <c r="E306" s="39">
        <f>'Jun17 class'!E306*IFERROR(VLOOKUP('Inq6 adjusted class'!$A306,'Inq.6 factors'!$U:$Z,6,FALSE),0)</f>
        <v>2368.4860324367796</v>
      </c>
      <c r="F306" s="39">
        <f>'Jun17 class'!F306*IFERROR(VLOOKUP('Inq6 adjusted class'!$A306,'Inq.6 factors'!$U:$Z,6,FALSE),0)</f>
        <v>2801.1788915031125</v>
      </c>
      <c r="G306" s="39">
        <f>'Jun17 class'!G306*IFERROR(VLOOKUP('Inq6 adjusted class'!$A306,'Inq.6 factors'!$U:$Z,6,FALSE),0)</f>
        <v>5653.0303977017838</v>
      </c>
      <c r="H306" s="39">
        <f>'Jun17 class'!H306*IFERROR(VLOOKUP('Inq6 adjusted class'!$A306,'Inq.6 factors'!$U:$Z,6,FALSE),0)</f>
        <v>3685.9610773543773</v>
      </c>
      <c r="I306" s="39">
        <f>'Jun17 class'!I306*IFERROR(VLOOKUP('Inq6 adjusted class'!$A306,'Inq.6 factors'!$U:$Z,6,FALSE),0)</f>
        <v>7902.7888472660443</v>
      </c>
      <c r="J306" s="39">
        <f>'Jun17 class'!J306*IFERROR(VLOOKUP('Inq6 adjusted class'!$A306,'Inq.6 factors'!$U:$Z,6,FALSE),0)</f>
        <v>5107.3902890767449</v>
      </c>
      <c r="K306" s="39">
        <f>'Jun17 class'!K306*IFERROR(VLOOKUP('Inq6 adjusted class'!$A306,'Inq.6 factors'!$U:$Z,6,FALSE),0)</f>
        <v>3188.9334122736623</v>
      </c>
      <c r="L306" s="39">
        <f>'Jun17 class'!L306*IFERROR(VLOOKUP('Inq6 adjusted class'!$A306,'Inq.6 factors'!$U:$Z,6,FALSE),0)</f>
        <v>2605.3356768650856</v>
      </c>
      <c r="M306" s="39">
        <f>'Jun17 class'!M306*IFERROR(VLOOKUP('Inq6 adjusted class'!$A306,'Inq.6 factors'!$U:$Z,6,FALSE),0)</f>
        <v>2899.512861891591</v>
      </c>
      <c r="N306" s="39">
        <f>'Jun17 class'!N306*IFERROR(VLOOKUP('Inq6 adjusted class'!$A306,'Inq.6 factors'!$U:$Z,6,FALSE),0)</f>
        <v>3332.903055168842</v>
      </c>
      <c r="O306" s="39">
        <f>'Jun17 class'!O306*IFERROR(VLOOKUP('Inq6 adjusted class'!$A306,'Inq.6 factors'!$U:$Z,6,FALSE),0)</f>
        <v>3076.0250636967589</v>
      </c>
      <c r="P306" s="39">
        <f>'Jun17 class'!P306*IFERROR(VLOOKUP('Inq6 adjusted class'!$A306,'Inq.6 factors'!$U:$Z,6,FALSE),0)</f>
        <v>2591.3501558440298</v>
      </c>
      <c r="Q306" s="39">
        <f>'Jun17 class'!Q306*IFERROR(VLOOKUP('Inq6 adjusted class'!$A306,'Inq.6 factors'!$U:$Z,6,FALSE),0)</f>
        <v>1798.7976943249776</v>
      </c>
      <c r="R306" s="39">
        <f>'Jun17 class'!R306*IFERROR(VLOOKUP('Inq6 adjusted class'!$A306,'Inq.6 factors'!$U:$Z,6,FALSE),0)</f>
        <v>2754.9767880752402</v>
      </c>
      <c r="S306" s="39">
        <f>'Jun17 class'!S306*IFERROR(VLOOKUP('Inq6 adjusted class'!$A306,'Inq.6 factors'!$U:$Z,6,FALSE),0)</f>
        <v>2315.0446582255336</v>
      </c>
      <c r="T306" s="39">
        <f>'Jun17 class'!T306*IFERROR(VLOOKUP('Inq6 adjusted class'!$A306,'Inq.6 factors'!$U:$Z,6,FALSE),0)</f>
        <v>4887.831689344036</v>
      </c>
      <c r="U306" s="39">
        <f>'Jun17 class'!U306*IFERROR(VLOOKUP('Inq6 adjusted class'!$A306,'Inq.6 factors'!$U:$Z,6,FALSE),0)</f>
        <v>2587.8969403402593</v>
      </c>
      <c r="V306" s="39">
        <f>'Jun17 class'!V306*IFERROR(VLOOKUP('Inq6 adjusted class'!$A306,'Inq.6 factors'!$U:$Z,6,FALSE),0)</f>
        <v>3515.3679167295877</v>
      </c>
    </row>
    <row r="307" spans="1:22" x14ac:dyDescent="0.3">
      <c r="A307" s="35">
        <f>'Jun17 class'!A307</f>
        <v>4212</v>
      </c>
      <c r="B307" s="35">
        <f>'Jun17 class'!B307</f>
        <v>421</v>
      </c>
      <c r="C307" s="35">
        <f>'Jun17 class'!C307</f>
        <v>42</v>
      </c>
      <c r="D307" s="35" t="str">
        <f>'Jun17 class'!D307</f>
        <v>F</v>
      </c>
      <c r="E307" s="39">
        <f>'Jun17 class'!E307*IFERROR(VLOOKUP('Inq6 adjusted class'!$A307,'Inq.6 factors'!$U:$Z,6,FALSE),0)</f>
        <v>525.69166134999</v>
      </c>
      <c r="F307" s="39">
        <f>'Jun17 class'!F307*IFERROR(VLOOKUP('Inq6 adjusted class'!$A307,'Inq.6 factors'!$U:$Z,6,FALSE),0)</f>
        <v>620.77778781906363</v>
      </c>
      <c r="G307" s="39">
        <f>'Jun17 class'!G307*IFERROR(VLOOKUP('Inq6 adjusted class'!$A307,'Inq.6 factors'!$U:$Z,6,FALSE),0)</f>
        <v>1249.5122691370213</v>
      </c>
      <c r="H307" s="39">
        <f>'Jun17 class'!H307*IFERROR(VLOOKUP('Inq6 adjusted class'!$A307,'Inq.6 factors'!$U:$Z,6,FALSE),0)</f>
        <v>816.04984240530462</v>
      </c>
      <c r="I307" s="39">
        <f>'Jun17 class'!I307*IFERROR(VLOOKUP('Inq6 adjusted class'!$A307,'Inq.6 factors'!$U:$Z,6,FALSE),0)</f>
        <v>1745.1820060152809</v>
      </c>
      <c r="J307" s="39">
        <f>'Jun17 class'!J307*IFERROR(VLOOKUP('Inq6 adjusted class'!$A307,'Inq.6 factors'!$U:$Z,6,FALSE),0)</f>
        <v>1128.9246521703019</v>
      </c>
      <c r="K307" s="39">
        <f>'Jun17 class'!K307*IFERROR(VLOOKUP('Inq6 adjusted class'!$A307,'Inq.6 factors'!$U:$Z,6,FALSE),0)</f>
        <v>705.85898566473907</v>
      </c>
      <c r="L307" s="39">
        <f>'Jun17 class'!L307*IFERROR(VLOOKUP('Inq6 adjusted class'!$A307,'Inq.6 factors'!$U:$Z,6,FALSE),0)</f>
        <v>577.09426467300011</v>
      </c>
      <c r="M307" s="39">
        <f>'Jun17 class'!M307*IFERROR(VLOOKUP('Inq6 adjusted class'!$A307,'Inq.6 factors'!$U:$Z,6,FALSE),0)</f>
        <v>642.08606458685313</v>
      </c>
      <c r="N307" s="39">
        <f>'Jun17 class'!N307*IFERROR(VLOOKUP('Inq6 adjusted class'!$A307,'Inq.6 factors'!$U:$Z,6,FALSE),0)</f>
        <v>31.241609894932218</v>
      </c>
      <c r="O307" s="39">
        <f>'Jun17 class'!O307*IFERROR(VLOOKUP('Inq6 adjusted class'!$A307,'Inq.6 factors'!$U:$Z,6,FALSE),0)</f>
        <v>1618.3738462734027</v>
      </c>
      <c r="P307" s="39">
        <f>'Jun17 class'!P307*IFERROR(VLOOKUP('Inq6 adjusted class'!$A307,'Inq.6 factors'!$U:$Z,6,FALSE),0)</f>
        <v>1831.3578480839444</v>
      </c>
      <c r="Q307" s="39">
        <f>'Jun17 class'!Q307*IFERROR(VLOOKUP('Inq6 adjusted class'!$A307,'Inq.6 factors'!$U:$Z,6,FALSE),0)</f>
        <v>2699.4827189583834</v>
      </c>
      <c r="R307" s="39">
        <f>'Jun17 class'!R307*IFERROR(VLOOKUP('Inq6 adjusted class'!$A307,'Inq.6 factors'!$U:$Z,6,FALSE),0)</f>
        <v>2409.6580536272454</v>
      </c>
      <c r="S307" s="39">
        <f>'Jun17 class'!S307*IFERROR(VLOOKUP('Inq6 adjusted class'!$A307,'Inq.6 factors'!$U:$Z,6,FALSE),0)</f>
        <v>2539.84707124235</v>
      </c>
      <c r="T307" s="39">
        <f>'Jun17 class'!T307*IFERROR(VLOOKUP('Inq6 adjusted class'!$A307,'Inq.6 factors'!$U:$Z,6,FALSE),0)</f>
        <v>3286.9172137262481</v>
      </c>
      <c r="U307" s="39">
        <f>'Jun17 class'!U307*IFERROR(VLOOKUP('Inq6 adjusted class'!$A307,'Inq.6 factors'!$U:$Z,6,FALSE),0)</f>
        <v>2598.9772918307854</v>
      </c>
      <c r="V307" s="39">
        <f>'Jun17 class'!V307*IFERROR(VLOOKUP('Inq6 adjusted class'!$A307,'Inq.6 factors'!$U:$Z,6,FALSE),0)</f>
        <v>1686.4861359264871</v>
      </c>
    </row>
    <row r="308" spans="1:22" x14ac:dyDescent="0.3">
      <c r="A308" s="35">
        <f>'Jun17 class'!A308</f>
        <v>4213</v>
      </c>
      <c r="B308" s="35">
        <f>'Jun17 class'!B308</f>
        <v>421</v>
      </c>
      <c r="C308" s="35">
        <f>'Jun17 class'!C308</f>
        <v>42</v>
      </c>
      <c r="D308" s="35" t="str">
        <f>'Jun17 class'!D308</f>
        <v>F</v>
      </c>
      <c r="E308" s="39">
        <f>'Jun17 class'!E308*IFERROR(VLOOKUP('Inq6 adjusted class'!$A308,'Inq.6 factors'!$U:$Z,6,FALSE),0)</f>
        <v>81.347803241455367</v>
      </c>
      <c r="F308" s="39">
        <f>'Jun17 class'!F308*IFERROR(VLOOKUP('Inq6 adjusted class'!$A308,'Inq.6 factors'!$U:$Z,6,FALSE),0)</f>
        <v>74.277819954878069</v>
      </c>
      <c r="G308" s="39">
        <f>'Jun17 class'!G308*IFERROR(VLOOKUP('Inq6 adjusted class'!$A308,'Inq.6 factors'!$U:$Z,6,FALSE),0)</f>
        <v>74.434106390049863</v>
      </c>
      <c r="H308" s="39">
        <f>'Jun17 class'!H308*IFERROR(VLOOKUP('Inq6 adjusted class'!$A308,'Inq.6 factors'!$U:$Z,6,FALSE),0)</f>
        <v>79.127361269096568</v>
      </c>
      <c r="I308" s="39">
        <f>'Jun17 class'!I308*IFERROR(VLOOKUP('Inq6 adjusted class'!$A308,'Inq.6 factors'!$U:$Z,6,FALSE),0)</f>
        <v>67.08517860546597</v>
      </c>
      <c r="J308" s="39">
        <f>'Jun17 class'!J308*IFERROR(VLOOKUP('Inq6 adjusted class'!$A308,'Inq.6 factors'!$U:$Z,6,FALSE),0)</f>
        <v>67.651534736523359</v>
      </c>
      <c r="K308" s="39">
        <f>'Jun17 class'!K308*IFERROR(VLOOKUP('Inq6 adjusted class'!$A308,'Inq.6 factors'!$U:$Z,6,FALSE),0)</f>
        <v>64.955461173133756</v>
      </c>
      <c r="L308" s="39">
        <f>'Jun17 class'!L308*IFERROR(VLOOKUP('Inq6 adjusted class'!$A308,'Inq.6 factors'!$U:$Z,6,FALSE),0)</f>
        <v>62.580137088540525</v>
      </c>
      <c r="M308" s="39">
        <f>'Jun17 class'!M308*IFERROR(VLOOKUP('Inq6 adjusted class'!$A308,'Inq.6 factors'!$U:$Z,6,FALSE),0)</f>
        <v>65.73012448219697</v>
      </c>
      <c r="N308" s="39">
        <f>'Jun17 class'!N308*IFERROR(VLOOKUP('Inq6 adjusted class'!$A308,'Inq.6 factors'!$U:$Z,6,FALSE),0)</f>
        <v>10.701033987237762</v>
      </c>
      <c r="O308" s="39">
        <f>'Jun17 class'!O308*IFERROR(VLOOKUP('Inq6 adjusted class'!$A308,'Inq.6 factors'!$U:$Z,6,FALSE),0)</f>
        <v>108.3223456919212</v>
      </c>
      <c r="P308" s="39">
        <f>'Jun17 class'!P308*IFERROR(VLOOKUP('Inq6 adjusted class'!$A308,'Inq.6 factors'!$U:$Z,6,FALSE),0)</f>
        <v>68.274431420134206</v>
      </c>
      <c r="Q308" s="39">
        <f>'Jun17 class'!Q308*IFERROR(VLOOKUP('Inq6 adjusted class'!$A308,'Inq.6 factors'!$U:$Z,6,FALSE),0)</f>
        <v>117.60136004937846</v>
      </c>
      <c r="R308" s="39">
        <f>'Jun17 class'!R308*IFERROR(VLOOKUP('Inq6 adjusted class'!$A308,'Inq.6 factors'!$U:$Z,6,FALSE),0)</f>
        <v>249.27437912973946</v>
      </c>
      <c r="S308" s="39">
        <f>'Jun17 class'!S308*IFERROR(VLOOKUP('Inq6 adjusted class'!$A308,'Inq.6 factors'!$U:$Z,6,FALSE),0)</f>
        <v>221.47608861959597</v>
      </c>
      <c r="T308" s="39">
        <f>'Jun17 class'!T308*IFERROR(VLOOKUP('Inq6 adjusted class'!$A308,'Inq.6 factors'!$U:$Z,6,FALSE),0)</f>
        <v>562.77023727626829</v>
      </c>
      <c r="U308" s="39">
        <f>'Jun17 class'!U308*IFERROR(VLOOKUP('Inq6 adjusted class'!$A308,'Inq.6 factors'!$U:$Z,6,FALSE),0)</f>
        <v>252.4292289203772</v>
      </c>
      <c r="V308" s="39">
        <f>'Jun17 class'!V308*IFERROR(VLOOKUP('Inq6 adjusted class'!$A308,'Inq.6 factors'!$U:$Z,6,FALSE),0)</f>
        <v>254.10531940204774</v>
      </c>
    </row>
    <row r="309" spans="1:22" x14ac:dyDescent="0.3">
      <c r="A309" s="35">
        <f>'Jun17 class'!A309</f>
        <v>4221</v>
      </c>
      <c r="B309" s="35">
        <f>'Jun17 class'!B309</f>
        <v>422</v>
      </c>
      <c r="C309" s="35">
        <f>'Jun17 class'!C309</f>
        <v>42</v>
      </c>
      <c r="D309" s="35" t="str">
        <f>'Jun17 class'!D309</f>
        <v>F</v>
      </c>
      <c r="E309" s="39">
        <f>'Jun17 class'!E309*IFERROR(VLOOKUP('Inq6 adjusted class'!$A309,'Inq.6 factors'!$U:$Z,6,FALSE),0)</f>
        <v>60.055669227271842</v>
      </c>
      <c r="F309" s="39">
        <f>'Jun17 class'!F309*IFERROR(VLOOKUP('Inq6 adjusted class'!$A309,'Inq.6 factors'!$U:$Z,6,FALSE),0)</f>
        <v>55.5484773661045</v>
      </c>
      <c r="G309" s="39">
        <f>'Jun17 class'!G309*IFERROR(VLOOKUP('Inq6 adjusted class'!$A309,'Inq.6 factors'!$U:$Z,6,FALSE),0)</f>
        <v>56.159077458443456</v>
      </c>
      <c r="H309" s="39">
        <f>'Jun17 class'!H309*IFERROR(VLOOKUP('Inq6 adjusted class'!$A309,'Inq.6 factors'!$U:$Z,6,FALSE),0)</f>
        <v>62.433278668166757</v>
      </c>
      <c r="I309" s="39">
        <f>'Jun17 class'!I309*IFERROR(VLOOKUP('Inq6 adjusted class'!$A309,'Inq.6 factors'!$U:$Z,6,FALSE),0)</f>
        <v>53.592304936973598</v>
      </c>
      <c r="J309" s="39">
        <f>'Jun17 class'!J309*IFERROR(VLOOKUP('Inq6 adjusted class'!$A309,'Inq.6 factors'!$U:$Z,6,FALSE),0)</f>
        <v>56.048367737836742</v>
      </c>
      <c r="K309" s="39">
        <f>'Jun17 class'!K309*IFERROR(VLOOKUP('Inq6 adjusted class'!$A309,'Inq.6 factors'!$U:$Z,6,FALSE),0)</f>
        <v>46.939756495881703</v>
      </c>
      <c r="L309" s="39">
        <f>'Jun17 class'!L309*IFERROR(VLOOKUP('Inq6 adjusted class'!$A309,'Inq.6 factors'!$U:$Z,6,FALSE),0)</f>
        <v>45.345976981998525</v>
      </c>
      <c r="M309" s="39">
        <f>'Jun17 class'!M309*IFERROR(VLOOKUP('Inq6 adjusted class'!$A309,'Inq.6 factors'!$U:$Z,6,FALSE),0)</f>
        <v>47.455214863231731</v>
      </c>
      <c r="N309" s="39">
        <f>'Jun17 class'!N309*IFERROR(VLOOKUP('Inq6 adjusted class'!$A309,'Inq.6 factors'!$U:$Z,6,FALSE),0)</f>
        <v>43.910736195843135</v>
      </c>
      <c r="O309" s="39">
        <f>'Jun17 class'!O309*IFERROR(VLOOKUP('Inq6 adjusted class'!$A309,'Inq.6 factors'!$U:$Z,6,FALSE),0)</f>
        <v>45.312195491284207</v>
      </c>
      <c r="P309" s="39">
        <f>'Jun17 class'!P309*IFERROR(VLOOKUP('Inq6 adjusted class'!$A309,'Inq.6 factors'!$U:$Z,6,FALSE),0)</f>
        <v>40.91556080912207</v>
      </c>
      <c r="Q309" s="39">
        <f>'Jun17 class'!Q309*IFERROR(VLOOKUP('Inq6 adjusted class'!$A309,'Inq.6 factors'!$U:$Z,6,FALSE),0)</f>
        <v>50.065092516987548</v>
      </c>
      <c r="R309" s="39">
        <f>'Jun17 class'!R309*IFERROR(VLOOKUP('Inq6 adjusted class'!$A309,'Inq.6 factors'!$U:$Z,6,FALSE),0)</f>
        <v>402.35299360174997</v>
      </c>
      <c r="S309" s="39">
        <f>'Jun17 class'!S309*IFERROR(VLOOKUP('Inq6 adjusted class'!$A309,'Inq.6 factors'!$U:$Z,6,FALSE),0)</f>
        <v>595.79398840331964</v>
      </c>
      <c r="T309" s="39">
        <f>'Jun17 class'!T309*IFERROR(VLOOKUP('Inq6 adjusted class'!$A309,'Inq.6 factors'!$U:$Z,6,FALSE),0)</f>
        <v>431.18249239823183</v>
      </c>
      <c r="U309" s="39">
        <f>'Jun17 class'!U309*IFERROR(VLOOKUP('Inq6 adjusted class'!$A309,'Inq.6 factors'!$U:$Z,6,FALSE),0)</f>
        <v>494.20847389059361</v>
      </c>
      <c r="V309" s="39">
        <f>'Jun17 class'!V309*IFERROR(VLOOKUP('Inq6 adjusted class'!$A309,'Inq.6 factors'!$U:$Z,6,FALSE),0)</f>
        <v>526.32453185226791</v>
      </c>
    </row>
    <row r="310" spans="1:22" x14ac:dyDescent="0.3">
      <c r="A310" s="35">
        <f>'Jun17 class'!A310</f>
        <v>4222</v>
      </c>
      <c r="B310" s="35">
        <f>'Jun17 class'!B310</f>
        <v>422</v>
      </c>
      <c r="C310" s="35">
        <f>'Jun17 class'!C310</f>
        <v>42</v>
      </c>
      <c r="D310" s="35" t="str">
        <f>'Jun17 class'!D310</f>
        <v>F</v>
      </c>
      <c r="E310" s="39">
        <f>'Jun17 class'!E310*IFERROR(VLOOKUP('Inq6 adjusted class'!$A310,'Inq.6 factors'!$U:$Z,6,FALSE),0)</f>
        <v>49.953406025428748</v>
      </c>
      <c r="F310" s="39">
        <f>'Jun17 class'!F310*IFERROR(VLOOKUP('Inq6 adjusted class'!$A310,'Inq.6 factors'!$U:$Z,6,FALSE),0)</f>
        <v>45.611927440455545</v>
      </c>
      <c r="G310" s="39">
        <f>'Jun17 class'!G310*IFERROR(VLOOKUP('Inq6 adjusted class'!$A310,'Inq.6 factors'!$U:$Z,6,FALSE),0)</f>
        <v>45.707898560034899</v>
      </c>
      <c r="H310" s="39">
        <f>'Jun17 class'!H310*IFERROR(VLOOKUP('Inq6 adjusted class'!$A310,'Inq.6 factors'!$U:$Z,6,FALSE),0)</f>
        <v>48.589894842810622</v>
      </c>
      <c r="I310" s="39">
        <f>'Jun17 class'!I310*IFERROR(VLOOKUP('Inq6 adjusted class'!$A310,'Inq.6 factors'!$U:$Z,6,FALSE),0)</f>
        <v>41.195127976848518</v>
      </c>
      <c r="J310" s="39">
        <f>'Jun17 class'!J310*IFERROR(VLOOKUP('Inq6 adjusted class'!$A310,'Inq.6 factors'!$U:$Z,6,FALSE),0)</f>
        <v>41.542911403596094</v>
      </c>
      <c r="K310" s="39">
        <f>'Jun17 class'!K310*IFERROR(VLOOKUP('Inq6 adjusted class'!$A310,'Inq.6 factors'!$U:$Z,6,FALSE),0)</f>
        <v>39.887328191512616</v>
      </c>
      <c r="L310" s="39">
        <f>'Jun17 class'!L310*IFERROR(VLOOKUP('Inq6 adjusted class'!$A310,'Inq.6 factors'!$U:$Z,6,FALSE),0)</f>
        <v>38.428708244671824</v>
      </c>
      <c r="M310" s="39">
        <f>'Jun17 class'!M310*IFERROR(VLOOKUP('Inq6 adjusted class'!$A310,'Inq.6 factors'!$U:$Z,6,FALSE),0)</f>
        <v>40.363027218021969</v>
      </c>
      <c r="N310" s="39">
        <f>'Jun17 class'!N310*IFERROR(VLOOKUP('Inq6 adjusted class'!$A310,'Inq.6 factors'!$U:$Z,6,FALSE),0)</f>
        <v>37.441156360920523</v>
      </c>
      <c r="O310" s="39">
        <f>'Jun17 class'!O310*IFERROR(VLOOKUP('Inq6 adjusted class'!$A310,'Inq.6 factors'!$U:$Z,6,FALSE),0)</f>
        <v>38.650428177297506</v>
      </c>
      <c r="P310" s="39">
        <f>'Jun17 class'!P310*IFERROR(VLOOKUP('Inq6 adjusted class'!$A310,'Inq.6 factors'!$U:$Z,6,FALSE),0)</f>
        <v>16.639516133173267</v>
      </c>
      <c r="Q310" s="39">
        <f>'Jun17 class'!Q310*IFERROR(VLOOKUP('Inq6 adjusted class'!$A310,'Inq.6 factors'!$U:$Z,6,FALSE),0)</f>
        <v>168.92804463054406</v>
      </c>
      <c r="R310" s="39">
        <f>'Jun17 class'!R310*IFERROR(VLOOKUP('Inq6 adjusted class'!$A310,'Inq.6 factors'!$U:$Z,6,FALSE),0)</f>
        <v>388.43119779530429</v>
      </c>
      <c r="S310" s="39">
        <f>'Jun17 class'!S310*IFERROR(VLOOKUP('Inq6 adjusted class'!$A310,'Inq.6 factors'!$U:$Z,6,FALSE),0)</f>
        <v>47.754728684428819</v>
      </c>
      <c r="T310" s="39">
        <f>'Jun17 class'!T310*IFERROR(VLOOKUP('Inq6 adjusted class'!$A310,'Inq.6 factors'!$U:$Z,6,FALSE),0)</f>
        <v>29.868115979455325</v>
      </c>
      <c r="U310" s="39">
        <f>'Jun17 class'!U310*IFERROR(VLOOKUP('Inq6 adjusted class'!$A310,'Inq.6 factors'!$U:$Z,6,FALSE),0)</f>
        <v>236.98390490156464</v>
      </c>
      <c r="V310" s="39">
        <f>'Jun17 class'!V310*IFERROR(VLOOKUP('Inq6 adjusted class'!$A310,'Inq.6 factors'!$U:$Z,6,FALSE),0)</f>
        <v>679.49352070405735</v>
      </c>
    </row>
    <row r="311" spans="1:22" x14ac:dyDescent="0.3">
      <c r="A311" s="35">
        <f>'Jun17 class'!A311</f>
        <v>4291</v>
      </c>
      <c r="B311" s="35">
        <f>'Jun17 class'!B311</f>
        <v>429</v>
      </c>
      <c r="C311" s="35">
        <f>'Jun17 class'!C311</f>
        <v>42</v>
      </c>
      <c r="D311" s="35" t="str">
        <f>'Jun17 class'!D311</f>
        <v>F</v>
      </c>
      <c r="E311" s="39">
        <f>'Jun17 class'!E311*IFERROR(VLOOKUP('Inq6 adjusted class'!$A311,'Inq.6 factors'!$U:$Z,6,FALSE),0)</f>
        <v>198.6960713763865</v>
      </c>
      <c r="F311" s="39">
        <f>'Jun17 class'!F311*IFERROR(VLOOKUP('Inq6 adjusted class'!$A311,'Inq.6 factors'!$U:$Z,6,FALSE),0)</f>
        <v>232.33309083721815</v>
      </c>
      <c r="G311" s="39">
        <f>'Jun17 class'!G311*IFERROR(VLOOKUP('Inq6 adjusted class'!$A311,'Inq.6 factors'!$U:$Z,6,FALSE),0)</f>
        <v>276.73010699560615</v>
      </c>
      <c r="H311" s="39">
        <f>'Jun17 class'!H311*IFERROR(VLOOKUP('Inq6 adjusted class'!$A311,'Inq.6 factors'!$U:$Z,6,FALSE),0)</f>
        <v>481.21185599768796</v>
      </c>
      <c r="I311" s="39">
        <f>'Jun17 class'!I311*IFERROR(VLOOKUP('Inq6 adjusted class'!$A311,'Inq.6 factors'!$U:$Z,6,FALSE),0)</f>
        <v>446.24695041909968</v>
      </c>
      <c r="J311" s="39">
        <f>'Jun17 class'!J311*IFERROR(VLOOKUP('Inq6 adjusted class'!$A311,'Inq.6 factors'!$U:$Z,6,FALSE),0)</f>
        <v>585.27332427370277</v>
      </c>
      <c r="K311" s="39">
        <f>'Jun17 class'!K311*IFERROR(VLOOKUP('Inq6 adjusted class'!$A311,'Inq.6 factors'!$U:$Z,6,FALSE),0)</f>
        <v>77.699364665874242</v>
      </c>
      <c r="L311" s="39">
        <f>'Jun17 class'!L311*IFERROR(VLOOKUP('Inq6 adjusted class'!$A311,'Inq.6 factors'!$U:$Z,6,FALSE),0)</f>
        <v>80.644250435129862</v>
      </c>
      <c r="M311" s="39">
        <f>'Jun17 class'!M311*IFERROR(VLOOKUP('Inq6 adjusted class'!$A311,'Inq.6 factors'!$U:$Z,6,FALSE),0)</f>
        <v>72.125672439935087</v>
      </c>
      <c r="N311" s="39">
        <f>'Jun17 class'!N311*IFERROR(VLOOKUP('Inq6 adjusted class'!$A311,'Inq.6 factors'!$U:$Z,6,FALSE),0)</f>
        <v>70.327157485554764</v>
      </c>
      <c r="O311" s="39">
        <f>'Jun17 class'!O311*IFERROR(VLOOKUP('Inq6 adjusted class'!$A311,'Inq.6 factors'!$U:$Z,6,FALSE),0)</f>
        <v>45.705695225111342</v>
      </c>
      <c r="P311" s="39">
        <f>'Jun17 class'!P311*IFERROR(VLOOKUP('Inq6 adjusted class'!$A311,'Inq.6 factors'!$U:$Z,6,FALSE),0)</f>
        <v>26.328545978898909</v>
      </c>
      <c r="Q311" s="39">
        <f>'Jun17 class'!Q311*IFERROR(VLOOKUP('Inq6 adjusted class'!$A311,'Inq.6 factors'!$U:$Z,6,FALSE),0)</f>
        <v>16.430227100504577</v>
      </c>
      <c r="R311" s="39">
        <f>'Jun17 class'!R311*IFERROR(VLOOKUP('Inq6 adjusted class'!$A311,'Inq.6 factors'!$U:$Z,6,FALSE),0)</f>
        <v>20.036646192216438</v>
      </c>
      <c r="S311" s="39">
        <f>'Jun17 class'!S311*IFERROR(VLOOKUP('Inq6 adjusted class'!$A311,'Inq.6 factors'!$U:$Z,6,FALSE),0)</f>
        <v>88.823722023076954</v>
      </c>
      <c r="T311" s="39">
        <f>'Jun17 class'!T311*IFERROR(VLOOKUP('Inq6 adjusted class'!$A311,'Inq.6 factors'!$U:$Z,6,FALSE),0)</f>
        <v>27.117480428616844</v>
      </c>
      <c r="U311" s="39">
        <f>'Jun17 class'!U311*IFERROR(VLOOKUP('Inq6 adjusted class'!$A311,'Inq.6 factors'!$U:$Z,6,FALSE),0)</f>
        <v>236.96047555857703</v>
      </c>
      <c r="V311" s="39">
        <f>'Jun17 class'!V311*IFERROR(VLOOKUP('Inq6 adjusted class'!$A311,'Inq.6 factors'!$U:$Z,6,FALSE),0)</f>
        <v>240.15625224408311</v>
      </c>
    </row>
    <row r="312" spans="1:22" x14ac:dyDescent="0.3">
      <c r="A312" s="35">
        <f>'Jun17 class'!A312</f>
        <v>4299</v>
      </c>
      <c r="B312" s="35">
        <f>'Jun17 class'!B312</f>
        <v>429</v>
      </c>
      <c r="C312" s="35">
        <f>'Jun17 class'!C312</f>
        <v>42</v>
      </c>
      <c r="D312" s="35" t="str">
        <f>'Jun17 class'!D312</f>
        <v>F</v>
      </c>
      <c r="E312" s="39">
        <f>'Jun17 class'!E312*IFERROR(VLOOKUP('Inq6 adjusted class'!$A312,'Inq.6 factors'!$U:$Z,6,FALSE),0)</f>
        <v>30228.290336227554</v>
      </c>
      <c r="F312" s="39">
        <f>'Jun17 class'!F312*IFERROR(VLOOKUP('Inq6 adjusted class'!$A312,'Inq.6 factors'!$U:$Z,6,FALSE),0)</f>
        <v>27655.578432373139</v>
      </c>
      <c r="G312" s="39">
        <f>'Jun17 class'!G312*IFERROR(VLOOKUP('Inq6 adjusted class'!$A312,'Inq.6 factors'!$U:$Z,6,FALSE),0)</f>
        <v>27956.431836856758</v>
      </c>
      <c r="H312" s="39">
        <f>'Jun17 class'!H312*IFERROR(VLOOKUP('Inq6 adjusted class'!$A312,'Inq.6 factors'!$U:$Z,6,FALSE),0)</f>
        <v>29521.037643365336</v>
      </c>
      <c r="I312" s="39">
        <f>'Jun17 class'!I312*IFERROR(VLOOKUP('Inq6 adjusted class'!$A312,'Inq.6 factors'!$U:$Z,6,FALSE),0)</f>
        <v>25435.692755851258</v>
      </c>
      <c r="J312" s="39">
        <f>'Jun17 class'!J312*IFERROR(VLOOKUP('Inq6 adjusted class'!$A312,'Inq.6 factors'!$U:$Z,6,FALSE),0)</f>
        <v>25406.387927816868</v>
      </c>
      <c r="K312" s="39">
        <f>'Jun17 class'!K312*IFERROR(VLOOKUP('Inq6 adjusted class'!$A312,'Inq.6 factors'!$U:$Z,6,FALSE),0)</f>
        <v>24247.659078563163</v>
      </c>
      <c r="L312" s="39">
        <f>'Jun17 class'!L312*IFERROR(VLOOKUP('Inq6 adjusted class'!$A312,'Inq.6 factors'!$U:$Z,6,FALSE),0)</f>
        <v>23321.14058057922</v>
      </c>
      <c r="M312" s="39">
        <f>'Jun17 class'!M312*IFERROR(VLOOKUP('Inq6 adjusted class'!$A312,'Inq.6 factors'!$U:$Z,6,FALSE),0)</f>
        <v>24508.917759718046</v>
      </c>
      <c r="N312" s="39">
        <f>'Jun17 class'!N312*IFERROR(VLOOKUP('Inq6 adjusted class'!$A312,'Inq.6 factors'!$U:$Z,6,FALSE),0)</f>
        <v>26967.658363309467</v>
      </c>
      <c r="O312" s="39">
        <f>'Jun17 class'!O312*IFERROR(VLOOKUP('Inq6 adjusted class'!$A312,'Inq.6 factors'!$U:$Z,6,FALSE),0)</f>
        <v>19730.385842339569</v>
      </c>
      <c r="P312" s="39">
        <f>'Jun17 class'!P312*IFERROR(VLOOKUP('Inq6 adjusted class'!$A312,'Inq.6 factors'!$U:$Z,6,FALSE),0)</f>
        <v>14188.393531374009</v>
      </c>
      <c r="Q312" s="39">
        <f>'Jun17 class'!Q312*IFERROR(VLOOKUP('Inq6 adjusted class'!$A312,'Inq.6 factors'!$U:$Z,6,FALSE),0)</f>
        <v>11715.435469126305</v>
      </c>
      <c r="R312" s="39">
        <f>'Jun17 class'!R312*IFERROR(VLOOKUP('Inq6 adjusted class'!$A312,'Inq.6 factors'!$U:$Z,6,FALSE),0)</f>
        <v>12420.12531526668</v>
      </c>
      <c r="S312" s="39">
        <f>'Jun17 class'!S312*IFERROR(VLOOKUP('Inq6 adjusted class'!$A312,'Inq.6 factors'!$U:$Z,6,FALSE),0)</f>
        <v>14311.433697449216</v>
      </c>
      <c r="T312" s="39">
        <f>'Jun17 class'!T312*IFERROR(VLOOKUP('Inq6 adjusted class'!$A312,'Inq.6 factors'!$U:$Z,6,FALSE),0)</f>
        <v>9599.3363260991064</v>
      </c>
      <c r="U312" s="39">
        <f>'Jun17 class'!U312*IFERROR(VLOOKUP('Inq6 adjusted class'!$A312,'Inq.6 factors'!$U:$Z,6,FALSE),0)</f>
        <v>14894.533214618232</v>
      </c>
      <c r="V312" s="39">
        <f>'Jun17 class'!V312*IFERROR(VLOOKUP('Inq6 adjusted class'!$A312,'Inq.6 factors'!$U:$Z,6,FALSE),0)</f>
        <v>19296.3891327809</v>
      </c>
    </row>
    <row r="313" spans="1:22" x14ac:dyDescent="0.3">
      <c r="A313" s="35">
        <f>'Jun17 class'!A313</f>
        <v>4311</v>
      </c>
      <c r="B313" s="35">
        <f>'Jun17 class'!B313</f>
        <v>431</v>
      </c>
      <c r="C313" s="35">
        <f>'Jun17 class'!C313</f>
        <v>43</v>
      </c>
      <c r="D313" s="35" t="str">
        <f>'Jun17 class'!D313</f>
        <v>F</v>
      </c>
      <c r="E313" s="39">
        <f>'Jun17 class'!E313*IFERROR(VLOOKUP('Inq6 adjusted class'!$A313,'Inq.6 factors'!$U:$Z,6,FALSE),0)</f>
        <v>409.97755151878317</v>
      </c>
      <c r="F313" s="39">
        <f>'Jun17 class'!F313*IFERROR(VLOOKUP('Inq6 adjusted class'!$A313,'Inq.6 factors'!$U:$Z,6,FALSE),0)</f>
        <v>416.00553224299006</v>
      </c>
      <c r="G313" s="39">
        <f>'Jun17 class'!G313*IFERROR(VLOOKUP('Inq6 adjusted class'!$A313,'Inq.6 factors'!$U:$Z,6,FALSE),0)</f>
        <v>406.74452814762594</v>
      </c>
      <c r="H313" s="39">
        <f>'Jun17 class'!H313*IFERROR(VLOOKUP('Inq6 adjusted class'!$A313,'Inq.6 factors'!$U:$Z,6,FALSE),0)</f>
        <v>591.10359382505908</v>
      </c>
      <c r="I313" s="39">
        <f>'Jun17 class'!I313*IFERROR(VLOOKUP('Inq6 adjusted class'!$A313,'Inq.6 factors'!$U:$Z,6,FALSE),0)</f>
        <v>458.92771646723634</v>
      </c>
      <c r="J313" s="39">
        <f>'Jun17 class'!J313*IFERROR(VLOOKUP('Inq6 adjusted class'!$A313,'Inq.6 factors'!$U:$Z,6,FALSE),0)</f>
        <v>534.71538516044006</v>
      </c>
      <c r="K313" s="39">
        <f>'Jun17 class'!K313*IFERROR(VLOOKUP('Inq6 adjusted class'!$A313,'Inq.6 factors'!$U:$Z,6,FALSE),0)</f>
        <v>535.01822746072594</v>
      </c>
      <c r="L313" s="39">
        <f>'Jun17 class'!L313*IFERROR(VLOOKUP('Inq6 adjusted class'!$A313,'Inq.6 factors'!$U:$Z,6,FALSE),0)</f>
        <v>461.09468323811018</v>
      </c>
      <c r="M313" s="39">
        <f>'Jun17 class'!M313*IFERROR(VLOOKUP('Inq6 adjusted class'!$A313,'Inq.6 factors'!$U:$Z,6,FALSE),0)</f>
        <v>530.31648257428333</v>
      </c>
      <c r="N313" s="39">
        <f>'Jun17 class'!N313*IFERROR(VLOOKUP('Inq6 adjusted class'!$A313,'Inq.6 factors'!$U:$Z,6,FALSE),0)</f>
        <v>364.56513136202443</v>
      </c>
      <c r="O313" s="39">
        <f>'Jun17 class'!O313*IFERROR(VLOOKUP('Inq6 adjusted class'!$A313,'Inq.6 factors'!$U:$Z,6,FALSE),0)</f>
        <v>391.20307532285676</v>
      </c>
      <c r="P313" s="39">
        <f>'Jun17 class'!P313*IFERROR(VLOOKUP('Inq6 adjusted class'!$A313,'Inq.6 factors'!$U:$Z,6,FALSE),0)</f>
        <v>387.79802468702218</v>
      </c>
      <c r="Q313" s="39">
        <f>'Jun17 class'!Q313*IFERROR(VLOOKUP('Inq6 adjusted class'!$A313,'Inq.6 factors'!$U:$Z,6,FALSE),0)</f>
        <v>579.64417605741824</v>
      </c>
      <c r="R313" s="39">
        <f>'Jun17 class'!R313*IFERROR(VLOOKUP('Inq6 adjusted class'!$A313,'Inq.6 factors'!$U:$Z,6,FALSE),0)</f>
        <v>1092.3483115597373</v>
      </c>
      <c r="S313" s="39">
        <f>'Jun17 class'!S313*IFERROR(VLOOKUP('Inq6 adjusted class'!$A313,'Inq.6 factors'!$U:$Z,6,FALSE),0)</f>
        <v>481.60132938881247</v>
      </c>
      <c r="T313" s="39">
        <f>'Jun17 class'!T313*IFERROR(VLOOKUP('Inq6 adjusted class'!$A313,'Inq.6 factors'!$U:$Z,6,FALSE),0)</f>
        <v>322.64879015044124</v>
      </c>
      <c r="U313" s="39">
        <f>'Jun17 class'!U313*IFERROR(VLOOKUP('Inq6 adjusted class'!$A313,'Inq.6 factors'!$U:$Z,6,FALSE),0)</f>
        <v>465.88786790517423</v>
      </c>
      <c r="V313" s="39">
        <f>'Jun17 class'!V313*IFERROR(VLOOKUP('Inq6 adjusted class'!$A313,'Inq.6 factors'!$U:$Z,6,FALSE),0)</f>
        <v>899.22674846945779</v>
      </c>
    </row>
    <row r="314" spans="1:22" x14ac:dyDescent="0.3">
      <c r="A314" s="35">
        <f>'Jun17 class'!A314</f>
        <v>4312</v>
      </c>
      <c r="B314" s="35">
        <f>'Jun17 class'!B314</f>
        <v>431</v>
      </c>
      <c r="C314" s="35">
        <f>'Jun17 class'!C314</f>
        <v>43</v>
      </c>
      <c r="D314" s="35" t="str">
        <f>'Jun17 class'!D314</f>
        <v>F</v>
      </c>
      <c r="E314" s="39">
        <f>'Jun17 class'!E314*IFERROR(VLOOKUP('Inq6 adjusted class'!$A314,'Inq.6 factors'!$U:$Z,6,FALSE),0)</f>
        <v>1634.7299986975593</v>
      </c>
      <c r="F314" s="39">
        <f>'Jun17 class'!F314*IFERROR(VLOOKUP('Inq6 adjusted class'!$A314,'Inq.6 factors'!$U:$Z,6,FALSE),0)</f>
        <v>1658.7657559845782</v>
      </c>
      <c r="G314" s="39">
        <f>'Jun17 class'!G314*IFERROR(VLOOKUP('Inq6 adjusted class'!$A314,'Inq.6 factors'!$U:$Z,6,FALSE),0)</f>
        <v>1621.8387555752427</v>
      </c>
      <c r="H314" s="39">
        <f>'Jun17 class'!H314*IFERROR(VLOOKUP('Inq6 adjusted class'!$A314,'Inq.6 factors'!$U:$Z,6,FALSE),0)</f>
        <v>2356.9455780787807</v>
      </c>
      <c r="I314" s="39">
        <f>'Jun17 class'!I314*IFERROR(VLOOKUP('Inq6 adjusted class'!$A314,'Inq.6 factors'!$U:$Z,6,FALSE),0)</f>
        <v>1829.9121563205574</v>
      </c>
      <c r="J314" s="39">
        <f>'Jun17 class'!J314*IFERROR(VLOOKUP('Inq6 adjusted class'!$A314,'Inq.6 factors'!$U:$Z,6,FALSE),0)</f>
        <v>2132.1052278318307</v>
      </c>
      <c r="K314" s="39">
        <f>'Jun17 class'!K314*IFERROR(VLOOKUP('Inq6 adjusted class'!$A314,'Inq.6 factors'!$U:$Z,6,FALSE),0)</f>
        <v>2133.3127705163447</v>
      </c>
      <c r="L314" s="39">
        <f>'Jun17 class'!L314*IFERROR(VLOOKUP('Inq6 adjusted class'!$A314,'Inq.6 factors'!$U:$Z,6,FALSE),0)</f>
        <v>1838.5526430335622</v>
      </c>
      <c r="M314" s="39">
        <f>'Jun17 class'!M314*IFERROR(VLOOKUP('Inq6 adjusted class'!$A314,'Inq.6 factors'!$U:$Z,6,FALSE),0)</f>
        <v>2114.5651991344071</v>
      </c>
      <c r="N314" s="39">
        <f>'Jun17 class'!N314*IFERROR(VLOOKUP('Inq6 adjusted class'!$A314,'Inq.6 factors'!$U:$Z,6,FALSE),0)</f>
        <v>2175.2963444105208</v>
      </c>
      <c r="O314" s="39">
        <f>'Jun17 class'!O314*IFERROR(VLOOKUP('Inq6 adjusted class'!$A314,'Inq.6 factors'!$U:$Z,6,FALSE),0)</f>
        <v>1130.8221872306065</v>
      </c>
      <c r="P314" s="39">
        <f>'Jun17 class'!P314*IFERROR(VLOOKUP('Inq6 adjusted class'!$A314,'Inq.6 factors'!$U:$Z,6,FALSE),0)</f>
        <v>663.92269980921367</v>
      </c>
      <c r="Q314" s="39">
        <f>'Jun17 class'!Q314*IFERROR(VLOOKUP('Inq6 adjusted class'!$A314,'Inq.6 factors'!$U:$Z,6,FALSE),0)</f>
        <v>920.29459764634817</v>
      </c>
      <c r="R314" s="39">
        <f>'Jun17 class'!R314*IFERROR(VLOOKUP('Inq6 adjusted class'!$A314,'Inq.6 factors'!$U:$Z,6,FALSE),0)</f>
        <v>1641.233481958604</v>
      </c>
      <c r="S314" s="39">
        <f>'Jun17 class'!S314*IFERROR(VLOOKUP('Inq6 adjusted class'!$A314,'Inq.6 factors'!$U:$Z,6,FALSE),0)</f>
        <v>727.04357651069279</v>
      </c>
      <c r="T314" s="39">
        <f>'Jun17 class'!T314*IFERROR(VLOOKUP('Inq6 adjusted class'!$A314,'Inq.6 factors'!$U:$Z,6,FALSE),0)</f>
        <v>583.63821823162743</v>
      </c>
      <c r="U314" s="39">
        <f>'Jun17 class'!U314*IFERROR(VLOOKUP('Inq6 adjusted class'!$A314,'Inq.6 factors'!$U:$Z,6,FALSE),0)</f>
        <v>1100.9614168490955</v>
      </c>
      <c r="V314" s="39">
        <f>'Jun17 class'!V314*IFERROR(VLOOKUP('Inq6 adjusted class'!$A314,'Inq.6 factors'!$U:$Z,6,FALSE),0)</f>
        <v>1353.4985521141991</v>
      </c>
    </row>
    <row r="315" spans="1:22" x14ac:dyDescent="0.3">
      <c r="A315" s="35">
        <f>'Jun17 class'!A315</f>
        <v>4313</v>
      </c>
      <c r="B315" s="35">
        <f>'Jun17 class'!B315</f>
        <v>431</v>
      </c>
      <c r="C315" s="35">
        <f>'Jun17 class'!C315</f>
        <v>43</v>
      </c>
      <c r="D315" s="35" t="str">
        <f>'Jun17 class'!D315</f>
        <v>F</v>
      </c>
      <c r="E315" s="39">
        <f>'Jun17 class'!E315*IFERROR(VLOOKUP('Inq6 adjusted class'!$A315,'Inq.6 factors'!$U:$Z,6,FALSE),0)</f>
        <v>48.732253284484429</v>
      </c>
      <c r="F315" s="39">
        <f>'Jun17 class'!F315*IFERROR(VLOOKUP('Inq6 adjusted class'!$A315,'Inq.6 factors'!$U:$Z,6,FALSE),0)</f>
        <v>36.638176415501803</v>
      </c>
      <c r="G315" s="39">
        <f>'Jun17 class'!G315*IFERROR(VLOOKUP('Inq6 adjusted class'!$A315,'Inq.6 factors'!$U:$Z,6,FALSE),0)</f>
        <v>120.83573979045556</v>
      </c>
      <c r="H315" s="39">
        <f>'Jun17 class'!H315*IFERROR(VLOOKUP('Inq6 adjusted class'!$A315,'Inq.6 factors'!$U:$Z,6,FALSE),0)</f>
        <v>74.117392109347449</v>
      </c>
      <c r="I315" s="39">
        <f>'Jun17 class'!I315*IFERROR(VLOOKUP('Inq6 adjusted class'!$A315,'Inq.6 factors'!$U:$Z,6,FALSE),0)</f>
        <v>39.968281191000145</v>
      </c>
      <c r="J315" s="39">
        <f>'Jun17 class'!J315*IFERROR(VLOOKUP('Inq6 adjusted class'!$A315,'Inq.6 factors'!$U:$Z,6,FALSE),0)</f>
        <v>45.859698560529921</v>
      </c>
      <c r="K315" s="39">
        <f>'Jun17 class'!K315*IFERROR(VLOOKUP('Inq6 adjusted class'!$A315,'Inq.6 factors'!$U:$Z,6,FALSE),0)</f>
        <v>49.386184452727854</v>
      </c>
      <c r="L315" s="39">
        <f>'Jun17 class'!L315*IFERROR(VLOOKUP('Inq6 adjusted class'!$A315,'Inq.6 factors'!$U:$Z,6,FALSE),0)</f>
        <v>46.646143256937854</v>
      </c>
      <c r="M315" s="39">
        <f>'Jun17 class'!M315*IFERROR(VLOOKUP('Inq6 adjusted class'!$A315,'Inq.6 factors'!$U:$Z,6,FALSE),0)</f>
        <v>50.341661815506896</v>
      </c>
      <c r="N315" s="39">
        <f>'Jun17 class'!N315*IFERROR(VLOOKUP('Inq6 adjusted class'!$A315,'Inq.6 factors'!$U:$Z,6,FALSE),0)</f>
        <v>50.982525006117982</v>
      </c>
      <c r="O315" s="39">
        <f>'Jun17 class'!O315*IFERROR(VLOOKUP('Inq6 adjusted class'!$A315,'Inq.6 factors'!$U:$Z,6,FALSE),0)</f>
        <v>144.86725735107768</v>
      </c>
      <c r="P315" s="39">
        <f>'Jun17 class'!P315*IFERROR(VLOOKUP('Inq6 adjusted class'!$A315,'Inq.6 factors'!$U:$Z,6,FALSE),0)</f>
        <v>108.24714510233952</v>
      </c>
      <c r="Q315" s="39">
        <f>'Jun17 class'!Q315*IFERROR(VLOOKUP('Inq6 adjusted class'!$A315,'Inq.6 factors'!$U:$Z,6,FALSE),0)</f>
        <v>131.16740090484006</v>
      </c>
      <c r="R315" s="39">
        <f>'Jun17 class'!R315*IFERROR(VLOOKUP('Inq6 adjusted class'!$A315,'Inq.6 factors'!$U:$Z,6,FALSE),0)</f>
        <v>252.56608359762711</v>
      </c>
      <c r="S315" s="39">
        <f>'Jun17 class'!S315*IFERROR(VLOOKUP('Inq6 adjusted class'!$A315,'Inq.6 factors'!$U:$Z,6,FALSE),0)</f>
        <v>108.33567736762652</v>
      </c>
      <c r="T315" s="39">
        <f>'Jun17 class'!T315*IFERROR(VLOOKUP('Inq6 adjusted class'!$A315,'Inq.6 factors'!$U:$Z,6,FALSE),0)</f>
        <v>56.203337639109122</v>
      </c>
      <c r="U315" s="39">
        <f>'Jun17 class'!U315*IFERROR(VLOOKUP('Inq6 adjusted class'!$A315,'Inq.6 factors'!$U:$Z,6,FALSE),0)</f>
        <v>114.71105170883341</v>
      </c>
      <c r="V315" s="39">
        <f>'Jun17 class'!V315*IFERROR(VLOOKUP('Inq6 adjusted class'!$A315,'Inq.6 factors'!$U:$Z,6,FALSE),0)</f>
        <v>111.49161307790497</v>
      </c>
    </row>
    <row r="316" spans="1:22" x14ac:dyDescent="0.3">
      <c r="A316" s="35">
        <f>'Jun17 class'!A316</f>
        <v>4321</v>
      </c>
      <c r="B316" s="35">
        <f>'Jun17 class'!B316</f>
        <v>432</v>
      </c>
      <c r="C316" s="35">
        <f>'Jun17 class'!C316</f>
        <v>43</v>
      </c>
      <c r="D316" s="35" t="str">
        <f>'Jun17 class'!D316</f>
        <v>F</v>
      </c>
      <c r="E316" s="39">
        <f>'Jun17 class'!E316*IFERROR(VLOOKUP('Inq6 adjusted class'!$A316,'Inq.6 factors'!$U:$Z,6,FALSE),0)</f>
        <v>19347.118945772741</v>
      </c>
      <c r="F316" s="39">
        <f>'Jun17 class'!F316*IFERROR(VLOOKUP('Inq6 adjusted class'!$A316,'Inq.6 factors'!$U:$Z,6,FALSE),0)</f>
        <v>18358.662939036505</v>
      </c>
      <c r="G316" s="39">
        <f>'Jun17 class'!G316*IFERROR(VLOOKUP('Inq6 adjusted class'!$A316,'Inq.6 factors'!$U:$Z,6,FALSE),0)</f>
        <v>20022.787844368344</v>
      </c>
      <c r="H316" s="39">
        <f>'Jun17 class'!H316*IFERROR(VLOOKUP('Inq6 adjusted class'!$A316,'Inq.6 factors'!$U:$Z,6,FALSE),0)</f>
        <v>21486.386234902453</v>
      </c>
      <c r="I316" s="39">
        <f>'Jun17 class'!I316*IFERROR(VLOOKUP('Inq6 adjusted class'!$A316,'Inq.6 factors'!$U:$Z,6,FALSE),0)</f>
        <v>19917.722570448623</v>
      </c>
      <c r="J316" s="39">
        <f>'Jun17 class'!J316*IFERROR(VLOOKUP('Inq6 adjusted class'!$A316,'Inq.6 factors'!$U:$Z,6,FALSE),0)</f>
        <v>21287.179998230298</v>
      </c>
      <c r="K316" s="39">
        <f>'Jun17 class'!K316*IFERROR(VLOOKUP('Inq6 adjusted class'!$A316,'Inq.6 factors'!$U:$Z,6,FALSE),0)</f>
        <v>21906.5809571758</v>
      </c>
      <c r="L316" s="39">
        <f>'Jun17 class'!L316*IFERROR(VLOOKUP('Inq6 adjusted class'!$A316,'Inq.6 factors'!$U:$Z,6,FALSE),0)</f>
        <v>21698.669841130402</v>
      </c>
      <c r="M316" s="39">
        <f>'Jun17 class'!M316*IFERROR(VLOOKUP('Inq6 adjusted class'!$A316,'Inq.6 factors'!$U:$Z,6,FALSE),0)</f>
        <v>24068.344340585758</v>
      </c>
      <c r="N316" s="39">
        <f>'Jun17 class'!N316*IFERROR(VLOOKUP('Inq6 adjusted class'!$A316,'Inq.6 factors'!$U:$Z,6,FALSE),0)</f>
        <v>24250.975780237648</v>
      </c>
      <c r="O316" s="39">
        <f>'Jun17 class'!O316*IFERROR(VLOOKUP('Inq6 adjusted class'!$A316,'Inq.6 factors'!$U:$Z,6,FALSE),0)</f>
        <v>23900.848461852216</v>
      </c>
      <c r="P316" s="39">
        <f>'Jun17 class'!P316*IFERROR(VLOOKUP('Inq6 adjusted class'!$A316,'Inq.6 factors'!$U:$Z,6,FALSE),0)</f>
        <v>23298.899612192476</v>
      </c>
      <c r="Q316" s="39">
        <f>'Jun17 class'!Q316*IFERROR(VLOOKUP('Inq6 adjusted class'!$A316,'Inq.6 factors'!$U:$Z,6,FALSE),0)</f>
        <v>22095.745245912545</v>
      </c>
      <c r="R316" s="39">
        <f>'Jun17 class'!R316*IFERROR(VLOOKUP('Inq6 adjusted class'!$A316,'Inq.6 factors'!$U:$Z,6,FALSE),0)</f>
        <v>21694.137087892996</v>
      </c>
      <c r="S316" s="39">
        <f>'Jun17 class'!S316*IFERROR(VLOOKUP('Inq6 adjusted class'!$A316,'Inq.6 factors'!$U:$Z,6,FALSE),0)</f>
        <v>20725.928661858532</v>
      </c>
      <c r="T316" s="39">
        <f>'Jun17 class'!T316*IFERROR(VLOOKUP('Inq6 adjusted class'!$A316,'Inq.6 factors'!$U:$Z,6,FALSE),0)</f>
        <v>25659.365882926584</v>
      </c>
      <c r="U316" s="39">
        <f>'Jun17 class'!U316*IFERROR(VLOOKUP('Inq6 adjusted class'!$A316,'Inq.6 factors'!$U:$Z,6,FALSE),0)</f>
        <v>18801.858818041652</v>
      </c>
      <c r="V316" s="39">
        <f>'Jun17 class'!V316*IFERROR(VLOOKUP('Inq6 adjusted class'!$A316,'Inq.6 factors'!$U:$Z,6,FALSE),0)</f>
        <v>18435.881669312752</v>
      </c>
    </row>
    <row r="317" spans="1:22" x14ac:dyDescent="0.3">
      <c r="A317" s="35">
        <f>'Jun17 class'!A317</f>
        <v>4322</v>
      </c>
      <c r="B317" s="35">
        <f>'Jun17 class'!B317</f>
        <v>432</v>
      </c>
      <c r="C317" s="35">
        <f>'Jun17 class'!C317</f>
        <v>43</v>
      </c>
      <c r="D317" s="35" t="str">
        <f>'Jun17 class'!D317</f>
        <v>F</v>
      </c>
      <c r="E317" s="39">
        <f>'Jun17 class'!E317*IFERROR(VLOOKUP('Inq6 adjusted class'!$A317,'Inq.6 factors'!$U:$Z,6,FALSE),0)</f>
        <v>8532.5030008017293</v>
      </c>
      <c r="F317" s="39">
        <f>'Jun17 class'!F317*IFERROR(VLOOKUP('Inq6 adjusted class'!$A317,'Inq.6 factors'!$U:$Z,6,FALSE),0)</f>
        <v>7276.0610215092902</v>
      </c>
      <c r="G317" s="39">
        <f>'Jun17 class'!G317*IFERROR(VLOOKUP('Inq6 adjusted class'!$A317,'Inq.6 factors'!$U:$Z,6,FALSE),0)</f>
        <v>9544.6183183007743</v>
      </c>
      <c r="H317" s="39">
        <f>'Jun17 class'!H317*IFERROR(VLOOKUP('Inq6 adjusted class'!$A317,'Inq.6 factors'!$U:$Z,6,FALSE),0)</f>
        <v>10726.461619963698</v>
      </c>
      <c r="I317" s="39">
        <f>'Jun17 class'!I317*IFERROR(VLOOKUP('Inq6 adjusted class'!$A317,'Inq.6 factors'!$U:$Z,6,FALSE),0)</f>
        <v>9667.8636990856266</v>
      </c>
      <c r="J317" s="39">
        <f>'Jun17 class'!J317*IFERROR(VLOOKUP('Inq6 adjusted class'!$A317,'Inq.6 factors'!$U:$Z,6,FALSE),0)</f>
        <v>9434.076367135538</v>
      </c>
      <c r="K317" s="39">
        <f>'Jun17 class'!K317*IFERROR(VLOOKUP('Inq6 adjusted class'!$A317,'Inq.6 factors'!$U:$Z,6,FALSE),0)</f>
        <v>11050.142754626972</v>
      </c>
      <c r="L317" s="39">
        <f>'Jun17 class'!L317*IFERROR(VLOOKUP('Inq6 adjusted class'!$A317,'Inq.6 factors'!$U:$Z,6,FALSE),0)</f>
        <v>11212.298820368562</v>
      </c>
      <c r="M317" s="39">
        <f>'Jun17 class'!M317*IFERROR(VLOOKUP('Inq6 adjusted class'!$A317,'Inq.6 factors'!$U:$Z,6,FALSE),0)</f>
        <v>11861.856938685713</v>
      </c>
      <c r="N317" s="39">
        <f>'Jun17 class'!N317*IFERROR(VLOOKUP('Inq6 adjusted class'!$A317,'Inq.6 factors'!$U:$Z,6,FALSE),0)</f>
        <v>12403.823070523627</v>
      </c>
      <c r="O317" s="39">
        <f>'Jun17 class'!O317*IFERROR(VLOOKUP('Inq6 adjusted class'!$A317,'Inq.6 factors'!$U:$Z,6,FALSE),0)</f>
        <v>13301.091556378773</v>
      </c>
      <c r="P317" s="39">
        <f>'Jun17 class'!P317*IFERROR(VLOOKUP('Inq6 adjusted class'!$A317,'Inq.6 factors'!$U:$Z,6,FALSE),0)</f>
        <v>13549.346651236858</v>
      </c>
      <c r="Q317" s="39">
        <f>'Jun17 class'!Q317*IFERROR(VLOOKUP('Inq6 adjusted class'!$A317,'Inq.6 factors'!$U:$Z,6,FALSE),0)</f>
        <v>13070.608503246727</v>
      </c>
      <c r="R317" s="39">
        <f>'Jun17 class'!R317*IFERROR(VLOOKUP('Inq6 adjusted class'!$A317,'Inq.6 factors'!$U:$Z,6,FALSE),0)</f>
        <v>11967.293718748888</v>
      </c>
      <c r="S317" s="39">
        <f>'Jun17 class'!S317*IFERROR(VLOOKUP('Inq6 adjusted class'!$A317,'Inq.6 factors'!$U:$Z,6,FALSE),0)</f>
        <v>11708.443222867189</v>
      </c>
      <c r="T317" s="39">
        <f>'Jun17 class'!T317*IFERROR(VLOOKUP('Inq6 adjusted class'!$A317,'Inq.6 factors'!$U:$Z,6,FALSE),0)</f>
        <v>15418.573761955264</v>
      </c>
      <c r="U317" s="39">
        <f>'Jun17 class'!U317*IFERROR(VLOOKUP('Inq6 adjusted class'!$A317,'Inq.6 factors'!$U:$Z,6,FALSE),0)</f>
        <v>11204.072158463283</v>
      </c>
      <c r="V317" s="39">
        <f>'Jun17 class'!V317*IFERROR(VLOOKUP('Inq6 adjusted class'!$A317,'Inq.6 factors'!$U:$Z,6,FALSE),0)</f>
        <v>10728.252905358955</v>
      </c>
    </row>
    <row r="318" spans="1:22" x14ac:dyDescent="0.3">
      <c r="A318" s="35">
        <f>'Jun17 class'!A318</f>
        <v>4329</v>
      </c>
      <c r="B318" s="35">
        <f>'Jun17 class'!B318</f>
        <v>432</v>
      </c>
      <c r="C318" s="35">
        <f>'Jun17 class'!C318</f>
        <v>43</v>
      </c>
      <c r="D318" s="35" t="str">
        <f>'Jun17 class'!D318</f>
        <v>F</v>
      </c>
      <c r="E318" s="39">
        <f>'Jun17 class'!E318*IFERROR(VLOOKUP('Inq6 adjusted class'!$A318,'Inq.6 factors'!$U:$Z,6,FALSE),0)</f>
        <v>2137.3849845716982</v>
      </c>
      <c r="F318" s="39">
        <f>'Jun17 class'!F318*IFERROR(VLOOKUP('Inq6 adjusted class'!$A318,'Inq.6 factors'!$U:$Z,6,FALSE),0)</f>
        <v>2132.5368453245351</v>
      </c>
      <c r="G318" s="39">
        <f>'Jun17 class'!G318*IFERROR(VLOOKUP('Inq6 adjusted class'!$A318,'Inq.6 factors'!$U:$Z,6,FALSE),0)</f>
        <v>2214.1509272369422</v>
      </c>
      <c r="H318" s="39">
        <f>'Jun17 class'!H318*IFERROR(VLOOKUP('Inq6 adjusted class'!$A318,'Inq.6 factors'!$U:$Z,6,FALSE),0)</f>
        <v>2236.0952620897415</v>
      </c>
      <c r="I318" s="39">
        <f>'Jun17 class'!I318*IFERROR(VLOOKUP('Inq6 adjusted class'!$A318,'Inq.6 factors'!$U:$Z,6,FALSE),0)</f>
        <v>1990.4907244829737</v>
      </c>
      <c r="J318" s="39">
        <f>'Jun17 class'!J318*IFERROR(VLOOKUP('Inq6 adjusted class'!$A318,'Inq.6 factors'!$U:$Z,6,FALSE),0)</f>
        <v>2329.7403466545875</v>
      </c>
      <c r="K318" s="39">
        <f>'Jun17 class'!K318*IFERROR(VLOOKUP('Inq6 adjusted class'!$A318,'Inq.6 factors'!$U:$Z,6,FALSE),0)</f>
        <v>2177.2210523357107</v>
      </c>
      <c r="L318" s="39">
        <f>'Jun17 class'!L318*IFERROR(VLOOKUP('Inq6 adjusted class'!$A318,'Inq.6 factors'!$U:$Z,6,FALSE),0)</f>
        <v>2147.8235966395146</v>
      </c>
      <c r="M318" s="39">
        <f>'Jun17 class'!M318*IFERROR(VLOOKUP('Inq6 adjusted class'!$A318,'Inq.6 factors'!$U:$Z,6,FALSE),0)</f>
        <v>2266.2506635415866</v>
      </c>
      <c r="N318" s="39">
        <f>'Jun17 class'!N318*IFERROR(VLOOKUP('Inq6 adjusted class'!$A318,'Inq.6 factors'!$U:$Z,6,FALSE),0)</f>
        <v>2199.2038092845887</v>
      </c>
      <c r="O318" s="39">
        <f>'Jun17 class'!O318*IFERROR(VLOOKUP('Inq6 adjusted class'!$A318,'Inq.6 factors'!$U:$Z,6,FALSE),0)</f>
        <v>2314.5892702593792</v>
      </c>
      <c r="P318" s="39">
        <f>'Jun17 class'!P318*IFERROR(VLOOKUP('Inq6 adjusted class'!$A318,'Inq.6 factors'!$U:$Z,6,FALSE),0)</f>
        <v>3115.7442158407603</v>
      </c>
      <c r="Q318" s="39">
        <f>'Jun17 class'!Q318*IFERROR(VLOOKUP('Inq6 adjusted class'!$A318,'Inq.6 factors'!$U:$Z,6,FALSE),0)</f>
        <v>3347.7868838841655</v>
      </c>
      <c r="R318" s="39">
        <f>'Jun17 class'!R318*IFERROR(VLOOKUP('Inq6 adjusted class'!$A318,'Inq.6 factors'!$U:$Z,6,FALSE),0)</f>
        <v>3327.3695709797244</v>
      </c>
      <c r="S318" s="39">
        <f>'Jun17 class'!S318*IFERROR(VLOOKUP('Inq6 adjusted class'!$A318,'Inq.6 factors'!$U:$Z,6,FALSE),0)</f>
        <v>3744.1450001863373</v>
      </c>
      <c r="T318" s="39">
        <f>'Jun17 class'!T318*IFERROR(VLOOKUP('Inq6 adjusted class'!$A318,'Inq.6 factors'!$U:$Z,6,FALSE),0)</f>
        <v>5114.0441879493283</v>
      </c>
      <c r="U318" s="39">
        <f>'Jun17 class'!U318*IFERROR(VLOOKUP('Inq6 adjusted class'!$A318,'Inq.6 factors'!$U:$Z,6,FALSE),0)</f>
        <v>3769.4356463239455</v>
      </c>
      <c r="V318" s="39">
        <f>'Jun17 class'!V318*IFERROR(VLOOKUP('Inq6 adjusted class'!$A318,'Inq.6 factors'!$U:$Z,6,FALSE),0)</f>
        <v>3965.4630713431588</v>
      </c>
    </row>
    <row r="319" spans="1:22" x14ac:dyDescent="0.3">
      <c r="A319" s="35">
        <f>'Jun17 class'!A319</f>
        <v>4331</v>
      </c>
      <c r="B319" s="35">
        <f>'Jun17 class'!B319</f>
        <v>433</v>
      </c>
      <c r="C319" s="35">
        <f>'Jun17 class'!C319</f>
        <v>43</v>
      </c>
      <c r="D319" s="35" t="str">
        <f>'Jun17 class'!D319</f>
        <v>F</v>
      </c>
      <c r="E319" s="39">
        <f>'Jun17 class'!E319*IFERROR(VLOOKUP('Inq6 adjusted class'!$A319,'Inq.6 factors'!$U:$Z,6,FALSE),0)</f>
        <v>1032.0070015805795</v>
      </c>
      <c r="F319" s="39">
        <f>'Jun17 class'!F319*IFERROR(VLOOKUP('Inq6 adjusted class'!$A319,'Inq.6 factors'!$U:$Z,6,FALSE),0)</f>
        <v>986.05371141207797</v>
      </c>
      <c r="G319" s="39">
        <f>'Jun17 class'!G319*IFERROR(VLOOKUP('Inq6 adjusted class'!$A319,'Inq.6 factors'!$U:$Z,6,FALSE),0)</f>
        <v>1054.8972278836227</v>
      </c>
      <c r="H319" s="39">
        <f>'Jun17 class'!H319*IFERROR(VLOOKUP('Inq6 adjusted class'!$A319,'Inq.6 factors'!$U:$Z,6,FALSE),0)</f>
        <v>1250.1180933145183</v>
      </c>
      <c r="I319" s="39">
        <f>'Jun17 class'!I319*IFERROR(VLOOKUP('Inq6 adjusted class'!$A319,'Inq.6 factors'!$U:$Z,6,FALSE),0)</f>
        <v>873.04239449628562</v>
      </c>
      <c r="J319" s="39">
        <f>'Jun17 class'!J319*IFERROR(VLOOKUP('Inq6 adjusted class'!$A319,'Inq.6 factors'!$U:$Z,6,FALSE),0)</f>
        <v>922.22986440030786</v>
      </c>
      <c r="K319" s="39">
        <f>'Jun17 class'!K319*IFERROR(VLOOKUP('Inq6 adjusted class'!$A319,'Inq.6 factors'!$U:$Z,6,FALSE),0)</f>
        <v>901.6206567334159</v>
      </c>
      <c r="L319" s="39">
        <f>'Jun17 class'!L319*IFERROR(VLOOKUP('Inq6 adjusted class'!$A319,'Inq.6 factors'!$U:$Z,6,FALSE),0)</f>
        <v>892.41703640080914</v>
      </c>
      <c r="M319" s="39">
        <f>'Jun17 class'!M319*IFERROR(VLOOKUP('Inq6 adjusted class'!$A319,'Inq.6 factors'!$U:$Z,6,FALSE),0)</f>
        <v>994.60057324176398</v>
      </c>
      <c r="N319" s="39">
        <f>'Jun17 class'!N319*IFERROR(VLOOKUP('Inq6 adjusted class'!$A319,'Inq.6 factors'!$U:$Z,6,FALSE),0)</f>
        <v>1143.4566544927713</v>
      </c>
      <c r="O319" s="39">
        <f>'Jun17 class'!O319*IFERROR(VLOOKUP('Inq6 adjusted class'!$A319,'Inq.6 factors'!$U:$Z,6,FALSE),0)</f>
        <v>1288.9459496432598</v>
      </c>
      <c r="P319" s="39">
        <f>'Jun17 class'!P319*IFERROR(VLOOKUP('Inq6 adjusted class'!$A319,'Inq.6 factors'!$U:$Z,6,FALSE),0)</f>
        <v>868.45492366277404</v>
      </c>
      <c r="Q319" s="39">
        <f>'Jun17 class'!Q319*IFERROR(VLOOKUP('Inq6 adjusted class'!$A319,'Inq.6 factors'!$U:$Z,6,FALSE),0)</f>
        <v>864.25949425569195</v>
      </c>
      <c r="R319" s="39">
        <f>'Jun17 class'!R319*IFERROR(VLOOKUP('Inq6 adjusted class'!$A319,'Inq.6 factors'!$U:$Z,6,FALSE),0)</f>
        <v>727.281999512688</v>
      </c>
      <c r="S319" s="39">
        <f>'Jun17 class'!S319*IFERROR(VLOOKUP('Inq6 adjusted class'!$A319,'Inq.6 factors'!$U:$Z,6,FALSE),0)</f>
        <v>1637.0760041829626</v>
      </c>
      <c r="T319" s="39">
        <f>'Jun17 class'!T319*IFERROR(VLOOKUP('Inq6 adjusted class'!$A319,'Inq.6 factors'!$U:$Z,6,FALSE),0)</f>
        <v>1384.6990028185835</v>
      </c>
      <c r="U319" s="39">
        <f>'Jun17 class'!U319*IFERROR(VLOOKUP('Inq6 adjusted class'!$A319,'Inq.6 factors'!$U:$Z,6,FALSE),0)</f>
        <v>1196.228746950808</v>
      </c>
      <c r="V319" s="39">
        <f>'Jun17 class'!V319*IFERROR(VLOOKUP('Inq6 adjusted class'!$A319,'Inq.6 factors'!$U:$Z,6,FALSE),0)</f>
        <v>1008.5912523631357</v>
      </c>
    </row>
    <row r="320" spans="1:22" x14ac:dyDescent="0.3">
      <c r="A320" s="35">
        <f>'Jun17 class'!A320</f>
        <v>4332</v>
      </c>
      <c r="B320" s="35">
        <f>'Jun17 class'!B320</f>
        <v>433</v>
      </c>
      <c r="C320" s="35">
        <f>'Jun17 class'!C320</f>
        <v>43</v>
      </c>
      <c r="D320" s="35" t="str">
        <f>'Jun17 class'!D320</f>
        <v>F</v>
      </c>
      <c r="E320" s="39">
        <f>'Jun17 class'!E320*IFERROR(VLOOKUP('Inq6 adjusted class'!$A320,'Inq.6 factors'!$U:$Z,6,FALSE),0)</f>
        <v>4841.2138029105663</v>
      </c>
      <c r="F320" s="39">
        <f>'Jun17 class'!F320*IFERROR(VLOOKUP('Inq6 adjusted class'!$A320,'Inq.6 factors'!$U:$Z,6,FALSE),0)</f>
        <v>5149.9859613081535</v>
      </c>
      <c r="G320" s="39">
        <f>'Jun17 class'!G320*IFERROR(VLOOKUP('Inq6 adjusted class'!$A320,'Inq.6 factors'!$U:$Z,6,FALSE),0)</f>
        <v>6399.4626580058984</v>
      </c>
      <c r="H320" s="39">
        <f>'Jun17 class'!H320*IFERROR(VLOOKUP('Inq6 adjusted class'!$A320,'Inq.6 factors'!$U:$Z,6,FALSE),0)</f>
        <v>6259.7913015155491</v>
      </c>
      <c r="I320" s="39">
        <f>'Jun17 class'!I320*IFERROR(VLOOKUP('Inq6 adjusted class'!$A320,'Inq.6 factors'!$U:$Z,6,FALSE),0)</f>
        <v>5896.7183376760067</v>
      </c>
      <c r="J320" s="39">
        <f>'Jun17 class'!J320*IFERROR(VLOOKUP('Inq6 adjusted class'!$A320,'Inq.6 factors'!$U:$Z,6,FALSE),0)</f>
        <v>6475.8357345969798</v>
      </c>
      <c r="K320" s="39">
        <f>'Jun17 class'!K320*IFERROR(VLOOKUP('Inq6 adjusted class'!$A320,'Inq.6 factors'!$U:$Z,6,FALSE),0)</f>
        <v>6763.6270553415061</v>
      </c>
      <c r="L320" s="39">
        <f>'Jun17 class'!L320*IFERROR(VLOOKUP('Inq6 adjusted class'!$A320,'Inq.6 factors'!$U:$Z,6,FALSE),0)</f>
        <v>6580.6210312477106</v>
      </c>
      <c r="M320" s="39">
        <f>'Jun17 class'!M320*IFERROR(VLOOKUP('Inq6 adjusted class'!$A320,'Inq.6 factors'!$U:$Z,6,FALSE),0)</f>
        <v>7230.8585411885133</v>
      </c>
      <c r="N320" s="39">
        <f>'Jun17 class'!N320*IFERROR(VLOOKUP('Inq6 adjusted class'!$A320,'Inq.6 factors'!$U:$Z,6,FALSE),0)</f>
        <v>6854.7087385358609</v>
      </c>
      <c r="O320" s="39">
        <f>'Jun17 class'!O320*IFERROR(VLOOKUP('Inq6 adjusted class'!$A320,'Inq.6 factors'!$U:$Z,6,FALSE),0)</f>
        <v>7872.8795897119762</v>
      </c>
      <c r="P320" s="39">
        <f>'Jun17 class'!P320*IFERROR(VLOOKUP('Inq6 adjusted class'!$A320,'Inq.6 factors'!$U:$Z,6,FALSE),0)</f>
        <v>5127.0521492987409</v>
      </c>
      <c r="Q320" s="39">
        <f>'Jun17 class'!Q320*IFERROR(VLOOKUP('Inq6 adjusted class'!$A320,'Inq.6 factors'!$U:$Z,6,FALSE),0)</f>
        <v>4337.3905592215906</v>
      </c>
      <c r="R320" s="39">
        <f>'Jun17 class'!R320*IFERROR(VLOOKUP('Inq6 adjusted class'!$A320,'Inq.6 factors'!$U:$Z,6,FALSE),0)</f>
        <v>3737.7070208493551</v>
      </c>
      <c r="S320" s="39">
        <f>'Jun17 class'!S320*IFERROR(VLOOKUP('Inq6 adjusted class'!$A320,'Inq.6 factors'!$U:$Z,6,FALSE),0)</f>
        <v>6318.3406254314323</v>
      </c>
      <c r="T320" s="39">
        <f>'Jun17 class'!T320*IFERROR(VLOOKUP('Inq6 adjusted class'!$A320,'Inq.6 factors'!$U:$Z,6,FALSE),0)</f>
        <v>4717.864293490351</v>
      </c>
      <c r="U320" s="39">
        <f>'Jun17 class'!U320*IFERROR(VLOOKUP('Inq6 adjusted class'!$A320,'Inq.6 factors'!$U:$Z,6,FALSE),0)</f>
        <v>4799.0200058703786</v>
      </c>
      <c r="V320" s="39">
        <f>'Jun17 class'!V320*IFERROR(VLOOKUP('Inq6 adjusted class'!$A320,'Inq.6 factors'!$U:$Z,6,FALSE),0)</f>
        <v>4594.0285286567214</v>
      </c>
    </row>
    <row r="321" spans="1:22" x14ac:dyDescent="0.3">
      <c r="A321" s="35">
        <f>'Jun17 class'!A321</f>
        <v>4333</v>
      </c>
      <c r="B321" s="35">
        <f>'Jun17 class'!B321</f>
        <v>433</v>
      </c>
      <c r="C321" s="35">
        <f>'Jun17 class'!C321</f>
        <v>43</v>
      </c>
      <c r="D321" s="35" t="str">
        <f>'Jun17 class'!D321</f>
        <v>F</v>
      </c>
      <c r="E321" s="39">
        <f>'Jun17 class'!E321*IFERROR(VLOOKUP('Inq6 adjusted class'!$A321,'Inq.6 factors'!$U:$Z,6,FALSE),0)</f>
        <v>1821.1899863045421</v>
      </c>
      <c r="F321" s="39">
        <f>'Jun17 class'!F321*IFERROR(VLOOKUP('Inq6 adjusted class'!$A321,'Inq.6 factors'!$U:$Z,6,FALSE),0)</f>
        <v>1668.1019817702299</v>
      </c>
      <c r="G321" s="39">
        <f>'Jun17 class'!G321*IFERROR(VLOOKUP('Inq6 adjusted class'!$A321,'Inq.6 factors'!$U:$Z,6,FALSE),0)</f>
        <v>1570.1444596075714</v>
      </c>
      <c r="H321" s="39">
        <f>'Jun17 class'!H321*IFERROR(VLOOKUP('Inq6 adjusted class'!$A321,'Inq.6 factors'!$U:$Z,6,FALSE),0)</f>
        <v>1764.5706804557931</v>
      </c>
      <c r="I321" s="39">
        <f>'Jun17 class'!I321*IFERROR(VLOOKUP('Inq6 adjusted class'!$A321,'Inq.6 factors'!$U:$Z,6,FALSE),0)</f>
        <v>1794.3355068389837</v>
      </c>
      <c r="J321" s="39">
        <f>'Jun17 class'!J321*IFERROR(VLOOKUP('Inq6 adjusted class'!$A321,'Inq.6 factors'!$U:$Z,6,FALSE),0)</f>
        <v>1922.1467463109911</v>
      </c>
      <c r="K321" s="39">
        <f>'Jun17 class'!K321*IFERROR(VLOOKUP('Inq6 adjusted class'!$A321,'Inq.6 factors'!$U:$Z,6,FALSE),0)</f>
        <v>1998.0074551853372</v>
      </c>
      <c r="L321" s="39">
        <f>'Jun17 class'!L321*IFERROR(VLOOKUP('Inq6 adjusted class'!$A321,'Inq.6 factors'!$U:$Z,6,FALSE),0)</f>
        <v>1931.2427822641935</v>
      </c>
      <c r="M321" s="39">
        <f>'Jun17 class'!M321*IFERROR(VLOOKUP('Inq6 adjusted class'!$A321,'Inq.6 factors'!$U:$Z,6,FALSE),0)</f>
        <v>2134.3483044238515</v>
      </c>
      <c r="N321" s="39">
        <f>'Jun17 class'!N321*IFERROR(VLOOKUP('Inq6 adjusted class'!$A321,'Inq.6 factors'!$U:$Z,6,FALSE),0)</f>
        <v>2269.3151897999123</v>
      </c>
      <c r="O321" s="39">
        <f>'Jun17 class'!O321*IFERROR(VLOOKUP('Inq6 adjusted class'!$A321,'Inq.6 factors'!$U:$Z,6,FALSE),0)</f>
        <v>2393.7644341377586</v>
      </c>
      <c r="P321" s="39">
        <f>'Jun17 class'!P321*IFERROR(VLOOKUP('Inq6 adjusted class'!$A321,'Inq.6 factors'!$U:$Z,6,FALSE),0)</f>
        <v>1824.0609938741927</v>
      </c>
      <c r="Q321" s="39">
        <f>'Jun17 class'!Q321*IFERROR(VLOOKUP('Inq6 adjusted class'!$A321,'Inq.6 factors'!$U:$Z,6,FALSE),0)</f>
        <v>1457.8720120201463</v>
      </c>
      <c r="R321" s="39">
        <f>'Jun17 class'!R321*IFERROR(VLOOKUP('Inq6 adjusted class'!$A321,'Inq.6 factors'!$U:$Z,6,FALSE),0)</f>
        <v>1228.5842659830375</v>
      </c>
      <c r="S321" s="39">
        <f>'Jun17 class'!S321*IFERROR(VLOOKUP('Inq6 adjusted class'!$A321,'Inq.6 factors'!$U:$Z,6,FALSE),0)</f>
        <v>2150.7163077005998</v>
      </c>
      <c r="T321" s="39">
        <f>'Jun17 class'!T321*IFERROR(VLOOKUP('Inq6 adjusted class'!$A321,'Inq.6 factors'!$U:$Z,6,FALSE),0)</f>
        <v>1534.2082949026831</v>
      </c>
      <c r="U321" s="39">
        <f>'Jun17 class'!U321*IFERROR(VLOOKUP('Inq6 adjusted class'!$A321,'Inq.6 factors'!$U:$Z,6,FALSE),0)</f>
        <v>1515.6189114709518</v>
      </c>
      <c r="V321" s="39">
        <f>'Jun17 class'!V321*IFERROR(VLOOKUP('Inq6 adjusted class'!$A321,'Inq.6 factors'!$U:$Z,6,FALSE),0)</f>
        <v>1310.2969031420935</v>
      </c>
    </row>
    <row r="322" spans="1:22" x14ac:dyDescent="0.3">
      <c r="A322" s="35">
        <f>'Jun17 class'!A322</f>
        <v>4334</v>
      </c>
      <c r="B322" s="35">
        <f>'Jun17 class'!B322</f>
        <v>433</v>
      </c>
      <c r="C322" s="35">
        <f>'Jun17 class'!C322</f>
        <v>43</v>
      </c>
      <c r="D322" s="35" t="str">
        <f>'Jun17 class'!D322</f>
        <v>F</v>
      </c>
      <c r="E322" s="39">
        <f>'Jun17 class'!E322*IFERROR(VLOOKUP('Inq6 adjusted class'!$A322,'Inq.6 factors'!$U:$Z,6,FALSE),0)</f>
        <v>6603.4463625465205</v>
      </c>
      <c r="F322" s="39">
        <f>'Jun17 class'!F322*IFERROR(VLOOKUP('Inq6 adjusted class'!$A322,'Inq.6 factors'!$U:$Z,6,FALSE),0)</f>
        <v>6077.140333885146</v>
      </c>
      <c r="G322" s="39">
        <f>'Jun17 class'!G322*IFERROR(VLOOKUP('Inq6 adjusted class'!$A322,'Inq.6 factors'!$U:$Z,6,FALSE),0)</f>
        <v>6195.1493031719556</v>
      </c>
      <c r="H322" s="39">
        <f>'Jun17 class'!H322*IFERROR(VLOOKUP('Inq6 adjusted class'!$A322,'Inq.6 factors'!$U:$Z,6,FALSE),0)</f>
        <v>6546.5837794210029</v>
      </c>
      <c r="I322" s="39">
        <f>'Jun17 class'!I322*IFERROR(VLOOKUP('Inq6 adjusted class'!$A322,'Inq.6 factors'!$U:$Z,6,FALSE),0)</f>
        <v>5584.4613240701292</v>
      </c>
      <c r="J322" s="39">
        <f>'Jun17 class'!J322*IFERROR(VLOOKUP('Inq6 adjusted class'!$A322,'Inq.6 factors'!$U:$Z,6,FALSE),0)</f>
        <v>5650.2434309661767</v>
      </c>
      <c r="K322" s="39">
        <f>'Jun17 class'!K322*IFERROR(VLOOKUP('Inq6 adjusted class'!$A322,'Inq.6 factors'!$U:$Z,6,FALSE),0)</f>
        <v>5583.2953209471216</v>
      </c>
      <c r="L322" s="39">
        <f>'Jun17 class'!L322*IFERROR(VLOOKUP('Inq6 adjusted class'!$A322,'Inq.6 factors'!$U:$Z,6,FALSE),0)</f>
        <v>5698.213827490481</v>
      </c>
      <c r="M322" s="39">
        <f>'Jun17 class'!M322*IFERROR(VLOOKUP('Inq6 adjusted class'!$A322,'Inq.6 factors'!$U:$Z,6,FALSE),0)</f>
        <v>5870.1791255166172</v>
      </c>
      <c r="N322" s="39">
        <f>'Jun17 class'!N322*IFERROR(VLOOKUP('Inq6 adjusted class'!$A322,'Inq.6 factors'!$U:$Z,6,FALSE),0)</f>
        <v>6496.7980114899328</v>
      </c>
      <c r="O322" s="39">
        <f>'Jun17 class'!O322*IFERROR(VLOOKUP('Inq6 adjusted class'!$A322,'Inq.6 factors'!$U:$Z,6,FALSE),0)</f>
        <v>6688.8301449912733</v>
      </c>
      <c r="P322" s="39">
        <f>'Jun17 class'!P322*IFERROR(VLOOKUP('Inq6 adjusted class'!$A322,'Inq.6 factors'!$U:$Z,6,FALSE),0)</f>
        <v>4396.5894825098876</v>
      </c>
      <c r="Q322" s="39">
        <f>'Jun17 class'!Q322*IFERROR(VLOOKUP('Inq6 adjusted class'!$A322,'Inq.6 factors'!$U:$Z,6,FALSE),0)</f>
        <v>3854.6990212385535</v>
      </c>
      <c r="R322" s="39">
        <f>'Jun17 class'!R322*IFERROR(VLOOKUP('Inq6 adjusted class'!$A322,'Inq.6 factors'!$U:$Z,6,FALSE),0)</f>
        <v>3442.0643130006583</v>
      </c>
      <c r="S322" s="39">
        <f>'Jun17 class'!S322*IFERROR(VLOOKUP('Inq6 adjusted class'!$A322,'Inq.6 factors'!$U:$Z,6,FALSE),0)</f>
        <v>6438.48555361948</v>
      </c>
      <c r="T322" s="39">
        <f>'Jun17 class'!T322*IFERROR(VLOOKUP('Inq6 adjusted class'!$A322,'Inq.6 factors'!$U:$Z,6,FALSE),0)</f>
        <v>4528.7724746395224</v>
      </c>
      <c r="U322" s="39">
        <f>'Jun17 class'!U322*IFERROR(VLOOKUP('Inq6 adjusted class'!$A322,'Inq.6 factors'!$U:$Z,6,FALSE),0)</f>
        <v>4331.6571188709413</v>
      </c>
      <c r="V322" s="39">
        <f>'Jun17 class'!V322*IFERROR(VLOOKUP('Inq6 adjusted class'!$A322,'Inq.6 factors'!$U:$Z,6,FALSE),0)</f>
        <v>3824.7790209047757</v>
      </c>
    </row>
    <row r="323" spans="1:22" x14ac:dyDescent="0.3">
      <c r="A323" s="35">
        <f>'Jun17 class'!A323</f>
        <v>4339</v>
      </c>
      <c r="B323" s="35">
        <f>'Jun17 class'!B323</f>
        <v>433</v>
      </c>
      <c r="C323" s="35">
        <f>'Jun17 class'!C323</f>
        <v>43</v>
      </c>
      <c r="D323" s="35" t="str">
        <f>'Jun17 class'!D323</f>
        <v>F</v>
      </c>
      <c r="E323" s="39">
        <f>'Jun17 class'!E323*IFERROR(VLOOKUP('Inq6 adjusted class'!$A323,'Inq.6 factors'!$U:$Z,6,FALSE),0)</f>
        <v>3906.1981909719093</v>
      </c>
      <c r="F323" s="39">
        <f>'Jun17 class'!F323*IFERROR(VLOOKUP('Inq6 adjusted class'!$A323,'Inq.6 factors'!$U:$Z,6,FALSE),0)</f>
        <v>4395.8685174511829</v>
      </c>
      <c r="G323" s="39">
        <f>'Jun17 class'!G323*IFERROR(VLOOKUP('Inq6 adjusted class'!$A323,'Inq.6 factors'!$U:$Z,6,FALSE),0)</f>
        <v>8593.5345110424387</v>
      </c>
      <c r="H323" s="39">
        <f>'Jun17 class'!H323*IFERROR(VLOOKUP('Inq6 adjusted class'!$A323,'Inq.6 factors'!$U:$Z,6,FALSE),0)</f>
        <v>6321.1653870471027</v>
      </c>
      <c r="I323" s="39">
        <f>'Jun17 class'!I323*IFERROR(VLOOKUP('Inq6 adjusted class'!$A323,'Inq.6 factors'!$U:$Z,6,FALSE),0)</f>
        <v>5669.4904298693327</v>
      </c>
      <c r="J323" s="39">
        <f>'Jun17 class'!J323*IFERROR(VLOOKUP('Inq6 adjusted class'!$A323,'Inq.6 factors'!$U:$Z,6,FALSE),0)</f>
        <v>6800.1262830141495</v>
      </c>
      <c r="K323" s="39">
        <f>'Jun17 class'!K323*IFERROR(VLOOKUP('Inq6 adjusted class'!$A323,'Inq.6 factors'!$U:$Z,6,FALSE),0)</f>
        <v>6162.6667764120957</v>
      </c>
      <c r="L323" s="39">
        <f>'Jun17 class'!L323*IFERROR(VLOOKUP('Inq6 adjusted class'!$A323,'Inq.6 factors'!$U:$Z,6,FALSE),0)</f>
        <v>5863.8534049291957</v>
      </c>
      <c r="M323" s="39">
        <f>'Jun17 class'!M323*IFERROR(VLOOKUP('Inq6 adjusted class'!$A323,'Inq.6 factors'!$U:$Z,6,FALSE),0)</f>
        <v>7041.0968408007684</v>
      </c>
      <c r="N323" s="39">
        <f>'Jun17 class'!N323*IFERROR(VLOOKUP('Inq6 adjusted class'!$A323,'Inq.6 factors'!$U:$Z,6,FALSE),0)</f>
        <v>8235.6884245492583</v>
      </c>
      <c r="O323" s="39">
        <f>'Jun17 class'!O323*IFERROR(VLOOKUP('Inq6 adjusted class'!$A323,'Inq.6 factors'!$U:$Z,6,FALSE),0)</f>
        <v>9018.4753244449003</v>
      </c>
      <c r="P323" s="39">
        <f>'Jun17 class'!P323*IFERROR(VLOOKUP('Inq6 adjusted class'!$A323,'Inq.6 factors'!$U:$Z,6,FALSE),0)</f>
        <v>5778.7361131973666</v>
      </c>
      <c r="Q323" s="39">
        <f>'Jun17 class'!Q323*IFERROR(VLOOKUP('Inq6 adjusted class'!$A323,'Inq.6 factors'!$U:$Z,6,FALSE),0)</f>
        <v>5243.5771339379216</v>
      </c>
      <c r="R323" s="39">
        <f>'Jun17 class'!R323*IFERROR(VLOOKUP('Inq6 adjusted class'!$A323,'Inq.6 factors'!$U:$Z,6,FALSE),0)</f>
        <v>4922.6787840201932</v>
      </c>
      <c r="S323" s="39">
        <f>'Jun17 class'!S323*IFERROR(VLOOKUP('Inq6 adjusted class'!$A323,'Inq.6 factors'!$U:$Z,6,FALSE),0)</f>
        <v>9821.0699292987374</v>
      </c>
      <c r="T323" s="39">
        <f>'Jun17 class'!T323*IFERROR(VLOOKUP('Inq6 adjusted class'!$A323,'Inq.6 factors'!$U:$Z,6,FALSE),0)</f>
        <v>7331.3023743317954</v>
      </c>
      <c r="U323" s="39">
        <f>'Jun17 class'!U323*IFERROR(VLOOKUP('Inq6 adjusted class'!$A323,'Inq.6 factors'!$U:$Z,6,FALSE),0)</f>
        <v>7746.0818595402861</v>
      </c>
      <c r="V323" s="39">
        <f>'Jun17 class'!V323*IFERROR(VLOOKUP('Inq6 adjusted class'!$A323,'Inq.6 factors'!$U:$Z,6,FALSE),0)</f>
        <v>7637.7947727420851</v>
      </c>
    </row>
    <row r="324" spans="1:22" x14ac:dyDescent="0.3">
      <c r="A324" s="35">
        <f>'Jun17 class'!A324</f>
        <v>4391</v>
      </c>
      <c r="B324" s="35">
        <f>'Jun17 class'!B324</f>
        <v>439</v>
      </c>
      <c r="C324" s="35">
        <f>'Jun17 class'!C324</f>
        <v>43</v>
      </c>
      <c r="D324" s="35" t="str">
        <f>'Jun17 class'!D324</f>
        <v>F</v>
      </c>
      <c r="E324" s="39">
        <f>'Jun17 class'!E324*IFERROR(VLOOKUP('Inq6 adjusted class'!$A324,'Inq.6 factors'!$U:$Z,6,FALSE),0)</f>
        <v>2056.4780145799009</v>
      </c>
      <c r="F324" s="39">
        <f>'Jun17 class'!F324*IFERROR(VLOOKUP('Inq6 adjusted class'!$A324,'Inq.6 factors'!$U:$Z,6,FALSE),0)</f>
        <v>2025.5475481743099</v>
      </c>
      <c r="G324" s="39">
        <f>'Jun17 class'!G324*IFERROR(VLOOKUP('Inq6 adjusted class'!$A324,'Inq.6 factors'!$U:$Z,6,FALSE),0)</f>
        <v>1989.6052508238104</v>
      </c>
      <c r="H324" s="39">
        <f>'Jun17 class'!H324*IFERROR(VLOOKUP('Inq6 adjusted class'!$A324,'Inq.6 factors'!$U:$Z,6,FALSE),0)</f>
        <v>2373.2684119818014</v>
      </c>
      <c r="I324" s="39">
        <f>'Jun17 class'!I324*IFERROR(VLOOKUP('Inq6 adjusted class'!$A324,'Inq.6 factors'!$U:$Z,6,FALSE),0)</f>
        <v>2018.8750815692831</v>
      </c>
      <c r="J324" s="39">
        <f>'Jun17 class'!J324*IFERROR(VLOOKUP('Inq6 adjusted class'!$A324,'Inq.6 factors'!$U:$Z,6,FALSE),0)</f>
        <v>1901.5959989097212</v>
      </c>
      <c r="K324" s="39">
        <f>'Jun17 class'!K324*IFERROR(VLOOKUP('Inq6 adjusted class'!$A324,'Inq.6 factors'!$U:$Z,6,FALSE),0)</f>
        <v>2120.4013562446025</v>
      </c>
      <c r="L324" s="39">
        <f>'Jun17 class'!L324*IFERROR(VLOOKUP('Inq6 adjusted class'!$A324,'Inq.6 factors'!$U:$Z,6,FALSE),0)</f>
        <v>1881.8573945047542</v>
      </c>
      <c r="M324" s="39">
        <f>'Jun17 class'!M324*IFERROR(VLOOKUP('Inq6 adjusted class'!$A324,'Inq.6 factors'!$U:$Z,6,FALSE),0)</f>
        <v>1878.868871664185</v>
      </c>
      <c r="N324" s="39">
        <f>'Jun17 class'!N324*IFERROR(VLOOKUP('Inq6 adjusted class'!$A324,'Inq.6 factors'!$U:$Z,6,FALSE),0)</f>
        <v>1841.6835615212447</v>
      </c>
      <c r="O324" s="39">
        <f>'Jun17 class'!O324*IFERROR(VLOOKUP('Inq6 adjusted class'!$A324,'Inq.6 factors'!$U:$Z,6,FALSE),0)</f>
        <v>1828.6884504940108</v>
      </c>
      <c r="P324" s="39">
        <f>'Jun17 class'!P324*IFERROR(VLOOKUP('Inq6 adjusted class'!$A324,'Inq.6 factors'!$U:$Z,6,FALSE),0)</f>
        <v>2092.8202408219877</v>
      </c>
      <c r="Q324" s="39">
        <f>'Jun17 class'!Q324*IFERROR(VLOOKUP('Inq6 adjusted class'!$A324,'Inq.6 factors'!$U:$Z,6,FALSE),0)</f>
        <v>1731.571817344168</v>
      </c>
      <c r="R324" s="39">
        <f>'Jun17 class'!R324*IFERROR(VLOOKUP('Inq6 adjusted class'!$A324,'Inq.6 factors'!$U:$Z,6,FALSE),0)</f>
        <v>1859.6005841846725</v>
      </c>
      <c r="S324" s="39">
        <f>'Jun17 class'!S324*IFERROR(VLOOKUP('Inq6 adjusted class'!$A324,'Inq.6 factors'!$U:$Z,6,FALSE),0)</f>
        <v>3224.9569767867683</v>
      </c>
      <c r="T324" s="39">
        <f>'Jun17 class'!T324*IFERROR(VLOOKUP('Inq6 adjusted class'!$A324,'Inq.6 factors'!$U:$Z,6,FALSE),0)</f>
        <v>2053.6984089831317</v>
      </c>
      <c r="U324" s="39">
        <f>'Jun17 class'!U324*IFERROR(VLOOKUP('Inq6 adjusted class'!$A324,'Inq.6 factors'!$U:$Z,6,FALSE),0)</f>
        <v>1327.7296794707488</v>
      </c>
      <c r="V324" s="39">
        <f>'Jun17 class'!V324*IFERROR(VLOOKUP('Inq6 adjusted class'!$A324,'Inq.6 factors'!$U:$Z,6,FALSE),0)</f>
        <v>1540.1705810520702</v>
      </c>
    </row>
    <row r="325" spans="1:22" x14ac:dyDescent="0.3">
      <c r="A325" s="35">
        <f>'Jun17 class'!A325</f>
        <v>4399</v>
      </c>
      <c r="B325" s="35">
        <f>'Jun17 class'!B325</f>
        <v>439</v>
      </c>
      <c r="C325" s="35">
        <f>'Jun17 class'!C325</f>
        <v>43</v>
      </c>
      <c r="D325" s="35" t="str">
        <f>'Jun17 class'!D325</f>
        <v>F</v>
      </c>
      <c r="E325" s="39">
        <f>'Jun17 class'!E325*IFERROR(VLOOKUP('Inq6 adjusted class'!$A325,'Inq.6 factors'!$U:$Z,6,FALSE),0)</f>
        <v>11328.445847628551</v>
      </c>
      <c r="F325" s="39">
        <f>'Jun17 class'!F325*IFERROR(VLOOKUP('Inq6 adjusted class'!$A325,'Inq.6 factors'!$U:$Z,6,FALSE),0)</f>
        <v>10352.177151884895</v>
      </c>
      <c r="G325" s="39">
        <f>'Jun17 class'!G325*IFERROR(VLOOKUP('Inq6 adjusted class'!$A325,'Inq.6 factors'!$U:$Z,6,FALSE),0)</f>
        <v>8782.6325130152782</v>
      </c>
      <c r="H325" s="39">
        <f>'Jun17 class'!H325*IFERROR(VLOOKUP('Inq6 adjusted class'!$A325,'Inq.6 factors'!$U:$Z,6,FALSE),0)</f>
        <v>9894.3336052919385</v>
      </c>
      <c r="I325" s="39">
        <f>'Jun17 class'!I325*IFERROR(VLOOKUP('Inq6 adjusted class'!$A325,'Inq.6 factors'!$U:$Z,6,FALSE),0)</f>
        <v>9748.3597106608649</v>
      </c>
      <c r="J325" s="39">
        <f>'Jun17 class'!J325*IFERROR(VLOOKUP('Inq6 adjusted class'!$A325,'Inq.6 factors'!$U:$Z,6,FALSE),0)</f>
        <v>10437.287057585587</v>
      </c>
      <c r="K325" s="39">
        <f>'Jun17 class'!K325*IFERROR(VLOOKUP('Inq6 adjusted class'!$A325,'Inq.6 factors'!$U:$Z,6,FALSE),0)</f>
        <v>11343.87762857742</v>
      </c>
      <c r="L325" s="39">
        <f>'Jun17 class'!L325*IFERROR(VLOOKUP('Inq6 adjusted class'!$A325,'Inq.6 factors'!$U:$Z,6,FALSE),0)</f>
        <v>11270.384455557058</v>
      </c>
      <c r="M325" s="39">
        <f>'Jun17 class'!M325*IFERROR(VLOOKUP('Inq6 adjusted class'!$A325,'Inq.6 factors'!$U:$Z,6,FALSE),0)</f>
        <v>11979.271603295607</v>
      </c>
      <c r="N325" s="39">
        <f>'Jun17 class'!N325*IFERROR(VLOOKUP('Inq6 adjusted class'!$A325,'Inq.6 factors'!$U:$Z,6,FALSE),0)</f>
        <v>12188.139391070361</v>
      </c>
      <c r="O325" s="39">
        <f>'Jun17 class'!O325*IFERROR(VLOOKUP('Inq6 adjusted class'!$A325,'Inq.6 factors'!$U:$Z,6,FALSE),0)</f>
        <v>12156.299948483866</v>
      </c>
      <c r="P325" s="39">
        <f>'Jun17 class'!P325*IFERROR(VLOOKUP('Inq6 adjusted class'!$A325,'Inq.6 factors'!$U:$Z,6,FALSE),0)</f>
        <v>10963.647779680452</v>
      </c>
      <c r="Q325" s="39">
        <f>'Jun17 class'!Q325*IFERROR(VLOOKUP('Inq6 adjusted class'!$A325,'Inq.6 factors'!$U:$Z,6,FALSE),0)</f>
        <v>9605.4408697273375</v>
      </c>
      <c r="R325" s="39">
        <f>'Jun17 class'!R325*IFERROR(VLOOKUP('Inq6 adjusted class'!$A325,'Inq.6 factors'!$U:$Z,6,FALSE),0)</f>
        <v>10152.57206278991</v>
      </c>
      <c r="S325" s="39">
        <f>'Jun17 class'!S325*IFERROR(VLOOKUP('Inq6 adjusted class'!$A325,'Inq.6 factors'!$U:$Z,6,FALSE),0)</f>
        <v>15532.917897006391</v>
      </c>
      <c r="T325" s="39">
        <f>'Jun17 class'!T325*IFERROR(VLOOKUP('Inq6 adjusted class'!$A325,'Inq.6 factors'!$U:$Z,6,FALSE),0)</f>
        <v>10374.077403769867</v>
      </c>
      <c r="U325" s="39">
        <f>'Jun17 class'!U325*IFERROR(VLOOKUP('Inq6 adjusted class'!$A325,'Inq.6 factors'!$U:$Z,6,FALSE),0)</f>
        <v>6510.5532255281823</v>
      </c>
      <c r="V325" s="39">
        <f>'Jun17 class'!V325*IFERROR(VLOOKUP('Inq6 adjusted class'!$A325,'Inq.6 factors'!$U:$Z,6,FALSE),0)</f>
        <v>7085.6523716182101</v>
      </c>
    </row>
    <row r="326" spans="1:22" x14ac:dyDescent="0.3">
      <c r="A326" s="35">
        <f>'Jun17 class'!A326</f>
        <v>4511</v>
      </c>
      <c r="B326" s="35">
        <f>'Jun17 class'!B326</f>
        <v>451</v>
      </c>
      <c r="C326" s="35">
        <f>'Jun17 class'!C326</f>
        <v>45</v>
      </c>
      <c r="D326" s="35" t="str">
        <f>'Jun17 class'!D326</f>
        <v>G</v>
      </c>
      <c r="E326" s="39">
        <f>'Jun17 class'!E326*IFERROR(VLOOKUP('Inq6 adjusted class'!$A326,'Inq.6 factors'!$U:$Z,6,FALSE),0)</f>
        <v>22934.885126010806</v>
      </c>
      <c r="F326" s="39">
        <f>'Jun17 class'!F326*IFERROR(VLOOKUP('Inq6 adjusted class'!$A326,'Inq.6 factors'!$U:$Z,6,FALSE),0)</f>
        <v>23163.127370875198</v>
      </c>
      <c r="G326" s="39">
        <f>'Jun17 class'!G326*IFERROR(VLOOKUP('Inq6 adjusted class'!$A326,'Inq.6 factors'!$U:$Z,6,FALSE),0)</f>
        <v>22367.686328946689</v>
      </c>
      <c r="H326" s="39">
        <f>'Jun17 class'!H326*IFERROR(VLOOKUP('Inq6 adjusted class'!$A326,'Inq.6 factors'!$U:$Z,6,FALSE),0)</f>
        <v>21648.61814676796</v>
      </c>
      <c r="I326" s="39">
        <f>'Jun17 class'!I326*IFERROR(VLOOKUP('Inq6 adjusted class'!$A326,'Inq.6 factors'!$U:$Z,6,FALSE),0)</f>
        <v>21095.693061593618</v>
      </c>
      <c r="J326" s="39">
        <f>'Jun17 class'!J326*IFERROR(VLOOKUP('Inq6 adjusted class'!$A326,'Inq.6 factors'!$U:$Z,6,FALSE),0)</f>
        <v>21107.442087060372</v>
      </c>
      <c r="K326" s="39">
        <f>'Jun17 class'!K326*IFERROR(VLOOKUP('Inq6 adjusted class'!$A326,'Inq.6 factors'!$U:$Z,6,FALSE),0)</f>
        <v>19390.245692153421</v>
      </c>
      <c r="L326" s="39">
        <f>'Jun17 class'!L326*IFERROR(VLOOKUP('Inq6 adjusted class'!$A326,'Inq.6 factors'!$U:$Z,6,FALSE),0)</f>
        <v>18599.499322012296</v>
      </c>
      <c r="M326" s="39">
        <f>'Jun17 class'!M326*IFERROR(VLOOKUP('Inq6 adjusted class'!$A326,'Inq.6 factors'!$U:$Z,6,FALSE),0)</f>
        <v>16653.803803189043</v>
      </c>
      <c r="N326" s="39">
        <f>'Jun17 class'!N326*IFERROR(VLOOKUP('Inq6 adjusted class'!$A326,'Inq.6 factors'!$U:$Z,6,FALSE),0)</f>
        <v>15632.853527843028</v>
      </c>
      <c r="O326" s="39">
        <f>'Jun17 class'!O326*IFERROR(VLOOKUP('Inq6 adjusted class'!$A326,'Inq.6 factors'!$U:$Z,6,FALSE),0)</f>
        <v>12707.732581876093</v>
      </c>
      <c r="P326" s="39">
        <f>'Jun17 class'!P326*IFERROR(VLOOKUP('Inq6 adjusted class'!$A326,'Inq.6 factors'!$U:$Z,6,FALSE),0)</f>
        <v>12779.39194808719</v>
      </c>
      <c r="Q326" s="39">
        <f>'Jun17 class'!Q326*IFERROR(VLOOKUP('Inq6 adjusted class'!$A326,'Inq.6 factors'!$U:$Z,6,FALSE),0)</f>
        <v>12273.244129788402</v>
      </c>
      <c r="R326" s="39">
        <f>'Jun17 class'!R326*IFERROR(VLOOKUP('Inq6 adjusted class'!$A326,'Inq.6 factors'!$U:$Z,6,FALSE),0)</f>
        <v>7434.0739227038302</v>
      </c>
      <c r="S326" s="39">
        <f>'Jun17 class'!S326*IFERROR(VLOOKUP('Inq6 adjusted class'!$A326,'Inq.6 factors'!$U:$Z,6,FALSE),0)</f>
        <v>8421.3491537240898</v>
      </c>
      <c r="T326" s="39">
        <f>'Jun17 class'!T326*IFERROR(VLOOKUP('Inq6 adjusted class'!$A326,'Inq.6 factors'!$U:$Z,6,FALSE),0)</f>
        <v>11520.014052276465</v>
      </c>
      <c r="U326" s="39">
        <f>'Jun17 class'!U326*IFERROR(VLOOKUP('Inq6 adjusted class'!$A326,'Inq.6 factors'!$U:$Z,6,FALSE),0)</f>
        <v>10715.022372378668</v>
      </c>
      <c r="V326" s="39">
        <f>'Jun17 class'!V326*IFERROR(VLOOKUP('Inq6 adjusted class'!$A326,'Inq.6 factors'!$U:$Z,6,FALSE),0)</f>
        <v>10637.758759173043</v>
      </c>
    </row>
    <row r="327" spans="1:22" x14ac:dyDescent="0.3">
      <c r="A327" s="35">
        <f>'Jun17 class'!A327</f>
        <v>4519</v>
      </c>
      <c r="B327" s="35">
        <f>'Jun17 class'!B327</f>
        <v>451</v>
      </c>
      <c r="C327" s="35">
        <f>'Jun17 class'!C327</f>
        <v>45</v>
      </c>
      <c r="D327" s="35" t="str">
        <f>'Jun17 class'!D327</f>
        <v>G</v>
      </c>
      <c r="E327" s="39">
        <f>'Jun17 class'!E327*IFERROR(VLOOKUP('Inq6 adjusted class'!$A327,'Inq.6 factors'!$U:$Z,6,FALSE),0)</f>
        <v>1110.7232300148291</v>
      </c>
      <c r="F327" s="39">
        <f>'Jun17 class'!F327*IFERROR(VLOOKUP('Inq6 adjusted class'!$A327,'Inq.6 factors'!$U:$Z,6,FALSE),0)</f>
        <v>1121.776870006865</v>
      </c>
      <c r="G327" s="39">
        <f>'Jun17 class'!G327*IFERROR(VLOOKUP('Inq6 adjusted class'!$A327,'Inq.6 factors'!$U:$Z,6,FALSE),0)</f>
        <v>1083.2541201207016</v>
      </c>
      <c r="H327" s="39">
        <f>'Jun17 class'!H327*IFERROR(VLOOKUP('Inq6 adjusted class'!$A327,'Inq.6 factors'!$U:$Z,6,FALSE),0)</f>
        <v>1048.430063687794</v>
      </c>
      <c r="I327" s="39">
        <f>'Jun17 class'!I327*IFERROR(VLOOKUP('Inq6 adjusted class'!$A327,'Inq.6 factors'!$U:$Z,6,FALSE),0)</f>
        <v>1021.6522214101124</v>
      </c>
      <c r="J327" s="39">
        <f>'Jun17 class'!J327*IFERROR(VLOOKUP('Inq6 adjusted class'!$A327,'Inq.6 factors'!$U:$Z,6,FALSE),0)</f>
        <v>1022.2212199223901</v>
      </c>
      <c r="K327" s="39">
        <f>'Jun17 class'!K327*IFERROR(VLOOKUP('Inq6 adjusted class'!$A327,'Inq.6 factors'!$U:$Z,6,FALSE),0)</f>
        <v>939.05839107709812</v>
      </c>
      <c r="L327" s="39">
        <f>'Jun17 class'!L327*IFERROR(VLOOKUP('Inq6 adjusted class'!$A327,'Inq.6 factors'!$U:$Z,6,FALSE),0)</f>
        <v>900.76300143202127</v>
      </c>
      <c r="M327" s="39">
        <f>'Jun17 class'!M327*IFERROR(VLOOKUP('Inq6 adjusted class'!$A327,'Inq.6 factors'!$U:$Z,6,FALSE),0)</f>
        <v>806.53409209068946</v>
      </c>
      <c r="N327" s="39">
        <f>'Jun17 class'!N327*IFERROR(VLOOKUP('Inq6 adjusted class'!$A327,'Inq.6 factors'!$U:$Z,6,FALSE),0)</f>
        <v>688.28165417869411</v>
      </c>
      <c r="O327" s="39">
        <f>'Jun17 class'!O327*IFERROR(VLOOKUP('Inq6 adjusted class'!$A327,'Inq.6 factors'!$U:$Z,6,FALSE),0)</f>
        <v>671.8230246303923</v>
      </c>
      <c r="P327" s="39">
        <f>'Jun17 class'!P327*IFERROR(VLOOKUP('Inq6 adjusted class'!$A327,'Inq.6 factors'!$U:$Z,6,FALSE),0)</f>
        <v>437.7629846059873</v>
      </c>
      <c r="Q327" s="39">
        <f>'Jun17 class'!Q327*IFERROR(VLOOKUP('Inq6 adjusted class'!$A327,'Inq.6 factors'!$U:$Z,6,FALSE),0)</f>
        <v>385.80854294503007</v>
      </c>
      <c r="R327" s="39">
        <f>'Jun17 class'!R327*IFERROR(VLOOKUP('Inq6 adjusted class'!$A327,'Inq.6 factors'!$U:$Z,6,FALSE),0)</f>
        <v>209.48407378137969</v>
      </c>
      <c r="S327" s="39">
        <f>'Jun17 class'!S327*IFERROR(VLOOKUP('Inq6 adjusted class'!$A327,'Inq.6 factors'!$U:$Z,6,FALSE),0)</f>
        <v>186.52541113257408</v>
      </c>
      <c r="T327" s="39">
        <f>'Jun17 class'!T327*IFERROR(VLOOKUP('Inq6 adjusted class'!$A327,'Inq.6 factors'!$U:$Z,6,FALSE),0)</f>
        <v>474.70082207906682</v>
      </c>
      <c r="U327" s="39">
        <f>'Jun17 class'!U327*IFERROR(VLOOKUP('Inq6 adjusted class'!$A327,'Inq.6 factors'!$U:$Z,6,FALSE),0)</f>
        <v>427.10614263072119</v>
      </c>
      <c r="V327" s="39">
        <f>'Jun17 class'!V327*IFERROR(VLOOKUP('Inq6 adjusted class'!$A327,'Inq.6 factors'!$U:$Z,6,FALSE),0)</f>
        <v>394.29692856676763</v>
      </c>
    </row>
    <row r="328" spans="1:22" x14ac:dyDescent="0.3">
      <c r="A328" s="35">
        <f>'Jun17 class'!A328</f>
        <v>4520</v>
      </c>
      <c r="B328" s="35">
        <f>'Jun17 class'!B328</f>
        <v>452</v>
      </c>
      <c r="C328" s="35">
        <f>'Jun17 class'!C328</f>
        <v>45</v>
      </c>
      <c r="D328" s="35" t="str">
        <f>'Jun17 class'!D328</f>
        <v>G</v>
      </c>
      <c r="E328" s="39">
        <f>'Jun17 class'!E328*IFERROR(VLOOKUP('Inq6 adjusted class'!$A328,'Inq.6 factors'!$U:$Z,6,FALSE),0)</f>
        <v>19945.508173366572</v>
      </c>
      <c r="F328" s="39">
        <f>'Jun17 class'!F328*IFERROR(VLOOKUP('Inq6 adjusted class'!$A328,'Inq.6 factors'!$U:$Z,6,FALSE),0)</f>
        <v>21485.872504303854</v>
      </c>
      <c r="G328" s="39">
        <f>'Jun17 class'!G328*IFERROR(VLOOKUP('Inq6 adjusted class'!$A328,'Inq.6 factors'!$U:$Z,6,FALSE),0)</f>
        <v>21517.738802387106</v>
      </c>
      <c r="H328" s="39">
        <f>'Jun17 class'!H328*IFERROR(VLOOKUP('Inq6 adjusted class'!$A328,'Inq.6 factors'!$U:$Z,6,FALSE),0)</f>
        <v>23326.802892587417</v>
      </c>
      <c r="I328" s="39">
        <f>'Jun17 class'!I328*IFERROR(VLOOKUP('Inq6 adjusted class'!$A328,'Inq.6 factors'!$U:$Z,6,FALSE),0)</f>
        <v>24347.219437946045</v>
      </c>
      <c r="J328" s="39">
        <f>'Jun17 class'!J328*IFERROR(VLOOKUP('Inq6 adjusted class'!$A328,'Inq.6 factors'!$U:$Z,6,FALSE),0)</f>
        <v>22400.447306367005</v>
      </c>
      <c r="K328" s="39">
        <f>'Jun17 class'!K328*IFERROR(VLOOKUP('Inq6 adjusted class'!$A328,'Inq.6 factors'!$U:$Z,6,FALSE),0)</f>
        <v>19667.665575076906</v>
      </c>
      <c r="L328" s="39">
        <f>'Jun17 class'!L328*IFERROR(VLOOKUP('Inq6 adjusted class'!$A328,'Inq.6 factors'!$U:$Z,6,FALSE),0)</f>
        <v>21310.775726286131</v>
      </c>
      <c r="M328" s="39">
        <f>'Jun17 class'!M328*IFERROR(VLOOKUP('Inq6 adjusted class'!$A328,'Inq.6 factors'!$U:$Z,6,FALSE),0)</f>
        <v>17936.509160572459</v>
      </c>
      <c r="N328" s="39">
        <f>'Jun17 class'!N328*IFERROR(VLOOKUP('Inq6 adjusted class'!$A328,'Inq.6 factors'!$U:$Z,6,FALSE),0)</f>
        <v>17613.068830557328</v>
      </c>
      <c r="O328" s="39">
        <f>'Jun17 class'!O328*IFERROR(VLOOKUP('Inq6 adjusted class'!$A328,'Inq.6 factors'!$U:$Z,6,FALSE),0)</f>
        <v>20459.260639869994</v>
      </c>
      <c r="P328" s="39">
        <f>'Jun17 class'!P328*IFERROR(VLOOKUP('Inq6 adjusted class'!$A328,'Inq.6 factors'!$U:$Z,6,FALSE),0)</f>
        <v>20068.864425265452</v>
      </c>
      <c r="Q328" s="39">
        <f>'Jun17 class'!Q328*IFERROR(VLOOKUP('Inq6 adjusted class'!$A328,'Inq.6 factors'!$U:$Z,6,FALSE),0)</f>
        <v>17293.044754190287</v>
      </c>
      <c r="R328" s="39">
        <f>'Jun17 class'!R328*IFERROR(VLOOKUP('Inq6 adjusted class'!$A328,'Inq.6 factors'!$U:$Z,6,FALSE),0)</f>
        <v>19354.698050080107</v>
      </c>
      <c r="S328" s="39">
        <f>'Jun17 class'!S328*IFERROR(VLOOKUP('Inq6 adjusted class'!$A328,'Inq.6 factors'!$U:$Z,6,FALSE),0)</f>
        <v>17061.998256006784</v>
      </c>
      <c r="T328" s="39">
        <f>'Jun17 class'!T328*IFERROR(VLOOKUP('Inq6 adjusted class'!$A328,'Inq.6 factors'!$U:$Z,6,FALSE),0)</f>
        <v>16109.963906682826</v>
      </c>
      <c r="U328" s="39">
        <f>'Jun17 class'!U328*IFERROR(VLOOKUP('Inq6 adjusted class'!$A328,'Inq.6 factors'!$U:$Z,6,FALSE),0)</f>
        <v>17682.382732700731</v>
      </c>
      <c r="V328" s="39">
        <f>'Jun17 class'!V328*IFERROR(VLOOKUP('Inq6 adjusted class'!$A328,'Inq.6 factors'!$U:$Z,6,FALSE),0)</f>
        <v>20334.649735900799</v>
      </c>
    </row>
    <row r="329" spans="1:22" x14ac:dyDescent="0.3">
      <c r="A329" s="35">
        <f>'Jun17 class'!A329</f>
        <v>4531</v>
      </c>
      <c r="B329" s="35">
        <f>'Jun17 class'!B329</f>
        <v>453</v>
      </c>
      <c r="C329" s="35">
        <f>'Jun17 class'!C329</f>
        <v>45</v>
      </c>
      <c r="D329" s="35" t="str">
        <f>'Jun17 class'!D329</f>
        <v>G</v>
      </c>
      <c r="E329" s="39">
        <f>'Jun17 class'!E329*IFERROR(VLOOKUP('Inq6 adjusted class'!$A329,'Inq.6 factors'!$U:$Z,6,FALSE),0)</f>
        <v>8795.3251587450068</v>
      </c>
      <c r="F329" s="39">
        <f>'Jun17 class'!F329*IFERROR(VLOOKUP('Inq6 adjusted class'!$A329,'Inq.6 factors'!$U:$Z,6,FALSE),0)</f>
        <v>7390.3987951999061</v>
      </c>
      <c r="G329" s="39">
        <f>'Jun17 class'!G329*IFERROR(VLOOKUP('Inq6 adjusted class'!$A329,'Inq.6 factors'!$U:$Z,6,FALSE),0)</f>
        <v>6999.543279449088</v>
      </c>
      <c r="H329" s="39">
        <f>'Jun17 class'!H329*IFERROR(VLOOKUP('Inq6 adjusted class'!$A329,'Inq.6 factors'!$U:$Z,6,FALSE),0)</f>
        <v>6906.2180426141003</v>
      </c>
      <c r="I329" s="39">
        <f>'Jun17 class'!I329*IFERROR(VLOOKUP('Inq6 adjusted class'!$A329,'Inq.6 factors'!$U:$Z,6,FALSE),0)</f>
        <v>6444.4654177061311</v>
      </c>
      <c r="J329" s="39">
        <f>'Jun17 class'!J329*IFERROR(VLOOKUP('Inq6 adjusted class'!$A329,'Inq.6 factors'!$U:$Z,6,FALSE),0)</f>
        <v>5819.6002355820492</v>
      </c>
      <c r="K329" s="39">
        <f>'Jun17 class'!K329*IFERROR(VLOOKUP('Inq6 adjusted class'!$A329,'Inq.6 factors'!$U:$Z,6,FALSE),0)</f>
        <v>5772.8082570769766</v>
      </c>
      <c r="L329" s="39">
        <f>'Jun17 class'!L329*IFERROR(VLOOKUP('Inq6 adjusted class'!$A329,'Inq.6 factors'!$U:$Z,6,FALSE),0)</f>
        <v>6501.5769355719394</v>
      </c>
      <c r="M329" s="39">
        <f>'Jun17 class'!M329*IFERROR(VLOOKUP('Inq6 adjusted class'!$A329,'Inq.6 factors'!$U:$Z,6,FALSE),0)</f>
        <v>5902.086349885597</v>
      </c>
      <c r="N329" s="39">
        <f>'Jun17 class'!N329*IFERROR(VLOOKUP('Inq6 adjusted class'!$A329,'Inq.6 factors'!$U:$Z,6,FALSE),0)</f>
        <v>5467.7179596488204</v>
      </c>
      <c r="O329" s="39">
        <f>'Jun17 class'!O329*IFERROR(VLOOKUP('Inq6 adjusted class'!$A329,'Inq.6 factors'!$U:$Z,6,FALSE),0)</f>
        <v>6484.7472458422844</v>
      </c>
      <c r="P329" s="39">
        <f>'Jun17 class'!P329*IFERROR(VLOOKUP('Inq6 adjusted class'!$A329,'Inq.6 factors'!$U:$Z,6,FALSE),0)</f>
        <v>5984.7273201320031</v>
      </c>
      <c r="Q329" s="39">
        <f>'Jun17 class'!Q329*IFERROR(VLOOKUP('Inq6 adjusted class'!$A329,'Inq.6 factors'!$U:$Z,6,FALSE),0)</f>
        <v>4225.9223613877166</v>
      </c>
      <c r="R329" s="39">
        <f>'Jun17 class'!R329*IFERROR(VLOOKUP('Inq6 adjusted class'!$A329,'Inq.6 factors'!$U:$Z,6,FALSE),0)</f>
        <v>3997.1270659487236</v>
      </c>
      <c r="S329" s="39">
        <f>'Jun17 class'!S329*IFERROR(VLOOKUP('Inq6 adjusted class'!$A329,'Inq.6 factors'!$U:$Z,6,FALSE),0)</f>
        <v>4027.4261560016171</v>
      </c>
      <c r="T329" s="39">
        <f>'Jun17 class'!T329*IFERROR(VLOOKUP('Inq6 adjusted class'!$A329,'Inq.6 factors'!$U:$Z,6,FALSE),0)</f>
        <v>4124.518201233167</v>
      </c>
      <c r="U329" s="39">
        <f>'Jun17 class'!U329*IFERROR(VLOOKUP('Inq6 adjusted class'!$A329,'Inq.6 factors'!$U:$Z,6,FALSE),0)</f>
        <v>4943.3596451724379</v>
      </c>
      <c r="V329" s="39">
        <f>'Jun17 class'!V329*IFERROR(VLOOKUP('Inq6 adjusted class'!$A329,'Inq.6 factors'!$U:$Z,6,FALSE),0)</f>
        <v>6693.7871147235055</v>
      </c>
    </row>
    <row r="330" spans="1:22" x14ac:dyDescent="0.3">
      <c r="A330" s="35">
        <f>'Jun17 class'!A330</f>
        <v>4532</v>
      </c>
      <c r="B330" s="35">
        <f>'Jun17 class'!B330</f>
        <v>453</v>
      </c>
      <c r="C330" s="35">
        <f>'Jun17 class'!C330</f>
        <v>45</v>
      </c>
      <c r="D330" s="35" t="str">
        <f>'Jun17 class'!D330</f>
        <v>G</v>
      </c>
      <c r="E330" s="39">
        <f>'Jun17 class'!E330*IFERROR(VLOOKUP('Inq6 adjusted class'!$A330,'Inq.6 factors'!$U:$Z,6,FALSE),0)</f>
        <v>4845.1620910256788</v>
      </c>
      <c r="F330" s="39">
        <f>'Jun17 class'!F330*IFERROR(VLOOKUP('Inq6 adjusted class'!$A330,'Inq.6 factors'!$U:$Z,6,FALSE),0)</f>
        <v>4071.2173153100116</v>
      </c>
      <c r="G330" s="39">
        <f>'Jun17 class'!G330*IFERROR(VLOOKUP('Inq6 adjusted class'!$A330,'Inq.6 factors'!$U:$Z,6,FALSE),0)</f>
        <v>3855.9031235315274</v>
      </c>
      <c r="H330" s="39">
        <f>'Jun17 class'!H330*IFERROR(VLOOKUP('Inq6 adjusted class'!$A330,'Inq.6 factors'!$U:$Z,6,FALSE),0)</f>
        <v>3804.492187439042</v>
      </c>
      <c r="I330" s="39">
        <f>'Jun17 class'!I330*IFERROR(VLOOKUP('Inq6 adjusted class'!$A330,'Inq.6 factors'!$U:$Z,6,FALSE),0)</f>
        <v>3550.1222496305186</v>
      </c>
      <c r="J330" s="39">
        <f>'Jun17 class'!J330*IFERROR(VLOOKUP('Inq6 adjusted class'!$A330,'Inq.6 factors'!$U:$Z,6,FALSE),0)</f>
        <v>3205.896989303536</v>
      </c>
      <c r="K330" s="39">
        <f>'Jun17 class'!K330*IFERROR(VLOOKUP('Inq6 adjusted class'!$A330,'Inq.6 factors'!$U:$Z,6,FALSE),0)</f>
        <v>3180.120259469797</v>
      </c>
      <c r="L330" s="39">
        <f>'Jun17 class'!L330*IFERROR(VLOOKUP('Inq6 adjusted class'!$A330,'Inq.6 factors'!$U:$Z,6,FALSE),0)</f>
        <v>3581.5837995254901</v>
      </c>
      <c r="M330" s="39">
        <f>'Jun17 class'!M330*IFERROR(VLOOKUP('Inq6 adjusted class'!$A330,'Inq.6 factors'!$U:$Z,6,FALSE),0)</f>
        <v>3251.3368777495234</v>
      </c>
      <c r="N330" s="39">
        <f>'Jun17 class'!N330*IFERROR(VLOOKUP('Inq6 adjusted class'!$A330,'Inq.6 factors'!$U:$Z,6,FALSE),0)</f>
        <v>3084.0040512991122</v>
      </c>
      <c r="O330" s="39">
        <f>'Jun17 class'!O330*IFERROR(VLOOKUP('Inq6 adjusted class'!$A330,'Inq.6 factors'!$U:$Z,6,FALSE),0)</f>
        <v>3488.3625912461898</v>
      </c>
      <c r="P330" s="39">
        <f>'Jun17 class'!P330*IFERROR(VLOOKUP('Inq6 adjusted class'!$A330,'Inq.6 factors'!$U:$Z,6,FALSE),0)</f>
        <v>3291.2593325242551</v>
      </c>
      <c r="Q330" s="39">
        <f>'Jun17 class'!Q330*IFERROR(VLOOKUP('Inq6 adjusted class'!$A330,'Inq.6 factors'!$U:$Z,6,FALSE),0)</f>
        <v>2424.9259673237193</v>
      </c>
      <c r="R330" s="39">
        <f>'Jun17 class'!R330*IFERROR(VLOOKUP('Inq6 adjusted class'!$A330,'Inq.6 factors'!$U:$Z,6,FALSE),0)</f>
        <v>2432.3183120279286</v>
      </c>
      <c r="S330" s="39">
        <f>'Jun17 class'!S330*IFERROR(VLOOKUP('Inq6 adjusted class'!$A330,'Inq.6 factors'!$U:$Z,6,FALSE),0)</f>
        <v>2486.6903218307357</v>
      </c>
      <c r="T330" s="39">
        <f>'Jun17 class'!T330*IFERROR(VLOOKUP('Inq6 adjusted class'!$A330,'Inq.6 factors'!$U:$Z,6,FALSE),0)</f>
        <v>2321.153564210576</v>
      </c>
      <c r="U330" s="39">
        <f>'Jun17 class'!U330*IFERROR(VLOOKUP('Inq6 adjusted class'!$A330,'Inq.6 factors'!$U:$Z,6,FALSE),0)</f>
        <v>2927.8977626602468</v>
      </c>
      <c r="V330" s="39">
        <f>'Jun17 class'!V330*IFERROR(VLOOKUP('Inq6 adjusted class'!$A330,'Inq.6 factors'!$U:$Z,6,FALSE),0)</f>
        <v>3536.1977137406052</v>
      </c>
    </row>
    <row r="331" spans="1:22" x14ac:dyDescent="0.3">
      <c r="A331" s="35">
        <f>'Jun17 class'!A331</f>
        <v>4540</v>
      </c>
      <c r="B331" s="35">
        <f>'Jun17 class'!B331</f>
        <v>454</v>
      </c>
      <c r="C331" s="35">
        <f>'Jun17 class'!C331</f>
        <v>45</v>
      </c>
      <c r="D331" s="35" t="str">
        <f>'Jun17 class'!D331</f>
        <v>G</v>
      </c>
      <c r="E331" s="39">
        <f>'Jun17 class'!E331*IFERROR(VLOOKUP('Inq6 adjusted class'!$A331,'Inq.6 factors'!$U:$Z,6,FALSE),0)</f>
        <v>1401.9800651981427</v>
      </c>
      <c r="F331" s="39">
        <f>'Jun17 class'!F331*IFERROR(VLOOKUP('Inq6 adjusted class'!$A331,'Inq.6 factors'!$U:$Z,6,FALSE),0)</f>
        <v>1619.6503008546458</v>
      </c>
      <c r="G331" s="39">
        <f>'Jun17 class'!G331*IFERROR(VLOOKUP('Inq6 adjusted class'!$A331,'Inq.6 factors'!$U:$Z,6,FALSE),0)</f>
        <v>1558.9464235472485</v>
      </c>
      <c r="H331" s="39">
        <f>'Jun17 class'!H331*IFERROR(VLOOKUP('Inq6 adjusted class'!$A331,'Inq.6 factors'!$U:$Z,6,FALSE),0)</f>
        <v>2082.4092317996742</v>
      </c>
      <c r="I331" s="39">
        <f>'Jun17 class'!I331*IFERROR(VLOOKUP('Inq6 adjusted class'!$A331,'Inq.6 factors'!$U:$Z,6,FALSE),0)</f>
        <v>1729.5376799105022</v>
      </c>
      <c r="J331" s="39">
        <f>'Jun17 class'!J331*IFERROR(VLOOKUP('Inq6 adjusted class'!$A331,'Inq.6 factors'!$U:$Z,6,FALSE),0)</f>
        <v>1652.8748340465884</v>
      </c>
      <c r="K331" s="39">
        <f>'Jun17 class'!K331*IFERROR(VLOOKUP('Inq6 adjusted class'!$A331,'Inq.6 factors'!$U:$Z,6,FALSE),0)</f>
        <v>1283.1311659489565</v>
      </c>
      <c r="L331" s="39">
        <f>'Jun17 class'!L331*IFERROR(VLOOKUP('Inq6 adjusted class'!$A331,'Inq.6 factors'!$U:$Z,6,FALSE),0)</f>
        <v>1628.3646140078622</v>
      </c>
      <c r="M331" s="39">
        <f>'Jun17 class'!M331*IFERROR(VLOOKUP('Inq6 adjusted class'!$A331,'Inq.6 factors'!$U:$Z,6,FALSE),0)</f>
        <v>1291.9384267053135</v>
      </c>
      <c r="N331" s="39">
        <f>'Jun17 class'!N331*IFERROR(VLOOKUP('Inq6 adjusted class'!$A331,'Inq.6 factors'!$U:$Z,6,FALSE),0)</f>
        <v>1564.1300411712095</v>
      </c>
      <c r="O331" s="39">
        <f>'Jun17 class'!O331*IFERROR(VLOOKUP('Inq6 adjusted class'!$A331,'Inq.6 factors'!$U:$Z,6,FALSE),0)</f>
        <v>1382.511978472364</v>
      </c>
      <c r="P331" s="39">
        <f>'Jun17 class'!P331*IFERROR(VLOOKUP('Inq6 adjusted class'!$A331,'Inq.6 factors'!$U:$Z,6,FALSE),0)</f>
        <v>875.0096590050324</v>
      </c>
      <c r="Q331" s="39">
        <f>'Jun17 class'!Q331*IFERROR(VLOOKUP('Inq6 adjusted class'!$A331,'Inq.6 factors'!$U:$Z,6,FALSE),0)</f>
        <v>963.21738038232365</v>
      </c>
      <c r="R331" s="39">
        <f>'Jun17 class'!R331*IFERROR(VLOOKUP('Inq6 adjusted class'!$A331,'Inq.6 factors'!$U:$Z,6,FALSE),0)</f>
        <v>255.40001178604899</v>
      </c>
      <c r="S331" s="39">
        <f>'Jun17 class'!S331*IFERROR(VLOOKUP('Inq6 adjusted class'!$A331,'Inq.6 factors'!$U:$Z,6,FALSE),0)</f>
        <v>313.61652073927308</v>
      </c>
      <c r="T331" s="39">
        <f>'Jun17 class'!T331*IFERROR(VLOOKUP('Inq6 adjusted class'!$A331,'Inq.6 factors'!$U:$Z,6,FALSE),0)</f>
        <v>989.89856945538816</v>
      </c>
      <c r="U331" s="39">
        <f>'Jun17 class'!U331*IFERROR(VLOOKUP('Inq6 adjusted class'!$A331,'Inq.6 factors'!$U:$Z,6,FALSE),0)</f>
        <v>882.16390883584893</v>
      </c>
      <c r="V331" s="39">
        <f>'Jun17 class'!V331*IFERROR(VLOOKUP('Inq6 adjusted class'!$A331,'Inq.6 factors'!$U:$Z,6,FALSE),0)</f>
        <v>777.23468307051621</v>
      </c>
    </row>
    <row r="332" spans="1:22" x14ac:dyDescent="0.3">
      <c r="A332" s="35">
        <f>'Jun17 class'!A332</f>
        <v>4611</v>
      </c>
      <c r="B332" s="35">
        <f>'Jun17 class'!B332</f>
        <v>461</v>
      </c>
      <c r="C332" s="35">
        <f>'Jun17 class'!C332</f>
        <v>46</v>
      </c>
      <c r="D332" s="35" t="str">
        <f>'Jun17 class'!D332</f>
        <v>G</v>
      </c>
      <c r="E332" s="39">
        <f>'Jun17 class'!E332*IFERROR(VLOOKUP('Inq6 adjusted class'!$A332,'Inq.6 factors'!$U:$Z,6,FALSE),0)</f>
        <v>284.11250315109288</v>
      </c>
      <c r="F332" s="39">
        <f>'Jun17 class'!F332*IFERROR(VLOOKUP('Inq6 adjusted class'!$A332,'Inq.6 factors'!$U:$Z,6,FALSE),0)</f>
        <v>370.02689991414957</v>
      </c>
      <c r="G332" s="39">
        <f>'Jun17 class'!G332*IFERROR(VLOOKUP('Inq6 adjusted class'!$A332,'Inq.6 factors'!$U:$Z,6,FALSE),0)</f>
        <v>297.22779206321087</v>
      </c>
      <c r="H332" s="39">
        <f>'Jun17 class'!H332*IFERROR(VLOOKUP('Inq6 adjusted class'!$A332,'Inq.6 factors'!$U:$Z,6,FALSE),0)</f>
        <v>173.51236037193033</v>
      </c>
      <c r="I332" s="39">
        <f>'Jun17 class'!I332*IFERROR(VLOOKUP('Inq6 adjusted class'!$A332,'Inq.6 factors'!$U:$Z,6,FALSE),0)</f>
        <v>175.9933177754244</v>
      </c>
      <c r="J332" s="39">
        <f>'Jun17 class'!J332*IFERROR(VLOOKUP('Inq6 adjusted class'!$A332,'Inq.6 factors'!$U:$Z,6,FALSE),0)</f>
        <v>179.80145098602551</v>
      </c>
      <c r="K332" s="39">
        <f>'Jun17 class'!K332*IFERROR(VLOOKUP('Inq6 adjusted class'!$A332,'Inq.6 factors'!$U:$Z,6,FALSE),0)</f>
        <v>179.6913329206607</v>
      </c>
      <c r="L332" s="39">
        <f>'Jun17 class'!L332*IFERROR(VLOOKUP('Inq6 adjusted class'!$A332,'Inq.6 factors'!$U:$Z,6,FALSE),0)</f>
        <v>160.37964193780118</v>
      </c>
      <c r="M332" s="39">
        <f>'Jun17 class'!M332*IFERROR(VLOOKUP('Inq6 adjusted class'!$A332,'Inq.6 factors'!$U:$Z,6,FALSE),0)</f>
        <v>150.05019212205238</v>
      </c>
      <c r="N332" s="39">
        <f>'Jun17 class'!N332*IFERROR(VLOOKUP('Inq6 adjusted class'!$A332,'Inq.6 factors'!$U:$Z,6,FALSE),0)</f>
        <v>157.35379882385598</v>
      </c>
      <c r="O332" s="39">
        <f>'Jun17 class'!O332*IFERROR(VLOOKUP('Inq6 adjusted class'!$A332,'Inq.6 factors'!$U:$Z,6,FALSE),0)</f>
        <v>206.5942426989848</v>
      </c>
      <c r="P332" s="39">
        <f>'Jun17 class'!P332*IFERROR(VLOOKUP('Inq6 adjusted class'!$A332,'Inq.6 factors'!$U:$Z,6,FALSE),0)</f>
        <v>136.74843794513961</v>
      </c>
      <c r="Q332" s="39">
        <f>'Jun17 class'!Q332*IFERROR(VLOOKUP('Inq6 adjusted class'!$A332,'Inq.6 factors'!$U:$Z,6,FALSE),0)</f>
        <v>84.553839038996756</v>
      </c>
      <c r="R332" s="39">
        <f>'Jun17 class'!R332*IFERROR(VLOOKUP('Inq6 adjusted class'!$A332,'Inq.6 factors'!$U:$Z,6,FALSE),0)</f>
        <v>137.04970702880033</v>
      </c>
      <c r="S332" s="39">
        <f>'Jun17 class'!S332*IFERROR(VLOOKUP('Inq6 adjusted class'!$A332,'Inq.6 factors'!$U:$Z,6,FALSE),0)</f>
        <v>276.69439610417606</v>
      </c>
      <c r="T332" s="39">
        <f>'Jun17 class'!T332*IFERROR(VLOOKUP('Inq6 adjusted class'!$A332,'Inq.6 factors'!$U:$Z,6,FALSE),0)</f>
        <v>65.178438260480121</v>
      </c>
      <c r="U332" s="39">
        <f>'Jun17 class'!U332*IFERROR(VLOOKUP('Inq6 adjusted class'!$A332,'Inq.6 factors'!$U:$Z,6,FALSE),0)</f>
        <v>41.811544640050386</v>
      </c>
      <c r="V332" s="39">
        <f>'Jun17 class'!V332*IFERROR(VLOOKUP('Inq6 adjusted class'!$A332,'Inq.6 factors'!$U:$Z,6,FALSE),0)</f>
        <v>48.772707240872059</v>
      </c>
    </row>
    <row r="333" spans="1:22" x14ac:dyDescent="0.3">
      <c r="A333" s="35">
        <f>'Jun17 class'!A333</f>
        <v>4612</v>
      </c>
      <c r="B333" s="35">
        <f>'Jun17 class'!B333</f>
        <v>461</v>
      </c>
      <c r="C333" s="35">
        <f>'Jun17 class'!C333</f>
        <v>46</v>
      </c>
      <c r="D333" s="35" t="str">
        <f>'Jun17 class'!D333</f>
        <v>G</v>
      </c>
      <c r="E333" s="39">
        <f>'Jun17 class'!E333*IFERROR(VLOOKUP('Inq6 adjusted class'!$A333,'Inq.6 factors'!$U:$Z,6,FALSE),0)</f>
        <v>695.09842301035007</v>
      </c>
      <c r="F333" s="39">
        <f>'Jun17 class'!F333*IFERROR(VLOOKUP('Inq6 adjusted class'!$A333,'Inq.6 factors'!$U:$Z,6,FALSE),0)</f>
        <v>836.25644412898123</v>
      </c>
      <c r="G333" s="39">
        <f>'Jun17 class'!G333*IFERROR(VLOOKUP('Inq6 adjusted class'!$A333,'Inq.6 factors'!$U:$Z,6,FALSE),0)</f>
        <v>929.48335883733864</v>
      </c>
      <c r="H333" s="39">
        <f>'Jun17 class'!H333*IFERROR(VLOOKUP('Inq6 adjusted class'!$A333,'Inq.6 factors'!$U:$Z,6,FALSE),0)</f>
        <v>694.92256492314061</v>
      </c>
      <c r="I333" s="39">
        <f>'Jun17 class'!I333*IFERROR(VLOOKUP('Inq6 adjusted class'!$A333,'Inq.6 factors'!$U:$Z,6,FALSE),0)</f>
        <v>512.48762495027859</v>
      </c>
      <c r="J333" s="39">
        <f>'Jun17 class'!J333*IFERROR(VLOOKUP('Inq6 adjusted class'!$A333,'Inq.6 factors'!$U:$Z,6,FALSE),0)</f>
        <v>461.31916593621008</v>
      </c>
      <c r="K333" s="39">
        <f>'Jun17 class'!K333*IFERROR(VLOOKUP('Inq6 adjusted class'!$A333,'Inq.6 factors'!$U:$Z,6,FALSE),0)</f>
        <v>616.69846584488641</v>
      </c>
      <c r="L333" s="39">
        <f>'Jun17 class'!L333*IFERROR(VLOOKUP('Inq6 adjusted class'!$A333,'Inq.6 factors'!$U:$Z,6,FALSE),0)</f>
        <v>760.66256923667743</v>
      </c>
      <c r="M333" s="39">
        <f>'Jun17 class'!M333*IFERROR(VLOOKUP('Inq6 adjusted class'!$A333,'Inq.6 factors'!$U:$Z,6,FALSE),0)</f>
        <v>893.31026847639623</v>
      </c>
      <c r="N333" s="39">
        <f>'Jun17 class'!N333*IFERROR(VLOOKUP('Inq6 adjusted class'!$A333,'Inq.6 factors'!$U:$Z,6,FALSE),0)</f>
        <v>999.49737963229211</v>
      </c>
      <c r="O333" s="39">
        <f>'Jun17 class'!O333*IFERROR(VLOOKUP('Inq6 adjusted class'!$A333,'Inq.6 factors'!$U:$Z,6,FALSE),0)</f>
        <v>1009.5005092875806</v>
      </c>
      <c r="P333" s="39">
        <f>'Jun17 class'!P333*IFERROR(VLOOKUP('Inq6 adjusted class'!$A333,'Inq.6 factors'!$U:$Z,6,FALSE),0)</f>
        <v>1445.8280479853747</v>
      </c>
      <c r="Q333" s="39">
        <f>'Jun17 class'!Q333*IFERROR(VLOOKUP('Inq6 adjusted class'!$A333,'Inq.6 factors'!$U:$Z,6,FALSE),0)</f>
        <v>973.5361090082954</v>
      </c>
      <c r="R333" s="39">
        <f>'Jun17 class'!R333*IFERROR(VLOOKUP('Inq6 adjusted class'!$A333,'Inq.6 factors'!$U:$Z,6,FALSE),0)</f>
        <v>902.45316724607176</v>
      </c>
      <c r="S333" s="39">
        <f>'Jun17 class'!S333*IFERROR(VLOOKUP('Inq6 adjusted class'!$A333,'Inq.6 factors'!$U:$Z,6,FALSE),0)</f>
        <v>2214.908295159647</v>
      </c>
      <c r="T333" s="39">
        <f>'Jun17 class'!T333*IFERROR(VLOOKUP('Inq6 adjusted class'!$A333,'Inq.6 factors'!$U:$Z,6,FALSE),0)</f>
        <v>1485.2728539788613</v>
      </c>
      <c r="U333" s="39">
        <f>'Jun17 class'!U333*IFERROR(VLOOKUP('Inq6 adjusted class'!$A333,'Inq.6 factors'!$U:$Z,6,FALSE),0)</f>
        <v>1241.2621856717087</v>
      </c>
      <c r="V333" s="39">
        <f>'Jun17 class'!V333*IFERROR(VLOOKUP('Inq6 adjusted class'!$A333,'Inq.6 factors'!$U:$Z,6,FALSE),0)</f>
        <v>1538.5871188112997</v>
      </c>
    </row>
    <row r="334" spans="1:22" x14ac:dyDescent="0.3">
      <c r="A334" s="35">
        <f>'Jun17 class'!A334</f>
        <v>4613</v>
      </c>
      <c r="B334" s="35">
        <f>'Jun17 class'!B334</f>
        <v>461</v>
      </c>
      <c r="C334" s="35">
        <f>'Jun17 class'!C334</f>
        <v>46</v>
      </c>
      <c r="D334" s="35" t="str">
        <f>'Jun17 class'!D334</f>
        <v>G</v>
      </c>
      <c r="E334" s="39">
        <f>'Jun17 class'!E334*IFERROR(VLOOKUP('Inq6 adjusted class'!$A334,'Inq.6 factors'!$U:$Z,6,FALSE),0)</f>
        <v>658.144682964666</v>
      </c>
      <c r="F334" s="39">
        <f>'Jun17 class'!F334*IFERROR(VLOOKUP('Inq6 adjusted class'!$A334,'Inq.6 factors'!$U:$Z,6,FALSE),0)</f>
        <v>848.94541077963947</v>
      </c>
      <c r="G334" s="39">
        <f>'Jun17 class'!G334*IFERROR(VLOOKUP('Inq6 adjusted class'!$A334,'Inq.6 factors'!$U:$Z,6,FALSE),0)</f>
        <v>978.58549051329351</v>
      </c>
      <c r="H334" s="39">
        <f>'Jun17 class'!H334*IFERROR(VLOOKUP('Inq6 adjusted class'!$A334,'Inq.6 factors'!$U:$Z,6,FALSE),0)</f>
        <v>763.4918627249765</v>
      </c>
      <c r="I334" s="39">
        <f>'Jun17 class'!I334*IFERROR(VLOOKUP('Inq6 adjusted class'!$A334,'Inq.6 factors'!$U:$Z,6,FALSE),0)</f>
        <v>753.56019783923944</v>
      </c>
      <c r="J334" s="39">
        <f>'Jun17 class'!J334*IFERROR(VLOOKUP('Inq6 adjusted class'!$A334,'Inq.6 factors'!$U:$Z,6,FALSE),0)</f>
        <v>760.15908320353935</v>
      </c>
      <c r="K334" s="39">
        <f>'Jun17 class'!K334*IFERROR(VLOOKUP('Inq6 adjusted class'!$A334,'Inq.6 factors'!$U:$Z,6,FALSE),0)</f>
        <v>735.56208788744937</v>
      </c>
      <c r="L334" s="39">
        <f>'Jun17 class'!L334*IFERROR(VLOOKUP('Inq6 adjusted class'!$A334,'Inq.6 factors'!$U:$Z,6,FALSE),0)</f>
        <v>749.49817029468943</v>
      </c>
      <c r="M334" s="39">
        <f>'Jun17 class'!M334*IFERROR(VLOOKUP('Inq6 adjusted class'!$A334,'Inq.6 factors'!$U:$Z,6,FALSE),0)</f>
        <v>891.70694572015566</v>
      </c>
      <c r="N334" s="39">
        <f>'Jun17 class'!N334*IFERROR(VLOOKUP('Inq6 adjusted class'!$A334,'Inq.6 factors'!$U:$Z,6,FALSE),0)</f>
        <v>901.91174668205122</v>
      </c>
      <c r="O334" s="39">
        <f>'Jun17 class'!O334*IFERROR(VLOOKUP('Inq6 adjusted class'!$A334,'Inq.6 factors'!$U:$Z,6,FALSE),0)</f>
        <v>808.59430412174186</v>
      </c>
      <c r="P334" s="39">
        <f>'Jun17 class'!P334*IFERROR(VLOOKUP('Inq6 adjusted class'!$A334,'Inq.6 factors'!$U:$Z,6,FALSE),0)</f>
        <v>528.47057783315813</v>
      </c>
      <c r="Q334" s="39">
        <f>'Jun17 class'!Q334*IFERROR(VLOOKUP('Inq6 adjusted class'!$A334,'Inq.6 factors'!$U:$Z,6,FALSE),0)</f>
        <v>296.96066520527916</v>
      </c>
      <c r="R334" s="39">
        <f>'Jun17 class'!R334*IFERROR(VLOOKUP('Inq6 adjusted class'!$A334,'Inq.6 factors'!$U:$Z,6,FALSE),0)</f>
        <v>298.09917186653485</v>
      </c>
      <c r="S334" s="39">
        <f>'Jun17 class'!S334*IFERROR(VLOOKUP('Inq6 adjusted class'!$A334,'Inq.6 factors'!$U:$Z,6,FALSE),0)</f>
        <v>1138.0673095084924</v>
      </c>
      <c r="T334" s="39">
        <f>'Jun17 class'!T334*IFERROR(VLOOKUP('Inq6 adjusted class'!$A334,'Inq.6 factors'!$U:$Z,6,FALSE),0)</f>
        <v>586.58833288738094</v>
      </c>
      <c r="U334" s="39">
        <f>'Jun17 class'!U334*IFERROR(VLOOKUP('Inq6 adjusted class'!$A334,'Inq.6 factors'!$U:$Z,6,FALSE),0)</f>
        <v>363.03568311271584</v>
      </c>
      <c r="V334" s="39">
        <f>'Jun17 class'!V334*IFERROR(VLOOKUP('Inq6 adjusted class'!$A334,'Inq.6 factors'!$U:$Z,6,FALSE),0)</f>
        <v>456.21433514735656</v>
      </c>
    </row>
    <row r="335" spans="1:22" x14ac:dyDescent="0.3">
      <c r="A335" s="35">
        <f>'Jun17 class'!A335</f>
        <v>4614</v>
      </c>
      <c r="B335" s="35">
        <f>'Jun17 class'!B335</f>
        <v>461</v>
      </c>
      <c r="C335" s="35">
        <f>'Jun17 class'!C335</f>
        <v>46</v>
      </c>
      <c r="D335" s="35" t="str">
        <f>'Jun17 class'!D335</f>
        <v>G</v>
      </c>
      <c r="E335" s="39">
        <f>'Jun17 class'!E335*IFERROR(VLOOKUP('Inq6 adjusted class'!$A335,'Inq.6 factors'!$U:$Z,6,FALSE),0)</f>
        <v>3232.2389524452328</v>
      </c>
      <c r="F335" s="39">
        <f>'Jun17 class'!F335*IFERROR(VLOOKUP('Inq6 adjusted class'!$A335,'Inq.6 factors'!$U:$Z,6,FALSE),0)</f>
        <v>3578.7263246392472</v>
      </c>
      <c r="G335" s="39">
        <f>'Jun17 class'!G335*IFERROR(VLOOKUP('Inq6 adjusted class'!$A335,'Inq.6 factors'!$U:$Z,6,FALSE),0)</f>
        <v>4522.9198908140834</v>
      </c>
      <c r="H335" s="39">
        <f>'Jun17 class'!H335*IFERROR(VLOOKUP('Inq6 adjusted class'!$A335,'Inq.6 factors'!$U:$Z,6,FALSE),0)</f>
        <v>2231.8595700146589</v>
      </c>
      <c r="I335" s="39">
        <f>'Jun17 class'!I335*IFERROR(VLOOKUP('Inq6 adjusted class'!$A335,'Inq.6 factors'!$U:$Z,6,FALSE),0)</f>
        <v>3247.5805572037516</v>
      </c>
      <c r="J335" s="39">
        <f>'Jun17 class'!J335*IFERROR(VLOOKUP('Inq6 adjusted class'!$A335,'Inq.6 factors'!$U:$Z,6,FALSE),0)</f>
        <v>2945.6212393669907</v>
      </c>
      <c r="K335" s="39">
        <f>'Jun17 class'!K335*IFERROR(VLOOKUP('Inq6 adjusted class'!$A335,'Inq.6 factors'!$U:$Z,6,FALSE),0)</f>
        <v>2610.125186683465</v>
      </c>
      <c r="L335" s="39">
        <f>'Jun17 class'!L335*IFERROR(VLOOKUP('Inq6 adjusted class'!$A335,'Inq.6 factors'!$U:$Z,6,FALSE),0)</f>
        <v>2805.7046050357831</v>
      </c>
      <c r="M335" s="39">
        <f>'Jun17 class'!M335*IFERROR(VLOOKUP('Inq6 adjusted class'!$A335,'Inq.6 factors'!$U:$Z,6,FALSE),0)</f>
        <v>3443.581497485658</v>
      </c>
      <c r="N335" s="39">
        <f>'Jun17 class'!N335*IFERROR(VLOOKUP('Inq6 adjusted class'!$A335,'Inq.6 factors'!$U:$Z,6,FALSE),0)</f>
        <v>3068.8135368906046</v>
      </c>
      <c r="O335" s="39">
        <f>'Jun17 class'!O335*IFERROR(VLOOKUP('Inq6 adjusted class'!$A335,'Inq.6 factors'!$U:$Z,6,FALSE),0)</f>
        <v>3392.7296326278638</v>
      </c>
      <c r="P335" s="39">
        <f>'Jun17 class'!P335*IFERROR(VLOOKUP('Inq6 adjusted class'!$A335,'Inq.6 factors'!$U:$Z,6,FALSE),0)</f>
        <v>2899.9950976658706</v>
      </c>
      <c r="Q335" s="39">
        <f>'Jun17 class'!Q335*IFERROR(VLOOKUP('Inq6 adjusted class'!$A335,'Inq.6 factors'!$U:$Z,6,FALSE),0)</f>
        <v>1324.5013290552004</v>
      </c>
      <c r="R335" s="39">
        <f>'Jun17 class'!R335*IFERROR(VLOOKUP('Inq6 adjusted class'!$A335,'Inq.6 factors'!$U:$Z,6,FALSE),0)</f>
        <v>1266.9910278651182</v>
      </c>
      <c r="S335" s="39">
        <f>'Jun17 class'!S335*IFERROR(VLOOKUP('Inq6 adjusted class'!$A335,'Inq.6 factors'!$U:$Z,6,FALSE),0)</f>
        <v>2160.2706470529888</v>
      </c>
      <c r="T335" s="39">
        <f>'Jun17 class'!T335*IFERROR(VLOOKUP('Inq6 adjusted class'!$A335,'Inq.6 factors'!$U:$Z,6,FALSE),0)</f>
        <v>1542.2245253330993</v>
      </c>
      <c r="U335" s="39">
        <f>'Jun17 class'!U335*IFERROR(VLOOKUP('Inq6 adjusted class'!$A335,'Inq.6 factors'!$U:$Z,6,FALSE),0)</f>
        <v>1479.8957902802042</v>
      </c>
      <c r="V335" s="39">
        <f>'Jun17 class'!V335*IFERROR(VLOOKUP('Inq6 adjusted class'!$A335,'Inq.6 factors'!$U:$Z,6,FALSE),0)</f>
        <v>1093.222997911327</v>
      </c>
    </row>
    <row r="336" spans="1:22" x14ac:dyDescent="0.3">
      <c r="A336" s="35">
        <f>'Jun17 class'!A336</f>
        <v>4615</v>
      </c>
      <c r="B336" s="35">
        <f>'Jun17 class'!B336</f>
        <v>461</v>
      </c>
      <c r="C336" s="35">
        <f>'Jun17 class'!C336</f>
        <v>46</v>
      </c>
      <c r="D336" s="35" t="str">
        <f>'Jun17 class'!D336</f>
        <v>G</v>
      </c>
      <c r="E336" s="39">
        <f>'Jun17 class'!E336*IFERROR(VLOOKUP('Inq6 adjusted class'!$A336,'Inq.6 factors'!$U:$Z,6,FALSE),0)</f>
        <v>197.18599353271676</v>
      </c>
      <c r="F336" s="39">
        <f>'Jun17 class'!F336*IFERROR(VLOOKUP('Inq6 adjusted class'!$A336,'Inq.6 factors'!$U:$Z,6,FALSE),0)</f>
        <v>252.09333928759079</v>
      </c>
      <c r="G336" s="39">
        <f>'Jun17 class'!G336*IFERROR(VLOOKUP('Inq6 adjusted class'!$A336,'Inq.6 factors'!$U:$Z,6,FALSE),0)</f>
        <v>318.37579393333965</v>
      </c>
      <c r="H336" s="39">
        <f>'Jun17 class'!H336*IFERROR(VLOOKUP('Inq6 adjusted class'!$A336,'Inq.6 factors'!$U:$Z,6,FALSE),0)</f>
        <v>307.70056450336892</v>
      </c>
      <c r="I336" s="39">
        <f>'Jun17 class'!I336*IFERROR(VLOOKUP('Inq6 adjusted class'!$A336,'Inq.6 factors'!$U:$Z,6,FALSE),0)</f>
        <v>328.24573958800073</v>
      </c>
      <c r="J336" s="39">
        <f>'Jun17 class'!J336*IFERROR(VLOOKUP('Inq6 adjusted class'!$A336,'Inq.6 factors'!$U:$Z,6,FALSE),0)</f>
        <v>403.65936999256593</v>
      </c>
      <c r="K336" s="39">
        <f>'Jun17 class'!K336*IFERROR(VLOOKUP('Inq6 adjusted class'!$A336,'Inq.6 factors'!$U:$Z,6,FALSE),0)</f>
        <v>509.7749756771874</v>
      </c>
      <c r="L336" s="39">
        <f>'Jun17 class'!L336*IFERROR(VLOOKUP('Inq6 adjusted class'!$A336,'Inq.6 factors'!$U:$Z,6,FALSE),0)</f>
        <v>688.90279500761994</v>
      </c>
      <c r="M336" s="39">
        <f>'Jun17 class'!M336*IFERROR(VLOOKUP('Inq6 adjusted class'!$A336,'Inq.6 factors'!$U:$Z,6,FALSE),0)</f>
        <v>725.79903755772477</v>
      </c>
      <c r="N336" s="39">
        <f>'Jun17 class'!N336*IFERROR(VLOOKUP('Inq6 adjusted class'!$A336,'Inq.6 factors'!$U:$Z,6,FALSE),0)</f>
        <v>492.69706582299824</v>
      </c>
      <c r="O336" s="39">
        <f>'Jun17 class'!O336*IFERROR(VLOOKUP('Inq6 adjusted class'!$A336,'Inq.6 factors'!$U:$Z,6,FALSE),0)</f>
        <v>647.51887339658811</v>
      </c>
      <c r="P336" s="39">
        <f>'Jun17 class'!P336*IFERROR(VLOOKUP('Inq6 adjusted class'!$A336,'Inq.6 factors'!$U:$Z,6,FALSE),0)</f>
        <v>351.42770513810018</v>
      </c>
      <c r="Q336" s="39">
        <f>'Jun17 class'!Q336*IFERROR(VLOOKUP('Inq6 adjusted class'!$A336,'Inq.6 factors'!$U:$Z,6,FALSE),0)</f>
        <v>176.21981710160387</v>
      </c>
      <c r="R336" s="39">
        <f>'Jun17 class'!R336*IFERROR(VLOOKUP('Inq6 adjusted class'!$A336,'Inq.6 factors'!$U:$Z,6,FALSE),0)</f>
        <v>157.96242364183655</v>
      </c>
      <c r="S336" s="39">
        <f>'Jun17 class'!S336*IFERROR(VLOOKUP('Inq6 adjusted class'!$A336,'Inq.6 factors'!$U:$Z,6,FALSE),0)</f>
        <v>944.3700950330898</v>
      </c>
      <c r="T336" s="39">
        <f>'Jun17 class'!T336*IFERROR(VLOOKUP('Inq6 adjusted class'!$A336,'Inq.6 factors'!$U:$Z,6,FALSE),0)</f>
        <v>415.88939624040762</v>
      </c>
      <c r="U336" s="39">
        <f>'Jun17 class'!U336*IFERROR(VLOOKUP('Inq6 adjusted class'!$A336,'Inq.6 factors'!$U:$Z,6,FALSE),0)</f>
        <v>248.68027493765965</v>
      </c>
      <c r="V336" s="39">
        <f>'Jun17 class'!V336*IFERROR(VLOOKUP('Inq6 adjusted class'!$A336,'Inq.6 factors'!$U:$Z,6,FALSE),0)</f>
        <v>370.6531088646023</v>
      </c>
    </row>
    <row r="337" spans="1:22" x14ac:dyDescent="0.3">
      <c r="A337" s="35">
        <f>'Jun17 class'!A337</f>
        <v>4616</v>
      </c>
      <c r="B337" s="35">
        <f>'Jun17 class'!B337</f>
        <v>461</v>
      </c>
      <c r="C337" s="35">
        <f>'Jun17 class'!C337</f>
        <v>46</v>
      </c>
      <c r="D337" s="35" t="str">
        <f>'Jun17 class'!D337</f>
        <v>G</v>
      </c>
      <c r="E337" s="39">
        <f>'Jun17 class'!E337*IFERROR(VLOOKUP('Inq6 adjusted class'!$A337,'Inq.6 factors'!$U:$Z,6,FALSE),0)</f>
        <v>1482.1091983775775</v>
      </c>
      <c r="F337" s="39">
        <f>'Jun17 class'!F337*IFERROR(VLOOKUP('Inq6 adjusted class'!$A337,'Inq.6 factors'!$U:$Z,6,FALSE),0)</f>
        <v>1315.6184431650759</v>
      </c>
      <c r="G337" s="39">
        <f>'Jun17 class'!G337*IFERROR(VLOOKUP('Inq6 adjusted class'!$A337,'Inq.6 factors'!$U:$Z,6,FALSE),0)</f>
        <v>1533.7739202985836</v>
      </c>
      <c r="H337" s="39">
        <f>'Jun17 class'!H337*IFERROR(VLOOKUP('Inq6 adjusted class'!$A337,'Inq.6 factors'!$U:$Z,6,FALSE),0)</f>
        <v>1759.0656667302433</v>
      </c>
      <c r="I337" s="39">
        <f>'Jun17 class'!I337*IFERROR(VLOOKUP('Inq6 adjusted class'!$A337,'Inq.6 factors'!$U:$Z,6,FALSE),0)</f>
        <v>1335.220609260291</v>
      </c>
      <c r="J337" s="39">
        <f>'Jun17 class'!J337*IFERROR(VLOOKUP('Inq6 adjusted class'!$A337,'Inq.6 factors'!$U:$Z,6,FALSE),0)</f>
        <v>2302.4433811874574</v>
      </c>
      <c r="K337" s="39">
        <f>'Jun17 class'!K337*IFERROR(VLOOKUP('Inq6 adjusted class'!$A337,'Inq.6 factors'!$U:$Z,6,FALSE),0)</f>
        <v>1585.0954489573533</v>
      </c>
      <c r="L337" s="39">
        <f>'Jun17 class'!L337*IFERROR(VLOOKUP('Inq6 adjusted class'!$A337,'Inq.6 factors'!$U:$Z,6,FALSE),0)</f>
        <v>1207.7483325794326</v>
      </c>
      <c r="M337" s="39">
        <f>'Jun17 class'!M337*IFERROR(VLOOKUP('Inq6 adjusted class'!$A337,'Inq.6 factors'!$U:$Z,6,FALSE),0)</f>
        <v>1169.910837749374</v>
      </c>
      <c r="N337" s="39">
        <f>'Jun17 class'!N337*IFERROR(VLOOKUP('Inq6 adjusted class'!$A337,'Inq.6 factors'!$U:$Z,6,FALSE),0)</f>
        <v>2773.0324939533398</v>
      </c>
      <c r="O337" s="39">
        <f>'Jun17 class'!O337*IFERROR(VLOOKUP('Inq6 adjusted class'!$A337,'Inq.6 factors'!$U:$Z,6,FALSE),0)</f>
        <v>1891.3992252920086</v>
      </c>
      <c r="P337" s="39">
        <f>'Jun17 class'!P337*IFERROR(VLOOKUP('Inq6 adjusted class'!$A337,'Inq.6 factors'!$U:$Z,6,FALSE),0)</f>
        <v>1777.7345360630932</v>
      </c>
      <c r="Q337" s="39">
        <f>'Jun17 class'!Q337*IFERROR(VLOOKUP('Inq6 adjusted class'!$A337,'Inq.6 factors'!$U:$Z,6,FALSE),0)</f>
        <v>2211.8107171900538</v>
      </c>
      <c r="R337" s="39">
        <f>'Jun17 class'!R337*IFERROR(VLOOKUP('Inq6 adjusted class'!$A337,'Inq.6 factors'!$U:$Z,6,FALSE),0)</f>
        <v>2179.7965337800351</v>
      </c>
      <c r="S337" s="39">
        <f>'Jun17 class'!S337*IFERROR(VLOOKUP('Inq6 adjusted class'!$A337,'Inq.6 factors'!$U:$Z,6,FALSE),0)</f>
        <v>4128.5004623969944</v>
      </c>
      <c r="T337" s="39">
        <f>'Jun17 class'!T337*IFERROR(VLOOKUP('Inq6 adjusted class'!$A337,'Inq.6 factors'!$U:$Z,6,FALSE),0)</f>
        <v>3205.7851501804375</v>
      </c>
      <c r="U337" s="39">
        <f>'Jun17 class'!U337*IFERROR(VLOOKUP('Inq6 adjusted class'!$A337,'Inq.6 factors'!$U:$Z,6,FALSE),0)</f>
        <v>1464.4278454622481</v>
      </c>
      <c r="V337" s="39">
        <f>'Jun17 class'!V337*IFERROR(VLOOKUP('Inq6 adjusted class'!$A337,'Inq.6 factors'!$U:$Z,6,FALSE),0)</f>
        <v>1257.9328343574437</v>
      </c>
    </row>
    <row r="338" spans="1:22" x14ac:dyDescent="0.3">
      <c r="A338" s="35">
        <f>'Jun17 class'!A338</f>
        <v>4617</v>
      </c>
      <c r="B338" s="35">
        <f>'Jun17 class'!B338</f>
        <v>461</v>
      </c>
      <c r="C338" s="35">
        <f>'Jun17 class'!C338</f>
        <v>46</v>
      </c>
      <c r="D338" s="35" t="str">
        <f>'Jun17 class'!D338</f>
        <v>G</v>
      </c>
      <c r="E338" s="39">
        <f>'Jun17 class'!E338*IFERROR(VLOOKUP('Inq6 adjusted class'!$A338,'Inq.6 factors'!$U:$Z,6,FALSE),0)</f>
        <v>827.91575145623881</v>
      </c>
      <c r="F338" s="39">
        <f>'Jun17 class'!F338*IFERROR(VLOOKUP('Inq6 adjusted class'!$A338,'Inq.6 factors'!$U:$Z,6,FALSE),0)</f>
        <v>952.78513365515721</v>
      </c>
      <c r="G338" s="39">
        <f>'Jun17 class'!G338*IFERROR(VLOOKUP('Inq6 adjusted class'!$A338,'Inq.6 factors'!$U:$Z,6,FALSE),0)</f>
        <v>1139.0100989214827</v>
      </c>
      <c r="H338" s="39">
        <f>'Jun17 class'!H338*IFERROR(VLOOKUP('Inq6 adjusted class'!$A338,'Inq.6 factors'!$U:$Z,6,FALSE),0)</f>
        <v>1142.802439914831</v>
      </c>
      <c r="I338" s="39">
        <f>'Jun17 class'!I338*IFERROR(VLOOKUP('Inq6 adjusted class'!$A338,'Inq.6 factors'!$U:$Z,6,FALSE),0)</f>
        <v>1157.0348629802772</v>
      </c>
      <c r="J338" s="39">
        <f>'Jun17 class'!J338*IFERROR(VLOOKUP('Inq6 adjusted class'!$A338,'Inq.6 factors'!$U:$Z,6,FALSE),0)</f>
        <v>1139.360632269359</v>
      </c>
      <c r="K338" s="39">
        <f>'Jun17 class'!K338*IFERROR(VLOOKUP('Inq6 adjusted class'!$A338,'Inq.6 factors'!$U:$Z,6,FALSE),0)</f>
        <v>1303.7548002577171</v>
      </c>
      <c r="L338" s="39">
        <f>'Jun17 class'!L338*IFERROR(VLOOKUP('Inq6 adjusted class'!$A338,'Inq.6 factors'!$U:$Z,6,FALSE),0)</f>
        <v>1273.9398259562724</v>
      </c>
      <c r="M338" s="39">
        <f>'Jun17 class'!M338*IFERROR(VLOOKUP('Inq6 adjusted class'!$A338,'Inq.6 factors'!$U:$Z,6,FALSE),0)</f>
        <v>1473.2953195320845</v>
      </c>
      <c r="N338" s="39">
        <f>'Jun17 class'!N338*IFERROR(VLOOKUP('Inq6 adjusted class'!$A338,'Inq.6 factors'!$U:$Z,6,FALSE),0)</f>
        <v>1466.6567199739343</v>
      </c>
      <c r="O338" s="39">
        <f>'Jun17 class'!O338*IFERROR(VLOOKUP('Inq6 adjusted class'!$A338,'Inq.6 factors'!$U:$Z,6,FALSE),0)</f>
        <v>1331.3698294447609</v>
      </c>
      <c r="P338" s="39">
        <f>'Jun17 class'!P338*IFERROR(VLOOKUP('Inq6 adjusted class'!$A338,'Inq.6 factors'!$U:$Z,6,FALSE),0)</f>
        <v>953.79857987742184</v>
      </c>
      <c r="Q338" s="39">
        <f>'Jun17 class'!Q338*IFERROR(VLOOKUP('Inq6 adjusted class'!$A338,'Inq.6 factors'!$U:$Z,6,FALSE),0)</f>
        <v>714.31648872122969</v>
      </c>
      <c r="R338" s="39">
        <f>'Jun17 class'!R338*IFERROR(VLOOKUP('Inq6 adjusted class'!$A338,'Inq.6 factors'!$U:$Z,6,FALSE),0)</f>
        <v>725.9924881740634</v>
      </c>
      <c r="S338" s="39">
        <f>'Jun17 class'!S338*IFERROR(VLOOKUP('Inq6 adjusted class'!$A338,'Inq.6 factors'!$U:$Z,6,FALSE),0)</f>
        <v>2153.2362348649654</v>
      </c>
      <c r="T338" s="39">
        <f>'Jun17 class'!T338*IFERROR(VLOOKUP('Inq6 adjusted class'!$A338,'Inq.6 factors'!$U:$Z,6,FALSE),0)</f>
        <v>1246.949702386532</v>
      </c>
      <c r="U338" s="39">
        <f>'Jun17 class'!U338*IFERROR(VLOOKUP('Inq6 adjusted class'!$A338,'Inq.6 factors'!$U:$Z,6,FALSE),0)</f>
        <v>660.57985168117796</v>
      </c>
      <c r="V338" s="39">
        <f>'Jun17 class'!V338*IFERROR(VLOOKUP('Inq6 adjusted class'!$A338,'Inq.6 factors'!$U:$Z,6,FALSE),0)</f>
        <v>734.36485565499038</v>
      </c>
    </row>
    <row r="339" spans="1:22" x14ac:dyDescent="0.3">
      <c r="A339" s="35">
        <f>'Jun17 class'!A339</f>
        <v>4618</v>
      </c>
      <c r="B339" s="35">
        <f>'Jun17 class'!B339</f>
        <v>461</v>
      </c>
      <c r="C339" s="35">
        <f>'Jun17 class'!C339</f>
        <v>46</v>
      </c>
      <c r="D339" s="35" t="str">
        <f>'Jun17 class'!D339</f>
        <v>G</v>
      </c>
      <c r="E339" s="39">
        <f>'Jun17 class'!E339*IFERROR(VLOOKUP('Inq6 adjusted class'!$A339,'Inq.6 factors'!$U:$Z,6,FALSE),0)</f>
        <v>1555.0730533965641</v>
      </c>
      <c r="F339" s="39">
        <f>'Jun17 class'!F339*IFERROR(VLOOKUP('Inq6 adjusted class'!$A339,'Inq.6 factors'!$U:$Z,6,FALSE),0)</f>
        <v>1745.3583483948491</v>
      </c>
      <c r="G339" s="39">
        <f>'Jun17 class'!G339*IFERROR(VLOOKUP('Inq6 adjusted class'!$A339,'Inq.6 factors'!$U:$Z,6,FALSE),0)</f>
        <v>1812.1441900584921</v>
      </c>
      <c r="H339" s="39">
        <f>'Jun17 class'!H339*IFERROR(VLOOKUP('Inq6 adjusted class'!$A339,'Inq.6 factors'!$U:$Z,6,FALSE),0)</f>
        <v>1757.9008390502102</v>
      </c>
      <c r="I339" s="39">
        <f>'Jun17 class'!I339*IFERROR(VLOOKUP('Inq6 adjusted class'!$A339,'Inq.6 factors'!$U:$Z,6,FALSE),0)</f>
        <v>1808.7215641972562</v>
      </c>
      <c r="J339" s="39">
        <f>'Jun17 class'!J339*IFERROR(VLOOKUP('Inq6 adjusted class'!$A339,'Inq.6 factors'!$U:$Z,6,FALSE),0)</f>
        <v>2068.665276997222</v>
      </c>
      <c r="K339" s="39">
        <f>'Jun17 class'!K339*IFERROR(VLOOKUP('Inq6 adjusted class'!$A339,'Inq.6 factors'!$U:$Z,6,FALSE),0)</f>
        <v>2631.3973797149706</v>
      </c>
      <c r="L339" s="39">
        <f>'Jun17 class'!L339*IFERROR(VLOOKUP('Inq6 adjusted class'!$A339,'Inq.6 factors'!$U:$Z,6,FALSE),0)</f>
        <v>2713.8155887859411</v>
      </c>
      <c r="M339" s="39">
        <f>'Jun17 class'!M339*IFERROR(VLOOKUP('Inq6 adjusted class'!$A339,'Inq.6 factors'!$U:$Z,6,FALSE),0)</f>
        <v>2490.6920318720063</v>
      </c>
      <c r="N339" s="39">
        <f>'Jun17 class'!N339*IFERROR(VLOOKUP('Inq6 adjusted class'!$A339,'Inq.6 factors'!$U:$Z,6,FALSE),0)</f>
        <v>2519.6451431367186</v>
      </c>
      <c r="O339" s="39">
        <f>'Jun17 class'!O339*IFERROR(VLOOKUP('Inq6 adjusted class'!$A339,'Inq.6 factors'!$U:$Z,6,FALSE),0)</f>
        <v>3135.0334397602178</v>
      </c>
      <c r="P339" s="39">
        <f>'Jun17 class'!P339*IFERROR(VLOOKUP('Inq6 adjusted class'!$A339,'Inq.6 factors'!$U:$Z,6,FALSE),0)</f>
        <v>1880.3565535269674</v>
      </c>
      <c r="Q339" s="39">
        <f>'Jun17 class'!Q339*IFERROR(VLOOKUP('Inq6 adjusted class'!$A339,'Inq.6 factors'!$U:$Z,6,FALSE),0)</f>
        <v>1095.395943101413</v>
      </c>
      <c r="R339" s="39">
        <f>'Jun17 class'!R339*IFERROR(VLOOKUP('Inq6 adjusted class'!$A339,'Inq.6 factors'!$U:$Z,6,FALSE),0)</f>
        <v>1378.6060994794759</v>
      </c>
      <c r="S339" s="39">
        <f>'Jun17 class'!S339*IFERROR(VLOOKUP('Inq6 adjusted class'!$A339,'Inq.6 factors'!$U:$Z,6,FALSE),0)</f>
        <v>4891.7074684836025</v>
      </c>
      <c r="T339" s="39">
        <f>'Jun17 class'!T339*IFERROR(VLOOKUP('Inq6 adjusted class'!$A339,'Inq.6 factors'!$U:$Z,6,FALSE),0)</f>
        <v>2640.5208322336553</v>
      </c>
      <c r="U339" s="39">
        <f>'Jun17 class'!U339*IFERROR(VLOOKUP('Inq6 adjusted class'!$A339,'Inq.6 factors'!$U:$Z,6,FALSE),0)</f>
        <v>1434.9388539522524</v>
      </c>
      <c r="V339" s="39">
        <f>'Jun17 class'!V339*IFERROR(VLOOKUP('Inq6 adjusted class'!$A339,'Inq.6 factors'!$U:$Z,6,FALSE),0)</f>
        <v>1502.8503123791354</v>
      </c>
    </row>
    <row r="340" spans="1:22" x14ac:dyDescent="0.3">
      <c r="A340" s="35">
        <f>'Jun17 class'!A340</f>
        <v>4619</v>
      </c>
      <c r="B340" s="35">
        <f>'Jun17 class'!B340</f>
        <v>461</v>
      </c>
      <c r="C340" s="35">
        <f>'Jun17 class'!C340</f>
        <v>46</v>
      </c>
      <c r="D340" s="35" t="str">
        <f>'Jun17 class'!D340</f>
        <v>G</v>
      </c>
      <c r="E340" s="39">
        <f>'Jun17 class'!E340*IFERROR(VLOOKUP('Inq6 adjusted class'!$A340,'Inq.6 factors'!$U:$Z,6,FALSE),0)</f>
        <v>1145.234267845326</v>
      </c>
      <c r="F340" s="39">
        <f>'Jun17 class'!F340*IFERROR(VLOOKUP('Inq6 adjusted class'!$A340,'Inq.6 factors'!$U:$Z,6,FALSE),0)</f>
        <v>835.24195249017168</v>
      </c>
      <c r="G340" s="39">
        <f>'Jun17 class'!G340*IFERROR(VLOOKUP('Inq6 adjusted class'!$A340,'Inq.6 factors'!$U:$Z,6,FALSE),0)</f>
        <v>1034.0781945404055</v>
      </c>
      <c r="H340" s="39">
        <f>'Jun17 class'!H340*IFERROR(VLOOKUP('Inq6 adjusted class'!$A340,'Inq.6 factors'!$U:$Z,6,FALSE),0)</f>
        <v>652.86007673607946</v>
      </c>
      <c r="I340" s="39">
        <f>'Jun17 class'!I340*IFERROR(VLOOKUP('Inq6 adjusted class'!$A340,'Inq.6 factors'!$U:$Z,6,FALSE),0)</f>
        <v>1308.9465004457779</v>
      </c>
      <c r="J340" s="39">
        <f>'Jun17 class'!J340*IFERROR(VLOOKUP('Inq6 adjusted class'!$A340,'Inq.6 factors'!$U:$Z,6,FALSE),0)</f>
        <v>1335.1905843655929</v>
      </c>
      <c r="K340" s="39">
        <f>'Jun17 class'!K340*IFERROR(VLOOKUP('Inq6 adjusted class'!$A340,'Inq.6 factors'!$U:$Z,6,FALSE),0)</f>
        <v>1001.0177533829827</v>
      </c>
      <c r="L340" s="39">
        <f>'Jun17 class'!L340*IFERROR(VLOOKUP('Inq6 adjusted class'!$A340,'Inq.6 factors'!$U:$Z,6,FALSE),0)</f>
        <v>1017.0647564203983</v>
      </c>
      <c r="M340" s="39">
        <f>'Jun17 class'!M340*IFERROR(VLOOKUP('Inq6 adjusted class'!$A340,'Inq.6 factors'!$U:$Z,6,FALSE),0)</f>
        <v>715.60274501075844</v>
      </c>
      <c r="N340" s="39">
        <f>'Jun17 class'!N340*IFERROR(VLOOKUP('Inq6 adjusted class'!$A340,'Inq.6 factors'!$U:$Z,6,FALSE),0)</f>
        <v>717.2348487601007</v>
      </c>
      <c r="O340" s="39">
        <f>'Jun17 class'!O340*IFERROR(VLOOKUP('Inq6 adjusted class'!$A340,'Inq.6 factors'!$U:$Z,6,FALSE),0)</f>
        <v>792.21295153232495</v>
      </c>
      <c r="P340" s="39">
        <f>'Jun17 class'!P340*IFERROR(VLOOKUP('Inq6 adjusted class'!$A340,'Inq.6 factors'!$U:$Z,6,FALSE),0)</f>
        <v>445.88678384810351</v>
      </c>
      <c r="Q340" s="39">
        <f>'Jun17 class'!Q340*IFERROR(VLOOKUP('Inq6 adjusted class'!$A340,'Inq.6 factors'!$U:$Z,6,FALSE),0)</f>
        <v>315.28625810915776</v>
      </c>
      <c r="R340" s="39">
        <f>'Jun17 class'!R340*IFERROR(VLOOKUP('Inq6 adjusted class'!$A340,'Inq.6 factors'!$U:$Z,6,FALSE),0)</f>
        <v>272.88793104701631</v>
      </c>
      <c r="S340" s="39">
        <f>'Jun17 class'!S340*IFERROR(VLOOKUP('Inq6 adjusted class'!$A340,'Inq.6 factors'!$U:$Z,6,FALSE),0)</f>
        <v>1335.4529643451187</v>
      </c>
      <c r="T340" s="39">
        <f>'Jun17 class'!T340*IFERROR(VLOOKUP('Inq6 adjusted class'!$A340,'Inq.6 factors'!$U:$Z,6,FALSE),0)</f>
        <v>710.39675005610593</v>
      </c>
      <c r="U340" s="39">
        <f>'Jun17 class'!U340*IFERROR(VLOOKUP('Inq6 adjusted class'!$A340,'Inq.6 factors'!$U:$Z,6,FALSE),0)</f>
        <v>466.7044807723878</v>
      </c>
      <c r="V340" s="39">
        <f>'Jun17 class'!V340*IFERROR(VLOOKUP('Inq6 adjusted class'!$A340,'Inq.6 factors'!$U:$Z,6,FALSE),0)</f>
        <v>703.61161053902993</v>
      </c>
    </row>
    <row r="341" spans="1:22" x14ac:dyDescent="0.3">
      <c r="A341" s="35">
        <f>'Jun17 class'!A341</f>
        <v>4621</v>
      </c>
      <c r="B341" s="35">
        <f>'Jun17 class'!B341</f>
        <v>462</v>
      </c>
      <c r="C341" s="35">
        <f>'Jun17 class'!C341</f>
        <v>46</v>
      </c>
      <c r="D341" s="35" t="str">
        <f>'Jun17 class'!D341</f>
        <v>G</v>
      </c>
      <c r="E341" s="39">
        <f>'Jun17 class'!E341*IFERROR(VLOOKUP('Inq6 adjusted class'!$A341,'Inq.6 factors'!$U:$Z,6,FALSE),0)</f>
        <v>414.08276993118119</v>
      </c>
      <c r="F341" s="39">
        <f>'Jun17 class'!F341*IFERROR(VLOOKUP('Inq6 adjusted class'!$A341,'Inq.6 factors'!$U:$Z,6,FALSE),0)</f>
        <v>426.22066374432399</v>
      </c>
      <c r="G341" s="39">
        <f>'Jun17 class'!G341*IFERROR(VLOOKUP('Inq6 adjusted class'!$A341,'Inq.6 factors'!$U:$Z,6,FALSE),0)</f>
        <v>452.15018949786281</v>
      </c>
      <c r="H341" s="39">
        <f>'Jun17 class'!H341*IFERROR(VLOOKUP('Inq6 adjusted class'!$A341,'Inq.6 factors'!$U:$Z,6,FALSE),0)</f>
        <v>370.69964779368473</v>
      </c>
      <c r="I341" s="39">
        <f>'Jun17 class'!I341*IFERROR(VLOOKUP('Inq6 adjusted class'!$A341,'Inq.6 factors'!$U:$Z,6,FALSE),0)</f>
        <v>350.1045324794963</v>
      </c>
      <c r="J341" s="39">
        <f>'Jun17 class'!J341*IFERROR(VLOOKUP('Inq6 adjusted class'!$A341,'Inq.6 factors'!$U:$Z,6,FALSE),0)</f>
        <v>331.24743290665918</v>
      </c>
      <c r="K341" s="39">
        <f>'Jun17 class'!K341*IFERROR(VLOOKUP('Inq6 adjusted class'!$A341,'Inq.6 factors'!$U:$Z,6,FALSE),0)</f>
        <v>344.28634538760065</v>
      </c>
      <c r="L341" s="39">
        <f>'Jun17 class'!L341*IFERROR(VLOOKUP('Inq6 adjusted class'!$A341,'Inq.6 factors'!$U:$Z,6,FALSE),0)</f>
        <v>286.70993259757313</v>
      </c>
      <c r="M341" s="39">
        <f>'Jun17 class'!M341*IFERROR(VLOOKUP('Inq6 adjusted class'!$A341,'Inq.6 factors'!$U:$Z,6,FALSE),0)</f>
        <v>192.32933815320311</v>
      </c>
      <c r="N341" s="39">
        <f>'Jun17 class'!N341*IFERROR(VLOOKUP('Inq6 adjusted class'!$A341,'Inq.6 factors'!$U:$Z,6,FALSE),0)</f>
        <v>184.06524588872605</v>
      </c>
      <c r="O341" s="39">
        <f>'Jun17 class'!O341*IFERROR(VLOOKUP('Inq6 adjusted class'!$A341,'Inq.6 factors'!$U:$Z,6,FALSE),0)</f>
        <v>126.9998632226594</v>
      </c>
      <c r="P341" s="39">
        <f>'Jun17 class'!P341*IFERROR(VLOOKUP('Inq6 adjusted class'!$A341,'Inq.6 factors'!$U:$Z,6,FALSE),0)</f>
        <v>106.62807270082445</v>
      </c>
      <c r="Q341" s="39">
        <f>'Jun17 class'!Q341*IFERROR(VLOOKUP('Inq6 adjusted class'!$A341,'Inq.6 factors'!$U:$Z,6,FALSE),0)</f>
        <v>177.88243612308776</v>
      </c>
      <c r="R341" s="39">
        <f>'Jun17 class'!R341*IFERROR(VLOOKUP('Inq6 adjusted class'!$A341,'Inq.6 factors'!$U:$Z,6,FALSE),0)</f>
        <v>100.75031323315474</v>
      </c>
      <c r="S341" s="39">
        <f>'Jun17 class'!S341*IFERROR(VLOOKUP('Inq6 adjusted class'!$A341,'Inq.6 factors'!$U:$Z,6,FALSE),0)</f>
        <v>14.576391091951503</v>
      </c>
      <c r="T341" s="39">
        <f>'Jun17 class'!T341*IFERROR(VLOOKUP('Inq6 adjusted class'!$A341,'Inq.6 factors'!$U:$Z,6,FALSE),0)</f>
        <v>136.98677693083965</v>
      </c>
      <c r="U341" s="39">
        <f>'Jun17 class'!U341*IFERROR(VLOOKUP('Inq6 adjusted class'!$A341,'Inq.6 factors'!$U:$Z,6,FALSE),0)</f>
        <v>61.014224056735181</v>
      </c>
      <c r="V341" s="39">
        <f>'Jun17 class'!V341*IFERROR(VLOOKUP('Inq6 adjusted class'!$A341,'Inq.6 factors'!$U:$Z,6,FALSE),0)</f>
        <v>222.90807077079072</v>
      </c>
    </row>
    <row r="342" spans="1:22" x14ac:dyDescent="0.3">
      <c r="A342" s="35">
        <f>'Jun17 class'!A342</f>
        <v>4622</v>
      </c>
      <c r="B342" s="35">
        <f>'Jun17 class'!B342</f>
        <v>462</v>
      </c>
      <c r="C342" s="35">
        <f>'Jun17 class'!C342</f>
        <v>46</v>
      </c>
      <c r="D342" s="35" t="str">
        <f>'Jun17 class'!D342</f>
        <v>G</v>
      </c>
      <c r="E342" s="39">
        <f>'Jun17 class'!E342*IFERROR(VLOOKUP('Inq6 adjusted class'!$A342,'Inq.6 factors'!$U:$Z,6,FALSE),0)</f>
        <v>641.38864508951815</v>
      </c>
      <c r="F342" s="39">
        <f>'Jun17 class'!F342*IFERROR(VLOOKUP('Inq6 adjusted class'!$A342,'Inq.6 factors'!$U:$Z,6,FALSE),0)</f>
        <v>666.02318244910532</v>
      </c>
      <c r="G342" s="39">
        <f>'Jun17 class'!G342*IFERROR(VLOOKUP('Inq6 adjusted class'!$A342,'Inq.6 factors'!$U:$Z,6,FALSE),0)</f>
        <v>838.80088982141876</v>
      </c>
      <c r="H342" s="39">
        <f>'Jun17 class'!H342*IFERROR(VLOOKUP('Inq6 adjusted class'!$A342,'Inq.6 factors'!$U:$Z,6,FALSE),0)</f>
        <v>759.32048643280586</v>
      </c>
      <c r="I342" s="39">
        <f>'Jun17 class'!I342*IFERROR(VLOOKUP('Inq6 adjusted class'!$A342,'Inq.6 factors'!$U:$Z,6,FALSE),0)</f>
        <v>752.1617405926994</v>
      </c>
      <c r="J342" s="39">
        <f>'Jun17 class'!J342*IFERROR(VLOOKUP('Inq6 adjusted class'!$A342,'Inq.6 factors'!$U:$Z,6,FALSE),0)</f>
        <v>897.89993123899728</v>
      </c>
      <c r="K342" s="39">
        <f>'Jun17 class'!K342*IFERROR(VLOOKUP('Inq6 adjusted class'!$A342,'Inq.6 factors'!$U:$Z,6,FALSE),0)</f>
        <v>956.67204083015679</v>
      </c>
      <c r="L342" s="39">
        <f>'Jun17 class'!L342*IFERROR(VLOOKUP('Inq6 adjusted class'!$A342,'Inq.6 factors'!$U:$Z,6,FALSE),0)</f>
        <v>862.80581472366907</v>
      </c>
      <c r="M342" s="39">
        <f>'Jun17 class'!M342*IFERROR(VLOOKUP('Inq6 adjusted class'!$A342,'Inq.6 factors'!$U:$Z,6,FALSE),0)</f>
        <v>757.04932017019769</v>
      </c>
      <c r="N342" s="39">
        <f>'Jun17 class'!N342*IFERROR(VLOOKUP('Inq6 adjusted class'!$A342,'Inq.6 factors'!$U:$Z,6,FALSE),0)</f>
        <v>740.81724682803326</v>
      </c>
      <c r="O342" s="39">
        <f>'Jun17 class'!O342*IFERROR(VLOOKUP('Inq6 adjusted class'!$A342,'Inq.6 factors'!$U:$Z,6,FALSE),0)</f>
        <v>755.06122203057771</v>
      </c>
      <c r="P342" s="39">
        <f>'Jun17 class'!P342*IFERROR(VLOOKUP('Inq6 adjusted class'!$A342,'Inq.6 factors'!$U:$Z,6,FALSE),0)</f>
        <v>619.95872521637443</v>
      </c>
      <c r="Q342" s="39">
        <f>'Jun17 class'!Q342*IFERROR(VLOOKUP('Inq6 adjusted class'!$A342,'Inq.6 factors'!$U:$Z,6,FALSE),0)</f>
        <v>856.44190643150773</v>
      </c>
      <c r="R342" s="39">
        <f>'Jun17 class'!R342*IFERROR(VLOOKUP('Inq6 adjusted class'!$A342,'Inq.6 factors'!$U:$Z,6,FALSE),0)</f>
        <v>393.46750454148804</v>
      </c>
      <c r="S342" s="39">
        <f>'Jun17 class'!S342*IFERROR(VLOOKUP('Inq6 adjusted class'!$A342,'Inq.6 factors'!$U:$Z,6,FALSE),0)</f>
        <v>177.19787755044356</v>
      </c>
      <c r="T342" s="39">
        <f>'Jun17 class'!T342*IFERROR(VLOOKUP('Inq6 adjusted class'!$A342,'Inq.6 factors'!$U:$Z,6,FALSE),0)</f>
        <v>548.562678150446</v>
      </c>
      <c r="U342" s="39">
        <f>'Jun17 class'!U342*IFERROR(VLOOKUP('Inq6 adjusted class'!$A342,'Inq.6 factors'!$U:$Z,6,FALSE),0)</f>
        <v>141.50841294131359</v>
      </c>
      <c r="V342" s="39">
        <f>'Jun17 class'!V342*IFERROR(VLOOKUP('Inq6 adjusted class'!$A342,'Inq.6 factors'!$U:$Z,6,FALSE),0)</f>
        <v>752.65271997144237</v>
      </c>
    </row>
    <row r="343" spans="1:22" x14ac:dyDescent="0.3">
      <c r="A343" s="35">
        <f>'Jun17 class'!A343</f>
        <v>4623</v>
      </c>
      <c r="B343" s="35">
        <f>'Jun17 class'!B343</f>
        <v>462</v>
      </c>
      <c r="C343" s="35">
        <f>'Jun17 class'!C343</f>
        <v>46</v>
      </c>
      <c r="D343" s="35" t="str">
        <f>'Jun17 class'!D343</f>
        <v>G</v>
      </c>
      <c r="E343" s="39">
        <f>'Jun17 class'!E343*IFERROR(VLOOKUP('Inq6 adjusted class'!$A343,'Inq.6 factors'!$U:$Z,6,FALSE),0)</f>
        <v>51.592070643680991</v>
      </c>
      <c r="F343" s="39">
        <f>'Jun17 class'!F343*IFERROR(VLOOKUP('Inq6 adjusted class'!$A343,'Inq.6 factors'!$U:$Z,6,FALSE),0)</f>
        <v>57.228183862605995</v>
      </c>
      <c r="G343" s="39">
        <f>'Jun17 class'!G343*IFERROR(VLOOKUP('Inq6 adjusted class'!$A343,'Inq.6 factors'!$U:$Z,6,FALSE),0)</f>
        <v>65.580307862447214</v>
      </c>
      <c r="H343" s="39">
        <f>'Jun17 class'!H343*IFERROR(VLOOKUP('Inq6 adjusted class'!$A343,'Inq.6 factors'!$U:$Z,6,FALSE),0)</f>
        <v>60.66911545693916</v>
      </c>
      <c r="I343" s="39">
        <f>'Jun17 class'!I343*IFERROR(VLOOKUP('Inq6 adjusted class'!$A343,'Inq.6 factors'!$U:$Z,6,FALSE),0)</f>
        <v>52.143104370017028</v>
      </c>
      <c r="J343" s="39">
        <f>'Jun17 class'!J343*IFERROR(VLOOKUP('Inq6 adjusted class'!$A343,'Inq.6 factors'!$U:$Z,6,FALSE),0)</f>
        <v>57.248212260893247</v>
      </c>
      <c r="K343" s="39">
        <f>'Jun17 class'!K343*IFERROR(VLOOKUP('Inq6 adjusted class'!$A343,'Inq.6 factors'!$U:$Z,6,FALSE),0)</f>
        <v>57.213151017809885</v>
      </c>
      <c r="L343" s="39">
        <f>'Jun17 class'!L343*IFERROR(VLOOKUP('Inq6 adjusted class'!$A343,'Inq.6 factors'!$U:$Z,6,FALSE),0)</f>
        <v>32.250665469132677</v>
      </c>
      <c r="M343" s="39">
        <f>'Jun17 class'!M343*IFERROR(VLOOKUP('Inq6 adjusted class'!$A343,'Inq.6 factors'!$U:$Z,6,FALSE),0)</f>
        <v>39.713760973788133</v>
      </c>
      <c r="N343" s="39">
        <f>'Jun17 class'!N343*IFERROR(VLOOKUP('Inq6 adjusted class'!$A343,'Inq.6 factors'!$U:$Z,6,FALSE),0)</f>
        <v>53.521854125020624</v>
      </c>
      <c r="O343" s="39">
        <f>'Jun17 class'!O343*IFERROR(VLOOKUP('Inq6 adjusted class'!$A343,'Inq.6 factors'!$U:$Z,6,FALSE),0)</f>
        <v>62.354815366530282</v>
      </c>
      <c r="P343" s="39">
        <f>'Jun17 class'!P343*IFERROR(VLOOKUP('Inq6 adjusted class'!$A343,'Inq.6 factors'!$U:$Z,6,FALSE),0)</f>
        <v>38.987740722490635</v>
      </c>
      <c r="Q343" s="39">
        <f>'Jun17 class'!Q343*IFERROR(VLOOKUP('Inq6 adjusted class'!$A343,'Inq.6 factors'!$U:$Z,6,FALSE),0)</f>
        <v>31.897372617474314</v>
      </c>
      <c r="R343" s="39">
        <f>'Jun17 class'!R343*IFERROR(VLOOKUP('Inq6 adjusted class'!$A343,'Inq.6 factors'!$U:$Z,6,FALSE),0)</f>
        <v>15.971704496615907</v>
      </c>
      <c r="S343" s="39">
        <f>'Jun17 class'!S343*IFERROR(VLOOKUP('Inq6 adjusted class'!$A343,'Inq.6 factors'!$U:$Z,6,FALSE),0)</f>
        <v>6.251431537073711</v>
      </c>
      <c r="T343" s="39">
        <f>'Jun17 class'!T343*IFERROR(VLOOKUP('Inq6 adjusted class'!$A343,'Inq.6 factors'!$U:$Z,6,FALSE),0)</f>
        <v>28.017047360672592</v>
      </c>
      <c r="U343" s="39">
        <f>'Jun17 class'!U343*IFERROR(VLOOKUP('Inq6 adjusted class'!$A343,'Inq.6 factors'!$U:$Z,6,FALSE),0)</f>
        <v>6.1057264780780747</v>
      </c>
      <c r="V343" s="39">
        <f>'Jun17 class'!V343*IFERROR(VLOOKUP('Inq6 adjusted class'!$A343,'Inq.6 factors'!$U:$Z,6,FALSE),0)</f>
        <v>28.390130979409509</v>
      </c>
    </row>
    <row r="344" spans="1:22" x14ac:dyDescent="0.3">
      <c r="A344" s="35">
        <f>'Jun17 class'!A344</f>
        <v>4624</v>
      </c>
      <c r="B344" s="35">
        <f>'Jun17 class'!B344</f>
        <v>462</v>
      </c>
      <c r="C344" s="35">
        <f>'Jun17 class'!C344</f>
        <v>46</v>
      </c>
      <c r="D344" s="35" t="str">
        <f>'Jun17 class'!D344</f>
        <v>G</v>
      </c>
      <c r="E344" s="39">
        <f>'Jun17 class'!E344*IFERROR(VLOOKUP('Inq6 adjusted class'!$A344,'Inq.6 factors'!$U:$Z,6,FALSE),0)</f>
        <v>235.47674354304377</v>
      </c>
      <c r="F344" s="39">
        <f>'Jun17 class'!F344*IFERROR(VLOOKUP('Inq6 adjusted class'!$A344,'Inq.6 factors'!$U:$Z,6,FALSE),0)</f>
        <v>192.40624664243339</v>
      </c>
      <c r="G344" s="39">
        <f>'Jun17 class'!G344*IFERROR(VLOOKUP('Inq6 adjusted class'!$A344,'Inq.6 factors'!$U:$Z,6,FALSE),0)</f>
        <v>203.25960417090982</v>
      </c>
      <c r="H344" s="39">
        <f>'Jun17 class'!H344*IFERROR(VLOOKUP('Inq6 adjusted class'!$A344,'Inq.6 factors'!$U:$Z,6,FALSE),0)</f>
        <v>221.98639056359929</v>
      </c>
      <c r="I344" s="39">
        <f>'Jun17 class'!I344*IFERROR(VLOOKUP('Inq6 adjusted class'!$A344,'Inq.6 factors'!$U:$Z,6,FALSE),0)</f>
        <v>228.94265708903879</v>
      </c>
      <c r="J344" s="39">
        <f>'Jun17 class'!J344*IFERROR(VLOOKUP('Inq6 adjusted class'!$A344,'Inq.6 factors'!$U:$Z,6,FALSE),0)</f>
        <v>206.93561420513126</v>
      </c>
      <c r="K344" s="39">
        <f>'Jun17 class'!K344*IFERROR(VLOOKUP('Inq6 adjusted class'!$A344,'Inq.6 factors'!$U:$Z,6,FALSE),0)</f>
        <v>197.04536875983752</v>
      </c>
      <c r="L344" s="39">
        <f>'Jun17 class'!L344*IFERROR(VLOOKUP('Inq6 adjusted class'!$A344,'Inq.6 factors'!$U:$Z,6,FALSE),0)</f>
        <v>195.45302528768318</v>
      </c>
      <c r="M344" s="39">
        <f>'Jun17 class'!M344*IFERROR(VLOOKUP('Inq6 adjusted class'!$A344,'Inq.6 factors'!$U:$Z,6,FALSE),0)</f>
        <v>225.00344971294808</v>
      </c>
      <c r="N344" s="39">
        <f>'Jun17 class'!N344*IFERROR(VLOOKUP('Inq6 adjusted class'!$A344,'Inq.6 factors'!$U:$Z,6,FALSE),0)</f>
        <v>241.66564776485038</v>
      </c>
      <c r="O344" s="39">
        <f>'Jun17 class'!O344*IFERROR(VLOOKUP('Inq6 adjusted class'!$A344,'Inq.6 factors'!$U:$Z,6,FALSE),0)</f>
        <v>229.30480489627263</v>
      </c>
      <c r="P344" s="39">
        <f>'Jun17 class'!P344*IFERROR(VLOOKUP('Inq6 adjusted class'!$A344,'Inq.6 factors'!$U:$Z,6,FALSE),0)</f>
        <v>168.26288101285431</v>
      </c>
      <c r="Q344" s="39">
        <f>'Jun17 class'!Q344*IFERROR(VLOOKUP('Inq6 adjusted class'!$A344,'Inq.6 factors'!$U:$Z,6,FALSE),0)</f>
        <v>225.3395033298992</v>
      </c>
      <c r="R344" s="39">
        <f>'Jun17 class'!R344*IFERROR(VLOOKUP('Inq6 adjusted class'!$A344,'Inq.6 factors'!$U:$Z,6,FALSE),0)</f>
        <v>119.7877837246193</v>
      </c>
      <c r="S344" s="39">
        <f>'Jun17 class'!S344*IFERROR(VLOOKUP('Inq6 adjusted class'!$A344,'Inq.6 factors'!$U:$Z,6,FALSE),0)</f>
        <v>15.628578842684277</v>
      </c>
      <c r="T344" s="39">
        <f>'Jun17 class'!T344*IFERROR(VLOOKUP('Inq6 adjusted class'!$A344,'Inq.6 factors'!$U:$Z,6,FALSE),0)</f>
        <v>127.07732195733638</v>
      </c>
      <c r="U344" s="39">
        <f>'Jun17 class'!U344*IFERROR(VLOOKUP('Inq6 adjusted class'!$A344,'Inq.6 factors'!$U:$Z,6,FALSE),0)</f>
        <v>15.264316195195185</v>
      </c>
      <c r="V344" s="39">
        <f>'Jun17 class'!V344*IFERROR(VLOOKUP('Inq6 adjusted class'!$A344,'Inq.6 factors'!$U:$Z,6,FALSE),0)</f>
        <v>186.56371786469106</v>
      </c>
    </row>
    <row r="345" spans="1:22" x14ac:dyDescent="0.3">
      <c r="A345" s="35">
        <f>'Jun17 class'!A345</f>
        <v>4631</v>
      </c>
      <c r="B345" s="35">
        <f>'Jun17 class'!B345</f>
        <v>463</v>
      </c>
      <c r="C345" s="35">
        <f>'Jun17 class'!C345</f>
        <v>46</v>
      </c>
      <c r="D345" s="35" t="str">
        <f>'Jun17 class'!D345</f>
        <v>G</v>
      </c>
      <c r="E345" s="39">
        <f>'Jun17 class'!E345*IFERROR(VLOOKUP('Inq6 adjusted class'!$A345,'Inq.6 factors'!$U:$Z,6,FALSE),0)</f>
        <v>3507.3310273100105</v>
      </c>
      <c r="F345" s="39">
        <f>'Jun17 class'!F345*IFERROR(VLOOKUP('Inq6 adjusted class'!$A345,'Inq.6 factors'!$U:$Z,6,FALSE),0)</f>
        <v>3577.154834839529</v>
      </c>
      <c r="G345" s="39">
        <f>'Jun17 class'!G345*IFERROR(VLOOKUP('Inq6 adjusted class'!$A345,'Inq.6 factors'!$U:$Z,6,FALSE),0)</f>
        <v>4043.6061076967021</v>
      </c>
      <c r="H345" s="39">
        <f>'Jun17 class'!H345*IFERROR(VLOOKUP('Inq6 adjusted class'!$A345,'Inq.6 factors'!$U:$Z,6,FALSE),0)</f>
        <v>3574.3389443599626</v>
      </c>
      <c r="I345" s="39">
        <f>'Jun17 class'!I345*IFERROR(VLOOKUP('Inq6 adjusted class'!$A345,'Inq.6 factors'!$U:$Z,6,FALSE),0)</f>
        <v>3714.9738293227315</v>
      </c>
      <c r="J345" s="39">
        <f>'Jun17 class'!J345*IFERROR(VLOOKUP('Inq6 adjusted class'!$A345,'Inq.6 factors'!$U:$Z,6,FALSE),0)</f>
        <v>3537.0110153133014</v>
      </c>
      <c r="K345" s="39">
        <f>'Jun17 class'!K345*IFERROR(VLOOKUP('Inq6 adjusted class'!$A345,'Inq.6 factors'!$U:$Z,6,FALSE),0)</f>
        <v>3943.3835236962341</v>
      </c>
      <c r="L345" s="39">
        <f>'Jun17 class'!L345*IFERROR(VLOOKUP('Inq6 adjusted class'!$A345,'Inq.6 factors'!$U:$Z,6,FALSE),0)</f>
        <v>4021.4624685773524</v>
      </c>
      <c r="M345" s="39">
        <f>'Jun17 class'!M345*IFERROR(VLOOKUP('Inq6 adjusted class'!$A345,'Inq.6 factors'!$U:$Z,6,FALSE),0)</f>
        <v>4176.6435361874956</v>
      </c>
      <c r="N345" s="39">
        <f>'Jun17 class'!N345*IFERROR(VLOOKUP('Inq6 adjusted class'!$A345,'Inq.6 factors'!$U:$Z,6,FALSE),0)</f>
        <v>4557.562027706661</v>
      </c>
      <c r="O345" s="39">
        <f>'Jun17 class'!O345*IFERROR(VLOOKUP('Inq6 adjusted class'!$A345,'Inq.6 factors'!$U:$Z,6,FALSE),0)</f>
        <v>4705.8793715220036</v>
      </c>
      <c r="P345" s="39">
        <f>'Jun17 class'!P345*IFERROR(VLOOKUP('Inq6 adjusted class'!$A345,'Inq.6 factors'!$U:$Z,6,FALSE),0)</f>
        <v>3241.5366125922383</v>
      </c>
      <c r="Q345" s="39">
        <f>'Jun17 class'!Q345*IFERROR(VLOOKUP('Inq6 adjusted class'!$A345,'Inq.6 factors'!$U:$Z,6,FALSE),0)</f>
        <v>3544.0661562272967</v>
      </c>
      <c r="R345" s="39">
        <f>'Jun17 class'!R345*IFERROR(VLOOKUP('Inq6 adjusted class'!$A345,'Inq.6 factors'!$U:$Z,6,FALSE),0)</f>
        <v>3999.1712553451584</v>
      </c>
      <c r="S345" s="39">
        <f>'Jun17 class'!S345*IFERROR(VLOOKUP('Inq6 adjusted class'!$A345,'Inq.6 factors'!$U:$Z,6,FALSE),0)</f>
        <v>5687.7467068609512</v>
      </c>
      <c r="T345" s="39">
        <f>'Jun17 class'!T345*IFERROR(VLOOKUP('Inq6 adjusted class'!$A345,'Inq.6 factors'!$U:$Z,6,FALSE),0)</f>
        <v>4738.0037774923167</v>
      </c>
      <c r="U345" s="39">
        <f>'Jun17 class'!U345*IFERROR(VLOOKUP('Inq6 adjusted class'!$A345,'Inq.6 factors'!$U:$Z,6,FALSE),0)</f>
        <v>5688.4633315638084</v>
      </c>
      <c r="V345" s="39">
        <f>'Jun17 class'!V345*IFERROR(VLOOKUP('Inq6 adjusted class'!$A345,'Inq.6 factors'!$U:$Z,6,FALSE),0)</f>
        <v>4160.4096298026225</v>
      </c>
    </row>
    <row r="346" spans="1:22" x14ac:dyDescent="0.3">
      <c r="A346" s="35">
        <f>'Jun17 class'!A346</f>
        <v>4632</v>
      </c>
      <c r="B346" s="35">
        <f>'Jun17 class'!B346</f>
        <v>463</v>
      </c>
      <c r="C346" s="35">
        <f>'Jun17 class'!C346</f>
        <v>46</v>
      </c>
      <c r="D346" s="35" t="str">
        <f>'Jun17 class'!D346</f>
        <v>G</v>
      </c>
      <c r="E346" s="39">
        <f>'Jun17 class'!E346*IFERROR(VLOOKUP('Inq6 adjusted class'!$A346,'Inq.6 factors'!$U:$Z,6,FALSE),0)</f>
        <v>3107.7464607300653</v>
      </c>
      <c r="F346" s="39">
        <f>'Jun17 class'!F346*IFERROR(VLOOKUP('Inq6 adjusted class'!$A346,'Inq.6 factors'!$U:$Z,6,FALSE),0)</f>
        <v>3098.8600418719134</v>
      </c>
      <c r="G346" s="39">
        <f>'Jun17 class'!G346*IFERROR(VLOOKUP('Inq6 adjusted class'!$A346,'Inq.6 factors'!$U:$Z,6,FALSE),0)</f>
        <v>3562.2026480970098</v>
      </c>
      <c r="H346" s="39">
        <f>'Jun17 class'!H346*IFERROR(VLOOKUP('Inq6 adjusted class'!$A346,'Inq.6 factors'!$U:$Z,6,FALSE),0)</f>
        <v>3167.0047534073237</v>
      </c>
      <c r="I346" s="39">
        <f>'Jun17 class'!I346*IFERROR(VLOOKUP('Inq6 adjusted class'!$A346,'Inq.6 factors'!$U:$Z,6,FALSE),0)</f>
        <v>2997.7812244389024</v>
      </c>
      <c r="J346" s="39">
        <f>'Jun17 class'!J346*IFERROR(VLOOKUP('Inq6 adjusted class'!$A346,'Inq.6 factors'!$U:$Z,6,FALSE),0)</f>
        <v>2684.4604429950004</v>
      </c>
      <c r="K346" s="39">
        <f>'Jun17 class'!K346*IFERROR(VLOOKUP('Inq6 adjusted class'!$A346,'Inq.6 factors'!$U:$Z,6,FALSE),0)</f>
        <v>2672.5872559118816</v>
      </c>
      <c r="L346" s="39">
        <f>'Jun17 class'!L346*IFERROR(VLOOKUP('Inq6 adjusted class'!$A346,'Inq.6 factors'!$U:$Z,6,FALSE),0)</f>
        <v>2656.4484205440071</v>
      </c>
      <c r="M346" s="39">
        <f>'Jun17 class'!M346*IFERROR(VLOOKUP('Inq6 adjusted class'!$A346,'Inq.6 factors'!$U:$Z,6,FALSE),0)</f>
        <v>2845.8413000574237</v>
      </c>
      <c r="N346" s="39">
        <f>'Jun17 class'!N346*IFERROR(VLOOKUP('Inq6 adjusted class'!$A346,'Inq.6 factors'!$U:$Z,6,FALSE),0)</f>
        <v>2787.9152461624808</v>
      </c>
      <c r="O346" s="39">
        <f>'Jun17 class'!O346*IFERROR(VLOOKUP('Inq6 adjusted class'!$A346,'Inq.6 factors'!$U:$Z,6,FALSE),0)</f>
        <v>2592.7060204531249</v>
      </c>
      <c r="P346" s="39">
        <f>'Jun17 class'!P346*IFERROR(VLOOKUP('Inq6 adjusted class'!$A346,'Inq.6 factors'!$U:$Z,6,FALSE),0)</f>
        <v>1738.1051800321081</v>
      </c>
      <c r="Q346" s="39">
        <f>'Jun17 class'!Q346*IFERROR(VLOOKUP('Inq6 adjusted class'!$A346,'Inq.6 factors'!$U:$Z,6,FALSE),0)</f>
        <v>2136.1844155240742</v>
      </c>
      <c r="R346" s="39">
        <f>'Jun17 class'!R346*IFERROR(VLOOKUP('Inq6 adjusted class'!$A346,'Inq.6 factors'!$U:$Z,6,FALSE),0)</f>
        <v>2839.0892879530224</v>
      </c>
      <c r="S346" s="39">
        <f>'Jun17 class'!S346*IFERROR(VLOOKUP('Inq6 adjusted class'!$A346,'Inq.6 factors'!$U:$Z,6,FALSE),0)</f>
        <v>3705.1701494626464</v>
      </c>
      <c r="T346" s="39">
        <f>'Jun17 class'!T346*IFERROR(VLOOKUP('Inq6 adjusted class'!$A346,'Inq.6 factors'!$U:$Z,6,FALSE),0)</f>
        <v>2985.9417209199501</v>
      </c>
      <c r="U346" s="39">
        <f>'Jun17 class'!U346*IFERROR(VLOOKUP('Inq6 adjusted class'!$A346,'Inq.6 factors'!$U:$Z,6,FALSE),0)</f>
        <v>3678.8541602286432</v>
      </c>
      <c r="V346" s="39">
        <f>'Jun17 class'!V346*IFERROR(VLOOKUP('Inq6 adjusted class'!$A346,'Inq.6 factors'!$U:$Z,6,FALSE),0)</f>
        <v>2887.8027462055552</v>
      </c>
    </row>
    <row r="347" spans="1:22" x14ac:dyDescent="0.3">
      <c r="A347" s="35">
        <f>'Jun17 class'!A347</f>
        <v>4633</v>
      </c>
      <c r="B347" s="35">
        <f>'Jun17 class'!B347</f>
        <v>463</v>
      </c>
      <c r="C347" s="35">
        <f>'Jun17 class'!C347</f>
        <v>46</v>
      </c>
      <c r="D347" s="35" t="str">
        <f>'Jun17 class'!D347</f>
        <v>G</v>
      </c>
      <c r="E347" s="39">
        <f>'Jun17 class'!E347*IFERROR(VLOOKUP('Inq6 adjusted class'!$A347,'Inq.6 factors'!$U:$Z,6,FALSE),0)</f>
        <v>1575.9603943522766</v>
      </c>
      <c r="F347" s="39">
        <f>'Jun17 class'!F347*IFERROR(VLOOKUP('Inq6 adjusted class'!$A347,'Inq.6 factors'!$U:$Z,6,FALSE),0)</f>
        <v>1713.9827165105794</v>
      </c>
      <c r="G347" s="39">
        <f>'Jun17 class'!G347*IFERROR(VLOOKUP('Inq6 adjusted class'!$A347,'Inq.6 factors'!$U:$Z,6,FALSE),0)</f>
        <v>1669.2564112623411</v>
      </c>
      <c r="H347" s="39">
        <f>'Jun17 class'!H347*IFERROR(VLOOKUP('Inq6 adjusted class'!$A347,'Inq.6 factors'!$U:$Z,6,FALSE),0)</f>
        <v>1739.3335327533111</v>
      </c>
      <c r="I347" s="39">
        <f>'Jun17 class'!I347*IFERROR(VLOOKUP('Inq6 adjusted class'!$A347,'Inq.6 factors'!$U:$Z,6,FALSE),0)</f>
        <v>1248.9824745850769</v>
      </c>
      <c r="J347" s="39">
        <f>'Jun17 class'!J347*IFERROR(VLOOKUP('Inq6 adjusted class'!$A347,'Inq.6 factors'!$U:$Z,6,FALSE),0)</f>
        <v>1560.4044385553777</v>
      </c>
      <c r="K347" s="39">
        <f>'Jun17 class'!K347*IFERROR(VLOOKUP('Inq6 adjusted class'!$A347,'Inq.6 factors'!$U:$Z,6,FALSE),0)</f>
        <v>1614.7010890808519</v>
      </c>
      <c r="L347" s="39">
        <f>'Jun17 class'!L347*IFERROR(VLOOKUP('Inq6 adjusted class'!$A347,'Inq.6 factors'!$U:$Z,6,FALSE),0)</f>
        <v>1641.7925397588338</v>
      </c>
      <c r="M347" s="39">
        <f>'Jun17 class'!M347*IFERROR(VLOOKUP('Inq6 adjusted class'!$A347,'Inq.6 factors'!$U:$Z,6,FALSE),0)</f>
        <v>1557.5591510046227</v>
      </c>
      <c r="N347" s="39">
        <f>'Jun17 class'!N347*IFERROR(VLOOKUP('Inq6 adjusted class'!$A347,'Inq.6 factors'!$U:$Z,6,FALSE),0)</f>
        <v>1432.260443248704</v>
      </c>
      <c r="O347" s="39">
        <f>'Jun17 class'!O347*IFERROR(VLOOKUP('Inq6 adjusted class'!$A347,'Inq.6 factors'!$U:$Z,6,FALSE),0)</f>
        <v>1820.2177826152856</v>
      </c>
      <c r="P347" s="39">
        <f>'Jun17 class'!P347*IFERROR(VLOOKUP('Inq6 adjusted class'!$A347,'Inq.6 factors'!$U:$Z,6,FALSE),0)</f>
        <v>1564.3305859113318</v>
      </c>
      <c r="Q347" s="39">
        <f>'Jun17 class'!Q347*IFERROR(VLOOKUP('Inq6 adjusted class'!$A347,'Inq.6 factors'!$U:$Z,6,FALSE),0)</f>
        <v>1628.896056230526</v>
      </c>
      <c r="R347" s="39">
        <f>'Jun17 class'!R347*IFERROR(VLOOKUP('Inq6 adjusted class'!$A347,'Inq.6 factors'!$U:$Z,6,FALSE),0)</f>
        <v>1729.9592058699525</v>
      </c>
      <c r="S347" s="39">
        <f>'Jun17 class'!S347*IFERROR(VLOOKUP('Inq6 adjusted class'!$A347,'Inq.6 factors'!$U:$Z,6,FALSE),0)</f>
        <v>2133.8509166971949</v>
      </c>
      <c r="T347" s="39">
        <f>'Jun17 class'!T347*IFERROR(VLOOKUP('Inq6 adjusted class'!$A347,'Inq.6 factors'!$U:$Z,6,FALSE),0)</f>
        <v>1842.83670557285</v>
      </c>
      <c r="U347" s="39">
        <f>'Jun17 class'!U347*IFERROR(VLOOKUP('Inq6 adjusted class'!$A347,'Inq.6 factors'!$U:$Z,6,FALSE),0)</f>
        <v>1871.0960127162516</v>
      </c>
      <c r="V347" s="39">
        <f>'Jun17 class'!V347*IFERROR(VLOOKUP('Inq6 adjusted class'!$A347,'Inq.6 factors'!$U:$Z,6,FALSE),0)</f>
        <v>1312.2656616563618</v>
      </c>
    </row>
    <row r="348" spans="1:22" x14ac:dyDescent="0.3">
      <c r="A348" s="35">
        <f>'Jun17 class'!A348</f>
        <v>4634</v>
      </c>
      <c r="B348" s="35">
        <f>'Jun17 class'!B348</f>
        <v>463</v>
      </c>
      <c r="C348" s="35">
        <f>'Jun17 class'!C348</f>
        <v>46</v>
      </c>
      <c r="D348" s="35" t="str">
        <f>'Jun17 class'!D348</f>
        <v>G</v>
      </c>
      <c r="E348" s="39">
        <f>'Jun17 class'!E348*IFERROR(VLOOKUP('Inq6 adjusted class'!$A348,'Inq.6 factors'!$U:$Z,6,FALSE),0)</f>
        <v>6069.8814681104895</v>
      </c>
      <c r="F348" s="39">
        <f>'Jun17 class'!F348*IFERROR(VLOOKUP('Inq6 adjusted class'!$A348,'Inq.6 factors'!$U:$Z,6,FALSE),0)</f>
        <v>5893.6918267789251</v>
      </c>
      <c r="G348" s="39">
        <f>'Jun17 class'!G348*IFERROR(VLOOKUP('Inq6 adjusted class'!$A348,'Inq.6 factors'!$U:$Z,6,FALSE),0)</f>
        <v>5856.2513739074775</v>
      </c>
      <c r="H348" s="39">
        <f>'Jun17 class'!H348*IFERROR(VLOOKUP('Inq6 adjusted class'!$A348,'Inq.6 factors'!$U:$Z,6,FALSE),0)</f>
        <v>5616.3004298032238</v>
      </c>
      <c r="I348" s="39">
        <f>'Jun17 class'!I348*IFERROR(VLOOKUP('Inq6 adjusted class'!$A348,'Inq.6 factors'!$U:$Z,6,FALSE),0)</f>
        <v>5371.5793812356414</v>
      </c>
      <c r="J348" s="39">
        <f>'Jun17 class'!J348*IFERROR(VLOOKUP('Inq6 adjusted class'!$A348,'Inq.6 factors'!$U:$Z,6,FALSE),0)</f>
        <v>5431.1072598336023</v>
      </c>
      <c r="K348" s="39">
        <f>'Jun17 class'!K348*IFERROR(VLOOKUP('Inq6 adjusted class'!$A348,'Inq.6 factors'!$U:$Z,6,FALSE),0)</f>
        <v>5770.0473099125793</v>
      </c>
      <c r="L348" s="39">
        <f>'Jun17 class'!L348*IFERROR(VLOOKUP('Inq6 adjusted class'!$A348,'Inq.6 factors'!$U:$Z,6,FALSE),0)</f>
        <v>5382.6010972986214</v>
      </c>
      <c r="M348" s="39">
        <f>'Jun17 class'!M348*IFERROR(VLOOKUP('Inq6 adjusted class'!$A348,'Inq.6 factors'!$U:$Z,6,FALSE),0)</f>
        <v>5638.3780885898423</v>
      </c>
      <c r="N348" s="39">
        <f>'Jun17 class'!N348*IFERROR(VLOOKUP('Inq6 adjusted class'!$A348,'Inq.6 factors'!$U:$Z,6,FALSE),0)</f>
        <v>5181.7055386230013</v>
      </c>
      <c r="O348" s="39">
        <f>'Jun17 class'!O348*IFERROR(VLOOKUP('Inq6 adjusted class'!$A348,'Inq.6 factors'!$U:$Z,6,FALSE),0)</f>
        <v>6006.8336136676089</v>
      </c>
      <c r="P348" s="39">
        <f>'Jun17 class'!P348*IFERROR(VLOOKUP('Inq6 adjusted class'!$A348,'Inq.6 factors'!$U:$Z,6,FALSE),0)</f>
        <v>4204.5332804249811</v>
      </c>
      <c r="Q348" s="39">
        <f>'Jun17 class'!Q348*IFERROR(VLOOKUP('Inq6 adjusted class'!$A348,'Inq.6 factors'!$U:$Z,6,FALSE),0)</f>
        <v>4919.7561575942991</v>
      </c>
      <c r="R348" s="39">
        <f>'Jun17 class'!R348*IFERROR(VLOOKUP('Inq6 adjusted class'!$A348,'Inq.6 factors'!$U:$Z,6,FALSE),0)</f>
        <v>7798.5830700556462</v>
      </c>
      <c r="S348" s="39">
        <f>'Jun17 class'!S348*IFERROR(VLOOKUP('Inq6 adjusted class'!$A348,'Inq.6 factors'!$U:$Z,6,FALSE),0)</f>
        <v>9991.5274623492332</v>
      </c>
      <c r="T348" s="39">
        <f>'Jun17 class'!T348*IFERROR(VLOOKUP('Inq6 adjusted class'!$A348,'Inq.6 factors'!$U:$Z,6,FALSE),0)</f>
        <v>8473.9165312350469</v>
      </c>
      <c r="U348" s="39">
        <f>'Jun17 class'!U348*IFERROR(VLOOKUP('Inq6 adjusted class'!$A348,'Inq.6 factors'!$U:$Z,6,FALSE),0)</f>
        <v>9435.361261518934</v>
      </c>
      <c r="V348" s="39">
        <f>'Jun17 class'!V348*IFERROR(VLOOKUP('Inq6 adjusted class'!$A348,'Inq.6 factors'!$U:$Z,6,FALSE),0)</f>
        <v>7464.4117376472859</v>
      </c>
    </row>
    <row r="349" spans="1:22" x14ac:dyDescent="0.3">
      <c r="A349" s="35">
        <f>'Jun17 class'!A349</f>
        <v>4635</v>
      </c>
      <c r="B349" s="35">
        <f>'Jun17 class'!B349</f>
        <v>463</v>
      </c>
      <c r="C349" s="35">
        <f>'Jun17 class'!C349</f>
        <v>46</v>
      </c>
      <c r="D349" s="35" t="str">
        <f>'Jun17 class'!D349</f>
        <v>G</v>
      </c>
      <c r="E349" s="39">
        <f>'Jun17 class'!E349*IFERROR(VLOOKUP('Inq6 adjusted class'!$A349,'Inq.6 factors'!$U:$Z,6,FALSE),0)</f>
        <v>527.51962416428989</v>
      </c>
      <c r="F349" s="39">
        <f>'Jun17 class'!F349*IFERROR(VLOOKUP('Inq6 adjusted class'!$A349,'Inq.6 factors'!$U:$Z,6,FALSE),0)</f>
        <v>354.07992111097201</v>
      </c>
      <c r="G349" s="39">
        <f>'Jun17 class'!G349*IFERROR(VLOOKUP('Inq6 adjusted class'!$A349,'Inq.6 factors'!$U:$Z,6,FALSE),0)</f>
        <v>225.25798480368059</v>
      </c>
      <c r="H349" s="39">
        <f>'Jun17 class'!H349*IFERROR(VLOOKUP('Inq6 adjusted class'!$A349,'Inq.6 factors'!$U:$Z,6,FALSE),0)</f>
        <v>133.34043255523105</v>
      </c>
      <c r="I349" s="39">
        <f>'Jun17 class'!I349*IFERROR(VLOOKUP('Inq6 adjusted class'!$A349,'Inq.6 factors'!$U:$Z,6,FALSE),0)</f>
        <v>129.19098587816725</v>
      </c>
      <c r="J349" s="39">
        <f>'Jun17 class'!J349*IFERROR(VLOOKUP('Inq6 adjusted class'!$A349,'Inq.6 factors'!$U:$Z,6,FALSE),0)</f>
        <v>116.38731441561841</v>
      </c>
      <c r="K349" s="39">
        <f>'Jun17 class'!K349*IFERROR(VLOOKUP('Inq6 adjusted class'!$A349,'Inq.6 factors'!$U:$Z,6,FALSE),0)</f>
        <v>129.55525723504243</v>
      </c>
      <c r="L349" s="39">
        <f>'Jun17 class'!L349*IFERROR(VLOOKUP('Inq6 adjusted class'!$A349,'Inq.6 factors'!$U:$Z,6,FALSE),0)</f>
        <v>138.82649347806961</v>
      </c>
      <c r="M349" s="39">
        <f>'Jun17 class'!M349*IFERROR(VLOOKUP('Inq6 adjusted class'!$A349,'Inq.6 factors'!$U:$Z,6,FALSE),0)</f>
        <v>129.97050740363781</v>
      </c>
      <c r="N349" s="39">
        <f>'Jun17 class'!N349*IFERROR(VLOOKUP('Inq6 adjusted class'!$A349,'Inq.6 factors'!$U:$Z,6,FALSE),0)</f>
        <v>111.03038515753526</v>
      </c>
      <c r="O349" s="39">
        <f>'Jun17 class'!O349*IFERROR(VLOOKUP('Inq6 adjusted class'!$A349,'Inq.6 factors'!$U:$Z,6,FALSE),0)</f>
        <v>114.00952923699725</v>
      </c>
      <c r="P349" s="39">
        <f>'Jun17 class'!P349*IFERROR(VLOOKUP('Inq6 adjusted class'!$A349,'Inq.6 factors'!$U:$Z,6,FALSE),0)</f>
        <v>105.54183326323582</v>
      </c>
      <c r="Q349" s="39">
        <f>'Jun17 class'!Q349*IFERROR(VLOOKUP('Inq6 adjusted class'!$A349,'Inq.6 factors'!$U:$Z,6,FALSE),0)</f>
        <v>122.28779538922153</v>
      </c>
      <c r="R349" s="39">
        <f>'Jun17 class'!R349*IFERROR(VLOOKUP('Inq6 adjusted class'!$A349,'Inq.6 factors'!$U:$Z,6,FALSE),0)</f>
        <v>166.4909729181299</v>
      </c>
      <c r="S349" s="39">
        <f>'Jun17 class'!S349*IFERROR(VLOOKUP('Inq6 adjusted class'!$A349,'Inq.6 factors'!$U:$Z,6,FALSE),0)</f>
        <v>210.19507434825292</v>
      </c>
      <c r="T349" s="39">
        <f>'Jun17 class'!T349*IFERROR(VLOOKUP('Inq6 adjusted class'!$A349,'Inq.6 factors'!$U:$Z,6,FALSE),0)</f>
        <v>160.89151651472645</v>
      </c>
      <c r="U349" s="39">
        <f>'Jun17 class'!U349*IFERROR(VLOOKUP('Inq6 adjusted class'!$A349,'Inq.6 factors'!$U:$Z,6,FALSE),0)</f>
        <v>196.14910910978131</v>
      </c>
      <c r="V349" s="39">
        <f>'Jun17 class'!V349*IFERROR(VLOOKUP('Inq6 adjusted class'!$A349,'Inq.6 factors'!$U:$Z,6,FALSE),0)</f>
        <v>354.42173353826632</v>
      </c>
    </row>
    <row r="350" spans="1:22" x14ac:dyDescent="0.3">
      <c r="A350" s="35">
        <f>'Jun17 class'!A350</f>
        <v>4636</v>
      </c>
      <c r="B350" s="35">
        <f>'Jun17 class'!B350</f>
        <v>463</v>
      </c>
      <c r="C350" s="35">
        <f>'Jun17 class'!C350</f>
        <v>46</v>
      </c>
      <c r="D350" s="35" t="str">
        <f>'Jun17 class'!D350</f>
        <v>G</v>
      </c>
      <c r="E350" s="39">
        <f>'Jun17 class'!E350*IFERROR(VLOOKUP('Inq6 adjusted class'!$A350,'Inq.6 factors'!$U:$Z,6,FALSE),0)</f>
        <v>747.01136841907123</v>
      </c>
      <c r="F350" s="39">
        <f>'Jun17 class'!F350*IFERROR(VLOOKUP('Inq6 adjusted class'!$A350,'Inq.6 factors'!$U:$Z,6,FALSE),0)</f>
        <v>765.03282421479082</v>
      </c>
      <c r="G350" s="39">
        <f>'Jun17 class'!G350*IFERROR(VLOOKUP('Inq6 adjusted class'!$A350,'Inq.6 factors'!$U:$Z,6,FALSE),0)</f>
        <v>809.03942258836059</v>
      </c>
      <c r="H350" s="39">
        <f>'Jun17 class'!H350*IFERROR(VLOOKUP('Inq6 adjusted class'!$A350,'Inq.6 factors'!$U:$Z,6,FALSE),0)</f>
        <v>692.42058996423555</v>
      </c>
      <c r="I350" s="39">
        <f>'Jun17 class'!I350*IFERROR(VLOOKUP('Inq6 adjusted class'!$A350,'Inq.6 factors'!$U:$Z,6,FALSE),0)</f>
        <v>718.40895336774668</v>
      </c>
      <c r="J350" s="39">
        <f>'Jun17 class'!J350*IFERROR(VLOOKUP('Inq6 adjusted class'!$A350,'Inq.6 factors'!$U:$Z,6,FALSE),0)</f>
        <v>743.9851576428116</v>
      </c>
      <c r="K350" s="39">
        <f>'Jun17 class'!K350*IFERROR(VLOOKUP('Inq6 adjusted class'!$A350,'Inq.6 factors'!$U:$Z,6,FALSE),0)</f>
        <v>807.31756387994778</v>
      </c>
      <c r="L350" s="39">
        <f>'Jun17 class'!L350*IFERROR(VLOOKUP('Inq6 adjusted class'!$A350,'Inq.6 factors'!$U:$Z,6,FALSE),0)</f>
        <v>691.50209079633055</v>
      </c>
      <c r="M350" s="39">
        <f>'Jun17 class'!M350*IFERROR(VLOOKUP('Inq6 adjusted class'!$A350,'Inq.6 factors'!$U:$Z,6,FALSE),0)</f>
        <v>673.75815318555794</v>
      </c>
      <c r="N350" s="39">
        <f>'Jun17 class'!N350*IFERROR(VLOOKUP('Inq6 adjusted class'!$A350,'Inq.6 factors'!$U:$Z,6,FALSE),0)</f>
        <v>714.24481027042316</v>
      </c>
      <c r="O350" s="39">
        <f>'Jun17 class'!O350*IFERROR(VLOOKUP('Inq6 adjusted class'!$A350,'Inq.6 factors'!$U:$Z,6,FALSE),0)</f>
        <v>725.67799777508503</v>
      </c>
      <c r="P350" s="39">
        <f>'Jun17 class'!P350*IFERROR(VLOOKUP('Inq6 adjusted class'!$A350,'Inq.6 factors'!$U:$Z,6,FALSE),0)</f>
        <v>621.96687039665267</v>
      </c>
      <c r="Q350" s="39">
        <f>'Jun17 class'!Q350*IFERROR(VLOOKUP('Inq6 adjusted class'!$A350,'Inq.6 factors'!$U:$Z,6,FALSE),0)</f>
        <v>723.43574853295934</v>
      </c>
      <c r="R350" s="39">
        <f>'Jun17 class'!R350*IFERROR(VLOOKUP('Inq6 adjusted class'!$A350,'Inq.6 factors'!$U:$Z,6,FALSE),0)</f>
        <v>873.31210198023052</v>
      </c>
      <c r="S350" s="39">
        <f>'Jun17 class'!S350*IFERROR(VLOOKUP('Inq6 adjusted class'!$A350,'Inq.6 factors'!$U:$Z,6,FALSE),0)</f>
        <v>1212.2389745559583</v>
      </c>
      <c r="T350" s="39">
        <f>'Jun17 class'!T350*IFERROR(VLOOKUP('Inq6 adjusted class'!$A350,'Inq.6 factors'!$U:$Z,6,FALSE),0)</f>
        <v>997.30721912503191</v>
      </c>
      <c r="U350" s="39">
        <f>'Jun17 class'!U350*IFERROR(VLOOKUP('Inq6 adjusted class'!$A350,'Inq.6 factors'!$U:$Z,6,FALSE),0)</f>
        <v>1110.8114434331944</v>
      </c>
      <c r="V350" s="39">
        <f>'Jun17 class'!V350*IFERROR(VLOOKUP('Inq6 adjusted class'!$A350,'Inq.6 factors'!$U:$Z,6,FALSE),0)</f>
        <v>892.11196009491005</v>
      </c>
    </row>
    <row r="351" spans="1:22" x14ac:dyDescent="0.3">
      <c r="A351" s="35">
        <f>'Jun17 class'!A351</f>
        <v>4637</v>
      </c>
      <c r="B351" s="35">
        <f>'Jun17 class'!B351</f>
        <v>463</v>
      </c>
      <c r="C351" s="35">
        <f>'Jun17 class'!C351</f>
        <v>46</v>
      </c>
      <c r="D351" s="35" t="str">
        <f>'Jun17 class'!D351</f>
        <v>G</v>
      </c>
      <c r="E351" s="39">
        <f>'Jun17 class'!E351*IFERROR(VLOOKUP('Inq6 adjusted class'!$A351,'Inq.6 factors'!$U:$Z,6,FALSE),0)</f>
        <v>461.21459450309368</v>
      </c>
      <c r="F351" s="39">
        <f>'Jun17 class'!F351*IFERROR(VLOOKUP('Inq6 adjusted class'!$A351,'Inq.6 factors'!$U:$Z,6,FALSE),0)</f>
        <v>546.92269148704816</v>
      </c>
      <c r="G351" s="39">
        <f>'Jun17 class'!G351*IFERROR(VLOOKUP('Inq6 adjusted class'!$A351,'Inq.6 factors'!$U:$Z,6,FALSE),0)</f>
        <v>495.47265532746519</v>
      </c>
      <c r="H351" s="39">
        <f>'Jun17 class'!H351*IFERROR(VLOOKUP('Inq6 adjusted class'!$A351,'Inq.6 factors'!$U:$Z,6,FALSE),0)</f>
        <v>435.7544506874039</v>
      </c>
      <c r="I351" s="39">
        <f>'Jun17 class'!I351*IFERROR(VLOOKUP('Inq6 adjusted class'!$A351,'Inq.6 factors'!$U:$Z,6,FALSE),0)</f>
        <v>416.72973058970115</v>
      </c>
      <c r="J351" s="39">
        <f>'Jun17 class'!J351*IFERROR(VLOOKUP('Inq6 adjusted class'!$A351,'Inq.6 factors'!$U:$Z,6,FALSE),0)</f>
        <v>455.66894000672249</v>
      </c>
      <c r="K351" s="39">
        <f>'Jun17 class'!K351*IFERROR(VLOOKUP('Inq6 adjusted class'!$A351,'Inq.6 factors'!$U:$Z,6,FALSE),0)</f>
        <v>445.3310565771435</v>
      </c>
      <c r="L351" s="39">
        <f>'Jun17 class'!L351*IFERROR(VLOOKUP('Inq6 adjusted class'!$A351,'Inq.6 factors'!$U:$Z,6,FALSE),0)</f>
        <v>526.85810869474938</v>
      </c>
      <c r="M351" s="39">
        <f>'Jun17 class'!M351*IFERROR(VLOOKUP('Inq6 adjusted class'!$A351,'Inq.6 factors'!$U:$Z,6,FALSE),0)</f>
        <v>495.27023270039172</v>
      </c>
      <c r="N351" s="39">
        <f>'Jun17 class'!N351*IFERROR(VLOOKUP('Inq6 adjusted class'!$A351,'Inq.6 factors'!$U:$Z,6,FALSE),0)</f>
        <v>502.57772349593762</v>
      </c>
      <c r="O351" s="39">
        <f>'Jun17 class'!O351*IFERROR(VLOOKUP('Inq6 adjusted class'!$A351,'Inq.6 factors'!$U:$Z,6,FALSE),0)</f>
        <v>549.37441815967156</v>
      </c>
      <c r="P351" s="39">
        <f>'Jun17 class'!P351*IFERROR(VLOOKUP('Inq6 adjusted class'!$A351,'Inq.6 factors'!$U:$Z,6,FALSE),0)</f>
        <v>379.11733687165065</v>
      </c>
      <c r="Q351" s="39">
        <f>'Jun17 class'!Q351*IFERROR(VLOOKUP('Inq6 adjusted class'!$A351,'Inq.6 factors'!$U:$Z,6,FALSE),0)</f>
        <v>393.56769219190045</v>
      </c>
      <c r="R351" s="39">
        <f>'Jun17 class'!R351*IFERROR(VLOOKUP('Inq6 adjusted class'!$A351,'Inq.6 factors'!$U:$Z,6,FALSE),0)</f>
        <v>726.75204142799782</v>
      </c>
      <c r="S351" s="39">
        <f>'Jun17 class'!S351*IFERROR(VLOOKUP('Inq6 adjusted class'!$A351,'Inq.6 factors'!$U:$Z,6,FALSE),0)</f>
        <v>913.58759331954275</v>
      </c>
      <c r="T351" s="39">
        <f>'Jun17 class'!T351*IFERROR(VLOOKUP('Inq6 adjusted class'!$A351,'Inq.6 factors'!$U:$Z,6,FALSE),0)</f>
        <v>743.47217052464703</v>
      </c>
      <c r="U351" s="39">
        <f>'Jun17 class'!U351*IFERROR(VLOOKUP('Inq6 adjusted class'!$A351,'Inq.6 factors'!$U:$Z,6,FALSE),0)</f>
        <v>1020.3455053859158</v>
      </c>
      <c r="V351" s="39">
        <f>'Jun17 class'!V351*IFERROR(VLOOKUP('Inq6 adjusted class'!$A351,'Inq.6 factors'!$U:$Z,6,FALSE),0)</f>
        <v>804.00234519132789</v>
      </c>
    </row>
    <row r="352" spans="1:22" x14ac:dyDescent="0.3">
      <c r="A352" s="35">
        <f>'Jun17 class'!A352</f>
        <v>4638</v>
      </c>
      <c r="B352" s="35">
        <f>'Jun17 class'!B352</f>
        <v>463</v>
      </c>
      <c r="C352" s="35">
        <f>'Jun17 class'!C352</f>
        <v>46</v>
      </c>
      <c r="D352" s="35" t="str">
        <f>'Jun17 class'!D352</f>
        <v>G</v>
      </c>
      <c r="E352" s="39">
        <f>'Jun17 class'!E352*IFERROR(VLOOKUP('Inq6 adjusted class'!$A352,'Inq.6 factors'!$U:$Z,6,FALSE),0)</f>
        <v>2330.2706947587926</v>
      </c>
      <c r="F352" s="39">
        <f>'Jun17 class'!F352*IFERROR(VLOOKUP('Inq6 adjusted class'!$A352,'Inq.6 factors'!$U:$Z,6,FALSE),0)</f>
        <v>2482.4464337317181</v>
      </c>
      <c r="G352" s="39">
        <f>'Jun17 class'!G352*IFERROR(VLOOKUP('Inq6 adjusted class'!$A352,'Inq.6 factors'!$U:$Z,6,FALSE),0)</f>
        <v>2127.2437611417395</v>
      </c>
      <c r="H352" s="39">
        <f>'Jun17 class'!H352*IFERROR(VLOOKUP('Inq6 adjusted class'!$A352,'Inq.6 factors'!$U:$Z,6,FALSE),0)</f>
        <v>1963.3596960094342</v>
      </c>
      <c r="I352" s="39">
        <f>'Jun17 class'!I352*IFERROR(VLOOKUP('Inq6 adjusted class'!$A352,'Inq.6 factors'!$U:$Z,6,FALSE),0)</f>
        <v>1889.5594860410829</v>
      </c>
      <c r="J352" s="39">
        <f>'Jun17 class'!J352*IFERROR(VLOOKUP('Inq6 adjusted class'!$A352,'Inq.6 factors'!$U:$Z,6,FALSE),0)</f>
        <v>2253.4244165850046</v>
      </c>
      <c r="K352" s="39">
        <f>'Jun17 class'!K352*IFERROR(VLOOKUP('Inq6 adjusted class'!$A352,'Inq.6 factors'!$U:$Z,6,FALSE),0)</f>
        <v>2368.1192738567388</v>
      </c>
      <c r="L352" s="39">
        <f>'Jun17 class'!L352*IFERROR(VLOOKUP('Inq6 adjusted class'!$A352,'Inq.6 factors'!$U:$Z,6,FALSE),0)</f>
        <v>2351.5032271780424</v>
      </c>
      <c r="M352" s="39">
        <f>'Jun17 class'!M352*IFERROR(VLOOKUP('Inq6 adjusted class'!$A352,'Inq.6 factors'!$U:$Z,6,FALSE),0)</f>
        <v>2715.0532124776755</v>
      </c>
      <c r="N352" s="39">
        <f>'Jun17 class'!N352*IFERROR(VLOOKUP('Inq6 adjusted class'!$A352,'Inq.6 factors'!$U:$Z,6,FALSE),0)</f>
        <v>2819.375442654939</v>
      </c>
      <c r="O352" s="39">
        <f>'Jun17 class'!O352*IFERROR(VLOOKUP('Inq6 adjusted class'!$A352,'Inq.6 factors'!$U:$Z,6,FALSE),0)</f>
        <v>3302.5737451580803</v>
      </c>
      <c r="P352" s="39">
        <f>'Jun17 class'!P352*IFERROR(VLOOKUP('Inq6 adjusted class'!$A352,'Inq.6 factors'!$U:$Z,6,FALSE),0)</f>
        <v>2172.9716980758035</v>
      </c>
      <c r="Q352" s="39">
        <f>'Jun17 class'!Q352*IFERROR(VLOOKUP('Inq6 adjusted class'!$A352,'Inq.6 factors'!$U:$Z,6,FALSE),0)</f>
        <v>2738.6909387762721</v>
      </c>
      <c r="R352" s="39">
        <f>'Jun17 class'!R352*IFERROR(VLOOKUP('Inq6 adjusted class'!$A352,'Inq.6 factors'!$U:$Z,6,FALSE),0)</f>
        <v>3349.3556513565059</v>
      </c>
      <c r="S352" s="39">
        <f>'Jun17 class'!S352*IFERROR(VLOOKUP('Inq6 adjusted class'!$A352,'Inq.6 factors'!$U:$Z,6,FALSE),0)</f>
        <v>3890.5745097244085</v>
      </c>
      <c r="T352" s="39">
        <f>'Jun17 class'!T352*IFERROR(VLOOKUP('Inq6 adjusted class'!$A352,'Inq.6 factors'!$U:$Z,6,FALSE),0)</f>
        <v>3269.3234837315622</v>
      </c>
      <c r="U352" s="39">
        <f>'Jun17 class'!U352*IFERROR(VLOOKUP('Inq6 adjusted class'!$A352,'Inq.6 factors'!$U:$Z,6,FALSE),0)</f>
        <v>3723.6123674740838</v>
      </c>
      <c r="V352" s="39">
        <f>'Jun17 class'!V352*IFERROR(VLOOKUP('Inq6 adjusted class'!$A352,'Inq.6 factors'!$U:$Z,6,FALSE),0)</f>
        <v>2986.5386618332986</v>
      </c>
    </row>
    <row r="353" spans="1:22" x14ac:dyDescent="0.3">
      <c r="A353" s="35">
        <f>'Jun17 class'!A353</f>
        <v>4639</v>
      </c>
      <c r="B353" s="35">
        <f>'Jun17 class'!B353</f>
        <v>463</v>
      </c>
      <c r="C353" s="35">
        <f>'Jun17 class'!C353</f>
        <v>46</v>
      </c>
      <c r="D353" s="35" t="str">
        <f>'Jun17 class'!D353</f>
        <v>G</v>
      </c>
      <c r="E353" s="39">
        <f>'Jun17 class'!E353*IFERROR(VLOOKUP('Inq6 adjusted class'!$A353,'Inq.6 factors'!$U:$Z,6,FALSE),0)</f>
        <v>8921.939989258246</v>
      </c>
      <c r="F353" s="39">
        <f>'Jun17 class'!F353*IFERROR(VLOOKUP('Inq6 adjusted class'!$A353,'Inq.6 factors'!$U:$Z,6,FALSE),0)</f>
        <v>9046.2771802855914</v>
      </c>
      <c r="G353" s="39">
        <f>'Jun17 class'!G353*IFERROR(VLOOKUP('Inq6 adjusted class'!$A353,'Inq.6 factors'!$U:$Z,6,FALSE),0)</f>
        <v>9351.4335721556981</v>
      </c>
      <c r="H353" s="39">
        <f>'Jun17 class'!H353*IFERROR(VLOOKUP('Inq6 adjusted class'!$A353,'Inq.6 factors'!$U:$Z,6,FALSE),0)</f>
        <v>8969.1706062480953</v>
      </c>
      <c r="I353" s="39">
        <f>'Jun17 class'!I353*IFERROR(VLOOKUP('Inq6 adjusted class'!$A353,'Inq.6 factors'!$U:$Z,6,FALSE),0)</f>
        <v>9580.1331568410442</v>
      </c>
      <c r="J353" s="39">
        <f>'Jun17 class'!J353*IFERROR(VLOOKUP('Inq6 adjusted class'!$A353,'Inq.6 factors'!$U:$Z,6,FALSE),0)</f>
        <v>9389.9945539045111</v>
      </c>
      <c r="K353" s="39">
        <f>'Jun17 class'!K353*IFERROR(VLOOKUP('Inq6 adjusted class'!$A353,'Inq.6 factors'!$U:$Z,6,FALSE),0)</f>
        <v>9824.5968767932736</v>
      </c>
      <c r="L353" s="39">
        <f>'Jun17 class'!L353*IFERROR(VLOOKUP('Inq6 adjusted class'!$A353,'Inq.6 factors'!$U:$Z,6,FALSE),0)</f>
        <v>9343.8775620269425</v>
      </c>
      <c r="M353" s="39">
        <f>'Jun17 class'!M353*IFERROR(VLOOKUP('Inq6 adjusted class'!$A353,'Inq.6 factors'!$U:$Z,6,FALSE),0)</f>
        <v>9093.7124820763329</v>
      </c>
      <c r="N353" s="39">
        <f>'Jun17 class'!N353*IFERROR(VLOOKUP('Inq6 adjusted class'!$A353,'Inq.6 factors'!$U:$Z,6,FALSE),0)</f>
        <v>9074.109123023245</v>
      </c>
      <c r="O353" s="39">
        <f>'Jun17 class'!O353*IFERROR(VLOOKUP('Inq6 adjusted class'!$A353,'Inq.6 factors'!$U:$Z,6,FALSE),0)</f>
        <v>8992.8750482024443</v>
      </c>
      <c r="P353" s="39">
        <f>'Jun17 class'!P353*IFERROR(VLOOKUP('Inq6 adjusted class'!$A353,'Inq.6 factors'!$U:$Z,6,FALSE),0)</f>
        <v>7471.1046404204862</v>
      </c>
      <c r="Q353" s="39">
        <f>'Jun17 class'!Q353*IFERROR(VLOOKUP('Inq6 adjusted class'!$A353,'Inq.6 factors'!$U:$Z,6,FALSE),0)</f>
        <v>7863.1315912015407</v>
      </c>
      <c r="R353" s="39">
        <f>'Jun17 class'!R353*IFERROR(VLOOKUP('Inq6 adjusted class'!$A353,'Inq.6 factors'!$U:$Z,6,FALSE),0)</f>
        <v>9439.6490653309829</v>
      </c>
      <c r="S353" s="39">
        <f>'Jun17 class'!S353*IFERROR(VLOOKUP('Inq6 adjusted class'!$A353,'Inq.6 factors'!$U:$Z,6,FALSE),0)</f>
        <v>11804.622320030197</v>
      </c>
      <c r="T353" s="39">
        <f>'Jun17 class'!T353*IFERROR(VLOOKUP('Inq6 adjusted class'!$A353,'Inq.6 factors'!$U:$Z,6,FALSE),0)</f>
        <v>10129.703300220128</v>
      </c>
      <c r="U353" s="39">
        <f>'Jun17 class'!U353*IFERROR(VLOOKUP('Inq6 adjusted class'!$A353,'Inq.6 factors'!$U:$Z,6,FALSE),0)</f>
        <v>11983.459320072259</v>
      </c>
      <c r="V353" s="39">
        <f>'Jun17 class'!V353*IFERROR(VLOOKUP('Inq6 adjusted class'!$A353,'Inq.6 factors'!$U:$Z,6,FALSE),0)</f>
        <v>10104.351890562726</v>
      </c>
    </row>
    <row r="354" spans="1:22" x14ac:dyDescent="0.3">
      <c r="A354" s="35">
        <f>'Jun17 class'!A354</f>
        <v>4641</v>
      </c>
      <c r="B354" s="35">
        <f>'Jun17 class'!B354</f>
        <v>464</v>
      </c>
      <c r="C354" s="35">
        <f>'Jun17 class'!C354</f>
        <v>46</v>
      </c>
      <c r="D354" s="35" t="str">
        <f>'Jun17 class'!D354</f>
        <v>G</v>
      </c>
      <c r="E354" s="39">
        <f>'Jun17 class'!E354*IFERROR(VLOOKUP('Inq6 adjusted class'!$A354,'Inq.6 factors'!$U:$Z,6,FALSE),0)</f>
        <v>4010.7830584752128</v>
      </c>
      <c r="F354" s="39">
        <f>'Jun17 class'!F354*IFERROR(VLOOKUP('Inq6 adjusted class'!$A354,'Inq.6 factors'!$U:$Z,6,FALSE),0)</f>
        <v>3792.7790473922291</v>
      </c>
      <c r="G354" s="39">
        <f>'Jun17 class'!G354*IFERROR(VLOOKUP('Inq6 adjusted class'!$A354,'Inq.6 factors'!$U:$Z,6,FALSE),0)</f>
        <v>4166.3018164981604</v>
      </c>
      <c r="H354" s="39">
        <f>'Jun17 class'!H354*IFERROR(VLOOKUP('Inq6 adjusted class'!$A354,'Inq.6 factors'!$U:$Z,6,FALSE),0)</f>
        <v>3759.3620638548227</v>
      </c>
      <c r="I354" s="39">
        <f>'Jun17 class'!I354*IFERROR(VLOOKUP('Inq6 adjusted class'!$A354,'Inq.6 factors'!$U:$Z,6,FALSE),0)</f>
        <v>3394.2182753999341</v>
      </c>
      <c r="J354" s="39">
        <f>'Jun17 class'!J354*IFERROR(VLOOKUP('Inq6 adjusted class'!$A354,'Inq.6 factors'!$U:$Z,6,FALSE),0)</f>
        <v>3194.5795931412176</v>
      </c>
      <c r="K354" s="39">
        <f>'Jun17 class'!K354*IFERROR(VLOOKUP('Inq6 adjusted class'!$A354,'Inq.6 factors'!$U:$Z,6,FALSE),0)</f>
        <v>3464.9003741897022</v>
      </c>
      <c r="L354" s="39">
        <f>'Jun17 class'!L354*IFERROR(VLOOKUP('Inq6 adjusted class'!$A354,'Inq.6 factors'!$U:$Z,6,FALSE),0)</f>
        <v>2941.3694821559588</v>
      </c>
      <c r="M354" s="39">
        <f>'Jun17 class'!M354*IFERROR(VLOOKUP('Inq6 adjusted class'!$A354,'Inq.6 factors'!$U:$Z,6,FALSE),0)</f>
        <v>2815.9977003944832</v>
      </c>
      <c r="N354" s="39">
        <f>'Jun17 class'!N354*IFERROR(VLOOKUP('Inq6 adjusted class'!$A354,'Inq.6 factors'!$U:$Z,6,FALSE),0)</f>
        <v>2783.7403470476656</v>
      </c>
      <c r="O354" s="39">
        <f>'Jun17 class'!O354*IFERROR(VLOOKUP('Inq6 adjusted class'!$A354,'Inq.6 factors'!$U:$Z,6,FALSE),0)</f>
        <v>2750.5213606590032</v>
      </c>
      <c r="P354" s="39">
        <f>'Jun17 class'!P354*IFERROR(VLOOKUP('Inq6 adjusted class'!$A354,'Inq.6 factors'!$U:$Z,6,FALSE),0)</f>
        <v>2275.0041723659247</v>
      </c>
      <c r="Q354" s="39">
        <f>'Jun17 class'!Q354*IFERROR(VLOOKUP('Inq6 adjusted class'!$A354,'Inq.6 factors'!$U:$Z,6,FALSE),0)</f>
        <v>2830.9906957243634</v>
      </c>
      <c r="R354" s="39">
        <f>'Jun17 class'!R354*IFERROR(VLOOKUP('Inq6 adjusted class'!$A354,'Inq.6 factors'!$U:$Z,6,FALSE),0)</f>
        <v>2032.7568928114604</v>
      </c>
      <c r="S354" s="39">
        <f>'Jun17 class'!S354*IFERROR(VLOOKUP('Inq6 adjusted class'!$A354,'Inq.6 factors'!$U:$Z,6,FALSE),0)</f>
        <v>2459.0674976000678</v>
      </c>
      <c r="T354" s="39">
        <f>'Jun17 class'!T354*IFERROR(VLOOKUP('Inq6 adjusted class'!$A354,'Inq.6 factors'!$U:$Z,6,FALSE),0)</f>
        <v>2592.0258158467841</v>
      </c>
      <c r="U354" s="39">
        <f>'Jun17 class'!U354*IFERROR(VLOOKUP('Inq6 adjusted class'!$A354,'Inq.6 factors'!$U:$Z,6,FALSE),0)</f>
        <v>3337.0754387150682</v>
      </c>
      <c r="V354" s="39">
        <f>'Jun17 class'!V354*IFERROR(VLOOKUP('Inq6 adjusted class'!$A354,'Inq.6 factors'!$U:$Z,6,FALSE),0)</f>
        <v>2360.4211166632199</v>
      </c>
    </row>
    <row r="355" spans="1:22" x14ac:dyDescent="0.3">
      <c r="A355" s="35">
        <f>'Jun17 class'!A355</f>
        <v>4642</v>
      </c>
      <c r="B355" s="35">
        <f>'Jun17 class'!B355</f>
        <v>464</v>
      </c>
      <c r="C355" s="35">
        <f>'Jun17 class'!C355</f>
        <v>46</v>
      </c>
      <c r="D355" s="35" t="str">
        <f>'Jun17 class'!D355</f>
        <v>G</v>
      </c>
      <c r="E355" s="39">
        <f>'Jun17 class'!E355*IFERROR(VLOOKUP('Inq6 adjusted class'!$A355,'Inq.6 factors'!$U:$Z,6,FALSE),0)</f>
        <v>11322.458442759123</v>
      </c>
      <c r="F355" s="39">
        <f>'Jun17 class'!F355*IFERROR(VLOOKUP('Inq6 adjusted class'!$A355,'Inq.6 factors'!$U:$Z,6,FALSE),0)</f>
        <v>11991.349184762963</v>
      </c>
      <c r="G355" s="39">
        <f>'Jun17 class'!G355*IFERROR(VLOOKUP('Inq6 adjusted class'!$A355,'Inq.6 factors'!$U:$Z,6,FALSE),0)</f>
        <v>13950.974121184208</v>
      </c>
      <c r="H355" s="39">
        <f>'Jun17 class'!H355*IFERROR(VLOOKUP('Inq6 adjusted class'!$A355,'Inq.6 factors'!$U:$Z,6,FALSE),0)</f>
        <v>11986.89968112466</v>
      </c>
      <c r="I355" s="39">
        <f>'Jun17 class'!I355*IFERROR(VLOOKUP('Inq6 adjusted class'!$A355,'Inq.6 factors'!$U:$Z,6,FALSE),0)</f>
        <v>11238.530241210085</v>
      </c>
      <c r="J355" s="39">
        <f>'Jun17 class'!J355*IFERROR(VLOOKUP('Inq6 adjusted class'!$A355,'Inq.6 factors'!$U:$Z,6,FALSE),0)</f>
        <v>11115.656190078251</v>
      </c>
      <c r="K355" s="39">
        <f>'Jun17 class'!K355*IFERROR(VLOOKUP('Inq6 adjusted class'!$A355,'Inq.6 factors'!$U:$Z,6,FALSE),0)</f>
        <v>10655.525153996754</v>
      </c>
      <c r="L355" s="39">
        <f>'Jun17 class'!L355*IFERROR(VLOOKUP('Inq6 adjusted class'!$A355,'Inq.6 factors'!$U:$Z,6,FALSE),0)</f>
        <v>9952.8770324222351</v>
      </c>
      <c r="M355" s="39">
        <f>'Jun17 class'!M355*IFERROR(VLOOKUP('Inq6 adjusted class'!$A355,'Inq.6 factors'!$U:$Z,6,FALSE),0)</f>
        <v>10074.242387138584</v>
      </c>
      <c r="N355" s="39">
        <f>'Jun17 class'!N355*IFERROR(VLOOKUP('Inq6 adjusted class'!$A355,'Inq.6 factors'!$U:$Z,6,FALSE),0)</f>
        <v>9740.6848481090146</v>
      </c>
      <c r="O355" s="39">
        <f>'Jun17 class'!O355*IFERROR(VLOOKUP('Inq6 adjusted class'!$A355,'Inq.6 factors'!$U:$Z,6,FALSE),0)</f>
        <v>10127.536081762359</v>
      </c>
      <c r="P355" s="39">
        <f>'Jun17 class'!P355*IFERROR(VLOOKUP('Inq6 adjusted class'!$A355,'Inq.6 factors'!$U:$Z,6,FALSE),0)</f>
        <v>8839.5552184125518</v>
      </c>
      <c r="Q355" s="39">
        <f>'Jun17 class'!Q355*IFERROR(VLOOKUP('Inq6 adjusted class'!$A355,'Inq.6 factors'!$U:$Z,6,FALSE),0)</f>
        <v>10251.931884756777</v>
      </c>
      <c r="R355" s="39">
        <f>'Jun17 class'!R355*IFERROR(VLOOKUP('Inq6 adjusted class'!$A355,'Inq.6 factors'!$U:$Z,6,FALSE),0)</f>
        <v>7962.4950689221905</v>
      </c>
      <c r="S355" s="39">
        <f>'Jun17 class'!S355*IFERROR(VLOOKUP('Inq6 adjusted class'!$A355,'Inq.6 factors'!$U:$Z,6,FALSE),0)</f>
        <v>9973.2436190265707</v>
      </c>
      <c r="T355" s="39">
        <f>'Jun17 class'!T355*IFERROR(VLOOKUP('Inq6 adjusted class'!$A355,'Inq.6 factors'!$U:$Z,6,FALSE),0)</f>
        <v>10179.380927972315</v>
      </c>
      <c r="U355" s="39">
        <f>'Jun17 class'!U355*IFERROR(VLOOKUP('Inq6 adjusted class'!$A355,'Inq.6 factors'!$U:$Z,6,FALSE),0)</f>
        <v>12437.367413862374</v>
      </c>
      <c r="V355" s="39">
        <f>'Jun17 class'!V355*IFERROR(VLOOKUP('Inq6 adjusted class'!$A355,'Inq.6 factors'!$U:$Z,6,FALSE),0)</f>
        <v>7886.2818424839588</v>
      </c>
    </row>
    <row r="356" spans="1:22" x14ac:dyDescent="0.3">
      <c r="A356" s="35">
        <f>'Jun17 class'!A356</f>
        <v>4643</v>
      </c>
      <c r="B356" s="35">
        <f>'Jun17 class'!B356</f>
        <v>464</v>
      </c>
      <c r="C356" s="35">
        <f>'Jun17 class'!C356</f>
        <v>46</v>
      </c>
      <c r="D356" s="35" t="str">
        <f>'Jun17 class'!D356</f>
        <v>G</v>
      </c>
      <c r="E356" s="39">
        <f>'Jun17 class'!E356*IFERROR(VLOOKUP('Inq6 adjusted class'!$A356,'Inq.6 factors'!$U:$Z,6,FALSE),0)</f>
        <v>9931.9066271751271</v>
      </c>
      <c r="F356" s="39">
        <f>'Jun17 class'!F356*IFERROR(VLOOKUP('Inq6 adjusted class'!$A356,'Inq.6 factors'!$U:$Z,6,FALSE),0)</f>
        <v>10146.550163244294</v>
      </c>
      <c r="G356" s="39">
        <f>'Jun17 class'!G356*IFERROR(VLOOKUP('Inq6 adjusted class'!$A356,'Inq.6 factors'!$U:$Z,6,FALSE),0)</f>
        <v>10294.287151390598</v>
      </c>
      <c r="H356" s="39">
        <f>'Jun17 class'!H356*IFERROR(VLOOKUP('Inq6 adjusted class'!$A356,'Inq.6 factors'!$U:$Z,6,FALSE),0)</f>
        <v>9327.8197337979163</v>
      </c>
      <c r="I356" s="39">
        <f>'Jun17 class'!I356*IFERROR(VLOOKUP('Inq6 adjusted class'!$A356,'Inq.6 factors'!$U:$Z,6,FALSE),0)</f>
        <v>8368.9649805882982</v>
      </c>
      <c r="J356" s="39">
        <f>'Jun17 class'!J356*IFERROR(VLOOKUP('Inq6 adjusted class'!$A356,'Inq.6 factors'!$U:$Z,6,FALSE),0)</f>
        <v>8688.4355519091569</v>
      </c>
      <c r="K356" s="39">
        <f>'Jun17 class'!K356*IFERROR(VLOOKUP('Inq6 adjusted class'!$A356,'Inq.6 factors'!$U:$Z,6,FALSE),0)</f>
        <v>8309.3132337404022</v>
      </c>
      <c r="L356" s="39">
        <f>'Jun17 class'!L356*IFERROR(VLOOKUP('Inq6 adjusted class'!$A356,'Inq.6 factors'!$U:$Z,6,FALSE),0)</f>
        <v>7996.6092883573419</v>
      </c>
      <c r="M356" s="39">
        <f>'Jun17 class'!M356*IFERROR(VLOOKUP('Inq6 adjusted class'!$A356,'Inq.6 factors'!$U:$Z,6,FALSE),0)</f>
        <v>7336.8503777020096</v>
      </c>
      <c r="N356" s="39">
        <f>'Jun17 class'!N356*IFERROR(VLOOKUP('Inq6 adjusted class'!$A356,'Inq.6 factors'!$U:$Z,6,FALSE),0)</f>
        <v>7236.7123449266328</v>
      </c>
      <c r="O356" s="39">
        <f>'Jun17 class'!O356*IFERROR(VLOOKUP('Inq6 adjusted class'!$A356,'Inq.6 factors'!$U:$Z,6,FALSE),0)</f>
        <v>6441.1294196437921</v>
      </c>
      <c r="P356" s="39">
        <f>'Jun17 class'!P356*IFERROR(VLOOKUP('Inq6 adjusted class'!$A356,'Inq.6 factors'!$U:$Z,6,FALSE),0)</f>
        <v>6119.086854002785</v>
      </c>
      <c r="Q356" s="39">
        <f>'Jun17 class'!Q356*IFERROR(VLOOKUP('Inq6 adjusted class'!$A356,'Inq.6 factors'!$U:$Z,6,FALSE),0)</f>
        <v>6541.5053060187229</v>
      </c>
      <c r="R356" s="39">
        <f>'Jun17 class'!R356*IFERROR(VLOOKUP('Inq6 adjusted class'!$A356,'Inq.6 factors'!$U:$Z,6,FALSE),0)</f>
        <v>5511.9598480617033</v>
      </c>
      <c r="S356" s="39">
        <f>'Jun17 class'!S356*IFERROR(VLOOKUP('Inq6 adjusted class'!$A356,'Inq.6 factors'!$U:$Z,6,FALSE),0)</f>
        <v>5199.649996091538</v>
      </c>
      <c r="T356" s="39">
        <f>'Jun17 class'!T356*IFERROR(VLOOKUP('Inq6 adjusted class'!$A356,'Inq.6 factors'!$U:$Z,6,FALSE),0)</f>
        <v>5760.8769794886011</v>
      </c>
      <c r="U356" s="39">
        <f>'Jun17 class'!U356*IFERROR(VLOOKUP('Inq6 adjusted class'!$A356,'Inq.6 factors'!$U:$Z,6,FALSE),0)</f>
        <v>5664.7480240799159</v>
      </c>
      <c r="V356" s="39">
        <f>'Jun17 class'!V356*IFERROR(VLOOKUP('Inq6 adjusted class'!$A356,'Inq.6 factors'!$U:$Z,6,FALSE),0)</f>
        <v>4366.5501578760677</v>
      </c>
    </row>
    <row r="357" spans="1:22" x14ac:dyDescent="0.3">
      <c r="A357" s="35">
        <f>'Jun17 class'!A357</f>
        <v>4644</v>
      </c>
      <c r="B357" s="35">
        <f>'Jun17 class'!B357</f>
        <v>464</v>
      </c>
      <c r="C357" s="35">
        <f>'Jun17 class'!C357</f>
        <v>46</v>
      </c>
      <c r="D357" s="35" t="str">
        <f>'Jun17 class'!D357</f>
        <v>G</v>
      </c>
      <c r="E357" s="39">
        <f>'Jun17 class'!E357*IFERROR(VLOOKUP('Inq6 adjusted class'!$A357,'Inq.6 factors'!$U:$Z,6,FALSE),0)</f>
        <v>680.21450745997231</v>
      </c>
      <c r="F357" s="39">
        <f>'Jun17 class'!F357*IFERROR(VLOOKUP('Inq6 adjusted class'!$A357,'Inq.6 factors'!$U:$Z,6,FALSE),0)</f>
        <v>673.25746623253565</v>
      </c>
      <c r="G357" s="39">
        <f>'Jun17 class'!G357*IFERROR(VLOOKUP('Inq6 adjusted class'!$A357,'Inq.6 factors'!$U:$Z,6,FALSE),0)</f>
        <v>626.73949755139961</v>
      </c>
      <c r="H357" s="39">
        <f>'Jun17 class'!H357*IFERROR(VLOOKUP('Inq6 adjusted class'!$A357,'Inq.6 factors'!$U:$Z,6,FALSE),0)</f>
        <v>604.78069896008719</v>
      </c>
      <c r="I357" s="39">
        <f>'Jun17 class'!I357*IFERROR(VLOOKUP('Inq6 adjusted class'!$A357,'Inq.6 factors'!$U:$Z,6,FALSE),0)</f>
        <v>589.58133548020646</v>
      </c>
      <c r="J357" s="39">
        <f>'Jun17 class'!J357*IFERROR(VLOOKUP('Inq6 adjusted class'!$A357,'Inq.6 factors'!$U:$Z,6,FALSE),0)</f>
        <v>516.26871681844341</v>
      </c>
      <c r="K357" s="39">
        <f>'Jun17 class'!K357*IFERROR(VLOOKUP('Inq6 adjusted class'!$A357,'Inq.6 factors'!$U:$Z,6,FALSE),0)</f>
        <v>520.61043667275851</v>
      </c>
      <c r="L357" s="39">
        <f>'Jun17 class'!L357*IFERROR(VLOOKUP('Inq6 adjusted class'!$A357,'Inq.6 factors'!$U:$Z,6,FALSE),0)</f>
        <v>474.11988436707622</v>
      </c>
      <c r="M357" s="39">
        <f>'Jun17 class'!M357*IFERROR(VLOOKUP('Inq6 adjusted class'!$A357,'Inq.6 factors'!$U:$Z,6,FALSE),0)</f>
        <v>545.70184423976173</v>
      </c>
      <c r="N357" s="39">
        <f>'Jun17 class'!N357*IFERROR(VLOOKUP('Inq6 adjusted class'!$A357,'Inq.6 factors'!$U:$Z,6,FALSE),0)</f>
        <v>532.53377198248825</v>
      </c>
      <c r="O357" s="39">
        <f>'Jun17 class'!O357*IFERROR(VLOOKUP('Inq6 adjusted class'!$A357,'Inq.6 factors'!$U:$Z,6,FALSE),0)</f>
        <v>383.12046086097894</v>
      </c>
      <c r="P357" s="39">
        <f>'Jun17 class'!P357*IFERROR(VLOOKUP('Inq6 adjusted class'!$A357,'Inq.6 factors'!$U:$Z,6,FALSE),0)</f>
        <v>377.87793614679765</v>
      </c>
      <c r="Q357" s="39">
        <f>'Jun17 class'!Q357*IFERROR(VLOOKUP('Inq6 adjusted class'!$A357,'Inq.6 factors'!$U:$Z,6,FALSE),0)</f>
        <v>509.75049978682722</v>
      </c>
      <c r="R357" s="39">
        <f>'Jun17 class'!R357*IFERROR(VLOOKUP('Inq6 adjusted class'!$A357,'Inq.6 factors'!$U:$Z,6,FALSE),0)</f>
        <v>251.76251477310885</v>
      </c>
      <c r="S357" s="39">
        <f>'Jun17 class'!S357*IFERROR(VLOOKUP('Inq6 adjusted class'!$A357,'Inq.6 factors'!$U:$Z,6,FALSE),0)</f>
        <v>413.97868352404703</v>
      </c>
      <c r="T357" s="39">
        <f>'Jun17 class'!T357*IFERROR(VLOOKUP('Inq6 adjusted class'!$A357,'Inq.6 factors'!$U:$Z,6,FALSE),0)</f>
        <v>414.59486371165832</v>
      </c>
      <c r="U357" s="39">
        <f>'Jun17 class'!U357*IFERROR(VLOOKUP('Inq6 adjusted class'!$A357,'Inq.6 factors'!$U:$Z,6,FALSE),0)</f>
        <v>580.52401966487184</v>
      </c>
      <c r="V357" s="39">
        <f>'Jun17 class'!V357*IFERROR(VLOOKUP('Inq6 adjusted class'!$A357,'Inq.6 factors'!$U:$Z,6,FALSE),0)</f>
        <v>548.99181981087656</v>
      </c>
    </row>
    <row r="358" spans="1:22" x14ac:dyDescent="0.3">
      <c r="A358" s="35">
        <f>'Jun17 class'!A358</f>
        <v>4645</v>
      </c>
      <c r="B358" s="35">
        <f>'Jun17 class'!B358</f>
        <v>464</v>
      </c>
      <c r="C358" s="35">
        <f>'Jun17 class'!C358</f>
        <v>46</v>
      </c>
      <c r="D358" s="35" t="str">
        <f>'Jun17 class'!D358</f>
        <v>G</v>
      </c>
      <c r="E358" s="39">
        <f>'Jun17 class'!E358*IFERROR(VLOOKUP('Inq6 adjusted class'!$A358,'Inq.6 factors'!$U:$Z,6,FALSE),0)</f>
        <v>4367.0698537342523</v>
      </c>
      <c r="F358" s="39">
        <f>'Jun17 class'!F358*IFERROR(VLOOKUP('Inq6 adjusted class'!$A358,'Inq.6 factors'!$U:$Z,6,FALSE),0)</f>
        <v>4564.2026808858673</v>
      </c>
      <c r="G358" s="39">
        <f>'Jun17 class'!G358*IFERROR(VLOOKUP('Inq6 adjusted class'!$A358,'Inq.6 factors'!$U:$Z,6,FALSE),0)</f>
        <v>5326.0922229153175</v>
      </c>
      <c r="H358" s="39">
        <f>'Jun17 class'!H358*IFERROR(VLOOKUP('Inq6 adjusted class'!$A358,'Inq.6 factors'!$U:$Z,6,FALSE),0)</f>
        <v>5258.4130795541869</v>
      </c>
      <c r="I358" s="39">
        <f>'Jun17 class'!I358*IFERROR(VLOOKUP('Inq6 adjusted class'!$A358,'Inq.6 factors'!$U:$Z,6,FALSE),0)</f>
        <v>6260.4544637339941</v>
      </c>
      <c r="J358" s="39">
        <f>'Jun17 class'!J358*IFERROR(VLOOKUP('Inq6 adjusted class'!$A358,'Inq.6 factors'!$U:$Z,6,FALSE),0)</f>
        <v>5573.4537881820015</v>
      </c>
      <c r="K358" s="39">
        <f>'Jun17 class'!K358*IFERROR(VLOOKUP('Inq6 adjusted class'!$A358,'Inq.6 factors'!$U:$Z,6,FALSE),0)</f>
        <v>7024.1882144200899</v>
      </c>
      <c r="L358" s="39">
        <f>'Jun17 class'!L358*IFERROR(VLOOKUP('Inq6 adjusted class'!$A358,'Inq.6 factors'!$U:$Z,6,FALSE),0)</f>
        <v>6867.5778510445871</v>
      </c>
      <c r="M358" s="39">
        <f>'Jun17 class'!M358*IFERROR(VLOOKUP('Inq6 adjusted class'!$A358,'Inq.6 factors'!$U:$Z,6,FALSE),0)</f>
        <v>6106.0948936073455</v>
      </c>
      <c r="N358" s="39">
        <f>'Jun17 class'!N358*IFERROR(VLOOKUP('Inq6 adjusted class'!$A358,'Inq.6 factors'!$U:$Z,6,FALSE),0)</f>
        <v>6587.080360006531</v>
      </c>
      <c r="O358" s="39">
        <f>'Jun17 class'!O358*IFERROR(VLOOKUP('Inq6 adjusted class'!$A358,'Inq.6 factors'!$U:$Z,6,FALSE),0)</f>
        <v>5579.8931516146386</v>
      </c>
      <c r="P358" s="39">
        <f>'Jun17 class'!P358*IFERROR(VLOOKUP('Inq6 adjusted class'!$A358,'Inq.6 factors'!$U:$Z,6,FALSE),0)</f>
        <v>5998.8107178762011</v>
      </c>
      <c r="Q358" s="39">
        <f>'Jun17 class'!Q358*IFERROR(VLOOKUP('Inq6 adjusted class'!$A358,'Inq.6 factors'!$U:$Z,6,FALSE),0)</f>
        <v>5643.0972300037311</v>
      </c>
      <c r="R358" s="39">
        <f>'Jun17 class'!R358*IFERROR(VLOOKUP('Inq6 adjusted class'!$A358,'Inq.6 factors'!$U:$Z,6,FALSE),0)</f>
        <v>7136.3712164732869</v>
      </c>
      <c r="S358" s="39">
        <f>'Jun17 class'!S358*IFERROR(VLOOKUP('Inq6 adjusted class'!$A358,'Inq.6 factors'!$U:$Z,6,FALSE),0)</f>
        <v>6245.8328713870915</v>
      </c>
      <c r="T358" s="39">
        <f>'Jun17 class'!T358*IFERROR(VLOOKUP('Inq6 adjusted class'!$A358,'Inq.6 factors'!$U:$Z,6,FALSE),0)</f>
        <v>9923.1853072020367</v>
      </c>
      <c r="U358" s="39">
        <f>'Jun17 class'!U358*IFERROR(VLOOKUP('Inq6 adjusted class'!$A358,'Inq.6 factors'!$U:$Z,6,FALSE),0)</f>
        <v>11205.655223822641</v>
      </c>
      <c r="V358" s="39">
        <f>'Jun17 class'!V358*IFERROR(VLOOKUP('Inq6 adjusted class'!$A358,'Inq.6 factors'!$U:$Z,6,FALSE),0)</f>
        <v>10562.597478390044</v>
      </c>
    </row>
    <row r="359" spans="1:22" x14ac:dyDescent="0.3">
      <c r="A359" s="35">
        <f>'Jun17 class'!A359</f>
        <v>4646</v>
      </c>
      <c r="B359" s="35">
        <f>'Jun17 class'!B359</f>
        <v>464</v>
      </c>
      <c r="C359" s="35">
        <f>'Jun17 class'!C359</f>
        <v>46</v>
      </c>
      <c r="D359" s="35" t="str">
        <f>'Jun17 class'!D359</f>
        <v>G</v>
      </c>
      <c r="E359" s="39">
        <f>'Jun17 class'!E359*IFERROR(VLOOKUP('Inq6 adjusted class'!$A359,'Inq.6 factors'!$U:$Z,6,FALSE),0)</f>
        <v>5968.8770470888776</v>
      </c>
      <c r="F359" s="39">
        <f>'Jun17 class'!F359*IFERROR(VLOOKUP('Inq6 adjusted class'!$A359,'Inq.6 factors'!$U:$Z,6,FALSE),0)</f>
        <v>6980.1442357477899</v>
      </c>
      <c r="G359" s="39">
        <f>'Jun17 class'!G359*IFERROR(VLOOKUP('Inq6 adjusted class'!$A359,'Inq.6 factors'!$U:$Z,6,FALSE),0)</f>
        <v>7580.6863351202728</v>
      </c>
      <c r="H359" s="39">
        <f>'Jun17 class'!H359*IFERROR(VLOOKUP('Inq6 adjusted class'!$A359,'Inq.6 factors'!$U:$Z,6,FALSE),0)</f>
        <v>7432.3055911603815</v>
      </c>
      <c r="I359" s="39">
        <f>'Jun17 class'!I359*IFERROR(VLOOKUP('Inq6 adjusted class'!$A359,'Inq.6 factors'!$U:$Z,6,FALSE),0)</f>
        <v>7605.1044343443773</v>
      </c>
      <c r="J359" s="39">
        <f>'Jun17 class'!J359*IFERROR(VLOOKUP('Inq6 adjusted class'!$A359,'Inq.6 factors'!$U:$Z,6,FALSE),0)</f>
        <v>8061.0418581355043</v>
      </c>
      <c r="K359" s="39">
        <f>'Jun17 class'!K359*IFERROR(VLOOKUP('Inq6 adjusted class'!$A359,'Inq.6 factors'!$U:$Z,6,FALSE),0)</f>
        <v>8956.4990689081587</v>
      </c>
      <c r="L359" s="39">
        <f>'Jun17 class'!L359*IFERROR(VLOOKUP('Inq6 adjusted class'!$A359,'Inq.6 factors'!$U:$Z,6,FALSE),0)</f>
        <v>8769.3331769054967</v>
      </c>
      <c r="M359" s="39">
        <f>'Jun17 class'!M359*IFERROR(VLOOKUP('Inq6 adjusted class'!$A359,'Inq.6 factors'!$U:$Z,6,FALSE),0)</f>
        <v>9052.5511140717626</v>
      </c>
      <c r="N359" s="39">
        <f>'Jun17 class'!N359*IFERROR(VLOOKUP('Inq6 adjusted class'!$A359,'Inq.6 factors'!$U:$Z,6,FALSE),0)</f>
        <v>8441.1647669033973</v>
      </c>
      <c r="O359" s="39">
        <f>'Jun17 class'!O359*IFERROR(VLOOKUP('Inq6 adjusted class'!$A359,'Inq.6 factors'!$U:$Z,6,FALSE),0)</f>
        <v>7763.9677045705857</v>
      </c>
      <c r="P359" s="39">
        <f>'Jun17 class'!P359*IFERROR(VLOOKUP('Inq6 adjusted class'!$A359,'Inq.6 factors'!$U:$Z,6,FALSE),0)</f>
        <v>6821.6986644293402</v>
      </c>
      <c r="Q359" s="39">
        <f>'Jun17 class'!Q359*IFERROR(VLOOKUP('Inq6 adjusted class'!$A359,'Inq.6 factors'!$U:$Z,6,FALSE),0)</f>
        <v>7904.8639396077797</v>
      </c>
      <c r="R359" s="39">
        <f>'Jun17 class'!R359*IFERROR(VLOOKUP('Inq6 adjusted class'!$A359,'Inq.6 factors'!$U:$Z,6,FALSE),0)</f>
        <v>7205.4398185109048</v>
      </c>
      <c r="S359" s="39">
        <f>'Jun17 class'!S359*IFERROR(VLOOKUP('Inq6 adjusted class'!$A359,'Inq.6 factors'!$U:$Z,6,FALSE),0)</f>
        <v>8298.4001005324135</v>
      </c>
      <c r="T359" s="39">
        <f>'Jun17 class'!T359*IFERROR(VLOOKUP('Inq6 adjusted class'!$A359,'Inq.6 factors'!$U:$Z,6,FALSE),0)</f>
        <v>8086.6284477673971</v>
      </c>
      <c r="U359" s="39">
        <f>'Jun17 class'!U359*IFERROR(VLOOKUP('Inq6 adjusted class'!$A359,'Inq.6 factors'!$U:$Z,6,FALSE),0)</f>
        <v>9147.6367669134452</v>
      </c>
      <c r="V359" s="39">
        <f>'Jun17 class'!V359*IFERROR(VLOOKUP('Inq6 adjusted class'!$A359,'Inq.6 factors'!$U:$Z,6,FALSE),0)</f>
        <v>6974.8543139195144</v>
      </c>
    </row>
    <row r="360" spans="1:22" x14ac:dyDescent="0.3">
      <c r="A360" s="35">
        <f>'Jun17 class'!A360</f>
        <v>4647</v>
      </c>
      <c r="B360" s="35">
        <f>'Jun17 class'!B360</f>
        <v>464</v>
      </c>
      <c r="C360" s="35">
        <f>'Jun17 class'!C360</f>
        <v>46</v>
      </c>
      <c r="D360" s="35" t="str">
        <f>'Jun17 class'!D360</f>
        <v>G</v>
      </c>
      <c r="E360" s="39">
        <f>'Jun17 class'!E360*IFERROR(VLOOKUP('Inq6 adjusted class'!$A360,'Inq.6 factors'!$U:$Z,6,FALSE),0)</f>
        <v>3985.2980198634455</v>
      </c>
      <c r="F360" s="39">
        <f>'Jun17 class'!F360*IFERROR(VLOOKUP('Inq6 adjusted class'!$A360,'Inq.6 factors'!$U:$Z,6,FALSE),0)</f>
        <v>4262.3091402046502</v>
      </c>
      <c r="G360" s="39">
        <f>'Jun17 class'!G360*IFERROR(VLOOKUP('Inq6 adjusted class'!$A360,'Inq.6 factors'!$U:$Z,6,FALSE),0)</f>
        <v>4591.4597882962371</v>
      </c>
      <c r="H360" s="39">
        <f>'Jun17 class'!H360*IFERROR(VLOOKUP('Inq6 adjusted class'!$A360,'Inq.6 factors'!$U:$Z,6,FALSE),0)</f>
        <v>4098.9756372311422</v>
      </c>
      <c r="I360" s="39">
        <f>'Jun17 class'!I360*IFERROR(VLOOKUP('Inq6 adjusted class'!$A360,'Inq.6 factors'!$U:$Z,6,FALSE),0)</f>
        <v>3953.3853706863983</v>
      </c>
      <c r="J360" s="39">
        <f>'Jun17 class'!J360*IFERROR(VLOOKUP('Inq6 adjusted class'!$A360,'Inq.6 factors'!$U:$Z,6,FALSE),0)</f>
        <v>3867.2403799169529</v>
      </c>
      <c r="K360" s="39">
        <f>'Jun17 class'!K360*IFERROR(VLOOKUP('Inq6 adjusted class'!$A360,'Inq.6 factors'!$U:$Z,6,FALSE),0)</f>
        <v>3877.5676609202596</v>
      </c>
      <c r="L360" s="39">
        <f>'Jun17 class'!L360*IFERROR(VLOOKUP('Inq6 adjusted class'!$A360,'Inq.6 factors'!$U:$Z,6,FALSE),0)</f>
        <v>3684.5896160421912</v>
      </c>
      <c r="M360" s="39">
        <f>'Jun17 class'!M360*IFERROR(VLOOKUP('Inq6 adjusted class'!$A360,'Inq.6 factors'!$U:$Z,6,FALSE),0)</f>
        <v>3566.9999928965808</v>
      </c>
      <c r="N360" s="39">
        <f>'Jun17 class'!N360*IFERROR(VLOOKUP('Inq6 adjusted class'!$A360,'Inq.6 factors'!$U:$Z,6,FALSE),0)</f>
        <v>3298.3347949868798</v>
      </c>
      <c r="O360" s="39">
        <f>'Jun17 class'!O360*IFERROR(VLOOKUP('Inq6 adjusted class'!$A360,'Inq.6 factors'!$U:$Z,6,FALSE),0)</f>
        <v>3234.6686268180597</v>
      </c>
      <c r="P360" s="39">
        <f>'Jun17 class'!P360*IFERROR(VLOOKUP('Inq6 adjusted class'!$A360,'Inq.6 factors'!$U:$Z,6,FALSE),0)</f>
        <v>1853.4363590084095</v>
      </c>
      <c r="Q360" s="39">
        <f>'Jun17 class'!Q360*IFERROR(VLOOKUP('Inq6 adjusted class'!$A360,'Inq.6 factors'!$U:$Z,6,FALSE),0)</f>
        <v>2224.5683677341713</v>
      </c>
      <c r="R360" s="39">
        <f>'Jun17 class'!R360*IFERROR(VLOOKUP('Inq6 adjusted class'!$A360,'Inq.6 factors'!$U:$Z,6,FALSE),0)</f>
        <v>1476.321624512382</v>
      </c>
      <c r="S360" s="39">
        <f>'Jun17 class'!S360*IFERROR(VLOOKUP('Inq6 adjusted class'!$A360,'Inq.6 factors'!$U:$Z,6,FALSE),0)</f>
        <v>2156.8610608063373</v>
      </c>
      <c r="T360" s="39">
        <f>'Jun17 class'!T360*IFERROR(VLOOKUP('Inq6 adjusted class'!$A360,'Inq.6 factors'!$U:$Z,6,FALSE),0)</f>
        <v>2354.1506855086122</v>
      </c>
      <c r="U360" s="39">
        <f>'Jun17 class'!U360*IFERROR(VLOOKUP('Inq6 adjusted class'!$A360,'Inq.6 factors'!$U:$Z,6,FALSE),0)</f>
        <v>3170.5552643158121</v>
      </c>
      <c r="V360" s="39">
        <f>'Jun17 class'!V360*IFERROR(VLOOKUP('Inq6 adjusted class'!$A360,'Inq.6 factors'!$U:$Z,6,FALSE),0)</f>
        <v>2273.1094582426563</v>
      </c>
    </row>
    <row r="361" spans="1:22" x14ac:dyDescent="0.3">
      <c r="A361" s="35">
        <f>'Jun17 class'!A361</f>
        <v>4648</v>
      </c>
      <c r="B361" s="35">
        <f>'Jun17 class'!B361</f>
        <v>464</v>
      </c>
      <c r="C361" s="35">
        <f>'Jun17 class'!C361</f>
        <v>46</v>
      </c>
      <c r="D361" s="35" t="str">
        <f>'Jun17 class'!D361</f>
        <v>G</v>
      </c>
      <c r="E361" s="39">
        <f>'Jun17 class'!E361*IFERROR(VLOOKUP('Inq6 adjusted class'!$A361,'Inq.6 factors'!$U:$Z,6,FALSE),0)</f>
        <v>1924.2832539791689</v>
      </c>
      <c r="F361" s="39">
        <f>'Jun17 class'!F361*IFERROR(VLOOKUP('Inq6 adjusted class'!$A361,'Inq.6 factors'!$U:$Z,6,FALSE),0)</f>
        <v>2117.83141579107</v>
      </c>
      <c r="G361" s="39">
        <f>'Jun17 class'!G361*IFERROR(VLOOKUP('Inq6 adjusted class'!$A361,'Inq.6 factors'!$U:$Z,6,FALSE),0)</f>
        <v>2361.2976918517661</v>
      </c>
      <c r="H361" s="39">
        <f>'Jun17 class'!H361*IFERROR(VLOOKUP('Inq6 adjusted class'!$A361,'Inq.6 factors'!$U:$Z,6,FALSE),0)</f>
        <v>2090.713441515632</v>
      </c>
      <c r="I361" s="39">
        <f>'Jun17 class'!I361*IFERROR(VLOOKUP('Inq6 adjusted class'!$A361,'Inq.6 factors'!$U:$Z,6,FALSE),0)</f>
        <v>2095.3339688464953</v>
      </c>
      <c r="J361" s="39">
        <f>'Jun17 class'!J361*IFERROR(VLOOKUP('Inq6 adjusted class'!$A361,'Inq.6 factors'!$U:$Z,6,FALSE),0)</f>
        <v>1986.5977418009315</v>
      </c>
      <c r="K361" s="39">
        <f>'Jun17 class'!K361*IFERROR(VLOOKUP('Inq6 adjusted class'!$A361,'Inq.6 factors'!$U:$Z,6,FALSE),0)</f>
        <v>2042.4736290423732</v>
      </c>
      <c r="L361" s="39">
        <f>'Jun17 class'!L361*IFERROR(VLOOKUP('Inq6 adjusted class'!$A361,'Inq.6 factors'!$U:$Z,6,FALSE),0)</f>
        <v>1928.1499153877105</v>
      </c>
      <c r="M361" s="39">
        <f>'Jun17 class'!M361*IFERROR(VLOOKUP('Inq6 adjusted class'!$A361,'Inq.6 factors'!$U:$Z,6,FALSE),0)</f>
        <v>1917.4664037660648</v>
      </c>
      <c r="N361" s="39">
        <f>'Jun17 class'!N361*IFERROR(VLOOKUP('Inq6 adjusted class'!$A361,'Inq.6 factors'!$U:$Z,6,FALSE),0)</f>
        <v>1717.6635490460951</v>
      </c>
      <c r="O361" s="39">
        <f>'Jun17 class'!O361*IFERROR(VLOOKUP('Inq6 adjusted class'!$A361,'Inq.6 factors'!$U:$Z,6,FALSE),0)</f>
        <v>1765.5186812005854</v>
      </c>
      <c r="P361" s="39">
        <f>'Jun17 class'!P361*IFERROR(VLOOKUP('Inq6 adjusted class'!$A361,'Inq.6 factors'!$U:$Z,6,FALSE),0)</f>
        <v>1442.8666296797639</v>
      </c>
      <c r="Q361" s="39">
        <f>'Jun17 class'!Q361*IFERROR(VLOOKUP('Inq6 adjusted class'!$A361,'Inq.6 factors'!$U:$Z,6,FALSE),0)</f>
        <v>2020.0787555967811</v>
      </c>
      <c r="R361" s="39">
        <f>'Jun17 class'!R361*IFERROR(VLOOKUP('Inq6 adjusted class'!$A361,'Inq.6 factors'!$U:$Z,6,FALSE),0)</f>
        <v>1475.5606526720019</v>
      </c>
      <c r="S361" s="39">
        <f>'Jun17 class'!S361*IFERROR(VLOOKUP('Inq6 adjusted class'!$A361,'Inq.6 factors'!$U:$Z,6,FALSE),0)</f>
        <v>1903.0493132771419</v>
      </c>
      <c r="T361" s="39">
        <f>'Jun17 class'!T361*IFERROR(VLOOKUP('Inq6 adjusted class'!$A361,'Inq.6 factors'!$U:$Z,6,FALSE),0)</f>
        <v>2153.1972325535457</v>
      </c>
      <c r="U361" s="39">
        <f>'Jun17 class'!U361*IFERROR(VLOOKUP('Inq6 adjusted class'!$A361,'Inq.6 factors'!$U:$Z,6,FALSE),0)</f>
        <v>2781.9469911731671</v>
      </c>
      <c r="V361" s="39">
        <f>'Jun17 class'!V361*IFERROR(VLOOKUP('Inq6 adjusted class'!$A361,'Inq.6 factors'!$U:$Z,6,FALSE),0)</f>
        <v>2049.2979985513743</v>
      </c>
    </row>
    <row r="362" spans="1:22" x14ac:dyDescent="0.3">
      <c r="A362" s="35">
        <f>'Jun17 class'!A362</f>
        <v>4649</v>
      </c>
      <c r="B362" s="35">
        <f>'Jun17 class'!B362</f>
        <v>464</v>
      </c>
      <c r="C362" s="35">
        <f>'Jun17 class'!C362</f>
        <v>46</v>
      </c>
      <c r="D362" s="35" t="str">
        <f>'Jun17 class'!D362</f>
        <v>G</v>
      </c>
      <c r="E362" s="39">
        <f>'Jun17 class'!E362*IFERROR(VLOOKUP('Inq6 adjusted class'!$A362,'Inq.6 factors'!$U:$Z,6,FALSE),0)</f>
        <v>12948.728515130317</v>
      </c>
      <c r="F362" s="39">
        <f>'Jun17 class'!F362*IFERROR(VLOOKUP('Inq6 adjusted class'!$A362,'Inq.6 factors'!$U:$Z,6,FALSE),0)</f>
        <v>14248.337969094613</v>
      </c>
      <c r="G362" s="39">
        <f>'Jun17 class'!G362*IFERROR(VLOOKUP('Inq6 adjusted class'!$A362,'Inq.6 factors'!$U:$Z,6,FALSE),0)</f>
        <v>15881.728016430379</v>
      </c>
      <c r="H362" s="39">
        <f>'Jun17 class'!H362*IFERROR(VLOOKUP('Inq6 adjusted class'!$A362,'Inq.6 factors'!$U:$Z,6,FALSE),0)</f>
        <v>14063.671108819148</v>
      </c>
      <c r="I362" s="39">
        <f>'Jun17 class'!I362*IFERROR(VLOOKUP('Inq6 adjusted class'!$A362,'Inq.6 factors'!$U:$Z,6,FALSE),0)</f>
        <v>14094.138126056179</v>
      </c>
      <c r="J362" s="39">
        <f>'Jun17 class'!J362*IFERROR(VLOOKUP('Inq6 adjusted class'!$A362,'Inq.6 factors'!$U:$Z,6,FALSE),0)</f>
        <v>13361.144209194614</v>
      </c>
      <c r="K362" s="39">
        <f>'Jun17 class'!K362*IFERROR(VLOOKUP('Inq6 adjusted class'!$A362,'Inq.6 factors'!$U:$Z,6,FALSE),0)</f>
        <v>13736.567411122704</v>
      </c>
      <c r="L362" s="39">
        <f>'Jun17 class'!L362*IFERROR(VLOOKUP('Inq6 adjusted class'!$A362,'Inq.6 factors'!$U:$Z,6,FALSE),0)</f>
        <v>12967.043977747391</v>
      </c>
      <c r="M362" s="39">
        <f>'Jun17 class'!M362*IFERROR(VLOOKUP('Inq6 adjusted class'!$A362,'Inq.6 factors'!$U:$Z,6,FALSE),0)</f>
        <v>12897.951689800677</v>
      </c>
      <c r="N362" s="39">
        <f>'Jun17 class'!N362*IFERROR(VLOOKUP('Inq6 adjusted class'!$A362,'Inq.6 factors'!$U:$Z,6,FALSE),0)</f>
        <v>12651.476943145606</v>
      </c>
      <c r="O362" s="39">
        <f>'Jun17 class'!O362*IFERROR(VLOOKUP('Inq6 adjusted class'!$A362,'Inq.6 factors'!$U:$Z,6,FALSE),0)</f>
        <v>10866.57679766452</v>
      </c>
      <c r="P362" s="39">
        <f>'Jun17 class'!P362*IFERROR(VLOOKUP('Inq6 adjusted class'!$A362,'Inq.6 factors'!$U:$Z,6,FALSE),0)</f>
        <v>8480.6623510320969</v>
      </c>
      <c r="Q362" s="39">
        <f>'Jun17 class'!Q362*IFERROR(VLOOKUP('Inq6 adjusted class'!$A362,'Inq.6 factors'!$U:$Z,6,FALSE),0)</f>
        <v>9901.6694479944308</v>
      </c>
      <c r="R362" s="39">
        <f>'Jun17 class'!R362*IFERROR(VLOOKUP('Inq6 adjusted class'!$A362,'Inq.6 factors'!$U:$Z,6,FALSE),0)</f>
        <v>7177.8562875265725</v>
      </c>
      <c r="S362" s="39">
        <f>'Jun17 class'!S362*IFERROR(VLOOKUP('Inq6 adjusted class'!$A362,'Inq.6 factors'!$U:$Z,6,FALSE),0)</f>
        <v>8076.5320883932172</v>
      </c>
      <c r="T362" s="39">
        <f>'Jun17 class'!T362*IFERROR(VLOOKUP('Inq6 adjusted class'!$A362,'Inq.6 factors'!$U:$Z,6,FALSE),0)</f>
        <v>8144.7359629367047</v>
      </c>
      <c r="U362" s="39">
        <f>'Jun17 class'!U362*IFERROR(VLOOKUP('Inq6 adjusted class'!$A362,'Inq.6 factors'!$U:$Z,6,FALSE),0)</f>
        <v>9129.0400021460318</v>
      </c>
      <c r="V362" s="39">
        <f>'Jun17 class'!V362*IFERROR(VLOOKUP('Inq6 adjusted class'!$A362,'Inq.6 factors'!$U:$Z,6,FALSE),0)</f>
        <v>7026.0661650062139</v>
      </c>
    </row>
    <row r="363" spans="1:22" x14ac:dyDescent="0.3">
      <c r="A363" s="35">
        <f>'Jun17 class'!A363</f>
        <v>4651</v>
      </c>
      <c r="B363" s="35">
        <f>'Jun17 class'!B363</f>
        <v>465</v>
      </c>
      <c r="C363" s="35">
        <f>'Jun17 class'!C363</f>
        <v>46</v>
      </c>
      <c r="D363" s="35" t="str">
        <f>'Jun17 class'!D363</f>
        <v>G</v>
      </c>
      <c r="E363" s="39">
        <f>'Jun17 class'!E363*IFERROR(VLOOKUP('Inq6 adjusted class'!$A363,'Inq.6 factors'!$U:$Z,6,FALSE),0)</f>
        <v>17037.509159566835</v>
      </c>
      <c r="F363" s="39">
        <f>'Jun17 class'!F363*IFERROR(VLOOKUP('Inq6 adjusted class'!$A363,'Inq.6 factors'!$U:$Z,6,FALSE),0)</f>
        <v>18909.937962141626</v>
      </c>
      <c r="G363" s="39">
        <f>'Jun17 class'!G363*IFERROR(VLOOKUP('Inq6 adjusted class'!$A363,'Inq.6 factors'!$U:$Z,6,FALSE),0)</f>
        <v>15214.240175670693</v>
      </c>
      <c r="H363" s="39">
        <f>'Jun17 class'!H363*IFERROR(VLOOKUP('Inq6 adjusted class'!$A363,'Inq.6 factors'!$U:$Z,6,FALSE),0)</f>
        <v>16336.850068117667</v>
      </c>
      <c r="I363" s="39">
        <f>'Jun17 class'!I363*IFERROR(VLOOKUP('Inq6 adjusted class'!$A363,'Inq.6 factors'!$U:$Z,6,FALSE),0)</f>
        <v>13879.519573336645</v>
      </c>
      <c r="J363" s="39">
        <f>'Jun17 class'!J363*IFERROR(VLOOKUP('Inq6 adjusted class'!$A363,'Inq.6 factors'!$U:$Z,6,FALSE),0)</f>
        <v>9245.5125758198446</v>
      </c>
      <c r="K363" s="39">
        <f>'Jun17 class'!K363*IFERROR(VLOOKUP('Inq6 adjusted class'!$A363,'Inq.6 factors'!$U:$Z,6,FALSE),0)</f>
        <v>8320.597551484334</v>
      </c>
      <c r="L363" s="39">
        <f>'Jun17 class'!L363*IFERROR(VLOOKUP('Inq6 adjusted class'!$A363,'Inq.6 factors'!$U:$Z,6,FALSE),0)</f>
        <v>8029.6464201211911</v>
      </c>
      <c r="M363" s="39">
        <f>'Jun17 class'!M363*IFERROR(VLOOKUP('Inq6 adjusted class'!$A363,'Inq.6 factors'!$U:$Z,6,FALSE),0)</f>
        <v>7032.5703747165062</v>
      </c>
      <c r="N363" s="39">
        <f>'Jun17 class'!N363*IFERROR(VLOOKUP('Inq6 adjusted class'!$A363,'Inq.6 factors'!$U:$Z,6,FALSE),0)</f>
        <v>7397.3113611094504</v>
      </c>
      <c r="O363" s="39">
        <f>'Jun17 class'!O363*IFERROR(VLOOKUP('Inq6 adjusted class'!$A363,'Inq.6 factors'!$U:$Z,6,FALSE),0)</f>
        <v>6631.4079175715597</v>
      </c>
      <c r="P363" s="39">
        <f>'Jun17 class'!P363*IFERROR(VLOOKUP('Inq6 adjusted class'!$A363,'Inq.6 factors'!$U:$Z,6,FALSE),0)</f>
        <v>7789.2573893233121</v>
      </c>
      <c r="Q363" s="39">
        <f>'Jun17 class'!Q363*IFERROR(VLOOKUP('Inq6 adjusted class'!$A363,'Inq.6 factors'!$U:$Z,6,FALSE),0)</f>
        <v>7192.6742624622675</v>
      </c>
      <c r="R363" s="39">
        <f>'Jun17 class'!R363*IFERROR(VLOOKUP('Inq6 adjusted class'!$A363,'Inq.6 factors'!$U:$Z,6,FALSE),0)</f>
        <v>7663.2861490564737</v>
      </c>
      <c r="S363" s="39">
        <f>'Jun17 class'!S363*IFERROR(VLOOKUP('Inq6 adjusted class'!$A363,'Inq.6 factors'!$U:$Z,6,FALSE),0)</f>
        <v>6250.3743381575887</v>
      </c>
      <c r="T363" s="39">
        <f>'Jun17 class'!T363*IFERROR(VLOOKUP('Inq6 adjusted class'!$A363,'Inq.6 factors'!$U:$Z,6,FALSE),0)</f>
        <v>9439.4302811957477</v>
      </c>
      <c r="U363" s="39">
        <f>'Jun17 class'!U363*IFERROR(VLOOKUP('Inq6 adjusted class'!$A363,'Inq.6 factors'!$U:$Z,6,FALSE),0)</f>
        <v>5103.00751116629</v>
      </c>
      <c r="V363" s="39">
        <f>'Jun17 class'!V363*IFERROR(VLOOKUP('Inq6 adjusted class'!$A363,'Inq.6 factors'!$U:$Z,6,FALSE),0)</f>
        <v>6147.4190090143948</v>
      </c>
    </row>
    <row r="364" spans="1:22" x14ac:dyDescent="0.3">
      <c r="A364" s="35">
        <f>'Jun17 class'!A364</f>
        <v>4652</v>
      </c>
      <c r="B364" s="35">
        <f>'Jun17 class'!B364</f>
        <v>465</v>
      </c>
      <c r="C364" s="35">
        <f>'Jun17 class'!C364</f>
        <v>46</v>
      </c>
      <c r="D364" s="35" t="str">
        <f>'Jun17 class'!D364</f>
        <v>G</v>
      </c>
      <c r="E364" s="39">
        <f>'Jun17 class'!E364*IFERROR(VLOOKUP('Inq6 adjusted class'!$A364,'Inq.6 factors'!$U:$Z,6,FALSE),0)</f>
        <v>2372.1567853732195</v>
      </c>
      <c r="F364" s="39">
        <f>'Jun17 class'!F364*IFERROR(VLOOKUP('Inq6 adjusted class'!$A364,'Inq.6 factors'!$U:$Z,6,FALSE),0)</f>
        <v>2338.525523321071</v>
      </c>
      <c r="G364" s="39">
        <f>'Jun17 class'!G364*IFERROR(VLOOKUP('Inq6 adjusted class'!$A364,'Inq.6 factors'!$U:$Z,6,FALSE),0)</f>
        <v>2763.2530846167911</v>
      </c>
      <c r="H364" s="39">
        <f>'Jun17 class'!H364*IFERROR(VLOOKUP('Inq6 adjusted class'!$A364,'Inq.6 factors'!$U:$Z,6,FALSE),0)</f>
        <v>2893.5278364942128</v>
      </c>
      <c r="I364" s="39">
        <f>'Jun17 class'!I364*IFERROR(VLOOKUP('Inq6 adjusted class'!$A364,'Inq.6 factors'!$U:$Z,6,FALSE),0)</f>
        <v>2657.9550973385553</v>
      </c>
      <c r="J364" s="39">
        <f>'Jun17 class'!J364*IFERROR(VLOOKUP('Inq6 adjusted class'!$A364,'Inq.6 factors'!$U:$Z,6,FALSE),0)</f>
        <v>2523.2304429848741</v>
      </c>
      <c r="K364" s="39">
        <f>'Jun17 class'!K364*IFERROR(VLOOKUP('Inq6 adjusted class'!$A364,'Inq.6 factors'!$U:$Z,6,FALSE),0)</f>
        <v>2853.4527644437662</v>
      </c>
      <c r="L364" s="39">
        <f>'Jun17 class'!L364*IFERROR(VLOOKUP('Inq6 adjusted class'!$A364,'Inq.6 factors'!$U:$Z,6,FALSE),0)</f>
        <v>2798.8072452141687</v>
      </c>
      <c r="M364" s="39">
        <f>'Jun17 class'!M364*IFERROR(VLOOKUP('Inq6 adjusted class'!$A364,'Inq.6 factors'!$U:$Z,6,FALSE),0)</f>
        <v>2617.7522612133694</v>
      </c>
      <c r="N364" s="39">
        <f>'Jun17 class'!N364*IFERROR(VLOOKUP('Inq6 adjusted class'!$A364,'Inq.6 factors'!$U:$Z,6,FALSE),0)</f>
        <v>2554.4131898255846</v>
      </c>
      <c r="O364" s="39">
        <f>'Jun17 class'!O364*IFERROR(VLOOKUP('Inq6 adjusted class'!$A364,'Inq.6 factors'!$U:$Z,6,FALSE),0)</f>
        <v>2882.9243627398673</v>
      </c>
      <c r="P364" s="39">
        <f>'Jun17 class'!P364*IFERROR(VLOOKUP('Inq6 adjusted class'!$A364,'Inq.6 factors'!$U:$Z,6,FALSE),0)</f>
        <v>4450.474459056024</v>
      </c>
      <c r="Q364" s="39">
        <f>'Jun17 class'!Q364*IFERROR(VLOOKUP('Inq6 adjusted class'!$A364,'Inq.6 factors'!$U:$Z,6,FALSE),0)</f>
        <v>2958.0474371064952</v>
      </c>
      <c r="R364" s="39">
        <f>'Jun17 class'!R364*IFERROR(VLOOKUP('Inq6 adjusted class'!$A364,'Inq.6 factors'!$U:$Z,6,FALSE),0)</f>
        <v>4067.7154007481445</v>
      </c>
      <c r="S364" s="39">
        <f>'Jun17 class'!S364*IFERROR(VLOOKUP('Inq6 adjusted class'!$A364,'Inq.6 factors'!$U:$Z,6,FALSE),0)</f>
        <v>2519.5074650524698</v>
      </c>
      <c r="T364" s="39">
        <f>'Jun17 class'!T364*IFERROR(VLOOKUP('Inq6 adjusted class'!$A364,'Inq.6 factors'!$U:$Z,6,FALSE),0)</f>
        <v>4766.3018128944659</v>
      </c>
      <c r="U364" s="39">
        <f>'Jun17 class'!U364*IFERROR(VLOOKUP('Inq6 adjusted class'!$A364,'Inq.6 factors'!$U:$Z,6,FALSE),0)</f>
        <v>3329.1765298656492</v>
      </c>
      <c r="V364" s="39">
        <f>'Jun17 class'!V364*IFERROR(VLOOKUP('Inq6 adjusted class'!$A364,'Inq.6 factors'!$U:$Z,6,FALSE),0)</f>
        <v>4073.948104235104</v>
      </c>
    </row>
    <row r="365" spans="1:22" x14ac:dyDescent="0.3">
      <c r="A365" s="35">
        <f>'Jun17 class'!A365</f>
        <v>4661</v>
      </c>
      <c r="B365" s="35">
        <f>'Jun17 class'!B365</f>
        <v>466</v>
      </c>
      <c r="C365" s="35">
        <f>'Jun17 class'!C365</f>
        <v>46</v>
      </c>
      <c r="D365" s="35" t="str">
        <f>'Jun17 class'!D365</f>
        <v>G</v>
      </c>
      <c r="E365" s="39">
        <f>'Jun17 class'!E365*IFERROR(VLOOKUP('Inq6 adjusted class'!$A365,'Inq.6 factors'!$U:$Z,6,FALSE),0)</f>
        <v>273.91334539073716</v>
      </c>
      <c r="F365" s="39">
        <f>'Jun17 class'!F365*IFERROR(VLOOKUP('Inq6 adjusted class'!$A365,'Inq.6 factors'!$U:$Z,6,FALSE),0)</f>
        <v>217.39060735848076</v>
      </c>
      <c r="G365" s="39">
        <f>'Jun17 class'!G365*IFERROR(VLOOKUP('Inq6 adjusted class'!$A365,'Inq.6 factors'!$U:$Z,6,FALSE),0)</f>
        <v>205.31046765137805</v>
      </c>
      <c r="H365" s="39">
        <f>'Jun17 class'!H365*IFERROR(VLOOKUP('Inq6 adjusted class'!$A365,'Inq.6 factors'!$U:$Z,6,FALSE),0)</f>
        <v>177.58226767321631</v>
      </c>
      <c r="I365" s="39">
        <f>'Jun17 class'!I365*IFERROR(VLOOKUP('Inq6 adjusted class'!$A365,'Inq.6 factors'!$U:$Z,6,FALSE),0)</f>
        <v>127.84574265237758</v>
      </c>
      <c r="J365" s="39">
        <f>'Jun17 class'!J365*IFERROR(VLOOKUP('Inq6 adjusted class'!$A365,'Inq.6 factors'!$U:$Z,6,FALSE),0)</f>
        <v>122.64535462653194</v>
      </c>
      <c r="K365" s="39">
        <f>'Jun17 class'!K365*IFERROR(VLOOKUP('Inq6 adjusted class'!$A365,'Inq.6 factors'!$U:$Z,6,FALSE),0)</f>
        <v>118.79884934582519</v>
      </c>
      <c r="L365" s="39">
        <f>'Jun17 class'!L365*IFERROR(VLOOKUP('Inq6 adjusted class'!$A365,'Inq.6 factors'!$U:$Z,6,FALSE),0)</f>
        <v>192.45214310727786</v>
      </c>
      <c r="M365" s="39">
        <f>'Jun17 class'!M365*IFERROR(VLOOKUP('Inq6 adjusted class'!$A365,'Inq.6 factors'!$U:$Z,6,FALSE),0)</f>
        <v>220.77307019486207</v>
      </c>
      <c r="N365" s="39">
        <f>'Jun17 class'!N365*IFERROR(VLOOKUP('Inq6 adjusted class'!$A365,'Inq.6 factors'!$U:$Z,6,FALSE),0)</f>
        <v>220.44642098202974</v>
      </c>
      <c r="O365" s="39">
        <f>'Jun17 class'!O365*IFERROR(VLOOKUP('Inq6 adjusted class'!$A365,'Inq.6 factors'!$U:$Z,6,FALSE),0)</f>
        <v>150.92406473926954</v>
      </c>
      <c r="P365" s="39">
        <f>'Jun17 class'!P365*IFERROR(VLOOKUP('Inq6 adjusted class'!$A365,'Inq.6 factors'!$U:$Z,6,FALSE),0)</f>
        <v>211.55456540736978</v>
      </c>
      <c r="Q365" s="39">
        <f>'Jun17 class'!Q365*IFERROR(VLOOKUP('Inq6 adjusted class'!$A365,'Inq.6 factors'!$U:$Z,6,FALSE),0)</f>
        <v>252.42044078627816</v>
      </c>
      <c r="R365" s="39">
        <f>'Jun17 class'!R365*IFERROR(VLOOKUP('Inq6 adjusted class'!$A365,'Inq.6 factors'!$U:$Z,6,FALSE),0)</f>
        <v>276.5514201848826</v>
      </c>
      <c r="S365" s="39">
        <f>'Jun17 class'!S365*IFERROR(VLOOKUP('Inq6 adjusted class'!$A365,'Inq.6 factors'!$U:$Z,6,FALSE),0)</f>
        <v>82.629059645158634</v>
      </c>
      <c r="T365" s="39">
        <f>'Jun17 class'!T365*IFERROR(VLOOKUP('Inq6 adjusted class'!$A365,'Inq.6 factors'!$U:$Z,6,FALSE),0)</f>
        <v>88.876498653487346</v>
      </c>
      <c r="U365" s="39">
        <f>'Jun17 class'!U365*IFERROR(VLOOKUP('Inq6 adjusted class'!$A365,'Inq.6 factors'!$U:$Z,6,FALSE),0)</f>
        <v>156.02615812525457</v>
      </c>
      <c r="V365" s="39">
        <f>'Jun17 class'!V365*IFERROR(VLOOKUP('Inq6 adjusted class'!$A365,'Inq.6 factors'!$U:$Z,6,FALSE),0)</f>
        <v>85.771433754043457</v>
      </c>
    </row>
    <row r="366" spans="1:22" x14ac:dyDescent="0.3">
      <c r="A366" s="35">
        <f>'Jun17 class'!A366</f>
        <v>4662</v>
      </c>
      <c r="B366" s="35">
        <f>'Jun17 class'!B366</f>
        <v>466</v>
      </c>
      <c r="C366" s="35">
        <f>'Jun17 class'!C366</f>
        <v>46</v>
      </c>
      <c r="D366" s="35" t="str">
        <f>'Jun17 class'!D366</f>
        <v>G</v>
      </c>
      <c r="E366" s="39">
        <f>'Jun17 class'!E366*IFERROR(VLOOKUP('Inq6 adjusted class'!$A366,'Inq.6 factors'!$U:$Z,6,FALSE),0)</f>
        <v>415.43594037512651</v>
      </c>
      <c r="F366" s="39">
        <f>'Jun17 class'!F366*IFERROR(VLOOKUP('Inq6 adjusted class'!$A366,'Inq.6 factors'!$U:$Z,6,FALSE),0)</f>
        <v>391.80350182128694</v>
      </c>
      <c r="G366" s="39">
        <f>'Jun17 class'!G366*IFERROR(VLOOKUP('Inq6 adjusted class'!$A366,'Inq.6 factors'!$U:$Z,6,FALSE),0)</f>
        <v>395.62466428263679</v>
      </c>
      <c r="H366" s="39">
        <f>'Jun17 class'!H366*IFERROR(VLOOKUP('Inq6 adjusted class'!$A366,'Inq.6 factors'!$U:$Z,6,FALSE),0)</f>
        <v>347.13426575874172</v>
      </c>
      <c r="I366" s="39">
        <f>'Jun17 class'!I366*IFERROR(VLOOKUP('Inq6 adjusted class'!$A366,'Inq.6 factors'!$U:$Z,6,FALSE),0)</f>
        <v>323.95376878315159</v>
      </c>
      <c r="J366" s="39">
        <f>'Jun17 class'!J366*IFERROR(VLOOKUP('Inq6 adjusted class'!$A366,'Inq.6 factors'!$U:$Z,6,FALSE),0)</f>
        <v>341.92736642777663</v>
      </c>
      <c r="K366" s="39">
        <f>'Jun17 class'!K366*IFERROR(VLOOKUP('Inq6 adjusted class'!$A366,'Inq.6 factors'!$U:$Z,6,FALSE),0)</f>
        <v>315.09058238815811</v>
      </c>
      <c r="L366" s="39">
        <f>'Jun17 class'!L366*IFERROR(VLOOKUP('Inq6 adjusted class'!$A366,'Inq.6 factors'!$U:$Z,6,FALSE),0)</f>
        <v>374.83607785404297</v>
      </c>
      <c r="M366" s="39">
        <f>'Jun17 class'!M366*IFERROR(VLOOKUP('Inq6 adjusted class'!$A366,'Inq.6 factors'!$U:$Z,6,FALSE),0)</f>
        <v>250.30147626218672</v>
      </c>
      <c r="N366" s="39">
        <f>'Jun17 class'!N366*IFERROR(VLOOKUP('Inq6 adjusted class'!$A366,'Inq.6 factors'!$U:$Z,6,FALSE),0)</f>
        <v>211.11753939045818</v>
      </c>
      <c r="O366" s="39">
        <f>'Jun17 class'!O366*IFERROR(VLOOKUP('Inq6 adjusted class'!$A366,'Inq.6 factors'!$U:$Z,6,FALSE),0)</f>
        <v>242.78986366405994</v>
      </c>
      <c r="P366" s="39">
        <f>'Jun17 class'!P366*IFERROR(VLOOKUP('Inq6 adjusted class'!$A366,'Inq.6 factors'!$U:$Z,6,FALSE),0)</f>
        <v>359.16230593165915</v>
      </c>
      <c r="Q366" s="39">
        <f>'Jun17 class'!Q366*IFERROR(VLOOKUP('Inq6 adjusted class'!$A366,'Inq.6 factors'!$U:$Z,6,FALSE),0)</f>
        <v>419.71615729287726</v>
      </c>
      <c r="R366" s="39">
        <f>'Jun17 class'!R366*IFERROR(VLOOKUP('Inq6 adjusted class'!$A366,'Inq.6 factors'!$U:$Z,6,FALSE),0)</f>
        <v>795.45794733283731</v>
      </c>
      <c r="S366" s="39">
        <f>'Jun17 class'!S366*IFERROR(VLOOKUP('Inq6 adjusted class'!$A366,'Inq.6 factors'!$U:$Z,6,FALSE),0)</f>
        <v>186.00320263625636</v>
      </c>
      <c r="T366" s="39">
        <f>'Jun17 class'!T366*IFERROR(VLOOKUP('Inq6 adjusted class'!$A366,'Inq.6 factors'!$U:$Z,6,FALSE),0)</f>
        <v>187.61231583337701</v>
      </c>
      <c r="U366" s="39">
        <f>'Jun17 class'!U366*IFERROR(VLOOKUP('Inq6 adjusted class'!$A366,'Inq.6 factors'!$U:$Z,6,FALSE),0)</f>
        <v>263.87521777715796</v>
      </c>
      <c r="V366" s="39">
        <f>'Jun17 class'!V366*IFERROR(VLOOKUP('Inq6 adjusted class'!$A366,'Inq.6 factors'!$U:$Z,6,FALSE),0)</f>
        <v>219.43619335453039</v>
      </c>
    </row>
    <row r="367" spans="1:22" x14ac:dyDescent="0.3">
      <c r="A367" s="35">
        <f>'Jun17 class'!A367</f>
        <v>4663</v>
      </c>
      <c r="B367" s="35">
        <f>'Jun17 class'!B367</f>
        <v>466</v>
      </c>
      <c r="C367" s="35">
        <f>'Jun17 class'!C367</f>
        <v>46</v>
      </c>
      <c r="D367" s="35" t="str">
        <f>'Jun17 class'!D367</f>
        <v>G</v>
      </c>
      <c r="E367" s="39">
        <f>'Jun17 class'!E367*IFERROR(VLOOKUP('Inq6 adjusted class'!$A367,'Inq.6 factors'!$U:$Z,6,FALSE),0)</f>
        <v>200.50164883218972</v>
      </c>
      <c r="F367" s="39">
        <f>'Jun17 class'!F367*IFERROR(VLOOKUP('Inq6 adjusted class'!$A367,'Inq.6 factors'!$U:$Z,6,FALSE),0)</f>
        <v>176.71989000557295</v>
      </c>
      <c r="G367" s="39">
        <f>'Jun17 class'!G367*IFERROR(VLOOKUP('Inq6 adjusted class'!$A367,'Inq.6 factors'!$U:$Z,6,FALSE),0)</f>
        <v>188.08031752823416</v>
      </c>
      <c r="H367" s="39">
        <f>'Jun17 class'!H367*IFERROR(VLOOKUP('Inq6 adjusted class'!$A367,'Inq.6 factors'!$U:$Z,6,FALSE),0)</f>
        <v>201.71730295426642</v>
      </c>
      <c r="I367" s="39">
        <f>'Jun17 class'!I367*IFERROR(VLOOKUP('Inq6 adjusted class'!$A367,'Inq.6 factors'!$U:$Z,6,FALSE),0)</f>
        <v>216.78101704708658</v>
      </c>
      <c r="J367" s="39">
        <f>'Jun17 class'!J367*IFERROR(VLOOKUP('Inq6 adjusted class'!$A367,'Inq.6 factors'!$U:$Z,6,FALSE),0)</f>
        <v>168.35961467837973</v>
      </c>
      <c r="K367" s="39">
        <f>'Jun17 class'!K367*IFERROR(VLOOKUP('Inq6 adjusted class'!$A367,'Inq.6 factors'!$U:$Z,6,FALSE),0)</f>
        <v>175.65239437008293</v>
      </c>
      <c r="L367" s="39">
        <f>'Jun17 class'!L367*IFERROR(VLOOKUP('Inq6 adjusted class'!$A367,'Inq.6 factors'!$U:$Z,6,FALSE),0)</f>
        <v>156.16898210283577</v>
      </c>
      <c r="M367" s="39">
        <f>'Jun17 class'!M367*IFERROR(VLOOKUP('Inq6 adjusted class'!$A367,'Inq.6 factors'!$U:$Z,6,FALSE),0)</f>
        <v>96.001322775229966</v>
      </c>
      <c r="N367" s="39">
        <f>'Jun17 class'!N367*IFERROR(VLOOKUP('Inq6 adjusted class'!$A367,'Inq.6 factors'!$U:$Z,6,FALSE),0)</f>
        <v>97.315763847388112</v>
      </c>
      <c r="O367" s="39">
        <f>'Jun17 class'!O367*IFERROR(VLOOKUP('Inq6 adjusted class'!$A367,'Inq.6 factors'!$U:$Z,6,FALSE),0)</f>
        <v>109.58372327597975</v>
      </c>
      <c r="P367" s="39">
        <f>'Jun17 class'!P367*IFERROR(VLOOKUP('Inq6 adjusted class'!$A367,'Inq.6 factors'!$U:$Z,6,FALSE),0)</f>
        <v>181.0572888264264</v>
      </c>
      <c r="Q367" s="39">
        <f>'Jun17 class'!Q367*IFERROR(VLOOKUP('Inq6 adjusted class'!$A367,'Inq.6 factors'!$U:$Z,6,FALSE),0)</f>
        <v>177.42827077016435</v>
      </c>
      <c r="R367" s="39">
        <f>'Jun17 class'!R367*IFERROR(VLOOKUP('Inq6 adjusted class'!$A367,'Inq.6 factors'!$U:$Z,6,FALSE),0)</f>
        <v>300.97883974245207</v>
      </c>
      <c r="S367" s="39">
        <f>'Jun17 class'!S367*IFERROR(VLOOKUP('Inq6 adjusted class'!$A367,'Inq.6 factors'!$U:$Z,6,FALSE),0)</f>
        <v>137.6363085548586</v>
      </c>
      <c r="T367" s="39">
        <f>'Jun17 class'!T367*IFERROR(VLOOKUP('Inq6 adjusted class'!$A367,'Inq.6 factors'!$U:$Z,6,FALSE),0)</f>
        <v>124.10890273012001</v>
      </c>
      <c r="U367" s="39">
        <f>'Jun17 class'!U367*IFERROR(VLOOKUP('Inq6 adjusted class'!$A367,'Inq.6 factors'!$U:$Z,6,FALSE),0)</f>
        <v>133.4021836470252</v>
      </c>
      <c r="V367" s="39">
        <f>'Jun17 class'!V367*IFERROR(VLOOKUP('Inq6 adjusted class'!$A367,'Inq.6 factors'!$U:$Z,6,FALSE),0)</f>
        <v>101.22273113465258</v>
      </c>
    </row>
    <row r="368" spans="1:22" x14ac:dyDescent="0.3">
      <c r="A368" s="35">
        <f>'Jun17 class'!A368</f>
        <v>4664</v>
      </c>
      <c r="B368" s="35">
        <f>'Jun17 class'!B368</f>
        <v>466</v>
      </c>
      <c r="C368" s="35">
        <f>'Jun17 class'!C368</f>
        <v>46</v>
      </c>
      <c r="D368" s="35" t="str">
        <f>'Jun17 class'!D368</f>
        <v>G</v>
      </c>
      <c r="E368" s="39">
        <f>'Jun17 class'!E368*IFERROR(VLOOKUP('Inq6 adjusted class'!$A368,'Inq.6 factors'!$U:$Z,6,FALSE),0)</f>
        <v>149.43438516175715</v>
      </c>
      <c r="F368" s="39">
        <f>'Jun17 class'!F368*IFERROR(VLOOKUP('Inq6 adjusted class'!$A368,'Inq.6 factors'!$U:$Z,6,FALSE),0)</f>
        <v>153.08736717062453</v>
      </c>
      <c r="G368" s="39">
        <f>'Jun17 class'!G368*IFERROR(VLOOKUP('Inq6 adjusted class'!$A368,'Inq.6 factors'!$U:$Z,6,FALSE),0)</f>
        <v>158.8348964821887</v>
      </c>
      <c r="H368" s="39">
        <f>'Jun17 class'!H368*IFERROR(VLOOKUP('Inq6 adjusted class'!$A368,'Inq.6 factors'!$U:$Z,6,FALSE),0)</f>
        <v>128.29613784013213</v>
      </c>
      <c r="I368" s="39">
        <f>'Jun17 class'!I368*IFERROR(VLOOKUP('Inq6 adjusted class'!$A368,'Inq.6 factors'!$U:$Z,6,FALSE),0)</f>
        <v>112.35190709029416</v>
      </c>
      <c r="J368" s="39">
        <f>'Jun17 class'!J368*IFERROR(VLOOKUP('Inq6 adjusted class'!$A368,'Inq.6 factors'!$U:$Z,6,FALSE),0)</f>
        <v>110.26903407724159</v>
      </c>
      <c r="K368" s="39">
        <f>'Jun17 class'!K368*IFERROR(VLOOKUP('Inq6 adjusted class'!$A368,'Inq.6 factors'!$U:$Z,6,FALSE),0)</f>
        <v>135.49364830943242</v>
      </c>
      <c r="L368" s="39">
        <f>'Jun17 class'!L368*IFERROR(VLOOKUP('Inq6 adjusted class'!$A368,'Inq.6 factors'!$U:$Z,6,FALSE),0)</f>
        <v>181.65305162115459</v>
      </c>
      <c r="M368" s="39">
        <f>'Jun17 class'!M368*IFERROR(VLOOKUP('Inq6 adjusted class'!$A368,'Inq.6 factors'!$U:$Z,6,FALSE),0)</f>
        <v>148.05740248841695</v>
      </c>
      <c r="N368" s="39">
        <f>'Jun17 class'!N368*IFERROR(VLOOKUP('Inq6 adjusted class'!$A368,'Inq.6 factors'!$U:$Z,6,FALSE),0)</f>
        <v>123.42718652769211</v>
      </c>
      <c r="O368" s="39">
        <f>'Jun17 class'!O368*IFERROR(VLOOKUP('Inq6 adjusted class'!$A368,'Inq.6 factors'!$U:$Z,6,FALSE),0)</f>
        <v>82.362572788694564</v>
      </c>
      <c r="P368" s="39">
        <f>'Jun17 class'!P368*IFERROR(VLOOKUP('Inq6 adjusted class'!$A368,'Inq.6 factors'!$U:$Z,6,FALSE),0)</f>
        <v>139.19027477220001</v>
      </c>
      <c r="Q368" s="39">
        <f>'Jun17 class'!Q368*IFERROR(VLOOKUP('Inq6 adjusted class'!$A368,'Inq.6 factors'!$U:$Z,6,FALSE),0)</f>
        <v>183.72648235315248</v>
      </c>
      <c r="R368" s="39">
        <f>'Jun17 class'!R368*IFERROR(VLOOKUP('Inq6 adjusted class'!$A368,'Inq.6 factors'!$U:$Z,6,FALSE),0)</f>
        <v>237.98780085000928</v>
      </c>
      <c r="S368" s="39">
        <f>'Jun17 class'!S368*IFERROR(VLOOKUP('Inq6 adjusted class'!$A368,'Inq.6 factors'!$U:$Z,6,FALSE),0)</f>
        <v>70.67448505420306</v>
      </c>
      <c r="T368" s="39">
        <f>'Jun17 class'!T368*IFERROR(VLOOKUP('Inq6 adjusted class'!$A368,'Inq.6 factors'!$U:$Z,6,FALSE),0)</f>
        <v>45.914269154322284</v>
      </c>
      <c r="U368" s="39">
        <f>'Jun17 class'!U368*IFERROR(VLOOKUP('Inq6 adjusted class'!$A368,'Inq.6 factors'!$U:$Z,6,FALSE),0)</f>
        <v>61.9214960930383</v>
      </c>
      <c r="V368" s="39">
        <f>'Jun17 class'!V368*IFERROR(VLOOKUP('Inq6 adjusted class'!$A368,'Inq.6 factors'!$U:$Z,6,FALSE),0)</f>
        <v>40.457111028170281</v>
      </c>
    </row>
    <row r="369" spans="1:22" x14ac:dyDescent="0.3">
      <c r="A369" s="35">
        <f>'Jun17 class'!A369</f>
        <v>4665</v>
      </c>
      <c r="B369" s="35">
        <f>'Jun17 class'!B369</f>
        <v>466</v>
      </c>
      <c r="C369" s="35">
        <f>'Jun17 class'!C369</f>
        <v>46</v>
      </c>
      <c r="D369" s="35" t="str">
        <f>'Jun17 class'!D369</f>
        <v>G</v>
      </c>
      <c r="E369" s="39">
        <f>'Jun17 class'!E369*IFERROR(VLOOKUP('Inq6 adjusted class'!$A369,'Inq.6 factors'!$U:$Z,6,FALSE),0)</f>
        <v>175.40802838126385</v>
      </c>
      <c r="F369" s="39">
        <f>'Jun17 class'!F369*IFERROR(VLOOKUP('Inq6 adjusted class'!$A369,'Inq.6 factors'!$U:$Z,6,FALSE),0)</f>
        <v>270.48381252982932</v>
      </c>
      <c r="G369" s="39">
        <f>'Jun17 class'!G369*IFERROR(VLOOKUP('Inq6 adjusted class'!$A369,'Inq.6 factors'!$U:$Z,6,FALSE),0)</f>
        <v>283.2101020348012</v>
      </c>
      <c r="H369" s="39">
        <f>'Jun17 class'!H369*IFERROR(VLOOKUP('Inq6 adjusted class'!$A369,'Inq.6 factors'!$U:$Z,6,FALSE),0)</f>
        <v>380.06140534577526</v>
      </c>
      <c r="I369" s="39">
        <f>'Jun17 class'!I369*IFERROR(VLOOKUP('Inq6 adjusted class'!$A369,'Inq.6 factors'!$U:$Z,6,FALSE),0)</f>
        <v>392.6929909125742</v>
      </c>
      <c r="J369" s="39">
        <f>'Jun17 class'!J369*IFERROR(VLOOKUP('Inq6 adjusted class'!$A369,'Inq.6 factors'!$U:$Z,6,FALSE),0)</f>
        <v>310.29098632426258</v>
      </c>
      <c r="K369" s="39">
        <f>'Jun17 class'!K369*IFERROR(VLOOKUP('Inq6 adjusted class'!$A369,'Inq.6 factors'!$U:$Z,6,FALSE),0)</f>
        <v>334.61415326778894</v>
      </c>
      <c r="L369" s="39">
        <f>'Jun17 class'!L369*IFERROR(VLOOKUP('Inq6 adjusted class'!$A369,'Inq.6 factors'!$U:$Z,6,FALSE),0)</f>
        <v>329.78821450197023</v>
      </c>
      <c r="M369" s="39">
        <f>'Jun17 class'!M369*IFERROR(VLOOKUP('Inq6 adjusted class'!$A369,'Inq.6 factors'!$U:$Z,6,FALSE),0)</f>
        <v>436.39466552389626</v>
      </c>
      <c r="N369" s="39">
        <f>'Jun17 class'!N369*IFERROR(VLOOKUP('Inq6 adjusted class'!$A369,'Inq.6 factors'!$U:$Z,6,FALSE),0)</f>
        <v>286.26157892510895</v>
      </c>
      <c r="O369" s="39">
        <f>'Jun17 class'!O369*IFERROR(VLOOKUP('Inq6 adjusted class'!$A369,'Inq.6 factors'!$U:$Z,6,FALSE),0)</f>
        <v>604.79109578696603</v>
      </c>
      <c r="P369" s="39">
        <f>'Jun17 class'!P369*IFERROR(VLOOKUP('Inq6 adjusted class'!$A369,'Inq.6 factors'!$U:$Z,6,FALSE),0)</f>
        <v>440.81452155330487</v>
      </c>
      <c r="Q369" s="39">
        <f>'Jun17 class'!Q369*IFERROR(VLOOKUP('Inq6 adjusted class'!$A369,'Inq.6 factors'!$U:$Z,6,FALSE),0)</f>
        <v>445.16814402051278</v>
      </c>
      <c r="R369" s="39">
        <f>'Jun17 class'!R369*IFERROR(VLOOKUP('Inq6 adjusted class'!$A369,'Inq.6 factors'!$U:$Z,6,FALSE),0)</f>
        <v>979.45781592313574</v>
      </c>
      <c r="S369" s="39">
        <f>'Jun17 class'!S369*IFERROR(VLOOKUP('Inq6 adjusted class'!$A369,'Inq.6 factors'!$U:$Z,6,FALSE),0)</f>
        <v>462.22577970168453</v>
      </c>
      <c r="T369" s="39">
        <f>'Jun17 class'!T369*IFERROR(VLOOKUP('Inq6 adjusted class'!$A369,'Inq.6 factors'!$U:$Z,6,FALSE),0)</f>
        <v>435.90694344197919</v>
      </c>
      <c r="U369" s="39">
        <f>'Jun17 class'!U369*IFERROR(VLOOKUP('Inq6 adjusted class'!$A369,'Inq.6 factors'!$U:$Z,6,FALSE),0)</f>
        <v>516.52669506479754</v>
      </c>
      <c r="V369" s="39">
        <f>'Jun17 class'!V369*IFERROR(VLOOKUP('Inq6 adjusted class'!$A369,'Inq.6 factors'!$U:$Z,6,FALSE),0)</f>
        <v>385.99111254443295</v>
      </c>
    </row>
    <row r="370" spans="1:22" x14ac:dyDescent="0.3">
      <c r="A370" s="35">
        <f>'Jun17 class'!A370</f>
        <v>4666</v>
      </c>
      <c r="B370" s="35">
        <f>'Jun17 class'!B370</f>
        <v>466</v>
      </c>
      <c r="C370" s="35">
        <f>'Jun17 class'!C370</f>
        <v>46</v>
      </c>
      <c r="D370" s="35" t="str">
        <f>'Jun17 class'!D370</f>
        <v>G</v>
      </c>
      <c r="E370" s="39">
        <f>'Jun17 class'!E370*IFERROR(VLOOKUP('Inq6 adjusted class'!$A370,'Inq.6 factors'!$U:$Z,6,FALSE),0)</f>
        <v>1619.2717254280128</v>
      </c>
      <c r="F370" s="39">
        <f>'Jun17 class'!F370*IFERROR(VLOOKUP('Inq6 adjusted class'!$A370,'Inq.6 factors'!$U:$Z,6,FALSE),0)</f>
        <v>2496.9597677908064</v>
      </c>
      <c r="G370" s="39">
        <f>'Jun17 class'!G370*IFERROR(VLOOKUP('Inq6 adjusted class'!$A370,'Inq.6 factors'!$U:$Z,6,FALSE),0)</f>
        <v>2614.4419660412791</v>
      </c>
      <c r="H370" s="39">
        <f>'Jun17 class'!H370*IFERROR(VLOOKUP('Inq6 adjusted class'!$A370,'Inq.6 factors'!$U:$Z,6,FALSE),0)</f>
        <v>3508.5206377508389</v>
      </c>
      <c r="I370" s="39">
        <f>'Jun17 class'!I370*IFERROR(VLOOKUP('Inq6 adjusted class'!$A370,'Inq.6 factors'!$U:$Z,6,FALSE),0)</f>
        <v>3625.128580639197</v>
      </c>
      <c r="J370" s="39">
        <f>'Jun17 class'!J370*IFERROR(VLOOKUP('Inq6 adjusted class'!$A370,'Inq.6 factors'!$U:$Z,6,FALSE),0)</f>
        <v>2864.4379932139823</v>
      </c>
      <c r="K370" s="39">
        <f>'Jun17 class'!K370*IFERROR(VLOOKUP('Inq6 adjusted class'!$A370,'Inq.6 factors'!$U:$Z,6,FALSE),0)</f>
        <v>3088.9762704410036</v>
      </c>
      <c r="L370" s="39">
        <f>'Jun17 class'!L370*IFERROR(VLOOKUP('Inq6 adjusted class'!$A370,'Inq.6 factors'!$U:$Z,6,FALSE),0)</f>
        <v>3044.4258227548125</v>
      </c>
      <c r="M370" s="39">
        <f>'Jun17 class'!M370*IFERROR(VLOOKUP('Inq6 adjusted class'!$A370,'Inq.6 factors'!$U:$Z,6,FALSE),0)</f>
        <v>4028.5587240882514</v>
      </c>
      <c r="N370" s="39">
        <f>'Jun17 class'!N370*IFERROR(VLOOKUP('Inq6 adjusted class'!$A370,'Inq.6 factors'!$U:$Z,6,FALSE),0)</f>
        <v>4321.517115160028</v>
      </c>
      <c r="O370" s="39">
        <f>'Jun17 class'!O370*IFERROR(VLOOKUP('Inq6 adjusted class'!$A370,'Inq.6 factors'!$U:$Z,6,FALSE),0)</f>
        <v>3929.0802432493301</v>
      </c>
      <c r="P370" s="39">
        <f>'Jun17 class'!P370*IFERROR(VLOOKUP('Inq6 adjusted class'!$A370,'Inq.6 factors'!$U:$Z,6,FALSE),0)</f>
        <v>4572.6761154489641</v>
      </c>
      <c r="Q370" s="39">
        <f>'Jun17 class'!Q370*IFERROR(VLOOKUP('Inq6 adjusted class'!$A370,'Inq.6 factors'!$U:$Z,6,FALSE),0)</f>
        <v>3895.3464001627344</v>
      </c>
      <c r="R370" s="39">
        <f>'Jun17 class'!R370*IFERROR(VLOOKUP('Inq6 adjusted class'!$A370,'Inq.6 factors'!$U:$Z,6,FALSE),0)</f>
        <v>4409.0731571326951</v>
      </c>
      <c r="S370" s="39">
        <f>'Jun17 class'!S370*IFERROR(VLOOKUP('Inq6 adjusted class'!$A370,'Inq.6 factors'!$U:$Z,6,FALSE),0)</f>
        <v>3177.5789031416039</v>
      </c>
      <c r="T370" s="39">
        <f>'Jun17 class'!T370*IFERROR(VLOOKUP('Inq6 adjusted class'!$A370,'Inq.6 factors'!$U:$Z,6,FALSE),0)</f>
        <v>2865.7781141540463</v>
      </c>
      <c r="U370" s="39">
        <f>'Jun17 class'!U370*IFERROR(VLOOKUP('Inq6 adjusted class'!$A370,'Inq.6 factors'!$U:$Z,6,FALSE),0)</f>
        <v>3163.4742015099678</v>
      </c>
      <c r="V370" s="39">
        <f>'Jun17 class'!V370*IFERROR(VLOOKUP('Inq6 adjusted class'!$A370,'Inq.6 factors'!$U:$Z,6,FALSE),0)</f>
        <v>2796.6113816798438</v>
      </c>
    </row>
    <row r="371" spans="1:22" x14ac:dyDescent="0.3">
      <c r="A371" s="35">
        <f>'Jun17 class'!A371</f>
        <v>4669</v>
      </c>
      <c r="B371" s="35">
        <f>'Jun17 class'!B371</f>
        <v>466</v>
      </c>
      <c r="C371" s="35">
        <f>'Jun17 class'!C371</f>
        <v>46</v>
      </c>
      <c r="D371" s="35" t="str">
        <f>'Jun17 class'!D371</f>
        <v>G</v>
      </c>
      <c r="E371" s="39">
        <f>'Jun17 class'!E371*IFERROR(VLOOKUP('Inq6 adjusted class'!$A371,'Inq.6 factors'!$U:$Z,6,FALSE),0)</f>
        <v>12192.677720701966</v>
      </c>
      <c r="F371" s="39">
        <f>'Jun17 class'!F371*IFERROR(VLOOKUP('Inq6 adjusted class'!$A371,'Inq.6 factors'!$U:$Z,6,FALSE),0)</f>
        <v>11062.879405335705</v>
      </c>
      <c r="G371" s="39">
        <f>'Jun17 class'!G371*IFERROR(VLOOKUP('Inq6 adjusted class'!$A371,'Inq.6 factors'!$U:$Z,6,FALSE),0)</f>
        <v>12086.290217914046</v>
      </c>
      <c r="H371" s="39">
        <f>'Jun17 class'!H371*IFERROR(VLOOKUP('Inq6 adjusted class'!$A371,'Inq.6 factors'!$U:$Z,6,FALSE),0)</f>
        <v>11744.113834850245</v>
      </c>
      <c r="I371" s="39">
        <f>'Jun17 class'!I371*IFERROR(VLOOKUP('Inq6 adjusted class'!$A371,'Inq.6 factors'!$U:$Z,6,FALSE),0)</f>
        <v>10041.285906857374</v>
      </c>
      <c r="J371" s="39">
        <f>'Jun17 class'!J371*IFERROR(VLOOKUP('Inq6 adjusted class'!$A371,'Inq.6 factors'!$U:$Z,6,FALSE),0)</f>
        <v>9402.2365514239154</v>
      </c>
      <c r="K371" s="39">
        <f>'Jun17 class'!K371*IFERROR(VLOOKUP('Inq6 adjusted class'!$A371,'Inq.6 factors'!$U:$Z,6,FALSE),0)</f>
        <v>8631.5745330216123</v>
      </c>
      <c r="L371" s="39">
        <f>'Jun17 class'!L371*IFERROR(VLOOKUP('Inq6 adjusted class'!$A371,'Inq.6 factors'!$U:$Z,6,FALSE),0)</f>
        <v>8416.7089642393148</v>
      </c>
      <c r="M371" s="39">
        <f>'Jun17 class'!M371*IFERROR(VLOOKUP('Inq6 adjusted class'!$A371,'Inq.6 factors'!$U:$Z,6,FALSE),0)</f>
        <v>8175.5158985846338</v>
      </c>
      <c r="N371" s="39">
        <f>'Jun17 class'!N371*IFERROR(VLOOKUP('Inq6 adjusted class'!$A371,'Inq.6 factors'!$U:$Z,6,FALSE),0)</f>
        <v>7222.7672786538196</v>
      </c>
      <c r="O371" s="39">
        <f>'Jun17 class'!O371*IFERROR(VLOOKUP('Inq6 adjusted class'!$A371,'Inq.6 factors'!$U:$Z,6,FALSE),0)</f>
        <v>7172.0078915457771</v>
      </c>
      <c r="P371" s="39">
        <f>'Jun17 class'!P371*IFERROR(VLOOKUP('Inq6 adjusted class'!$A371,'Inq.6 factors'!$U:$Z,6,FALSE),0)</f>
        <v>8151.4043182388295</v>
      </c>
      <c r="Q371" s="39">
        <f>'Jun17 class'!Q371*IFERROR(VLOOKUP('Inq6 adjusted class'!$A371,'Inq.6 factors'!$U:$Z,6,FALSE),0)</f>
        <v>9799.779211153349</v>
      </c>
      <c r="R371" s="39">
        <f>'Jun17 class'!R371*IFERROR(VLOOKUP('Inq6 adjusted class'!$A371,'Inq.6 factors'!$U:$Z,6,FALSE),0)</f>
        <v>12556.334101604065</v>
      </c>
      <c r="S371" s="39">
        <f>'Jun17 class'!S371*IFERROR(VLOOKUP('Inq6 adjusted class'!$A371,'Inq.6 factors'!$U:$Z,6,FALSE),0)</f>
        <v>6226.5805062079817</v>
      </c>
      <c r="T371" s="39">
        <f>'Jun17 class'!T371*IFERROR(VLOOKUP('Inq6 adjusted class'!$A371,'Inq.6 factors'!$U:$Z,6,FALSE),0)</f>
        <v>5824.8701971326973</v>
      </c>
      <c r="U371" s="39">
        <f>'Jun17 class'!U371*IFERROR(VLOOKUP('Inq6 adjusted class'!$A371,'Inq.6 factors'!$U:$Z,6,FALSE),0)</f>
        <v>6807.2040566094302</v>
      </c>
      <c r="V371" s="39">
        <f>'Jun17 class'!V371*IFERROR(VLOOKUP('Inq6 adjusted class'!$A371,'Inq.6 factors'!$U:$Z,6,FALSE),0)</f>
        <v>5344.3985176595479</v>
      </c>
    </row>
    <row r="372" spans="1:22" x14ac:dyDescent="0.3">
      <c r="A372" s="35">
        <f>'Jun17 class'!A372</f>
        <v>4671</v>
      </c>
      <c r="B372" s="35">
        <f>'Jun17 class'!B372</f>
        <v>467</v>
      </c>
      <c r="C372" s="35">
        <f>'Jun17 class'!C372</f>
        <v>46</v>
      </c>
      <c r="D372" s="35" t="str">
        <f>'Jun17 class'!D372</f>
        <v>G</v>
      </c>
      <c r="E372" s="39">
        <f>'Jun17 class'!E372*IFERROR(VLOOKUP('Inq6 adjusted class'!$A372,'Inq.6 factors'!$U:$Z,6,FALSE),0)</f>
        <v>3958.7137442944663</v>
      </c>
      <c r="F372" s="39">
        <f>'Jun17 class'!F372*IFERROR(VLOOKUP('Inq6 adjusted class'!$A372,'Inq.6 factors'!$U:$Z,6,FALSE),0)</f>
        <v>5213.4400211305192</v>
      </c>
      <c r="G372" s="39">
        <f>'Jun17 class'!G372*IFERROR(VLOOKUP('Inq6 adjusted class'!$A372,'Inq.6 factors'!$U:$Z,6,FALSE),0)</f>
        <v>3584.5244794303517</v>
      </c>
      <c r="H372" s="39">
        <f>'Jun17 class'!H372*IFERROR(VLOOKUP('Inq6 adjusted class'!$A372,'Inq.6 factors'!$U:$Z,6,FALSE),0)</f>
        <v>3351.850249424444</v>
      </c>
      <c r="I372" s="39">
        <f>'Jun17 class'!I372*IFERROR(VLOOKUP('Inq6 adjusted class'!$A372,'Inq.6 factors'!$U:$Z,6,FALSE),0)</f>
        <v>2618.6344251185701</v>
      </c>
      <c r="J372" s="39">
        <f>'Jun17 class'!J372*IFERROR(VLOOKUP('Inq6 adjusted class'!$A372,'Inq.6 factors'!$U:$Z,6,FALSE),0)</f>
        <v>2329.1727339567469</v>
      </c>
      <c r="K372" s="39">
        <f>'Jun17 class'!K372*IFERROR(VLOOKUP('Inq6 adjusted class'!$A372,'Inq.6 factors'!$U:$Z,6,FALSE),0)</f>
        <v>2277.0583076085222</v>
      </c>
      <c r="L372" s="39">
        <f>'Jun17 class'!L372*IFERROR(VLOOKUP('Inq6 adjusted class'!$A372,'Inq.6 factors'!$U:$Z,6,FALSE),0)</f>
        <v>1878.9206982537828</v>
      </c>
      <c r="M372" s="39">
        <f>'Jun17 class'!M372*IFERROR(VLOOKUP('Inq6 adjusted class'!$A372,'Inq.6 factors'!$U:$Z,6,FALSE),0)</f>
        <v>2562.3244645360687</v>
      </c>
      <c r="N372" s="39">
        <f>'Jun17 class'!N372*IFERROR(VLOOKUP('Inq6 adjusted class'!$A372,'Inq.6 factors'!$U:$Z,6,FALSE),0)</f>
        <v>2610.6012178977812</v>
      </c>
      <c r="O372" s="39">
        <f>'Jun17 class'!O372*IFERROR(VLOOKUP('Inq6 adjusted class'!$A372,'Inq.6 factors'!$U:$Z,6,FALSE),0)</f>
        <v>2991.3022913609911</v>
      </c>
      <c r="P372" s="39">
        <f>'Jun17 class'!P372*IFERROR(VLOOKUP('Inq6 adjusted class'!$A372,'Inq.6 factors'!$U:$Z,6,FALSE),0)</f>
        <v>3402.3124409797751</v>
      </c>
      <c r="Q372" s="39">
        <f>'Jun17 class'!Q372*IFERROR(VLOOKUP('Inq6 adjusted class'!$A372,'Inq.6 factors'!$U:$Z,6,FALSE),0)</f>
        <v>3497.3607088121662</v>
      </c>
      <c r="R372" s="39">
        <f>'Jun17 class'!R372*IFERROR(VLOOKUP('Inq6 adjusted class'!$A372,'Inq.6 factors'!$U:$Z,6,FALSE),0)</f>
        <v>3975.8891902937653</v>
      </c>
      <c r="S372" s="39">
        <f>'Jun17 class'!S372*IFERROR(VLOOKUP('Inq6 adjusted class'!$A372,'Inq.6 factors'!$U:$Z,6,FALSE),0)</f>
        <v>3507.0817337448375</v>
      </c>
      <c r="T372" s="39">
        <f>'Jun17 class'!T372*IFERROR(VLOOKUP('Inq6 adjusted class'!$A372,'Inq.6 factors'!$U:$Z,6,FALSE),0)</f>
        <v>4623.6143843427408</v>
      </c>
      <c r="U372" s="39">
        <f>'Jun17 class'!U372*IFERROR(VLOOKUP('Inq6 adjusted class'!$A372,'Inq.6 factors'!$U:$Z,6,FALSE),0)</f>
        <v>3753.4499558978027</v>
      </c>
      <c r="V372" s="39">
        <f>'Jun17 class'!V372*IFERROR(VLOOKUP('Inq6 adjusted class'!$A372,'Inq.6 factors'!$U:$Z,6,FALSE),0)</f>
        <v>4238.831278105682</v>
      </c>
    </row>
    <row r="373" spans="1:22" x14ac:dyDescent="0.3">
      <c r="A373" s="35">
        <f>'Jun17 class'!A373</f>
        <v>4672</v>
      </c>
      <c r="B373" s="35">
        <f>'Jun17 class'!B373</f>
        <v>467</v>
      </c>
      <c r="C373" s="35">
        <f>'Jun17 class'!C373</f>
        <v>46</v>
      </c>
      <c r="D373" s="35" t="str">
        <f>'Jun17 class'!D373</f>
        <v>G</v>
      </c>
      <c r="E373" s="39">
        <f>'Jun17 class'!E373*IFERROR(VLOOKUP('Inq6 adjusted class'!$A373,'Inq.6 factors'!$U:$Z,6,FALSE),0)</f>
        <v>3483.3568154095269</v>
      </c>
      <c r="F373" s="39">
        <f>'Jun17 class'!F373*IFERROR(VLOOKUP('Inq6 adjusted class'!$A373,'Inq.6 factors'!$U:$Z,6,FALSE),0)</f>
        <v>3083.0268446996429</v>
      </c>
      <c r="G373" s="39">
        <f>'Jun17 class'!G373*IFERROR(VLOOKUP('Inq6 adjusted class'!$A373,'Inq.6 factors'!$U:$Z,6,FALSE),0)</f>
        <v>2759.134103635331</v>
      </c>
      <c r="H373" s="39">
        <f>'Jun17 class'!H373*IFERROR(VLOOKUP('Inq6 adjusted class'!$A373,'Inq.6 factors'!$U:$Z,6,FALSE),0)</f>
        <v>2567.1097234887998</v>
      </c>
      <c r="I373" s="39">
        <f>'Jun17 class'!I373*IFERROR(VLOOKUP('Inq6 adjusted class'!$A373,'Inq.6 factors'!$U:$Z,6,FALSE),0)</f>
        <v>2234.492986540512</v>
      </c>
      <c r="J373" s="39">
        <f>'Jun17 class'!J373*IFERROR(VLOOKUP('Inq6 adjusted class'!$A373,'Inq.6 factors'!$U:$Z,6,FALSE),0)</f>
        <v>1824.0945305245282</v>
      </c>
      <c r="K373" s="39">
        <f>'Jun17 class'!K373*IFERROR(VLOOKUP('Inq6 adjusted class'!$A373,'Inq.6 factors'!$U:$Z,6,FALSE),0)</f>
        <v>1698.4138472326192</v>
      </c>
      <c r="L373" s="39">
        <f>'Jun17 class'!L373*IFERROR(VLOOKUP('Inq6 adjusted class'!$A373,'Inq.6 factors'!$U:$Z,6,FALSE),0)</f>
        <v>1695.8382006180916</v>
      </c>
      <c r="M373" s="39">
        <f>'Jun17 class'!M373*IFERROR(VLOOKUP('Inq6 adjusted class'!$A373,'Inq.6 factors'!$U:$Z,6,FALSE),0)</f>
        <v>1673.7445806722706</v>
      </c>
      <c r="N373" s="39">
        <f>'Jun17 class'!N373*IFERROR(VLOOKUP('Inq6 adjusted class'!$A373,'Inq.6 factors'!$U:$Z,6,FALSE),0)</f>
        <v>1909.1854511849554</v>
      </c>
      <c r="O373" s="39">
        <f>'Jun17 class'!O373*IFERROR(VLOOKUP('Inq6 adjusted class'!$A373,'Inq.6 factors'!$U:$Z,6,FALSE),0)</f>
        <v>2172.3991876790501</v>
      </c>
      <c r="P373" s="39">
        <f>'Jun17 class'!P373*IFERROR(VLOOKUP('Inq6 adjusted class'!$A373,'Inq.6 factors'!$U:$Z,6,FALSE),0)</f>
        <v>2232.0684236714114</v>
      </c>
      <c r="Q373" s="39">
        <f>'Jun17 class'!Q373*IFERROR(VLOOKUP('Inq6 adjusted class'!$A373,'Inq.6 factors'!$U:$Z,6,FALSE),0)</f>
        <v>1927.5079205247921</v>
      </c>
      <c r="R373" s="39">
        <f>'Jun17 class'!R373*IFERROR(VLOOKUP('Inq6 adjusted class'!$A373,'Inq.6 factors'!$U:$Z,6,FALSE),0)</f>
        <v>2502.2525346632392</v>
      </c>
      <c r="S373" s="39">
        <f>'Jun17 class'!S373*IFERROR(VLOOKUP('Inq6 adjusted class'!$A373,'Inq.6 factors'!$U:$Z,6,FALSE),0)</f>
        <v>1907.0920820437075</v>
      </c>
      <c r="T373" s="39">
        <f>'Jun17 class'!T373*IFERROR(VLOOKUP('Inq6 adjusted class'!$A373,'Inq.6 factors'!$U:$Z,6,FALSE),0)</f>
        <v>2168.8595282495603</v>
      </c>
      <c r="U373" s="39">
        <f>'Jun17 class'!U373*IFERROR(VLOOKUP('Inq6 adjusted class'!$A373,'Inq.6 factors'!$U:$Z,6,FALSE),0)</f>
        <v>1581.4698382764821</v>
      </c>
      <c r="V373" s="39">
        <f>'Jun17 class'!V373*IFERROR(VLOOKUP('Inq6 adjusted class'!$A373,'Inq.6 factors'!$U:$Z,6,FALSE),0)</f>
        <v>2686.2399334894371</v>
      </c>
    </row>
    <row r="374" spans="1:22" x14ac:dyDescent="0.3">
      <c r="A374" s="35">
        <f>'Jun17 class'!A374</f>
        <v>4673</v>
      </c>
      <c r="B374" s="35">
        <f>'Jun17 class'!B374</f>
        <v>467</v>
      </c>
      <c r="C374" s="35">
        <f>'Jun17 class'!C374</f>
        <v>46</v>
      </c>
      <c r="D374" s="35" t="str">
        <f>'Jun17 class'!D374</f>
        <v>G</v>
      </c>
      <c r="E374" s="39">
        <f>'Jun17 class'!E374*IFERROR(VLOOKUP('Inq6 adjusted class'!$A374,'Inq.6 factors'!$U:$Z,6,FALSE),0)</f>
        <v>11111.196701551964</v>
      </c>
      <c r="F374" s="39">
        <f>'Jun17 class'!F374*IFERROR(VLOOKUP('Inq6 adjusted class'!$A374,'Inq.6 factors'!$U:$Z,6,FALSE),0)</f>
        <v>11358.104912755045</v>
      </c>
      <c r="G374" s="39">
        <f>'Jun17 class'!G374*IFERROR(VLOOKUP('Inq6 adjusted class'!$A374,'Inq.6 factors'!$U:$Z,6,FALSE),0)</f>
        <v>11896.664565296731</v>
      </c>
      <c r="H374" s="39">
        <f>'Jun17 class'!H374*IFERROR(VLOOKUP('Inq6 adjusted class'!$A374,'Inq.6 factors'!$U:$Z,6,FALSE),0)</f>
        <v>11597.924511784666</v>
      </c>
      <c r="I374" s="39">
        <f>'Jun17 class'!I374*IFERROR(VLOOKUP('Inq6 adjusted class'!$A374,'Inq.6 factors'!$U:$Z,6,FALSE),0)</f>
        <v>11096.857088599065</v>
      </c>
      <c r="J374" s="39">
        <f>'Jun17 class'!J374*IFERROR(VLOOKUP('Inq6 adjusted class'!$A374,'Inq.6 factors'!$U:$Z,6,FALSE),0)</f>
        <v>10861.883373173236</v>
      </c>
      <c r="K374" s="39">
        <f>'Jun17 class'!K374*IFERROR(VLOOKUP('Inq6 adjusted class'!$A374,'Inq.6 factors'!$U:$Z,6,FALSE),0)</f>
        <v>10951.444157531667</v>
      </c>
      <c r="L374" s="39">
        <f>'Jun17 class'!L374*IFERROR(VLOOKUP('Inq6 adjusted class'!$A374,'Inq.6 factors'!$U:$Z,6,FALSE),0)</f>
        <v>10856.618524622781</v>
      </c>
      <c r="M374" s="39">
        <f>'Jun17 class'!M374*IFERROR(VLOOKUP('Inq6 adjusted class'!$A374,'Inq.6 factors'!$U:$Z,6,FALSE),0)</f>
        <v>10912.182234838896</v>
      </c>
      <c r="N374" s="39">
        <f>'Jun17 class'!N374*IFERROR(VLOOKUP('Inq6 adjusted class'!$A374,'Inq.6 factors'!$U:$Z,6,FALSE),0)</f>
        <v>10922.78768749534</v>
      </c>
      <c r="O374" s="39">
        <f>'Jun17 class'!O374*IFERROR(VLOOKUP('Inq6 adjusted class'!$A374,'Inq.6 factors'!$U:$Z,6,FALSE),0)</f>
        <v>10739.483912629596</v>
      </c>
      <c r="P374" s="39">
        <f>'Jun17 class'!P374*IFERROR(VLOOKUP('Inq6 adjusted class'!$A374,'Inq.6 factors'!$U:$Z,6,FALSE),0)</f>
        <v>10738.406888211228</v>
      </c>
      <c r="Q374" s="39">
        <f>'Jun17 class'!Q374*IFERROR(VLOOKUP('Inq6 adjusted class'!$A374,'Inq.6 factors'!$U:$Z,6,FALSE),0)</f>
        <v>10006.479103785758</v>
      </c>
      <c r="R374" s="39">
        <f>'Jun17 class'!R374*IFERROR(VLOOKUP('Inq6 adjusted class'!$A374,'Inq.6 factors'!$U:$Z,6,FALSE),0)</f>
        <v>11759.434579032748</v>
      </c>
      <c r="S374" s="39">
        <f>'Jun17 class'!S374*IFERROR(VLOOKUP('Inq6 adjusted class'!$A374,'Inq.6 factors'!$U:$Z,6,FALSE),0)</f>
        <v>10165.806246312701</v>
      </c>
      <c r="T374" s="39">
        <f>'Jun17 class'!T374*IFERROR(VLOOKUP('Inq6 adjusted class'!$A374,'Inq.6 factors'!$U:$Z,6,FALSE),0)</f>
        <v>10776.659382455935</v>
      </c>
      <c r="U374" s="39">
        <f>'Jun17 class'!U374*IFERROR(VLOOKUP('Inq6 adjusted class'!$A374,'Inq.6 factors'!$U:$Z,6,FALSE),0)</f>
        <v>9642.1347546531488</v>
      </c>
      <c r="V374" s="39">
        <f>'Jun17 class'!V374*IFERROR(VLOOKUP('Inq6 adjusted class'!$A374,'Inq.6 factors'!$U:$Z,6,FALSE),0)</f>
        <v>13636.275792462569</v>
      </c>
    </row>
    <row r="375" spans="1:22" x14ac:dyDescent="0.3">
      <c r="A375" s="35">
        <f>'Jun17 class'!A375</f>
        <v>4674</v>
      </c>
      <c r="B375" s="35">
        <f>'Jun17 class'!B375</f>
        <v>467</v>
      </c>
      <c r="C375" s="35">
        <f>'Jun17 class'!C375</f>
        <v>46</v>
      </c>
      <c r="D375" s="35" t="str">
        <f>'Jun17 class'!D375</f>
        <v>G</v>
      </c>
      <c r="E375" s="39">
        <f>'Jun17 class'!E375*IFERROR(VLOOKUP('Inq6 adjusted class'!$A375,'Inq.6 factors'!$U:$Z,6,FALSE),0)</f>
        <v>3245.3813350510586</v>
      </c>
      <c r="F375" s="39">
        <f>'Jun17 class'!F375*IFERROR(VLOOKUP('Inq6 adjusted class'!$A375,'Inq.6 factors'!$U:$Z,6,FALSE),0)</f>
        <v>4012.8044787100566</v>
      </c>
      <c r="G375" s="39">
        <f>'Jun17 class'!G375*IFERROR(VLOOKUP('Inq6 adjusted class'!$A375,'Inq.6 factors'!$U:$Z,6,FALSE),0)</f>
        <v>4401.0399221596299</v>
      </c>
      <c r="H375" s="39">
        <f>'Jun17 class'!H375*IFERROR(VLOOKUP('Inq6 adjusted class'!$A375,'Inq.6 factors'!$U:$Z,6,FALSE),0)</f>
        <v>4017.0371332184568</v>
      </c>
      <c r="I375" s="39">
        <f>'Jun17 class'!I375*IFERROR(VLOOKUP('Inq6 adjusted class'!$A375,'Inq.6 factors'!$U:$Z,6,FALSE),0)</f>
        <v>4165.5975192562501</v>
      </c>
      <c r="J375" s="39">
        <f>'Jun17 class'!J375*IFERROR(VLOOKUP('Inq6 adjusted class'!$A375,'Inq.6 factors'!$U:$Z,6,FALSE),0)</f>
        <v>3911.1141151565816</v>
      </c>
      <c r="K375" s="39">
        <f>'Jun17 class'!K375*IFERROR(VLOOKUP('Inq6 adjusted class'!$A375,'Inq.6 factors'!$U:$Z,6,FALSE),0)</f>
        <v>3659.1855657090168</v>
      </c>
      <c r="L375" s="39">
        <f>'Jun17 class'!L375*IFERROR(VLOOKUP('Inq6 adjusted class'!$A375,'Inq.6 factors'!$U:$Z,6,FALSE),0)</f>
        <v>3638.1566252323014</v>
      </c>
      <c r="M375" s="39">
        <f>'Jun17 class'!M375*IFERROR(VLOOKUP('Inq6 adjusted class'!$A375,'Inq.6 factors'!$U:$Z,6,FALSE),0)</f>
        <v>3679.7255300640109</v>
      </c>
      <c r="N375" s="39">
        <f>'Jun17 class'!N375*IFERROR(VLOOKUP('Inq6 adjusted class'!$A375,'Inq.6 factors'!$U:$Z,6,FALSE),0)</f>
        <v>3862.7428681581541</v>
      </c>
      <c r="O375" s="39">
        <f>'Jun17 class'!O375*IFERROR(VLOOKUP('Inq6 adjusted class'!$A375,'Inq.6 factors'!$U:$Z,6,FALSE),0)</f>
        <v>3598.1492532907741</v>
      </c>
      <c r="P375" s="39">
        <f>'Jun17 class'!P375*IFERROR(VLOOKUP('Inq6 adjusted class'!$A375,'Inq.6 factors'!$U:$Z,6,FALSE),0)</f>
        <v>3715.3533260366366</v>
      </c>
      <c r="Q375" s="39">
        <f>'Jun17 class'!Q375*IFERROR(VLOOKUP('Inq6 adjusted class'!$A375,'Inq.6 factors'!$U:$Z,6,FALSE),0)</f>
        <v>3479.5652868819229</v>
      </c>
      <c r="R375" s="39">
        <f>'Jun17 class'!R375*IFERROR(VLOOKUP('Inq6 adjusted class'!$A375,'Inq.6 factors'!$U:$Z,6,FALSE),0)</f>
        <v>4239.5446952517786</v>
      </c>
      <c r="S375" s="39">
        <f>'Jun17 class'!S375*IFERROR(VLOOKUP('Inq6 adjusted class'!$A375,'Inq.6 factors'!$U:$Z,6,FALSE),0)</f>
        <v>2987.8048294901564</v>
      </c>
      <c r="T375" s="39">
        <f>'Jun17 class'!T375*IFERROR(VLOOKUP('Inq6 adjusted class'!$A375,'Inq.6 factors'!$U:$Z,6,FALSE),0)</f>
        <v>3233.9220484477974</v>
      </c>
      <c r="U375" s="39">
        <f>'Jun17 class'!U375*IFERROR(VLOOKUP('Inq6 adjusted class'!$A375,'Inq.6 factors'!$U:$Z,6,FALSE),0)</f>
        <v>2895.8207914974564</v>
      </c>
      <c r="V375" s="39">
        <f>'Jun17 class'!V375*IFERROR(VLOOKUP('Inq6 adjusted class'!$A375,'Inq.6 factors'!$U:$Z,6,FALSE),0)</f>
        <v>4468.1571849028705</v>
      </c>
    </row>
    <row r="376" spans="1:22" x14ac:dyDescent="0.3">
      <c r="A376" s="35">
        <f>'Jun17 class'!A376</f>
        <v>4675</v>
      </c>
      <c r="B376" s="35">
        <f>'Jun17 class'!B376</f>
        <v>467</v>
      </c>
      <c r="C376" s="35">
        <f>'Jun17 class'!C376</f>
        <v>46</v>
      </c>
      <c r="D376" s="35" t="str">
        <f>'Jun17 class'!D376</f>
        <v>G</v>
      </c>
      <c r="E376" s="39">
        <f>'Jun17 class'!E376*IFERROR(VLOOKUP('Inq6 adjusted class'!$A376,'Inq.6 factors'!$U:$Z,6,FALSE),0)</f>
        <v>2489.5121599413137</v>
      </c>
      <c r="F376" s="39">
        <f>'Jun17 class'!F376*IFERROR(VLOOKUP('Inq6 adjusted class'!$A376,'Inq.6 factors'!$U:$Z,6,FALSE),0)</f>
        <v>2612.8955448696929</v>
      </c>
      <c r="G376" s="39">
        <f>'Jun17 class'!G376*IFERROR(VLOOKUP('Inq6 adjusted class'!$A376,'Inq.6 factors'!$U:$Z,6,FALSE),0)</f>
        <v>2560.4382575422092</v>
      </c>
      <c r="H376" s="39">
        <f>'Jun17 class'!H376*IFERROR(VLOOKUP('Inq6 adjusted class'!$A376,'Inq.6 factors'!$U:$Z,6,FALSE),0)</f>
        <v>1884.2327458479317</v>
      </c>
      <c r="I376" s="39">
        <f>'Jun17 class'!I376*IFERROR(VLOOKUP('Inq6 adjusted class'!$A376,'Inq.6 factors'!$U:$Z,6,FALSE),0)</f>
        <v>1758.5234392338214</v>
      </c>
      <c r="J376" s="39">
        <f>'Jun17 class'!J376*IFERROR(VLOOKUP('Inq6 adjusted class'!$A376,'Inq.6 factors'!$U:$Z,6,FALSE),0)</f>
        <v>1906.9902296409628</v>
      </c>
      <c r="K376" s="39">
        <f>'Jun17 class'!K376*IFERROR(VLOOKUP('Inq6 adjusted class'!$A376,'Inq.6 factors'!$U:$Z,6,FALSE),0)</f>
        <v>1834.5946052099848</v>
      </c>
      <c r="L376" s="39">
        <f>'Jun17 class'!L376*IFERROR(VLOOKUP('Inq6 adjusted class'!$A376,'Inq.6 factors'!$U:$Z,6,FALSE),0)</f>
        <v>1625.9662329156904</v>
      </c>
      <c r="M376" s="39">
        <f>'Jun17 class'!M376*IFERROR(VLOOKUP('Inq6 adjusted class'!$A376,'Inq.6 factors'!$U:$Z,6,FALSE),0)</f>
        <v>1469.8907163962201</v>
      </c>
      <c r="N376" s="39">
        <f>'Jun17 class'!N376*IFERROR(VLOOKUP('Inq6 adjusted class'!$A376,'Inq.6 factors'!$U:$Z,6,FALSE),0)</f>
        <v>1370.7577076286029</v>
      </c>
      <c r="O376" s="39">
        <f>'Jun17 class'!O376*IFERROR(VLOOKUP('Inq6 adjusted class'!$A376,'Inq.6 factors'!$U:$Z,6,FALSE),0)</f>
        <v>1374.9789379626679</v>
      </c>
      <c r="P376" s="39">
        <f>'Jun17 class'!P376*IFERROR(VLOOKUP('Inq6 adjusted class'!$A376,'Inq.6 factors'!$U:$Z,6,FALSE),0)</f>
        <v>1584.5803718529162</v>
      </c>
      <c r="Q376" s="39">
        <f>'Jun17 class'!Q376*IFERROR(VLOOKUP('Inq6 adjusted class'!$A376,'Inq.6 factors'!$U:$Z,6,FALSE),0)</f>
        <v>1207.5837873185042</v>
      </c>
      <c r="R376" s="39">
        <f>'Jun17 class'!R376*IFERROR(VLOOKUP('Inq6 adjusted class'!$A376,'Inq.6 factors'!$U:$Z,6,FALSE),0)</f>
        <v>1659.7582287665707</v>
      </c>
      <c r="S376" s="39">
        <f>'Jun17 class'!S376*IFERROR(VLOOKUP('Inq6 adjusted class'!$A376,'Inq.6 factors'!$U:$Z,6,FALSE),0)</f>
        <v>1107.9260493537263</v>
      </c>
      <c r="T376" s="39">
        <f>'Jun17 class'!T376*IFERROR(VLOOKUP('Inq6 adjusted class'!$A376,'Inq.6 factors'!$U:$Z,6,FALSE),0)</f>
        <v>1306.7000548230749</v>
      </c>
      <c r="U376" s="39">
        <f>'Jun17 class'!U376*IFERROR(VLOOKUP('Inq6 adjusted class'!$A376,'Inq.6 factors'!$U:$Z,6,FALSE),0)</f>
        <v>894.44336892867148</v>
      </c>
      <c r="V376" s="39">
        <f>'Jun17 class'!V376*IFERROR(VLOOKUP('Inq6 adjusted class'!$A376,'Inq.6 factors'!$U:$Z,6,FALSE),0)</f>
        <v>2079.1324413175867</v>
      </c>
    </row>
    <row r="377" spans="1:22" x14ac:dyDescent="0.3">
      <c r="A377" s="35">
        <f>'Jun17 class'!A377</f>
        <v>4676</v>
      </c>
      <c r="B377" s="35">
        <f>'Jun17 class'!B377</f>
        <v>467</v>
      </c>
      <c r="C377" s="35">
        <f>'Jun17 class'!C377</f>
        <v>46</v>
      </c>
      <c r="D377" s="35" t="str">
        <f>'Jun17 class'!D377</f>
        <v>G</v>
      </c>
      <c r="E377" s="39">
        <f>'Jun17 class'!E377*IFERROR(VLOOKUP('Inq6 adjusted class'!$A377,'Inq.6 factors'!$U:$Z,6,FALSE),0)</f>
        <v>4415.0977568082935</v>
      </c>
      <c r="F377" s="39">
        <f>'Jun17 class'!F377*IFERROR(VLOOKUP('Inq6 adjusted class'!$A377,'Inq.6 factors'!$U:$Z,6,FALSE),0)</f>
        <v>3640.9293573069417</v>
      </c>
      <c r="G377" s="39">
        <f>'Jun17 class'!G377*IFERROR(VLOOKUP('Inq6 adjusted class'!$A377,'Inq.6 factors'!$U:$Z,6,FALSE),0)</f>
        <v>3659.139305343499</v>
      </c>
      <c r="H377" s="39">
        <f>'Jun17 class'!H377*IFERROR(VLOOKUP('Inq6 adjusted class'!$A377,'Inq.6 factors'!$U:$Z,6,FALSE),0)</f>
        <v>2965.7447859205367</v>
      </c>
      <c r="I377" s="39">
        <f>'Jun17 class'!I377*IFERROR(VLOOKUP('Inq6 adjusted class'!$A377,'Inq.6 factors'!$U:$Z,6,FALSE),0)</f>
        <v>2489.3919884224165</v>
      </c>
      <c r="J377" s="39">
        <f>'Jun17 class'!J377*IFERROR(VLOOKUP('Inq6 adjusted class'!$A377,'Inq.6 factors'!$U:$Z,6,FALSE),0)</f>
        <v>3279.7220331657782</v>
      </c>
      <c r="K377" s="39">
        <f>'Jun17 class'!K377*IFERROR(VLOOKUP('Inq6 adjusted class'!$A377,'Inq.6 factors'!$U:$Z,6,FALSE),0)</f>
        <v>3123.9543477122488</v>
      </c>
      <c r="L377" s="39">
        <f>'Jun17 class'!L377*IFERROR(VLOOKUP('Inq6 adjusted class'!$A377,'Inq.6 factors'!$U:$Z,6,FALSE),0)</f>
        <v>2669.8845953924028</v>
      </c>
      <c r="M377" s="39">
        <f>'Jun17 class'!M377*IFERROR(VLOOKUP('Inq6 adjusted class'!$A377,'Inq.6 factors'!$U:$Z,6,FALSE),0)</f>
        <v>2406.7018335120997</v>
      </c>
      <c r="N377" s="39">
        <f>'Jun17 class'!N377*IFERROR(VLOOKUP('Inq6 adjusted class'!$A377,'Inq.6 factors'!$U:$Z,6,FALSE),0)</f>
        <v>2289.5392219021883</v>
      </c>
      <c r="O377" s="39">
        <f>'Jun17 class'!O377*IFERROR(VLOOKUP('Inq6 adjusted class'!$A377,'Inq.6 factors'!$U:$Z,6,FALSE),0)</f>
        <v>1767.697378299041</v>
      </c>
      <c r="P377" s="39">
        <f>'Jun17 class'!P377*IFERROR(VLOOKUP('Inq6 adjusted class'!$A377,'Inq.6 factors'!$U:$Z,6,FALSE),0)</f>
        <v>2294.3371312436202</v>
      </c>
      <c r="Q377" s="39">
        <f>'Jun17 class'!Q377*IFERROR(VLOOKUP('Inq6 adjusted class'!$A377,'Inq.6 factors'!$U:$Z,6,FALSE),0)</f>
        <v>1825.2429238654083</v>
      </c>
      <c r="R377" s="39">
        <f>'Jun17 class'!R377*IFERROR(VLOOKUP('Inq6 adjusted class'!$A377,'Inq.6 factors'!$U:$Z,6,FALSE),0)</f>
        <v>2111.8648884351355</v>
      </c>
      <c r="S377" s="39">
        <f>'Jun17 class'!S377*IFERROR(VLOOKUP('Inq6 adjusted class'!$A377,'Inq.6 factors'!$U:$Z,6,FALSE),0)</f>
        <v>1537.2235541458726</v>
      </c>
      <c r="T377" s="39">
        <f>'Jun17 class'!T377*IFERROR(VLOOKUP('Inq6 adjusted class'!$A377,'Inq.6 factors'!$U:$Z,6,FALSE),0)</f>
        <v>1796.0918130637117</v>
      </c>
      <c r="U377" s="39">
        <f>'Jun17 class'!U377*IFERROR(VLOOKUP('Inq6 adjusted class'!$A377,'Inq.6 factors'!$U:$Z,6,FALSE),0)</f>
        <v>1336.7322563814571</v>
      </c>
      <c r="V377" s="39">
        <f>'Jun17 class'!V377*IFERROR(VLOOKUP('Inq6 adjusted class'!$A377,'Inq.6 factors'!$U:$Z,6,FALSE),0)</f>
        <v>2094.1314388673236</v>
      </c>
    </row>
    <row r="378" spans="1:22" x14ac:dyDescent="0.3">
      <c r="A378" s="35">
        <f>'Jun17 class'!A378</f>
        <v>4677</v>
      </c>
      <c r="B378" s="35">
        <f>'Jun17 class'!B378</f>
        <v>467</v>
      </c>
      <c r="C378" s="35">
        <f>'Jun17 class'!C378</f>
        <v>46</v>
      </c>
      <c r="D378" s="35" t="str">
        <f>'Jun17 class'!D378</f>
        <v>G</v>
      </c>
      <c r="E378" s="39">
        <f>'Jun17 class'!E378*IFERROR(VLOOKUP('Inq6 adjusted class'!$A378,'Inq.6 factors'!$U:$Z,6,FALSE),0)</f>
        <v>1145.9438214432259</v>
      </c>
      <c r="F378" s="39">
        <f>'Jun17 class'!F378*IFERROR(VLOOKUP('Inq6 adjusted class'!$A378,'Inq.6 factors'!$U:$Z,6,FALSE),0)</f>
        <v>1034.8392215877211</v>
      </c>
      <c r="G378" s="39">
        <f>'Jun17 class'!G378*IFERROR(VLOOKUP('Inq6 adjusted class'!$A378,'Inq.6 factors'!$U:$Z,6,FALSE),0)</f>
        <v>1226.6582568520876</v>
      </c>
      <c r="H378" s="39">
        <f>'Jun17 class'!H378*IFERROR(VLOOKUP('Inq6 adjusted class'!$A378,'Inq.6 factors'!$U:$Z,6,FALSE),0)</f>
        <v>1296.7203620996904</v>
      </c>
      <c r="I378" s="39">
        <f>'Jun17 class'!I378*IFERROR(VLOOKUP('Inq6 adjusted class'!$A378,'Inq.6 factors'!$U:$Z,6,FALSE),0)</f>
        <v>927.90682381733814</v>
      </c>
      <c r="J378" s="39">
        <f>'Jun17 class'!J378*IFERROR(VLOOKUP('Inq6 adjusted class'!$A378,'Inq.6 factors'!$U:$Z,6,FALSE),0)</f>
        <v>822.97172499158057</v>
      </c>
      <c r="K378" s="39">
        <f>'Jun17 class'!K378*IFERROR(VLOOKUP('Inq6 adjusted class'!$A378,'Inq.6 factors'!$U:$Z,6,FALSE),0)</f>
        <v>791.01760453166469</v>
      </c>
      <c r="L378" s="39">
        <f>'Jun17 class'!L378*IFERROR(VLOOKUP('Inq6 adjusted class'!$A378,'Inq.6 factors'!$U:$Z,6,FALSE),0)</f>
        <v>736.91843508206659</v>
      </c>
      <c r="M378" s="39">
        <f>'Jun17 class'!M378*IFERROR(VLOOKUP('Inq6 adjusted class'!$A378,'Inq.6 factors'!$U:$Z,6,FALSE),0)</f>
        <v>685.96829381303007</v>
      </c>
      <c r="N378" s="39">
        <f>'Jun17 class'!N378*IFERROR(VLOOKUP('Inq6 adjusted class'!$A378,'Inq.6 factors'!$U:$Z,6,FALSE),0)</f>
        <v>1142.1131775890428</v>
      </c>
      <c r="O378" s="39">
        <f>'Jun17 class'!O378*IFERROR(VLOOKUP('Inq6 adjusted class'!$A378,'Inq.6 factors'!$U:$Z,6,FALSE),0)</f>
        <v>838.08390261679131</v>
      </c>
      <c r="P378" s="39">
        <f>'Jun17 class'!P378*IFERROR(VLOOKUP('Inq6 adjusted class'!$A378,'Inq.6 factors'!$U:$Z,6,FALSE),0)</f>
        <v>724.38822381258319</v>
      </c>
      <c r="Q378" s="39">
        <f>'Jun17 class'!Q378*IFERROR(VLOOKUP('Inq6 adjusted class'!$A378,'Inq.6 factors'!$U:$Z,6,FALSE),0)</f>
        <v>641.85636509281392</v>
      </c>
      <c r="R378" s="39">
        <f>'Jun17 class'!R378*IFERROR(VLOOKUP('Inq6 adjusted class'!$A378,'Inq.6 factors'!$U:$Z,6,FALSE),0)</f>
        <v>895.0000349579708</v>
      </c>
      <c r="S378" s="39">
        <f>'Jun17 class'!S378*IFERROR(VLOOKUP('Inq6 adjusted class'!$A378,'Inq.6 factors'!$U:$Z,6,FALSE),0)</f>
        <v>739.80240082485216</v>
      </c>
      <c r="T378" s="39">
        <f>'Jun17 class'!T378*IFERROR(VLOOKUP('Inq6 adjusted class'!$A378,'Inq.6 factors'!$U:$Z,6,FALSE),0)</f>
        <v>907.1665187447029</v>
      </c>
      <c r="U378" s="39">
        <f>'Jun17 class'!U378*IFERROR(VLOOKUP('Inq6 adjusted class'!$A378,'Inq.6 factors'!$U:$Z,6,FALSE),0)</f>
        <v>399.04061559398292</v>
      </c>
      <c r="V378" s="39">
        <f>'Jun17 class'!V378*IFERROR(VLOOKUP('Inq6 adjusted class'!$A378,'Inq.6 factors'!$U:$Z,6,FALSE),0)</f>
        <v>1304.6387417648923</v>
      </c>
    </row>
    <row r="379" spans="1:22" x14ac:dyDescent="0.3">
      <c r="A379" s="35">
        <f>'Jun17 class'!A379</f>
        <v>4690</v>
      </c>
      <c r="B379" s="35">
        <f>'Jun17 class'!B379</f>
        <v>469</v>
      </c>
      <c r="C379" s="35">
        <f>'Jun17 class'!C379</f>
        <v>46</v>
      </c>
      <c r="D379" s="35" t="str">
        <f>'Jun17 class'!D379</f>
        <v>G</v>
      </c>
      <c r="E379" s="39">
        <f>'Jun17 class'!E379*IFERROR(VLOOKUP('Inq6 adjusted class'!$A379,'Inq.6 factors'!$U:$Z,6,FALSE),0)</f>
        <v>20140.888050739642</v>
      </c>
      <c r="F379" s="39">
        <f>'Jun17 class'!F379*IFERROR(VLOOKUP('Inq6 adjusted class'!$A379,'Inq.6 factors'!$U:$Z,6,FALSE),0)</f>
        <v>17910.856060934431</v>
      </c>
      <c r="G379" s="39">
        <f>'Jun17 class'!G379*IFERROR(VLOOKUP('Inq6 adjusted class'!$A379,'Inq.6 factors'!$U:$Z,6,FALSE),0)</f>
        <v>19468.885813320951</v>
      </c>
      <c r="H379" s="39">
        <f>'Jun17 class'!H379*IFERROR(VLOOKUP('Inq6 adjusted class'!$A379,'Inq.6 factors'!$U:$Z,6,FALSE),0)</f>
        <v>18002.31314829451</v>
      </c>
      <c r="I379" s="39">
        <f>'Jun17 class'!I379*IFERROR(VLOOKUP('Inq6 adjusted class'!$A379,'Inq.6 factors'!$U:$Z,6,FALSE),0)</f>
        <v>16558.479520609162</v>
      </c>
      <c r="J379" s="39">
        <f>'Jun17 class'!J379*IFERROR(VLOOKUP('Inq6 adjusted class'!$A379,'Inq.6 factors'!$U:$Z,6,FALSE),0)</f>
        <v>16084.967405467303</v>
      </c>
      <c r="K379" s="39">
        <f>'Jun17 class'!K379*IFERROR(VLOOKUP('Inq6 adjusted class'!$A379,'Inq.6 factors'!$U:$Z,6,FALSE),0)</f>
        <v>15295.498452509641</v>
      </c>
      <c r="L379" s="39">
        <f>'Jun17 class'!L379*IFERROR(VLOOKUP('Inq6 adjusted class'!$A379,'Inq.6 factors'!$U:$Z,6,FALSE),0)</f>
        <v>13614.215611713527</v>
      </c>
      <c r="M379" s="39">
        <f>'Jun17 class'!M379*IFERROR(VLOOKUP('Inq6 adjusted class'!$A379,'Inq.6 factors'!$U:$Z,6,FALSE),0)</f>
        <v>13539.532670702527</v>
      </c>
      <c r="N379" s="39">
        <f>'Jun17 class'!N379*IFERROR(VLOOKUP('Inq6 adjusted class'!$A379,'Inq.6 factors'!$U:$Z,6,FALSE),0)</f>
        <v>12485.479729901426</v>
      </c>
      <c r="O379" s="39">
        <f>'Jun17 class'!O379*IFERROR(VLOOKUP('Inq6 adjusted class'!$A379,'Inq.6 factors'!$U:$Z,6,FALSE),0)</f>
        <v>11187.178500494427</v>
      </c>
      <c r="P379" s="39">
        <f>'Jun17 class'!P379*IFERROR(VLOOKUP('Inq6 adjusted class'!$A379,'Inq.6 factors'!$U:$Z,6,FALSE),0)</f>
        <v>11248.047207404794</v>
      </c>
      <c r="Q379" s="39">
        <f>'Jun17 class'!Q379*IFERROR(VLOOKUP('Inq6 adjusted class'!$A379,'Inq.6 factors'!$U:$Z,6,FALSE),0)</f>
        <v>8652.3145055612822</v>
      </c>
      <c r="R379" s="39">
        <f>'Jun17 class'!R379*IFERROR(VLOOKUP('Inq6 adjusted class'!$A379,'Inq.6 factors'!$U:$Z,6,FALSE),0)</f>
        <v>6460.5545313536222</v>
      </c>
      <c r="S379" s="39">
        <f>'Jun17 class'!S379*IFERROR(VLOOKUP('Inq6 adjusted class'!$A379,'Inq.6 factors'!$U:$Z,6,FALSE),0)</f>
        <v>12238.682791714808</v>
      </c>
      <c r="T379" s="39">
        <f>'Jun17 class'!T379*IFERROR(VLOOKUP('Inq6 adjusted class'!$A379,'Inq.6 factors'!$U:$Z,6,FALSE),0)</f>
        <v>15618.739019624205</v>
      </c>
      <c r="U379" s="39">
        <f>'Jun17 class'!U379*IFERROR(VLOOKUP('Inq6 adjusted class'!$A379,'Inq.6 factors'!$U:$Z,6,FALSE),0)</f>
        <v>11148.118475890011</v>
      </c>
      <c r="V379" s="39">
        <f>'Jun17 class'!V379*IFERROR(VLOOKUP('Inq6 adjusted class'!$A379,'Inq.6 factors'!$U:$Z,6,FALSE),0)</f>
        <v>17774.377615603014</v>
      </c>
    </row>
    <row r="380" spans="1:22" x14ac:dyDescent="0.3">
      <c r="A380" s="35">
        <f>'Jun17 class'!A380</f>
        <v>4711</v>
      </c>
      <c r="B380" s="35">
        <f>'Jun17 class'!B380</f>
        <v>471</v>
      </c>
      <c r="C380" s="35">
        <f>'Jun17 class'!C380</f>
        <v>47</v>
      </c>
      <c r="D380" s="35" t="str">
        <f>'Jun17 class'!D380</f>
        <v>G</v>
      </c>
      <c r="E380" s="39">
        <f>'Jun17 class'!E380*IFERROR(VLOOKUP('Inq6 adjusted class'!$A380,'Inq.6 factors'!$U:$Z,6,FALSE),0)</f>
        <v>84461.946451517084</v>
      </c>
      <c r="F380" s="39">
        <f>'Jun17 class'!F380*IFERROR(VLOOKUP('Inq6 adjusted class'!$A380,'Inq.6 factors'!$U:$Z,6,FALSE),0)</f>
        <v>89598.699159685639</v>
      </c>
      <c r="G380" s="39">
        <f>'Jun17 class'!G380*IFERROR(VLOOKUP('Inq6 adjusted class'!$A380,'Inq.6 factors'!$U:$Z,6,FALSE),0)</f>
        <v>98887.078161548779</v>
      </c>
      <c r="H380" s="39">
        <f>'Jun17 class'!H380*IFERROR(VLOOKUP('Inq6 adjusted class'!$A380,'Inq.6 factors'!$U:$Z,6,FALSE),0)</f>
        <v>103802.63363127934</v>
      </c>
      <c r="I380" s="39">
        <f>'Jun17 class'!I380*IFERROR(VLOOKUP('Inq6 adjusted class'!$A380,'Inq.6 factors'!$U:$Z,6,FALSE),0)</f>
        <v>114207.85366803617</v>
      </c>
      <c r="J380" s="39">
        <f>'Jun17 class'!J380*IFERROR(VLOOKUP('Inq6 adjusted class'!$A380,'Inq.6 factors'!$U:$Z,6,FALSE),0)</f>
        <v>98899.228680157466</v>
      </c>
      <c r="K380" s="39">
        <f>'Jun17 class'!K380*IFERROR(VLOOKUP('Inq6 adjusted class'!$A380,'Inq.6 factors'!$U:$Z,6,FALSE),0)</f>
        <v>112856.90095148727</v>
      </c>
      <c r="L380" s="39">
        <f>'Jun17 class'!L380*IFERROR(VLOOKUP('Inq6 adjusted class'!$A380,'Inq.6 factors'!$U:$Z,6,FALSE),0)</f>
        <v>104837.19512151353</v>
      </c>
      <c r="M380" s="39">
        <f>'Jun17 class'!M380*IFERROR(VLOOKUP('Inq6 adjusted class'!$A380,'Inq.6 factors'!$U:$Z,6,FALSE),0)</f>
        <v>101516.24629009113</v>
      </c>
      <c r="N380" s="39">
        <f>'Jun17 class'!N380*IFERROR(VLOOKUP('Inq6 adjusted class'!$A380,'Inq.6 factors'!$U:$Z,6,FALSE),0)</f>
        <v>108026.72366562585</v>
      </c>
      <c r="O380" s="39">
        <f>'Jun17 class'!O380*IFERROR(VLOOKUP('Inq6 adjusted class'!$A380,'Inq.6 factors'!$U:$Z,6,FALSE),0)</f>
        <v>109513.64132185618</v>
      </c>
      <c r="P380" s="39">
        <f>'Jun17 class'!P380*IFERROR(VLOOKUP('Inq6 adjusted class'!$A380,'Inq.6 factors'!$U:$Z,6,FALSE),0)</f>
        <v>113013.37437172266</v>
      </c>
      <c r="Q380" s="39">
        <f>'Jun17 class'!Q380*IFERROR(VLOOKUP('Inq6 adjusted class'!$A380,'Inq.6 factors'!$U:$Z,6,FALSE),0)</f>
        <v>118986.91042741331</v>
      </c>
      <c r="R380" s="39">
        <f>'Jun17 class'!R380*IFERROR(VLOOKUP('Inq6 adjusted class'!$A380,'Inq.6 factors'!$U:$Z,6,FALSE),0)</f>
        <v>108074.63600666527</v>
      </c>
      <c r="S380" s="39">
        <f>'Jun17 class'!S380*IFERROR(VLOOKUP('Inq6 adjusted class'!$A380,'Inq.6 factors'!$U:$Z,6,FALSE),0)</f>
        <v>116331.45481024709</v>
      </c>
      <c r="T380" s="39">
        <f>'Jun17 class'!T380*IFERROR(VLOOKUP('Inq6 adjusted class'!$A380,'Inq.6 factors'!$U:$Z,6,FALSE),0)</f>
        <v>119420.63403568593</v>
      </c>
      <c r="U380" s="39">
        <f>'Jun17 class'!U380*IFERROR(VLOOKUP('Inq6 adjusted class'!$A380,'Inq.6 factors'!$U:$Z,6,FALSE),0)</f>
        <v>121858.55710511726</v>
      </c>
      <c r="V380" s="39">
        <f>'Jun17 class'!V380*IFERROR(VLOOKUP('Inq6 adjusted class'!$A380,'Inq.6 factors'!$U:$Z,6,FALSE),0)</f>
        <v>127591.3297045802</v>
      </c>
    </row>
    <row r="381" spans="1:22" x14ac:dyDescent="0.3">
      <c r="A381" s="35">
        <f>'Jun17 class'!A381</f>
        <v>4719</v>
      </c>
      <c r="B381" s="35">
        <f>'Jun17 class'!B381</f>
        <v>471</v>
      </c>
      <c r="C381" s="35">
        <f>'Jun17 class'!C381</f>
        <v>47</v>
      </c>
      <c r="D381" s="35" t="str">
        <f>'Jun17 class'!D381</f>
        <v>G</v>
      </c>
      <c r="E381" s="39">
        <f>'Jun17 class'!E381*IFERROR(VLOOKUP('Inq6 adjusted class'!$A381,'Inq.6 factors'!$U:$Z,6,FALSE),0)</f>
        <v>48615.490837620353</v>
      </c>
      <c r="F381" s="39">
        <f>'Jun17 class'!F381*IFERROR(VLOOKUP('Inq6 adjusted class'!$A381,'Inq.6 factors'!$U:$Z,6,FALSE),0)</f>
        <v>47739.840118996122</v>
      </c>
      <c r="G381" s="39">
        <f>'Jun17 class'!G381*IFERROR(VLOOKUP('Inq6 adjusted class'!$A381,'Inq.6 factors'!$U:$Z,6,FALSE),0)</f>
        <v>48226.330733934083</v>
      </c>
      <c r="H381" s="39">
        <f>'Jun17 class'!H381*IFERROR(VLOOKUP('Inq6 adjusted class'!$A381,'Inq.6 factors'!$U:$Z,6,FALSE),0)</f>
        <v>46289.512131822783</v>
      </c>
      <c r="I381" s="39">
        <f>'Jun17 class'!I381*IFERROR(VLOOKUP('Inq6 adjusted class'!$A381,'Inq.6 factors'!$U:$Z,6,FALSE),0)</f>
        <v>42948.286728112253</v>
      </c>
      <c r="J381" s="39">
        <f>'Jun17 class'!J381*IFERROR(VLOOKUP('Inq6 adjusted class'!$A381,'Inq.6 factors'!$U:$Z,6,FALSE),0)</f>
        <v>42694.164886952378</v>
      </c>
      <c r="K381" s="39">
        <f>'Jun17 class'!K381*IFERROR(VLOOKUP('Inq6 adjusted class'!$A381,'Inq.6 factors'!$U:$Z,6,FALSE),0)</f>
        <v>41605.922286711102</v>
      </c>
      <c r="L381" s="39">
        <f>'Jun17 class'!L381*IFERROR(VLOOKUP('Inq6 adjusted class'!$A381,'Inq.6 factors'!$U:$Z,6,FALSE),0)</f>
        <v>40100.955269117985</v>
      </c>
      <c r="M381" s="39">
        <f>'Jun17 class'!M381*IFERROR(VLOOKUP('Inq6 adjusted class'!$A381,'Inq.6 factors'!$U:$Z,6,FALSE),0)</f>
        <v>38404.785354278894</v>
      </c>
      <c r="N381" s="39">
        <f>'Jun17 class'!N381*IFERROR(VLOOKUP('Inq6 adjusted class'!$A381,'Inq.6 factors'!$U:$Z,6,FALSE),0)</f>
        <v>40121.978767915745</v>
      </c>
      <c r="O381" s="39">
        <f>'Jun17 class'!O381*IFERROR(VLOOKUP('Inq6 adjusted class'!$A381,'Inq.6 factors'!$U:$Z,6,FALSE),0)</f>
        <v>36775.313777051648</v>
      </c>
      <c r="P381" s="39">
        <f>'Jun17 class'!P381*IFERROR(VLOOKUP('Inq6 adjusted class'!$A381,'Inq.6 factors'!$U:$Z,6,FALSE),0)</f>
        <v>40241.164090636514</v>
      </c>
      <c r="Q381" s="39">
        <f>'Jun17 class'!Q381*IFERROR(VLOOKUP('Inq6 adjusted class'!$A381,'Inq.6 factors'!$U:$Z,6,FALSE),0)</f>
        <v>41326.061220101226</v>
      </c>
      <c r="R381" s="39">
        <f>'Jun17 class'!R381*IFERROR(VLOOKUP('Inq6 adjusted class'!$A381,'Inq.6 factors'!$U:$Z,6,FALSE),0)</f>
        <v>36756.543983671058</v>
      </c>
      <c r="S381" s="39">
        <f>'Jun17 class'!S381*IFERROR(VLOOKUP('Inq6 adjusted class'!$A381,'Inq.6 factors'!$U:$Z,6,FALSE),0)</f>
        <v>40819.22267019016</v>
      </c>
      <c r="T381" s="39">
        <f>'Jun17 class'!T381*IFERROR(VLOOKUP('Inq6 adjusted class'!$A381,'Inq.6 factors'!$U:$Z,6,FALSE),0)</f>
        <v>40072.069642621747</v>
      </c>
      <c r="U381" s="39">
        <f>'Jun17 class'!U381*IFERROR(VLOOKUP('Inq6 adjusted class'!$A381,'Inq.6 factors'!$U:$Z,6,FALSE),0)</f>
        <v>41156.114460556862</v>
      </c>
      <c r="V381" s="39">
        <f>'Jun17 class'!V381*IFERROR(VLOOKUP('Inq6 adjusted class'!$A381,'Inq.6 factors'!$U:$Z,6,FALSE),0)</f>
        <v>42938.611961487724</v>
      </c>
    </row>
    <row r="382" spans="1:22" x14ac:dyDescent="0.3">
      <c r="A382" s="35">
        <f>'Jun17 class'!A382</f>
        <v>4721</v>
      </c>
      <c r="B382" s="35">
        <f>'Jun17 class'!B382</f>
        <v>472</v>
      </c>
      <c r="C382" s="35">
        <f>'Jun17 class'!C382</f>
        <v>47</v>
      </c>
      <c r="D382" s="35" t="str">
        <f>'Jun17 class'!D382</f>
        <v>G</v>
      </c>
      <c r="E382" s="39">
        <f>'Jun17 class'!E382*IFERROR(VLOOKUP('Inq6 adjusted class'!$A382,'Inq.6 factors'!$U:$Z,6,FALSE),0)</f>
        <v>2251.0288588434773</v>
      </c>
      <c r="F382" s="39">
        <f>'Jun17 class'!F382*IFERROR(VLOOKUP('Inq6 adjusted class'!$A382,'Inq.6 factors'!$U:$Z,6,FALSE),0)</f>
        <v>2727.9060461675472</v>
      </c>
      <c r="G382" s="39">
        <f>'Jun17 class'!G382*IFERROR(VLOOKUP('Inq6 adjusted class'!$A382,'Inq.6 factors'!$U:$Z,6,FALSE),0)</f>
        <v>2799.6917605085787</v>
      </c>
      <c r="H382" s="39">
        <f>'Jun17 class'!H382*IFERROR(VLOOKUP('Inq6 adjusted class'!$A382,'Inq.6 factors'!$U:$Z,6,FALSE),0)</f>
        <v>2408.675853498135</v>
      </c>
      <c r="I382" s="39">
        <f>'Jun17 class'!I382*IFERROR(VLOOKUP('Inq6 adjusted class'!$A382,'Inq.6 factors'!$U:$Z,6,FALSE),0)</f>
        <v>2322.0395672733353</v>
      </c>
      <c r="J382" s="39">
        <f>'Jun17 class'!J382*IFERROR(VLOOKUP('Inq6 adjusted class'!$A382,'Inq.6 factors'!$U:$Z,6,FALSE),0)</f>
        <v>2040.6210467323403</v>
      </c>
      <c r="K382" s="39">
        <f>'Jun17 class'!K382*IFERROR(VLOOKUP('Inq6 adjusted class'!$A382,'Inq.6 factors'!$U:$Z,6,FALSE),0)</f>
        <v>1895.2096872922843</v>
      </c>
      <c r="L382" s="39">
        <f>'Jun17 class'!L382*IFERROR(VLOOKUP('Inq6 adjusted class'!$A382,'Inq.6 factors'!$U:$Z,6,FALSE),0)</f>
        <v>2134.3943714030247</v>
      </c>
      <c r="M382" s="39">
        <f>'Jun17 class'!M382*IFERROR(VLOOKUP('Inq6 adjusted class'!$A382,'Inq.6 factors'!$U:$Z,6,FALSE),0)</f>
        <v>2282.7021219993817</v>
      </c>
      <c r="N382" s="39">
        <f>'Jun17 class'!N382*IFERROR(VLOOKUP('Inq6 adjusted class'!$A382,'Inq.6 factors'!$U:$Z,6,FALSE),0)</f>
        <v>1897.5544152036141</v>
      </c>
      <c r="O382" s="39">
        <f>'Jun17 class'!O382*IFERROR(VLOOKUP('Inq6 adjusted class'!$A382,'Inq.6 factors'!$U:$Z,6,FALSE),0)</f>
        <v>1850.5983031171866</v>
      </c>
      <c r="P382" s="39">
        <f>'Jun17 class'!P382*IFERROR(VLOOKUP('Inq6 adjusted class'!$A382,'Inq.6 factors'!$U:$Z,6,FALSE),0)</f>
        <v>2104.1157790928364</v>
      </c>
      <c r="Q382" s="39">
        <f>'Jun17 class'!Q382*IFERROR(VLOOKUP('Inq6 adjusted class'!$A382,'Inq.6 factors'!$U:$Z,6,FALSE),0)</f>
        <v>1482.2233259239952</v>
      </c>
      <c r="R382" s="39">
        <f>'Jun17 class'!R382*IFERROR(VLOOKUP('Inq6 adjusted class'!$A382,'Inq.6 factors'!$U:$Z,6,FALSE),0)</f>
        <v>2115.9893359684147</v>
      </c>
      <c r="S382" s="39">
        <f>'Jun17 class'!S382*IFERROR(VLOOKUP('Inq6 adjusted class'!$A382,'Inq.6 factors'!$U:$Z,6,FALSE),0)</f>
        <v>2970.7956070889927</v>
      </c>
      <c r="T382" s="39">
        <f>'Jun17 class'!T382*IFERROR(VLOOKUP('Inq6 adjusted class'!$A382,'Inq.6 factors'!$U:$Z,6,FALSE),0)</f>
        <v>2669.9769300687381</v>
      </c>
      <c r="U382" s="39">
        <f>'Jun17 class'!U382*IFERROR(VLOOKUP('Inq6 adjusted class'!$A382,'Inq.6 factors'!$U:$Z,6,FALSE),0)</f>
        <v>2524.1922523432349</v>
      </c>
      <c r="V382" s="39">
        <f>'Jun17 class'!V382*IFERROR(VLOOKUP('Inq6 adjusted class'!$A382,'Inq.6 factors'!$U:$Z,6,FALSE),0)</f>
        <v>1795.5275654999464</v>
      </c>
    </row>
    <row r="383" spans="1:22" x14ac:dyDescent="0.3">
      <c r="A383" s="35">
        <f>'Jun17 class'!A383</f>
        <v>4722</v>
      </c>
      <c r="B383" s="35">
        <f>'Jun17 class'!B383</f>
        <v>472</v>
      </c>
      <c r="C383" s="35">
        <f>'Jun17 class'!C383</f>
        <v>47</v>
      </c>
      <c r="D383" s="35" t="str">
        <f>'Jun17 class'!D383</f>
        <v>G</v>
      </c>
      <c r="E383" s="39">
        <f>'Jun17 class'!E383*IFERROR(VLOOKUP('Inq6 adjusted class'!$A383,'Inq.6 factors'!$U:$Z,6,FALSE),0)</f>
        <v>3274.7677422067923</v>
      </c>
      <c r="F383" s="39">
        <f>'Jun17 class'!F383*IFERROR(VLOOKUP('Inq6 adjusted class'!$A383,'Inq.6 factors'!$U:$Z,6,FALSE),0)</f>
        <v>3413.0861126047189</v>
      </c>
      <c r="G383" s="39">
        <f>'Jun17 class'!G383*IFERROR(VLOOKUP('Inq6 adjusted class'!$A383,'Inq.6 factors'!$U:$Z,6,FALSE),0)</f>
        <v>3084.183911961059</v>
      </c>
      <c r="H383" s="39">
        <f>'Jun17 class'!H383*IFERROR(VLOOKUP('Inq6 adjusted class'!$A383,'Inq.6 factors'!$U:$Z,6,FALSE),0)</f>
        <v>2788.3214796677535</v>
      </c>
      <c r="I383" s="39">
        <f>'Jun17 class'!I383*IFERROR(VLOOKUP('Inq6 adjusted class'!$A383,'Inq.6 factors'!$U:$Z,6,FALSE),0)</f>
        <v>2607.861901307544</v>
      </c>
      <c r="J383" s="39">
        <f>'Jun17 class'!J383*IFERROR(VLOOKUP('Inq6 adjusted class'!$A383,'Inq.6 factors'!$U:$Z,6,FALSE),0)</f>
        <v>2460.1539353770622</v>
      </c>
      <c r="K383" s="39">
        <f>'Jun17 class'!K383*IFERROR(VLOOKUP('Inq6 adjusted class'!$A383,'Inq.6 factors'!$U:$Z,6,FALSE),0)</f>
        <v>2321.9016975297004</v>
      </c>
      <c r="L383" s="39">
        <f>'Jun17 class'!L383*IFERROR(VLOOKUP('Inq6 adjusted class'!$A383,'Inq.6 factors'!$U:$Z,6,FALSE),0)</f>
        <v>2411.4567101800922</v>
      </c>
      <c r="M383" s="39">
        <f>'Jun17 class'!M383*IFERROR(VLOOKUP('Inq6 adjusted class'!$A383,'Inq.6 factors'!$U:$Z,6,FALSE),0)</f>
        <v>2517.6843219184088</v>
      </c>
      <c r="N383" s="39">
        <f>'Jun17 class'!N383*IFERROR(VLOOKUP('Inq6 adjusted class'!$A383,'Inq.6 factors'!$U:$Z,6,FALSE),0)</f>
        <v>2328.3650767705899</v>
      </c>
      <c r="O383" s="39">
        <f>'Jun17 class'!O383*IFERROR(VLOOKUP('Inq6 adjusted class'!$A383,'Inq.6 factors'!$U:$Z,6,FALSE),0)</f>
        <v>2488.9036567690009</v>
      </c>
      <c r="P383" s="39">
        <f>'Jun17 class'!P383*IFERROR(VLOOKUP('Inq6 adjusted class'!$A383,'Inq.6 factors'!$U:$Z,6,FALSE),0)</f>
        <v>3071.9611829529927</v>
      </c>
      <c r="Q383" s="39">
        <f>'Jun17 class'!Q383*IFERROR(VLOOKUP('Inq6 adjusted class'!$A383,'Inq.6 factors'!$U:$Z,6,FALSE),0)</f>
        <v>1798.5210490645998</v>
      </c>
      <c r="R383" s="39">
        <f>'Jun17 class'!R383*IFERROR(VLOOKUP('Inq6 adjusted class'!$A383,'Inq.6 factors'!$U:$Z,6,FALSE),0)</f>
        <v>2342.9639903312959</v>
      </c>
      <c r="S383" s="39">
        <f>'Jun17 class'!S383*IFERROR(VLOOKUP('Inq6 adjusted class'!$A383,'Inq.6 factors'!$U:$Z,6,FALSE),0)</f>
        <v>3712.714019430849</v>
      </c>
      <c r="T383" s="39">
        <f>'Jun17 class'!T383*IFERROR(VLOOKUP('Inq6 adjusted class'!$A383,'Inq.6 factors'!$U:$Z,6,FALSE),0)</f>
        <v>3562.4441335539655</v>
      </c>
      <c r="U383" s="39">
        <f>'Jun17 class'!U383*IFERROR(VLOOKUP('Inq6 adjusted class'!$A383,'Inq.6 factors'!$U:$Z,6,FALSE),0)</f>
        <v>3840.1337410112342</v>
      </c>
      <c r="V383" s="39">
        <f>'Jun17 class'!V383*IFERROR(VLOOKUP('Inq6 adjusted class'!$A383,'Inq.6 factors'!$U:$Z,6,FALSE),0)</f>
        <v>2740.6231855254746</v>
      </c>
    </row>
    <row r="384" spans="1:22" x14ac:dyDescent="0.3">
      <c r="A384" s="35">
        <f>'Jun17 class'!A384</f>
        <v>4723</v>
      </c>
      <c r="B384" s="35">
        <f>'Jun17 class'!B384</f>
        <v>472</v>
      </c>
      <c r="C384" s="35">
        <f>'Jun17 class'!C384</f>
        <v>47</v>
      </c>
      <c r="D384" s="35" t="str">
        <f>'Jun17 class'!D384</f>
        <v>G</v>
      </c>
      <c r="E384" s="39">
        <f>'Jun17 class'!E384*IFERROR(VLOOKUP('Inq6 adjusted class'!$A384,'Inq.6 factors'!$U:$Z,6,FALSE),0)</f>
        <v>528.13492220098772</v>
      </c>
      <c r="F384" s="39">
        <f>'Jun17 class'!F384*IFERROR(VLOOKUP('Inq6 adjusted class'!$A384,'Inq.6 factors'!$U:$Z,6,FALSE),0)</f>
        <v>513.45497852854237</v>
      </c>
      <c r="G384" s="39">
        <f>'Jun17 class'!G384*IFERROR(VLOOKUP('Inq6 adjusted class'!$A384,'Inq.6 factors'!$U:$Z,6,FALSE),0)</f>
        <v>439.59839900245242</v>
      </c>
      <c r="H384" s="39">
        <f>'Jun17 class'!H384*IFERROR(VLOOKUP('Inq6 adjusted class'!$A384,'Inq.6 factors'!$U:$Z,6,FALSE),0)</f>
        <v>410.64977546171525</v>
      </c>
      <c r="I384" s="39">
        <f>'Jun17 class'!I384*IFERROR(VLOOKUP('Inq6 adjusted class'!$A384,'Inq.6 factors'!$U:$Z,6,FALSE),0)</f>
        <v>434.99138289906318</v>
      </c>
      <c r="J384" s="39">
        <f>'Jun17 class'!J384*IFERROR(VLOOKUP('Inq6 adjusted class'!$A384,'Inq.6 factors'!$U:$Z,6,FALSE),0)</f>
        <v>387.99931809466739</v>
      </c>
      <c r="K384" s="39">
        <f>'Jun17 class'!K384*IFERROR(VLOOKUP('Inq6 adjusted class'!$A384,'Inq.6 factors'!$U:$Z,6,FALSE),0)</f>
        <v>380.53447236269284</v>
      </c>
      <c r="L384" s="39">
        <f>'Jun17 class'!L384*IFERROR(VLOOKUP('Inq6 adjusted class'!$A384,'Inq.6 factors'!$U:$Z,6,FALSE),0)</f>
        <v>313.83172862829286</v>
      </c>
      <c r="M384" s="39">
        <f>'Jun17 class'!M384*IFERROR(VLOOKUP('Inq6 adjusted class'!$A384,'Inq.6 factors'!$U:$Z,6,FALSE),0)</f>
        <v>338.7041073053685</v>
      </c>
      <c r="N384" s="39">
        <f>'Jun17 class'!N384*IFERROR(VLOOKUP('Inq6 adjusted class'!$A384,'Inq.6 factors'!$U:$Z,6,FALSE),0)</f>
        <v>282.39712356719474</v>
      </c>
      <c r="O384" s="39">
        <f>'Jun17 class'!O384*IFERROR(VLOOKUP('Inq6 adjusted class'!$A384,'Inq.6 factors'!$U:$Z,6,FALSE),0)</f>
        <v>330.41629904934791</v>
      </c>
      <c r="P384" s="39">
        <f>'Jun17 class'!P384*IFERROR(VLOOKUP('Inq6 adjusted class'!$A384,'Inq.6 factors'!$U:$Z,6,FALSE),0)</f>
        <v>449.68876265825787</v>
      </c>
      <c r="Q384" s="39">
        <f>'Jun17 class'!Q384*IFERROR(VLOOKUP('Inq6 adjusted class'!$A384,'Inq.6 factors'!$U:$Z,6,FALSE),0)</f>
        <v>227.1985855045331</v>
      </c>
      <c r="R384" s="39">
        <f>'Jun17 class'!R384*IFERROR(VLOOKUP('Inq6 adjusted class'!$A384,'Inq.6 factors'!$U:$Z,6,FALSE),0)</f>
        <v>353.55633503912856</v>
      </c>
      <c r="S384" s="39">
        <f>'Jun17 class'!S384*IFERROR(VLOOKUP('Inq6 adjusted class'!$A384,'Inq.6 factors'!$U:$Z,6,FALSE),0)</f>
        <v>592.75842833264517</v>
      </c>
      <c r="T384" s="39">
        <f>'Jun17 class'!T384*IFERROR(VLOOKUP('Inq6 adjusted class'!$A384,'Inq.6 factors'!$U:$Z,6,FALSE),0)</f>
        <v>505.81153916200458</v>
      </c>
      <c r="U384" s="39">
        <f>'Jun17 class'!U384*IFERROR(VLOOKUP('Inq6 adjusted class'!$A384,'Inq.6 factors'!$U:$Z,6,FALSE),0)</f>
        <v>572.81515310769419</v>
      </c>
      <c r="V384" s="39">
        <f>'Jun17 class'!V384*IFERROR(VLOOKUP('Inq6 adjusted class'!$A384,'Inq.6 factors'!$U:$Z,6,FALSE),0)</f>
        <v>406.09600847367625</v>
      </c>
    </row>
    <row r="385" spans="1:22" x14ac:dyDescent="0.3">
      <c r="A385" s="35">
        <f>'Jun17 class'!A385</f>
        <v>4724</v>
      </c>
      <c r="B385" s="35">
        <f>'Jun17 class'!B385</f>
        <v>472</v>
      </c>
      <c r="C385" s="35">
        <f>'Jun17 class'!C385</f>
        <v>47</v>
      </c>
      <c r="D385" s="35" t="str">
        <f>'Jun17 class'!D385</f>
        <v>G</v>
      </c>
      <c r="E385" s="39">
        <f>'Jun17 class'!E385*IFERROR(VLOOKUP('Inq6 adjusted class'!$A385,'Inq.6 factors'!$U:$Z,6,FALSE),0)</f>
        <v>5617.4873280451902</v>
      </c>
      <c r="F385" s="39">
        <f>'Jun17 class'!F385*IFERROR(VLOOKUP('Inq6 adjusted class'!$A385,'Inq.6 factors'!$U:$Z,6,FALSE),0)</f>
        <v>6036.0179170178853</v>
      </c>
      <c r="G385" s="39">
        <f>'Jun17 class'!G385*IFERROR(VLOOKUP('Inq6 adjusted class'!$A385,'Inq.6 factors'!$U:$Z,6,FALSE),0)</f>
        <v>5578.9141540239225</v>
      </c>
      <c r="H385" s="39">
        <f>'Jun17 class'!H385*IFERROR(VLOOKUP('Inq6 adjusted class'!$A385,'Inq.6 factors'!$U:$Z,6,FALSE),0)</f>
        <v>5847.67053235809</v>
      </c>
      <c r="I385" s="39">
        <f>'Jun17 class'!I385*IFERROR(VLOOKUP('Inq6 adjusted class'!$A385,'Inq.6 factors'!$U:$Z,6,FALSE),0)</f>
        <v>5751.419428530382</v>
      </c>
      <c r="J385" s="39">
        <f>'Jun17 class'!J385*IFERROR(VLOOKUP('Inq6 adjusted class'!$A385,'Inq.6 factors'!$U:$Z,6,FALSE),0)</f>
        <v>5957.5719122625624</v>
      </c>
      <c r="K385" s="39">
        <f>'Jun17 class'!K385*IFERROR(VLOOKUP('Inq6 adjusted class'!$A385,'Inq.6 factors'!$U:$Z,6,FALSE),0)</f>
        <v>5681.3031464740452</v>
      </c>
      <c r="L385" s="39">
        <f>'Jun17 class'!L385*IFERROR(VLOOKUP('Inq6 adjusted class'!$A385,'Inq.6 factors'!$U:$Z,6,FALSE),0)</f>
        <v>6087.151210000623</v>
      </c>
      <c r="M385" s="39">
        <f>'Jun17 class'!M385*IFERROR(VLOOKUP('Inq6 adjusted class'!$A385,'Inq.6 factors'!$U:$Z,6,FALSE),0)</f>
        <v>5568.0940095527012</v>
      </c>
      <c r="N385" s="39">
        <f>'Jun17 class'!N385*IFERROR(VLOOKUP('Inq6 adjusted class'!$A385,'Inq.6 factors'!$U:$Z,6,FALSE),0)</f>
        <v>5686.4575701913027</v>
      </c>
      <c r="O385" s="39">
        <f>'Jun17 class'!O385*IFERROR(VLOOKUP('Inq6 adjusted class'!$A385,'Inq.6 factors'!$U:$Z,6,FALSE),0)</f>
        <v>5512.6016602629988</v>
      </c>
      <c r="P385" s="39">
        <f>'Jun17 class'!P385*IFERROR(VLOOKUP('Inq6 adjusted class'!$A385,'Inq.6 factors'!$U:$Z,6,FALSE),0)</f>
        <v>6672.7715482097992</v>
      </c>
      <c r="Q385" s="39">
        <f>'Jun17 class'!Q385*IFERROR(VLOOKUP('Inq6 adjusted class'!$A385,'Inq.6 factors'!$U:$Z,6,FALSE),0)</f>
        <v>5223.4382004348354</v>
      </c>
      <c r="R385" s="39">
        <f>'Jun17 class'!R385*IFERROR(VLOOKUP('Inq6 adjusted class'!$A385,'Inq.6 factors'!$U:$Z,6,FALSE),0)</f>
        <v>5801.664240710832</v>
      </c>
      <c r="S385" s="39">
        <f>'Jun17 class'!S385*IFERROR(VLOOKUP('Inq6 adjusted class'!$A385,'Inq.6 factors'!$U:$Z,6,FALSE),0)</f>
        <v>7929.3640060345761</v>
      </c>
      <c r="T385" s="39">
        <f>'Jun17 class'!T385*IFERROR(VLOOKUP('Inq6 adjusted class'!$A385,'Inq.6 factors'!$U:$Z,6,FALSE),0)</f>
        <v>7596.000456646675</v>
      </c>
      <c r="U385" s="39">
        <f>'Jun17 class'!U385*IFERROR(VLOOKUP('Inq6 adjusted class'!$A385,'Inq.6 factors'!$U:$Z,6,FALSE),0)</f>
        <v>7623.476347022729</v>
      </c>
      <c r="V385" s="39">
        <f>'Jun17 class'!V385*IFERROR(VLOOKUP('Inq6 adjusted class'!$A385,'Inq.6 factors'!$U:$Z,6,FALSE),0)</f>
        <v>6469.3137574724606</v>
      </c>
    </row>
    <row r="386" spans="1:22" x14ac:dyDescent="0.3">
      <c r="A386" s="35">
        <f>'Jun17 class'!A386</f>
        <v>4725</v>
      </c>
      <c r="B386" s="35">
        <f>'Jun17 class'!B386</f>
        <v>472</v>
      </c>
      <c r="C386" s="35">
        <f>'Jun17 class'!C386</f>
        <v>47</v>
      </c>
      <c r="D386" s="35" t="str">
        <f>'Jun17 class'!D386</f>
        <v>G</v>
      </c>
      <c r="E386" s="39">
        <f>'Jun17 class'!E386*IFERROR(VLOOKUP('Inq6 adjusted class'!$A386,'Inq.6 factors'!$U:$Z,6,FALSE),0)</f>
        <v>7120.262211480077</v>
      </c>
      <c r="F386" s="39">
        <f>'Jun17 class'!F386*IFERROR(VLOOKUP('Inq6 adjusted class'!$A386,'Inq.6 factors'!$U:$Z,6,FALSE),0)</f>
        <v>7884.6425793810722</v>
      </c>
      <c r="G386" s="39">
        <f>'Jun17 class'!G386*IFERROR(VLOOKUP('Inq6 adjusted class'!$A386,'Inq.6 factors'!$U:$Z,6,FALSE),0)</f>
        <v>7744.2874476830066</v>
      </c>
      <c r="H386" s="39">
        <f>'Jun17 class'!H386*IFERROR(VLOOKUP('Inq6 adjusted class'!$A386,'Inq.6 factors'!$U:$Z,6,FALSE),0)</f>
        <v>6964.4650165065723</v>
      </c>
      <c r="I386" s="39">
        <f>'Jun17 class'!I386*IFERROR(VLOOKUP('Inq6 adjusted class'!$A386,'Inq.6 factors'!$U:$Z,6,FALSE),0)</f>
        <v>6325.9020238514995</v>
      </c>
      <c r="J386" s="39">
        <f>'Jun17 class'!J386*IFERROR(VLOOKUP('Inq6 adjusted class'!$A386,'Inq.6 factors'!$U:$Z,6,FALSE),0)</f>
        <v>5717.9804908784263</v>
      </c>
      <c r="K386" s="39">
        <f>'Jun17 class'!K386*IFERROR(VLOOKUP('Inq6 adjusted class'!$A386,'Inq.6 factors'!$U:$Z,6,FALSE),0)</f>
        <v>5154.9058186291086</v>
      </c>
      <c r="L386" s="39">
        <f>'Jun17 class'!L386*IFERROR(VLOOKUP('Inq6 adjusted class'!$A386,'Inq.6 factors'!$U:$Z,6,FALSE),0)</f>
        <v>5138.4069336922339</v>
      </c>
      <c r="M386" s="39">
        <f>'Jun17 class'!M386*IFERROR(VLOOKUP('Inq6 adjusted class'!$A386,'Inq.6 factors'!$U:$Z,6,FALSE),0)</f>
        <v>5075.0858820039357</v>
      </c>
      <c r="N386" s="39">
        <f>'Jun17 class'!N386*IFERROR(VLOOKUP('Inq6 adjusted class'!$A386,'Inq.6 factors'!$U:$Z,6,FALSE),0)</f>
        <v>4081.8649540728975</v>
      </c>
      <c r="O386" s="39">
        <f>'Jun17 class'!O386*IFERROR(VLOOKUP('Inq6 adjusted class'!$A386,'Inq.6 factors'!$U:$Z,6,FALSE),0)</f>
        <v>4358.8375415833834</v>
      </c>
      <c r="P386" s="39">
        <f>'Jun17 class'!P386*IFERROR(VLOOKUP('Inq6 adjusted class'!$A386,'Inq.6 factors'!$U:$Z,6,FALSE),0)</f>
        <v>5037.0610916343367</v>
      </c>
      <c r="Q386" s="39">
        <f>'Jun17 class'!Q386*IFERROR(VLOOKUP('Inq6 adjusted class'!$A386,'Inq.6 factors'!$U:$Z,6,FALSE),0)</f>
        <v>2526.4591880240046</v>
      </c>
      <c r="R386" s="39">
        <f>'Jun17 class'!R386*IFERROR(VLOOKUP('Inq6 adjusted class'!$A386,'Inq.6 factors'!$U:$Z,6,FALSE),0)</f>
        <v>2935.7013911577069</v>
      </c>
      <c r="S386" s="39">
        <f>'Jun17 class'!S386*IFERROR(VLOOKUP('Inq6 adjusted class'!$A386,'Inq.6 factors'!$U:$Z,6,FALSE),0)</f>
        <v>4113.6645834499323</v>
      </c>
      <c r="T386" s="39">
        <f>'Jun17 class'!T386*IFERROR(VLOOKUP('Inq6 adjusted class'!$A386,'Inq.6 factors'!$U:$Z,6,FALSE),0)</f>
        <v>3656.8350086896999</v>
      </c>
      <c r="U386" s="39">
        <f>'Jun17 class'!U386*IFERROR(VLOOKUP('Inq6 adjusted class'!$A386,'Inq.6 factors'!$U:$Z,6,FALSE),0)</f>
        <v>3817.0467814585359</v>
      </c>
      <c r="V386" s="39">
        <f>'Jun17 class'!V386*IFERROR(VLOOKUP('Inq6 adjusted class'!$A386,'Inq.6 factors'!$U:$Z,6,FALSE),0)</f>
        <v>2990.9446620365393</v>
      </c>
    </row>
    <row r="387" spans="1:22" x14ac:dyDescent="0.3">
      <c r="A387" s="35">
        <f>'Jun17 class'!A387</f>
        <v>4726</v>
      </c>
      <c r="B387" s="35">
        <f>'Jun17 class'!B387</f>
        <v>472</v>
      </c>
      <c r="C387" s="35">
        <f>'Jun17 class'!C387</f>
        <v>47</v>
      </c>
      <c r="D387" s="35" t="str">
        <f>'Jun17 class'!D387</f>
        <v>G</v>
      </c>
      <c r="E387" s="39">
        <f>'Jun17 class'!E387*IFERROR(VLOOKUP('Inq6 adjusted class'!$A387,'Inq.6 factors'!$U:$Z,6,FALSE),0)</f>
        <v>3824.9896625305623</v>
      </c>
      <c r="F387" s="39">
        <f>'Jun17 class'!F387*IFERROR(VLOOKUP('Inq6 adjusted class'!$A387,'Inq.6 factors'!$U:$Z,6,FALSE),0)</f>
        <v>3600.4703233194091</v>
      </c>
      <c r="G387" s="39">
        <f>'Jun17 class'!G387*IFERROR(VLOOKUP('Inq6 adjusted class'!$A387,'Inq.6 factors'!$U:$Z,6,FALSE),0)</f>
        <v>3531.857481141933</v>
      </c>
      <c r="H387" s="39">
        <f>'Jun17 class'!H387*IFERROR(VLOOKUP('Inq6 adjusted class'!$A387,'Inq.6 factors'!$U:$Z,6,FALSE),0)</f>
        <v>3183.5192094883901</v>
      </c>
      <c r="I387" s="39">
        <f>'Jun17 class'!I387*IFERROR(VLOOKUP('Inq6 adjusted class'!$A387,'Inq.6 factors'!$U:$Z,6,FALSE),0)</f>
        <v>2655.6775810621607</v>
      </c>
      <c r="J387" s="39">
        <f>'Jun17 class'!J387*IFERROR(VLOOKUP('Inq6 adjusted class'!$A387,'Inq.6 factors'!$U:$Z,6,FALSE),0)</f>
        <v>2313.3705784532681</v>
      </c>
      <c r="K387" s="39">
        <f>'Jun17 class'!K387*IFERROR(VLOOKUP('Inq6 adjusted class'!$A387,'Inq.6 factors'!$U:$Z,6,FALSE),0)</f>
        <v>2043.7154230219289</v>
      </c>
      <c r="L387" s="39">
        <f>'Jun17 class'!L387*IFERROR(VLOOKUP('Inq6 adjusted class'!$A387,'Inq.6 factors'!$U:$Z,6,FALSE),0)</f>
        <v>1836.4930716769538</v>
      </c>
      <c r="M387" s="39">
        <f>'Jun17 class'!M387*IFERROR(VLOOKUP('Inq6 adjusted class'!$A387,'Inq.6 factors'!$U:$Z,6,FALSE),0)</f>
        <v>1807.2447226402644</v>
      </c>
      <c r="N387" s="39">
        <f>'Jun17 class'!N387*IFERROR(VLOOKUP('Inq6 adjusted class'!$A387,'Inq.6 factors'!$U:$Z,6,FALSE),0)</f>
        <v>1547.7089514322063</v>
      </c>
      <c r="O387" s="39">
        <f>'Jun17 class'!O387*IFERROR(VLOOKUP('Inq6 adjusted class'!$A387,'Inq.6 factors'!$U:$Z,6,FALSE),0)</f>
        <v>1410.2628880619832</v>
      </c>
      <c r="P387" s="39">
        <f>'Jun17 class'!P387*IFERROR(VLOOKUP('Inq6 adjusted class'!$A387,'Inq.6 factors'!$U:$Z,6,FALSE),0)</f>
        <v>1524.7543735685376</v>
      </c>
      <c r="Q387" s="39">
        <f>'Jun17 class'!Q387*IFERROR(VLOOKUP('Inq6 adjusted class'!$A387,'Inq.6 factors'!$U:$Z,6,FALSE),0)</f>
        <v>892.68988045966933</v>
      </c>
      <c r="R387" s="39">
        <f>'Jun17 class'!R387*IFERROR(VLOOKUP('Inq6 adjusted class'!$A387,'Inq.6 factors'!$U:$Z,6,FALSE),0)</f>
        <v>944.84391079896659</v>
      </c>
      <c r="S387" s="39">
        <f>'Jun17 class'!S387*IFERROR(VLOOKUP('Inq6 adjusted class'!$A387,'Inq.6 factors'!$U:$Z,6,FALSE),0)</f>
        <v>1251.2277785609401</v>
      </c>
      <c r="T387" s="39">
        <f>'Jun17 class'!T387*IFERROR(VLOOKUP('Inq6 adjusted class'!$A387,'Inq.6 factors'!$U:$Z,6,FALSE),0)</f>
        <v>1093.9617066943629</v>
      </c>
      <c r="U387" s="39">
        <f>'Jun17 class'!U387*IFERROR(VLOOKUP('Inq6 adjusted class'!$A387,'Inq.6 factors'!$U:$Z,6,FALSE),0)</f>
        <v>1028.3949935551848</v>
      </c>
      <c r="V387" s="39">
        <f>'Jun17 class'!V387*IFERROR(VLOOKUP('Inq6 adjusted class'!$A387,'Inq.6 factors'!$U:$Z,6,FALSE),0)</f>
        <v>599.6027639663688</v>
      </c>
    </row>
    <row r="388" spans="1:22" x14ac:dyDescent="0.3">
      <c r="A388" s="35">
        <f>'Jun17 class'!A388</f>
        <v>4729</v>
      </c>
      <c r="B388" s="35">
        <f>'Jun17 class'!B388</f>
        <v>472</v>
      </c>
      <c r="C388" s="35">
        <f>'Jun17 class'!C388</f>
        <v>47</v>
      </c>
      <c r="D388" s="35" t="str">
        <f>'Jun17 class'!D388</f>
        <v>G</v>
      </c>
      <c r="E388" s="39">
        <f>'Jun17 class'!E388*IFERROR(VLOOKUP('Inq6 adjusted class'!$A388,'Inq.6 factors'!$U:$Z,6,FALSE),0)</f>
        <v>3837.5684133579653</v>
      </c>
      <c r="F388" s="39">
        <f>'Jun17 class'!F388*IFERROR(VLOOKUP('Inq6 adjusted class'!$A388,'Inq.6 factors'!$U:$Z,6,FALSE),0)</f>
        <v>5131.038384608356</v>
      </c>
      <c r="G388" s="39">
        <f>'Jun17 class'!G388*IFERROR(VLOOKUP('Inq6 adjusted class'!$A388,'Inq.6 factors'!$U:$Z,6,FALSE),0)</f>
        <v>5580.8670018433459</v>
      </c>
      <c r="H388" s="39">
        <f>'Jun17 class'!H388*IFERROR(VLOOKUP('Inq6 adjusted class'!$A388,'Inq.6 factors'!$U:$Z,6,FALSE),0)</f>
        <v>5152.6059700567075</v>
      </c>
      <c r="I388" s="39">
        <f>'Jun17 class'!I388*IFERROR(VLOOKUP('Inq6 adjusted class'!$A388,'Inq.6 factors'!$U:$Z,6,FALSE),0)</f>
        <v>5821.1317527927476</v>
      </c>
      <c r="J388" s="39">
        <f>'Jun17 class'!J388*IFERROR(VLOOKUP('Inq6 adjusted class'!$A388,'Inq.6 factors'!$U:$Z,6,FALSE),0)</f>
        <v>5661.0174518081849</v>
      </c>
      <c r="K388" s="39">
        <f>'Jun17 class'!K388*IFERROR(VLOOKUP('Inq6 adjusted class'!$A388,'Inq.6 factors'!$U:$Z,6,FALSE),0)</f>
        <v>4296.6405206657482</v>
      </c>
      <c r="L388" s="39">
        <f>'Jun17 class'!L388*IFERROR(VLOOKUP('Inq6 adjusted class'!$A388,'Inq.6 factors'!$U:$Z,6,FALSE),0)</f>
        <v>4224.9036559737124</v>
      </c>
      <c r="M388" s="39">
        <f>'Jun17 class'!M388*IFERROR(VLOOKUP('Inq6 adjusted class'!$A388,'Inq.6 factors'!$U:$Z,6,FALSE),0)</f>
        <v>4636.7378894107742</v>
      </c>
      <c r="N388" s="39">
        <f>'Jun17 class'!N388*IFERROR(VLOOKUP('Inq6 adjusted class'!$A388,'Inq.6 factors'!$U:$Z,6,FALSE),0)</f>
        <v>4445.6643299721636</v>
      </c>
      <c r="O388" s="39">
        <f>'Jun17 class'!O388*IFERROR(VLOOKUP('Inq6 adjusted class'!$A388,'Inq.6 factors'!$U:$Z,6,FALSE),0)</f>
        <v>5166.3655834594565</v>
      </c>
      <c r="P388" s="39">
        <f>'Jun17 class'!P388*IFERROR(VLOOKUP('Inq6 adjusted class'!$A388,'Inq.6 factors'!$U:$Z,6,FALSE),0)</f>
        <v>6000.9545860263861</v>
      </c>
      <c r="Q388" s="39">
        <f>'Jun17 class'!Q388*IFERROR(VLOOKUP('Inq6 adjusted class'!$A388,'Inq.6 factors'!$U:$Z,6,FALSE),0)</f>
        <v>4044.8643375229381</v>
      </c>
      <c r="R388" s="39">
        <f>'Jun17 class'!R388*IFERROR(VLOOKUP('Inq6 adjusted class'!$A388,'Inq.6 factors'!$U:$Z,6,FALSE),0)</f>
        <v>4960.7369817955687</v>
      </c>
      <c r="S388" s="39">
        <f>'Jun17 class'!S388*IFERROR(VLOOKUP('Inq6 adjusted class'!$A388,'Inq.6 factors'!$U:$Z,6,FALSE),0)</f>
        <v>7224.6328118831661</v>
      </c>
      <c r="T388" s="39">
        <f>'Jun17 class'!T388*IFERROR(VLOOKUP('Inq6 adjusted class'!$A388,'Inq.6 factors'!$U:$Z,6,FALSE),0)</f>
        <v>7384.7660496762801</v>
      </c>
      <c r="U388" s="39">
        <f>'Jun17 class'!U388*IFERROR(VLOOKUP('Inq6 adjusted class'!$A388,'Inq.6 factors'!$U:$Z,6,FALSE),0)</f>
        <v>7371.8346401248064</v>
      </c>
      <c r="V388" s="39">
        <f>'Jun17 class'!V388*IFERROR(VLOOKUP('Inq6 adjusted class'!$A388,'Inq.6 factors'!$U:$Z,6,FALSE),0)</f>
        <v>6281.5402312767301</v>
      </c>
    </row>
    <row r="389" spans="1:22" x14ac:dyDescent="0.3">
      <c r="A389" s="35">
        <f>'Jun17 class'!A389</f>
        <v>4730</v>
      </c>
      <c r="B389" s="35">
        <f>'Jun17 class'!B389</f>
        <v>473</v>
      </c>
      <c r="C389" s="35">
        <f>'Jun17 class'!C389</f>
        <v>47</v>
      </c>
      <c r="D389" s="35" t="str">
        <f>'Jun17 class'!D389</f>
        <v>G</v>
      </c>
      <c r="E389" s="39">
        <f>'Jun17 class'!E389*IFERROR(VLOOKUP('Inq6 adjusted class'!$A389,'Inq.6 factors'!$U:$Z,6,FALSE),0)</f>
        <v>7750.185006727258</v>
      </c>
      <c r="F389" s="39">
        <f>'Jun17 class'!F389*IFERROR(VLOOKUP('Inq6 adjusted class'!$A389,'Inq.6 factors'!$U:$Z,6,FALSE),0)</f>
        <v>7351.9621850405974</v>
      </c>
      <c r="G389" s="39">
        <f>'Jun17 class'!G389*IFERROR(VLOOKUP('Inq6 adjusted class'!$A389,'Inq.6 factors'!$U:$Z,6,FALSE),0)</f>
        <v>6993.4998803210565</v>
      </c>
      <c r="H389" s="39">
        <f>'Jun17 class'!H389*IFERROR(VLOOKUP('Inq6 adjusted class'!$A389,'Inq.6 factors'!$U:$Z,6,FALSE),0)</f>
        <v>6582.0621950069217</v>
      </c>
      <c r="I389" s="39">
        <f>'Jun17 class'!I389*IFERROR(VLOOKUP('Inq6 adjusted class'!$A389,'Inq.6 factors'!$U:$Z,6,FALSE),0)</f>
        <v>7401.3609956943665</v>
      </c>
      <c r="J389" s="39">
        <f>'Jun17 class'!J389*IFERROR(VLOOKUP('Inq6 adjusted class'!$A389,'Inq.6 factors'!$U:$Z,6,FALSE),0)</f>
        <v>5829.9505666502046</v>
      </c>
      <c r="K389" s="39">
        <f>'Jun17 class'!K389*IFERROR(VLOOKUP('Inq6 adjusted class'!$A389,'Inq.6 factors'!$U:$Z,6,FALSE),0)</f>
        <v>5369.5801124147256</v>
      </c>
      <c r="L389" s="39">
        <f>'Jun17 class'!L389*IFERROR(VLOOKUP('Inq6 adjusted class'!$A389,'Inq.6 factors'!$U:$Z,6,FALSE),0)</f>
        <v>4472.441549503199</v>
      </c>
      <c r="M389" s="39">
        <f>'Jun17 class'!M389*IFERROR(VLOOKUP('Inq6 adjusted class'!$A389,'Inq.6 factors'!$U:$Z,6,FALSE),0)</f>
        <v>4607.1170401650379</v>
      </c>
      <c r="N389" s="39">
        <f>'Jun17 class'!N389*IFERROR(VLOOKUP('Inq6 adjusted class'!$A389,'Inq.6 factors'!$U:$Z,6,FALSE),0)</f>
        <v>4764.7635057423558</v>
      </c>
      <c r="O389" s="39">
        <f>'Jun17 class'!O389*IFERROR(VLOOKUP('Inq6 adjusted class'!$A389,'Inq.6 factors'!$U:$Z,6,FALSE),0)</f>
        <v>4341.6232336980747</v>
      </c>
      <c r="P389" s="39">
        <f>'Jun17 class'!P389*IFERROR(VLOOKUP('Inq6 adjusted class'!$A389,'Inq.6 factors'!$U:$Z,6,FALSE),0)</f>
        <v>2646.5311771384831</v>
      </c>
      <c r="Q389" s="39">
        <f>'Jun17 class'!Q389*IFERROR(VLOOKUP('Inq6 adjusted class'!$A389,'Inq.6 factors'!$U:$Z,6,FALSE),0)</f>
        <v>6166.9608373549709</v>
      </c>
      <c r="R389" s="39">
        <f>'Jun17 class'!R389*IFERROR(VLOOKUP('Inq6 adjusted class'!$A389,'Inq.6 factors'!$U:$Z,6,FALSE),0)</f>
        <v>3352.2534349113885</v>
      </c>
      <c r="S389" s="39">
        <f>'Jun17 class'!S389*IFERROR(VLOOKUP('Inq6 adjusted class'!$A389,'Inq.6 factors'!$U:$Z,6,FALSE),0)</f>
        <v>2930.3240980553851</v>
      </c>
      <c r="T389" s="39">
        <f>'Jun17 class'!T389*IFERROR(VLOOKUP('Inq6 adjusted class'!$A389,'Inq.6 factors'!$U:$Z,6,FALSE),0)</f>
        <v>4266.1426621091105</v>
      </c>
      <c r="U389" s="39">
        <f>'Jun17 class'!U389*IFERROR(VLOOKUP('Inq6 adjusted class'!$A389,'Inq.6 factors'!$U:$Z,6,FALSE),0)</f>
        <v>3716.3364119114326</v>
      </c>
      <c r="V389" s="39">
        <f>'Jun17 class'!V389*IFERROR(VLOOKUP('Inq6 adjusted class'!$A389,'Inq.6 factors'!$U:$Z,6,FALSE),0)</f>
        <v>3209.0396864070558</v>
      </c>
    </row>
    <row r="390" spans="1:22" x14ac:dyDescent="0.3">
      <c r="A390" s="35">
        <f>'Jun17 class'!A390</f>
        <v>4741</v>
      </c>
      <c r="B390" s="35">
        <f>'Jun17 class'!B390</f>
        <v>474</v>
      </c>
      <c r="C390" s="35">
        <f>'Jun17 class'!C390</f>
        <v>47</v>
      </c>
      <c r="D390" s="35" t="str">
        <f>'Jun17 class'!D390</f>
        <v>G</v>
      </c>
      <c r="E390" s="39">
        <f>'Jun17 class'!E390*IFERROR(VLOOKUP('Inq6 adjusted class'!$A390,'Inq.6 factors'!$U:$Z,6,FALSE),0)</f>
        <v>2632.3369554000237</v>
      </c>
      <c r="F390" s="39">
        <f>'Jun17 class'!F390*IFERROR(VLOOKUP('Inq6 adjusted class'!$A390,'Inq.6 factors'!$U:$Z,6,FALSE),0)</f>
        <v>3105.360287827119</v>
      </c>
      <c r="G390" s="39">
        <f>'Jun17 class'!G390*IFERROR(VLOOKUP('Inq6 adjusted class'!$A390,'Inq.6 factors'!$U:$Z,6,FALSE),0)</f>
        <v>3452.9804278474189</v>
      </c>
      <c r="H390" s="39">
        <f>'Jun17 class'!H390*IFERROR(VLOOKUP('Inq6 adjusted class'!$A390,'Inq.6 factors'!$U:$Z,6,FALSE),0)</f>
        <v>3511.5024430390522</v>
      </c>
      <c r="I390" s="39">
        <f>'Jun17 class'!I390*IFERROR(VLOOKUP('Inq6 adjusted class'!$A390,'Inq.6 factors'!$U:$Z,6,FALSE),0)</f>
        <v>3540.155636623128</v>
      </c>
      <c r="J390" s="39">
        <f>'Jun17 class'!J390*IFERROR(VLOOKUP('Inq6 adjusted class'!$A390,'Inq.6 factors'!$U:$Z,6,FALSE),0)</f>
        <v>3476.9810764753606</v>
      </c>
      <c r="K390" s="39">
        <f>'Jun17 class'!K390*IFERROR(VLOOKUP('Inq6 adjusted class'!$A390,'Inq.6 factors'!$U:$Z,6,FALSE),0)</f>
        <v>3457.8158723754341</v>
      </c>
      <c r="L390" s="39">
        <f>'Jun17 class'!L390*IFERROR(VLOOKUP('Inq6 adjusted class'!$A390,'Inq.6 factors'!$U:$Z,6,FALSE),0)</f>
        <v>3598.0302627554056</v>
      </c>
      <c r="M390" s="39">
        <f>'Jun17 class'!M390*IFERROR(VLOOKUP('Inq6 adjusted class'!$A390,'Inq.6 factors'!$U:$Z,6,FALSE),0)</f>
        <v>3939.352257570727</v>
      </c>
      <c r="N390" s="39">
        <f>'Jun17 class'!N390*IFERROR(VLOOKUP('Inq6 adjusted class'!$A390,'Inq.6 factors'!$U:$Z,6,FALSE),0)</f>
        <v>2819.8570344439249</v>
      </c>
      <c r="O390" s="39">
        <f>'Jun17 class'!O390*IFERROR(VLOOKUP('Inq6 adjusted class'!$A390,'Inq.6 factors'!$U:$Z,6,FALSE),0)</f>
        <v>4939.6129640648351</v>
      </c>
      <c r="P390" s="39">
        <f>'Jun17 class'!P390*IFERROR(VLOOKUP('Inq6 adjusted class'!$A390,'Inq.6 factors'!$U:$Z,6,FALSE),0)</f>
        <v>4166.790273348789</v>
      </c>
      <c r="Q390" s="39">
        <f>'Jun17 class'!Q390*IFERROR(VLOOKUP('Inq6 adjusted class'!$A390,'Inq.6 factors'!$U:$Z,6,FALSE),0)</f>
        <v>4959.2822150014554</v>
      </c>
      <c r="R390" s="39">
        <f>'Jun17 class'!R390*IFERROR(VLOOKUP('Inq6 adjusted class'!$A390,'Inq.6 factors'!$U:$Z,6,FALSE),0)</f>
        <v>3337.4978431888344</v>
      </c>
      <c r="S390" s="39">
        <f>'Jun17 class'!S390*IFERROR(VLOOKUP('Inq6 adjusted class'!$A390,'Inq.6 factors'!$U:$Z,6,FALSE),0)</f>
        <v>2821.0943811910311</v>
      </c>
      <c r="T390" s="39">
        <f>'Jun17 class'!T390*IFERROR(VLOOKUP('Inq6 adjusted class'!$A390,'Inq.6 factors'!$U:$Z,6,FALSE),0)</f>
        <v>2900.3158196854206</v>
      </c>
      <c r="U390" s="39">
        <f>'Jun17 class'!U390*IFERROR(VLOOKUP('Inq6 adjusted class'!$A390,'Inq.6 factors'!$U:$Z,6,FALSE),0)</f>
        <v>3805.6053793776377</v>
      </c>
      <c r="V390" s="39">
        <f>'Jun17 class'!V390*IFERROR(VLOOKUP('Inq6 adjusted class'!$A390,'Inq.6 factors'!$U:$Z,6,FALSE),0)</f>
        <v>3165.2300020457014</v>
      </c>
    </row>
    <row r="391" spans="1:22" x14ac:dyDescent="0.3">
      <c r="A391" s="35">
        <f>'Jun17 class'!A391</f>
        <v>4742</v>
      </c>
      <c r="B391" s="35">
        <f>'Jun17 class'!B391</f>
        <v>474</v>
      </c>
      <c r="C391" s="35">
        <f>'Jun17 class'!C391</f>
        <v>47</v>
      </c>
      <c r="D391" s="35" t="str">
        <f>'Jun17 class'!D391</f>
        <v>G</v>
      </c>
      <c r="E391" s="39">
        <f>'Jun17 class'!E391*IFERROR(VLOOKUP('Inq6 adjusted class'!$A391,'Inq.6 factors'!$U:$Z,6,FALSE),0)</f>
        <v>5866.4706516820579</v>
      </c>
      <c r="F391" s="39">
        <f>'Jun17 class'!F391*IFERROR(VLOOKUP('Inq6 adjusted class'!$A391,'Inq.6 factors'!$U:$Z,6,FALSE),0)</f>
        <v>6920.6584491643507</v>
      </c>
      <c r="G391" s="39">
        <f>'Jun17 class'!G391*IFERROR(VLOOKUP('Inq6 adjusted class'!$A391,'Inq.6 factors'!$U:$Z,6,FALSE),0)</f>
        <v>7695.3705714780363</v>
      </c>
      <c r="H391" s="39">
        <f>'Jun17 class'!H391*IFERROR(VLOOKUP('Inq6 adjusted class'!$A391,'Inq.6 factors'!$U:$Z,6,FALSE),0)</f>
        <v>7825.7937241427117</v>
      </c>
      <c r="I391" s="39">
        <f>'Jun17 class'!I391*IFERROR(VLOOKUP('Inq6 adjusted class'!$A391,'Inq.6 factors'!$U:$Z,6,FALSE),0)</f>
        <v>7889.6507158903387</v>
      </c>
      <c r="J391" s="39">
        <f>'Jun17 class'!J391*IFERROR(VLOOKUP('Inq6 adjusted class'!$A391,'Inq.6 factors'!$U:$Z,6,FALSE),0)</f>
        <v>7748.8588228617764</v>
      </c>
      <c r="K391" s="39">
        <f>'Jun17 class'!K391*IFERROR(VLOOKUP('Inq6 adjusted class'!$A391,'Inq.6 factors'!$U:$Z,6,FALSE),0)</f>
        <v>7706.1469249206484</v>
      </c>
      <c r="L391" s="39">
        <f>'Jun17 class'!L391*IFERROR(VLOOKUP('Inq6 adjusted class'!$A391,'Inq.6 factors'!$U:$Z,6,FALSE),0)</f>
        <v>8018.6310863499693</v>
      </c>
      <c r="M391" s="39">
        <f>'Jun17 class'!M391*IFERROR(VLOOKUP('Inq6 adjusted class'!$A391,'Inq.6 factors'!$U:$Z,6,FALSE),0)</f>
        <v>8779.3070557580631</v>
      </c>
      <c r="N391" s="39">
        <f>'Jun17 class'!N391*IFERROR(VLOOKUP('Inq6 adjusted class'!$A391,'Inq.6 factors'!$U:$Z,6,FALSE),0)</f>
        <v>10023.260744595365</v>
      </c>
      <c r="O391" s="39">
        <f>'Jun17 class'!O391*IFERROR(VLOOKUP('Inq6 adjusted class'!$A391,'Inq.6 factors'!$U:$Z,6,FALSE),0)</f>
        <v>7218.1853474586387</v>
      </c>
      <c r="P391" s="39">
        <f>'Jun17 class'!P391*IFERROR(VLOOKUP('Inq6 adjusted class'!$A391,'Inq.6 factors'!$U:$Z,6,FALSE),0)</f>
        <v>7251.0872163935383</v>
      </c>
      <c r="Q391" s="39">
        <f>'Jun17 class'!Q391*IFERROR(VLOOKUP('Inq6 adjusted class'!$A391,'Inq.6 factors'!$U:$Z,6,FALSE),0)</f>
        <v>7285.1823838695518</v>
      </c>
      <c r="R391" s="39">
        <f>'Jun17 class'!R391*IFERROR(VLOOKUP('Inq6 adjusted class'!$A391,'Inq.6 factors'!$U:$Z,6,FALSE),0)</f>
        <v>5908.3355380223866</v>
      </c>
      <c r="S391" s="39">
        <f>'Jun17 class'!S391*IFERROR(VLOOKUP('Inq6 adjusted class'!$A391,'Inq.6 factors'!$U:$Z,6,FALSE),0)</f>
        <v>5649.3992271782745</v>
      </c>
      <c r="T391" s="39">
        <f>'Jun17 class'!T391*IFERROR(VLOOKUP('Inq6 adjusted class'!$A391,'Inq.6 factors'!$U:$Z,6,FALSE),0)</f>
        <v>6119.66532430815</v>
      </c>
      <c r="U391" s="39">
        <f>'Jun17 class'!U391*IFERROR(VLOOKUP('Inq6 adjusted class'!$A391,'Inq.6 factors'!$U:$Z,6,FALSE),0)</f>
        <v>6585.6943480042937</v>
      </c>
      <c r="V391" s="39">
        <f>'Jun17 class'!V391*IFERROR(VLOOKUP('Inq6 adjusted class'!$A391,'Inq.6 factors'!$U:$Z,6,FALSE),0)</f>
        <v>5269.8443764890917</v>
      </c>
    </row>
    <row r="392" spans="1:22" x14ac:dyDescent="0.3">
      <c r="A392" s="35">
        <f>'Jun17 class'!A392</f>
        <v>4743</v>
      </c>
      <c r="B392" s="35">
        <f>'Jun17 class'!B392</f>
        <v>474</v>
      </c>
      <c r="C392" s="35">
        <f>'Jun17 class'!C392</f>
        <v>47</v>
      </c>
      <c r="D392" s="35" t="str">
        <f>'Jun17 class'!D392</f>
        <v>G</v>
      </c>
      <c r="E392" s="39">
        <f>'Jun17 class'!E392*IFERROR(VLOOKUP('Inq6 adjusted class'!$A392,'Inq.6 factors'!$U:$Z,6,FALSE),0)</f>
        <v>1969.1941624893989</v>
      </c>
      <c r="F392" s="39">
        <f>'Jun17 class'!F392*IFERROR(VLOOKUP('Inq6 adjusted class'!$A392,'Inq.6 factors'!$U:$Z,6,FALSE),0)</f>
        <v>2103.5841851934256</v>
      </c>
      <c r="G392" s="39">
        <f>'Jun17 class'!G392*IFERROR(VLOOKUP('Inq6 adjusted class'!$A392,'Inq.6 factors'!$U:$Z,6,FALSE),0)</f>
        <v>2246.0913082907032</v>
      </c>
      <c r="H392" s="39">
        <f>'Jun17 class'!H392*IFERROR(VLOOKUP('Inq6 adjusted class'!$A392,'Inq.6 factors'!$U:$Z,6,FALSE),0)</f>
        <v>2259.6457076448573</v>
      </c>
      <c r="I392" s="39">
        <f>'Jun17 class'!I392*IFERROR(VLOOKUP('Inq6 adjusted class'!$A392,'Inq.6 factors'!$U:$Z,6,FALSE),0)</f>
        <v>2059.6676615052534</v>
      </c>
      <c r="J392" s="39">
        <f>'Jun17 class'!J392*IFERROR(VLOOKUP('Inq6 adjusted class'!$A392,'Inq.6 factors'!$U:$Z,6,FALSE),0)</f>
        <v>1944.8292324732629</v>
      </c>
      <c r="K392" s="39">
        <f>'Jun17 class'!K392*IFERROR(VLOOKUP('Inq6 adjusted class'!$A392,'Inq.6 factors'!$U:$Z,6,FALSE),0)</f>
        <v>2034.1115808286156</v>
      </c>
      <c r="L392" s="39">
        <f>'Jun17 class'!L392*IFERROR(VLOOKUP('Inq6 adjusted class'!$A392,'Inq.6 factors'!$U:$Z,6,FALSE),0)</f>
        <v>2087.4659550188007</v>
      </c>
      <c r="M392" s="39">
        <f>'Jun17 class'!M392*IFERROR(VLOOKUP('Inq6 adjusted class'!$A392,'Inq.6 factors'!$U:$Z,6,FALSE),0)</f>
        <v>1814.859052716592</v>
      </c>
      <c r="N392" s="39">
        <f>'Jun17 class'!N392*IFERROR(VLOOKUP('Inq6 adjusted class'!$A392,'Inq.6 factors'!$U:$Z,6,FALSE),0)</f>
        <v>1050.6967964212813</v>
      </c>
      <c r="O392" s="39">
        <f>'Jun17 class'!O392*IFERROR(VLOOKUP('Inq6 adjusted class'!$A392,'Inq.6 factors'!$U:$Z,6,FALSE),0)</f>
        <v>2643.1571343775868</v>
      </c>
      <c r="P392" s="39">
        <f>'Jun17 class'!P392*IFERROR(VLOOKUP('Inq6 adjusted class'!$A392,'Inq.6 factors'!$U:$Z,6,FALSE),0)</f>
        <v>2123.6474303034997</v>
      </c>
      <c r="Q392" s="39">
        <f>'Jun17 class'!Q392*IFERROR(VLOOKUP('Inq6 adjusted class'!$A392,'Inq.6 factors'!$U:$Z,6,FALSE),0)</f>
        <v>2198.9542333436907</v>
      </c>
      <c r="R392" s="39">
        <f>'Jun17 class'!R392*IFERROR(VLOOKUP('Inq6 adjusted class'!$A392,'Inq.6 factors'!$U:$Z,6,FALSE),0)</f>
        <v>988.75458108424436</v>
      </c>
      <c r="S392" s="39">
        <f>'Jun17 class'!S392*IFERROR(VLOOKUP('Inq6 adjusted class'!$A392,'Inq.6 factors'!$U:$Z,6,FALSE),0)</f>
        <v>607.09305298964682</v>
      </c>
      <c r="T392" s="39">
        <f>'Jun17 class'!T392*IFERROR(VLOOKUP('Inq6 adjusted class'!$A392,'Inq.6 factors'!$U:$Z,6,FALSE),0)</f>
        <v>818.66408725116037</v>
      </c>
      <c r="U392" s="39">
        <f>'Jun17 class'!U392*IFERROR(VLOOKUP('Inq6 adjusted class'!$A392,'Inq.6 factors'!$U:$Z,6,FALSE),0)</f>
        <v>1313.7340403547087</v>
      </c>
      <c r="V392" s="39">
        <f>'Jun17 class'!V392*IFERROR(VLOOKUP('Inq6 adjusted class'!$A392,'Inq.6 factors'!$U:$Z,6,FALSE),0)</f>
        <v>703.61368700701621</v>
      </c>
    </row>
    <row r="393" spans="1:22" x14ac:dyDescent="0.3">
      <c r="A393" s="35">
        <f>'Jun17 class'!A393</f>
        <v>4751</v>
      </c>
      <c r="B393" s="35">
        <f>'Jun17 class'!B393</f>
        <v>475</v>
      </c>
      <c r="C393" s="35">
        <f>'Jun17 class'!C393</f>
        <v>47</v>
      </c>
      <c r="D393" s="35" t="str">
        <f>'Jun17 class'!D393</f>
        <v>G</v>
      </c>
      <c r="E393" s="39">
        <f>'Jun17 class'!E393*IFERROR(VLOOKUP('Inq6 adjusted class'!$A393,'Inq.6 factors'!$U:$Z,6,FALSE),0)</f>
        <v>3275.562664689126</v>
      </c>
      <c r="F393" s="39">
        <f>'Jun17 class'!F393*IFERROR(VLOOKUP('Inq6 adjusted class'!$A393,'Inq.6 factors'!$U:$Z,6,FALSE),0)</f>
        <v>4006.6491101643487</v>
      </c>
      <c r="G393" s="39">
        <f>'Jun17 class'!G393*IFERROR(VLOOKUP('Inq6 adjusted class'!$A393,'Inq.6 factors'!$U:$Z,6,FALSE),0)</f>
        <v>2935.7056060817586</v>
      </c>
      <c r="H393" s="39">
        <f>'Jun17 class'!H393*IFERROR(VLOOKUP('Inq6 adjusted class'!$A393,'Inq.6 factors'!$U:$Z,6,FALSE),0)</f>
        <v>2883.0772907018231</v>
      </c>
      <c r="I393" s="39">
        <f>'Jun17 class'!I393*IFERROR(VLOOKUP('Inq6 adjusted class'!$A393,'Inq.6 factors'!$U:$Z,6,FALSE),0)</f>
        <v>2938.6226206919346</v>
      </c>
      <c r="J393" s="39">
        <f>'Jun17 class'!J393*IFERROR(VLOOKUP('Inq6 adjusted class'!$A393,'Inq.6 factors'!$U:$Z,6,FALSE),0)</f>
        <v>2790.7127815840013</v>
      </c>
      <c r="K393" s="39">
        <f>'Jun17 class'!K393*IFERROR(VLOOKUP('Inq6 adjusted class'!$A393,'Inq.6 factors'!$U:$Z,6,FALSE),0)</f>
        <v>3234.881353068582</v>
      </c>
      <c r="L393" s="39">
        <f>'Jun17 class'!L393*IFERROR(VLOOKUP('Inq6 adjusted class'!$A393,'Inq.6 factors'!$U:$Z,6,FALSE),0)</f>
        <v>2867.7295190572468</v>
      </c>
      <c r="M393" s="39">
        <f>'Jun17 class'!M393*IFERROR(VLOOKUP('Inq6 adjusted class'!$A393,'Inq.6 factors'!$U:$Z,6,FALSE),0)</f>
        <v>2314.7657306718388</v>
      </c>
      <c r="N393" s="39">
        <f>'Jun17 class'!N393*IFERROR(VLOOKUP('Inq6 adjusted class'!$A393,'Inq.6 factors'!$U:$Z,6,FALSE),0)</f>
        <v>2118.5323248028481</v>
      </c>
      <c r="O393" s="39">
        <f>'Jun17 class'!O393*IFERROR(VLOOKUP('Inq6 adjusted class'!$A393,'Inq.6 factors'!$U:$Z,6,FALSE),0)</f>
        <v>2343.5419143450708</v>
      </c>
      <c r="P393" s="39">
        <f>'Jun17 class'!P393*IFERROR(VLOOKUP('Inq6 adjusted class'!$A393,'Inq.6 factors'!$U:$Z,6,FALSE),0)</f>
        <v>2542.8866242820209</v>
      </c>
      <c r="Q393" s="39">
        <f>'Jun17 class'!Q393*IFERROR(VLOOKUP('Inq6 adjusted class'!$A393,'Inq.6 factors'!$U:$Z,6,FALSE),0)</f>
        <v>2087.4695619501636</v>
      </c>
      <c r="R393" s="39">
        <f>'Jun17 class'!R393*IFERROR(VLOOKUP('Inq6 adjusted class'!$A393,'Inq.6 factors'!$U:$Z,6,FALSE),0)</f>
        <v>1469.5820875801419</v>
      </c>
      <c r="S393" s="39">
        <f>'Jun17 class'!S393*IFERROR(VLOOKUP('Inq6 adjusted class'!$A393,'Inq.6 factors'!$U:$Z,6,FALSE),0)</f>
        <v>1243.0795726616584</v>
      </c>
      <c r="T393" s="39">
        <f>'Jun17 class'!T393*IFERROR(VLOOKUP('Inq6 adjusted class'!$A393,'Inq.6 factors'!$U:$Z,6,FALSE),0)</f>
        <v>1406.6458903775476</v>
      </c>
      <c r="U393" s="39">
        <f>'Jun17 class'!U393*IFERROR(VLOOKUP('Inq6 adjusted class'!$A393,'Inq.6 factors'!$U:$Z,6,FALSE),0)</f>
        <v>1790.7429983512809</v>
      </c>
      <c r="V393" s="39">
        <f>'Jun17 class'!V393*IFERROR(VLOOKUP('Inq6 adjusted class'!$A393,'Inq.6 factors'!$U:$Z,6,FALSE),0)</f>
        <v>1825.3273870934399</v>
      </c>
    </row>
    <row r="394" spans="1:22" x14ac:dyDescent="0.3">
      <c r="A394" s="35">
        <f>'Jun17 class'!A394</f>
        <v>4752</v>
      </c>
      <c r="B394" s="35">
        <f>'Jun17 class'!B394</f>
        <v>475</v>
      </c>
      <c r="C394" s="35">
        <f>'Jun17 class'!C394</f>
        <v>47</v>
      </c>
      <c r="D394" s="35" t="str">
        <f>'Jun17 class'!D394</f>
        <v>G</v>
      </c>
      <c r="E394" s="39">
        <f>'Jun17 class'!E394*IFERROR(VLOOKUP('Inq6 adjusted class'!$A394,'Inq.6 factors'!$U:$Z,6,FALSE),0)</f>
        <v>10441.461063805438</v>
      </c>
      <c r="F394" s="39">
        <f>'Jun17 class'!F394*IFERROR(VLOOKUP('Inq6 adjusted class'!$A394,'Inq.6 factors'!$U:$Z,6,FALSE),0)</f>
        <v>11440.855360371634</v>
      </c>
      <c r="G394" s="39">
        <f>'Jun17 class'!G394*IFERROR(VLOOKUP('Inq6 adjusted class'!$A394,'Inq.6 factors'!$U:$Z,6,FALSE),0)</f>
        <v>10789.773678529184</v>
      </c>
      <c r="H394" s="39">
        <f>'Jun17 class'!H394*IFERROR(VLOOKUP('Inq6 adjusted class'!$A394,'Inq.6 factors'!$U:$Z,6,FALSE),0)</f>
        <v>12026.326266777336</v>
      </c>
      <c r="I394" s="39">
        <f>'Jun17 class'!I394*IFERROR(VLOOKUP('Inq6 adjusted class'!$A394,'Inq.6 factors'!$U:$Z,6,FALSE),0)</f>
        <v>11362.155968031573</v>
      </c>
      <c r="J394" s="39">
        <f>'Jun17 class'!J394*IFERROR(VLOOKUP('Inq6 adjusted class'!$A394,'Inq.6 factors'!$U:$Z,6,FALSE),0)</f>
        <v>12107.561441453585</v>
      </c>
      <c r="K394" s="39">
        <f>'Jun17 class'!K394*IFERROR(VLOOKUP('Inq6 adjusted class'!$A394,'Inq.6 factors'!$U:$Z,6,FALSE),0)</f>
        <v>13320.071606835296</v>
      </c>
      <c r="L394" s="39">
        <f>'Jun17 class'!L394*IFERROR(VLOOKUP('Inq6 adjusted class'!$A394,'Inq.6 factors'!$U:$Z,6,FALSE),0)</f>
        <v>13006.235342239379</v>
      </c>
      <c r="M394" s="39">
        <f>'Jun17 class'!M394*IFERROR(VLOOKUP('Inq6 adjusted class'!$A394,'Inq.6 factors'!$U:$Z,6,FALSE),0)</f>
        <v>11491.13998288678</v>
      </c>
      <c r="N394" s="39">
        <f>'Jun17 class'!N394*IFERROR(VLOOKUP('Inq6 adjusted class'!$A394,'Inq.6 factors'!$U:$Z,6,FALSE),0)</f>
        <v>11457.470780836791</v>
      </c>
      <c r="O394" s="39">
        <f>'Jun17 class'!O394*IFERROR(VLOOKUP('Inq6 adjusted class'!$A394,'Inq.6 factors'!$U:$Z,6,FALSE),0)</f>
        <v>11306.436020997529</v>
      </c>
      <c r="P394" s="39">
        <f>'Jun17 class'!P394*IFERROR(VLOOKUP('Inq6 adjusted class'!$A394,'Inq.6 factors'!$U:$Z,6,FALSE),0)</f>
        <v>11149.659391902765</v>
      </c>
      <c r="Q394" s="39">
        <f>'Jun17 class'!Q394*IFERROR(VLOOKUP('Inq6 adjusted class'!$A394,'Inq.6 factors'!$U:$Z,6,FALSE),0)</f>
        <v>11801.048281001638</v>
      </c>
      <c r="R394" s="39">
        <f>'Jun17 class'!R394*IFERROR(VLOOKUP('Inq6 adjusted class'!$A394,'Inq.6 factors'!$U:$Z,6,FALSE),0)</f>
        <v>10537.990895538969</v>
      </c>
      <c r="S394" s="39">
        <f>'Jun17 class'!S394*IFERROR(VLOOKUP('Inq6 adjusted class'!$A394,'Inq.6 factors'!$U:$Z,6,FALSE),0)</f>
        <v>9749.3782120234591</v>
      </c>
      <c r="T394" s="39">
        <f>'Jun17 class'!T394*IFERROR(VLOOKUP('Inq6 adjusted class'!$A394,'Inq.6 factors'!$U:$Z,6,FALSE),0)</f>
        <v>9543.8058812130475</v>
      </c>
      <c r="U394" s="39">
        <f>'Jun17 class'!U394*IFERROR(VLOOKUP('Inq6 adjusted class'!$A394,'Inq.6 factors'!$U:$Z,6,FALSE),0)</f>
        <v>10705.818127646893</v>
      </c>
      <c r="V394" s="39">
        <f>'Jun17 class'!V394*IFERROR(VLOOKUP('Inq6 adjusted class'!$A394,'Inq.6 factors'!$U:$Z,6,FALSE),0)</f>
        <v>11081.888878627093</v>
      </c>
    </row>
    <row r="395" spans="1:22" x14ac:dyDescent="0.3">
      <c r="A395" s="35">
        <f>'Jun17 class'!A395</f>
        <v>4753</v>
      </c>
      <c r="B395" s="35">
        <f>'Jun17 class'!B395</f>
        <v>475</v>
      </c>
      <c r="C395" s="35">
        <f>'Jun17 class'!C395</f>
        <v>47</v>
      </c>
      <c r="D395" s="35" t="str">
        <f>'Jun17 class'!D395</f>
        <v>G</v>
      </c>
      <c r="E395" s="39">
        <f>'Jun17 class'!E395*IFERROR(VLOOKUP('Inq6 adjusted class'!$A395,'Inq.6 factors'!$U:$Z,6,FALSE),0)</f>
        <v>1664.2304349565684</v>
      </c>
      <c r="F395" s="39">
        <f>'Jun17 class'!F395*IFERROR(VLOOKUP('Inq6 adjusted class'!$A395,'Inq.6 factors'!$U:$Z,6,FALSE),0)</f>
        <v>1963.3315198466178</v>
      </c>
      <c r="G395" s="39">
        <f>'Jun17 class'!G395*IFERROR(VLOOKUP('Inq6 adjusted class'!$A395,'Inq.6 factors'!$U:$Z,6,FALSE),0)</f>
        <v>2137.2467819136782</v>
      </c>
      <c r="H395" s="39">
        <f>'Jun17 class'!H395*IFERROR(VLOOKUP('Inq6 adjusted class'!$A395,'Inq.6 factors'!$U:$Z,6,FALSE),0)</f>
        <v>2170.7992126892182</v>
      </c>
      <c r="I395" s="39">
        <f>'Jun17 class'!I395*IFERROR(VLOOKUP('Inq6 adjusted class'!$A395,'Inq.6 factors'!$U:$Z,6,FALSE),0)</f>
        <v>2198.489430706798</v>
      </c>
      <c r="J395" s="39">
        <f>'Jun17 class'!J395*IFERROR(VLOOKUP('Inq6 adjusted class'!$A395,'Inq.6 factors'!$U:$Z,6,FALSE),0)</f>
        <v>2143.294429348432</v>
      </c>
      <c r="K395" s="39">
        <f>'Jun17 class'!K395*IFERROR(VLOOKUP('Inq6 adjusted class'!$A395,'Inq.6 factors'!$U:$Z,6,FALSE),0)</f>
        <v>2129.8559473748046</v>
      </c>
      <c r="L395" s="39">
        <f>'Jun17 class'!L395*IFERROR(VLOOKUP('Inq6 adjusted class'!$A395,'Inq.6 factors'!$U:$Z,6,FALSE),0)</f>
        <v>2209.7393539648247</v>
      </c>
      <c r="M395" s="39">
        <f>'Jun17 class'!M395*IFERROR(VLOOKUP('Inq6 adjusted class'!$A395,'Inq.6 factors'!$U:$Z,6,FALSE),0)</f>
        <v>2424.5195740985632</v>
      </c>
      <c r="N395" s="39">
        <f>'Jun17 class'!N395*IFERROR(VLOOKUP('Inq6 adjusted class'!$A395,'Inq.6 factors'!$U:$Z,6,FALSE),0)</f>
        <v>2556.9746053409031</v>
      </c>
      <c r="O395" s="39">
        <f>'Jun17 class'!O395*IFERROR(VLOOKUP('Inq6 adjusted class'!$A395,'Inq.6 factors'!$U:$Z,6,FALSE),0)</f>
        <v>2208.1570369669707</v>
      </c>
      <c r="P395" s="39">
        <f>'Jun17 class'!P395*IFERROR(VLOOKUP('Inq6 adjusted class'!$A395,'Inq.6 factors'!$U:$Z,6,FALSE),0)</f>
        <v>2245.9447907250783</v>
      </c>
      <c r="Q395" s="39">
        <f>'Jun17 class'!Q395*IFERROR(VLOOKUP('Inq6 adjusted class'!$A395,'Inq.6 factors'!$U:$Z,6,FALSE),0)</f>
        <v>2512.0184434979083</v>
      </c>
      <c r="R395" s="39">
        <f>'Jun17 class'!R395*IFERROR(VLOOKUP('Inq6 adjusted class'!$A395,'Inq.6 factors'!$U:$Z,6,FALSE),0)</f>
        <v>1630.5137600128289</v>
      </c>
      <c r="S395" s="39">
        <f>'Jun17 class'!S395*IFERROR(VLOOKUP('Inq6 adjusted class'!$A395,'Inq.6 factors'!$U:$Z,6,FALSE),0)</f>
        <v>1375.4077000958146</v>
      </c>
      <c r="T395" s="39">
        <f>'Jun17 class'!T395*IFERROR(VLOOKUP('Inq6 adjusted class'!$A395,'Inq.6 factors'!$U:$Z,6,FALSE),0)</f>
        <v>1457.57398195989</v>
      </c>
      <c r="U395" s="39">
        <f>'Jun17 class'!U395*IFERROR(VLOOKUP('Inq6 adjusted class'!$A395,'Inq.6 factors'!$U:$Z,6,FALSE),0)</f>
        <v>1818.0085462492191</v>
      </c>
      <c r="V395" s="39">
        <f>'Jun17 class'!V395*IFERROR(VLOOKUP('Inq6 adjusted class'!$A395,'Inq.6 factors'!$U:$Z,6,FALSE),0)</f>
        <v>2048.8263641763378</v>
      </c>
    </row>
    <row r="396" spans="1:22" x14ac:dyDescent="0.3">
      <c r="A396" s="35">
        <f>'Jun17 class'!A396</f>
        <v>4754</v>
      </c>
      <c r="B396" s="35">
        <f>'Jun17 class'!B396</f>
        <v>475</v>
      </c>
      <c r="C396" s="35">
        <f>'Jun17 class'!C396</f>
        <v>47</v>
      </c>
      <c r="D396" s="35" t="str">
        <f>'Jun17 class'!D396</f>
        <v>G</v>
      </c>
      <c r="E396" s="39">
        <f>'Jun17 class'!E396*IFERROR(VLOOKUP('Inq6 adjusted class'!$A396,'Inq.6 factors'!$U:$Z,6,FALSE),0)</f>
        <v>8155.823115376973</v>
      </c>
      <c r="F396" s="39">
        <f>'Jun17 class'!F396*IFERROR(VLOOKUP('Inq6 adjusted class'!$A396,'Inq.6 factors'!$U:$Z,6,FALSE),0)</f>
        <v>8712.4270676555661</v>
      </c>
      <c r="G396" s="39">
        <f>'Jun17 class'!G396*IFERROR(VLOOKUP('Inq6 adjusted class'!$A396,'Inq.6 factors'!$U:$Z,6,FALSE),0)</f>
        <v>9302.6496626653698</v>
      </c>
      <c r="H396" s="39">
        <f>'Jun17 class'!H396*IFERROR(VLOOKUP('Inq6 adjusted class'!$A396,'Inq.6 factors'!$U:$Z,6,FALSE),0)</f>
        <v>9358.7879986778589</v>
      </c>
      <c r="I396" s="39">
        <f>'Jun17 class'!I396*IFERROR(VLOOKUP('Inq6 adjusted class'!$A396,'Inq.6 factors'!$U:$Z,6,FALSE),0)</f>
        <v>8530.5377416227293</v>
      </c>
      <c r="J396" s="39">
        <f>'Jun17 class'!J396*IFERROR(VLOOKUP('Inq6 adjusted class'!$A396,'Inq.6 factors'!$U:$Z,6,FALSE),0)</f>
        <v>8054.9107405510549</v>
      </c>
      <c r="K396" s="39">
        <f>'Jun17 class'!K396*IFERROR(VLOOKUP('Inq6 adjusted class'!$A396,'Inq.6 factors'!$U:$Z,6,FALSE),0)</f>
        <v>8424.6919710576421</v>
      </c>
      <c r="L396" s="39">
        <f>'Jun17 class'!L396*IFERROR(VLOOKUP('Inq6 adjusted class'!$A396,'Inq.6 factors'!$U:$Z,6,FALSE),0)</f>
        <v>8645.6700983626142</v>
      </c>
      <c r="M396" s="39">
        <f>'Jun17 class'!M396*IFERROR(VLOOKUP('Inq6 adjusted class'!$A396,'Inq.6 factors'!$U:$Z,6,FALSE),0)</f>
        <v>7516.6124779616885</v>
      </c>
      <c r="N396" s="39">
        <f>'Jun17 class'!N396*IFERROR(VLOOKUP('Inq6 adjusted class'!$A396,'Inq.6 factors'!$U:$Z,6,FALSE),0)</f>
        <v>7333.0407520093731</v>
      </c>
      <c r="O396" s="39">
        <f>'Jun17 class'!O396*IFERROR(VLOOKUP('Inq6 adjusted class'!$A396,'Inq.6 factors'!$U:$Z,6,FALSE),0)</f>
        <v>7403.3092631905638</v>
      </c>
      <c r="P396" s="39">
        <f>'Jun17 class'!P396*IFERROR(VLOOKUP('Inq6 adjusted class'!$A396,'Inq.6 factors'!$U:$Z,6,FALSE),0)</f>
        <v>7646.0283830868002</v>
      </c>
      <c r="Q396" s="39">
        <f>'Jun17 class'!Q396*IFERROR(VLOOKUP('Inq6 adjusted class'!$A396,'Inq.6 factors'!$U:$Z,6,FALSE),0)</f>
        <v>7287.2629987624005</v>
      </c>
      <c r="R396" s="39">
        <f>'Jun17 class'!R396*IFERROR(VLOOKUP('Inq6 adjusted class'!$A396,'Inq.6 factors'!$U:$Z,6,FALSE),0)</f>
        <v>5827.0734065923607</v>
      </c>
      <c r="S396" s="39">
        <f>'Jun17 class'!S396*IFERROR(VLOOKUP('Inq6 adjusted class'!$A396,'Inq.6 factors'!$U:$Z,6,FALSE),0)</f>
        <v>5689.3082131276669</v>
      </c>
      <c r="T396" s="39">
        <f>'Jun17 class'!T396*IFERROR(VLOOKUP('Inq6 adjusted class'!$A396,'Inq.6 factors'!$U:$Z,6,FALSE),0)</f>
        <v>5321.5446523804685</v>
      </c>
      <c r="U396" s="39">
        <f>'Jun17 class'!U396*IFERROR(VLOOKUP('Inq6 adjusted class'!$A396,'Inq.6 factors'!$U:$Z,6,FALSE),0)</f>
        <v>5526.1072156900054</v>
      </c>
      <c r="V396" s="39">
        <f>'Jun17 class'!V396*IFERROR(VLOOKUP('Inq6 adjusted class'!$A396,'Inq.6 factors'!$U:$Z,6,FALSE),0)</f>
        <v>5690.3474457897373</v>
      </c>
    </row>
    <row r="397" spans="1:22" x14ac:dyDescent="0.3">
      <c r="A397" s="35">
        <f>'Jun17 class'!A397</f>
        <v>4759</v>
      </c>
      <c r="B397" s="35">
        <f>'Jun17 class'!B397</f>
        <v>475</v>
      </c>
      <c r="C397" s="35">
        <f>'Jun17 class'!C397</f>
        <v>47</v>
      </c>
      <c r="D397" s="35" t="str">
        <f>'Jun17 class'!D397</f>
        <v>G</v>
      </c>
      <c r="E397" s="39">
        <f>'Jun17 class'!E397*IFERROR(VLOOKUP('Inq6 adjusted class'!$A397,'Inq.6 factors'!$U:$Z,6,FALSE),0)</f>
        <v>13950.056495441217</v>
      </c>
      <c r="F397" s="39">
        <f>'Jun17 class'!F397*IFERROR(VLOOKUP('Inq6 adjusted class'!$A397,'Inq.6 factors'!$U:$Z,6,FALSE),0)</f>
        <v>16394.301265473874</v>
      </c>
      <c r="G397" s="39">
        <f>'Jun17 class'!G397*IFERROR(VLOOKUP('Inq6 adjusted class'!$A397,'Inq.6 factors'!$U:$Z,6,FALSE),0)</f>
        <v>13940.632822841013</v>
      </c>
      <c r="H397" s="39">
        <f>'Jun17 class'!H397*IFERROR(VLOOKUP('Inq6 adjusted class'!$A397,'Inq.6 factors'!$U:$Z,6,FALSE),0)</f>
        <v>13921.408827946925</v>
      </c>
      <c r="I397" s="39">
        <f>'Jun17 class'!I397*IFERROR(VLOOKUP('Inq6 adjusted class'!$A397,'Inq.6 factors'!$U:$Z,6,FALSE),0)</f>
        <v>14895.559709398325</v>
      </c>
      <c r="J397" s="39">
        <f>'Jun17 class'!J397*IFERROR(VLOOKUP('Inq6 adjusted class'!$A397,'Inq.6 factors'!$U:$Z,6,FALSE),0)</f>
        <v>13123.153169255285</v>
      </c>
      <c r="K397" s="39">
        <f>'Jun17 class'!K397*IFERROR(VLOOKUP('Inq6 adjusted class'!$A397,'Inq.6 factors'!$U:$Z,6,FALSE),0)</f>
        <v>12930.243084082884</v>
      </c>
      <c r="L397" s="39">
        <f>'Jun17 class'!L397*IFERROR(VLOOKUP('Inq6 adjusted class'!$A397,'Inq.6 factors'!$U:$Z,6,FALSE),0)</f>
        <v>12843.539423633227</v>
      </c>
      <c r="M397" s="39">
        <f>'Jun17 class'!M397*IFERROR(VLOOKUP('Inq6 adjusted class'!$A397,'Inq.6 factors'!$U:$Z,6,FALSE),0)</f>
        <v>14398.132038666576</v>
      </c>
      <c r="N397" s="39">
        <f>'Jun17 class'!N397*IFERROR(VLOOKUP('Inq6 adjusted class'!$A397,'Inq.6 factors'!$U:$Z,6,FALSE),0)</f>
        <v>14670.839361800294</v>
      </c>
      <c r="O397" s="39">
        <f>'Jun17 class'!O397*IFERROR(VLOOKUP('Inq6 adjusted class'!$A397,'Inq.6 factors'!$U:$Z,6,FALSE),0)</f>
        <v>13607.362769369407</v>
      </c>
      <c r="P397" s="39">
        <f>'Jun17 class'!P397*IFERROR(VLOOKUP('Inq6 adjusted class'!$A397,'Inq.6 factors'!$U:$Z,6,FALSE),0)</f>
        <v>12391.685132693268</v>
      </c>
      <c r="Q397" s="39">
        <f>'Jun17 class'!Q397*IFERROR(VLOOKUP('Inq6 adjusted class'!$A397,'Inq.6 factors'!$U:$Z,6,FALSE),0)</f>
        <v>13065.410612306185</v>
      </c>
      <c r="R397" s="39">
        <f>'Jun17 class'!R397*IFERROR(VLOOKUP('Inq6 adjusted class'!$A397,'Inq.6 factors'!$U:$Z,6,FALSE),0)</f>
        <v>10266.070026597259</v>
      </c>
      <c r="S397" s="39">
        <f>'Jun17 class'!S397*IFERROR(VLOOKUP('Inq6 adjusted class'!$A397,'Inq.6 factors'!$U:$Z,6,FALSE),0)</f>
        <v>9750.5391536489296</v>
      </c>
      <c r="T397" s="39">
        <f>'Jun17 class'!T397*IFERROR(VLOOKUP('Inq6 adjusted class'!$A397,'Inq.6 factors'!$U:$Z,6,FALSE),0)</f>
        <v>10173.555125682349</v>
      </c>
      <c r="U397" s="39">
        <f>'Jun17 class'!U397*IFERROR(VLOOKUP('Inq6 adjusted class'!$A397,'Inq.6 factors'!$U:$Z,6,FALSE),0)</f>
        <v>12134.14261121189</v>
      </c>
      <c r="V397" s="39">
        <f>'Jun17 class'!V397*IFERROR(VLOOKUP('Inq6 adjusted class'!$A397,'Inq.6 factors'!$U:$Z,6,FALSE),0)</f>
        <v>14919.593953448375</v>
      </c>
    </row>
    <row r="398" spans="1:22" x14ac:dyDescent="0.3">
      <c r="A398" s="35">
        <f>'Jun17 class'!A398</f>
        <v>4761</v>
      </c>
      <c r="B398" s="35">
        <f>'Jun17 class'!B398</f>
        <v>476</v>
      </c>
      <c r="C398" s="35">
        <f>'Jun17 class'!C398</f>
        <v>47</v>
      </c>
      <c r="D398" s="35" t="str">
        <f>'Jun17 class'!D398</f>
        <v>G</v>
      </c>
      <c r="E398" s="39">
        <f>'Jun17 class'!E398*IFERROR(VLOOKUP('Inq6 adjusted class'!$A398,'Inq.6 factors'!$U:$Z,6,FALSE),0)</f>
        <v>4543.2951333723568</v>
      </c>
      <c r="F398" s="39">
        <f>'Jun17 class'!F398*IFERROR(VLOOKUP('Inq6 adjusted class'!$A398,'Inq.6 factors'!$U:$Z,6,FALSE),0)</f>
        <v>4616.3882717301758</v>
      </c>
      <c r="G398" s="39">
        <f>'Jun17 class'!G398*IFERROR(VLOOKUP('Inq6 adjusted class'!$A398,'Inq.6 factors'!$U:$Z,6,FALSE),0)</f>
        <v>4553.1954955430301</v>
      </c>
      <c r="H398" s="39">
        <f>'Jun17 class'!H398*IFERROR(VLOOKUP('Inq6 adjusted class'!$A398,'Inq.6 factors'!$U:$Z,6,FALSE),0)</f>
        <v>4268.933171553721</v>
      </c>
      <c r="I398" s="39">
        <f>'Jun17 class'!I398*IFERROR(VLOOKUP('Inq6 adjusted class'!$A398,'Inq.6 factors'!$U:$Z,6,FALSE),0)</f>
        <v>4242.2792202517803</v>
      </c>
      <c r="J398" s="39">
        <f>'Jun17 class'!J398*IFERROR(VLOOKUP('Inq6 adjusted class'!$A398,'Inq.6 factors'!$U:$Z,6,FALSE),0)</f>
        <v>4153.6842398058761</v>
      </c>
      <c r="K398" s="39">
        <f>'Jun17 class'!K398*IFERROR(VLOOKUP('Inq6 adjusted class'!$A398,'Inq.6 factors'!$U:$Z,6,FALSE),0)</f>
        <v>3908.4147553022426</v>
      </c>
      <c r="L398" s="39">
        <f>'Jun17 class'!L398*IFERROR(VLOOKUP('Inq6 adjusted class'!$A398,'Inq.6 factors'!$U:$Z,6,FALSE),0)</f>
        <v>4069.7746698650635</v>
      </c>
      <c r="M398" s="39">
        <f>'Jun17 class'!M398*IFERROR(VLOOKUP('Inq6 adjusted class'!$A398,'Inq.6 factors'!$U:$Z,6,FALSE),0)</f>
        <v>3893.3836734681195</v>
      </c>
      <c r="N398" s="39">
        <f>'Jun17 class'!N398*IFERROR(VLOOKUP('Inq6 adjusted class'!$A398,'Inq.6 factors'!$U:$Z,6,FALSE),0)</f>
        <v>3589.5403445839884</v>
      </c>
      <c r="O398" s="39">
        <f>'Jun17 class'!O398*IFERROR(VLOOKUP('Inq6 adjusted class'!$A398,'Inq.6 factors'!$U:$Z,6,FALSE),0)</f>
        <v>3643.3055719036506</v>
      </c>
      <c r="P398" s="39">
        <f>'Jun17 class'!P398*IFERROR(VLOOKUP('Inq6 adjusted class'!$A398,'Inq.6 factors'!$U:$Z,6,FALSE),0)</f>
        <v>4205.8813441289185</v>
      </c>
      <c r="Q398" s="39">
        <f>'Jun17 class'!Q398*IFERROR(VLOOKUP('Inq6 adjusted class'!$A398,'Inq.6 factors'!$U:$Z,6,FALSE),0)</f>
        <v>3433.4848494391895</v>
      </c>
      <c r="R398" s="39">
        <f>'Jun17 class'!R398*IFERROR(VLOOKUP('Inq6 adjusted class'!$A398,'Inq.6 factors'!$U:$Z,6,FALSE),0)</f>
        <v>3300.9161249854055</v>
      </c>
      <c r="S398" s="39">
        <f>'Jun17 class'!S398*IFERROR(VLOOKUP('Inq6 adjusted class'!$A398,'Inq.6 factors'!$U:$Z,6,FALSE),0)</f>
        <v>3164.3037748663346</v>
      </c>
      <c r="T398" s="39">
        <f>'Jun17 class'!T398*IFERROR(VLOOKUP('Inq6 adjusted class'!$A398,'Inq.6 factors'!$U:$Z,6,FALSE),0)</f>
        <v>2930.1497297893543</v>
      </c>
      <c r="U398" s="39">
        <f>'Jun17 class'!U398*IFERROR(VLOOKUP('Inq6 adjusted class'!$A398,'Inq.6 factors'!$U:$Z,6,FALSE),0)</f>
        <v>3605.1798525539316</v>
      </c>
      <c r="V398" s="39">
        <f>'Jun17 class'!V398*IFERROR(VLOOKUP('Inq6 adjusted class'!$A398,'Inq.6 factors'!$U:$Z,6,FALSE),0)</f>
        <v>2244.6635981470922</v>
      </c>
    </row>
    <row r="399" spans="1:22" x14ac:dyDescent="0.3">
      <c r="A399" s="35">
        <f>'Jun17 class'!A399</f>
        <v>4762</v>
      </c>
      <c r="B399" s="35">
        <f>'Jun17 class'!B399</f>
        <v>476</v>
      </c>
      <c r="C399" s="35">
        <f>'Jun17 class'!C399</f>
        <v>47</v>
      </c>
      <c r="D399" s="35" t="str">
        <f>'Jun17 class'!D399</f>
        <v>G</v>
      </c>
      <c r="E399" s="39">
        <f>'Jun17 class'!E399*IFERROR(VLOOKUP('Inq6 adjusted class'!$A399,'Inq.6 factors'!$U:$Z,6,FALSE),0)</f>
        <v>8531.0100853337481</v>
      </c>
      <c r="F399" s="39">
        <f>'Jun17 class'!F399*IFERROR(VLOOKUP('Inq6 adjusted class'!$A399,'Inq.6 factors'!$U:$Z,6,FALSE),0)</f>
        <v>8668.2581139548638</v>
      </c>
      <c r="G399" s="39">
        <f>'Jun17 class'!G399*IFERROR(VLOOKUP('Inq6 adjusted class'!$A399,'Inq.6 factors'!$U:$Z,6,FALSE),0)</f>
        <v>8549.6001366174678</v>
      </c>
      <c r="H399" s="39">
        <f>'Jun17 class'!H399*IFERROR(VLOOKUP('Inq6 adjusted class'!$A399,'Inq.6 factors'!$U:$Z,6,FALSE),0)</f>
        <v>8015.836715654511</v>
      </c>
      <c r="I399" s="39">
        <f>'Jun17 class'!I399*IFERROR(VLOOKUP('Inq6 adjusted class'!$A399,'Inq.6 factors'!$U:$Z,6,FALSE),0)</f>
        <v>7965.7882110569035</v>
      </c>
      <c r="J399" s="39">
        <f>'Jun17 class'!J399*IFERROR(VLOOKUP('Inq6 adjusted class'!$A399,'Inq.6 factors'!$U:$Z,6,FALSE),0)</f>
        <v>7799.4321524019742</v>
      </c>
      <c r="K399" s="39">
        <f>'Jun17 class'!K399*IFERROR(VLOOKUP('Inq6 adjusted class'!$A399,'Inq.6 factors'!$U:$Z,6,FALSE),0)</f>
        <v>7338.8861424024035</v>
      </c>
      <c r="L399" s="39">
        <f>'Jun17 class'!L399*IFERROR(VLOOKUP('Inq6 adjusted class'!$A399,'Inq.6 factors'!$U:$Z,6,FALSE),0)</f>
        <v>7641.8739558932339</v>
      </c>
      <c r="M399" s="39">
        <f>'Jun17 class'!M399*IFERROR(VLOOKUP('Inq6 adjusted class'!$A399,'Inq.6 factors'!$U:$Z,6,FALSE),0)</f>
        <v>7310.6620656131845</v>
      </c>
      <c r="N399" s="39">
        <f>'Jun17 class'!N399*IFERROR(VLOOKUP('Inq6 adjusted class'!$A399,'Inq.6 factors'!$U:$Z,6,FALSE),0)</f>
        <v>7446.1271519000929</v>
      </c>
      <c r="O399" s="39">
        <f>'Jun17 class'!O399*IFERROR(VLOOKUP('Inq6 adjusted class'!$A399,'Inq.6 factors'!$U:$Z,6,FALSE),0)</f>
        <v>6212.0510759791705</v>
      </c>
      <c r="P399" s="39">
        <f>'Jun17 class'!P399*IFERROR(VLOOKUP('Inq6 adjusted class'!$A399,'Inq.6 factors'!$U:$Z,6,FALSE),0)</f>
        <v>8178.0977072722744</v>
      </c>
      <c r="Q399" s="39">
        <f>'Jun17 class'!Q399*IFERROR(VLOOKUP('Inq6 adjusted class'!$A399,'Inq.6 factors'!$U:$Z,6,FALSE),0)</f>
        <v>5891.0691696898893</v>
      </c>
      <c r="R399" s="39">
        <f>'Jun17 class'!R399*IFERROR(VLOOKUP('Inq6 adjusted class'!$A399,'Inq.6 factors'!$U:$Z,6,FALSE),0)</f>
        <v>5901.648814453416</v>
      </c>
      <c r="S399" s="39">
        <f>'Jun17 class'!S399*IFERROR(VLOOKUP('Inq6 adjusted class'!$A399,'Inq.6 factors'!$U:$Z,6,FALSE),0)</f>
        <v>5107.3506486155711</v>
      </c>
      <c r="T399" s="39">
        <f>'Jun17 class'!T399*IFERROR(VLOOKUP('Inq6 adjusted class'!$A399,'Inq.6 factors'!$U:$Z,6,FALSE),0)</f>
        <v>4961.3960722562806</v>
      </c>
      <c r="U399" s="39">
        <f>'Jun17 class'!U399*IFERROR(VLOOKUP('Inq6 adjusted class'!$A399,'Inq.6 factors'!$U:$Z,6,FALSE),0)</f>
        <v>6253.6169769247408</v>
      </c>
      <c r="V399" s="39">
        <f>'Jun17 class'!V399*IFERROR(VLOOKUP('Inq6 adjusted class'!$A399,'Inq.6 factors'!$U:$Z,6,FALSE),0)</f>
        <v>3956.037091535261</v>
      </c>
    </row>
    <row r="400" spans="1:22" x14ac:dyDescent="0.3">
      <c r="A400" s="35">
        <f>'Jun17 class'!A400</f>
        <v>4763</v>
      </c>
      <c r="B400" s="35">
        <f>'Jun17 class'!B400</f>
        <v>476</v>
      </c>
      <c r="C400" s="35">
        <f>'Jun17 class'!C400</f>
        <v>47</v>
      </c>
      <c r="D400" s="35" t="str">
        <f>'Jun17 class'!D400</f>
        <v>G</v>
      </c>
      <c r="E400" s="39">
        <f>'Jun17 class'!E400*IFERROR(VLOOKUP('Inq6 adjusted class'!$A400,'Inq.6 factors'!$U:$Z,6,FALSE),0)</f>
        <v>2576.6246663500724</v>
      </c>
      <c r="F400" s="39">
        <f>'Jun17 class'!F400*IFERROR(VLOOKUP('Inq6 adjusted class'!$A400,'Inq.6 factors'!$U:$Z,6,FALSE),0)</f>
        <v>2752.4695139565638</v>
      </c>
      <c r="G400" s="39">
        <f>'Jun17 class'!G400*IFERROR(VLOOKUP('Inq6 adjusted class'!$A400,'Inq.6 factors'!$U:$Z,6,FALSE),0)</f>
        <v>2938.935315804586</v>
      </c>
      <c r="H400" s="39">
        <f>'Jun17 class'!H400*IFERROR(VLOOKUP('Inq6 adjusted class'!$A400,'Inq.6 factors'!$U:$Z,6,FALSE),0)</f>
        <v>2956.670793787785</v>
      </c>
      <c r="I400" s="39">
        <f>'Jun17 class'!I400*IFERROR(VLOOKUP('Inq6 adjusted class'!$A400,'Inq.6 factors'!$U:$Z,6,FALSE),0)</f>
        <v>2695.0062122919662</v>
      </c>
      <c r="J400" s="39">
        <f>'Jun17 class'!J400*IFERROR(VLOOKUP('Inq6 adjusted class'!$A400,'Inq.6 factors'!$U:$Z,6,FALSE),0)</f>
        <v>2544.7439707491344</v>
      </c>
      <c r="K400" s="39">
        <f>'Jun17 class'!K400*IFERROR(VLOOKUP('Inq6 adjusted class'!$A400,'Inq.6 factors'!$U:$Z,6,FALSE),0)</f>
        <v>2661.5669359113108</v>
      </c>
      <c r="L400" s="39">
        <f>'Jun17 class'!L400*IFERROR(VLOOKUP('Inq6 adjusted class'!$A400,'Inq.6 factors'!$U:$Z,6,FALSE),0)</f>
        <v>2731.3793491384108</v>
      </c>
      <c r="M400" s="39">
        <f>'Jun17 class'!M400*IFERROR(VLOOKUP('Inq6 adjusted class'!$A400,'Inq.6 factors'!$U:$Z,6,FALSE),0)</f>
        <v>2374.6823397377752</v>
      </c>
      <c r="N400" s="39">
        <f>'Jun17 class'!N400*IFERROR(VLOOKUP('Inq6 adjusted class'!$A400,'Inq.6 factors'!$U:$Z,6,FALSE),0)</f>
        <v>2136.0595208299019</v>
      </c>
      <c r="O400" s="39">
        <f>'Jun17 class'!O400*IFERROR(VLOOKUP('Inq6 adjusted class'!$A400,'Inq.6 factors'!$U:$Z,6,FALSE),0)</f>
        <v>2553.5949406214618</v>
      </c>
      <c r="P400" s="39">
        <f>'Jun17 class'!P400*IFERROR(VLOOKUP('Inq6 adjusted class'!$A400,'Inq.6 factors'!$U:$Z,6,FALSE),0)</f>
        <v>2756.2587539803412</v>
      </c>
      <c r="Q400" s="39">
        <f>'Jun17 class'!Q400*IFERROR(VLOOKUP('Inq6 adjusted class'!$A400,'Inq.6 factors'!$U:$Z,6,FALSE),0)</f>
        <v>1743.2091146437174</v>
      </c>
      <c r="R400" s="39">
        <f>'Jun17 class'!R400*IFERROR(VLOOKUP('Inq6 adjusted class'!$A400,'Inq.6 factors'!$U:$Z,6,FALSE),0)</f>
        <v>1155.0365152603056</v>
      </c>
      <c r="S400" s="39">
        <f>'Jun17 class'!S400*IFERROR(VLOOKUP('Inq6 adjusted class'!$A400,'Inq.6 factors'!$U:$Z,6,FALSE),0)</f>
        <v>1230.5079633971745</v>
      </c>
      <c r="T400" s="39">
        <f>'Jun17 class'!T400*IFERROR(VLOOKUP('Inq6 adjusted class'!$A400,'Inq.6 factors'!$U:$Z,6,FALSE),0)</f>
        <v>945.24107303611095</v>
      </c>
      <c r="U400" s="39">
        <f>'Jun17 class'!U400*IFERROR(VLOOKUP('Inq6 adjusted class'!$A400,'Inq.6 factors'!$U:$Z,6,FALSE),0)</f>
        <v>902.80039821219509</v>
      </c>
      <c r="V400" s="39">
        <f>'Jun17 class'!V400*IFERROR(VLOOKUP('Inq6 adjusted class'!$A400,'Inq.6 factors'!$U:$Z,6,FALSE),0)</f>
        <v>568.43725207074624</v>
      </c>
    </row>
    <row r="401" spans="1:22" x14ac:dyDescent="0.3">
      <c r="A401" s="35">
        <f>'Jun17 class'!A401</f>
        <v>4764</v>
      </c>
      <c r="B401" s="35">
        <f>'Jun17 class'!B401</f>
        <v>476</v>
      </c>
      <c r="C401" s="35">
        <f>'Jun17 class'!C401</f>
        <v>47</v>
      </c>
      <c r="D401" s="35" t="str">
        <f>'Jun17 class'!D401</f>
        <v>G</v>
      </c>
      <c r="E401" s="39">
        <f>'Jun17 class'!E401*IFERROR(VLOOKUP('Inq6 adjusted class'!$A401,'Inq.6 factors'!$U:$Z,6,FALSE),0)</f>
        <v>6034.2891569794037</v>
      </c>
      <c r="F401" s="39">
        <f>'Jun17 class'!F401*IFERROR(VLOOKUP('Inq6 adjusted class'!$A401,'Inq.6 factors'!$U:$Z,6,FALSE),0)</f>
        <v>7118.6334541665847</v>
      </c>
      <c r="G401" s="39">
        <f>'Jun17 class'!G401*IFERROR(VLOOKUP('Inq6 adjusted class'!$A401,'Inq.6 factors'!$U:$Z,6,FALSE),0)</f>
        <v>7915.5072880308353</v>
      </c>
      <c r="H401" s="39">
        <f>'Jun17 class'!H401*IFERROR(VLOOKUP('Inq6 adjusted class'!$A401,'Inq.6 factors'!$U:$Z,6,FALSE),0)</f>
        <v>8049.6613753299598</v>
      </c>
      <c r="I401" s="39">
        <f>'Jun17 class'!I401*IFERROR(VLOOKUP('Inq6 adjusted class'!$A401,'Inq.6 factors'!$U:$Z,6,FALSE),0)</f>
        <v>8115.3450846296118</v>
      </c>
      <c r="J401" s="39">
        <f>'Jun17 class'!J401*IFERROR(VLOOKUP('Inq6 adjusted class'!$A401,'Inq.6 factors'!$U:$Z,6,FALSE),0)</f>
        <v>7970.5256448103328</v>
      </c>
      <c r="K401" s="39">
        <f>'Jun17 class'!K401*IFERROR(VLOOKUP('Inq6 adjusted class'!$A401,'Inq.6 factors'!$U:$Z,6,FALSE),0)</f>
        <v>7926.591913965487</v>
      </c>
      <c r="L401" s="39">
        <f>'Jun17 class'!L401*IFERROR(VLOOKUP('Inq6 adjusted class'!$A401,'Inq.6 factors'!$U:$Z,6,FALSE),0)</f>
        <v>8248.0151169436031</v>
      </c>
      <c r="M401" s="39">
        <f>'Jun17 class'!M401*IFERROR(VLOOKUP('Inq6 adjusted class'!$A401,'Inq.6 factors'!$U:$Z,6,FALSE),0)</f>
        <v>9030.4512743388423</v>
      </c>
      <c r="N401" s="39">
        <f>'Jun17 class'!N401*IFERROR(VLOOKUP('Inq6 adjusted class'!$A401,'Inq.6 factors'!$U:$Z,6,FALSE),0)</f>
        <v>8808.0514111251523</v>
      </c>
      <c r="O401" s="39">
        <f>'Jun17 class'!O401*IFERROR(VLOOKUP('Inq6 adjusted class'!$A401,'Inq.6 factors'!$U:$Z,6,FALSE),0)</f>
        <v>8947.2739410444465</v>
      </c>
      <c r="P401" s="39">
        <f>'Jun17 class'!P401*IFERROR(VLOOKUP('Inq6 adjusted class'!$A401,'Inq.6 factors'!$U:$Z,6,FALSE),0)</f>
        <v>11006.83549532408</v>
      </c>
      <c r="Q401" s="39">
        <f>'Jun17 class'!Q401*IFERROR(VLOOKUP('Inq6 adjusted class'!$A401,'Inq.6 factors'!$U:$Z,6,FALSE),0)</f>
        <v>10066.160297066121</v>
      </c>
      <c r="R401" s="39">
        <f>'Jun17 class'!R401*IFERROR(VLOOKUP('Inq6 adjusted class'!$A401,'Inq.6 factors'!$U:$Z,6,FALSE),0)</f>
        <v>10199.033101233013</v>
      </c>
      <c r="S401" s="39">
        <f>'Jun17 class'!S401*IFERROR(VLOOKUP('Inq6 adjusted class'!$A401,'Inq.6 factors'!$U:$Z,6,FALSE),0)</f>
        <v>10616.222430076266</v>
      </c>
      <c r="T401" s="39">
        <f>'Jun17 class'!T401*IFERROR(VLOOKUP('Inq6 adjusted class'!$A401,'Inq.6 factors'!$U:$Z,6,FALSE),0)</f>
        <v>10700.746594876324</v>
      </c>
      <c r="U401" s="39">
        <f>'Jun17 class'!U401*IFERROR(VLOOKUP('Inq6 adjusted class'!$A401,'Inq.6 factors'!$U:$Z,6,FALSE),0)</f>
        <v>11820.645035168454</v>
      </c>
      <c r="V401" s="39">
        <f>'Jun17 class'!V401*IFERROR(VLOOKUP('Inq6 adjusted class'!$A401,'Inq.6 factors'!$U:$Z,6,FALSE),0)</f>
        <v>9437.4412619944869</v>
      </c>
    </row>
    <row r="402" spans="1:22" x14ac:dyDescent="0.3">
      <c r="A402" s="35">
        <f>'Jun17 class'!A402</f>
        <v>4765</v>
      </c>
      <c r="B402" s="35">
        <f>'Jun17 class'!B402</f>
        <v>476</v>
      </c>
      <c r="C402" s="35">
        <f>'Jun17 class'!C402</f>
        <v>47</v>
      </c>
      <c r="D402" s="35" t="str">
        <f>'Jun17 class'!D402</f>
        <v>G</v>
      </c>
      <c r="E402" s="39">
        <f>'Jun17 class'!E402*IFERROR(VLOOKUP('Inq6 adjusted class'!$A402,'Inq.6 factors'!$U:$Z,6,FALSE),0)</f>
        <v>1060.4631827069331</v>
      </c>
      <c r="F402" s="39">
        <f>'Jun17 class'!F402*IFERROR(VLOOKUP('Inq6 adjusted class'!$A402,'Inq.6 factors'!$U:$Z,6,FALSE),0)</f>
        <v>1251.025347467503</v>
      </c>
      <c r="G402" s="39">
        <f>'Jun17 class'!G402*IFERROR(VLOOKUP('Inq6 adjusted class'!$A402,'Inq.6 factors'!$U:$Z,6,FALSE),0)</f>
        <v>1391.0675860960823</v>
      </c>
      <c r="H402" s="39">
        <f>'Jun17 class'!H402*IFERROR(VLOOKUP('Inq6 adjusted class'!$A402,'Inq.6 factors'!$U:$Z,6,FALSE),0)</f>
        <v>1414.6437632876955</v>
      </c>
      <c r="I402" s="39">
        <f>'Jun17 class'!I402*IFERROR(VLOOKUP('Inq6 adjusted class'!$A402,'Inq.6 factors'!$U:$Z,6,FALSE),0)</f>
        <v>1426.1869879499307</v>
      </c>
      <c r="J402" s="39">
        <f>'Jun17 class'!J402*IFERROR(VLOOKUP('Inq6 adjusted class'!$A402,'Inq.6 factors'!$U:$Z,6,FALSE),0)</f>
        <v>1400.7364866442454</v>
      </c>
      <c r="K402" s="39">
        <f>'Jun17 class'!K402*IFERROR(VLOOKUP('Inq6 adjusted class'!$A402,'Inq.6 factors'!$U:$Z,6,FALSE),0)</f>
        <v>1393.0155931259055</v>
      </c>
      <c r="L402" s="39">
        <f>'Jun17 class'!L402*IFERROR(VLOOKUP('Inq6 adjusted class'!$A402,'Inq.6 factors'!$U:$Z,6,FALSE),0)</f>
        <v>1449.5023580055406</v>
      </c>
      <c r="M402" s="39">
        <f>'Jun17 class'!M402*IFERROR(VLOOKUP('Inq6 adjusted class'!$A402,'Inq.6 factors'!$U:$Z,6,FALSE),0)</f>
        <v>1587.0073260557767</v>
      </c>
      <c r="N402" s="39">
        <f>'Jun17 class'!N402*IFERROR(VLOOKUP('Inq6 adjusted class'!$A402,'Inq.6 factors'!$U:$Z,6,FALSE),0)</f>
        <v>1496.0348074772112</v>
      </c>
      <c r="O402" s="39">
        <f>'Jun17 class'!O402*IFERROR(VLOOKUP('Inq6 adjusted class'!$A402,'Inq.6 factors'!$U:$Z,6,FALSE),0)</f>
        <v>1624.9917319418475</v>
      </c>
      <c r="P402" s="39">
        <f>'Jun17 class'!P402*IFERROR(VLOOKUP('Inq6 adjusted class'!$A402,'Inq.6 factors'!$U:$Z,6,FALSE),0)</f>
        <v>1618.8032778514482</v>
      </c>
      <c r="Q402" s="39">
        <f>'Jun17 class'!Q402*IFERROR(VLOOKUP('Inq6 adjusted class'!$A402,'Inq.6 factors'!$U:$Z,6,FALSE),0)</f>
        <v>1449.0827942626847</v>
      </c>
      <c r="R402" s="39">
        <f>'Jun17 class'!R402*IFERROR(VLOOKUP('Inq6 adjusted class'!$A402,'Inq.6 factors'!$U:$Z,6,FALSE),0)</f>
        <v>1607.4901810043209</v>
      </c>
      <c r="S402" s="39">
        <f>'Jun17 class'!S402*IFERROR(VLOOKUP('Inq6 adjusted class'!$A402,'Inq.6 factors'!$U:$Z,6,FALSE),0)</f>
        <v>1979.4016638737689</v>
      </c>
      <c r="T402" s="39">
        <f>'Jun17 class'!T402*IFERROR(VLOOKUP('Inq6 adjusted class'!$A402,'Inq.6 factors'!$U:$Z,6,FALSE),0)</f>
        <v>1961.0254980034172</v>
      </c>
      <c r="U402" s="39">
        <f>'Jun17 class'!U402*IFERROR(VLOOKUP('Inq6 adjusted class'!$A402,'Inq.6 factors'!$U:$Z,6,FALSE),0)</f>
        <v>2367.5472824311846</v>
      </c>
      <c r="V402" s="39">
        <f>'Jun17 class'!V402*IFERROR(VLOOKUP('Inq6 adjusted class'!$A402,'Inq.6 factors'!$U:$Z,6,FALSE),0)</f>
        <v>1895.5104810710795</v>
      </c>
    </row>
    <row r="403" spans="1:22" x14ac:dyDescent="0.3">
      <c r="A403" s="35">
        <f>'Jun17 class'!A403</f>
        <v>4771</v>
      </c>
      <c r="B403" s="35">
        <f>'Jun17 class'!B403</f>
        <v>477</v>
      </c>
      <c r="C403" s="35">
        <f>'Jun17 class'!C403</f>
        <v>47</v>
      </c>
      <c r="D403" s="35" t="str">
        <f>'Jun17 class'!D403</f>
        <v>G</v>
      </c>
      <c r="E403" s="39">
        <f>'Jun17 class'!E403*IFERROR(VLOOKUP('Inq6 adjusted class'!$A403,'Inq.6 factors'!$U:$Z,6,FALSE),0)</f>
        <v>51603.286926587622</v>
      </c>
      <c r="F403" s="39">
        <f>'Jun17 class'!F403*IFERROR(VLOOKUP('Inq6 adjusted class'!$A403,'Inq.6 factors'!$U:$Z,6,FALSE),0)</f>
        <v>61765.509247519483</v>
      </c>
      <c r="G403" s="39">
        <f>'Jun17 class'!G403*IFERROR(VLOOKUP('Inq6 adjusted class'!$A403,'Inq.6 factors'!$U:$Z,6,FALSE),0)</f>
        <v>54857.887447235211</v>
      </c>
      <c r="H403" s="39">
        <f>'Jun17 class'!H403*IFERROR(VLOOKUP('Inq6 adjusted class'!$A403,'Inq.6 factors'!$U:$Z,6,FALSE),0)</f>
        <v>54367.370082687994</v>
      </c>
      <c r="I403" s="39">
        <f>'Jun17 class'!I403*IFERROR(VLOOKUP('Inq6 adjusted class'!$A403,'Inq.6 factors'!$U:$Z,6,FALSE),0)</f>
        <v>47743.383790342923</v>
      </c>
      <c r="J403" s="39">
        <f>'Jun17 class'!J403*IFERROR(VLOOKUP('Inq6 adjusted class'!$A403,'Inq.6 factors'!$U:$Z,6,FALSE),0)</f>
        <v>64001.479750132836</v>
      </c>
      <c r="K403" s="39">
        <f>'Jun17 class'!K403*IFERROR(VLOOKUP('Inq6 adjusted class'!$A403,'Inq.6 factors'!$U:$Z,6,FALSE),0)</f>
        <v>52316.235827192591</v>
      </c>
      <c r="L403" s="39">
        <f>'Jun17 class'!L403*IFERROR(VLOOKUP('Inq6 adjusted class'!$A403,'Inq.6 factors'!$U:$Z,6,FALSE),0)</f>
        <v>65420.528638821641</v>
      </c>
      <c r="M403" s="39">
        <f>'Jun17 class'!M403*IFERROR(VLOOKUP('Inq6 adjusted class'!$A403,'Inq.6 factors'!$U:$Z,6,FALSE),0)</f>
        <v>72550.135257701681</v>
      </c>
      <c r="N403" s="39">
        <f>'Jun17 class'!N403*IFERROR(VLOOKUP('Inq6 adjusted class'!$A403,'Inq.6 factors'!$U:$Z,6,FALSE),0)</f>
        <v>71205.324500839415</v>
      </c>
      <c r="O403" s="39">
        <f>'Jun17 class'!O403*IFERROR(VLOOKUP('Inq6 adjusted class'!$A403,'Inq.6 factors'!$U:$Z,6,FALSE),0)</f>
        <v>71905.964565700633</v>
      </c>
      <c r="P403" s="39">
        <f>'Jun17 class'!P403*IFERROR(VLOOKUP('Inq6 adjusted class'!$A403,'Inq.6 factors'!$U:$Z,6,FALSE),0)</f>
        <v>62262.11117779676</v>
      </c>
      <c r="Q403" s="39">
        <f>'Jun17 class'!Q403*IFERROR(VLOOKUP('Inq6 adjusted class'!$A403,'Inq.6 factors'!$U:$Z,6,FALSE),0)</f>
        <v>61679.342927869155</v>
      </c>
      <c r="R403" s="39">
        <f>'Jun17 class'!R403*IFERROR(VLOOKUP('Inq6 adjusted class'!$A403,'Inq.6 factors'!$U:$Z,6,FALSE),0)</f>
        <v>68561.821830650195</v>
      </c>
      <c r="S403" s="39">
        <f>'Jun17 class'!S403*IFERROR(VLOOKUP('Inq6 adjusted class'!$A403,'Inq.6 factors'!$U:$Z,6,FALSE),0)</f>
        <v>71213.852113844157</v>
      </c>
      <c r="T403" s="39">
        <f>'Jun17 class'!T403*IFERROR(VLOOKUP('Inq6 adjusted class'!$A403,'Inq.6 factors'!$U:$Z,6,FALSE),0)</f>
        <v>67801.035553939277</v>
      </c>
      <c r="U403" s="39">
        <f>'Jun17 class'!U403*IFERROR(VLOOKUP('Inq6 adjusted class'!$A403,'Inq.6 factors'!$U:$Z,6,FALSE),0)</f>
        <v>69037.894608582152</v>
      </c>
      <c r="V403" s="39">
        <f>'Jun17 class'!V403*IFERROR(VLOOKUP('Inq6 adjusted class'!$A403,'Inq.6 factors'!$U:$Z,6,FALSE),0)</f>
        <v>73302.538260480636</v>
      </c>
    </row>
    <row r="404" spans="1:22" x14ac:dyDescent="0.3">
      <c r="A404" s="35">
        <f>'Jun17 class'!A404</f>
        <v>4772</v>
      </c>
      <c r="B404" s="35">
        <f>'Jun17 class'!B404</f>
        <v>477</v>
      </c>
      <c r="C404" s="35">
        <f>'Jun17 class'!C404</f>
        <v>47</v>
      </c>
      <c r="D404" s="35" t="str">
        <f>'Jun17 class'!D404</f>
        <v>G</v>
      </c>
      <c r="E404" s="39">
        <f>'Jun17 class'!E404*IFERROR(VLOOKUP('Inq6 adjusted class'!$A404,'Inq.6 factors'!$U:$Z,6,FALSE),0)</f>
        <v>10461.93341984883</v>
      </c>
      <c r="F404" s="39">
        <f>'Jun17 class'!F404*IFERROR(VLOOKUP('Inq6 adjusted class'!$A404,'Inq.6 factors'!$U:$Z,6,FALSE),0)</f>
        <v>10329.721574024405</v>
      </c>
      <c r="G404" s="39">
        <f>'Jun17 class'!G404*IFERROR(VLOOKUP('Inq6 adjusted class'!$A404,'Inq.6 factors'!$U:$Z,6,FALSE),0)</f>
        <v>10810.544323235816</v>
      </c>
      <c r="H404" s="39">
        <f>'Jun17 class'!H404*IFERROR(VLOOKUP('Inq6 adjusted class'!$A404,'Inq.6 factors'!$U:$Z,6,FALSE),0)</f>
        <v>10102.924813612504</v>
      </c>
      <c r="I404" s="39">
        <f>'Jun17 class'!I404*IFERROR(VLOOKUP('Inq6 adjusted class'!$A404,'Inq.6 factors'!$U:$Z,6,FALSE),0)</f>
        <v>9909.7314057351523</v>
      </c>
      <c r="J404" s="39">
        <f>'Jun17 class'!J404*IFERROR(VLOOKUP('Inq6 adjusted class'!$A404,'Inq.6 factors'!$U:$Z,6,FALSE),0)</f>
        <v>9961.7773945034933</v>
      </c>
      <c r="K404" s="39">
        <f>'Jun17 class'!K404*IFERROR(VLOOKUP('Inq6 adjusted class'!$A404,'Inq.6 factors'!$U:$Z,6,FALSE),0)</f>
        <v>10044.563206105595</v>
      </c>
      <c r="L404" s="39">
        <f>'Jun17 class'!L404*IFERROR(VLOOKUP('Inq6 adjusted class'!$A404,'Inq.6 factors'!$U:$Z,6,FALSE),0)</f>
        <v>10305.010867762718</v>
      </c>
      <c r="M404" s="39">
        <f>'Jun17 class'!M404*IFERROR(VLOOKUP('Inq6 adjusted class'!$A404,'Inq.6 factors'!$U:$Z,6,FALSE),0)</f>
        <v>11375.612908083183</v>
      </c>
      <c r="N404" s="39">
        <f>'Jun17 class'!N404*IFERROR(VLOOKUP('Inq6 adjusted class'!$A404,'Inq.6 factors'!$U:$Z,6,FALSE),0)</f>
        <v>11126.337697897876</v>
      </c>
      <c r="O404" s="39">
        <f>'Jun17 class'!O404*IFERROR(VLOOKUP('Inq6 adjusted class'!$A404,'Inq.6 factors'!$U:$Z,6,FALSE),0)</f>
        <v>11036.253623473662</v>
      </c>
      <c r="P404" s="39">
        <f>'Jun17 class'!P404*IFERROR(VLOOKUP('Inq6 adjusted class'!$A404,'Inq.6 factors'!$U:$Z,6,FALSE),0)</f>
        <v>10609.951474904801</v>
      </c>
      <c r="Q404" s="39">
        <f>'Jun17 class'!Q404*IFERROR(VLOOKUP('Inq6 adjusted class'!$A404,'Inq.6 factors'!$U:$Z,6,FALSE),0)</f>
        <v>9573.8907539681113</v>
      </c>
      <c r="R404" s="39">
        <f>'Jun17 class'!R404*IFERROR(VLOOKUP('Inq6 adjusted class'!$A404,'Inq.6 factors'!$U:$Z,6,FALSE),0)</f>
        <v>11401.767535056726</v>
      </c>
      <c r="S404" s="39">
        <f>'Jun17 class'!S404*IFERROR(VLOOKUP('Inq6 adjusted class'!$A404,'Inq.6 factors'!$U:$Z,6,FALSE),0)</f>
        <v>11667.454503092751</v>
      </c>
      <c r="T404" s="39">
        <f>'Jun17 class'!T404*IFERROR(VLOOKUP('Inq6 adjusted class'!$A404,'Inq.6 factors'!$U:$Z,6,FALSE),0)</f>
        <v>10817.726886687733</v>
      </c>
      <c r="U404" s="39">
        <f>'Jun17 class'!U404*IFERROR(VLOOKUP('Inq6 adjusted class'!$A404,'Inq.6 factors'!$U:$Z,6,FALSE),0)</f>
        <v>11237.756662962734</v>
      </c>
      <c r="V404" s="39">
        <f>'Jun17 class'!V404*IFERROR(VLOOKUP('Inq6 adjusted class'!$A404,'Inq.6 factors'!$U:$Z,6,FALSE),0)</f>
        <v>12889.866732057153</v>
      </c>
    </row>
    <row r="405" spans="1:22" x14ac:dyDescent="0.3">
      <c r="A405" s="35">
        <f>'Jun17 class'!A405</f>
        <v>4773</v>
      </c>
      <c r="B405" s="35">
        <f>'Jun17 class'!B405</f>
        <v>477</v>
      </c>
      <c r="C405" s="35">
        <f>'Jun17 class'!C405</f>
        <v>47</v>
      </c>
      <c r="D405" s="35" t="str">
        <f>'Jun17 class'!D405</f>
        <v>G</v>
      </c>
      <c r="E405" s="39">
        <f>'Jun17 class'!E405*IFERROR(VLOOKUP('Inq6 adjusted class'!$A405,'Inq.6 factors'!$U:$Z,6,FALSE),0)</f>
        <v>8047.1452514006696</v>
      </c>
      <c r="F405" s="39">
        <f>'Jun17 class'!F405*IFERROR(VLOOKUP('Inq6 adjusted class'!$A405,'Inq.6 factors'!$U:$Z,6,FALSE),0)</f>
        <v>8519.4247084958988</v>
      </c>
      <c r="G405" s="39">
        <f>'Jun17 class'!G405*IFERROR(VLOOKUP('Inq6 adjusted class'!$A405,'Inq.6 factors'!$U:$Z,6,FALSE),0)</f>
        <v>9230.8765106952706</v>
      </c>
      <c r="H405" s="39">
        <f>'Jun17 class'!H405*IFERROR(VLOOKUP('Inq6 adjusted class'!$A405,'Inq.6 factors'!$U:$Z,6,FALSE),0)</f>
        <v>7837.5656753242683</v>
      </c>
      <c r="I405" s="39">
        <f>'Jun17 class'!I405*IFERROR(VLOOKUP('Inq6 adjusted class'!$A405,'Inq.6 factors'!$U:$Z,6,FALSE),0)</f>
        <v>7714.149246346592</v>
      </c>
      <c r="J405" s="39">
        <f>'Jun17 class'!J405*IFERROR(VLOOKUP('Inq6 adjusted class'!$A405,'Inq.6 factors'!$U:$Z,6,FALSE),0)</f>
        <v>7473.8787968734023</v>
      </c>
      <c r="K405" s="39">
        <f>'Jun17 class'!K405*IFERROR(VLOOKUP('Inq6 adjusted class'!$A405,'Inq.6 factors'!$U:$Z,6,FALSE),0)</f>
        <v>7146.7729377457017</v>
      </c>
      <c r="L405" s="39">
        <f>'Jun17 class'!L405*IFERROR(VLOOKUP('Inq6 adjusted class'!$A405,'Inq.6 factors'!$U:$Z,6,FALSE),0)</f>
        <v>7512.8675742610212</v>
      </c>
      <c r="M405" s="39">
        <f>'Jun17 class'!M405*IFERROR(VLOOKUP('Inq6 adjusted class'!$A405,'Inq.6 factors'!$U:$Z,6,FALSE),0)</f>
        <v>8787.3859408924691</v>
      </c>
      <c r="N405" s="39">
        <f>'Jun17 class'!N405*IFERROR(VLOOKUP('Inq6 adjusted class'!$A405,'Inq.6 factors'!$U:$Z,6,FALSE),0)</f>
        <v>8685.1125606047699</v>
      </c>
      <c r="O405" s="39">
        <f>'Jun17 class'!O405*IFERROR(VLOOKUP('Inq6 adjusted class'!$A405,'Inq.6 factors'!$U:$Z,6,FALSE),0)</f>
        <v>9025.0220715480009</v>
      </c>
      <c r="P405" s="39">
        <f>'Jun17 class'!P405*IFERROR(VLOOKUP('Inq6 adjusted class'!$A405,'Inq.6 factors'!$U:$Z,6,FALSE),0)</f>
        <v>7827.1844795141205</v>
      </c>
      <c r="Q405" s="39">
        <f>'Jun17 class'!Q405*IFERROR(VLOOKUP('Inq6 adjusted class'!$A405,'Inq.6 factors'!$U:$Z,6,FALSE),0)</f>
        <v>6016.9214919676824</v>
      </c>
      <c r="R405" s="39">
        <f>'Jun17 class'!R405*IFERROR(VLOOKUP('Inq6 adjusted class'!$A405,'Inq.6 factors'!$U:$Z,6,FALSE),0)</f>
        <v>9390.6308152670717</v>
      </c>
      <c r="S405" s="39">
        <f>'Jun17 class'!S405*IFERROR(VLOOKUP('Inq6 adjusted class'!$A405,'Inq.6 factors'!$U:$Z,6,FALSE),0)</f>
        <v>9511.7796406649832</v>
      </c>
      <c r="T405" s="39">
        <f>'Jun17 class'!T405*IFERROR(VLOOKUP('Inq6 adjusted class'!$A405,'Inq.6 factors'!$U:$Z,6,FALSE),0)</f>
        <v>8954.1034306850397</v>
      </c>
      <c r="U405" s="39">
        <f>'Jun17 class'!U405*IFERROR(VLOOKUP('Inq6 adjusted class'!$A405,'Inq.6 factors'!$U:$Z,6,FALSE),0)</f>
        <v>10046.780886279756</v>
      </c>
      <c r="V405" s="39">
        <f>'Jun17 class'!V405*IFERROR(VLOOKUP('Inq6 adjusted class'!$A405,'Inq.6 factors'!$U:$Z,6,FALSE),0)</f>
        <v>13072.958275610174</v>
      </c>
    </row>
    <row r="406" spans="1:22" x14ac:dyDescent="0.3">
      <c r="A406" s="35">
        <f>'Jun17 class'!A406</f>
        <v>4774</v>
      </c>
      <c r="B406" s="35">
        <f>'Jun17 class'!B406</f>
        <v>477</v>
      </c>
      <c r="C406" s="35">
        <f>'Jun17 class'!C406</f>
        <v>47</v>
      </c>
      <c r="D406" s="35" t="str">
        <f>'Jun17 class'!D406</f>
        <v>G</v>
      </c>
      <c r="E406" s="39">
        <f>'Jun17 class'!E406*IFERROR(VLOOKUP('Inq6 adjusted class'!$A406,'Inq.6 factors'!$U:$Z,6,FALSE),0)</f>
        <v>646.20940957117557</v>
      </c>
      <c r="F406" s="39">
        <f>'Jun17 class'!F406*IFERROR(VLOOKUP('Inq6 adjusted class'!$A406,'Inq.6 factors'!$U:$Z,6,FALSE),0)</f>
        <v>410.18967021288171</v>
      </c>
      <c r="G406" s="39">
        <f>'Jun17 class'!G406*IFERROR(VLOOKUP('Inq6 adjusted class'!$A406,'Inq.6 factors'!$U:$Z,6,FALSE),0)</f>
        <v>362.06020888500785</v>
      </c>
      <c r="H406" s="39">
        <f>'Jun17 class'!H406*IFERROR(VLOOKUP('Inq6 adjusted class'!$A406,'Inq.6 factors'!$U:$Z,6,FALSE),0)</f>
        <v>433.35593917375104</v>
      </c>
      <c r="I406" s="39">
        <f>'Jun17 class'!I406*IFERROR(VLOOKUP('Inq6 adjusted class'!$A406,'Inq.6 factors'!$U:$Z,6,FALSE),0)</f>
        <v>488.85229980886902</v>
      </c>
      <c r="J406" s="39">
        <f>'Jun17 class'!J406*IFERROR(VLOOKUP('Inq6 adjusted class'!$A406,'Inq.6 factors'!$U:$Z,6,FALSE),0)</f>
        <v>572.81753926144802</v>
      </c>
      <c r="K406" s="39">
        <f>'Jun17 class'!K406*IFERROR(VLOOKUP('Inq6 adjusted class'!$A406,'Inq.6 factors'!$U:$Z,6,FALSE),0)</f>
        <v>574.94191840597171</v>
      </c>
      <c r="L406" s="39">
        <f>'Jun17 class'!L406*IFERROR(VLOOKUP('Inq6 adjusted class'!$A406,'Inq.6 factors'!$U:$Z,6,FALSE),0)</f>
        <v>575.74376812249056</v>
      </c>
      <c r="M406" s="39">
        <f>'Jun17 class'!M406*IFERROR(VLOOKUP('Inq6 adjusted class'!$A406,'Inq.6 factors'!$U:$Z,6,FALSE),0)</f>
        <v>628.21666426090042</v>
      </c>
      <c r="N406" s="39">
        <f>'Jun17 class'!N406*IFERROR(VLOOKUP('Inq6 adjusted class'!$A406,'Inq.6 factors'!$U:$Z,6,FALSE),0)</f>
        <v>497.83893055150378</v>
      </c>
      <c r="O406" s="39">
        <f>'Jun17 class'!O406*IFERROR(VLOOKUP('Inq6 adjusted class'!$A406,'Inq.6 factors'!$U:$Z,6,FALSE),0)</f>
        <v>524.45022768735203</v>
      </c>
      <c r="P406" s="39">
        <f>'Jun17 class'!P406*IFERROR(VLOOKUP('Inq6 adjusted class'!$A406,'Inq.6 factors'!$U:$Z,6,FALSE),0)</f>
        <v>481.62250922204163</v>
      </c>
      <c r="Q406" s="39">
        <f>'Jun17 class'!Q406*IFERROR(VLOOKUP('Inq6 adjusted class'!$A406,'Inq.6 factors'!$U:$Z,6,FALSE),0)</f>
        <v>270.2301291705021</v>
      </c>
      <c r="R406" s="39">
        <f>'Jun17 class'!R406*IFERROR(VLOOKUP('Inq6 adjusted class'!$A406,'Inq.6 factors'!$U:$Z,6,FALSE),0)</f>
        <v>496.09230259713883</v>
      </c>
      <c r="S406" s="39">
        <f>'Jun17 class'!S406*IFERROR(VLOOKUP('Inq6 adjusted class'!$A406,'Inq.6 factors'!$U:$Z,6,FALSE),0)</f>
        <v>396.1945124109381</v>
      </c>
      <c r="T406" s="39">
        <f>'Jun17 class'!T406*IFERROR(VLOOKUP('Inq6 adjusted class'!$A406,'Inq.6 factors'!$U:$Z,6,FALSE),0)</f>
        <v>333.33456981381255</v>
      </c>
      <c r="U406" s="39">
        <f>'Jun17 class'!U406*IFERROR(VLOOKUP('Inq6 adjusted class'!$A406,'Inq.6 factors'!$U:$Z,6,FALSE),0)</f>
        <v>345.78085865207902</v>
      </c>
      <c r="V406" s="39">
        <f>'Jun17 class'!V406*IFERROR(VLOOKUP('Inq6 adjusted class'!$A406,'Inq.6 factors'!$U:$Z,6,FALSE),0)</f>
        <v>492.24126123849891</v>
      </c>
    </row>
    <row r="407" spans="1:22" x14ac:dyDescent="0.3">
      <c r="A407" s="35">
        <f>'Jun17 class'!A407</f>
        <v>4775</v>
      </c>
      <c r="B407" s="35">
        <f>'Jun17 class'!B407</f>
        <v>477</v>
      </c>
      <c r="C407" s="35">
        <f>'Jun17 class'!C407</f>
        <v>47</v>
      </c>
      <c r="D407" s="35" t="str">
        <f>'Jun17 class'!D407</f>
        <v>G</v>
      </c>
      <c r="E407" s="39">
        <f>'Jun17 class'!E407*IFERROR(VLOOKUP('Inq6 adjusted class'!$A407,'Inq.6 factors'!$U:$Z,6,FALSE),0)</f>
        <v>3792.7783301163254</v>
      </c>
      <c r="F407" s="39">
        <f>'Jun17 class'!F407*IFERROR(VLOOKUP('Inq6 adjusted class'!$A407,'Inq.6 factors'!$U:$Z,6,FALSE),0)</f>
        <v>3459.0056080711438</v>
      </c>
      <c r="G407" s="39">
        <f>'Jun17 class'!G407*IFERROR(VLOOKUP('Inq6 adjusted class'!$A407,'Inq.6 factors'!$U:$Z,6,FALSE),0)</f>
        <v>2594.9451272474225</v>
      </c>
      <c r="H407" s="39">
        <f>'Jun17 class'!H407*IFERROR(VLOOKUP('Inq6 adjusted class'!$A407,'Inq.6 factors'!$U:$Z,6,FALSE),0)</f>
        <v>4960.7029347946236</v>
      </c>
      <c r="I407" s="39">
        <f>'Jun17 class'!I407*IFERROR(VLOOKUP('Inq6 adjusted class'!$A407,'Inq.6 factors'!$U:$Z,6,FALSE),0)</f>
        <v>4533.4064011370929</v>
      </c>
      <c r="J407" s="39">
        <f>'Jun17 class'!J407*IFERROR(VLOOKUP('Inq6 adjusted class'!$A407,'Inq.6 factors'!$U:$Z,6,FALSE),0)</f>
        <v>4556.6805938698171</v>
      </c>
      <c r="K407" s="39">
        <f>'Jun17 class'!K407*IFERROR(VLOOKUP('Inq6 adjusted class'!$A407,'Inq.6 factors'!$U:$Z,6,FALSE),0)</f>
        <v>5240.6232975103021</v>
      </c>
      <c r="L407" s="39">
        <f>'Jun17 class'!L407*IFERROR(VLOOKUP('Inq6 adjusted class'!$A407,'Inq.6 factors'!$U:$Z,6,FALSE),0)</f>
        <v>5337.5867994902273</v>
      </c>
      <c r="M407" s="39">
        <f>'Jun17 class'!M407*IFERROR(VLOOKUP('Inq6 adjusted class'!$A407,'Inq.6 factors'!$U:$Z,6,FALSE),0)</f>
        <v>5886.5943056417227</v>
      </c>
      <c r="N407" s="39">
        <f>'Jun17 class'!N407*IFERROR(VLOOKUP('Inq6 adjusted class'!$A407,'Inq.6 factors'!$U:$Z,6,FALSE),0)</f>
        <v>6839.9354833719226</v>
      </c>
      <c r="O407" s="39">
        <f>'Jun17 class'!O407*IFERROR(VLOOKUP('Inq6 adjusted class'!$A407,'Inq.6 factors'!$U:$Z,6,FALSE),0)</f>
        <v>7612.6587190732498</v>
      </c>
      <c r="P407" s="39">
        <f>'Jun17 class'!P407*IFERROR(VLOOKUP('Inq6 adjusted class'!$A407,'Inq.6 factors'!$U:$Z,6,FALSE),0)</f>
        <v>6374.2838791557797</v>
      </c>
      <c r="Q407" s="39">
        <f>'Jun17 class'!Q407*IFERROR(VLOOKUP('Inq6 adjusted class'!$A407,'Inq.6 factors'!$U:$Z,6,FALSE),0)</f>
        <v>5621.858327685406</v>
      </c>
      <c r="R407" s="39">
        <f>'Jun17 class'!R407*IFERROR(VLOOKUP('Inq6 adjusted class'!$A407,'Inq.6 factors'!$U:$Z,6,FALSE),0)</f>
        <v>6237.6124266384204</v>
      </c>
      <c r="S407" s="39">
        <f>'Jun17 class'!S407*IFERROR(VLOOKUP('Inq6 adjusted class'!$A407,'Inq.6 factors'!$U:$Z,6,FALSE),0)</f>
        <v>6924.9910750585859</v>
      </c>
      <c r="T407" s="39">
        <f>'Jun17 class'!T407*IFERROR(VLOOKUP('Inq6 adjusted class'!$A407,'Inq.6 factors'!$U:$Z,6,FALSE),0)</f>
        <v>6710.9489017214155</v>
      </c>
      <c r="U407" s="39">
        <f>'Jun17 class'!U407*IFERROR(VLOOKUP('Inq6 adjusted class'!$A407,'Inq.6 factors'!$U:$Z,6,FALSE),0)</f>
        <v>6854.7302373497896</v>
      </c>
      <c r="V407" s="39">
        <f>'Jun17 class'!V407*IFERROR(VLOOKUP('Inq6 adjusted class'!$A407,'Inq.6 factors'!$U:$Z,6,FALSE),0)</f>
        <v>7688.0703936078689</v>
      </c>
    </row>
    <row r="408" spans="1:22" x14ac:dyDescent="0.3">
      <c r="A408" s="35">
        <f>'Jun17 class'!A408</f>
        <v>4776</v>
      </c>
      <c r="B408" s="35">
        <f>'Jun17 class'!B408</f>
        <v>477</v>
      </c>
      <c r="C408" s="35">
        <f>'Jun17 class'!C408</f>
        <v>47</v>
      </c>
      <c r="D408" s="35" t="str">
        <f>'Jun17 class'!D408</f>
        <v>G</v>
      </c>
      <c r="E408" s="39">
        <f>'Jun17 class'!E408*IFERROR(VLOOKUP('Inq6 adjusted class'!$A408,'Inq.6 factors'!$U:$Z,6,FALSE),0)</f>
        <v>3793.3129678053078</v>
      </c>
      <c r="F408" s="39">
        <f>'Jun17 class'!F408*IFERROR(VLOOKUP('Inq6 adjusted class'!$A408,'Inq.6 factors'!$U:$Z,6,FALSE),0)</f>
        <v>4474.9603295874922</v>
      </c>
      <c r="G408" s="39">
        <f>'Jun17 class'!G408*IFERROR(VLOOKUP('Inq6 adjusted class'!$A408,'Inq.6 factors'!$U:$Z,6,FALSE),0)</f>
        <v>4975.8961927961273</v>
      </c>
      <c r="H408" s="39">
        <f>'Jun17 class'!H408*IFERROR(VLOOKUP('Inq6 adjusted class'!$A408,'Inq.6 factors'!$U:$Z,6,FALSE),0)</f>
        <v>5060.2289825908101</v>
      </c>
      <c r="I408" s="39">
        <f>'Jun17 class'!I408*IFERROR(VLOOKUP('Inq6 adjusted class'!$A408,'Inq.6 factors'!$U:$Z,6,FALSE),0)</f>
        <v>5101.519490847566</v>
      </c>
      <c r="J408" s="39">
        <f>'Jun17 class'!J408*IFERROR(VLOOKUP('Inq6 adjusted class'!$A408,'Inq.6 factors'!$U:$Z,6,FALSE),0)</f>
        <v>5010.4821797798022</v>
      </c>
      <c r="K408" s="39">
        <f>'Jun17 class'!K408*IFERROR(VLOOKUP('Inq6 adjusted class'!$A408,'Inq.6 factors'!$U:$Z,6,FALSE),0)</f>
        <v>4982.8642803715411</v>
      </c>
      <c r="L408" s="39">
        <f>'Jun17 class'!L408*IFERROR(VLOOKUP('Inq6 adjusted class'!$A408,'Inq.6 factors'!$U:$Z,6,FALSE),0)</f>
        <v>5184.9193646228814</v>
      </c>
      <c r="M408" s="39">
        <f>'Jun17 class'!M408*IFERROR(VLOOKUP('Inq6 adjusted class'!$A408,'Inq.6 factors'!$U:$Z,6,FALSE),0)</f>
        <v>5676.779324448341</v>
      </c>
      <c r="N408" s="39">
        <f>'Jun17 class'!N408*IFERROR(VLOOKUP('Inq6 adjusted class'!$A408,'Inq.6 factors'!$U:$Z,6,FALSE),0)</f>
        <v>5479.8804561625948</v>
      </c>
      <c r="O408" s="39">
        <f>'Jun17 class'!O408*IFERROR(VLOOKUP('Inq6 adjusted class'!$A408,'Inq.6 factors'!$U:$Z,6,FALSE),0)</f>
        <v>5682.3698101668415</v>
      </c>
      <c r="P408" s="39">
        <f>'Jun17 class'!P408*IFERROR(VLOOKUP('Inq6 adjusted class'!$A408,'Inq.6 factors'!$U:$Z,6,FALSE),0)</f>
        <v>3181.8101532595897</v>
      </c>
      <c r="Q408" s="39">
        <f>'Jun17 class'!Q408*IFERROR(VLOOKUP('Inq6 adjusted class'!$A408,'Inq.6 factors'!$U:$Z,6,FALSE),0)</f>
        <v>2345.888449318722</v>
      </c>
      <c r="R408" s="39">
        <f>'Jun17 class'!R408*IFERROR(VLOOKUP('Inq6 adjusted class'!$A408,'Inq.6 factors'!$U:$Z,6,FALSE),0)</f>
        <v>3716.442387126609</v>
      </c>
      <c r="S408" s="39">
        <f>'Jun17 class'!S408*IFERROR(VLOOKUP('Inq6 adjusted class'!$A408,'Inq.6 factors'!$U:$Z,6,FALSE),0)</f>
        <v>3920.0353720511262</v>
      </c>
      <c r="T408" s="39">
        <f>'Jun17 class'!T408*IFERROR(VLOOKUP('Inq6 adjusted class'!$A408,'Inq.6 factors'!$U:$Z,6,FALSE),0)</f>
        <v>3613.9763429487352</v>
      </c>
      <c r="U408" s="39">
        <f>'Jun17 class'!U408*IFERROR(VLOOKUP('Inq6 adjusted class'!$A408,'Inq.6 factors'!$U:$Z,6,FALSE),0)</f>
        <v>3859.6400543854697</v>
      </c>
      <c r="V408" s="39">
        <f>'Jun17 class'!V408*IFERROR(VLOOKUP('Inq6 adjusted class'!$A408,'Inq.6 factors'!$U:$Z,6,FALSE),0)</f>
        <v>4889.1607030379291</v>
      </c>
    </row>
    <row r="409" spans="1:22" x14ac:dyDescent="0.3">
      <c r="A409" s="35">
        <f>'Jun17 class'!A409</f>
        <v>4777</v>
      </c>
      <c r="B409" s="35">
        <f>'Jun17 class'!B409</f>
        <v>477</v>
      </c>
      <c r="C409" s="35">
        <f>'Jun17 class'!C409</f>
        <v>47</v>
      </c>
      <c r="D409" s="35" t="str">
        <f>'Jun17 class'!D409</f>
        <v>G</v>
      </c>
      <c r="E409" s="39">
        <f>'Jun17 class'!E409*IFERROR(VLOOKUP('Inq6 adjusted class'!$A409,'Inq.6 factors'!$U:$Z,6,FALSE),0)</f>
        <v>4374.6573809487072</v>
      </c>
      <c r="F409" s="39">
        <f>'Jun17 class'!F409*IFERROR(VLOOKUP('Inq6 adjusted class'!$A409,'Inq.6 factors'!$U:$Z,6,FALSE),0)</f>
        <v>5160.7706512570967</v>
      </c>
      <c r="G409" s="39">
        <f>'Jun17 class'!G409*IFERROR(VLOOKUP('Inq6 adjusted class'!$A409,'Inq.6 factors'!$U:$Z,6,FALSE),0)</f>
        <v>5738.477471117908</v>
      </c>
      <c r="H409" s="39">
        <f>'Jun17 class'!H409*IFERROR(VLOOKUP('Inq6 adjusted class'!$A409,'Inq.6 factors'!$U:$Z,6,FALSE),0)</f>
        <v>5835.7346878206854</v>
      </c>
      <c r="I409" s="39">
        <f>'Jun17 class'!I409*IFERROR(VLOOKUP('Inq6 adjusted class'!$A409,'Inq.6 factors'!$U:$Z,6,FALSE),0)</f>
        <v>5883.3531754702954</v>
      </c>
      <c r="J409" s="39">
        <f>'Jun17 class'!J409*IFERROR(VLOOKUP('Inq6 adjusted class'!$A409,'Inq.6 factors'!$U:$Z,6,FALSE),0)</f>
        <v>5778.363935672679</v>
      </c>
      <c r="K409" s="39">
        <f>'Jun17 class'!K409*IFERROR(VLOOKUP('Inq6 adjusted class'!$A409,'Inq.6 factors'!$U:$Z,6,FALSE),0)</f>
        <v>5746.5134533850169</v>
      </c>
      <c r="L409" s="39">
        <f>'Jun17 class'!L409*IFERROR(VLOOKUP('Inq6 adjusted class'!$A409,'Inq.6 factors'!$U:$Z,6,FALSE),0)</f>
        <v>5979.5345020515424</v>
      </c>
      <c r="M409" s="39">
        <f>'Jun17 class'!M409*IFERROR(VLOOKUP('Inq6 adjusted class'!$A409,'Inq.6 factors'!$U:$Z,6,FALSE),0)</f>
        <v>6546.7744903956927</v>
      </c>
      <c r="N409" s="39">
        <f>'Jun17 class'!N409*IFERROR(VLOOKUP('Inq6 adjusted class'!$A409,'Inq.6 factors'!$U:$Z,6,FALSE),0)</f>
        <v>6057.9497822073063</v>
      </c>
      <c r="O409" s="39">
        <f>'Jun17 class'!O409*IFERROR(VLOOKUP('Inq6 adjusted class'!$A409,'Inq.6 factors'!$U:$Z,6,FALSE),0)</f>
        <v>6818.5730274986445</v>
      </c>
      <c r="P409" s="39">
        <f>'Jun17 class'!P409*IFERROR(VLOOKUP('Inq6 adjusted class'!$A409,'Inq.6 factors'!$U:$Z,6,FALSE),0)</f>
        <v>6334.4300854457597</v>
      </c>
      <c r="Q409" s="39">
        <f>'Jun17 class'!Q409*IFERROR(VLOOKUP('Inq6 adjusted class'!$A409,'Inq.6 factors'!$U:$Z,6,FALSE),0)</f>
        <v>5337.8773279251045</v>
      </c>
      <c r="R409" s="39">
        <f>'Jun17 class'!R409*IFERROR(VLOOKUP('Inq6 adjusted class'!$A409,'Inq.6 factors'!$U:$Z,6,FALSE),0)</f>
        <v>7075.2167012745231</v>
      </c>
      <c r="S409" s="39">
        <f>'Jun17 class'!S409*IFERROR(VLOOKUP('Inq6 adjusted class'!$A409,'Inq.6 factors'!$U:$Z,6,FALSE),0)</f>
        <v>7535.0225890101256</v>
      </c>
      <c r="T409" s="39">
        <f>'Jun17 class'!T409*IFERROR(VLOOKUP('Inq6 adjusted class'!$A409,'Inq.6 factors'!$U:$Z,6,FALSE),0)</f>
        <v>6819.2156188545487</v>
      </c>
      <c r="U409" s="39">
        <f>'Jun17 class'!U409*IFERROR(VLOOKUP('Inq6 adjusted class'!$A409,'Inq.6 factors'!$U:$Z,6,FALSE),0)</f>
        <v>7183.0818990886728</v>
      </c>
      <c r="V409" s="39">
        <f>'Jun17 class'!V409*IFERROR(VLOOKUP('Inq6 adjusted class'!$A409,'Inq.6 factors'!$U:$Z,6,FALSE),0)</f>
        <v>9307.5908271685257</v>
      </c>
    </row>
    <row r="410" spans="1:22" x14ac:dyDescent="0.3">
      <c r="A410" s="35">
        <f>'Jun17 class'!A410</f>
        <v>4778</v>
      </c>
      <c r="B410" s="35">
        <f>'Jun17 class'!B410</f>
        <v>477</v>
      </c>
      <c r="C410" s="35">
        <f>'Jun17 class'!C410</f>
        <v>47</v>
      </c>
      <c r="D410" s="35" t="str">
        <f>'Jun17 class'!D410</f>
        <v>G</v>
      </c>
      <c r="E410" s="39">
        <f>'Jun17 class'!E410*IFERROR(VLOOKUP('Inq6 adjusted class'!$A410,'Inq.6 factors'!$U:$Z,6,FALSE),0)</f>
        <v>13914.566120906557</v>
      </c>
      <c r="F410" s="39">
        <f>'Jun17 class'!F410*IFERROR(VLOOKUP('Inq6 adjusted class'!$A410,'Inq.6 factors'!$U:$Z,6,FALSE),0)</f>
        <v>16414.973381567506</v>
      </c>
      <c r="G410" s="39">
        <f>'Jun17 class'!G410*IFERROR(VLOOKUP('Inq6 adjusted class'!$A410,'Inq.6 factors'!$U:$Z,6,FALSE),0)</f>
        <v>18252.497796270036</v>
      </c>
      <c r="H410" s="39">
        <f>'Jun17 class'!H410*IFERROR(VLOOKUP('Inq6 adjusted class'!$A410,'Inq.6 factors'!$U:$Z,6,FALSE),0)</f>
        <v>18561.845901664445</v>
      </c>
      <c r="I410" s="39">
        <f>'Jun17 class'!I410*IFERROR(VLOOKUP('Inq6 adjusted class'!$A410,'Inq.6 factors'!$U:$Z,6,FALSE),0)</f>
        <v>18713.307041881639</v>
      </c>
      <c r="J410" s="39">
        <f>'Jun17 class'!J410*IFERROR(VLOOKUP('Inq6 adjusted class'!$A410,'Inq.6 factors'!$U:$Z,6,FALSE),0)</f>
        <v>18379.365525567773</v>
      </c>
      <c r="K410" s="39">
        <f>'Jun17 class'!K410*IFERROR(VLOOKUP('Inq6 adjusted class'!$A410,'Inq.6 factors'!$U:$Z,6,FALSE),0)</f>
        <v>18278.058016617593</v>
      </c>
      <c r="L410" s="39">
        <f>'Jun17 class'!L410*IFERROR(VLOOKUP('Inq6 adjusted class'!$A410,'Inq.6 factors'!$U:$Z,6,FALSE),0)</f>
        <v>19019.233040598607</v>
      </c>
      <c r="M410" s="39">
        <f>'Jun17 class'!M410*IFERROR(VLOOKUP('Inq6 adjusted class'!$A410,'Inq.6 factors'!$U:$Z,6,FALSE),0)</f>
        <v>20823.465380852242</v>
      </c>
      <c r="N410" s="39">
        <f>'Jun17 class'!N410*IFERROR(VLOOKUP('Inq6 adjusted class'!$A410,'Inq.6 factors'!$U:$Z,6,FALSE),0)</f>
        <v>20299.749503517487</v>
      </c>
      <c r="O410" s="39">
        <f>'Jun17 class'!O410*IFERROR(VLOOKUP('Inq6 adjusted class'!$A410,'Inq.6 factors'!$U:$Z,6,FALSE),0)</f>
        <v>20642.695493618052</v>
      </c>
      <c r="P410" s="39">
        <f>'Jun17 class'!P410*IFERROR(VLOOKUP('Inq6 adjusted class'!$A410,'Inq.6 factors'!$U:$Z,6,FALSE),0)</f>
        <v>16854.330026095686</v>
      </c>
      <c r="Q410" s="39">
        <f>'Jun17 class'!Q410*IFERROR(VLOOKUP('Inq6 adjusted class'!$A410,'Inq.6 factors'!$U:$Z,6,FALSE),0)</f>
        <v>12692.961866742957</v>
      </c>
      <c r="R410" s="39">
        <f>'Jun17 class'!R410*IFERROR(VLOOKUP('Inq6 adjusted class'!$A410,'Inq.6 factors'!$U:$Z,6,FALSE),0)</f>
        <v>18558.441017825866</v>
      </c>
      <c r="S410" s="39">
        <f>'Jun17 class'!S410*IFERROR(VLOOKUP('Inq6 adjusted class'!$A410,'Inq.6 factors'!$U:$Z,6,FALSE),0)</f>
        <v>17200.572103449646</v>
      </c>
      <c r="T410" s="39">
        <f>'Jun17 class'!T410*IFERROR(VLOOKUP('Inq6 adjusted class'!$A410,'Inq.6 factors'!$U:$Z,6,FALSE),0)</f>
        <v>15517.113819471166</v>
      </c>
      <c r="U410" s="39">
        <f>'Jun17 class'!U410*IFERROR(VLOOKUP('Inq6 adjusted class'!$A410,'Inq.6 factors'!$U:$Z,6,FALSE),0)</f>
        <v>16187.110690353742</v>
      </c>
      <c r="V410" s="39">
        <f>'Jun17 class'!V410*IFERROR(VLOOKUP('Inq6 adjusted class'!$A410,'Inq.6 factors'!$U:$Z,6,FALSE),0)</f>
        <v>21002.473919122232</v>
      </c>
    </row>
    <row r="411" spans="1:22" x14ac:dyDescent="0.3">
      <c r="A411" s="35">
        <f>'Jun17 class'!A411</f>
        <v>4779</v>
      </c>
      <c r="B411" s="35">
        <f>'Jun17 class'!B411</f>
        <v>477</v>
      </c>
      <c r="C411" s="35">
        <f>'Jun17 class'!C411</f>
        <v>47</v>
      </c>
      <c r="D411" s="35" t="str">
        <f>'Jun17 class'!D411</f>
        <v>G</v>
      </c>
      <c r="E411" s="39">
        <f>'Jun17 class'!E411*IFERROR(VLOOKUP('Inq6 adjusted class'!$A411,'Inq.6 factors'!$U:$Z,6,FALSE),0)</f>
        <v>6179.7855037415466</v>
      </c>
      <c r="F411" s="39">
        <f>'Jun17 class'!F411*IFERROR(VLOOKUP('Inq6 adjusted class'!$A411,'Inq.6 factors'!$U:$Z,6,FALSE),0)</f>
        <v>5880.6513208077649</v>
      </c>
      <c r="G411" s="39">
        <f>'Jun17 class'!G411*IFERROR(VLOOKUP('Inq6 adjusted class'!$A411,'Inq.6 factors'!$U:$Z,6,FALSE),0)</f>
        <v>5624.059116543267</v>
      </c>
      <c r="H411" s="39">
        <f>'Jun17 class'!H411*IFERROR(VLOOKUP('Inq6 adjusted class'!$A411,'Inq.6 factors'!$U:$Z,6,FALSE),0)</f>
        <v>5205.5096206480666</v>
      </c>
      <c r="I411" s="39">
        <f>'Jun17 class'!I411*IFERROR(VLOOKUP('Inq6 adjusted class'!$A411,'Inq.6 factors'!$U:$Z,6,FALSE),0)</f>
        <v>5221.1936469471293</v>
      </c>
      <c r="J411" s="39">
        <f>'Jun17 class'!J411*IFERROR(VLOOKUP('Inq6 adjusted class'!$A411,'Inq.6 factors'!$U:$Z,6,FALSE),0)</f>
        <v>5011.4173139321565</v>
      </c>
      <c r="K411" s="39">
        <f>'Jun17 class'!K411*IFERROR(VLOOKUP('Inq6 adjusted class'!$A411,'Inq.6 factors'!$U:$Z,6,FALSE),0)</f>
        <v>4974.5931726765903</v>
      </c>
      <c r="L411" s="39">
        <f>'Jun17 class'!L411*IFERROR(VLOOKUP('Inq6 adjusted class'!$A411,'Inq.6 factors'!$U:$Z,6,FALSE),0)</f>
        <v>4839.9655823683379</v>
      </c>
      <c r="M411" s="39">
        <f>'Jun17 class'!M411*IFERROR(VLOOKUP('Inq6 adjusted class'!$A411,'Inq.6 factors'!$U:$Z,6,FALSE),0)</f>
        <v>5254.9713687753638</v>
      </c>
      <c r="N411" s="39">
        <f>'Jun17 class'!N411*IFERROR(VLOOKUP('Inq6 adjusted class'!$A411,'Inq.6 factors'!$U:$Z,6,FALSE),0)</f>
        <v>4981.3049931781461</v>
      </c>
      <c r="O411" s="39">
        <f>'Jun17 class'!O411*IFERROR(VLOOKUP('Inq6 adjusted class'!$A411,'Inq.6 factors'!$U:$Z,6,FALSE),0)</f>
        <v>4744.6019564151347</v>
      </c>
      <c r="P411" s="39">
        <f>'Jun17 class'!P411*IFERROR(VLOOKUP('Inq6 adjusted class'!$A411,'Inq.6 factors'!$U:$Z,6,FALSE),0)</f>
        <v>5040.5629333431471</v>
      </c>
      <c r="Q411" s="39">
        <f>'Jun17 class'!Q411*IFERROR(VLOOKUP('Inq6 adjusted class'!$A411,'Inq.6 factors'!$U:$Z,6,FALSE),0)</f>
        <v>3806.8295866895387</v>
      </c>
      <c r="R411" s="39">
        <f>'Jun17 class'!R411*IFERROR(VLOOKUP('Inq6 adjusted class'!$A411,'Inq.6 factors'!$U:$Z,6,FALSE),0)</f>
        <v>5843.5156984401756</v>
      </c>
      <c r="S411" s="39">
        <f>'Jun17 class'!S411*IFERROR(VLOOKUP('Inq6 adjusted class'!$A411,'Inq.6 factors'!$U:$Z,6,FALSE),0)</f>
        <v>6028.4091903900671</v>
      </c>
      <c r="T411" s="39">
        <f>'Jun17 class'!T411*IFERROR(VLOOKUP('Inq6 adjusted class'!$A411,'Inq.6 factors'!$U:$Z,6,FALSE),0)</f>
        <v>6065.4356678579106</v>
      </c>
      <c r="U411" s="39">
        <f>'Jun17 class'!U411*IFERROR(VLOOKUP('Inq6 adjusted class'!$A411,'Inq.6 factors'!$U:$Z,6,FALSE),0)</f>
        <v>6296.3384767413954</v>
      </c>
      <c r="V411" s="39">
        <f>'Jun17 class'!V411*IFERROR(VLOOKUP('Inq6 adjusted class'!$A411,'Inq.6 factors'!$U:$Z,6,FALSE),0)</f>
        <v>7644.0043781369059</v>
      </c>
    </row>
    <row r="412" spans="1:22" x14ac:dyDescent="0.3">
      <c r="A412" s="35">
        <f>'Jun17 class'!A412</f>
        <v>4781</v>
      </c>
      <c r="B412" s="35">
        <f>'Jun17 class'!B412</f>
        <v>478</v>
      </c>
      <c r="C412" s="35">
        <f>'Jun17 class'!C412</f>
        <v>47</v>
      </c>
      <c r="D412" s="35" t="str">
        <f>'Jun17 class'!D412</f>
        <v>G</v>
      </c>
      <c r="E412" s="39">
        <f>'Jun17 class'!E412*IFERROR(VLOOKUP('Inq6 adjusted class'!$A412,'Inq.6 factors'!$U:$Z,6,FALSE),0)</f>
        <v>330.69032626732212</v>
      </c>
      <c r="F412" s="39">
        <f>'Jun17 class'!F412*IFERROR(VLOOKUP('Inq6 adjusted class'!$A412,'Inq.6 factors'!$U:$Z,6,FALSE),0)</f>
        <v>386.42896325578533</v>
      </c>
      <c r="G412" s="39">
        <f>'Jun17 class'!G412*IFERROR(VLOOKUP('Inq6 adjusted class'!$A412,'Inq.6 factors'!$U:$Z,6,FALSE),0)</f>
        <v>370.01694890511249</v>
      </c>
      <c r="H412" s="39">
        <f>'Jun17 class'!H412*IFERROR(VLOOKUP('Inq6 adjusted class'!$A412,'Inq.6 factors'!$U:$Z,6,FALSE),0)</f>
        <v>391.41811191611725</v>
      </c>
      <c r="I412" s="39">
        <f>'Jun17 class'!I412*IFERROR(VLOOKUP('Inq6 adjusted class'!$A412,'Inq.6 factors'!$U:$Z,6,FALSE),0)</f>
        <v>338.11228299381639</v>
      </c>
      <c r="J412" s="39">
        <f>'Jun17 class'!J412*IFERROR(VLOOKUP('Inq6 adjusted class'!$A412,'Inq.6 factors'!$U:$Z,6,FALSE),0)</f>
        <v>323.26778272478117</v>
      </c>
      <c r="K412" s="39">
        <f>'Jun17 class'!K412*IFERROR(VLOOKUP('Inq6 adjusted class'!$A412,'Inq.6 factors'!$U:$Z,6,FALSE),0)</f>
        <v>376.24482564975693</v>
      </c>
      <c r="L412" s="39">
        <f>'Jun17 class'!L412*IFERROR(VLOOKUP('Inq6 adjusted class'!$A412,'Inq.6 factors'!$U:$Z,6,FALSE),0)</f>
        <v>448.70341168778037</v>
      </c>
      <c r="M412" s="39">
        <f>'Jun17 class'!M412*IFERROR(VLOOKUP('Inq6 adjusted class'!$A412,'Inq.6 factors'!$U:$Z,6,FALSE),0)</f>
        <v>518.03722753393401</v>
      </c>
      <c r="N412" s="39">
        <f>'Jun17 class'!N412*IFERROR(VLOOKUP('Inq6 adjusted class'!$A412,'Inq.6 factors'!$U:$Z,6,FALSE),0)</f>
        <v>428.05195984547032</v>
      </c>
      <c r="O412" s="39">
        <f>'Jun17 class'!O412*IFERROR(VLOOKUP('Inq6 adjusted class'!$A412,'Inq.6 factors'!$U:$Z,6,FALSE),0)</f>
        <v>308.78999957483245</v>
      </c>
      <c r="P412" s="39">
        <f>'Jun17 class'!P412*IFERROR(VLOOKUP('Inq6 adjusted class'!$A412,'Inq.6 factors'!$U:$Z,6,FALSE),0)</f>
        <v>205.04968403515372</v>
      </c>
      <c r="Q412" s="39">
        <f>'Jun17 class'!Q412*IFERROR(VLOOKUP('Inq6 adjusted class'!$A412,'Inq.6 factors'!$U:$Z,6,FALSE),0)</f>
        <v>179.05074884703762</v>
      </c>
      <c r="R412" s="39">
        <f>'Jun17 class'!R412*IFERROR(VLOOKUP('Inq6 adjusted class'!$A412,'Inq.6 factors'!$U:$Z,6,FALSE),0)</f>
        <v>395.48818854698641</v>
      </c>
      <c r="S412" s="39">
        <f>'Jun17 class'!S412*IFERROR(VLOOKUP('Inq6 adjusted class'!$A412,'Inq.6 factors'!$U:$Z,6,FALSE),0)</f>
        <v>361.76530871705268</v>
      </c>
      <c r="T412" s="39">
        <f>'Jun17 class'!T412*IFERROR(VLOOKUP('Inq6 adjusted class'!$A412,'Inq.6 factors'!$U:$Z,6,FALSE),0)</f>
        <v>309.20803070687566</v>
      </c>
      <c r="U412" s="39">
        <f>'Jun17 class'!U412*IFERROR(VLOOKUP('Inq6 adjusted class'!$A412,'Inq.6 factors'!$U:$Z,6,FALSE),0)</f>
        <v>554.13220662669755</v>
      </c>
      <c r="V412" s="39">
        <f>'Jun17 class'!V412*IFERROR(VLOOKUP('Inq6 adjusted class'!$A412,'Inq.6 factors'!$U:$Z,6,FALSE),0)</f>
        <v>779.24715541586477</v>
      </c>
    </row>
    <row r="413" spans="1:22" x14ac:dyDescent="0.3">
      <c r="A413" s="35">
        <f>'Jun17 class'!A413</f>
        <v>4782</v>
      </c>
      <c r="B413" s="35">
        <f>'Jun17 class'!B413</f>
        <v>478</v>
      </c>
      <c r="C413" s="35">
        <f>'Jun17 class'!C413</f>
        <v>47</v>
      </c>
      <c r="D413" s="35" t="str">
        <f>'Jun17 class'!D413</f>
        <v>G</v>
      </c>
      <c r="E413" s="39">
        <f>'Jun17 class'!E413*IFERROR(VLOOKUP('Inq6 adjusted class'!$A413,'Inq.6 factors'!$U:$Z,6,FALSE),0)</f>
        <v>0.84599671158574286</v>
      </c>
      <c r="F413" s="39">
        <f>'Jun17 class'!F413*IFERROR(VLOOKUP('Inq6 adjusted class'!$A413,'Inq.6 factors'!$U:$Z,6,FALSE),0)</f>
        <v>0.98859145916354929</v>
      </c>
      <c r="G413" s="39">
        <f>'Jun17 class'!G413*IFERROR(VLOOKUP('Inq6 adjusted class'!$A413,'Inq.6 factors'!$U:$Z,6,FALSE),0)</f>
        <v>0.94660501726218182</v>
      </c>
      <c r="H413" s="39">
        <f>'Jun17 class'!H413*IFERROR(VLOOKUP('Inq6 adjusted class'!$A413,'Inq.6 factors'!$U:$Z,6,FALSE),0)</f>
        <v>1.0013550722026596</v>
      </c>
      <c r="I413" s="39">
        <f>'Jun17 class'!I413*IFERROR(VLOOKUP('Inq6 adjusted class'!$A413,'Inq.6 factors'!$U:$Z,6,FALSE),0)</f>
        <v>0.86498411607083847</v>
      </c>
      <c r="J413" s="39">
        <f>'Jun17 class'!J413*IFERROR(VLOOKUP('Inq6 adjusted class'!$A413,'Inq.6 factors'!$U:$Z,6,FALSE),0)</f>
        <v>0.82700780586397249</v>
      </c>
      <c r="K413" s="39">
        <f>'Jun17 class'!K413*IFERROR(VLOOKUP('Inq6 adjusted class'!$A413,'Inq.6 factors'!$U:$Z,6,FALSE),0)</f>
        <v>0.96253763708085593</v>
      </c>
      <c r="L413" s="39">
        <f>'Jun17 class'!L413*IFERROR(VLOOKUP('Inq6 adjusted class'!$A413,'Inq.6 factors'!$U:$Z,6,FALSE),0)</f>
        <v>1.1479066081246811</v>
      </c>
      <c r="M413" s="39">
        <f>'Jun17 class'!M413*IFERROR(VLOOKUP('Inq6 adjusted class'!$A413,'Inq.6 factors'!$U:$Z,6,FALSE),0)</f>
        <v>1.325281558488731</v>
      </c>
      <c r="N413" s="39">
        <f>'Jun17 class'!N413*IFERROR(VLOOKUP('Inq6 adjusted class'!$A413,'Inq.6 factors'!$U:$Z,6,FALSE),0)</f>
        <v>0.73893472377009084</v>
      </c>
      <c r="O413" s="39">
        <f>'Jun17 class'!O413*IFERROR(VLOOKUP('Inq6 adjusted class'!$A413,'Inq.6 factors'!$U:$Z,6,FALSE),0)</f>
        <v>1.0994279399220821</v>
      </c>
      <c r="P413" s="39">
        <f>'Jun17 class'!P413*IFERROR(VLOOKUP('Inq6 adjusted class'!$A413,'Inq.6 factors'!$U:$Z,6,FALSE),0)</f>
        <v>47.636278439058785</v>
      </c>
      <c r="Q413" s="39">
        <f>'Jun17 class'!Q413*IFERROR(VLOOKUP('Inq6 adjusted class'!$A413,'Inq.6 factors'!$U:$Z,6,FALSE),0)</f>
        <v>50.902737396424776</v>
      </c>
      <c r="R413" s="39">
        <f>'Jun17 class'!R413*IFERROR(VLOOKUP('Inq6 adjusted class'!$A413,'Inq.6 factors'!$U:$Z,6,FALSE),0)</f>
        <v>181.04748988107181</v>
      </c>
      <c r="S413" s="39">
        <f>'Jun17 class'!S413*IFERROR(VLOOKUP('Inq6 adjusted class'!$A413,'Inq.6 factors'!$U:$Z,6,FALSE),0)</f>
        <v>264.2007405158131</v>
      </c>
      <c r="T413" s="39">
        <f>'Jun17 class'!T413*IFERROR(VLOOKUP('Inq6 adjusted class'!$A413,'Inq.6 factors'!$U:$Z,6,FALSE),0)</f>
        <v>193.75076975448283</v>
      </c>
      <c r="U413" s="39">
        <f>'Jun17 class'!U413*IFERROR(VLOOKUP('Inq6 adjusted class'!$A413,'Inq.6 factors'!$U:$Z,6,FALSE),0)</f>
        <v>183.0920867516873</v>
      </c>
      <c r="V413" s="39">
        <f>'Jun17 class'!V413*IFERROR(VLOOKUP('Inq6 adjusted class'!$A413,'Inq.6 factors'!$U:$Z,6,FALSE),0)</f>
        <v>272.21271817641798</v>
      </c>
    </row>
    <row r="414" spans="1:22" x14ac:dyDescent="0.3">
      <c r="A414" s="35">
        <f>'Jun17 class'!A414</f>
        <v>4789</v>
      </c>
      <c r="B414" s="35">
        <f>'Jun17 class'!B414</f>
        <v>478</v>
      </c>
      <c r="C414" s="35">
        <f>'Jun17 class'!C414</f>
        <v>47</v>
      </c>
      <c r="D414" s="35" t="str">
        <f>'Jun17 class'!D414</f>
        <v>G</v>
      </c>
      <c r="E414" s="39">
        <f>'Jun17 class'!E414*IFERROR(VLOOKUP('Inq6 adjusted class'!$A414,'Inq.6 factors'!$U:$Z,6,FALSE),0)</f>
        <v>114.89663619181034</v>
      </c>
      <c r="F414" s="39">
        <f>'Jun17 class'!F414*IFERROR(VLOOKUP('Inq6 adjusted class'!$A414,'Inq.6 factors'!$U:$Z,6,FALSE),0)</f>
        <v>134.26273609614751</v>
      </c>
      <c r="G414" s="39">
        <f>'Jun17 class'!G414*IFERROR(VLOOKUP('Inq6 adjusted class'!$A414,'Inq.6 factors'!$U:$Z,6,FALSE),0)</f>
        <v>128.56046695719587</v>
      </c>
      <c r="H414" s="39">
        <f>'Jun17 class'!H414*IFERROR(VLOOKUP('Inq6 adjusted class'!$A414,'Inq.6 factors'!$U:$Z,6,FALSE),0)</f>
        <v>135.9961898835729</v>
      </c>
      <c r="I414" s="39">
        <f>'Jun17 class'!I414*IFERROR(VLOOKUP('Inq6 adjusted class'!$A414,'Inq.6 factors'!$U:$Z,6,FALSE),0)</f>
        <v>117.47535650534628</v>
      </c>
      <c r="J414" s="39">
        <f>'Jun17 class'!J414*IFERROR(VLOOKUP('Inq6 adjusted class'!$A414,'Inq.6 factors'!$U:$Z,6,FALSE),0)</f>
        <v>112.31771199208697</v>
      </c>
      <c r="K414" s="39">
        <f>'Jun17 class'!K414*IFERROR(VLOOKUP('Inq6 adjusted class'!$A414,'Inq.6 factors'!$U:$Z,6,FALSE),0)</f>
        <v>130.72431038332138</v>
      </c>
      <c r="L414" s="39">
        <f>'Jun17 class'!L414*IFERROR(VLOOKUP('Inq6 adjusted class'!$A414,'Inq.6 factors'!$U:$Z,6,FALSE),0)</f>
        <v>155.89966973826608</v>
      </c>
      <c r="M414" s="39">
        <f>'Jun17 class'!M414*IFERROR(VLOOKUP('Inq6 adjusted class'!$A414,'Inq.6 factors'!$U:$Z,6,FALSE),0)</f>
        <v>179.98934392070893</v>
      </c>
      <c r="N414" s="39">
        <f>'Jun17 class'!N414*IFERROR(VLOOKUP('Inq6 adjusted class'!$A414,'Inq.6 factors'!$U:$Z,6,FALSE),0)</f>
        <v>97.556840010531573</v>
      </c>
      <c r="O414" s="39">
        <f>'Jun17 class'!O414*IFERROR(VLOOKUP('Inq6 adjusted class'!$A414,'Inq.6 factors'!$U:$Z,6,FALSE),0)</f>
        <v>151.74820899234376</v>
      </c>
      <c r="P414" s="39">
        <f>'Jun17 class'!P414*IFERROR(VLOOKUP('Inq6 adjusted class'!$A414,'Inq.6 factors'!$U:$Z,6,FALSE),0)</f>
        <v>174.31193761664858</v>
      </c>
      <c r="Q414" s="39">
        <f>'Jun17 class'!Q414*IFERROR(VLOOKUP('Inq6 adjusted class'!$A414,'Inq.6 factors'!$U:$Z,6,FALSE),0)</f>
        <v>174.86069291685249</v>
      </c>
      <c r="R414" s="39">
        <f>'Jun17 class'!R414*IFERROR(VLOOKUP('Inq6 adjusted class'!$A414,'Inq.6 factors'!$U:$Z,6,FALSE),0)</f>
        <v>428.01565243239713</v>
      </c>
      <c r="S414" s="39">
        <f>'Jun17 class'!S414*IFERROR(VLOOKUP('Inq6 adjusted class'!$A414,'Inq.6 factors'!$U:$Z,6,FALSE),0)</f>
        <v>368.22939393074455</v>
      </c>
      <c r="T414" s="39">
        <f>'Jun17 class'!T414*IFERROR(VLOOKUP('Inq6 adjusted class'!$A414,'Inq.6 factors'!$U:$Z,6,FALSE),0)</f>
        <v>441.78362199287159</v>
      </c>
      <c r="U414" s="39">
        <f>'Jun17 class'!U414*IFERROR(VLOOKUP('Inq6 adjusted class'!$A414,'Inq.6 factors'!$U:$Z,6,FALSE),0)</f>
        <v>420.8199122442669</v>
      </c>
      <c r="V414" s="39">
        <f>'Jun17 class'!V414*IFERROR(VLOOKUP('Inq6 adjusted class'!$A414,'Inq.6 factors'!$U:$Z,6,FALSE),0)</f>
        <v>955.23047859520773</v>
      </c>
    </row>
    <row r="415" spans="1:22" x14ac:dyDescent="0.3">
      <c r="A415" s="35">
        <f>'Jun17 class'!A415</f>
        <v>4791</v>
      </c>
      <c r="B415" s="35">
        <f>'Jun17 class'!B415</f>
        <v>479</v>
      </c>
      <c r="C415" s="35">
        <f>'Jun17 class'!C415</f>
        <v>47</v>
      </c>
      <c r="D415" s="35" t="str">
        <f>'Jun17 class'!D415</f>
        <v>G</v>
      </c>
      <c r="E415" s="39">
        <f>'Jun17 class'!E415*IFERROR(VLOOKUP('Inq6 adjusted class'!$A415,'Inq.6 factors'!$U:$Z,6,FALSE),0)</f>
        <v>5334.5533931118789</v>
      </c>
      <c r="F415" s="39">
        <f>'Jun17 class'!F415*IFERROR(VLOOKUP('Inq6 adjusted class'!$A415,'Inq.6 factors'!$U:$Z,6,FALSE),0)</f>
        <v>6431.2179747086848</v>
      </c>
      <c r="G415" s="39">
        <f>'Jun17 class'!G415*IFERROR(VLOOKUP('Inq6 adjusted class'!$A415,'Inq.6 factors'!$U:$Z,6,FALSE),0)</f>
        <v>10158.413895308357</v>
      </c>
      <c r="H415" s="39">
        <f>'Jun17 class'!H415*IFERROR(VLOOKUP('Inq6 adjusted class'!$A415,'Inq.6 factors'!$U:$Z,6,FALSE),0)</f>
        <v>10311.043705929696</v>
      </c>
      <c r="I415" s="39">
        <f>'Jun17 class'!I415*IFERROR(VLOOKUP('Inq6 adjusted class'!$A415,'Inq.6 factors'!$U:$Z,6,FALSE),0)</f>
        <v>8428.4243016593991</v>
      </c>
      <c r="J415" s="39">
        <f>'Jun17 class'!J415*IFERROR(VLOOKUP('Inq6 adjusted class'!$A415,'Inq.6 factors'!$U:$Z,6,FALSE),0)</f>
        <v>7388.3912011330522</v>
      </c>
      <c r="K415" s="39">
        <f>'Jun17 class'!K415*IFERROR(VLOOKUP('Inq6 adjusted class'!$A415,'Inq.6 factors'!$U:$Z,6,FALSE),0)</f>
        <v>7915.2339065387714</v>
      </c>
      <c r="L415" s="39">
        <f>'Jun17 class'!L415*IFERROR(VLOOKUP('Inq6 adjusted class'!$A415,'Inq.6 factors'!$U:$Z,6,FALSE),0)</f>
        <v>7303.6196740979867</v>
      </c>
      <c r="M415" s="39">
        <f>'Jun17 class'!M415*IFERROR(VLOOKUP('Inq6 adjusted class'!$A415,'Inq.6 factors'!$U:$Z,6,FALSE),0)</f>
        <v>6276.6607192524571</v>
      </c>
      <c r="N415" s="39">
        <f>'Jun17 class'!N415*IFERROR(VLOOKUP('Inq6 adjusted class'!$A415,'Inq.6 factors'!$U:$Z,6,FALSE),0)</f>
        <v>6358.9007742120048</v>
      </c>
      <c r="O415" s="39">
        <f>'Jun17 class'!O415*IFERROR(VLOOKUP('Inq6 adjusted class'!$A415,'Inq.6 factors'!$U:$Z,6,FALSE),0)</f>
        <v>8429.1658356020325</v>
      </c>
      <c r="P415" s="39">
        <f>'Jun17 class'!P415*IFERROR(VLOOKUP('Inq6 adjusted class'!$A415,'Inq.6 factors'!$U:$Z,6,FALSE),0)</f>
        <v>5200.8067171392231</v>
      </c>
      <c r="Q415" s="39">
        <f>'Jun17 class'!Q415*IFERROR(VLOOKUP('Inq6 adjusted class'!$A415,'Inq.6 factors'!$U:$Z,6,FALSE),0)</f>
        <v>6654.8068535431739</v>
      </c>
      <c r="R415" s="39">
        <f>'Jun17 class'!R415*IFERROR(VLOOKUP('Inq6 adjusted class'!$A415,'Inq.6 factors'!$U:$Z,6,FALSE),0)</f>
        <v>9513.0021731596116</v>
      </c>
      <c r="S415" s="39">
        <f>'Jun17 class'!S415*IFERROR(VLOOKUP('Inq6 adjusted class'!$A415,'Inq.6 factors'!$U:$Z,6,FALSE),0)</f>
        <v>11000.523865967401</v>
      </c>
      <c r="T415" s="39">
        <f>'Jun17 class'!T415*IFERROR(VLOOKUP('Inq6 adjusted class'!$A415,'Inq.6 factors'!$U:$Z,6,FALSE),0)</f>
        <v>14540.657814392514</v>
      </c>
      <c r="U415" s="39">
        <f>'Jun17 class'!U415*IFERROR(VLOOKUP('Inq6 adjusted class'!$A415,'Inq.6 factors'!$U:$Z,6,FALSE),0)</f>
        <v>14447.90315940143</v>
      </c>
      <c r="V415" s="39">
        <f>'Jun17 class'!V415*IFERROR(VLOOKUP('Inq6 adjusted class'!$A415,'Inq.6 factors'!$U:$Z,6,FALSE),0)</f>
        <v>19087.082195894316</v>
      </c>
    </row>
    <row r="416" spans="1:22" x14ac:dyDescent="0.3">
      <c r="A416" s="35">
        <f>'Jun17 class'!A416</f>
        <v>4799</v>
      </c>
      <c r="B416" s="35">
        <f>'Jun17 class'!B416</f>
        <v>479</v>
      </c>
      <c r="C416" s="35">
        <f>'Jun17 class'!C416</f>
        <v>47</v>
      </c>
      <c r="D416" s="35" t="str">
        <f>'Jun17 class'!D416</f>
        <v>G</v>
      </c>
      <c r="E416" s="39">
        <f>'Jun17 class'!E416*IFERROR(VLOOKUP('Inq6 adjusted class'!$A416,'Inq.6 factors'!$U:$Z,6,FALSE),0)</f>
        <v>2770.921885040832</v>
      </c>
      <c r="F416" s="39">
        <f>'Jun17 class'!F416*IFERROR(VLOOKUP('Inq6 adjusted class'!$A416,'Inq.6 factors'!$U:$Z,6,FALSE),0)</f>
        <v>3126.6595600200394</v>
      </c>
      <c r="G416" s="39">
        <f>'Jun17 class'!G416*IFERROR(VLOOKUP('Inq6 adjusted class'!$A416,'Inq.6 factors'!$U:$Z,6,FALSE),0)</f>
        <v>2890.3638362577949</v>
      </c>
      <c r="H416" s="39">
        <f>'Jun17 class'!H416*IFERROR(VLOOKUP('Inq6 adjusted class'!$A416,'Inq.6 factors'!$U:$Z,6,FALSE),0)</f>
        <v>2839.9114297128508</v>
      </c>
      <c r="I416" s="39">
        <f>'Jun17 class'!I416*IFERROR(VLOOKUP('Inq6 adjusted class'!$A416,'Inq.6 factors'!$U:$Z,6,FALSE),0)</f>
        <v>2488.4616601545426</v>
      </c>
      <c r="J416" s="39">
        <f>'Jun17 class'!J416*IFERROR(VLOOKUP('Inq6 adjusted class'!$A416,'Inq.6 factors'!$U:$Z,6,FALSE),0)</f>
        <v>2057.5364232117645</v>
      </c>
      <c r="K416" s="39">
        <f>'Jun17 class'!K416*IFERROR(VLOOKUP('Inq6 adjusted class'!$A416,'Inq.6 factors'!$U:$Z,6,FALSE),0)</f>
        <v>1929.7057655400154</v>
      </c>
      <c r="L416" s="39">
        <f>'Jun17 class'!L416*IFERROR(VLOOKUP('Inq6 adjusted class'!$A416,'Inq.6 factors'!$U:$Z,6,FALSE),0)</f>
        <v>2717.9040725367081</v>
      </c>
      <c r="M416" s="39">
        <f>'Jun17 class'!M416*IFERROR(VLOOKUP('Inq6 adjusted class'!$A416,'Inq.6 factors'!$U:$Z,6,FALSE),0)</f>
        <v>2633.2506798496884</v>
      </c>
      <c r="N416" s="39">
        <f>'Jun17 class'!N416*IFERROR(VLOOKUP('Inq6 adjusted class'!$A416,'Inq.6 factors'!$U:$Z,6,FALSE),0)</f>
        <v>2907.0878425762348</v>
      </c>
      <c r="O416" s="39">
        <f>'Jun17 class'!O416*IFERROR(VLOOKUP('Inq6 adjusted class'!$A416,'Inq.6 factors'!$U:$Z,6,FALSE),0)</f>
        <v>4355.8239775409775</v>
      </c>
      <c r="P416" s="39">
        <f>'Jun17 class'!P416*IFERROR(VLOOKUP('Inq6 adjusted class'!$A416,'Inq.6 factors'!$U:$Z,6,FALSE),0)</f>
        <v>2248.6541710422048</v>
      </c>
      <c r="Q416" s="39">
        <f>'Jun17 class'!Q416*IFERROR(VLOOKUP('Inq6 adjusted class'!$A416,'Inq.6 factors'!$U:$Z,6,FALSE),0)</f>
        <v>2367.7420308447722</v>
      </c>
      <c r="R416" s="39">
        <f>'Jun17 class'!R416*IFERROR(VLOOKUP('Inq6 adjusted class'!$A416,'Inq.6 factors'!$U:$Z,6,FALSE),0)</f>
        <v>2758.96097911682</v>
      </c>
      <c r="S416" s="39">
        <f>'Jun17 class'!S416*IFERROR(VLOOKUP('Inq6 adjusted class'!$A416,'Inq.6 factors'!$U:$Z,6,FALSE),0)</f>
        <v>2472.6670997089809</v>
      </c>
      <c r="T416" s="39">
        <f>'Jun17 class'!T416*IFERROR(VLOOKUP('Inq6 adjusted class'!$A416,'Inq.6 factors'!$U:$Z,6,FALSE),0)</f>
        <v>3010.9789192932062</v>
      </c>
      <c r="U416" s="39">
        <f>'Jun17 class'!U416*IFERROR(VLOOKUP('Inq6 adjusted class'!$A416,'Inq.6 factors'!$U:$Z,6,FALSE),0)</f>
        <v>3034.3178827498978</v>
      </c>
      <c r="V416" s="39">
        <f>'Jun17 class'!V416*IFERROR(VLOOKUP('Inq6 adjusted class'!$A416,'Inq.6 factors'!$U:$Z,6,FALSE),0)</f>
        <v>3307.9880036397717</v>
      </c>
    </row>
    <row r="417" spans="1:22" x14ac:dyDescent="0.3">
      <c r="A417" s="35">
        <f>'Jun17 class'!A417</f>
        <v>4910</v>
      </c>
      <c r="B417" s="35">
        <f>'Jun17 class'!B417</f>
        <v>491</v>
      </c>
      <c r="C417" s="35">
        <f>'Jun17 class'!C417</f>
        <v>49</v>
      </c>
      <c r="D417" s="35" t="str">
        <f>'Jun17 class'!D417</f>
        <v>H</v>
      </c>
      <c r="E417" s="39">
        <f>'Jun17 class'!E417*IFERROR(VLOOKUP('Inq6 adjusted class'!$A417,'Inq.6 factors'!$U:$Z,6,FALSE),0)</f>
        <v>18465.665889322721</v>
      </c>
      <c r="F417" s="39">
        <f>'Jun17 class'!F417*IFERROR(VLOOKUP('Inq6 adjusted class'!$A417,'Inq.6 factors'!$U:$Z,6,FALSE),0)</f>
        <v>21121.011667990668</v>
      </c>
      <c r="G417" s="39">
        <f>'Jun17 class'!G417*IFERROR(VLOOKUP('Inq6 adjusted class'!$A417,'Inq.6 factors'!$U:$Z,6,FALSE),0)</f>
        <v>17272.833981649404</v>
      </c>
      <c r="H417" s="39">
        <f>'Jun17 class'!H417*IFERROR(VLOOKUP('Inq6 adjusted class'!$A417,'Inq.6 factors'!$U:$Z,6,FALSE),0)</f>
        <v>15845.970355597879</v>
      </c>
      <c r="I417" s="39">
        <f>'Jun17 class'!I417*IFERROR(VLOOKUP('Inq6 adjusted class'!$A417,'Inq.6 factors'!$U:$Z,6,FALSE),0)</f>
        <v>12170.885985005974</v>
      </c>
      <c r="J417" s="39">
        <f>'Jun17 class'!J417*IFERROR(VLOOKUP('Inq6 adjusted class'!$A417,'Inq.6 factors'!$U:$Z,6,FALSE),0)</f>
        <v>11702.520524048565</v>
      </c>
      <c r="K417" s="39">
        <f>'Jun17 class'!K417*IFERROR(VLOOKUP('Inq6 adjusted class'!$A417,'Inq.6 factors'!$U:$Z,6,FALSE),0)</f>
        <v>15235.771551465126</v>
      </c>
      <c r="L417" s="39">
        <f>'Jun17 class'!L417*IFERROR(VLOOKUP('Inq6 adjusted class'!$A417,'Inq.6 factors'!$U:$Z,6,FALSE),0)</f>
        <v>15359.554636404326</v>
      </c>
      <c r="M417" s="39">
        <f>'Jun17 class'!M417*IFERROR(VLOOKUP('Inq6 adjusted class'!$A417,'Inq.6 factors'!$U:$Z,6,FALSE),0)</f>
        <v>14779.975659220278</v>
      </c>
      <c r="N417" s="39">
        <f>'Jun17 class'!N417*IFERROR(VLOOKUP('Inq6 adjusted class'!$A417,'Inq.6 factors'!$U:$Z,6,FALSE),0)</f>
        <v>13374.641109610711</v>
      </c>
      <c r="O417" s="39">
        <f>'Jun17 class'!O417*IFERROR(VLOOKUP('Inq6 adjusted class'!$A417,'Inq.6 factors'!$U:$Z,6,FALSE),0)</f>
        <v>12435.0211130928</v>
      </c>
      <c r="P417" s="39">
        <f>'Jun17 class'!P417*IFERROR(VLOOKUP('Inq6 adjusted class'!$A417,'Inq.6 factors'!$U:$Z,6,FALSE),0)</f>
        <v>11711.49407239372</v>
      </c>
      <c r="Q417" s="39">
        <f>'Jun17 class'!Q417*IFERROR(VLOOKUP('Inq6 adjusted class'!$A417,'Inq.6 factors'!$U:$Z,6,FALSE),0)</f>
        <v>11518.904116452806</v>
      </c>
      <c r="R417" s="39">
        <f>'Jun17 class'!R417*IFERROR(VLOOKUP('Inq6 adjusted class'!$A417,'Inq.6 factors'!$U:$Z,6,FALSE),0)</f>
        <v>10810.942454412363</v>
      </c>
      <c r="S417" s="39">
        <f>'Jun17 class'!S417*IFERROR(VLOOKUP('Inq6 adjusted class'!$A417,'Inq.6 factors'!$U:$Z,6,FALSE),0)</f>
        <v>11552.973176980462</v>
      </c>
      <c r="T417" s="39">
        <f>'Jun17 class'!T417*IFERROR(VLOOKUP('Inq6 adjusted class'!$A417,'Inq.6 factors'!$U:$Z,6,FALSE),0)</f>
        <v>11363.197230454936</v>
      </c>
      <c r="U417" s="39">
        <f>'Jun17 class'!U417*IFERROR(VLOOKUP('Inq6 adjusted class'!$A417,'Inq.6 factors'!$U:$Z,6,FALSE),0)</f>
        <v>11442.386098503626</v>
      </c>
      <c r="V417" s="39">
        <f>'Jun17 class'!V417*IFERROR(VLOOKUP('Inq6 adjusted class'!$A417,'Inq.6 factors'!$U:$Z,6,FALSE),0)</f>
        <v>12023.575696866579</v>
      </c>
    </row>
    <row r="418" spans="1:22" x14ac:dyDescent="0.3">
      <c r="A418" s="35">
        <f>'Jun17 class'!A418</f>
        <v>4920</v>
      </c>
      <c r="B418" s="35">
        <f>'Jun17 class'!B418</f>
        <v>492</v>
      </c>
      <c r="C418" s="35">
        <f>'Jun17 class'!C418</f>
        <v>49</v>
      </c>
      <c r="D418" s="35" t="str">
        <f>'Jun17 class'!D418</f>
        <v>H</v>
      </c>
      <c r="E418" s="39">
        <f>'Jun17 class'!E418*IFERROR(VLOOKUP('Inq6 adjusted class'!$A418,'Inq.6 factors'!$U:$Z,6,FALSE),0)</f>
        <v>816.19096828991792</v>
      </c>
      <c r="F418" s="39">
        <f>'Jun17 class'!F418*IFERROR(VLOOKUP('Inq6 adjusted class'!$A418,'Inq.6 factors'!$U:$Z,6,FALSE),0)</f>
        <v>933.55847917338406</v>
      </c>
      <c r="G418" s="39">
        <f>'Jun17 class'!G418*IFERROR(VLOOKUP('Inq6 adjusted class'!$A418,'Inq.6 factors'!$U:$Z,6,FALSE),0)</f>
        <v>763.46724656949289</v>
      </c>
      <c r="H418" s="39">
        <f>'Jun17 class'!H418*IFERROR(VLOOKUP('Inq6 adjusted class'!$A418,'Inq.6 factors'!$U:$Z,6,FALSE),0)</f>
        <v>700.39921471270236</v>
      </c>
      <c r="I418" s="39">
        <f>'Jun17 class'!I418*IFERROR(VLOOKUP('Inq6 adjusted class'!$A418,'Inq.6 factors'!$U:$Z,6,FALSE),0)</f>
        <v>537.95878667945294</v>
      </c>
      <c r="J418" s="39">
        <f>'Jun17 class'!J418*IFERROR(VLOOKUP('Inq6 adjusted class'!$A418,'Inq.6 factors'!$U:$Z,6,FALSE),0)</f>
        <v>517.25681679742377</v>
      </c>
      <c r="K418" s="39">
        <f>'Jun17 class'!K418*IFERROR(VLOOKUP('Inq6 adjusted class'!$A418,'Inq.6 factors'!$U:$Z,6,FALSE),0)</f>
        <v>673.42814549810976</v>
      </c>
      <c r="L418" s="39">
        <f>'Jun17 class'!L418*IFERROR(VLOOKUP('Inq6 adjusted class'!$A418,'Inq.6 factors'!$U:$Z,6,FALSE),0)</f>
        <v>678.89941507268043</v>
      </c>
      <c r="M418" s="39">
        <f>'Jun17 class'!M418*IFERROR(VLOOKUP('Inq6 adjusted class'!$A418,'Inq.6 factors'!$U:$Z,6,FALSE),0)</f>
        <v>653.28175636361379</v>
      </c>
      <c r="N418" s="39">
        <f>'Jun17 class'!N418*IFERROR(VLOOKUP('Inq6 adjusted class'!$A418,'Inq.6 factors'!$U:$Z,6,FALSE),0)</f>
        <v>514.40671756977304</v>
      </c>
      <c r="O418" s="39">
        <f>'Jun17 class'!O418*IFERROR(VLOOKUP('Inq6 adjusted class'!$A418,'Inq.6 factors'!$U:$Z,6,FALSE),0)</f>
        <v>621.79851916817699</v>
      </c>
      <c r="P418" s="39">
        <f>'Jun17 class'!P418*IFERROR(VLOOKUP('Inq6 adjusted class'!$A418,'Inq.6 factors'!$U:$Z,6,FALSE),0)</f>
        <v>878.81510216725462</v>
      </c>
      <c r="Q418" s="39">
        <f>'Jun17 class'!Q418*IFERROR(VLOOKUP('Inq6 adjusted class'!$A418,'Inq.6 factors'!$U:$Z,6,FALSE),0)</f>
        <v>830.95224216761642</v>
      </c>
      <c r="R418" s="39">
        <f>'Jun17 class'!R418*IFERROR(VLOOKUP('Inq6 adjusted class'!$A418,'Inq.6 factors'!$U:$Z,6,FALSE),0)</f>
        <v>843.74746968469287</v>
      </c>
      <c r="S418" s="39">
        <f>'Jun17 class'!S418*IFERROR(VLOOKUP('Inq6 adjusted class'!$A418,'Inq.6 factors'!$U:$Z,6,FALSE),0)</f>
        <v>704.2510511732462</v>
      </c>
      <c r="T418" s="39">
        <f>'Jun17 class'!T418*IFERROR(VLOOKUP('Inq6 adjusted class'!$A418,'Inq.6 factors'!$U:$Z,6,FALSE),0)</f>
        <v>765.72421714436109</v>
      </c>
      <c r="U418" s="39">
        <f>'Jun17 class'!U418*IFERROR(VLOOKUP('Inq6 adjusted class'!$A418,'Inq.6 factors'!$U:$Z,6,FALSE),0)</f>
        <v>764.73088726173194</v>
      </c>
      <c r="V418" s="39">
        <f>'Jun17 class'!V418*IFERROR(VLOOKUP('Inq6 adjusted class'!$A418,'Inq.6 factors'!$U:$Z,6,FALSE),0)</f>
        <v>930.58062464224349</v>
      </c>
    </row>
    <row r="419" spans="1:22" x14ac:dyDescent="0.3">
      <c r="A419" s="35">
        <f>'Jun17 class'!A419</f>
        <v>4931</v>
      </c>
      <c r="B419" s="35">
        <f>'Jun17 class'!B419</f>
        <v>493</v>
      </c>
      <c r="C419" s="35">
        <f>'Jun17 class'!C419</f>
        <v>49</v>
      </c>
      <c r="D419" s="35" t="str">
        <f>'Jun17 class'!D419</f>
        <v>H</v>
      </c>
      <c r="E419" s="39">
        <f>'Jun17 class'!E419*IFERROR(VLOOKUP('Inq6 adjusted class'!$A419,'Inq.6 factors'!$U:$Z,6,FALSE),0)</f>
        <v>31108.026967437359</v>
      </c>
      <c r="F419" s="39">
        <f>'Jun17 class'!F419*IFERROR(VLOOKUP('Inq6 adjusted class'!$A419,'Inq.6 factors'!$U:$Z,6,FALSE),0)</f>
        <v>32150.544548731221</v>
      </c>
      <c r="G419" s="39">
        <f>'Jun17 class'!G419*IFERROR(VLOOKUP('Inq6 adjusted class'!$A419,'Inq.6 factors'!$U:$Z,6,FALSE),0)</f>
        <v>31746.726697676175</v>
      </c>
      <c r="H419" s="39">
        <f>'Jun17 class'!H419*IFERROR(VLOOKUP('Inq6 adjusted class'!$A419,'Inq.6 factors'!$U:$Z,6,FALSE),0)</f>
        <v>33273.621980196309</v>
      </c>
      <c r="I419" s="39">
        <f>'Jun17 class'!I419*IFERROR(VLOOKUP('Inq6 adjusted class'!$A419,'Inq.6 factors'!$U:$Z,6,FALSE),0)</f>
        <v>30850.292479134234</v>
      </c>
      <c r="J419" s="39">
        <f>'Jun17 class'!J419*IFERROR(VLOOKUP('Inq6 adjusted class'!$A419,'Inq.6 factors'!$U:$Z,6,FALSE),0)</f>
        <v>32081.813921359088</v>
      </c>
      <c r="K419" s="39">
        <f>'Jun17 class'!K419*IFERROR(VLOOKUP('Inq6 adjusted class'!$A419,'Inq.6 factors'!$U:$Z,6,FALSE),0)</f>
        <v>29434.751550093071</v>
      </c>
      <c r="L419" s="39">
        <f>'Jun17 class'!L419*IFERROR(VLOOKUP('Inq6 adjusted class'!$A419,'Inq.6 factors'!$U:$Z,6,FALSE),0)</f>
        <v>31174.96459109955</v>
      </c>
      <c r="M419" s="39">
        <f>'Jun17 class'!M419*IFERROR(VLOOKUP('Inq6 adjusted class'!$A419,'Inq.6 factors'!$U:$Z,6,FALSE),0)</f>
        <v>31226.505161832494</v>
      </c>
      <c r="N419" s="39">
        <f>'Jun17 class'!N419*IFERROR(VLOOKUP('Inq6 adjusted class'!$A419,'Inq.6 factors'!$U:$Z,6,FALSE),0)</f>
        <v>36542.491234556801</v>
      </c>
      <c r="O419" s="39">
        <f>'Jun17 class'!O419*IFERROR(VLOOKUP('Inq6 adjusted class'!$A419,'Inq.6 factors'!$U:$Z,6,FALSE),0)</f>
        <v>31798.325900747022</v>
      </c>
      <c r="P419" s="39">
        <f>'Jun17 class'!P419*IFERROR(VLOOKUP('Inq6 adjusted class'!$A419,'Inq.6 factors'!$U:$Z,6,FALSE),0)</f>
        <v>46608.867168002238</v>
      </c>
      <c r="Q419" s="39">
        <f>'Jun17 class'!Q419*IFERROR(VLOOKUP('Inq6 adjusted class'!$A419,'Inq.6 factors'!$U:$Z,6,FALSE),0)</f>
        <v>46344.017934218289</v>
      </c>
      <c r="R419" s="39">
        <f>'Jun17 class'!R419*IFERROR(VLOOKUP('Inq6 adjusted class'!$A419,'Inq.6 factors'!$U:$Z,6,FALSE),0)</f>
        <v>47460.112143466198</v>
      </c>
      <c r="S419" s="39">
        <f>'Jun17 class'!S419*IFERROR(VLOOKUP('Inq6 adjusted class'!$A419,'Inq.6 factors'!$U:$Z,6,FALSE),0)</f>
        <v>48567.811076872546</v>
      </c>
      <c r="T419" s="39">
        <f>'Jun17 class'!T419*IFERROR(VLOOKUP('Inq6 adjusted class'!$A419,'Inq.6 factors'!$U:$Z,6,FALSE),0)</f>
        <v>49765.45668548625</v>
      </c>
      <c r="U419" s="39">
        <f>'Jun17 class'!U419*IFERROR(VLOOKUP('Inq6 adjusted class'!$A419,'Inq.6 factors'!$U:$Z,6,FALSE),0)</f>
        <v>54493.402933914083</v>
      </c>
      <c r="V419" s="39">
        <f>'Jun17 class'!V419*IFERROR(VLOOKUP('Inq6 adjusted class'!$A419,'Inq.6 factors'!$U:$Z,6,FALSE),0)</f>
        <v>52126.717516877688</v>
      </c>
    </row>
    <row r="420" spans="1:22" x14ac:dyDescent="0.3">
      <c r="A420" s="35">
        <f>'Jun17 class'!A420</f>
        <v>4932</v>
      </c>
      <c r="B420" s="35">
        <f>'Jun17 class'!B420</f>
        <v>493</v>
      </c>
      <c r="C420" s="35">
        <f>'Jun17 class'!C420</f>
        <v>49</v>
      </c>
      <c r="D420" s="35" t="str">
        <f>'Jun17 class'!D420</f>
        <v>H</v>
      </c>
      <c r="E420" s="39">
        <f>'Jun17 class'!E420*IFERROR(VLOOKUP('Inq6 adjusted class'!$A420,'Inq.6 factors'!$U:$Z,6,FALSE),0)</f>
        <v>5194.1715014644769</v>
      </c>
      <c r="F420" s="39">
        <f>'Jun17 class'!F420*IFERROR(VLOOKUP('Inq6 adjusted class'!$A420,'Inq.6 factors'!$U:$Z,6,FALSE),0)</f>
        <v>5273.5816833775771</v>
      </c>
      <c r="G420" s="39">
        <f>'Jun17 class'!G420*IFERROR(VLOOKUP('Inq6 adjusted class'!$A420,'Inq.6 factors'!$U:$Z,6,FALSE),0)</f>
        <v>5703.3329626605619</v>
      </c>
      <c r="H420" s="39">
        <f>'Jun17 class'!H420*IFERROR(VLOOKUP('Inq6 adjusted class'!$A420,'Inq.6 factors'!$U:$Z,6,FALSE),0)</f>
        <v>5228.1692695813663</v>
      </c>
      <c r="I420" s="39">
        <f>'Jun17 class'!I420*IFERROR(VLOOKUP('Inq6 adjusted class'!$A420,'Inq.6 factors'!$U:$Z,6,FALSE),0)</f>
        <v>4988.8369394203655</v>
      </c>
      <c r="J420" s="39">
        <f>'Jun17 class'!J420*IFERROR(VLOOKUP('Inq6 adjusted class'!$A420,'Inq.6 factors'!$U:$Z,6,FALSE),0)</f>
        <v>5728.329928138648</v>
      </c>
      <c r="K420" s="39">
        <f>'Jun17 class'!K420*IFERROR(VLOOKUP('Inq6 adjusted class'!$A420,'Inq.6 factors'!$U:$Z,6,FALSE),0)</f>
        <v>5162.6800158735477</v>
      </c>
      <c r="L420" s="39">
        <f>'Jun17 class'!L420*IFERROR(VLOOKUP('Inq6 adjusted class'!$A420,'Inq.6 factors'!$U:$Z,6,FALSE),0)</f>
        <v>5535.1763203723422</v>
      </c>
      <c r="M420" s="39">
        <f>'Jun17 class'!M420*IFERROR(VLOOKUP('Inq6 adjusted class'!$A420,'Inq.6 factors'!$U:$Z,6,FALSE),0)</f>
        <v>6460.7281483049701</v>
      </c>
      <c r="N420" s="39">
        <f>'Jun17 class'!N420*IFERROR(VLOOKUP('Inq6 adjusted class'!$A420,'Inq.6 factors'!$U:$Z,6,FALSE),0)</f>
        <v>6899.8498171958927</v>
      </c>
      <c r="O420" s="39">
        <f>'Jun17 class'!O420*IFERROR(VLOOKUP('Inq6 adjusted class'!$A420,'Inq.6 factors'!$U:$Z,6,FALSE),0)</f>
        <v>6652.6910150164049</v>
      </c>
      <c r="P420" s="39">
        <f>'Jun17 class'!P420*IFERROR(VLOOKUP('Inq6 adjusted class'!$A420,'Inq.6 factors'!$U:$Z,6,FALSE),0)</f>
        <v>4875.8803606441106</v>
      </c>
      <c r="Q420" s="39">
        <f>'Jun17 class'!Q420*IFERROR(VLOOKUP('Inq6 adjusted class'!$A420,'Inq.6 factors'!$U:$Z,6,FALSE),0)</f>
        <v>6087.801202321727</v>
      </c>
      <c r="R420" s="39">
        <f>'Jun17 class'!R420*IFERROR(VLOOKUP('Inq6 adjusted class'!$A420,'Inq.6 factors'!$U:$Z,6,FALSE),0)</f>
        <v>7019.7264668675834</v>
      </c>
      <c r="S420" s="39">
        <f>'Jun17 class'!S420*IFERROR(VLOOKUP('Inq6 adjusted class'!$A420,'Inq.6 factors'!$U:$Z,6,FALSE),0)</f>
        <v>5555.212531025978</v>
      </c>
      <c r="T420" s="39">
        <f>'Jun17 class'!T420*IFERROR(VLOOKUP('Inq6 adjusted class'!$A420,'Inq.6 factors'!$U:$Z,6,FALSE),0)</f>
        <v>7534.2632794789943</v>
      </c>
      <c r="U420" s="39">
        <f>'Jun17 class'!U420*IFERROR(VLOOKUP('Inq6 adjusted class'!$A420,'Inq.6 factors'!$U:$Z,6,FALSE),0)</f>
        <v>5736.4444042046025</v>
      </c>
      <c r="V420" s="39">
        <f>'Jun17 class'!V420*IFERROR(VLOOKUP('Inq6 adjusted class'!$A420,'Inq.6 factors'!$U:$Z,6,FALSE),0)</f>
        <v>7445.548690402672</v>
      </c>
    </row>
    <row r="421" spans="1:22" x14ac:dyDescent="0.3">
      <c r="A421" s="35">
        <f>'Jun17 class'!A421</f>
        <v>4939</v>
      </c>
      <c r="B421" s="35">
        <f>'Jun17 class'!B421</f>
        <v>493</v>
      </c>
      <c r="C421" s="35">
        <f>'Jun17 class'!C421</f>
        <v>49</v>
      </c>
      <c r="D421" s="35" t="str">
        <f>'Jun17 class'!D421</f>
        <v>H</v>
      </c>
      <c r="E421" s="39">
        <f>'Jun17 class'!E421*IFERROR(VLOOKUP('Inq6 adjusted class'!$A421,'Inq.6 factors'!$U:$Z,6,FALSE),0)</f>
        <v>10908.64570986497</v>
      </c>
      <c r="F421" s="39">
        <f>'Jun17 class'!F421*IFERROR(VLOOKUP('Inq6 adjusted class'!$A421,'Inq.6 factors'!$U:$Z,6,FALSE),0)</f>
        <v>10684.708419560951</v>
      </c>
      <c r="G421" s="39">
        <f>'Jun17 class'!G421*IFERROR(VLOOKUP('Inq6 adjusted class'!$A421,'Inq.6 factors'!$U:$Z,6,FALSE),0)</f>
        <v>12255.308317763433</v>
      </c>
      <c r="H421" s="39">
        <f>'Jun17 class'!H421*IFERROR(VLOOKUP('Inq6 adjusted class'!$A421,'Inq.6 factors'!$U:$Z,6,FALSE),0)</f>
        <v>11760.169193468697</v>
      </c>
      <c r="I421" s="39">
        <f>'Jun17 class'!I421*IFERROR(VLOOKUP('Inq6 adjusted class'!$A421,'Inq.6 factors'!$U:$Z,6,FALSE),0)</f>
        <v>11910.867870196964</v>
      </c>
      <c r="J421" s="39">
        <f>'Jun17 class'!J421*IFERROR(VLOOKUP('Inq6 adjusted class'!$A421,'Inq.6 factors'!$U:$Z,6,FALSE),0)</f>
        <v>11431.758860470756</v>
      </c>
      <c r="K421" s="39">
        <f>'Jun17 class'!K421*IFERROR(VLOOKUP('Inq6 adjusted class'!$A421,'Inq.6 factors'!$U:$Z,6,FALSE),0)</f>
        <v>10361.19307038421</v>
      </c>
      <c r="L421" s="39">
        <f>'Jun17 class'!L421*IFERROR(VLOOKUP('Inq6 adjusted class'!$A421,'Inq.6 factors'!$U:$Z,6,FALSE),0)</f>
        <v>11830.576655995874</v>
      </c>
      <c r="M421" s="39">
        <f>'Jun17 class'!M421*IFERROR(VLOOKUP('Inq6 adjusted class'!$A421,'Inq.6 factors'!$U:$Z,6,FALSE),0)</f>
        <v>10581.763693891568</v>
      </c>
      <c r="N421" s="39">
        <f>'Jun17 class'!N421*IFERROR(VLOOKUP('Inq6 adjusted class'!$A421,'Inq.6 factors'!$U:$Z,6,FALSE),0)</f>
        <v>11633.291167813932</v>
      </c>
      <c r="O421" s="39">
        <f>'Jun17 class'!O421*IFERROR(VLOOKUP('Inq6 adjusted class'!$A421,'Inq.6 factors'!$U:$Z,6,FALSE),0)</f>
        <v>14539.774021353152</v>
      </c>
      <c r="P421" s="39">
        <f>'Jun17 class'!P421*IFERROR(VLOOKUP('Inq6 adjusted class'!$A421,'Inq.6 factors'!$U:$Z,6,FALSE),0)</f>
        <v>3687.6736413568383</v>
      </c>
      <c r="Q421" s="39">
        <f>'Jun17 class'!Q421*IFERROR(VLOOKUP('Inq6 adjusted class'!$A421,'Inq.6 factors'!$U:$Z,6,FALSE),0)</f>
        <v>6978.4748626348483</v>
      </c>
      <c r="R421" s="39">
        <f>'Jun17 class'!R421*IFERROR(VLOOKUP('Inq6 adjusted class'!$A421,'Inq.6 factors'!$U:$Z,6,FALSE),0)</f>
        <v>7029.5912819202913</v>
      </c>
      <c r="S421" s="39">
        <f>'Jun17 class'!S421*IFERROR(VLOOKUP('Inq6 adjusted class'!$A421,'Inq.6 factors'!$U:$Z,6,FALSE),0)</f>
        <v>7124.6754371918696</v>
      </c>
      <c r="T421" s="39">
        <f>'Jun17 class'!T421*IFERROR(VLOOKUP('Inq6 adjusted class'!$A421,'Inq.6 factors'!$U:$Z,6,FALSE),0)</f>
        <v>7614.3619172005101</v>
      </c>
      <c r="U421" s="39">
        <f>'Jun17 class'!U421*IFERROR(VLOOKUP('Inq6 adjusted class'!$A421,'Inq.6 factors'!$U:$Z,6,FALSE),0)</f>
        <v>7152.5226983538778</v>
      </c>
      <c r="V421" s="39">
        <f>'Jun17 class'!V421*IFERROR(VLOOKUP('Inq6 adjusted class'!$A421,'Inq.6 factors'!$U:$Z,6,FALSE),0)</f>
        <v>7574.8091761651258</v>
      </c>
    </row>
    <row r="422" spans="1:22" x14ac:dyDescent="0.3">
      <c r="A422" s="35">
        <f>'Jun17 class'!A422</f>
        <v>4941</v>
      </c>
      <c r="B422" s="35">
        <f>'Jun17 class'!B422</f>
        <v>494</v>
      </c>
      <c r="C422" s="35">
        <f>'Jun17 class'!C422</f>
        <v>49</v>
      </c>
      <c r="D422" s="35" t="str">
        <f>'Jun17 class'!D422</f>
        <v>H</v>
      </c>
      <c r="E422" s="39">
        <f>'Jun17 class'!E422*IFERROR(VLOOKUP('Inq6 adjusted class'!$A422,'Inq.6 factors'!$U:$Z,6,FALSE),0)</f>
        <v>17805.848680417141</v>
      </c>
      <c r="F422" s="39">
        <f>'Jun17 class'!F422*IFERROR(VLOOKUP('Inq6 adjusted class'!$A422,'Inq.6 factors'!$U:$Z,6,FALSE),0)</f>
        <v>17764.239601607358</v>
      </c>
      <c r="G422" s="39">
        <f>'Jun17 class'!G422*IFERROR(VLOOKUP('Inq6 adjusted class'!$A422,'Inq.6 factors'!$U:$Z,6,FALSE),0)</f>
        <v>17564.70454435292</v>
      </c>
      <c r="H422" s="39">
        <f>'Jun17 class'!H422*IFERROR(VLOOKUP('Inq6 adjusted class'!$A422,'Inq.6 factors'!$U:$Z,6,FALSE),0)</f>
        <v>16070.966483048098</v>
      </c>
      <c r="I422" s="39">
        <f>'Jun17 class'!I422*IFERROR(VLOOKUP('Inq6 adjusted class'!$A422,'Inq.6 factors'!$U:$Z,6,FALSE),0)</f>
        <v>12922.222945921532</v>
      </c>
      <c r="J422" s="39">
        <f>'Jun17 class'!J422*IFERROR(VLOOKUP('Inq6 adjusted class'!$A422,'Inq.6 factors'!$U:$Z,6,FALSE),0)</f>
        <v>14896.085337861679</v>
      </c>
      <c r="K422" s="39">
        <f>'Jun17 class'!K422*IFERROR(VLOOKUP('Inq6 adjusted class'!$A422,'Inq.6 factors'!$U:$Z,6,FALSE),0)</f>
        <v>12511.37495432327</v>
      </c>
      <c r="L422" s="39">
        <f>'Jun17 class'!L422*IFERROR(VLOOKUP('Inq6 adjusted class'!$A422,'Inq.6 factors'!$U:$Z,6,FALSE),0)</f>
        <v>13022.148626882601</v>
      </c>
      <c r="M422" s="39">
        <f>'Jun17 class'!M422*IFERROR(VLOOKUP('Inq6 adjusted class'!$A422,'Inq.6 factors'!$U:$Z,6,FALSE),0)</f>
        <v>13230.015235604722</v>
      </c>
      <c r="N422" s="39">
        <f>'Jun17 class'!N422*IFERROR(VLOOKUP('Inq6 adjusted class'!$A422,'Inq.6 factors'!$U:$Z,6,FALSE),0)</f>
        <v>13217.151976783203</v>
      </c>
      <c r="O422" s="39">
        <f>'Jun17 class'!O422*IFERROR(VLOOKUP('Inq6 adjusted class'!$A422,'Inq.6 factors'!$U:$Z,6,FALSE),0)</f>
        <v>12350.76755879767</v>
      </c>
      <c r="P422" s="39">
        <f>'Jun17 class'!P422*IFERROR(VLOOKUP('Inq6 adjusted class'!$A422,'Inq.6 factors'!$U:$Z,6,FALSE),0)</f>
        <v>7598.114278445727</v>
      </c>
      <c r="Q422" s="39">
        <f>'Jun17 class'!Q422*IFERROR(VLOOKUP('Inq6 adjusted class'!$A422,'Inq.6 factors'!$U:$Z,6,FALSE),0)</f>
        <v>8817.5874598541941</v>
      </c>
      <c r="R422" s="39">
        <f>'Jun17 class'!R422*IFERROR(VLOOKUP('Inq6 adjusted class'!$A422,'Inq.6 factors'!$U:$Z,6,FALSE),0)</f>
        <v>9321.5162404260191</v>
      </c>
      <c r="S422" s="39">
        <f>'Jun17 class'!S422*IFERROR(VLOOKUP('Inq6 adjusted class'!$A422,'Inq.6 factors'!$U:$Z,6,FALSE),0)</f>
        <v>6525.8929070866525</v>
      </c>
      <c r="T422" s="39">
        <f>'Jun17 class'!T422*IFERROR(VLOOKUP('Inq6 adjusted class'!$A422,'Inq.6 factors'!$U:$Z,6,FALSE),0)</f>
        <v>9255.5946945401138</v>
      </c>
      <c r="U422" s="39">
        <f>'Jun17 class'!U422*IFERROR(VLOOKUP('Inq6 adjusted class'!$A422,'Inq.6 factors'!$U:$Z,6,FALSE),0)</f>
        <v>7201.0880628285258</v>
      </c>
      <c r="V422" s="39">
        <f>'Jun17 class'!V422*IFERROR(VLOOKUP('Inq6 adjusted class'!$A422,'Inq.6 factors'!$U:$Z,6,FALSE),0)</f>
        <v>11099.976497982125</v>
      </c>
    </row>
    <row r="423" spans="1:22" x14ac:dyDescent="0.3">
      <c r="A423" s="35">
        <f>'Jun17 class'!A423</f>
        <v>4942</v>
      </c>
      <c r="B423" s="35">
        <f>'Jun17 class'!B423</f>
        <v>494</v>
      </c>
      <c r="C423" s="35">
        <f>'Jun17 class'!C423</f>
        <v>49</v>
      </c>
      <c r="D423" s="35" t="str">
        <f>'Jun17 class'!D423</f>
        <v>H</v>
      </c>
      <c r="E423" s="39">
        <f>'Jun17 class'!E423*IFERROR(VLOOKUP('Inq6 adjusted class'!$A423,'Inq.6 factors'!$U:$Z,6,FALSE),0)</f>
        <v>4779.6820897197795</v>
      </c>
      <c r="F423" s="39">
        <f>'Jun17 class'!F423*IFERROR(VLOOKUP('Inq6 adjusted class'!$A423,'Inq.6 factors'!$U:$Z,6,FALSE),0)</f>
        <v>4768.5128288591304</v>
      </c>
      <c r="G423" s="39">
        <f>'Jun17 class'!G423*IFERROR(VLOOKUP('Inq6 adjusted class'!$A423,'Inq.6 factors'!$U:$Z,6,FALSE),0)</f>
        <v>4714.9509820442063</v>
      </c>
      <c r="H423" s="39">
        <f>'Jun17 class'!H423*IFERROR(VLOOKUP('Inq6 adjusted class'!$A423,'Inq.6 factors'!$U:$Z,6,FALSE),0)</f>
        <v>4313.9819978360247</v>
      </c>
      <c r="I423" s="39">
        <f>'Jun17 class'!I423*IFERROR(VLOOKUP('Inq6 adjusted class'!$A423,'Inq.6 factors'!$U:$Z,6,FALSE),0)</f>
        <v>3468.7544908721625</v>
      </c>
      <c r="J423" s="39">
        <f>'Jun17 class'!J423*IFERROR(VLOOKUP('Inq6 adjusted class'!$A423,'Inq.6 factors'!$U:$Z,6,FALSE),0)</f>
        <v>3998.6048165521597</v>
      </c>
      <c r="K423" s="39">
        <f>'Jun17 class'!K423*IFERROR(VLOOKUP('Inq6 adjusted class'!$A423,'Inq.6 factors'!$U:$Z,6,FALSE),0)</f>
        <v>3358.4692232455054</v>
      </c>
      <c r="L423" s="39">
        <f>'Jun17 class'!L423*IFERROR(VLOOKUP('Inq6 adjusted class'!$A423,'Inq.6 factors'!$U:$Z,6,FALSE),0)</f>
        <v>3495.577867626901</v>
      </c>
      <c r="M423" s="39">
        <f>'Jun17 class'!M423*IFERROR(VLOOKUP('Inq6 adjusted class'!$A423,'Inq.6 factors'!$U:$Z,6,FALSE),0)</f>
        <v>3551.3761800012257</v>
      </c>
      <c r="N423" s="39">
        <f>'Jun17 class'!N423*IFERROR(VLOOKUP('Inq6 adjusted class'!$A423,'Inq.6 factors'!$U:$Z,6,FALSE),0)</f>
        <v>3356.2797171424409</v>
      </c>
      <c r="O423" s="39">
        <f>'Jun17 class'!O423*IFERROR(VLOOKUP('Inq6 adjusted class'!$A423,'Inq.6 factors'!$U:$Z,6,FALSE),0)</f>
        <v>3498.478394917995</v>
      </c>
      <c r="P423" s="39">
        <f>'Jun17 class'!P423*IFERROR(VLOOKUP('Inq6 adjusted class'!$A423,'Inq.6 factors'!$U:$Z,6,FALSE),0)</f>
        <v>2503.0310135122695</v>
      </c>
      <c r="Q423" s="39">
        <f>'Jun17 class'!Q423*IFERROR(VLOOKUP('Inq6 adjusted class'!$A423,'Inq.6 factors'!$U:$Z,6,FALSE),0)</f>
        <v>2860.4680091312739</v>
      </c>
      <c r="R423" s="39">
        <f>'Jun17 class'!R423*IFERROR(VLOOKUP('Inq6 adjusted class'!$A423,'Inq.6 factors'!$U:$Z,6,FALSE),0)</f>
        <v>3489.4897569743962</v>
      </c>
      <c r="S423" s="39">
        <f>'Jun17 class'!S423*IFERROR(VLOOKUP('Inq6 adjusted class'!$A423,'Inq.6 factors'!$U:$Z,6,FALSE),0)</f>
        <v>2673.3863778074669</v>
      </c>
      <c r="T423" s="39">
        <f>'Jun17 class'!T423*IFERROR(VLOOKUP('Inq6 adjusted class'!$A423,'Inq.6 factors'!$U:$Z,6,FALSE),0)</f>
        <v>3340.2395147685338</v>
      </c>
      <c r="U423" s="39">
        <f>'Jun17 class'!U423*IFERROR(VLOOKUP('Inq6 adjusted class'!$A423,'Inq.6 factors'!$U:$Z,6,FALSE),0)</f>
        <v>2673.8994072285723</v>
      </c>
      <c r="V423" s="39">
        <f>'Jun17 class'!V423*IFERROR(VLOOKUP('Inq6 adjusted class'!$A423,'Inq.6 factors'!$U:$Z,6,FALSE),0)</f>
        <v>3480.099597909486</v>
      </c>
    </row>
    <row r="424" spans="1:22" x14ac:dyDescent="0.3">
      <c r="A424" s="35">
        <f>'Jun17 class'!A424</f>
        <v>4950</v>
      </c>
      <c r="B424" s="35">
        <f>'Jun17 class'!B424</f>
        <v>495</v>
      </c>
      <c r="C424" s="35">
        <f>'Jun17 class'!C424</f>
        <v>49</v>
      </c>
      <c r="D424" s="35" t="str">
        <f>'Jun17 class'!D424</f>
        <v>H</v>
      </c>
      <c r="E424" s="39">
        <f>'Jun17 class'!E424*IFERROR(VLOOKUP('Inq6 adjusted class'!$A424,'Inq.6 factors'!$U:$Z,6,FALSE),0)</f>
        <v>0</v>
      </c>
      <c r="F424" s="39">
        <f>'Jun17 class'!F424*IFERROR(VLOOKUP('Inq6 adjusted class'!$A424,'Inq.6 factors'!$U:$Z,6,FALSE),0)</f>
        <v>9.7795000592327153</v>
      </c>
      <c r="G424" s="39">
        <f>'Jun17 class'!G424*IFERROR(VLOOKUP('Inq6 adjusted class'!$A424,'Inq.6 factors'!$U:$Z,6,FALSE),0)</f>
        <v>37.546996108005345</v>
      </c>
      <c r="H424" s="39">
        <f>'Jun17 class'!H424*IFERROR(VLOOKUP('Inq6 adjusted class'!$A424,'Inq.6 factors'!$U:$Z,6,FALSE),0)</f>
        <v>50.117328230282787</v>
      </c>
      <c r="I424" s="39">
        <f>'Jun17 class'!I424*IFERROR(VLOOKUP('Inq6 adjusted class'!$A424,'Inq.6 factors'!$U:$Z,6,FALSE),0)</f>
        <v>62.273751581355626</v>
      </c>
      <c r="J424" s="39">
        <f>'Jun17 class'!J424*IFERROR(VLOOKUP('Inq6 adjusted class'!$A424,'Inq.6 factors'!$U:$Z,6,FALSE),0)</f>
        <v>52.848572875082084</v>
      </c>
      <c r="K424" s="39">
        <f>'Jun17 class'!K424*IFERROR(VLOOKUP('Inq6 adjusted class'!$A424,'Inq.6 factors'!$U:$Z,6,FALSE),0)</f>
        <v>54.833973807244753</v>
      </c>
      <c r="L424" s="39">
        <f>'Jun17 class'!L424*IFERROR(VLOOKUP('Inq6 adjusted class'!$A424,'Inq.6 factors'!$U:$Z,6,FALSE),0)</f>
        <v>57.195314103483796</v>
      </c>
      <c r="M424" s="39">
        <f>'Jun17 class'!M424*IFERROR(VLOOKUP('Inq6 adjusted class'!$A424,'Inq.6 factors'!$U:$Z,6,FALSE),0)</f>
        <v>69.088903120405774</v>
      </c>
      <c r="N424" s="39">
        <f>'Jun17 class'!N424*IFERROR(VLOOKUP('Inq6 adjusted class'!$A424,'Inq.6 factors'!$U:$Z,6,FALSE),0)</f>
        <v>46.609226259355481</v>
      </c>
      <c r="O424" s="39">
        <f>'Jun17 class'!O424*IFERROR(VLOOKUP('Inq6 adjusted class'!$A424,'Inq.6 factors'!$U:$Z,6,FALSE),0)</f>
        <v>44.601807286594834</v>
      </c>
      <c r="P424" s="39">
        <f>'Jun17 class'!P424*IFERROR(VLOOKUP('Inq6 adjusted class'!$A424,'Inq.6 factors'!$U:$Z,6,FALSE),0)</f>
        <v>163.35621899108969</v>
      </c>
      <c r="Q424" s="39">
        <f>'Jun17 class'!Q424*IFERROR(VLOOKUP('Inq6 adjusted class'!$A424,'Inq.6 factors'!$U:$Z,6,FALSE),0)</f>
        <v>183.07393340290204</v>
      </c>
      <c r="R424" s="39">
        <f>'Jun17 class'!R424*IFERROR(VLOOKUP('Inq6 adjusted class'!$A424,'Inq.6 factors'!$U:$Z,6,FALSE),0)</f>
        <v>104.05188576087177</v>
      </c>
      <c r="S424" s="39">
        <f>'Jun17 class'!S424*IFERROR(VLOOKUP('Inq6 adjusted class'!$A424,'Inq.6 factors'!$U:$Z,6,FALSE),0)</f>
        <v>47.285427721632246</v>
      </c>
      <c r="T424" s="39">
        <f>'Jun17 class'!T424*IFERROR(VLOOKUP('Inq6 adjusted class'!$A424,'Inq.6 factors'!$U:$Z,6,FALSE),0)</f>
        <v>54.051121210190189</v>
      </c>
      <c r="U424" s="39">
        <f>'Jun17 class'!U424*IFERROR(VLOOKUP('Inq6 adjusted class'!$A424,'Inq.6 factors'!$U:$Z,6,FALSE),0)</f>
        <v>52.365293313787852</v>
      </c>
      <c r="V424" s="39">
        <f>'Jun17 class'!V424*IFERROR(VLOOKUP('Inq6 adjusted class'!$A424,'Inq.6 factors'!$U:$Z,6,FALSE),0)</f>
        <v>50.30165538606721</v>
      </c>
    </row>
    <row r="425" spans="1:22" x14ac:dyDescent="0.3">
      <c r="A425" s="35">
        <f>'Jun17 class'!A425</f>
        <v>5010</v>
      </c>
      <c r="B425" s="35">
        <f>'Jun17 class'!B425</f>
        <v>501</v>
      </c>
      <c r="C425" s="35">
        <f>'Jun17 class'!C425</f>
        <v>50</v>
      </c>
      <c r="D425" s="35" t="str">
        <f>'Jun17 class'!D425</f>
        <v>H</v>
      </c>
      <c r="E425" s="39">
        <f>'Jun17 class'!E425*IFERROR(VLOOKUP('Inq6 adjusted class'!$A425,'Inq.6 factors'!$U:$Z,6,FALSE),0)</f>
        <v>939.13949777988569</v>
      </c>
      <c r="F425" s="39">
        <f>'Jun17 class'!F425*IFERROR(VLOOKUP('Inq6 adjusted class'!$A425,'Inq.6 factors'!$U:$Z,6,FALSE),0)</f>
        <v>670.2261758900321</v>
      </c>
      <c r="G425" s="39">
        <f>'Jun17 class'!G425*IFERROR(VLOOKUP('Inq6 adjusted class'!$A425,'Inq.6 factors'!$U:$Z,6,FALSE),0)</f>
        <v>523.50461247939927</v>
      </c>
      <c r="H425" s="39">
        <f>'Jun17 class'!H425*IFERROR(VLOOKUP('Inq6 adjusted class'!$A425,'Inq.6 factors'!$U:$Z,6,FALSE),0)</f>
        <v>532.22071984169054</v>
      </c>
      <c r="I425" s="39">
        <f>'Jun17 class'!I425*IFERROR(VLOOKUP('Inq6 adjusted class'!$A425,'Inq.6 factors'!$U:$Z,6,FALSE),0)</f>
        <v>463.61556620515455</v>
      </c>
      <c r="J425" s="39">
        <f>'Jun17 class'!J425*IFERROR(VLOOKUP('Inq6 adjusted class'!$A425,'Inq.6 factors'!$U:$Z,6,FALSE),0)</f>
        <v>447.32243057483277</v>
      </c>
      <c r="K425" s="39">
        <f>'Jun17 class'!K425*IFERROR(VLOOKUP('Inq6 adjusted class'!$A425,'Inq.6 factors'!$U:$Z,6,FALSE),0)</f>
        <v>408.6170748678669</v>
      </c>
      <c r="L425" s="39">
        <f>'Jun17 class'!L425*IFERROR(VLOOKUP('Inq6 adjusted class'!$A425,'Inq.6 factors'!$U:$Z,6,FALSE),0)</f>
        <v>434.26309087281749</v>
      </c>
      <c r="M425" s="39">
        <f>'Jun17 class'!M425*IFERROR(VLOOKUP('Inq6 adjusted class'!$A425,'Inq.6 factors'!$U:$Z,6,FALSE),0)</f>
        <v>488.92469018167634</v>
      </c>
      <c r="N425" s="39">
        <f>'Jun17 class'!N425*IFERROR(VLOOKUP('Inq6 adjusted class'!$A425,'Inq.6 factors'!$U:$Z,6,FALSE),0)</f>
        <v>730.21193138822821</v>
      </c>
      <c r="O425" s="39">
        <f>'Jun17 class'!O425*IFERROR(VLOOKUP('Inq6 adjusted class'!$A425,'Inq.6 factors'!$U:$Z,6,FALSE),0)</f>
        <v>329.91418232266483</v>
      </c>
      <c r="P425" s="39">
        <f>'Jun17 class'!P425*IFERROR(VLOOKUP('Inq6 adjusted class'!$A425,'Inq.6 factors'!$U:$Z,6,FALSE),0)</f>
        <v>261.50651571807316</v>
      </c>
      <c r="Q425" s="39">
        <f>'Jun17 class'!Q425*IFERROR(VLOOKUP('Inq6 adjusted class'!$A425,'Inq.6 factors'!$U:$Z,6,FALSE),0)</f>
        <v>301.14760327689265</v>
      </c>
      <c r="R425" s="39">
        <f>'Jun17 class'!R425*IFERROR(VLOOKUP('Inq6 adjusted class'!$A425,'Inq.6 factors'!$U:$Z,6,FALSE),0)</f>
        <v>270.91513035760079</v>
      </c>
      <c r="S425" s="39">
        <f>'Jun17 class'!S425*IFERROR(VLOOKUP('Inq6 adjusted class'!$A425,'Inq.6 factors'!$U:$Z,6,FALSE),0)</f>
        <v>294.85989258051217</v>
      </c>
      <c r="T425" s="39">
        <f>'Jun17 class'!T425*IFERROR(VLOOKUP('Inq6 adjusted class'!$A425,'Inq.6 factors'!$U:$Z,6,FALSE),0)</f>
        <v>201.93443910411031</v>
      </c>
      <c r="U425" s="39">
        <f>'Jun17 class'!U425*IFERROR(VLOOKUP('Inq6 adjusted class'!$A425,'Inq.6 factors'!$U:$Z,6,FALSE),0)</f>
        <v>331.22074171046108</v>
      </c>
      <c r="V425" s="39">
        <f>'Jun17 class'!V425*IFERROR(VLOOKUP('Inq6 adjusted class'!$A425,'Inq.6 factors'!$U:$Z,6,FALSE),0)</f>
        <v>499.8283205121682</v>
      </c>
    </row>
    <row r="426" spans="1:22" x14ac:dyDescent="0.3">
      <c r="A426" s="35">
        <f>'Jun17 class'!A426</f>
        <v>5020</v>
      </c>
      <c r="B426" s="35">
        <f>'Jun17 class'!B426</f>
        <v>502</v>
      </c>
      <c r="C426" s="35">
        <f>'Jun17 class'!C426</f>
        <v>50</v>
      </c>
      <c r="D426" s="35" t="str">
        <f>'Jun17 class'!D426</f>
        <v>H</v>
      </c>
      <c r="E426" s="39">
        <f>'Jun17 class'!E426*IFERROR(VLOOKUP('Inq6 adjusted class'!$A426,'Inq.6 factors'!$U:$Z,6,FALSE),0)</f>
        <v>4548.2798988800023</v>
      </c>
      <c r="F426" s="39">
        <f>'Jun17 class'!F426*IFERROR(VLOOKUP('Inq6 adjusted class'!$A426,'Inq.6 factors'!$U:$Z,6,FALSE),0)</f>
        <v>3245.9248606944643</v>
      </c>
      <c r="G426" s="39">
        <f>'Jun17 class'!G426*IFERROR(VLOOKUP('Inq6 adjusted class'!$A426,'Inq.6 factors'!$U:$Z,6,FALSE),0)</f>
        <v>2535.3480622844409</v>
      </c>
      <c r="H426" s="39">
        <f>'Jun17 class'!H426*IFERROR(VLOOKUP('Inq6 adjusted class'!$A426,'Inq.6 factors'!$U:$Z,6,FALSE),0)</f>
        <v>2577.5604237132898</v>
      </c>
      <c r="I426" s="39">
        <f>'Jun17 class'!I426*IFERROR(VLOOKUP('Inq6 adjusted class'!$A426,'Inq.6 factors'!$U:$Z,6,FALSE),0)</f>
        <v>2245.3036695438809</v>
      </c>
      <c r="J426" s="39">
        <f>'Jun17 class'!J426*IFERROR(VLOOKUP('Inq6 adjusted class'!$A426,'Inq.6 factors'!$U:$Z,6,FALSE),0)</f>
        <v>2166.3955398652733</v>
      </c>
      <c r="K426" s="39">
        <f>'Jun17 class'!K426*IFERROR(VLOOKUP('Inq6 adjusted class'!$A426,'Inq.6 factors'!$U:$Z,6,FALSE),0)</f>
        <v>1978.9443765853168</v>
      </c>
      <c r="L426" s="39">
        <f>'Jun17 class'!L426*IFERROR(VLOOKUP('Inq6 adjusted class'!$A426,'Inq.6 factors'!$U:$Z,6,FALSE),0)</f>
        <v>2103.1487779095301</v>
      </c>
      <c r="M426" s="39">
        <f>'Jun17 class'!M426*IFERROR(VLOOKUP('Inq6 adjusted class'!$A426,'Inq.6 factors'!$U:$Z,6,FALSE),0)</f>
        <v>2367.8764929772497</v>
      </c>
      <c r="N426" s="39">
        <f>'Jun17 class'!N426*IFERROR(VLOOKUP('Inq6 adjusted class'!$A426,'Inq.6 factors'!$U:$Z,6,FALSE),0)</f>
        <v>2354.9455697432368</v>
      </c>
      <c r="O426" s="39">
        <f>'Jun17 class'!O426*IFERROR(VLOOKUP('Inq6 adjusted class'!$A426,'Inq.6 factors'!$U:$Z,6,FALSE),0)</f>
        <v>2898.9126003897954</v>
      </c>
      <c r="P426" s="39">
        <f>'Jun17 class'!P426*IFERROR(VLOOKUP('Inq6 adjusted class'!$A426,'Inq.6 factors'!$U:$Z,6,FALSE),0)</f>
        <v>2216.8260766551953</v>
      </c>
      <c r="Q426" s="39">
        <f>'Jun17 class'!Q426*IFERROR(VLOOKUP('Inq6 adjusted class'!$A426,'Inq.6 factors'!$U:$Z,6,FALSE),0)</f>
        <v>2010.4161600159539</v>
      </c>
      <c r="R426" s="39">
        <f>'Jun17 class'!R426*IFERROR(VLOOKUP('Inq6 adjusted class'!$A426,'Inq.6 factors'!$U:$Z,6,FALSE),0)</f>
        <v>2256.4543430278745</v>
      </c>
      <c r="S426" s="39">
        <f>'Jun17 class'!S426*IFERROR(VLOOKUP('Inq6 adjusted class'!$A426,'Inq.6 factors'!$U:$Z,6,FALSE),0)</f>
        <v>2265.1196309696802</v>
      </c>
      <c r="T426" s="39">
        <f>'Jun17 class'!T426*IFERROR(VLOOKUP('Inq6 adjusted class'!$A426,'Inq.6 factors'!$U:$Z,6,FALSE),0)</f>
        <v>2103.0050201384229</v>
      </c>
      <c r="U426" s="39">
        <f>'Jun17 class'!U426*IFERROR(VLOOKUP('Inq6 adjusted class'!$A426,'Inq.6 factors'!$U:$Z,6,FALSE),0)</f>
        <v>3113.2872017844488</v>
      </c>
      <c r="V426" s="39">
        <f>'Jun17 class'!V426*IFERROR(VLOOKUP('Inq6 adjusted class'!$A426,'Inq.6 factors'!$U:$Z,6,FALSE),0)</f>
        <v>3902.5104384397919</v>
      </c>
    </row>
    <row r="427" spans="1:22" x14ac:dyDescent="0.3">
      <c r="A427" s="35">
        <f>'Jun17 class'!A427</f>
        <v>5030</v>
      </c>
      <c r="B427" s="35">
        <f>'Jun17 class'!B427</f>
        <v>503</v>
      </c>
      <c r="C427" s="35">
        <f>'Jun17 class'!C427</f>
        <v>50</v>
      </c>
      <c r="D427" s="35" t="str">
        <f>'Jun17 class'!D427</f>
        <v>H</v>
      </c>
      <c r="E427" s="39">
        <f>'Jun17 class'!E427*IFERROR(VLOOKUP('Inq6 adjusted class'!$A427,'Inq.6 factors'!$U:$Z,6,FALSE),0)</f>
        <v>374.10894144338033</v>
      </c>
      <c r="F427" s="39">
        <f>'Jun17 class'!F427*IFERROR(VLOOKUP('Inq6 adjusted class'!$A427,'Inq.6 factors'!$U:$Z,6,FALSE),0)</f>
        <v>383.72082755317416</v>
      </c>
      <c r="G427" s="39">
        <f>'Jun17 class'!G427*IFERROR(VLOOKUP('Inq6 adjusted class'!$A427,'Inq.6 factors'!$U:$Z,6,FALSE),0)</f>
        <v>377.64220410992823</v>
      </c>
      <c r="H427" s="39">
        <f>'Jun17 class'!H427*IFERROR(VLOOKUP('Inq6 adjusted class'!$A427,'Inq.6 factors'!$U:$Z,6,FALSE),0)</f>
        <v>381.6323803394576</v>
      </c>
      <c r="I427" s="39">
        <f>'Jun17 class'!I427*IFERROR(VLOOKUP('Inq6 adjusted class'!$A427,'Inq.6 factors'!$U:$Z,6,FALSE),0)</f>
        <v>322.72002837731236</v>
      </c>
      <c r="J427" s="39">
        <f>'Jun17 class'!J427*IFERROR(VLOOKUP('Inq6 adjusted class'!$A427,'Inq.6 factors'!$U:$Z,6,FALSE),0)</f>
        <v>311.15574404335058</v>
      </c>
      <c r="K427" s="39">
        <f>'Jun17 class'!K427*IFERROR(VLOOKUP('Inq6 adjusted class'!$A427,'Inq.6 factors'!$U:$Z,6,FALSE),0)</f>
        <v>364.30514917662197</v>
      </c>
      <c r="L427" s="39">
        <f>'Jun17 class'!L427*IFERROR(VLOOKUP('Inq6 adjusted class'!$A427,'Inq.6 factors'!$U:$Z,6,FALSE),0)</f>
        <v>451.06234034931668</v>
      </c>
      <c r="M427" s="39">
        <f>'Jun17 class'!M427*IFERROR(VLOOKUP('Inq6 adjusted class'!$A427,'Inq.6 factors'!$U:$Z,6,FALSE),0)</f>
        <v>477.56849869210237</v>
      </c>
      <c r="N427" s="39">
        <f>'Jun17 class'!N427*IFERROR(VLOOKUP('Inq6 adjusted class'!$A427,'Inq.6 factors'!$U:$Z,6,FALSE),0)</f>
        <v>394.48295675891353</v>
      </c>
      <c r="O427" s="39">
        <f>'Jun17 class'!O427*IFERROR(VLOOKUP('Inq6 adjusted class'!$A427,'Inq.6 factors'!$U:$Z,6,FALSE),0)</f>
        <v>335.10365117503954</v>
      </c>
      <c r="P427" s="39">
        <f>'Jun17 class'!P427*IFERROR(VLOOKUP('Inq6 adjusted class'!$A427,'Inq.6 factors'!$U:$Z,6,FALSE),0)</f>
        <v>238.12064954493979</v>
      </c>
      <c r="Q427" s="39">
        <f>'Jun17 class'!Q427*IFERROR(VLOOKUP('Inq6 adjusted class'!$A427,'Inq.6 factors'!$U:$Z,6,FALSE),0)</f>
        <v>329.37669659624646</v>
      </c>
      <c r="R427" s="39">
        <f>'Jun17 class'!R427*IFERROR(VLOOKUP('Inq6 adjusted class'!$A427,'Inq.6 factors'!$U:$Z,6,FALSE),0)</f>
        <v>325.34281507280724</v>
      </c>
      <c r="S427" s="39">
        <f>'Jun17 class'!S427*IFERROR(VLOOKUP('Inq6 adjusted class'!$A427,'Inq.6 factors'!$U:$Z,6,FALSE),0)</f>
        <v>332.89582784910266</v>
      </c>
      <c r="T427" s="39">
        <f>'Jun17 class'!T427*IFERROR(VLOOKUP('Inq6 adjusted class'!$A427,'Inq.6 factors'!$U:$Z,6,FALSE),0)</f>
        <v>315.09265185697922</v>
      </c>
      <c r="U427" s="39">
        <f>'Jun17 class'!U427*IFERROR(VLOOKUP('Inq6 adjusted class'!$A427,'Inq.6 factors'!$U:$Z,6,FALSE),0)</f>
        <v>544.54179646092405</v>
      </c>
      <c r="V427" s="39">
        <f>'Jun17 class'!V427*IFERROR(VLOOKUP('Inq6 adjusted class'!$A427,'Inq.6 factors'!$U:$Z,6,FALSE),0)</f>
        <v>1156.4889672568072</v>
      </c>
    </row>
    <row r="428" spans="1:22" x14ac:dyDescent="0.3">
      <c r="A428" s="35">
        <f>'Jun17 class'!A428</f>
        <v>5040</v>
      </c>
      <c r="B428" s="35">
        <f>'Jun17 class'!B428</f>
        <v>504</v>
      </c>
      <c r="C428" s="35">
        <f>'Jun17 class'!C428</f>
        <v>50</v>
      </c>
      <c r="D428" s="35" t="str">
        <f>'Jun17 class'!D428</f>
        <v>H</v>
      </c>
      <c r="E428" s="39">
        <f>'Jun17 class'!E428*IFERROR(VLOOKUP('Inq6 adjusted class'!$A428,'Inq.6 factors'!$U:$Z,6,FALSE),0)</f>
        <v>23.642836232121791</v>
      </c>
      <c r="F428" s="39">
        <f>'Jun17 class'!F428*IFERROR(VLOOKUP('Inq6 adjusted class'!$A428,'Inq.6 factors'!$U:$Z,6,FALSE),0)</f>
        <v>24.250285624533749</v>
      </c>
      <c r="G428" s="39">
        <f>'Jun17 class'!G428*IFERROR(VLOOKUP('Inq6 adjusted class'!$A428,'Inq.6 factors'!$U:$Z,6,FALSE),0)</f>
        <v>23.866130415543243</v>
      </c>
      <c r="H428" s="39">
        <f>'Jun17 class'!H428*IFERROR(VLOOKUP('Inq6 adjusted class'!$A428,'Inq.6 factors'!$U:$Z,6,FALSE),0)</f>
        <v>24.11830049939125</v>
      </c>
      <c r="I428" s="39">
        <f>'Jun17 class'!I428*IFERROR(VLOOKUP('Inq6 adjusted class'!$A428,'Inq.6 factors'!$U:$Z,6,FALSE),0)</f>
        <v>20.395173529701015</v>
      </c>
      <c r="J428" s="39">
        <f>'Jun17 class'!J428*IFERROR(VLOOKUP('Inq6 adjusted class'!$A428,'Inq.6 factors'!$U:$Z,6,FALSE),0)</f>
        <v>19.664336999585817</v>
      </c>
      <c r="K428" s="39">
        <f>'Jun17 class'!K428*IFERROR(VLOOKUP('Inq6 adjusted class'!$A428,'Inq.6 factors'!$U:$Z,6,FALSE),0)</f>
        <v>23.023258806031887</v>
      </c>
      <c r="L428" s="39">
        <f>'Jun17 class'!L428*IFERROR(VLOOKUP('Inq6 adjusted class'!$A428,'Inq.6 factors'!$U:$Z,6,FALSE),0)</f>
        <v>28.506116432853251</v>
      </c>
      <c r="M428" s="39">
        <f>'Jun17 class'!M428*IFERROR(VLOOKUP('Inq6 adjusted class'!$A428,'Inq.6 factors'!$U:$Z,6,FALSE),0)</f>
        <v>30.181245496658367</v>
      </c>
      <c r="N428" s="39">
        <f>'Jun17 class'!N428*IFERROR(VLOOKUP('Inq6 adjusted class'!$A428,'Inq.6 factors'!$U:$Z,6,FALSE),0)</f>
        <v>26.237622586652794</v>
      </c>
      <c r="O428" s="39">
        <f>'Jun17 class'!O428*IFERROR(VLOOKUP('Inq6 adjusted class'!$A428,'Inq.6 factors'!$U:$Z,6,FALSE),0)</f>
        <v>20.072646221091176</v>
      </c>
      <c r="P428" s="39">
        <f>'Jun17 class'!P428*IFERROR(VLOOKUP('Inq6 adjusted class'!$A428,'Inq.6 factors'!$U:$Z,6,FALSE),0)</f>
        <v>13.490415493392662</v>
      </c>
      <c r="Q428" s="39">
        <f>'Jun17 class'!Q428*IFERROR(VLOOKUP('Inq6 adjusted class'!$A428,'Inq.6 factors'!$U:$Z,6,FALSE),0)</f>
        <v>7.1458753319940627</v>
      </c>
      <c r="R428" s="39">
        <f>'Jun17 class'!R428*IFERROR(VLOOKUP('Inq6 adjusted class'!$A428,'Inq.6 factors'!$U:$Z,6,FALSE),0)</f>
        <v>15.510408226580196</v>
      </c>
      <c r="S428" s="39">
        <f>'Jun17 class'!S428*IFERROR(VLOOKUP('Inq6 adjusted class'!$A428,'Inq.6 factors'!$U:$Z,6,FALSE),0)</f>
        <v>15.146912290094802</v>
      </c>
      <c r="T428" s="39">
        <f>'Jun17 class'!T428*IFERROR(VLOOKUP('Inq6 adjusted class'!$A428,'Inq.6 factors'!$U:$Z,6,FALSE),0)</f>
        <v>9.0418405569004623</v>
      </c>
      <c r="U428" s="39">
        <f>'Jun17 class'!U428*IFERROR(VLOOKUP('Inq6 adjusted class'!$A428,'Inq.6 factors'!$U:$Z,6,FALSE),0)</f>
        <v>43.63387016544997</v>
      </c>
      <c r="V428" s="39">
        <f>'Jun17 class'!V428*IFERROR(VLOOKUP('Inq6 adjusted class'!$A428,'Inq.6 factors'!$U:$Z,6,FALSE),0)</f>
        <v>74.721809531112015</v>
      </c>
    </row>
    <row r="429" spans="1:22" x14ac:dyDescent="0.3">
      <c r="A429" s="35">
        <f>'Jun17 class'!A429</f>
        <v>5110</v>
      </c>
      <c r="B429" s="35">
        <f>'Jun17 class'!B429</f>
        <v>511</v>
      </c>
      <c r="C429" s="35">
        <f>'Jun17 class'!C429</f>
        <v>51</v>
      </c>
      <c r="D429" s="35" t="str">
        <f>'Jun17 class'!D429</f>
        <v>H</v>
      </c>
      <c r="E429" s="39">
        <f>'Jun17 class'!E429*IFERROR(VLOOKUP('Inq6 adjusted class'!$A429,'Inq.6 factors'!$U:$Z,6,FALSE),0)</f>
        <v>33342.878848892869</v>
      </c>
      <c r="F429" s="39">
        <f>'Jun17 class'!F429*IFERROR(VLOOKUP('Inq6 adjusted class'!$A429,'Inq.6 factors'!$U:$Z,6,FALSE),0)</f>
        <v>33338.365454893836</v>
      </c>
      <c r="G429" s="39">
        <f>'Jun17 class'!G429*IFERROR(VLOOKUP('Inq6 adjusted class'!$A429,'Inq.6 factors'!$U:$Z,6,FALSE),0)</f>
        <v>34777.803391595568</v>
      </c>
      <c r="H429" s="39">
        <f>'Jun17 class'!H429*IFERROR(VLOOKUP('Inq6 adjusted class'!$A429,'Inq.6 factors'!$U:$Z,6,FALSE),0)</f>
        <v>43624.720402925283</v>
      </c>
      <c r="I429" s="39">
        <f>'Jun17 class'!I429*IFERROR(VLOOKUP('Inq6 adjusted class'!$A429,'Inq.6 factors'!$U:$Z,6,FALSE),0)</f>
        <v>41722.366099890627</v>
      </c>
      <c r="J429" s="39">
        <f>'Jun17 class'!J429*IFERROR(VLOOKUP('Inq6 adjusted class'!$A429,'Inq.6 factors'!$U:$Z,6,FALSE),0)</f>
        <v>40593.300248628082</v>
      </c>
      <c r="K429" s="39">
        <f>'Jun17 class'!K429*IFERROR(VLOOKUP('Inq6 adjusted class'!$A429,'Inq.6 factors'!$U:$Z,6,FALSE),0)</f>
        <v>41932.070295551108</v>
      </c>
      <c r="L429" s="39">
        <f>'Jun17 class'!L429*IFERROR(VLOOKUP('Inq6 adjusted class'!$A429,'Inq.6 factors'!$U:$Z,6,FALSE),0)</f>
        <v>45092.54898795901</v>
      </c>
      <c r="M429" s="39">
        <f>'Jun17 class'!M429*IFERROR(VLOOKUP('Inq6 adjusted class'!$A429,'Inq.6 factors'!$U:$Z,6,FALSE),0)</f>
        <v>45211.801124392681</v>
      </c>
      <c r="N429" s="39">
        <f>'Jun17 class'!N429*IFERROR(VLOOKUP('Inq6 adjusted class'!$A429,'Inq.6 factors'!$U:$Z,6,FALSE),0)</f>
        <v>44075.101550657113</v>
      </c>
      <c r="O429" s="39">
        <f>'Jun17 class'!O429*IFERROR(VLOOKUP('Inq6 adjusted class'!$A429,'Inq.6 factors'!$U:$Z,6,FALSE),0)</f>
        <v>42274.086145943344</v>
      </c>
      <c r="P429" s="39">
        <f>'Jun17 class'!P429*IFERROR(VLOOKUP('Inq6 adjusted class'!$A429,'Inq.6 factors'!$U:$Z,6,FALSE),0)</f>
        <v>41996.840689515746</v>
      </c>
      <c r="Q429" s="39">
        <f>'Jun17 class'!Q429*IFERROR(VLOOKUP('Inq6 adjusted class'!$A429,'Inq.6 factors'!$U:$Z,6,FALSE),0)</f>
        <v>34294.896419658849</v>
      </c>
      <c r="R429" s="39">
        <f>'Jun17 class'!R429*IFERROR(VLOOKUP('Inq6 adjusted class'!$A429,'Inq.6 factors'!$U:$Z,6,FALSE),0)</f>
        <v>36411.499972722107</v>
      </c>
      <c r="S429" s="39">
        <f>'Jun17 class'!S429*IFERROR(VLOOKUP('Inq6 adjusted class'!$A429,'Inq.6 factors'!$U:$Z,6,FALSE),0)</f>
        <v>37763.776607713458</v>
      </c>
      <c r="T429" s="39">
        <f>'Jun17 class'!T429*IFERROR(VLOOKUP('Inq6 adjusted class'!$A429,'Inq.6 factors'!$U:$Z,6,FALSE),0)</f>
        <v>35767.237259356079</v>
      </c>
      <c r="U429" s="39">
        <f>'Jun17 class'!U429*IFERROR(VLOOKUP('Inq6 adjusted class'!$A429,'Inq.6 factors'!$U:$Z,6,FALSE),0)</f>
        <v>36466.032111146364</v>
      </c>
      <c r="V429" s="39">
        <f>'Jun17 class'!V429*IFERROR(VLOOKUP('Inq6 adjusted class'!$A429,'Inq.6 factors'!$U:$Z,6,FALSE),0)</f>
        <v>37053.258487736464</v>
      </c>
    </row>
    <row r="430" spans="1:22" x14ac:dyDescent="0.3">
      <c r="A430" s="35">
        <f>'Jun17 class'!A430</f>
        <v>5121</v>
      </c>
      <c r="B430" s="35">
        <f>'Jun17 class'!B430</f>
        <v>512</v>
      </c>
      <c r="C430" s="35">
        <f>'Jun17 class'!C430</f>
        <v>51</v>
      </c>
      <c r="D430" s="35" t="str">
        <f>'Jun17 class'!D430</f>
        <v>H</v>
      </c>
      <c r="E430" s="39">
        <f>'Jun17 class'!E430*IFERROR(VLOOKUP('Inq6 adjusted class'!$A430,'Inq.6 factors'!$U:$Z,6,FALSE),0)</f>
        <v>620.75132848615408</v>
      </c>
      <c r="F430" s="39">
        <f>'Jun17 class'!F430*IFERROR(VLOOKUP('Inq6 adjusted class'!$A430,'Inq.6 factors'!$U:$Z,6,FALSE),0)</f>
        <v>657.45254708270454</v>
      </c>
      <c r="G430" s="39">
        <f>'Jun17 class'!G430*IFERROR(VLOOKUP('Inq6 adjusted class'!$A430,'Inq.6 factors'!$U:$Z,6,FALSE),0)</f>
        <v>676.18254699882732</v>
      </c>
      <c r="H430" s="39">
        <f>'Jun17 class'!H430*IFERROR(VLOOKUP('Inq6 adjusted class'!$A430,'Inq.6 factors'!$U:$Z,6,FALSE),0)</f>
        <v>757.36206813915101</v>
      </c>
      <c r="I430" s="39">
        <f>'Jun17 class'!I430*IFERROR(VLOOKUP('Inq6 adjusted class'!$A430,'Inq.6 factors'!$U:$Z,6,FALSE),0)</f>
        <v>815.94044042011649</v>
      </c>
      <c r="J430" s="39">
        <f>'Jun17 class'!J430*IFERROR(VLOOKUP('Inq6 adjusted class'!$A430,'Inq.6 factors'!$U:$Z,6,FALSE),0)</f>
        <v>808.8559139757856</v>
      </c>
      <c r="K430" s="39">
        <f>'Jun17 class'!K430*IFERROR(VLOOKUP('Inq6 adjusted class'!$A430,'Inq.6 factors'!$U:$Z,6,FALSE),0)</f>
        <v>901.90490857283555</v>
      </c>
      <c r="L430" s="39">
        <f>'Jun17 class'!L430*IFERROR(VLOOKUP('Inq6 adjusted class'!$A430,'Inq.6 factors'!$U:$Z,6,FALSE),0)</f>
        <v>1014.4172804872745</v>
      </c>
      <c r="M430" s="39">
        <f>'Jun17 class'!M430*IFERROR(VLOOKUP('Inq6 adjusted class'!$A430,'Inq.6 factors'!$U:$Z,6,FALSE),0)</f>
        <v>1080.0151791675655</v>
      </c>
      <c r="N430" s="39">
        <f>'Jun17 class'!N430*IFERROR(VLOOKUP('Inq6 adjusted class'!$A430,'Inq.6 factors'!$U:$Z,6,FALSE),0)</f>
        <v>924.59732413300992</v>
      </c>
      <c r="O430" s="39">
        <f>'Jun17 class'!O430*IFERROR(VLOOKUP('Inq6 adjusted class'!$A430,'Inq.6 factors'!$U:$Z,6,FALSE),0)</f>
        <v>1033.0145269511165</v>
      </c>
      <c r="P430" s="39">
        <f>'Jun17 class'!P430*IFERROR(VLOOKUP('Inq6 adjusted class'!$A430,'Inq.6 factors'!$U:$Z,6,FALSE),0)</f>
        <v>561.26375233986653</v>
      </c>
      <c r="Q430" s="39">
        <f>'Jun17 class'!Q430*IFERROR(VLOOKUP('Inq6 adjusted class'!$A430,'Inq.6 factors'!$U:$Z,6,FALSE),0)</f>
        <v>289.01435311276907</v>
      </c>
      <c r="R430" s="39">
        <f>'Jun17 class'!R430*IFERROR(VLOOKUP('Inq6 adjusted class'!$A430,'Inq.6 factors'!$U:$Z,6,FALSE),0)</f>
        <v>150.04648280772429</v>
      </c>
      <c r="S430" s="39">
        <f>'Jun17 class'!S430*IFERROR(VLOOKUP('Inq6 adjusted class'!$A430,'Inq.6 factors'!$U:$Z,6,FALSE),0)</f>
        <v>196.73964941918638</v>
      </c>
      <c r="T430" s="39">
        <f>'Jun17 class'!T430*IFERROR(VLOOKUP('Inq6 adjusted class'!$A430,'Inq.6 factors'!$U:$Z,6,FALSE),0)</f>
        <v>363.94886056355142</v>
      </c>
      <c r="U430" s="39">
        <f>'Jun17 class'!U430*IFERROR(VLOOKUP('Inq6 adjusted class'!$A430,'Inq.6 factors'!$U:$Z,6,FALSE),0)</f>
        <v>331.07376632481748</v>
      </c>
      <c r="V430" s="39">
        <f>'Jun17 class'!V430*IFERROR(VLOOKUP('Inq6 adjusted class'!$A430,'Inq.6 factors'!$U:$Z,6,FALSE),0)</f>
        <v>347.35469391711837</v>
      </c>
    </row>
    <row r="431" spans="1:22" x14ac:dyDescent="0.3">
      <c r="A431" s="35">
        <f>'Jun17 class'!A431</f>
        <v>5122</v>
      </c>
      <c r="B431" s="35">
        <f>'Jun17 class'!B431</f>
        <v>512</v>
      </c>
      <c r="C431" s="35">
        <f>'Jun17 class'!C431</f>
        <v>51</v>
      </c>
      <c r="D431" s="35" t="str">
        <f>'Jun17 class'!D431</f>
        <v>H</v>
      </c>
      <c r="E431" s="39">
        <f>'Jun17 class'!E431*IFERROR(VLOOKUP('Inq6 adjusted class'!$A431,'Inq.6 factors'!$U:$Z,6,FALSE),0)</f>
        <v>0</v>
      </c>
      <c r="F431" s="39">
        <f>'Jun17 class'!F431*IFERROR(VLOOKUP('Inq6 adjusted class'!$A431,'Inq.6 factors'!$U:$Z,6,FALSE),0)</f>
        <v>0</v>
      </c>
      <c r="G431" s="39">
        <f>'Jun17 class'!G431*IFERROR(VLOOKUP('Inq6 adjusted class'!$A431,'Inq.6 factors'!$U:$Z,6,FALSE),0)</f>
        <v>0</v>
      </c>
      <c r="H431" s="39">
        <f>'Jun17 class'!H431*IFERROR(VLOOKUP('Inq6 adjusted class'!$A431,'Inq.6 factors'!$U:$Z,6,FALSE),0)</f>
        <v>0</v>
      </c>
      <c r="I431" s="39">
        <f>'Jun17 class'!I431*IFERROR(VLOOKUP('Inq6 adjusted class'!$A431,'Inq.6 factors'!$U:$Z,6,FALSE),0)</f>
        <v>0</v>
      </c>
      <c r="J431" s="39">
        <f>'Jun17 class'!J431*IFERROR(VLOOKUP('Inq6 adjusted class'!$A431,'Inq.6 factors'!$U:$Z,6,FALSE),0)</f>
        <v>0</v>
      </c>
      <c r="K431" s="39">
        <f>'Jun17 class'!K431*IFERROR(VLOOKUP('Inq6 adjusted class'!$A431,'Inq.6 factors'!$U:$Z,6,FALSE),0)</f>
        <v>0</v>
      </c>
      <c r="L431" s="39">
        <f>'Jun17 class'!L431*IFERROR(VLOOKUP('Inq6 adjusted class'!$A431,'Inq.6 factors'!$U:$Z,6,FALSE),0)</f>
        <v>0</v>
      </c>
      <c r="M431" s="39">
        <f>'Jun17 class'!M431*IFERROR(VLOOKUP('Inq6 adjusted class'!$A431,'Inq.6 factors'!$U:$Z,6,FALSE),0)</f>
        <v>0</v>
      </c>
      <c r="N431" s="39">
        <f>'Jun17 class'!N431*IFERROR(VLOOKUP('Inq6 adjusted class'!$A431,'Inq.6 factors'!$U:$Z,6,FALSE),0)</f>
        <v>0</v>
      </c>
      <c r="O431" s="39">
        <f>'Jun17 class'!O431*IFERROR(VLOOKUP('Inq6 adjusted class'!$A431,'Inq.6 factors'!$U:$Z,6,FALSE),0)</f>
        <v>0</v>
      </c>
      <c r="P431" s="39">
        <f>'Jun17 class'!P431*IFERROR(VLOOKUP('Inq6 adjusted class'!$A431,'Inq.6 factors'!$U:$Z,6,FALSE),0)</f>
        <v>0</v>
      </c>
      <c r="Q431" s="39">
        <f>'Jun17 class'!Q431*IFERROR(VLOOKUP('Inq6 adjusted class'!$A431,'Inq.6 factors'!$U:$Z,6,FALSE),0)</f>
        <v>0</v>
      </c>
      <c r="R431" s="39">
        <f>'Jun17 class'!R431*IFERROR(VLOOKUP('Inq6 adjusted class'!$A431,'Inq.6 factors'!$U:$Z,6,FALSE),0)</f>
        <v>0</v>
      </c>
      <c r="S431" s="39">
        <f>'Jun17 class'!S431*IFERROR(VLOOKUP('Inq6 adjusted class'!$A431,'Inq.6 factors'!$U:$Z,6,FALSE),0)</f>
        <v>0</v>
      </c>
      <c r="T431" s="39">
        <f>'Jun17 class'!T431*IFERROR(VLOOKUP('Inq6 adjusted class'!$A431,'Inq.6 factors'!$U:$Z,6,FALSE),0)</f>
        <v>0</v>
      </c>
      <c r="U431" s="39">
        <f>'Jun17 class'!U431*IFERROR(VLOOKUP('Inq6 adjusted class'!$A431,'Inq.6 factors'!$U:$Z,6,FALSE),0)</f>
        <v>0</v>
      </c>
      <c r="V431" s="39">
        <f>'Jun17 class'!V431*IFERROR(VLOOKUP('Inq6 adjusted class'!$A431,'Inq.6 factors'!$U:$Z,6,FALSE),0)</f>
        <v>0</v>
      </c>
    </row>
    <row r="432" spans="1:22" x14ac:dyDescent="0.3">
      <c r="A432" s="35">
        <f>'Jun17 class'!A432</f>
        <v>5210</v>
      </c>
      <c r="B432" s="35">
        <f>'Jun17 class'!B432</f>
        <v>521</v>
      </c>
      <c r="C432" s="35">
        <f>'Jun17 class'!C432</f>
        <v>52</v>
      </c>
      <c r="D432" s="35" t="str">
        <f>'Jun17 class'!D432</f>
        <v>H</v>
      </c>
      <c r="E432" s="39">
        <f>'Jun17 class'!E432*IFERROR(VLOOKUP('Inq6 adjusted class'!$A432,'Inq.6 factors'!$U:$Z,6,FALSE),0)</f>
        <v>10399.88730068931</v>
      </c>
      <c r="F432" s="39">
        <f>'Jun17 class'!F432*IFERROR(VLOOKUP('Inq6 adjusted class'!$A432,'Inq.6 factors'!$U:$Z,6,FALSE),0)</f>
        <v>10907.755829607826</v>
      </c>
      <c r="G432" s="39">
        <f>'Jun17 class'!G432*IFERROR(VLOOKUP('Inq6 adjusted class'!$A432,'Inq.6 factors'!$U:$Z,6,FALSE),0)</f>
        <v>9703.0869720471892</v>
      </c>
      <c r="H432" s="39">
        <f>'Jun17 class'!H432*IFERROR(VLOOKUP('Inq6 adjusted class'!$A432,'Inq.6 factors'!$U:$Z,6,FALSE),0)</f>
        <v>9293.4225960603653</v>
      </c>
      <c r="I432" s="39">
        <f>'Jun17 class'!I432*IFERROR(VLOOKUP('Inq6 adjusted class'!$A432,'Inq.6 factors'!$U:$Z,6,FALSE),0)</f>
        <v>8753.8145900086347</v>
      </c>
      <c r="J432" s="39">
        <f>'Jun17 class'!J432*IFERROR(VLOOKUP('Inq6 adjusted class'!$A432,'Inq.6 factors'!$U:$Z,6,FALSE),0)</f>
        <v>8923.1407394590278</v>
      </c>
      <c r="K432" s="39">
        <f>'Jun17 class'!K432*IFERROR(VLOOKUP('Inq6 adjusted class'!$A432,'Inq.6 factors'!$U:$Z,6,FALSE),0)</f>
        <v>8319.3001179537059</v>
      </c>
      <c r="L432" s="39">
        <f>'Jun17 class'!L432*IFERROR(VLOOKUP('Inq6 adjusted class'!$A432,'Inq.6 factors'!$U:$Z,6,FALSE),0)</f>
        <v>7991.6153254688688</v>
      </c>
      <c r="M432" s="39">
        <f>'Jun17 class'!M432*IFERROR(VLOOKUP('Inq6 adjusted class'!$A432,'Inq.6 factors'!$U:$Z,6,FALSE),0)</f>
        <v>7469.4837971844499</v>
      </c>
      <c r="N432" s="39">
        <f>'Jun17 class'!N432*IFERROR(VLOOKUP('Inq6 adjusted class'!$A432,'Inq.6 factors'!$U:$Z,6,FALSE),0)</f>
        <v>7848.8285877738499</v>
      </c>
      <c r="O432" s="39">
        <f>'Jun17 class'!O432*IFERROR(VLOOKUP('Inq6 adjusted class'!$A432,'Inq.6 factors'!$U:$Z,6,FALSE),0)</f>
        <v>8350.9545263216332</v>
      </c>
      <c r="P432" s="39">
        <f>'Jun17 class'!P432*IFERROR(VLOOKUP('Inq6 adjusted class'!$A432,'Inq.6 factors'!$U:$Z,6,FALSE),0)</f>
        <v>7539.7967568096319</v>
      </c>
      <c r="Q432" s="39">
        <f>'Jun17 class'!Q432*IFERROR(VLOOKUP('Inq6 adjusted class'!$A432,'Inq.6 factors'!$U:$Z,6,FALSE),0)</f>
        <v>8908.0035130107754</v>
      </c>
      <c r="R432" s="39">
        <f>'Jun17 class'!R432*IFERROR(VLOOKUP('Inq6 adjusted class'!$A432,'Inq.6 factors'!$U:$Z,6,FALSE),0)</f>
        <v>13179.566076620187</v>
      </c>
      <c r="S432" s="39">
        <f>'Jun17 class'!S432*IFERROR(VLOOKUP('Inq6 adjusted class'!$A432,'Inq.6 factors'!$U:$Z,6,FALSE),0)</f>
        <v>12909.609276177109</v>
      </c>
      <c r="T432" s="39">
        <f>'Jun17 class'!T432*IFERROR(VLOOKUP('Inq6 adjusted class'!$A432,'Inq.6 factors'!$U:$Z,6,FALSE),0)</f>
        <v>13058.258820100897</v>
      </c>
      <c r="U432" s="39">
        <f>'Jun17 class'!U432*IFERROR(VLOOKUP('Inq6 adjusted class'!$A432,'Inq.6 factors'!$U:$Z,6,FALSE),0)</f>
        <v>12661.357886429218</v>
      </c>
      <c r="V432" s="39">
        <f>'Jun17 class'!V432*IFERROR(VLOOKUP('Inq6 adjusted class'!$A432,'Inq.6 factors'!$U:$Z,6,FALSE),0)</f>
        <v>11631.957630214523</v>
      </c>
    </row>
    <row r="433" spans="1:22" x14ac:dyDescent="0.3">
      <c r="A433" s="35">
        <f>'Jun17 class'!A433</f>
        <v>5221</v>
      </c>
      <c r="B433" s="35">
        <f>'Jun17 class'!B433</f>
        <v>522</v>
      </c>
      <c r="C433" s="35">
        <f>'Jun17 class'!C433</f>
        <v>52</v>
      </c>
      <c r="D433" s="35" t="str">
        <f>'Jun17 class'!D433</f>
        <v>H</v>
      </c>
      <c r="E433" s="39">
        <f>'Jun17 class'!E433*IFERROR(VLOOKUP('Inq6 adjusted class'!$A433,'Inq.6 factors'!$U:$Z,6,FALSE),0)</f>
        <v>11287.326114188398</v>
      </c>
      <c r="F433" s="39">
        <f>'Jun17 class'!F433*IFERROR(VLOOKUP('Inq6 adjusted class'!$A433,'Inq.6 factors'!$U:$Z,6,FALSE),0)</f>
        <v>9933.8914546621654</v>
      </c>
      <c r="G433" s="39">
        <f>'Jun17 class'!G433*IFERROR(VLOOKUP('Inq6 adjusted class'!$A433,'Inq.6 factors'!$U:$Z,6,FALSE),0)</f>
        <v>11863.252307473009</v>
      </c>
      <c r="H433" s="39">
        <f>'Jun17 class'!H433*IFERROR(VLOOKUP('Inq6 adjusted class'!$A433,'Inq.6 factors'!$U:$Z,6,FALSE),0)</f>
        <v>11937.259653377623</v>
      </c>
      <c r="I433" s="39">
        <f>'Jun17 class'!I433*IFERROR(VLOOKUP('Inq6 adjusted class'!$A433,'Inq.6 factors'!$U:$Z,6,FALSE),0)</f>
        <v>12671.29957574638</v>
      </c>
      <c r="J433" s="39">
        <f>'Jun17 class'!J433*IFERROR(VLOOKUP('Inq6 adjusted class'!$A433,'Inq.6 factors'!$U:$Z,6,FALSE),0)</f>
        <v>13908.569008339877</v>
      </c>
      <c r="K433" s="39">
        <f>'Jun17 class'!K433*IFERROR(VLOOKUP('Inq6 adjusted class'!$A433,'Inq.6 factors'!$U:$Z,6,FALSE),0)</f>
        <v>25545.468149188557</v>
      </c>
      <c r="L433" s="39">
        <f>'Jun17 class'!L433*IFERROR(VLOOKUP('Inq6 adjusted class'!$A433,'Inq.6 factors'!$U:$Z,6,FALSE),0)</f>
        <v>30856.56565401324</v>
      </c>
      <c r="M433" s="39">
        <f>'Jun17 class'!M433*IFERROR(VLOOKUP('Inq6 adjusted class'!$A433,'Inq.6 factors'!$U:$Z,6,FALSE),0)</f>
        <v>24012.100978840812</v>
      </c>
      <c r="N433" s="39">
        <f>'Jun17 class'!N433*IFERROR(VLOOKUP('Inq6 adjusted class'!$A433,'Inq.6 factors'!$U:$Z,6,FALSE),0)</f>
        <v>24800.294348528645</v>
      </c>
      <c r="O433" s="39">
        <f>'Jun17 class'!O433*IFERROR(VLOOKUP('Inq6 adjusted class'!$A433,'Inq.6 factors'!$U:$Z,6,FALSE),0)</f>
        <v>28224.228737874619</v>
      </c>
      <c r="P433" s="39">
        <f>'Jun17 class'!P433*IFERROR(VLOOKUP('Inq6 adjusted class'!$A433,'Inq.6 factors'!$U:$Z,6,FALSE),0)</f>
        <v>21695.328993953655</v>
      </c>
      <c r="Q433" s="39">
        <f>'Jun17 class'!Q433*IFERROR(VLOOKUP('Inq6 adjusted class'!$A433,'Inq.6 factors'!$U:$Z,6,FALSE),0)</f>
        <v>21221.537174791461</v>
      </c>
      <c r="R433" s="39">
        <f>'Jun17 class'!R433*IFERROR(VLOOKUP('Inq6 adjusted class'!$A433,'Inq.6 factors'!$U:$Z,6,FALSE),0)</f>
        <v>15743.424434264904</v>
      </c>
      <c r="S433" s="39">
        <f>'Jun17 class'!S433*IFERROR(VLOOKUP('Inq6 adjusted class'!$A433,'Inq.6 factors'!$U:$Z,6,FALSE),0)</f>
        <v>17143.54043037986</v>
      </c>
      <c r="T433" s="39">
        <f>'Jun17 class'!T433*IFERROR(VLOOKUP('Inq6 adjusted class'!$A433,'Inq.6 factors'!$U:$Z,6,FALSE),0)</f>
        <v>13944.62068851804</v>
      </c>
      <c r="U433" s="39">
        <f>'Jun17 class'!U433*IFERROR(VLOOKUP('Inq6 adjusted class'!$A433,'Inq.6 factors'!$U:$Z,6,FALSE),0)</f>
        <v>14326.616145407614</v>
      </c>
      <c r="V433" s="39">
        <f>'Jun17 class'!V433*IFERROR(VLOOKUP('Inq6 adjusted class'!$A433,'Inq.6 factors'!$U:$Z,6,FALSE),0)</f>
        <v>14964.23753486339</v>
      </c>
    </row>
    <row r="434" spans="1:22" x14ac:dyDescent="0.3">
      <c r="A434" s="35">
        <f>'Jun17 class'!A434</f>
        <v>5222</v>
      </c>
      <c r="B434" s="35">
        <f>'Jun17 class'!B434</f>
        <v>522</v>
      </c>
      <c r="C434" s="35">
        <f>'Jun17 class'!C434</f>
        <v>52</v>
      </c>
      <c r="D434" s="35" t="str">
        <f>'Jun17 class'!D434</f>
        <v>H</v>
      </c>
      <c r="E434" s="39">
        <f>'Jun17 class'!E434*IFERROR(VLOOKUP('Inq6 adjusted class'!$A434,'Inq.6 factors'!$U:$Z,6,FALSE),0)</f>
        <v>799.75926460926121</v>
      </c>
      <c r="F434" s="39">
        <f>'Jun17 class'!F434*IFERROR(VLOOKUP('Inq6 adjusted class'!$A434,'Inq.6 factors'!$U:$Z,6,FALSE),0)</f>
        <v>1176.3310590063893</v>
      </c>
      <c r="G434" s="39">
        <f>'Jun17 class'!G434*IFERROR(VLOOKUP('Inq6 adjusted class'!$A434,'Inq.6 factors'!$U:$Z,6,FALSE),0)</f>
        <v>1172.7788516773712</v>
      </c>
      <c r="H434" s="39">
        <f>'Jun17 class'!H434*IFERROR(VLOOKUP('Inq6 adjusted class'!$A434,'Inq.6 factors'!$U:$Z,6,FALSE),0)</f>
        <v>1673.6577746286375</v>
      </c>
      <c r="I434" s="39">
        <f>'Jun17 class'!I434*IFERROR(VLOOKUP('Inq6 adjusted class'!$A434,'Inq.6 factors'!$U:$Z,6,FALSE),0)</f>
        <v>1224.2574863147272</v>
      </c>
      <c r="J434" s="39">
        <f>'Jun17 class'!J434*IFERROR(VLOOKUP('Inq6 adjusted class'!$A434,'Inq.6 factors'!$U:$Z,6,FALSE),0)</f>
        <v>1277.0029729629014</v>
      </c>
      <c r="K434" s="39">
        <f>'Jun17 class'!K434*IFERROR(VLOOKUP('Inq6 adjusted class'!$A434,'Inq.6 factors'!$U:$Z,6,FALSE),0)</f>
        <v>964.87885118996815</v>
      </c>
      <c r="L434" s="39">
        <f>'Jun17 class'!L434*IFERROR(VLOOKUP('Inq6 adjusted class'!$A434,'Inq.6 factors'!$U:$Z,6,FALSE),0)</f>
        <v>907.59285577286335</v>
      </c>
      <c r="M434" s="39">
        <f>'Jun17 class'!M434*IFERROR(VLOOKUP('Inq6 adjusted class'!$A434,'Inq.6 factors'!$U:$Z,6,FALSE),0)</f>
        <v>986.81280027208413</v>
      </c>
      <c r="N434" s="39">
        <f>'Jun17 class'!N434*IFERROR(VLOOKUP('Inq6 adjusted class'!$A434,'Inq.6 factors'!$U:$Z,6,FALSE),0)</f>
        <v>779.61706006743054</v>
      </c>
      <c r="O434" s="39">
        <f>'Jun17 class'!O434*IFERROR(VLOOKUP('Inq6 adjusted class'!$A434,'Inq.6 factors'!$U:$Z,6,FALSE),0)</f>
        <v>909.46260050149237</v>
      </c>
      <c r="P434" s="39">
        <f>'Jun17 class'!P434*IFERROR(VLOOKUP('Inq6 adjusted class'!$A434,'Inq.6 factors'!$U:$Z,6,FALSE),0)</f>
        <v>1079.6550703940866</v>
      </c>
      <c r="Q434" s="39">
        <f>'Jun17 class'!Q434*IFERROR(VLOOKUP('Inq6 adjusted class'!$A434,'Inq.6 factors'!$U:$Z,6,FALSE),0)</f>
        <v>1211.7916883117691</v>
      </c>
      <c r="R434" s="39">
        <f>'Jun17 class'!R434*IFERROR(VLOOKUP('Inq6 adjusted class'!$A434,'Inq.6 factors'!$U:$Z,6,FALSE),0)</f>
        <v>1228.4709995440014</v>
      </c>
      <c r="S434" s="39">
        <f>'Jun17 class'!S434*IFERROR(VLOOKUP('Inq6 adjusted class'!$A434,'Inq.6 factors'!$U:$Z,6,FALSE),0)</f>
        <v>1351.7673631336527</v>
      </c>
      <c r="T434" s="39">
        <f>'Jun17 class'!T434*IFERROR(VLOOKUP('Inq6 adjusted class'!$A434,'Inq.6 factors'!$U:$Z,6,FALSE),0)</f>
        <v>1136.8265167450538</v>
      </c>
      <c r="U434" s="39">
        <f>'Jun17 class'!U434*IFERROR(VLOOKUP('Inq6 adjusted class'!$A434,'Inq.6 factors'!$U:$Z,6,FALSE),0)</f>
        <v>1157.524268474064</v>
      </c>
      <c r="V434" s="39">
        <f>'Jun17 class'!V434*IFERROR(VLOOKUP('Inq6 adjusted class'!$A434,'Inq.6 factors'!$U:$Z,6,FALSE),0)</f>
        <v>1173.6198035449365</v>
      </c>
    </row>
    <row r="435" spans="1:22" x14ac:dyDescent="0.3">
      <c r="A435" s="35">
        <f>'Jun17 class'!A435</f>
        <v>5223</v>
      </c>
      <c r="B435" s="35">
        <f>'Jun17 class'!B435</f>
        <v>522</v>
      </c>
      <c r="C435" s="35">
        <f>'Jun17 class'!C435</f>
        <v>52</v>
      </c>
      <c r="D435" s="35" t="str">
        <f>'Jun17 class'!D435</f>
        <v>H</v>
      </c>
      <c r="E435" s="39">
        <f>'Jun17 class'!E435*IFERROR(VLOOKUP('Inq6 adjusted class'!$A435,'Inq.6 factors'!$U:$Z,6,FALSE),0)</f>
        <v>7283.1939725937</v>
      </c>
      <c r="F435" s="39">
        <f>'Jun17 class'!F435*IFERROR(VLOOKUP('Inq6 adjusted class'!$A435,'Inq.6 factors'!$U:$Z,6,FALSE),0)</f>
        <v>9188.0377664991065</v>
      </c>
      <c r="G435" s="39">
        <f>'Jun17 class'!G435*IFERROR(VLOOKUP('Inq6 adjusted class'!$A435,'Inq.6 factors'!$U:$Z,6,FALSE),0)</f>
        <v>7178.8280187417013</v>
      </c>
      <c r="H435" s="39">
        <f>'Jun17 class'!H435*IFERROR(VLOOKUP('Inq6 adjusted class'!$A435,'Inq.6 factors'!$U:$Z,6,FALSE),0)</f>
        <v>10105.103079046958</v>
      </c>
      <c r="I435" s="39">
        <f>'Jun17 class'!I435*IFERROR(VLOOKUP('Inq6 adjusted class'!$A435,'Inq.6 factors'!$U:$Z,6,FALSE),0)</f>
        <v>10008.556068659031</v>
      </c>
      <c r="J435" s="39">
        <f>'Jun17 class'!J435*IFERROR(VLOOKUP('Inq6 adjusted class'!$A435,'Inq.6 factors'!$U:$Z,6,FALSE),0)</f>
        <v>8411.7722812637476</v>
      </c>
      <c r="K435" s="39">
        <f>'Jun17 class'!K435*IFERROR(VLOOKUP('Inq6 adjusted class'!$A435,'Inq.6 factors'!$U:$Z,6,FALSE),0)</f>
        <v>8901.3872987715386</v>
      </c>
      <c r="L435" s="39">
        <f>'Jun17 class'!L435*IFERROR(VLOOKUP('Inq6 adjusted class'!$A435,'Inq.6 factors'!$U:$Z,6,FALSE),0)</f>
        <v>9040.9378777981037</v>
      </c>
      <c r="M435" s="39">
        <f>'Jun17 class'!M435*IFERROR(VLOOKUP('Inq6 adjusted class'!$A435,'Inq.6 factors'!$U:$Z,6,FALSE),0)</f>
        <v>11410.072609462482</v>
      </c>
      <c r="N435" s="39">
        <f>'Jun17 class'!N435*IFERROR(VLOOKUP('Inq6 adjusted class'!$A435,'Inq.6 factors'!$U:$Z,6,FALSE),0)</f>
        <v>13865.018076475702</v>
      </c>
      <c r="O435" s="39">
        <f>'Jun17 class'!O435*IFERROR(VLOOKUP('Inq6 adjusted class'!$A435,'Inq.6 factors'!$U:$Z,6,FALSE),0)</f>
        <v>14384.575414600167</v>
      </c>
      <c r="P435" s="39">
        <f>'Jun17 class'!P435*IFERROR(VLOOKUP('Inq6 adjusted class'!$A435,'Inq.6 factors'!$U:$Z,6,FALSE),0)</f>
        <v>13238.971989685662</v>
      </c>
      <c r="Q435" s="39">
        <f>'Jun17 class'!Q435*IFERROR(VLOOKUP('Inq6 adjusted class'!$A435,'Inq.6 factors'!$U:$Z,6,FALSE),0)</f>
        <v>13940.768304575391</v>
      </c>
      <c r="R435" s="39">
        <f>'Jun17 class'!R435*IFERROR(VLOOKUP('Inq6 adjusted class'!$A435,'Inq.6 factors'!$U:$Z,6,FALSE),0)</f>
        <v>12886.573440092963</v>
      </c>
      <c r="S435" s="39">
        <f>'Jun17 class'!S435*IFERROR(VLOOKUP('Inq6 adjusted class'!$A435,'Inq.6 factors'!$U:$Z,6,FALSE),0)</f>
        <v>12840.495392021498</v>
      </c>
      <c r="T435" s="39">
        <f>'Jun17 class'!T435*IFERROR(VLOOKUP('Inq6 adjusted class'!$A435,'Inq.6 factors'!$U:$Z,6,FALSE),0)</f>
        <v>12772.073683308934</v>
      </c>
      <c r="U435" s="39">
        <f>'Jun17 class'!U435*IFERROR(VLOOKUP('Inq6 adjusted class'!$A435,'Inq.6 factors'!$U:$Z,6,FALSE),0)</f>
        <v>14806.124523868808</v>
      </c>
      <c r="V435" s="39">
        <f>'Jun17 class'!V435*IFERROR(VLOOKUP('Inq6 adjusted class'!$A435,'Inq.6 factors'!$U:$Z,6,FALSE),0)</f>
        <v>14466.813708710608</v>
      </c>
    </row>
    <row r="436" spans="1:22" x14ac:dyDescent="0.3">
      <c r="A436" s="35">
        <f>'Jun17 class'!A436</f>
        <v>5224</v>
      </c>
      <c r="B436" s="35">
        <f>'Jun17 class'!B436</f>
        <v>522</v>
      </c>
      <c r="C436" s="35">
        <f>'Jun17 class'!C436</f>
        <v>52</v>
      </c>
      <c r="D436" s="35" t="str">
        <f>'Jun17 class'!D436</f>
        <v>H</v>
      </c>
      <c r="E436" s="39">
        <f>'Jun17 class'!E436*IFERROR(VLOOKUP('Inq6 adjusted class'!$A436,'Inq.6 factors'!$U:$Z,6,FALSE),0)</f>
        <v>912.45459681080683</v>
      </c>
      <c r="F436" s="39">
        <f>'Jun17 class'!F436*IFERROR(VLOOKUP('Inq6 adjusted class'!$A436,'Inq.6 factors'!$U:$Z,6,FALSE),0)</f>
        <v>703.74715902292053</v>
      </c>
      <c r="G436" s="39">
        <f>'Jun17 class'!G436*IFERROR(VLOOKUP('Inq6 adjusted class'!$A436,'Inq.6 factors'!$U:$Z,6,FALSE),0)</f>
        <v>1033.7794737817994</v>
      </c>
      <c r="H436" s="39">
        <f>'Jun17 class'!H436*IFERROR(VLOOKUP('Inq6 adjusted class'!$A436,'Inq.6 factors'!$U:$Z,6,FALSE),0)</f>
        <v>1092.6950857549405</v>
      </c>
      <c r="I436" s="39">
        <f>'Jun17 class'!I436*IFERROR(VLOOKUP('Inq6 adjusted class'!$A436,'Inq.6 factors'!$U:$Z,6,FALSE),0)</f>
        <v>1235.7450477899481</v>
      </c>
      <c r="J436" s="39">
        <f>'Jun17 class'!J436*IFERROR(VLOOKUP('Inq6 adjusted class'!$A436,'Inq.6 factors'!$U:$Z,6,FALSE),0)</f>
        <v>1953.0168426833909</v>
      </c>
      <c r="K436" s="39">
        <f>'Jun17 class'!K436*IFERROR(VLOOKUP('Inq6 adjusted class'!$A436,'Inq.6 factors'!$U:$Z,6,FALSE),0)</f>
        <v>1074.762180440518</v>
      </c>
      <c r="L436" s="39">
        <f>'Jun17 class'!L436*IFERROR(VLOOKUP('Inq6 adjusted class'!$A436,'Inq.6 factors'!$U:$Z,6,FALSE),0)</f>
        <v>1668.2410293279022</v>
      </c>
      <c r="M436" s="39">
        <f>'Jun17 class'!M436*IFERROR(VLOOKUP('Inq6 adjusted class'!$A436,'Inq.6 factors'!$U:$Z,6,FALSE),0)</f>
        <v>1736.2847135994737</v>
      </c>
      <c r="N436" s="39">
        <f>'Jun17 class'!N436*IFERROR(VLOOKUP('Inq6 adjusted class'!$A436,'Inq.6 factors'!$U:$Z,6,FALSE),0)</f>
        <v>2014.7602675598177</v>
      </c>
      <c r="O436" s="39">
        <f>'Jun17 class'!O436*IFERROR(VLOOKUP('Inq6 adjusted class'!$A436,'Inq.6 factors'!$U:$Z,6,FALSE),0)</f>
        <v>1728.1024015833266</v>
      </c>
      <c r="P436" s="39">
        <f>'Jun17 class'!P436*IFERROR(VLOOKUP('Inq6 adjusted class'!$A436,'Inq.6 factors'!$U:$Z,6,FALSE),0)</f>
        <v>2146.0331286096853</v>
      </c>
      <c r="Q436" s="39">
        <f>'Jun17 class'!Q436*IFERROR(VLOOKUP('Inq6 adjusted class'!$A436,'Inq.6 factors'!$U:$Z,6,FALSE),0)</f>
        <v>2672.7967881081604</v>
      </c>
      <c r="R436" s="39">
        <f>'Jun17 class'!R436*IFERROR(VLOOKUP('Inq6 adjusted class'!$A436,'Inq.6 factors'!$U:$Z,6,FALSE),0)</f>
        <v>2538.181965864509</v>
      </c>
      <c r="S436" s="39">
        <f>'Jun17 class'!S436*IFERROR(VLOOKUP('Inq6 adjusted class'!$A436,'Inq.6 factors'!$U:$Z,6,FALSE),0)</f>
        <v>3180.4619980142666</v>
      </c>
      <c r="T436" s="39">
        <f>'Jun17 class'!T436*IFERROR(VLOOKUP('Inq6 adjusted class'!$A436,'Inq.6 factors'!$U:$Z,6,FALSE),0)</f>
        <v>2873.4278509570363</v>
      </c>
      <c r="U436" s="39">
        <f>'Jun17 class'!U436*IFERROR(VLOOKUP('Inq6 adjusted class'!$A436,'Inq.6 factors'!$U:$Z,6,FALSE),0)</f>
        <v>3224.6682876242076</v>
      </c>
      <c r="V436" s="39">
        <f>'Jun17 class'!V436*IFERROR(VLOOKUP('Inq6 adjusted class'!$A436,'Inq.6 factors'!$U:$Z,6,FALSE),0)</f>
        <v>2913.0557367765518</v>
      </c>
    </row>
    <row r="437" spans="1:22" x14ac:dyDescent="0.3">
      <c r="A437" s="35">
        <f>'Jun17 class'!A437</f>
        <v>5229</v>
      </c>
      <c r="B437" s="35">
        <f>'Jun17 class'!B437</f>
        <v>522</v>
      </c>
      <c r="C437" s="35">
        <f>'Jun17 class'!C437</f>
        <v>52</v>
      </c>
      <c r="D437" s="35" t="str">
        <f>'Jun17 class'!D437</f>
        <v>H</v>
      </c>
      <c r="E437" s="39">
        <f>'Jun17 class'!E437*IFERROR(VLOOKUP('Inq6 adjusted class'!$A437,'Inq.6 factors'!$U:$Z,6,FALSE),0)</f>
        <v>18687.328068240709</v>
      </c>
      <c r="F437" s="39">
        <f>'Jun17 class'!F437*IFERROR(VLOOKUP('Inq6 adjusted class'!$A437,'Inq.6 factors'!$U:$Z,6,FALSE),0)</f>
        <v>20006.805758986357</v>
      </c>
      <c r="G437" s="39">
        <f>'Jun17 class'!G437*IFERROR(VLOOKUP('Inq6 adjusted class'!$A437,'Inq.6 factors'!$U:$Z,6,FALSE),0)</f>
        <v>19615.093864198203</v>
      </c>
      <c r="H437" s="39">
        <f>'Jun17 class'!H437*IFERROR(VLOOKUP('Inq6 adjusted class'!$A437,'Inq.6 factors'!$U:$Z,6,FALSE),0)</f>
        <v>18078.832913000959</v>
      </c>
      <c r="I437" s="39">
        <f>'Jun17 class'!I437*IFERROR(VLOOKUP('Inq6 adjusted class'!$A437,'Inq.6 factors'!$U:$Z,6,FALSE),0)</f>
        <v>18680.15546976481</v>
      </c>
      <c r="J437" s="39">
        <f>'Jun17 class'!J437*IFERROR(VLOOKUP('Inq6 adjusted class'!$A437,'Inq.6 factors'!$U:$Z,6,FALSE),0)</f>
        <v>17520.656525500137</v>
      </c>
      <c r="K437" s="39">
        <f>'Jun17 class'!K437*IFERROR(VLOOKUP('Inq6 adjusted class'!$A437,'Inq.6 factors'!$U:$Z,6,FALSE),0)</f>
        <v>15000.505666988947</v>
      </c>
      <c r="L437" s="39">
        <f>'Jun17 class'!L437*IFERROR(VLOOKUP('Inq6 adjusted class'!$A437,'Inq.6 factors'!$U:$Z,6,FALSE),0)</f>
        <v>14192.822500798315</v>
      </c>
      <c r="M437" s="39">
        <f>'Jun17 class'!M437*IFERROR(VLOOKUP('Inq6 adjusted class'!$A437,'Inq.6 factors'!$U:$Z,6,FALSE),0)</f>
        <v>15158.427367557912</v>
      </c>
      <c r="N437" s="39">
        <f>'Jun17 class'!N437*IFERROR(VLOOKUP('Inq6 adjusted class'!$A437,'Inq.6 factors'!$U:$Z,6,FALSE),0)</f>
        <v>13443.618078318743</v>
      </c>
      <c r="O437" s="39">
        <f>'Jun17 class'!O437*IFERROR(VLOOKUP('Inq6 adjusted class'!$A437,'Inq.6 factors'!$U:$Z,6,FALSE),0)</f>
        <v>15243.00182825744</v>
      </c>
      <c r="P437" s="39">
        <f>'Jun17 class'!P437*IFERROR(VLOOKUP('Inq6 adjusted class'!$A437,'Inq.6 factors'!$U:$Z,6,FALSE),0)</f>
        <v>15273.424983039788</v>
      </c>
      <c r="Q437" s="39">
        <f>'Jun17 class'!Q437*IFERROR(VLOOKUP('Inq6 adjusted class'!$A437,'Inq.6 factors'!$U:$Z,6,FALSE),0)</f>
        <v>11811.845180239408</v>
      </c>
      <c r="R437" s="39">
        <f>'Jun17 class'!R437*IFERROR(VLOOKUP('Inq6 adjusted class'!$A437,'Inq.6 factors'!$U:$Z,6,FALSE),0)</f>
        <v>11863.244147341278</v>
      </c>
      <c r="S437" s="39">
        <f>'Jun17 class'!S437*IFERROR(VLOOKUP('Inq6 adjusted class'!$A437,'Inq.6 factors'!$U:$Z,6,FALSE),0)</f>
        <v>15506.189428059306</v>
      </c>
      <c r="T437" s="39">
        <f>'Jun17 class'!T437*IFERROR(VLOOKUP('Inq6 adjusted class'!$A437,'Inq.6 factors'!$U:$Z,6,FALSE),0)</f>
        <v>12043.60893935992</v>
      </c>
      <c r="U437" s="39">
        <f>'Jun17 class'!U437*IFERROR(VLOOKUP('Inq6 adjusted class'!$A437,'Inq.6 factors'!$U:$Z,6,FALSE),0)</f>
        <v>15295.655721126464</v>
      </c>
      <c r="V437" s="39">
        <f>'Jun17 class'!V437*IFERROR(VLOOKUP('Inq6 adjusted class'!$A437,'Inq.6 factors'!$U:$Z,6,FALSE),0)</f>
        <v>16208.2874703094</v>
      </c>
    </row>
    <row r="438" spans="1:22" x14ac:dyDescent="0.3">
      <c r="A438" s="35">
        <f>'Jun17 class'!A438</f>
        <v>5310</v>
      </c>
      <c r="B438" s="35">
        <f>'Jun17 class'!B438</f>
        <v>531</v>
      </c>
      <c r="C438" s="35">
        <f>'Jun17 class'!C438</f>
        <v>53</v>
      </c>
      <c r="D438" s="35" t="str">
        <f>'Jun17 class'!D438</f>
        <v>H</v>
      </c>
      <c r="E438" s="39">
        <f>'Jun17 class'!E438*IFERROR(VLOOKUP('Inq6 adjusted class'!$A438,'Inq.6 factors'!$U:$Z,6,FALSE),0)</f>
        <v>44887.759503651694</v>
      </c>
      <c r="F438" s="39">
        <f>'Jun17 class'!F438*IFERROR(VLOOKUP('Inq6 adjusted class'!$A438,'Inq.6 factors'!$U:$Z,6,FALSE),0)</f>
        <v>44736.33173346761</v>
      </c>
      <c r="G438" s="39">
        <f>'Jun17 class'!G438*IFERROR(VLOOKUP('Inq6 adjusted class'!$A438,'Inq.6 factors'!$U:$Z,6,FALSE),0)</f>
        <v>46316.088751472336</v>
      </c>
      <c r="H438" s="39">
        <f>'Jun17 class'!H438*IFERROR(VLOOKUP('Inq6 adjusted class'!$A438,'Inq.6 factors'!$U:$Z,6,FALSE),0)</f>
        <v>39435.744950038184</v>
      </c>
      <c r="I438" s="39">
        <f>'Jun17 class'!I438*IFERROR(VLOOKUP('Inq6 adjusted class'!$A438,'Inq.6 factors'!$U:$Z,6,FALSE),0)</f>
        <v>40429.310628528307</v>
      </c>
      <c r="J438" s="39">
        <f>'Jun17 class'!J438*IFERROR(VLOOKUP('Inq6 adjusted class'!$A438,'Inq.6 factors'!$U:$Z,6,FALSE),0)</f>
        <v>36063.772857099684</v>
      </c>
      <c r="K438" s="39">
        <f>'Jun17 class'!K438*IFERROR(VLOOKUP('Inq6 adjusted class'!$A438,'Inq.6 factors'!$U:$Z,6,FALSE),0)</f>
        <v>30231.171490479166</v>
      </c>
      <c r="L438" s="39">
        <f>'Jun17 class'!L438*IFERROR(VLOOKUP('Inq6 adjusted class'!$A438,'Inq.6 factors'!$U:$Z,6,FALSE),0)</f>
        <v>29478.940168931775</v>
      </c>
      <c r="M438" s="39">
        <f>'Jun17 class'!M438*IFERROR(VLOOKUP('Inq6 adjusted class'!$A438,'Inq.6 factors'!$U:$Z,6,FALSE),0)</f>
        <v>32395.282907286026</v>
      </c>
      <c r="N438" s="39">
        <f>'Jun17 class'!N438*IFERROR(VLOOKUP('Inq6 adjusted class'!$A438,'Inq.6 factors'!$U:$Z,6,FALSE),0)</f>
        <v>30643.851745175834</v>
      </c>
      <c r="O438" s="39">
        <f>'Jun17 class'!O438*IFERROR(VLOOKUP('Inq6 adjusted class'!$A438,'Inq.6 factors'!$U:$Z,6,FALSE),0)</f>
        <v>31282.30183113879</v>
      </c>
      <c r="P438" s="39">
        <f>'Jun17 class'!P438*IFERROR(VLOOKUP('Inq6 adjusted class'!$A438,'Inq.6 factors'!$U:$Z,6,FALSE),0)</f>
        <v>29147.768312039483</v>
      </c>
      <c r="Q438" s="39">
        <f>'Jun17 class'!Q438*IFERROR(VLOOKUP('Inq6 adjusted class'!$A438,'Inq.6 factors'!$U:$Z,6,FALSE),0)</f>
        <v>24548.191459917482</v>
      </c>
      <c r="R438" s="39">
        <f>'Jun17 class'!R438*IFERROR(VLOOKUP('Inq6 adjusted class'!$A438,'Inq.6 factors'!$U:$Z,6,FALSE),0)</f>
        <v>23307.757442626709</v>
      </c>
      <c r="S438" s="39">
        <f>'Jun17 class'!S438*IFERROR(VLOOKUP('Inq6 adjusted class'!$A438,'Inq.6 factors'!$U:$Z,6,FALSE),0)</f>
        <v>23143.302186651443</v>
      </c>
      <c r="T438" s="39">
        <f>'Jun17 class'!T438*IFERROR(VLOOKUP('Inq6 adjusted class'!$A438,'Inq.6 factors'!$U:$Z,6,FALSE),0)</f>
        <v>22420.055703634356</v>
      </c>
      <c r="U438" s="39">
        <f>'Jun17 class'!U438*IFERROR(VLOOKUP('Inq6 adjusted class'!$A438,'Inq.6 factors'!$U:$Z,6,FALSE),0)</f>
        <v>21960.459559080537</v>
      </c>
      <c r="V438" s="39">
        <f>'Jun17 class'!V438*IFERROR(VLOOKUP('Inq6 adjusted class'!$A438,'Inq.6 factors'!$U:$Z,6,FALSE),0)</f>
        <v>20420.700496783655</v>
      </c>
    </row>
    <row r="439" spans="1:22" x14ac:dyDescent="0.3">
      <c r="A439" s="35">
        <f>'Jun17 class'!A439</f>
        <v>5320</v>
      </c>
      <c r="B439" s="35">
        <f>'Jun17 class'!B439</f>
        <v>532</v>
      </c>
      <c r="C439" s="35">
        <f>'Jun17 class'!C439</f>
        <v>53</v>
      </c>
      <c r="D439" s="35" t="str">
        <f>'Jun17 class'!D439</f>
        <v>H</v>
      </c>
      <c r="E439" s="39">
        <f>'Jun17 class'!E439*IFERROR(VLOOKUP('Inq6 adjusted class'!$A439,'Inq.6 factors'!$U:$Z,6,FALSE),0)</f>
        <v>14666.186934898074</v>
      </c>
      <c r="F439" s="39">
        <f>'Jun17 class'!F439*IFERROR(VLOOKUP('Inq6 adjusted class'!$A439,'Inq.6 factors'!$U:$Z,6,FALSE),0)</f>
        <v>13145.696946943492</v>
      </c>
      <c r="G439" s="39">
        <f>'Jun17 class'!G439*IFERROR(VLOOKUP('Inq6 adjusted class'!$A439,'Inq.6 factors'!$U:$Z,6,FALSE),0)</f>
        <v>15504.592929999802</v>
      </c>
      <c r="H439" s="39">
        <f>'Jun17 class'!H439*IFERROR(VLOOKUP('Inq6 adjusted class'!$A439,'Inq.6 factors'!$U:$Z,6,FALSE),0)</f>
        <v>14090.368406613932</v>
      </c>
      <c r="I439" s="39">
        <f>'Jun17 class'!I439*IFERROR(VLOOKUP('Inq6 adjusted class'!$A439,'Inq.6 factors'!$U:$Z,6,FALSE),0)</f>
        <v>14351.911123173431</v>
      </c>
      <c r="J439" s="39">
        <f>'Jun17 class'!J439*IFERROR(VLOOKUP('Inq6 adjusted class'!$A439,'Inq.6 factors'!$U:$Z,6,FALSE),0)</f>
        <v>12537.005807646099</v>
      </c>
      <c r="K439" s="39">
        <f>'Jun17 class'!K439*IFERROR(VLOOKUP('Inq6 adjusted class'!$A439,'Inq.6 factors'!$U:$Z,6,FALSE),0)</f>
        <v>11155.012187756112</v>
      </c>
      <c r="L439" s="39">
        <f>'Jun17 class'!L439*IFERROR(VLOOKUP('Inq6 adjusted class'!$A439,'Inq.6 factors'!$U:$Z,6,FALSE),0)</f>
        <v>11945.818914294905</v>
      </c>
      <c r="M439" s="39">
        <f>'Jun17 class'!M439*IFERROR(VLOOKUP('Inq6 adjusted class'!$A439,'Inq.6 factors'!$U:$Z,6,FALSE),0)</f>
        <v>13024.315326677401</v>
      </c>
      <c r="N439" s="39">
        <f>'Jun17 class'!N439*IFERROR(VLOOKUP('Inq6 adjusted class'!$A439,'Inq.6 factors'!$U:$Z,6,FALSE),0)</f>
        <v>14177.924736648934</v>
      </c>
      <c r="O439" s="39">
        <f>'Jun17 class'!O439*IFERROR(VLOOKUP('Inq6 adjusted class'!$A439,'Inq.6 factors'!$U:$Z,6,FALSE),0)</f>
        <v>11926.222424642112</v>
      </c>
      <c r="P439" s="39">
        <f>'Jun17 class'!P439*IFERROR(VLOOKUP('Inq6 adjusted class'!$A439,'Inq.6 factors'!$U:$Z,6,FALSE),0)</f>
        <v>12927.132344539819</v>
      </c>
      <c r="Q439" s="39">
        <f>'Jun17 class'!Q439*IFERROR(VLOOKUP('Inq6 adjusted class'!$A439,'Inq.6 factors'!$U:$Z,6,FALSE),0)</f>
        <v>13455.049543877234</v>
      </c>
      <c r="R439" s="39">
        <f>'Jun17 class'!R439*IFERROR(VLOOKUP('Inq6 adjusted class'!$A439,'Inq.6 factors'!$U:$Z,6,FALSE),0)</f>
        <v>7833.7305655194741</v>
      </c>
      <c r="S439" s="39">
        <f>'Jun17 class'!S439*IFERROR(VLOOKUP('Inq6 adjusted class'!$A439,'Inq.6 factors'!$U:$Z,6,FALSE),0)</f>
        <v>9099.568499549152</v>
      </c>
      <c r="T439" s="39">
        <f>'Jun17 class'!T439*IFERROR(VLOOKUP('Inq6 adjusted class'!$A439,'Inq.6 factors'!$U:$Z,6,FALSE),0)</f>
        <v>11922.211808843547</v>
      </c>
      <c r="U439" s="39">
        <f>'Jun17 class'!U439*IFERROR(VLOOKUP('Inq6 adjusted class'!$A439,'Inq.6 factors'!$U:$Z,6,FALSE),0)</f>
        <v>10531.354599425924</v>
      </c>
      <c r="V439" s="39">
        <f>'Jun17 class'!V439*IFERROR(VLOOKUP('Inq6 adjusted class'!$A439,'Inq.6 factors'!$U:$Z,6,FALSE),0)</f>
        <v>8793.1743396652764</v>
      </c>
    </row>
    <row r="440" spans="1:22" x14ac:dyDescent="0.3">
      <c r="A440" s="35">
        <f>'Jun17 class'!A440</f>
        <v>5510</v>
      </c>
      <c r="B440" s="35">
        <f>'Jun17 class'!B440</f>
        <v>551</v>
      </c>
      <c r="C440" s="35">
        <f>'Jun17 class'!C440</f>
        <v>55</v>
      </c>
      <c r="D440" s="35" t="str">
        <f>'Jun17 class'!D440</f>
        <v>I</v>
      </c>
      <c r="E440" s="39">
        <f>'Jun17 class'!E440*IFERROR(VLOOKUP('Inq6 adjusted class'!$A440,'Inq.6 factors'!$U:$Z,6,FALSE),0)</f>
        <v>44792.671708640693</v>
      </c>
      <c r="F440" s="39">
        <f>'Jun17 class'!F440*IFERROR(VLOOKUP('Inq6 adjusted class'!$A440,'Inq.6 factors'!$U:$Z,6,FALSE),0)</f>
        <v>46932.143296418559</v>
      </c>
      <c r="G440" s="39">
        <f>'Jun17 class'!G440*IFERROR(VLOOKUP('Inq6 adjusted class'!$A440,'Inq.6 factors'!$U:$Z,6,FALSE),0)</f>
        <v>49392.229563174282</v>
      </c>
      <c r="H440" s="39">
        <f>'Jun17 class'!H440*IFERROR(VLOOKUP('Inq6 adjusted class'!$A440,'Inq.6 factors'!$U:$Z,6,FALSE),0)</f>
        <v>46038.909145614765</v>
      </c>
      <c r="I440" s="39">
        <f>'Jun17 class'!I440*IFERROR(VLOOKUP('Inq6 adjusted class'!$A440,'Inq.6 factors'!$U:$Z,6,FALSE),0)</f>
        <v>47559.982079751826</v>
      </c>
      <c r="J440" s="39">
        <f>'Jun17 class'!J440*IFERROR(VLOOKUP('Inq6 adjusted class'!$A440,'Inq.6 factors'!$U:$Z,6,FALSE),0)</f>
        <v>46843.403356573152</v>
      </c>
      <c r="K440" s="39">
        <f>'Jun17 class'!K440*IFERROR(VLOOKUP('Inq6 adjusted class'!$A440,'Inq.6 factors'!$U:$Z,6,FALSE),0)</f>
        <v>45941.363563192797</v>
      </c>
      <c r="L440" s="39">
        <f>'Jun17 class'!L440*IFERROR(VLOOKUP('Inq6 adjusted class'!$A440,'Inq.6 factors'!$U:$Z,6,FALSE),0)</f>
        <v>48111.933797926496</v>
      </c>
      <c r="M440" s="39">
        <f>'Jun17 class'!M440*IFERROR(VLOOKUP('Inq6 adjusted class'!$A440,'Inq.6 factors'!$U:$Z,6,FALSE),0)</f>
        <v>52527.834018702488</v>
      </c>
      <c r="N440" s="39">
        <f>'Jun17 class'!N440*IFERROR(VLOOKUP('Inq6 adjusted class'!$A440,'Inq.6 factors'!$U:$Z,6,FALSE),0)</f>
        <v>52777.266082497517</v>
      </c>
      <c r="O440" s="39">
        <f>'Jun17 class'!O440*IFERROR(VLOOKUP('Inq6 adjusted class'!$A440,'Inq.6 factors'!$U:$Z,6,FALSE),0)</f>
        <v>53505.228141928419</v>
      </c>
      <c r="P440" s="39">
        <f>'Jun17 class'!P440*IFERROR(VLOOKUP('Inq6 adjusted class'!$A440,'Inq.6 factors'!$U:$Z,6,FALSE),0)</f>
        <v>51509.972838768386</v>
      </c>
      <c r="Q440" s="39">
        <f>'Jun17 class'!Q440*IFERROR(VLOOKUP('Inq6 adjusted class'!$A440,'Inq.6 factors'!$U:$Z,6,FALSE),0)</f>
        <v>43617.979431599306</v>
      </c>
      <c r="R440" s="39">
        <f>'Jun17 class'!R440*IFERROR(VLOOKUP('Inq6 adjusted class'!$A440,'Inq.6 factors'!$U:$Z,6,FALSE),0)</f>
        <v>59940.446096919906</v>
      </c>
      <c r="S440" s="39">
        <f>'Jun17 class'!S440*IFERROR(VLOOKUP('Inq6 adjusted class'!$A440,'Inq.6 factors'!$U:$Z,6,FALSE),0)</f>
        <v>56842.296762492828</v>
      </c>
      <c r="T440" s="39">
        <f>'Jun17 class'!T440*IFERROR(VLOOKUP('Inq6 adjusted class'!$A440,'Inq.6 factors'!$U:$Z,6,FALSE),0)</f>
        <v>56501.160894217464</v>
      </c>
      <c r="U440" s="39">
        <f>'Jun17 class'!U440*IFERROR(VLOOKUP('Inq6 adjusted class'!$A440,'Inq.6 factors'!$U:$Z,6,FALSE),0)</f>
        <v>62284.131399640079</v>
      </c>
      <c r="V440" s="39">
        <f>'Jun17 class'!V440*IFERROR(VLOOKUP('Inq6 adjusted class'!$A440,'Inq.6 factors'!$U:$Z,6,FALSE),0)</f>
        <v>59206.103667925301</v>
      </c>
    </row>
    <row r="441" spans="1:22" x14ac:dyDescent="0.3">
      <c r="A441" s="35">
        <f>'Jun17 class'!A441</f>
        <v>5520</v>
      </c>
      <c r="B441" s="35">
        <f>'Jun17 class'!B441</f>
        <v>552</v>
      </c>
      <c r="C441" s="35">
        <f>'Jun17 class'!C441</f>
        <v>55</v>
      </c>
      <c r="D441" s="35" t="str">
        <f>'Jun17 class'!D441</f>
        <v>I</v>
      </c>
      <c r="E441" s="39">
        <f>'Jun17 class'!E441*IFERROR(VLOOKUP('Inq6 adjusted class'!$A441,'Inq.6 factors'!$U:$Z,6,FALSE),0)</f>
        <v>787.44889514110764</v>
      </c>
      <c r="F441" s="39">
        <f>'Jun17 class'!F441*IFERROR(VLOOKUP('Inq6 adjusted class'!$A441,'Inq.6 factors'!$U:$Z,6,FALSE),0)</f>
        <v>1301.393641182045</v>
      </c>
      <c r="G441" s="39">
        <f>'Jun17 class'!G441*IFERROR(VLOOKUP('Inq6 adjusted class'!$A441,'Inq.6 factors'!$U:$Z,6,FALSE),0)</f>
        <v>1347.922920895573</v>
      </c>
      <c r="H441" s="39">
        <f>'Jun17 class'!H441*IFERROR(VLOOKUP('Inq6 adjusted class'!$A441,'Inq.6 factors'!$U:$Z,6,FALSE),0)</f>
        <v>1439.638110531637</v>
      </c>
      <c r="I441" s="39">
        <f>'Jun17 class'!I441*IFERROR(VLOOKUP('Inq6 adjusted class'!$A441,'Inq.6 factors'!$U:$Z,6,FALSE),0)</f>
        <v>1546.8708378747044</v>
      </c>
      <c r="J441" s="39">
        <f>'Jun17 class'!J441*IFERROR(VLOOKUP('Inq6 adjusted class'!$A441,'Inq.6 factors'!$U:$Z,6,FALSE),0)</f>
        <v>1521.4055525631893</v>
      </c>
      <c r="K441" s="39">
        <f>'Jun17 class'!K441*IFERROR(VLOOKUP('Inq6 adjusted class'!$A441,'Inq.6 factors'!$U:$Z,6,FALSE),0)</f>
        <v>1628.5026913079757</v>
      </c>
      <c r="L441" s="39">
        <f>'Jun17 class'!L441*IFERROR(VLOOKUP('Inq6 adjusted class'!$A441,'Inq.6 factors'!$U:$Z,6,FALSE),0)</f>
        <v>1676.1892230090245</v>
      </c>
      <c r="M441" s="39">
        <f>'Jun17 class'!M441*IFERROR(VLOOKUP('Inq6 adjusted class'!$A441,'Inq.6 factors'!$U:$Z,6,FALSE),0)</f>
        <v>1607.6811476052671</v>
      </c>
      <c r="N441" s="39">
        <f>'Jun17 class'!N441*IFERROR(VLOOKUP('Inq6 adjusted class'!$A441,'Inq.6 factors'!$U:$Z,6,FALSE),0)</f>
        <v>1781.9447778651847</v>
      </c>
      <c r="O441" s="39">
        <f>'Jun17 class'!O441*IFERROR(VLOOKUP('Inq6 adjusted class'!$A441,'Inq.6 factors'!$U:$Z,6,FALSE),0)</f>
        <v>1900.7182701190677</v>
      </c>
      <c r="P441" s="39">
        <f>'Jun17 class'!P441*IFERROR(VLOOKUP('Inq6 adjusted class'!$A441,'Inq.6 factors'!$U:$Z,6,FALSE),0)</f>
        <v>1550.1380886518166</v>
      </c>
      <c r="Q441" s="39">
        <f>'Jun17 class'!Q441*IFERROR(VLOOKUP('Inq6 adjusted class'!$A441,'Inq.6 factors'!$U:$Z,6,FALSE),0)</f>
        <v>1043.0871853241877</v>
      </c>
      <c r="R441" s="39">
        <f>'Jun17 class'!R441*IFERROR(VLOOKUP('Inq6 adjusted class'!$A441,'Inq.6 factors'!$U:$Z,6,FALSE),0)</f>
        <v>1601.4726042397911</v>
      </c>
      <c r="S441" s="39">
        <f>'Jun17 class'!S441*IFERROR(VLOOKUP('Inq6 adjusted class'!$A441,'Inq.6 factors'!$U:$Z,6,FALSE),0)</f>
        <v>1297.1479111277392</v>
      </c>
      <c r="T441" s="39">
        <f>'Jun17 class'!T441*IFERROR(VLOOKUP('Inq6 adjusted class'!$A441,'Inq.6 factors'!$U:$Z,6,FALSE),0)</f>
        <v>1477.1134720803786</v>
      </c>
      <c r="U441" s="39">
        <f>'Jun17 class'!U441*IFERROR(VLOOKUP('Inq6 adjusted class'!$A441,'Inq.6 factors'!$U:$Z,6,FALSE),0)</f>
        <v>1758.5242394603781</v>
      </c>
      <c r="V441" s="39">
        <f>'Jun17 class'!V441*IFERROR(VLOOKUP('Inq6 adjusted class'!$A441,'Inq.6 factors'!$U:$Z,6,FALSE),0)</f>
        <v>1473.4011725136052</v>
      </c>
    </row>
    <row r="442" spans="1:22" x14ac:dyDescent="0.3">
      <c r="A442" s="35">
        <f>'Jun17 class'!A442</f>
        <v>5530</v>
      </c>
      <c r="B442" s="35">
        <f>'Jun17 class'!B442</f>
        <v>553</v>
      </c>
      <c r="C442" s="35">
        <f>'Jun17 class'!C442</f>
        <v>55</v>
      </c>
      <c r="D442" s="35" t="str">
        <f>'Jun17 class'!D442</f>
        <v>I</v>
      </c>
      <c r="E442" s="39">
        <f>'Jun17 class'!E442*IFERROR(VLOOKUP('Inq6 adjusted class'!$A442,'Inq.6 factors'!$U:$Z,6,FALSE),0)</f>
        <v>31.918901623101956</v>
      </c>
      <c r="F442" s="39">
        <f>'Jun17 class'!F442*IFERROR(VLOOKUP('Inq6 adjusted class'!$A442,'Inq.6 factors'!$U:$Z,6,FALSE),0)</f>
        <v>31.958731988888179</v>
      </c>
      <c r="G442" s="39">
        <f>'Jun17 class'!G442*IFERROR(VLOOKUP('Inq6 adjusted class'!$A442,'Inq.6 factors'!$U:$Z,6,FALSE),0)</f>
        <v>37.621926865476468</v>
      </c>
      <c r="H442" s="39">
        <f>'Jun17 class'!H442*IFERROR(VLOOKUP('Inq6 adjusted class'!$A442,'Inq.6 factors'!$U:$Z,6,FALSE),0)</f>
        <v>23.590912971501087</v>
      </c>
      <c r="I442" s="39">
        <f>'Jun17 class'!I442*IFERROR(VLOOKUP('Inq6 adjusted class'!$A442,'Inq.6 factors'!$U:$Z,6,FALSE),0)</f>
        <v>18.992521929355554</v>
      </c>
      <c r="J442" s="39">
        <f>'Jun17 class'!J442*IFERROR(VLOOKUP('Inq6 adjusted class'!$A442,'Inq.6 factors'!$U:$Z,6,FALSE),0)</f>
        <v>33.704061728186183</v>
      </c>
      <c r="K442" s="39">
        <f>'Jun17 class'!K442*IFERROR(VLOOKUP('Inq6 adjusted class'!$A442,'Inq.6 factors'!$U:$Z,6,FALSE),0)</f>
        <v>38.185954492929305</v>
      </c>
      <c r="L442" s="39">
        <f>'Jun17 class'!L442*IFERROR(VLOOKUP('Inq6 adjusted class'!$A442,'Inq.6 factors'!$U:$Z,6,FALSE),0)</f>
        <v>125.29599253537012</v>
      </c>
      <c r="M442" s="39">
        <f>'Jun17 class'!M442*IFERROR(VLOOKUP('Inq6 adjusted class'!$A442,'Inq.6 factors'!$U:$Z,6,FALSE),0)</f>
        <v>36.502966984167657</v>
      </c>
      <c r="N442" s="39">
        <f>'Jun17 class'!N442*IFERROR(VLOOKUP('Inq6 adjusted class'!$A442,'Inq.6 factors'!$U:$Z,6,FALSE),0)</f>
        <v>47.147683799209545</v>
      </c>
      <c r="O442" s="39">
        <f>'Jun17 class'!O442*IFERROR(VLOOKUP('Inq6 adjusted class'!$A442,'Inq.6 factors'!$U:$Z,6,FALSE),0)</f>
        <v>70.216478419505776</v>
      </c>
      <c r="P442" s="39">
        <f>'Jun17 class'!P442*IFERROR(VLOOKUP('Inq6 adjusted class'!$A442,'Inq.6 factors'!$U:$Z,6,FALSE),0)</f>
        <v>83.846049119436572</v>
      </c>
      <c r="Q442" s="39">
        <f>'Jun17 class'!Q442*IFERROR(VLOOKUP('Inq6 adjusted class'!$A442,'Inq.6 factors'!$U:$Z,6,FALSE),0)</f>
        <v>68.532168996978143</v>
      </c>
      <c r="R442" s="39">
        <f>'Jun17 class'!R442*IFERROR(VLOOKUP('Inq6 adjusted class'!$A442,'Inq.6 factors'!$U:$Z,6,FALSE),0)</f>
        <v>130.62900545863951</v>
      </c>
      <c r="S442" s="39">
        <f>'Jun17 class'!S442*IFERROR(VLOOKUP('Inq6 adjusted class'!$A442,'Inq.6 factors'!$U:$Z,6,FALSE),0)</f>
        <v>160.57302663071607</v>
      </c>
      <c r="T442" s="39">
        <f>'Jun17 class'!T442*IFERROR(VLOOKUP('Inq6 adjusted class'!$A442,'Inq.6 factors'!$U:$Z,6,FALSE),0)</f>
        <v>149.61707807939806</v>
      </c>
      <c r="U442" s="39">
        <f>'Jun17 class'!U442*IFERROR(VLOOKUP('Inq6 adjusted class'!$A442,'Inq.6 factors'!$U:$Z,6,FALSE),0)</f>
        <v>290.55946189887408</v>
      </c>
      <c r="V442" s="39">
        <f>'Jun17 class'!V442*IFERROR(VLOOKUP('Inq6 adjusted class'!$A442,'Inq.6 factors'!$U:$Z,6,FALSE),0)</f>
        <v>105.87754885386154</v>
      </c>
    </row>
    <row r="443" spans="1:22" x14ac:dyDescent="0.3">
      <c r="A443" s="35">
        <f>'Jun17 class'!A443</f>
        <v>5590</v>
      </c>
      <c r="B443" s="35">
        <f>'Jun17 class'!B443</f>
        <v>559</v>
      </c>
      <c r="C443" s="35">
        <f>'Jun17 class'!C443</f>
        <v>55</v>
      </c>
      <c r="D443" s="35" t="str">
        <f>'Jun17 class'!D443</f>
        <v>I</v>
      </c>
      <c r="E443" s="39">
        <f>'Jun17 class'!E443*IFERROR(VLOOKUP('Inq6 adjusted class'!$A443,'Inq.6 factors'!$U:$Z,6,FALSE),0)</f>
        <v>470.88682061782976</v>
      </c>
      <c r="F443" s="39">
        <f>'Jun17 class'!F443*IFERROR(VLOOKUP('Inq6 adjusted class'!$A443,'Inq.6 factors'!$U:$Z,6,FALSE),0)</f>
        <v>656.08141615914462</v>
      </c>
      <c r="G443" s="39">
        <f>'Jun17 class'!G443*IFERROR(VLOOKUP('Inq6 adjusted class'!$A443,'Inq.6 factors'!$U:$Z,6,FALSE),0)</f>
        <v>728.96776869730388</v>
      </c>
      <c r="H443" s="39">
        <f>'Jun17 class'!H443*IFERROR(VLOOKUP('Inq6 adjusted class'!$A443,'Inq.6 factors'!$U:$Z,6,FALSE),0)</f>
        <v>798.86285042306747</v>
      </c>
      <c r="I443" s="39">
        <f>'Jun17 class'!I443*IFERROR(VLOOKUP('Inq6 adjusted class'!$A443,'Inq.6 factors'!$U:$Z,6,FALSE),0)</f>
        <v>841.153687828236</v>
      </c>
      <c r="J443" s="39">
        <f>'Jun17 class'!J443*IFERROR(VLOOKUP('Inq6 adjusted class'!$A443,'Inq.6 factors'!$U:$Z,6,FALSE),0)</f>
        <v>846.24685537706944</v>
      </c>
      <c r="K443" s="39">
        <f>'Jun17 class'!K443*IFERROR(VLOOKUP('Inq6 adjusted class'!$A443,'Inq.6 factors'!$U:$Z,6,FALSE),0)</f>
        <v>893.11595838909204</v>
      </c>
      <c r="L443" s="39">
        <f>'Jun17 class'!L443*IFERROR(VLOOKUP('Inq6 adjusted class'!$A443,'Inq.6 factors'!$U:$Z,6,FALSE),0)</f>
        <v>929.08483761800142</v>
      </c>
      <c r="M443" s="39">
        <f>'Jun17 class'!M443*IFERROR(VLOOKUP('Inq6 adjusted class'!$A443,'Inq.6 factors'!$U:$Z,6,FALSE),0)</f>
        <v>861.0295452641908</v>
      </c>
      <c r="N443" s="39">
        <f>'Jun17 class'!N443*IFERROR(VLOOKUP('Inq6 adjusted class'!$A443,'Inq.6 factors'!$U:$Z,6,FALSE),0)</f>
        <v>842.95317100766113</v>
      </c>
      <c r="O443" s="39">
        <f>'Jun17 class'!O443*IFERROR(VLOOKUP('Inq6 adjusted class'!$A443,'Inq.6 factors'!$U:$Z,6,FALSE),0)</f>
        <v>1415.2485040721724</v>
      </c>
      <c r="P443" s="39">
        <f>'Jun17 class'!P443*IFERROR(VLOOKUP('Inq6 adjusted class'!$A443,'Inq.6 factors'!$U:$Z,6,FALSE),0)</f>
        <v>1674.7851725966643</v>
      </c>
      <c r="Q443" s="39">
        <f>'Jun17 class'!Q443*IFERROR(VLOOKUP('Inq6 adjusted class'!$A443,'Inq.6 factors'!$U:$Z,6,FALSE),0)</f>
        <v>1321.4505694353561</v>
      </c>
      <c r="R443" s="39">
        <f>'Jun17 class'!R443*IFERROR(VLOOKUP('Inq6 adjusted class'!$A443,'Inq.6 factors'!$U:$Z,6,FALSE),0)</f>
        <v>1649.0265600128575</v>
      </c>
      <c r="S443" s="39">
        <f>'Jun17 class'!S443*IFERROR(VLOOKUP('Inq6 adjusted class'!$A443,'Inq.6 factors'!$U:$Z,6,FALSE),0)</f>
        <v>1532.3129717440236</v>
      </c>
      <c r="T443" s="39">
        <f>'Jun17 class'!T443*IFERROR(VLOOKUP('Inq6 adjusted class'!$A443,'Inq.6 factors'!$U:$Z,6,FALSE),0)</f>
        <v>1978.1768125530841</v>
      </c>
      <c r="U443" s="39">
        <f>'Jun17 class'!U443*IFERROR(VLOOKUP('Inq6 adjusted class'!$A443,'Inq.6 factors'!$U:$Z,6,FALSE),0)</f>
        <v>2086.7893005077926</v>
      </c>
      <c r="V443" s="39">
        <f>'Jun17 class'!V443*IFERROR(VLOOKUP('Inq6 adjusted class'!$A443,'Inq.6 factors'!$U:$Z,6,FALSE),0)</f>
        <v>1950.8055342215966</v>
      </c>
    </row>
    <row r="444" spans="1:22" x14ac:dyDescent="0.3">
      <c r="A444" s="35">
        <f>'Jun17 class'!A444</f>
        <v>5610</v>
      </c>
      <c r="B444" s="35">
        <f>'Jun17 class'!B444</f>
        <v>561</v>
      </c>
      <c r="C444" s="35">
        <f>'Jun17 class'!C444</f>
        <v>56</v>
      </c>
      <c r="D444" s="35" t="str">
        <f>'Jun17 class'!D444</f>
        <v>I</v>
      </c>
      <c r="E444" s="39">
        <f>'Jun17 class'!E444*IFERROR(VLOOKUP('Inq6 adjusted class'!$A444,'Inq.6 factors'!$U:$Z,6,FALSE),0)</f>
        <v>106128.35288421091</v>
      </c>
      <c r="F444" s="39">
        <f>'Jun17 class'!F444*IFERROR(VLOOKUP('Inq6 adjusted class'!$A444,'Inq.6 factors'!$U:$Z,6,FALSE),0)</f>
        <v>115807.17590079787</v>
      </c>
      <c r="G444" s="39">
        <f>'Jun17 class'!G444*IFERROR(VLOOKUP('Inq6 adjusted class'!$A444,'Inq.6 factors'!$U:$Z,6,FALSE),0)</f>
        <v>116648.87396343483</v>
      </c>
      <c r="H444" s="39">
        <f>'Jun17 class'!H444*IFERROR(VLOOKUP('Inq6 adjusted class'!$A444,'Inq.6 factors'!$U:$Z,6,FALSE),0)</f>
        <v>124234.28740481612</v>
      </c>
      <c r="I444" s="39">
        <f>'Jun17 class'!I444*IFERROR(VLOOKUP('Inq6 adjusted class'!$A444,'Inq.6 factors'!$U:$Z,6,FALSE),0)</f>
        <v>130938.9305564574</v>
      </c>
      <c r="J444" s="39">
        <f>'Jun17 class'!J444*IFERROR(VLOOKUP('Inq6 adjusted class'!$A444,'Inq.6 factors'!$U:$Z,6,FALSE),0)</f>
        <v>138417.87315724941</v>
      </c>
      <c r="K444" s="39">
        <f>'Jun17 class'!K444*IFERROR(VLOOKUP('Inq6 adjusted class'!$A444,'Inq.6 factors'!$U:$Z,6,FALSE),0)</f>
        <v>141987.29618646295</v>
      </c>
      <c r="L444" s="39">
        <f>'Jun17 class'!L444*IFERROR(VLOOKUP('Inq6 adjusted class'!$A444,'Inq.6 factors'!$U:$Z,6,FALSE),0)</f>
        <v>142725.77641745575</v>
      </c>
      <c r="M444" s="39">
        <f>'Jun17 class'!M444*IFERROR(VLOOKUP('Inq6 adjusted class'!$A444,'Inq.6 factors'!$U:$Z,6,FALSE),0)</f>
        <v>140848.18973950576</v>
      </c>
      <c r="N444" s="39">
        <f>'Jun17 class'!N444*IFERROR(VLOOKUP('Inq6 adjusted class'!$A444,'Inq.6 factors'!$U:$Z,6,FALSE),0)</f>
        <v>139943.05241158284</v>
      </c>
      <c r="O444" s="39">
        <f>'Jun17 class'!O444*IFERROR(VLOOKUP('Inq6 adjusted class'!$A444,'Inq.6 factors'!$U:$Z,6,FALSE),0)</f>
        <v>151795.75481509414</v>
      </c>
      <c r="P444" s="39">
        <f>'Jun17 class'!P444*IFERROR(VLOOKUP('Inq6 adjusted class'!$A444,'Inq.6 factors'!$U:$Z,6,FALSE),0)</f>
        <v>137399.04573396858</v>
      </c>
      <c r="Q444" s="39">
        <f>'Jun17 class'!Q444*IFERROR(VLOOKUP('Inq6 adjusted class'!$A444,'Inq.6 factors'!$U:$Z,6,FALSE),0)</f>
        <v>155956.05671838866</v>
      </c>
      <c r="R444" s="39">
        <f>'Jun17 class'!R444*IFERROR(VLOOKUP('Inq6 adjusted class'!$A444,'Inq.6 factors'!$U:$Z,6,FALSE),0)</f>
        <v>143326.5710686532</v>
      </c>
      <c r="S444" s="39">
        <f>'Jun17 class'!S444*IFERROR(VLOOKUP('Inq6 adjusted class'!$A444,'Inq.6 factors'!$U:$Z,6,FALSE),0)</f>
        <v>165600.52438522552</v>
      </c>
      <c r="T444" s="39">
        <f>'Jun17 class'!T444*IFERROR(VLOOKUP('Inq6 adjusted class'!$A444,'Inq.6 factors'!$U:$Z,6,FALSE),0)</f>
        <v>176125.80138025005</v>
      </c>
      <c r="U444" s="39">
        <f>'Jun17 class'!U444*IFERROR(VLOOKUP('Inq6 adjusted class'!$A444,'Inq.6 factors'!$U:$Z,6,FALSE),0)</f>
        <v>180596.11618693545</v>
      </c>
      <c r="V444" s="39">
        <f>'Jun17 class'!V444*IFERROR(VLOOKUP('Inq6 adjusted class'!$A444,'Inq.6 factors'!$U:$Z,6,FALSE),0)</f>
        <v>195083.41812656174</v>
      </c>
    </row>
    <row r="445" spans="1:22" x14ac:dyDescent="0.3">
      <c r="A445" s="35">
        <f>'Jun17 class'!A445</f>
        <v>5621</v>
      </c>
      <c r="B445" s="35">
        <f>'Jun17 class'!B445</f>
        <v>562</v>
      </c>
      <c r="C445" s="35">
        <f>'Jun17 class'!C445</f>
        <v>56</v>
      </c>
      <c r="D445" s="35" t="str">
        <f>'Jun17 class'!D445</f>
        <v>I</v>
      </c>
      <c r="E445" s="39">
        <f>'Jun17 class'!E445*IFERROR(VLOOKUP('Inq6 adjusted class'!$A445,'Inq.6 factors'!$U:$Z,6,FALSE),0)</f>
        <v>32030.2024490763</v>
      </c>
      <c r="F445" s="39">
        <f>'Jun17 class'!F445*IFERROR(VLOOKUP('Inq6 adjusted class'!$A445,'Inq.6 factors'!$U:$Z,6,FALSE),0)</f>
        <v>36628.248766995544</v>
      </c>
      <c r="G445" s="39">
        <f>'Jun17 class'!G445*IFERROR(VLOOKUP('Inq6 adjusted class'!$A445,'Inq.6 factors'!$U:$Z,6,FALSE),0)</f>
        <v>41264.808528949012</v>
      </c>
      <c r="H445" s="39">
        <f>'Jun17 class'!H445*IFERROR(VLOOKUP('Inq6 adjusted class'!$A445,'Inq.6 factors'!$U:$Z,6,FALSE),0)</f>
        <v>43065.505674900349</v>
      </c>
      <c r="I445" s="39">
        <f>'Jun17 class'!I445*IFERROR(VLOOKUP('Inq6 adjusted class'!$A445,'Inq.6 factors'!$U:$Z,6,FALSE),0)</f>
        <v>48995.082297403584</v>
      </c>
      <c r="J445" s="39">
        <f>'Jun17 class'!J445*IFERROR(VLOOKUP('Inq6 adjusted class'!$A445,'Inq.6 factors'!$U:$Z,6,FALSE),0)</f>
        <v>49111.23464742372</v>
      </c>
      <c r="K445" s="39">
        <f>'Jun17 class'!K445*IFERROR(VLOOKUP('Inq6 adjusted class'!$A445,'Inq.6 factors'!$U:$Z,6,FALSE),0)</f>
        <v>46702.621406041384</v>
      </c>
      <c r="L445" s="39">
        <f>'Jun17 class'!L445*IFERROR(VLOOKUP('Inq6 adjusted class'!$A445,'Inq.6 factors'!$U:$Z,6,FALSE),0)</f>
        <v>46176.53852164714</v>
      </c>
      <c r="M445" s="39">
        <f>'Jun17 class'!M445*IFERROR(VLOOKUP('Inq6 adjusted class'!$A445,'Inq.6 factors'!$U:$Z,6,FALSE),0)</f>
        <v>45155.807723316117</v>
      </c>
      <c r="N445" s="39">
        <f>'Jun17 class'!N445*IFERROR(VLOOKUP('Inq6 adjusted class'!$A445,'Inq.6 factors'!$U:$Z,6,FALSE),0)</f>
        <v>46555.860454424801</v>
      </c>
      <c r="O445" s="39">
        <f>'Jun17 class'!O445*IFERROR(VLOOKUP('Inq6 adjusted class'!$A445,'Inq.6 factors'!$U:$Z,6,FALSE),0)</f>
        <v>49569.263029784488</v>
      </c>
      <c r="P445" s="39">
        <f>'Jun17 class'!P445*IFERROR(VLOOKUP('Inq6 adjusted class'!$A445,'Inq.6 factors'!$U:$Z,6,FALSE),0)</f>
        <v>43601.128621544631</v>
      </c>
      <c r="Q445" s="39">
        <f>'Jun17 class'!Q445*IFERROR(VLOOKUP('Inq6 adjusted class'!$A445,'Inq.6 factors'!$U:$Z,6,FALSE),0)</f>
        <v>45149.96527106742</v>
      </c>
      <c r="R445" s="39">
        <f>'Jun17 class'!R445*IFERROR(VLOOKUP('Inq6 adjusted class'!$A445,'Inq.6 factors'!$U:$Z,6,FALSE),0)</f>
        <v>48472.643398078209</v>
      </c>
      <c r="S445" s="39">
        <f>'Jun17 class'!S445*IFERROR(VLOOKUP('Inq6 adjusted class'!$A445,'Inq.6 factors'!$U:$Z,6,FALSE),0)</f>
        <v>51245.128877417512</v>
      </c>
      <c r="T445" s="39">
        <f>'Jun17 class'!T445*IFERROR(VLOOKUP('Inq6 adjusted class'!$A445,'Inq.6 factors'!$U:$Z,6,FALSE),0)</f>
        <v>32317.122940810987</v>
      </c>
      <c r="U445" s="39">
        <f>'Jun17 class'!U445*IFERROR(VLOOKUP('Inq6 adjusted class'!$A445,'Inq.6 factors'!$U:$Z,6,FALSE),0)</f>
        <v>33268.992585244952</v>
      </c>
      <c r="V445" s="39">
        <f>'Jun17 class'!V445*IFERROR(VLOOKUP('Inq6 adjusted class'!$A445,'Inq.6 factors'!$U:$Z,6,FALSE),0)</f>
        <v>31198.852997256126</v>
      </c>
    </row>
    <row r="446" spans="1:22" x14ac:dyDescent="0.3">
      <c r="A446" s="35">
        <f>'Jun17 class'!A446</f>
        <v>5629</v>
      </c>
      <c r="B446" s="35">
        <f>'Jun17 class'!B446</f>
        <v>562</v>
      </c>
      <c r="C446" s="35">
        <f>'Jun17 class'!C446</f>
        <v>56</v>
      </c>
      <c r="D446" s="35" t="str">
        <f>'Jun17 class'!D446</f>
        <v>I</v>
      </c>
      <c r="E446" s="39">
        <f>'Jun17 class'!E446*IFERROR(VLOOKUP('Inq6 adjusted class'!$A446,'Inq.6 factors'!$U:$Z,6,FALSE),0)</f>
        <v>9441.4225771475212</v>
      </c>
      <c r="F446" s="39">
        <f>'Jun17 class'!F446*IFERROR(VLOOKUP('Inq6 adjusted class'!$A446,'Inq.6 factors'!$U:$Z,6,FALSE),0)</f>
        <v>5979.7743350823966</v>
      </c>
      <c r="G446" s="39">
        <f>'Jun17 class'!G446*IFERROR(VLOOKUP('Inq6 adjusted class'!$A446,'Inq.6 factors'!$U:$Z,6,FALSE),0)</f>
        <v>9778.4712859832489</v>
      </c>
      <c r="H446" s="39">
        <f>'Jun17 class'!H446*IFERROR(VLOOKUP('Inq6 adjusted class'!$A446,'Inq.6 factors'!$U:$Z,6,FALSE),0)</f>
        <v>7380.3916238731144</v>
      </c>
      <c r="I446" s="39">
        <f>'Jun17 class'!I446*IFERROR(VLOOKUP('Inq6 adjusted class'!$A446,'Inq.6 factors'!$U:$Z,6,FALSE),0)</f>
        <v>7049.0108449923009</v>
      </c>
      <c r="J446" s="39">
        <f>'Jun17 class'!J446*IFERROR(VLOOKUP('Inq6 adjusted class'!$A446,'Inq.6 factors'!$U:$Z,6,FALSE),0)</f>
        <v>6391.5856811796548</v>
      </c>
      <c r="K446" s="39">
        <f>'Jun17 class'!K446*IFERROR(VLOOKUP('Inq6 adjusted class'!$A446,'Inq.6 factors'!$U:$Z,6,FALSE),0)</f>
        <v>6393.0804083645435</v>
      </c>
      <c r="L446" s="39">
        <f>'Jun17 class'!L446*IFERROR(VLOOKUP('Inq6 adjusted class'!$A446,'Inq.6 factors'!$U:$Z,6,FALSE),0)</f>
        <v>6190.7171482657968</v>
      </c>
      <c r="M446" s="39">
        <f>'Jun17 class'!M446*IFERROR(VLOOKUP('Inq6 adjusted class'!$A446,'Inq.6 factors'!$U:$Z,6,FALSE),0)</f>
        <v>8265.7463630226157</v>
      </c>
      <c r="N446" s="39">
        <f>'Jun17 class'!N446*IFERROR(VLOOKUP('Inq6 adjusted class'!$A446,'Inq.6 factors'!$U:$Z,6,FALSE),0)</f>
        <v>7442.0188533526316</v>
      </c>
      <c r="O446" s="39">
        <f>'Jun17 class'!O446*IFERROR(VLOOKUP('Inq6 adjusted class'!$A446,'Inq.6 factors'!$U:$Z,6,FALSE),0)</f>
        <v>7662.7401115666798</v>
      </c>
      <c r="P446" s="39">
        <f>'Jun17 class'!P446*IFERROR(VLOOKUP('Inq6 adjusted class'!$A446,'Inq.6 factors'!$U:$Z,6,FALSE),0)</f>
        <v>6635.3276268018435</v>
      </c>
      <c r="Q446" s="39">
        <f>'Jun17 class'!Q446*IFERROR(VLOOKUP('Inq6 adjusted class'!$A446,'Inq.6 factors'!$U:$Z,6,FALSE),0)</f>
        <v>8026.9710466539427</v>
      </c>
      <c r="R446" s="39">
        <f>'Jun17 class'!R446*IFERROR(VLOOKUP('Inq6 adjusted class'!$A446,'Inq.6 factors'!$U:$Z,6,FALSE),0)</f>
        <v>7698.6169222651079</v>
      </c>
      <c r="S446" s="39">
        <f>'Jun17 class'!S446*IFERROR(VLOOKUP('Inq6 adjusted class'!$A446,'Inq.6 factors'!$U:$Z,6,FALSE),0)</f>
        <v>9908.9587911117069</v>
      </c>
      <c r="T446" s="39">
        <f>'Jun17 class'!T446*IFERROR(VLOOKUP('Inq6 adjusted class'!$A446,'Inq.6 factors'!$U:$Z,6,FALSE),0)</f>
        <v>32299.310141137816</v>
      </c>
      <c r="U446" s="39">
        <f>'Jun17 class'!U446*IFERROR(VLOOKUP('Inq6 adjusted class'!$A446,'Inq.6 factors'!$U:$Z,6,FALSE),0)</f>
        <v>32176.025586288233</v>
      </c>
      <c r="V446" s="39">
        <f>'Jun17 class'!V446*IFERROR(VLOOKUP('Inq6 adjusted class'!$A446,'Inq.6 factors'!$U:$Z,6,FALSE),0)</f>
        <v>31173.634497568226</v>
      </c>
    </row>
    <row r="447" spans="1:22" x14ac:dyDescent="0.3">
      <c r="A447" s="35">
        <f>'Jun17 class'!A447</f>
        <v>5630</v>
      </c>
      <c r="B447" s="35">
        <f>'Jun17 class'!B447</f>
        <v>563</v>
      </c>
      <c r="C447" s="35">
        <f>'Jun17 class'!C447</f>
        <v>56</v>
      </c>
      <c r="D447" s="35" t="str">
        <f>'Jun17 class'!D447</f>
        <v>I</v>
      </c>
      <c r="E447" s="39">
        <f>'Jun17 class'!E447*IFERROR(VLOOKUP('Inq6 adjusted class'!$A447,'Inq.6 factors'!$U:$Z,6,FALSE),0)</f>
        <v>49077.702067160928</v>
      </c>
      <c r="F447" s="39">
        <f>'Jun17 class'!F447*IFERROR(VLOOKUP('Inq6 adjusted class'!$A447,'Inq.6 factors'!$U:$Z,6,FALSE),0)</f>
        <v>61516.228583265016</v>
      </c>
      <c r="G447" s="39">
        <f>'Jun17 class'!G447*IFERROR(VLOOKUP('Inq6 adjusted class'!$A447,'Inq.6 factors'!$U:$Z,6,FALSE),0)</f>
        <v>53947.705702560568</v>
      </c>
      <c r="H447" s="39">
        <f>'Jun17 class'!H447*IFERROR(VLOOKUP('Inq6 adjusted class'!$A447,'Inq.6 factors'!$U:$Z,6,FALSE),0)</f>
        <v>58721.37724953283</v>
      </c>
      <c r="I447" s="39">
        <f>'Jun17 class'!I447*IFERROR(VLOOKUP('Inq6 adjusted class'!$A447,'Inq.6 factors'!$U:$Z,6,FALSE),0)</f>
        <v>54566.92011067042</v>
      </c>
      <c r="J447" s="39">
        <f>'Jun17 class'!J447*IFERROR(VLOOKUP('Inq6 adjusted class'!$A447,'Inq.6 factors'!$U:$Z,6,FALSE),0)</f>
        <v>57418.300298053058</v>
      </c>
      <c r="K447" s="39">
        <f>'Jun17 class'!K447*IFERROR(VLOOKUP('Inq6 adjusted class'!$A447,'Inq.6 factors'!$U:$Z,6,FALSE),0)</f>
        <v>57778.898714322357</v>
      </c>
      <c r="L447" s="39">
        <f>'Jun17 class'!L447*IFERROR(VLOOKUP('Inq6 adjusted class'!$A447,'Inq.6 factors'!$U:$Z,6,FALSE),0)</f>
        <v>58185.908648175602</v>
      </c>
      <c r="M447" s="39">
        <f>'Jun17 class'!M447*IFERROR(VLOOKUP('Inq6 adjusted class'!$A447,'Inq.6 factors'!$U:$Z,6,FALSE),0)</f>
        <v>54314.346752192709</v>
      </c>
      <c r="N447" s="39">
        <f>'Jun17 class'!N447*IFERROR(VLOOKUP('Inq6 adjusted class'!$A447,'Inq.6 factors'!$U:$Z,6,FALSE),0)</f>
        <v>53212.652525941354</v>
      </c>
      <c r="O447" s="39">
        <f>'Jun17 class'!O447*IFERROR(VLOOKUP('Inq6 adjusted class'!$A447,'Inq.6 factors'!$U:$Z,6,FALSE),0)</f>
        <v>52055.092340415882</v>
      </c>
      <c r="P447" s="39">
        <f>'Jun17 class'!P447*IFERROR(VLOOKUP('Inq6 adjusted class'!$A447,'Inq.6 factors'!$U:$Z,6,FALSE),0)</f>
        <v>64386.852536910053</v>
      </c>
      <c r="Q447" s="39">
        <f>'Jun17 class'!Q447*IFERROR(VLOOKUP('Inq6 adjusted class'!$A447,'Inq.6 factors'!$U:$Z,6,FALSE),0)</f>
        <v>56065.319631311701</v>
      </c>
      <c r="R447" s="39">
        <f>'Jun17 class'!R447*IFERROR(VLOOKUP('Inq6 adjusted class'!$A447,'Inq.6 factors'!$U:$Z,6,FALSE),0)</f>
        <v>49076.651665697318</v>
      </c>
      <c r="S447" s="39">
        <f>'Jun17 class'!S447*IFERROR(VLOOKUP('Inq6 adjusted class'!$A447,'Inq.6 factors'!$U:$Z,6,FALSE),0)</f>
        <v>44777.230572042718</v>
      </c>
      <c r="T447" s="39">
        <f>'Jun17 class'!T447*IFERROR(VLOOKUP('Inq6 adjusted class'!$A447,'Inq.6 factors'!$U:$Z,6,FALSE),0)</f>
        <v>48307.833821341628</v>
      </c>
      <c r="U447" s="39">
        <f>'Jun17 class'!U447*IFERROR(VLOOKUP('Inq6 adjusted class'!$A447,'Inq.6 factors'!$U:$Z,6,FALSE),0)</f>
        <v>48997.861598309515</v>
      </c>
      <c r="V447" s="39">
        <f>'Jun17 class'!V447*IFERROR(VLOOKUP('Inq6 adjusted class'!$A447,'Inq.6 factors'!$U:$Z,6,FALSE),0)</f>
        <v>49628.261763082017</v>
      </c>
    </row>
    <row r="448" spans="1:22" x14ac:dyDescent="0.3">
      <c r="A448" s="35">
        <f>'Jun17 class'!A448</f>
        <v>5811</v>
      </c>
      <c r="B448" s="35">
        <f>'Jun17 class'!B448</f>
        <v>581</v>
      </c>
      <c r="C448" s="35">
        <f>'Jun17 class'!C448</f>
        <v>58</v>
      </c>
      <c r="D448" s="35" t="str">
        <f>'Jun17 class'!D448</f>
        <v>J</v>
      </c>
      <c r="E448" s="39">
        <f>'Jun17 class'!E448*IFERROR(VLOOKUP('Inq6 adjusted class'!$A448,'Inq.6 factors'!$U:$Z,6,FALSE),0)</f>
        <v>13513.686575247022</v>
      </c>
      <c r="F448" s="39">
        <f>'Jun17 class'!F448*IFERROR(VLOOKUP('Inq6 adjusted class'!$A448,'Inq.6 factors'!$U:$Z,6,FALSE),0)</f>
        <v>13895.30269056215</v>
      </c>
      <c r="G448" s="39">
        <f>'Jun17 class'!G448*IFERROR(VLOOKUP('Inq6 adjusted class'!$A448,'Inq.6 factors'!$U:$Z,6,FALSE),0)</f>
        <v>11166.448668703555</v>
      </c>
      <c r="H448" s="39">
        <f>'Jun17 class'!H448*IFERROR(VLOOKUP('Inq6 adjusted class'!$A448,'Inq.6 factors'!$U:$Z,6,FALSE),0)</f>
        <v>13417.511033769813</v>
      </c>
      <c r="I448" s="39">
        <f>'Jun17 class'!I448*IFERROR(VLOOKUP('Inq6 adjusted class'!$A448,'Inq.6 factors'!$U:$Z,6,FALSE),0)</f>
        <v>13056.777095460568</v>
      </c>
      <c r="J448" s="39">
        <f>'Jun17 class'!J448*IFERROR(VLOOKUP('Inq6 adjusted class'!$A448,'Inq.6 factors'!$U:$Z,6,FALSE),0)</f>
        <v>12598.242706093526</v>
      </c>
      <c r="K448" s="39">
        <f>'Jun17 class'!K448*IFERROR(VLOOKUP('Inq6 adjusted class'!$A448,'Inq.6 factors'!$U:$Z,6,FALSE),0)</f>
        <v>12614.237517774533</v>
      </c>
      <c r="L448" s="39">
        <f>'Jun17 class'!L448*IFERROR(VLOOKUP('Inq6 adjusted class'!$A448,'Inq.6 factors'!$U:$Z,6,FALSE),0)</f>
        <v>11738.64004593664</v>
      </c>
      <c r="M448" s="39">
        <f>'Jun17 class'!M448*IFERROR(VLOOKUP('Inq6 adjusted class'!$A448,'Inq.6 factors'!$U:$Z,6,FALSE),0)</f>
        <v>11875.459392276536</v>
      </c>
      <c r="N448" s="39">
        <f>'Jun17 class'!N448*IFERROR(VLOOKUP('Inq6 adjusted class'!$A448,'Inq.6 factors'!$U:$Z,6,FALSE),0)</f>
        <v>11436.015866493077</v>
      </c>
      <c r="O448" s="39">
        <f>'Jun17 class'!O448*IFERROR(VLOOKUP('Inq6 adjusted class'!$A448,'Inq.6 factors'!$U:$Z,6,FALSE),0)</f>
        <v>12574.885773059217</v>
      </c>
      <c r="P448" s="39">
        <f>'Jun17 class'!P448*IFERROR(VLOOKUP('Inq6 adjusted class'!$A448,'Inq.6 factors'!$U:$Z,6,FALSE),0)</f>
        <v>12718.500428534668</v>
      </c>
      <c r="Q448" s="39">
        <f>'Jun17 class'!Q448*IFERROR(VLOOKUP('Inq6 adjusted class'!$A448,'Inq.6 factors'!$U:$Z,6,FALSE),0)</f>
        <v>10392.646661294826</v>
      </c>
      <c r="R448" s="39">
        <f>'Jun17 class'!R448*IFERROR(VLOOKUP('Inq6 adjusted class'!$A448,'Inq.6 factors'!$U:$Z,6,FALSE),0)</f>
        <v>10399.193694308464</v>
      </c>
      <c r="S448" s="39">
        <f>'Jun17 class'!S448*IFERROR(VLOOKUP('Inq6 adjusted class'!$A448,'Inq.6 factors'!$U:$Z,6,FALSE),0)</f>
        <v>10963.852502176609</v>
      </c>
      <c r="T448" s="39">
        <f>'Jun17 class'!T448*IFERROR(VLOOKUP('Inq6 adjusted class'!$A448,'Inq.6 factors'!$U:$Z,6,FALSE),0)</f>
        <v>10564.418173672202</v>
      </c>
      <c r="U448" s="39">
        <f>'Jun17 class'!U448*IFERROR(VLOOKUP('Inq6 adjusted class'!$A448,'Inq.6 factors'!$U:$Z,6,FALSE),0)</f>
        <v>10847.851022614212</v>
      </c>
      <c r="V448" s="39">
        <f>'Jun17 class'!V448*IFERROR(VLOOKUP('Inq6 adjusted class'!$A448,'Inq.6 factors'!$U:$Z,6,FALSE),0)</f>
        <v>12086.383696140048</v>
      </c>
    </row>
    <row r="449" spans="1:22" x14ac:dyDescent="0.3">
      <c r="A449" s="35">
        <f>'Jun17 class'!A449</f>
        <v>5812</v>
      </c>
      <c r="B449" s="35">
        <f>'Jun17 class'!B449</f>
        <v>581</v>
      </c>
      <c r="C449" s="35">
        <f>'Jun17 class'!C449</f>
        <v>58</v>
      </c>
      <c r="D449" s="35" t="str">
        <f>'Jun17 class'!D449</f>
        <v>J</v>
      </c>
      <c r="E449" s="39">
        <f>'Jun17 class'!E449*IFERROR(VLOOKUP('Inq6 adjusted class'!$A449,'Inq.6 factors'!$U:$Z,6,FALSE),0)</f>
        <v>136.80911696055534</v>
      </c>
      <c r="F449" s="39">
        <f>'Jun17 class'!F449*IFERROR(VLOOKUP('Inq6 adjusted class'!$A449,'Inq.6 factors'!$U:$Z,6,FALSE),0)</f>
        <v>148.13123445562823</v>
      </c>
      <c r="G449" s="39">
        <f>'Jun17 class'!G449*IFERROR(VLOOKUP('Inq6 adjusted class'!$A449,'Inq.6 factors'!$U:$Z,6,FALSE),0)</f>
        <v>130.17816317210978</v>
      </c>
      <c r="H449" s="39">
        <f>'Jun17 class'!H449*IFERROR(VLOOKUP('Inq6 adjusted class'!$A449,'Inq.6 factors'!$U:$Z,6,FALSE),0)</f>
        <v>159.0180819104753</v>
      </c>
      <c r="I449" s="39">
        <f>'Jun17 class'!I449*IFERROR(VLOOKUP('Inq6 adjusted class'!$A449,'Inq.6 factors'!$U:$Z,6,FALSE),0)</f>
        <v>161.66601307560771</v>
      </c>
      <c r="J449" s="39">
        <f>'Jun17 class'!J449*IFERROR(VLOOKUP('Inq6 adjusted class'!$A449,'Inq.6 factors'!$U:$Z,6,FALSE),0)</f>
        <v>146.98132568133803</v>
      </c>
      <c r="K449" s="39">
        <f>'Jun17 class'!K449*IFERROR(VLOOKUP('Inq6 adjusted class'!$A449,'Inq.6 factors'!$U:$Z,6,FALSE),0)</f>
        <v>152.68197315891106</v>
      </c>
      <c r="L449" s="39">
        <f>'Jun17 class'!L449*IFERROR(VLOOKUP('Inq6 adjusted class'!$A449,'Inq.6 factors'!$U:$Z,6,FALSE),0)</f>
        <v>150.99133378768425</v>
      </c>
      <c r="M449" s="39">
        <f>'Jun17 class'!M449*IFERROR(VLOOKUP('Inq6 adjusted class'!$A449,'Inq.6 factors'!$U:$Z,6,FALSE),0)</f>
        <v>161.7159503262167</v>
      </c>
      <c r="N449" s="39">
        <f>'Jun17 class'!N449*IFERROR(VLOOKUP('Inq6 adjusted class'!$A449,'Inq.6 factors'!$U:$Z,6,FALSE),0)</f>
        <v>181.66976516227325</v>
      </c>
      <c r="O449" s="39">
        <f>'Jun17 class'!O449*IFERROR(VLOOKUP('Inq6 adjusted class'!$A449,'Inq.6 factors'!$U:$Z,6,FALSE),0)</f>
        <v>192.95325269461577</v>
      </c>
      <c r="P449" s="39">
        <f>'Jun17 class'!P449*IFERROR(VLOOKUP('Inq6 adjusted class'!$A449,'Inq.6 factors'!$U:$Z,6,FALSE),0)</f>
        <v>259.84238046385792</v>
      </c>
      <c r="Q449" s="39">
        <f>'Jun17 class'!Q449*IFERROR(VLOOKUP('Inq6 adjusted class'!$A449,'Inq.6 factors'!$U:$Z,6,FALSE),0)</f>
        <v>233.93438728859232</v>
      </c>
      <c r="R449" s="39">
        <f>'Jun17 class'!R449*IFERROR(VLOOKUP('Inq6 adjusted class'!$A449,'Inq.6 factors'!$U:$Z,6,FALSE),0)</f>
        <v>158.02454044858035</v>
      </c>
      <c r="S449" s="39">
        <f>'Jun17 class'!S449*IFERROR(VLOOKUP('Inq6 adjusted class'!$A449,'Inq.6 factors'!$U:$Z,6,FALSE),0)</f>
        <v>204.9916970018389</v>
      </c>
      <c r="T449" s="39">
        <f>'Jun17 class'!T449*IFERROR(VLOOKUP('Inq6 adjusted class'!$A449,'Inq.6 factors'!$U:$Z,6,FALSE),0)</f>
        <v>188.6331910199988</v>
      </c>
      <c r="U449" s="39">
        <f>'Jun17 class'!U449*IFERROR(VLOOKUP('Inq6 adjusted class'!$A449,'Inq.6 factors'!$U:$Z,6,FALSE),0)</f>
        <v>170.93793171554532</v>
      </c>
      <c r="V449" s="39">
        <f>'Jun17 class'!V449*IFERROR(VLOOKUP('Inq6 adjusted class'!$A449,'Inq.6 factors'!$U:$Z,6,FALSE),0)</f>
        <v>238.69428895888603</v>
      </c>
    </row>
    <row r="450" spans="1:22" x14ac:dyDescent="0.3">
      <c r="A450" s="35">
        <f>'Jun17 class'!A450</f>
        <v>5813</v>
      </c>
      <c r="B450" s="35">
        <f>'Jun17 class'!B450</f>
        <v>581</v>
      </c>
      <c r="C450" s="35">
        <f>'Jun17 class'!C450</f>
        <v>58</v>
      </c>
      <c r="D450" s="35" t="str">
        <f>'Jun17 class'!D450</f>
        <v>J</v>
      </c>
      <c r="E450" s="39">
        <f>'Jun17 class'!E450*IFERROR(VLOOKUP('Inq6 adjusted class'!$A450,'Inq.6 factors'!$U:$Z,6,FALSE),0)</f>
        <v>12366.763761858505</v>
      </c>
      <c r="F450" s="39">
        <f>'Jun17 class'!F450*IFERROR(VLOOKUP('Inq6 adjusted class'!$A450,'Inq.6 factors'!$U:$Z,6,FALSE),0)</f>
        <v>11853.227245398077</v>
      </c>
      <c r="G450" s="39">
        <f>'Jun17 class'!G450*IFERROR(VLOOKUP('Inq6 adjusted class'!$A450,'Inq.6 factors'!$U:$Z,6,FALSE),0)</f>
        <v>12105.207924537526</v>
      </c>
      <c r="H450" s="39">
        <f>'Jun17 class'!H450*IFERROR(VLOOKUP('Inq6 adjusted class'!$A450,'Inq.6 factors'!$U:$Z,6,FALSE),0)</f>
        <v>12667.20248205706</v>
      </c>
      <c r="I450" s="39">
        <f>'Jun17 class'!I450*IFERROR(VLOOKUP('Inq6 adjusted class'!$A450,'Inq.6 factors'!$U:$Z,6,FALSE),0)</f>
        <v>13156.197974973808</v>
      </c>
      <c r="J450" s="39">
        <f>'Jun17 class'!J450*IFERROR(VLOOKUP('Inq6 adjusted class'!$A450,'Inq.6 factors'!$U:$Z,6,FALSE),0)</f>
        <v>13528.035707301795</v>
      </c>
      <c r="K450" s="39">
        <f>'Jun17 class'!K450*IFERROR(VLOOKUP('Inq6 adjusted class'!$A450,'Inq.6 factors'!$U:$Z,6,FALSE),0)</f>
        <v>13083.263626926962</v>
      </c>
      <c r="L450" s="39">
        <f>'Jun17 class'!L450*IFERROR(VLOOKUP('Inq6 adjusted class'!$A450,'Inq.6 factors'!$U:$Z,6,FALSE),0)</f>
        <v>12570.355130592619</v>
      </c>
      <c r="M450" s="39">
        <f>'Jun17 class'!M450*IFERROR(VLOOKUP('Inq6 adjusted class'!$A450,'Inq.6 factors'!$U:$Z,6,FALSE),0)</f>
        <v>12453.751700521158</v>
      </c>
      <c r="N450" s="39">
        <f>'Jun17 class'!N450*IFERROR(VLOOKUP('Inq6 adjusted class'!$A450,'Inq.6 factors'!$U:$Z,6,FALSE),0)</f>
        <v>11590.339926271843</v>
      </c>
      <c r="O450" s="39">
        <f>'Jun17 class'!O450*IFERROR(VLOOKUP('Inq6 adjusted class'!$A450,'Inq.6 factors'!$U:$Z,6,FALSE),0)</f>
        <v>11610.879224050543</v>
      </c>
      <c r="P450" s="39">
        <f>'Jun17 class'!P450*IFERROR(VLOOKUP('Inq6 adjusted class'!$A450,'Inq.6 factors'!$U:$Z,6,FALSE),0)</f>
        <v>12105.683767181163</v>
      </c>
      <c r="Q450" s="39">
        <f>'Jun17 class'!Q450*IFERROR(VLOOKUP('Inq6 adjusted class'!$A450,'Inq.6 factors'!$U:$Z,6,FALSE),0)</f>
        <v>12522.903789685106</v>
      </c>
      <c r="R450" s="39">
        <f>'Jun17 class'!R450*IFERROR(VLOOKUP('Inq6 adjusted class'!$A450,'Inq.6 factors'!$U:$Z,6,FALSE),0)</f>
        <v>11628.295275612843</v>
      </c>
      <c r="S450" s="39">
        <f>'Jun17 class'!S450*IFERROR(VLOOKUP('Inq6 adjusted class'!$A450,'Inq.6 factors'!$U:$Z,6,FALSE),0)</f>
        <v>14350.827843303234</v>
      </c>
      <c r="T450" s="39">
        <f>'Jun17 class'!T450*IFERROR(VLOOKUP('Inq6 adjusted class'!$A450,'Inq.6 factors'!$U:$Z,6,FALSE),0)</f>
        <v>13017.349047197691</v>
      </c>
      <c r="U450" s="39">
        <f>'Jun17 class'!U450*IFERROR(VLOOKUP('Inq6 adjusted class'!$A450,'Inq.6 factors'!$U:$Z,6,FALSE),0)</f>
        <v>13076.769457524513</v>
      </c>
      <c r="V450" s="39">
        <f>'Jun17 class'!V450*IFERROR(VLOOKUP('Inq6 adjusted class'!$A450,'Inq.6 factors'!$U:$Z,6,FALSE),0)</f>
        <v>13594.636203579306</v>
      </c>
    </row>
    <row r="451" spans="1:22" x14ac:dyDescent="0.3">
      <c r="A451" s="35">
        <f>'Jun17 class'!A451</f>
        <v>5814</v>
      </c>
      <c r="B451" s="35">
        <f>'Jun17 class'!B451</f>
        <v>581</v>
      </c>
      <c r="C451" s="35">
        <f>'Jun17 class'!C451</f>
        <v>58</v>
      </c>
      <c r="D451" s="35" t="str">
        <f>'Jun17 class'!D451</f>
        <v>J</v>
      </c>
      <c r="E451" s="39">
        <f>'Jun17 class'!E451*IFERROR(VLOOKUP('Inq6 adjusted class'!$A451,'Inq.6 factors'!$U:$Z,6,FALSE),0)</f>
        <v>23527.379979528207</v>
      </c>
      <c r="F451" s="39">
        <f>'Jun17 class'!F451*IFERROR(VLOOKUP('Inq6 adjusted class'!$A451,'Inq.6 factors'!$U:$Z,6,FALSE),0)</f>
        <v>24986.258227973616</v>
      </c>
      <c r="G451" s="39">
        <f>'Jun17 class'!G451*IFERROR(VLOOKUP('Inq6 adjusted class'!$A451,'Inq.6 factors'!$U:$Z,6,FALSE),0)</f>
        <v>25903.676721637152</v>
      </c>
      <c r="H451" s="39">
        <f>'Jun17 class'!H451*IFERROR(VLOOKUP('Inq6 adjusted class'!$A451,'Inq.6 factors'!$U:$Z,6,FALSE),0)</f>
        <v>26644.969618044892</v>
      </c>
      <c r="I451" s="39">
        <f>'Jun17 class'!I451*IFERROR(VLOOKUP('Inq6 adjusted class'!$A451,'Inq.6 factors'!$U:$Z,6,FALSE),0)</f>
        <v>25816.117535967391</v>
      </c>
      <c r="J451" s="39">
        <f>'Jun17 class'!J451*IFERROR(VLOOKUP('Inq6 adjusted class'!$A451,'Inq.6 factors'!$U:$Z,6,FALSE),0)</f>
        <v>26570.581946800179</v>
      </c>
      <c r="K451" s="39">
        <f>'Jun17 class'!K451*IFERROR(VLOOKUP('Inq6 adjusted class'!$A451,'Inq.6 factors'!$U:$Z,6,FALSE),0)</f>
        <v>25662.531748434012</v>
      </c>
      <c r="L451" s="39">
        <f>'Jun17 class'!L451*IFERROR(VLOOKUP('Inq6 adjusted class'!$A451,'Inq.6 factors'!$U:$Z,6,FALSE),0)</f>
        <v>24603.056919486775</v>
      </c>
      <c r="M451" s="39">
        <f>'Jun17 class'!M451*IFERROR(VLOOKUP('Inq6 adjusted class'!$A451,'Inq.6 factors'!$U:$Z,6,FALSE),0)</f>
        <v>24451.74396722305</v>
      </c>
      <c r="N451" s="39">
        <f>'Jun17 class'!N451*IFERROR(VLOOKUP('Inq6 adjusted class'!$A451,'Inq.6 factors'!$U:$Z,6,FALSE),0)</f>
        <v>24055.406843610093</v>
      </c>
      <c r="O451" s="39">
        <f>'Jun17 class'!O451*IFERROR(VLOOKUP('Inq6 adjusted class'!$A451,'Inq.6 factors'!$U:$Z,6,FALSE),0)</f>
        <v>22820.533748184596</v>
      </c>
      <c r="P451" s="39">
        <f>'Jun17 class'!P451*IFERROR(VLOOKUP('Inq6 adjusted class'!$A451,'Inq.6 factors'!$U:$Z,6,FALSE),0)</f>
        <v>27180.495878192112</v>
      </c>
      <c r="Q451" s="39">
        <f>'Jun17 class'!Q451*IFERROR(VLOOKUP('Inq6 adjusted class'!$A451,'Inq.6 factors'!$U:$Z,6,FALSE),0)</f>
        <v>21265.268331835079</v>
      </c>
      <c r="R451" s="39">
        <f>'Jun17 class'!R451*IFERROR(VLOOKUP('Inq6 adjusted class'!$A451,'Inq.6 factors'!$U:$Z,6,FALSE),0)</f>
        <v>21901.768147092065</v>
      </c>
      <c r="S451" s="39">
        <f>'Jun17 class'!S451*IFERROR(VLOOKUP('Inq6 adjusted class'!$A451,'Inq.6 factors'!$U:$Z,6,FALSE),0)</f>
        <v>19752.583415197987</v>
      </c>
      <c r="T451" s="39">
        <f>'Jun17 class'!T451*IFERROR(VLOOKUP('Inq6 adjusted class'!$A451,'Inq.6 factors'!$U:$Z,6,FALSE),0)</f>
        <v>19251.868354924252</v>
      </c>
      <c r="U451" s="39">
        <f>'Jun17 class'!U451*IFERROR(VLOOKUP('Inq6 adjusted class'!$A451,'Inq.6 factors'!$U:$Z,6,FALSE),0)</f>
        <v>19564.049997827417</v>
      </c>
      <c r="V451" s="39">
        <f>'Jun17 class'!V451*IFERROR(VLOOKUP('Inq6 adjusted class'!$A451,'Inq.6 factors'!$U:$Z,6,FALSE),0)</f>
        <v>20512.227519017426</v>
      </c>
    </row>
    <row r="452" spans="1:22" x14ac:dyDescent="0.3">
      <c r="A452" s="35">
        <f>'Jun17 class'!A452</f>
        <v>5819</v>
      </c>
      <c r="B452" s="35">
        <f>'Jun17 class'!B452</f>
        <v>581</v>
      </c>
      <c r="C452" s="35">
        <f>'Jun17 class'!C452</f>
        <v>58</v>
      </c>
      <c r="D452" s="35" t="str">
        <f>'Jun17 class'!D452</f>
        <v>J</v>
      </c>
      <c r="E452" s="39">
        <f>'Jun17 class'!E452*IFERROR(VLOOKUP('Inq6 adjusted class'!$A452,'Inq.6 factors'!$U:$Z,6,FALSE),0)</f>
        <v>3219.3547212541848</v>
      </c>
      <c r="F452" s="39">
        <f>'Jun17 class'!F452*IFERROR(VLOOKUP('Inq6 adjusted class'!$A452,'Inq.6 factors'!$U:$Z,6,FALSE),0)</f>
        <v>4035.4300063530836</v>
      </c>
      <c r="G452" s="39">
        <f>'Jun17 class'!G452*IFERROR(VLOOKUP('Inq6 adjusted class'!$A452,'Inq.6 factors'!$U:$Z,6,FALSE),0)</f>
        <v>4211.0687338040771</v>
      </c>
      <c r="H452" s="39">
        <f>'Jun17 class'!H452*IFERROR(VLOOKUP('Inq6 adjusted class'!$A452,'Inq.6 factors'!$U:$Z,6,FALSE),0)</f>
        <v>4868.7057868982138</v>
      </c>
      <c r="I452" s="39">
        <f>'Jun17 class'!I452*IFERROR(VLOOKUP('Inq6 adjusted class'!$A452,'Inq.6 factors'!$U:$Z,6,FALSE),0)</f>
        <v>5107.8330341875089</v>
      </c>
      <c r="J452" s="39">
        <f>'Jun17 class'!J452*IFERROR(VLOOKUP('Inq6 adjusted class'!$A452,'Inq.6 factors'!$U:$Z,6,FALSE),0)</f>
        <v>5243.8552531259029</v>
      </c>
      <c r="K452" s="39">
        <f>'Jun17 class'!K452*IFERROR(VLOOKUP('Inq6 adjusted class'!$A452,'Inq.6 factors'!$U:$Z,6,FALSE),0)</f>
        <v>5089.3608175835971</v>
      </c>
      <c r="L452" s="39">
        <f>'Jun17 class'!L452*IFERROR(VLOOKUP('Inq6 adjusted class'!$A452,'Inq.6 factors'!$U:$Z,6,FALSE),0)</f>
        <v>5043.9711494234598</v>
      </c>
      <c r="M452" s="39">
        <f>'Jun17 class'!M452*IFERROR(VLOOKUP('Inq6 adjusted class'!$A452,'Inq.6 factors'!$U:$Z,6,FALSE),0)</f>
        <v>5484.9577818288999</v>
      </c>
      <c r="N452" s="39">
        <f>'Jun17 class'!N452*IFERROR(VLOOKUP('Inq6 adjusted class'!$A452,'Inq.6 factors'!$U:$Z,6,FALSE),0)</f>
        <v>5843.3003955787563</v>
      </c>
      <c r="O452" s="39">
        <f>'Jun17 class'!O452*IFERROR(VLOOKUP('Inq6 adjusted class'!$A452,'Inq.6 factors'!$U:$Z,6,FALSE),0)</f>
        <v>5779.4163195694464</v>
      </c>
      <c r="P452" s="39">
        <f>'Jun17 class'!P452*IFERROR(VLOOKUP('Inq6 adjusted class'!$A452,'Inq.6 factors'!$U:$Z,6,FALSE),0)</f>
        <v>7906.1767803748517</v>
      </c>
      <c r="Q452" s="39">
        <f>'Jun17 class'!Q452*IFERROR(VLOOKUP('Inq6 adjusted class'!$A452,'Inq.6 factors'!$U:$Z,6,FALSE),0)</f>
        <v>4607.1859303206929</v>
      </c>
      <c r="R452" s="39">
        <f>'Jun17 class'!R452*IFERROR(VLOOKUP('Inq6 adjusted class'!$A452,'Inq.6 factors'!$U:$Z,6,FALSE),0)</f>
        <v>4818.8692615417613</v>
      </c>
      <c r="S452" s="39">
        <f>'Jun17 class'!S452*IFERROR(VLOOKUP('Inq6 adjusted class'!$A452,'Inq.6 factors'!$U:$Z,6,FALSE),0)</f>
        <v>6111.7510315872423</v>
      </c>
      <c r="T452" s="39">
        <f>'Jun17 class'!T452*IFERROR(VLOOKUP('Inq6 adjusted class'!$A452,'Inq.6 factors'!$U:$Z,6,FALSE),0)</f>
        <v>5532.677448497564</v>
      </c>
      <c r="U452" s="39">
        <f>'Jun17 class'!U452*IFERROR(VLOOKUP('Inq6 adjusted class'!$A452,'Inq.6 factors'!$U:$Z,6,FALSE),0)</f>
        <v>5438.0447628078746</v>
      </c>
      <c r="V452" s="39">
        <f>'Jun17 class'!V452*IFERROR(VLOOKUP('Inq6 adjusted class'!$A452,'Inq.6 factors'!$U:$Z,6,FALSE),0)</f>
        <v>5698.7012382031999</v>
      </c>
    </row>
    <row r="453" spans="1:22" x14ac:dyDescent="0.3">
      <c r="A453" s="35">
        <f>'Jun17 class'!A453</f>
        <v>5821</v>
      </c>
      <c r="B453" s="35">
        <f>'Jun17 class'!B453</f>
        <v>582</v>
      </c>
      <c r="C453" s="35">
        <f>'Jun17 class'!C453</f>
        <v>58</v>
      </c>
      <c r="D453" s="35" t="str">
        <f>'Jun17 class'!D453</f>
        <v>J</v>
      </c>
      <c r="E453" s="39">
        <f>'Jun17 class'!E453*IFERROR(VLOOKUP('Inq6 adjusted class'!$A453,'Inq.6 factors'!$U:$Z,6,FALSE),0)</f>
        <v>182.5370675294113</v>
      </c>
      <c r="F453" s="39">
        <f>'Jun17 class'!F453*IFERROR(VLOOKUP('Inq6 adjusted class'!$A453,'Inq.6 factors'!$U:$Z,6,FALSE),0)</f>
        <v>203.87922252638302</v>
      </c>
      <c r="G453" s="39">
        <f>'Jun17 class'!G453*IFERROR(VLOOKUP('Inq6 adjusted class'!$A453,'Inq.6 factors'!$U:$Z,6,FALSE),0)</f>
        <v>242.39458832216678</v>
      </c>
      <c r="H453" s="39">
        <f>'Jun17 class'!H453*IFERROR(VLOOKUP('Inq6 adjusted class'!$A453,'Inq.6 factors'!$U:$Z,6,FALSE),0)</f>
        <v>261.86375749125131</v>
      </c>
      <c r="I453" s="39">
        <f>'Jun17 class'!I453*IFERROR(VLOOKUP('Inq6 adjusted class'!$A453,'Inq.6 factors'!$U:$Z,6,FALSE),0)</f>
        <v>255.15949914974667</v>
      </c>
      <c r="J453" s="39">
        <f>'Jun17 class'!J453*IFERROR(VLOOKUP('Inq6 adjusted class'!$A453,'Inq.6 factors'!$U:$Z,6,FALSE),0)</f>
        <v>316.72410524102611</v>
      </c>
      <c r="K453" s="39">
        <f>'Jun17 class'!K453*IFERROR(VLOOKUP('Inq6 adjusted class'!$A453,'Inq.6 factors'!$U:$Z,6,FALSE),0)</f>
        <v>298.32280471487616</v>
      </c>
      <c r="L453" s="39">
        <f>'Jun17 class'!L453*IFERROR(VLOOKUP('Inq6 adjusted class'!$A453,'Inq.6 factors'!$U:$Z,6,FALSE),0)</f>
        <v>315.52771295131743</v>
      </c>
      <c r="M453" s="39">
        <f>'Jun17 class'!M453*IFERROR(VLOOKUP('Inq6 adjusted class'!$A453,'Inq.6 factors'!$U:$Z,6,FALSE),0)</f>
        <v>271.09047008291344</v>
      </c>
      <c r="N453" s="39">
        <f>'Jun17 class'!N453*IFERROR(VLOOKUP('Inq6 adjusted class'!$A453,'Inq.6 factors'!$U:$Z,6,FALSE),0)</f>
        <v>169.44016990511116</v>
      </c>
      <c r="O453" s="39">
        <f>'Jun17 class'!O453*IFERROR(VLOOKUP('Inq6 adjusted class'!$A453,'Inq.6 factors'!$U:$Z,6,FALSE),0)</f>
        <v>360.49916647760239</v>
      </c>
      <c r="P453" s="39">
        <f>'Jun17 class'!P453*IFERROR(VLOOKUP('Inq6 adjusted class'!$A453,'Inq.6 factors'!$U:$Z,6,FALSE),0)</f>
        <v>571.25353650454099</v>
      </c>
      <c r="Q453" s="39">
        <f>'Jun17 class'!Q453*IFERROR(VLOOKUP('Inq6 adjusted class'!$A453,'Inq.6 factors'!$U:$Z,6,FALSE),0)</f>
        <v>432.89281576033903</v>
      </c>
      <c r="R453" s="39">
        <f>'Jun17 class'!R453*IFERROR(VLOOKUP('Inq6 adjusted class'!$A453,'Inq.6 factors'!$U:$Z,6,FALSE),0)</f>
        <v>436.31121376852286</v>
      </c>
      <c r="S453" s="39">
        <f>'Jun17 class'!S453*IFERROR(VLOOKUP('Inq6 adjusted class'!$A453,'Inq.6 factors'!$U:$Z,6,FALSE),0)</f>
        <v>648.78765758214411</v>
      </c>
      <c r="T453" s="39">
        <f>'Jun17 class'!T453*IFERROR(VLOOKUP('Inq6 adjusted class'!$A453,'Inq.6 factors'!$U:$Z,6,FALSE),0)</f>
        <v>578.19025739348422</v>
      </c>
      <c r="U453" s="39">
        <f>'Jun17 class'!U453*IFERROR(VLOOKUP('Inq6 adjusted class'!$A453,'Inq.6 factors'!$U:$Z,6,FALSE),0)</f>
        <v>631.69875331856588</v>
      </c>
      <c r="V453" s="39">
        <f>'Jun17 class'!V453*IFERROR(VLOOKUP('Inq6 adjusted class'!$A453,'Inq.6 factors'!$U:$Z,6,FALSE),0)</f>
        <v>505.81277120910215</v>
      </c>
    </row>
    <row r="454" spans="1:22" x14ac:dyDescent="0.3">
      <c r="A454" s="35">
        <f>'Jun17 class'!A454</f>
        <v>5829</v>
      </c>
      <c r="B454" s="35">
        <f>'Jun17 class'!B454</f>
        <v>582</v>
      </c>
      <c r="C454" s="35">
        <f>'Jun17 class'!C454</f>
        <v>58</v>
      </c>
      <c r="D454" s="35" t="str">
        <f>'Jun17 class'!D454</f>
        <v>J</v>
      </c>
      <c r="E454" s="39">
        <f>'Jun17 class'!E454*IFERROR(VLOOKUP('Inq6 adjusted class'!$A454,'Inq.6 factors'!$U:$Z,6,FALSE),0)</f>
        <v>1397.6923892773095</v>
      </c>
      <c r="F454" s="39">
        <f>'Jun17 class'!F454*IFERROR(VLOOKUP('Inq6 adjusted class'!$A454,'Inq.6 factors'!$U:$Z,6,FALSE),0)</f>
        <v>1561.3113153772995</v>
      </c>
      <c r="G454" s="39">
        <f>'Jun17 class'!G454*IFERROR(VLOOKUP('Inq6 adjusted class'!$A454,'Inq.6 factors'!$U:$Z,6,FALSE),0)</f>
        <v>1855.5601879995963</v>
      </c>
      <c r="H454" s="39">
        <f>'Jun17 class'!H454*IFERROR(VLOOKUP('Inq6 adjusted class'!$A454,'Inq.6 factors'!$U:$Z,6,FALSE),0)</f>
        <v>2005.2092851050591</v>
      </c>
      <c r="I454" s="39">
        <f>'Jun17 class'!I454*IFERROR(VLOOKUP('Inq6 adjusted class'!$A454,'Inq.6 factors'!$U:$Z,6,FALSE),0)</f>
        <v>1954.3085171987359</v>
      </c>
      <c r="J454" s="39">
        <f>'Jun17 class'!J454*IFERROR(VLOOKUP('Inq6 adjusted class'!$A454,'Inq.6 factors'!$U:$Z,6,FALSE),0)</f>
        <v>2423.9153227814077</v>
      </c>
      <c r="K454" s="39">
        <f>'Jun17 class'!K454*IFERROR(VLOOKUP('Inq6 adjusted class'!$A454,'Inq.6 factors'!$U:$Z,6,FALSE),0)</f>
        <v>2283.6869681663575</v>
      </c>
      <c r="L454" s="39">
        <f>'Jun17 class'!L454*IFERROR(VLOOKUP('Inq6 adjusted class'!$A454,'Inq.6 factors'!$U:$Z,6,FALSE),0)</f>
        <v>2415.3899971278461</v>
      </c>
      <c r="M454" s="39">
        <f>'Jun17 class'!M454*IFERROR(VLOOKUP('Inq6 adjusted class'!$A454,'Inq.6 factors'!$U:$Z,6,FALSE),0)</f>
        <v>2076.5175229899519</v>
      </c>
      <c r="N454" s="39">
        <f>'Jun17 class'!N454*IFERROR(VLOOKUP('Inq6 adjusted class'!$A454,'Inq.6 factors'!$U:$Z,6,FALSE),0)</f>
        <v>1978.3994181970959</v>
      </c>
      <c r="O454" s="39">
        <f>'Jun17 class'!O454*IFERROR(VLOOKUP('Inq6 adjusted class'!$A454,'Inq.6 factors'!$U:$Z,6,FALSE),0)</f>
        <v>2012.4654035424426</v>
      </c>
      <c r="P454" s="39">
        <f>'Jun17 class'!P454*IFERROR(VLOOKUP('Inq6 adjusted class'!$A454,'Inq.6 factors'!$U:$Z,6,FALSE),0)</f>
        <v>2971.6185302812496</v>
      </c>
      <c r="Q454" s="39">
        <f>'Jun17 class'!Q454*IFERROR(VLOOKUP('Inq6 adjusted class'!$A454,'Inq.6 factors'!$U:$Z,6,FALSE),0)</f>
        <v>2136.3479066611981</v>
      </c>
      <c r="R454" s="39">
        <f>'Jun17 class'!R454*IFERROR(VLOOKUP('Inq6 adjusted class'!$A454,'Inq.6 factors'!$U:$Z,6,FALSE),0)</f>
        <v>2478.7660171642647</v>
      </c>
      <c r="S454" s="39">
        <f>'Jun17 class'!S454*IFERROR(VLOOKUP('Inq6 adjusted class'!$A454,'Inq.6 factors'!$U:$Z,6,FALSE),0)</f>
        <v>2827.8581694537434</v>
      </c>
      <c r="T454" s="39">
        <f>'Jun17 class'!T454*IFERROR(VLOOKUP('Inq6 adjusted class'!$A454,'Inq.6 factors'!$U:$Z,6,FALSE),0)</f>
        <v>2792.3694578789186</v>
      </c>
      <c r="U454" s="39">
        <f>'Jun17 class'!U454*IFERROR(VLOOKUP('Inq6 adjusted class'!$A454,'Inq.6 factors'!$U:$Z,6,FALSE),0)</f>
        <v>3452.34428897112</v>
      </c>
      <c r="V454" s="39">
        <f>'Jun17 class'!V454*IFERROR(VLOOKUP('Inq6 adjusted class'!$A454,'Inq.6 factors'!$U:$Z,6,FALSE),0)</f>
        <v>3534.4896148989455</v>
      </c>
    </row>
    <row r="455" spans="1:22" x14ac:dyDescent="0.3">
      <c r="A455" s="35">
        <f>'Jun17 class'!A455</f>
        <v>5911</v>
      </c>
      <c r="B455" s="35">
        <f>'Jun17 class'!B455</f>
        <v>591</v>
      </c>
      <c r="C455" s="35">
        <f>'Jun17 class'!C455</f>
        <v>59</v>
      </c>
      <c r="D455" s="35" t="str">
        <f>'Jun17 class'!D455</f>
        <v>J</v>
      </c>
      <c r="E455" s="39">
        <f>'Jun17 class'!E455*IFERROR(VLOOKUP('Inq6 adjusted class'!$A455,'Inq.6 factors'!$U:$Z,6,FALSE),0)</f>
        <v>24543.821909034948</v>
      </c>
      <c r="F455" s="39">
        <f>'Jun17 class'!F455*IFERROR(VLOOKUP('Inq6 adjusted class'!$A455,'Inq.6 factors'!$U:$Z,6,FALSE),0)</f>
        <v>27869.45357831518</v>
      </c>
      <c r="G455" s="39">
        <f>'Jun17 class'!G455*IFERROR(VLOOKUP('Inq6 adjusted class'!$A455,'Inq.6 factors'!$U:$Z,6,FALSE),0)</f>
        <v>27502.605206088905</v>
      </c>
      <c r="H455" s="39">
        <f>'Jun17 class'!H455*IFERROR(VLOOKUP('Inq6 adjusted class'!$A455,'Inq.6 factors'!$U:$Z,6,FALSE),0)</f>
        <v>33271.155821355729</v>
      </c>
      <c r="I455" s="39">
        <f>'Jun17 class'!I455*IFERROR(VLOOKUP('Inq6 adjusted class'!$A455,'Inq.6 factors'!$U:$Z,6,FALSE),0)</f>
        <v>33548.010886475611</v>
      </c>
      <c r="J455" s="39">
        <f>'Jun17 class'!J455*IFERROR(VLOOKUP('Inq6 adjusted class'!$A455,'Inq.6 factors'!$U:$Z,6,FALSE),0)</f>
        <v>32392.950625960824</v>
      </c>
      <c r="K455" s="39">
        <f>'Jun17 class'!K455*IFERROR(VLOOKUP('Inq6 adjusted class'!$A455,'Inq.6 factors'!$U:$Z,6,FALSE),0)</f>
        <v>32356.698812883635</v>
      </c>
      <c r="L455" s="39">
        <f>'Jun17 class'!L455*IFERROR(VLOOKUP('Inq6 adjusted class'!$A455,'Inq.6 factors'!$U:$Z,6,FALSE),0)</f>
        <v>32331.220059842326</v>
      </c>
      <c r="M455" s="39">
        <f>'Jun17 class'!M455*IFERROR(VLOOKUP('Inq6 adjusted class'!$A455,'Inq.6 factors'!$U:$Z,6,FALSE),0)</f>
        <v>29782.938295729891</v>
      </c>
      <c r="N455" s="39">
        <f>'Jun17 class'!N455*IFERROR(VLOOKUP('Inq6 adjusted class'!$A455,'Inq.6 factors'!$U:$Z,6,FALSE),0)</f>
        <v>32775.763300540428</v>
      </c>
      <c r="O455" s="39">
        <f>'Jun17 class'!O455*IFERROR(VLOOKUP('Inq6 adjusted class'!$A455,'Inq.6 factors'!$U:$Z,6,FALSE),0)</f>
        <v>33264.930668404879</v>
      </c>
      <c r="P455" s="39">
        <f>'Jun17 class'!P455*IFERROR(VLOOKUP('Inq6 adjusted class'!$A455,'Inq.6 factors'!$U:$Z,6,FALSE),0)</f>
        <v>30749.266015636225</v>
      </c>
      <c r="Q455" s="39">
        <f>'Jun17 class'!Q455*IFERROR(VLOOKUP('Inq6 adjusted class'!$A455,'Inq.6 factors'!$U:$Z,6,FALSE),0)</f>
        <v>26640.986459848707</v>
      </c>
      <c r="R455" s="39">
        <f>'Jun17 class'!R455*IFERROR(VLOOKUP('Inq6 adjusted class'!$A455,'Inq.6 factors'!$U:$Z,6,FALSE),0)</f>
        <v>33850.548957074912</v>
      </c>
      <c r="S455" s="39">
        <f>'Jun17 class'!S455*IFERROR(VLOOKUP('Inq6 adjusted class'!$A455,'Inq.6 factors'!$U:$Z,6,FALSE),0)</f>
        <v>27774.909340686001</v>
      </c>
      <c r="T455" s="39">
        <f>'Jun17 class'!T455*IFERROR(VLOOKUP('Inq6 adjusted class'!$A455,'Inq.6 factors'!$U:$Z,6,FALSE),0)</f>
        <v>30193.067265731068</v>
      </c>
      <c r="U455" s="39">
        <f>'Jun17 class'!U455*IFERROR(VLOOKUP('Inq6 adjusted class'!$A455,'Inq.6 factors'!$U:$Z,6,FALSE),0)</f>
        <v>35532.842802130617</v>
      </c>
      <c r="V455" s="39">
        <f>'Jun17 class'!V455*IFERROR(VLOOKUP('Inq6 adjusted class'!$A455,'Inq.6 factors'!$U:$Z,6,FALSE),0)</f>
        <v>30955.208584898093</v>
      </c>
    </row>
    <row r="456" spans="1:22" x14ac:dyDescent="0.3">
      <c r="A456" s="35">
        <f>'Jun17 class'!A456</f>
        <v>5912</v>
      </c>
      <c r="B456" s="35">
        <f>'Jun17 class'!B456</f>
        <v>591</v>
      </c>
      <c r="C456" s="35">
        <f>'Jun17 class'!C456</f>
        <v>59</v>
      </c>
      <c r="D456" s="35" t="str">
        <f>'Jun17 class'!D456</f>
        <v>J</v>
      </c>
      <c r="E456" s="39">
        <f>'Jun17 class'!E456*IFERROR(VLOOKUP('Inq6 adjusted class'!$A456,'Inq.6 factors'!$U:$Z,6,FALSE),0)</f>
        <v>4704.1618690764981</v>
      </c>
      <c r="F456" s="39">
        <f>'Jun17 class'!F456*IFERROR(VLOOKUP('Inq6 adjusted class'!$A456,'Inq.6 factors'!$U:$Z,6,FALSE),0)</f>
        <v>5564.481587855591</v>
      </c>
      <c r="G456" s="39">
        <f>'Jun17 class'!G456*IFERROR(VLOOKUP('Inq6 adjusted class'!$A456,'Inq.6 factors'!$U:$Z,6,FALSE),0)</f>
        <v>5423.4265127518256</v>
      </c>
      <c r="H456" s="39">
        <f>'Jun17 class'!H456*IFERROR(VLOOKUP('Inq6 adjusted class'!$A456,'Inq.6 factors'!$U:$Z,6,FALSE),0)</f>
        <v>6702.7139035571208</v>
      </c>
      <c r="I456" s="39">
        <f>'Jun17 class'!I456*IFERROR(VLOOKUP('Inq6 adjusted class'!$A456,'Inq.6 factors'!$U:$Z,6,FALSE),0)</f>
        <v>6545.3430404976152</v>
      </c>
      <c r="J456" s="39">
        <f>'Jun17 class'!J456*IFERROR(VLOOKUP('Inq6 adjusted class'!$A456,'Inq.6 factors'!$U:$Z,6,FALSE),0)</f>
        <v>6771.4666195979289</v>
      </c>
      <c r="K456" s="39">
        <f>'Jun17 class'!K456*IFERROR(VLOOKUP('Inq6 adjusted class'!$A456,'Inq.6 factors'!$U:$Z,6,FALSE),0)</f>
        <v>6967.557377471735</v>
      </c>
      <c r="L456" s="39">
        <f>'Jun17 class'!L456*IFERROR(VLOOKUP('Inq6 adjusted class'!$A456,'Inq.6 factors'!$U:$Z,6,FALSE),0)</f>
        <v>7065.8613001937701</v>
      </c>
      <c r="M456" s="39">
        <f>'Jun17 class'!M456*IFERROR(VLOOKUP('Inq6 adjusted class'!$A456,'Inq.6 factors'!$U:$Z,6,FALSE),0)</f>
        <v>6792.1214039976667</v>
      </c>
      <c r="N456" s="39">
        <f>'Jun17 class'!N456*IFERROR(VLOOKUP('Inq6 adjusted class'!$A456,'Inq.6 factors'!$U:$Z,6,FALSE),0)</f>
        <v>8255.4716748082174</v>
      </c>
      <c r="O456" s="39">
        <f>'Jun17 class'!O456*IFERROR(VLOOKUP('Inq6 adjusted class'!$A456,'Inq.6 factors'!$U:$Z,6,FALSE),0)</f>
        <v>6975.3753394286978</v>
      </c>
      <c r="P456" s="39">
        <f>'Jun17 class'!P456*IFERROR(VLOOKUP('Inq6 adjusted class'!$A456,'Inq.6 factors'!$U:$Z,6,FALSE),0)</f>
        <v>7428.4650990518667</v>
      </c>
      <c r="Q456" s="39">
        <f>'Jun17 class'!Q456*IFERROR(VLOOKUP('Inq6 adjusted class'!$A456,'Inq.6 factors'!$U:$Z,6,FALSE),0)</f>
        <v>6083.5969998558476</v>
      </c>
      <c r="R456" s="39">
        <f>'Jun17 class'!R456*IFERROR(VLOOKUP('Inq6 adjusted class'!$A456,'Inq.6 factors'!$U:$Z,6,FALSE),0)</f>
        <v>9274.3096819783605</v>
      </c>
      <c r="S456" s="39">
        <f>'Jun17 class'!S456*IFERROR(VLOOKUP('Inq6 adjusted class'!$A456,'Inq.6 factors'!$U:$Z,6,FALSE),0)</f>
        <v>8125.3934249867798</v>
      </c>
      <c r="T456" s="39">
        <f>'Jun17 class'!T456*IFERROR(VLOOKUP('Inq6 adjusted class'!$A456,'Inq.6 factors'!$U:$Z,6,FALSE),0)</f>
        <v>8453.3069735019544</v>
      </c>
      <c r="U456" s="39">
        <f>'Jun17 class'!U456*IFERROR(VLOOKUP('Inq6 adjusted class'!$A456,'Inq.6 factors'!$U:$Z,6,FALSE),0)</f>
        <v>8543.6886829345985</v>
      </c>
      <c r="V456" s="39">
        <f>'Jun17 class'!V456*IFERROR(VLOOKUP('Inq6 adjusted class'!$A456,'Inq.6 factors'!$U:$Z,6,FALSE),0)</f>
        <v>8891.7433161783065</v>
      </c>
    </row>
    <row r="457" spans="1:22" x14ac:dyDescent="0.3">
      <c r="A457" s="35">
        <f>'Jun17 class'!A457</f>
        <v>5913</v>
      </c>
      <c r="B457" s="35">
        <f>'Jun17 class'!B457</f>
        <v>591</v>
      </c>
      <c r="C457" s="35">
        <f>'Jun17 class'!C457</f>
        <v>59</v>
      </c>
      <c r="D457" s="35" t="str">
        <f>'Jun17 class'!D457</f>
        <v>J</v>
      </c>
      <c r="E457" s="39">
        <f>'Jun17 class'!E457*IFERROR(VLOOKUP('Inq6 adjusted class'!$A457,'Inq.6 factors'!$U:$Z,6,FALSE),0)</f>
        <v>3501.6101385921943</v>
      </c>
      <c r="F457" s="39">
        <f>'Jun17 class'!F457*IFERROR(VLOOKUP('Inq6 adjusted class'!$A457,'Inq.6 factors'!$U:$Z,6,FALSE),0)</f>
        <v>4060.8028348956122</v>
      </c>
      <c r="G457" s="39">
        <f>'Jun17 class'!G457*IFERROR(VLOOKUP('Inq6 adjusted class'!$A457,'Inq.6 factors'!$U:$Z,6,FALSE),0)</f>
        <v>3551.6883750245092</v>
      </c>
      <c r="H457" s="39">
        <f>'Jun17 class'!H457*IFERROR(VLOOKUP('Inq6 adjusted class'!$A457,'Inq.6 factors'!$U:$Z,6,FALSE),0)</f>
        <v>3628.0853276958705</v>
      </c>
      <c r="I457" s="39">
        <f>'Jun17 class'!I457*IFERROR(VLOOKUP('Inq6 adjusted class'!$A457,'Inq.6 factors'!$U:$Z,6,FALSE),0)</f>
        <v>3914.4293132077887</v>
      </c>
      <c r="J457" s="39">
        <f>'Jun17 class'!J457*IFERROR(VLOOKUP('Inq6 adjusted class'!$A457,'Inq.6 factors'!$U:$Z,6,FALSE),0)</f>
        <v>3713.4441332962888</v>
      </c>
      <c r="K457" s="39">
        <f>'Jun17 class'!K457*IFERROR(VLOOKUP('Inq6 adjusted class'!$A457,'Inq.6 factors'!$U:$Z,6,FALSE),0)</f>
        <v>4442.3728468608924</v>
      </c>
      <c r="L457" s="39">
        <f>'Jun17 class'!L457*IFERROR(VLOOKUP('Inq6 adjusted class'!$A457,'Inq.6 factors'!$U:$Z,6,FALSE),0)</f>
        <v>4196.9484492731108</v>
      </c>
      <c r="M457" s="39">
        <f>'Jun17 class'!M457*IFERROR(VLOOKUP('Inq6 adjusted class'!$A457,'Inq.6 factors'!$U:$Z,6,FALSE),0)</f>
        <v>3721.9591043493133</v>
      </c>
      <c r="N457" s="39">
        <f>'Jun17 class'!N457*IFERROR(VLOOKUP('Inq6 adjusted class'!$A457,'Inq.6 factors'!$U:$Z,6,FALSE),0)</f>
        <v>4493.2649825267808</v>
      </c>
      <c r="O457" s="39">
        <f>'Jun17 class'!O457*IFERROR(VLOOKUP('Inq6 adjusted class'!$A457,'Inq.6 factors'!$U:$Z,6,FALSE),0)</f>
        <v>4495.357240735324</v>
      </c>
      <c r="P457" s="39">
        <f>'Jun17 class'!P457*IFERROR(VLOOKUP('Inq6 adjusted class'!$A457,'Inq.6 factors'!$U:$Z,6,FALSE),0)</f>
        <v>4628.1400127940042</v>
      </c>
      <c r="Q457" s="39">
        <f>'Jun17 class'!Q457*IFERROR(VLOOKUP('Inq6 adjusted class'!$A457,'Inq.6 factors'!$U:$Z,6,FALSE),0)</f>
        <v>4129.4019134147838</v>
      </c>
      <c r="R457" s="39">
        <f>'Jun17 class'!R457*IFERROR(VLOOKUP('Inq6 adjusted class'!$A457,'Inq.6 factors'!$U:$Z,6,FALSE),0)</f>
        <v>4546.3316155709426</v>
      </c>
      <c r="S457" s="39">
        <f>'Jun17 class'!S457*IFERROR(VLOOKUP('Inq6 adjusted class'!$A457,'Inq.6 factors'!$U:$Z,6,FALSE),0)</f>
        <v>2621.101456211245</v>
      </c>
      <c r="T457" s="39">
        <f>'Jun17 class'!T457*IFERROR(VLOOKUP('Inq6 adjusted class'!$A457,'Inq.6 factors'!$U:$Z,6,FALSE),0)</f>
        <v>4490.4463839904911</v>
      </c>
      <c r="U457" s="39">
        <f>'Jun17 class'!U457*IFERROR(VLOOKUP('Inq6 adjusted class'!$A457,'Inq.6 factors'!$U:$Z,6,FALSE),0)</f>
        <v>4457.2202647059012</v>
      </c>
      <c r="V457" s="39">
        <f>'Jun17 class'!V457*IFERROR(VLOOKUP('Inq6 adjusted class'!$A457,'Inq.6 factors'!$U:$Z,6,FALSE),0)</f>
        <v>4663.9445927474608</v>
      </c>
    </row>
    <row r="458" spans="1:22" x14ac:dyDescent="0.3">
      <c r="A458" s="35">
        <f>'Jun17 class'!A458</f>
        <v>5914</v>
      </c>
      <c r="B458" s="35">
        <f>'Jun17 class'!B458</f>
        <v>591</v>
      </c>
      <c r="C458" s="35">
        <f>'Jun17 class'!C458</f>
        <v>59</v>
      </c>
      <c r="D458" s="35" t="str">
        <f>'Jun17 class'!D458</f>
        <v>J</v>
      </c>
      <c r="E458" s="39">
        <f>'Jun17 class'!E458*IFERROR(VLOOKUP('Inq6 adjusted class'!$A458,'Inq.6 factors'!$U:$Z,6,FALSE),0)</f>
        <v>6430.6416261710192</v>
      </c>
      <c r="F458" s="39">
        <f>'Jun17 class'!F458*IFERROR(VLOOKUP('Inq6 adjusted class'!$A458,'Inq.6 factors'!$U:$Z,6,FALSE),0)</f>
        <v>6343.344417438755</v>
      </c>
      <c r="G458" s="39">
        <f>'Jun17 class'!G458*IFERROR(VLOOKUP('Inq6 adjusted class'!$A458,'Inq.6 factors'!$U:$Z,6,FALSE),0)</f>
        <v>3504.2305071306459</v>
      </c>
      <c r="H458" s="39">
        <f>'Jun17 class'!H458*IFERROR(VLOOKUP('Inq6 adjusted class'!$A458,'Inq.6 factors'!$U:$Z,6,FALSE),0)</f>
        <v>4449.4864629170115</v>
      </c>
      <c r="I458" s="39">
        <f>'Jun17 class'!I458*IFERROR(VLOOKUP('Inq6 adjusted class'!$A458,'Inq.6 factors'!$U:$Z,6,FALSE),0)</f>
        <v>4521.3358611788262</v>
      </c>
      <c r="J458" s="39">
        <f>'Jun17 class'!J458*IFERROR(VLOOKUP('Inq6 adjusted class'!$A458,'Inq.6 factors'!$U:$Z,6,FALSE),0)</f>
        <v>3380.3643892035993</v>
      </c>
      <c r="K458" s="39">
        <f>'Jun17 class'!K458*IFERROR(VLOOKUP('Inq6 adjusted class'!$A458,'Inq.6 factors'!$U:$Z,6,FALSE),0)</f>
        <v>3707.6231913610904</v>
      </c>
      <c r="L458" s="39">
        <f>'Jun17 class'!L458*IFERROR(VLOOKUP('Inq6 adjusted class'!$A458,'Inq.6 factors'!$U:$Z,6,FALSE),0)</f>
        <v>3570.8121973565289</v>
      </c>
      <c r="M458" s="39">
        <f>'Jun17 class'!M458*IFERROR(VLOOKUP('Inq6 adjusted class'!$A458,'Inq.6 factors'!$U:$Z,6,FALSE),0)</f>
        <v>3472.1593610848181</v>
      </c>
      <c r="N458" s="39">
        <f>'Jun17 class'!N458*IFERROR(VLOOKUP('Inq6 adjusted class'!$A458,'Inq.6 factors'!$U:$Z,6,FALSE),0)</f>
        <v>3597.8057826814365</v>
      </c>
      <c r="O458" s="39">
        <f>'Jun17 class'!O458*IFERROR(VLOOKUP('Inq6 adjusted class'!$A458,'Inq.6 factors'!$U:$Z,6,FALSE),0)</f>
        <v>3836.1644549655257</v>
      </c>
      <c r="P458" s="39">
        <f>'Jun17 class'!P458*IFERROR(VLOOKUP('Inq6 adjusted class'!$A458,'Inq.6 factors'!$U:$Z,6,FALSE),0)</f>
        <v>3712.8091509015389</v>
      </c>
      <c r="Q458" s="39">
        <f>'Jun17 class'!Q458*IFERROR(VLOOKUP('Inq6 adjusted class'!$A458,'Inq.6 factors'!$U:$Z,6,FALSE),0)</f>
        <v>3133.4762627421192</v>
      </c>
      <c r="R458" s="39">
        <f>'Jun17 class'!R458*IFERROR(VLOOKUP('Inq6 adjusted class'!$A458,'Inq.6 factors'!$U:$Z,6,FALSE),0)</f>
        <v>3367.6579912139214</v>
      </c>
      <c r="S458" s="39">
        <f>'Jun17 class'!S458*IFERROR(VLOOKUP('Inq6 adjusted class'!$A458,'Inq.6 factors'!$U:$Z,6,FALSE),0)</f>
        <v>3500.1237446513778</v>
      </c>
      <c r="T458" s="39">
        <f>'Jun17 class'!T458*IFERROR(VLOOKUP('Inq6 adjusted class'!$A458,'Inq.6 factors'!$U:$Z,6,FALSE),0)</f>
        <v>3587.8085298172023</v>
      </c>
      <c r="U458" s="39">
        <f>'Jun17 class'!U458*IFERROR(VLOOKUP('Inq6 adjusted class'!$A458,'Inq.6 factors'!$U:$Z,6,FALSE),0)</f>
        <v>3586.5172273118355</v>
      </c>
      <c r="V458" s="39">
        <f>'Jun17 class'!V458*IFERROR(VLOOKUP('Inq6 adjusted class'!$A458,'Inq.6 factors'!$U:$Z,6,FALSE),0)</f>
        <v>3720.8789417407452</v>
      </c>
    </row>
    <row r="459" spans="1:22" x14ac:dyDescent="0.3">
      <c r="A459" s="35">
        <f>'Jun17 class'!A459</f>
        <v>5920</v>
      </c>
      <c r="B459" s="35">
        <f>'Jun17 class'!B459</f>
        <v>592</v>
      </c>
      <c r="C459" s="35">
        <f>'Jun17 class'!C459</f>
        <v>59</v>
      </c>
      <c r="D459" s="35" t="str">
        <f>'Jun17 class'!D459</f>
        <v>J</v>
      </c>
      <c r="E459" s="39">
        <f>'Jun17 class'!E459*IFERROR(VLOOKUP('Inq6 adjusted class'!$A459,'Inq.6 factors'!$U:$Z,6,FALSE),0)</f>
        <v>2482.0684724576158</v>
      </c>
      <c r="F459" s="39">
        <f>'Jun17 class'!F459*IFERROR(VLOOKUP('Inq6 adjusted class'!$A459,'Inq.6 factors'!$U:$Z,6,FALSE),0)</f>
        <v>3305.8101375969241</v>
      </c>
      <c r="G459" s="39">
        <f>'Jun17 class'!G459*IFERROR(VLOOKUP('Inq6 adjusted class'!$A459,'Inq.6 factors'!$U:$Z,6,FALSE),0)</f>
        <v>3088.2038813318077</v>
      </c>
      <c r="H459" s="39">
        <f>'Jun17 class'!H459*IFERROR(VLOOKUP('Inq6 adjusted class'!$A459,'Inq.6 factors'!$U:$Z,6,FALSE),0)</f>
        <v>3414.6473616780831</v>
      </c>
      <c r="I459" s="39">
        <f>'Jun17 class'!I459*IFERROR(VLOOKUP('Inq6 adjusted class'!$A459,'Inq.6 factors'!$U:$Z,6,FALSE),0)</f>
        <v>3715.6119301726249</v>
      </c>
      <c r="J459" s="39">
        <f>'Jun17 class'!J459*IFERROR(VLOOKUP('Inq6 adjusted class'!$A459,'Inq.6 factors'!$U:$Z,6,FALSE),0)</f>
        <v>3576.7901060559052</v>
      </c>
      <c r="K459" s="39">
        <f>'Jun17 class'!K459*IFERROR(VLOOKUP('Inq6 adjusted class'!$A459,'Inq.6 factors'!$U:$Z,6,FALSE),0)</f>
        <v>3764.5391870886538</v>
      </c>
      <c r="L459" s="39">
        <f>'Jun17 class'!L459*IFERROR(VLOOKUP('Inq6 adjusted class'!$A459,'Inq.6 factors'!$U:$Z,6,FALSE),0)</f>
        <v>4051.7140505656721</v>
      </c>
      <c r="M459" s="39">
        <f>'Jun17 class'!M459*IFERROR(VLOOKUP('Inq6 adjusted class'!$A459,'Inq.6 factors'!$U:$Z,6,FALSE),0)</f>
        <v>3836.4837509394129</v>
      </c>
      <c r="N459" s="39">
        <f>'Jun17 class'!N459*IFERROR(VLOOKUP('Inq6 adjusted class'!$A459,'Inq.6 factors'!$U:$Z,6,FALSE),0)</f>
        <v>3646.9045888834435</v>
      </c>
      <c r="O459" s="39">
        <f>'Jun17 class'!O459*IFERROR(VLOOKUP('Inq6 adjusted class'!$A459,'Inq.6 factors'!$U:$Z,6,FALSE),0)</f>
        <v>4431.5961812377291</v>
      </c>
      <c r="P459" s="39">
        <f>'Jun17 class'!P459*IFERROR(VLOOKUP('Inq6 adjusted class'!$A459,'Inq.6 factors'!$U:$Z,6,FALSE),0)</f>
        <v>3778.9013898238422</v>
      </c>
      <c r="Q459" s="39">
        <f>'Jun17 class'!Q459*IFERROR(VLOOKUP('Inq6 adjusted class'!$A459,'Inq.6 factors'!$U:$Z,6,FALSE),0)</f>
        <v>3146.9518131787795</v>
      </c>
      <c r="R459" s="39">
        <f>'Jun17 class'!R459*IFERROR(VLOOKUP('Inq6 adjusted class'!$A459,'Inq.6 factors'!$U:$Z,6,FALSE),0)</f>
        <v>5137.591049476202</v>
      </c>
      <c r="S459" s="39">
        <f>'Jun17 class'!S459*IFERROR(VLOOKUP('Inq6 adjusted class'!$A459,'Inq.6 factors'!$U:$Z,6,FALSE),0)</f>
        <v>4206.952355323052</v>
      </c>
      <c r="T459" s="39">
        <f>'Jun17 class'!T459*IFERROR(VLOOKUP('Inq6 adjusted class'!$A459,'Inq.6 factors'!$U:$Z,6,FALSE),0)</f>
        <v>5803.8306335070365</v>
      </c>
      <c r="U459" s="39">
        <f>'Jun17 class'!U459*IFERROR(VLOOKUP('Inq6 adjusted class'!$A459,'Inq.6 factors'!$U:$Z,6,FALSE),0)</f>
        <v>5650.3979668525708</v>
      </c>
      <c r="V459" s="39">
        <f>'Jun17 class'!V459*IFERROR(VLOOKUP('Inq6 adjusted class'!$A459,'Inq.6 factors'!$U:$Z,6,FALSE),0)</f>
        <v>5705.2377937669708</v>
      </c>
    </row>
    <row r="460" spans="1:22" x14ac:dyDescent="0.3">
      <c r="A460" s="35">
        <f>'Jun17 class'!A460</f>
        <v>6010</v>
      </c>
      <c r="B460" s="35">
        <f>'Jun17 class'!B460</f>
        <v>601</v>
      </c>
      <c r="C460" s="35">
        <f>'Jun17 class'!C460</f>
        <v>60</v>
      </c>
      <c r="D460" s="35" t="str">
        <f>'Jun17 class'!D460</f>
        <v>J</v>
      </c>
      <c r="E460" s="39">
        <f>'Jun17 class'!E460*IFERROR(VLOOKUP('Inq6 adjusted class'!$A460,'Inq.6 factors'!$U:$Z,6,FALSE),0)</f>
        <v>2649.3128641267112</v>
      </c>
      <c r="F460" s="39">
        <f>'Jun17 class'!F460*IFERROR(VLOOKUP('Inq6 adjusted class'!$A460,'Inq.6 factors'!$U:$Z,6,FALSE),0)</f>
        <v>2968.7585433034128</v>
      </c>
      <c r="G460" s="39">
        <f>'Jun17 class'!G460*IFERROR(VLOOKUP('Inq6 adjusted class'!$A460,'Inq.6 factors'!$U:$Z,6,FALSE),0)</f>
        <v>2941.7918431745011</v>
      </c>
      <c r="H460" s="39">
        <f>'Jun17 class'!H460*IFERROR(VLOOKUP('Inq6 adjusted class'!$A460,'Inq.6 factors'!$U:$Z,6,FALSE),0)</f>
        <v>3533.2609629479534</v>
      </c>
      <c r="I460" s="39">
        <f>'Jun17 class'!I460*IFERROR(VLOOKUP('Inq6 adjusted class'!$A460,'Inq.6 factors'!$U:$Z,6,FALSE),0)</f>
        <v>3600.3286081631691</v>
      </c>
      <c r="J460" s="39">
        <f>'Jun17 class'!J460*IFERROR(VLOOKUP('Inq6 adjusted class'!$A460,'Inq.6 factors'!$U:$Z,6,FALSE),0)</f>
        <v>3396.6226867199975</v>
      </c>
      <c r="K460" s="39">
        <f>'Jun17 class'!K460*IFERROR(VLOOKUP('Inq6 adjusted class'!$A460,'Inq.6 factors'!$U:$Z,6,FALSE),0)</f>
        <v>3356.7400472820518</v>
      </c>
      <c r="L460" s="39">
        <f>'Jun17 class'!L460*IFERROR(VLOOKUP('Inq6 adjusted class'!$A460,'Inq.6 factors'!$U:$Z,6,FALSE),0)</f>
        <v>3335.7866384461627</v>
      </c>
      <c r="M460" s="39">
        <f>'Jun17 class'!M460*IFERROR(VLOOKUP('Inq6 adjusted class'!$A460,'Inq.6 factors'!$U:$Z,6,FALSE),0)</f>
        <v>3022.9781035849728</v>
      </c>
      <c r="N460" s="39">
        <f>'Jun17 class'!N460*IFERROR(VLOOKUP('Inq6 adjusted class'!$A460,'Inq.6 factors'!$U:$Z,6,FALSE),0)</f>
        <v>3296.4802693947763</v>
      </c>
      <c r="O460" s="39">
        <f>'Jun17 class'!O460*IFERROR(VLOOKUP('Inq6 adjusted class'!$A460,'Inq.6 factors'!$U:$Z,6,FALSE),0)</f>
        <v>3367.2434634786855</v>
      </c>
      <c r="P460" s="39">
        <f>'Jun17 class'!P460*IFERROR(VLOOKUP('Inq6 adjusted class'!$A460,'Inq.6 factors'!$U:$Z,6,FALSE),0)</f>
        <v>3643.3134247550474</v>
      </c>
      <c r="Q460" s="39">
        <f>'Jun17 class'!Q460*IFERROR(VLOOKUP('Inq6 adjusted class'!$A460,'Inq.6 factors'!$U:$Z,6,FALSE),0)</f>
        <v>3640.498381641276</v>
      </c>
      <c r="R460" s="39">
        <f>'Jun17 class'!R460*IFERROR(VLOOKUP('Inq6 adjusted class'!$A460,'Inq.6 factors'!$U:$Z,6,FALSE),0)</f>
        <v>3634.7469568275487</v>
      </c>
      <c r="S460" s="39">
        <f>'Jun17 class'!S460*IFERROR(VLOOKUP('Inq6 adjusted class'!$A460,'Inq.6 factors'!$U:$Z,6,FALSE),0)</f>
        <v>6045.3085268882651</v>
      </c>
      <c r="T460" s="39">
        <f>'Jun17 class'!T460*IFERROR(VLOOKUP('Inq6 adjusted class'!$A460,'Inq.6 factors'!$U:$Z,6,FALSE),0)</f>
        <v>7396.7545633805848</v>
      </c>
      <c r="U460" s="39">
        <f>'Jun17 class'!U460*IFERROR(VLOOKUP('Inq6 adjusted class'!$A460,'Inq.6 factors'!$U:$Z,6,FALSE),0)</f>
        <v>7170.9399843517103</v>
      </c>
      <c r="V460" s="39">
        <f>'Jun17 class'!V460*IFERROR(VLOOKUP('Inq6 adjusted class'!$A460,'Inq.6 factors'!$U:$Z,6,FALSE),0)</f>
        <v>7255.1493187498072</v>
      </c>
    </row>
    <row r="461" spans="1:22" x14ac:dyDescent="0.3">
      <c r="A461" s="35">
        <f>'Jun17 class'!A461</f>
        <v>6020</v>
      </c>
      <c r="B461" s="35">
        <f>'Jun17 class'!B461</f>
        <v>602</v>
      </c>
      <c r="C461" s="35">
        <f>'Jun17 class'!C461</f>
        <v>60</v>
      </c>
      <c r="D461" s="35" t="str">
        <f>'Jun17 class'!D461</f>
        <v>J</v>
      </c>
      <c r="E461" s="39">
        <f>'Jun17 class'!E461*IFERROR(VLOOKUP('Inq6 adjusted class'!$A461,'Inq.6 factors'!$U:$Z,6,FALSE),0)</f>
        <v>9945.655285803683</v>
      </c>
      <c r="F461" s="39">
        <f>'Jun17 class'!F461*IFERROR(VLOOKUP('Inq6 adjusted class'!$A461,'Inq.6 factors'!$U:$Z,6,FALSE),0)</f>
        <v>11138.934641426729</v>
      </c>
      <c r="G461" s="39">
        <f>'Jun17 class'!G461*IFERROR(VLOOKUP('Inq6 adjusted class'!$A461,'Inq.6 factors'!$U:$Z,6,FALSE),0)</f>
        <v>11043.188466133088</v>
      </c>
      <c r="H461" s="39">
        <f>'Jun17 class'!H461*IFERROR(VLOOKUP('Inq6 adjusted class'!$A461,'Inq.6 factors'!$U:$Z,6,FALSE),0)</f>
        <v>13242.148873381871</v>
      </c>
      <c r="I461" s="39">
        <f>'Jun17 class'!I461*IFERROR(VLOOKUP('Inq6 adjusted class'!$A461,'Inq.6 factors'!$U:$Z,6,FALSE),0)</f>
        <v>13493.983355825314</v>
      </c>
      <c r="J461" s="39">
        <f>'Jun17 class'!J461*IFERROR(VLOOKUP('Inq6 adjusted class'!$A461,'Inq.6 factors'!$U:$Z,6,FALSE),0)</f>
        <v>12731.108858387692</v>
      </c>
      <c r="K461" s="39">
        <f>'Jun17 class'!K461*IFERROR(VLOOKUP('Inq6 adjusted class'!$A461,'Inq.6 factors'!$U:$Z,6,FALSE),0)</f>
        <v>12577.464831455965</v>
      </c>
      <c r="L461" s="39">
        <f>'Jun17 class'!L461*IFERROR(VLOOKUP('Inq6 adjusted class'!$A461,'Inq.6 factors'!$U:$Z,6,FALSE),0)</f>
        <v>12500.016894689952</v>
      </c>
      <c r="M461" s="39">
        <f>'Jun17 class'!M461*IFERROR(VLOOKUP('Inq6 adjusted class'!$A461,'Inq.6 factors'!$U:$Z,6,FALSE),0)</f>
        <v>11333.599181639431</v>
      </c>
      <c r="N461" s="39">
        <f>'Jun17 class'!N461*IFERROR(VLOOKUP('Inq6 adjusted class'!$A461,'Inq.6 factors'!$U:$Z,6,FALSE),0)</f>
        <v>11229.840140338782</v>
      </c>
      <c r="O461" s="39">
        <f>'Jun17 class'!O461*IFERROR(VLOOKUP('Inq6 adjusted class'!$A461,'Inq.6 factors'!$U:$Z,6,FALSE),0)</f>
        <v>13769.348225296821</v>
      </c>
      <c r="P461" s="39">
        <f>'Jun17 class'!P461*IFERROR(VLOOKUP('Inq6 adjusted class'!$A461,'Inq.6 factors'!$U:$Z,6,FALSE),0)</f>
        <v>13223.943256856535</v>
      </c>
      <c r="Q461" s="39">
        <f>'Jun17 class'!Q461*IFERROR(VLOOKUP('Inq6 adjusted class'!$A461,'Inq.6 factors'!$U:$Z,6,FALSE),0)</f>
        <v>14144.769602010516</v>
      </c>
      <c r="R461" s="39">
        <f>'Jun17 class'!R461*IFERROR(VLOOKUP('Inq6 adjusted class'!$A461,'Inq.6 factors'!$U:$Z,6,FALSE),0)</f>
        <v>14306.246370543739</v>
      </c>
      <c r="S461" s="39">
        <f>'Jun17 class'!S461*IFERROR(VLOOKUP('Inq6 adjusted class'!$A461,'Inq.6 factors'!$U:$Z,6,FALSE),0)</f>
        <v>21242.181736267747</v>
      </c>
      <c r="T461" s="39">
        <f>'Jun17 class'!T461*IFERROR(VLOOKUP('Inq6 adjusted class'!$A461,'Inq.6 factors'!$U:$Z,6,FALSE),0)</f>
        <v>23424.894885609145</v>
      </c>
      <c r="U461" s="39">
        <f>'Jun17 class'!U461*IFERROR(VLOOKUP('Inq6 adjusted class'!$A461,'Inq.6 factors'!$U:$Z,6,FALSE),0)</f>
        <v>19889.306111306112</v>
      </c>
      <c r="V461" s="39">
        <f>'Jun17 class'!V461*IFERROR(VLOOKUP('Inq6 adjusted class'!$A461,'Inq.6 factors'!$U:$Z,6,FALSE),0)</f>
        <v>20062.594925457321</v>
      </c>
    </row>
    <row r="462" spans="1:22" x14ac:dyDescent="0.3">
      <c r="A462" s="35">
        <f>'Jun17 class'!A462</f>
        <v>6110</v>
      </c>
      <c r="B462" s="35">
        <f>'Jun17 class'!B462</f>
        <v>611</v>
      </c>
      <c r="C462" s="35">
        <f>'Jun17 class'!C462</f>
        <v>61</v>
      </c>
      <c r="D462" s="35" t="str">
        <f>'Jun17 class'!D462</f>
        <v>J</v>
      </c>
      <c r="E462" s="39">
        <f>'Jun17 class'!E462*IFERROR(VLOOKUP('Inq6 adjusted class'!$A462,'Inq.6 factors'!$U:$Z,6,FALSE),0)</f>
        <v>1512.698366216503</v>
      </c>
      <c r="F462" s="39">
        <f>'Jun17 class'!F462*IFERROR(VLOOKUP('Inq6 adjusted class'!$A462,'Inq.6 factors'!$U:$Z,6,FALSE),0)</f>
        <v>1564.0702045801329</v>
      </c>
      <c r="G462" s="39">
        <f>'Jun17 class'!G462*IFERROR(VLOOKUP('Inq6 adjusted class'!$A462,'Inq.6 factors'!$U:$Z,6,FALSE),0)</f>
        <v>1669.8133189329778</v>
      </c>
      <c r="H462" s="39">
        <f>'Jun17 class'!H462*IFERROR(VLOOKUP('Inq6 adjusted class'!$A462,'Inq.6 factors'!$U:$Z,6,FALSE),0)</f>
        <v>1534.1798993253642</v>
      </c>
      <c r="I462" s="39">
        <f>'Jun17 class'!I462*IFERROR(VLOOKUP('Inq6 adjusted class'!$A462,'Inq.6 factors'!$U:$Z,6,FALSE),0)</f>
        <v>1573.7791969906718</v>
      </c>
      <c r="J462" s="39">
        <f>'Jun17 class'!J462*IFERROR(VLOOKUP('Inq6 adjusted class'!$A462,'Inq.6 factors'!$U:$Z,6,FALSE),0)</f>
        <v>1498.2561807898637</v>
      </c>
      <c r="K462" s="39">
        <f>'Jun17 class'!K462*IFERROR(VLOOKUP('Inq6 adjusted class'!$A462,'Inq.6 factors'!$U:$Z,6,FALSE),0)</f>
        <v>1388.9014280049646</v>
      </c>
      <c r="L462" s="39">
        <f>'Jun17 class'!L462*IFERROR(VLOOKUP('Inq6 adjusted class'!$A462,'Inq.6 factors'!$U:$Z,6,FALSE),0)</f>
        <v>1403.6949006743484</v>
      </c>
      <c r="M462" s="39">
        <f>'Jun17 class'!M462*IFERROR(VLOOKUP('Inq6 adjusted class'!$A462,'Inq.6 factors'!$U:$Z,6,FALSE),0)</f>
        <v>1399.0548686503803</v>
      </c>
      <c r="N462" s="39">
        <f>'Jun17 class'!N462*IFERROR(VLOOKUP('Inq6 adjusted class'!$A462,'Inq.6 factors'!$U:$Z,6,FALSE),0)</f>
        <v>1360.0295376649615</v>
      </c>
      <c r="O462" s="39">
        <f>'Jun17 class'!O462*IFERROR(VLOOKUP('Inq6 adjusted class'!$A462,'Inq.6 factors'!$U:$Z,6,FALSE),0)</f>
        <v>1321.619234690354</v>
      </c>
      <c r="P462" s="39">
        <f>'Jun17 class'!P462*IFERROR(VLOOKUP('Inq6 adjusted class'!$A462,'Inq.6 factors'!$U:$Z,6,FALSE),0)</f>
        <v>1098.8435804778303</v>
      </c>
      <c r="Q462" s="39">
        <f>'Jun17 class'!Q462*IFERROR(VLOOKUP('Inq6 adjusted class'!$A462,'Inq.6 factors'!$U:$Z,6,FALSE),0)</f>
        <v>897.69984407554625</v>
      </c>
      <c r="R462" s="39">
        <f>'Jun17 class'!R462*IFERROR(VLOOKUP('Inq6 adjusted class'!$A462,'Inq.6 factors'!$U:$Z,6,FALSE),0)</f>
        <v>1368.2553325784152</v>
      </c>
      <c r="S462" s="39">
        <f>'Jun17 class'!S462*IFERROR(VLOOKUP('Inq6 adjusted class'!$A462,'Inq.6 factors'!$U:$Z,6,FALSE),0)</f>
        <v>1435.9146113105171</v>
      </c>
      <c r="T462" s="39">
        <f>'Jun17 class'!T462*IFERROR(VLOOKUP('Inq6 adjusted class'!$A462,'Inq.6 factors'!$U:$Z,6,FALSE),0)</f>
        <v>2472.9666675405037</v>
      </c>
      <c r="U462" s="39">
        <f>'Jun17 class'!U462*IFERROR(VLOOKUP('Inq6 adjusted class'!$A462,'Inq.6 factors'!$U:$Z,6,FALSE),0)</f>
        <v>2669.0865989484328</v>
      </c>
      <c r="V462" s="39">
        <f>'Jun17 class'!V462*IFERROR(VLOOKUP('Inq6 adjusted class'!$A462,'Inq.6 factors'!$U:$Z,6,FALSE),0)</f>
        <v>2679.9034200743649</v>
      </c>
    </row>
    <row r="463" spans="1:22" x14ac:dyDescent="0.3">
      <c r="A463" s="35">
        <f>'Jun17 class'!A463</f>
        <v>6120</v>
      </c>
      <c r="B463" s="35">
        <f>'Jun17 class'!B463</f>
        <v>612</v>
      </c>
      <c r="C463" s="35">
        <f>'Jun17 class'!C463</f>
        <v>61</v>
      </c>
      <c r="D463" s="35" t="str">
        <f>'Jun17 class'!D463</f>
        <v>J</v>
      </c>
      <c r="E463" s="39">
        <f>'Jun17 class'!E463*IFERROR(VLOOKUP('Inq6 adjusted class'!$A463,'Inq.6 factors'!$U:$Z,6,FALSE),0)</f>
        <v>1308.553209550847</v>
      </c>
      <c r="F463" s="39">
        <f>'Jun17 class'!F463*IFERROR(VLOOKUP('Inq6 adjusted class'!$A463,'Inq.6 factors'!$U:$Z,6,FALSE),0)</f>
        <v>1352.9921971722786</v>
      </c>
      <c r="G463" s="39">
        <f>'Jun17 class'!G463*IFERROR(VLOOKUP('Inq6 adjusted class'!$A463,'Inq.6 factors'!$U:$Z,6,FALSE),0)</f>
        <v>1444.4648230206183</v>
      </c>
      <c r="H463" s="39">
        <f>'Jun17 class'!H463*IFERROR(VLOOKUP('Inq6 adjusted class'!$A463,'Inq.6 factors'!$U:$Z,6,FALSE),0)</f>
        <v>1327.1357172889759</v>
      </c>
      <c r="I463" s="39">
        <f>'Jun17 class'!I463*IFERROR(VLOOKUP('Inq6 adjusted class'!$A463,'Inq.6 factors'!$U:$Z,6,FALSE),0)</f>
        <v>1361.3909192599422</v>
      </c>
      <c r="J463" s="39">
        <f>'Jun17 class'!J463*IFERROR(VLOOKUP('Inq6 adjusted class'!$A463,'Inq.6 factors'!$U:$Z,6,FALSE),0)</f>
        <v>1296.060059220933</v>
      </c>
      <c r="K463" s="39">
        <f>'Jun17 class'!K463*IFERROR(VLOOKUP('Inq6 adjusted class'!$A463,'Inq.6 factors'!$U:$Z,6,FALSE),0)</f>
        <v>1201.4632010949963</v>
      </c>
      <c r="L463" s="39">
        <f>'Jun17 class'!L463*IFERROR(VLOOKUP('Inq6 adjusted class'!$A463,'Inq.6 factors'!$U:$Z,6,FALSE),0)</f>
        <v>1214.2602309419592</v>
      </c>
      <c r="M463" s="39">
        <f>'Jun17 class'!M463*IFERROR(VLOOKUP('Inq6 adjusted class'!$A463,'Inq.6 factors'!$U:$Z,6,FALSE),0)</f>
        <v>1210.2463912148969</v>
      </c>
      <c r="N463" s="39">
        <f>'Jun17 class'!N463*IFERROR(VLOOKUP('Inq6 adjusted class'!$A463,'Inq.6 factors'!$U:$Z,6,FALSE),0)</f>
        <v>1031.3496829863668</v>
      </c>
      <c r="O463" s="39">
        <f>'Jun17 class'!O463*IFERROR(VLOOKUP('Inq6 adjusted class'!$A463,'Inq.6 factors'!$U:$Z,6,FALSE),0)</f>
        <v>1285.884385662258</v>
      </c>
      <c r="P463" s="39">
        <f>'Jun17 class'!P463*IFERROR(VLOOKUP('Inq6 adjusted class'!$A463,'Inq.6 factors'!$U:$Z,6,FALSE),0)</f>
        <v>1328.8360412793245</v>
      </c>
      <c r="Q463" s="39">
        <f>'Jun17 class'!Q463*IFERROR(VLOOKUP('Inq6 adjusted class'!$A463,'Inq.6 factors'!$U:$Z,6,FALSE),0)</f>
        <v>1189.2588997940413</v>
      </c>
      <c r="R463" s="39">
        <f>'Jun17 class'!R463*IFERROR(VLOOKUP('Inq6 adjusted class'!$A463,'Inq.6 factors'!$U:$Z,6,FALSE),0)</f>
        <v>1591.9713942080457</v>
      </c>
      <c r="S463" s="39">
        <f>'Jun17 class'!S463*IFERROR(VLOOKUP('Inq6 adjusted class'!$A463,'Inq.6 factors'!$U:$Z,6,FALSE),0)</f>
        <v>2117.2586511524651</v>
      </c>
      <c r="T463" s="39">
        <f>'Jun17 class'!T463*IFERROR(VLOOKUP('Inq6 adjusted class'!$A463,'Inq.6 factors'!$U:$Z,6,FALSE),0)</f>
        <v>4066.350918511404</v>
      </c>
      <c r="U463" s="39">
        <f>'Jun17 class'!U463*IFERROR(VLOOKUP('Inq6 adjusted class'!$A463,'Inq.6 factors'!$U:$Z,6,FALSE),0)</f>
        <v>5035.8001320403537</v>
      </c>
      <c r="V463" s="39">
        <f>'Jun17 class'!V463*IFERROR(VLOOKUP('Inq6 adjusted class'!$A463,'Inq.6 factors'!$U:$Z,6,FALSE),0)</f>
        <v>5941.858456792851</v>
      </c>
    </row>
    <row r="464" spans="1:22" x14ac:dyDescent="0.3">
      <c r="A464" s="35">
        <f>'Jun17 class'!A464</f>
        <v>6130</v>
      </c>
      <c r="B464" s="35">
        <f>'Jun17 class'!B464</f>
        <v>613</v>
      </c>
      <c r="C464" s="35">
        <f>'Jun17 class'!C464</f>
        <v>61</v>
      </c>
      <c r="D464" s="35" t="str">
        <f>'Jun17 class'!D464</f>
        <v>J</v>
      </c>
      <c r="E464" s="39">
        <f>'Jun17 class'!E464*IFERROR(VLOOKUP('Inq6 adjusted class'!$A464,'Inq.6 factors'!$U:$Z,6,FALSE),0)</f>
        <v>415.94646261500236</v>
      </c>
      <c r="F464" s="39">
        <f>'Jun17 class'!F464*IFERROR(VLOOKUP('Inq6 adjusted class'!$A464,'Inq.6 factors'!$U:$Z,6,FALSE),0)</f>
        <v>430.07216997517236</v>
      </c>
      <c r="G464" s="39">
        <f>'Jun17 class'!G464*IFERROR(VLOOKUP('Inq6 adjusted class'!$A464,'Inq.6 factors'!$U:$Z,6,FALSE),0)</f>
        <v>459.14833964868683</v>
      </c>
      <c r="H464" s="39">
        <f>'Jun17 class'!H464*IFERROR(VLOOKUP('Inq6 adjusted class'!$A464,'Inq.6 factors'!$U:$Z,6,FALSE),0)</f>
        <v>421.853236832341</v>
      </c>
      <c r="I464" s="39">
        <f>'Jun17 class'!I464*IFERROR(VLOOKUP('Inq6 adjusted class'!$A464,'Inq.6 factors'!$U:$Z,6,FALSE),0)</f>
        <v>432.74185028878321</v>
      </c>
      <c r="J464" s="39">
        <f>'Jun17 class'!J464*IFERROR(VLOOKUP('Inq6 adjusted class'!$A464,'Inq.6 factors'!$U:$Z,6,FALSE),0)</f>
        <v>411.97529686590093</v>
      </c>
      <c r="K464" s="39">
        <f>'Jun17 class'!K464*IFERROR(VLOOKUP('Inq6 adjusted class'!$A464,'Inq.6 factors'!$U:$Z,6,FALSE),0)</f>
        <v>381.90603546728931</v>
      </c>
      <c r="L464" s="39">
        <f>'Jun17 class'!L464*IFERROR(VLOOKUP('Inq6 adjusted class'!$A464,'Inq.6 factors'!$U:$Z,6,FALSE),0)</f>
        <v>385.97379462142396</v>
      </c>
      <c r="M464" s="39">
        <f>'Jun17 class'!M464*IFERROR(VLOOKUP('Inq6 adjusted class'!$A464,'Inq.6 factors'!$U:$Z,6,FALSE),0)</f>
        <v>384.69792565118291</v>
      </c>
      <c r="N464" s="39">
        <f>'Jun17 class'!N464*IFERROR(VLOOKUP('Inq6 adjusted class'!$A464,'Inq.6 factors'!$U:$Z,6,FALSE),0)</f>
        <v>665.21209469283838</v>
      </c>
      <c r="O464" s="39">
        <f>'Jun17 class'!O464*IFERROR(VLOOKUP('Inq6 adjusted class'!$A464,'Inq.6 factors'!$U:$Z,6,FALSE),0)</f>
        <v>77.206603546067825</v>
      </c>
      <c r="P464" s="39">
        <f>'Jun17 class'!P464*IFERROR(VLOOKUP('Inq6 adjusted class'!$A464,'Inq.6 factors'!$U:$Z,6,FALSE),0)</f>
        <v>613.03859593603772</v>
      </c>
      <c r="Q464" s="39">
        <f>'Jun17 class'!Q464*IFERROR(VLOOKUP('Inq6 adjusted class'!$A464,'Inq.6 factors'!$U:$Z,6,FALSE),0)</f>
        <v>591.91149272296605</v>
      </c>
      <c r="R464" s="39">
        <f>'Jun17 class'!R464*IFERROR(VLOOKUP('Inq6 adjusted class'!$A464,'Inq.6 factors'!$U:$Z,6,FALSE),0)</f>
        <v>652.95969995053633</v>
      </c>
      <c r="S464" s="39">
        <f>'Jun17 class'!S464*IFERROR(VLOOKUP('Inq6 adjusted class'!$A464,'Inq.6 factors'!$U:$Z,6,FALSE),0)</f>
        <v>728.75119790243718</v>
      </c>
      <c r="T464" s="39">
        <f>'Jun17 class'!T464*IFERROR(VLOOKUP('Inq6 adjusted class'!$A464,'Inq.6 factors'!$U:$Z,6,FALSE),0)</f>
        <v>993.17854129816374</v>
      </c>
      <c r="U464" s="39">
        <f>'Jun17 class'!U464*IFERROR(VLOOKUP('Inq6 adjusted class'!$A464,'Inq.6 factors'!$U:$Z,6,FALSE),0)</f>
        <v>671.12178668856677</v>
      </c>
      <c r="V464" s="39">
        <f>'Jun17 class'!V464*IFERROR(VLOOKUP('Inq6 adjusted class'!$A464,'Inq.6 factors'!$U:$Z,6,FALSE),0)</f>
        <v>617.58636712284829</v>
      </c>
    </row>
    <row r="465" spans="1:22" x14ac:dyDescent="0.3">
      <c r="A465" s="35">
        <f>'Jun17 class'!A465</f>
        <v>6190</v>
      </c>
      <c r="B465" s="35">
        <f>'Jun17 class'!B465</f>
        <v>619</v>
      </c>
      <c r="C465" s="35">
        <f>'Jun17 class'!C465</f>
        <v>61</v>
      </c>
      <c r="D465" s="35" t="str">
        <f>'Jun17 class'!D465</f>
        <v>J</v>
      </c>
      <c r="E465" s="39">
        <f>'Jun17 class'!E465*IFERROR(VLOOKUP('Inq6 adjusted class'!$A465,'Inq.6 factors'!$U:$Z,6,FALSE),0)</f>
        <v>46240.801568302362</v>
      </c>
      <c r="F465" s="39">
        <f>'Jun17 class'!F465*IFERROR(VLOOKUP('Inq6 adjusted class'!$A465,'Inq.6 factors'!$U:$Z,6,FALSE),0)</f>
        <v>47811.157587072295</v>
      </c>
      <c r="G465" s="39">
        <f>'Jun17 class'!G465*IFERROR(VLOOKUP('Inq6 adjusted class'!$A465,'Inq.6 factors'!$U:$Z,6,FALSE),0)</f>
        <v>51043.55769882357</v>
      </c>
      <c r="H465" s="39">
        <f>'Jun17 class'!H465*IFERROR(VLOOKUP('Inq6 adjusted class'!$A465,'Inq.6 factors'!$U:$Z,6,FALSE),0)</f>
        <v>46897.458131206076</v>
      </c>
      <c r="I465" s="39">
        <f>'Jun17 class'!I465*IFERROR(VLOOKUP('Inq6 adjusted class'!$A465,'Inq.6 factors'!$U:$Z,6,FALSE),0)</f>
        <v>48107.946161391163</v>
      </c>
      <c r="J465" s="39">
        <f>'Jun17 class'!J465*IFERROR(VLOOKUP('Inq6 adjusted class'!$A465,'Inq.6 factors'!$U:$Z,6,FALSE),0)</f>
        <v>45799.32675386453</v>
      </c>
      <c r="K465" s="39">
        <f>'Jun17 class'!K465*IFERROR(VLOOKUP('Inq6 adjusted class'!$A465,'Inq.6 factors'!$U:$Z,6,FALSE),0)</f>
        <v>42456.524555482603</v>
      </c>
      <c r="L465" s="39">
        <f>'Jun17 class'!L465*IFERROR(VLOOKUP('Inq6 adjusted class'!$A465,'Inq.6 factors'!$U:$Z,6,FALSE),0)</f>
        <v>42908.737666495625</v>
      </c>
      <c r="M465" s="39">
        <f>'Jun17 class'!M465*IFERROR(VLOOKUP('Inq6 adjusted class'!$A465,'Inq.6 factors'!$U:$Z,6,FALSE),0)</f>
        <v>42766.899210870433</v>
      </c>
      <c r="N465" s="39">
        <f>'Jun17 class'!N465*IFERROR(VLOOKUP('Inq6 adjusted class'!$A465,'Inq.6 factors'!$U:$Z,6,FALSE),0)</f>
        <v>41352.092974599786</v>
      </c>
      <c r="O465" s="39">
        <f>'Jun17 class'!O465*IFERROR(VLOOKUP('Inq6 adjusted class'!$A465,'Inq.6 factors'!$U:$Z,6,FALSE),0)</f>
        <v>40617.833558206512</v>
      </c>
      <c r="P465" s="39">
        <f>'Jun17 class'!P465*IFERROR(VLOOKUP('Inq6 adjusted class'!$A465,'Inq.6 factors'!$U:$Z,6,FALSE),0)</f>
        <v>38006.311738945398</v>
      </c>
      <c r="Q465" s="39">
        <f>'Jun17 class'!Q465*IFERROR(VLOOKUP('Inq6 adjusted class'!$A465,'Inq.6 factors'!$U:$Z,6,FALSE),0)</f>
        <v>34312.920744990537</v>
      </c>
      <c r="R465" s="39">
        <f>'Jun17 class'!R465*IFERROR(VLOOKUP('Inq6 adjusted class'!$A465,'Inq.6 factors'!$U:$Z,6,FALSE),0)</f>
        <v>32349.704473913025</v>
      </c>
      <c r="S465" s="39">
        <f>'Jun17 class'!S465*IFERROR(VLOOKUP('Inq6 adjusted class'!$A465,'Inq.6 factors'!$U:$Z,6,FALSE),0)</f>
        <v>35148.075521348925</v>
      </c>
      <c r="T465" s="39">
        <f>'Jun17 class'!T465*IFERROR(VLOOKUP('Inq6 adjusted class'!$A465,'Inq.6 factors'!$U:$Z,6,FALSE),0)</f>
        <v>42328.820499946916</v>
      </c>
      <c r="U465" s="39">
        <f>'Jun17 class'!U465*IFERROR(VLOOKUP('Inq6 adjusted class'!$A465,'Inq.6 factors'!$U:$Z,6,FALSE),0)</f>
        <v>37047.705202392252</v>
      </c>
      <c r="V465" s="39">
        <f>'Jun17 class'!V465*IFERROR(VLOOKUP('Inq6 adjusted class'!$A465,'Inq.6 factors'!$U:$Z,6,FALSE),0)</f>
        <v>31477.250787664183</v>
      </c>
    </row>
    <row r="466" spans="1:22" x14ac:dyDescent="0.3">
      <c r="A466" s="35">
        <f>'Jun17 class'!A466</f>
        <v>6201</v>
      </c>
      <c r="B466" s="35">
        <f>'Jun17 class'!B466</f>
        <v>620</v>
      </c>
      <c r="C466" s="35">
        <f>'Jun17 class'!C466</f>
        <v>62</v>
      </c>
      <c r="D466" s="35" t="str">
        <f>'Jun17 class'!D466</f>
        <v>J</v>
      </c>
      <c r="E466" s="39">
        <f>'Jun17 class'!E466*IFERROR(VLOOKUP('Inq6 adjusted class'!$A466,'Inq.6 factors'!$U:$Z,6,FALSE),0)</f>
        <v>11491.24024319505</v>
      </c>
      <c r="F466" s="39">
        <f>'Jun17 class'!F466*IFERROR(VLOOKUP('Inq6 adjusted class'!$A466,'Inq.6 factors'!$U:$Z,6,FALSE),0)</f>
        <v>12835.161207032141</v>
      </c>
      <c r="G466" s="39">
        <f>'Jun17 class'!G466*IFERROR(VLOOKUP('Inq6 adjusted class'!$A466,'Inq.6 factors'!$U:$Z,6,FALSE),0)</f>
        <v>15258.594013012989</v>
      </c>
      <c r="H466" s="39">
        <f>'Jun17 class'!H466*IFERROR(VLOOKUP('Inq6 adjusted class'!$A466,'Inq.6 factors'!$U:$Z,6,FALSE),0)</f>
        <v>16485.288345220873</v>
      </c>
      <c r="I466" s="39">
        <f>'Jun17 class'!I466*IFERROR(VLOOKUP('Inq6 adjusted class'!$A466,'Inq.6 factors'!$U:$Z,6,FALSE),0)</f>
        <v>16064.033515181194</v>
      </c>
      <c r="J466" s="39">
        <f>'Jun17 class'!J466*IFERROR(VLOOKUP('Inq6 adjusted class'!$A466,'Inq.6 factors'!$U:$Z,6,FALSE),0)</f>
        <v>15700.121869577959</v>
      </c>
      <c r="K466" s="39">
        <f>'Jun17 class'!K466*IFERROR(VLOOKUP('Inq6 adjusted class'!$A466,'Inq.6 factors'!$U:$Z,6,FALSE),0)</f>
        <v>15578.473033239634</v>
      </c>
      <c r="L466" s="39">
        <f>'Jun17 class'!L466*IFERROR(VLOOKUP('Inq6 adjusted class'!$A466,'Inq.6 factors'!$U:$Z,6,FALSE),0)</f>
        <v>16986.286041988216</v>
      </c>
      <c r="M466" s="39">
        <f>'Jun17 class'!M466*IFERROR(VLOOKUP('Inq6 adjusted class'!$A466,'Inq.6 factors'!$U:$Z,6,FALSE),0)</f>
        <v>19228.671657870906</v>
      </c>
      <c r="N466" s="39">
        <f>'Jun17 class'!N466*IFERROR(VLOOKUP('Inq6 adjusted class'!$A466,'Inq.6 factors'!$U:$Z,6,FALSE),0)</f>
        <v>19993.706813452234</v>
      </c>
      <c r="O466" s="39">
        <f>'Jun17 class'!O466*IFERROR(VLOOKUP('Inq6 adjusted class'!$A466,'Inq.6 factors'!$U:$Z,6,FALSE),0)</f>
        <v>24692.806745154423</v>
      </c>
      <c r="P466" s="39">
        <f>'Jun17 class'!P466*IFERROR(VLOOKUP('Inq6 adjusted class'!$A466,'Inq.6 factors'!$U:$Z,6,FALSE),0)</f>
        <v>19803.788339833245</v>
      </c>
      <c r="Q466" s="39">
        <f>'Jun17 class'!Q466*IFERROR(VLOOKUP('Inq6 adjusted class'!$A466,'Inq.6 factors'!$U:$Z,6,FALSE),0)</f>
        <v>23811.188218059811</v>
      </c>
      <c r="R466" s="39">
        <f>'Jun17 class'!R466*IFERROR(VLOOKUP('Inq6 adjusted class'!$A466,'Inq.6 factors'!$U:$Z,6,FALSE),0)</f>
        <v>28836.429159088246</v>
      </c>
      <c r="S466" s="39">
        <f>'Jun17 class'!S466*IFERROR(VLOOKUP('Inq6 adjusted class'!$A466,'Inq.6 factors'!$U:$Z,6,FALSE),0)</f>
        <v>28506.805640052553</v>
      </c>
      <c r="T466" s="39">
        <f>'Jun17 class'!T466*IFERROR(VLOOKUP('Inq6 adjusted class'!$A466,'Inq.6 factors'!$U:$Z,6,FALSE),0)</f>
        <v>33309.812843410109</v>
      </c>
      <c r="U466" s="39">
        <f>'Jun17 class'!U466*IFERROR(VLOOKUP('Inq6 adjusted class'!$A466,'Inq.6 factors'!$U:$Z,6,FALSE),0)</f>
        <v>39493.865761701367</v>
      </c>
      <c r="V466" s="39">
        <f>'Jun17 class'!V466*IFERROR(VLOOKUP('Inq6 adjusted class'!$A466,'Inq.6 factors'!$U:$Z,6,FALSE),0)</f>
        <v>41582.545085678634</v>
      </c>
    </row>
    <row r="467" spans="1:22" x14ac:dyDescent="0.3">
      <c r="A467" s="35">
        <f>'Jun17 class'!A467</f>
        <v>6202</v>
      </c>
      <c r="B467" s="35">
        <f>'Jun17 class'!B467</f>
        <v>620</v>
      </c>
      <c r="C467" s="35">
        <f>'Jun17 class'!C467</f>
        <v>62</v>
      </c>
      <c r="D467" s="35" t="str">
        <f>'Jun17 class'!D467</f>
        <v>J</v>
      </c>
      <c r="E467" s="39">
        <f>'Jun17 class'!E467*IFERROR(VLOOKUP('Inq6 adjusted class'!$A467,'Inq.6 factors'!$U:$Z,6,FALSE),0)</f>
        <v>32448.133185135724</v>
      </c>
      <c r="F467" s="39">
        <f>'Jun17 class'!F467*IFERROR(VLOOKUP('Inq6 adjusted class'!$A467,'Inq.6 factors'!$U:$Z,6,FALSE),0)</f>
        <v>36796.303356260505</v>
      </c>
      <c r="G467" s="39">
        <f>'Jun17 class'!G467*IFERROR(VLOOKUP('Inq6 adjusted class'!$A467,'Inq.6 factors'!$U:$Z,6,FALSE),0)</f>
        <v>43800.425428935428</v>
      </c>
      <c r="H467" s="39">
        <f>'Jun17 class'!H467*IFERROR(VLOOKUP('Inq6 adjusted class'!$A467,'Inq.6 factors'!$U:$Z,6,FALSE),0)</f>
        <v>46054.196026143458</v>
      </c>
      <c r="I467" s="39">
        <f>'Jun17 class'!I467*IFERROR(VLOOKUP('Inq6 adjusted class'!$A467,'Inq.6 factors'!$U:$Z,6,FALSE),0)</f>
        <v>45035.154890616526</v>
      </c>
      <c r="J467" s="39">
        <f>'Jun17 class'!J467*IFERROR(VLOOKUP('Inq6 adjusted class'!$A467,'Inq.6 factors'!$U:$Z,6,FALSE),0)</f>
        <v>44110.667855611347</v>
      </c>
      <c r="K467" s="39">
        <f>'Jun17 class'!K467*IFERROR(VLOOKUP('Inq6 adjusted class'!$A467,'Inq.6 factors'!$U:$Z,6,FALSE),0)</f>
        <v>43843.200651704523</v>
      </c>
      <c r="L467" s="39">
        <f>'Jun17 class'!L467*IFERROR(VLOOKUP('Inq6 adjusted class'!$A467,'Inq.6 factors'!$U:$Z,6,FALSE),0)</f>
        <v>47766.142155298781</v>
      </c>
      <c r="M467" s="39">
        <f>'Jun17 class'!M467*IFERROR(VLOOKUP('Inq6 adjusted class'!$A467,'Inq.6 factors'!$U:$Z,6,FALSE),0)</f>
        <v>54154.570832762249</v>
      </c>
      <c r="N467" s="39">
        <f>'Jun17 class'!N467*IFERROR(VLOOKUP('Inq6 adjusted class'!$A467,'Inq.6 factors'!$U:$Z,6,FALSE),0)</f>
        <v>58280.165856904343</v>
      </c>
      <c r="O467" s="39">
        <f>'Jun17 class'!O467*IFERROR(VLOOKUP('Inq6 adjusted class'!$A467,'Inq.6 factors'!$U:$Z,6,FALSE),0)</f>
        <v>70011.888420421557</v>
      </c>
      <c r="P467" s="39">
        <f>'Jun17 class'!P467*IFERROR(VLOOKUP('Inq6 adjusted class'!$A467,'Inq.6 factors'!$U:$Z,6,FALSE),0)</f>
        <v>69885.901285368673</v>
      </c>
      <c r="Q467" s="39">
        <f>'Jun17 class'!Q467*IFERROR(VLOOKUP('Inq6 adjusted class'!$A467,'Inq.6 factors'!$U:$Z,6,FALSE),0)</f>
        <v>73547.9018572036</v>
      </c>
      <c r="R467" s="39">
        <f>'Jun17 class'!R467*IFERROR(VLOOKUP('Inq6 adjusted class'!$A467,'Inq.6 factors'!$U:$Z,6,FALSE),0)</f>
        <v>79993.686141057071</v>
      </c>
      <c r="S467" s="39">
        <f>'Jun17 class'!S467*IFERROR(VLOOKUP('Inq6 adjusted class'!$A467,'Inq.6 factors'!$U:$Z,6,FALSE),0)</f>
        <v>70933.818031333765</v>
      </c>
      <c r="T467" s="39">
        <f>'Jun17 class'!T467*IFERROR(VLOOKUP('Inq6 adjusted class'!$A467,'Inq.6 factors'!$U:$Z,6,FALSE),0)</f>
        <v>79218.171979557228</v>
      </c>
      <c r="U467" s="39">
        <f>'Jun17 class'!U467*IFERROR(VLOOKUP('Inq6 adjusted class'!$A467,'Inq.6 factors'!$U:$Z,6,FALSE),0)</f>
        <v>94204.109594636684</v>
      </c>
      <c r="V467" s="39">
        <f>'Jun17 class'!V467*IFERROR(VLOOKUP('Inq6 adjusted class'!$A467,'Inq.6 factors'!$U:$Z,6,FALSE),0)</f>
        <v>98063.785514924923</v>
      </c>
    </row>
    <row r="468" spans="1:22" x14ac:dyDescent="0.3">
      <c r="A468" s="35">
        <f>'Jun17 class'!A468</f>
        <v>6203</v>
      </c>
      <c r="B468" s="35">
        <f>'Jun17 class'!B468</f>
        <v>620</v>
      </c>
      <c r="C468" s="35">
        <f>'Jun17 class'!C468</f>
        <v>62</v>
      </c>
      <c r="D468" s="35" t="str">
        <f>'Jun17 class'!D468</f>
        <v>J</v>
      </c>
      <c r="E468" s="39">
        <f>'Jun17 class'!E468*IFERROR(VLOOKUP('Inq6 adjusted class'!$A468,'Inq.6 factors'!$U:$Z,6,FALSE),0)</f>
        <v>141.67009932558784</v>
      </c>
      <c r="F468" s="39">
        <f>'Jun17 class'!F468*IFERROR(VLOOKUP('Inq6 adjusted class'!$A468,'Inq.6 factors'!$U:$Z,6,FALSE),0)</f>
        <v>142.53192674586344</v>
      </c>
      <c r="G468" s="39">
        <f>'Jun17 class'!G468*IFERROR(VLOOKUP('Inq6 adjusted class'!$A468,'Inq.6 factors'!$U:$Z,6,FALSE),0)</f>
        <v>202.76050661103187</v>
      </c>
      <c r="H468" s="39">
        <f>'Jun17 class'!H468*IFERROR(VLOOKUP('Inq6 adjusted class'!$A468,'Inq.6 factors'!$U:$Z,6,FALSE),0)</f>
        <v>159.73213625892643</v>
      </c>
      <c r="I468" s="39">
        <f>'Jun17 class'!I468*IFERROR(VLOOKUP('Inq6 adjusted class'!$A468,'Inq.6 factors'!$U:$Z,6,FALSE),0)</f>
        <v>74.513381819849769</v>
      </c>
      <c r="J468" s="39">
        <f>'Jun17 class'!J468*IFERROR(VLOOKUP('Inq6 adjusted class'!$A468,'Inq.6 factors'!$U:$Z,6,FALSE),0)</f>
        <v>62.794727540118821</v>
      </c>
      <c r="K468" s="39">
        <f>'Jun17 class'!K468*IFERROR(VLOOKUP('Inq6 adjusted class'!$A468,'Inq.6 factors'!$U:$Z,6,FALSE),0)</f>
        <v>76.323646052151162</v>
      </c>
      <c r="L468" s="39">
        <f>'Jun17 class'!L468*IFERROR(VLOOKUP('Inq6 adjusted class'!$A468,'Inq.6 factors'!$U:$Z,6,FALSE),0)</f>
        <v>83.296226625084387</v>
      </c>
      <c r="M468" s="39">
        <f>'Jun17 class'!M468*IFERROR(VLOOKUP('Inq6 adjusted class'!$A468,'Inq.6 factors'!$U:$Z,6,FALSE),0)</f>
        <v>90.452002888500999</v>
      </c>
      <c r="N468" s="39">
        <f>'Jun17 class'!N468*IFERROR(VLOOKUP('Inq6 adjusted class'!$A468,'Inq.6 factors'!$U:$Z,6,FALSE),0)</f>
        <v>44.570384275762692</v>
      </c>
      <c r="O468" s="39">
        <f>'Jun17 class'!O468*IFERROR(VLOOKUP('Inq6 adjusted class'!$A468,'Inq.6 factors'!$U:$Z,6,FALSE),0)</f>
        <v>77.923123407425138</v>
      </c>
      <c r="P468" s="39">
        <f>'Jun17 class'!P468*IFERROR(VLOOKUP('Inq6 adjusted class'!$A468,'Inq.6 factors'!$U:$Z,6,FALSE),0)</f>
        <v>93.55535889424408</v>
      </c>
      <c r="Q468" s="39">
        <f>'Jun17 class'!Q468*IFERROR(VLOOKUP('Inq6 adjusted class'!$A468,'Inq.6 factors'!$U:$Z,6,FALSE),0)</f>
        <v>104.72464144909942</v>
      </c>
      <c r="R468" s="39">
        <f>'Jun17 class'!R468*IFERROR(VLOOKUP('Inq6 adjusted class'!$A468,'Inq.6 factors'!$U:$Z,6,FALSE),0)</f>
        <v>301.40725479247033</v>
      </c>
      <c r="S468" s="39">
        <f>'Jun17 class'!S468*IFERROR(VLOOKUP('Inq6 adjusted class'!$A468,'Inq.6 factors'!$U:$Z,6,FALSE),0)</f>
        <v>224.8340784477675</v>
      </c>
      <c r="T468" s="39">
        <f>'Jun17 class'!T468*IFERROR(VLOOKUP('Inq6 adjusted class'!$A468,'Inq.6 factors'!$U:$Z,6,FALSE),0)</f>
        <v>300.78115203315252</v>
      </c>
      <c r="U468" s="39">
        <f>'Jun17 class'!U468*IFERROR(VLOOKUP('Inq6 adjusted class'!$A468,'Inq.6 factors'!$U:$Z,6,FALSE),0)</f>
        <v>435.78761961917451</v>
      </c>
      <c r="V468" s="39">
        <f>'Jun17 class'!V468*IFERROR(VLOOKUP('Inq6 adjusted class'!$A468,'Inq.6 factors'!$U:$Z,6,FALSE),0)</f>
        <v>375.64340541956136</v>
      </c>
    </row>
    <row r="469" spans="1:22" x14ac:dyDescent="0.3">
      <c r="A469" s="35">
        <f>'Jun17 class'!A469</f>
        <v>6209</v>
      </c>
      <c r="B469" s="35">
        <f>'Jun17 class'!B469</f>
        <v>620</v>
      </c>
      <c r="C469" s="35">
        <f>'Jun17 class'!C469</f>
        <v>62</v>
      </c>
      <c r="D469" s="35" t="str">
        <f>'Jun17 class'!D469</f>
        <v>J</v>
      </c>
      <c r="E469" s="39">
        <f>'Jun17 class'!E469*IFERROR(VLOOKUP('Inq6 adjusted class'!$A469,'Inq.6 factors'!$U:$Z,6,FALSE),0)</f>
        <v>27033.559315257782</v>
      </c>
      <c r="F469" s="39">
        <f>'Jun17 class'!F469*IFERROR(VLOOKUP('Inq6 adjusted class'!$A469,'Inq.6 factors'!$U:$Z,6,FALSE),0)</f>
        <v>35984.325788346243</v>
      </c>
      <c r="G469" s="39">
        <f>'Jun17 class'!G469*IFERROR(VLOOKUP('Inq6 adjusted class'!$A469,'Inq.6 factors'!$U:$Z,6,FALSE),0)</f>
        <v>45509.192355818057</v>
      </c>
      <c r="H469" s="39">
        <f>'Jun17 class'!H469*IFERROR(VLOOKUP('Inq6 adjusted class'!$A469,'Inq.6 factors'!$U:$Z,6,FALSE),0)</f>
        <v>45426.590645178687</v>
      </c>
      <c r="I469" s="39">
        <f>'Jun17 class'!I469*IFERROR(VLOOKUP('Inq6 adjusted class'!$A469,'Inq.6 factors'!$U:$Z,6,FALSE),0)</f>
        <v>37817.064132891239</v>
      </c>
      <c r="J469" s="39">
        <f>'Jun17 class'!J469*IFERROR(VLOOKUP('Inq6 adjusted class'!$A469,'Inq.6 factors'!$U:$Z,6,FALSE),0)</f>
        <v>32492.316049083376</v>
      </c>
      <c r="K469" s="39">
        <f>'Jun17 class'!K469*IFERROR(VLOOKUP('Inq6 adjusted class'!$A469,'Inq.6 factors'!$U:$Z,6,FALSE),0)</f>
        <v>28990.888398109033</v>
      </c>
      <c r="L469" s="39">
        <f>'Jun17 class'!L469*IFERROR(VLOOKUP('Inq6 adjusted class'!$A469,'Inq.6 factors'!$U:$Z,6,FALSE),0)</f>
        <v>29386.797302488805</v>
      </c>
      <c r="M469" s="39">
        <f>'Jun17 class'!M469*IFERROR(VLOOKUP('Inq6 adjusted class'!$A469,'Inq.6 factors'!$U:$Z,6,FALSE),0)</f>
        <v>32164.228987737137</v>
      </c>
      <c r="N469" s="39">
        <f>'Jun17 class'!N469*IFERROR(VLOOKUP('Inq6 adjusted class'!$A469,'Inq.6 factors'!$U:$Z,6,FALSE),0)</f>
        <v>32913.735578685621</v>
      </c>
      <c r="O469" s="39">
        <f>'Jun17 class'!O469*IFERROR(VLOOKUP('Inq6 adjusted class'!$A469,'Inq.6 factors'!$U:$Z,6,FALSE),0)</f>
        <v>35549.767891056959</v>
      </c>
      <c r="P469" s="39">
        <f>'Jun17 class'!P469*IFERROR(VLOOKUP('Inq6 adjusted class'!$A469,'Inq.6 factors'!$U:$Z,6,FALSE),0)</f>
        <v>29157.446491676932</v>
      </c>
      <c r="Q469" s="39">
        <f>'Jun17 class'!Q469*IFERROR(VLOOKUP('Inq6 adjusted class'!$A469,'Inq.6 factors'!$U:$Z,6,FALSE),0)</f>
        <v>31966.298683996094</v>
      </c>
      <c r="R469" s="39">
        <f>'Jun17 class'!R469*IFERROR(VLOOKUP('Inq6 adjusted class'!$A469,'Inq.6 factors'!$U:$Z,6,FALSE),0)</f>
        <v>33998.785149134543</v>
      </c>
      <c r="S469" s="39">
        <f>'Jun17 class'!S469*IFERROR(VLOOKUP('Inq6 adjusted class'!$A469,'Inq.6 factors'!$U:$Z,6,FALSE),0)</f>
        <v>29682.214734794183</v>
      </c>
      <c r="T469" s="39">
        <f>'Jun17 class'!T469*IFERROR(VLOOKUP('Inq6 adjusted class'!$A469,'Inq.6 factors'!$U:$Z,6,FALSE),0)</f>
        <v>30972.934844243566</v>
      </c>
      <c r="U469" s="39">
        <f>'Jun17 class'!U469*IFERROR(VLOOKUP('Inq6 adjusted class'!$A469,'Inq.6 factors'!$U:$Z,6,FALSE),0)</f>
        <v>31571.633280333368</v>
      </c>
      <c r="V469" s="39">
        <f>'Jun17 class'!V469*IFERROR(VLOOKUP('Inq6 adjusted class'!$A469,'Inq.6 factors'!$U:$Z,6,FALSE),0)</f>
        <v>32214.283199044337</v>
      </c>
    </row>
    <row r="470" spans="1:22" x14ac:dyDescent="0.3">
      <c r="A470" s="35">
        <f>'Jun17 class'!A470</f>
        <v>6311</v>
      </c>
      <c r="B470" s="35">
        <f>'Jun17 class'!B470</f>
        <v>631</v>
      </c>
      <c r="C470" s="35">
        <f>'Jun17 class'!C470</f>
        <v>63</v>
      </c>
      <c r="D470" s="35" t="str">
        <f>'Jun17 class'!D470</f>
        <v>J</v>
      </c>
      <c r="E470" s="39">
        <f>'Jun17 class'!E470*IFERROR(VLOOKUP('Inq6 adjusted class'!$A470,'Inq.6 factors'!$U:$Z,6,FALSE),0)</f>
        <v>14589.477721435907</v>
      </c>
      <c r="F470" s="39">
        <f>'Jun17 class'!F470*IFERROR(VLOOKUP('Inq6 adjusted class'!$A470,'Inq.6 factors'!$U:$Z,6,FALSE),0)</f>
        <v>14998.920821774991</v>
      </c>
      <c r="G470" s="39">
        <f>'Jun17 class'!G470*IFERROR(VLOOKUP('Inq6 adjusted class'!$A470,'Inq.6 factors'!$U:$Z,6,FALSE),0)</f>
        <v>20419.869720487226</v>
      </c>
      <c r="H470" s="39">
        <f>'Jun17 class'!H470*IFERROR(VLOOKUP('Inq6 adjusted class'!$A470,'Inq.6 factors'!$U:$Z,6,FALSE),0)</f>
        <v>17074.767143210367</v>
      </c>
      <c r="I470" s="39">
        <f>'Jun17 class'!I470*IFERROR(VLOOKUP('Inq6 adjusted class'!$A470,'Inq.6 factors'!$U:$Z,6,FALSE),0)</f>
        <v>9585.0462078123583</v>
      </c>
      <c r="J470" s="39">
        <f>'Jun17 class'!J470*IFERROR(VLOOKUP('Inq6 adjusted class'!$A470,'Inq.6 factors'!$U:$Z,6,FALSE),0)</f>
        <v>8089.9980286544023</v>
      </c>
      <c r="K470" s="39">
        <f>'Jun17 class'!K470*IFERROR(VLOOKUP('Inq6 adjusted class'!$A470,'Inq.6 factors'!$U:$Z,6,FALSE),0)</f>
        <v>9519.1286586691713</v>
      </c>
      <c r="L470" s="39">
        <f>'Jun17 class'!L470*IFERROR(VLOOKUP('Inq6 adjusted class'!$A470,'Inq.6 factors'!$U:$Z,6,FALSE),0)</f>
        <v>10298.535942779017</v>
      </c>
      <c r="M470" s="39">
        <f>'Jun17 class'!M470*IFERROR(VLOOKUP('Inq6 adjusted class'!$A470,'Inq.6 factors'!$U:$Z,6,FALSE),0)</f>
        <v>11312.612204133267</v>
      </c>
      <c r="N470" s="39">
        <f>'Jun17 class'!N470*IFERROR(VLOOKUP('Inq6 adjusted class'!$A470,'Inq.6 factors'!$U:$Z,6,FALSE),0)</f>
        <v>10623.164502952</v>
      </c>
      <c r="O470" s="39">
        <f>'Jun17 class'!O470*IFERROR(VLOOKUP('Inq6 adjusted class'!$A470,'Inq.6 factors'!$U:$Z,6,FALSE),0)</f>
        <v>9148.2854246115949</v>
      </c>
      <c r="P470" s="39">
        <f>'Jun17 class'!P470*IFERROR(VLOOKUP('Inq6 adjusted class'!$A470,'Inq.6 factors'!$U:$Z,6,FALSE),0)</f>
        <v>6503.9466743042385</v>
      </c>
      <c r="Q470" s="39">
        <f>'Jun17 class'!Q470*IFERROR(VLOOKUP('Inq6 adjusted class'!$A470,'Inq.6 factors'!$U:$Z,6,FALSE),0)</f>
        <v>9148.7919604287399</v>
      </c>
      <c r="R470" s="39">
        <f>'Jun17 class'!R470*IFERROR(VLOOKUP('Inq6 adjusted class'!$A470,'Inq.6 factors'!$U:$Z,6,FALSE),0)</f>
        <v>6963.3616586966918</v>
      </c>
      <c r="S470" s="39">
        <f>'Jun17 class'!S470*IFERROR(VLOOKUP('Inq6 adjusted class'!$A470,'Inq.6 factors'!$U:$Z,6,FALSE),0)</f>
        <v>7696.5957853015689</v>
      </c>
      <c r="T470" s="39">
        <f>'Jun17 class'!T470*IFERROR(VLOOKUP('Inq6 adjusted class'!$A470,'Inq.6 factors'!$U:$Z,6,FALSE),0)</f>
        <v>7991.0190142681004</v>
      </c>
      <c r="U470" s="39">
        <f>'Jun17 class'!U470*IFERROR(VLOOKUP('Inq6 adjusted class'!$A470,'Inq.6 factors'!$U:$Z,6,FALSE),0)</f>
        <v>9528.0758031593741</v>
      </c>
      <c r="V470" s="39">
        <f>'Jun17 class'!V470*IFERROR(VLOOKUP('Inq6 adjusted class'!$A470,'Inq.6 factors'!$U:$Z,6,FALSE),0)</f>
        <v>12440.131600288099</v>
      </c>
    </row>
    <row r="471" spans="1:22" x14ac:dyDescent="0.3">
      <c r="A471" s="35">
        <f>'Jun17 class'!A471</f>
        <v>6312</v>
      </c>
      <c r="B471" s="35">
        <f>'Jun17 class'!B471</f>
        <v>631</v>
      </c>
      <c r="C471" s="35">
        <f>'Jun17 class'!C471</f>
        <v>63</v>
      </c>
      <c r="D471" s="35" t="str">
        <f>'Jun17 class'!D471</f>
        <v>J</v>
      </c>
      <c r="E471" s="39">
        <f>'Jun17 class'!E471*IFERROR(VLOOKUP('Inq6 adjusted class'!$A471,'Inq.6 factors'!$U:$Z,6,FALSE),0)</f>
        <v>64.67759427616042</v>
      </c>
      <c r="F471" s="39">
        <f>'Jun17 class'!F471*IFERROR(VLOOKUP('Inq6 adjusted class'!$A471,'Inq.6 factors'!$U:$Z,6,FALSE),0)</f>
        <v>76.43073310797368</v>
      </c>
      <c r="G471" s="39">
        <f>'Jun17 class'!G471*IFERROR(VLOOKUP('Inq6 adjusted class'!$A471,'Inq.6 factors'!$U:$Z,6,FALSE),0)</f>
        <v>76.244039450963072</v>
      </c>
      <c r="H471" s="39">
        <f>'Jun17 class'!H471*IFERROR(VLOOKUP('Inq6 adjusted class'!$A471,'Inq.6 factors'!$U:$Z,6,FALSE),0)</f>
        <v>95.070622579584921</v>
      </c>
      <c r="I471" s="39">
        <f>'Jun17 class'!I471*IFERROR(VLOOKUP('Inq6 adjusted class'!$A471,'Inq.6 factors'!$U:$Z,6,FALSE),0)</f>
        <v>101.72855665916497</v>
      </c>
      <c r="J471" s="39">
        <f>'Jun17 class'!J471*IFERROR(VLOOKUP('Inq6 adjusted class'!$A471,'Inq.6 factors'!$U:$Z,6,FALSE),0)</f>
        <v>86.168456322665094</v>
      </c>
      <c r="K471" s="39">
        <f>'Jun17 class'!K471*IFERROR(VLOOKUP('Inq6 adjusted class'!$A471,'Inq.6 factors'!$U:$Z,6,FALSE),0)</f>
        <v>93.616391259409781</v>
      </c>
      <c r="L471" s="39">
        <f>'Jun17 class'!L471*IFERROR(VLOOKUP('Inq6 adjusted class'!$A471,'Inq.6 factors'!$U:$Z,6,FALSE),0)</f>
        <v>98.973040400876442</v>
      </c>
      <c r="M471" s="39">
        <f>'Jun17 class'!M471*IFERROR(VLOOKUP('Inq6 adjusted class'!$A471,'Inq.6 factors'!$U:$Z,6,FALSE),0)</f>
        <v>112.05763046167471</v>
      </c>
      <c r="N471" s="39">
        <f>'Jun17 class'!N471*IFERROR(VLOOKUP('Inq6 adjusted class'!$A471,'Inq.6 factors'!$U:$Z,6,FALSE),0)</f>
        <v>106.08847155511664</v>
      </c>
      <c r="O471" s="39">
        <f>'Jun17 class'!O471*IFERROR(VLOOKUP('Inq6 adjusted class'!$A471,'Inq.6 factors'!$U:$Z,6,FALSE),0)</f>
        <v>186.7465748356818</v>
      </c>
      <c r="P471" s="39">
        <f>'Jun17 class'!P471*IFERROR(VLOOKUP('Inq6 adjusted class'!$A471,'Inq.6 factors'!$U:$Z,6,FALSE),0)</f>
        <v>244.95595439977362</v>
      </c>
      <c r="Q471" s="39">
        <f>'Jun17 class'!Q471*IFERROR(VLOOKUP('Inq6 adjusted class'!$A471,'Inq.6 factors'!$U:$Z,6,FALSE),0)</f>
        <v>904.97339259110993</v>
      </c>
      <c r="R471" s="39">
        <f>'Jun17 class'!R471*IFERROR(VLOOKUP('Inq6 adjusted class'!$A471,'Inq.6 factors'!$U:$Z,6,FALSE),0)</f>
        <v>1206.6532568190921</v>
      </c>
      <c r="S471" s="39">
        <f>'Jun17 class'!S471*IFERROR(VLOOKUP('Inq6 adjusted class'!$A471,'Inq.6 factors'!$U:$Z,6,FALSE),0)</f>
        <v>2988.7436563203228</v>
      </c>
      <c r="T471" s="39">
        <f>'Jun17 class'!T471*IFERROR(VLOOKUP('Inq6 adjusted class'!$A471,'Inq.6 factors'!$U:$Z,6,FALSE),0)</f>
        <v>3398.9183760792052</v>
      </c>
      <c r="U471" s="39">
        <f>'Jun17 class'!U471*IFERROR(VLOOKUP('Inq6 adjusted class'!$A471,'Inq.6 factors'!$U:$Z,6,FALSE),0)</f>
        <v>4330.1425447292386</v>
      </c>
      <c r="V471" s="39">
        <f>'Jun17 class'!V471*IFERROR(VLOOKUP('Inq6 adjusted class'!$A471,'Inq.6 factors'!$U:$Z,6,FALSE),0)</f>
        <v>5862.8487583993192</v>
      </c>
    </row>
    <row r="472" spans="1:22" x14ac:dyDescent="0.3">
      <c r="A472" s="35" t="str">
        <f>'Jun17 class'!A472</f>
        <v>639_19</v>
      </c>
      <c r="B472" s="35">
        <f>'Jun17 class'!B472</f>
        <v>639</v>
      </c>
      <c r="C472" s="35">
        <f>'Jun17 class'!C472</f>
        <v>63</v>
      </c>
      <c r="D472" s="35" t="str">
        <f>'Jun17 class'!D472</f>
        <v>J</v>
      </c>
      <c r="E472" s="39">
        <f>'Jun17 class'!E472*IFERROR(VLOOKUP('Inq6 adjusted class'!$A472,'Inq.6 factors'!$U:$Z,6,FALSE),0)</f>
        <v>8712.3522662658434</v>
      </c>
      <c r="F472" s="39">
        <f>'Jun17 class'!F472*IFERROR(VLOOKUP('Inq6 adjusted class'!$A472,'Inq.6 factors'!$U:$Z,6,FALSE),0)</f>
        <v>9444.4893312094719</v>
      </c>
      <c r="G472" s="39">
        <f>'Jun17 class'!G472*IFERROR(VLOOKUP('Inq6 adjusted class'!$A472,'Inq.6 factors'!$U:$Z,6,FALSE),0)</f>
        <v>8639.6206877795739</v>
      </c>
      <c r="H472" s="39">
        <f>'Jun17 class'!H472*IFERROR(VLOOKUP('Inq6 adjusted class'!$A472,'Inq.6 factors'!$U:$Z,6,FALSE),0)</f>
        <v>10716.007121528824</v>
      </c>
      <c r="I472" s="39">
        <f>'Jun17 class'!I472*IFERROR(VLOOKUP('Inq6 adjusted class'!$A472,'Inq.6 factors'!$U:$Z,6,FALSE),0)</f>
        <v>10635.050268609855</v>
      </c>
      <c r="J472" s="39">
        <f>'Jun17 class'!J472*IFERROR(VLOOKUP('Inq6 adjusted class'!$A472,'Inq.6 factors'!$U:$Z,6,FALSE),0)</f>
        <v>10262.718907638795</v>
      </c>
      <c r="K472" s="39">
        <f>'Jun17 class'!K472*IFERROR(VLOOKUP('Inq6 adjusted class'!$A472,'Inq.6 factors'!$U:$Z,6,FALSE),0)</f>
        <v>9959.4264758323952</v>
      </c>
      <c r="L472" s="39">
        <f>'Jun17 class'!L472*IFERROR(VLOOKUP('Inq6 adjusted class'!$A472,'Inq.6 factors'!$U:$Z,6,FALSE),0)</f>
        <v>10188.273513021979</v>
      </c>
      <c r="M472" s="39">
        <f>'Jun17 class'!M472*IFERROR(VLOOKUP('Inq6 adjusted class'!$A472,'Inq.6 factors'!$U:$Z,6,FALSE),0)</f>
        <v>10815.198237102728</v>
      </c>
      <c r="N472" s="39">
        <f>'Jun17 class'!N472*IFERROR(VLOOKUP('Inq6 adjusted class'!$A472,'Inq.6 factors'!$U:$Z,6,FALSE),0)</f>
        <v>10216.610039746567</v>
      </c>
      <c r="O472" s="39">
        <f>'Jun17 class'!O472*IFERROR(VLOOKUP('Inq6 adjusted class'!$A472,'Inq.6 factors'!$U:$Z,6,FALSE),0)</f>
        <v>11951.046878082911</v>
      </c>
      <c r="P472" s="39">
        <f>'Jun17 class'!P472*IFERROR(VLOOKUP('Inq6 adjusted class'!$A472,'Inq.6 factors'!$U:$Z,6,FALSE),0)</f>
        <v>7234.1113498475142</v>
      </c>
      <c r="Q472" s="39">
        <f>'Jun17 class'!Q472*IFERROR(VLOOKUP('Inq6 adjusted class'!$A472,'Inq.6 factors'!$U:$Z,6,FALSE),0)</f>
        <v>9604.9934553244257</v>
      </c>
      <c r="R472" s="39">
        <f>'Jun17 class'!R472*IFERROR(VLOOKUP('Inq6 adjusted class'!$A472,'Inq.6 factors'!$U:$Z,6,FALSE),0)</f>
        <v>8938.3082780360746</v>
      </c>
      <c r="S472" s="39">
        <f>'Jun17 class'!S472*IFERROR(VLOOKUP('Inq6 adjusted class'!$A472,'Inq.6 factors'!$U:$Z,6,FALSE),0)</f>
        <v>10270.46077155909</v>
      </c>
      <c r="T472" s="39">
        <f>'Jun17 class'!T472*IFERROR(VLOOKUP('Inq6 adjusted class'!$A472,'Inq.6 factors'!$U:$Z,6,FALSE),0)</f>
        <v>7072.5682318627923</v>
      </c>
      <c r="U472" s="39">
        <f>'Jun17 class'!U472*IFERROR(VLOOKUP('Inq6 adjusted class'!$A472,'Inq.6 factors'!$U:$Z,6,FALSE),0)</f>
        <v>10466.68913311826</v>
      </c>
      <c r="V472" s="39">
        <f>'Jun17 class'!V472*IFERROR(VLOOKUP('Inq6 adjusted class'!$A472,'Inq.6 factors'!$U:$Z,6,FALSE),0)</f>
        <v>13552.291812164251</v>
      </c>
    </row>
    <row r="473" spans="1:22" x14ac:dyDescent="0.3">
      <c r="A473" s="35">
        <f>'Jun17 class'!A473</f>
        <v>6399</v>
      </c>
      <c r="B473" s="35">
        <f>'Jun17 class'!B473</f>
        <v>639</v>
      </c>
      <c r="C473" s="35">
        <f>'Jun17 class'!C473</f>
        <v>63</v>
      </c>
      <c r="D473" s="35" t="str">
        <f>'Jun17 class'!D473</f>
        <v>J</v>
      </c>
      <c r="E473" s="39">
        <f>'Jun17 class'!E473*IFERROR(VLOOKUP('Inq6 adjusted class'!$A473,'Inq.6 factors'!$U:$Z,6,FALSE),0)</f>
        <v>0</v>
      </c>
      <c r="F473" s="39">
        <f>'Jun17 class'!F473*IFERROR(VLOOKUP('Inq6 adjusted class'!$A473,'Inq.6 factors'!$U:$Z,6,FALSE),0)</f>
        <v>0</v>
      </c>
      <c r="G473" s="39">
        <f>'Jun17 class'!G473*IFERROR(VLOOKUP('Inq6 adjusted class'!$A473,'Inq.6 factors'!$U:$Z,6,FALSE),0)</f>
        <v>0</v>
      </c>
      <c r="H473" s="39">
        <f>'Jun17 class'!H473*IFERROR(VLOOKUP('Inq6 adjusted class'!$A473,'Inq.6 factors'!$U:$Z,6,FALSE),0)</f>
        <v>0</v>
      </c>
      <c r="I473" s="39">
        <f>'Jun17 class'!I473*IFERROR(VLOOKUP('Inq6 adjusted class'!$A473,'Inq.6 factors'!$U:$Z,6,FALSE),0)</f>
        <v>0</v>
      </c>
      <c r="J473" s="39">
        <f>'Jun17 class'!J473*IFERROR(VLOOKUP('Inq6 adjusted class'!$A473,'Inq.6 factors'!$U:$Z,6,FALSE),0)</f>
        <v>0</v>
      </c>
      <c r="K473" s="39">
        <f>'Jun17 class'!K473*IFERROR(VLOOKUP('Inq6 adjusted class'!$A473,'Inq.6 factors'!$U:$Z,6,FALSE),0)</f>
        <v>0</v>
      </c>
      <c r="L473" s="39">
        <f>'Jun17 class'!L473*IFERROR(VLOOKUP('Inq6 adjusted class'!$A473,'Inq.6 factors'!$U:$Z,6,FALSE),0)</f>
        <v>0</v>
      </c>
      <c r="M473" s="39">
        <f>'Jun17 class'!M473*IFERROR(VLOOKUP('Inq6 adjusted class'!$A473,'Inq.6 factors'!$U:$Z,6,FALSE),0)</f>
        <v>0</v>
      </c>
      <c r="N473" s="39">
        <f>'Jun17 class'!N473*IFERROR(VLOOKUP('Inq6 adjusted class'!$A473,'Inq.6 factors'!$U:$Z,6,FALSE),0)</f>
        <v>0</v>
      </c>
      <c r="O473" s="39">
        <f>'Jun17 class'!O473*IFERROR(VLOOKUP('Inq6 adjusted class'!$A473,'Inq.6 factors'!$U:$Z,6,FALSE),0)</f>
        <v>0</v>
      </c>
      <c r="P473" s="39">
        <f>'Jun17 class'!P473*IFERROR(VLOOKUP('Inq6 adjusted class'!$A473,'Inq.6 factors'!$U:$Z,6,FALSE),0)</f>
        <v>0</v>
      </c>
      <c r="Q473" s="39">
        <f>'Jun17 class'!Q473*IFERROR(VLOOKUP('Inq6 adjusted class'!$A473,'Inq.6 factors'!$U:$Z,6,FALSE),0)</f>
        <v>0</v>
      </c>
      <c r="R473" s="39">
        <f>'Jun17 class'!R473*IFERROR(VLOOKUP('Inq6 adjusted class'!$A473,'Inq.6 factors'!$U:$Z,6,FALSE),0)</f>
        <v>0</v>
      </c>
      <c r="S473" s="39">
        <f>'Jun17 class'!S473*IFERROR(VLOOKUP('Inq6 adjusted class'!$A473,'Inq.6 factors'!$U:$Z,6,FALSE),0)</f>
        <v>0</v>
      </c>
      <c r="T473" s="39">
        <f>'Jun17 class'!T473*IFERROR(VLOOKUP('Inq6 adjusted class'!$A473,'Inq.6 factors'!$U:$Z,6,FALSE),0)</f>
        <v>0</v>
      </c>
      <c r="U473" s="39">
        <f>'Jun17 class'!U473*IFERROR(VLOOKUP('Inq6 adjusted class'!$A473,'Inq.6 factors'!$U:$Z,6,FALSE),0)</f>
        <v>0</v>
      </c>
      <c r="V473" s="39">
        <f>'Jun17 class'!V473*IFERROR(VLOOKUP('Inq6 adjusted class'!$A473,'Inq.6 factors'!$U:$Z,6,FALSE),0)</f>
        <v>0</v>
      </c>
    </row>
    <row r="474" spans="1:22" x14ac:dyDescent="0.3">
      <c r="A474" s="35">
        <f>'Jun17 class'!A474</f>
        <v>6411</v>
      </c>
      <c r="B474" s="35">
        <f>'Jun17 class'!B474</f>
        <v>641</v>
      </c>
      <c r="C474" s="35">
        <f>'Jun17 class'!C474</f>
        <v>64</v>
      </c>
      <c r="D474" s="35" t="str">
        <f>'Jun17 class'!D474</f>
        <v>K</v>
      </c>
      <c r="E474" s="39">
        <f>'Jun17 class'!E474*IFERROR(VLOOKUP('Inq6 adjusted class'!$A474,'Inq.6 factors'!$U:$Z,6,FALSE),0)</f>
        <v>1800.5275890342498</v>
      </c>
      <c r="F474" s="39">
        <f>'Jun17 class'!F474*IFERROR(VLOOKUP('Inq6 adjusted class'!$A474,'Inq.6 factors'!$U:$Z,6,FALSE),0)</f>
        <v>1760.942316762756</v>
      </c>
      <c r="G474" s="39">
        <f>'Jun17 class'!G474*IFERROR(VLOOKUP('Inq6 adjusted class'!$A474,'Inq.6 factors'!$U:$Z,6,FALSE),0)</f>
        <v>1611.5036678475615</v>
      </c>
      <c r="H474" s="39">
        <f>'Jun17 class'!H474*IFERROR(VLOOKUP('Inq6 adjusted class'!$A474,'Inq.6 factors'!$U:$Z,6,FALSE),0)</f>
        <v>1664.0352321300741</v>
      </c>
      <c r="I474" s="39">
        <f>'Jun17 class'!I474*IFERROR(VLOOKUP('Inq6 adjusted class'!$A474,'Inq.6 factors'!$U:$Z,6,FALSE),0)</f>
        <v>1643.2559504239018</v>
      </c>
      <c r="J474" s="39">
        <f>'Jun17 class'!J474*IFERROR(VLOOKUP('Inq6 adjusted class'!$A474,'Inq.6 factors'!$U:$Z,6,FALSE),0)</f>
        <v>1857.5211498763988</v>
      </c>
      <c r="K474" s="39">
        <f>'Jun17 class'!K474*IFERROR(VLOOKUP('Inq6 adjusted class'!$A474,'Inq.6 factors'!$U:$Z,6,FALSE),0)</f>
        <v>1664.2255125159579</v>
      </c>
      <c r="L474" s="39">
        <f>'Jun17 class'!L474*IFERROR(VLOOKUP('Inq6 adjusted class'!$A474,'Inq.6 factors'!$U:$Z,6,FALSE),0)</f>
        <v>1604.5507949333598</v>
      </c>
      <c r="M474" s="39">
        <f>'Jun17 class'!M474*IFERROR(VLOOKUP('Inq6 adjusted class'!$A474,'Inq.6 factors'!$U:$Z,6,FALSE),0)</f>
        <v>1523.7118606164734</v>
      </c>
      <c r="N474" s="39">
        <f>'Jun17 class'!N474*IFERROR(VLOOKUP('Inq6 adjusted class'!$A474,'Inq.6 factors'!$U:$Z,6,FALSE),0)</f>
        <v>1496.3632167637513</v>
      </c>
      <c r="O474" s="39">
        <f>'Jun17 class'!O474*IFERROR(VLOOKUP('Inq6 adjusted class'!$A474,'Inq.6 factors'!$U:$Z,6,FALSE),0)</f>
        <v>1621.3373321092301</v>
      </c>
      <c r="P474" s="39">
        <f>'Jun17 class'!P474*IFERROR(VLOOKUP('Inq6 adjusted class'!$A474,'Inq.6 factors'!$U:$Z,6,FALSE),0)</f>
        <v>1750.1105122400847</v>
      </c>
      <c r="Q474" s="39">
        <f>'Jun17 class'!Q474*IFERROR(VLOOKUP('Inq6 adjusted class'!$A474,'Inq.6 factors'!$U:$Z,6,FALSE),0)</f>
        <v>1671.0171192338998</v>
      </c>
      <c r="R474" s="39">
        <f>'Jun17 class'!R474*IFERROR(VLOOKUP('Inq6 adjusted class'!$A474,'Inq.6 factors'!$U:$Z,6,FALSE),0)</f>
        <v>1748.9980784820741</v>
      </c>
      <c r="S474" s="39">
        <f>'Jun17 class'!S474*IFERROR(VLOOKUP('Inq6 adjusted class'!$A474,'Inq.6 factors'!$U:$Z,6,FALSE),0)</f>
        <v>1961.9031013033664</v>
      </c>
      <c r="T474" s="39">
        <f>'Jun17 class'!T474*IFERROR(VLOOKUP('Inq6 adjusted class'!$A474,'Inq.6 factors'!$U:$Z,6,FALSE),0)</f>
        <v>3514.5900175131742</v>
      </c>
      <c r="U474" s="39">
        <f>'Jun17 class'!U474*IFERROR(VLOOKUP('Inq6 adjusted class'!$A474,'Inq.6 factors'!$U:$Z,6,FALSE),0)</f>
        <v>3536.6117402523587</v>
      </c>
      <c r="V474" s="39">
        <f>'Jun17 class'!V474*IFERROR(VLOOKUP('Inq6 adjusted class'!$A474,'Inq.6 factors'!$U:$Z,6,FALSE),0)</f>
        <v>3734.2897496169453</v>
      </c>
    </row>
    <row r="475" spans="1:22" x14ac:dyDescent="0.3">
      <c r="A475" s="35">
        <f>'Jun17 class'!A475</f>
        <v>6419</v>
      </c>
      <c r="B475" s="35">
        <f>'Jun17 class'!B475</f>
        <v>641</v>
      </c>
      <c r="C475" s="35">
        <f>'Jun17 class'!C475</f>
        <v>64</v>
      </c>
      <c r="D475" s="35" t="str">
        <f>'Jun17 class'!D475</f>
        <v>K</v>
      </c>
      <c r="E475" s="39">
        <f>'Jun17 class'!E475*IFERROR(VLOOKUP('Inq6 adjusted class'!$A475,'Inq.6 factors'!$U:$Z,6,FALSE),0)</f>
        <v>157231.48968916279</v>
      </c>
      <c r="F475" s="39">
        <f>'Jun17 class'!F475*IFERROR(VLOOKUP('Inq6 adjusted class'!$A475,'Inq.6 factors'!$U:$Z,6,FALSE),0)</f>
        <v>166014.79923555156</v>
      </c>
      <c r="G475" s="39">
        <f>'Jun17 class'!G475*IFERROR(VLOOKUP('Inq6 adjusted class'!$A475,'Inq.6 factors'!$U:$Z,6,FALSE),0)</f>
        <v>169653.32226379239</v>
      </c>
      <c r="H475" s="39">
        <f>'Jun17 class'!H475*IFERROR(VLOOKUP('Inq6 adjusted class'!$A475,'Inq.6 factors'!$U:$Z,6,FALSE),0)</f>
        <v>169346.55480564883</v>
      </c>
      <c r="I475" s="39">
        <f>'Jun17 class'!I475*IFERROR(VLOOKUP('Inq6 adjusted class'!$A475,'Inq.6 factors'!$U:$Z,6,FALSE),0)</f>
        <v>163006.19686397264</v>
      </c>
      <c r="J475" s="39">
        <f>'Jun17 class'!J475*IFERROR(VLOOKUP('Inq6 adjusted class'!$A475,'Inq.6 factors'!$U:$Z,6,FALSE),0)</f>
        <v>153116.37152145401</v>
      </c>
      <c r="K475" s="39">
        <f>'Jun17 class'!K475*IFERROR(VLOOKUP('Inq6 adjusted class'!$A475,'Inq.6 factors'!$U:$Z,6,FALSE),0)</f>
        <v>142858.8150628641</v>
      </c>
      <c r="L475" s="39">
        <f>'Jun17 class'!L475*IFERROR(VLOOKUP('Inq6 adjusted class'!$A475,'Inq.6 factors'!$U:$Z,6,FALSE),0)</f>
        <v>130641.57956163771</v>
      </c>
      <c r="M475" s="39">
        <f>'Jun17 class'!M475*IFERROR(VLOOKUP('Inq6 adjusted class'!$A475,'Inq.6 factors'!$U:$Z,6,FALSE),0)</f>
        <v>130863.42250790421</v>
      </c>
      <c r="N475" s="39">
        <f>'Jun17 class'!N475*IFERROR(VLOOKUP('Inq6 adjusted class'!$A475,'Inq.6 factors'!$U:$Z,6,FALSE),0)</f>
        <v>135915.04099503037</v>
      </c>
      <c r="O475" s="39">
        <f>'Jun17 class'!O475*IFERROR(VLOOKUP('Inq6 adjusted class'!$A475,'Inq.6 factors'!$U:$Z,6,FALSE),0)</f>
        <v>145287.88965595406</v>
      </c>
      <c r="P475" s="39">
        <f>'Jun17 class'!P475*IFERROR(VLOOKUP('Inq6 adjusted class'!$A475,'Inq.6 factors'!$U:$Z,6,FALSE),0)</f>
        <v>137909.5497638034</v>
      </c>
      <c r="Q475" s="39">
        <f>'Jun17 class'!Q475*IFERROR(VLOOKUP('Inq6 adjusted class'!$A475,'Inq.6 factors'!$U:$Z,6,FALSE),0)</f>
        <v>141514.13476549948</v>
      </c>
      <c r="R475" s="39">
        <f>'Jun17 class'!R475*IFERROR(VLOOKUP('Inq6 adjusted class'!$A475,'Inq.6 factors'!$U:$Z,6,FALSE),0)</f>
        <v>143526.40780600533</v>
      </c>
      <c r="S475" s="39">
        <f>'Jun17 class'!S475*IFERROR(VLOOKUP('Inq6 adjusted class'!$A475,'Inq.6 factors'!$U:$Z,6,FALSE),0)</f>
        <v>142142.5906097838</v>
      </c>
      <c r="T475" s="39">
        <f>'Jun17 class'!T475*IFERROR(VLOOKUP('Inq6 adjusted class'!$A475,'Inq.6 factors'!$U:$Z,6,FALSE),0)</f>
        <v>144533.65398031549</v>
      </c>
      <c r="U475" s="39">
        <f>'Jun17 class'!U475*IFERROR(VLOOKUP('Inq6 adjusted class'!$A475,'Inq.6 factors'!$U:$Z,6,FALSE),0)</f>
        <v>139805.81066539875</v>
      </c>
      <c r="V475" s="39">
        <f>'Jun17 class'!V475*IFERROR(VLOOKUP('Inq6 adjusted class'!$A475,'Inq.6 factors'!$U:$Z,6,FALSE),0)</f>
        <v>144563.45268364687</v>
      </c>
    </row>
    <row r="476" spans="1:22" x14ac:dyDescent="0.3">
      <c r="A476" s="35">
        <f>'Jun17 class'!A476</f>
        <v>6420</v>
      </c>
      <c r="B476" s="35">
        <f>'Jun17 class'!B476</f>
        <v>642</v>
      </c>
      <c r="C476" s="35">
        <f>'Jun17 class'!C476</f>
        <v>64</v>
      </c>
      <c r="D476" s="35" t="str">
        <f>'Jun17 class'!D476</f>
        <v>K</v>
      </c>
      <c r="E476" s="39">
        <f>'Jun17 class'!E476*IFERROR(VLOOKUP('Inq6 adjusted class'!$A476,'Inq.6 factors'!$U:$Z,6,FALSE),0)</f>
        <v>8325.0608245397088</v>
      </c>
      <c r="F476" s="39">
        <f>'Jun17 class'!F476*IFERROR(VLOOKUP('Inq6 adjusted class'!$A476,'Inq.6 factors'!$U:$Z,6,FALSE),0)</f>
        <v>7727.8026920436187</v>
      </c>
      <c r="G476" s="39">
        <f>'Jun17 class'!G476*IFERROR(VLOOKUP('Inq6 adjusted class'!$A476,'Inq.6 factors'!$U:$Z,6,FALSE),0)</f>
        <v>8035.6968769383839</v>
      </c>
      <c r="H476" s="39">
        <f>'Jun17 class'!H476*IFERROR(VLOOKUP('Inq6 adjusted class'!$A476,'Inq.6 factors'!$U:$Z,6,FALSE),0)</f>
        <v>8266.7094014237045</v>
      </c>
      <c r="I476" s="39">
        <f>'Jun17 class'!I476*IFERROR(VLOOKUP('Inq6 adjusted class'!$A476,'Inq.6 factors'!$U:$Z,6,FALSE),0)</f>
        <v>8306.362223214981</v>
      </c>
      <c r="J476" s="39">
        <f>'Jun17 class'!J476*IFERROR(VLOOKUP('Inq6 adjusted class'!$A476,'Inq.6 factors'!$U:$Z,6,FALSE),0)</f>
        <v>11348.439644987448</v>
      </c>
      <c r="K476" s="39">
        <f>'Jun17 class'!K476*IFERROR(VLOOKUP('Inq6 adjusted class'!$A476,'Inq.6 factors'!$U:$Z,6,FALSE),0)</f>
        <v>12046.245504713013</v>
      </c>
      <c r="L476" s="39">
        <f>'Jun17 class'!L476*IFERROR(VLOOKUP('Inq6 adjusted class'!$A476,'Inq.6 factors'!$U:$Z,6,FALSE),0)</f>
        <v>11771.71545803313</v>
      </c>
      <c r="M476" s="39">
        <f>'Jun17 class'!M476*IFERROR(VLOOKUP('Inq6 adjusted class'!$A476,'Inq.6 factors'!$U:$Z,6,FALSE),0)</f>
        <v>9680.6850293032385</v>
      </c>
      <c r="N476" s="39">
        <f>'Jun17 class'!N476*IFERROR(VLOOKUP('Inq6 adjusted class'!$A476,'Inq.6 factors'!$U:$Z,6,FALSE),0)</f>
        <v>12982.942642012025</v>
      </c>
      <c r="O476" s="39">
        <f>'Jun17 class'!O476*IFERROR(VLOOKUP('Inq6 adjusted class'!$A476,'Inq.6 factors'!$U:$Z,6,FALSE),0)</f>
        <v>5414.9816102238428</v>
      </c>
      <c r="P476" s="39">
        <f>'Jun17 class'!P476*IFERROR(VLOOKUP('Inq6 adjusted class'!$A476,'Inq.6 factors'!$U:$Z,6,FALSE),0)</f>
        <v>3426.0445073609626</v>
      </c>
      <c r="Q476" s="39">
        <f>'Jun17 class'!Q476*IFERROR(VLOOKUP('Inq6 adjusted class'!$A476,'Inq.6 factors'!$U:$Z,6,FALSE),0)</f>
        <v>2109.0965880137433</v>
      </c>
      <c r="R476" s="39">
        <f>'Jun17 class'!R476*IFERROR(VLOOKUP('Inq6 adjusted class'!$A476,'Inq.6 factors'!$U:$Z,6,FALSE),0)</f>
        <v>965.53351417111026</v>
      </c>
      <c r="S476" s="39">
        <f>'Jun17 class'!S476*IFERROR(VLOOKUP('Inq6 adjusted class'!$A476,'Inq.6 factors'!$U:$Z,6,FALSE),0)</f>
        <v>830.52417001398987</v>
      </c>
      <c r="T476" s="39">
        <f>'Jun17 class'!T476*IFERROR(VLOOKUP('Inq6 adjusted class'!$A476,'Inq.6 factors'!$U:$Z,6,FALSE),0)</f>
        <v>765.42660436105473</v>
      </c>
      <c r="U476" s="39">
        <f>'Jun17 class'!U476*IFERROR(VLOOKUP('Inq6 adjusted class'!$A476,'Inq.6 factors'!$U:$Z,6,FALSE),0)</f>
        <v>829.73543744694916</v>
      </c>
      <c r="V476" s="39">
        <f>'Jun17 class'!V476*IFERROR(VLOOKUP('Inq6 adjusted class'!$A476,'Inq.6 factors'!$U:$Z,6,FALSE),0)</f>
        <v>351.84767969530913</v>
      </c>
    </row>
    <row r="477" spans="1:22" x14ac:dyDescent="0.3">
      <c r="A477" s="35">
        <f>'Jun17 class'!A477</f>
        <v>6430</v>
      </c>
      <c r="B477" s="35">
        <f>'Jun17 class'!B477</f>
        <v>643</v>
      </c>
      <c r="C477" s="35">
        <f>'Jun17 class'!C477</f>
        <v>64</v>
      </c>
      <c r="D477" s="35" t="str">
        <f>'Jun17 class'!D477</f>
        <v>K</v>
      </c>
      <c r="E477" s="39">
        <f>'Jun17 class'!E477*IFERROR(VLOOKUP('Inq6 adjusted class'!$A477,'Inq.6 factors'!$U:$Z,6,FALSE),0)</f>
        <v>13023.12625086616</v>
      </c>
      <c r="F477" s="39">
        <f>'Jun17 class'!F477*IFERROR(VLOOKUP('Inq6 adjusted class'!$A477,'Inq.6 factors'!$U:$Z,6,FALSE),0)</f>
        <v>10145.873055047889</v>
      </c>
      <c r="G477" s="39">
        <f>'Jun17 class'!G477*IFERROR(VLOOKUP('Inq6 adjusted class'!$A477,'Inq.6 factors'!$U:$Z,6,FALSE),0)</f>
        <v>11389.117604178169</v>
      </c>
      <c r="H477" s="39">
        <f>'Jun17 class'!H477*IFERROR(VLOOKUP('Inq6 adjusted class'!$A477,'Inq.6 factors'!$U:$Z,6,FALSE),0)</f>
        <v>11306.251044941289</v>
      </c>
      <c r="I477" s="39">
        <f>'Jun17 class'!I477*IFERROR(VLOOKUP('Inq6 adjusted class'!$A477,'Inq.6 factors'!$U:$Z,6,FALSE),0)</f>
        <v>11975.328648583933</v>
      </c>
      <c r="J477" s="39">
        <f>'Jun17 class'!J477*IFERROR(VLOOKUP('Inq6 adjusted class'!$A477,'Inq.6 factors'!$U:$Z,6,FALSE),0)</f>
        <v>13138.09036209121</v>
      </c>
      <c r="K477" s="39">
        <f>'Jun17 class'!K477*IFERROR(VLOOKUP('Inq6 adjusted class'!$A477,'Inq.6 factors'!$U:$Z,6,FALSE),0)</f>
        <v>13088.240513703442</v>
      </c>
      <c r="L477" s="39">
        <f>'Jun17 class'!L477*IFERROR(VLOOKUP('Inq6 adjusted class'!$A477,'Inq.6 factors'!$U:$Z,6,FALSE),0)</f>
        <v>12741.653823316328</v>
      </c>
      <c r="M477" s="39">
        <f>'Jun17 class'!M477*IFERROR(VLOOKUP('Inq6 adjusted class'!$A477,'Inq.6 factors'!$U:$Z,6,FALSE),0)</f>
        <v>13908.162478023851</v>
      </c>
      <c r="N477" s="39">
        <f>'Jun17 class'!N477*IFERROR(VLOOKUP('Inq6 adjusted class'!$A477,'Inq.6 factors'!$U:$Z,6,FALSE),0)</f>
        <v>12427.122128458252</v>
      </c>
      <c r="O477" s="39">
        <f>'Jun17 class'!O477*IFERROR(VLOOKUP('Inq6 adjusted class'!$A477,'Inq.6 factors'!$U:$Z,6,FALSE),0)</f>
        <v>14700.91452032173</v>
      </c>
      <c r="P477" s="39">
        <f>'Jun17 class'!P477*IFERROR(VLOOKUP('Inq6 adjusted class'!$A477,'Inq.6 factors'!$U:$Z,6,FALSE),0)</f>
        <v>5007.3676062430177</v>
      </c>
      <c r="Q477" s="39">
        <f>'Jun17 class'!Q477*IFERROR(VLOOKUP('Inq6 adjusted class'!$A477,'Inq.6 factors'!$U:$Z,6,FALSE),0)</f>
        <v>6349.2554310528831</v>
      </c>
      <c r="R477" s="39">
        <f>'Jun17 class'!R477*IFERROR(VLOOKUP('Inq6 adjusted class'!$A477,'Inq.6 factors'!$U:$Z,6,FALSE),0)</f>
        <v>7834.9271538156936</v>
      </c>
      <c r="S477" s="39">
        <f>'Jun17 class'!S477*IFERROR(VLOOKUP('Inq6 adjusted class'!$A477,'Inq.6 factors'!$U:$Z,6,FALSE),0)</f>
        <v>8055.072571409004</v>
      </c>
      <c r="T477" s="39">
        <f>'Jun17 class'!T477*IFERROR(VLOOKUP('Inq6 adjusted class'!$A477,'Inq.6 factors'!$U:$Z,6,FALSE),0)</f>
        <v>8252.7326011861733</v>
      </c>
      <c r="U477" s="39">
        <f>'Jun17 class'!U477*IFERROR(VLOOKUP('Inq6 adjusted class'!$A477,'Inq.6 factors'!$U:$Z,6,FALSE),0)</f>
        <v>6963.7460105765749</v>
      </c>
      <c r="V477" s="39">
        <f>'Jun17 class'!V477*IFERROR(VLOOKUP('Inq6 adjusted class'!$A477,'Inq.6 factors'!$U:$Z,6,FALSE),0)</f>
        <v>8654.3458877067678</v>
      </c>
    </row>
    <row r="478" spans="1:22" x14ac:dyDescent="0.3">
      <c r="A478" s="35">
        <f>'Jun17 class'!A478</f>
        <v>6491</v>
      </c>
      <c r="B478" s="35">
        <f>'Jun17 class'!B478</f>
        <v>649</v>
      </c>
      <c r="C478" s="35">
        <f>'Jun17 class'!C478</f>
        <v>64</v>
      </c>
      <c r="D478" s="35" t="str">
        <f>'Jun17 class'!D478</f>
        <v>K</v>
      </c>
      <c r="E478" s="39">
        <f>'Jun17 class'!E478*IFERROR(VLOOKUP('Inq6 adjusted class'!$A478,'Inq.6 factors'!$U:$Z,6,FALSE),0)</f>
        <v>4678.8955951013049</v>
      </c>
      <c r="F478" s="39">
        <f>'Jun17 class'!F478*IFERROR(VLOOKUP('Inq6 adjusted class'!$A478,'Inq.6 factors'!$U:$Z,6,FALSE),0)</f>
        <v>4336.4729297771928</v>
      </c>
      <c r="G478" s="39">
        <f>'Jun17 class'!G478*IFERROR(VLOOKUP('Inq6 adjusted class'!$A478,'Inq.6 factors'!$U:$Z,6,FALSE),0)</f>
        <v>3645.1420853004106</v>
      </c>
      <c r="H478" s="39">
        <f>'Jun17 class'!H478*IFERROR(VLOOKUP('Inq6 adjusted class'!$A478,'Inq.6 factors'!$U:$Z,6,FALSE),0)</f>
        <v>4683.1802079159897</v>
      </c>
      <c r="I478" s="39">
        <f>'Jun17 class'!I478*IFERROR(VLOOKUP('Inq6 adjusted class'!$A478,'Inq.6 factors'!$U:$Z,6,FALSE),0)</f>
        <v>2345.3583047166953</v>
      </c>
      <c r="J478" s="39">
        <f>'Jun17 class'!J478*IFERROR(VLOOKUP('Inq6 adjusted class'!$A478,'Inq.6 factors'!$U:$Z,6,FALSE),0)</f>
        <v>2116.5757810950477</v>
      </c>
      <c r="K478" s="39">
        <f>'Jun17 class'!K478*IFERROR(VLOOKUP('Inq6 adjusted class'!$A478,'Inq.6 factors'!$U:$Z,6,FALSE),0)</f>
        <v>1554.1006429875708</v>
      </c>
      <c r="L478" s="39">
        <f>'Jun17 class'!L478*IFERROR(VLOOKUP('Inq6 adjusted class'!$A478,'Inq.6 factors'!$U:$Z,6,FALSE),0)</f>
        <v>2457.698834144619</v>
      </c>
      <c r="M478" s="39">
        <f>'Jun17 class'!M478*IFERROR(VLOOKUP('Inq6 adjusted class'!$A478,'Inq.6 factors'!$U:$Z,6,FALSE),0)</f>
        <v>2751.3502143677092</v>
      </c>
      <c r="N478" s="39">
        <f>'Jun17 class'!N478*IFERROR(VLOOKUP('Inq6 adjusted class'!$A478,'Inq.6 factors'!$U:$Z,6,FALSE),0)</f>
        <v>1928.4050201647376</v>
      </c>
      <c r="O478" s="39">
        <f>'Jun17 class'!O478*IFERROR(VLOOKUP('Inq6 adjusted class'!$A478,'Inq.6 factors'!$U:$Z,6,FALSE),0)</f>
        <v>1421.4271432716521</v>
      </c>
      <c r="P478" s="39">
        <f>'Jun17 class'!P478*IFERROR(VLOOKUP('Inq6 adjusted class'!$A478,'Inq.6 factors'!$U:$Z,6,FALSE),0)</f>
        <v>700.26654599379185</v>
      </c>
      <c r="Q478" s="39">
        <f>'Jun17 class'!Q478*IFERROR(VLOOKUP('Inq6 adjusted class'!$A478,'Inq.6 factors'!$U:$Z,6,FALSE),0)</f>
        <v>638.4782141163904</v>
      </c>
      <c r="R478" s="39">
        <f>'Jun17 class'!R478*IFERROR(VLOOKUP('Inq6 adjusted class'!$A478,'Inq.6 factors'!$U:$Z,6,FALSE),0)</f>
        <v>2138.424739450219</v>
      </c>
      <c r="S478" s="39">
        <f>'Jun17 class'!S478*IFERROR(VLOOKUP('Inq6 adjusted class'!$A478,'Inq.6 factors'!$U:$Z,6,FALSE),0)</f>
        <v>1208.4501277994871</v>
      </c>
      <c r="T478" s="39">
        <f>'Jun17 class'!T478*IFERROR(VLOOKUP('Inq6 adjusted class'!$A478,'Inq.6 factors'!$U:$Z,6,FALSE),0)</f>
        <v>1010.2166788637061</v>
      </c>
      <c r="U478" s="39">
        <f>'Jun17 class'!U478*IFERROR(VLOOKUP('Inq6 adjusted class'!$A478,'Inq.6 factors'!$U:$Z,6,FALSE),0)</f>
        <v>824.99820751510333</v>
      </c>
      <c r="V478" s="39">
        <f>'Jun17 class'!V478*IFERROR(VLOOKUP('Inq6 adjusted class'!$A478,'Inq.6 factors'!$U:$Z,6,FALSE),0)</f>
        <v>880.18168760787239</v>
      </c>
    </row>
    <row r="479" spans="1:22" x14ac:dyDescent="0.3">
      <c r="A479" s="35">
        <f>'Jun17 class'!A479</f>
        <v>6492</v>
      </c>
      <c r="B479" s="35">
        <f>'Jun17 class'!B479</f>
        <v>649</v>
      </c>
      <c r="C479" s="35">
        <f>'Jun17 class'!C479</f>
        <v>64</v>
      </c>
      <c r="D479" s="35" t="str">
        <f>'Jun17 class'!D479</f>
        <v>K</v>
      </c>
      <c r="E479" s="39">
        <f>'Jun17 class'!E479*IFERROR(VLOOKUP('Inq6 adjusted class'!$A479,'Inq.6 factors'!$U:$Z,6,FALSE),0)</f>
        <v>9896.6847577038588</v>
      </c>
      <c r="F479" s="39">
        <f>'Jun17 class'!F479*IFERROR(VLOOKUP('Inq6 adjusted class'!$A479,'Inq.6 factors'!$U:$Z,6,FALSE),0)</f>
        <v>8019.3544660684092</v>
      </c>
      <c r="G479" s="39">
        <f>'Jun17 class'!G479*IFERROR(VLOOKUP('Inq6 adjusted class'!$A479,'Inq.6 factors'!$U:$Z,6,FALSE),0)</f>
        <v>6217.0725762514039</v>
      </c>
      <c r="H479" s="39">
        <f>'Jun17 class'!H479*IFERROR(VLOOKUP('Inq6 adjusted class'!$A479,'Inq.6 factors'!$U:$Z,6,FALSE),0)</f>
        <v>7942.7939484553954</v>
      </c>
      <c r="I479" s="39">
        <f>'Jun17 class'!I479*IFERROR(VLOOKUP('Inq6 adjusted class'!$A479,'Inq.6 factors'!$U:$Z,6,FALSE),0)</f>
        <v>8093.6105604052118</v>
      </c>
      <c r="J479" s="39">
        <f>'Jun17 class'!J479*IFERROR(VLOOKUP('Inq6 adjusted class'!$A479,'Inq.6 factors'!$U:$Z,6,FALSE),0)</f>
        <v>8176.3769253698292</v>
      </c>
      <c r="K479" s="39">
        <f>'Jun17 class'!K479*IFERROR(VLOOKUP('Inq6 adjusted class'!$A479,'Inq.6 factors'!$U:$Z,6,FALSE),0)</f>
        <v>6148.6122690923503</v>
      </c>
      <c r="L479" s="39">
        <f>'Jun17 class'!L479*IFERROR(VLOOKUP('Inq6 adjusted class'!$A479,'Inq.6 factors'!$U:$Z,6,FALSE),0)</f>
        <v>8478.6404609739257</v>
      </c>
      <c r="M479" s="39">
        <f>'Jun17 class'!M479*IFERROR(VLOOKUP('Inq6 adjusted class'!$A479,'Inq.6 factors'!$U:$Z,6,FALSE),0)</f>
        <v>6783.046944346881</v>
      </c>
      <c r="N479" s="39">
        <f>'Jun17 class'!N479*IFERROR(VLOOKUP('Inq6 adjusted class'!$A479,'Inq.6 factors'!$U:$Z,6,FALSE),0)</f>
        <v>6701.4800362616916</v>
      </c>
      <c r="O479" s="39">
        <f>'Jun17 class'!O479*IFERROR(VLOOKUP('Inq6 adjusted class'!$A479,'Inq.6 factors'!$U:$Z,6,FALSE),0)</f>
        <v>4801.9996497277934</v>
      </c>
      <c r="P479" s="39">
        <f>'Jun17 class'!P479*IFERROR(VLOOKUP('Inq6 adjusted class'!$A479,'Inq.6 factors'!$U:$Z,6,FALSE),0)</f>
        <v>4715.6795052429861</v>
      </c>
      <c r="Q479" s="39">
        <f>'Jun17 class'!Q479*IFERROR(VLOOKUP('Inq6 adjusted class'!$A479,'Inq.6 factors'!$U:$Z,6,FALSE),0)</f>
        <v>3555.8535841113444</v>
      </c>
      <c r="R479" s="39">
        <f>'Jun17 class'!R479*IFERROR(VLOOKUP('Inq6 adjusted class'!$A479,'Inq.6 factors'!$U:$Z,6,FALSE),0)</f>
        <v>2633.3517001057762</v>
      </c>
      <c r="S479" s="39">
        <f>'Jun17 class'!S479*IFERROR(VLOOKUP('Inq6 adjusted class'!$A479,'Inq.6 factors'!$U:$Z,6,FALSE),0)</f>
        <v>3746.393598676792</v>
      </c>
      <c r="T479" s="39">
        <f>'Jun17 class'!T479*IFERROR(VLOOKUP('Inq6 adjusted class'!$A479,'Inq.6 factors'!$U:$Z,6,FALSE),0)</f>
        <v>5035.9454256417039</v>
      </c>
      <c r="U479" s="39">
        <f>'Jun17 class'!U479*IFERROR(VLOOKUP('Inq6 adjusted class'!$A479,'Inq.6 factors'!$U:$Z,6,FALSE),0)</f>
        <v>3908.5809190244881</v>
      </c>
      <c r="V479" s="39">
        <f>'Jun17 class'!V479*IFERROR(VLOOKUP('Inq6 adjusted class'!$A479,'Inq.6 factors'!$U:$Z,6,FALSE),0)</f>
        <v>4102.4297549997118</v>
      </c>
    </row>
    <row r="480" spans="1:22" x14ac:dyDescent="0.3">
      <c r="A480" s="35">
        <f>'Jun17 class'!A480</f>
        <v>6499</v>
      </c>
      <c r="B480" s="35">
        <f>'Jun17 class'!B480</f>
        <v>649</v>
      </c>
      <c r="C480" s="35">
        <f>'Jun17 class'!C480</f>
        <v>64</v>
      </c>
      <c r="D480" s="35" t="str">
        <f>'Jun17 class'!D480</f>
        <v>K</v>
      </c>
      <c r="E480" s="39">
        <f>'Jun17 class'!E480*IFERROR(VLOOKUP('Inq6 adjusted class'!$A480,'Inq.6 factors'!$U:$Z,6,FALSE),0)</f>
        <v>23348.670560160044</v>
      </c>
      <c r="F480" s="39">
        <f>'Jun17 class'!F480*IFERROR(VLOOKUP('Inq6 adjusted class'!$A480,'Inq.6 factors'!$U:$Z,6,FALSE),0)</f>
        <v>18207.345619466447</v>
      </c>
      <c r="G480" s="39">
        <f>'Jun17 class'!G480*IFERROR(VLOOKUP('Inq6 adjusted class'!$A480,'Inq.6 factors'!$U:$Z,6,FALSE),0)</f>
        <v>20283.550143595534</v>
      </c>
      <c r="H480" s="39">
        <f>'Jun17 class'!H480*IFERROR(VLOOKUP('Inq6 adjusted class'!$A480,'Inq.6 factors'!$U:$Z,6,FALSE),0)</f>
        <v>20234.449456883722</v>
      </c>
      <c r="I480" s="39">
        <f>'Jun17 class'!I480*IFERROR(VLOOKUP('Inq6 adjusted class'!$A480,'Inq.6 factors'!$U:$Z,6,FALSE),0)</f>
        <v>21414.12555076096</v>
      </c>
      <c r="J480" s="39">
        <f>'Jun17 class'!J480*IFERROR(VLOOKUP('Inq6 adjusted class'!$A480,'Inq.6 factors'!$U:$Z,6,FALSE),0)</f>
        <v>23454.262362567431</v>
      </c>
      <c r="K480" s="39">
        <f>'Jun17 class'!K480*IFERROR(VLOOKUP('Inq6 adjusted class'!$A480,'Inq.6 factors'!$U:$Z,6,FALSE),0)</f>
        <v>23254.232948296274</v>
      </c>
      <c r="L480" s="39">
        <f>'Jun17 class'!L480*IFERROR(VLOOKUP('Inq6 adjusted class'!$A480,'Inq.6 factors'!$U:$Z,6,FALSE),0)</f>
        <v>22777.067927454525</v>
      </c>
      <c r="M480" s="39">
        <f>'Jun17 class'!M480*IFERROR(VLOOKUP('Inq6 adjusted class'!$A480,'Inq.6 factors'!$U:$Z,6,FALSE),0)</f>
        <v>24724.871199221656</v>
      </c>
      <c r="N480" s="39">
        <f>'Jun17 class'!N480*IFERROR(VLOOKUP('Inq6 adjusted class'!$A480,'Inq.6 factors'!$U:$Z,6,FALSE),0)</f>
        <v>23148.072791079405</v>
      </c>
      <c r="O480" s="39">
        <f>'Jun17 class'!O480*IFERROR(VLOOKUP('Inq6 adjusted class'!$A480,'Inq.6 factors'!$U:$Z,6,FALSE),0)</f>
        <v>24961.415826061373</v>
      </c>
      <c r="P480" s="39">
        <f>'Jun17 class'!P480*IFERROR(VLOOKUP('Inq6 adjusted class'!$A480,'Inq.6 factors'!$U:$Z,6,FALSE),0)</f>
        <v>15190.809969657688</v>
      </c>
      <c r="Q480" s="39">
        <f>'Jun17 class'!Q480*IFERROR(VLOOKUP('Inq6 adjusted class'!$A480,'Inq.6 factors'!$U:$Z,6,FALSE),0)</f>
        <v>12401.902350432949</v>
      </c>
      <c r="R480" s="39">
        <f>'Jun17 class'!R480*IFERROR(VLOOKUP('Inq6 adjusted class'!$A480,'Inq.6 factors'!$U:$Z,6,FALSE),0)</f>
        <v>15233.615734983354</v>
      </c>
      <c r="S480" s="39">
        <f>'Jun17 class'!S480*IFERROR(VLOOKUP('Inq6 adjusted class'!$A480,'Inq.6 factors'!$U:$Z,6,FALSE),0)</f>
        <v>17877.626534246436</v>
      </c>
      <c r="T480" s="39">
        <f>'Jun17 class'!T480*IFERROR(VLOOKUP('Inq6 adjusted class'!$A480,'Inq.6 factors'!$U:$Z,6,FALSE),0)</f>
        <v>17733.13460140592</v>
      </c>
      <c r="U480" s="39">
        <f>'Jun17 class'!U480*IFERROR(VLOOKUP('Inq6 adjusted class'!$A480,'Inq.6 factors'!$U:$Z,6,FALSE),0)</f>
        <v>13329.822359249538</v>
      </c>
      <c r="V480" s="39">
        <f>'Jun17 class'!V480*IFERROR(VLOOKUP('Inq6 adjusted class'!$A480,'Inq.6 factors'!$U:$Z,6,FALSE),0)</f>
        <v>16900.129245254771</v>
      </c>
    </row>
    <row r="481" spans="1:22" x14ac:dyDescent="0.3">
      <c r="A481" s="35">
        <f>'Jun17 class'!A481</f>
        <v>6511</v>
      </c>
      <c r="B481" s="35">
        <f>'Jun17 class'!B481</f>
        <v>651</v>
      </c>
      <c r="C481" s="35">
        <f>'Jun17 class'!C481</f>
        <v>65</v>
      </c>
      <c r="D481" s="35" t="str">
        <f>'Jun17 class'!D481</f>
        <v>K</v>
      </c>
      <c r="E481" s="39">
        <f>'Jun17 class'!E481*IFERROR(VLOOKUP('Inq6 adjusted class'!$A481,'Inq.6 factors'!$U:$Z,6,FALSE),0)</f>
        <v>14945.817765255835</v>
      </c>
      <c r="F481" s="39">
        <f>'Jun17 class'!F481*IFERROR(VLOOKUP('Inq6 adjusted class'!$A481,'Inq.6 factors'!$U:$Z,6,FALSE),0)</f>
        <v>11052.975305930613</v>
      </c>
      <c r="G481" s="39">
        <f>'Jun17 class'!G481*IFERROR(VLOOKUP('Inq6 adjusted class'!$A481,'Inq.6 factors'!$U:$Z,6,FALSE),0)</f>
        <v>10870.09902319536</v>
      </c>
      <c r="H481" s="39">
        <f>'Jun17 class'!H481*IFERROR(VLOOKUP('Inq6 adjusted class'!$A481,'Inq.6 factors'!$U:$Z,6,FALSE),0)</f>
        <v>10231.190598024667</v>
      </c>
      <c r="I481" s="39">
        <f>'Jun17 class'!I481*IFERROR(VLOOKUP('Inq6 adjusted class'!$A481,'Inq.6 factors'!$U:$Z,6,FALSE),0)</f>
        <v>10164.335419295499</v>
      </c>
      <c r="J481" s="39">
        <f>'Jun17 class'!J481*IFERROR(VLOOKUP('Inq6 adjusted class'!$A481,'Inq.6 factors'!$U:$Z,6,FALSE),0)</f>
        <v>8730.9367480741876</v>
      </c>
      <c r="K481" s="39">
        <f>'Jun17 class'!K481*IFERROR(VLOOKUP('Inq6 adjusted class'!$A481,'Inq.6 factors'!$U:$Z,6,FALSE),0)</f>
        <v>6886.0022732321013</v>
      </c>
      <c r="L481" s="39">
        <f>'Jun17 class'!L481*IFERROR(VLOOKUP('Inq6 adjusted class'!$A481,'Inq.6 factors'!$U:$Z,6,FALSE),0)</f>
        <v>4607.2668514693696</v>
      </c>
      <c r="M481" s="39">
        <f>'Jun17 class'!M481*IFERROR(VLOOKUP('Inq6 adjusted class'!$A481,'Inq.6 factors'!$U:$Z,6,FALSE),0)</f>
        <v>5006.7710263799108</v>
      </c>
      <c r="N481" s="39">
        <f>'Jun17 class'!N481*IFERROR(VLOOKUP('Inq6 adjusted class'!$A481,'Inq.6 factors'!$U:$Z,6,FALSE),0)</f>
        <v>5251.6787031823742</v>
      </c>
      <c r="O481" s="39">
        <f>'Jun17 class'!O481*IFERROR(VLOOKUP('Inq6 adjusted class'!$A481,'Inq.6 factors'!$U:$Z,6,FALSE),0)</f>
        <v>6850.1096973389658</v>
      </c>
      <c r="P481" s="39">
        <f>'Jun17 class'!P481*IFERROR(VLOOKUP('Inq6 adjusted class'!$A481,'Inq.6 factors'!$U:$Z,6,FALSE),0)</f>
        <v>5835.3898808894955</v>
      </c>
      <c r="Q481" s="39">
        <f>'Jun17 class'!Q481*IFERROR(VLOOKUP('Inq6 adjusted class'!$A481,'Inq.6 factors'!$U:$Z,6,FALSE),0)</f>
        <v>3914.5434056817967</v>
      </c>
      <c r="R481" s="39">
        <f>'Jun17 class'!R481*IFERROR(VLOOKUP('Inq6 adjusted class'!$A481,'Inq.6 factors'!$U:$Z,6,FALSE),0)</f>
        <v>3675.8178590133307</v>
      </c>
      <c r="S481" s="39">
        <f>'Jun17 class'!S481*IFERROR(VLOOKUP('Inq6 adjusted class'!$A481,'Inq.6 factors'!$U:$Z,6,FALSE),0)</f>
        <v>3712.4724602665201</v>
      </c>
      <c r="T481" s="39">
        <f>'Jun17 class'!T481*IFERROR(VLOOKUP('Inq6 adjusted class'!$A481,'Inq.6 factors'!$U:$Z,6,FALSE),0)</f>
        <v>3991.3405288019676</v>
      </c>
      <c r="U481" s="39">
        <f>'Jun17 class'!U481*IFERROR(VLOOKUP('Inq6 adjusted class'!$A481,'Inq.6 factors'!$U:$Z,6,FALSE),0)</f>
        <v>4258.4864279191934</v>
      </c>
      <c r="V481" s="39">
        <f>'Jun17 class'!V481*IFERROR(VLOOKUP('Inq6 adjusted class'!$A481,'Inq.6 factors'!$U:$Z,6,FALSE),0)</f>
        <v>4710.6974426832367</v>
      </c>
    </row>
    <row r="482" spans="1:22" x14ac:dyDescent="0.3">
      <c r="A482" s="35">
        <f>'Jun17 class'!A482</f>
        <v>6512</v>
      </c>
      <c r="B482" s="35">
        <f>'Jun17 class'!B482</f>
        <v>651</v>
      </c>
      <c r="C482" s="35">
        <f>'Jun17 class'!C482</f>
        <v>65</v>
      </c>
      <c r="D482" s="35" t="str">
        <f>'Jun17 class'!D482</f>
        <v>K</v>
      </c>
      <c r="E482" s="39">
        <f>'Jun17 class'!E482*IFERROR(VLOOKUP('Inq6 adjusted class'!$A482,'Inq.6 factors'!$U:$Z,6,FALSE),0)</f>
        <v>14399.238681931552</v>
      </c>
      <c r="F482" s="39">
        <f>'Jun17 class'!F482*IFERROR(VLOOKUP('Inq6 adjusted class'!$A482,'Inq.6 factors'!$U:$Z,6,FALSE),0)</f>
        <v>13558.282890029586</v>
      </c>
      <c r="G482" s="39">
        <f>'Jun17 class'!G482*IFERROR(VLOOKUP('Inq6 adjusted class'!$A482,'Inq.6 factors'!$U:$Z,6,FALSE),0)</f>
        <v>16165.833066690682</v>
      </c>
      <c r="H482" s="39">
        <f>'Jun17 class'!H482*IFERROR(VLOOKUP('Inq6 adjusted class'!$A482,'Inq.6 factors'!$U:$Z,6,FALSE),0)</f>
        <v>17671.856489250291</v>
      </c>
      <c r="I482" s="39">
        <f>'Jun17 class'!I482*IFERROR(VLOOKUP('Inq6 adjusted class'!$A482,'Inq.6 factors'!$U:$Z,6,FALSE),0)</f>
        <v>17887.689261338546</v>
      </c>
      <c r="J482" s="39">
        <f>'Jun17 class'!J482*IFERROR(VLOOKUP('Inq6 adjusted class'!$A482,'Inq.6 factors'!$U:$Z,6,FALSE),0)</f>
        <v>20003.603900559312</v>
      </c>
      <c r="K482" s="39">
        <f>'Jun17 class'!K482*IFERROR(VLOOKUP('Inq6 adjusted class'!$A482,'Inq.6 factors'!$U:$Z,6,FALSE),0)</f>
        <v>14505.595615548791</v>
      </c>
      <c r="L482" s="39">
        <f>'Jun17 class'!L482*IFERROR(VLOOKUP('Inq6 adjusted class'!$A482,'Inq.6 factors'!$U:$Z,6,FALSE),0)</f>
        <v>15146.570797517346</v>
      </c>
      <c r="M482" s="39">
        <f>'Jun17 class'!M482*IFERROR(VLOOKUP('Inq6 adjusted class'!$A482,'Inq.6 factors'!$U:$Z,6,FALSE),0)</f>
        <v>15493.465782949736</v>
      </c>
      <c r="N482" s="39">
        <f>'Jun17 class'!N482*IFERROR(VLOOKUP('Inq6 adjusted class'!$A482,'Inq.6 factors'!$U:$Z,6,FALSE),0)</f>
        <v>15916.795467431608</v>
      </c>
      <c r="O482" s="39">
        <f>'Jun17 class'!O482*IFERROR(VLOOKUP('Inq6 adjusted class'!$A482,'Inq.6 factors'!$U:$Z,6,FALSE),0)</f>
        <v>12150.805633936579</v>
      </c>
      <c r="P482" s="39">
        <f>'Jun17 class'!P482*IFERROR(VLOOKUP('Inq6 adjusted class'!$A482,'Inq.6 factors'!$U:$Z,6,FALSE),0)</f>
        <v>14545.316782595053</v>
      </c>
      <c r="Q482" s="39">
        <f>'Jun17 class'!Q482*IFERROR(VLOOKUP('Inq6 adjusted class'!$A482,'Inq.6 factors'!$U:$Z,6,FALSE),0)</f>
        <v>13886.357437369918</v>
      </c>
      <c r="R482" s="39">
        <f>'Jun17 class'!R482*IFERROR(VLOOKUP('Inq6 adjusted class'!$A482,'Inq.6 factors'!$U:$Z,6,FALSE),0)</f>
        <v>14355.274862608265</v>
      </c>
      <c r="S482" s="39">
        <f>'Jun17 class'!S482*IFERROR(VLOOKUP('Inq6 adjusted class'!$A482,'Inq.6 factors'!$U:$Z,6,FALSE),0)</f>
        <v>12804.888758380701</v>
      </c>
      <c r="T482" s="39">
        <f>'Jun17 class'!T482*IFERROR(VLOOKUP('Inq6 adjusted class'!$A482,'Inq.6 factors'!$U:$Z,6,FALSE),0)</f>
        <v>12045.688053273707</v>
      </c>
      <c r="U482" s="39">
        <f>'Jun17 class'!U482*IFERROR(VLOOKUP('Inq6 adjusted class'!$A482,'Inq.6 factors'!$U:$Z,6,FALSE),0)</f>
        <v>13326.443230124178</v>
      </c>
      <c r="V482" s="39">
        <f>'Jun17 class'!V482*IFERROR(VLOOKUP('Inq6 adjusted class'!$A482,'Inq.6 factors'!$U:$Z,6,FALSE),0)</f>
        <v>12994.040862491907</v>
      </c>
    </row>
    <row r="483" spans="1:22" x14ac:dyDescent="0.3">
      <c r="A483" s="35">
        <f>'Jun17 class'!A483</f>
        <v>6520</v>
      </c>
      <c r="B483" s="35">
        <f>'Jun17 class'!B483</f>
        <v>652</v>
      </c>
      <c r="C483" s="35">
        <f>'Jun17 class'!C483</f>
        <v>65</v>
      </c>
      <c r="D483" s="35" t="str">
        <f>'Jun17 class'!D483</f>
        <v>K</v>
      </c>
      <c r="E483" s="39">
        <f>'Jun17 class'!E483*IFERROR(VLOOKUP('Inq6 adjusted class'!$A483,'Inq.6 factors'!$U:$Z,6,FALSE),0)</f>
        <v>572.66717880267095</v>
      </c>
      <c r="F483" s="39">
        <f>'Jun17 class'!F483*IFERROR(VLOOKUP('Inq6 adjusted class'!$A483,'Inq.6 factors'!$U:$Z,6,FALSE),0)</f>
        <v>480.67464245020665</v>
      </c>
      <c r="G483" s="39">
        <f>'Jun17 class'!G483*IFERROR(VLOOKUP('Inq6 adjusted class'!$A483,'Inq.6 factors'!$U:$Z,6,FALSE),0)</f>
        <v>528.36255746053939</v>
      </c>
      <c r="H483" s="39">
        <f>'Jun17 class'!H483*IFERROR(VLOOKUP('Inq6 adjusted class'!$A483,'Inq.6 factors'!$U:$Z,6,FALSE),0)</f>
        <v>545.56665546354543</v>
      </c>
      <c r="I483" s="39">
        <f>'Jun17 class'!I483*IFERROR(VLOOKUP('Inq6 adjusted class'!$A483,'Inq.6 factors'!$U:$Z,6,FALSE),0)</f>
        <v>548.51124748353436</v>
      </c>
      <c r="J483" s="39">
        <f>'Jun17 class'!J483*IFERROR(VLOOKUP('Inq6 adjusted class'!$A483,'Inq.6 factors'!$U:$Z,6,FALSE),0)</f>
        <v>562.29597149465087</v>
      </c>
      <c r="K483" s="39">
        <f>'Jun17 class'!K483*IFERROR(VLOOKUP('Inq6 adjusted class'!$A483,'Inq.6 factors'!$U:$Z,6,FALSE),0)</f>
        <v>418.50361163769168</v>
      </c>
      <c r="L483" s="39">
        <f>'Jun17 class'!L483*IFERROR(VLOOKUP('Inq6 adjusted class'!$A483,'Inq.6 factors'!$U:$Z,6,FALSE),0)</f>
        <v>386.9203521011749</v>
      </c>
      <c r="M483" s="39">
        <f>'Jun17 class'!M483*IFERROR(VLOOKUP('Inq6 adjusted class'!$A483,'Inq.6 factors'!$U:$Z,6,FALSE),0)</f>
        <v>401.48123312514633</v>
      </c>
      <c r="N483" s="39">
        <f>'Jun17 class'!N483*IFERROR(VLOOKUP('Inq6 adjusted class'!$A483,'Inq.6 factors'!$U:$Z,6,FALSE),0)</f>
        <v>373.65571885626093</v>
      </c>
      <c r="O483" s="39">
        <f>'Jun17 class'!O483*IFERROR(VLOOKUP('Inq6 adjusted class'!$A483,'Inq.6 factors'!$U:$Z,6,FALSE),0)</f>
        <v>408.07850559490612</v>
      </c>
      <c r="P483" s="39">
        <f>'Jun17 class'!P483*IFERROR(VLOOKUP('Inq6 adjusted class'!$A483,'Inq.6 factors'!$U:$Z,6,FALSE),0)</f>
        <v>629.57097153801385</v>
      </c>
      <c r="Q483" s="39">
        <f>'Jun17 class'!Q483*IFERROR(VLOOKUP('Inq6 adjusted class'!$A483,'Inq.6 factors'!$U:$Z,6,FALSE),0)</f>
        <v>628.97990441466538</v>
      </c>
      <c r="R483" s="39">
        <f>'Jun17 class'!R483*IFERROR(VLOOKUP('Inq6 adjusted class'!$A483,'Inq.6 factors'!$U:$Z,6,FALSE),0)</f>
        <v>617.07466240893439</v>
      </c>
      <c r="S483" s="39">
        <f>'Jun17 class'!S483*IFERROR(VLOOKUP('Inq6 adjusted class'!$A483,'Inq.6 factors'!$U:$Z,6,FALSE),0)</f>
        <v>546.92393571864704</v>
      </c>
      <c r="T483" s="39">
        <f>'Jun17 class'!T483*IFERROR(VLOOKUP('Inq6 adjusted class'!$A483,'Inq.6 factors'!$U:$Z,6,FALSE),0)</f>
        <v>691.2060200317386</v>
      </c>
      <c r="U483" s="39">
        <f>'Jun17 class'!U483*IFERROR(VLOOKUP('Inq6 adjusted class'!$A483,'Inq.6 factors'!$U:$Z,6,FALSE),0)</f>
        <v>853.24225402979346</v>
      </c>
      <c r="V483" s="39">
        <f>'Jun17 class'!V483*IFERROR(VLOOKUP('Inq6 adjusted class'!$A483,'Inq.6 factors'!$U:$Z,6,FALSE),0)</f>
        <v>861.28630511451763</v>
      </c>
    </row>
    <row r="484" spans="1:22" x14ac:dyDescent="0.3">
      <c r="A484" s="35">
        <f>'Jun17 class'!A484</f>
        <v>6530</v>
      </c>
      <c r="B484" s="35">
        <f>'Jun17 class'!B484</f>
        <v>653</v>
      </c>
      <c r="C484" s="35">
        <f>'Jun17 class'!C484</f>
        <v>65</v>
      </c>
      <c r="D484" s="35" t="str">
        <f>'Jun17 class'!D484</f>
        <v>K</v>
      </c>
      <c r="E484" s="39">
        <f>'Jun17 class'!E484*IFERROR(VLOOKUP('Inq6 adjusted class'!$A484,'Inq.6 factors'!$U:$Z,6,FALSE),0)</f>
        <v>1515.8334628250798</v>
      </c>
      <c r="F484" s="39">
        <f>'Jun17 class'!F484*IFERROR(VLOOKUP('Inq6 adjusted class'!$A484,'Inq.6 factors'!$U:$Z,6,FALSE),0)</f>
        <v>959.98016352886282</v>
      </c>
      <c r="G484" s="39">
        <f>'Jun17 class'!G484*IFERROR(VLOOKUP('Inq6 adjusted class'!$A484,'Inq.6 factors'!$U:$Z,6,FALSE),0)</f>
        <v>664.20843279261044</v>
      </c>
      <c r="H484" s="39">
        <f>'Jun17 class'!H484*IFERROR(VLOOKUP('Inq6 adjusted class'!$A484,'Inq.6 factors'!$U:$Z,6,FALSE),0)</f>
        <v>30.901545770912964</v>
      </c>
      <c r="I484" s="39">
        <f>'Jun17 class'!I484*IFERROR(VLOOKUP('Inq6 adjusted class'!$A484,'Inq.6 factors'!$U:$Z,6,FALSE),0)</f>
        <v>26.511810393875351</v>
      </c>
      <c r="J484" s="39">
        <f>'Jun17 class'!J484*IFERROR(VLOOKUP('Inq6 adjusted class'!$A484,'Inq.6 factors'!$U:$Z,6,FALSE),0)</f>
        <v>0</v>
      </c>
      <c r="K484" s="39">
        <f>'Jun17 class'!K484*IFERROR(VLOOKUP('Inq6 adjusted class'!$A484,'Inq.6 factors'!$U:$Z,6,FALSE),0)</f>
        <v>0</v>
      </c>
      <c r="L484" s="39">
        <f>'Jun17 class'!L484*IFERROR(VLOOKUP('Inq6 adjusted class'!$A484,'Inq.6 factors'!$U:$Z,6,FALSE),0)</f>
        <v>0</v>
      </c>
      <c r="M484" s="39">
        <f>'Jun17 class'!M484*IFERROR(VLOOKUP('Inq6 adjusted class'!$A484,'Inq.6 factors'!$U:$Z,6,FALSE),0)</f>
        <v>0</v>
      </c>
      <c r="N484" s="39">
        <f>'Jun17 class'!N484*IFERROR(VLOOKUP('Inq6 adjusted class'!$A484,'Inq.6 factors'!$U:$Z,6,FALSE),0)</f>
        <v>0</v>
      </c>
      <c r="O484" s="39">
        <f>'Jun17 class'!O484*IFERROR(VLOOKUP('Inq6 adjusted class'!$A484,'Inq.6 factors'!$U:$Z,6,FALSE),0)</f>
        <v>0</v>
      </c>
      <c r="P484" s="39">
        <f>'Jun17 class'!P484*IFERROR(VLOOKUP('Inq6 adjusted class'!$A484,'Inq.6 factors'!$U:$Z,6,FALSE),0)</f>
        <v>0</v>
      </c>
      <c r="Q484" s="39">
        <f>'Jun17 class'!Q484*IFERROR(VLOOKUP('Inq6 adjusted class'!$A484,'Inq.6 factors'!$U:$Z,6,FALSE),0)</f>
        <v>0</v>
      </c>
      <c r="R484" s="39">
        <f>'Jun17 class'!R484*IFERROR(VLOOKUP('Inq6 adjusted class'!$A484,'Inq.6 factors'!$U:$Z,6,FALSE),0)</f>
        <v>0</v>
      </c>
      <c r="S484" s="39">
        <f>'Jun17 class'!S484*IFERROR(VLOOKUP('Inq6 adjusted class'!$A484,'Inq.6 factors'!$U:$Z,6,FALSE),0)</f>
        <v>0</v>
      </c>
      <c r="T484" s="39">
        <f>'Jun17 class'!T484*IFERROR(VLOOKUP('Inq6 adjusted class'!$A484,'Inq.6 factors'!$U:$Z,6,FALSE),0)</f>
        <v>0</v>
      </c>
      <c r="U484" s="39">
        <f>'Jun17 class'!U484*IFERROR(VLOOKUP('Inq6 adjusted class'!$A484,'Inq.6 factors'!$U:$Z,6,FALSE),0)</f>
        <v>0</v>
      </c>
      <c r="V484" s="39">
        <f>'Jun17 class'!V484*IFERROR(VLOOKUP('Inq6 adjusted class'!$A484,'Inq.6 factors'!$U:$Z,6,FALSE),0)</f>
        <v>0</v>
      </c>
    </row>
    <row r="485" spans="1:22" x14ac:dyDescent="0.3">
      <c r="A485" s="35">
        <f>'Jun17 class'!A485</f>
        <v>6611</v>
      </c>
      <c r="B485" s="35">
        <f>'Jun17 class'!B485</f>
        <v>661</v>
      </c>
      <c r="C485" s="35">
        <f>'Jun17 class'!C485</f>
        <v>66</v>
      </c>
      <c r="D485" s="35" t="str">
        <f>'Jun17 class'!D485</f>
        <v>K</v>
      </c>
      <c r="E485" s="39">
        <f>'Jun17 class'!E485*IFERROR(VLOOKUP('Inq6 adjusted class'!$A485,'Inq.6 factors'!$U:$Z,6,FALSE),0)</f>
        <v>2533.2334174393923</v>
      </c>
      <c r="F485" s="39">
        <f>'Jun17 class'!F485*IFERROR(VLOOKUP('Inq6 adjusted class'!$A485,'Inq.6 factors'!$U:$Z,6,FALSE),0)</f>
        <v>1597.3011315588594</v>
      </c>
      <c r="G485" s="39">
        <f>'Jun17 class'!G485*IFERROR(VLOOKUP('Inq6 adjusted class'!$A485,'Inq.6 factors'!$U:$Z,6,FALSE),0)</f>
        <v>3057.7731872484555</v>
      </c>
      <c r="H485" s="39">
        <f>'Jun17 class'!H485*IFERROR(VLOOKUP('Inq6 adjusted class'!$A485,'Inq.6 factors'!$U:$Z,6,FALSE),0)</f>
        <v>1960.9662675950649</v>
      </c>
      <c r="I485" s="39">
        <f>'Jun17 class'!I485*IFERROR(VLOOKUP('Inq6 adjusted class'!$A485,'Inq.6 factors'!$U:$Z,6,FALSE),0)</f>
        <v>2157.19894072748</v>
      </c>
      <c r="J485" s="39">
        <f>'Jun17 class'!J485*IFERROR(VLOOKUP('Inq6 adjusted class'!$A485,'Inq.6 factors'!$U:$Z,6,FALSE),0)</f>
        <v>1963.3174681599371</v>
      </c>
      <c r="K485" s="39">
        <f>'Jun17 class'!K485*IFERROR(VLOOKUP('Inq6 adjusted class'!$A485,'Inq.6 factors'!$U:$Z,6,FALSE),0)</f>
        <v>1931.0716925247505</v>
      </c>
      <c r="L485" s="39">
        <f>'Jun17 class'!L485*IFERROR(VLOOKUP('Inq6 adjusted class'!$A485,'Inq.6 factors'!$U:$Z,6,FALSE),0)</f>
        <v>1661.6783332794489</v>
      </c>
      <c r="M485" s="39">
        <f>'Jun17 class'!M485*IFERROR(VLOOKUP('Inq6 adjusted class'!$A485,'Inq.6 factors'!$U:$Z,6,FALSE),0)</f>
        <v>1896.2674372828419</v>
      </c>
      <c r="N485" s="39">
        <f>'Jun17 class'!N485*IFERROR(VLOOKUP('Inq6 adjusted class'!$A485,'Inq.6 factors'!$U:$Z,6,FALSE),0)</f>
        <v>1901.3768810975498</v>
      </c>
      <c r="O485" s="39">
        <f>'Jun17 class'!O485*IFERROR(VLOOKUP('Inq6 adjusted class'!$A485,'Inq.6 factors'!$U:$Z,6,FALSE),0)</f>
        <v>2194.8316947395583</v>
      </c>
      <c r="P485" s="39">
        <f>'Jun17 class'!P485*IFERROR(VLOOKUP('Inq6 adjusted class'!$A485,'Inq.6 factors'!$U:$Z,6,FALSE),0)</f>
        <v>2239.6062902868712</v>
      </c>
      <c r="Q485" s="39">
        <f>'Jun17 class'!Q485*IFERROR(VLOOKUP('Inq6 adjusted class'!$A485,'Inq.6 factors'!$U:$Z,6,FALSE),0)</f>
        <v>1970.9656398436996</v>
      </c>
      <c r="R485" s="39">
        <f>'Jun17 class'!R485*IFERROR(VLOOKUP('Inq6 adjusted class'!$A485,'Inq.6 factors'!$U:$Z,6,FALSE),0)</f>
        <v>2357.2400657933081</v>
      </c>
      <c r="S485" s="39">
        <f>'Jun17 class'!S485*IFERROR(VLOOKUP('Inq6 adjusted class'!$A485,'Inq.6 factors'!$U:$Z,6,FALSE),0)</f>
        <v>3252.0782318708216</v>
      </c>
      <c r="T485" s="39">
        <f>'Jun17 class'!T485*IFERROR(VLOOKUP('Inq6 adjusted class'!$A485,'Inq.6 factors'!$U:$Z,6,FALSE),0)</f>
        <v>2814.0828769570121</v>
      </c>
      <c r="U485" s="39">
        <f>'Jun17 class'!U485*IFERROR(VLOOKUP('Inq6 adjusted class'!$A485,'Inq.6 factors'!$U:$Z,6,FALSE),0)</f>
        <v>3641.9672058494984</v>
      </c>
      <c r="V485" s="39">
        <f>'Jun17 class'!V485*IFERROR(VLOOKUP('Inq6 adjusted class'!$A485,'Inq.6 factors'!$U:$Z,6,FALSE),0)</f>
        <v>2716.507914640868</v>
      </c>
    </row>
    <row r="486" spans="1:22" x14ac:dyDescent="0.3">
      <c r="A486" s="35">
        <f>'Jun17 class'!A486</f>
        <v>6612</v>
      </c>
      <c r="B486" s="35">
        <f>'Jun17 class'!B486</f>
        <v>661</v>
      </c>
      <c r="C486" s="35">
        <f>'Jun17 class'!C486</f>
        <v>66</v>
      </c>
      <c r="D486" s="35" t="str">
        <f>'Jun17 class'!D486</f>
        <v>K</v>
      </c>
      <c r="E486" s="39">
        <f>'Jun17 class'!E486*IFERROR(VLOOKUP('Inq6 adjusted class'!$A486,'Inq.6 factors'!$U:$Z,6,FALSE),0)</f>
        <v>14475.445301339214</v>
      </c>
      <c r="F486" s="39">
        <f>'Jun17 class'!F486*IFERROR(VLOOKUP('Inq6 adjusted class'!$A486,'Inq.6 factors'!$U:$Z,6,FALSE),0)</f>
        <v>21354.979820196128</v>
      </c>
      <c r="G486" s="39">
        <f>'Jun17 class'!G486*IFERROR(VLOOKUP('Inq6 adjusted class'!$A486,'Inq.6 factors'!$U:$Z,6,FALSE),0)</f>
        <v>23292.947925422788</v>
      </c>
      <c r="H486" s="39">
        <f>'Jun17 class'!H486*IFERROR(VLOOKUP('Inq6 adjusted class'!$A486,'Inq.6 factors'!$U:$Z,6,FALSE),0)</f>
        <v>24599.788374978943</v>
      </c>
      <c r="I486" s="39">
        <f>'Jun17 class'!I486*IFERROR(VLOOKUP('Inq6 adjusted class'!$A486,'Inq.6 factors'!$U:$Z,6,FALSE),0)</f>
        <v>25174.393146219281</v>
      </c>
      <c r="J486" s="39">
        <f>'Jun17 class'!J486*IFERROR(VLOOKUP('Inq6 adjusted class'!$A486,'Inq.6 factors'!$U:$Z,6,FALSE),0)</f>
        <v>26709.745104447644</v>
      </c>
      <c r="K486" s="39">
        <f>'Jun17 class'!K486*IFERROR(VLOOKUP('Inq6 adjusted class'!$A486,'Inq.6 factors'!$U:$Z,6,FALSE),0)</f>
        <v>27547.480685665003</v>
      </c>
      <c r="L486" s="39">
        <f>'Jun17 class'!L486*IFERROR(VLOOKUP('Inq6 adjusted class'!$A486,'Inq.6 factors'!$U:$Z,6,FALSE),0)</f>
        <v>29021.467133102906</v>
      </c>
      <c r="M486" s="39">
        <f>'Jun17 class'!M486*IFERROR(VLOOKUP('Inq6 adjusted class'!$A486,'Inq.6 factors'!$U:$Z,6,FALSE),0)</f>
        <v>32232.3074143866</v>
      </c>
      <c r="N486" s="39">
        <f>'Jun17 class'!N486*IFERROR(VLOOKUP('Inq6 adjusted class'!$A486,'Inq.6 factors'!$U:$Z,6,FALSE),0)</f>
        <v>32993.720988962756</v>
      </c>
      <c r="O486" s="39">
        <f>'Jun17 class'!O486*IFERROR(VLOOKUP('Inq6 adjusted class'!$A486,'Inq.6 factors'!$U:$Z,6,FALSE),0)</f>
        <v>35147.043380865842</v>
      </c>
      <c r="P486" s="39">
        <f>'Jun17 class'!P486*IFERROR(VLOOKUP('Inq6 adjusted class'!$A486,'Inq.6 factors'!$U:$Z,6,FALSE),0)</f>
        <v>28318.631200354088</v>
      </c>
      <c r="Q486" s="39">
        <f>'Jun17 class'!Q486*IFERROR(VLOOKUP('Inq6 adjusted class'!$A486,'Inq.6 factors'!$U:$Z,6,FALSE),0)</f>
        <v>23708.036505780023</v>
      </c>
      <c r="R486" s="39">
        <f>'Jun17 class'!R486*IFERROR(VLOOKUP('Inq6 adjusted class'!$A486,'Inq.6 factors'!$U:$Z,6,FALSE),0)</f>
        <v>37171.521625513975</v>
      </c>
      <c r="S486" s="39">
        <f>'Jun17 class'!S486*IFERROR(VLOOKUP('Inq6 adjusted class'!$A486,'Inq.6 factors'!$U:$Z,6,FALSE),0)</f>
        <v>36469.308568365304</v>
      </c>
      <c r="T486" s="39">
        <f>'Jun17 class'!T486*IFERROR(VLOOKUP('Inq6 adjusted class'!$A486,'Inq.6 factors'!$U:$Z,6,FALSE),0)</f>
        <v>29180.064399105348</v>
      </c>
      <c r="U486" s="39">
        <f>'Jun17 class'!U486*IFERROR(VLOOKUP('Inq6 adjusted class'!$A486,'Inq.6 factors'!$U:$Z,6,FALSE),0)</f>
        <v>25319.424674071164</v>
      </c>
      <c r="V486" s="39">
        <f>'Jun17 class'!V486*IFERROR(VLOOKUP('Inq6 adjusted class'!$A486,'Inq.6 factors'!$U:$Z,6,FALSE),0)</f>
        <v>23996.172045252191</v>
      </c>
    </row>
    <row r="487" spans="1:22" x14ac:dyDescent="0.3">
      <c r="A487" s="35">
        <f>'Jun17 class'!A487</f>
        <v>6619</v>
      </c>
      <c r="B487" s="35">
        <f>'Jun17 class'!B487</f>
        <v>661</v>
      </c>
      <c r="C487" s="35">
        <f>'Jun17 class'!C487</f>
        <v>66</v>
      </c>
      <c r="D487" s="35" t="str">
        <f>'Jun17 class'!D487</f>
        <v>K</v>
      </c>
      <c r="E487" s="39">
        <f>'Jun17 class'!E487*IFERROR(VLOOKUP('Inq6 adjusted class'!$A487,'Inq.6 factors'!$U:$Z,6,FALSE),0)</f>
        <v>14226.851183980161</v>
      </c>
      <c r="F487" s="39">
        <f>'Jun17 class'!F487*IFERROR(VLOOKUP('Inq6 adjusted class'!$A487,'Inq.6 factors'!$U:$Z,6,FALSE),0)</f>
        <v>12985.65069659519</v>
      </c>
      <c r="G487" s="39">
        <f>'Jun17 class'!G487*IFERROR(VLOOKUP('Inq6 adjusted class'!$A487,'Inq.6 factors'!$U:$Z,6,FALSE),0)</f>
        <v>17803.655257747996</v>
      </c>
      <c r="H487" s="39">
        <f>'Jun17 class'!H487*IFERROR(VLOOKUP('Inq6 adjusted class'!$A487,'Inq.6 factors'!$U:$Z,6,FALSE),0)</f>
        <v>24289.490530434861</v>
      </c>
      <c r="I487" s="39">
        <f>'Jun17 class'!I487*IFERROR(VLOOKUP('Inq6 adjusted class'!$A487,'Inq.6 factors'!$U:$Z,6,FALSE),0)</f>
        <v>22854.293059745862</v>
      </c>
      <c r="J487" s="39">
        <f>'Jun17 class'!J487*IFERROR(VLOOKUP('Inq6 adjusted class'!$A487,'Inq.6 factors'!$U:$Z,6,FALSE),0)</f>
        <v>24958.013617240718</v>
      </c>
      <c r="K487" s="39">
        <f>'Jun17 class'!K487*IFERROR(VLOOKUP('Inq6 adjusted class'!$A487,'Inq.6 factors'!$U:$Z,6,FALSE),0)</f>
        <v>26428.294097084872</v>
      </c>
      <c r="L487" s="39">
        <f>'Jun17 class'!L487*IFERROR(VLOOKUP('Inq6 adjusted class'!$A487,'Inq.6 factors'!$U:$Z,6,FALSE),0)</f>
        <v>27440.59651652195</v>
      </c>
      <c r="M487" s="39">
        <f>'Jun17 class'!M487*IFERROR(VLOOKUP('Inq6 adjusted class'!$A487,'Inq.6 factors'!$U:$Z,6,FALSE),0)</f>
        <v>29394.641362415638</v>
      </c>
      <c r="N487" s="39">
        <f>'Jun17 class'!N487*IFERROR(VLOOKUP('Inq6 adjusted class'!$A487,'Inq.6 factors'!$U:$Z,6,FALSE),0)</f>
        <v>28451.178540484038</v>
      </c>
      <c r="O487" s="39">
        <f>'Jun17 class'!O487*IFERROR(VLOOKUP('Inq6 adjusted class'!$A487,'Inq.6 factors'!$U:$Z,6,FALSE),0)</f>
        <v>31455.971309429016</v>
      </c>
      <c r="P487" s="39">
        <f>'Jun17 class'!P487*IFERROR(VLOOKUP('Inq6 adjusted class'!$A487,'Inq.6 factors'!$U:$Z,6,FALSE),0)</f>
        <v>38262.917705116633</v>
      </c>
      <c r="Q487" s="39">
        <f>'Jun17 class'!Q487*IFERROR(VLOOKUP('Inq6 adjusted class'!$A487,'Inq.6 factors'!$U:$Z,6,FALSE),0)</f>
        <v>36168.859321294593</v>
      </c>
      <c r="R487" s="39">
        <f>'Jun17 class'!R487*IFERROR(VLOOKUP('Inq6 adjusted class'!$A487,'Inq.6 factors'!$U:$Z,6,FALSE),0)</f>
        <v>46910.882191762241</v>
      </c>
      <c r="S487" s="39">
        <f>'Jun17 class'!S487*IFERROR(VLOOKUP('Inq6 adjusted class'!$A487,'Inq.6 factors'!$U:$Z,6,FALSE),0)</f>
        <v>50307.552098794375</v>
      </c>
      <c r="T487" s="39">
        <f>'Jun17 class'!T487*IFERROR(VLOOKUP('Inq6 adjusted class'!$A487,'Inq.6 factors'!$U:$Z,6,FALSE),0)</f>
        <v>40492.637463264</v>
      </c>
      <c r="U487" s="39">
        <f>'Jun17 class'!U487*IFERROR(VLOOKUP('Inq6 adjusted class'!$A487,'Inq.6 factors'!$U:$Z,6,FALSE),0)</f>
        <v>43717.690179764868</v>
      </c>
      <c r="V487" s="39">
        <f>'Jun17 class'!V487*IFERROR(VLOOKUP('Inq6 adjusted class'!$A487,'Inq.6 factors'!$U:$Z,6,FALSE),0)</f>
        <v>45718.079908859225</v>
      </c>
    </row>
    <row r="488" spans="1:22" x14ac:dyDescent="0.3">
      <c r="A488" s="35">
        <f>'Jun17 class'!A488</f>
        <v>6621</v>
      </c>
      <c r="B488" s="35">
        <f>'Jun17 class'!B488</f>
        <v>662</v>
      </c>
      <c r="C488" s="35">
        <f>'Jun17 class'!C488</f>
        <v>66</v>
      </c>
      <c r="D488" s="35" t="str">
        <f>'Jun17 class'!D488</f>
        <v>K</v>
      </c>
      <c r="E488" s="39">
        <f>'Jun17 class'!E488*IFERROR(VLOOKUP('Inq6 adjusted class'!$A488,'Inq.6 factors'!$U:$Z,6,FALSE),0)</f>
        <v>1942.608111562595</v>
      </c>
      <c r="F488" s="39">
        <f>'Jun17 class'!F488*IFERROR(VLOOKUP('Inq6 adjusted class'!$A488,'Inq.6 factors'!$U:$Z,6,FALSE),0)</f>
        <v>2175.1314675204803</v>
      </c>
      <c r="G488" s="39">
        <f>'Jun17 class'!G488*IFERROR(VLOOKUP('Inq6 adjusted class'!$A488,'Inq.6 factors'!$U:$Z,6,FALSE),0)</f>
        <v>1987.1458739541936</v>
      </c>
      <c r="H488" s="39">
        <f>'Jun17 class'!H488*IFERROR(VLOOKUP('Inq6 adjusted class'!$A488,'Inq.6 factors'!$U:$Z,6,FALSE),0)</f>
        <v>1972.5685283669145</v>
      </c>
      <c r="I488" s="39">
        <f>'Jun17 class'!I488*IFERROR(VLOOKUP('Inq6 adjusted class'!$A488,'Inq.6 factors'!$U:$Z,6,FALSE),0)</f>
        <v>1869.9422416389777</v>
      </c>
      <c r="J488" s="39">
        <f>'Jun17 class'!J488*IFERROR(VLOOKUP('Inq6 adjusted class'!$A488,'Inq.6 factors'!$U:$Z,6,FALSE),0)</f>
        <v>1855.5734305574751</v>
      </c>
      <c r="K488" s="39">
        <f>'Jun17 class'!K488*IFERROR(VLOOKUP('Inq6 adjusted class'!$A488,'Inq.6 factors'!$U:$Z,6,FALSE),0)</f>
        <v>1818.7275909437919</v>
      </c>
      <c r="L488" s="39">
        <f>'Jun17 class'!L488*IFERROR(VLOOKUP('Inq6 adjusted class'!$A488,'Inq.6 factors'!$U:$Z,6,FALSE),0)</f>
        <v>1876.5566752883956</v>
      </c>
      <c r="M488" s="39">
        <f>'Jun17 class'!M488*IFERROR(VLOOKUP('Inq6 adjusted class'!$A488,'Inq.6 factors'!$U:$Z,6,FALSE),0)</f>
        <v>1875.1133844949752</v>
      </c>
      <c r="N488" s="39">
        <f>'Jun17 class'!N488*IFERROR(VLOOKUP('Inq6 adjusted class'!$A488,'Inq.6 factors'!$U:$Z,6,FALSE),0)</f>
        <v>2024.5471635580411</v>
      </c>
      <c r="O488" s="39">
        <f>'Jun17 class'!O488*IFERROR(VLOOKUP('Inq6 adjusted class'!$A488,'Inq.6 factors'!$U:$Z,6,FALSE),0)</f>
        <v>2686.3757846789567</v>
      </c>
      <c r="P488" s="39">
        <f>'Jun17 class'!P488*IFERROR(VLOOKUP('Inq6 adjusted class'!$A488,'Inq.6 factors'!$U:$Z,6,FALSE),0)</f>
        <v>2963.9928341667505</v>
      </c>
      <c r="Q488" s="39">
        <f>'Jun17 class'!Q488*IFERROR(VLOOKUP('Inq6 adjusted class'!$A488,'Inq.6 factors'!$U:$Z,6,FALSE),0)</f>
        <v>3246.644720603515</v>
      </c>
      <c r="R488" s="39">
        <f>'Jun17 class'!R488*IFERROR(VLOOKUP('Inq6 adjusted class'!$A488,'Inq.6 factors'!$U:$Z,6,FALSE),0)</f>
        <v>2824.7654878022013</v>
      </c>
      <c r="S488" s="39">
        <f>'Jun17 class'!S488*IFERROR(VLOOKUP('Inq6 adjusted class'!$A488,'Inq.6 factors'!$U:$Z,6,FALSE),0)</f>
        <v>2991.4712933904257</v>
      </c>
      <c r="T488" s="39">
        <f>'Jun17 class'!T488*IFERROR(VLOOKUP('Inq6 adjusted class'!$A488,'Inq.6 factors'!$U:$Z,6,FALSE),0)</f>
        <v>3054.9088660298953</v>
      </c>
      <c r="U488" s="39">
        <f>'Jun17 class'!U488*IFERROR(VLOOKUP('Inq6 adjusted class'!$A488,'Inq.6 factors'!$U:$Z,6,FALSE),0)</f>
        <v>3418.3625968657675</v>
      </c>
      <c r="V488" s="39">
        <f>'Jun17 class'!V488*IFERROR(VLOOKUP('Inq6 adjusted class'!$A488,'Inq.6 factors'!$U:$Z,6,FALSE),0)</f>
        <v>2888.0389275856792</v>
      </c>
    </row>
    <row r="489" spans="1:22" x14ac:dyDescent="0.3">
      <c r="A489" s="35">
        <f>'Jun17 class'!A489</f>
        <v>6622</v>
      </c>
      <c r="B489" s="35">
        <f>'Jun17 class'!B489</f>
        <v>662</v>
      </c>
      <c r="C489" s="35">
        <f>'Jun17 class'!C489</f>
        <v>66</v>
      </c>
      <c r="D489" s="35" t="str">
        <f>'Jun17 class'!D489</f>
        <v>K</v>
      </c>
      <c r="E489" s="39">
        <f>'Jun17 class'!E489*IFERROR(VLOOKUP('Inq6 adjusted class'!$A489,'Inq.6 factors'!$U:$Z,6,FALSE),0)</f>
        <v>23819.180717797954</v>
      </c>
      <c r="F489" s="39">
        <f>'Jun17 class'!F489*IFERROR(VLOOKUP('Inq6 adjusted class'!$A489,'Inq.6 factors'!$U:$Z,6,FALSE),0)</f>
        <v>26670.252842795235</v>
      </c>
      <c r="G489" s="39">
        <f>'Jun17 class'!G489*IFERROR(VLOOKUP('Inq6 adjusted class'!$A489,'Inq.6 factors'!$U:$Z,6,FALSE),0)</f>
        <v>24365.278000547642</v>
      </c>
      <c r="H489" s="39">
        <f>'Jun17 class'!H489*IFERROR(VLOOKUP('Inq6 adjusted class'!$A489,'Inq.6 factors'!$U:$Z,6,FALSE),0)</f>
        <v>24186.538692880535</v>
      </c>
      <c r="I489" s="39">
        <f>'Jun17 class'!I489*IFERROR(VLOOKUP('Inq6 adjusted class'!$A489,'Inq.6 factors'!$U:$Z,6,FALSE),0)</f>
        <v>22928.192217634434</v>
      </c>
      <c r="J489" s="39">
        <f>'Jun17 class'!J489*IFERROR(VLOOKUP('Inq6 adjusted class'!$A489,'Inq.6 factors'!$U:$Z,6,FALSE),0)</f>
        <v>22752.009844147433</v>
      </c>
      <c r="K489" s="39">
        <f>'Jun17 class'!K489*IFERROR(VLOOKUP('Inq6 adjusted class'!$A489,'Inq.6 factors'!$U:$Z,6,FALSE),0)</f>
        <v>22300.226642361376</v>
      </c>
      <c r="L489" s="39">
        <f>'Jun17 class'!L489*IFERROR(VLOOKUP('Inq6 adjusted class'!$A489,'Inq.6 factors'!$U:$Z,6,FALSE),0)</f>
        <v>23009.294725908556</v>
      </c>
      <c r="M489" s="39">
        <f>'Jun17 class'!M489*IFERROR(VLOOKUP('Inq6 adjusted class'!$A489,'Inq.6 factors'!$U:$Z,6,FALSE),0)</f>
        <v>22991.597896562376</v>
      </c>
      <c r="N489" s="39">
        <f>'Jun17 class'!N489*IFERROR(VLOOKUP('Inq6 adjusted class'!$A489,'Inq.6 factors'!$U:$Z,6,FALSE),0)</f>
        <v>26756.783588581475</v>
      </c>
      <c r="O489" s="39">
        <f>'Jun17 class'!O489*IFERROR(VLOOKUP('Inq6 adjusted class'!$A489,'Inq.6 factors'!$U:$Z,6,FALSE),0)</f>
        <v>30726.44472999101</v>
      </c>
      <c r="P489" s="39">
        <f>'Jun17 class'!P489*IFERROR(VLOOKUP('Inq6 adjusted class'!$A489,'Inq.6 factors'!$U:$Z,6,FALSE),0)</f>
        <v>36012.156050356571</v>
      </c>
      <c r="Q489" s="39">
        <f>'Jun17 class'!Q489*IFERROR(VLOOKUP('Inq6 adjusted class'!$A489,'Inq.6 factors'!$U:$Z,6,FALSE),0)</f>
        <v>39374.99763319156</v>
      </c>
      <c r="R489" s="39">
        <f>'Jun17 class'!R489*IFERROR(VLOOKUP('Inq6 adjusted class'!$A489,'Inq.6 factors'!$U:$Z,6,FALSE),0)</f>
        <v>30917.414416891428</v>
      </c>
      <c r="S489" s="39">
        <f>'Jun17 class'!S489*IFERROR(VLOOKUP('Inq6 adjusted class'!$A489,'Inq.6 factors'!$U:$Z,6,FALSE),0)</f>
        <v>29502.217289733988</v>
      </c>
      <c r="T489" s="39">
        <f>'Jun17 class'!T489*IFERROR(VLOOKUP('Inq6 adjusted class'!$A489,'Inq.6 factors'!$U:$Z,6,FALSE),0)</f>
        <v>28086.055695641535</v>
      </c>
      <c r="U489" s="39">
        <f>'Jun17 class'!U489*IFERROR(VLOOKUP('Inq6 adjusted class'!$A489,'Inq.6 factors'!$U:$Z,6,FALSE),0)</f>
        <v>32301.087409157168</v>
      </c>
      <c r="V489" s="39">
        <f>'Jun17 class'!V489*IFERROR(VLOOKUP('Inq6 adjusted class'!$A489,'Inq.6 factors'!$U:$Z,6,FALSE),0)</f>
        <v>30474.83930009677</v>
      </c>
    </row>
    <row r="490" spans="1:22" x14ac:dyDescent="0.3">
      <c r="A490" s="35">
        <f>'Jun17 class'!A490</f>
        <v>6629</v>
      </c>
      <c r="B490" s="35">
        <f>'Jun17 class'!B490</f>
        <v>662</v>
      </c>
      <c r="C490" s="35">
        <f>'Jun17 class'!C490</f>
        <v>66</v>
      </c>
      <c r="D490" s="35" t="str">
        <f>'Jun17 class'!D490</f>
        <v>K</v>
      </c>
      <c r="E490" s="39">
        <f>'Jun17 class'!E490*IFERROR(VLOOKUP('Inq6 adjusted class'!$A490,'Inq.6 factors'!$U:$Z,6,FALSE),0)</f>
        <v>13338.543200076241</v>
      </c>
      <c r="F490" s="39">
        <f>'Jun17 class'!F490*IFERROR(VLOOKUP('Inq6 adjusted class'!$A490,'Inq.6 factors'!$U:$Z,6,FALSE),0)</f>
        <v>14935.119889945079</v>
      </c>
      <c r="G490" s="39">
        <f>'Jun17 class'!G490*IFERROR(VLOOKUP('Inq6 adjusted class'!$A490,'Inq.6 factors'!$U:$Z,6,FALSE),0)</f>
        <v>13644.353138868899</v>
      </c>
      <c r="H490" s="39">
        <f>'Jun17 class'!H490*IFERROR(VLOOKUP('Inq6 adjusted class'!$A490,'Inq.6 factors'!$U:$Z,6,FALSE),0)</f>
        <v>13544.260612382968</v>
      </c>
      <c r="I490" s="39">
        <f>'Jun17 class'!I490*IFERROR(VLOOKUP('Inq6 adjusted class'!$A490,'Inq.6 factors'!$U:$Z,6,FALSE),0)</f>
        <v>12839.597046511777</v>
      </c>
      <c r="J490" s="39">
        <f>'Jun17 class'!J490*IFERROR(VLOOKUP('Inq6 adjusted class'!$A490,'Inq.6 factors'!$U:$Z,6,FALSE),0)</f>
        <v>12740.936381911655</v>
      </c>
      <c r="K490" s="39">
        <f>'Jun17 class'!K490*IFERROR(VLOOKUP('Inq6 adjusted class'!$A490,'Inq.6 factors'!$U:$Z,6,FALSE),0)</f>
        <v>12487.941544453233</v>
      </c>
      <c r="L490" s="39">
        <f>'Jun17 class'!L490*IFERROR(VLOOKUP('Inq6 adjusted class'!$A490,'Inq.6 factors'!$U:$Z,6,FALSE),0)</f>
        <v>12885.01377696382</v>
      </c>
      <c r="M490" s="39">
        <f>'Jun17 class'!M490*IFERROR(VLOOKUP('Inq6 adjusted class'!$A490,'Inq.6 factors'!$U:$Z,6,FALSE),0)</f>
        <v>12875.103699638539</v>
      </c>
      <c r="N490" s="39">
        <f>'Jun17 class'!N490*IFERROR(VLOOKUP('Inq6 adjusted class'!$A490,'Inq.6 factors'!$U:$Z,6,FALSE),0)</f>
        <v>15210.116313351778</v>
      </c>
      <c r="O490" s="39">
        <f>'Jun17 class'!O490*IFERROR(VLOOKUP('Inq6 adjusted class'!$A490,'Inq.6 factors'!$U:$Z,6,FALSE),0)</f>
        <v>16947.257096307934</v>
      </c>
      <c r="P490" s="39">
        <f>'Jun17 class'!P490*IFERROR(VLOOKUP('Inq6 adjusted class'!$A490,'Inq.6 factors'!$U:$Z,6,FALSE),0)</f>
        <v>16974.224300123766</v>
      </c>
      <c r="Q490" s="39">
        <f>'Jun17 class'!Q490*IFERROR(VLOOKUP('Inq6 adjusted class'!$A490,'Inq.6 factors'!$U:$Z,6,FALSE),0)</f>
        <v>18988.105947683744</v>
      </c>
      <c r="R490" s="39">
        <f>'Jun17 class'!R490*IFERROR(VLOOKUP('Inq6 adjusted class'!$A490,'Inq.6 factors'!$U:$Z,6,FALSE),0)</f>
        <v>19001.331915131741</v>
      </c>
      <c r="S490" s="39">
        <f>'Jun17 class'!S490*IFERROR(VLOOKUP('Inq6 adjusted class'!$A490,'Inq.6 factors'!$U:$Z,6,FALSE),0)</f>
        <v>20402.510371368713</v>
      </c>
      <c r="T490" s="39">
        <f>'Jun17 class'!T490*IFERROR(VLOOKUP('Inq6 adjusted class'!$A490,'Inq.6 factors'!$U:$Z,6,FALSE),0)</f>
        <v>23266.7508993298</v>
      </c>
      <c r="U490" s="39">
        <f>'Jun17 class'!U490*IFERROR(VLOOKUP('Inq6 adjusted class'!$A490,'Inq.6 factors'!$U:$Z,6,FALSE),0)</f>
        <v>24493.499481593157</v>
      </c>
      <c r="V490" s="39">
        <f>'Jun17 class'!V490*IFERROR(VLOOKUP('Inq6 adjusted class'!$A490,'Inq.6 factors'!$U:$Z,6,FALSE),0)</f>
        <v>22953.976898366011</v>
      </c>
    </row>
    <row r="491" spans="1:22" x14ac:dyDescent="0.3">
      <c r="A491" s="35">
        <f>'Jun17 class'!A491</f>
        <v>6630</v>
      </c>
      <c r="B491" s="35">
        <f>'Jun17 class'!B491</f>
        <v>663</v>
      </c>
      <c r="C491" s="35">
        <f>'Jun17 class'!C491</f>
        <v>66</v>
      </c>
      <c r="D491" s="35" t="str">
        <f>'Jun17 class'!D491</f>
        <v>K</v>
      </c>
      <c r="E491" s="39">
        <f>'Jun17 class'!E491*IFERROR(VLOOKUP('Inq6 adjusted class'!$A491,'Inq.6 factors'!$U:$Z,6,FALSE),0)</f>
        <v>8922.0420381986223</v>
      </c>
      <c r="F491" s="39">
        <f>'Jun17 class'!F491*IFERROR(VLOOKUP('Inq6 adjusted class'!$A491,'Inq.6 factors'!$U:$Z,6,FALSE),0)</f>
        <v>13562.855962089512</v>
      </c>
      <c r="G491" s="39">
        <f>'Jun17 class'!G491*IFERROR(VLOOKUP('Inq6 adjusted class'!$A491,'Inq.6 factors'!$U:$Z,6,FALSE),0)</f>
        <v>14611.511827262109</v>
      </c>
      <c r="H491" s="39">
        <f>'Jun17 class'!H491*IFERROR(VLOOKUP('Inq6 adjusted class'!$A491,'Inq.6 factors'!$U:$Z,6,FALSE),0)</f>
        <v>15156.637325190195</v>
      </c>
      <c r="I491" s="39">
        <f>'Jun17 class'!I491*IFERROR(VLOOKUP('Inq6 adjusted class'!$A491,'Inq.6 factors'!$U:$Z,6,FALSE),0)</f>
        <v>15610.904473192766</v>
      </c>
      <c r="J491" s="39">
        <f>'Jun17 class'!J491*IFERROR(VLOOKUP('Inq6 adjusted class'!$A491,'Inq.6 factors'!$U:$Z,6,FALSE),0)</f>
        <v>16527.460257998813</v>
      </c>
      <c r="K491" s="39">
        <f>'Jun17 class'!K491*IFERROR(VLOOKUP('Inq6 adjusted class'!$A491,'Inq.6 factors'!$U:$Z,6,FALSE),0)</f>
        <v>17011.422677951996</v>
      </c>
      <c r="L491" s="39">
        <f>'Jun17 class'!L491*IFERROR(VLOOKUP('Inq6 adjusted class'!$A491,'Inq.6 factors'!$U:$Z,6,FALSE),0)</f>
        <v>17941.766799397843</v>
      </c>
      <c r="M491" s="39">
        <f>'Jun17 class'!M491*IFERROR(VLOOKUP('Inq6 adjusted class'!$A491,'Inq.6 factors'!$U:$Z,6,FALSE),0)</f>
        <v>19980.938734393429</v>
      </c>
      <c r="N491" s="39">
        <f>'Jun17 class'!N491*IFERROR(VLOOKUP('Inq6 adjusted class'!$A491,'Inq.6 factors'!$U:$Z,6,FALSE),0)</f>
        <v>22238.314518400068</v>
      </c>
      <c r="O491" s="39">
        <f>'Jun17 class'!O491*IFERROR(VLOOKUP('Inq6 adjusted class'!$A491,'Inq.6 factors'!$U:$Z,6,FALSE),0)</f>
        <v>20128.070001872155</v>
      </c>
      <c r="P491" s="39">
        <f>'Jun17 class'!P491*IFERROR(VLOOKUP('Inq6 adjusted class'!$A491,'Inq.6 factors'!$U:$Z,6,FALSE),0)</f>
        <v>21429.393206403394</v>
      </c>
      <c r="Q491" s="39">
        <f>'Jun17 class'!Q491*IFERROR(VLOOKUP('Inq6 adjusted class'!$A491,'Inq.6 factors'!$U:$Z,6,FALSE),0)</f>
        <v>23929.844725050076</v>
      </c>
      <c r="R491" s="39">
        <f>'Jun17 class'!R491*IFERROR(VLOOKUP('Inq6 adjusted class'!$A491,'Inq.6 factors'!$U:$Z,6,FALSE),0)</f>
        <v>20939.079051242097</v>
      </c>
      <c r="S491" s="39">
        <f>'Jun17 class'!S491*IFERROR(VLOOKUP('Inq6 adjusted class'!$A491,'Inq.6 factors'!$U:$Z,6,FALSE),0)</f>
        <v>21820.506795350033</v>
      </c>
      <c r="T491" s="39">
        <f>'Jun17 class'!T491*IFERROR(VLOOKUP('Inq6 adjusted class'!$A491,'Inq.6 factors'!$U:$Z,6,FALSE),0)</f>
        <v>22456.054028734361</v>
      </c>
      <c r="U491" s="39">
        <f>'Jun17 class'!U491*IFERROR(VLOOKUP('Inq6 adjusted class'!$A491,'Inq.6 factors'!$U:$Z,6,FALSE),0)</f>
        <v>27996.872658983168</v>
      </c>
      <c r="V491" s="39">
        <f>'Jun17 class'!V491*IFERROR(VLOOKUP('Inq6 adjusted class'!$A491,'Inq.6 factors'!$U:$Z,6,FALSE),0)</f>
        <v>28868.143773028507</v>
      </c>
    </row>
    <row r="492" spans="1:22" x14ac:dyDescent="0.3">
      <c r="A492" s="35">
        <f>'Jun17 class'!A492</f>
        <v>6810</v>
      </c>
      <c r="B492" s="35">
        <f>'Jun17 class'!B492</f>
        <v>681</v>
      </c>
      <c r="C492" s="35">
        <f>'Jun17 class'!C492</f>
        <v>68</v>
      </c>
      <c r="D492" s="35" t="str">
        <f>'Jun17 class'!D492</f>
        <v>L</v>
      </c>
      <c r="E492" s="39">
        <f>'Jun17 class'!E492*IFERROR(VLOOKUP('Inq6 adjusted class'!$A492,'Inq.6 factors'!$U:$Z,6,FALSE),0)</f>
        <v>2020.9363379507349</v>
      </c>
      <c r="F492" s="39">
        <f>'Jun17 class'!F492*IFERROR(VLOOKUP('Inq6 adjusted class'!$A492,'Inq.6 factors'!$U:$Z,6,FALSE),0)</f>
        <v>2363.0681054346105</v>
      </c>
      <c r="G492" s="39">
        <f>'Jun17 class'!G492*IFERROR(VLOOKUP('Inq6 adjusted class'!$A492,'Inq.6 factors'!$U:$Z,6,FALSE),0)</f>
        <v>2518.5170141388598</v>
      </c>
      <c r="H492" s="39">
        <f>'Jun17 class'!H492*IFERROR(VLOOKUP('Inq6 adjusted class'!$A492,'Inq.6 factors'!$U:$Z,6,FALSE),0)</f>
        <v>2543.3632442653366</v>
      </c>
      <c r="I492" s="39">
        <f>'Jun17 class'!I492*IFERROR(VLOOKUP('Inq6 adjusted class'!$A492,'Inq.6 factors'!$U:$Z,6,FALSE),0)</f>
        <v>2276.1826716096793</v>
      </c>
      <c r="J492" s="39">
        <f>'Jun17 class'!J492*IFERROR(VLOOKUP('Inq6 adjusted class'!$A492,'Inq.6 factors'!$U:$Z,6,FALSE),0)</f>
        <v>2200.5519296207726</v>
      </c>
      <c r="K492" s="39">
        <f>'Jun17 class'!K492*IFERROR(VLOOKUP('Inq6 adjusted class'!$A492,'Inq.6 factors'!$U:$Z,6,FALSE),0)</f>
        <v>1745.3404583778142</v>
      </c>
      <c r="L492" s="39">
        <f>'Jun17 class'!L492*IFERROR(VLOOKUP('Inq6 adjusted class'!$A492,'Inq.6 factors'!$U:$Z,6,FALSE),0)</f>
        <v>1775.5062253616718</v>
      </c>
      <c r="M492" s="39">
        <f>'Jun17 class'!M492*IFERROR(VLOOKUP('Inq6 adjusted class'!$A492,'Inq.6 factors'!$U:$Z,6,FALSE),0)</f>
        <v>2106.1887386005878</v>
      </c>
      <c r="N492" s="39">
        <f>'Jun17 class'!N492*IFERROR(VLOOKUP('Inq6 adjusted class'!$A492,'Inq.6 factors'!$U:$Z,6,FALSE),0)</f>
        <v>1878.4452930857917</v>
      </c>
      <c r="O492" s="39">
        <f>'Jun17 class'!O492*IFERROR(VLOOKUP('Inq6 adjusted class'!$A492,'Inq.6 factors'!$U:$Z,6,FALSE),0)</f>
        <v>2527.5433064986028</v>
      </c>
      <c r="P492" s="39">
        <f>'Jun17 class'!P492*IFERROR(VLOOKUP('Inq6 adjusted class'!$A492,'Inq.6 factors'!$U:$Z,6,FALSE),0)</f>
        <v>1980.23312783343</v>
      </c>
      <c r="Q492" s="39">
        <f>'Jun17 class'!Q492*IFERROR(VLOOKUP('Inq6 adjusted class'!$A492,'Inq.6 factors'!$U:$Z,6,FALSE),0)</f>
        <v>1788.7971009904309</v>
      </c>
      <c r="R492" s="39">
        <f>'Jun17 class'!R492*IFERROR(VLOOKUP('Inq6 adjusted class'!$A492,'Inq.6 factors'!$U:$Z,6,FALSE),0)</f>
        <v>2973.6872758402988</v>
      </c>
      <c r="S492" s="39">
        <f>'Jun17 class'!S492*IFERROR(VLOOKUP('Inq6 adjusted class'!$A492,'Inq.6 factors'!$U:$Z,6,FALSE),0)</f>
        <v>2525.6518091796479</v>
      </c>
      <c r="T492" s="39">
        <f>'Jun17 class'!T492*IFERROR(VLOOKUP('Inq6 adjusted class'!$A492,'Inq.6 factors'!$U:$Z,6,FALSE),0)</f>
        <v>2720.7422217872072</v>
      </c>
      <c r="U492" s="39">
        <f>'Jun17 class'!U492*IFERROR(VLOOKUP('Inq6 adjusted class'!$A492,'Inq.6 factors'!$U:$Z,6,FALSE),0)</f>
        <v>2018.502876088535</v>
      </c>
      <c r="V492" s="39">
        <f>'Jun17 class'!V492*IFERROR(VLOOKUP('Inq6 adjusted class'!$A492,'Inq.6 factors'!$U:$Z,6,FALSE),0)</f>
        <v>2282.0440233492286</v>
      </c>
    </row>
    <row r="493" spans="1:22" x14ac:dyDescent="0.3">
      <c r="A493" s="35">
        <f>'Jun17 class'!A493</f>
        <v>6820</v>
      </c>
      <c r="B493" s="35">
        <f>'Jun17 class'!B493</f>
        <v>682</v>
      </c>
      <c r="C493" s="35">
        <f>'Jun17 class'!C493</f>
        <v>68</v>
      </c>
      <c r="D493" s="35" t="str">
        <f>'Jun17 class'!D493</f>
        <v>L</v>
      </c>
      <c r="E493" s="39">
        <f>'Jun17 class'!E493*IFERROR(VLOOKUP('Inq6 adjusted class'!$A493,'Inq.6 factors'!$U:$Z,6,FALSE),0)</f>
        <v>27460.211496911761</v>
      </c>
      <c r="F493" s="39">
        <f>'Jun17 class'!F493*IFERROR(VLOOKUP('Inq6 adjusted class'!$A493,'Inq.6 factors'!$U:$Z,6,FALSE),0)</f>
        <v>32045.481301929696</v>
      </c>
      <c r="G493" s="39">
        <f>'Jun17 class'!G493*IFERROR(VLOOKUP('Inq6 adjusted class'!$A493,'Inq.6 factors'!$U:$Z,6,FALSE),0)</f>
        <v>36169.377895943675</v>
      </c>
      <c r="H493" s="39">
        <f>'Jun17 class'!H493*IFERROR(VLOOKUP('Inq6 adjusted class'!$A493,'Inq.6 factors'!$U:$Z,6,FALSE),0)</f>
        <v>32969.99590711925</v>
      </c>
      <c r="I493" s="39">
        <f>'Jun17 class'!I493*IFERROR(VLOOKUP('Inq6 adjusted class'!$A493,'Inq.6 factors'!$U:$Z,6,FALSE),0)</f>
        <v>31908.638884055337</v>
      </c>
      <c r="J493" s="39">
        <f>'Jun17 class'!J493*IFERROR(VLOOKUP('Inq6 adjusted class'!$A493,'Inq.6 factors'!$U:$Z,6,FALSE),0)</f>
        <v>31490.81169413896</v>
      </c>
      <c r="K493" s="39">
        <f>'Jun17 class'!K493*IFERROR(VLOOKUP('Inq6 adjusted class'!$A493,'Inq.6 factors'!$U:$Z,6,FALSE),0)</f>
        <v>31816.414365713812</v>
      </c>
      <c r="L493" s="39">
        <f>'Jun17 class'!L493*IFERROR(VLOOKUP('Inq6 adjusted class'!$A493,'Inq.6 factors'!$U:$Z,6,FALSE),0)</f>
        <v>33122.127600815009</v>
      </c>
      <c r="M493" s="39">
        <f>'Jun17 class'!M493*IFERROR(VLOOKUP('Inq6 adjusted class'!$A493,'Inq.6 factors'!$U:$Z,6,FALSE),0)</f>
        <v>33848.078751878405</v>
      </c>
      <c r="N493" s="39">
        <f>'Jun17 class'!N493*IFERROR(VLOOKUP('Inq6 adjusted class'!$A493,'Inq.6 factors'!$U:$Z,6,FALSE),0)</f>
        <v>32940.546144215434</v>
      </c>
      <c r="O493" s="39">
        <f>'Jun17 class'!O493*IFERROR(VLOOKUP('Inq6 adjusted class'!$A493,'Inq.6 factors'!$U:$Z,6,FALSE),0)</f>
        <v>36574.880141399597</v>
      </c>
      <c r="P493" s="39">
        <f>'Jun17 class'!P493*IFERROR(VLOOKUP('Inq6 adjusted class'!$A493,'Inq.6 factors'!$U:$Z,6,FALSE),0)</f>
        <v>39039.326538593581</v>
      </c>
      <c r="Q493" s="39">
        <f>'Jun17 class'!Q493*IFERROR(VLOOKUP('Inq6 adjusted class'!$A493,'Inq.6 factors'!$U:$Z,6,FALSE),0)</f>
        <v>38745.063263956064</v>
      </c>
      <c r="R493" s="39">
        <f>'Jun17 class'!R493*IFERROR(VLOOKUP('Inq6 adjusted class'!$A493,'Inq.6 factors'!$U:$Z,6,FALSE),0)</f>
        <v>38711.327013375172</v>
      </c>
      <c r="S493" s="39">
        <f>'Jun17 class'!S493*IFERROR(VLOOKUP('Inq6 adjusted class'!$A493,'Inq.6 factors'!$U:$Z,6,FALSE),0)</f>
        <v>35474.897872856956</v>
      </c>
      <c r="T493" s="39">
        <f>'Jun17 class'!T493*IFERROR(VLOOKUP('Inq6 adjusted class'!$A493,'Inq.6 factors'!$U:$Z,6,FALSE),0)</f>
        <v>39673.585270675227</v>
      </c>
      <c r="U493" s="39">
        <f>'Jun17 class'!U493*IFERROR(VLOOKUP('Inq6 adjusted class'!$A493,'Inq.6 factors'!$U:$Z,6,FALSE),0)</f>
        <v>40144.259281522638</v>
      </c>
      <c r="V493" s="39">
        <f>'Jun17 class'!V493*IFERROR(VLOOKUP('Inq6 adjusted class'!$A493,'Inq.6 factors'!$U:$Z,6,FALSE),0)</f>
        <v>43594.860272194033</v>
      </c>
    </row>
    <row r="494" spans="1:22" x14ac:dyDescent="0.3">
      <c r="A494" s="35">
        <f>'Jun17 class'!A494</f>
        <v>6831</v>
      </c>
      <c r="B494" s="35">
        <f>'Jun17 class'!B494</f>
        <v>683</v>
      </c>
      <c r="C494" s="35">
        <f>'Jun17 class'!C494</f>
        <v>68</v>
      </c>
      <c r="D494" s="35" t="str">
        <f>'Jun17 class'!D494</f>
        <v>L</v>
      </c>
      <c r="E494" s="39">
        <f>'Jun17 class'!E494*IFERROR(VLOOKUP('Inq6 adjusted class'!$A494,'Inq.6 factors'!$U:$Z,6,FALSE),0)</f>
        <v>19671.493473239185</v>
      </c>
      <c r="F494" s="39">
        <f>'Jun17 class'!F494*IFERROR(VLOOKUP('Inq6 adjusted class'!$A494,'Inq.6 factors'!$U:$Z,6,FALSE),0)</f>
        <v>19170.130757578874</v>
      </c>
      <c r="G494" s="39">
        <f>'Jun17 class'!G494*IFERROR(VLOOKUP('Inq6 adjusted class'!$A494,'Inq.6 factors'!$U:$Z,6,FALSE),0)</f>
        <v>20938.413940732575</v>
      </c>
      <c r="H494" s="39">
        <f>'Jun17 class'!H494*IFERROR(VLOOKUP('Inq6 adjusted class'!$A494,'Inq.6 factors'!$U:$Z,6,FALSE),0)</f>
        <v>23106.758856609566</v>
      </c>
      <c r="I494" s="39">
        <f>'Jun17 class'!I494*IFERROR(VLOOKUP('Inq6 adjusted class'!$A494,'Inq.6 factors'!$U:$Z,6,FALSE),0)</f>
        <v>20221.966991153495</v>
      </c>
      <c r="J494" s="39">
        <f>'Jun17 class'!J494*IFERROR(VLOOKUP('Inq6 adjusted class'!$A494,'Inq.6 factors'!$U:$Z,6,FALSE),0)</f>
        <v>20518.985913898388</v>
      </c>
      <c r="K494" s="39">
        <f>'Jun17 class'!K494*IFERROR(VLOOKUP('Inq6 adjusted class'!$A494,'Inq.6 factors'!$U:$Z,6,FALSE),0)</f>
        <v>19594.032458708425</v>
      </c>
      <c r="L494" s="39">
        <f>'Jun17 class'!L494*IFERROR(VLOOKUP('Inq6 adjusted class'!$A494,'Inq.6 factors'!$U:$Z,6,FALSE),0)</f>
        <v>20766.849994803095</v>
      </c>
      <c r="M494" s="39">
        <f>'Jun17 class'!M494*IFERROR(VLOOKUP('Inq6 adjusted class'!$A494,'Inq.6 factors'!$U:$Z,6,FALSE),0)</f>
        <v>23290.731645167907</v>
      </c>
      <c r="N494" s="39">
        <f>'Jun17 class'!N494*IFERROR(VLOOKUP('Inq6 adjusted class'!$A494,'Inq.6 factors'!$U:$Z,6,FALSE),0)</f>
        <v>25203.732486887129</v>
      </c>
      <c r="O494" s="39">
        <f>'Jun17 class'!O494*IFERROR(VLOOKUP('Inq6 adjusted class'!$A494,'Inq.6 factors'!$U:$Z,6,FALSE),0)</f>
        <v>28657.418160666988</v>
      </c>
      <c r="P494" s="39">
        <f>'Jun17 class'!P494*IFERROR(VLOOKUP('Inq6 adjusted class'!$A494,'Inq.6 factors'!$U:$Z,6,FALSE),0)</f>
        <v>31796.737403653864</v>
      </c>
      <c r="Q494" s="39">
        <f>'Jun17 class'!Q494*IFERROR(VLOOKUP('Inq6 adjusted class'!$A494,'Inq.6 factors'!$U:$Z,6,FALSE),0)</f>
        <v>33692.241868839701</v>
      </c>
      <c r="R494" s="39">
        <f>'Jun17 class'!R494*IFERROR(VLOOKUP('Inq6 adjusted class'!$A494,'Inq.6 factors'!$U:$Z,6,FALSE),0)</f>
        <v>33009.509786975847</v>
      </c>
      <c r="S494" s="39">
        <f>'Jun17 class'!S494*IFERROR(VLOOKUP('Inq6 adjusted class'!$A494,'Inq.6 factors'!$U:$Z,6,FALSE),0)</f>
        <v>42530.222450403679</v>
      </c>
      <c r="T494" s="39">
        <f>'Jun17 class'!T494*IFERROR(VLOOKUP('Inq6 adjusted class'!$A494,'Inq.6 factors'!$U:$Z,6,FALSE),0)</f>
        <v>38883.948088429192</v>
      </c>
      <c r="U494" s="39">
        <f>'Jun17 class'!U494*IFERROR(VLOOKUP('Inq6 adjusted class'!$A494,'Inq.6 factors'!$U:$Z,6,FALSE),0)</f>
        <v>39591.554532572743</v>
      </c>
      <c r="V494" s="39">
        <f>'Jun17 class'!V494*IFERROR(VLOOKUP('Inq6 adjusted class'!$A494,'Inq.6 factors'!$U:$Z,6,FALSE),0)</f>
        <v>46198.923682876462</v>
      </c>
    </row>
    <row r="495" spans="1:22" x14ac:dyDescent="0.3">
      <c r="A495" s="35">
        <f>'Jun17 class'!A495</f>
        <v>6832</v>
      </c>
      <c r="B495" s="35">
        <f>'Jun17 class'!B495</f>
        <v>683</v>
      </c>
      <c r="C495" s="35">
        <f>'Jun17 class'!C495</f>
        <v>68</v>
      </c>
      <c r="D495" s="35" t="str">
        <f>'Jun17 class'!D495</f>
        <v>L</v>
      </c>
      <c r="E495" s="39">
        <f>'Jun17 class'!E495*IFERROR(VLOOKUP('Inq6 adjusted class'!$A495,'Inq.6 factors'!$U:$Z,6,FALSE),0)</f>
        <v>9527.1456067218169</v>
      </c>
      <c r="F495" s="39">
        <f>'Jun17 class'!F495*IFERROR(VLOOKUP('Inq6 adjusted class'!$A495,'Inq.6 factors'!$U:$Z,6,FALSE),0)</f>
        <v>8354.9098640957236</v>
      </c>
      <c r="G495" s="39">
        <f>'Jun17 class'!G495*IFERROR(VLOOKUP('Inq6 adjusted class'!$A495,'Inq.6 factors'!$U:$Z,6,FALSE),0)</f>
        <v>9101.1163215235538</v>
      </c>
      <c r="H495" s="39">
        <f>'Jun17 class'!H495*IFERROR(VLOOKUP('Inq6 adjusted class'!$A495,'Inq.6 factors'!$U:$Z,6,FALSE),0)</f>
        <v>9622.6762893065661</v>
      </c>
      <c r="I495" s="39">
        <f>'Jun17 class'!I495*IFERROR(VLOOKUP('Inq6 adjusted class'!$A495,'Inq.6 factors'!$U:$Z,6,FALSE),0)</f>
        <v>10559.389369809727</v>
      </c>
      <c r="J495" s="39">
        <f>'Jun17 class'!J495*IFERROR(VLOOKUP('Inq6 adjusted class'!$A495,'Inq.6 factors'!$U:$Z,6,FALSE),0)</f>
        <v>10758.656861587244</v>
      </c>
      <c r="K495" s="39">
        <f>'Jun17 class'!K495*IFERROR(VLOOKUP('Inq6 adjusted class'!$A495,'Inq.6 factors'!$U:$Z,6,FALSE),0)</f>
        <v>12317.230649429132</v>
      </c>
      <c r="L495" s="39">
        <f>'Jun17 class'!L495*IFERROR(VLOOKUP('Inq6 adjusted class'!$A495,'Inq.6 factors'!$U:$Z,6,FALSE),0)</f>
        <v>14347.31298843934</v>
      </c>
      <c r="M495" s="39">
        <f>'Jun17 class'!M495*IFERROR(VLOOKUP('Inq6 adjusted class'!$A495,'Inq.6 factors'!$U:$Z,6,FALSE),0)</f>
        <v>16066.633362003791</v>
      </c>
      <c r="N495" s="39">
        <f>'Jun17 class'!N495*IFERROR(VLOOKUP('Inq6 adjusted class'!$A495,'Inq.6 factors'!$U:$Z,6,FALSE),0)</f>
        <v>18831.960082130128</v>
      </c>
      <c r="O495" s="39">
        <f>'Jun17 class'!O495*IFERROR(VLOOKUP('Inq6 adjusted class'!$A495,'Inq.6 factors'!$U:$Z,6,FALSE),0)</f>
        <v>18648.784484101536</v>
      </c>
      <c r="P495" s="39">
        <f>'Jun17 class'!P495*IFERROR(VLOOKUP('Inq6 adjusted class'!$A495,'Inq.6 factors'!$U:$Z,6,FALSE),0)</f>
        <v>23429.711909124337</v>
      </c>
      <c r="Q495" s="39">
        <f>'Jun17 class'!Q495*IFERROR(VLOOKUP('Inq6 adjusted class'!$A495,'Inq.6 factors'!$U:$Z,6,FALSE),0)</f>
        <v>25558.892113157537</v>
      </c>
      <c r="R495" s="39">
        <f>'Jun17 class'!R495*IFERROR(VLOOKUP('Inq6 adjusted class'!$A495,'Inq.6 factors'!$U:$Z,6,FALSE),0)</f>
        <v>25594.023243591982</v>
      </c>
      <c r="S495" s="39">
        <f>'Jun17 class'!S495*IFERROR(VLOOKUP('Inq6 adjusted class'!$A495,'Inq.6 factors'!$U:$Z,6,FALSE),0)</f>
        <v>32410.614266429584</v>
      </c>
      <c r="T495" s="39">
        <f>'Jun17 class'!T495*IFERROR(VLOOKUP('Inq6 adjusted class'!$A495,'Inq.6 factors'!$U:$Z,6,FALSE),0)</f>
        <v>28098.785867981707</v>
      </c>
      <c r="U495" s="39">
        <f>'Jun17 class'!U495*IFERROR(VLOOKUP('Inq6 adjusted class'!$A495,'Inq.6 factors'!$U:$Z,6,FALSE),0)</f>
        <v>29136.616539538787</v>
      </c>
      <c r="V495" s="39">
        <f>'Jun17 class'!V495*IFERROR(VLOOKUP('Inq6 adjusted class'!$A495,'Inq.6 factors'!$U:$Z,6,FALSE),0)</f>
        <v>34454.991332535501</v>
      </c>
    </row>
    <row r="496" spans="1:22" x14ac:dyDescent="0.3">
      <c r="A496" s="35">
        <f>'Jun17 class'!A496</f>
        <v>6910</v>
      </c>
      <c r="B496" s="35">
        <f>'Jun17 class'!B496</f>
        <v>691</v>
      </c>
      <c r="C496" s="35">
        <f>'Jun17 class'!C496</f>
        <v>69</v>
      </c>
      <c r="D496" s="35" t="str">
        <f>'Jun17 class'!D496</f>
        <v>M</v>
      </c>
      <c r="E496" s="39">
        <f>'Jun17 class'!E496*IFERROR(VLOOKUP('Inq6 adjusted class'!$A496,'Inq.6 factors'!$U:$Z,6,FALSE),0)</f>
        <v>71022.933991441649</v>
      </c>
      <c r="F496" s="39">
        <f>'Jun17 class'!F496*IFERROR(VLOOKUP('Inq6 adjusted class'!$A496,'Inq.6 factors'!$U:$Z,6,FALSE),0)</f>
        <v>74368.574562057736</v>
      </c>
      <c r="G496" s="39">
        <f>'Jun17 class'!G496*IFERROR(VLOOKUP('Inq6 adjusted class'!$A496,'Inq.6 factors'!$U:$Z,6,FALSE),0)</f>
        <v>77592.417024611423</v>
      </c>
      <c r="H496" s="39">
        <f>'Jun17 class'!H496*IFERROR(VLOOKUP('Inq6 adjusted class'!$A496,'Inq.6 factors'!$U:$Z,6,FALSE),0)</f>
        <v>81317.519612202086</v>
      </c>
      <c r="I496" s="39">
        <f>'Jun17 class'!I496*IFERROR(VLOOKUP('Inq6 adjusted class'!$A496,'Inq.6 factors'!$U:$Z,6,FALSE),0)</f>
        <v>81407.072099837547</v>
      </c>
      <c r="J496" s="39">
        <f>'Jun17 class'!J496*IFERROR(VLOOKUP('Inq6 adjusted class'!$A496,'Inq.6 factors'!$U:$Z,6,FALSE),0)</f>
        <v>80648.786976156494</v>
      </c>
      <c r="K496" s="39">
        <f>'Jun17 class'!K496*IFERROR(VLOOKUP('Inq6 adjusted class'!$A496,'Inq.6 factors'!$U:$Z,6,FALSE),0)</f>
        <v>83346.518969848737</v>
      </c>
      <c r="L496" s="39">
        <f>'Jun17 class'!L496*IFERROR(VLOOKUP('Inq6 adjusted class'!$A496,'Inq.6 factors'!$U:$Z,6,FALSE),0)</f>
        <v>81951.675873433269</v>
      </c>
      <c r="M496" s="39">
        <f>'Jun17 class'!M496*IFERROR(VLOOKUP('Inq6 adjusted class'!$A496,'Inq.6 factors'!$U:$Z,6,FALSE),0)</f>
        <v>87317.766016600886</v>
      </c>
      <c r="N496" s="39">
        <f>'Jun17 class'!N496*IFERROR(VLOOKUP('Inq6 adjusted class'!$A496,'Inq.6 factors'!$U:$Z,6,FALSE),0)</f>
        <v>93348.612988266294</v>
      </c>
      <c r="O496" s="39">
        <f>'Jun17 class'!O496*IFERROR(VLOOKUP('Inq6 adjusted class'!$A496,'Inq.6 factors'!$U:$Z,6,FALSE),0)</f>
        <v>86833.612618234387</v>
      </c>
      <c r="P496" s="39">
        <f>'Jun17 class'!P496*IFERROR(VLOOKUP('Inq6 adjusted class'!$A496,'Inq.6 factors'!$U:$Z,6,FALSE),0)</f>
        <v>83861.45785324664</v>
      </c>
      <c r="Q496" s="39">
        <f>'Jun17 class'!Q496*IFERROR(VLOOKUP('Inq6 adjusted class'!$A496,'Inq.6 factors'!$U:$Z,6,FALSE),0)</f>
        <v>79610.65136909495</v>
      </c>
      <c r="R496" s="39">
        <f>'Jun17 class'!R496*IFERROR(VLOOKUP('Inq6 adjusted class'!$A496,'Inq.6 factors'!$U:$Z,6,FALSE),0)</f>
        <v>91271.267882959684</v>
      </c>
      <c r="S496" s="39">
        <f>'Jun17 class'!S496*IFERROR(VLOOKUP('Inq6 adjusted class'!$A496,'Inq.6 factors'!$U:$Z,6,FALSE),0)</f>
        <v>80445.990056324226</v>
      </c>
      <c r="T496" s="39">
        <f>'Jun17 class'!T496*IFERROR(VLOOKUP('Inq6 adjusted class'!$A496,'Inq.6 factors'!$U:$Z,6,FALSE),0)</f>
        <v>87099.962595803925</v>
      </c>
      <c r="U496" s="39">
        <f>'Jun17 class'!U496*IFERROR(VLOOKUP('Inq6 adjusted class'!$A496,'Inq.6 factors'!$U:$Z,6,FALSE),0)</f>
        <v>87537.491542124248</v>
      </c>
      <c r="V496" s="39">
        <f>'Jun17 class'!V496*IFERROR(VLOOKUP('Inq6 adjusted class'!$A496,'Inq.6 factors'!$U:$Z,6,FALSE),0)</f>
        <v>80184.739980936341</v>
      </c>
    </row>
    <row r="497" spans="1:22" x14ac:dyDescent="0.3">
      <c r="A497" s="35">
        <f>'Jun17 class'!A497</f>
        <v>6920</v>
      </c>
      <c r="B497" s="35">
        <f>'Jun17 class'!B497</f>
        <v>692</v>
      </c>
      <c r="C497" s="35">
        <f>'Jun17 class'!C497</f>
        <v>69</v>
      </c>
      <c r="D497" s="35" t="str">
        <f>'Jun17 class'!D497</f>
        <v>M</v>
      </c>
      <c r="E497" s="39">
        <f>'Jun17 class'!E497*IFERROR(VLOOKUP('Inq6 adjusted class'!$A497,'Inq.6 factors'!$U:$Z,6,FALSE),0)</f>
        <v>57378.639551070206</v>
      </c>
      <c r="F497" s="39">
        <f>'Jun17 class'!F497*IFERROR(VLOOKUP('Inq6 adjusted class'!$A497,'Inq.6 factors'!$U:$Z,6,FALSE),0)</f>
        <v>71150.61626123522</v>
      </c>
      <c r="G497" s="39">
        <f>'Jun17 class'!G497*IFERROR(VLOOKUP('Inq6 adjusted class'!$A497,'Inq.6 factors'!$U:$Z,6,FALSE),0)</f>
        <v>75380.629963002735</v>
      </c>
      <c r="H497" s="39">
        <f>'Jun17 class'!H497*IFERROR(VLOOKUP('Inq6 adjusted class'!$A497,'Inq.6 factors'!$U:$Z,6,FALSE),0)</f>
        <v>71120.2164869837</v>
      </c>
      <c r="I497" s="39">
        <f>'Jun17 class'!I497*IFERROR(VLOOKUP('Inq6 adjusted class'!$A497,'Inq.6 factors'!$U:$Z,6,FALSE),0)</f>
        <v>63030.484585348444</v>
      </c>
      <c r="J497" s="39">
        <f>'Jun17 class'!J497*IFERROR(VLOOKUP('Inq6 adjusted class'!$A497,'Inq.6 factors'!$U:$Z,6,FALSE),0)</f>
        <v>65265.645443501628</v>
      </c>
      <c r="K497" s="39">
        <f>'Jun17 class'!K497*IFERROR(VLOOKUP('Inq6 adjusted class'!$A497,'Inq.6 factors'!$U:$Z,6,FALSE),0)</f>
        <v>66578.891845967286</v>
      </c>
      <c r="L497" s="39">
        <f>'Jun17 class'!L497*IFERROR(VLOOKUP('Inq6 adjusted class'!$A497,'Inq.6 factors'!$U:$Z,6,FALSE),0)</f>
        <v>70810.217798763493</v>
      </c>
      <c r="M497" s="39">
        <f>'Jun17 class'!M497*IFERROR(VLOOKUP('Inq6 adjusted class'!$A497,'Inq.6 factors'!$U:$Z,6,FALSE),0)</f>
        <v>72056.488746284813</v>
      </c>
      <c r="N497" s="39">
        <f>'Jun17 class'!N497*IFERROR(VLOOKUP('Inq6 adjusted class'!$A497,'Inq.6 factors'!$U:$Z,6,FALSE),0)</f>
        <v>83048.990592631293</v>
      </c>
      <c r="O497" s="39">
        <f>'Jun17 class'!O497*IFERROR(VLOOKUP('Inq6 adjusted class'!$A497,'Inq.6 factors'!$U:$Z,6,FALSE),0)</f>
        <v>73089.403923176258</v>
      </c>
      <c r="P497" s="39">
        <f>'Jun17 class'!P497*IFERROR(VLOOKUP('Inq6 adjusted class'!$A497,'Inq.6 factors'!$U:$Z,6,FALSE),0)</f>
        <v>81397.583343131249</v>
      </c>
      <c r="Q497" s="39">
        <f>'Jun17 class'!Q497*IFERROR(VLOOKUP('Inq6 adjusted class'!$A497,'Inq.6 factors'!$U:$Z,6,FALSE),0)</f>
        <v>75542.0806547674</v>
      </c>
      <c r="R497" s="39">
        <f>'Jun17 class'!R497*IFERROR(VLOOKUP('Inq6 adjusted class'!$A497,'Inq.6 factors'!$U:$Z,6,FALSE),0)</f>
        <v>74271.82574078787</v>
      </c>
      <c r="S497" s="39">
        <f>'Jun17 class'!S497*IFERROR(VLOOKUP('Inq6 adjusted class'!$A497,'Inq.6 factors'!$U:$Z,6,FALSE),0)</f>
        <v>83749.129655552475</v>
      </c>
      <c r="T497" s="39">
        <f>'Jun17 class'!T497*IFERROR(VLOOKUP('Inq6 adjusted class'!$A497,'Inq.6 factors'!$U:$Z,6,FALSE),0)</f>
        <v>81587.741306486991</v>
      </c>
      <c r="U497" s="39">
        <f>'Jun17 class'!U497*IFERROR(VLOOKUP('Inq6 adjusted class'!$A497,'Inq.6 factors'!$U:$Z,6,FALSE),0)</f>
        <v>89537.371846704846</v>
      </c>
      <c r="V497" s="39">
        <f>'Jun17 class'!V497*IFERROR(VLOOKUP('Inq6 adjusted class'!$A497,'Inq.6 factors'!$U:$Z,6,FALSE),0)</f>
        <v>99035.680414409784</v>
      </c>
    </row>
    <row r="498" spans="1:22" x14ac:dyDescent="0.3">
      <c r="A498" s="35">
        <f>'Jun17 class'!A498</f>
        <v>7010</v>
      </c>
      <c r="B498" s="35">
        <f>'Jun17 class'!B498</f>
        <v>701</v>
      </c>
      <c r="C498" s="35">
        <f>'Jun17 class'!C498</f>
        <v>70</v>
      </c>
      <c r="D498" s="35" t="str">
        <f>'Jun17 class'!D498</f>
        <v>M</v>
      </c>
      <c r="E498" s="39">
        <f>'Jun17 class'!E498*IFERROR(VLOOKUP('Inq6 adjusted class'!$A498,'Inq.6 factors'!$U:$Z,6,FALSE),0)</f>
        <v>18556.908458262249</v>
      </c>
      <c r="F498" s="39">
        <f>'Jun17 class'!F498*IFERROR(VLOOKUP('Inq6 adjusted class'!$A498,'Inq.6 factors'!$U:$Z,6,FALSE),0)</f>
        <v>18769.966998116037</v>
      </c>
      <c r="G498" s="39">
        <f>'Jun17 class'!G498*IFERROR(VLOOKUP('Inq6 adjusted class'!$A498,'Inq.6 factors'!$U:$Z,6,FALSE),0)</f>
        <v>18142.381435350515</v>
      </c>
      <c r="H498" s="39">
        <f>'Jun17 class'!H498*IFERROR(VLOOKUP('Inq6 adjusted class'!$A498,'Inq.6 factors'!$U:$Z,6,FALSE),0)</f>
        <v>19014.587901229119</v>
      </c>
      <c r="I498" s="39">
        <f>'Jun17 class'!I498*IFERROR(VLOOKUP('Inq6 adjusted class'!$A498,'Inq.6 factors'!$U:$Z,6,FALSE),0)</f>
        <v>19445.299463722549</v>
      </c>
      <c r="J498" s="39">
        <f>'Jun17 class'!J498*IFERROR(VLOOKUP('Inq6 adjusted class'!$A498,'Inq.6 factors'!$U:$Z,6,FALSE),0)</f>
        <v>26324.951969825637</v>
      </c>
      <c r="K498" s="39">
        <f>'Jun17 class'!K498*IFERROR(VLOOKUP('Inq6 adjusted class'!$A498,'Inq.6 factors'!$U:$Z,6,FALSE),0)</f>
        <v>29100.489643335342</v>
      </c>
      <c r="L498" s="39">
        <f>'Jun17 class'!L498*IFERROR(VLOOKUP('Inq6 adjusted class'!$A498,'Inq.6 factors'!$U:$Z,6,FALSE),0)</f>
        <v>28595.309826014745</v>
      </c>
      <c r="M498" s="39">
        <f>'Jun17 class'!M498*IFERROR(VLOOKUP('Inq6 adjusted class'!$A498,'Inq.6 factors'!$U:$Z,6,FALSE),0)</f>
        <v>23293.366206471772</v>
      </c>
      <c r="N498" s="39">
        <f>'Jun17 class'!N498*IFERROR(VLOOKUP('Inq6 adjusted class'!$A498,'Inq.6 factors'!$U:$Z,6,FALSE),0)</f>
        <v>16391.989965971548</v>
      </c>
      <c r="O498" s="39">
        <f>'Jun17 class'!O498*IFERROR(VLOOKUP('Inq6 adjusted class'!$A498,'Inq.6 factors'!$U:$Z,6,FALSE),0)</f>
        <v>30316.465673570314</v>
      </c>
      <c r="P498" s="39">
        <f>'Jun17 class'!P498*IFERROR(VLOOKUP('Inq6 adjusted class'!$A498,'Inq.6 factors'!$U:$Z,6,FALSE),0)</f>
        <v>47476.485447353669</v>
      </c>
      <c r="Q498" s="39">
        <f>'Jun17 class'!Q498*IFERROR(VLOOKUP('Inq6 adjusted class'!$A498,'Inq.6 factors'!$U:$Z,6,FALSE),0)</f>
        <v>45260.984530168149</v>
      </c>
      <c r="R498" s="39">
        <f>'Jun17 class'!R498*IFERROR(VLOOKUP('Inq6 adjusted class'!$A498,'Inq.6 factors'!$U:$Z,6,FALSE),0)</f>
        <v>55892.523324809801</v>
      </c>
      <c r="S498" s="39">
        <f>'Jun17 class'!S498*IFERROR(VLOOKUP('Inq6 adjusted class'!$A498,'Inq.6 factors'!$U:$Z,6,FALSE),0)</f>
        <v>65895.211933902596</v>
      </c>
      <c r="T498" s="39">
        <f>'Jun17 class'!T498*IFERROR(VLOOKUP('Inq6 adjusted class'!$A498,'Inq.6 factors'!$U:$Z,6,FALSE),0)</f>
        <v>67253.282842699613</v>
      </c>
      <c r="U498" s="39">
        <f>'Jun17 class'!U498*IFERROR(VLOOKUP('Inq6 adjusted class'!$A498,'Inq.6 factors'!$U:$Z,6,FALSE),0)</f>
        <v>74365.325342875585</v>
      </c>
      <c r="V498" s="39">
        <f>'Jun17 class'!V498*IFERROR(VLOOKUP('Inq6 adjusted class'!$A498,'Inq.6 factors'!$U:$Z,6,FALSE),0)</f>
        <v>82126.296582816474</v>
      </c>
    </row>
    <row r="499" spans="1:22" x14ac:dyDescent="0.3">
      <c r="A499" s="35">
        <f>'Jun17 class'!A499</f>
        <v>7021</v>
      </c>
      <c r="B499" s="35">
        <f>'Jun17 class'!B499</f>
        <v>702</v>
      </c>
      <c r="C499" s="35">
        <f>'Jun17 class'!C499</f>
        <v>70</v>
      </c>
      <c r="D499" s="35" t="str">
        <f>'Jun17 class'!D499</f>
        <v>M</v>
      </c>
      <c r="E499" s="39">
        <f>'Jun17 class'!E499*IFERROR(VLOOKUP('Inq6 adjusted class'!$A499,'Inq.6 factors'!$U:$Z,6,FALSE),0)</f>
        <v>5080.6245682627696</v>
      </c>
      <c r="F499" s="39">
        <f>'Jun17 class'!F499*IFERROR(VLOOKUP('Inq6 adjusted class'!$A499,'Inq.6 factors'!$U:$Z,6,FALSE),0)</f>
        <v>5617.6792631841518</v>
      </c>
      <c r="G499" s="39">
        <f>'Jun17 class'!G499*IFERROR(VLOOKUP('Inq6 adjusted class'!$A499,'Inq.6 factors'!$U:$Z,6,FALSE),0)</f>
        <v>6230.5404512975556</v>
      </c>
      <c r="H499" s="39">
        <f>'Jun17 class'!H499*IFERROR(VLOOKUP('Inq6 adjusted class'!$A499,'Inq.6 factors'!$U:$Z,6,FALSE),0)</f>
        <v>6601.3815572964368</v>
      </c>
      <c r="I499" s="39">
        <f>'Jun17 class'!I499*IFERROR(VLOOKUP('Inq6 adjusted class'!$A499,'Inq.6 factors'!$U:$Z,6,FALSE),0)</f>
        <v>6807.3499137291583</v>
      </c>
      <c r="J499" s="39">
        <f>'Jun17 class'!J499*IFERROR(VLOOKUP('Inq6 adjusted class'!$A499,'Inq.6 factors'!$U:$Z,6,FALSE),0)</f>
        <v>7041.3470671830491</v>
      </c>
      <c r="K499" s="39">
        <f>'Jun17 class'!K499*IFERROR(VLOOKUP('Inq6 adjusted class'!$A499,'Inq.6 factors'!$U:$Z,6,FALSE),0)</f>
        <v>7454.445421642723</v>
      </c>
      <c r="L499" s="39">
        <f>'Jun17 class'!L499*IFERROR(VLOOKUP('Inq6 adjusted class'!$A499,'Inq.6 factors'!$U:$Z,6,FALSE),0)</f>
        <v>8548.8489759386212</v>
      </c>
      <c r="M499" s="39">
        <f>'Jun17 class'!M499*IFERROR(VLOOKUP('Inq6 adjusted class'!$A499,'Inq.6 factors'!$U:$Z,6,FALSE),0)</f>
        <v>9226.2242283210435</v>
      </c>
      <c r="N499" s="39">
        <f>'Jun17 class'!N499*IFERROR(VLOOKUP('Inq6 adjusted class'!$A499,'Inq.6 factors'!$U:$Z,6,FALSE),0)</f>
        <v>9716.5968704583793</v>
      </c>
      <c r="O499" s="39">
        <f>'Jun17 class'!O499*IFERROR(VLOOKUP('Inq6 adjusted class'!$A499,'Inq.6 factors'!$U:$Z,6,FALSE),0)</f>
        <v>10853.838801437798</v>
      </c>
      <c r="P499" s="39">
        <f>'Jun17 class'!P499*IFERROR(VLOOKUP('Inq6 adjusted class'!$A499,'Inq.6 factors'!$U:$Z,6,FALSE),0)</f>
        <v>9686.7516242172132</v>
      </c>
      <c r="Q499" s="39">
        <f>'Jun17 class'!Q499*IFERROR(VLOOKUP('Inq6 adjusted class'!$A499,'Inq.6 factors'!$U:$Z,6,FALSE),0)</f>
        <v>10330.249539588889</v>
      </c>
      <c r="R499" s="39">
        <f>'Jun17 class'!R499*IFERROR(VLOOKUP('Inq6 adjusted class'!$A499,'Inq.6 factors'!$U:$Z,6,FALSE),0)</f>
        <v>8807.5071016357269</v>
      </c>
      <c r="S499" s="39">
        <f>'Jun17 class'!S499*IFERROR(VLOOKUP('Inq6 adjusted class'!$A499,'Inq.6 factors'!$U:$Z,6,FALSE),0)</f>
        <v>8957.4595749188411</v>
      </c>
      <c r="T499" s="39">
        <f>'Jun17 class'!T499*IFERROR(VLOOKUP('Inq6 adjusted class'!$A499,'Inq.6 factors'!$U:$Z,6,FALSE),0)</f>
        <v>11599.086054804111</v>
      </c>
      <c r="U499" s="39">
        <f>'Jun17 class'!U499*IFERROR(VLOOKUP('Inq6 adjusted class'!$A499,'Inq.6 factors'!$U:$Z,6,FALSE),0)</f>
        <v>11732.822750006628</v>
      </c>
      <c r="V499" s="39">
        <f>'Jun17 class'!V499*IFERROR(VLOOKUP('Inq6 adjusted class'!$A499,'Inq.6 factors'!$U:$Z,6,FALSE),0)</f>
        <v>13671.399760533459</v>
      </c>
    </row>
    <row r="500" spans="1:22" x14ac:dyDescent="0.3">
      <c r="A500" s="35">
        <f>'Jun17 class'!A500</f>
        <v>7022</v>
      </c>
      <c r="B500" s="35">
        <f>'Jun17 class'!B500</f>
        <v>702</v>
      </c>
      <c r="C500" s="35">
        <f>'Jun17 class'!C500</f>
        <v>70</v>
      </c>
      <c r="D500" s="35" t="str">
        <f>'Jun17 class'!D500</f>
        <v>M</v>
      </c>
      <c r="E500" s="39">
        <f>'Jun17 class'!E500*IFERROR(VLOOKUP('Inq6 adjusted class'!$A500,'Inq.6 factors'!$U:$Z,6,FALSE),0)</f>
        <v>54216.786957854863</v>
      </c>
      <c r="F500" s="39">
        <f>'Jun17 class'!F500*IFERROR(VLOOKUP('Inq6 adjusted class'!$A500,'Inq.6 factors'!$U:$Z,6,FALSE),0)</f>
        <v>59947.850056111805</v>
      </c>
      <c r="G500" s="39">
        <f>'Jun17 class'!G500*IFERROR(VLOOKUP('Inq6 adjusted class'!$A500,'Inq.6 factors'!$U:$Z,6,FALSE),0)</f>
        <v>66487.865761709167</v>
      </c>
      <c r="H500" s="39">
        <f>'Jun17 class'!H500*IFERROR(VLOOKUP('Inq6 adjusted class'!$A500,'Inq.6 factors'!$U:$Z,6,FALSE),0)</f>
        <v>70445.216471059335</v>
      </c>
      <c r="I500" s="39">
        <f>'Jun17 class'!I500*IFERROR(VLOOKUP('Inq6 adjusted class'!$A500,'Inq.6 factors'!$U:$Z,6,FALSE),0)</f>
        <v>72643.163268885939</v>
      </c>
      <c r="J500" s="39">
        <f>'Jun17 class'!J500*IFERROR(VLOOKUP('Inq6 adjusted class'!$A500,'Inq.6 factors'!$U:$Z,6,FALSE),0)</f>
        <v>75140.21331600094</v>
      </c>
      <c r="K500" s="39">
        <f>'Jun17 class'!K500*IFERROR(VLOOKUP('Inq6 adjusted class'!$A500,'Inq.6 factors'!$U:$Z,6,FALSE),0)</f>
        <v>79548.50311885064</v>
      </c>
      <c r="L500" s="39">
        <f>'Jun17 class'!L500*IFERROR(VLOOKUP('Inq6 adjusted class'!$A500,'Inq.6 factors'!$U:$Z,6,FALSE),0)</f>
        <v>91227.194104960785</v>
      </c>
      <c r="M500" s="39">
        <f>'Jun17 class'!M500*IFERROR(VLOOKUP('Inq6 adjusted class'!$A500,'Inq.6 factors'!$U:$Z,6,FALSE),0)</f>
        <v>98455.657703383753</v>
      </c>
      <c r="N500" s="39">
        <f>'Jun17 class'!N500*IFERROR(VLOOKUP('Inq6 adjusted class'!$A500,'Inq.6 factors'!$U:$Z,6,FALSE),0)</f>
        <v>108921.99949725994</v>
      </c>
      <c r="O500" s="39">
        <f>'Jun17 class'!O500*IFERROR(VLOOKUP('Inq6 adjusted class'!$A500,'Inq.6 factors'!$U:$Z,6,FALSE),0)</f>
        <v>110392.05136556861</v>
      </c>
      <c r="P500" s="39">
        <f>'Jun17 class'!P500*IFERROR(VLOOKUP('Inq6 adjusted class'!$A500,'Inq.6 factors'!$U:$Z,6,FALSE),0)</f>
        <v>107749.20102684182</v>
      </c>
      <c r="Q500" s="39">
        <f>'Jun17 class'!Q500*IFERROR(VLOOKUP('Inq6 adjusted class'!$A500,'Inq.6 factors'!$U:$Z,6,FALSE),0)</f>
        <v>113421.49835784703</v>
      </c>
      <c r="R500" s="39">
        <f>'Jun17 class'!R500*IFERROR(VLOOKUP('Inq6 adjusted class'!$A500,'Inq.6 factors'!$U:$Z,6,FALSE),0)</f>
        <v>92008.19909740545</v>
      </c>
      <c r="S500" s="39">
        <f>'Jun17 class'!S500*IFERROR(VLOOKUP('Inq6 adjusted class'!$A500,'Inq.6 factors'!$U:$Z,6,FALSE),0)</f>
        <v>95314.14804424133</v>
      </c>
      <c r="T500" s="39">
        <f>'Jun17 class'!T500*IFERROR(VLOOKUP('Inq6 adjusted class'!$A500,'Inq.6 factors'!$U:$Z,6,FALSE),0)</f>
        <v>126203.59912632519</v>
      </c>
      <c r="U500" s="39">
        <f>'Jun17 class'!U500*IFERROR(VLOOKUP('Inq6 adjusted class'!$A500,'Inq.6 factors'!$U:$Z,6,FALSE),0)</f>
        <v>137008.76302666892</v>
      </c>
      <c r="V500" s="39">
        <f>'Jun17 class'!V500*IFERROR(VLOOKUP('Inq6 adjusted class'!$A500,'Inq.6 factors'!$U:$Z,6,FALSE),0)</f>
        <v>156977.63823292631</v>
      </c>
    </row>
    <row r="501" spans="1:22" x14ac:dyDescent="0.3">
      <c r="A501" s="35">
        <f>'Jun17 class'!A501</f>
        <v>7111</v>
      </c>
      <c r="B501" s="35">
        <f>'Jun17 class'!B501</f>
        <v>711</v>
      </c>
      <c r="C501" s="35">
        <f>'Jun17 class'!C501</f>
        <v>71</v>
      </c>
      <c r="D501" s="35" t="str">
        <f>'Jun17 class'!D501</f>
        <v>M</v>
      </c>
      <c r="E501" s="39">
        <f>'Jun17 class'!E501*IFERROR(VLOOKUP('Inq6 adjusted class'!$A501,'Inq.6 factors'!$U:$Z,6,FALSE),0)</f>
        <v>14479.670333039079</v>
      </c>
      <c r="F501" s="39">
        <f>'Jun17 class'!F501*IFERROR(VLOOKUP('Inq6 adjusted class'!$A501,'Inq.6 factors'!$U:$Z,6,FALSE),0)</f>
        <v>14402.753887781959</v>
      </c>
      <c r="G501" s="39">
        <f>'Jun17 class'!G501*IFERROR(VLOOKUP('Inq6 adjusted class'!$A501,'Inq.6 factors'!$U:$Z,6,FALSE),0)</f>
        <v>14881.744202165715</v>
      </c>
      <c r="H501" s="39">
        <f>'Jun17 class'!H501*IFERROR(VLOOKUP('Inq6 adjusted class'!$A501,'Inq.6 factors'!$U:$Z,6,FALSE),0)</f>
        <v>15600.603482056826</v>
      </c>
      <c r="I501" s="39">
        <f>'Jun17 class'!I501*IFERROR(VLOOKUP('Inq6 adjusted class'!$A501,'Inq.6 factors'!$U:$Z,6,FALSE),0)</f>
        <v>16156.724286889712</v>
      </c>
      <c r="J501" s="39">
        <f>'Jun17 class'!J501*IFERROR(VLOOKUP('Inq6 adjusted class'!$A501,'Inq.6 factors'!$U:$Z,6,FALSE),0)</f>
        <v>14976.999095165696</v>
      </c>
      <c r="K501" s="39">
        <f>'Jun17 class'!K501*IFERROR(VLOOKUP('Inq6 adjusted class'!$A501,'Inq.6 factors'!$U:$Z,6,FALSE),0)</f>
        <v>15431.320507168888</v>
      </c>
      <c r="L501" s="39">
        <f>'Jun17 class'!L501*IFERROR(VLOOKUP('Inq6 adjusted class'!$A501,'Inq.6 factors'!$U:$Z,6,FALSE),0)</f>
        <v>15173.534016129319</v>
      </c>
      <c r="M501" s="39">
        <f>'Jun17 class'!M501*IFERROR(VLOOKUP('Inq6 adjusted class'!$A501,'Inq.6 factors'!$U:$Z,6,FALSE),0)</f>
        <v>15903.848207349985</v>
      </c>
      <c r="N501" s="39">
        <f>'Jun17 class'!N501*IFERROR(VLOOKUP('Inq6 adjusted class'!$A501,'Inq.6 factors'!$U:$Z,6,FALSE),0)</f>
        <v>15360.443849618217</v>
      </c>
      <c r="O501" s="39">
        <f>'Jun17 class'!O501*IFERROR(VLOOKUP('Inq6 adjusted class'!$A501,'Inq.6 factors'!$U:$Z,6,FALSE),0)</f>
        <v>22134.836797848668</v>
      </c>
      <c r="P501" s="39">
        <f>'Jun17 class'!P501*IFERROR(VLOOKUP('Inq6 adjusted class'!$A501,'Inq.6 factors'!$U:$Z,6,FALSE),0)</f>
        <v>19105.284200052771</v>
      </c>
      <c r="Q501" s="39">
        <f>'Jun17 class'!Q501*IFERROR(VLOOKUP('Inq6 adjusted class'!$A501,'Inq.6 factors'!$U:$Z,6,FALSE),0)</f>
        <v>21475.521299413496</v>
      </c>
      <c r="R501" s="39">
        <f>'Jun17 class'!R501*IFERROR(VLOOKUP('Inq6 adjusted class'!$A501,'Inq.6 factors'!$U:$Z,6,FALSE),0)</f>
        <v>21056.981493866078</v>
      </c>
      <c r="S501" s="39">
        <f>'Jun17 class'!S501*IFERROR(VLOOKUP('Inq6 adjusted class'!$A501,'Inq.6 factors'!$U:$Z,6,FALSE),0)</f>
        <v>23643.376907820453</v>
      </c>
      <c r="T501" s="39">
        <f>'Jun17 class'!T501*IFERROR(VLOOKUP('Inq6 adjusted class'!$A501,'Inq.6 factors'!$U:$Z,6,FALSE),0)</f>
        <v>25815.37256535764</v>
      </c>
      <c r="U501" s="39">
        <f>'Jun17 class'!U501*IFERROR(VLOOKUP('Inq6 adjusted class'!$A501,'Inq.6 factors'!$U:$Z,6,FALSE),0)</f>
        <v>23916.798943386111</v>
      </c>
      <c r="V501" s="39">
        <f>'Jun17 class'!V501*IFERROR(VLOOKUP('Inq6 adjusted class'!$A501,'Inq.6 factors'!$U:$Z,6,FALSE),0)</f>
        <v>29556.419795356658</v>
      </c>
    </row>
    <row r="502" spans="1:22" x14ac:dyDescent="0.3">
      <c r="A502" s="35">
        <f>'Jun17 class'!A502</f>
        <v>7112</v>
      </c>
      <c r="B502" s="35">
        <f>'Jun17 class'!B502</f>
        <v>711</v>
      </c>
      <c r="C502" s="35">
        <f>'Jun17 class'!C502</f>
        <v>71</v>
      </c>
      <c r="D502" s="35" t="str">
        <f>'Jun17 class'!D502</f>
        <v>M</v>
      </c>
      <c r="E502" s="39">
        <f>'Jun17 class'!E502*IFERROR(VLOOKUP('Inq6 adjusted class'!$A502,'Inq.6 factors'!$U:$Z,6,FALSE),0)</f>
        <v>35439.692341428206</v>
      </c>
      <c r="F502" s="39">
        <f>'Jun17 class'!F502*IFERROR(VLOOKUP('Inq6 adjusted class'!$A502,'Inq.6 factors'!$U:$Z,6,FALSE),0)</f>
        <v>35251.435627482941</v>
      </c>
      <c r="G502" s="39">
        <f>'Jun17 class'!G502*IFERROR(VLOOKUP('Inq6 adjusted class'!$A502,'Inq.6 factors'!$U:$Z,6,FALSE),0)</f>
        <v>36423.787551652851</v>
      </c>
      <c r="H502" s="39">
        <f>'Jun17 class'!H502*IFERROR(VLOOKUP('Inq6 adjusted class'!$A502,'Inq.6 factors'!$U:$Z,6,FALSE),0)</f>
        <v>38183.230351810482</v>
      </c>
      <c r="I502" s="39">
        <f>'Jun17 class'!I502*IFERROR(VLOOKUP('Inq6 adjusted class'!$A502,'Inq.6 factors'!$U:$Z,6,FALSE),0)</f>
        <v>39544.362875868996</v>
      </c>
      <c r="J502" s="39">
        <f>'Jun17 class'!J502*IFERROR(VLOOKUP('Inq6 adjusted class'!$A502,'Inq.6 factors'!$U:$Z,6,FALSE),0)</f>
        <v>36656.928501984592</v>
      </c>
      <c r="K502" s="39">
        <f>'Jun17 class'!K502*IFERROR(VLOOKUP('Inq6 adjusted class'!$A502,'Inq.6 factors'!$U:$Z,6,FALSE),0)</f>
        <v>37768.902096354199</v>
      </c>
      <c r="L502" s="39">
        <f>'Jun17 class'!L502*IFERROR(VLOOKUP('Inq6 adjusted class'!$A502,'Inq.6 factors'!$U:$Z,6,FALSE),0)</f>
        <v>37137.957211416237</v>
      </c>
      <c r="M502" s="39">
        <f>'Jun17 class'!M502*IFERROR(VLOOKUP('Inq6 adjusted class'!$A502,'Inq.6 factors'!$U:$Z,6,FALSE),0)</f>
        <v>38925.436460193254</v>
      </c>
      <c r="N502" s="39">
        <f>'Jun17 class'!N502*IFERROR(VLOOKUP('Inq6 adjusted class'!$A502,'Inq.6 factors'!$U:$Z,6,FALSE),0)</f>
        <v>45593.440980918524</v>
      </c>
      <c r="O502" s="39">
        <f>'Jun17 class'!O502*IFERROR(VLOOKUP('Inq6 adjusted class'!$A502,'Inq.6 factors'!$U:$Z,6,FALSE),0)</f>
        <v>45457.700735934573</v>
      </c>
      <c r="P502" s="39">
        <f>'Jun17 class'!P502*IFERROR(VLOOKUP('Inq6 adjusted class'!$A502,'Inq.6 factors'!$U:$Z,6,FALSE),0)</f>
        <v>41534.323236489647</v>
      </c>
      <c r="Q502" s="39">
        <f>'Jun17 class'!Q502*IFERROR(VLOOKUP('Inq6 adjusted class'!$A502,'Inq.6 factors'!$U:$Z,6,FALSE),0)</f>
        <v>46550.599792503934</v>
      </c>
      <c r="R502" s="39">
        <f>'Jun17 class'!R502*IFERROR(VLOOKUP('Inq6 adjusted class'!$A502,'Inq.6 factors'!$U:$Z,6,FALSE),0)</f>
        <v>44860.283244792277</v>
      </c>
      <c r="S502" s="39">
        <f>'Jun17 class'!S502*IFERROR(VLOOKUP('Inq6 adjusted class'!$A502,'Inq.6 factors'!$U:$Z,6,FALSE),0)</f>
        <v>48306.792545158227</v>
      </c>
      <c r="T502" s="39">
        <f>'Jun17 class'!T502*IFERROR(VLOOKUP('Inq6 adjusted class'!$A502,'Inq.6 factors'!$U:$Z,6,FALSE),0)</f>
        <v>50783.29085002694</v>
      </c>
      <c r="U502" s="39">
        <f>'Jun17 class'!U502*IFERROR(VLOOKUP('Inq6 adjusted class'!$A502,'Inq.6 factors'!$U:$Z,6,FALSE),0)</f>
        <v>46664.902807577571</v>
      </c>
      <c r="V502" s="39">
        <f>'Jun17 class'!V502*IFERROR(VLOOKUP('Inq6 adjusted class'!$A502,'Inq.6 factors'!$U:$Z,6,FALSE),0)</f>
        <v>55037.385788310705</v>
      </c>
    </row>
    <row r="503" spans="1:22" x14ac:dyDescent="0.3">
      <c r="A503" s="35">
        <f>'Jun17 class'!A503</f>
        <v>7120</v>
      </c>
      <c r="B503" s="35">
        <f>'Jun17 class'!B503</f>
        <v>712</v>
      </c>
      <c r="C503" s="35">
        <f>'Jun17 class'!C503</f>
        <v>71</v>
      </c>
      <c r="D503" s="35" t="str">
        <f>'Jun17 class'!D503</f>
        <v>M</v>
      </c>
      <c r="E503" s="39">
        <f>'Jun17 class'!E503*IFERROR(VLOOKUP('Inq6 adjusted class'!$A503,'Inq.6 factors'!$U:$Z,6,FALSE),0)</f>
        <v>3307.2950790679201</v>
      </c>
      <c r="F503" s="39">
        <f>'Jun17 class'!F503*IFERROR(VLOOKUP('Inq6 adjusted class'!$A503,'Inq.6 factors'!$U:$Z,6,FALSE),0)</f>
        <v>2521.0950882291827</v>
      </c>
      <c r="G503" s="39">
        <f>'Jun17 class'!G503*IFERROR(VLOOKUP('Inq6 adjusted class'!$A503,'Inq.6 factors'!$U:$Z,6,FALSE),0)</f>
        <v>3488.9702915672819</v>
      </c>
      <c r="H503" s="39">
        <f>'Jun17 class'!H503*IFERROR(VLOOKUP('Inq6 adjusted class'!$A503,'Inq.6 factors'!$U:$Z,6,FALSE),0)</f>
        <v>3039.6375364888536</v>
      </c>
      <c r="I503" s="39">
        <f>'Jun17 class'!I503*IFERROR(VLOOKUP('Inq6 adjusted class'!$A503,'Inq.6 factors'!$U:$Z,6,FALSE),0)</f>
        <v>3081.8793809941189</v>
      </c>
      <c r="J503" s="39">
        <f>'Jun17 class'!J503*IFERROR(VLOOKUP('Inq6 adjusted class'!$A503,'Inq.6 factors'!$U:$Z,6,FALSE),0)</f>
        <v>3159.4831338190638</v>
      </c>
      <c r="K503" s="39">
        <f>'Jun17 class'!K503*IFERROR(VLOOKUP('Inq6 adjusted class'!$A503,'Inq.6 factors'!$U:$Z,6,FALSE),0)</f>
        <v>4175.5910604399869</v>
      </c>
      <c r="L503" s="39">
        <f>'Jun17 class'!L503*IFERROR(VLOOKUP('Inq6 adjusted class'!$A503,'Inq.6 factors'!$U:$Z,6,FALSE),0)</f>
        <v>4478.867933555297</v>
      </c>
      <c r="M503" s="39">
        <f>'Jun17 class'!M503*IFERROR(VLOOKUP('Inq6 adjusted class'!$A503,'Inq.6 factors'!$U:$Z,6,FALSE),0)</f>
        <v>4283.286658923399</v>
      </c>
      <c r="N503" s="39">
        <f>'Jun17 class'!N503*IFERROR(VLOOKUP('Inq6 adjusted class'!$A503,'Inq.6 factors'!$U:$Z,6,FALSE),0)</f>
        <v>3901.8317767039089</v>
      </c>
      <c r="O503" s="39">
        <f>'Jun17 class'!O503*IFERROR(VLOOKUP('Inq6 adjusted class'!$A503,'Inq.6 factors'!$U:$Z,6,FALSE),0)</f>
        <v>4314.3127561946194</v>
      </c>
      <c r="P503" s="39">
        <f>'Jun17 class'!P503*IFERROR(VLOOKUP('Inq6 adjusted class'!$A503,'Inq.6 factors'!$U:$Z,6,FALSE),0)</f>
        <v>3694.0056365383739</v>
      </c>
      <c r="Q503" s="39">
        <f>'Jun17 class'!Q503*IFERROR(VLOOKUP('Inq6 adjusted class'!$A503,'Inq.6 factors'!$U:$Z,6,FALSE),0)</f>
        <v>4863.2287949004476</v>
      </c>
      <c r="R503" s="39">
        <f>'Jun17 class'!R503*IFERROR(VLOOKUP('Inq6 adjusted class'!$A503,'Inq.6 factors'!$U:$Z,6,FALSE),0)</f>
        <v>5079.1706151261342</v>
      </c>
      <c r="S503" s="39">
        <f>'Jun17 class'!S503*IFERROR(VLOOKUP('Inq6 adjusted class'!$A503,'Inq.6 factors'!$U:$Z,6,FALSE),0)</f>
        <v>4041.2267989264119</v>
      </c>
      <c r="T503" s="39">
        <f>'Jun17 class'!T503*IFERROR(VLOOKUP('Inq6 adjusted class'!$A503,'Inq.6 factors'!$U:$Z,6,FALSE),0)</f>
        <v>4887.7683914734907</v>
      </c>
      <c r="U503" s="39">
        <f>'Jun17 class'!U503*IFERROR(VLOOKUP('Inq6 adjusted class'!$A503,'Inq.6 factors'!$U:$Z,6,FALSE),0)</f>
        <v>4183.3247901464492</v>
      </c>
      <c r="V503" s="39">
        <f>'Jun17 class'!V503*IFERROR(VLOOKUP('Inq6 adjusted class'!$A503,'Inq.6 factors'!$U:$Z,6,FALSE),0)</f>
        <v>2949.1085189195815</v>
      </c>
    </row>
    <row r="504" spans="1:22" x14ac:dyDescent="0.3">
      <c r="A504" s="35">
        <f>'Jun17 class'!A504</f>
        <v>7211</v>
      </c>
      <c r="B504" s="35">
        <f>'Jun17 class'!B504</f>
        <v>721</v>
      </c>
      <c r="C504" s="35">
        <f>'Jun17 class'!C504</f>
        <v>72</v>
      </c>
      <c r="D504" s="35" t="str">
        <f>'Jun17 class'!D504</f>
        <v>M</v>
      </c>
      <c r="E504" s="39">
        <f>'Jun17 class'!E504*IFERROR(VLOOKUP('Inq6 adjusted class'!$A504,'Inq.6 factors'!$U:$Z,6,FALSE),0)</f>
        <v>114.8537104122327</v>
      </c>
      <c r="F504" s="39">
        <f>'Jun17 class'!F504*IFERROR(VLOOKUP('Inq6 adjusted class'!$A504,'Inq.6 factors'!$U:$Z,6,FALSE),0)</f>
        <v>94.195081794957602</v>
      </c>
      <c r="G504" s="39">
        <f>'Jun17 class'!G504*IFERROR(VLOOKUP('Inq6 adjusted class'!$A504,'Inq.6 factors'!$U:$Z,6,FALSE),0)</f>
        <v>100.40440968541168</v>
      </c>
      <c r="H504" s="39">
        <f>'Jun17 class'!H504*IFERROR(VLOOKUP('Inq6 adjusted class'!$A504,'Inq.6 factors'!$U:$Z,6,FALSE),0)</f>
        <v>102.84164019461969</v>
      </c>
      <c r="I504" s="39">
        <f>'Jun17 class'!I504*IFERROR(VLOOKUP('Inq6 adjusted class'!$A504,'Inq.6 factors'!$U:$Z,6,FALSE),0)</f>
        <v>107.29012606209406</v>
      </c>
      <c r="J504" s="39">
        <f>'Jun17 class'!J504*IFERROR(VLOOKUP('Inq6 adjusted class'!$A504,'Inq.6 factors'!$U:$Z,6,FALSE),0)</f>
        <v>112.94087394560378</v>
      </c>
      <c r="K504" s="39">
        <f>'Jun17 class'!K504*IFERROR(VLOOKUP('Inq6 adjusted class'!$A504,'Inq.6 factors'!$U:$Z,6,FALSE),0)</f>
        <v>112.0897221544666</v>
      </c>
      <c r="L504" s="39">
        <f>'Jun17 class'!L504*IFERROR(VLOOKUP('Inq6 adjusted class'!$A504,'Inq.6 factors'!$U:$Z,6,FALSE),0)</f>
        <v>106.76056355607182</v>
      </c>
      <c r="M504" s="39">
        <f>'Jun17 class'!M504*IFERROR(VLOOKUP('Inq6 adjusted class'!$A504,'Inq.6 factors'!$U:$Z,6,FALSE),0)</f>
        <v>115.49498028658866</v>
      </c>
      <c r="N504" s="39">
        <f>'Jun17 class'!N504*IFERROR(VLOOKUP('Inq6 adjusted class'!$A504,'Inq.6 factors'!$U:$Z,6,FALSE),0)</f>
        <v>109.61703445695613</v>
      </c>
      <c r="O504" s="39">
        <f>'Jun17 class'!O504*IFERROR(VLOOKUP('Inq6 adjusted class'!$A504,'Inq.6 factors'!$U:$Z,6,FALSE),0)</f>
        <v>181.03251786221938</v>
      </c>
      <c r="P504" s="39">
        <f>'Jun17 class'!P504*IFERROR(VLOOKUP('Inq6 adjusted class'!$A504,'Inq.6 factors'!$U:$Z,6,FALSE),0)</f>
        <v>379.54328721371775</v>
      </c>
      <c r="Q504" s="39">
        <f>'Jun17 class'!Q504*IFERROR(VLOOKUP('Inq6 adjusted class'!$A504,'Inq.6 factors'!$U:$Z,6,FALSE),0)</f>
        <v>1346.0760642111388</v>
      </c>
      <c r="R504" s="39">
        <f>'Jun17 class'!R504*IFERROR(VLOOKUP('Inq6 adjusted class'!$A504,'Inq.6 factors'!$U:$Z,6,FALSE),0)</f>
        <v>1264.1459175638968</v>
      </c>
      <c r="S504" s="39">
        <f>'Jun17 class'!S504*IFERROR(VLOOKUP('Inq6 adjusted class'!$A504,'Inq.6 factors'!$U:$Z,6,FALSE),0)</f>
        <v>909.89616778460788</v>
      </c>
      <c r="T504" s="39">
        <f>'Jun17 class'!T504*IFERROR(VLOOKUP('Inq6 adjusted class'!$A504,'Inq.6 factors'!$U:$Z,6,FALSE),0)</f>
        <v>830.49157559469302</v>
      </c>
      <c r="U504" s="39">
        <f>'Jun17 class'!U504*IFERROR(VLOOKUP('Inq6 adjusted class'!$A504,'Inq.6 factors'!$U:$Z,6,FALSE),0)</f>
        <v>1298.8839864044189</v>
      </c>
      <c r="V504" s="39">
        <f>'Jun17 class'!V504*IFERROR(VLOOKUP('Inq6 adjusted class'!$A504,'Inq.6 factors'!$U:$Z,6,FALSE),0)</f>
        <v>1304.8113868771095</v>
      </c>
    </row>
    <row r="505" spans="1:22" x14ac:dyDescent="0.3">
      <c r="A505" s="35">
        <f>'Jun17 class'!A505</f>
        <v>7219</v>
      </c>
      <c r="B505" s="35">
        <f>'Jun17 class'!B505</f>
        <v>721</v>
      </c>
      <c r="C505" s="35">
        <f>'Jun17 class'!C505</f>
        <v>72</v>
      </c>
      <c r="D505" s="35" t="str">
        <f>'Jun17 class'!D505</f>
        <v>M</v>
      </c>
      <c r="E505" s="39">
        <f>'Jun17 class'!E505*IFERROR(VLOOKUP('Inq6 adjusted class'!$A505,'Inq.6 factors'!$U:$Z,6,FALSE),0)</f>
        <v>12552.1995371228</v>
      </c>
      <c r="F505" s="39">
        <f>'Jun17 class'!F505*IFERROR(VLOOKUP('Inq6 adjusted class'!$A505,'Inq.6 factors'!$U:$Z,6,FALSE),0)</f>
        <v>10294.447239555453</v>
      </c>
      <c r="G505" s="39">
        <f>'Jun17 class'!G505*IFERROR(VLOOKUP('Inq6 adjusted class'!$A505,'Inq.6 factors'!$U:$Z,6,FALSE),0)</f>
        <v>10973.055900892186</v>
      </c>
      <c r="H505" s="39">
        <f>'Jun17 class'!H505*IFERROR(VLOOKUP('Inq6 adjusted class'!$A505,'Inq.6 factors'!$U:$Z,6,FALSE),0)</f>
        <v>11239.417375499661</v>
      </c>
      <c r="I505" s="39">
        <f>'Jun17 class'!I505*IFERROR(VLOOKUP('Inq6 adjusted class'!$A505,'Inq.6 factors'!$U:$Z,6,FALSE),0)</f>
        <v>11725.58610305922</v>
      </c>
      <c r="J505" s="39">
        <f>'Jun17 class'!J505*IFERROR(VLOOKUP('Inq6 adjusted class'!$A505,'Inq.6 factors'!$U:$Z,6,FALSE),0)</f>
        <v>12343.148345612892</v>
      </c>
      <c r="K505" s="39">
        <f>'Jun17 class'!K505*IFERROR(VLOOKUP('Inq6 adjusted class'!$A505,'Inq.6 factors'!$U:$Z,6,FALSE),0)</f>
        <v>12250.127170411963</v>
      </c>
      <c r="L505" s="39">
        <f>'Jun17 class'!L505*IFERROR(VLOOKUP('Inq6 adjusted class'!$A505,'Inq.6 factors'!$U:$Z,6,FALSE),0)</f>
        <v>11667.710965903336</v>
      </c>
      <c r="M505" s="39">
        <f>'Jun17 class'!M505*IFERROR(VLOOKUP('Inq6 adjusted class'!$A505,'Inq.6 factors'!$U:$Z,6,FALSE),0)</f>
        <v>12622.283014540912</v>
      </c>
      <c r="N505" s="39">
        <f>'Jun17 class'!N505*IFERROR(VLOOKUP('Inq6 adjusted class'!$A505,'Inq.6 factors'!$U:$Z,6,FALSE),0)</f>
        <v>14858.432102420384</v>
      </c>
      <c r="O505" s="39">
        <f>'Jun17 class'!O505*IFERROR(VLOOKUP('Inq6 adjusted class'!$A505,'Inq.6 factors'!$U:$Z,6,FALSE),0)</f>
        <v>16563.526718686408</v>
      </c>
      <c r="P505" s="39">
        <f>'Jun17 class'!P505*IFERROR(VLOOKUP('Inq6 adjusted class'!$A505,'Inq.6 factors'!$U:$Z,6,FALSE),0)</f>
        <v>18560.023598043979</v>
      </c>
      <c r="Q505" s="39">
        <f>'Jun17 class'!Q505*IFERROR(VLOOKUP('Inq6 adjusted class'!$A505,'Inq.6 factors'!$U:$Z,6,FALSE),0)</f>
        <v>19566.91156736507</v>
      </c>
      <c r="R505" s="39">
        <f>'Jun17 class'!R505*IFERROR(VLOOKUP('Inq6 adjusted class'!$A505,'Inq.6 factors'!$U:$Z,6,FALSE),0)</f>
        <v>22577.967828431909</v>
      </c>
      <c r="S505" s="39">
        <f>'Jun17 class'!S505*IFERROR(VLOOKUP('Inq6 adjusted class'!$A505,'Inq.6 factors'!$U:$Z,6,FALSE),0)</f>
        <v>14312.796807634282</v>
      </c>
      <c r="T505" s="39">
        <f>'Jun17 class'!T505*IFERROR(VLOOKUP('Inq6 adjusted class'!$A505,'Inq.6 factors'!$U:$Z,6,FALSE),0)</f>
        <v>14836.315577372201</v>
      </c>
      <c r="U505" s="39">
        <f>'Jun17 class'!U505*IFERROR(VLOOKUP('Inq6 adjusted class'!$A505,'Inq.6 factors'!$U:$Z,6,FALSE),0)</f>
        <v>17195.314713487031</v>
      </c>
      <c r="V505" s="39">
        <f>'Jun17 class'!V505*IFERROR(VLOOKUP('Inq6 adjusted class'!$A505,'Inq.6 factors'!$U:$Z,6,FALSE),0)</f>
        <v>15594.409995952226</v>
      </c>
    </row>
    <row r="506" spans="1:22" x14ac:dyDescent="0.3">
      <c r="A506" s="35">
        <f>'Jun17 class'!A506</f>
        <v>7220</v>
      </c>
      <c r="B506" s="35">
        <f>'Jun17 class'!B506</f>
        <v>722</v>
      </c>
      <c r="C506" s="35">
        <f>'Jun17 class'!C506</f>
        <v>72</v>
      </c>
      <c r="D506" s="35" t="str">
        <f>'Jun17 class'!D506</f>
        <v>M</v>
      </c>
      <c r="E506" s="39">
        <f>'Jun17 class'!E506*IFERROR(VLOOKUP('Inq6 adjusted class'!$A506,'Inq.6 factors'!$U:$Z,6,FALSE),0)</f>
        <v>1039.2198475671005</v>
      </c>
      <c r="F506" s="39">
        <f>'Jun17 class'!F506*IFERROR(VLOOKUP('Inq6 adjusted class'!$A506,'Inq.6 factors'!$U:$Z,6,FALSE),0)</f>
        <v>1094.590360722766</v>
      </c>
      <c r="G506" s="39">
        <f>'Jun17 class'!G506*IFERROR(VLOOKUP('Inq6 adjusted class'!$A506,'Inq.6 factors'!$U:$Z,6,FALSE),0)</f>
        <v>1012.8105965359148</v>
      </c>
      <c r="H506" s="39">
        <f>'Jun17 class'!H506*IFERROR(VLOOKUP('Inq6 adjusted class'!$A506,'Inq.6 factors'!$U:$Z,6,FALSE),0)</f>
        <v>988.53175755119287</v>
      </c>
      <c r="I506" s="39">
        <f>'Jun17 class'!I506*IFERROR(VLOOKUP('Inq6 adjusted class'!$A506,'Inq.6 factors'!$U:$Z,6,FALSE),0)</f>
        <v>1076.4990406226173</v>
      </c>
      <c r="J506" s="39">
        <f>'Jun17 class'!J506*IFERROR(VLOOKUP('Inq6 adjusted class'!$A506,'Inq.6 factors'!$U:$Z,6,FALSE),0)</f>
        <v>1010.6871239588295</v>
      </c>
      <c r="K506" s="39">
        <f>'Jun17 class'!K506*IFERROR(VLOOKUP('Inq6 adjusted class'!$A506,'Inq.6 factors'!$U:$Z,6,FALSE),0)</f>
        <v>898.73501497165068</v>
      </c>
      <c r="L506" s="39">
        <f>'Jun17 class'!L506*IFERROR(VLOOKUP('Inq6 adjusted class'!$A506,'Inq.6 factors'!$U:$Z,6,FALSE),0)</f>
        <v>905.48788357961382</v>
      </c>
      <c r="M506" s="39">
        <f>'Jun17 class'!M506*IFERROR(VLOOKUP('Inq6 adjusted class'!$A506,'Inq.6 factors'!$U:$Z,6,FALSE),0)</f>
        <v>917.20243825707473</v>
      </c>
      <c r="N506" s="39">
        <f>'Jun17 class'!N506*IFERROR(VLOOKUP('Inq6 adjusted class'!$A506,'Inq.6 factors'!$U:$Z,6,FALSE),0)</f>
        <v>945.56067031507439</v>
      </c>
      <c r="O506" s="39">
        <f>'Jun17 class'!O506*IFERROR(VLOOKUP('Inq6 adjusted class'!$A506,'Inq.6 factors'!$U:$Z,6,FALSE),0)</f>
        <v>1115.3004859653813</v>
      </c>
      <c r="P506" s="39">
        <f>'Jun17 class'!P506*IFERROR(VLOOKUP('Inq6 adjusted class'!$A506,'Inq.6 factors'!$U:$Z,6,FALSE),0)</f>
        <v>2083.2013558991621</v>
      </c>
      <c r="Q506" s="39">
        <f>'Jun17 class'!Q506*IFERROR(VLOOKUP('Inq6 adjusted class'!$A506,'Inq.6 factors'!$U:$Z,6,FALSE),0)</f>
        <v>2724.5884314913819</v>
      </c>
      <c r="R506" s="39">
        <f>'Jun17 class'!R506*IFERROR(VLOOKUP('Inq6 adjusted class'!$A506,'Inq.6 factors'!$U:$Z,6,FALSE),0)</f>
        <v>2622.9929457913904</v>
      </c>
      <c r="S506" s="39">
        <f>'Jun17 class'!S506*IFERROR(VLOOKUP('Inq6 adjusted class'!$A506,'Inq.6 factors'!$U:$Z,6,FALSE),0)</f>
        <v>680.12906990197598</v>
      </c>
      <c r="T506" s="39">
        <f>'Jun17 class'!T506*IFERROR(VLOOKUP('Inq6 adjusted class'!$A506,'Inq.6 factors'!$U:$Z,6,FALSE),0)</f>
        <v>1085.7380333397798</v>
      </c>
      <c r="U506" s="39">
        <f>'Jun17 class'!U506*IFERROR(VLOOKUP('Inq6 adjusted class'!$A506,'Inq.6 factors'!$U:$Z,6,FALSE),0)</f>
        <v>1714.8338304975675</v>
      </c>
      <c r="V506" s="39">
        <f>'Jun17 class'!V506*IFERROR(VLOOKUP('Inq6 adjusted class'!$A506,'Inq.6 factors'!$U:$Z,6,FALSE),0)</f>
        <v>1220.0541948432128</v>
      </c>
    </row>
    <row r="507" spans="1:22" x14ac:dyDescent="0.3">
      <c r="A507" s="35">
        <f>'Jun17 class'!A507</f>
        <v>7311</v>
      </c>
      <c r="B507" s="35">
        <f>'Jun17 class'!B507</f>
        <v>731</v>
      </c>
      <c r="C507" s="35">
        <f>'Jun17 class'!C507</f>
        <v>73</v>
      </c>
      <c r="D507" s="35" t="str">
        <f>'Jun17 class'!D507</f>
        <v>M</v>
      </c>
      <c r="E507" s="39">
        <f>'Jun17 class'!E507*IFERROR(VLOOKUP('Inq6 adjusted class'!$A507,'Inq.6 factors'!$U:$Z,6,FALSE),0)</f>
        <v>29902.809169957389</v>
      </c>
      <c r="F507" s="39">
        <f>'Jun17 class'!F507*IFERROR(VLOOKUP('Inq6 adjusted class'!$A507,'Inq.6 factors'!$U:$Z,6,FALSE),0)</f>
        <v>29081.455958738497</v>
      </c>
      <c r="G507" s="39">
        <f>'Jun17 class'!G507*IFERROR(VLOOKUP('Inq6 adjusted class'!$A507,'Inq.6 factors'!$U:$Z,6,FALSE),0)</f>
        <v>31218.214042724259</v>
      </c>
      <c r="H507" s="39">
        <f>'Jun17 class'!H507*IFERROR(VLOOKUP('Inq6 adjusted class'!$A507,'Inq.6 factors'!$U:$Z,6,FALSE),0)</f>
        <v>31884.163181659129</v>
      </c>
      <c r="I507" s="39">
        <f>'Jun17 class'!I507*IFERROR(VLOOKUP('Inq6 adjusted class'!$A507,'Inq.6 factors'!$U:$Z,6,FALSE),0)</f>
        <v>28715.286023268043</v>
      </c>
      <c r="J507" s="39">
        <f>'Jun17 class'!J507*IFERROR(VLOOKUP('Inq6 adjusted class'!$A507,'Inq.6 factors'!$U:$Z,6,FALSE),0)</f>
        <v>26282.546788560885</v>
      </c>
      <c r="K507" s="39">
        <f>'Jun17 class'!K507*IFERROR(VLOOKUP('Inq6 adjusted class'!$A507,'Inq.6 factors'!$U:$Z,6,FALSE),0)</f>
        <v>27216.845248863538</v>
      </c>
      <c r="L507" s="39">
        <f>'Jun17 class'!L507*IFERROR(VLOOKUP('Inq6 adjusted class'!$A507,'Inq.6 factors'!$U:$Z,6,FALSE),0)</f>
        <v>26817.863778147195</v>
      </c>
      <c r="M507" s="39">
        <f>'Jun17 class'!M507*IFERROR(VLOOKUP('Inq6 adjusted class'!$A507,'Inq.6 factors'!$U:$Z,6,FALSE),0)</f>
        <v>29397.261754581599</v>
      </c>
      <c r="N507" s="39">
        <f>'Jun17 class'!N507*IFERROR(VLOOKUP('Inq6 adjusted class'!$A507,'Inq.6 factors'!$U:$Z,6,FALSE),0)</f>
        <v>32220.253595388436</v>
      </c>
      <c r="O507" s="39">
        <f>'Jun17 class'!O507*IFERROR(VLOOKUP('Inq6 adjusted class'!$A507,'Inq.6 factors'!$U:$Z,6,FALSE),0)</f>
        <v>33358.630498844555</v>
      </c>
      <c r="P507" s="39">
        <f>'Jun17 class'!P507*IFERROR(VLOOKUP('Inq6 adjusted class'!$A507,'Inq.6 factors'!$U:$Z,6,FALSE),0)</f>
        <v>27615.007062107357</v>
      </c>
      <c r="Q507" s="39">
        <f>'Jun17 class'!Q507*IFERROR(VLOOKUP('Inq6 adjusted class'!$A507,'Inq.6 factors'!$U:$Z,6,FALSE),0)</f>
        <v>37647.000881635773</v>
      </c>
      <c r="R507" s="39">
        <f>'Jun17 class'!R507*IFERROR(VLOOKUP('Inq6 adjusted class'!$A507,'Inq.6 factors'!$U:$Z,6,FALSE),0)</f>
        <v>34407.057185749931</v>
      </c>
      <c r="S507" s="39">
        <f>'Jun17 class'!S507*IFERROR(VLOOKUP('Inq6 adjusted class'!$A507,'Inq.6 factors'!$U:$Z,6,FALSE),0)</f>
        <v>42606.901226614013</v>
      </c>
      <c r="T507" s="39">
        <f>'Jun17 class'!T507*IFERROR(VLOOKUP('Inq6 adjusted class'!$A507,'Inq.6 factors'!$U:$Z,6,FALSE),0)</f>
        <v>51277.402114608572</v>
      </c>
      <c r="U507" s="39">
        <f>'Jun17 class'!U507*IFERROR(VLOOKUP('Inq6 adjusted class'!$A507,'Inq.6 factors'!$U:$Z,6,FALSE),0)</f>
        <v>42838.641382803209</v>
      </c>
      <c r="V507" s="39">
        <f>'Jun17 class'!V507*IFERROR(VLOOKUP('Inq6 adjusted class'!$A507,'Inq.6 factors'!$U:$Z,6,FALSE),0)</f>
        <v>48185.855287831306</v>
      </c>
    </row>
    <row r="508" spans="1:22" x14ac:dyDescent="0.3">
      <c r="A508" s="35">
        <f>'Jun17 class'!A508</f>
        <v>7312</v>
      </c>
      <c r="B508" s="35">
        <f>'Jun17 class'!B508</f>
        <v>731</v>
      </c>
      <c r="C508" s="35">
        <f>'Jun17 class'!C508</f>
        <v>73</v>
      </c>
      <c r="D508" s="35" t="str">
        <f>'Jun17 class'!D508</f>
        <v>M</v>
      </c>
      <c r="E508" s="39">
        <f>'Jun17 class'!E508*IFERROR(VLOOKUP('Inq6 adjusted class'!$A508,'Inq.6 factors'!$U:$Z,6,FALSE),0)</f>
        <v>5383.7031903311818</v>
      </c>
      <c r="F508" s="39">
        <f>'Jun17 class'!F508*IFERROR(VLOOKUP('Inq6 adjusted class'!$A508,'Inq.6 factors'!$U:$Z,6,FALSE),0)</f>
        <v>5235.8267189770941</v>
      </c>
      <c r="G508" s="39">
        <f>'Jun17 class'!G508*IFERROR(VLOOKUP('Inq6 adjusted class'!$A508,'Inq.6 factors'!$U:$Z,6,FALSE),0)</f>
        <v>5620.5287464132834</v>
      </c>
      <c r="H508" s="39">
        <f>'Jun17 class'!H508*IFERROR(VLOOKUP('Inq6 adjusted class'!$A508,'Inq.6 factors'!$U:$Z,6,FALSE),0)</f>
        <v>5740.4262611753429</v>
      </c>
      <c r="I508" s="39">
        <f>'Jun17 class'!I508*IFERROR(VLOOKUP('Inq6 adjusted class'!$A508,'Inq.6 factors'!$U:$Z,6,FALSE),0)</f>
        <v>5169.9014663163452</v>
      </c>
      <c r="J508" s="39">
        <f>'Jun17 class'!J508*IFERROR(VLOOKUP('Inq6 adjusted class'!$A508,'Inq.6 factors'!$U:$Z,6,FALSE),0)</f>
        <v>4731.9109783759941</v>
      </c>
      <c r="K508" s="39">
        <f>'Jun17 class'!K508*IFERROR(VLOOKUP('Inq6 adjusted class'!$A508,'Inq.6 factors'!$U:$Z,6,FALSE),0)</f>
        <v>4900.1221177664183</v>
      </c>
      <c r="L508" s="39">
        <f>'Jun17 class'!L508*IFERROR(VLOOKUP('Inq6 adjusted class'!$A508,'Inq.6 factors'!$U:$Z,6,FALSE),0)</f>
        <v>4828.2894747337823</v>
      </c>
      <c r="M508" s="39">
        <f>'Jun17 class'!M508*IFERROR(VLOOKUP('Inq6 adjusted class'!$A508,'Inq.6 factors'!$U:$Z,6,FALSE),0)</f>
        <v>5292.6844095352708</v>
      </c>
      <c r="N508" s="39">
        <f>'Jun17 class'!N508*IFERROR(VLOOKUP('Inq6 adjusted class'!$A508,'Inq.6 factors'!$U:$Z,6,FALSE),0)</f>
        <v>4994.5733520326721</v>
      </c>
      <c r="O508" s="39">
        <f>'Jun17 class'!O508*IFERROR(VLOOKUP('Inq6 adjusted class'!$A508,'Inq.6 factors'!$U:$Z,6,FALSE),0)</f>
        <v>6877.3136988349743</v>
      </c>
      <c r="P508" s="39">
        <f>'Jun17 class'!P508*IFERROR(VLOOKUP('Inq6 adjusted class'!$A508,'Inq.6 factors'!$U:$Z,6,FALSE),0)</f>
        <v>4155.5926370673415</v>
      </c>
      <c r="Q508" s="39">
        <f>'Jun17 class'!Q508*IFERROR(VLOOKUP('Inq6 adjusted class'!$A508,'Inq.6 factors'!$U:$Z,6,FALSE),0)</f>
        <v>5083.3053883804932</v>
      </c>
      <c r="R508" s="39">
        <f>'Jun17 class'!R508*IFERROR(VLOOKUP('Inq6 adjusted class'!$A508,'Inq.6 factors'!$U:$Z,6,FALSE),0)</f>
        <v>6012.5049247290226</v>
      </c>
      <c r="S508" s="39">
        <f>'Jun17 class'!S508*IFERROR(VLOOKUP('Inq6 adjusted class'!$A508,'Inq.6 factors'!$U:$Z,6,FALSE),0)</f>
        <v>8611.7883447810582</v>
      </c>
      <c r="T508" s="39">
        <f>'Jun17 class'!T508*IFERROR(VLOOKUP('Inq6 adjusted class'!$A508,'Inq.6 factors'!$U:$Z,6,FALSE),0)</f>
        <v>9809.5419299009027</v>
      </c>
      <c r="U508" s="39">
        <f>'Jun17 class'!U508*IFERROR(VLOOKUP('Inq6 adjusted class'!$A508,'Inq.6 factors'!$U:$Z,6,FALSE),0)</f>
        <v>7615.9560614085221</v>
      </c>
      <c r="V508" s="39">
        <f>'Jun17 class'!V508*IFERROR(VLOOKUP('Inq6 adjusted class'!$A508,'Inq.6 factors'!$U:$Z,6,FALSE),0)</f>
        <v>9409.5035018508188</v>
      </c>
    </row>
    <row r="509" spans="1:22" x14ac:dyDescent="0.3">
      <c r="A509" s="35">
        <f>'Jun17 class'!A509</f>
        <v>7320</v>
      </c>
      <c r="B509" s="35">
        <f>'Jun17 class'!B509</f>
        <v>732</v>
      </c>
      <c r="C509" s="35">
        <f>'Jun17 class'!C509</f>
        <v>73</v>
      </c>
      <c r="D509" s="35" t="str">
        <f>'Jun17 class'!D509</f>
        <v>M</v>
      </c>
      <c r="E509" s="39">
        <f>'Jun17 class'!E509*IFERROR(VLOOKUP('Inq6 adjusted class'!$A509,'Inq.6 factors'!$U:$Z,6,FALSE),0)</f>
        <v>15751.396794270608</v>
      </c>
      <c r="F509" s="39">
        <f>'Jun17 class'!F509*IFERROR(VLOOKUP('Inq6 adjusted class'!$A509,'Inq.6 factors'!$U:$Z,6,FALSE),0)</f>
        <v>14213.032032258165</v>
      </c>
      <c r="G509" s="39">
        <f>'Jun17 class'!G509*IFERROR(VLOOKUP('Inq6 adjusted class'!$A509,'Inq.6 factors'!$U:$Z,6,FALSE),0)</f>
        <v>15829.601412815768</v>
      </c>
      <c r="H509" s="39">
        <f>'Jun17 class'!H509*IFERROR(VLOOKUP('Inq6 adjusted class'!$A509,'Inq.6 factors'!$U:$Z,6,FALSE),0)</f>
        <v>16092.506136638192</v>
      </c>
      <c r="I509" s="39">
        <f>'Jun17 class'!I509*IFERROR(VLOOKUP('Inq6 adjusted class'!$A509,'Inq.6 factors'!$U:$Z,6,FALSE),0)</f>
        <v>14909.624977049867</v>
      </c>
      <c r="J509" s="39">
        <f>'Jun17 class'!J509*IFERROR(VLOOKUP('Inq6 adjusted class'!$A509,'Inq.6 factors'!$U:$Z,6,FALSE),0)</f>
        <v>16426.141980851531</v>
      </c>
      <c r="K509" s="39">
        <f>'Jun17 class'!K509*IFERROR(VLOOKUP('Inq6 adjusted class'!$A509,'Inq.6 factors'!$U:$Z,6,FALSE),0)</f>
        <v>16944.147169323311</v>
      </c>
      <c r="L509" s="39">
        <f>'Jun17 class'!L509*IFERROR(VLOOKUP('Inq6 adjusted class'!$A509,'Inq.6 factors'!$U:$Z,6,FALSE),0)</f>
        <v>24366.963929605394</v>
      </c>
      <c r="M509" s="39">
        <f>'Jun17 class'!M509*IFERROR(VLOOKUP('Inq6 adjusted class'!$A509,'Inq.6 factors'!$U:$Z,6,FALSE),0)</f>
        <v>26702.37212193925</v>
      </c>
      <c r="N509" s="39">
        <f>'Jun17 class'!N509*IFERROR(VLOOKUP('Inq6 adjusted class'!$A509,'Inq.6 factors'!$U:$Z,6,FALSE),0)</f>
        <v>25189.64460201664</v>
      </c>
      <c r="O509" s="39">
        <f>'Jun17 class'!O509*IFERROR(VLOOKUP('Inq6 adjusted class'!$A509,'Inq.6 factors'!$U:$Z,6,FALSE),0)</f>
        <v>29114.191984499292</v>
      </c>
      <c r="P509" s="39">
        <f>'Jun17 class'!P509*IFERROR(VLOOKUP('Inq6 adjusted class'!$A509,'Inq.6 factors'!$U:$Z,6,FALSE),0)</f>
        <v>22318.810220980664</v>
      </c>
      <c r="Q509" s="39">
        <f>'Jun17 class'!Q509*IFERROR(VLOOKUP('Inq6 adjusted class'!$A509,'Inq.6 factors'!$U:$Z,6,FALSE),0)</f>
        <v>26969.339906246358</v>
      </c>
      <c r="R509" s="39">
        <f>'Jun17 class'!R509*IFERROR(VLOOKUP('Inq6 adjusted class'!$A509,'Inq.6 factors'!$U:$Z,6,FALSE),0)</f>
        <v>20036.885091738914</v>
      </c>
      <c r="S509" s="39">
        <f>'Jun17 class'!S509*IFERROR(VLOOKUP('Inq6 adjusted class'!$A509,'Inq.6 factors'!$U:$Z,6,FALSE),0)</f>
        <v>22133.565264198172</v>
      </c>
      <c r="T509" s="39">
        <f>'Jun17 class'!T509*IFERROR(VLOOKUP('Inq6 adjusted class'!$A509,'Inq.6 factors'!$U:$Z,6,FALSE),0)</f>
        <v>23663.528310101679</v>
      </c>
      <c r="U509" s="39">
        <f>'Jun17 class'!U509*IFERROR(VLOOKUP('Inq6 adjusted class'!$A509,'Inq.6 factors'!$U:$Z,6,FALSE),0)</f>
        <v>20012.846703070842</v>
      </c>
      <c r="V509" s="39">
        <f>'Jun17 class'!V509*IFERROR(VLOOKUP('Inq6 adjusted class'!$A509,'Inq.6 factors'!$U:$Z,6,FALSE),0)</f>
        <v>20366.321458598672</v>
      </c>
    </row>
    <row r="510" spans="1:22" x14ac:dyDescent="0.3">
      <c r="A510" s="35">
        <f>'Jun17 class'!A510</f>
        <v>7410</v>
      </c>
      <c r="B510" s="35">
        <f>'Jun17 class'!B510</f>
        <v>741</v>
      </c>
      <c r="C510" s="35">
        <f>'Jun17 class'!C510</f>
        <v>74</v>
      </c>
      <c r="D510" s="35" t="str">
        <f>'Jun17 class'!D510</f>
        <v>M</v>
      </c>
      <c r="E510" s="39">
        <f>'Jun17 class'!E510*IFERROR(VLOOKUP('Inq6 adjusted class'!$A510,'Inq.6 factors'!$U:$Z,6,FALSE),0)</f>
        <v>10395.25376571525</v>
      </c>
      <c r="F510" s="39">
        <f>'Jun17 class'!F510*IFERROR(VLOOKUP('Inq6 adjusted class'!$A510,'Inq.6 factors'!$U:$Z,6,FALSE),0)</f>
        <v>10693.540933735876</v>
      </c>
      <c r="G510" s="39">
        <f>'Jun17 class'!G510*IFERROR(VLOOKUP('Inq6 adjusted class'!$A510,'Inq.6 factors'!$U:$Z,6,FALSE),0)</f>
        <v>10919.95579417567</v>
      </c>
      <c r="H510" s="39">
        <f>'Jun17 class'!H510*IFERROR(VLOOKUP('Inq6 adjusted class'!$A510,'Inq.6 factors'!$U:$Z,6,FALSE),0)</f>
        <v>11395.897623314597</v>
      </c>
      <c r="I510" s="39">
        <f>'Jun17 class'!I510*IFERROR(VLOOKUP('Inq6 adjusted class'!$A510,'Inq.6 factors'!$U:$Z,6,FALSE),0)</f>
        <v>10857.042688193707</v>
      </c>
      <c r="J510" s="39">
        <f>'Jun17 class'!J510*IFERROR(VLOOKUP('Inq6 adjusted class'!$A510,'Inq.6 factors'!$U:$Z,6,FALSE),0)</f>
        <v>9992.3968604230649</v>
      </c>
      <c r="K510" s="39">
        <f>'Jun17 class'!K510*IFERROR(VLOOKUP('Inq6 adjusted class'!$A510,'Inq.6 factors'!$U:$Z,6,FALSE),0)</f>
        <v>9995.6594386620673</v>
      </c>
      <c r="L510" s="39">
        <f>'Jun17 class'!L510*IFERROR(VLOOKUP('Inq6 adjusted class'!$A510,'Inq.6 factors'!$U:$Z,6,FALSE),0)</f>
        <v>10944.434807859096</v>
      </c>
      <c r="M510" s="39">
        <f>'Jun17 class'!M510*IFERROR(VLOOKUP('Inq6 adjusted class'!$A510,'Inq.6 factors'!$U:$Z,6,FALSE),0)</f>
        <v>11586.585280292533</v>
      </c>
      <c r="N510" s="39">
        <f>'Jun17 class'!N510*IFERROR(VLOOKUP('Inq6 adjusted class'!$A510,'Inq.6 factors'!$U:$Z,6,FALSE),0)</f>
        <v>10995.055514406471</v>
      </c>
      <c r="O510" s="39">
        <f>'Jun17 class'!O510*IFERROR(VLOOKUP('Inq6 adjusted class'!$A510,'Inq.6 factors'!$U:$Z,6,FALSE),0)</f>
        <v>12512.240793590852</v>
      </c>
      <c r="P510" s="39">
        <f>'Jun17 class'!P510*IFERROR(VLOOKUP('Inq6 adjusted class'!$A510,'Inq.6 factors'!$U:$Z,6,FALSE),0)</f>
        <v>11132.120180149303</v>
      </c>
      <c r="Q510" s="39">
        <f>'Jun17 class'!Q510*IFERROR(VLOOKUP('Inq6 adjusted class'!$A510,'Inq.6 factors'!$U:$Z,6,FALSE),0)</f>
        <v>10714.527777551826</v>
      </c>
      <c r="R510" s="39">
        <f>'Jun17 class'!R510*IFERROR(VLOOKUP('Inq6 adjusted class'!$A510,'Inq.6 factors'!$U:$Z,6,FALSE),0)</f>
        <v>13319.381178487643</v>
      </c>
      <c r="S510" s="39">
        <f>'Jun17 class'!S510*IFERROR(VLOOKUP('Inq6 adjusted class'!$A510,'Inq.6 factors'!$U:$Z,6,FALSE),0)</f>
        <v>12864.893914594975</v>
      </c>
      <c r="T510" s="39">
        <f>'Jun17 class'!T510*IFERROR(VLOOKUP('Inq6 adjusted class'!$A510,'Inq.6 factors'!$U:$Z,6,FALSE),0)</f>
        <v>15937.125175206102</v>
      </c>
      <c r="U510" s="39">
        <f>'Jun17 class'!U510*IFERROR(VLOOKUP('Inq6 adjusted class'!$A510,'Inq.6 factors'!$U:$Z,6,FALSE),0)</f>
        <v>17393.122920661015</v>
      </c>
      <c r="V510" s="39">
        <f>'Jun17 class'!V510*IFERROR(VLOOKUP('Inq6 adjusted class'!$A510,'Inq.6 factors'!$U:$Z,6,FALSE),0)</f>
        <v>15026.345311890334</v>
      </c>
    </row>
    <row r="511" spans="1:22" x14ac:dyDescent="0.3">
      <c r="A511" s="35">
        <f>'Jun17 class'!A511</f>
        <v>7420</v>
      </c>
      <c r="B511" s="35">
        <f>'Jun17 class'!B511</f>
        <v>742</v>
      </c>
      <c r="C511" s="35">
        <f>'Jun17 class'!C511</f>
        <v>74</v>
      </c>
      <c r="D511" s="35" t="str">
        <f>'Jun17 class'!D511</f>
        <v>M</v>
      </c>
      <c r="E511" s="39">
        <f>'Jun17 class'!E511*IFERROR(VLOOKUP('Inq6 adjusted class'!$A511,'Inq.6 factors'!$U:$Z,6,FALSE),0)</f>
        <v>6508.0981983329721</v>
      </c>
      <c r="F511" s="39">
        <f>'Jun17 class'!F511*IFERROR(VLOOKUP('Inq6 adjusted class'!$A511,'Inq.6 factors'!$U:$Z,6,FALSE),0)</f>
        <v>6695.4748426149499</v>
      </c>
      <c r="G511" s="39">
        <f>'Jun17 class'!G511*IFERROR(VLOOKUP('Inq6 adjusted class'!$A511,'Inq.6 factors'!$U:$Z,6,FALSE),0)</f>
        <v>6835.5078699856613</v>
      </c>
      <c r="H511" s="39">
        <f>'Jun17 class'!H511*IFERROR(VLOOKUP('Inq6 adjusted class'!$A511,'Inq.6 factors'!$U:$Z,6,FALSE),0)</f>
        <v>7136.1205747059039</v>
      </c>
      <c r="I511" s="39">
        <f>'Jun17 class'!I511*IFERROR(VLOOKUP('Inq6 adjusted class'!$A511,'Inq.6 factors'!$U:$Z,6,FALSE),0)</f>
        <v>6799.0794224354031</v>
      </c>
      <c r="J511" s="39">
        <f>'Jun17 class'!J511*IFERROR(VLOOKUP('Inq6 adjusted class'!$A511,'Inq.6 factors'!$U:$Z,6,FALSE),0)</f>
        <v>6258.5198300883785</v>
      </c>
      <c r="K511" s="39">
        <f>'Jun17 class'!K511*IFERROR(VLOOKUP('Inq6 adjusted class'!$A511,'Inq.6 factors'!$U:$Z,6,FALSE),0)</f>
        <v>6260.5069978990905</v>
      </c>
      <c r="L511" s="39">
        <f>'Jun17 class'!L511*IFERROR(VLOOKUP('Inq6 adjusted class'!$A511,'Inq.6 factors'!$U:$Z,6,FALSE),0)</f>
        <v>6853.8684762249377</v>
      </c>
      <c r="M511" s="39">
        <f>'Jun17 class'!M511*IFERROR(VLOOKUP('Inq6 adjusted class'!$A511,'Inq.6 factors'!$U:$Z,6,FALSE),0)</f>
        <v>7255.7967244065258</v>
      </c>
      <c r="N511" s="39">
        <f>'Jun17 class'!N511*IFERROR(VLOOKUP('Inq6 adjusted class'!$A511,'Inq.6 factors'!$U:$Z,6,FALSE),0)</f>
        <v>7730.832371055043</v>
      </c>
      <c r="O511" s="39">
        <f>'Jun17 class'!O511*IFERROR(VLOOKUP('Inq6 adjusted class'!$A511,'Inq.6 factors'!$U:$Z,6,FALSE),0)</f>
        <v>7082.8337160416559</v>
      </c>
      <c r="P511" s="39">
        <f>'Jun17 class'!P511*IFERROR(VLOOKUP('Inq6 adjusted class'!$A511,'Inq.6 factors'!$U:$Z,6,FALSE),0)</f>
        <v>5047.3971689890877</v>
      </c>
      <c r="Q511" s="39">
        <f>'Jun17 class'!Q511*IFERROR(VLOOKUP('Inq6 adjusted class'!$A511,'Inq.6 factors'!$U:$Z,6,FALSE),0)</f>
        <v>4742.3863680346358</v>
      </c>
      <c r="R511" s="39">
        <f>'Jun17 class'!R511*IFERROR(VLOOKUP('Inq6 adjusted class'!$A511,'Inq.6 factors'!$U:$Z,6,FALSE),0)</f>
        <v>5635.6416418803929</v>
      </c>
      <c r="S511" s="39">
        <f>'Jun17 class'!S511*IFERROR(VLOOKUP('Inq6 adjusted class'!$A511,'Inq.6 factors'!$U:$Z,6,FALSE),0)</f>
        <v>4651.6937200816583</v>
      </c>
      <c r="T511" s="39">
        <f>'Jun17 class'!T511*IFERROR(VLOOKUP('Inq6 adjusted class'!$A511,'Inq.6 factors'!$U:$Z,6,FALSE),0)</f>
        <v>5542.7213952091233</v>
      </c>
      <c r="U511" s="39">
        <f>'Jun17 class'!U511*IFERROR(VLOOKUP('Inq6 adjusted class'!$A511,'Inq.6 factors'!$U:$Z,6,FALSE),0)</f>
        <v>5659.3044930042843</v>
      </c>
      <c r="V511" s="39">
        <f>'Jun17 class'!V511*IFERROR(VLOOKUP('Inq6 adjusted class'!$A511,'Inq.6 factors'!$U:$Z,6,FALSE),0)</f>
        <v>4734.6735229275346</v>
      </c>
    </row>
    <row r="512" spans="1:22" x14ac:dyDescent="0.3">
      <c r="A512" s="35">
        <f>'Jun17 class'!A512</f>
        <v>7430</v>
      </c>
      <c r="B512" s="35">
        <f>'Jun17 class'!B512</f>
        <v>743</v>
      </c>
      <c r="C512" s="35">
        <f>'Jun17 class'!C512</f>
        <v>74</v>
      </c>
      <c r="D512" s="35" t="str">
        <f>'Jun17 class'!D512</f>
        <v>M</v>
      </c>
      <c r="E512" s="39">
        <f>'Jun17 class'!E512*IFERROR(VLOOKUP('Inq6 adjusted class'!$A512,'Inq.6 factors'!$U:$Z,6,FALSE),0)</f>
        <v>3015.1230888435534</v>
      </c>
      <c r="F512" s="39">
        <f>'Jun17 class'!F512*IFERROR(VLOOKUP('Inq6 adjusted class'!$A512,'Inq.6 factors'!$U:$Z,6,FALSE),0)</f>
        <v>3101.6407004069179</v>
      </c>
      <c r="G512" s="39">
        <f>'Jun17 class'!G512*IFERROR(VLOOKUP('Inq6 adjusted class'!$A512,'Inq.6 factors'!$U:$Z,6,FALSE),0)</f>
        <v>3167.3118892739799</v>
      </c>
      <c r="H512" s="39">
        <f>'Jun17 class'!H512*IFERROR(VLOOKUP('Inq6 adjusted class'!$A512,'Inq.6 factors'!$U:$Z,6,FALSE),0)</f>
        <v>3305.3578889508767</v>
      </c>
      <c r="I512" s="39">
        <f>'Jun17 class'!I512*IFERROR(VLOOKUP('Inq6 adjusted class'!$A512,'Inq.6 factors'!$U:$Z,6,FALSE),0)</f>
        <v>3149.0640655351585</v>
      </c>
      <c r="J512" s="39">
        <f>'Jun17 class'!J512*IFERROR(VLOOKUP('Inq6 adjusted class'!$A512,'Inq.6 factors'!$U:$Z,6,FALSE),0)</f>
        <v>2898.2752288468469</v>
      </c>
      <c r="K512" s="39">
        <f>'Jun17 class'!K512*IFERROR(VLOOKUP('Inq6 adjusted class'!$A512,'Inq.6 factors'!$U:$Z,6,FALSE),0)</f>
        <v>2899.2215333045629</v>
      </c>
      <c r="L512" s="39">
        <f>'Jun17 class'!L512*IFERROR(VLOOKUP('Inq6 adjusted class'!$A512,'Inq.6 factors'!$U:$Z,6,FALSE),0)</f>
        <v>3174.4119794701828</v>
      </c>
      <c r="M512" s="39">
        <f>'Jun17 class'!M512*IFERROR(VLOOKUP('Inq6 adjusted class'!$A512,'Inq.6 factors'!$U:$Z,6,FALSE),0)</f>
        <v>3360.6664721052302</v>
      </c>
      <c r="N512" s="39">
        <f>'Jun17 class'!N512*IFERROR(VLOOKUP('Inq6 adjusted class'!$A512,'Inq.6 factors'!$U:$Z,6,FALSE),0)</f>
        <v>3368.8485387623546</v>
      </c>
      <c r="O512" s="39">
        <f>'Jun17 class'!O512*IFERROR(VLOOKUP('Inq6 adjusted class'!$A512,'Inq.6 factors'!$U:$Z,6,FALSE),0)</f>
        <v>3468.8418164297009</v>
      </c>
      <c r="P512" s="39">
        <f>'Jun17 class'!P512*IFERROR(VLOOKUP('Inq6 adjusted class'!$A512,'Inq.6 factors'!$U:$Z,6,FALSE),0)</f>
        <v>3468.8888496578988</v>
      </c>
      <c r="Q512" s="39">
        <f>'Jun17 class'!Q512*IFERROR(VLOOKUP('Inq6 adjusted class'!$A512,'Inq.6 factors'!$U:$Z,6,FALSE),0)</f>
        <v>3341.1397856413905</v>
      </c>
      <c r="R512" s="39">
        <f>'Jun17 class'!R512*IFERROR(VLOOKUP('Inq6 adjusted class'!$A512,'Inq.6 factors'!$U:$Z,6,FALSE),0)</f>
        <v>645.26098531689763</v>
      </c>
      <c r="S512" s="39">
        <f>'Jun17 class'!S512*IFERROR(VLOOKUP('Inq6 adjusted class'!$A512,'Inq.6 factors'!$U:$Z,6,FALSE),0)</f>
        <v>759.43986052485116</v>
      </c>
      <c r="T512" s="39">
        <f>'Jun17 class'!T512*IFERROR(VLOOKUP('Inq6 adjusted class'!$A512,'Inq.6 factors'!$U:$Z,6,FALSE),0)</f>
        <v>1004.2964829374281</v>
      </c>
      <c r="U512" s="39">
        <f>'Jun17 class'!U512*IFERROR(VLOOKUP('Inq6 adjusted class'!$A512,'Inq.6 factors'!$U:$Z,6,FALSE),0)</f>
        <v>1186.8681132451115</v>
      </c>
      <c r="V512" s="39">
        <f>'Jun17 class'!V512*IFERROR(VLOOKUP('Inq6 adjusted class'!$A512,'Inq.6 factors'!$U:$Z,6,FALSE),0)</f>
        <v>1159.3349788731884</v>
      </c>
    </row>
    <row r="513" spans="1:22" x14ac:dyDescent="0.3">
      <c r="A513" s="35">
        <f>'Jun17 class'!A513</f>
        <v>7490</v>
      </c>
      <c r="B513" s="35">
        <f>'Jun17 class'!B513</f>
        <v>749</v>
      </c>
      <c r="C513" s="35">
        <f>'Jun17 class'!C513</f>
        <v>74</v>
      </c>
      <c r="D513" s="35" t="str">
        <f>'Jun17 class'!D513</f>
        <v>M</v>
      </c>
      <c r="E513" s="39">
        <f>'Jun17 class'!E513*IFERROR(VLOOKUP('Inq6 adjusted class'!$A513,'Inq.6 factors'!$U:$Z,6,FALSE),0)</f>
        <v>25769.204589081965</v>
      </c>
      <c r="F513" s="39">
        <f>'Jun17 class'!F513*IFERROR(VLOOKUP('Inq6 adjusted class'!$A513,'Inq.6 factors'!$U:$Z,6,FALSE),0)</f>
        <v>26340.939362282814</v>
      </c>
      <c r="G513" s="39">
        <f>'Jun17 class'!G513*IFERROR(VLOOKUP('Inq6 adjusted class'!$A513,'Inq.6 factors'!$U:$Z,6,FALSE),0)</f>
        <v>26956.878554171635</v>
      </c>
      <c r="H513" s="39">
        <f>'Jun17 class'!H513*IFERROR(VLOOKUP('Inq6 adjusted class'!$A513,'Inq.6 factors'!$U:$Z,6,FALSE),0)</f>
        <v>28186.121207206215</v>
      </c>
      <c r="I513" s="39">
        <f>'Jun17 class'!I513*IFERROR(VLOOKUP('Inq6 adjusted class'!$A513,'Inq.6 factors'!$U:$Z,6,FALSE),0)</f>
        <v>27368.110814472471</v>
      </c>
      <c r="J513" s="39">
        <f>'Jun17 class'!J513*IFERROR(VLOOKUP('Inq6 adjusted class'!$A513,'Inq.6 factors'!$U:$Z,6,FALSE),0)</f>
        <v>25266.876744583049</v>
      </c>
      <c r="K513" s="39">
        <f>'Jun17 class'!K513*IFERROR(VLOOKUP('Inq6 adjusted class'!$A513,'Inq.6 factors'!$U:$Z,6,FALSE),0)</f>
        <v>25441.486463603662</v>
      </c>
      <c r="L513" s="39">
        <f>'Jun17 class'!L513*IFERROR(VLOOKUP('Inq6 adjusted class'!$A513,'Inq.6 factors'!$U:$Z,6,FALSE),0)</f>
        <v>27179.975111524796</v>
      </c>
      <c r="M513" s="39">
        <f>'Jun17 class'!M513*IFERROR(VLOOKUP('Inq6 adjusted class'!$A513,'Inq.6 factors'!$U:$Z,6,FALSE),0)</f>
        <v>28714.959497111697</v>
      </c>
      <c r="N513" s="39">
        <f>'Jun17 class'!N513*IFERROR(VLOOKUP('Inq6 adjusted class'!$A513,'Inq.6 factors'!$U:$Z,6,FALSE),0)</f>
        <v>29061.662874065172</v>
      </c>
      <c r="O513" s="39">
        <f>'Jun17 class'!O513*IFERROR(VLOOKUP('Inq6 adjusted class'!$A513,'Inq.6 factors'!$U:$Z,6,FALSE),0)</f>
        <v>31363.25126611731</v>
      </c>
      <c r="P513" s="39">
        <f>'Jun17 class'!P513*IFERROR(VLOOKUP('Inq6 adjusted class'!$A513,'Inq.6 factors'!$U:$Z,6,FALSE),0)</f>
        <v>20732.914052193417</v>
      </c>
      <c r="Q513" s="39">
        <f>'Jun17 class'!Q513*IFERROR(VLOOKUP('Inq6 adjusted class'!$A513,'Inq.6 factors'!$U:$Z,6,FALSE),0)</f>
        <v>18375.652692597392</v>
      </c>
      <c r="R513" s="39">
        <f>'Jun17 class'!R513*IFERROR(VLOOKUP('Inq6 adjusted class'!$A513,'Inq.6 factors'!$U:$Z,6,FALSE),0)</f>
        <v>25149.352339219022</v>
      </c>
      <c r="S513" s="39">
        <f>'Jun17 class'!S513*IFERROR(VLOOKUP('Inq6 adjusted class'!$A513,'Inq.6 factors'!$U:$Z,6,FALSE),0)</f>
        <v>21771.768650493228</v>
      </c>
      <c r="T513" s="39">
        <f>'Jun17 class'!T513*IFERROR(VLOOKUP('Inq6 adjusted class'!$A513,'Inq.6 factors'!$U:$Z,6,FALSE),0)</f>
        <v>26407.375544891474</v>
      </c>
      <c r="U513" s="39">
        <f>'Jun17 class'!U513*IFERROR(VLOOKUP('Inq6 adjusted class'!$A513,'Inq.6 factors'!$U:$Z,6,FALSE),0)</f>
        <v>27611.103228323271</v>
      </c>
      <c r="V513" s="39">
        <f>'Jun17 class'!V513*IFERROR(VLOOKUP('Inq6 adjusted class'!$A513,'Inq.6 factors'!$U:$Z,6,FALSE),0)</f>
        <v>21684.680361533308</v>
      </c>
    </row>
    <row r="514" spans="1:22" x14ac:dyDescent="0.3">
      <c r="A514" s="35">
        <f>'Jun17 class'!A514</f>
        <v>7500</v>
      </c>
      <c r="B514" s="35">
        <f>'Jun17 class'!B514</f>
        <v>750</v>
      </c>
      <c r="C514" s="35">
        <f>'Jun17 class'!C514</f>
        <v>75</v>
      </c>
      <c r="D514" s="35" t="str">
        <f>'Jun17 class'!D514</f>
        <v>M</v>
      </c>
      <c r="E514" s="39">
        <f>'Jun17 class'!E514*IFERROR(VLOOKUP('Inq6 adjusted class'!$A514,'Inq.6 factors'!$U:$Z,6,FALSE),0)</f>
        <v>2281.1244312125782</v>
      </c>
      <c r="F514" s="39">
        <f>'Jun17 class'!F514*IFERROR(VLOOKUP('Inq6 adjusted class'!$A514,'Inq.6 factors'!$U:$Z,6,FALSE),0)</f>
        <v>2401.5548941656389</v>
      </c>
      <c r="G514" s="39">
        <f>'Jun17 class'!G514*IFERROR(VLOOKUP('Inq6 adjusted class'!$A514,'Inq.6 factors'!$U:$Z,6,FALSE),0)</f>
        <v>2652.3948161637049</v>
      </c>
      <c r="H514" s="39">
        <f>'Jun17 class'!H514*IFERROR(VLOOKUP('Inq6 adjusted class'!$A514,'Inq.6 factors'!$U:$Z,6,FALSE),0)</f>
        <v>2688.3947476781832</v>
      </c>
      <c r="I514" s="39">
        <f>'Jun17 class'!I514*IFERROR(VLOOKUP('Inq6 adjusted class'!$A514,'Inq.6 factors'!$U:$Z,6,FALSE),0)</f>
        <v>3035.2803140163696</v>
      </c>
      <c r="J514" s="39">
        <f>'Jun17 class'!J514*IFERROR(VLOOKUP('Inq6 adjusted class'!$A514,'Inq.6 factors'!$U:$Z,6,FALSE),0)</f>
        <v>2902.8718582599954</v>
      </c>
      <c r="K514" s="39">
        <f>'Jun17 class'!K514*IFERROR(VLOOKUP('Inq6 adjusted class'!$A514,'Inq.6 factors'!$U:$Z,6,FALSE),0)</f>
        <v>3128.6840446198753</v>
      </c>
      <c r="L514" s="39">
        <f>'Jun17 class'!L514*IFERROR(VLOOKUP('Inq6 adjusted class'!$A514,'Inq.6 factors'!$U:$Z,6,FALSE),0)</f>
        <v>3202.7370564734197</v>
      </c>
      <c r="M514" s="39">
        <f>'Jun17 class'!M514*IFERROR(VLOOKUP('Inq6 adjusted class'!$A514,'Inq.6 factors'!$U:$Z,6,FALSE),0)</f>
        <v>3140.2511049711538</v>
      </c>
      <c r="N514" s="39">
        <f>'Jun17 class'!N514*IFERROR(VLOOKUP('Inq6 adjusted class'!$A514,'Inq.6 factors'!$U:$Z,6,FALSE),0)</f>
        <v>3087.8664439152549</v>
      </c>
      <c r="O514" s="39">
        <f>'Jun17 class'!O514*IFERROR(VLOOKUP('Inq6 adjusted class'!$A514,'Inq.6 factors'!$U:$Z,6,FALSE),0)</f>
        <v>3331.9864788471273</v>
      </c>
      <c r="P514" s="39">
        <f>'Jun17 class'!P514*IFERROR(VLOOKUP('Inq6 adjusted class'!$A514,'Inq.6 factors'!$U:$Z,6,FALSE),0)</f>
        <v>3153.8070678014119</v>
      </c>
      <c r="Q514" s="39">
        <f>'Jun17 class'!Q514*IFERROR(VLOOKUP('Inq6 adjusted class'!$A514,'Inq.6 factors'!$U:$Z,6,FALSE),0)</f>
        <v>2008.7914288565346</v>
      </c>
      <c r="R514" s="39">
        <f>'Jun17 class'!R514*IFERROR(VLOOKUP('Inq6 adjusted class'!$A514,'Inq.6 factors'!$U:$Z,6,FALSE),0)</f>
        <v>3881.4520969277778</v>
      </c>
      <c r="S514" s="39">
        <f>'Jun17 class'!S514*IFERROR(VLOOKUP('Inq6 adjusted class'!$A514,'Inq.6 factors'!$U:$Z,6,FALSE),0)</f>
        <v>1164.1801150988504</v>
      </c>
      <c r="T514" s="39">
        <f>'Jun17 class'!T514*IFERROR(VLOOKUP('Inq6 adjusted class'!$A514,'Inq.6 factors'!$U:$Z,6,FALSE),0)</f>
        <v>2427.9371571863617</v>
      </c>
      <c r="U514" s="39">
        <f>'Jun17 class'!U514*IFERROR(VLOOKUP('Inq6 adjusted class'!$A514,'Inq.6 factors'!$U:$Z,6,FALSE),0)</f>
        <v>6546.1557265010842</v>
      </c>
      <c r="V514" s="39">
        <f>'Jun17 class'!V514*IFERROR(VLOOKUP('Inq6 adjusted class'!$A514,'Inq.6 factors'!$U:$Z,6,FALSE),0)</f>
        <v>4060.5815795781832</v>
      </c>
    </row>
    <row r="515" spans="1:22" x14ac:dyDescent="0.3">
      <c r="A515" s="35">
        <f>'Jun17 class'!A515</f>
        <v>7711</v>
      </c>
      <c r="B515" s="35">
        <f>'Jun17 class'!B515</f>
        <v>771</v>
      </c>
      <c r="C515" s="35">
        <f>'Jun17 class'!C515</f>
        <v>77</v>
      </c>
      <c r="D515" s="35" t="str">
        <f>'Jun17 class'!D515</f>
        <v>N</v>
      </c>
      <c r="E515" s="39">
        <f>'Jun17 class'!E515*IFERROR(VLOOKUP('Inq6 adjusted class'!$A515,'Inq.6 factors'!$U:$Z,6,FALSE),0)</f>
        <v>6032.569936104177</v>
      </c>
      <c r="F515" s="39">
        <f>'Jun17 class'!F515*IFERROR(VLOOKUP('Inq6 adjusted class'!$A515,'Inq.6 factors'!$U:$Z,6,FALSE),0)</f>
        <v>7200.5028153304547</v>
      </c>
      <c r="G515" s="39">
        <f>'Jun17 class'!G515*IFERROR(VLOOKUP('Inq6 adjusted class'!$A515,'Inq.6 factors'!$U:$Z,6,FALSE),0)</f>
        <v>6448.1888079707178</v>
      </c>
      <c r="H515" s="39">
        <f>'Jun17 class'!H515*IFERROR(VLOOKUP('Inq6 adjusted class'!$A515,'Inq.6 factors'!$U:$Z,6,FALSE),0)</f>
        <v>5102.6613294636199</v>
      </c>
      <c r="I515" s="39">
        <f>'Jun17 class'!I515*IFERROR(VLOOKUP('Inq6 adjusted class'!$A515,'Inq.6 factors'!$U:$Z,6,FALSE),0)</f>
        <v>5346.1890623796535</v>
      </c>
      <c r="J515" s="39">
        <f>'Jun17 class'!J515*IFERROR(VLOOKUP('Inq6 adjusted class'!$A515,'Inq.6 factors'!$U:$Z,6,FALSE),0)</f>
        <v>5450.3685091841398</v>
      </c>
      <c r="K515" s="39">
        <f>'Jun17 class'!K515*IFERROR(VLOOKUP('Inq6 adjusted class'!$A515,'Inq.6 factors'!$U:$Z,6,FALSE),0)</f>
        <v>5004.2969501245416</v>
      </c>
      <c r="L515" s="39">
        <f>'Jun17 class'!L515*IFERROR(VLOOKUP('Inq6 adjusted class'!$A515,'Inq.6 factors'!$U:$Z,6,FALSE),0)</f>
        <v>5303.8028253054217</v>
      </c>
      <c r="M515" s="39">
        <f>'Jun17 class'!M515*IFERROR(VLOOKUP('Inq6 adjusted class'!$A515,'Inq.6 factors'!$U:$Z,6,FALSE),0)</f>
        <v>4759.4118901493839</v>
      </c>
      <c r="N515" s="39">
        <f>'Jun17 class'!N515*IFERROR(VLOOKUP('Inq6 adjusted class'!$A515,'Inq.6 factors'!$U:$Z,6,FALSE),0)</f>
        <v>4557.2462165923389</v>
      </c>
      <c r="O515" s="39">
        <f>'Jun17 class'!O515*IFERROR(VLOOKUP('Inq6 adjusted class'!$A515,'Inq.6 factors'!$U:$Z,6,FALSE),0)</f>
        <v>5016.0627798088608</v>
      </c>
      <c r="P515" s="39">
        <f>'Jun17 class'!P515*IFERROR(VLOOKUP('Inq6 adjusted class'!$A515,'Inq.6 factors'!$U:$Z,6,FALSE),0)</f>
        <v>2830.8708316118154</v>
      </c>
      <c r="Q515" s="39">
        <f>'Jun17 class'!Q515*IFERROR(VLOOKUP('Inq6 adjusted class'!$A515,'Inq.6 factors'!$U:$Z,6,FALSE),0)</f>
        <v>3446.1879532744606</v>
      </c>
      <c r="R515" s="39">
        <f>'Jun17 class'!R515*IFERROR(VLOOKUP('Inq6 adjusted class'!$A515,'Inq.6 factors'!$U:$Z,6,FALSE),0)</f>
        <v>3472.0289227954968</v>
      </c>
      <c r="S515" s="39">
        <f>'Jun17 class'!S515*IFERROR(VLOOKUP('Inq6 adjusted class'!$A515,'Inq.6 factors'!$U:$Z,6,FALSE),0)</f>
        <v>2823.5248185555988</v>
      </c>
      <c r="T515" s="39">
        <f>'Jun17 class'!T515*IFERROR(VLOOKUP('Inq6 adjusted class'!$A515,'Inq.6 factors'!$U:$Z,6,FALSE),0)</f>
        <v>5135.5912147553836</v>
      </c>
      <c r="U515" s="39">
        <f>'Jun17 class'!U515*IFERROR(VLOOKUP('Inq6 adjusted class'!$A515,'Inq.6 factors'!$U:$Z,6,FALSE),0)</f>
        <v>3001.034711663116</v>
      </c>
      <c r="V515" s="39">
        <f>'Jun17 class'!V515*IFERROR(VLOOKUP('Inq6 adjusted class'!$A515,'Inq.6 factors'!$U:$Z,6,FALSE),0)</f>
        <v>3705.8301629408679</v>
      </c>
    </row>
    <row r="516" spans="1:22" x14ac:dyDescent="0.3">
      <c r="A516" s="35">
        <f>'Jun17 class'!A516</f>
        <v>7712</v>
      </c>
      <c r="B516" s="35">
        <f>'Jun17 class'!B516</f>
        <v>771</v>
      </c>
      <c r="C516" s="35">
        <f>'Jun17 class'!C516</f>
        <v>77</v>
      </c>
      <c r="D516" s="35" t="str">
        <f>'Jun17 class'!D516</f>
        <v>N</v>
      </c>
      <c r="E516" s="39">
        <f>'Jun17 class'!E516*IFERROR(VLOOKUP('Inq6 adjusted class'!$A516,'Inq.6 factors'!$U:$Z,6,FALSE),0)</f>
        <v>1117.0860692418912</v>
      </c>
      <c r="F516" s="39">
        <f>'Jun17 class'!F516*IFERROR(VLOOKUP('Inq6 adjusted class'!$A516,'Inq.6 factors'!$U:$Z,6,FALSE),0)</f>
        <v>1051.2223885491567</v>
      </c>
      <c r="G516" s="39">
        <f>'Jun17 class'!G516*IFERROR(VLOOKUP('Inq6 adjusted class'!$A516,'Inq.6 factors'!$U:$Z,6,FALSE),0)</f>
        <v>1099.1946708709047</v>
      </c>
      <c r="H516" s="39">
        <f>'Jun17 class'!H516*IFERROR(VLOOKUP('Inq6 adjusted class'!$A516,'Inq.6 factors'!$U:$Z,6,FALSE),0)</f>
        <v>1297.2426416966678</v>
      </c>
      <c r="I516" s="39">
        <f>'Jun17 class'!I516*IFERROR(VLOOKUP('Inq6 adjusted class'!$A516,'Inq.6 factors'!$U:$Z,6,FALSE),0)</f>
        <v>1239.1885420943006</v>
      </c>
      <c r="J516" s="39">
        <f>'Jun17 class'!J516*IFERROR(VLOOKUP('Inq6 adjusted class'!$A516,'Inq.6 factors'!$U:$Z,6,FALSE),0)</f>
        <v>869.13817649361044</v>
      </c>
      <c r="K516" s="39">
        <f>'Jun17 class'!K516*IFERROR(VLOOKUP('Inq6 adjusted class'!$A516,'Inq.6 factors'!$U:$Z,6,FALSE),0)</f>
        <v>916.03863293390089</v>
      </c>
      <c r="L516" s="39">
        <f>'Jun17 class'!L516*IFERROR(VLOOKUP('Inq6 adjusted class'!$A516,'Inq.6 factors'!$U:$Z,6,FALSE),0)</f>
        <v>932.38569134424461</v>
      </c>
      <c r="M516" s="39">
        <f>'Jun17 class'!M516*IFERROR(VLOOKUP('Inq6 adjusted class'!$A516,'Inq.6 factors'!$U:$Z,6,FALSE),0)</f>
        <v>1004.0689479743872</v>
      </c>
      <c r="N516" s="39">
        <f>'Jun17 class'!N516*IFERROR(VLOOKUP('Inq6 adjusted class'!$A516,'Inq.6 factors'!$U:$Z,6,FALSE),0)</f>
        <v>1122.7124217247413</v>
      </c>
      <c r="O516" s="39">
        <f>'Jun17 class'!O516*IFERROR(VLOOKUP('Inq6 adjusted class'!$A516,'Inq.6 factors'!$U:$Z,6,FALSE),0)</f>
        <v>1151.9340850031733</v>
      </c>
      <c r="P516" s="39">
        <f>'Jun17 class'!P516*IFERROR(VLOOKUP('Inq6 adjusted class'!$A516,'Inq.6 factors'!$U:$Z,6,FALSE),0)</f>
        <v>465.60976686026913</v>
      </c>
      <c r="Q516" s="39">
        <f>'Jun17 class'!Q516*IFERROR(VLOOKUP('Inq6 adjusted class'!$A516,'Inq.6 factors'!$U:$Z,6,FALSE),0)</f>
        <v>518.91691332562266</v>
      </c>
      <c r="R516" s="39">
        <f>'Jun17 class'!R516*IFERROR(VLOOKUP('Inq6 adjusted class'!$A516,'Inq.6 factors'!$U:$Z,6,FALSE),0)</f>
        <v>493.36247467924443</v>
      </c>
      <c r="S516" s="39">
        <f>'Jun17 class'!S516*IFERROR(VLOOKUP('Inq6 adjusted class'!$A516,'Inq.6 factors'!$U:$Z,6,FALSE),0)</f>
        <v>426.90206506286614</v>
      </c>
      <c r="T516" s="39">
        <f>'Jun17 class'!T516*IFERROR(VLOOKUP('Inq6 adjusted class'!$A516,'Inq.6 factors'!$U:$Z,6,FALSE),0)</f>
        <v>609.8204235650245</v>
      </c>
      <c r="U516" s="39">
        <f>'Jun17 class'!U516*IFERROR(VLOOKUP('Inq6 adjusted class'!$A516,'Inq.6 factors'!$U:$Z,6,FALSE),0)</f>
        <v>398.82539299826743</v>
      </c>
      <c r="V516" s="39">
        <f>'Jun17 class'!V516*IFERROR(VLOOKUP('Inq6 adjusted class'!$A516,'Inq.6 factors'!$U:$Z,6,FALSE),0)</f>
        <v>573.62453782313401</v>
      </c>
    </row>
    <row r="517" spans="1:22" x14ac:dyDescent="0.3">
      <c r="A517" s="35">
        <f>'Jun17 class'!A517</f>
        <v>7721</v>
      </c>
      <c r="B517" s="35">
        <f>'Jun17 class'!B517</f>
        <v>772</v>
      </c>
      <c r="C517" s="35">
        <f>'Jun17 class'!C517</f>
        <v>77</v>
      </c>
      <c r="D517" s="35" t="str">
        <f>'Jun17 class'!D517</f>
        <v>N</v>
      </c>
      <c r="E517" s="39">
        <f>'Jun17 class'!E517*IFERROR(VLOOKUP('Inq6 adjusted class'!$A517,'Inq.6 factors'!$U:$Z,6,FALSE),0)</f>
        <v>1475.2149741553867</v>
      </c>
      <c r="F517" s="39">
        <f>'Jun17 class'!F517*IFERROR(VLOOKUP('Inq6 adjusted class'!$A517,'Inq.6 factors'!$U:$Z,6,FALSE),0)</f>
        <v>1434.9438681123449</v>
      </c>
      <c r="G517" s="39">
        <f>'Jun17 class'!G517*IFERROR(VLOOKUP('Inq6 adjusted class'!$A517,'Inq.6 factors'!$U:$Z,6,FALSE),0)</f>
        <v>961.24630575872402</v>
      </c>
      <c r="H517" s="39">
        <f>'Jun17 class'!H517*IFERROR(VLOOKUP('Inq6 adjusted class'!$A517,'Inq.6 factors'!$U:$Z,6,FALSE),0)</f>
        <v>1021.3447962050824</v>
      </c>
      <c r="I517" s="39">
        <f>'Jun17 class'!I517*IFERROR(VLOOKUP('Inq6 adjusted class'!$A517,'Inq.6 factors'!$U:$Z,6,FALSE),0)</f>
        <v>978.82674417331043</v>
      </c>
      <c r="J517" s="39">
        <f>'Jun17 class'!J517*IFERROR(VLOOKUP('Inq6 adjusted class'!$A517,'Inq.6 factors'!$U:$Z,6,FALSE),0)</f>
        <v>894.86287098444507</v>
      </c>
      <c r="K517" s="39">
        <f>'Jun17 class'!K517*IFERROR(VLOOKUP('Inq6 adjusted class'!$A517,'Inq.6 factors'!$U:$Z,6,FALSE),0)</f>
        <v>767.94374830787672</v>
      </c>
      <c r="L517" s="39">
        <f>'Jun17 class'!L517*IFERROR(VLOOKUP('Inq6 adjusted class'!$A517,'Inq.6 factors'!$U:$Z,6,FALSE),0)</f>
        <v>763.90681299117398</v>
      </c>
      <c r="M517" s="39">
        <f>'Jun17 class'!M517*IFERROR(VLOOKUP('Inq6 adjusted class'!$A517,'Inq.6 factors'!$U:$Z,6,FALSE),0)</f>
        <v>709.6901690353925</v>
      </c>
      <c r="N517" s="39">
        <f>'Jun17 class'!N517*IFERROR(VLOOKUP('Inq6 adjusted class'!$A517,'Inq.6 factors'!$U:$Z,6,FALSE),0)</f>
        <v>677.88276029976396</v>
      </c>
      <c r="O517" s="39">
        <f>'Jun17 class'!O517*IFERROR(VLOOKUP('Inq6 adjusted class'!$A517,'Inq.6 factors'!$U:$Z,6,FALSE),0)</f>
        <v>532.00439872043933</v>
      </c>
      <c r="P517" s="39">
        <f>'Jun17 class'!P517*IFERROR(VLOOKUP('Inq6 adjusted class'!$A517,'Inq.6 factors'!$U:$Z,6,FALSE),0)</f>
        <v>452.89776970387078</v>
      </c>
      <c r="Q517" s="39">
        <f>'Jun17 class'!Q517*IFERROR(VLOOKUP('Inq6 adjusted class'!$A517,'Inq.6 factors'!$U:$Z,6,FALSE),0)</f>
        <v>402.26543384486354</v>
      </c>
      <c r="R517" s="39">
        <f>'Jun17 class'!R517*IFERROR(VLOOKUP('Inq6 adjusted class'!$A517,'Inq.6 factors'!$U:$Z,6,FALSE),0)</f>
        <v>670.87519895112155</v>
      </c>
      <c r="S517" s="39">
        <f>'Jun17 class'!S517*IFERROR(VLOOKUP('Inq6 adjusted class'!$A517,'Inq.6 factors'!$U:$Z,6,FALSE),0)</f>
        <v>580.10029582199149</v>
      </c>
      <c r="T517" s="39">
        <f>'Jun17 class'!T517*IFERROR(VLOOKUP('Inq6 adjusted class'!$A517,'Inq.6 factors'!$U:$Z,6,FALSE),0)</f>
        <v>1404.1719287479609</v>
      </c>
      <c r="U517" s="39">
        <f>'Jun17 class'!U517*IFERROR(VLOOKUP('Inq6 adjusted class'!$A517,'Inq.6 factors'!$U:$Z,6,FALSE),0)</f>
        <v>480.3273084731677</v>
      </c>
      <c r="V517" s="39">
        <f>'Jun17 class'!V517*IFERROR(VLOOKUP('Inq6 adjusted class'!$A517,'Inq.6 factors'!$U:$Z,6,FALSE),0)</f>
        <v>1353.0522039995753</v>
      </c>
    </row>
    <row r="518" spans="1:22" x14ac:dyDescent="0.3">
      <c r="A518" s="35">
        <f>'Jun17 class'!A518</f>
        <v>7722</v>
      </c>
      <c r="B518" s="35">
        <f>'Jun17 class'!B518</f>
        <v>772</v>
      </c>
      <c r="C518" s="35">
        <f>'Jun17 class'!C518</f>
        <v>77</v>
      </c>
      <c r="D518" s="35" t="str">
        <f>'Jun17 class'!D518</f>
        <v>N</v>
      </c>
      <c r="E518" s="39">
        <f>'Jun17 class'!E518*IFERROR(VLOOKUP('Inq6 adjusted class'!$A518,'Inq.6 factors'!$U:$Z,6,FALSE),0)</f>
        <v>3428.8056755204616</v>
      </c>
      <c r="F518" s="39">
        <f>'Jun17 class'!F518*IFERROR(VLOOKUP('Inq6 adjusted class'!$A518,'Inq.6 factors'!$U:$Z,6,FALSE),0)</f>
        <v>3335.2045398358655</v>
      </c>
      <c r="G518" s="39">
        <f>'Jun17 class'!G518*IFERROR(VLOOKUP('Inq6 adjusted class'!$A518,'Inq.6 factors'!$U:$Z,6,FALSE),0)</f>
        <v>2234.201012395245</v>
      </c>
      <c r="H518" s="39">
        <f>'Jun17 class'!H518*IFERROR(VLOOKUP('Inq6 adjusted class'!$A518,'Inq.6 factors'!$U:$Z,6,FALSE),0)</f>
        <v>2373.8864472252885</v>
      </c>
      <c r="I518" s="39">
        <f>'Jun17 class'!I518*IFERROR(VLOOKUP('Inq6 adjusted class'!$A518,'Inq.6 factors'!$U:$Z,6,FALSE),0)</f>
        <v>2275.0627905564816</v>
      </c>
      <c r="J518" s="39">
        <f>'Jun17 class'!J518*IFERROR(VLOOKUP('Inq6 adjusted class'!$A518,'Inq.6 factors'!$U:$Z,6,FALSE),0)</f>
        <v>2079.9076369196418</v>
      </c>
      <c r="K518" s="39">
        <f>'Jun17 class'!K518*IFERROR(VLOOKUP('Inq6 adjusted class'!$A518,'Inq.6 factors'!$U:$Z,6,FALSE),0)</f>
        <v>1784.9126593810954</v>
      </c>
      <c r="L518" s="39">
        <f>'Jun17 class'!L518*IFERROR(VLOOKUP('Inq6 adjusted class'!$A518,'Inq.6 factors'!$U:$Z,6,FALSE),0)</f>
        <v>1775.5297104766182</v>
      </c>
      <c r="M518" s="39">
        <f>'Jun17 class'!M518*IFERROR(VLOOKUP('Inq6 adjusted class'!$A518,'Inq.6 factors'!$U:$Z,6,FALSE),0)</f>
        <v>1649.5153059592774</v>
      </c>
      <c r="N518" s="39">
        <f>'Jun17 class'!N518*IFERROR(VLOOKUP('Inq6 adjusted class'!$A518,'Inq.6 factors'!$U:$Z,6,FALSE),0)</f>
        <v>1513.5638018187478</v>
      </c>
      <c r="O518" s="39">
        <f>'Jun17 class'!O518*IFERROR(VLOOKUP('Inq6 adjusted class'!$A518,'Inq.6 factors'!$U:$Z,6,FALSE),0)</f>
        <v>1307.6191511745733</v>
      </c>
      <c r="P518" s="39">
        <f>'Jun17 class'!P518*IFERROR(VLOOKUP('Inq6 adjusted class'!$A518,'Inq.6 factors'!$U:$Z,6,FALSE),0)</f>
        <v>1163.8294933052186</v>
      </c>
      <c r="Q518" s="39">
        <f>'Jun17 class'!Q518*IFERROR(VLOOKUP('Inq6 adjusted class'!$A518,'Inq.6 factors'!$U:$Z,6,FALSE),0)</f>
        <v>1008.146704574164</v>
      </c>
      <c r="R518" s="39">
        <f>'Jun17 class'!R518*IFERROR(VLOOKUP('Inq6 adjusted class'!$A518,'Inq.6 factors'!$U:$Z,6,FALSE),0)</f>
        <v>798.12770254579573</v>
      </c>
      <c r="S518" s="39">
        <f>'Jun17 class'!S518*IFERROR(VLOOKUP('Inq6 adjusted class'!$A518,'Inq.6 factors'!$U:$Z,6,FALSE),0)</f>
        <v>457.38677170580092</v>
      </c>
      <c r="T518" s="39">
        <f>'Jun17 class'!T518*IFERROR(VLOOKUP('Inq6 adjusted class'!$A518,'Inq.6 factors'!$U:$Z,6,FALSE),0)</f>
        <v>518.44787253627749</v>
      </c>
      <c r="U518" s="39">
        <f>'Jun17 class'!U518*IFERROR(VLOOKUP('Inq6 adjusted class'!$A518,'Inq.6 factors'!$U:$Z,6,FALSE),0)</f>
        <v>131.91378911946532</v>
      </c>
      <c r="V518" s="39">
        <f>'Jun17 class'!V518*IFERROR(VLOOKUP('Inq6 adjusted class'!$A518,'Inq.6 factors'!$U:$Z,6,FALSE),0)</f>
        <v>317.89181893224219</v>
      </c>
    </row>
    <row r="519" spans="1:22" x14ac:dyDescent="0.3">
      <c r="A519" s="35">
        <f>'Jun17 class'!A519</f>
        <v>7729</v>
      </c>
      <c r="B519" s="35">
        <f>'Jun17 class'!B519</f>
        <v>772</v>
      </c>
      <c r="C519" s="35">
        <f>'Jun17 class'!C519</f>
        <v>77</v>
      </c>
      <c r="D519" s="35" t="str">
        <f>'Jun17 class'!D519</f>
        <v>N</v>
      </c>
      <c r="E519" s="39">
        <f>'Jun17 class'!E519*IFERROR(VLOOKUP('Inq6 adjusted class'!$A519,'Inq.6 factors'!$U:$Z,6,FALSE),0)</f>
        <v>3036.4096561627016</v>
      </c>
      <c r="F519" s="39">
        <f>'Jun17 class'!F519*IFERROR(VLOOKUP('Inq6 adjusted class'!$A519,'Inq.6 factors'!$U:$Z,6,FALSE),0)</f>
        <v>2953.5203299318232</v>
      </c>
      <c r="G519" s="39">
        <f>'Jun17 class'!G519*IFERROR(VLOOKUP('Inq6 adjusted class'!$A519,'Inq.6 factors'!$U:$Z,6,FALSE),0)</f>
        <v>1978.5167693458345</v>
      </c>
      <c r="H519" s="39">
        <f>'Jun17 class'!H519*IFERROR(VLOOKUP('Inq6 adjusted class'!$A519,'Inq.6 factors'!$U:$Z,6,FALSE),0)</f>
        <v>2102.2164605156595</v>
      </c>
      <c r="I519" s="39">
        <f>'Jun17 class'!I519*IFERROR(VLOOKUP('Inq6 adjusted class'!$A519,'Inq.6 factors'!$U:$Z,6,FALSE),0)</f>
        <v>2014.7022839296903</v>
      </c>
      <c r="J519" s="39">
        <f>'Jun17 class'!J519*IFERROR(VLOOKUP('Inq6 adjusted class'!$A519,'Inq.6 factors'!$U:$Z,6,FALSE),0)</f>
        <v>1841.8808851600254</v>
      </c>
      <c r="K519" s="39">
        <f>'Jun17 class'!K519*IFERROR(VLOOKUP('Inq6 adjusted class'!$A519,'Inq.6 factors'!$U:$Z,6,FALSE),0)</f>
        <v>1580.6454337862524</v>
      </c>
      <c r="L519" s="39">
        <f>'Jun17 class'!L519*IFERROR(VLOOKUP('Inq6 adjusted class'!$A519,'Inq.6 factors'!$U:$Z,6,FALSE),0)</f>
        <v>1572.3362791262966</v>
      </c>
      <c r="M519" s="39">
        <f>'Jun17 class'!M519*IFERROR(VLOOKUP('Inq6 adjusted class'!$A519,'Inq.6 factors'!$U:$Z,6,FALSE),0)</f>
        <v>1460.7430916138637</v>
      </c>
      <c r="N519" s="39">
        <f>'Jun17 class'!N519*IFERROR(VLOOKUP('Inq6 adjusted class'!$A519,'Inq.6 factors'!$U:$Z,6,FALSE),0)</f>
        <v>886.71674610089428</v>
      </c>
      <c r="O519" s="39">
        <f>'Jun17 class'!O519*IFERROR(VLOOKUP('Inq6 adjusted class'!$A519,'Inq.6 factors'!$U:$Z,6,FALSE),0)</f>
        <v>1677.9611805925595</v>
      </c>
      <c r="P519" s="39">
        <f>'Jun17 class'!P519*IFERROR(VLOOKUP('Inq6 adjusted class'!$A519,'Inq.6 factors'!$U:$Z,6,FALSE),0)</f>
        <v>2060.2542994745336</v>
      </c>
      <c r="Q519" s="39">
        <f>'Jun17 class'!Q519*IFERROR(VLOOKUP('Inq6 adjusted class'!$A519,'Inq.6 factors'!$U:$Z,6,FALSE),0)</f>
        <v>1924.155796363319</v>
      </c>
      <c r="R519" s="39">
        <f>'Jun17 class'!R519*IFERROR(VLOOKUP('Inq6 adjusted class'!$A519,'Inq.6 factors'!$U:$Z,6,FALSE),0)</f>
        <v>2642.4099799169794</v>
      </c>
      <c r="S519" s="39">
        <f>'Jun17 class'!S519*IFERROR(VLOOKUP('Inq6 adjusted class'!$A519,'Inq.6 factors'!$U:$Z,6,FALSE),0)</f>
        <v>1882.5975948494261</v>
      </c>
      <c r="T519" s="39">
        <f>'Jun17 class'!T519*IFERROR(VLOOKUP('Inq6 adjusted class'!$A519,'Inq.6 factors'!$U:$Z,6,FALSE),0)</f>
        <v>3547.7823810825093</v>
      </c>
      <c r="U519" s="39">
        <f>'Jun17 class'!U519*IFERROR(VLOOKUP('Inq6 adjusted class'!$A519,'Inq.6 factors'!$U:$Z,6,FALSE),0)</f>
        <v>1556.3739209830665</v>
      </c>
      <c r="V519" s="39">
        <f>'Jun17 class'!V519*IFERROR(VLOOKUP('Inq6 adjusted class'!$A519,'Inq.6 factors'!$U:$Z,6,FALSE),0)</f>
        <v>3301.6601982454263</v>
      </c>
    </row>
    <row r="520" spans="1:22" x14ac:dyDescent="0.3">
      <c r="A520" s="35">
        <f>'Jun17 class'!A520</f>
        <v>7731</v>
      </c>
      <c r="B520" s="35">
        <f>'Jun17 class'!B520</f>
        <v>773</v>
      </c>
      <c r="C520" s="35">
        <f>'Jun17 class'!C520</f>
        <v>77</v>
      </c>
      <c r="D520" s="35" t="str">
        <f>'Jun17 class'!D520</f>
        <v>N</v>
      </c>
      <c r="E520" s="39">
        <f>'Jun17 class'!E520*IFERROR(VLOOKUP('Inq6 adjusted class'!$A520,'Inq.6 factors'!$U:$Z,6,FALSE),0)</f>
        <v>122.6463835374476</v>
      </c>
      <c r="F520" s="39">
        <f>'Jun17 class'!F520*IFERROR(VLOOKUP('Inq6 adjusted class'!$A520,'Inq.6 factors'!$U:$Z,6,FALSE),0)</f>
        <v>108.6970581445274</v>
      </c>
      <c r="G520" s="39">
        <f>'Jun17 class'!G520*IFERROR(VLOOKUP('Inq6 adjusted class'!$A520,'Inq.6 factors'!$U:$Z,6,FALSE),0)</f>
        <v>212.16262191377572</v>
      </c>
      <c r="H520" s="39">
        <f>'Jun17 class'!H520*IFERROR(VLOOKUP('Inq6 adjusted class'!$A520,'Inq.6 factors'!$U:$Z,6,FALSE),0)</f>
        <v>150.4216241384261</v>
      </c>
      <c r="I520" s="39">
        <f>'Jun17 class'!I520*IFERROR(VLOOKUP('Inq6 adjusted class'!$A520,'Inq.6 factors'!$U:$Z,6,FALSE),0)</f>
        <v>217.2004050244708</v>
      </c>
      <c r="J520" s="39">
        <f>'Jun17 class'!J520*IFERROR(VLOOKUP('Inq6 adjusted class'!$A520,'Inq.6 factors'!$U:$Z,6,FALSE),0)</f>
        <v>234.28649405137256</v>
      </c>
      <c r="K520" s="39">
        <f>'Jun17 class'!K520*IFERROR(VLOOKUP('Inq6 adjusted class'!$A520,'Inq.6 factors'!$U:$Z,6,FALSE),0)</f>
        <v>96.074138555287831</v>
      </c>
      <c r="L520" s="39">
        <f>'Jun17 class'!L520*IFERROR(VLOOKUP('Inq6 adjusted class'!$A520,'Inq.6 factors'!$U:$Z,6,FALSE),0)</f>
        <v>99.458746203951705</v>
      </c>
      <c r="M520" s="39">
        <f>'Jun17 class'!M520*IFERROR(VLOOKUP('Inq6 adjusted class'!$A520,'Inq.6 factors'!$U:$Z,6,FALSE),0)</f>
        <v>90.600099676443435</v>
      </c>
      <c r="N520" s="39">
        <f>'Jun17 class'!N520*IFERROR(VLOOKUP('Inq6 adjusted class'!$A520,'Inq.6 factors'!$U:$Z,6,FALSE),0)</f>
        <v>158.18900063028659</v>
      </c>
      <c r="O520" s="39">
        <f>'Jun17 class'!O520*IFERROR(VLOOKUP('Inq6 adjusted class'!$A520,'Inq.6 factors'!$U:$Z,6,FALSE),0)</f>
        <v>199.48894283798731</v>
      </c>
      <c r="P520" s="39">
        <f>'Jun17 class'!P520*IFERROR(VLOOKUP('Inq6 adjusted class'!$A520,'Inq.6 factors'!$U:$Z,6,FALSE),0)</f>
        <v>229.09536123309067</v>
      </c>
      <c r="Q520" s="39">
        <f>'Jun17 class'!Q520*IFERROR(VLOOKUP('Inq6 adjusted class'!$A520,'Inq.6 factors'!$U:$Z,6,FALSE),0)</f>
        <v>371.42574438600934</v>
      </c>
      <c r="R520" s="39">
        <f>'Jun17 class'!R520*IFERROR(VLOOKUP('Inq6 adjusted class'!$A520,'Inq.6 factors'!$U:$Z,6,FALSE),0)</f>
        <v>179.14789020963488</v>
      </c>
      <c r="S520" s="39">
        <f>'Jun17 class'!S520*IFERROR(VLOOKUP('Inq6 adjusted class'!$A520,'Inq.6 factors'!$U:$Z,6,FALSE),0)</f>
        <v>222.07203923312045</v>
      </c>
      <c r="T520" s="39">
        <f>'Jun17 class'!T520*IFERROR(VLOOKUP('Inq6 adjusted class'!$A520,'Inq.6 factors'!$U:$Z,6,FALSE),0)</f>
        <v>110.57409717911496</v>
      </c>
      <c r="U520" s="39">
        <f>'Jun17 class'!U520*IFERROR(VLOOKUP('Inq6 adjusted class'!$A520,'Inq.6 factors'!$U:$Z,6,FALSE),0)</f>
        <v>141.96481469869082</v>
      </c>
      <c r="V520" s="39">
        <f>'Jun17 class'!V520*IFERROR(VLOOKUP('Inq6 adjusted class'!$A520,'Inq.6 factors'!$U:$Z,6,FALSE),0)</f>
        <v>144.84298567289378</v>
      </c>
    </row>
    <row r="521" spans="1:22" x14ac:dyDescent="0.3">
      <c r="A521" s="35">
        <f>'Jun17 class'!A521</f>
        <v>7732</v>
      </c>
      <c r="B521" s="35">
        <f>'Jun17 class'!B521</f>
        <v>773</v>
      </c>
      <c r="C521" s="35">
        <f>'Jun17 class'!C521</f>
        <v>77</v>
      </c>
      <c r="D521" s="35" t="str">
        <f>'Jun17 class'!D521</f>
        <v>N</v>
      </c>
      <c r="E521" s="39">
        <f>'Jun17 class'!E521*IFERROR(VLOOKUP('Inq6 adjusted class'!$A521,'Inq.6 factors'!$U:$Z,6,FALSE),0)</f>
        <v>2448.7646517563721</v>
      </c>
      <c r="F521" s="39">
        <f>'Jun17 class'!F521*IFERROR(VLOOKUP('Inq6 adjusted class'!$A521,'Inq.6 factors'!$U:$Z,6,FALSE),0)</f>
        <v>2742.6885089410894</v>
      </c>
      <c r="G521" s="39">
        <f>'Jun17 class'!G521*IFERROR(VLOOKUP('Inq6 adjusted class'!$A521,'Inq.6 factors'!$U:$Z,6,FALSE),0)</f>
        <v>3649.1144001493171</v>
      </c>
      <c r="H521" s="39">
        <f>'Jun17 class'!H521*IFERROR(VLOOKUP('Inq6 adjusted class'!$A521,'Inq.6 factors'!$U:$Z,6,FALSE),0)</f>
        <v>3842.7867059938699</v>
      </c>
      <c r="I521" s="39">
        <f>'Jun17 class'!I521*IFERROR(VLOOKUP('Inq6 adjusted class'!$A521,'Inq.6 factors'!$U:$Z,6,FALSE),0)</f>
        <v>3878.3741291694041</v>
      </c>
      <c r="J521" s="39">
        <f>'Jun17 class'!J521*IFERROR(VLOOKUP('Inq6 adjusted class'!$A521,'Inq.6 factors'!$U:$Z,6,FALSE),0)</f>
        <v>2681.8132398358689</v>
      </c>
      <c r="K521" s="39">
        <f>'Jun17 class'!K521*IFERROR(VLOOKUP('Inq6 adjusted class'!$A521,'Inq.6 factors'!$U:$Z,6,FALSE),0)</f>
        <v>2906.006817500328</v>
      </c>
      <c r="L521" s="39">
        <f>'Jun17 class'!L521*IFERROR(VLOOKUP('Inq6 adjusted class'!$A521,'Inq.6 factors'!$U:$Z,6,FALSE),0)</f>
        <v>2743.1701871671744</v>
      </c>
      <c r="M521" s="39">
        <f>'Jun17 class'!M521*IFERROR(VLOOKUP('Inq6 adjusted class'!$A521,'Inq.6 factors'!$U:$Z,6,FALSE),0)</f>
        <v>2693.6724473558097</v>
      </c>
      <c r="N521" s="39">
        <f>'Jun17 class'!N521*IFERROR(VLOOKUP('Inq6 adjusted class'!$A521,'Inq.6 factors'!$U:$Z,6,FALSE),0)</f>
        <v>2474.7746452127708</v>
      </c>
      <c r="O521" s="39">
        <f>'Jun17 class'!O521*IFERROR(VLOOKUP('Inq6 adjusted class'!$A521,'Inq.6 factors'!$U:$Z,6,FALSE),0)</f>
        <v>2528.4078161081484</v>
      </c>
      <c r="P521" s="39">
        <f>'Jun17 class'!P521*IFERROR(VLOOKUP('Inq6 adjusted class'!$A521,'Inq.6 factors'!$U:$Z,6,FALSE),0)</f>
        <v>2899.3076581241967</v>
      </c>
      <c r="Q521" s="39">
        <f>'Jun17 class'!Q521*IFERROR(VLOOKUP('Inq6 adjusted class'!$A521,'Inq.6 factors'!$U:$Z,6,FALSE),0)</f>
        <v>3658.9708191610803</v>
      </c>
      <c r="R521" s="39">
        <f>'Jun17 class'!R521*IFERROR(VLOOKUP('Inq6 adjusted class'!$A521,'Inq.6 factors'!$U:$Z,6,FALSE),0)</f>
        <v>2348.8749074008165</v>
      </c>
      <c r="S521" s="39">
        <f>'Jun17 class'!S521*IFERROR(VLOOKUP('Inq6 adjusted class'!$A521,'Inq.6 factors'!$U:$Z,6,FALSE),0)</f>
        <v>2663.7799112436978</v>
      </c>
      <c r="T521" s="39">
        <f>'Jun17 class'!T521*IFERROR(VLOOKUP('Inq6 adjusted class'!$A521,'Inq.6 factors'!$U:$Z,6,FALSE),0)</f>
        <v>1866.2215816958358</v>
      </c>
      <c r="U521" s="39">
        <f>'Jun17 class'!U521*IFERROR(VLOOKUP('Inq6 adjusted class'!$A521,'Inq.6 factors'!$U:$Z,6,FALSE),0)</f>
        <v>2356.7565064562164</v>
      </c>
      <c r="V521" s="39">
        <f>'Jun17 class'!V521*IFERROR(VLOOKUP('Inq6 adjusted class'!$A521,'Inq.6 factors'!$U:$Z,6,FALSE),0)</f>
        <v>2669.5802054530677</v>
      </c>
    </row>
    <row r="522" spans="1:22" x14ac:dyDescent="0.3">
      <c r="A522" s="35">
        <f>'Jun17 class'!A522</f>
        <v>7733</v>
      </c>
      <c r="B522" s="35">
        <f>'Jun17 class'!B522</f>
        <v>773</v>
      </c>
      <c r="C522" s="35">
        <f>'Jun17 class'!C522</f>
        <v>77</v>
      </c>
      <c r="D522" s="35" t="str">
        <f>'Jun17 class'!D522</f>
        <v>N</v>
      </c>
      <c r="E522" s="39">
        <f>'Jun17 class'!E522*IFERROR(VLOOKUP('Inq6 adjusted class'!$A522,'Inq.6 factors'!$U:$Z,6,FALSE),0)</f>
        <v>1365.7648954379163</v>
      </c>
      <c r="F522" s="39">
        <f>'Jun17 class'!F522*IFERROR(VLOOKUP('Inq6 adjusted class'!$A522,'Inq.6 factors'!$U:$Z,6,FALSE),0)</f>
        <v>1136.2621877545391</v>
      </c>
      <c r="G522" s="39">
        <f>'Jun17 class'!G522*IFERROR(VLOOKUP('Inq6 adjusted class'!$A522,'Inq.6 factors'!$U:$Z,6,FALSE),0)</f>
        <v>1073.1701099128718</v>
      </c>
      <c r="H522" s="39">
        <f>'Jun17 class'!H522*IFERROR(VLOOKUP('Inq6 adjusted class'!$A522,'Inq.6 factors'!$U:$Z,6,FALSE),0)</f>
        <v>1286.8171110120381</v>
      </c>
      <c r="I522" s="39">
        <f>'Jun17 class'!I522*IFERROR(VLOOKUP('Inq6 adjusted class'!$A522,'Inq.6 factors'!$U:$Z,6,FALSE),0)</f>
        <v>2072.3084971967028</v>
      </c>
      <c r="J522" s="39">
        <f>'Jun17 class'!J522*IFERROR(VLOOKUP('Inq6 adjusted class'!$A522,'Inq.6 factors'!$U:$Z,6,FALSE),0)</f>
        <v>1770.4556068382965</v>
      </c>
      <c r="K522" s="39">
        <f>'Jun17 class'!K522*IFERROR(VLOOKUP('Inq6 adjusted class'!$A522,'Inq.6 factors'!$U:$Z,6,FALSE),0)</f>
        <v>1702.1815813690105</v>
      </c>
      <c r="L522" s="39">
        <f>'Jun17 class'!L522*IFERROR(VLOOKUP('Inq6 adjusted class'!$A522,'Inq.6 factors'!$U:$Z,6,FALSE),0)</f>
        <v>1957.8861139762439</v>
      </c>
      <c r="M522" s="39">
        <f>'Jun17 class'!M522*IFERROR(VLOOKUP('Inq6 adjusted class'!$A522,'Inq.6 factors'!$U:$Z,6,FALSE),0)</f>
        <v>1919.6080338055781</v>
      </c>
      <c r="N522" s="39">
        <f>'Jun17 class'!N522*IFERROR(VLOOKUP('Inq6 adjusted class'!$A522,'Inq.6 factors'!$U:$Z,6,FALSE),0)</f>
        <v>2024.4806121685158</v>
      </c>
      <c r="O522" s="39">
        <f>'Jun17 class'!O522*IFERROR(VLOOKUP('Inq6 adjusted class'!$A522,'Inq.6 factors'!$U:$Z,6,FALSE),0)</f>
        <v>866.99224780780321</v>
      </c>
      <c r="P522" s="39">
        <f>'Jun17 class'!P522*IFERROR(VLOOKUP('Inq6 adjusted class'!$A522,'Inq.6 factors'!$U:$Z,6,FALSE),0)</f>
        <v>776.77738378551442</v>
      </c>
      <c r="Q522" s="39">
        <f>'Jun17 class'!Q522*IFERROR(VLOOKUP('Inq6 adjusted class'!$A522,'Inq.6 factors'!$U:$Z,6,FALSE),0)</f>
        <v>978.02857162790792</v>
      </c>
      <c r="R522" s="39">
        <f>'Jun17 class'!R522*IFERROR(VLOOKUP('Inq6 adjusted class'!$A522,'Inq.6 factors'!$U:$Z,6,FALSE),0)</f>
        <v>538.90317927668468</v>
      </c>
      <c r="S522" s="39">
        <f>'Jun17 class'!S522*IFERROR(VLOOKUP('Inq6 adjusted class'!$A522,'Inq.6 factors'!$U:$Z,6,FALSE),0)</f>
        <v>696.19343728235447</v>
      </c>
      <c r="T522" s="39">
        <f>'Jun17 class'!T522*IFERROR(VLOOKUP('Inq6 adjusted class'!$A522,'Inq.6 factors'!$U:$Z,6,FALSE),0)</f>
        <v>252.80304159612149</v>
      </c>
      <c r="U522" s="39">
        <f>'Jun17 class'!U522*IFERROR(VLOOKUP('Inq6 adjusted class'!$A522,'Inq.6 factors'!$U:$Z,6,FALSE),0)</f>
        <v>428.25908117382073</v>
      </c>
      <c r="V522" s="39">
        <f>'Jun17 class'!V522*IFERROR(VLOOKUP('Inq6 adjusted class'!$A522,'Inq.6 factors'!$U:$Z,6,FALSE),0)</f>
        <v>506.35954968951449</v>
      </c>
    </row>
    <row r="523" spans="1:22" x14ac:dyDescent="0.3">
      <c r="A523" s="35">
        <f>'Jun17 class'!A523</f>
        <v>7734</v>
      </c>
      <c r="B523" s="35">
        <f>'Jun17 class'!B523</f>
        <v>773</v>
      </c>
      <c r="C523" s="35">
        <f>'Jun17 class'!C523</f>
        <v>77</v>
      </c>
      <c r="D523" s="35" t="str">
        <f>'Jun17 class'!D523</f>
        <v>N</v>
      </c>
      <c r="E523" s="39">
        <f>'Jun17 class'!E523*IFERROR(VLOOKUP('Inq6 adjusted class'!$A523,'Inq.6 factors'!$U:$Z,6,FALSE),0)</f>
        <v>134.10504047700547</v>
      </c>
      <c r="F523" s="39">
        <f>'Jun17 class'!F523*IFERROR(VLOOKUP('Inq6 adjusted class'!$A523,'Inq.6 factors'!$U:$Z,6,FALSE),0)</f>
        <v>146.70530976598161</v>
      </c>
      <c r="G523" s="39">
        <f>'Jun17 class'!G523*IFERROR(VLOOKUP('Inq6 adjusted class'!$A523,'Inq.6 factors'!$U:$Z,6,FALSE),0)</f>
        <v>185.67525250706225</v>
      </c>
      <c r="H523" s="39">
        <f>'Jun17 class'!H523*IFERROR(VLOOKUP('Inq6 adjusted class'!$A523,'Inq.6 factors'!$U:$Z,6,FALSE),0)</f>
        <v>199.57978184255546</v>
      </c>
      <c r="I523" s="39">
        <f>'Jun17 class'!I523*IFERROR(VLOOKUP('Inq6 adjusted class'!$A523,'Inq.6 factors'!$U:$Z,6,FALSE),0)</f>
        <v>151.763748759821</v>
      </c>
      <c r="J523" s="39">
        <f>'Jun17 class'!J523*IFERROR(VLOOKUP('Inq6 adjusted class'!$A523,'Inq.6 factors'!$U:$Z,6,FALSE),0)</f>
        <v>148.63688110126031</v>
      </c>
      <c r="K523" s="39">
        <f>'Jun17 class'!K523*IFERROR(VLOOKUP('Inq6 adjusted class'!$A523,'Inq.6 factors'!$U:$Z,6,FALSE),0)</f>
        <v>129.99350006375352</v>
      </c>
      <c r="L523" s="39">
        <f>'Jun17 class'!L523*IFERROR(VLOOKUP('Inq6 adjusted class'!$A523,'Inq.6 factors'!$U:$Z,6,FALSE),0)</f>
        <v>141.18395850131989</v>
      </c>
      <c r="M523" s="39">
        <f>'Jun17 class'!M523*IFERROR(VLOOKUP('Inq6 adjusted class'!$A523,'Inq.6 factors'!$U:$Z,6,FALSE),0)</f>
        <v>141.58778832050567</v>
      </c>
      <c r="N523" s="39">
        <f>'Jun17 class'!N523*IFERROR(VLOOKUP('Inq6 adjusted class'!$A523,'Inq.6 factors'!$U:$Z,6,FALSE),0)</f>
        <v>135.06940996498608</v>
      </c>
      <c r="O523" s="39">
        <f>'Jun17 class'!O523*IFERROR(VLOOKUP('Inq6 adjusted class'!$A523,'Inq.6 factors'!$U:$Z,6,FALSE),0)</f>
        <v>164.53831726278744</v>
      </c>
      <c r="P523" s="39">
        <f>'Jun17 class'!P523*IFERROR(VLOOKUP('Inq6 adjusted class'!$A523,'Inq.6 factors'!$U:$Z,6,FALSE),0)</f>
        <v>200.1908063111587</v>
      </c>
      <c r="Q523" s="39">
        <f>'Jun17 class'!Q523*IFERROR(VLOOKUP('Inq6 adjusted class'!$A523,'Inq.6 factors'!$U:$Z,6,FALSE),0)</f>
        <v>506.48965143546718</v>
      </c>
      <c r="R523" s="39">
        <f>'Jun17 class'!R523*IFERROR(VLOOKUP('Inq6 adjusted class'!$A523,'Inq.6 factors'!$U:$Z,6,FALSE),0)</f>
        <v>279.91857845255453</v>
      </c>
      <c r="S523" s="39">
        <f>'Jun17 class'!S523*IFERROR(VLOOKUP('Inq6 adjusted class'!$A523,'Inq.6 factors'!$U:$Z,6,FALSE),0)</f>
        <v>232.21231499718988</v>
      </c>
      <c r="T523" s="39">
        <f>'Jun17 class'!T523*IFERROR(VLOOKUP('Inq6 adjusted class'!$A523,'Inq.6 factors'!$U:$Z,6,FALSE),0)</f>
        <v>85.213065716015194</v>
      </c>
      <c r="U523" s="39">
        <f>'Jun17 class'!U523*IFERROR(VLOOKUP('Inq6 adjusted class'!$A523,'Inq.6 factors'!$U:$Z,6,FALSE),0)</f>
        <v>111.75953497556513</v>
      </c>
      <c r="V523" s="39">
        <f>'Jun17 class'!V523*IFERROR(VLOOKUP('Inq6 adjusted class'!$A523,'Inq.6 factors'!$U:$Z,6,FALSE),0)</f>
        <v>138.80786126985652</v>
      </c>
    </row>
    <row r="524" spans="1:22" x14ac:dyDescent="0.3">
      <c r="A524" s="35">
        <f>'Jun17 class'!A524</f>
        <v>7735</v>
      </c>
      <c r="B524" s="35">
        <f>'Jun17 class'!B524</f>
        <v>773</v>
      </c>
      <c r="C524" s="35">
        <f>'Jun17 class'!C524</f>
        <v>77</v>
      </c>
      <c r="D524" s="35" t="str">
        <f>'Jun17 class'!D524</f>
        <v>N</v>
      </c>
      <c r="E524" s="39">
        <f>'Jun17 class'!E524*IFERROR(VLOOKUP('Inq6 adjusted class'!$A524,'Inq.6 factors'!$U:$Z,6,FALSE),0)</f>
        <v>79.074606757749535</v>
      </c>
      <c r="F524" s="39">
        <f>'Jun17 class'!F524*IFERROR(VLOOKUP('Inq6 adjusted class'!$A524,'Inq.6 factors'!$U:$Z,6,FALSE),0)</f>
        <v>93.40703634771792</v>
      </c>
      <c r="G524" s="39">
        <f>'Jun17 class'!G524*IFERROR(VLOOKUP('Inq6 adjusted class'!$A524,'Inq.6 factors'!$U:$Z,6,FALSE),0)</f>
        <v>108.23350660995345</v>
      </c>
      <c r="H524" s="39">
        <f>'Jun17 class'!H524*IFERROR(VLOOKUP('Inq6 adjusted class'!$A524,'Inq.6 factors'!$U:$Z,6,FALSE),0)</f>
        <v>121.52871325465448</v>
      </c>
      <c r="I524" s="39">
        <f>'Jun17 class'!I524*IFERROR(VLOOKUP('Inq6 adjusted class'!$A524,'Inq.6 factors'!$U:$Z,6,FALSE),0)</f>
        <v>136.60171064720177</v>
      </c>
      <c r="J524" s="39">
        <f>'Jun17 class'!J524*IFERROR(VLOOKUP('Inq6 adjusted class'!$A524,'Inq.6 factors'!$U:$Z,6,FALSE),0)</f>
        <v>207.5788722577411</v>
      </c>
      <c r="K524" s="39">
        <f>'Jun17 class'!K524*IFERROR(VLOOKUP('Inq6 adjusted class'!$A524,'Inq.6 factors'!$U:$Z,6,FALSE),0)</f>
        <v>458.66520652785874</v>
      </c>
      <c r="L524" s="39">
        <f>'Jun17 class'!L524*IFERROR(VLOOKUP('Inq6 adjusted class'!$A524,'Inq.6 factors'!$U:$Z,6,FALSE),0)</f>
        <v>447.87734138729803</v>
      </c>
      <c r="M524" s="39">
        <f>'Jun17 class'!M524*IFERROR(VLOOKUP('Inq6 adjusted class'!$A524,'Inq.6 factors'!$U:$Z,6,FALSE),0)</f>
        <v>525.93520449726327</v>
      </c>
      <c r="N524" s="39">
        <f>'Jun17 class'!N524*IFERROR(VLOOKUP('Inq6 adjusted class'!$A524,'Inq.6 factors'!$U:$Z,6,FALSE),0)</f>
        <v>530.91567743809696</v>
      </c>
      <c r="O524" s="39">
        <f>'Jun17 class'!O524*IFERROR(VLOOKUP('Inq6 adjusted class'!$A524,'Inq.6 factors'!$U:$Z,6,FALSE),0)</f>
        <v>164.62487443356406</v>
      </c>
      <c r="P524" s="39">
        <f>'Jun17 class'!P524*IFERROR(VLOOKUP('Inq6 adjusted class'!$A524,'Inq.6 factors'!$U:$Z,6,FALSE),0)</f>
        <v>261.80465422937937</v>
      </c>
      <c r="Q524" s="39">
        <f>'Jun17 class'!Q524*IFERROR(VLOOKUP('Inq6 adjusted class'!$A524,'Inq.6 factors'!$U:$Z,6,FALSE),0)</f>
        <v>547.94014072545133</v>
      </c>
      <c r="R524" s="39">
        <f>'Jun17 class'!R524*IFERROR(VLOOKUP('Inq6 adjusted class'!$A524,'Inq.6 factors'!$U:$Z,6,FALSE),0)</f>
        <v>199.34483602965045</v>
      </c>
      <c r="S524" s="39">
        <f>'Jun17 class'!S524*IFERROR(VLOOKUP('Inq6 adjusted class'!$A524,'Inq.6 factors'!$U:$Z,6,FALSE),0)</f>
        <v>191.53277472533316</v>
      </c>
      <c r="T524" s="39">
        <f>'Jun17 class'!T524*IFERROR(VLOOKUP('Inq6 adjusted class'!$A524,'Inq.6 factors'!$U:$Z,6,FALSE),0)</f>
        <v>72.610450987405514</v>
      </c>
      <c r="U524" s="39">
        <f>'Jun17 class'!U524*IFERROR(VLOOKUP('Inq6 adjusted class'!$A524,'Inq.6 factors'!$U:$Z,6,FALSE),0)</f>
        <v>142.13128589829131</v>
      </c>
      <c r="V524" s="39">
        <f>'Jun17 class'!V524*IFERROR(VLOOKUP('Inq6 adjusted class'!$A524,'Inq.6 factors'!$U:$Z,6,FALSE),0)</f>
        <v>385.97752288734324</v>
      </c>
    </row>
    <row r="525" spans="1:22" x14ac:dyDescent="0.3">
      <c r="A525" s="35">
        <f>'Jun17 class'!A525</f>
        <v>7739</v>
      </c>
      <c r="B525" s="35">
        <f>'Jun17 class'!B525</f>
        <v>773</v>
      </c>
      <c r="C525" s="35">
        <f>'Jun17 class'!C525</f>
        <v>77</v>
      </c>
      <c r="D525" s="35" t="str">
        <f>'Jun17 class'!D525</f>
        <v>N</v>
      </c>
      <c r="E525" s="39">
        <f>'Jun17 class'!E525*IFERROR(VLOOKUP('Inq6 adjusted class'!$A525,'Inq.6 factors'!$U:$Z,6,FALSE),0)</f>
        <v>6438.7866418713247</v>
      </c>
      <c r="F525" s="39">
        <f>'Jun17 class'!F525*IFERROR(VLOOKUP('Inq6 adjusted class'!$A525,'Inq.6 factors'!$U:$Z,6,FALSE),0)</f>
        <v>7776.2296567001013</v>
      </c>
      <c r="G525" s="39">
        <f>'Jun17 class'!G525*IFERROR(VLOOKUP('Inq6 adjusted class'!$A525,'Inq.6 factors'!$U:$Z,6,FALSE),0)</f>
        <v>8758.3784679284418</v>
      </c>
      <c r="H525" s="39">
        <f>'Jun17 class'!H525*IFERROR(VLOOKUP('Inq6 adjusted class'!$A525,'Inq.6 factors'!$U:$Z,6,FALSE),0)</f>
        <v>8493.8635091335636</v>
      </c>
      <c r="I525" s="39">
        <f>'Jun17 class'!I525*IFERROR(VLOOKUP('Inq6 adjusted class'!$A525,'Inq.6 factors'!$U:$Z,6,FALSE),0)</f>
        <v>7533.748793820705</v>
      </c>
      <c r="J525" s="39">
        <f>'Jun17 class'!J525*IFERROR(VLOOKUP('Inq6 adjusted class'!$A525,'Inq.6 factors'!$U:$Z,6,FALSE),0)</f>
        <v>7334.0983987573954</v>
      </c>
      <c r="K525" s="39">
        <f>'Jun17 class'!K525*IFERROR(VLOOKUP('Inq6 adjusted class'!$A525,'Inq.6 factors'!$U:$Z,6,FALSE),0)</f>
        <v>8161.9565866670191</v>
      </c>
      <c r="L525" s="39">
        <f>'Jun17 class'!L525*IFERROR(VLOOKUP('Inq6 adjusted class'!$A525,'Inq.6 factors'!$U:$Z,6,FALSE),0)</f>
        <v>6847.7145683145473</v>
      </c>
      <c r="M525" s="39">
        <f>'Jun17 class'!M525*IFERROR(VLOOKUP('Inq6 adjusted class'!$A525,'Inq.6 factors'!$U:$Z,6,FALSE),0)</f>
        <v>7271.0407372180098</v>
      </c>
      <c r="N525" s="39">
        <f>'Jun17 class'!N525*IFERROR(VLOOKUP('Inq6 adjusted class'!$A525,'Inq.6 factors'!$U:$Z,6,FALSE),0)</f>
        <v>6809.3783058273939</v>
      </c>
      <c r="O525" s="39">
        <f>'Jun17 class'!O525*IFERROR(VLOOKUP('Inq6 adjusted class'!$A525,'Inq.6 factors'!$U:$Z,6,FALSE),0)</f>
        <v>6432.2477904891057</v>
      </c>
      <c r="P525" s="39">
        <f>'Jun17 class'!P525*IFERROR(VLOOKUP('Inq6 adjusted class'!$A525,'Inq.6 factors'!$U:$Z,6,FALSE),0)</f>
        <v>5599.6404381674365</v>
      </c>
      <c r="Q525" s="39">
        <f>'Jun17 class'!Q525*IFERROR(VLOOKUP('Inq6 adjusted class'!$A525,'Inq.6 factors'!$U:$Z,6,FALSE),0)</f>
        <v>6963.237930060629</v>
      </c>
      <c r="R525" s="39">
        <f>'Jun17 class'!R525*IFERROR(VLOOKUP('Inq6 adjusted class'!$A525,'Inq.6 factors'!$U:$Z,6,FALSE),0)</f>
        <v>4500.1919901375331</v>
      </c>
      <c r="S525" s="39">
        <f>'Jun17 class'!S525*IFERROR(VLOOKUP('Inq6 adjusted class'!$A525,'Inq.6 factors'!$U:$Z,6,FALSE),0)</f>
        <v>5161.3238463923162</v>
      </c>
      <c r="T525" s="39">
        <f>'Jun17 class'!T525*IFERROR(VLOOKUP('Inq6 adjusted class'!$A525,'Inq.6 factors'!$U:$Z,6,FALSE),0)</f>
        <v>3459.1635665093909</v>
      </c>
      <c r="U525" s="39">
        <f>'Jun17 class'!U525*IFERROR(VLOOKUP('Inq6 adjusted class'!$A525,'Inq.6 factors'!$U:$Z,6,FALSE),0)</f>
        <v>4092.5661562839355</v>
      </c>
      <c r="V525" s="39">
        <f>'Jun17 class'!V525*IFERROR(VLOOKUP('Inq6 adjusted class'!$A525,'Inq.6 factors'!$U:$Z,6,FALSE),0)</f>
        <v>4609.6568922546448</v>
      </c>
    </row>
    <row r="526" spans="1:22" x14ac:dyDescent="0.3">
      <c r="A526" s="35">
        <f>'Jun17 class'!A526</f>
        <v>7740</v>
      </c>
      <c r="B526" s="35">
        <f>'Jun17 class'!B526</f>
        <v>774</v>
      </c>
      <c r="C526" s="35">
        <f>'Jun17 class'!C526</f>
        <v>77</v>
      </c>
      <c r="D526" s="35" t="str">
        <f>'Jun17 class'!D526</f>
        <v>N</v>
      </c>
      <c r="E526" s="39">
        <f>'Jun17 class'!E526*IFERROR(VLOOKUP('Inq6 adjusted class'!$A526,'Inq.6 factors'!$U:$Z,6,FALSE),0)</f>
        <v>113.12774511675536</v>
      </c>
      <c r="F526" s="39">
        <f>'Jun17 class'!F526*IFERROR(VLOOKUP('Inq6 adjusted class'!$A526,'Inq.6 factors'!$U:$Z,6,FALSE),0)</f>
        <v>117.00104314696527</v>
      </c>
      <c r="G526" s="39">
        <f>'Jun17 class'!G526*IFERROR(VLOOKUP('Inq6 adjusted class'!$A526,'Inq.6 factors'!$U:$Z,6,FALSE),0)</f>
        <v>121.31105349144337</v>
      </c>
      <c r="H526" s="39">
        <f>'Jun17 class'!H526*IFERROR(VLOOKUP('Inq6 adjusted class'!$A526,'Inq.6 factors'!$U:$Z,6,FALSE),0)</f>
        <v>128.10075918461007</v>
      </c>
      <c r="I526" s="39">
        <f>'Jun17 class'!I526*IFERROR(VLOOKUP('Inq6 adjusted class'!$A526,'Inq.6 factors'!$U:$Z,6,FALSE),0)</f>
        <v>120.74040033442922</v>
      </c>
      <c r="J526" s="39">
        <f>'Jun17 class'!J526*IFERROR(VLOOKUP('Inq6 adjusted class'!$A526,'Inq.6 factors'!$U:$Z,6,FALSE),0)</f>
        <v>110.97884826950826</v>
      </c>
      <c r="K526" s="39">
        <f>'Jun17 class'!K526*IFERROR(VLOOKUP('Inq6 adjusted class'!$A526,'Inq.6 factors'!$U:$Z,6,FALSE),0)</f>
        <v>103.74311488831424</v>
      </c>
      <c r="L526" s="39">
        <f>'Jun17 class'!L526*IFERROR(VLOOKUP('Inq6 adjusted class'!$A526,'Inq.6 factors'!$U:$Z,6,FALSE),0)</f>
        <v>115.17761718027461</v>
      </c>
      <c r="M526" s="39">
        <f>'Jun17 class'!M526*IFERROR(VLOOKUP('Inq6 adjusted class'!$A526,'Inq.6 factors'!$U:$Z,6,FALSE),0)</f>
        <v>123.34623343854224</v>
      </c>
      <c r="N526" s="39">
        <f>'Jun17 class'!N526*IFERROR(VLOOKUP('Inq6 adjusted class'!$A526,'Inq.6 factors'!$U:$Z,6,FALSE),0)</f>
        <v>126.64760203545073</v>
      </c>
      <c r="O526" s="39">
        <f>'Jun17 class'!O526*IFERROR(VLOOKUP('Inq6 adjusted class'!$A526,'Inq.6 factors'!$U:$Z,6,FALSE),0)</f>
        <v>112.20201510313329</v>
      </c>
      <c r="P526" s="39">
        <f>'Jun17 class'!P526*IFERROR(VLOOKUP('Inq6 adjusted class'!$A526,'Inq.6 factors'!$U:$Z,6,FALSE),0)</f>
        <v>401.22521888724418</v>
      </c>
      <c r="Q526" s="39">
        <f>'Jun17 class'!Q526*IFERROR(VLOOKUP('Inq6 adjusted class'!$A526,'Inq.6 factors'!$U:$Z,6,FALSE),0)</f>
        <v>775.02267181538127</v>
      </c>
      <c r="R526" s="39">
        <f>'Jun17 class'!R526*IFERROR(VLOOKUP('Inq6 adjusted class'!$A526,'Inq.6 factors'!$U:$Z,6,FALSE),0)</f>
        <v>465.48019972501254</v>
      </c>
      <c r="S526" s="39">
        <f>'Jun17 class'!S526*IFERROR(VLOOKUP('Inq6 adjusted class'!$A526,'Inq.6 factors'!$U:$Z,6,FALSE),0)</f>
        <v>454.64315604757303</v>
      </c>
      <c r="T526" s="39">
        <f>'Jun17 class'!T526*IFERROR(VLOOKUP('Inq6 adjusted class'!$A526,'Inq.6 factors'!$U:$Z,6,FALSE),0)</f>
        <v>336.83539488294321</v>
      </c>
      <c r="U526" s="39">
        <f>'Jun17 class'!U526*IFERROR(VLOOKUP('Inq6 adjusted class'!$A526,'Inq.6 factors'!$U:$Z,6,FALSE),0)</f>
        <v>464.43392750113361</v>
      </c>
      <c r="V526" s="39">
        <f>'Jun17 class'!V526*IFERROR(VLOOKUP('Inq6 adjusted class'!$A526,'Inq.6 factors'!$U:$Z,6,FALSE),0)</f>
        <v>637.96963036523641</v>
      </c>
    </row>
    <row r="527" spans="1:22" x14ac:dyDescent="0.3">
      <c r="A527" s="35">
        <f>'Jun17 class'!A527</f>
        <v>7810</v>
      </c>
      <c r="B527" s="35">
        <f>'Jun17 class'!B527</f>
        <v>781</v>
      </c>
      <c r="C527" s="35">
        <f>'Jun17 class'!C527</f>
        <v>78</v>
      </c>
      <c r="D527" s="35" t="str">
        <f>'Jun17 class'!D527</f>
        <v>N</v>
      </c>
      <c r="E527" s="39">
        <f>'Jun17 class'!E527*IFERROR(VLOOKUP('Inq6 adjusted class'!$A527,'Inq.6 factors'!$U:$Z,6,FALSE),0)</f>
        <v>45759.815025390053</v>
      </c>
      <c r="F527" s="39">
        <f>'Jun17 class'!F527*IFERROR(VLOOKUP('Inq6 adjusted class'!$A527,'Inq.6 factors'!$U:$Z,6,FALSE),0)</f>
        <v>49526.664300038094</v>
      </c>
      <c r="G527" s="39">
        <f>'Jun17 class'!G527*IFERROR(VLOOKUP('Inq6 adjusted class'!$A527,'Inq.6 factors'!$U:$Z,6,FALSE),0)</f>
        <v>57661.429397361317</v>
      </c>
      <c r="H527" s="39">
        <f>'Jun17 class'!H527*IFERROR(VLOOKUP('Inq6 adjusted class'!$A527,'Inq.6 factors'!$U:$Z,6,FALSE),0)</f>
        <v>56787.080091660442</v>
      </c>
      <c r="I527" s="39">
        <f>'Jun17 class'!I527*IFERROR(VLOOKUP('Inq6 adjusted class'!$A527,'Inq.6 factors'!$U:$Z,6,FALSE),0)</f>
        <v>51685.128332199864</v>
      </c>
      <c r="J527" s="39">
        <f>'Jun17 class'!J527*IFERROR(VLOOKUP('Inq6 adjusted class'!$A527,'Inq.6 factors'!$U:$Z,6,FALSE),0)</f>
        <v>50932.074604167683</v>
      </c>
      <c r="K527" s="39">
        <f>'Jun17 class'!K527*IFERROR(VLOOKUP('Inq6 adjusted class'!$A527,'Inq.6 factors'!$U:$Z,6,FALSE),0)</f>
        <v>53481.477491400532</v>
      </c>
      <c r="L527" s="39">
        <f>'Jun17 class'!L527*IFERROR(VLOOKUP('Inq6 adjusted class'!$A527,'Inq.6 factors'!$U:$Z,6,FALSE),0)</f>
        <v>53194.749925793782</v>
      </c>
      <c r="M527" s="39">
        <f>'Jun17 class'!M527*IFERROR(VLOOKUP('Inq6 adjusted class'!$A527,'Inq.6 factors'!$U:$Z,6,FALSE),0)</f>
        <v>50509.293073511457</v>
      </c>
      <c r="N527" s="39">
        <f>'Jun17 class'!N527*IFERROR(VLOOKUP('Inq6 adjusted class'!$A527,'Inq.6 factors'!$U:$Z,6,FALSE),0)</f>
        <v>52620.924940583012</v>
      </c>
      <c r="O527" s="39">
        <f>'Jun17 class'!O527*IFERROR(VLOOKUP('Inq6 adjusted class'!$A527,'Inq.6 factors'!$U:$Z,6,FALSE),0)</f>
        <v>55655.183159563203</v>
      </c>
      <c r="P527" s="39">
        <f>'Jun17 class'!P527*IFERROR(VLOOKUP('Inq6 adjusted class'!$A527,'Inq.6 factors'!$U:$Z,6,FALSE),0)</f>
        <v>37771.362754001246</v>
      </c>
      <c r="Q527" s="39">
        <f>'Jun17 class'!Q527*IFERROR(VLOOKUP('Inq6 adjusted class'!$A527,'Inq.6 factors'!$U:$Z,6,FALSE),0)</f>
        <v>34283.577160900015</v>
      </c>
      <c r="R527" s="39">
        <f>'Jun17 class'!R527*IFERROR(VLOOKUP('Inq6 adjusted class'!$A527,'Inq.6 factors'!$U:$Z,6,FALSE),0)</f>
        <v>50426.942686395341</v>
      </c>
      <c r="S527" s="39">
        <f>'Jun17 class'!S527*IFERROR(VLOOKUP('Inq6 adjusted class'!$A527,'Inq.6 factors'!$U:$Z,6,FALSE),0)</f>
        <v>32847.852828326337</v>
      </c>
      <c r="T527" s="39">
        <f>'Jun17 class'!T527*IFERROR(VLOOKUP('Inq6 adjusted class'!$A527,'Inq.6 factors'!$U:$Z,6,FALSE),0)</f>
        <v>34914.298950129043</v>
      </c>
      <c r="U527" s="39">
        <f>'Jun17 class'!U527*IFERROR(VLOOKUP('Inq6 adjusted class'!$A527,'Inq.6 factors'!$U:$Z,6,FALSE),0)</f>
        <v>33749.447974317234</v>
      </c>
      <c r="V527" s="39">
        <f>'Jun17 class'!V527*IFERROR(VLOOKUP('Inq6 adjusted class'!$A527,'Inq.6 factors'!$U:$Z,6,FALSE),0)</f>
        <v>35211.75429821742</v>
      </c>
    </row>
    <row r="528" spans="1:22" x14ac:dyDescent="0.3">
      <c r="A528" s="35">
        <f>'Jun17 class'!A528</f>
        <v>7820</v>
      </c>
      <c r="B528" s="35">
        <f>'Jun17 class'!B528</f>
        <v>782</v>
      </c>
      <c r="C528" s="35">
        <f>'Jun17 class'!C528</f>
        <v>78</v>
      </c>
      <c r="D528" s="35" t="str">
        <f>'Jun17 class'!D528</f>
        <v>N</v>
      </c>
      <c r="E528" s="39">
        <f>'Jun17 class'!E528*IFERROR(VLOOKUP('Inq6 adjusted class'!$A528,'Inq.6 factors'!$U:$Z,6,FALSE),0)</f>
        <v>103365.87546071573</v>
      </c>
      <c r="F528" s="39">
        <f>'Jun17 class'!F528*IFERROR(VLOOKUP('Inq6 adjusted class'!$A528,'Inq.6 factors'!$U:$Z,6,FALSE),0)</f>
        <v>111857.2380341938</v>
      </c>
      <c r="G528" s="39">
        <f>'Jun17 class'!G528*IFERROR(VLOOKUP('Inq6 adjusted class'!$A528,'Inq.6 factors'!$U:$Z,6,FALSE),0)</f>
        <v>130239.71534083739</v>
      </c>
      <c r="H528" s="39">
        <f>'Jun17 class'!H528*IFERROR(VLOOKUP('Inq6 adjusted class'!$A528,'Inq.6 factors'!$U:$Z,6,FALSE),0)</f>
        <v>128230.34509803794</v>
      </c>
      <c r="I528" s="39">
        <f>'Jun17 class'!I528*IFERROR(VLOOKUP('Inq6 adjusted class'!$A528,'Inq.6 factors'!$U:$Z,6,FALSE),0)</f>
        <v>116644.1840482635</v>
      </c>
      <c r="J528" s="39">
        <f>'Jun17 class'!J528*IFERROR(VLOOKUP('Inq6 adjusted class'!$A528,'Inq.6 factors'!$U:$Z,6,FALSE),0)</f>
        <v>114983.56356744526</v>
      </c>
      <c r="K528" s="39">
        <f>'Jun17 class'!K528*IFERROR(VLOOKUP('Inq6 adjusted class'!$A528,'Inq.6 factors'!$U:$Z,6,FALSE),0)</f>
        <v>120780.6549595042</v>
      </c>
      <c r="L528" s="39">
        <f>'Jun17 class'!L528*IFERROR(VLOOKUP('Inq6 adjusted class'!$A528,'Inq.6 factors'!$U:$Z,6,FALSE),0)</f>
        <v>120146.03652131495</v>
      </c>
      <c r="M528" s="39">
        <f>'Jun17 class'!M528*IFERROR(VLOOKUP('Inq6 adjusted class'!$A528,'Inq.6 factors'!$U:$Z,6,FALSE),0)</f>
        <v>114070.65349754186</v>
      </c>
      <c r="N528" s="39">
        <f>'Jun17 class'!N528*IFERROR(VLOOKUP('Inq6 adjusted class'!$A528,'Inq.6 factors'!$U:$Z,6,FALSE),0)</f>
        <v>122646.08183996957</v>
      </c>
      <c r="O528" s="39">
        <f>'Jun17 class'!O528*IFERROR(VLOOKUP('Inq6 adjusted class'!$A528,'Inq.6 factors'!$U:$Z,6,FALSE),0)</f>
        <v>121858.57224324597</v>
      </c>
      <c r="P528" s="39">
        <f>'Jun17 class'!P528*IFERROR(VLOOKUP('Inq6 adjusted class'!$A528,'Inq.6 factors'!$U:$Z,6,FALSE),0)</f>
        <v>113368.74836655777</v>
      </c>
      <c r="Q528" s="39">
        <f>'Jun17 class'!Q528*IFERROR(VLOOKUP('Inq6 adjusted class'!$A528,'Inq.6 factors'!$U:$Z,6,FALSE),0)</f>
        <v>110679.69324408195</v>
      </c>
      <c r="R528" s="39">
        <f>'Jun17 class'!R528*IFERROR(VLOOKUP('Inq6 adjusted class'!$A528,'Inq.6 factors'!$U:$Z,6,FALSE),0)</f>
        <v>116366.75736574797</v>
      </c>
      <c r="S528" s="39">
        <f>'Jun17 class'!S528*IFERROR(VLOOKUP('Inq6 adjusted class'!$A528,'Inq.6 factors'!$U:$Z,6,FALSE),0)</f>
        <v>121166.39432990461</v>
      </c>
      <c r="T528" s="39">
        <f>'Jun17 class'!T528*IFERROR(VLOOKUP('Inq6 adjusted class'!$A528,'Inq.6 factors'!$U:$Z,6,FALSE),0)</f>
        <v>126130.29636838715</v>
      </c>
      <c r="U528" s="39">
        <f>'Jun17 class'!U528*IFERROR(VLOOKUP('Inq6 adjusted class'!$A528,'Inq.6 factors'!$U:$Z,6,FALSE),0)</f>
        <v>128199.5041205962</v>
      </c>
      <c r="V528" s="39">
        <f>'Jun17 class'!V528*IFERROR(VLOOKUP('Inq6 adjusted class'!$A528,'Inq.6 factors'!$U:$Z,6,FALSE),0)</f>
        <v>140658.01285234431</v>
      </c>
    </row>
    <row r="529" spans="1:22" x14ac:dyDescent="0.3">
      <c r="A529" s="35">
        <f>'Jun17 class'!A529</f>
        <v>7830</v>
      </c>
      <c r="B529" s="35">
        <f>'Jun17 class'!B529</f>
        <v>783</v>
      </c>
      <c r="C529" s="35">
        <f>'Jun17 class'!C529</f>
        <v>78</v>
      </c>
      <c r="D529" s="35" t="str">
        <f>'Jun17 class'!D529</f>
        <v>N</v>
      </c>
      <c r="E529" s="39">
        <f>'Jun17 class'!E529*IFERROR(VLOOKUP('Inq6 adjusted class'!$A529,'Inq.6 factors'!$U:$Z,6,FALSE),0)</f>
        <v>32.031935273746065</v>
      </c>
      <c r="F529" s="39">
        <f>'Jun17 class'!F529*IFERROR(VLOOKUP('Inq6 adjusted class'!$A529,'Inq.6 factors'!$U:$Z,6,FALSE),0)</f>
        <v>34.66331410285423</v>
      </c>
      <c r="G529" s="39">
        <f>'Jun17 class'!G529*IFERROR(VLOOKUP('Inq6 adjusted class'!$A529,'Inq.6 factors'!$U:$Z,6,FALSE),0)</f>
        <v>40.359839388718974</v>
      </c>
      <c r="H529" s="39">
        <f>'Jun17 class'!H529*IFERROR(VLOOKUP('Inq6 adjusted class'!$A529,'Inq.6 factors'!$U:$Z,6,FALSE),0)</f>
        <v>39.737157896674653</v>
      </c>
      <c r="I529" s="39">
        <f>'Jun17 class'!I529*IFERROR(VLOOKUP('Inq6 adjusted class'!$A529,'Inq.6 factors'!$U:$Z,6,FALSE),0)</f>
        <v>36.146735437004992</v>
      </c>
      <c r="J529" s="39">
        <f>'Jun17 class'!J529*IFERROR(VLOOKUP('Inq6 adjusted class'!$A529,'Inq.6 factors'!$U:$Z,6,FALSE),0)</f>
        <v>35.632127617753817</v>
      </c>
      <c r="K529" s="39">
        <f>'Jun17 class'!K529*IFERROR(VLOOKUP('Inq6 adjusted class'!$A529,'Inq.6 factors'!$U:$Z,6,FALSE),0)</f>
        <v>37.428581770720335</v>
      </c>
      <c r="L529" s="39">
        <f>'Jun17 class'!L529*IFERROR(VLOOKUP('Inq6 adjusted class'!$A529,'Inq.6 factors'!$U:$Z,6,FALSE),0)</f>
        <v>37.231920574314863</v>
      </c>
      <c r="M529" s="39">
        <f>'Jun17 class'!M529*IFERROR(VLOOKUP('Inq6 adjusted class'!$A529,'Inq.6 factors'!$U:$Z,6,FALSE),0)</f>
        <v>35.349226939560381</v>
      </c>
      <c r="N529" s="39">
        <f>'Jun17 class'!N529*IFERROR(VLOOKUP('Inq6 adjusted class'!$A529,'Inq.6 factors'!$U:$Z,6,FALSE),0)</f>
        <v>1.5944231486413862</v>
      </c>
      <c r="O529" s="39">
        <f>'Jun17 class'!O529*IFERROR(VLOOKUP('Inq6 adjusted class'!$A529,'Inq.6 factors'!$U:$Z,6,FALSE),0)</f>
        <v>74.814599380270124</v>
      </c>
      <c r="P529" s="39">
        <f>'Jun17 class'!P529*IFERROR(VLOOKUP('Inq6 adjusted class'!$A529,'Inq.6 factors'!$U:$Z,6,FALSE),0)</f>
        <v>635.59050135747452</v>
      </c>
      <c r="Q529" s="39">
        <f>'Jun17 class'!Q529*IFERROR(VLOOKUP('Inq6 adjusted class'!$A529,'Inq.6 factors'!$U:$Z,6,FALSE),0)</f>
        <v>710.13856680095353</v>
      </c>
      <c r="R529" s="39">
        <f>'Jun17 class'!R529*IFERROR(VLOOKUP('Inq6 adjusted class'!$A529,'Inq.6 factors'!$U:$Z,6,FALSE),0)</f>
        <v>1846.6762603851439</v>
      </c>
      <c r="S529" s="39">
        <f>'Jun17 class'!S529*IFERROR(VLOOKUP('Inq6 adjusted class'!$A529,'Inq.6 factors'!$U:$Z,6,FALSE),0)</f>
        <v>2268.8328692660207</v>
      </c>
      <c r="T529" s="39">
        <f>'Jun17 class'!T529*IFERROR(VLOOKUP('Inq6 adjusted class'!$A529,'Inq.6 factors'!$U:$Z,6,FALSE),0)</f>
        <v>3134.5252435984366</v>
      </c>
      <c r="U529" s="39">
        <f>'Jun17 class'!U529*IFERROR(VLOOKUP('Inq6 adjusted class'!$A529,'Inq.6 factors'!$U:$Z,6,FALSE),0)</f>
        <v>4547.9235783317381</v>
      </c>
      <c r="V529" s="39">
        <f>'Jun17 class'!V529*IFERROR(VLOOKUP('Inq6 adjusted class'!$A529,'Inq.6 factors'!$U:$Z,6,FALSE),0)</f>
        <v>3722.3269078636818</v>
      </c>
    </row>
    <row r="530" spans="1:22" x14ac:dyDescent="0.3">
      <c r="A530" s="35">
        <f>'Jun17 class'!A530</f>
        <v>7911</v>
      </c>
      <c r="B530" s="35">
        <f>'Jun17 class'!B530</f>
        <v>791</v>
      </c>
      <c r="C530" s="35">
        <f>'Jun17 class'!C530</f>
        <v>79</v>
      </c>
      <c r="D530" s="35" t="str">
        <f>'Jun17 class'!D530</f>
        <v>N</v>
      </c>
      <c r="E530" s="39">
        <f>'Jun17 class'!E530*IFERROR(VLOOKUP('Inq6 adjusted class'!$A530,'Inq.6 factors'!$U:$Z,6,FALSE),0)</f>
        <v>19239.197521550712</v>
      </c>
      <c r="F530" s="39">
        <f>'Jun17 class'!F530*IFERROR(VLOOKUP('Inq6 adjusted class'!$A530,'Inq.6 factors'!$U:$Z,6,FALSE),0)</f>
        <v>20611.176295717331</v>
      </c>
      <c r="G530" s="39">
        <f>'Jun17 class'!G530*IFERROR(VLOOKUP('Inq6 adjusted class'!$A530,'Inq.6 factors'!$U:$Z,6,FALSE),0)</f>
        <v>21781.986530025388</v>
      </c>
      <c r="H530" s="39">
        <f>'Jun17 class'!H530*IFERROR(VLOOKUP('Inq6 adjusted class'!$A530,'Inq.6 factors'!$U:$Z,6,FALSE),0)</f>
        <v>22929.126385787484</v>
      </c>
      <c r="I530" s="39">
        <f>'Jun17 class'!I530*IFERROR(VLOOKUP('Inq6 adjusted class'!$A530,'Inq.6 factors'!$U:$Z,6,FALSE),0)</f>
        <v>22052.807592523444</v>
      </c>
      <c r="J530" s="39">
        <f>'Jun17 class'!J530*IFERROR(VLOOKUP('Inq6 adjusted class'!$A530,'Inq.6 factors'!$U:$Z,6,FALSE),0)</f>
        <v>19908.202379815899</v>
      </c>
      <c r="K530" s="39">
        <f>'Jun17 class'!K530*IFERROR(VLOOKUP('Inq6 adjusted class'!$A530,'Inq.6 factors'!$U:$Z,6,FALSE),0)</f>
        <v>17837.79566049331</v>
      </c>
      <c r="L530" s="39">
        <f>'Jun17 class'!L530*IFERROR(VLOOKUP('Inq6 adjusted class'!$A530,'Inq.6 factors'!$U:$Z,6,FALSE),0)</f>
        <v>15773.543311105081</v>
      </c>
      <c r="M530" s="39">
        <f>'Jun17 class'!M530*IFERROR(VLOOKUP('Inq6 adjusted class'!$A530,'Inq.6 factors'!$U:$Z,6,FALSE),0)</f>
        <v>16988.90503667247</v>
      </c>
      <c r="N530" s="39">
        <f>'Jun17 class'!N530*IFERROR(VLOOKUP('Inq6 adjusted class'!$A530,'Inq.6 factors'!$U:$Z,6,FALSE),0)</f>
        <v>15904.863311941583</v>
      </c>
      <c r="O530" s="39">
        <f>'Jun17 class'!O530*IFERROR(VLOOKUP('Inq6 adjusted class'!$A530,'Inq.6 factors'!$U:$Z,6,FALSE),0)</f>
        <v>15775.377964427998</v>
      </c>
      <c r="P530" s="39">
        <f>'Jun17 class'!P530*IFERROR(VLOOKUP('Inq6 adjusted class'!$A530,'Inq.6 factors'!$U:$Z,6,FALSE),0)</f>
        <v>12211.23161899453</v>
      </c>
      <c r="Q530" s="39">
        <f>'Jun17 class'!Q530*IFERROR(VLOOKUP('Inq6 adjusted class'!$A530,'Inq.6 factors'!$U:$Z,6,FALSE),0)</f>
        <v>12811.620876787812</v>
      </c>
      <c r="R530" s="39">
        <f>'Jun17 class'!R530*IFERROR(VLOOKUP('Inq6 adjusted class'!$A530,'Inq.6 factors'!$U:$Z,6,FALSE),0)</f>
        <v>12672.645713618369</v>
      </c>
      <c r="S530" s="39">
        <f>'Jun17 class'!S530*IFERROR(VLOOKUP('Inq6 adjusted class'!$A530,'Inq.6 factors'!$U:$Z,6,FALSE),0)</f>
        <v>14536.106089625193</v>
      </c>
      <c r="T530" s="39">
        <f>'Jun17 class'!T530*IFERROR(VLOOKUP('Inq6 adjusted class'!$A530,'Inq.6 factors'!$U:$Z,6,FALSE),0)</f>
        <v>14920.623779576883</v>
      </c>
      <c r="U530" s="39">
        <f>'Jun17 class'!U530*IFERROR(VLOOKUP('Inq6 adjusted class'!$A530,'Inq.6 factors'!$U:$Z,6,FALSE),0)</f>
        <v>15422.993810547445</v>
      </c>
      <c r="V530" s="39">
        <f>'Jun17 class'!V530*IFERROR(VLOOKUP('Inq6 adjusted class'!$A530,'Inq.6 factors'!$U:$Z,6,FALSE),0)</f>
        <v>15306.941048598612</v>
      </c>
    </row>
    <row r="531" spans="1:22" x14ac:dyDescent="0.3">
      <c r="A531" s="35">
        <f>'Jun17 class'!A531</f>
        <v>7912</v>
      </c>
      <c r="B531" s="35">
        <f>'Jun17 class'!B531</f>
        <v>791</v>
      </c>
      <c r="C531" s="35">
        <f>'Jun17 class'!C531</f>
        <v>79</v>
      </c>
      <c r="D531" s="35" t="str">
        <f>'Jun17 class'!D531</f>
        <v>N</v>
      </c>
      <c r="E531" s="39">
        <f>'Jun17 class'!E531*IFERROR(VLOOKUP('Inq6 adjusted class'!$A531,'Inq.6 factors'!$U:$Z,6,FALSE),0)</f>
        <v>9516.9901270016289</v>
      </c>
      <c r="F531" s="39">
        <f>'Jun17 class'!F531*IFERROR(VLOOKUP('Inq6 adjusted class'!$A531,'Inq.6 factors'!$U:$Z,6,FALSE),0)</f>
        <v>10195.662323883731</v>
      </c>
      <c r="G531" s="39">
        <f>'Jun17 class'!G531*IFERROR(VLOOKUP('Inq6 adjusted class'!$A531,'Inq.6 factors'!$U:$Z,6,FALSE),0)</f>
        <v>10774.823145327608</v>
      </c>
      <c r="H531" s="39">
        <f>'Jun17 class'!H531*IFERROR(VLOOKUP('Inq6 adjusted class'!$A531,'Inq.6 factors'!$U:$Z,6,FALSE),0)</f>
        <v>11342.275019001074</v>
      </c>
      <c r="I531" s="39">
        <f>'Jun17 class'!I531*IFERROR(VLOOKUP('Inq6 adjusted class'!$A531,'Inq.6 factors'!$U:$Z,6,FALSE),0)</f>
        <v>10908.789303484205</v>
      </c>
      <c r="J531" s="39">
        <f>'Jun17 class'!J531*IFERROR(VLOOKUP('Inq6 adjusted class'!$A531,'Inq.6 factors'!$U:$Z,6,FALSE),0)</f>
        <v>9847.924544816824</v>
      </c>
      <c r="K531" s="39">
        <f>'Jun17 class'!K531*IFERROR(VLOOKUP('Inq6 adjusted class'!$A531,'Inq.6 factors'!$U:$Z,6,FALSE),0)</f>
        <v>8823.7633091623993</v>
      </c>
      <c r="L531" s="39">
        <f>'Jun17 class'!L531*IFERROR(VLOOKUP('Inq6 adjusted class'!$A531,'Inq.6 factors'!$U:$Z,6,FALSE),0)</f>
        <v>7802.6464353030851</v>
      </c>
      <c r="M531" s="39">
        <f>'Jun17 class'!M531*IFERROR(VLOOKUP('Inq6 adjusted class'!$A531,'Inq.6 factors'!$U:$Z,6,FALSE),0)</f>
        <v>8403.8453953950684</v>
      </c>
      <c r="N531" s="39">
        <f>'Jun17 class'!N531*IFERROR(VLOOKUP('Inq6 adjusted class'!$A531,'Inq.6 factors'!$U:$Z,6,FALSE),0)</f>
        <v>7910.8935211107882</v>
      </c>
      <c r="O531" s="39">
        <f>'Jun17 class'!O531*IFERROR(VLOOKUP('Inq6 adjusted class'!$A531,'Inq.6 factors'!$U:$Z,6,FALSE),0)</f>
        <v>7761.2149453929978</v>
      </c>
      <c r="P531" s="39">
        <f>'Jun17 class'!P531*IFERROR(VLOOKUP('Inq6 adjusted class'!$A531,'Inq.6 factors'!$U:$Z,6,FALSE),0)</f>
        <v>5838.319381674035</v>
      </c>
      <c r="Q531" s="39">
        <f>'Jun17 class'!Q531*IFERROR(VLOOKUP('Inq6 adjusted class'!$A531,'Inq.6 factors'!$U:$Z,6,FALSE),0)</f>
        <v>6774.5822328136901</v>
      </c>
      <c r="R531" s="39">
        <f>'Jun17 class'!R531*IFERROR(VLOOKUP('Inq6 adjusted class'!$A531,'Inq.6 factors'!$U:$Z,6,FALSE),0)</f>
        <v>6648.1600675646296</v>
      </c>
      <c r="S531" s="39">
        <f>'Jun17 class'!S531*IFERROR(VLOOKUP('Inq6 adjusted class'!$A531,'Inq.6 factors'!$U:$Z,6,FALSE),0)</f>
        <v>7921.7798633018501</v>
      </c>
      <c r="T531" s="39">
        <f>'Jun17 class'!T531*IFERROR(VLOOKUP('Inq6 adjusted class'!$A531,'Inq.6 factors'!$U:$Z,6,FALSE),0)</f>
        <v>7229.6570789805392</v>
      </c>
      <c r="U531" s="39">
        <f>'Jun17 class'!U531*IFERROR(VLOOKUP('Inq6 adjusted class'!$A531,'Inq.6 factors'!$U:$Z,6,FALSE),0)</f>
        <v>8660.5772264372881</v>
      </c>
      <c r="V531" s="39">
        <f>'Jun17 class'!V531*IFERROR(VLOOKUP('Inq6 adjusted class'!$A531,'Inq.6 factors'!$U:$Z,6,FALSE),0)</f>
        <v>8495.0560278932371</v>
      </c>
    </row>
    <row r="532" spans="1:22" x14ac:dyDescent="0.3">
      <c r="A532" s="35">
        <f>'Jun17 class'!A532</f>
        <v>7990</v>
      </c>
      <c r="B532" s="35">
        <f>'Jun17 class'!B532</f>
        <v>799</v>
      </c>
      <c r="C532" s="35">
        <f>'Jun17 class'!C532</f>
        <v>79</v>
      </c>
      <c r="D532" s="35" t="str">
        <f>'Jun17 class'!D532</f>
        <v>N</v>
      </c>
      <c r="E532" s="39">
        <f>'Jun17 class'!E532*IFERROR(VLOOKUP('Inq6 adjusted class'!$A532,'Inq.6 factors'!$U:$Z,6,FALSE),0)</f>
        <v>3110.2611048779645</v>
      </c>
      <c r="F532" s="39">
        <f>'Jun17 class'!F532*IFERROR(VLOOKUP('Inq6 adjusted class'!$A532,'Inq.6 factors'!$U:$Z,6,FALSE),0)</f>
        <v>3501.9032289566794</v>
      </c>
      <c r="G532" s="39">
        <f>'Jun17 class'!G532*IFERROR(VLOOKUP('Inq6 adjusted class'!$A532,'Inq.6 factors'!$U:$Z,6,FALSE),0)</f>
        <v>3582.3280609661588</v>
      </c>
      <c r="H532" s="39">
        <f>'Jun17 class'!H532*IFERROR(VLOOKUP('Inq6 adjusted class'!$A532,'Inq.6 factors'!$U:$Z,6,FALSE),0)</f>
        <v>3851.2316532033069</v>
      </c>
      <c r="I532" s="39">
        <f>'Jun17 class'!I532*IFERROR(VLOOKUP('Inq6 adjusted class'!$A532,'Inq.6 factors'!$U:$Z,6,FALSE),0)</f>
        <v>3848.2823274398606</v>
      </c>
      <c r="J532" s="39">
        <f>'Jun17 class'!J532*IFERROR(VLOOKUP('Inq6 adjusted class'!$A532,'Inq.6 factors'!$U:$Z,6,FALSE),0)</f>
        <v>3446.4072046556289</v>
      </c>
      <c r="K532" s="39">
        <f>'Jun17 class'!K532*IFERROR(VLOOKUP('Inq6 adjusted class'!$A532,'Inq.6 factors'!$U:$Z,6,FALSE),0)</f>
        <v>3141.1553269476531</v>
      </c>
      <c r="L532" s="39">
        <f>'Jun17 class'!L532*IFERROR(VLOOKUP('Inq6 adjusted class'!$A532,'Inq.6 factors'!$U:$Z,6,FALSE),0)</f>
        <v>2879.2108457212548</v>
      </c>
      <c r="M532" s="39">
        <f>'Jun17 class'!M532*IFERROR(VLOOKUP('Inq6 adjusted class'!$A532,'Inq.6 factors'!$U:$Z,6,FALSE),0)</f>
        <v>2795.7695473583144</v>
      </c>
      <c r="N532" s="39">
        <f>'Jun17 class'!N532*IFERROR(VLOOKUP('Inq6 adjusted class'!$A532,'Inq.6 factors'!$U:$Z,6,FALSE),0)</f>
        <v>2783.6206536923269</v>
      </c>
      <c r="O532" s="39">
        <f>'Jun17 class'!O532*IFERROR(VLOOKUP('Inq6 adjusted class'!$A532,'Inq.6 factors'!$U:$Z,6,FALSE),0)</f>
        <v>2731.8295040204953</v>
      </c>
      <c r="P532" s="39">
        <f>'Jun17 class'!P532*IFERROR(VLOOKUP('Inq6 adjusted class'!$A532,'Inq.6 factors'!$U:$Z,6,FALSE),0)</f>
        <v>2570.2208559480905</v>
      </c>
      <c r="Q532" s="39">
        <f>'Jun17 class'!Q532*IFERROR(VLOOKUP('Inq6 adjusted class'!$A532,'Inq.6 factors'!$U:$Z,6,FALSE),0)</f>
        <v>3385.5058843592046</v>
      </c>
      <c r="R532" s="39">
        <f>'Jun17 class'!R532*IFERROR(VLOOKUP('Inq6 adjusted class'!$A532,'Inq.6 factors'!$U:$Z,6,FALSE),0)</f>
        <v>4051.6554872136053</v>
      </c>
      <c r="S532" s="39">
        <f>'Jun17 class'!S532*IFERROR(VLOOKUP('Inq6 adjusted class'!$A532,'Inq.6 factors'!$U:$Z,6,FALSE),0)</f>
        <v>4523.6123311554857</v>
      </c>
      <c r="T532" s="39">
        <f>'Jun17 class'!T532*IFERROR(VLOOKUP('Inq6 adjusted class'!$A532,'Inq.6 factors'!$U:$Z,6,FALSE),0)</f>
        <v>4367.3454827373862</v>
      </c>
      <c r="U532" s="39">
        <f>'Jun17 class'!U532*IFERROR(VLOOKUP('Inq6 adjusted class'!$A532,'Inq.6 factors'!$U:$Z,6,FALSE),0)</f>
        <v>2407.2348167331461</v>
      </c>
      <c r="V532" s="39">
        <f>'Jun17 class'!V532*IFERROR(VLOOKUP('Inq6 adjusted class'!$A532,'Inq.6 factors'!$U:$Z,6,FALSE),0)</f>
        <v>2341.5586900007843</v>
      </c>
    </row>
    <row r="533" spans="1:22" x14ac:dyDescent="0.3">
      <c r="A533" s="35">
        <f>'Jun17 class'!A533</f>
        <v>8010</v>
      </c>
      <c r="B533" s="35">
        <f>'Jun17 class'!B533</f>
        <v>801</v>
      </c>
      <c r="C533" s="35">
        <f>'Jun17 class'!C533</f>
        <v>80</v>
      </c>
      <c r="D533" s="35" t="str">
        <f>'Jun17 class'!D533</f>
        <v>N</v>
      </c>
      <c r="E533" s="39">
        <f>'Jun17 class'!E533*IFERROR(VLOOKUP('Inq6 adjusted class'!$A533,'Inq.6 factors'!$U:$Z,6,FALSE),0)</f>
        <v>30033.671802171713</v>
      </c>
      <c r="F533" s="39">
        <f>'Jun17 class'!F533*IFERROR(VLOOKUP('Inq6 adjusted class'!$A533,'Inq.6 factors'!$U:$Z,6,FALSE),0)</f>
        <v>33373.836834419984</v>
      </c>
      <c r="G533" s="39">
        <f>'Jun17 class'!G533*IFERROR(VLOOKUP('Inq6 adjusted class'!$A533,'Inq.6 factors'!$U:$Z,6,FALSE),0)</f>
        <v>32033.148892322479</v>
      </c>
      <c r="H533" s="39">
        <f>'Jun17 class'!H533*IFERROR(VLOOKUP('Inq6 adjusted class'!$A533,'Inq.6 factors'!$U:$Z,6,FALSE),0)</f>
        <v>39881.999188644622</v>
      </c>
      <c r="I533" s="39">
        <f>'Jun17 class'!I533*IFERROR(VLOOKUP('Inq6 adjusted class'!$A533,'Inq.6 factors'!$U:$Z,6,FALSE),0)</f>
        <v>39990.976624819312</v>
      </c>
      <c r="J533" s="39">
        <f>'Jun17 class'!J533*IFERROR(VLOOKUP('Inq6 adjusted class'!$A533,'Inq.6 factors'!$U:$Z,6,FALSE),0)</f>
        <v>41646.761391674503</v>
      </c>
      <c r="K533" s="39">
        <f>'Jun17 class'!K533*IFERROR(VLOOKUP('Inq6 adjusted class'!$A533,'Inq.6 factors'!$U:$Z,6,FALSE),0)</f>
        <v>37690.300556286871</v>
      </c>
      <c r="L533" s="39">
        <f>'Jun17 class'!L533*IFERROR(VLOOKUP('Inq6 adjusted class'!$A533,'Inq.6 factors'!$U:$Z,6,FALSE),0)</f>
        <v>38014.178957750046</v>
      </c>
      <c r="M533" s="39">
        <f>'Jun17 class'!M533*IFERROR(VLOOKUP('Inq6 adjusted class'!$A533,'Inq.6 factors'!$U:$Z,6,FALSE),0)</f>
        <v>40658.673276575879</v>
      </c>
      <c r="N533" s="39">
        <f>'Jun17 class'!N533*IFERROR(VLOOKUP('Inq6 adjusted class'!$A533,'Inq.6 factors'!$U:$Z,6,FALSE),0)</f>
        <v>41144.741669982817</v>
      </c>
      <c r="O533" s="39">
        <f>'Jun17 class'!O533*IFERROR(VLOOKUP('Inq6 adjusted class'!$A533,'Inq.6 factors'!$U:$Z,6,FALSE),0)</f>
        <v>48704.801783202944</v>
      </c>
      <c r="P533" s="39">
        <f>'Jun17 class'!P533*IFERROR(VLOOKUP('Inq6 adjusted class'!$A533,'Inq.6 factors'!$U:$Z,6,FALSE),0)</f>
        <v>53855.953831247774</v>
      </c>
      <c r="Q533" s="39">
        <f>'Jun17 class'!Q533*IFERROR(VLOOKUP('Inq6 adjusted class'!$A533,'Inq.6 factors'!$U:$Z,6,FALSE),0)</f>
        <v>53909.015268929397</v>
      </c>
      <c r="R533" s="39">
        <f>'Jun17 class'!R533*IFERROR(VLOOKUP('Inq6 adjusted class'!$A533,'Inq.6 factors'!$U:$Z,6,FALSE),0)</f>
        <v>55749.260265550605</v>
      </c>
      <c r="S533" s="39">
        <f>'Jun17 class'!S533*IFERROR(VLOOKUP('Inq6 adjusted class'!$A533,'Inq.6 factors'!$U:$Z,6,FALSE),0)</f>
        <v>57077.424731543324</v>
      </c>
      <c r="T533" s="39">
        <f>'Jun17 class'!T533*IFERROR(VLOOKUP('Inq6 adjusted class'!$A533,'Inq.6 factors'!$U:$Z,6,FALSE),0)</f>
        <v>55316.630495786601</v>
      </c>
      <c r="U533" s="39">
        <f>'Jun17 class'!U533*IFERROR(VLOOKUP('Inq6 adjusted class'!$A533,'Inq.6 factors'!$U:$Z,6,FALSE),0)</f>
        <v>54450.273325010159</v>
      </c>
      <c r="V533" s="39">
        <f>'Jun17 class'!V533*IFERROR(VLOOKUP('Inq6 adjusted class'!$A533,'Inq.6 factors'!$U:$Z,6,FALSE),0)</f>
        <v>62404.078657225058</v>
      </c>
    </row>
    <row r="534" spans="1:22" x14ac:dyDescent="0.3">
      <c r="A534" s="35">
        <f>'Jun17 class'!A534</f>
        <v>8020</v>
      </c>
      <c r="B534" s="35">
        <f>'Jun17 class'!B534</f>
        <v>802</v>
      </c>
      <c r="C534" s="35">
        <f>'Jun17 class'!C534</f>
        <v>80</v>
      </c>
      <c r="D534" s="35" t="str">
        <f>'Jun17 class'!D534</f>
        <v>N</v>
      </c>
      <c r="E534" s="39">
        <f>'Jun17 class'!E534*IFERROR(VLOOKUP('Inq6 adjusted class'!$A534,'Inq.6 factors'!$U:$Z,6,FALSE),0)</f>
        <v>91.922918780946702</v>
      </c>
      <c r="F534" s="39">
        <f>'Jun17 class'!F534*IFERROR(VLOOKUP('Inq6 adjusted class'!$A534,'Inq.6 factors'!$U:$Z,6,FALSE),0)</f>
        <v>101.4012471864264</v>
      </c>
      <c r="G534" s="39">
        <f>'Jun17 class'!G534*IFERROR(VLOOKUP('Inq6 adjusted class'!$A534,'Inq.6 factors'!$U:$Z,6,FALSE),0)</f>
        <v>97.523445458794768</v>
      </c>
      <c r="H534" s="39">
        <f>'Jun17 class'!H534*IFERROR(VLOOKUP('Inq6 adjusted class'!$A534,'Inq.6 factors'!$U:$Z,6,FALSE),0)</f>
        <v>120.38708386966306</v>
      </c>
      <c r="I534" s="39">
        <f>'Jun17 class'!I534*IFERROR(VLOOKUP('Inq6 adjusted class'!$A534,'Inq.6 factors'!$U:$Z,6,FALSE),0)</f>
        <v>120.58547405838803</v>
      </c>
      <c r="J534" s="39">
        <f>'Jun17 class'!J534*IFERROR(VLOOKUP('Inq6 adjusted class'!$A534,'Inq.6 factors'!$U:$Z,6,FALSE),0)</f>
        <v>124.89914161094094</v>
      </c>
      <c r="K534" s="39">
        <f>'Jun17 class'!K534*IFERROR(VLOOKUP('Inq6 adjusted class'!$A534,'Inq.6 factors'!$U:$Z,6,FALSE),0)</f>
        <v>113.78721329648609</v>
      </c>
      <c r="L534" s="39">
        <f>'Jun17 class'!L534*IFERROR(VLOOKUP('Inq6 adjusted class'!$A534,'Inq.6 factors'!$U:$Z,6,FALSE),0)</f>
        <v>115.26585074867501</v>
      </c>
      <c r="M534" s="39">
        <f>'Jun17 class'!M534*IFERROR(VLOOKUP('Inq6 adjusted class'!$A534,'Inq.6 factors'!$U:$Z,6,FALSE),0)</f>
        <v>122.87694067999801</v>
      </c>
      <c r="N534" s="39">
        <f>'Jun17 class'!N534*IFERROR(VLOOKUP('Inq6 adjusted class'!$A534,'Inq.6 factors'!$U:$Z,6,FALSE),0)</f>
        <v>183.60660161261461</v>
      </c>
      <c r="O534" s="39">
        <f>'Jun17 class'!O534*IFERROR(VLOOKUP('Inq6 adjusted class'!$A534,'Inq.6 factors'!$U:$Z,6,FALSE),0)</f>
        <v>75.478335919319605</v>
      </c>
      <c r="P534" s="39">
        <f>'Jun17 class'!P534*IFERROR(VLOOKUP('Inq6 adjusted class'!$A534,'Inq.6 factors'!$U:$Z,6,FALSE),0)</f>
        <v>966.02853901632579</v>
      </c>
      <c r="Q534" s="39">
        <f>'Jun17 class'!Q534*IFERROR(VLOOKUP('Inq6 adjusted class'!$A534,'Inq.6 factors'!$U:$Z,6,FALSE),0)</f>
        <v>1372.5313234526679</v>
      </c>
      <c r="R534" s="39">
        <f>'Jun17 class'!R534*IFERROR(VLOOKUP('Inq6 adjusted class'!$A534,'Inq.6 factors'!$U:$Z,6,FALSE),0)</f>
        <v>2000.7972152952921</v>
      </c>
      <c r="S534" s="39">
        <f>'Jun17 class'!S534*IFERROR(VLOOKUP('Inq6 adjusted class'!$A534,'Inq.6 factors'!$U:$Z,6,FALSE),0)</f>
        <v>1437.910468233451</v>
      </c>
      <c r="T534" s="39">
        <f>'Jun17 class'!T534*IFERROR(VLOOKUP('Inq6 adjusted class'!$A534,'Inq.6 factors'!$U:$Z,6,FALSE),0)</f>
        <v>1595.6267792734734</v>
      </c>
      <c r="U534" s="39">
        <f>'Jun17 class'!U534*IFERROR(VLOOKUP('Inq6 adjusted class'!$A534,'Inq.6 factors'!$U:$Z,6,FALSE),0)</f>
        <v>1463.9433958209925</v>
      </c>
      <c r="V534" s="39">
        <f>'Jun17 class'!V534*IFERROR(VLOOKUP('Inq6 adjusted class'!$A534,'Inq.6 factors'!$U:$Z,6,FALSE),0)</f>
        <v>2250.5504567131511</v>
      </c>
    </row>
    <row r="535" spans="1:22" x14ac:dyDescent="0.3">
      <c r="A535" s="35">
        <f>'Jun17 class'!A535</f>
        <v>8030</v>
      </c>
      <c r="B535" s="35">
        <f>'Jun17 class'!B535</f>
        <v>803</v>
      </c>
      <c r="C535" s="35">
        <f>'Jun17 class'!C535</f>
        <v>80</v>
      </c>
      <c r="D535" s="35" t="str">
        <f>'Jun17 class'!D535</f>
        <v>N</v>
      </c>
      <c r="E535" s="39">
        <f>'Jun17 class'!E535*IFERROR(VLOOKUP('Inq6 adjusted class'!$A535,'Inq.6 factors'!$U:$Z,6,FALSE),0)</f>
        <v>51.853840310393714</v>
      </c>
      <c r="F535" s="39">
        <f>'Jun17 class'!F535*IFERROR(VLOOKUP('Inq6 adjusted class'!$A535,'Inq.6 factors'!$U:$Z,6,FALSE),0)</f>
        <v>57.509383141225946</v>
      </c>
      <c r="G535" s="39">
        <f>'Jun17 class'!G535*IFERROR(VLOOKUP('Inq6 adjusted class'!$A535,'Inq.6 factors'!$U:$Z,6,FALSE),0)</f>
        <v>55.31431866272704</v>
      </c>
      <c r="H535" s="39">
        <f>'Jun17 class'!H535*IFERROR(VLOOKUP('Inq6 adjusted class'!$A535,'Inq.6 factors'!$U:$Z,6,FALSE),0)</f>
        <v>68.574376883089855</v>
      </c>
      <c r="I535" s="39">
        <f>'Jun17 class'!I535*IFERROR(VLOOKUP('Inq6 adjusted class'!$A535,'Inq.6 factors'!$U:$Z,6,FALSE),0)</f>
        <v>68.663180844695205</v>
      </c>
      <c r="J535" s="39">
        <f>'Jun17 class'!J535*IFERROR(VLOOKUP('Inq6 adjusted class'!$A535,'Inq.6 factors'!$U:$Z,6,FALSE),0)</f>
        <v>71.317397038434862</v>
      </c>
      <c r="K535" s="39">
        <f>'Jun17 class'!K535*IFERROR(VLOOKUP('Inq6 adjusted class'!$A535,'Inq.6 factors'!$U:$Z,6,FALSE),0)</f>
        <v>64.584495656346292</v>
      </c>
      <c r="L535" s="39">
        <f>'Jun17 class'!L535*IFERROR(VLOOKUP('Inq6 adjusted class'!$A535,'Inq.6 factors'!$U:$Z,6,FALSE),0)</f>
        <v>65.27426960282537</v>
      </c>
      <c r="M535" s="39">
        <f>'Jun17 class'!M535*IFERROR(VLOOKUP('Inq6 adjusted class'!$A535,'Inq.6 factors'!$U:$Z,6,FALSE),0)</f>
        <v>69.817135943616506</v>
      </c>
      <c r="N535" s="39">
        <f>'Jun17 class'!N535*IFERROR(VLOOKUP('Inq6 adjusted class'!$A535,'Inq.6 factors'!$U:$Z,6,FALSE),0)</f>
        <v>79.6033465379262</v>
      </c>
      <c r="O535" s="39">
        <f>'Jun17 class'!O535*IFERROR(VLOOKUP('Inq6 adjusted class'!$A535,'Inq.6 factors'!$U:$Z,6,FALSE),0)</f>
        <v>72.61145718221546</v>
      </c>
      <c r="P535" s="39">
        <f>'Jun17 class'!P535*IFERROR(VLOOKUP('Inq6 adjusted class'!$A535,'Inq.6 factors'!$U:$Z,6,FALSE),0)</f>
        <v>205.9735841185317</v>
      </c>
      <c r="Q535" s="39">
        <f>'Jun17 class'!Q535*IFERROR(VLOOKUP('Inq6 adjusted class'!$A535,'Inq.6 factors'!$U:$Z,6,FALSE),0)</f>
        <v>226.90445478631477</v>
      </c>
      <c r="R535" s="39">
        <f>'Jun17 class'!R535*IFERROR(VLOOKUP('Inq6 adjusted class'!$A535,'Inq.6 factors'!$U:$Z,6,FALSE),0)</f>
        <v>408.00623197516438</v>
      </c>
      <c r="S535" s="39">
        <f>'Jun17 class'!S535*IFERROR(VLOOKUP('Inq6 adjusted class'!$A535,'Inq.6 factors'!$U:$Z,6,FALSE),0)</f>
        <v>266.23112803253758</v>
      </c>
      <c r="T535" s="39">
        <f>'Jun17 class'!T535*IFERROR(VLOOKUP('Inq6 adjusted class'!$A535,'Inq.6 factors'!$U:$Z,6,FALSE),0)</f>
        <v>319.20106188316112</v>
      </c>
      <c r="U535" s="39">
        <f>'Jun17 class'!U535*IFERROR(VLOOKUP('Inq6 adjusted class'!$A535,'Inq.6 factors'!$U:$Z,6,FALSE),0)</f>
        <v>266.36263917883275</v>
      </c>
      <c r="V535" s="39">
        <f>'Jun17 class'!V535*IFERROR(VLOOKUP('Inq6 adjusted class'!$A535,'Inq.6 factors'!$U:$Z,6,FALSE),0)</f>
        <v>596.71156935729846</v>
      </c>
    </row>
    <row r="536" spans="1:22" x14ac:dyDescent="0.3">
      <c r="A536" s="35">
        <f>'Jun17 class'!A536</f>
        <v>8110</v>
      </c>
      <c r="B536" s="35">
        <f>'Jun17 class'!B536</f>
        <v>811</v>
      </c>
      <c r="C536" s="35">
        <f>'Jun17 class'!C536</f>
        <v>81</v>
      </c>
      <c r="D536" s="35" t="str">
        <f>'Jun17 class'!D536</f>
        <v>N</v>
      </c>
      <c r="E536" s="39">
        <f>'Jun17 class'!E536*IFERROR(VLOOKUP('Inq6 adjusted class'!$A536,'Inq.6 factors'!$U:$Z,6,FALSE),0)</f>
        <v>4008.0896628707678</v>
      </c>
      <c r="F536" s="39">
        <f>'Jun17 class'!F536*IFERROR(VLOOKUP('Inq6 adjusted class'!$A536,'Inq.6 factors'!$U:$Z,6,FALSE),0)</f>
        <v>3960.4132544899676</v>
      </c>
      <c r="G536" s="39">
        <f>'Jun17 class'!G536*IFERROR(VLOOKUP('Inq6 adjusted class'!$A536,'Inq.6 factors'!$U:$Z,6,FALSE),0)</f>
        <v>4365.9294521499742</v>
      </c>
      <c r="H536" s="39">
        <f>'Jun17 class'!H536*IFERROR(VLOOKUP('Inq6 adjusted class'!$A536,'Inq.6 factors'!$U:$Z,6,FALSE),0)</f>
        <v>4670.5477482636052</v>
      </c>
      <c r="I536" s="39">
        <f>'Jun17 class'!I536*IFERROR(VLOOKUP('Inq6 adjusted class'!$A536,'Inq.6 factors'!$U:$Z,6,FALSE),0)</f>
        <v>5562.8189352943091</v>
      </c>
      <c r="J536" s="39">
        <f>'Jun17 class'!J536*IFERROR(VLOOKUP('Inq6 adjusted class'!$A536,'Inq.6 factors'!$U:$Z,6,FALSE),0)</f>
        <v>5956.7603835888267</v>
      </c>
      <c r="K536" s="39">
        <f>'Jun17 class'!K536*IFERROR(VLOOKUP('Inq6 adjusted class'!$A536,'Inq.6 factors'!$U:$Z,6,FALSE),0)</f>
        <v>6801.5770644466957</v>
      </c>
      <c r="L536" s="39">
        <f>'Jun17 class'!L536*IFERROR(VLOOKUP('Inq6 adjusted class'!$A536,'Inq.6 factors'!$U:$Z,6,FALSE),0)</f>
        <v>7924.1922305491671</v>
      </c>
      <c r="M536" s="39">
        <f>'Jun17 class'!M536*IFERROR(VLOOKUP('Inq6 adjusted class'!$A536,'Inq.6 factors'!$U:$Z,6,FALSE),0)</f>
        <v>8863.8570301538948</v>
      </c>
      <c r="N536" s="39">
        <f>'Jun17 class'!N536*IFERROR(VLOOKUP('Inq6 adjusted class'!$A536,'Inq.6 factors'!$U:$Z,6,FALSE),0)</f>
        <v>7212.0375093215498</v>
      </c>
      <c r="O536" s="39">
        <f>'Jun17 class'!O536*IFERROR(VLOOKUP('Inq6 adjusted class'!$A536,'Inq.6 factors'!$U:$Z,6,FALSE),0)</f>
        <v>13352.177718507446</v>
      </c>
      <c r="P536" s="39">
        <f>'Jun17 class'!P536*IFERROR(VLOOKUP('Inq6 adjusted class'!$A536,'Inq.6 factors'!$U:$Z,6,FALSE),0)</f>
        <v>27569.497489610771</v>
      </c>
      <c r="Q536" s="39">
        <f>'Jun17 class'!Q536*IFERROR(VLOOKUP('Inq6 adjusted class'!$A536,'Inq.6 factors'!$U:$Z,6,FALSE),0)</f>
        <v>22138.533394766666</v>
      </c>
      <c r="R536" s="39">
        <f>'Jun17 class'!R536*IFERROR(VLOOKUP('Inq6 adjusted class'!$A536,'Inq.6 factors'!$U:$Z,6,FALSE),0)</f>
        <v>22943.116107029844</v>
      </c>
      <c r="S536" s="39">
        <f>'Jun17 class'!S536*IFERROR(VLOOKUP('Inq6 adjusted class'!$A536,'Inq.6 factors'!$U:$Z,6,FALSE),0)</f>
        <v>26542.497628668731</v>
      </c>
      <c r="T536" s="39">
        <f>'Jun17 class'!T536*IFERROR(VLOOKUP('Inq6 adjusted class'!$A536,'Inq.6 factors'!$U:$Z,6,FALSE),0)</f>
        <v>32530.994579683047</v>
      </c>
      <c r="U536" s="39">
        <f>'Jun17 class'!U536*IFERROR(VLOOKUP('Inq6 adjusted class'!$A536,'Inq.6 factors'!$U:$Z,6,FALSE),0)</f>
        <v>33912.398263257834</v>
      </c>
      <c r="V536" s="39">
        <f>'Jun17 class'!V536*IFERROR(VLOOKUP('Inq6 adjusted class'!$A536,'Inq.6 factors'!$U:$Z,6,FALSE),0)</f>
        <v>39870.053247272488</v>
      </c>
    </row>
    <row r="537" spans="1:22" x14ac:dyDescent="0.3">
      <c r="A537" s="35">
        <f>'Jun17 class'!A537</f>
        <v>8121</v>
      </c>
      <c r="B537" s="35">
        <f>'Jun17 class'!B537</f>
        <v>812</v>
      </c>
      <c r="C537" s="35">
        <f>'Jun17 class'!C537</f>
        <v>81</v>
      </c>
      <c r="D537" s="35" t="str">
        <f>'Jun17 class'!D537</f>
        <v>N</v>
      </c>
      <c r="E537" s="39">
        <f>'Jun17 class'!E537*IFERROR(VLOOKUP('Inq6 adjusted class'!$A537,'Inq.6 factors'!$U:$Z,6,FALSE),0)</f>
        <v>84882.677433111312</v>
      </c>
      <c r="F537" s="39">
        <f>'Jun17 class'!F537*IFERROR(VLOOKUP('Inq6 adjusted class'!$A537,'Inq.6 factors'!$U:$Z,6,FALSE),0)</f>
        <v>86122.02961405844</v>
      </c>
      <c r="G537" s="39">
        <f>'Jun17 class'!G537*IFERROR(VLOOKUP('Inq6 adjusted class'!$A537,'Inq.6 factors'!$U:$Z,6,FALSE),0)</f>
        <v>89176.932647416426</v>
      </c>
      <c r="H537" s="39">
        <f>'Jun17 class'!H537*IFERROR(VLOOKUP('Inq6 adjusted class'!$A537,'Inq.6 factors'!$U:$Z,6,FALSE),0)</f>
        <v>88100.77761753666</v>
      </c>
      <c r="I537" s="39">
        <f>'Jun17 class'!I537*IFERROR(VLOOKUP('Inq6 adjusted class'!$A537,'Inq.6 factors'!$U:$Z,6,FALSE),0)</f>
        <v>87604.698144022725</v>
      </c>
      <c r="J537" s="39">
        <f>'Jun17 class'!J537*IFERROR(VLOOKUP('Inq6 adjusted class'!$A537,'Inq.6 factors'!$U:$Z,6,FALSE),0)</f>
        <v>85045.170932535693</v>
      </c>
      <c r="K537" s="39">
        <f>'Jun17 class'!K537*IFERROR(VLOOKUP('Inq6 adjusted class'!$A537,'Inq.6 factors'!$U:$Z,6,FALSE),0)</f>
        <v>89436.480638217443</v>
      </c>
      <c r="L537" s="39">
        <f>'Jun17 class'!L537*IFERROR(VLOOKUP('Inq6 adjusted class'!$A537,'Inq.6 factors'!$U:$Z,6,FALSE),0)</f>
        <v>95656.75480624265</v>
      </c>
      <c r="M537" s="39">
        <f>'Jun17 class'!M537*IFERROR(VLOOKUP('Inq6 adjusted class'!$A537,'Inq.6 factors'!$U:$Z,6,FALSE),0)</f>
        <v>101561.2815414089</v>
      </c>
      <c r="N537" s="39">
        <f>'Jun17 class'!N537*IFERROR(VLOOKUP('Inq6 adjusted class'!$A537,'Inq.6 factors'!$U:$Z,6,FALSE),0)</f>
        <v>105000.44207509978</v>
      </c>
      <c r="O537" s="39">
        <f>'Jun17 class'!O537*IFERROR(VLOOKUP('Inq6 adjusted class'!$A537,'Inq.6 factors'!$U:$Z,6,FALSE),0)</f>
        <v>105235.87069697704</v>
      </c>
      <c r="P537" s="39">
        <f>'Jun17 class'!P537*IFERROR(VLOOKUP('Inq6 adjusted class'!$A537,'Inq.6 factors'!$U:$Z,6,FALSE),0)</f>
        <v>94004.969403299052</v>
      </c>
      <c r="Q537" s="39">
        <f>'Jun17 class'!Q537*IFERROR(VLOOKUP('Inq6 adjusted class'!$A537,'Inq.6 factors'!$U:$Z,6,FALSE),0)</f>
        <v>91185.537153337311</v>
      </c>
      <c r="R537" s="39">
        <f>'Jun17 class'!R537*IFERROR(VLOOKUP('Inq6 adjusted class'!$A537,'Inq.6 factors'!$U:$Z,6,FALSE),0)</f>
        <v>88858.102410708176</v>
      </c>
      <c r="S537" s="39">
        <f>'Jun17 class'!S537*IFERROR(VLOOKUP('Inq6 adjusted class'!$A537,'Inq.6 factors'!$U:$Z,6,FALSE),0)</f>
        <v>96139.908545447106</v>
      </c>
      <c r="T537" s="39">
        <f>'Jun17 class'!T537*IFERROR(VLOOKUP('Inq6 adjusted class'!$A537,'Inq.6 factors'!$U:$Z,6,FALSE),0)</f>
        <v>82157.081339071607</v>
      </c>
      <c r="U537" s="39">
        <f>'Jun17 class'!U537*IFERROR(VLOOKUP('Inq6 adjusted class'!$A537,'Inq.6 factors'!$U:$Z,6,FALSE),0)</f>
        <v>94133.228347402895</v>
      </c>
      <c r="V537" s="39">
        <f>'Jun17 class'!V537*IFERROR(VLOOKUP('Inq6 adjusted class'!$A537,'Inq.6 factors'!$U:$Z,6,FALSE),0)</f>
        <v>86095.740158798828</v>
      </c>
    </row>
    <row r="538" spans="1:22" x14ac:dyDescent="0.3">
      <c r="A538" s="35">
        <f>'Jun17 class'!A538</f>
        <v>8122</v>
      </c>
      <c r="B538" s="35">
        <f>'Jun17 class'!B538</f>
        <v>812</v>
      </c>
      <c r="C538" s="35">
        <f>'Jun17 class'!C538</f>
        <v>81</v>
      </c>
      <c r="D538" s="35" t="str">
        <f>'Jun17 class'!D538</f>
        <v>N</v>
      </c>
      <c r="E538" s="39">
        <f>'Jun17 class'!E538*IFERROR(VLOOKUP('Inq6 adjusted class'!$A538,'Inq.6 factors'!$U:$Z,6,FALSE),0)</f>
        <v>2533.7694048987601</v>
      </c>
      <c r="F538" s="39">
        <f>'Jun17 class'!F538*IFERROR(VLOOKUP('Inq6 adjusted class'!$A538,'Inq.6 factors'!$U:$Z,6,FALSE),0)</f>
        <v>2570.764381175904</v>
      </c>
      <c r="G538" s="39">
        <f>'Jun17 class'!G538*IFERROR(VLOOKUP('Inq6 adjusted class'!$A538,'Inq.6 factors'!$U:$Z,6,FALSE),0)</f>
        <v>2661.9540099073315</v>
      </c>
      <c r="H538" s="39">
        <f>'Jun17 class'!H538*IFERROR(VLOOKUP('Inq6 adjusted class'!$A538,'Inq.6 factors'!$U:$Z,6,FALSE),0)</f>
        <v>2629.8305098941978</v>
      </c>
      <c r="I538" s="39">
        <f>'Jun17 class'!I538*IFERROR(VLOOKUP('Inq6 adjusted class'!$A538,'Inq.6 factors'!$U:$Z,6,FALSE),0)</f>
        <v>2615.0224120537587</v>
      </c>
      <c r="J538" s="39">
        <f>'Jun17 class'!J538*IFERROR(VLOOKUP('Inq6 adjusted class'!$A538,'Inq.6 factors'!$U:$Z,6,FALSE),0)</f>
        <v>2538.6198769831367</v>
      </c>
      <c r="K538" s="39">
        <f>'Jun17 class'!K538*IFERROR(VLOOKUP('Inq6 adjusted class'!$A538,'Inq.6 factors'!$U:$Z,6,FALSE),0)</f>
        <v>2669.7015831234653</v>
      </c>
      <c r="L538" s="39">
        <f>'Jun17 class'!L538*IFERROR(VLOOKUP('Inq6 adjusted class'!$A538,'Inq.6 factors'!$U:$Z,6,FALSE),0)</f>
        <v>2855.378341369506</v>
      </c>
      <c r="M538" s="39">
        <f>'Jun17 class'!M538*IFERROR(VLOOKUP('Inq6 adjusted class'!$A538,'Inq.6 factors'!$U:$Z,6,FALSE),0)</f>
        <v>3031.6299588300899</v>
      </c>
      <c r="N538" s="39">
        <f>'Jun17 class'!N538*IFERROR(VLOOKUP('Inq6 adjusted class'!$A538,'Inq.6 factors'!$U:$Z,6,FALSE),0)</f>
        <v>1739.6462652134342</v>
      </c>
      <c r="O538" s="39">
        <f>'Jun17 class'!O538*IFERROR(VLOOKUP('Inq6 adjusted class'!$A538,'Inq.6 factors'!$U:$Z,6,FALSE),0)</f>
        <v>4563.2164749776966</v>
      </c>
      <c r="P538" s="39">
        <f>'Jun17 class'!P538*IFERROR(VLOOKUP('Inq6 adjusted class'!$A538,'Inq.6 factors'!$U:$Z,6,FALSE),0)</f>
        <v>2249.6529741726176</v>
      </c>
      <c r="Q538" s="39">
        <f>'Jun17 class'!Q538*IFERROR(VLOOKUP('Inq6 adjusted class'!$A538,'Inq.6 factors'!$U:$Z,6,FALSE),0)</f>
        <v>2843.1291485424131</v>
      </c>
      <c r="R538" s="39">
        <f>'Jun17 class'!R538*IFERROR(VLOOKUP('Inq6 adjusted class'!$A538,'Inq.6 factors'!$U:$Z,6,FALSE),0)</f>
        <v>2910.9706382686231</v>
      </c>
      <c r="S538" s="39">
        <f>'Jun17 class'!S538*IFERROR(VLOOKUP('Inq6 adjusted class'!$A538,'Inq.6 factors'!$U:$Z,6,FALSE),0)</f>
        <v>3873.7128015647968</v>
      </c>
      <c r="T538" s="39">
        <f>'Jun17 class'!T538*IFERROR(VLOOKUP('Inq6 adjusted class'!$A538,'Inq.6 factors'!$U:$Z,6,FALSE),0)</f>
        <v>2464.9839746164821</v>
      </c>
      <c r="U538" s="39">
        <f>'Jun17 class'!U538*IFERROR(VLOOKUP('Inq6 adjusted class'!$A538,'Inq.6 factors'!$U:$Z,6,FALSE),0)</f>
        <v>3279.8945680745996</v>
      </c>
      <c r="V538" s="39">
        <f>'Jun17 class'!V538*IFERROR(VLOOKUP('Inq6 adjusted class'!$A538,'Inq.6 factors'!$U:$Z,6,FALSE),0)</f>
        <v>3516.1350543793315</v>
      </c>
    </row>
    <row r="539" spans="1:22" x14ac:dyDescent="0.3">
      <c r="A539" s="35">
        <f>'Jun17 class'!A539</f>
        <v>8129</v>
      </c>
      <c r="B539" s="35">
        <f>'Jun17 class'!B539</f>
        <v>812</v>
      </c>
      <c r="C539" s="35">
        <f>'Jun17 class'!C539</f>
        <v>81</v>
      </c>
      <c r="D539" s="35" t="str">
        <f>'Jun17 class'!D539</f>
        <v>N</v>
      </c>
      <c r="E539" s="39">
        <f>'Jun17 class'!E539*IFERROR(VLOOKUP('Inq6 adjusted class'!$A539,'Inq.6 factors'!$U:$Z,6,FALSE),0)</f>
        <v>5526.4587639621468</v>
      </c>
      <c r="F539" s="39">
        <f>'Jun17 class'!F539*IFERROR(VLOOKUP('Inq6 adjusted class'!$A539,'Inq.6 factors'!$U:$Z,6,FALSE),0)</f>
        <v>4985.842247699612</v>
      </c>
      <c r="G539" s="39">
        <f>'Jun17 class'!G539*IFERROR(VLOOKUP('Inq6 adjusted class'!$A539,'Inq.6 factors'!$U:$Z,6,FALSE),0)</f>
        <v>5891.8921711168468</v>
      </c>
      <c r="H539" s="39">
        <f>'Jun17 class'!H539*IFERROR(VLOOKUP('Inq6 adjusted class'!$A539,'Inq.6 factors'!$U:$Z,6,FALSE),0)</f>
        <v>5532.8142658428333</v>
      </c>
      <c r="I539" s="39">
        <f>'Jun17 class'!I539*IFERROR(VLOOKUP('Inq6 adjusted class'!$A539,'Inq.6 factors'!$U:$Z,6,FALSE),0)</f>
        <v>5329.2855823123364</v>
      </c>
      <c r="J539" s="39">
        <f>'Jun17 class'!J539*IFERROR(VLOOKUP('Inq6 adjusted class'!$A539,'Inq.6 factors'!$U:$Z,6,FALSE),0)</f>
        <v>5221.7978058776835</v>
      </c>
      <c r="K539" s="39">
        <f>'Jun17 class'!K539*IFERROR(VLOOKUP('Inq6 adjusted class'!$A539,'Inq.6 factors'!$U:$Z,6,FALSE),0)</f>
        <v>5641.3391252813499</v>
      </c>
      <c r="L539" s="39">
        <f>'Jun17 class'!L539*IFERROR(VLOOKUP('Inq6 adjusted class'!$A539,'Inq.6 factors'!$U:$Z,6,FALSE),0)</f>
        <v>5461.8155637096797</v>
      </c>
      <c r="M539" s="39">
        <f>'Jun17 class'!M539*IFERROR(VLOOKUP('Inq6 adjusted class'!$A539,'Inq.6 factors'!$U:$Z,6,FALSE),0)</f>
        <v>6111.3618640702771</v>
      </c>
      <c r="N539" s="39">
        <f>'Jun17 class'!N539*IFERROR(VLOOKUP('Inq6 adjusted class'!$A539,'Inq.6 factors'!$U:$Z,6,FALSE),0)</f>
        <v>5847.45896997006</v>
      </c>
      <c r="O539" s="39">
        <f>'Jun17 class'!O539*IFERROR(VLOOKUP('Inq6 adjusted class'!$A539,'Inq.6 factors'!$U:$Z,6,FALSE),0)</f>
        <v>6210.3334683963249</v>
      </c>
      <c r="P539" s="39">
        <f>'Jun17 class'!P539*IFERROR(VLOOKUP('Inq6 adjusted class'!$A539,'Inq.6 factors'!$U:$Z,6,FALSE),0)</f>
        <v>8199.8390713187255</v>
      </c>
      <c r="Q539" s="39">
        <f>'Jun17 class'!Q539*IFERROR(VLOOKUP('Inq6 adjusted class'!$A539,'Inq.6 factors'!$U:$Z,6,FALSE),0)</f>
        <v>7955.4418147705264</v>
      </c>
      <c r="R539" s="39">
        <f>'Jun17 class'!R539*IFERROR(VLOOKUP('Inq6 adjusted class'!$A539,'Inq.6 factors'!$U:$Z,6,FALSE),0)</f>
        <v>7448.5716437584924</v>
      </c>
      <c r="S539" s="39">
        <f>'Jun17 class'!S539*IFERROR(VLOOKUP('Inq6 adjusted class'!$A539,'Inq.6 factors'!$U:$Z,6,FALSE),0)</f>
        <v>10746.090986269877</v>
      </c>
      <c r="T539" s="39">
        <f>'Jun17 class'!T539*IFERROR(VLOOKUP('Inq6 adjusted class'!$A539,'Inq.6 factors'!$U:$Z,6,FALSE),0)</f>
        <v>7825.0207210826702</v>
      </c>
      <c r="U539" s="39">
        <f>'Jun17 class'!U539*IFERROR(VLOOKUP('Inq6 adjusted class'!$A539,'Inq.6 factors'!$U:$Z,6,FALSE),0)</f>
        <v>9053.7884476074287</v>
      </c>
      <c r="V539" s="39">
        <f>'Jun17 class'!V539*IFERROR(VLOOKUP('Inq6 adjusted class'!$A539,'Inq.6 factors'!$U:$Z,6,FALSE),0)</f>
        <v>11132.65686218468</v>
      </c>
    </row>
    <row r="540" spans="1:22" x14ac:dyDescent="0.3">
      <c r="A540" s="35">
        <f>'Jun17 class'!A540</f>
        <v>8130</v>
      </c>
      <c r="B540" s="35">
        <f>'Jun17 class'!B540</f>
        <v>813</v>
      </c>
      <c r="C540" s="35">
        <f>'Jun17 class'!C540</f>
        <v>81</v>
      </c>
      <c r="D540" s="35" t="str">
        <f>'Jun17 class'!D540</f>
        <v>N</v>
      </c>
      <c r="E540" s="39">
        <f>'Jun17 class'!E540*IFERROR(VLOOKUP('Inq6 adjusted class'!$A540,'Inq.6 factors'!$U:$Z,6,FALSE),0)</f>
        <v>992.28191821588803</v>
      </c>
      <c r="F540" s="39">
        <f>'Jun17 class'!F540*IFERROR(VLOOKUP('Inq6 adjusted class'!$A540,'Inq.6 factors'!$U:$Z,6,FALSE),0)</f>
        <v>1001.4793188046866</v>
      </c>
      <c r="G540" s="39">
        <f>'Jun17 class'!G540*IFERROR(VLOOKUP('Inq6 adjusted class'!$A540,'Inq.6 factors'!$U:$Z,6,FALSE),0)</f>
        <v>1061.2046029870185</v>
      </c>
      <c r="H540" s="39">
        <f>'Jun17 class'!H540*IFERROR(VLOOKUP('Inq6 adjusted class'!$A540,'Inq.6 factors'!$U:$Z,6,FALSE),0)</f>
        <v>1125.3632062064469</v>
      </c>
      <c r="I540" s="39">
        <f>'Jun17 class'!I540*IFERROR(VLOOKUP('Inq6 adjusted class'!$A540,'Inq.6 factors'!$U:$Z,6,FALSE),0)</f>
        <v>1138.4460631175111</v>
      </c>
      <c r="J540" s="39">
        <f>'Jun17 class'!J540*IFERROR(VLOOKUP('Inq6 adjusted class'!$A540,'Inq.6 factors'!$U:$Z,6,FALSE),0)</f>
        <v>1144.4881685125799</v>
      </c>
      <c r="K540" s="39">
        <f>'Jun17 class'!K540*IFERROR(VLOOKUP('Inq6 adjusted class'!$A540,'Inq.6 factors'!$U:$Z,6,FALSE),0)</f>
        <v>1091.0203689528018</v>
      </c>
      <c r="L540" s="39">
        <f>'Jun17 class'!L540*IFERROR(VLOOKUP('Inq6 adjusted class'!$A540,'Inq.6 factors'!$U:$Z,6,FALSE),0)</f>
        <v>1087.1014575342949</v>
      </c>
      <c r="M540" s="39">
        <f>'Jun17 class'!M540*IFERROR(VLOOKUP('Inq6 adjusted class'!$A540,'Inq.6 factors'!$U:$Z,6,FALSE),0)</f>
        <v>3163.8862021767536</v>
      </c>
      <c r="N540" s="39">
        <f>'Jun17 class'!N540*IFERROR(VLOOKUP('Inq6 adjusted class'!$A540,'Inq.6 factors'!$U:$Z,6,FALSE),0)</f>
        <v>3339.6392064913057</v>
      </c>
      <c r="O540" s="39">
        <f>'Jun17 class'!O540*IFERROR(VLOOKUP('Inq6 adjusted class'!$A540,'Inq.6 factors'!$U:$Z,6,FALSE),0)</f>
        <v>3255.7441882448675</v>
      </c>
      <c r="P540" s="39">
        <f>'Jun17 class'!P540*IFERROR(VLOOKUP('Inq6 adjusted class'!$A540,'Inq.6 factors'!$U:$Z,6,FALSE),0)</f>
        <v>3039.929149789958</v>
      </c>
      <c r="Q540" s="39">
        <f>'Jun17 class'!Q540*IFERROR(VLOOKUP('Inq6 adjusted class'!$A540,'Inq.6 factors'!$U:$Z,6,FALSE),0)</f>
        <v>3768.4151252249485</v>
      </c>
      <c r="R540" s="39">
        <f>'Jun17 class'!R540*IFERROR(VLOOKUP('Inq6 adjusted class'!$A540,'Inq.6 factors'!$U:$Z,6,FALSE),0)</f>
        <v>4312.2924744648208</v>
      </c>
      <c r="S540" s="39">
        <f>'Jun17 class'!S540*IFERROR(VLOOKUP('Inq6 adjusted class'!$A540,'Inq.6 factors'!$U:$Z,6,FALSE),0)</f>
        <v>5167.9736860735484</v>
      </c>
      <c r="T540" s="39">
        <f>'Jun17 class'!T540*IFERROR(VLOOKUP('Inq6 adjusted class'!$A540,'Inq.6 factors'!$U:$Z,6,FALSE),0)</f>
        <v>4506.9387283685292</v>
      </c>
      <c r="U540" s="39">
        <f>'Jun17 class'!U540*IFERROR(VLOOKUP('Inq6 adjusted class'!$A540,'Inq.6 factors'!$U:$Z,6,FALSE),0)</f>
        <v>4445.7100347863643</v>
      </c>
      <c r="V540" s="39">
        <f>'Jun17 class'!V540*IFERROR(VLOOKUP('Inq6 adjusted class'!$A540,'Inq.6 factors'!$U:$Z,6,FALSE),0)</f>
        <v>9460.086629855914</v>
      </c>
    </row>
    <row r="541" spans="1:22" x14ac:dyDescent="0.3">
      <c r="A541" s="35" t="str">
        <f>'Jun17 class'!A541</f>
        <v>821_19</v>
      </c>
      <c r="B541" s="35">
        <f>'Jun17 class'!B541</f>
        <v>821</v>
      </c>
      <c r="C541" s="35">
        <f>'Jun17 class'!C541</f>
        <v>82</v>
      </c>
      <c r="D541" s="35" t="str">
        <f>'Jun17 class'!D541</f>
        <v>N</v>
      </c>
      <c r="E541" s="39">
        <f>'Jun17 class'!E541*IFERROR(VLOOKUP('Inq6 adjusted class'!$A541,'Inq.6 factors'!$U:$Z,6,FALSE),0)</f>
        <v>3717.5484829139396</v>
      </c>
      <c r="F541" s="39">
        <f>'Jun17 class'!F541*IFERROR(VLOOKUP('Inq6 adjusted class'!$A541,'Inq.6 factors'!$U:$Z,6,FALSE),0)</f>
        <v>3844.8309033424507</v>
      </c>
      <c r="G541" s="39">
        <f>'Jun17 class'!G541*IFERROR(VLOOKUP('Inq6 adjusted class'!$A541,'Inq.6 factors'!$U:$Z,6,FALSE),0)</f>
        <v>3986.4643496815575</v>
      </c>
      <c r="H541" s="39">
        <f>'Jun17 class'!H541*IFERROR(VLOOKUP('Inq6 adjusted class'!$A541,'Inq.6 factors'!$U:$Z,6,FALSE),0)</f>
        <v>4209.58432854274</v>
      </c>
      <c r="I541" s="39">
        <f>'Jun17 class'!I541*IFERROR(VLOOKUP('Inq6 adjusted class'!$A541,'Inq.6 factors'!$U:$Z,6,FALSE),0)</f>
        <v>3967.7118254803659</v>
      </c>
      <c r="J541" s="39">
        <f>'Jun17 class'!J541*IFERROR(VLOOKUP('Inq6 adjusted class'!$A541,'Inq.6 factors'!$U:$Z,6,FALSE),0)</f>
        <v>3646.9324885247884</v>
      </c>
      <c r="K541" s="39">
        <f>'Jun17 class'!K541*IFERROR(VLOOKUP('Inq6 adjusted class'!$A541,'Inq.6 factors'!$U:$Z,6,FALSE),0)</f>
        <v>3409.1553665087358</v>
      </c>
      <c r="L541" s="39">
        <f>'Jun17 class'!L541*IFERROR(VLOOKUP('Inq6 adjusted class'!$A541,'Inq.6 factors'!$U:$Z,6,FALSE),0)</f>
        <v>3784.9103734213354</v>
      </c>
      <c r="M541" s="39">
        <f>'Jun17 class'!M541*IFERROR(VLOOKUP('Inq6 adjusted class'!$A541,'Inq.6 factors'!$U:$Z,6,FALSE),0)</f>
        <v>4053.3434350640659</v>
      </c>
      <c r="N541" s="39">
        <f>'Jun17 class'!N541*IFERROR(VLOOKUP('Inq6 adjusted class'!$A541,'Inq.6 factors'!$U:$Z,6,FALSE),0)</f>
        <v>4064.9397132067038</v>
      </c>
      <c r="O541" s="39">
        <f>'Jun17 class'!O541*IFERROR(VLOOKUP('Inq6 adjusted class'!$A541,'Inq.6 factors'!$U:$Z,6,FALSE),0)</f>
        <v>3772.9140624830629</v>
      </c>
      <c r="P541" s="39">
        <f>'Jun17 class'!P541*IFERROR(VLOOKUP('Inq6 adjusted class'!$A541,'Inq.6 factors'!$U:$Z,6,FALSE),0)</f>
        <v>3636.2797928025884</v>
      </c>
      <c r="Q541" s="39">
        <f>'Jun17 class'!Q541*IFERROR(VLOOKUP('Inq6 adjusted class'!$A541,'Inq.6 factors'!$U:$Z,6,FALSE),0)</f>
        <v>5065.8360444572209</v>
      </c>
      <c r="R541" s="39">
        <f>'Jun17 class'!R541*IFERROR(VLOOKUP('Inq6 adjusted class'!$A541,'Inq.6 factors'!$U:$Z,6,FALSE),0)</f>
        <v>5963.0672352561824</v>
      </c>
      <c r="S541" s="39">
        <f>'Jun17 class'!S541*IFERROR(VLOOKUP('Inq6 adjusted class'!$A541,'Inq.6 factors'!$U:$Z,6,FALSE),0)</f>
        <v>6914.6892507040639</v>
      </c>
      <c r="T541" s="39">
        <f>'Jun17 class'!T541*IFERROR(VLOOKUP('Inq6 adjusted class'!$A541,'Inq.6 factors'!$U:$Z,6,FALSE),0)</f>
        <v>7969.2601882704739</v>
      </c>
      <c r="U541" s="39">
        <f>'Jun17 class'!U541*IFERROR(VLOOKUP('Inq6 adjusted class'!$A541,'Inq.6 factors'!$U:$Z,6,FALSE),0)</f>
        <v>9189.0557838890036</v>
      </c>
      <c r="V541" s="39">
        <f>'Jun17 class'!V541*IFERROR(VLOOKUP('Inq6 adjusted class'!$A541,'Inq.6 factors'!$U:$Z,6,FALSE),0)</f>
        <v>9696.4908807050597</v>
      </c>
    </row>
    <row r="542" spans="1:22" x14ac:dyDescent="0.3">
      <c r="A542" s="35">
        <f>'Jun17 class'!A542</f>
        <v>8219</v>
      </c>
      <c r="B542" s="35">
        <f>'Jun17 class'!B542</f>
        <v>821</v>
      </c>
      <c r="C542" s="35">
        <f>'Jun17 class'!C542</f>
        <v>82</v>
      </c>
      <c r="D542" s="35" t="str">
        <f>'Jun17 class'!D542</f>
        <v>N</v>
      </c>
      <c r="E542" s="39">
        <f>'Jun17 class'!E542*IFERROR(VLOOKUP('Inq6 adjusted class'!$A542,'Inq.6 factors'!$U:$Z,6,FALSE),0)</f>
        <v>0</v>
      </c>
      <c r="F542" s="39">
        <f>'Jun17 class'!F542*IFERROR(VLOOKUP('Inq6 adjusted class'!$A542,'Inq.6 factors'!$U:$Z,6,FALSE),0)</f>
        <v>0</v>
      </c>
      <c r="G542" s="39">
        <f>'Jun17 class'!G542*IFERROR(VLOOKUP('Inq6 adjusted class'!$A542,'Inq.6 factors'!$U:$Z,6,FALSE),0)</f>
        <v>0</v>
      </c>
      <c r="H542" s="39">
        <f>'Jun17 class'!H542*IFERROR(VLOOKUP('Inq6 adjusted class'!$A542,'Inq.6 factors'!$U:$Z,6,FALSE),0)</f>
        <v>0</v>
      </c>
      <c r="I542" s="39">
        <f>'Jun17 class'!I542*IFERROR(VLOOKUP('Inq6 adjusted class'!$A542,'Inq.6 factors'!$U:$Z,6,FALSE),0)</f>
        <v>0</v>
      </c>
      <c r="J542" s="39">
        <f>'Jun17 class'!J542*IFERROR(VLOOKUP('Inq6 adjusted class'!$A542,'Inq.6 factors'!$U:$Z,6,FALSE),0)</f>
        <v>0</v>
      </c>
      <c r="K542" s="39">
        <f>'Jun17 class'!K542*IFERROR(VLOOKUP('Inq6 adjusted class'!$A542,'Inq.6 factors'!$U:$Z,6,FALSE),0)</f>
        <v>0</v>
      </c>
      <c r="L542" s="39">
        <f>'Jun17 class'!L542*IFERROR(VLOOKUP('Inq6 adjusted class'!$A542,'Inq.6 factors'!$U:$Z,6,FALSE),0)</f>
        <v>0</v>
      </c>
      <c r="M542" s="39">
        <f>'Jun17 class'!M542*IFERROR(VLOOKUP('Inq6 adjusted class'!$A542,'Inq.6 factors'!$U:$Z,6,FALSE),0)</f>
        <v>0</v>
      </c>
      <c r="N542" s="39">
        <f>'Jun17 class'!N542*IFERROR(VLOOKUP('Inq6 adjusted class'!$A542,'Inq.6 factors'!$U:$Z,6,FALSE),0)</f>
        <v>0</v>
      </c>
      <c r="O542" s="39">
        <f>'Jun17 class'!O542*IFERROR(VLOOKUP('Inq6 adjusted class'!$A542,'Inq.6 factors'!$U:$Z,6,FALSE),0)</f>
        <v>0</v>
      </c>
      <c r="P542" s="39">
        <f>'Jun17 class'!P542*IFERROR(VLOOKUP('Inq6 adjusted class'!$A542,'Inq.6 factors'!$U:$Z,6,FALSE),0)</f>
        <v>0</v>
      </c>
      <c r="Q542" s="39">
        <f>'Jun17 class'!Q542*IFERROR(VLOOKUP('Inq6 adjusted class'!$A542,'Inq.6 factors'!$U:$Z,6,FALSE),0)</f>
        <v>0</v>
      </c>
      <c r="R542" s="39">
        <f>'Jun17 class'!R542*IFERROR(VLOOKUP('Inq6 adjusted class'!$A542,'Inq.6 factors'!$U:$Z,6,FALSE),0)</f>
        <v>0</v>
      </c>
      <c r="S542" s="39">
        <f>'Jun17 class'!S542*IFERROR(VLOOKUP('Inq6 adjusted class'!$A542,'Inq.6 factors'!$U:$Z,6,FALSE),0)</f>
        <v>0</v>
      </c>
      <c r="T542" s="39">
        <f>'Jun17 class'!T542*IFERROR(VLOOKUP('Inq6 adjusted class'!$A542,'Inq.6 factors'!$U:$Z,6,FALSE),0)</f>
        <v>0</v>
      </c>
      <c r="U542" s="39">
        <f>'Jun17 class'!U542*IFERROR(VLOOKUP('Inq6 adjusted class'!$A542,'Inq.6 factors'!$U:$Z,6,FALSE),0)</f>
        <v>0</v>
      </c>
      <c r="V542" s="39">
        <f>'Jun17 class'!V542*IFERROR(VLOOKUP('Inq6 adjusted class'!$A542,'Inq.6 factors'!$U:$Z,6,FALSE),0)</f>
        <v>0</v>
      </c>
    </row>
    <row r="543" spans="1:22" x14ac:dyDescent="0.3">
      <c r="A543" s="35">
        <f>'Jun17 class'!A543</f>
        <v>8220</v>
      </c>
      <c r="B543" s="35">
        <f>'Jun17 class'!B543</f>
        <v>822</v>
      </c>
      <c r="C543" s="35">
        <f>'Jun17 class'!C543</f>
        <v>82</v>
      </c>
      <c r="D543" s="35" t="str">
        <f>'Jun17 class'!D543</f>
        <v>N</v>
      </c>
      <c r="E543" s="39">
        <f>'Jun17 class'!E543*IFERROR(VLOOKUP('Inq6 adjusted class'!$A543,'Inq.6 factors'!$U:$Z,6,FALSE),0)</f>
        <v>3112.8480902734159</v>
      </c>
      <c r="F543" s="39">
        <f>'Jun17 class'!F543*IFERROR(VLOOKUP('Inq6 adjusted class'!$A543,'Inq.6 factors'!$U:$Z,6,FALSE),0)</f>
        <v>2962.5002285400428</v>
      </c>
      <c r="G543" s="39">
        <f>'Jun17 class'!G543*IFERROR(VLOOKUP('Inq6 adjusted class'!$A543,'Inq.6 factors'!$U:$Z,6,FALSE),0)</f>
        <v>3037.4406793077128</v>
      </c>
      <c r="H543" s="39">
        <f>'Jun17 class'!H543*IFERROR(VLOOKUP('Inq6 adjusted class'!$A543,'Inq.6 factors'!$U:$Z,6,FALSE),0)</f>
        <v>2979.8709676119583</v>
      </c>
      <c r="I543" s="39">
        <f>'Jun17 class'!I543*IFERROR(VLOOKUP('Inq6 adjusted class'!$A543,'Inq.6 factors'!$U:$Z,6,FALSE),0)</f>
        <v>2629.0031245406935</v>
      </c>
      <c r="J543" s="39">
        <f>'Jun17 class'!J543*IFERROR(VLOOKUP('Inq6 adjusted class'!$A543,'Inq.6 factors'!$U:$Z,6,FALSE),0)</f>
        <v>703.6992525904418</v>
      </c>
      <c r="K543" s="39">
        <f>'Jun17 class'!K543*IFERROR(VLOOKUP('Inq6 adjusted class'!$A543,'Inq.6 factors'!$U:$Z,6,FALSE),0)</f>
        <v>1460.768480220604</v>
      </c>
      <c r="L543" s="39">
        <f>'Jun17 class'!L543*IFERROR(VLOOKUP('Inq6 adjusted class'!$A543,'Inq.6 factors'!$U:$Z,6,FALSE),0)</f>
        <v>6948.9769064839766</v>
      </c>
      <c r="M543" s="39">
        <f>'Jun17 class'!M543*IFERROR(VLOOKUP('Inq6 adjusted class'!$A543,'Inq.6 factors'!$U:$Z,6,FALSE),0)</f>
        <v>3433.0616910272784</v>
      </c>
      <c r="N543" s="39">
        <f>'Jun17 class'!N543*IFERROR(VLOOKUP('Inq6 adjusted class'!$A543,'Inq.6 factors'!$U:$Z,6,FALSE),0)</f>
        <v>3273.2780634951223</v>
      </c>
      <c r="O543" s="39">
        <f>'Jun17 class'!O543*IFERROR(VLOOKUP('Inq6 adjusted class'!$A543,'Inq.6 factors'!$U:$Z,6,FALSE),0)</f>
        <v>3374.0073107713315</v>
      </c>
      <c r="P543" s="39">
        <f>'Jun17 class'!P543*IFERROR(VLOOKUP('Inq6 adjusted class'!$A543,'Inq.6 factors'!$U:$Z,6,FALSE),0)</f>
        <v>3947.2973120979095</v>
      </c>
      <c r="Q543" s="39">
        <f>'Jun17 class'!Q543*IFERROR(VLOOKUP('Inq6 adjusted class'!$A543,'Inq.6 factors'!$U:$Z,6,FALSE),0)</f>
        <v>5137.4283702887215</v>
      </c>
      <c r="R543" s="39">
        <f>'Jun17 class'!R543*IFERROR(VLOOKUP('Inq6 adjusted class'!$A543,'Inq.6 factors'!$U:$Z,6,FALSE),0)</f>
        <v>5396.2347111600002</v>
      </c>
      <c r="S543" s="39">
        <f>'Jun17 class'!S543*IFERROR(VLOOKUP('Inq6 adjusted class'!$A543,'Inq.6 factors'!$U:$Z,6,FALSE),0)</f>
        <v>4807.6254207522124</v>
      </c>
      <c r="T543" s="39">
        <f>'Jun17 class'!T543*IFERROR(VLOOKUP('Inq6 adjusted class'!$A543,'Inq.6 factors'!$U:$Z,6,FALSE),0)</f>
        <v>5763.6294460482859</v>
      </c>
      <c r="U543" s="39">
        <f>'Jun17 class'!U543*IFERROR(VLOOKUP('Inq6 adjusted class'!$A543,'Inq.6 factors'!$U:$Z,6,FALSE),0)</f>
        <v>6908.8375657013421</v>
      </c>
      <c r="V543" s="39">
        <f>'Jun17 class'!V543*IFERROR(VLOOKUP('Inq6 adjusted class'!$A543,'Inq.6 factors'!$U:$Z,6,FALSE),0)</f>
        <v>5919.049332545057</v>
      </c>
    </row>
    <row r="544" spans="1:22" x14ac:dyDescent="0.3">
      <c r="A544" s="35">
        <f>'Jun17 class'!A544</f>
        <v>8230</v>
      </c>
      <c r="B544" s="35">
        <f>'Jun17 class'!B544</f>
        <v>823</v>
      </c>
      <c r="C544" s="35">
        <f>'Jun17 class'!C544</f>
        <v>82</v>
      </c>
      <c r="D544" s="35" t="str">
        <f>'Jun17 class'!D544</f>
        <v>N</v>
      </c>
      <c r="E544" s="39">
        <f>'Jun17 class'!E544*IFERROR(VLOOKUP('Inq6 adjusted class'!$A544,'Inq.6 factors'!$U:$Z,6,FALSE),0)</f>
        <v>5809.5778330382545</v>
      </c>
      <c r="F544" s="39">
        <f>'Jun17 class'!F544*IFERROR(VLOOKUP('Inq6 adjusted class'!$A544,'Inq.6 factors'!$U:$Z,6,FALSE),0)</f>
        <v>6008.4877145517112</v>
      </c>
      <c r="G544" s="39">
        <f>'Jun17 class'!G544*IFERROR(VLOOKUP('Inq6 adjusted class'!$A544,'Inq.6 factors'!$U:$Z,6,FALSE),0)</f>
        <v>6229.8245805133138</v>
      </c>
      <c r="H544" s="39">
        <f>'Jun17 class'!H544*IFERROR(VLOOKUP('Inq6 adjusted class'!$A544,'Inq.6 factors'!$U:$Z,6,FALSE),0)</f>
        <v>6578.5040635805681</v>
      </c>
      <c r="I544" s="39">
        <f>'Jun17 class'!I544*IFERROR(VLOOKUP('Inq6 adjusted class'!$A544,'Inq.6 factors'!$U:$Z,6,FALSE),0)</f>
        <v>6200.5191795445126</v>
      </c>
      <c r="J544" s="39">
        <f>'Jun17 class'!J544*IFERROR(VLOOKUP('Inq6 adjusted class'!$A544,'Inq.6 factors'!$U:$Z,6,FALSE),0)</f>
        <v>5699.223087821968</v>
      </c>
      <c r="K544" s="39">
        <f>'Jun17 class'!K544*IFERROR(VLOOKUP('Inq6 adjusted class'!$A544,'Inq.6 factors'!$U:$Z,6,FALSE),0)</f>
        <v>5327.6382373171236</v>
      </c>
      <c r="L544" s="39">
        <f>'Jun17 class'!L544*IFERROR(VLOOKUP('Inq6 adjusted class'!$A544,'Inq.6 factors'!$U:$Z,6,FALSE),0)</f>
        <v>5914.8472458467131</v>
      </c>
      <c r="M544" s="39">
        <f>'Jun17 class'!M544*IFERROR(VLOOKUP('Inq6 adjusted class'!$A544,'Inq.6 factors'!$U:$Z,6,FALSE),0)</f>
        <v>6334.3394923477772</v>
      </c>
      <c r="N544" s="39">
        <f>'Jun17 class'!N544*IFERROR(VLOOKUP('Inq6 adjusted class'!$A544,'Inq.6 factors'!$U:$Z,6,FALSE),0)</f>
        <v>6074.0143770295645</v>
      </c>
      <c r="O544" s="39">
        <f>'Jun17 class'!O544*IFERROR(VLOOKUP('Inq6 adjusted class'!$A544,'Inq.6 factors'!$U:$Z,6,FALSE),0)</f>
        <v>6142.6330722427256</v>
      </c>
      <c r="P544" s="39">
        <f>'Jun17 class'!P544*IFERROR(VLOOKUP('Inq6 adjusted class'!$A544,'Inq.6 factors'!$U:$Z,6,FALSE),0)</f>
        <v>5568.5252175943497</v>
      </c>
      <c r="Q544" s="39">
        <f>'Jun17 class'!Q544*IFERROR(VLOOKUP('Inq6 adjusted class'!$A544,'Inq.6 factors'!$U:$Z,6,FALSE),0)</f>
        <v>6567.2300279987012</v>
      </c>
      <c r="R544" s="39">
        <f>'Jun17 class'!R544*IFERROR(VLOOKUP('Inq6 adjusted class'!$A544,'Inq.6 factors'!$U:$Z,6,FALSE),0)</f>
        <v>5778.4227661870664</v>
      </c>
      <c r="S544" s="39">
        <f>'Jun17 class'!S544*IFERROR(VLOOKUP('Inq6 adjusted class'!$A544,'Inq.6 factors'!$U:$Z,6,FALSE),0)</f>
        <v>5707.8289688144623</v>
      </c>
      <c r="T544" s="39">
        <f>'Jun17 class'!T544*IFERROR(VLOOKUP('Inq6 adjusted class'!$A544,'Inq.6 factors'!$U:$Z,6,FALSE),0)</f>
        <v>6688.3600055534598</v>
      </c>
      <c r="U544" s="39">
        <f>'Jun17 class'!U544*IFERROR(VLOOKUP('Inq6 adjusted class'!$A544,'Inq.6 factors'!$U:$Z,6,FALSE),0)</f>
        <v>7561.7768595852267</v>
      </c>
      <c r="V544" s="39">
        <f>'Jun17 class'!V544*IFERROR(VLOOKUP('Inq6 adjusted class'!$A544,'Inq.6 factors'!$U:$Z,6,FALSE),0)</f>
        <v>7277.3723950880667</v>
      </c>
    </row>
    <row r="545" spans="1:22" x14ac:dyDescent="0.3">
      <c r="A545" s="35" t="str">
        <f>'Jun17 class'!A545</f>
        <v>829_129</v>
      </c>
      <c r="B545" s="35">
        <f>'Jun17 class'!B545</f>
        <v>829</v>
      </c>
      <c r="C545" s="35">
        <f>'Jun17 class'!C545</f>
        <v>82</v>
      </c>
      <c r="D545" s="35" t="str">
        <f>'Jun17 class'!D545</f>
        <v>N</v>
      </c>
      <c r="E545" s="39">
        <f>'Jun17 class'!E545*IFERROR(VLOOKUP('Inq6 adjusted class'!$A545,'Inq.6 factors'!$U:$Z,6,FALSE),0)</f>
        <v>57281.034863197099</v>
      </c>
      <c r="F545" s="39">
        <f>'Jun17 class'!F545*IFERROR(VLOOKUP('Inq6 adjusted class'!$A545,'Inq.6 factors'!$U:$Z,6,FALSE),0)</f>
        <v>59242.238273333372</v>
      </c>
      <c r="G545" s="39">
        <f>'Jun17 class'!G545*IFERROR(VLOOKUP('Inq6 adjusted class'!$A545,'Inq.6 factors'!$U:$Z,6,FALSE),0)</f>
        <v>61424.566335719755</v>
      </c>
      <c r="H545" s="39">
        <f>'Jun17 class'!H545*IFERROR(VLOOKUP('Inq6 adjusted class'!$A545,'Inq.6 factors'!$U:$Z,6,FALSE),0)</f>
        <v>64862.461859224946</v>
      </c>
      <c r="I545" s="39">
        <f>'Jun17 class'!I545*IFERROR(VLOOKUP('Inq6 adjusted class'!$A545,'Inq.6 factors'!$U:$Z,6,FALSE),0)</f>
        <v>61135.622157189668</v>
      </c>
      <c r="J545" s="39">
        <f>'Jun17 class'!J545*IFERROR(VLOOKUP('Inq6 adjusted class'!$A545,'Inq.6 factors'!$U:$Z,6,FALSE),0)</f>
        <v>56192.963717630308</v>
      </c>
      <c r="K545" s="39">
        <f>'Jun17 class'!K545*IFERROR(VLOOKUP('Inq6 adjusted class'!$A545,'Inq.6 factors'!$U:$Z,6,FALSE),0)</f>
        <v>52529.226801092176</v>
      </c>
      <c r="L545" s="39">
        <f>'Jun17 class'!L545*IFERROR(VLOOKUP('Inq6 adjusted class'!$A545,'Inq.6 factors'!$U:$Z,6,FALSE),0)</f>
        <v>58318.965858943135</v>
      </c>
      <c r="M545" s="39">
        <f>'Jun17 class'!M545*IFERROR(VLOOKUP('Inq6 adjusted class'!$A545,'Inq.6 factors'!$U:$Z,6,FALSE),0)</f>
        <v>62455.058134016756</v>
      </c>
      <c r="N545" s="39">
        <f>'Jun17 class'!N545*IFERROR(VLOOKUP('Inq6 adjusted class'!$A545,'Inq.6 factors'!$U:$Z,6,FALSE),0)</f>
        <v>69569.962998892355</v>
      </c>
      <c r="O545" s="39">
        <f>'Jun17 class'!O545*IFERROR(VLOOKUP('Inq6 adjusted class'!$A545,'Inq.6 factors'!$U:$Z,6,FALSE),0)</f>
        <v>51992.89078620667</v>
      </c>
      <c r="P545" s="39">
        <f>'Jun17 class'!P545*IFERROR(VLOOKUP('Inq6 adjusted class'!$A545,'Inq.6 factors'!$U:$Z,6,FALSE),0)</f>
        <v>47416.893220221777</v>
      </c>
      <c r="Q545" s="39">
        <f>'Jun17 class'!Q545*IFERROR(VLOOKUP('Inq6 adjusted class'!$A545,'Inq.6 factors'!$U:$Z,6,FALSE),0)</f>
        <v>57027.227521410212</v>
      </c>
      <c r="R545" s="39">
        <f>'Jun17 class'!R545*IFERROR(VLOOKUP('Inq6 adjusted class'!$A545,'Inq.6 factors'!$U:$Z,6,FALSE),0)</f>
        <v>53923.424129948493</v>
      </c>
      <c r="S545" s="39">
        <f>'Jun17 class'!S545*IFERROR(VLOOKUP('Inq6 adjusted class'!$A545,'Inq.6 factors'!$U:$Z,6,FALSE),0)</f>
        <v>51405.016416682578</v>
      </c>
      <c r="T545" s="39">
        <f>'Jun17 class'!T545*IFERROR(VLOOKUP('Inq6 adjusted class'!$A545,'Inq.6 factors'!$U:$Z,6,FALSE),0)</f>
        <v>57071.899079758012</v>
      </c>
      <c r="U545" s="39">
        <f>'Jun17 class'!U545*IFERROR(VLOOKUP('Inq6 adjusted class'!$A545,'Inq.6 factors'!$U:$Z,6,FALSE),0)</f>
        <v>68372.203392930125</v>
      </c>
      <c r="V545" s="39">
        <f>'Jun17 class'!V545*IFERROR(VLOOKUP('Inq6 adjusted class'!$A545,'Inq.6 factors'!$U:$Z,6,FALSE),0)</f>
        <v>69359.926357171382</v>
      </c>
    </row>
    <row r="546" spans="1:22" x14ac:dyDescent="0.3">
      <c r="A546" s="35">
        <f>'Jun17 class'!A546</f>
        <v>8292</v>
      </c>
      <c r="B546" s="35">
        <f>'Jun17 class'!B546</f>
        <v>829</v>
      </c>
      <c r="C546" s="35">
        <f>'Jun17 class'!C546</f>
        <v>82</v>
      </c>
      <c r="D546" s="35" t="str">
        <f>'Jun17 class'!D546</f>
        <v>N</v>
      </c>
      <c r="E546" s="39">
        <f>'Jun17 class'!E546*IFERROR(VLOOKUP('Inq6 adjusted class'!$A546,'Inq.6 factors'!$U:$Z,6,FALSE),0)</f>
        <v>0</v>
      </c>
      <c r="F546" s="39">
        <f>'Jun17 class'!F546*IFERROR(VLOOKUP('Inq6 adjusted class'!$A546,'Inq.6 factors'!$U:$Z,6,FALSE),0)</f>
        <v>0</v>
      </c>
      <c r="G546" s="39">
        <f>'Jun17 class'!G546*IFERROR(VLOOKUP('Inq6 adjusted class'!$A546,'Inq.6 factors'!$U:$Z,6,FALSE),0)</f>
        <v>0</v>
      </c>
      <c r="H546" s="39">
        <f>'Jun17 class'!H546*IFERROR(VLOOKUP('Inq6 adjusted class'!$A546,'Inq.6 factors'!$U:$Z,6,FALSE),0)</f>
        <v>0</v>
      </c>
      <c r="I546" s="39">
        <f>'Jun17 class'!I546*IFERROR(VLOOKUP('Inq6 adjusted class'!$A546,'Inq.6 factors'!$U:$Z,6,FALSE),0)</f>
        <v>0</v>
      </c>
      <c r="J546" s="39">
        <f>'Jun17 class'!J546*IFERROR(VLOOKUP('Inq6 adjusted class'!$A546,'Inq.6 factors'!$U:$Z,6,FALSE),0)</f>
        <v>0</v>
      </c>
      <c r="K546" s="39">
        <f>'Jun17 class'!K546*IFERROR(VLOOKUP('Inq6 adjusted class'!$A546,'Inq.6 factors'!$U:$Z,6,FALSE),0)</f>
        <v>0</v>
      </c>
      <c r="L546" s="39">
        <f>'Jun17 class'!L546*IFERROR(VLOOKUP('Inq6 adjusted class'!$A546,'Inq.6 factors'!$U:$Z,6,FALSE),0)</f>
        <v>0</v>
      </c>
      <c r="M546" s="39">
        <f>'Jun17 class'!M546*IFERROR(VLOOKUP('Inq6 adjusted class'!$A546,'Inq.6 factors'!$U:$Z,6,FALSE),0)</f>
        <v>0</v>
      </c>
      <c r="N546" s="39">
        <f>'Jun17 class'!N546*IFERROR(VLOOKUP('Inq6 adjusted class'!$A546,'Inq.6 factors'!$U:$Z,6,FALSE),0)</f>
        <v>0</v>
      </c>
      <c r="O546" s="39">
        <f>'Jun17 class'!O546*IFERROR(VLOOKUP('Inq6 adjusted class'!$A546,'Inq.6 factors'!$U:$Z,6,FALSE),0)</f>
        <v>0</v>
      </c>
      <c r="P546" s="39">
        <f>'Jun17 class'!P546*IFERROR(VLOOKUP('Inq6 adjusted class'!$A546,'Inq.6 factors'!$U:$Z,6,FALSE),0)</f>
        <v>0</v>
      </c>
      <c r="Q546" s="39">
        <f>'Jun17 class'!Q546*IFERROR(VLOOKUP('Inq6 adjusted class'!$A546,'Inq.6 factors'!$U:$Z,6,FALSE),0)</f>
        <v>0</v>
      </c>
      <c r="R546" s="39">
        <f>'Jun17 class'!R546*IFERROR(VLOOKUP('Inq6 adjusted class'!$A546,'Inq.6 factors'!$U:$Z,6,FALSE),0)</f>
        <v>0</v>
      </c>
      <c r="S546" s="39">
        <f>'Jun17 class'!S546*IFERROR(VLOOKUP('Inq6 adjusted class'!$A546,'Inq.6 factors'!$U:$Z,6,FALSE),0)</f>
        <v>0</v>
      </c>
      <c r="T546" s="39">
        <f>'Jun17 class'!T546*IFERROR(VLOOKUP('Inq6 adjusted class'!$A546,'Inq.6 factors'!$U:$Z,6,FALSE),0)</f>
        <v>0</v>
      </c>
      <c r="U546" s="39">
        <f>'Jun17 class'!U546*IFERROR(VLOOKUP('Inq6 adjusted class'!$A546,'Inq.6 factors'!$U:$Z,6,FALSE),0)</f>
        <v>0</v>
      </c>
      <c r="V546" s="39">
        <f>'Jun17 class'!V546*IFERROR(VLOOKUP('Inq6 adjusted class'!$A546,'Inq.6 factors'!$U:$Z,6,FALSE),0)</f>
        <v>0</v>
      </c>
    </row>
    <row r="547" spans="1:22" x14ac:dyDescent="0.3">
      <c r="A547" s="35">
        <f>'Jun17 class'!A547</f>
        <v>8299</v>
      </c>
      <c r="B547" s="35">
        <f>'Jun17 class'!B547</f>
        <v>829</v>
      </c>
      <c r="C547" s="35">
        <f>'Jun17 class'!C547</f>
        <v>82</v>
      </c>
      <c r="D547" s="35" t="str">
        <f>'Jun17 class'!D547</f>
        <v>N</v>
      </c>
      <c r="E547" s="39">
        <f>'Jun17 class'!E547*IFERROR(VLOOKUP('Inq6 adjusted class'!$A547,'Inq.6 factors'!$U:$Z,6,FALSE),0)</f>
        <v>0</v>
      </c>
      <c r="F547" s="39">
        <f>'Jun17 class'!F547*IFERROR(VLOOKUP('Inq6 adjusted class'!$A547,'Inq.6 factors'!$U:$Z,6,FALSE),0)</f>
        <v>0</v>
      </c>
      <c r="G547" s="39">
        <f>'Jun17 class'!G547*IFERROR(VLOOKUP('Inq6 adjusted class'!$A547,'Inq.6 factors'!$U:$Z,6,FALSE),0)</f>
        <v>0</v>
      </c>
      <c r="H547" s="39">
        <f>'Jun17 class'!H547*IFERROR(VLOOKUP('Inq6 adjusted class'!$A547,'Inq.6 factors'!$U:$Z,6,FALSE),0)</f>
        <v>0</v>
      </c>
      <c r="I547" s="39">
        <f>'Jun17 class'!I547*IFERROR(VLOOKUP('Inq6 adjusted class'!$A547,'Inq.6 factors'!$U:$Z,6,FALSE),0)</f>
        <v>0</v>
      </c>
      <c r="J547" s="39">
        <f>'Jun17 class'!J547*IFERROR(VLOOKUP('Inq6 adjusted class'!$A547,'Inq.6 factors'!$U:$Z,6,FALSE),0)</f>
        <v>0</v>
      </c>
      <c r="K547" s="39">
        <f>'Jun17 class'!K547*IFERROR(VLOOKUP('Inq6 adjusted class'!$A547,'Inq.6 factors'!$U:$Z,6,FALSE),0)</f>
        <v>0</v>
      </c>
      <c r="L547" s="39">
        <f>'Jun17 class'!L547*IFERROR(VLOOKUP('Inq6 adjusted class'!$A547,'Inq.6 factors'!$U:$Z,6,FALSE),0)</f>
        <v>0</v>
      </c>
      <c r="M547" s="39">
        <f>'Jun17 class'!M547*IFERROR(VLOOKUP('Inq6 adjusted class'!$A547,'Inq.6 factors'!$U:$Z,6,FALSE),0)</f>
        <v>0</v>
      </c>
      <c r="N547" s="39">
        <f>'Jun17 class'!N547*IFERROR(VLOOKUP('Inq6 adjusted class'!$A547,'Inq.6 factors'!$U:$Z,6,FALSE),0)</f>
        <v>0</v>
      </c>
      <c r="O547" s="39">
        <f>'Jun17 class'!O547*IFERROR(VLOOKUP('Inq6 adjusted class'!$A547,'Inq.6 factors'!$U:$Z,6,FALSE),0)</f>
        <v>0</v>
      </c>
      <c r="P547" s="39">
        <f>'Jun17 class'!P547*IFERROR(VLOOKUP('Inq6 adjusted class'!$A547,'Inq.6 factors'!$U:$Z,6,FALSE),0)</f>
        <v>0</v>
      </c>
      <c r="Q547" s="39">
        <f>'Jun17 class'!Q547*IFERROR(VLOOKUP('Inq6 adjusted class'!$A547,'Inq.6 factors'!$U:$Z,6,FALSE),0)</f>
        <v>0</v>
      </c>
      <c r="R547" s="39">
        <f>'Jun17 class'!R547*IFERROR(VLOOKUP('Inq6 adjusted class'!$A547,'Inq.6 factors'!$U:$Z,6,FALSE),0)</f>
        <v>0</v>
      </c>
      <c r="S547" s="39">
        <f>'Jun17 class'!S547*IFERROR(VLOOKUP('Inq6 adjusted class'!$A547,'Inq.6 factors'!$U:$Z,6,FALSE),0)</f>
        <v>0</v>
      </c>
      <c r="T547" s="39">
        <f>'Jun17 class'!T547*IFERROR(VLOOKUP('Inq6 adjusted class'!$A547,'Inq.6 factors'!$U:$Z,6,FALSE),0)</f>
        <v>0</v>
      </c>
      <c r="U547" s="39">
        <f>'Jun17 class'!U547*IFERROR(VLOOKUP('Inq6 adjusted class'!$A547,'Inq.6 factors'!$U:$Z,6,FALSE),0)</f>
        <v>0</v>
      </c>
      <c r="V547" s="39">
        <f>'Jun17 class'!V547*IFERROR(VLOOKUP('Inq6 adjusted class'!$A547,'Inq.6 factors'!$U:$Z,6,FALSE),0)</f>
        <v>0</v>
      </c>
    </row>
    <row r="548" spans="1:22" x14ac:dyDescent="0.3">
      <c r="A548" s="35">
        <f>'Jun17 class'!A548</f>
        <v>8411</v>
      </c>
      <c r="B548" s="35">
        <f>'Jun17 class'!B548</f>
        <v>841</v>
      </c>
      <c r="C548" s="35">
        <f>'Jun17 class'!C548</f>
        <v>84</v>
      </c>
      <c r="D548" s="35" t="str">
        <f>'Jun17 class'!D548</f>
        <v>O</v>
      </c>
      <c r="E548" s="39">
        <f>'Jun17 class'!E548*IFERROR(VLOOKUP('Inq6 adjusted class'!$A548,'Inq.6 factors'!$U:$Z,6,FALSE),0)</f>
        <v>75710.044053921112</v>
      </c>
      <c r="F548" s="39">
        <f>'Jun17 class'!F548*IFERROR(VLOOKUP('Inq6 adjusted class'!$A548,'Inq.6 factors'!$U:$Z,6,FALSE),0)</f>
        <v>100252.7879799145</v>
      </c>
      <c r="G548" s="39">
        <f>'Jun17 class'!G548*IFERROR(VLOOKUP('Inq6 adjusted class'!$A548,'Inq.6 factors'!$U:$Z,6,FALSE),0)</f>
        <v>84578.863210882264</v>
      </c>
      <c r="H548" s="39">
        <f>'Jun17 class'!H548*IFERROR(VLOOKUP('Inq6 adjusted class'!$A548,'Inq.6 factors'!$U:$Z,6,FALSE),0)</f>
        <v>84905.03830444433</v>
      </c>
      <c r="I548" s="39">
        <f>'Jun17 class'!I548*IFERROR(VLOOKUP('Inq6 adjusted class'!$A548,'Inq.6 factors'!$U:$Z,6,FALSE),0)</f>
        <v>96606.84980506431</v>
      </c>
      <c r="J548" s="39">
        <f>'Jun17 class'!J548*IFERROR(VLOOKUP('Inq6 adjusted class'!$A548,'Inq.6 factors'!$U:$Z,6,FALSE),0)</f>
        <v>98571.979534383179</v>
      </c>
      <c r="K548" s="39">
        <f>'Jun17 class'!K548*IFERROR(VLOOKUP('Inq6 adjusted class'!$A548,'Inq.6 factors'!$U:$Z,6,FALSE),0)</f>
        <v>96196.888294305652</v>
      </c>
      <c r="L548" s="39">
        <f>'Jun17 class'!L548*IFERROR(VLOOKUP('Inq6 adjusted class'!$A548,'Inq.6 factors'!$U:$Z,6,FALSE),0)</f>
        <v>97206.129513807449</v>
      </c>
      <c r="M548" s="39">
        <f>'Jun17 class'!M548*IFERROR(VLOOKUP('Inq6 adjusted class'!$A548,'Inq.6 factors'!$U:$Z,6,FALSE),0)</f>
        <v>101978.61530889543</v>
      </c>
      <c r="N548" s="39">
        <f>'Jun17 class'!N548*IFERROR(VLOOKUP('Inq6 adjusted class'!$A548,'Inq.6 factors'!$U:$Z,6,FALSE),0)</f>
        <v>90663.385898346081</v>
      </c>
      <c r="O548" s="39">
        <f>'Jun17 class'!O548*IFERROR(VLOOKUP('Inq6 adjusted class'!$A548,'Inq.6 factors'!$U:$Z,6,FALSE),0)</f>
        <v>93577.880836101394</v>
      </c>
      <c r="P548" s="39">
        <f>'Jun17 class'!P548*IFERROR(VLOOKUP('Inq6 adjusted class'!$A548,'Inq.6 factors'!$U:$Z,6,FALSE),0)</f>
        <v>104240.85220520555</v>
      </c>
      <c r="Q548" s="39">
        <f>'Jun17 class'!Q548*IFERROR(VLOOKUP('Inq6 adjusted class'!$A548,'Inq.6 factors'!$U:$Z,6,FALSE),0)</f>
        <v>99230.992620215358</v>
      </c>
      <c r="R548" s="39">
        <f>'Jun17 class'!R548*IFERROR(VLOOKUP('Inq6 adjusted class'!$A548,'Inq.6 factors'!$U:$Z,6,FALSE),0)</f>
        <v>101324.08487168203</v>
      </c>
      <c r="S548" s="39">
        <f>'Jun17 class'!S548*IFERROR(VLOOKUP('Inq6 adjusted class'!$A548,'Inq.6 factors'!$U:$Z,6,FALSE),0)</f>
        <v>101751.58885288564</v>
      </c>
      <c r="T548" s="39">
        <f>'Jun17 class'!T548*IFERROR(VLOOKUP('Inq6 adjusted class'!$A548,'Inq.6 factors'!$U:$Z,6,FALSE),0)</f>
        <v>104300.63227159175</v>
      </c>
      <c r="U548" s="39">
        <f>'Jun17 class'!U548*IFERROR(VLOOKUP('Inq6 adjusted class'!$A548,'Inq.6 factors'!$U:$Z,6,FALSE),0)</f>
        <v>108756.60034409465</v>
      </c>
      <c r="V548" s="39">
        <f>'Jun17 class'!V548*IFERROR(VLOOKUP('Inq6 adjusted class'!$A548,'Inq.6 factors'!$U:$Z,6,FALSE),0)</f>
        <v>108886.92469863901</v>
      </c>
    </row>
    <row r="549" spans="1:22" x14ac:dyDescent="0.3">
      <c r="A549" s="35">
        <f>'Jun17 class'!A549</f>
        <v>8412</v>
      </c>
      <c r="B549" s="35">
        <f>'Jun17 class'!B549</f>
        <v>841</v>
      </c>
      <c r="C549" s="35">
        <f>'Jun17 class'!C549</f>
        <v>84</v>
      </c>
      <c r="D549" s="35" t="str">
        <f>'Jun17 class'!D549</f>
        <v>O</v>
      </c>
      <c r="E549" s="39">
        <f>'Jun17 class'!E549*IFERROR(VLOOKUP('Inq6 adjusted class'!$A549,'Inq.6 factors'!$U:$Z,6,FALSE),0)</f>
        <v>38807.500479992981</v>
      </c>
      <c r="F549" s="39">
        <f>'Jun17 class'!F549*IFERROR(VLOOKUP('Inq6 adjusted class'!$A549,'Inq.6 factors'!$U:$Z,6,FALSE),0)</f>
        <v>35034.310206134316</v>
      </c>
      <c r="G549" s="39">
        <f>'Jun17 class'!G549*IFERROR(VLOOKUP('Inq6 adjusted class'!$A549,'Inq.6 factors'!$U:$Z,6,FALSE),0)</f>
        <v>37798.025221208045</v>
      </c>
      <c r="H549" s="39">
        <f>'Jun17 class'!H549*IFERROR(VLOOKUP('Inq6 adjusted class'!$A549,'Inq.6 factors'!$U:$Z,6,FALSE),0)</f>
        <v>36218.40585058961</v>
      </c>
      <c r="I549" s="39">
        <f>'Jun17 class'!I549*IFERROR(VLOOKUP('Inq6 adjusted class'!$A549,'Inq.6 factors'!$U:$Z,6,FALSE),0)</f>
        <v>28813.570414571419</v>
      </c>
      <c r="J549" s="39">
        <f>'Jun17 class'!J549*IFERROR(VLOOKUP('Inq6 adjusted class'!$A549,'Inq.6 factors'!$U:$Z,6,FALSE),0)</f>
        <v>34907.056838297533</v>
      </c>
      <c r="K549" s="39">
        <f>'Jun17 class'!K549*IFERROR(VLOOKUP('Inq6 adjusted class'!$A549,'Inq.6 factors'!$U:$Z,6,FALSE),0)</f>
        <v>30894.895579123306</v>
      </c>
      <c r="L549" s="39">
        <f>'Jun17 class'!L549*IFERROR(VLOOKUP('Inq6 adjusted class'!$A549,'Inq.6 factors'!$U:$Z,6,FALSE),0)</f>
        <v>36716.58404185847</v>
      </c>
      <c r="M549" s="39">
        <f>'Jun17 class'!M549*IFERROR(VLOOKUP('Inq6 adjusted class'!$A549,'Inq.6 factors'!$U:$Z,6,FALSE),0)</f>
        <v>32989.561675689962</v>
      </c>
      <c r="N549" s="39">
        <f>'Jun17 class'!N549*IFERROR(VLOOKUP('Inq6 adjusted class'!$A549,'Inq.6 factors'!$U:$Z,6,FALSE),0)</f>
        <v>31334.204575335491</v>
      </c>
      <c r="O549" s="39">
        <f>'Jun17 class'!O549*IFERROR(VLOOKUP('Inq6 adjusted class'!$A549,'Inq.6 factors'!$U:$Z,6,FALSE),0)</f>
        <v>24331.886606400436</v>
      </c>
      <c r="P549" s="39">
        <f>'Jun17 class'!P549*IFERROR(VLOOKUP('Inq6 adjusted class'!$A549,'Inq.6 factors'!$U:$Z,6,FALSE),0)</f>
        <v>24562.265534263181</v>
      </c>
      <c r="Q549" s="39">
        <f>'Jun17 class'!Q549*IFERROR(VLOOKUP('Inq6 adjusted class'!$A549,'Inq.6 factors'!$U:$Z,6,FALSE),0)</f>
        <v>26165.785866198901</v>
      </c>
      <c r="R549" s="39">
        <f>'Jun17 class'!R549*IFERROR(VLOOKUP('Inq6 adjusted class'!$A549,'Inq.6 factors'!$U:$Z,6,FALSE),0)</f>
        <v>19629.29100253035</v>
      </c>
      <c r="S549" s="39">
        <f>'Jun17 class'!S549*IFERROR(VLOOKUP('Inq6 adjusted class'!$A549,'Inq.6 factors'!$U:$Z,6,FALSE),0)</f>
        <v>18076.697368053472</v>
      </c>
      <c r="T549" s="39">
        <f>'Jun17 class'!T549*IFERROR(VLOOKUP('Inq6 adjusted class'!$A549,'Inq.6 factors'!$U:$Z,6,FALSE),0)</f>
        <v>17947.67684108104</v>
      </c>
      <c r="U549" s="39">
        <f>'Jun17 class'!U549*IFERROR(VLOOKUP('Inq6 adjusted class'!$A549,'Inq.6 factors'!$U:$Z,6,FALSE),0)</f>
        <v>19782.740641087003</v>
      </c>
      <c r="V549" s="39">
        <f>'Jun17 class'!V549*IFERROR(VLOOKUP('Inq6 adjusted class'!$A549,'Inq.6 factors'!$U:$Z,6,FALSE),0)</f>
        <v>17838.241189349545</v>
      </c>
    </row>
    <row r="550" spans="1:22" x14ac:dyDescent="0.3">
      <c r="A550" s="35">
        <f>'Jun17 class'!A550</f>
        <v>8413</v>
      </c>
      <c r="B550" s="35">
        <f>'Jun17 class'!B550</f>
        <v>841</v>
      </c>
      <c r="C550" s="35">
        <f>'Jun17 class'!C550</f>
        <v>84</v>
      </c>
      <c r="D550" s="35" t="str">
        <f>'Jun17 class'!D550</f>
        <v>O</v>
      </c>
      <c r="E550" s="39">
        <f>'Jun17 class'!E550*IFERROR(VLOOKUP('Inq6 adjusted class'!$A550,'Inq.6 factors'!$U:$Z,6,FALSE),0)</f>
        <v>10386.627401361871</v>
      </c>
      <c r="F550" s="39">
        <f>'Jun17 class'!F550*IFERROR(VLOOKUP('Inq6 adjusted class'!$A550,'Inq.6 factors'!$U:$Z,6,FALSE),0)</f>
        <v>7463.56398975921</v>
      </c>
      <c r="G550" s="39">
        <f>'Jun17 class'!G550*IFERROR(VLOOKUP('Inq6 adjusted class'!$A550,'Inq.6 factors'!$U:$Z,6,FALSE),0)</f>
        <v>8430.1470653576707</v>
      </c>
      <c r="H550" s="39">
        <f>'Jun17 class'!H550*IFERROR(VLOOKUP('Inq6 adjusted class'!$A550,'Inq.6 factors'!$U:$Z,6,FALSE),0)</f>
        <v>5328.4222418506224</v>
      </c>
      <c r="I550" s="39">
        <f>'Jun17 class'!I550*IFERROR(VLOOKUP('Inq6 adjusted class'!$A550,'Inq.6 factors'!$U:$Z,6,FALSE),0)</f>
        <v>7972.6663117126127</v>
      </c>
      <c r="J550" s="39">
        <f>'Jun17 class'!J550*IFERROR(VLOOKUP('Inq6 adjusted class'!$A550,'Inq.6 factors'!$U:$Z,6,FALSE),0)</f>
        <v>9634.547057005384</v>
      </c>
      <c r="K550" s="39">
        <f>'Jun17 class'!K550*IFERROR(VLOOKUP('Inq6 adjusted class'!$A550,'Inq.6 factors'!$U:$Z,6,FALSE),0)</f>
        <v>9277.8417943780223</v>
      </c>
      <c r="L550" s="39">
        <f>'Jun17 class'!L550*IFERROR(VLOOKUP('Inq6 adjusted class'!$A550,'Inq.6 factors'!$U:$Z,6,FALSE),0)</f>
        <v>7670.3214845143075</v>
      </c>
      <c r="M550" s="39">
        <f>'Jun17 class'!M550*IFERROR(VLOOKUP('Inq6 adjusted class'!$A550,'Inq.6 factors'!$U:$Z,6,FALSE),0)</f>
        <v>5972.7963963621169</v>
      </c>
      <c r="N550" s="39">
        <f>'Jun17 class'!N550*IFERROR(VLOOKUP('Inq6 adjusted class'!$A550,'Inq.6 factors'!$U:$Z,6,FALSE),0)</f>
        <v>6075.2522272208271</v>
      </c>
      <c r="O550" s="39">
        <f>'Jun17 class'!O550*IFERROR(VLOOKUP('Inq6 adjusted class'!$A550,'Inq.6 factors'!$U:$Z,6,FALSE),0)</f>
        <v>8279.3623111443976</v>
      </c>
      <c r="P550" s="39">
        <f>'Jun17 class'!P550*IFERROR(VLOOKUP('Inq6 adjusted class'!$A550,'Inq.6 factors'!$U:$Z,6,FALSE),0)</f>
        <v>9215.7197469510738</v>
      </c>
      <c r="Q550" s="39">
        <f>'Jun17 class'!Q550*IFERROR(VLOOKUP('Inq6 adjusted class'!$A550,'Inq.6 factors'!$U:$Z,6,FALSE),0)</f>
        <v>8471.6801290690237</v>
      </c>
      <c r="R550" s="39">
        <f>'Jun17 class'!R550*IFERROR(VLOOKUP('Inq6 adjusted class'!$A550,'Inq.6 factors'!$U:$Z,6,FALSE),0)</f>
        <v>5992.6200044776642</v>
      </c>
      <c r="S550" s="39">
        <f>'Jun17 class'!S550*IFERROR(VLOOKUP('Inq6 adjusted class'!$A550,'Inq.6 factors'!$U:$Z,6,FALSE),0)</f>
        <v>6087.6317531547593</v>
      </c>
      <c r="T550" s="39">
        <f>'Jun17 class'!T550*IFERROR(VLOOKUP('Inq6 adjusted class'!$A550,'Inq.6 factors'!$U:$Z,6,FALSE),0)</f>
        <v>3413.81228017389</v>
      </c>
      <c r="U550" s="39">
        <f>'Jun17 class'!U550*IFERROR(VLOOKUP('Inq6 adjusted class'!$A550,'Inq.6 factors'!$U:$Z,6,FALSE),0)</f>
        <v>3033.5574750528972</v>
      </c>
      <c r="V550" s="39">
        <f>'Jun17 class'!V550*IFERROR(VLOOKUP('Inq6 adjusted class'!$A550,'Inq.6 factors'!$U:$Z,6,FALSE),0)</f>
        <v>2820.5254225799927</v>
      </c>
    </row>
    <row r="551" spans="1:22" x14ac:dyDescent="0.3">
      <c r="A551" s="35">
        <f>'Jun17 class'!A551</f>
        <v>8421</v>
      </c>
      <c r="B551" s="35">
        <f>'Jun17 class'!B551</f>
        <v>842</v>
      </c>
      <c r="C551" s="35">
        <f>'Jun17 class'!C551</f>
        <v>84</v>
      </c>
      <c r="D551" s="35" t="str">
        <f>'Jun17 class'!D551</f>
        <v>O</v>
      </c>
      <c r="E551" s="39">
        <f>'Jun17 class'!E551*IFERROR(VLOOKUP('Inq6 adjusted class'!$A551,'Inq.6 factors'!$U:$Z,6,FALSE),0)</f>
        <v>271.97241093755804</v>
      </c>
      <c r="F551" s="39">
        <f>'Jun17 class'!F551*IFERROR(VLOOKUP('Inq6 adjusted class'!$A551,'Inq.6 factors'!$U:$Z,6,FALSE),0)</f>
        <v>274.77531581486596</v>
      </c>
      <c r="G551" s="39">
        <f>'Jun17 class'!G551*IFERROR(VLOOKUP('Inq6 adjusted class'!$A551,'Inq.6 factors'!$U:$Z,6,FALSE),0)</f>
        <v>337.06824369438328</v>
      </c>
      <c r="H551" s="39">
        <f>'Jun17 class'!H551*IFERROR(VLOOKUP('Inq6 adjusted class'!$A551,'Inq.6 factors'!$U:$Z,6,FALSE),0)</f>
        <v>995.29039889614251</v>
      </c>
      <c r="I551" s="39">
        <f>'Jun17 class'!I551*IFERROR(VLOOKUP('Inq6 adjusted class'!$A551,'Inq.6 factors'!$U:$Z,6,FALSE),0)</f>
        <v>1299.4721745534309</v>
      </c>
      <c r="J551" s="39">
        <f>'Jun17 class'!J551*IFERROR(VLOOKUP('Inq6 adjusted class'!$A551,'Inq.6 factors'!$U:$Z,6,FALSE),0)</f>
        <v>1312.3712220845705</v>
      </c>
      <c r="K551" s="39">
        <f>'Jun17 class'!K551*IFERROR(VLOOKUP('Inq6 adjusted class'!$A551,'Inq.6 factors'!$U:$Z,6,FALSE),0)</f>
        <v>1434.0957474711495</v>
      </c>
      <c r="L551" s="39">
        <f>'Jun17 class'!L551*IFERROR(VLOOKUP('Inq6 adjusted class'!$A551,'Inq.6 factors'!$U:$Z,6,FALSE),0)</f>
        <v>1170.900719821941</v>
      </c>
      <c r="M551" s="39">
        <f>'Jun17 class'!M551*IFERROR(VLOOKUP('Inq6 adjusted class'!$A551,'Inq.6 factors'!$U:$Z,6,FALSE),0)</f>
        <v>806.64600708793637</v>
      </c>
      <c r="N551" s="39">
        <f>'Jun17 class'!N551*IFERROR(VLOOKUP('Inq6 adjusted class'!$A551,'Inq.6 factors'!$U:$Z,6,FALSE),0)</f>
        <v>762.73051933358715</v>
      </c>
      <c r="O551" s="39">
        <f>'Jun17 class'!O551*IFERROR(VLOOKUP('Inq6 adjusted class'!$A551,'Inq.6 factors'!$U:$Z,6,FALSE),0)</f>
        <v>731.78318891041954</v>
      </c>
      <c r="P551" s="39">
        <f>'Jun17 class'!P551*IFERROR(VLOOKUP('Inq6 adjusted class'!$A551,'Inq.6 factors'!$U:$Z,6,FALSE),0)</f>
        <v>823.26480976850723</v>
      </c>
      <c r="Q551" s="39">
        <f>'Jun17 class'!Q551*IFERROR(VLOOKUP('Inq6 adjusted class'!$A551,'Inq.6 factors'!$U:$Z,6,FALSE),0)</f>
        <v>758.57072659528114</v>
      </c>
      <c r="R551" s="39">
        <f>'Jun17 class'!R551*IFERROR(VLOOKUP('Inq6 adjusted class'!$A551,'Inq.6 factors'!$U:$Z,6,FALSE),0)</f>
        <v>643.38282266786553</v>
      </c>
      <c r="S551" s="39">
        <f>'Jun17 class'!S551*IFERROR(VLOOKUP('Inq6 adjusted class'!$A551,'Inq.6 factors'!$U:$Z,6,FALSE),0)</f>
        <v>734.54729286511088</v>
      </c>
      <c r="T551" s="39">
        <f>'Jun17 class'!T551*IFERROR(VLOOKUP('Inq6 adjusted class'!$A551,'Inq.6 factors'!$U:$Z,6,FALSE),0)</f>
        <v>812.57939568878101</v>
      </c>
      <c r="U551" s="39">
        <f>'Jun17 class'!U551*IFERROR(VLOOKUP('Inq6 adjusted class'!$A551,'Inq.6 factors'!$U:$Z,6,FALSE),0)</f>
        <v>826.33527233505845</v>
      </c>
      <c r="V551" s="39">
        <f>'Jun17 class'!V551*IFERROR(VLOOKUP('Inq6 adjusted class'!$A551,'Inq.6 factors'!$U:$Z,6,FALSE),0)</f>
        <v>892.31833948240899</v>
      </c>
    </row>
    <row r="552" spans="1:22" x14ac:dyDescent="0.3">
      <c r="A552" s="35">
        <f>'Jun17 class'!A552</f>
        <v>8422</v>
      </c>
      <c r="B552" s="35">
        <f>'Jun17 class'!B552</f>
        <v>842</v>
      </c>
      <c r="C552" s="35">
        <f>'Jun17 class'!C552</f>
        <v>84</v>
      </c>
      <c r="D552" s="35" t="str">
        <f>'Jun17 class'!D552</f>
        <v>O</v>
      </c>
      <c r="E552" s="39">
        <f>'Jun17 class'!E552*IFERROR(VLOOKUP('Inq6 adjusted class'!$A552,'Inq.6 factors'!$U:$Z,6,FALSE),0)</f>
        <v>11900.88903026245</v>
      </c>
      <c r="F552" s="39">
        <f>'Jun17 class'!F552*IFERROR(VLOOKUP('Inq6 adjusted class'!$A552,'Inq.6 factors'!$U:$Z,6,FALSE),0)</f>
        <v>8461.4109572214602</v>
      </c>
      <c r="G552" s="39">
        <f>'Jun17 class'!G552*IFERROR(VLOOKUP('Inq6 adjusted class'!$A552,'Inq.6 factors'!$U:$Z,6,FALSE),0)</f>
        <v>11322.014428974417</v>
      </c>
      <c r="H552" s="39">
        <f>'Jun17 class'!H552*IFERROR(VLOOKUP('Inq6 adjusted class'!$A552,'Inq.6 factors'!$U:$Z,6,FALSE),0)</f>
        <v>7008.4813373880443</v>
      </c>
      <c r="I552" s="39">
        <f>'Jun17 class'!I552*IFERROR(VLOOKUP('Inq6 adjusted class'!$A552,'Inq.6 factors'!$U:$Z,6,FALSE),0)</f>
        <v>8333.3227853083463</v>
      </c>
      <c r="J552" s="39">
        <f>'Jun17 class'!J552*IFERROR(VLOOKUP('Inq6 adjusted class'!$A552,'Inq.6 factors'!$U:$Z,6,FALSE),0)</f>
        <v>8211.9472958037331</v>
      </c>
      <c r="K552" s="39">
        <f>'Jun17 class'!K552*IFERROR(VLOOKUP('Inq6 adjusted class'!$A552,'Inq.6 factors'!$U:$Z,6,FALSE),0)</f>
        <v>6302.8335244587543</v>
      </c>
      <c r="L552" s="39">
        <f>'Jun17 class'!L552*IFERROR(VLOOKUP('Inq6 adjusted class'!$A552,'Inq.6 factors'!$U:$Z,6,FALSE),0)</f>
        <v>9209.545021998525</v>
      </c>
      <c r="M552" s="39">
        <f>'Jun17 class'!M552*IFERROR(VLOOKUP('Inq6 adjusted class'!$A552,'Inq.6 factors'!$U:$Z,6,FALSE),0)</f>
        <v>6531.3589140638705</v>
      </c>
      <c r="N552" s="39">
        <f>'Jun17 class'!N552*IFERROR(VLOOKUP('Inq6 adjusted class'!$A552,'Inq.6 factors'!$U:$Z,6,FALSE),0)</f>
        <v>8113.9301616450475</v>
      </c>
      <c r="O552" s="39">
        <f>'Jun17 class'!O552*IFERROR(VLOOKUP('Inq6 adjusted class'!$A552,'Inq.6 factors'!$U:$Z,6,FALSE),0)</f>
        <v>7753.4888218711676</v>
      </c>
      <c r="P552" s="39">
        <f>'Jun17 class'!P552*IFERROR(VLOOKUP('Inq6 adjusted class'!$A552,'Inq.6 factors'!$U:$Z,6,FALSE),0)</f>
        <v>7793.1529629682982</v>
      </c>
      <c r="Q552" s="39">
        <f>'Jun17 class'!Q552*IFERROR(VLOOKUP('Inq6 adjusted class'!$A552,'Inq.6 factors'!$U:$Z,6,FALSE),0)</f>
        <v>7541.9801313370426</v>
      </c>
      <c r="R552" s="39">
        <f>'Jun17 class'!R552*IFERROR(VLOOKUP('Inq6 adjusted class'!$A552,'Inq.6 factors'!$U:$Z,6,FALSE),0)</f>
        <v>6916.3653436795548</v>
      </c>
      <c r="S552" s="39">
        <f>'Jun17 class'!S552*IFERROR(VLOOKUP('Inq6 adjusted class'!$A552,'Inq.6 factors'!$U:$Z,6,FALSE),0)</f>
        <v>6010.2958085588798</v>
      </c>
      <c r="T552" s="39">
        <f>'Jun17 class'!T552*IFERROR(VLOOKUP('Inq6 adjusted class'!$A552,'Inq.6 factors'!$U:$Z,6,FALSE),0)</f>
        <v>5782.6363502958811</v>
      </c>
      <c r="U552" s="39">
        <f>'Jun17 class'!U552*IFERROR(VLOOKUP('Inq6 adjusted class'!$A552,'Inq.6 factors'!$U:$Z,6,FALSE),0)</f>
        <v>5458.3705219350559</v>
      </c>
      <c r="V552" s="39">
        <f>'Jun17 class'!V552*IFERROR(VLOOKUP('Inq6 adjusted class'!$A552,'Inq.6 factors'!$U:$Z,6,FALSE),0)</f>
        <v>5303.2890854888883</v>
      </c>
    </row>
    <row r="553" spans="1:22" x14ac:dyDescent="0.3">
      <c r="A553" s="35">
        <f>'Jun17 class'!A553</f>
        <v>8423</v>
      </c>
      <c r="B553" s="35">
        <f>'Jun17 class'!B553</f>
        <v>842</v>
      </c>
      <c r="C553" s="35">
        <f>'Jun17 class'!C553</f>
        <v>84</v>
      </c>
      <c r="D553" s="35" t="str">
        <f>'Jun17 class'!D553</f>
        <v>O</v>
      </c>
      <c r="E553" s="39">
        <f>'Jun17 class'!E553*IFERROR(VLOOKUP('Inq6 adjusted class'!$A553,'Inq.6 factors'!$U:$Z,6,FALSE),0)</f>
        <v>15324.976541482829</v>
      </c>
      <c r="F553" s="39">
        <f>'Jun17 class'!F553*IFERROR(VLOOKUP('Inq6 adjusted class'!$A553,'Inq.6 factors'!$U:$Z,6,FALSE),0)</f>
        <v>9341.1577428454566</v>
      </c>
      <c r="G553" s="39">
        <f>'Jun17 class'!G553*IFERROR(VLOOKUP('Inq6 adjusted class'!$A553,'Inq.6 factors'!$U:$Z,6,FALSE),0)</f>
        <v>15598.594733628057</v>
      </c>
      <c r="H553" s="39">
        <f>'Jun17 class'!H553*IFERROR(VLOOKUP('Inq6 adjusted class'!$A553,'Inq.6 factors'!$U:$Z,6,FALSE),0)</f>
        <v>15953.657952585634</v>
      </c>
      <c r="I553" s="39">
        <f>'Jun17 class'!I553*IFERROR(VLOOKUP('Inq6 adjusted class'!$A553,'Inq.6 factors'!$U:$Z,6,FALSE),0)</f>
        <v>17440.68682871517</v>
      </c>
      <c r="J553" s="39">
        <f>'Jun17 class'!J553*IFERROR(VLOOKUP('Inq6 adjusted class'!$A553,'Inq.6 factors'!$U:$Z,6,FALSE),0)</f>
        <v>17409.315170576054</v>
      </c>
      <c r="K553" s="39">
        <f>'Jun17 class'!K553*IFERROR(VLOOKUP('Inq6 adjusted class'!$A553,'Inq.6 factors'!$U:$Z,6,FALSE),0)</f>
        <v>18179.653312059756</v>
      </c>
      <c r="L553" s="39">
        <f>'Jun17 class'!L553*IFERROR(VLOOKUP('Inq6 adjusted class'!$A553,'Inq.6 factors'!$U:$Z,6,FALSE),0)</f>
        <v>23110.17848882917</v>
      </c>
      <c r="M553" s="39">
        <f>'Jun17 class'!M553*IFERROR(VLOOKUP('Inq6 adjusted class'!$A553,'Inq.6 factors'!$U:$Z,6,FALSE),0)</f>
        <v>17356.938180232715</v>
      </c>
      <c r="N553" s="39">
        <f>'Jun17 class'!N553*IFERROR(VLOOKUP('Inq6 adjusted class'!$A553,'Inq.6 factors'!$U:$Z,6,FALSE),0)</f>
        <v>16441.131000844704</v>
      </c>
      <c r="O553" s="39">
        <f>'Jun17 class'!O553*IFERROR(VLOOKUP('Inq6 adjusted class'!$A553,'Inq.6 factors'!$U:$Z,6,FALSE),0)</f>
        <v>17491.958871453226</v>
      </c>
      <c r="P553" s="39">
        <f>'Jun17 class'!P553*IFERROR(VLOOKUP('Inq6 adjusted class'!$A553,'Inq.6 factors'!$U:$Z,6,FALSE),0)</f>
        <v>16624.473092956076</v>
      </c>
      <c r="Q553" s="39">
        <f>'Jun17 class'!Q553*IFERROR(VLOOKUP('Inq6 adjusted class'!$A553,'Inq.6 factors'!$U:$Z,6,FALSE),0)</f>
        <v>17058.758118681948</v>
      </c>
      <c r="R553" s="39">
        <f>'Jun17 class'!R553*IFERROR(VLOOKUP('Inq6 adjusted class'!$A553,'Inq.6 factors'!$U:$Z,6,FALSE),0)</f>
        <v>15657.986291678877</v>
      </c>
      <c r="S553" s="39">
        <f>'Jun17 class'!S553*IFERROR(VLOOKUP('Inq6 adjusted class'!$A553,'Inq.6 factors'!$U:$Z,6,FALSE),0)</f>
        <v>15417.880090264147</v>
      </c>
      <c r="T553" s="39">
        <f>'Jun17 class'!T553*IFERROR(VLOOKUP('Inq6 adjusted class'!$A553,'Inq.6 factors'!$U:$Z,6,FALSE),0)</f>
        <v>15510.582511898207</v>
      </c>
      <c r="U553" s="39">
        <f>'Jun17 class'!U553*IFERROR(VLOOKUP('Inq6 adjusted class'!$A553,'Inq.6 factors'!$U:$Z,6,FALSE),0)</f>
        <v>15083.469471209113</v>
      </c>
      <c r="V553" s="39">
        <f>'Jun17 class'!V553*IFERROR(VLOOKUP('Inq6 adjusted class'!$A553,'Inq.6 factors'!$U:$Z,6,FALSE),0)</f>
        <v>14951.417337792693</v>
      </c>
    </row>
    <row r="554" spans="1:22" x14ac:dyDescent="0.3">
      <c r="A554" s="35">
        <f>'Jun17 class'!A554</f>
        <v>8424</v>
      </c>
      <c r="B554" s="35">
        <f>'Jun17 class'!B554</f>
        <v>842</v>
      </c>
      <c r="C554" s="35">
        <f>'Jun17 class'!C554</f>
        <v>84</v>
      </c>
      <c r="D554" s="35" t="str">
        <f>'Jun17 class'!D554</f>
        <v>O</v>
      </c>
      <c r="E554" s="39">
        <f>'Jun17 class'!E554*IFERROR(VLOOKUP('Inq6 adjusted class'!$A554,'Inq.6 factors'!$U:$Z,6,FALSE),0)</f>
        <v>48136.923770863366</v>
      </c>
      <c r="F554" s="39">
        <f>'Jun17 class'!F554*IFERROR(VLOOKUP('Inq6 adjusted class'!$A554,'Inq.6 factors'!$U:$Z,6,FALSE),0)</f>
        <v>45222.366953860241</v>
      </c>
      <c r="G554" s="39">
        <f>'Jun17 class'!G554*IFERROR(VLOOKUP('Inq6 adjusted class'!$A554,'Inq.6 factors'!$U:$Z,6,FALSE),0)</f>
        <v>48488.573041822441</v>
      </c>
      <c r="H554" s="39">
        <f>'Jun17 class'!H554*IFERROR(VLOOKUP('Inq6 adjusted class'!$A554,'Inq.6 factors'!$U:$Z,6,FALSE),0)</f>
        <v>45009.74752024356</v>
      </c>
      <c r="I554" s="39">
        <f>'Jun17 class'!I554*IFERROR(VLOOKUP('Inq6 adjusted class'!$A554,'Inq.6 factors'!$U:$Z,6,FALSE),0)</f>
        <v>50854.324983168168</v>
      </c>
      <c r="J554" s="39">
        <f>'Jun17 class'!J554*IFERROR(VLOOKUP('Inq6 adjusted class'!$A554,'Inq.6 factors'!$U:$Z,6,FALSE),0)</f>
        <v>49812.815967340874</v>
      </c>
      <c r="K554" s="39">
        <f>'Jun17 class'!K554*IFERROR(VLOOKUP('Inq6 adjusted class'!$A554,'Inq.6 factors'!$U:$Z,6,FALSE),0)</f>
        <v>54111.132057797084</v>
      </c>
      <c r="L554" s="39">
        <f>'Jun17 class'!L554*IFERROR(VLOOKUP('Inq6 adjusted class'!$A554,'Inq.6 factors'!$U:$Z,6,FALSE),0)</f>
        <v>55708.093605299247</v>
      </c>
      <c r="M554" s="39">
        <f>'Jun17 class'!M554*IFERROR(VLOOKUP('Inq6 adjusted class'!$A554,'Inq.6 factors'!$U:$Z,6,FALSE),0)</f>
        <v>56136.489569595607</v>
      </c>
      <c r="N554" s="39">
        <f>'Jun17 class'!N554*IFERROR(VLOOKUP('Inq6 adjusted class'!$A554,'Inq.6 factors'!$U:$Z,6,FALSE),0)</f>
        <v>56231.396591462195</v>
      </c>
      <c r="O554" s="39">
        <f>'Jun17 class'!O554*IFERROR(VLOOKUP('Inq6 adjusted class'!$A554,'Inq.6 factors'!$U:$Z,6,FALSE),0)</f>
        <v>58460.278036279262</v>
      </c>
      <c r="P554" s="39">
        <f>'Jun17 class'!P554*IFERROR(VLOOKUP('Inq6 adjusted class'!$A554,'Inq.6 factors'!$U:$Z,6,FALSE),0)</f>
        <v>58330.873714448499</v>
      </c>
      <c r="Q554" s="39">
        <f>'Jun17 class'!Q554*IFERROR(VLOOKUP('Inq6 adjusted class'!$A554,'Inq.6 factors'!$U:$Z,6,FALSE),0)</f>
        <v>55366.096417377426</v>
      </c>
      <c r="R554" s="39">
        <f>'Jun17 class'!R554*IFERROR(VLOOKUP('Inq6 adjusted class'!$A554,'Inq.6 factors'!$U:$Z,6,FALSE),0)</f>
        <v>56386.600338925913</v>
      </c>
      <c r="S554" s="39">
        <f>'Jun17 class'!S554*IFERROR(VLOOKUP('Inq6 adjusted class'!$A554,'Inq.6 factors'!$U:$Z,6,FALSE),0)</f>
        <v>55478.793995200824</v>
      </c>
      <c r="T554" s="39">
        <f>'Jun17 class'!T554*IFERROR(VLOOKUP('Inq6 adjusted class'!$A554,'Inq.6 factors'!$U:$Z,6,FALSE),0)</f>
        <v>54343.178318171813</v>
      </c>
      <c r="U554" s="39">
        <f>'Jun17 class'!U554*IFERROR(VLOOKUP('Inq6 adjusted class'!$A554,'Inq.6 factors'!$U:$Z,6,FALSE),0)</f>
        <v>53063.824719434117</v>
      </c>
      <c r="V554" s="39">
        <f>'Jun17 class'!V554*IFERROR(VLOOKUP('Inq6 adjusted class'!$A554,'Inq.6 factors'!$U:$Z,6,FALSE),0)</f>
        <v>52192.225260846462</v>
      </c>
    </row>
    <row r="555" spans="1:22" x14ac:dyDescent="0.3">
      <c r="A555" s="35">
        <f>'Jun17 class'!A555</f>
        <v>8425</v>
      </c>
      <c r="B555" s="35">
        <f>'Jun17 class'!B555</f>
        <v>842</v>
      </c>
      <c r="C555" s="35">
        <f>'Jun17 class'!C555</f>
        <v>84</v>
      </c>
      <c r="D555" s="35" t="str">
        <f>'Jun17 class'!D555</f>
        <v>O</v>
      </c>
      <c r="E555" s="39">
        <f>'Jun17 class'!E555*IFERROR(VLOOKUP('Inq6 adjusted class'!$A555,'Inq.6 factors'!$U:$Z,6,FALSE),0)</f>
        <v>6364.2064773689563</v>
      </c>
      <c r="F555" s="39">
        <f>'Jun17 class'!F555*IFERROR(VLOOKUP('Inq6 adjusted class'!$A555,'Inq.6 factors'!$U:$Z,6,FALSE),0)</f>
        <v>5948.2708408740955</v>
      </c>
      <c r="G555" s="39">
        <f>'Jun17 class'!G555*IFERROR(VLOOKUP('Inq6 adjusted class'!$A555,'Inq.6 factors'!$U:$Z,6,FALSE),0)</f>
        <v>6813.1508413195024</v>
      </c>
      <c r="H555" s="39">
        <f>'Jun17 class'!H555*IFERROR(VLOOKUP('Inq6 adjusted class'!$A555,'Inq.6 factors'!$U:$Z,6,FALSE),0)</f>
        <v>6796.0431942789173</v>
      </c>
      <c r="I555" s="39">
        <f>'Jun17 class'!I555*IFERROR(VLOOKUP('Inq6 adjusted class'!$A555,'Inq.6 factors'!$U:$Z,6,FALSE),0)</f>
        <v>7246.1020057628812</v>
      </c>
      <c r="J555" s="39">
        <f>'Jun17 class'!J555*IFERROR(VLOOKUP('Inq6 adjusted class'!$A555,'Inq.6 factors'!$U:$Z,6,FALSE),0)</f>
        <v>6564.5499340254628</v>
      </c>
      <c r="K555" s="39">
        <f>'Jun17 class'!K555*IFERROR(VLOOKUP('Inq6 adjusted class'!$A555,'Inq.6 factors'!$U:$Z,6,FALSE),0)</f>
        <v>6433.8393003421488</v>
      </c>
      <c r="L555" s="39">
        <f>'Jun17 class'!L555*IFERROR(VLOOKUP('Inq6 adjusted class'!$A555,'Inq.6 factors'!$U:$Z,6,FALSE),0)</f>
        <v>7087.5638637095244</v>
      </c>
      <c r="M555" s="39">
        <f>'Jun17 class'!M555*IFERROR(VLOOKUP('Inq6 adjusted class'!$A555,'Inq.6 factors'!$U:$Z,6,FALSE),0)</f>
        <v>7021.4067703480687</v>
      </c>
      <c r="N555" s="39">
        <f>'Jun17 class'!N555*IFERROR(VLOOKUP('Inq6 adjusted class'!$A555,'Inq.6 factors'!$U:$Z,6,FALSE),0)</f>
        <v>7324.6186311765605</v>
      </c>
      <c r="O555" s="39">
        <f>'Jun17 class'!O555*IFERROR(VLOOKUP('Inq6 adjusted class'!$A555,'Inq.6 factors'!$U:$Z,6,FALSE),0)</f>
        <v>6704.1357978346632</v>
      </c>
      <c r="P555" s="39">
        <f>'Jun17 class'!P555*IFERROR(VLOOKUP('Inq6 adjusted class'!$A555,'Inq.6 factors'!$U:$Z,6,FALSE),0)</f>
        <v>6744.517873235206</v>
      </c>
      <c r="Q555" s="39">
        <f>'Jun17 class'!Q555*IFERROR(VLOOKUP('Inq6 adjusted class'!$A555,'Inq.6 factors'!$U:$Z,6,FALSE),0)</f>
        <v>5981.7378869448175</v>
      </c>
      <c r="R555" s="39">
        <f>'Jun17 class'!R555*IFERROR(VLOOKUP('Inq6 adjusted class'!$A555,'Inq.6 factors'!$U:$Z,6,FALSE),0)</f>
        <v>6416.908409532467</v>
      </c>
      <c r="S555" s="39">
        <f>'Jun17 class'!S555*IFERROR(VLOOKUP('Inq6 adjusted class'!$A555,'Inq.6 factors'!$U:$Z,6,FALSE),0)</f>
        <v>6367.7301367185682</v>
      </c>
      <c r="T555" s="39">
        <f>'Jun17 class'!T555*IFERROR(VLOOKUP('Inq6 adjusted class'!$A555,'Inq.6 factors'!$U:$Z,6,FALSE),0)</f>
        <v>6574.5194573804183</v>
      </c>
      <c r="U555" s="39">
        <f>'Jun17 class'!U555*IFERROR(VLOOKUP('Inq6 adjusted class'!$A555,'Inq.6 factors'!$U:$Z,6,FALSE),0)</f>
        <v>6007.9442268013127</v>
      </c>
      <c r="V555" s="39">
        <f>'Jun17 class'!V555*IFERROR(VLOOKUP('Inq6 adjusted class'!$A555,'Inq.6 factors'!$U:$Z,6,FALSE),0)</f>
        <v>5752.6104157208638</v>
      </c>
    </row>
    <row r="556" spans="1:22" x14ac:dyDescent="0.3">
      <c r="A556" s="35">
        <f>'Jun17 class'!A556</f>
        <v>8430</v>
      </c>
      <c r="B556" s="35">
        <f>'Jun17 class'!B556</f>
        <v>843</v>
      </c>
      <c r="C556" s="35">
        <f>'Jun17 class'!C556</f>
        <v>84</v>
      </c>
      <c r="D556" s="35" t="str">
        <f>'Jun17 class'!D556</f>
        <v>O</v>
      </c>
      <c r="E556" s="39">
        <f>'Jun17 class'!E556*IFERROR(VLOOKUP('Inq6 adjusted class'!$A556,'Inq.6 factors'!$U:$Z,6,FALSE),0)</f>
        <v>10001.88843924625</v>
      </c>
      <c r="F556" s="39">
        <f>'Jun17 class'!F556*IFERROR(VLOOKUP('Inq6 adjusted class'!$A556,'Inq.6 factors'!$U:$Z,6,FALSE),0)</f>
        <v>12198.583280547695</v>
      </c>
      <c r="G556" s="39">
        <f>'Jun17 class'!G556*IFERROR(VLOOKUP('Inq6 adjusted class'!$A556,'Inq.6 factors'!$U:$Z,6,FALSE),0)</f>
        <v>11803.964211012246</v>
      </c>
      <c r="H556" s="39">
        <f>'Jun17 class'!H556*IFERROR(VLOOKUP('Inq6 adjusted class'!$A556,'Inq.6 factors'!$U:$Z,6,FALSE),0)</f>
        <v>10704.320940128766</v>
      </c>
      <c r="I556" s="39">
        <f>'Jun17 class'!I556*IFERROR(VLOOKUP('Inq6 adjusted class'!$A556,'Inq.6 factors'!$U:$Z,6,FALSE),0)</f>
        <v>12372.955021309617</v>
      </c>
      <c r="J556" s="39">
        <f>'Jun17 class'!J556*IFERROR(VLOOKUP('Inq6 adjusted class'!$A556,'Inq.6 factors'!$U:$Z,6,FALSE),0)</f>
        <v>11520.998598984921</v>
      </c>
      <c r="K556" s="39">
        <f>'Jun17 class'!K556*IFERROR(VLOOKUP('Inq6 adjusted class'!$A556,'Inq.6 factors'!$U:$Z,6,FALSE),0)</f>
        <v>10109.016826068837</v>
      </c>
      <c r="L556" s="39">
        <f>'Jun17 class'!L556*IFERROR(VLOOKUP('Inq6 adjusted class'!$A556,'Inq.6 factors'!$U:$Z,6,FALSE),0)</f>
        <v>9314.4101984378758</v>
      </c>
      <c r="M556" s="39">
        <f>'Jun17 class'!M556*IFERROR(VLOOKUP('Inq6 adjusted class'!$A556,'Inq.6 factors'!$U:$Z,6,FALSE),0)</f>
        <v>8156.5494555151636</v>
      </c>
      <c r="N556" s="39">
        <f>'Jun17 class'!N556*IFERROR(VLOOKUP('Inq6 adjusted class'!$A556,'Inq.6 factors'!$U:$Z,6,FALSE),0)</f>
        <v>8482.6650586528231</v>
      </c>
      <c r="O556" s="39">
        <f>'Jun17 class'!O556*IFERROR(VLOOKUP('Inq6 adjusted class'!$A556,'Inq.6 factors'!$U:$Z,6,FALSE),0)</f>
        <v>6602.7556936901365</v>
      </c>
      <c r="P556" s="39">
        <f>'Jun17 class'!P556*IFERROR(VLOOKUP('Inq6 adjusted class'!$A556,'Inq.6 factors'!$U:$Z,6,FALSE),0)</f>
        <v>6368.1285671372789</v>
      </c>
      <c r="Q556" s="39">
        <f>'Jun17 class'!Q556*IFERROR(VLOOKUP('Inq6 adjusted class'!$A556,'Inq.6 factors'!$U:$Z,6,FALSE),0)</f>
        <v>5618.632234185734</v>
      </c>
      <c r="R556" s="39">
        <f>'Jun17 class'!R556*IFERROR(VLOOKUP('Inq6 adjusted class'!$A556,'Inq.6 factors'!$U:$Z,6,FALSE),0)</f>
        <v>5978.2620804591552</v>
      </c>
      <c r="S556" s="39">
        <f>'Jun17 class'!S556*IFERROR(VLOOKUP('Inq6 adjusted class'!$A556,'Inq.6 factors'!$U:$Z,6,FALSE),0)</f>
        <v>5020.6334285740877</v>
      </c>
      <c r="T556" s="39">
        <f>'Jun17 class'!T556*IFERROR(VLOOKUP('Inq6 adjusted class'!$A556,'Inq.6 factors'!$U:$Z,6,FALSE),0)</f>
        <v>7264.0050246045357</v>
      </c>
      <c r="U556" s="39">
        <f>'Jun17 class'!U556*IFERROR(VLOOKUP('Inq6 adjusted class'!$A556,'Inq.6 factors'!$U:$Z,6,FALSE),0)</f>
        <v>6195.1971059018151</v>
      </c>
      <c r="V556" s="39">
        <f>'Jun17 class'!V556*IFERROR(VLOOKUP('Inq6 adjusted class'!$A556,'Inq.6 factors'!$U:$Z,6,FALSE),0)</f>
        <v>5820.1013591765259</v>
      </c>
    </row>
    <row r="557" spans="1:22" x14ac:dyDescent="0.3">
      <c r="A557" s="35">
        <f>'Jun17 class'!A557</f>
        <v>8510</v>
      </c>
      <c r="B557" s="35">
        <f>'Jun17 class'!B557</f>
        <v>851</v>
      </c>
      <c r="C557" s="35">
        <f>'Jun17 class'!C557</f>
        <v>85</v>
      </c>
      <c r="D557" s="35" t="str">
        <f>'Jun17 class'!D557</f>
        <v>P</v>
      </c>
      <c r="E557" s="39">
        <f>'Jun17 class'!E557*IFERROR(VLOOKUP('Inq6 adjusted class'!$A557,'Inq.6 factors'!$U:$Z,6,FALSE),0)</f>
        <v>4313.8351259750716</v>
      </c>
      <c r="F557" s="39">
        <f>'Jun17 class'!F557*IFERROR(VLOOKUP('Inq6 adjusted class'!$A557,'Inq.6 factors'!$U:$Z,6,FALSE),0)</f>
        <v>4434.624041934203</v>
      </c>
      <c r="G557" s="39">
        <f>'Jun17 class'!G557*IFERROR(VLOOKUP('Inq6 adjusted class'!$A557,'Inq.6 factors'!$U:$Z,6,FALSE),0)</f>
        <v>4704.1103925003508</v>
      </c>
      <c r="H557" s="39">
        <f>'Jun17 class'!H557*IFERROR(VLOOKUP('Inq6 adjusted class'!$A557,'Inq.6 factors'!$U:$Z,6,FALSE),0)</f>
        <v>4484.3850859682252</v>
      </c>
      <c r="I557" s="39">
        <f>'Jun17 class'!I557*IFERROR(VLOOKUP('Inq6 adjusted class'!$A557,'Inq.6 factors'!$U:$Z,6,FALSE),0)</f>
        <v>4952.8005387772118</v>
      </c>
      <c r="J557" s="39">
        <f>'Jun17 class'!J557*IFERROR(VLOOKUP('Inq6 adjusted class'!$A557,'Inq.6 factors'!$U:$Z,6,FALSE),0)</f>
        <v>5182.2147493029752</v>
      </c>
      <c r="K557" s="39">
        <f>'Jun17 class'!K557*IFERROR(VLOOKUP('Inq6 adjusted class'!$A557,'Inq.6 factors'!$U:$Z,6,FALSE),0)</f>
        <v>5483.3339825515241</v>
      </c>
      <c r="L557" s="39">
        <f>'Jun17 class'!L557*IFERROR(VLOOKUP('Inq6 adjusted class'!$A557,'Inq.6 factors'!$U:$Z,6,FALSE),0)</f>
        <v>5441.6791596488738</v>
      </c>
      <c r="M557" s="39">
        <f>'Jun17 class'!M557*IFERROR(VLOOKUP('Inq6 adjusted class'!$A557,'Inq.6 factors'!$U:$Z,6,FALSE),0)</f>
        <v>5042.837552429457</v>
      </c>
      <c r="N557" s="39">
        <f>'Jun17 class'!N557*IFERROR(VLOOKUP('Inq6 adjusted class'!$A557,'Inq.6 factors'!$U:$Z,6,FALSE),0)</f>
        <v>5837.6969458745289</v>
      </c>
      <c r="O557" s="39">
        <f>'Jun17 class'!O557*IFERROR(VLOOKUP('Inq6 adjusted class'!$A557,'Inq.6 factors'!$U:$Z,6,FALSE),0)</f>
        <v>6141.8238247155159</v>
      </c>
      <c r="P557" s="39">
        <f>'Jun17 class'!P557*IFERROR(VLOOKUP('Inq6 adjusted class'!$A557,'Inq.6 factors'!$U:$Z,6,FALSE),0)</f>
        <v>4290.4511679617653</v>
      </c>
      <c r="Q557" s="39">
        <f>'Jun17 class'!Q557*IFERROR(VLOOKUP('Inq6 adjusted class'!$A557,'Inq.6 factors'!$U:$Z,6,FALSE),0)</f>
        <v>7376.0315047538425</v>
      </c>
      <c r="R557" s="39">
        <f>'Jun17 class'!R557*IFERROR(VLOOKUP('Inq6 adjusted class'!$A557,'Inq.6 factors'!$U:$Z,6,FALSE),0)</f>
        <v>7332.5278905077621</v>
      </c>
      <c r="S557" s="39">
        <f>'Jun17 class'!S557*IFERROR(VLOOKUP('Inq6 adjusted class'!$A557,'Inq.6 factors'!$U:$Z,6,FALSE),0)</f>
        <v>8980.001995906985</v>
      </c>
      <c r="T557" s="39">
        <f>'Jun17 class'!T557*IFERROR(VLOOKUP('Inq6 adjusted class'!$A557,'Inq.6 factors'!$U:$Z,6,FALSE),0)</f>
        <v>8410.4390604396431</v>
      </c>
      <c r="U557" s="39">
        <f>'Jun17 class'!U557*IFERROR(VLOOKUP('Inq6 adjusted class'!$A557,'Inq.6 factors'!$U:$Z,6,FALSE),0)</f>
        <v>10332.599284823225</v>
      </c>
      <c r="V557" s="39">
        <f>'Jun17 class'!V557*IFERROR(VLOOKUP('Inq6 adjusted class'!$A557,'Inq.6 factors'!$U:$Z,6,FALSE),0)</f>
        <v>10967.919537063895</v>
      </c>
    </row>
    <row r="558" spans="1:22" x14ac:dyDescent="0.3">
      <c r="A558" s="35">
        <f>'Jun17 class'!A558</f>
        <v>8520</v>
      </c>
      <c r="B558" s="35">
        <f>'Jun17 class'!B558</f>
        <v>852</v>
      </c>
      <c r="C558" s="35">
        <f>'Jun17 class'!C558</f>
        <v>85</v>
      </c>
      <c r="D558" s="35" t="str">
        <f>'Jun17 class'!D558</f>
        <v>P</v>
      </c>
      <c r="E558" s="39">
        <f>'Jun17 class'!E558*IFERROR(VLOOKUP('Inq6 adjusted class'!$A558,'Inq.6 factors'!$U:$Z,6,FALSE),0)</f>
        <v>82655.913635705816</v>
      </c>
      <c r="F558" s="39">
        <f>'Jun17 class'!F558*IFERROR(VLOOKUP('Inq6 adjusted class'!$A558,'Inq.6 factors'!$U:$Z,6,FALSE),0)</f>
        <v>84970.308579905672</v>
      </c>
      <c r="G558" s="39">
        <f>'Jun17 class'!G558*IFERROR(VLOOKUP('Inq6 adjusted class'!$A558,'Inq.6 factors'!$U:$Z,6,FALSE),0)</f>
        <v>90133.844011353649</v>
      </c>
      <c r="H558" s="39">
        <f>'Jun17 class'!H558*IFERROR(VLOOKUP('Inq6 adjusted class'!$A558,'Inq.6 factors'!$U:$Z,6,FALSE),0)</f>
        <v>85923.762858520247</v>
      </c>
      <c r="I558" s="39">
        <f>'Jun17 class'!I558*IFERROR(VLOOKUP('Inq6 adjusted class'!$A558,'Inq.6 factors'!$U:$Z,6,FALSE),0)</f>
        <v>94898.910513070019</v>
      </c>
      <c r="J558" s="39">
        <f>'Jun17 class'!J558*IFERROR(VLOOKUP('Inq6 adjusted class'!$A558,'Inq.6 factors'!$U:$Z,6,FALSE),0)</f>
        <v>99294.637428510468</v>
      </c>
      <c r="K558" s="39">
        <f>'Jun17 class'!K558*IFERROR(VLOOKUP('Inq6 adjusted class'!$A558,'Inq.6 factors'!$U:$Z,6,FALSE),0)</f>
        <v>105064.27966346171</v>
      </c>
      <c r="L558" s="39">
        <f>'Jun17 class'!L558*IFERROR(VLOOKUP('Inq6 adjusted class'!$A558,'Inq.6 factors'!$U:$Z,6,FALSE),0)</f>
        <v>104266.14590456568</v>
      </c>
      <c r="M558" s="39">
        <f>'Jun17 class'!M558*IFERROR(VLOOKUP('Inq6 adjusted class'!$A558,'Inq.6 factors'!$U:$Z,6,FALSE),0)</f>
        <v>96624.078816245412</v>
      </c>
      <c r="N558" s="39">
        <f>'Jun17 class'!N558*IFERROR(VLOOKUP('Inq6 adjusted class'!$A558,'Inq.6 factors'!$U:$Z,6,FALSE),0)</f>
        <v>110984.88043142545</v>
      </c>
      <c r="O558" s="39">
        <f>'Jun17 class'!O558*IFERROR(VLOOKUP('Inq6 adjusted class'!$A558,'Inq.6 factors'!$U:$Z,6,FALSE),0)</f>
        <v>118609.611345656</v>
      </c>
      <c r="P558" s="39">
        <f>'Jun17 class'!P558*IFERROR(VLOOKUP('Inq6 adjusted class'!$A558,'Inq.6 factors'!$U:$Z,6,FALSE),0)</f>
        <v>125104.07246911684</v>
      </c>
      <c r="Q558" s="39">
        <f>'Jun17 class'!Q558*IFERROR(VLOOKUP('Inq6 adjusted class'!$A558,'Inq.6 factors'!$U:$Z,6,FALSE),0)</f>
        <v>123385.30898807516</v>
      </c>
      <c r="R558" s="39">
        <f>'Jun17 class'!R558*IFERROR(VLOOKUP('Inq6 adjusted class'!$A558,'Inq.6 factors'!$U:$Z,6,FALSE),0)</f>
        <v>123829.84353655232</v>
      </c>
      <c r="S558" s="39">
        <f>'Jun17 class'!S558*IFERROR(VLOOKUP('Inq6 adjusted class'!$A558,'Inq.6 factors'!$U:$Z,6,FALSE),0)</f>
        <v>125906.99245465228</v>
      </c>
      <c r="T558" s="39">
        <f>'Jun17 class'!T558*IFERROR(VLOOKUP('Inq6 adjusted class'!$A558,'Inq.6 factors'!$U:$Z,6,FALSE),0)</f>
        <v>125993.12127649429</v>
      </c>
      <c r="U558" s="39">
        <f>'Jun17 class'!U558*IFERROR(VLOOKUP('Inq6 adjusted class'!$A558,'Inq.6 factors'!$U:$Z,6,FALSE),0)</f>
        <v>133580.02183391785</v>
      </c>
      <c r="V558" s="39">
        <f>'Jun17 class'!V558*IFERROR(VLOOKUP('Inq6 adjusted class'!$A558,'Inq.6 factors'!$U:$Z,6,FALSE),0)</f>
        <v>137047.60870961705</v>
      </c>
    </row>
    <row r="559" spans="1:22" x14ac:dyDescent="0.3">
      <c r="A559" s="35">
        <f>'Jun17 class'!A559</f>
        <v>8531</v>
      </c>
      <c r="B559" s="35">
        <f>'Jun17 class'!B559</f>
        <v>853</v>
      </c>
      <c r="C559" s="35">
        <f>'Jun17 class'!C559</f>
        <v>85</v>
      </c>
      <c r="D559" s="35" t="str">
        <f>'Jun17 class'!D559</f>
        <v>P</v>
      </c>
      <c r="E559" s="39">
        <f>'Jun17 class'!E559*IFERROR(VLOOKUP('Inq6 adjusted class'!$A559,'Inq.6 factors'!$U:$Z,6,FALSE),0)</f>
        <v>47597.268545220926</v>
      </c>
      <c r="F559" s="39">
        <f>'Jun17 class'!F559*IFERROR(VLOOKUP('Inq6 adjusted class'!$A559,'Inq.6 factors'!$U:$Z,6,FALSE),0)</f>
        <v>53635.419568317076</v>
      </c>
      <c r="G559" s="39">
        <f>'Jun17 class'!G559*IFERROR(VLOOKUP('Inq6 adjusted class'!$A559,'Inq.6 factors'!$U:$Z,6,FALSE),0)</f>
        <v>53419.010263253702</v>
      </c>
      <c r="H559" s="39">
        <f>'Jun17 class'!H559*IFERROR(VLOOKUP('Inq6 adjusted class'!$A559,'Inq.6 factors'!$U:$Z,6,FALSE),0)</f>
        <v>47834.468879939202</v>
      </c>
      <c r="I559" s="39">
        <f>'Jun17 class'!I559*IFERROR(VLOOKUP('Inq6 adjusted class'!$A559,'Inq.6 factors'!$U:$Z,6,FALSE),0)</f>
        <v>51058.276296168893</v>
      </c>
      <c r="J559" s="39">
        <f>'Jun17 class'!J559*IFERROR(VLOOKUP('Inq6 adjusted class'!$A559,'Inq.6 factors'!$U:$Z,6,FALSE),0)</f>
        <v>53780.525756849995</v>
      </c>
      <c r="K559" s="39">
        <f>'Jun17 class'!K559*IFERROR(VLOOKUP('Inq6 adjusted class'!$A559,'Inq.6 factors'!$U:$Z,6,FALSE),0)</f>
        <v>54092.296417608115</v>
      </c>
      <c r="L559" s="39">
        <f>'Jun17 class'!L559*IFERROR(VLOOKUP('Inq6 adjusted class'!$A559,'Inq.6 factors'!$U:$Z,6,FALSE),0)</f>
        <v>55066.186516528309</v>
      </c>
      <c r="M559" s="39">
        <f>'Jun17 class'!M559*IFERROR(VLOOKUP('Inq6 adjusted class'!$A559,'Inq.6 factors'!$U:$Z,6,FALSE),0)</f>
        <v>53403.105425798858</v>
      </c>
      <c r="N559" s="39">
        <f>'Jun17 class'!N559*IFERROR(VLOOKUP('Inq6 adjusted class'!$A559,'Inq.6 factors'!$U:$Z,6,FALSE),0)</f>
        <v>55005.770124106086</v>
      </c>
      <c r="O559" s="39">
        <f>'Jun17 class'!O559*IFERROR(VLOOKUP('Inq6 adjusted class'!$A559,'Inq.6 factors'!$U:$Z,6,FALSE),0)</f>
        <v>53635.542036326784</v>
      </c>
      <c r="P559" s="39">
        <f>'Jun17 class'!P559*IFERROR(VLOOKUP('Inq6 adjusted class'!$A559,'Inq.6 factors'!$U:$Z,6,FALSE),0)</f>
        <v>66091.572424681726</v>
      </c>
      <c r="Q559" s="39">
        <f>'Jun17 class'!Q559*IFERROR(VLOOKUP('Inq6 adjusted class'!$A559,'Inq.6 factors'!$U:$Z,6,FALSE),0)</f>
        <v>64104.358883569133</v>
      </c>
      <c r="R559" s="39">
        <f>'Jun17 class'!R559*IFERROR(VLOOKUP('Inq6 adjusted class'!$A559,'Inq.6 factors'!$U:$Z,6,FALSE),0)</f>
        <v>64419.237429873188</v>
      </c>
      <c r="S559" s="39">
        <f>'Jun17 class'!S559*IFERROR(VLOOKUP('Inq6 adjusted class'!$A559,'Inq.6 factors'!$U:$Z,6,FALSE),0)</f>
        <v>69263.354902291961</v>
      </c>
      <c r="T559" s="39">
        <f>'Jun17 class'!T559*IFERROR(VLOOKUP('Inq6 adjusted class'!$A559,'Inq.6 factors'!$U:$Z,6,FALSE),0)</f>
        <v>70285.887494511975</v>
      </c>
      <c r="U559" s="39">
        <f>'Jun17 class'!U559*IFERROR(VLOOKUP('Inq6 adjusted class'!$A559,'Inq.6 factors'!$U:$Z,6,FALSE),0)</f>
        <v>73879.696196174365</v>
      </c>
      <c r="V559" s="39">
        <f>'Jun17 class'!V559*IFERROR(VLOOKUP('Inq6 adjusted class'!$A559,'Inq.6 factors'!$U:$Z,6,FALSE),0)</f>
        <v>73563.097139852151</v>
      </c>
    </row>
    <row r="560" spans="1:22" x14ac:dyDescent="0.3">
      <c r="A560" s="35">
        <f>'Jun17 class'!A560</f>
        <v>8532</v>
      </c>
      <c r="B560" s="35">
        <f>'Jun17 class'!B560</f>
        <v>853</v>
      </c>
      <c r="C560" s="35">
        <f>'Jun17 class'!C560</f>
        <v>85</v>
      </c>
      <c r="D560" s="35" t="str">
        <f>'Jun17 class'!D560</f>
        <v>P</v>
      </c>
      <c r="E560" s="39">
        <f>'Jun17 class'!E560*IFERROR(VLOOKUP('Inq6 adjusted class'!$A560,'Inq.6 factors'!$U:$Z,6,FALSE),0)</f>
        <v>12389.285461887855</v>
      </c>
      <c r="F560" s="39">
        <f>'Jun17 class'!F560*IFERROR(VLOOKUP('Inq6 adjusted class'!$A560,'Inq.6 factors'!$U:$Z,6,FALSE),0)</f>
        <v>12104.906009976825</v>
      </c>
      <c r="G560" s="39">
        <f>'Jun17 class'!G560*IFERROR(VLOOKUP('Inq6 adjusted class'!$A560,'Inq.6 factors'!$U:$Z,6,FALSE),0)</f>
        <v>12663.913994943747</v>
      </c>
      <c r="H560" s="39">
        <f>'Jun17 class'!H560*IFERROR(VLOOKUP('Inq6 adjusted class'!$A560,'Inq.6 factors'!$U:$Z,6,FALSE),0)</f>
        <v>13985.920286506904</v>
      </c>
      <c r="I560" s="39">
        <f>'Jun17 class'!I560*IFERROR(VLOOKUP('Inq6 adjusted class'!$A560,'Inq.6 factors'!$U:$Z,6,FALSE),0)</f>
        <v>15304.498209020336</v>
      </c>
      <c r="J560" s="39">
        <f>'Jun17 class'!J560*IFERROR(VLOOKUP('Inq6 adjusted class'!$A560,'Inq.6 factors'!$U:$Z,6,FALSE),0)</f>
        <v>17092.36989969778</v>
      </c>
      <c r="K560" s="39">
        <f>'Jun17 class'!K560*IFERROR(VLOOKUP('Inq6 adjusted class'!$A560,'Inq.6 factors'!$U:$Z,6,FALSE),0)</f>
        <v>16015.348773854512</v>
      </c>
      <c r="L560" s="39">
        <f>'Jun17 class'!L560*IFERROR(VLOOKUP('Inq6 adjusted class'!$A560,'Inq.6 factors'!$U:$Z,6,FALSE),0)</f>
        <v>15131.036881850507</v>
      </c>
      <c r="M560" s="39">
        <f>'Jun17 class'!M560*IFERROR(VLOOKUP('Inq6 adjusted class'!$A560,'Inq.6 factors'!$U:$Z,6,FALSE),0)</f>
        <v>15985.897579333852</v>
      </c>
      <c r="N560" s="39">
        <f>'Jun17 class'!N560*IFERROR(VLOOKUP('Inq6 adjusted class'!$A560,'Inq.6 factors'!$U:$Z,6,FALSE),0)</f>
        <v>15831.630583323873</v>
      </c>
      <c r="O560" s="39">
        <f>'Jun17 class'!O560*IFERROR(VLOOKUP('Inq6 adjusted class'!$A560,'Inq.6 factors'!$U:$Z,6,FALSE),0)</f>
        <v>22812.128600389577</v>
      </c>
      <c r="P560" s="39">
        <f>'Jun17 class'!P560*IFERROR(VLOOKUP('Inq6 adjusted class'!$A560,'Inq.6 factors'!$U:$Z,6,FALSE),0)</f>
        <v>29795.216519734175</v>
      </c>
      <c r="Q560" s="39">
        <f>'Jun17 class'!Q560*IFERROR(VLOOKUP('Inq6 adjusted class'!$A560,'Inq.6 factors'!$U:$Z,6,FALSE),0)</f>
        <v>23771.279106480186</v>
      </c>
      <c r="R560" s="39">
        <f>'Jun17 class'!R560*IFERROR(VLOOKUP('Inq6 adjusted class'!$A560,'Inq.6 factors'!$U:$Z,6,FALSE),0)</f>
        <v>23030.594871301735</v>
      </c>
      <c r="S560" s="39">
        <f>'Jun17 class'!S560*IFERROR(VLOOKUP('Inq6 adjusted class'!$A560,'Inq.6 factors'!$U:$Z,6,FALSE),0)</f>
        <v>23780.924355323707</v>
      </c>
      <c r="T560" s="39">
        <f>'Jun17 class'!T560*IFERROR(VLOOKUP('Inq6 adjusted class'!$A560,'Inq.6 factors'!$U:$Z,6,FALSE),0)</f>
        <v>21278.990601371668</v>
      </c>
      <c r="U560" s="39">
        <f>'Jun17 class'!U560*IFERROR(VLOOKUP('Inq6 adjusted class'!$A560,'Inq.6 factors'!$U:$Z,6,FALSE),0)</f>
        <v>21887.565135184686</v>
      </c>
      <c r="V560" s="39">
        <f>'Jun17 class'!V560*IFERROR(VLOOKUP('Inq6 adjusted class'!$A560,'Inq.6 factors'!$U:$Z,6,FALSE),0)</f>
        <v>20869.732276521067</v>
      </c>
    </row>
    <row r="561" spans="1:22" x14ac:dyDescent="0.3">
      <c r="A561" s="35">
        <f>'Jun17 class'!A561</f>
        <v>8541</v>
      </c>
      <c r="B561" s="35">
        <f>'Jun17 class'!B561</f>
        <v>854</v>
      </c>
      <c r="C561" s="35">
        <f>'Jun17 class'!C561</f>
        <v>85</v>
      </c>
      <c r="D561" s="35" t="str">
        <f>'Jun17 class'!D561</f>
        <v>P</v>
      </c>
      <c r="E561" s="39">
        <f>'Jun17 class'!E561*IFERROR(VLOOKUP('Inq6 adjusted class'!$A561,'Inq.6 factors'!$U:$Z,6,FALSE),0)</f>
        <v>10893.286627114654</v>
      </c>
      <c r="F561" s="39">
        <f>'Jun17 class'!F561*IFERROR(VLOOKUP('Inq6 adjusted class'!$A561,'Inq.6 factors'!$U:$Z,6,FALSE),0)</f>
        <v>11912.854747492558</v>
      </c>
      <c r="G561" s="39">
        <f>'Jun17 class'!G561*IFERROR(VLOOKUP('Inq6 adjusted class'!$A561,'Inq.6 factors'!$U:$Z,6,FALSE),0)</f>
        <v>12258.381557141756</v>
      </c>
      <c r="H561" s="39">
        <f>'Jun17 class'!H561*IFERROR(VLOOKUP('Inq6 adjusted class'!$A561,'Inq.6 factors'!$U:$Z,6,FALSE),0)</f>
        <v>12127.556578688898</v>
      </c>
      <c r="I561" s="39">
        <f>'Jun17 class'!I561*IFERROR(VLOOKUP('Inq6 adjusted class'!$A561,'Inq.6 factors'!$U:$Z,6,FALSE),0)</f>
        <v>12511.09266701968</v>
      </c>
      <c r="J561" s="39">
        <f>'Jun17 class'!J561*IFERROR(VLOOKUP('Inq6 adjusted class'!$A561,'Inq.6 factors'!$U:$Z,6,FALSE),0)</f>
        <v>12125.504464127551</v>
      </c>
      <c r="K561" s="39">
        <f>'Jun17 class'!K561*IFERROR(VLOOKUP('Inq6 adjusted class'!$A561,'Inq.6 factors'!$U:$Z,6,FALSE),0)</f>
        <v>13033.847220015536</v>
      </c>
      <c r="L561" s="39">
        <f>'Jun17 class'!L561*IFERROR(VLOOKUP('Inq6 adjusted class'!$A561,'Inq.6 factors'!$U:$Z,6,FALSE),0)</f>
        <v>13078.325554545543</v>
      </c>
      <c r="M561" s="39">
        <f>'Jun17 class'!M561*IFERROR(VLOOKUP('Inq6 adjusted class'!$A561,'Inq.6 factors'!$U:$Z,6,FALSE),0)</f>
        <v>13731.137949685304</v>
      </c>
      <c r="N561" s="39">
        <f>'Jun17 class'!N561*IFERROR(VLOOKUP('Inq6 adjusted class'!$A561,'Inq.6 factors'!$U:$Z,6,FALSE),0)</f>
        <v>15201.941684111953</v>
      </c>
      <c r="O561" s="39">
        <f>'Jun17 class'!O561*IFERROR(VLOOKUP('Inq6 adjusted class'!$A561,'Inq.6 factors'!$U:$Z,6,FALSE),0)</f>
        <v>9118.8644278683187</v>
      </c>
      <c r="P561" s="39">
        <f>'Jun17 class'!P561*IFERROR(VLOOKUP('Inq6 adjusted class'!$A561,'Inq.6 factors'!$U:$Z,6,FALSE),0)</f>
        <v>6393.6767623559535</v>
      </c>
      <c r="Q561" s="39">
        <f>'Jun17 class'!Q561*IFERROR(VLOOKUP('Inq6 adjusted class'!$A561,'Inq.6 factors'!$U:$Z,6,FALSE),0)</f>
        <v>7993.6992202873962</v>
      </c>
      <c r="R561" s="39">
        <f>'Jun17 class'!R561*IFERROR(VLOOKUP('Inq6 adjusted class'!$A561,'Inq.6 factors'!$U:$Z,6,FALSE),0)</f>
        <v>7495.2028908038665</v>
      </c>
      <c r="S561" s="39">
        <f>'Jun17 class'!S561*IFERROR(VLOOKUP('Inq6 adjusted class'!$A561,'Inq.6 factors'!$U:$Z,6,FALSE),0)</f>
        <v>7518.1494519923635</v>
      </c>
      <c r="T561" s="39">
        <f>'Jun17 class'!T561*IFERROR(VLOOKUP('Inq6 adjusted class'!$A561,'Inq.6 factors'!$U:$Z,6,FALSE),0)</f>
        <v>6865.9490579510766</v>
      </c>
      <c r="U561" s="39">
        <f>'Jun17 class'!U561*IFERROR(VLOOKUP('Inq6 adjusted class'!$A561,'Inq.6 factors'!$U:$Z,6,FALSE),0)</f>
        <v>6916.3066445778204</v>
      </c>
      <c r="V561" s="39">
        <f>'Jun17 class'!V561*IFERROR(VLOOKUP('Inq6 adjusted class'!$A561,'Inq.6 factors'!$U:$Z,6,FALSE),0)</f>
        <v>6996.8857201197734</v>
      </c>
    </row>
    <row r="562" spans="1:22" x14ac:dyDescent="0.3">
      <c r="A562" s="35">
        <f>'Jun17 class'!A562</f>
        <v>8542</v>
      </c>
      <c r="B562" s="35">
        <f>'Jun17 class'!B562</f>
        <v>854</v>
      </c>
      <c r="C562" s="35">
        <f>'Jun17 class'!C562</f>
        <v>85</v>
      </c>
      <c r="D562" s="35" t="str">
        <f>'Jun17 class'!D562</f>
        <v>P</v>
      </c>
      <c r="E562" s="39">
        <f>'Jun17 class'!E562*IFERROR(VLOOKUP('Inq6 adjusted class'!$A562,'Inq.6 factors'!$U:$Z,6,FALSE),0)</f>
        <v>50414.213479990212</v>
      </c>
      <c r="F562" s="39">
        <f>'Jun17 class'!F562*IFERROR(VLOOKUP('Inq6 adjusted class'!$A562,'Inq.6 factors'!$U:$Z,6,FALSE),0)</f>
        <v>55132.782506732023</v>
      </c>
      <c r="G562" s="39">
        <f>'Jun17 class'!G562*IFERROR(VLOOKUP('Inq6 adjusted class'!$A562,'Inq.6 factors'!$U:$Z,6,FALSE),0)</f>
        <v>56731.883213524707</v>
      </c>
      <c r="H562" s="39">
        <f>'Jun17 class'!H562*IFERROR(VLOOKUP('Inq6 adjusted class'!$A562,'Inq.6 factors'!$U:$Z,6,FALSE),0)</f>
        <v>56126.424216804597</v>
      </c>
      <c r="I562" s="39">
        <f>'Jun17 class'!I562*IFERROR(VLOOKUP('Inq6 adjusted class'!$A562,'Inq.6 factors'!$U:$Z,6,FALSE),0)</f>
        <v>57901.432154836817</v>
      </c>
      <c r="J562" s="39">
        <f>'Jun17 class'!J562*IFERROR(VLOOKUP('Inq6 adjusted class'!$A562,'Inq.6 factors'!$U:$Z,6,FALSE),0)</f>
        <v>56116.92701498454</v>
      </c>
      <c r="K562" s="39">
        <f>'Jun17 class'!K562*IFERROR(VLOOKUP('Inq6 adjusted class'!$A562,'Inq.6 factors'!$U:$Z,6,FALSE),0)</f>
        <v>60320.744207708987</v>
      </c>
      <c r="L562" s="39">
        <f>'Jun17 class'!L562*IFERROR(VLOOKUP('Inq6 adjusted class'!$A562,'Inq.6 factors'!$U:$Z,6,FALSE),0)</f>
        <v>60526.590278687137</v>
      </c>
      <c r="M562" s="39">
        <f>'Jun17 class'!M562*IFERROR(VLOOKUP('Inq6 adjusted class'!$A562,'Inq.6 factors'!$U:$Z,6,FALSE),0)</f>
        <v>63547.811015598614</v>
      </c>
      <c r="N562" s="39">
        <f>'Jun17 class'!N562*IFERROR(VLOOKUP('Inq6 adjusted class'!$A562,'Inq.6 factors'!$U:$Z,6,FALSE),0)</f>
        <v>56941.65927433499</v>
      </c>
      <c r="O562" s="39">
        <f>'Jun17 class'!O562*IFERROR(VLOOKUP('Inq6 adjusted class'!$A562,'Inq.6 factors'!$U:$Z,6,FALSE),0)</f>
        <v>53942.973517235754</v>
      </c>
      <c r="P562" s="39">
        <f>'Jun17 class'!P562*IFERROR(VLOOKUP('Inq6 adjusted class'!$A562,'Inq.6 factors'!$U:$Z,6,FALSE),0)</f>
        <v>56856.923131567266</v>
      </c>
      <c r="Q562" s="39">
        <f>'Jun17 class'!Q562*IFERROR(VLOOKUP('Inq6 adjusted class'!$A562,'Inq.6 factors'!$U:$Z,6,FALSE),0)</f>
        <v>59078.352682561184</v>
      </c>
      <c r="R562" s="39">
        <f>'Jun17 class'!R562*IFERROR(VLOOKUP('Inq6 adjusted class'!$A562,'Inq.6 factors'!$U:$Z,6,FALSE),0)</f>
        <v>60199.595962635205</v>
      </c>
      <c r="S562" s="39">
        <f>'Jun17 class'!S562*IFERROR(VLOOKUP('Inq6 adjusted class'!$A562,'Inq.6 factors'!$U:$Z,6,FALSE),0)</f>
        <v>60012.53950412917</v>
      </c>
      <c r="T562" s="39">
        <f>'Jun17 class'!T562*IFERROR(VLOOKUP('Inq6 adjusted class'!$A562,'Inq.6 factors'!$U:$Z,6,FALSE),0)</f>
        <v>66201.159066336928</v>
      </c>
      <c r="U562" s="39">
        <f>'Jun17 class'!U562*IFERROR(VLOOKUP('Inq6 adjusted class'!$A562,'Inq.6 factors'!$U:$Z,6,FALSE),0)</f>
        <v>65473.587062898274</v>
      </c>
      <c r="V562" s="39">
        <f>'Jun17 class'!V562*IFERROR(VLOOKUP('Inq6 adjusted class'!$A562,'Inq.6 factors'!$U:$Z,6,FALSE),0)</f>
        <v>67919.925913787942</v>
      </c>
    </row>
    <row r="563" spans="1:22" x14ac:dyDescent="0.3">
      <c r="A563" s="35">
        <f>'Jun17 class'!A563</f>
        <v>8551</v>
      </c>
      <c r="B563" s="35">
        <f>'Jun17 class'!B563</f>
        <v>855</v>
      </c>
      <c r="C563" s="35">
        <f>'Jun17 class'!C563</f>
        <v>85</v>
      </c>
      <c r="D563" s="35" t="str">
        <f>'Jun17 class'!D563</f>
        <v>P</v>
      </c>
      <c r="E563" s="39">
        <f>'Jun17 class'!E563*IFERROR(VLOOKUP('Inq6 adjusted class'!$A563,'Inq.6 factors'!$U:$Z,6,FALSE),0)</f>
        <v>659.36114181569064</v>
      </c>
      <c r="F563" s="39">
        <f>'Jun17 class'!F563*IFERROR(VLOOKUP('Inq6 adjusted class'!$A563,'Inq.6 factors'!$U:$Z,6,FALSE),0)</f>
        <v>806.05955136765647</v>
      </c>
      <c r="G563" s="39">
        <f>'Jun17 class'!G563*IFERROR(VLOOKUP('Inq6 adjusted class'!$A563,'Inq.6 factors'!$U:$Z,6,FALSE),0)</f>
        <v>822.78478536857335</v>
      </c>
      <c r="H563" s="39">
        <f>'Jun17 class'!H563*IFERROR(VLOOKUP('Inq6 adjusted class'!$A563,'Inq.6 factors'!$U:$Z,6,FALSE),0)</f>
        <v>1009.6455136769281</v>
      </c>
      <c r="I563" s="39">
        <f>'Jun17 class'!I563*IFERROR(VLOOKUP('Inq6 adjusted class'!$A563,'Inq.6 factors'!$U:$Z,6,FALSE),0)</f>
        <v>922.18232578158268</v>
      </c>
      <c r="J563" s="39">
        <f>'Jun17 class'!J563*IFERROR(VLOOKUP('Inq6 adjusted class'!$A563,'Inq.6 factors'!$U:$Z,6,FALSE),0)</f>
        <v>966.89605230035363</v>
      </c>
      <c r="K563" s="39">
        <f>'Jun17 class'!K563*IFERROR(VLOOKUP('Inq6 adjusted class'!$A563,'Inq.6 factors'!$U:$Z,6,FALSE),0)</f>
        <v>983.35422900452238</v>
      </c>
      <c r="L563" s="39">
        <f>'Jun17 class'!L563*IFERROR(VLOOKUP('Inq6 adjusted class'!$A563,'Inq.6 factors'!$U:$Z,6,FALSE),0)</f>
        <v>995.30754402284481</v>
      </c>
      <c r="M563" s="39">
        <f>'Jun17 class'!M563*IFERROR(VLOOKUP('Inq6 adjusted class'!$A563,'Inq.6 factors'!$U:$Z,6,FALSE),0)</f>
        <v>1056.4703932240452</v>
      </c>
      <c r="N563" s="39">
        <f>'Jun17 class'!N563*IFERROR(VLOOKUP('Inq6 adjusted class'!$A563,'Inq.6 factors'!$U:$Z,6,FALSE),0)</f>
        <v>769.49759404486224</v>
      </c>
      <c r="O563" s="39">
        <f>'Jun17 class'!O563*IFERROR(VLOOKUP('Inq6 adjusted class'!$A563,'Inq.6 factors'!$U:$Z,6,FALSE),0)</f>
        <v>1173.1207101808768</v>
      </c>
      <c r="P563" s="39">
        <f>'Jun17 class'!P563*IFERROR(VLOOKUP('Inq6 adjusted class'!$A563,'Inq.6 factors'!$U:$Z,6,FALSE),0)</f>
        <v>934.66199097686615</v>
      </c>
      <c r="Q563" s="39">
        <f>'Jun17 class'!Q563*IFERROR(VLOOKUP('Inq6 adjusted class'!$A563,'Inq.6 factors'!$U:$Z,6,FALSE),0)</f>
        <v>1283.7122781598848</v>
      </c>
      <c r="R563" s="39">
        <f>'Jun17 class'!R563*IFERROR(VLOOKUP('Inq6 adjusted class'!$A563,'Inq.6 factors'!$U:$Z,6,FALSE),0)</f>
        <v>1172.6324777564153</v>
      </c>
      <c r="S563" s="39">
        <f>'Jun17 class'!S563*IFERROR(VLOOKUP('Inq6 adjusted class'!$A563,'Inq.6 factors'!$U:$Z,6,FALSE),0)</f>
        <v>1421.6698793585347</v>
      </c>
      <c r="T563" s="39">
        <f>'Jun17 class'!T563*IFERROR(VLOOKUP('Inq6 adjusted class'!$A563,'Inq.6 factors'!$U:$Z,6,FALSE),0)</f>
        <v>1343.3298542614243</v>
      </c>
      <c r="U563" s="39">
        <f>'Jun17 class'!U563*IFERROR(VLOOKUP('Inq6 adjusted class'!$A563,'Inq.6 factors'!$U:$Z,6,FALSE),0)</f>
        <v>1803.766742412964</v>
      </c>
      <c r="V563" s="39">
        <f>'Jun17 class'!V563*IFERROR(VLOOKUP('Inq6 adjusted class'!$A563,'Inq.6 factors'!$U:$Z,6,FALSE),0)</f>
        <v>2053.1218347386857</v>
      </c>
    </row>
    <row r="564" spans="1:22" x14ac:dyDescent="0.3">
      <c r="A564" s="35">
        <f>'Jun17 class'!A564</f>
        <v>8552</v>
      </c>
      <c r="B564" s="35">
        <f>'Jun17 class'!B564</f>
        <v>855</v>
      </c>
      <c r="C564" s="35">
        <f>'Jun17 class'!C564</f>
        <v>85</v>
      </c>
      <c r="D564" s="35" t="str">
        <f>'Jun17 class'!D564</f>
        <v>P</v>
      </c>
      <c r="E564" s="39">
        <f>'Jun17 class'!E564*IFERROR(VLOOKUP('Inq6 adjusted class'!$A564,'Inq.6 factors'!$U:$Z,6,FALSE),0)</f>
        <v>425.76068781886266</v>
      </c>
      <c r="F564" s="39">
        <f>'Jun17 class'!F564*IFERROR(VLOOKUP('Inq6 adjusted class'!$A564,'Inq.6 factors'!$U:$Z,6,FALSE),0)</f>
        <v>611.92201495835684</v>
      </c>
      <c r="G564" s="39">
        <f>'Jun17 class'!G564*IFERROR(VLOOKUP('Inq6 adjusted class'!$A564,'Inq.6 factors'!$U:$Z,6,FALSE),0)</f>
        <v>712.83606362558919</v>
      </c>
      <c r="H564" s="39">
        <f>'Jun17 class'!H564*IFERROR(VLOOKUP('Inq6 adjusted class'!$A564,'Inq.6 factors'!$U:$Z,6,FALSE),0)</f>
        <v>670.18906118788652</v>
      </c>
      <c r="I564" s="39">
        <f>'Jun17 class'!I564*IFERROR(VLOOKUP('Inq6 adjusted class'!$A564,'Inq.6 factors'!$U:$Z,6,FALSE),0)</f>
        <v>681.4433854823244</v>
      </c>
      <c r="J564" s="39">
        <f>'Jun17 class'!J564*IFERROR(VLOOKUP('Inq6 adjusted class'!$A564,'Inq.6 factors'!$U:$Z,6,FALSE),0)</f>
        <v>708.20457620168099</v>
      </c>
      <c r="K564" s="39">
        <f>'Jun17 class'!K564*IFERROR(VLOOKUP('Inq6 adjusted class'!$A564,'Inq.6 factors'!$U:$Z,6,FALSE),0)</f>
        <v>709.81361311246758</v>
      </c>
      <c r="L564" s="39">
        <f>'Jun17 class'!L564*IFERROR(VLOOKUP('Inq6 adjusted class'!$A564,'Inq.6 factors'!$U:$Z,6,FALSE),0)</f>
        <v>680.24594119780693</v>
      </c>
      <c r="M564" s="39">
        <f>'Jun17 class'!M564*IFERROR(VLOOKUP('Inq6 adjusted class'!$A564,'Inq.6 factors'!$U:$Z,6,FALSE),0)</f>
        <v>638.7820077176018</v>
      </c>
      <c r="N564" s="39">
        <f>'Jun17 class'!N564*IFERROR(VLOOKUP('Inq6 adjusted class'!$A564,'Inq.6 factors'!$U:$Z,6,FALSE),0)</f>
        <v>769.36238747918253</v>
      </c>
      <c r="O564" s="39">
        <f>'Jun17 class'!O564*IFERROR(VLOOKUP('Inq6 adjusted class'!$A564,'Inq.6 factors'!$U:$Z,6,FALSE),0)</f>
        <v>916.47768094626679</v>
      </c>
      <c r="P564" s="39">
        <f>'Jun17 class'!P564*IFERROR(VLOOKUP('Inq6 adjusted class'!$A564,'Inq.6 factors'!$U:$Z,6,FALSE),0)</f>
        <v>1243.1849995975185</v>
      </c>
      <c r="Q564" s="39">
        <f>'Jun17 class'!Q564*IFERROR(VLOOKUP('Inq6 adjusted class'!$A564,'Inq.6 factors'!$U:$Z,6,FALSE),0)</f>
        <v>1505.6263499713375</v>
      </c>
      <c r="R564" s="39">
        <f>'Jun17 class'!R564*IFERROR(VLOOKUP('Inq6 adjusted class'!$A564,'Inq.6 factors'!$U:$Z,6,FALSE),0)</f>
        <v>1508.6213546918555</v>
      </c>
      <c r="S564" s="39">
        <f>'Jun17 class'!S564*IFERROR(VLOOKUP('Inq6 adjusted class'!$A564,'Inq.6 factors'!$U:$Z,6,FALSE),0)</f>
        <v>1813.5348023317608</v>
      </c>
      <c r="T564" s="39">
        <f>'Jun17 class'!T564*IFERROR(VLOOKUP('Inq6 adjusted class'!$A564,'Inq.6 factors'!$U:$Z,6,FALSE),0)</f>
        <v>1662.593280856114</v>
      </c>
      <c r="U564" s="39">
        <f>'Jun17 class'!U564*IFERROR(VLOOKUP('Inq6 adjusted class'!$A564,'Inq.6 factors'!$U:$Z,6,FALSE),0)</f>
        <v>1632.2578001692386</v>
      </c>
      <c r="V564" s="39">
        <f>'Jun17 class'!V564*IFERROR(VLOOKUP('Inq6 adjusted class'!$A564,'Inq.6 factors'!$U:$Z,6,FALSE),0)</f>
        <v>1385.7849726736297</v>
      </c>
    </row>
    <row r="565" spans="1:22" x14ac:dyDescent="0.3">
      <c r="A565" s="35">
        <f>'Jun17 class'!A565</f>
        <v>8553</v>
      </c>
      <c r="B565" s="35">
        <f>'Jun17 class'!B565</f>
        <v>855</v>
      </c>
      <c r="C565" s="35">
        <f>'Jun17 class'!C565</f>
        <v>85</v>
      </c>
      <c r="D565" s="35" t="str">
        <f>'Jun17 class'!D565</f>
        <v>P</v>
      </c>
      <c r="E565" s="39">
        <f>'Jun17 class'!E565*IFERROR(VLOOKUP('Inq6 adjusted class'!$A565,'Inq.6 factors'!$U:$Z,6,FALSE),0)</f>
        <v>345.85850534452641</v>
      </c>
      <c r="F565" s="39">
        <f>'Jun17 class'!F565*IFERROR(VLOOKUP('Inq6 adjusted class'!$A565,'Inq.6 factors'!$U:$Z,6,FALSE),0)</f>
        <v>343.11652816814706</v>
      </c>
      <c r="G565" s="39">
        <f>'Jun17 class'!G565*IFERROR(VLOOKUP('Inq6 adjusted class'!$A565,'Inq.6 factors'!$U:$Z,6,FALSE),0)</f>
        <v>325.18562719393015</v>
      </c>
      <c r="H565" s="39">
        <f>'Jun17 class'!H565*IFERROR(VLOOKUP('Inq6 adjusted class'!$A565,'Inq.6 factors'!$U:$Z,6,FALSE),0)</f>
        <v>477.6193930313637</v>
      </c>
      <c r="I565" s="39">
        <f>'Jun17 class'!I565*IFERROR(VLOOKUP('Inq6 adjusted class'!$A565,'Inq.6 factors'!$U:$Z,6,FALSE),0)</f>
        <v>261.29812829528464</v>
      </c>
      <c r="J565" s="39">
        <f>'Jun17 class'!J565*IFERROR(VLOOKUP('Inq6 adjusted class'!$A565,'Inq.6 factors'!$U:$Z,6,FALSE),0)</f>
        <v>559.69589327586755</v>
      </c>
      <c r="K565" s="39">
        <f>'Jun17 class'!K565*IFERROR(VLOOKUP('Inq6 adjusted class'!$A565,'Inq.6 factors'!$U:$Z,6,FALSE),0)</f>
        <v>425.93103748249825</v>
      </c>
      <c r="L565" s="39">
        <f>'Jun17 class'!L565*IFERROR(VLOOKUP('Inq6 adjusted class'!$A565,'Inq.6 factors'!$U:$Z,6,FALSE),0)</f>
        <v>409.34864618568082</v>
      </c>
      <c r="M565" s="39">
        <f>'Jun17 class'!M565*IFERROR(VLOOKUP('Inq6 adjusted class'!$A565,'Inq.6 factors'!$U:$Z,6,FALSE),0)</f>
        <v>747.0469939593246</v>
      </c>
      <c r="N565" s="39">
        <f>'Jun17 class'!N565*IFERROR(VLOOKUP('Inq6 adjusted class'!$A565,'Inq.6 factors'!$U:$Z,6,FALSE),0)</f>
        <v>693.57084045596298</v>
      </c>
      <c r="O565" s="39">
        <f>'Jun17 class'!O565*IFERROR(VLOOKUP('Inq6 adjusted class'!$A565,'Inq.6 factors'!$U:$Z,6,FALSE),0)</f>
        <v>750.8033333841646</v>
      </c>
      <c r="P565" s="39">
        <f>'Jun17 class'!P565*IFERROR(VLOOKUP('Inq6 adjusted class'!$A565,'Inq.6 factors'!$U:$Z,6,FALSE),0)</f>
        <v>299.83535987190976</v>
      </c>
      <c r="Q565" s="39">
        <f>'Jun17 class'!Q565*IFERROR(VLOOKUP('Inq6 adjusted class'!$A565,'Inq.6 factors'!$U:$Z,6,FALSE),0)</f>
        <v>434.63489217495516</v>
      </c>
      <c r="R565" s="39">
        <f>'Jun17 class'!R565*IFERROR(VLOOKUP('Inq6 adjusted class'!$A565,'Inq.6 factors'!$U:$Z,6,FALSE),0)</f>
        <v>639.61939774675216</v>
      </c>
      <c r="S565" s="39">
        <f>'Jun17 class'!S565*IFERROR(VLOOKUP('Inq6 adjusted class'!$A565,'Inq.6 factors'!$U:$Z,6,FALSE),0)</f>
        <v>573.71175483798083</v>
      </c>
      <c r="T565" s="39">
        <f>'Jun17 class'!T565*IFERROR(VLOOKUP('Inq6 adjusted class'!$A565,'Inq.6 factors'!$U:$Z,6,FALSE),0)</f>
        <v>370.05253447916135</v>
      </c>
      <c r="U565" s="39">
        <f>'Jun17 class'!U565*IFERROR(VLOOKUP('Inq6 adjusted class'!$A565,'Inq.6 factors'!$U:$Z,6,FALSE),0)</f>
        <v>441.55089836625507</v>
      </c>
      <c r="V565" s="39">
        <f>'Jun17 class'!V565*IFERROR(VLOOKUP('Inq6 adjusted class'!$A565,'Inq.6 factors'!$U:$Z,6,FALSE),0)</f>
        <v>451.47029208235648</v>
      </c>
    </row>
    <row r="566" spans="1:22" x14ac:dyDescent="0.3">
      <c r="A566" s="35">
        <f>'Jun17 class'!A566</f>
        <v>8559</v>
      </c>
      <c r="B566" s="35">
        <f>'Jun17 class'!B566</f>
        <v>855</v>
      </c>
      <c r="C566" s="35">
        <f>'Jun17 class'!C566</f>
        <v>85</v>
      </c>
      <c r="D566" s="35" t="str">
        <f>'Jun17 class'!D566</f>
        <v>P</v>
      </c>
      <c r="E566" s="39">
        <f>'Jun17 class'!E566*IFERROR(VLOOKUP('Inq6 adjusted class'!$A566,'Inq.6 factors'!$U:$Z,6,FALSE),0)</f>
        <v>21958.424056027266</v>
      </c>
      <c r="F566" s="39">
        <f>'Jun17 class'!F566*IFERROR(VLOOKUP('Inq6 adjusted class'!$A566,'Inq.6 factors'!$U:$Z,6,FALSE),0)</f>
        <v>24732.212636475841</v>
      </c>
      <c r="G566" s="39">
        <f>'Jun17 class'!G566*IFERROR(VLOOKUP('Inq6 adjusted class'!$A566,'Inq.6 factors'!$U:$Z,6,FALSE),0)</f>
        <v>23823.309483460776</v>
      </c>
      <c r="H566" s="39">
        <f>'Jun17 class'!H566*IFERROR(VLOOKUP('Inq6 adjusted class'!$A566,'Inq.6 factors'!$U:$Z,6,FALSE),0)</f>
        <v>25473.611502437554</v>
      </c>
      <c r="I566" s="39">
        <f>'Jun17 class'!I566*IFERROR(VLOOKUP('Inq6 adjusted class'!$A566,'Inq.6 factors'!$U:$Z,6,FALSE),0)</f>
        <v>27708.948341482144</v>
      </c>
      <c r="J566" s="39">
        <f>'Jun17 class'!J566*IFERROR(VLOOKUP('Inq6 adjusted class'!$A566,'Inq.6 factors'!$U:$Z,6,FALSE),0)</f>
        <v>29945.14678689235</v>
      </c>
      <c r="K566" s="39">
        <f>'Jun17 class'!K566*IFERROR(VLOOKUP('Inq6 adjusted class'!$A566,'Inq.6 factors'!$U:$Z,6,FALSE),0)</f>
        <v>32426.147154650705</v>
      </c>
      <c r="L566" s="39">
        <f>'Jun17 class'!L566*IFERROR(VLOOKUP('Inq6 adjusted class'!$A566,'Inq.6 factors'!$U:$Z,6,FALSE),0)</f>
        <v>31810.748400779234</v>
      </c>
      <c r="M566" s="39">
        <f>'Jun17 class'!M566*IFERROR(VLOOKUP('Inq6 adjusted class'!$A566,'Inq.6 factors'!$U:$Z,6,FALSE),0)</f>
        <v>31294.002932753312</v>
      </c>
      <c r="N566" s="39">
        <f>'Jun17 class'!N566*IFERROR(VLOOKUP('Inq6 adjusted class'!$A566,'Inq.6 factors'!$U:$Z,6,FALSE),0)</f>
        <v>31788.983724175479</v>
      </c>
      <c r="O566" s="39">
        <f>'Jun17 class'!O566*IFERROR(VLOOKUP('Inq6 adjusted class'!$A566,'Inq.6 factors'!$U:$Z,6,FALSE),0)</f>
        <v>28763.673293384978</v>
      </c>
      <c r="P566" s="39">
        <f>'Jun17 class'!P566*IFERROR(VLOOKUP('Inq6 adjusted class'!$A566,'Inq.6 factors'!$U:$Z,6,FALSE),0)</f>
        <v>28797.478648572353</v>
      </c>
      <c r="Q566" s="39">
        <f>'Jun17 class'!Q566*IFERROR(VLOOKUP('Inq6 adjusted class'!$A566,'Inq.6 factors'!$U:$Z,6,FALSE),0)</f>
        <v>33055.739697557889</v>
      </c>
      <c r="R566" s="39">
        <f>'Jun17 class'!R566*IFERROR(VLOOKUP('Inq6 adjusted class'!$A566,'Inq.6 factors'!$U:$Z,6,FALSE),0)</f>
        <v>33413.32096033507</v>
      </c>
      <c r="S566" s="39">
        <f>'Jun17 class'!S566*IFERROR(VLOOKUP('Inq6 adjusted class'!$A566,'Inq.6 factors'!$U:$Z,6,FALSE),0)</f>
        <v>35088.199716968782</v>
      </c>
      <c r="T566" s="39">
        <f>'Jun17 class'!T566*IFERROR(VLOOKUP('Inq6 adjusted class'!$A566,'Inq.6 factors'!$U:$Z,6,FALSE),0)</f>
        <v>31523.737310344488</v>
      </c>
      <c r="U566" s="39">
        <f>'Jun17 class'!U566*IFERROR(VLOOKUP('Inq6 adjusted class'!$A566,'Inq.6 factors'!$U:$Z,6,FALSE),0)</f>
        <v>34173.748227554621</v>
      </c>
      <c r="V566" s="39">
        <f>'Jun17 class'!V566*IFERROR(VLOOKUP('Inq6 adjusted class'!$A566,'Inq.6 factors'!$U:$Z,6,FALSE),0)</f>
        <v>35409.267754793662</v>
      </c>
    </row>
    <row r="567" spans="1:22" x14ac:dyDescent="0.3">
      <c r="A567" s="35">
        <f>'Jun17 class'!A567</f>
        <v>8560</v>
      </c>
      <c r="B567" s="35">
        <f>'Jun17 class'!B567</f>
        <v>856</v>
      </c>
      <c r="C567" s="35">
        <f>'Jun17 class'!C567</f>
        <v>85</v>
      </c>
      <c r="D567" s="35" t="str">
        <f>'Jun17 class'!D567</f>
        <v>P</v>
      </c>
      <c r="E567" s="39">
        <f>'Jun17 class'!E567*IFERROR(VLOOKUP('Inq6 adjusted class'!$A567,'Inq.6 factors'!$U:$Z,6,FALSE),0)</f>
        <v>645.53515080011675</v>
      </c>
      <c r="F567" s="39">
        <f>'Jun17 class'!F567*IFERROR(VLOOKUP('Inq6 adjusted class'!$A567,'Inq.6 factors'!$U:$Z,6,FALSE),0)</f>
        <v>715.27746333792243</v>
      </c>
      <c r="G567" s="39">
        <f>'Jun17 class'!G567*IFERROR(VLOOKUP('Inq6 adjusted class'!$A567,'Inq.6 factors'!$U:$Z,6,FALSE),0)</f>
        <v>834.88191108458489</v>
      </c>
      <c r="H567" s="39">
        <f>'Jun17 class'!H567*IFERROR(VLOOKUP('Inq6 adjusted class'!$A567,'Inq.6 factors'!$U:$Z,6,FALSE),0)</f>
        <v>811.14263288012103</v>
      </c>
      <c r="I567" s="39">
        <f>'Jun17 class'!I567*IFERROR(VLOOKUP('Inq6 adjusted class'!$A567,'Inq.6 factors'!$U:$Z,6,FALSE),0)</f>
        <v>821.25826321411648</v>
      </c>
      <c r="J567" s="39">
        <f>'Jun17 class'!J567*IFERROR(VLOOKUP('Inq6 adjusted class'!$A567,'Inq.6 factors'!$U:$Z,6,FALSE),0)</f>
        <v>844.99230840369069</v>
      </c>
      <c r="K567" s="39">
        <f>'Jun17 class'!K567*IFERROR(VLOOKUP('Inq6 adjusted class'!$A567,'Inq.6 factors'!$U:$Z,6,FALSE),0)</f>
        <v>878.8740563474388</v>
      </c>
      <c r="L567" s="39">
        <f>'Jun17 class'!L567*IFERROR(VLOOKUP('Inq6 adjusted class'!$A567,'Inq.6 factors'!$U:$Z,6,FALSE),0)</f>
        <v>1013.1153210377881</v>
      </c>
      <c r="M567" s="39">
        <f>'Jun17 class'!M567*IFERROR(VLOOKUP('Inq6 adjusted class'!$A567,'Inq.6 factors'!$U:$Z,6,FALSE),0)</f>
        <v>1075.9036727591156</v>
      </c>
      <c r="N567" s="39">
        <f>'Jun17 class'!N567*IFERROR(VLOOKUP('Inq6 adjusted class'!$A567,'Inq.6 factors'!$U:$Z,6,FALSE),0)</f>
        <v>419.73133993909755</v>
      </c>
      <c r="O567" s="39">
        <f>'Jun17 class'!O567*IFERROR(VLOOKUP('Inq6 adjusted class'!$A567,'Inq.6 factors'!$U:$Z,6,FALSE),0)</f>
        <v>1887.8742916970727</v>
      </c>
      <c r="P567" s="39">
        <f>'Jun17 class'!P567*IFERROR(VLOOKUP('Inq6 adjusted class'!$A567,'Inq.6 factors'!$U:$Z,6,FALSE),0)</f>
        <v>1732.4392638898494</v>
      </c>
      <c r="Q567" s="39">
        <f>'Jun17 class'!Q567*IFERROR(VLOOKUP('Inq6 adjusted class'!$A567,'Inq.6 factors'!$U:$Z,6,FALSE),0)</f>
        <v>2425.7475275618267</v>
      </c>
      <c r="R567" s="39">
        <f>'Jun17 class'!R567*IFERROR(VLOOKUP('Inq6 adjusted class'!$A567,'Inq.6 factors'!$U:$Z,6,FALSE),0)</f>
        <v>2377.7628635808978</v>
      </c>
      <c r="S567" s="39">
        <f>'Jun17 class'!S567*IFERROR(VLOOKUP('Inq6 adjusted class'!$A567,'Inq.6 factors'!$U:$Z,6,FALSE),0)</f>
        <v>2928.0024893356481</v>
      </c>
      <c r="T567" s="39">
        <f>'Jun17 class'!T567*IFERROR(VLOOKUP('Inq6 adjusted class'!$A567,'Inq.6 factors'!$U:$Z,6,FALSE),0)</f>
        <v>7295.5622070919044</v>
      </c>
      <c r="U567" s="39">
        <f>'Jun17 class'!U567*IFERROR(VLOOKUP('Inq6 adjusted class'!$A567,'Inq.6 factors'!$U:$Z,6,FALSE),0)</f>
        <v>7262.9832773695207</v>
      </c>
      <c r="V567" s="39">
        <f>'Jun17 class'!V567*IFERROR(VLOOKUP('Inq6 adjusted class'!$A567,'Inq.6 factors'!$U:$Z,6,FALSE),0)</f>
        <v>8269.7414961308314</v>
      </c>
    </row>
    <row r="568" spans="1:22" x14ac:dyDescent="0.3">
      <c r="A568" s="35">
        <f>'Jun17 class'!A568</f>
        <v>8610</v>
      </c>
      <c r="B568" s="35">
        <f>'Jun17 class'!B568</f>
        <v>861</v>
      </c>
      <c r="C568" s="35">
        <f>'Jun17 class'!C568</f>
        <v>86</v>
      </c>
      <c r="D568" s="35" t="str">
        <f>'Jun17 class'!D568</f>
        <v>Q</v>
      </c>
      <c r="E568" s="39">
        <f>'Jun17 class'!E568*IFERROR(VLOOKUP('Inq6 adjusted class'!$A568,'Inq.6 factors'!$U:$Z,6,FALSE),0)</f>
        <v>130728.18721679867</v>
      </c>
      <c r="F568" s="39">
        <f>'Jun17 class'!F568*IFERROR(VLOOKUP('Inq6 adjusted class'!$A568,'Inq.6 factors'!$U:$Z,6,FALSE),0)</f>
        <v>135396.41360945607</v>
      </c>
      <c r="G568" s="39">
        <f>'Jun17 class'!G568*IFERROR(VLOOKUP('Inq6 adjusted class'!$A568,'Inq.6 factors'!$U:$Z,6,FALSE),0)</f>
        <v>140898.67370636476</v>
      </c>
      <c r="H568" s="39">
        <f>'Jun17 class'!H568*IFERROR(VLOOKUP('Inq6 adjusted class'!$A568,'Inq.6 factors'!$U:$Z,6,FALSE),0)</f>
        <v>135477.40647592253</v>
      </c>
      <c r="I568" s="39">
        <f>'Jun17 class'!I568*IFERROR(VLOOKUP('Inq6 adjusted class'!$A568,'Inq.6 factors'!$U:$Z,6,FALSE),0)</f>
        <v>139593.62248031571</v>
      </c>
      <c r="J568" s="39">
        <f>'Jun17 class'!J568*IFERROR(VLOOKUP('Inq6 adjusted class'!$A568,'Inq.6 factors'!$U:$Z,6,FALSE),0)</f>
        <v>154297.76778332217</v>
      </c>
      <c r="K568" s="39">
        <f>'Jun17 class'!K568*IFERROR(VLOOKUP('Inq6 adjusted class'!$A568,'Inq.6 factors'!$U:$Z,6,FALSE),0)</f>
        <v>152503.68654819211</v>
      </c>
      <c r="L568" s="39">
        <f>'Jun17 class'!L568*IFERROR(VLOOKUP('Inq6 adjusted class'!$A568,'Inq.6 factors'!$U:$Z,6,FALSE),0)</f>
        <v>155004.89609637915</v>
      </c>
      <c r="M568" s="39">
        <f>'Jun17 class'!M568*IFERROR(VLOOKUP('Inq6 adjusted class'!$A568,'Inq.6 factors'!$U:$Z,6,FALSE),0)</f>
        <v>154434.68328403906</v>
      </c>
      <c r="N568" s="39">
        <f>'Jun17 class'!N568*IFERROR(VLOOKUP('Inq6 adjusted class'!$A568,'Inq.6 factors'!$U:$Z,6,FALSE),0)</f>
        <v>148130.16102944178</v>
      </c>
      <c r="O568" s="39">
        <f>'Jun17 class'!O568*IFERROR(VLOOKUP('Inq6 adjusted class'!$A568,'Inq.6 factors'!$U:$Z,6,FALSE),0)</f>
        <v>159899.81715900888</v>
      </c>
      <c r="P568" s="39">
        <f>'Jun17 class'!P568*IFERROR(VLOOKUP('Inq6 adjusted class'!$A568,'Inq.6 factors'!$U:$Z,6,FALSE),0)</f>
        <v>160330.20875216328</v>
      </c>
      <c r="Q568" s="39">
        <f>'Jun17 class'!Q568*IFERROR(VLOOKUP('Inq6 adjusted class'!$A568,'Inq.6 factors'!$U:$Z,6,FALSE),0)</f>
        <v>175570.3586367119</v>
      </c>
      <c r="R568" s="39">
        <f>'Jun17 class'!R568*IFERROR(VLOOKUP('Inq6 adjusted class'!$A568,'Inq.6 factors'!$U:$Z,6,FALSE),0)</f>
        <v>179078.26335764071</v>
      </c>
      <c r="S568" s="39">
        <f>'Jun17 class'!S568*IFERROR(VLOOKUP('Inq6 adjusted class'!$A568,'Inq.6 factors'!$U:$Z,6,FALSE),0)</f>
        <v>183021.18195779101</v>
      </c>
      <c r="T568" s="39">
        <f>'Jun17 class'!T568*IFERROR(VLOOKUP('Inq6 adjusted class'!$A568,'Inq.6 factors'!$U:$Z,6,FALSE),0)</f>
        <v>181848.9773415458</v>
      </c>
      <c r="U568" s="39">
        <f>'Jun17 class'!U568*IFERROR(VLOOKUP('Inq6 adjusted class'!$A568,'Inq.6 factors'!$U:$Z,6,FALSE),0)</f>
        <v>187939.86229382912</v>
      </c>
      <c r="V568" s="39">
        <f>'Jun17 class'!V568*IFERROR(VLOOKUP('Inq6 adjusted class'!$A568,'Inq.6 factors'!$U:$Z,6,FALSE),0)</f>
        <v>188073.05500560228</v>
      </c>
    </row>
    <row r="569" spans="1:22" x14ac:dyDescent="0.3">
      <c r="A569" s="35">
        <f>'Jun17 class'!A569</f>
        <v>8621</v>
      </c>
      <c r="B569" s="35">
        <f>'Jun17 class'!B569</f>
        <v>862</v>
      </c>
      <c r="C569" s="35">
        <f>'Jun17 class'!C569</f>
        <v>86</v>
      </c>
      <c r="D569" s="35" t="str">
        <f>'Jun17 class'!D569</f>
        <v>Q</v>
      </c>
      <c r="E569" s="39">
        <f>'Jun17 class'!E569*IFERROR(VLOOKUP('Inq6 adjusted class'!$A569,'Inq.6 factors'!$U:$Z,6,FALSE),0)</f>
        <v>20580.359630850904</v>
      </c>
      <c r="F569" s="39">
        <f>'Jun17 class'!F569*IFERROR(VLOOKUP('Inq6 adjusted class'!$A569,'Inq.6 factors'!$U:$Z,6,FALSE),0)</f>
        <v>18939.11957166464</v>
      </c>
      <c r="G569" s="39">
        <f>'Jun17 class'!G569*IFERROR(VLOOKUP('Inq6 adjusted class'!$A569,'Inq.6 factors'!$U:$Z,6,FALSE),0)</f>
        <v>20948.941307644956</v>
      </c>
      <c r="H569" s="39">
        <f>'Jun17 class'!H569*IFERROR(VLOOKUP('Inq6 adjusted class'!$A569,'Inq.6 factors'!$U:$Z,6,FALSE),0)</f>
        <v>21450.026302325827</v>
      </c>
      <c r="I569" s="39">
        <f>'Jun17 class'!I569*IFERROR(VLOOKUP('Inq6 adjusted class'!$A569,'Inq.6 factors'!$U:$Z,6,FALSE),0)</f>
        <v>22393.760060259672</v>
      </c>
      <c r="J569" s="39">
        <f>'Jun17 class'!J569*IFERROR(VLOOKUP('Inq6 adjusted class'!$A569,'Inq.6 factors'!$U:$Z,6,FALSE),0)</f>
        <v>20726.633977530619</v>
      </c>
      <c r="K569" s="39">
        <f>'Jun17 class'!K569*IFERROR(VLOOKUP('Inq6 adjusted class'!$A569,'Inq.6 factors'!$U:$Z,6,FALSE),0)</f>
        <v>21954.737827743476</v>
      </c>
      <c r="L569" s="39">
        <f>'Jun17 class'!L569*IFERROR(VLOOKUP('Inq6 adjusted class'!$A569,'Inq.6 factors'!$U:$Z,6,FALSE),0)</f>
        <v>24875.794546833407</v>
      </c>
      <c r="M569" s="39">
        <f>'Jun17 class'!M569*IFERROR(VLOOKUP('Inq6 adjusted class'!$A569,'Inq.6 factors'!$U:$Z,6,FALSE),0)</f>
        <v>23946.087978921423</v>
      </c>
      <c r="N569" s="39">
        <f>'Jun17 class'!N569*IFERROR(VLOOKUP('Inq6 adjusted class'!$A569,'Inq.6 factors'!$U:$Z,6,FALSE),0)</f>
        <v>23046.295462594608</v>
      </c>
      <c r="O569" s="39">
        <f>'Jun17 class'!O569*IFERROR(VLOOKUP('Inq6 adjusted class'!$A569,'Inq.6 factors'!$U:$Z,6,FALSE),0)</f>
        <v>24277.521386941662</v>
      </c>
      <c r="P569" s="39">
        <f>'Jun17 class'!P569*IFERROR(VLOOKUP('Inq6 adjusted class'!$A569,'Inq.6 factors'!$U:$Z,6,FALSE),0)</f>
        <v>19274.012679066956</v>
      </c>
      <c r="Q569" s="39">
        <f>'Jun17 class'!Q569*IFERROR(VLOOKUP('Inq6 adjusted class'!$A569,'Inq.6 factors'!$U:$Z,6,FALSE),0)</f>
        <v>16229.287242740354</v>
      </c>
      <c r="R569" s="39">
        <f>'Jun17 class'!R569*IFERROR(VLOOKUP('Inq6 adjusted class'!$A569,'Inq.6 factors'!$U:$Z,6,FALSE),0)</f>
        <v>31400.571304172016</v>
      </c>
      <c r="S569" s="39">
        <f>'Jun17 class'!S569*IFERROR(VLOOKUP('Inq6 adjusted class'!$A569,'Inq.6 factors'!$U:$Z,6,FALSE),0)</f>
        <v>31996.599587491841</v>
      </c>
      <c r="T569" s="39">
        <f>'Jun17 class'!T569*IFERROR(VLOOKUP('Inq6 adjusted class'!$A569,'Inq.6 factors'!$U:$Z,6,FALSE),0)</f>
        <v>28189.145757654129</v>
      </c>
      <c r="U569" s="39">
        <f>'Jun17 class'!U569*IFERROR(VLOOKUP('Inq6 adjusted class'!$A569,'Inq.6 factors'!$U:$Z,6,FALSE),0)</f>
        <v>29654.309565512507</v>
      </c>
      <c r="V569" s="39">
        <f>'Jun17 class'!V569*IFERROR(VLOOKUP('Inq6 adjusted class'!$A569,'Inq.6 factors'!$U:$Z,6,FALSE),0)</f>
        <v>34713.884624931008</v>
      </c>
    </row>
    <row r="570" spans="1:22" x14ac:dyDescent="0.3">
      <c r="A570" s="35">
        <f>'Jun17 class'!A570</f>
        <v>8622</v>
      </c>
      <c r="B570" s="35">
        <f>'Jun17 class'!B570</f>
        <v>862</v>
      </c>
      <c r="C570" s="35">
        <f>'Jun17 class'!C570</f>
        <v>86</v>
      </c>
      <c r="D570" s="35" t="str">
        <f>'Jun17 class'!D570</f>
        <v>Q</v>
      </c>
      <c r="E570" s="39">
        <f>'Jun17 class'!E570*IFERROR(VLOOKUP('Inq6 adjusted class'!$A570,'Inq.6 factors'!$U:$Z,6,FALSE),0)</f>
        <v>1472.8800817030071</v>
      </c>
      <c r="F570" s="39">
        <f>'Jun17 class'!F570*IFERROR(VLOOKUP('Inq6 adjusted class'!$A570,'Inq.6 factors'!$U:$Z,6,FALSE),0)</f>
        <v>1355.4210170496951</v>
      </c>
      <c r="G570" s="39">
        <f>'Jun17 class'!G570*IFERROR(VLOOKUP('Inq6 adjusted class'!$A570,'Inq.6 factors'!$U:$Z,6,FALSE),0)</f>
        <v>1499.2584647812525</v>
      </c>
      <c r="H570" s="39">
        <f>'Jun17 class'!H570*IFERROR(VLOOKUP('Inq6 adjusted class'!$A570,'Inq.6 factors'!$U:$Z,6,FALSE),0)</f>
        <v>1535.1197481185645</v>
      </c>
      <c r="I570" s="39">
        <f>'Jun17 class'!I570*IFERROR(VLOOKUP('Inq6 adjusted class'!$A570,'Inq.6 factors'!$U:$Z,6,FALSE),0)</f>
        <v>1602.660193447216</v>
      </c>
      <c r="J570" s="39">
        <f>'Jun17 class'!J570*IFERROR(VLOOKUP('Inq6 adjusted class'!$A570,'Inq.6 factors'!$U:$Z,6,FALSE),0)</f>
        <v>1483.3485368492286</v>
      </c>
      <c r="K570" s="39">
        <f>'Jun17 class'!K570*IFERROR(VLOOKUP('Inq6 adjusted class'!$A570,'Inq.6 factors'!$U:$Z,6,FALSE),0)</f>
        <v>1571.2405723474683</v>
      </c>
      <c r="L570" s="39">
        <f>'Jun17 class'!L570*IFERROR(VLOOKUP('Inq6 adjusted class'!$A570,'Inq.6 factors'!$U:$Z,6,FALSE),0)</f>
        <v>1780.2926169299576</v>
      </c>
      <c r="M570" s="39">
        <f>'Jun17 class'!M570*IFERROR(VLOOKUP('Inq6 adjusted class'!$A570,'Inq.6 factors'!$U:$Z,6,FALSE),0)</f>
        <v>1713.7560592473931</v>
      </c>
      <c r="N570" s="39">
        <f>'Jun17 class'!N570*IFERROR(VLOOKUP('Inq6 adjusted class'!$A570,'Inq.6 factors'!$U:$Z,6,FALSE),0)</f>
        <v>1260.6461112047859</v>
      </c>
      <c r="O570" s="39">
        <f>'Jun17 class'!O570*IFERROR(VLOOKUP('Inq6 adjusted class'!$A570,'Inq.6 factors'!$U:$Z,6,FALSE),0)</f>
        <v>2159.9904432162348</v>
      </c>
      <c r="P570" s="39">
        <f>'Jun17 class'!P570*IFERROR(VLOOKUP('Inq6 adjusted class'!$A570,'Inq.6 factors'!$U:$Z,6,FALSE),0)</f>
        <v>1906.5538992231645</v>
      </c>
      <c r="Q570" s="39">
        <f>'Jun17 class'!Q570*IFERROR(VLOOKUP('Inq6 adjusted class'!$A570,'Inq.6 factors'!$U:$Z,6,FALSE),0)</f>
        <v>2031.8204696503931</v>
      </c>
      <c r="R570" s="39">
        <f>'Jun17 class'!R570*IFERROR(VLOOKUP('Inq6 adjusted class'!$A570,'Inq.6 factors'!$U:$Z,6,FALSE),0)</f>
        <v>3235.8759104964624</v>
      </c>
      <c r="S570" s="39">
        <f>'Jun17 class'!S570*IFERROR(VLOOKUP('Inq6 adjusted class'!$A570,'Inq.6 factors'!$U:$Z,6,FALSE),0)</f>
        <v>3800.4303483217441</v>
      </c>
      <c r="T570" s="39">
        <f>'Jun17 class'!T570*IFERROR(VLOOKUP('Inq6 adjusted class'!$A570,'Inq.6 factors'!$U:$Z,6,FALSE),0)</f>
        <v>3996.5291840610921</v>
      </c>
      <c r="U570" s="39">
        <f>'Jun17 class'!U570*IFERROR(VLOOKUP('Inq6 adjusted class'!$A570,'Inq.6 factors'!$U:$Z,6,FALSE),0)</f>
        <v>4606.5253182268507</v>
      </c>
      <c r="V570" s="39">
        <f>'Jun17 class'!V570*IFERROR(VLOOKUP('Inq6 adjusted class'!$A570,'Inq.6 factors'!$U:$Z,6,FALSE),0)</f>
        <v>5493.1803555264887</v>
      </c>
    </row>
    <row r="571" spans="1:22" x14ac:dyDescent="0.3">
      <c r="A571" s="35">
        <f>'Jun17 class'!A571</f>
        <v>8623</v>
      </c>
      <c r="B571" s="35">
        <f>'Jun17 class'!B571</f>
        <v>862</v>
      </c>
      <c r="C571" s="35">
        <f>'Jun17 class'!C571</f>
        <v>86</v>
      </c>
      <c r="D571" s="35" t="str">
        <f>'Jun17 class'!D571</f>
        <v>Q</v>
      </c>
      <c r="E571" s="39">
        <f>'Jun17 class'!E571*IFERROR(VLOOKUP('Inq6 adjusted class'!$A571,'Inq.6 factors'!$U:$Z,6,FALSE),0)</f>
        <v>7975.7651954249632</v>
      </c>
      <c r="F571" s="39">
        <f>'Jun17 class'!F571*IFERROR(VLOOKUP('Inq6 adjusted class'!$A571,'Inq.6 factors'!$U:$Z,6,FALSE),0)</f>
        <v>7846.9367899840281</v>
      </c>
      <c r="G571" s="39">
        <f>'Jun17 class'!G571*IFERROR(VLOOKUP('Inq6 adjusted class'!$A571,'Inq.6 factors'!$U:$Z,6,FALSE),0)</f>
        <v>8196.2177773144977</v>
      </c>
      <c r="H571" s="39">
        <f>'Jun17 class'!H571*IFERROR(VLOOKUP('Inq6 adjusted class'!$A571,'Inq.6 factors'!$U:$Z,6,FALSE),0)</f>
        <v>7466.4638604401252</v>
      </c>
      <c r="I571" s="39">
        <f>'Jun17 class'!I571*IFERROR(VLOOKUP('Inq6 adjusted class'!$A571,'Inq.6 factors'!$U:$Z,6,FALSE),0)</f>
        <v>7916.5720203899828</v>
      </c>
      <c r="J571" s="39">
        <f>'Jun17 class'!J571*IFERROR(VLOOKUP('Inq6 adjusted class'!$A571,'Inq.6 factors'!$U:$Z,6,FALSE),0)</f>
        <v>7387.6146295768085</v>
      </c>
      <c r="K571" s="39">
        <f>'Jun17 class'!K571*IFERROR(VLOOKUP('Inq6 adjusted class'!$A571,'Inq.6 factors'!$U:$Z,6,FALSE),0)</f>
        <v>6812.3814524913987</v>
      </c>
      <c r="L571" s="39">
        <f>'Jun17 class'!L571*IFERROR(VLOOKUP('Inq6 adjusted class'!$A571,'Inq.6 factors'!$U:$Z,6,FALSE),0)</f>
        <v>8789.3676892962067</v>
      </c>
      <c r="M571" s="39">
        <f>'Jun17 class'!M571*IFERROR(VLOOKUP('Inq6 adjusted class'!$A571,'Inq.6 factors'!$U:$Z,6,FALSE),0)</f>
        <v>8127.8799667444873</v>
      </c>
      <c r="N571" s="39">
        <f>'Jun17 class'!N571*IFERROR(VLOOKUP('Inq6 adjusted class'!$A571,'Inq.6 factors'!$U:$Z,6,FALSE),0)</f>
        <v>7384.7964593455408</v>
      </c>
      <c r="O571" s="39">
        <f>'Jun17 class'!O571*IFERROR(VLOOKUP('Inq6 adjusted class'!$A571,'Inq.6 factors'!$U:$Z,6,FALSE),0)</f>
        <v>8116.3734959209778</v>
      </c>
      <c r="P571" s="39">
        <f>'Jun17 class'!P571*IFERROR(VLOOKUP('Inq6 adjusted class'!$A571,'Inq.6 factors'!$U:$Z,6,FALSE),0)</f>
        <v>6316.2906103096593</v>
      </c>
      <c r="Q571" s="39">
        <f>'Jun17 class'!Q571*IFERROR(VLOOKUP('Inq6 adjusted class'!$A571,'Inq.6 factors'!$U:$Z,6,FALSE),0)</f>
        <v>5033.5155851138888</v>
      </c>
      <c r="R571" s="39">
        <f>'Jun17 class'!R571*IFERROR(VLOOKUP('Inq6 adjusted class'!$A571,'Inq.6 factors'!$U:$Z,6,FALSE),0)</f>
        <v>11389.144237179909</v>
      </c>
      <c r="S571" s="39">
        <f>'Jun17 class'!S571*IFERROR(VLOOKUP('Inq6 adjusted class'!$A571,'Inq.6 factors'!$U:$Z,6,FALSE),0)</f>
        <v>12533.945899277545</v>
      </c>
      <c r="T571" s="39">
        <f>'Jun17 class'!T571*IFERROR(VLOOKUP('Inq6 adjusted class'!$A571,'Inq.6 factors'!$U:$Z,6,FALSE),0)</f>
        <v>11816.607204545735</v>
      </c>
      <c r="U571" s="39">
        <f>'Jun17 class'!U571*IFERROR(VLOOKUP('Inq6 adjusted class'!$A571,'Inq.6 factors'!$U:$Z,6,FALSE),0)</f>
        <v>12830.939074909453</v>
      </c>
      <c r="V571" s="39">
        <f>'Jun17 class'!V571*IFERROR(VLOOKUP('Inq6 adjusted class'!$A571,'Inq.6 factors'!$U:$Z,6,FALSE),0)</f>
        <v>14955.55543024795</v>
      </c>
    </row>
    <row r="572" spans="1:22" x14ac:dyDescent="0.3">
      <c r="A572" s="35">
        <f>'Jun17 class'!A572</f>
        <v>8690</v>
      </c>
      <c r="B572" s="35">
        <f>'Jun17 class'!B572</f>
        <v>869</v>
      </c>
      <c r="C572" s="35">
        <f>'Jun17 class'!C572</f>
        <v>86</v>
      </c>
      <c r="D572" s="35" t="str">
        <f>'Jun17 class'!D572</f>
        <v>Q</v>
      </c>
      <c r="E572" s="39">
        <f>'Jun17 class'!E572*IFERROR(VLOOKUP('Inq6 adjusted class'!$A572,'Inq.6 factors'!$U:$Z,6,FALSE),0)</f>
        <v>17292.913722282283</v>
      </c>
      <c r="F572" s="39">
        <f>'Jun17 class'!F572*IFERROR(VLOOKUP('Inq6 adjusted class'!$A572,'Inq.6 factors'!$U:$Z,6,FALSE),0)</f>
        <v>16071.991775512071</v>
      </c>
      <c r="G572" s="39">
        <f>'Jun17 class'!G572*IFERROR(VLOOKUP('Inq6 adjusted class'!$A572,'Inq.6 factors'!$U:$Z,6,FALSE),0)</f>
        <v>18393.073385611624</v>
      </c>
      <c r="H572" s="39">
        <f>'Jun17 class'!H572*IFERROR(VLOOKUP('Inq6 adjusted class'!$A572,'Inq.6 factors'!$U:$Z,6,FALSE),0)</f>
        <v>25185.230700115208</v>
      </c>
      <c r="I572" s="39">
        <f>'Jun17 class'!I572*IFERROR(VLOOKUP('Inq6 adjusted class'!$A572,'Inq.6 factors'!$U:$Z,6,FALSE),0)</f>
        <v>24449.107843569629</v>
      </c>
      <c r="J572" s="39">
        <f>'Jun17 class'!J572*IFERROR(VLOOKUP('Inq6 adjusted class'!$A572,'Inq.6 factors'!$U:$Z,6,FALSE),0)</f>
        <v>30662.222029018929</v>
      </c>
      <c r="K572" s="39">
        <f>'Jun17 class'!K572*IFERROR(VLOOKUP('Inq6 adjusted class'!$A572,'Inq.6 factors'!$U:$Z,6,FALSE),0)</f>
        <v>37157.387967089075</v>
      </c>
      <c r="L572" s="39">
        <f>'Jun17 class'!L572*IFERROR(VLOOKUP('Inq6 adjusted class'!$A572,'Inq.6 factors'!$U:$Z,6,FALSE),0)</f>
        <v>39527.13184905771</v>
      </c>
      <c r="M572" s="39">
        <f>'Jun17 class'!M572*IFERROR(VLOOKUP('Inq6 adjusted class'!$A572,'Inq.6 factors'!$U:$Z,6,FALSE),0)</f>
        <v>38816.290195536247</v>
      </c>
      <c r="N572" s="39">
        <f>'Jun17 class'!N572*IFERROR(VLOOKUP('Inq6 adjusted class'!$A572,'Inq.6 factors'!$U:$Z,6,FALSE),0)</f>
        <v>34082.295396145717</v>
      </c>
      <c r="O572" s="39">
        <f>'Jun17 class'!O572*IFERROR(VLOOKUP('Inq6 adjusted class'!$A572,'Inq.6 factors'!$U:$Z,6,FALSE),0)</f>
        <v>39089.819719042243</v>
      </c>
      <c r="P572" s="39">
        <f>'Jun17 class'!P572*IFERROR(VLOOKUP('Inq6 adjusted class'!$A572,'Inq.6 factors'!$U:$Z,6,FALSE),0)</f>
        <v>44515.132669191611</v>
      </c>
      <c r="Q572" s="39">
        <f>'Jun17 class'!Q572*IFERROR(VLOOKUP('Inq6 adjusted class'!$A572,'Inq.6 factors'!$U:$Z,6,FALSE),0)</f>
        <v>35922.615949138533</v>
      </c>
      <c r="R572" s="39">
        <f>'Jun17 class'!R572*IFERROR(VLOOKUP('Inq6 adjusted class'!$A572,'Inq.6 factors'!$U:$Z,6,FALSE),0)</f>
        <v>37894.694895266024</v>
      </c>
      <c r="S572" s="39">
        <f>'Jun17 class'!S572*IFERROR(VLOOKUP('Inq6 adjusted class'!$A572,'Inq.6 factors'!$U:$Z,6,FALSE),0)</f>
        <v>43916.448412380152</v>
      </c>
      <c r="T572" s="39">
        <f>'Jun17 class'!T572*IFERROR(VLOOKUP('Inq6 adjusted class'!$A572,'Inq.6 factors'!$U:$Z,6,FALSE),0)</f>
        <v>50592.40869906803</v>
      </c>
      <c r="U572" s="39">
        <f>'Jun17 class'!U572*IFERROR(VLOOKUP('Inq6 adjusted class'!$A572,'Inq.6 factors'!$U:$Z,6,FALSE),0)</f>
        <v>47302.990639371033</v>
      </c>
      <c r="V572" s="39">
        <f>'Jun17 class'!V572*IFERROR(VLOOKUP('Inq6 adjusted class'!$A572,'Inq.6 factors'!$U:$Z,6,FALSE),0)</f>
        <v>55591.267715973721</v>
      </c>
    </row>
    <row r="573" spans="1:22" x14ac:dyDescent="0.3">
      <c r="A573" s="35">
        <f>'Jun17 class'!A573</f>
        <v>8710</v>
      </c>
      <c r="B573" s="35">
        <f>'Jun17 class'!B573</f>
        <v>871</v>
      </c>
      <c r="C573" s="35">
        <f>'Jun17 class'!C573</f>
        <v>87</v>
      </c>
      <c r="D573" s="35" t="str">
        <f>'Jun17 class'!D573</f>
        <v>Q</v>
      </c>
      <c r="E573" s="39">
        <f>'Jun17 class'!E573*IFERROR(VLOOKUP('Inq6 adjusted class'!$A573,'Inq.6 factors'!$U:$Z,6,FALSE),0)</f>
        <v>12679.718666043835</v>
      </c>
      <c r="F573" s="39">
        <f>'Jun17 class'!F573*IFERROR(VLOOKUP('Inq6 adjusted class'!$A573,'Inq.6 factors'!$U:$Z,6,FALSE),0)</f>
        <v>12997.722165832025</v>
      </c>
      <c r="G573" s="39">
        <f>'Jun17 class'!G573*IFERROR(VLOOKUP('Inq6 adjusted class'!$A573,'Inq.6 factors'!$U:$Z,6,FALSE),0)</f>
        <v>13648.207757862807</v>
      </c>
      <c r="H573" s="39">
        <f>'Jun17 class'!H573*IFERROR(VLOOKUP('Inq6 adjusted class'!$A573,'Inq.6 factors'!$U:$Z,6,FALSE),0)</f>
        <v>13672.911788334746</v>
      </c>
      <c r="I573" s="39">
        <f>'Jun17 class'!I573*IFERROR(VLOOKUP('Inq6 adjusted class'!$A573,'Inq.6 factors'!$U:$Z,6,FALSE),0)</f>
        <v>13978.269619146848</v>
      </c>
      <c r="J573" s="39">
        <f>'Jun17 class'!J573*IFERROR(VLOOKUP('Inq6 adjusted class'!$A573,'Inq.6 factors'!$U:$Z,6,FALSE),0)</f>
        <v>15717.370934893281</v>
      </c>
      <c r="K573" s="39">
        <f>'Jun17 class'!K573*IFERROR(VLOOKUP('Inq6 adjusted class'!$A573,'Inq.6 factors'!$U:$Z,6,FALSE),0)</f>
        <v>16036.936970143319</v>
      </c>
      <c r="L573" s="39">
        <f>'Jun17 class'!L573*IFERROR(VLOOKUP('Inq6 adjusted class'!$A573,'Inq.6 factors'!$U:$Z,6,FALSE),0)</f>
        <v>16429.013312383533</v>
      </c>
      <c r="M573" s="39">
        <f>'Jun17 class'!M573*IFERROR(VLOOKUP('Inq6 adjusted class'!$A573,'Inq.6 factors'!$U:$Z,6,FALSE),0)</f>
        <v>16327.122591644164</v>
      </c>
      <c r="N573" s="39">
        <f>'Jun17 class'!N573*IFERROR(VLOOKUP('Inq6 adjusted class'!$A573,'Inq.6 factors'!$U:$Z,6,FALSE),0)</f>
        <v>15896.769079141221</v>
      </c>
      <c r="O573" s="39">
        <f>'Jun17 class'!O573*IFERROR(VLOOKUP('Inq6 adjusted class'!$A573,'Inq.6 factors'!$U:$Z,6,FALSE),0)</f>
        <v>16318.437282535166</v>
      </c>
      <c r="P573" s="39">
        <f>'Jun17 class'!P573*IFERROR(VLOOKUP('Inq6 adjusted class'!$A573,'Inq.6 factors'!$U:$Z,6,FALSE),0)</f>
        <v>19082.854369501525</v>
      </c>
      <c r="Q573" s="39">
        <f>'Jun17 class'!Q573*IFERROR(VLOOKUP('Inq6 adjusted class'!$A573,'Inq.6 factors'!$U:$Z,6,FALSE),0)</f>
        <v>16407.177473863641</v>
      </c>
      <c r="R573" s="39">
        <f>'Jun17 class'!R573*IFERROR(VLOOKUP('Inq6 adjusted class'!$A573,'Inq.6 factors'!$U:$Z,6,FALSE),0)</f>
        <v>16967.44437922649</v>
      </c>
      <c r="S573" s="39">
        <f>'Jun17 class'!S573*IFERROR(VLOOKUP('Inq6 adjusted class'!$A573,'Inq.6 factors'!$U:$Z,6,FALSE),0)</f>
        <v>18493.208071451423</v>
      </c>
      <c r="T573" s="39">
        <f>'Jun17 class'!T573*IFERROR(VLOOKUP('Inq6 adjusted class'!$A573,'Inq.6 factors'!$U:$Z,6,FALSE),0)</f>
        <v>20468.490933166297</v>
      </c>
      <c r="U573" s="39">
        <f>'Jun17 class'!U573*IFERROR(VLOOKUP('Inq6 adjusted class'!$A573,'Inq.6 factors'!$U:$Z,6,FALSE),0)</f>
        <v>17568.66742537</v>
      </c>
      <c r="V573" s="39">
        <f>'Jun17 class'!V573*IFERROR(VLOOKUP('Inq6 adjusted class'!$A573,'Inq.6 factors'!$U:$Z,6,FALSE),0)</f>
        <v>17392.415326551778</v>
      </c>
    </row>
    <row r="574" spans="1:22" x14ac:dyDescent="0.3">
      <c r="A574" s="35">
        <f>'Jun17 class'!A574</f>
        <v>8720</v>
      </c>
      <c r="B574" s="35">
        <f>'Jun17 class'!B574</f>
        <v>872</v>
      </c>
      <c r="C574" s="35">
        <f>'Jun17 class'!C574</f>
        <v>87</v>
      </c>
      <c r="D574" s="35" t="str">
        <f>'Jun17 class'!D574</f>
        <v>Q</v>
      </c>
      <c r="E574" s="39">
        <f>'Jun17 class'!E574*IFERROR(VLOOKUP('Inq6 adjusted class'!$A574,'Inq.6 factors'!$U:$Z,6,FALSE),0)</f>
        <v>6337.866473336785</v>
      </c>
      <c r="F574" s="39">
        <f>'Jun17 class'!F574*IFERROR(VLOOKUP('Inq6 adjusted class'!$A574,'Inq.6 factors'!$U:$Z,6,FALSE),0)</f>
        <v>6208.5830238509652</v>
      </c>
      <c r="G574" s="39">
        <f>'Jun17 class'!G574*IFERROR(VLOOKUP('Inq6 adjusted class'!$A574,'Inq.6 factors'!$U:$Z,6,FALSE),0)</f>
        <v>6343.0619217778694</v>
      </c>
      <c r="H574" s="39">
        <f>'Jun17 class'!H574*IFERROR(VLOOKUP('Inq6 adjusted class'!$A574,'Inq.6 factors'!$U:$Z,6,FALSE),0)</f>
        <v>6376.9352812261022</v>
      </c>
      <c r="I574" s="39">
        <f>'Jun17 class'!I574*IFERROR(VLOOKUP('Inq6 adjusted class'!$A574,'Inq.6 factors'!$U:$Z,6,FALSE),0)</f>
        <v>6330.6729290540516</v>
      </c>
      <c r="J574" s="39">
        <f>'Jun17 class'!J574*IFERROR(VLOOKUP('Inq6 adjusted class'!$A574,'Inq.6 factors'!$U:$Z,6,FALSE),0)</f>
        <v>6631.6899143094242</v>
      </c>
      <c r="K574" s="39">
        <f>'Jun17 class'!K574*IFERROR(VLOOKUP('Inq6 adjusted class'!$A574,'Inq.6 factors'!$U:$Z,6,FALSE),0)</f>
        <v>6770.0116453746296</v>
      </c>
      <c r="L574" s="39">
        <f>'Jun17 class'!L574*IFERROR(VLOOKUP('Inq6 adjusted class'!$A574,'Inq.6 factors'!$U:$Z,6,FALSE),0)</f>
        <v>6997.4683496040343</v>
      </c>
      <c r="M574" s="39">
        <f>'Jun17 class'!M574*IFERROR(VLOOKUP('Inq6 adjusted class'!$A574,'Inq.6 factors'!$U:$Z,6,FALSE),0)</f>
        <v>6735.2261949445419</v>
      </c>
      <c r="N574" s="39">
        <f>'Jun17 class'!N574*IFERROR(VLOOKUP('Inq6 adjusted class'!$A574,'Inq.6 factors'!$U:$Z,6,FALSE),0)</f>
        <v>5385.5843416456873</v>
      </c>
      <c r="O574" s="39">
        <f>'Jun17 class'!O574*IFERROR(VLOOKUP('Inq6 adjusted class'!$A574,'Inq.6 factors'!$U:$Z,6,FALSE),0)</f>
        <v>8087.5754859490689</v>
      </c>
      <c r="P574" s="39">
        <f>'Jun17 class'!P574*IFERROR(VLOOKUP('Inq6 adjusted class'!$A574,'Inq.6 factors'!$U:$Z,6,FALSE),0)</f>
        <v>6791.2868213516176</v>
      </c>
      <c r="Q574" s="39">
        <f>'Jun17 class'!Q574*IFERROR(VLOOKUP('Inq6 adjusted class'!$A574,'Inq.6 factors'!$U:$Z,6,FALSE),0)</f>
        <v>5506.7744728243333</v>
      </c>
      <c r="R574" s="39">
        <f>'Jun17 class'!R574*IFERROR(VLOOKUP('Inq6 adjusted class'!$A574,'Inq.6 factors'!$U:$Z,6,FALSE),0)</f>
        <v>3373.1246788735543</v>
      </c>
      <c r="S574" s="39">
        <f>'Jun17 class'!S574*IFERROR(VLOOKUP('Inq6 adjusted class'!$A574,'Inq.6 factors'!$U:$Z,6,FALSE),0)</f>
        <v>4577.0320429753174</v>
      </c>
      <c r="T574" s="39">
        <f>'Jun17 class'!T574*IFERROR(VLOOKUP('Inq6 adjusted class'!$A574,'Inq.6 factors'!$U:$Z,6,FALSE),0)</f>
        <v>3909.5531616752296</v>
      </c>
      <c r="U574" s="39">
        <f>'Jun17 class'!U574*IFERROR(VLOOKUP('Inq6 adjusted class'!$A574,'Inq.6 factors'!$U:$Z,6,FALSE),0)</f>
        <v>5723.8152328539618</v>
      </c>
      <c r="V574" s="39">
        <f>'Jun17 class'!V574*IFERROR(VLOOKUP('Inq6 adjusted class'!$A574,'Inq.6 factors'!$U:$Z,6,FALSE),0)</f>
        <v>5818.8793438621242</v>
      </c>
    </row>
    <row r="575" spans="1:22" x14ac:dyDescent="0.3">
      <c r="A575" s="35">
        <f>'Jun17 class'!A575</f>
        <v>8730</v>
      </c>
      <c r="B575" s="35">
        <f>'Jun17 class'!B575</f>
        <v>873</v>
      </c>
      <c r="C575" s="35">
        <f>'Jun17 class'!C575</f>
        <v>87</v>
      </c>
      <c r="D575" s="35" t="str">
        <f>'Jun17 class'!D575</f>
        <v>Q</v>
      </c>
      <c r="E575" s="39">
        <f>'Jun17 class'!E575*IFERROR(VLOOKUP('Inq6 adjusted class'!$A575,'Inq.6 factors'!$U:$Z,6,FALSE),0)</f>
        <v>18889.03912368463</v>
      </c>
      <c r="F575" s="39">
        <f>'Jun17 class'!F575*IFERROR(VLOOKUP('Inq6 adjusted class'!$A575,'Inq.6 factors'!$U:$Z,6,FALSE),0)</f>
        <v>17928.065249713331</v>
      </c>
      <c r="G575" s="39">
        <f>'Jun17 class'!G575*IFERROR(VLOOKUP('Inq6 adjusted class'!$A575,'Inq.6 factors'!$U:$Z,6,FALSE),0)</f>
        <v>18069.938789470954</v>
      </c>
      <c r="H575" s="39">
        <f>'Jun17 class'!H575*IFERROR(VLOOKUP('Inq6 adjusted class'!$A575,'Inq.6 factors'!$U:$Z,6,FALSE),0)</f>
        <v>18533.684229184058</v>
      </c>
      <c r="I575" s="39">
        <f>'Jun17 class'!I575*IFERROR(VLOOKUP('Inq6 adjusted class'!$A575,'Inq.6 factors'!$U:$Z,6,FALSE),0)</f>
        <v>17998.054303497298</v>
      </c>
      <c r="J575" s="39">
        <f>'Jun17 class'!J575*IFERROR(VLOOKUP('Inq6 adjusted class'!$A575,'Inq.6 factors'!$U:$Z,6,FALSE),0)</f>
        <v>18102.640248817381</v>
      </c>
      <c r="K575" s="39">
        <f>'Jun17 class'!K575*IFERROR(VLOOKUP('Inq6 adjusted class'!$A575,'Inq.6 factors'!$U:$Z,6,FALSE),0)</f>
        <v>18770.107687582658</v>
      </c>
      <c r="L575" s="39">
        <f>'Jun17 class'!L575*IFERROR(VLOOKUP('Inq6 adjusted class'!$A575,'Inq.6 factors'!$U:$Z,6,FALSE),0)</f>
        <v>19590.617094128807</v>
      </c>
      <c r="M575" s="39">
        <f>'Jun17 class'!M575*IFERROR(VLOOKUP('Inq6 adjusted class'!$A575,'Inq.6 factors'!$U:$Z,6,FALSE),0)</f>
        <v>18417.914015790073</v>
      </c>
      <c r="N575" s="39">
        <f>'Jun17 class'!N575*IFERROR(VLOOKUP('Inq6 adjusted class'!$A575,'Inq.6 factors'!$U:$Z,6,FALSE),0)</f>
        <v>17634.908478277881</v>
      </c>
      <c r="O575" s="39">
        <f>'Jun17 class'!O575*IFERROR(VLOOKUP('Inq6 adjusted class'!$A575,'Inq.6 factors'!$U:$Z,6,FALSE),0)</f>
        <v>18926.13822482439</v>
      </c>
      <c r="P575" s="39">
        <f>'Jun17 class'!P575*IFERROR(VLOOKUP('Inq6 adjusted class'!$A575,'Inq.6 factors'!$U:$Z,6,FALSE),0)</f>
        <v>12509.518330487183</v>
      </c>
      <c r="Q575" s="39">
        <f>'Jun17 class'!Q575*IFERROR(VLOOKUP('Inq6 adjusted class'!$A575,'Inq.6 factors'!$U:$Z,6,FALSE),0)</f>
        <v>15919.989552585625</v>
      </c>
      <c r="R575" s="39">
        <f>'Jun17 class'!R575*IFERROR(VLOOKUP('Inq6 adjusted class'!$A575,'Inq.6 factors'!$U:$Z,6,FALSE),0)</f>
        <v>15977.918887429945</v>
      </c>
      <c r="S575" s="39">
        <f>'Jun17 class'!S575*IFERROR(VLOOKUP('Inq6 adjusted class'!$A575,'Inq.6 factors'!$U:$Z,6,FALSE),0)</f>
        <v>17527.437399326682</v>
      </c>
      <c r="T575" s="39">
        <f>'Jun17 class'!T575*IFERROR(VLOOKUP('Inq6 adjusted class'!$A575,'Inq.6 factors'!$U:$Z,6,FALSE),0)</f>
        <v>17282.492496203704</v>
      </c>
      <c r="U575" s="39">
        <f>'Jun17 class'!U575*IFERROR(VLOOKUP('Inq6 adjusted class'!$A575,'Inq.6 factors'!$U:$Z,6,FALSE),0)</f>
        <v>17724.638161265408</v>
      </c>
      <c r="V575" s="39">
        <f>'Jun17 class'!V575*IFERROR(VLOOKUP('Inq6 adjusted class'!$A575,'Inq.6 factors'!$U:$Z,6,FALSE),0)</f>
        <v>15591.940174434068</v>
      </c>
    </row>
    <row r="576" spans="1:22" x14ac:dyDescent="0.3">
      <c r="A576" s="35">
        <f>'Jun17 class'!A576</f>
        <v>8790</v>
      </c>
      <c r="B576" s="35">
        <f>'Jun17 class'!B576</f>
        <v>879</v>
      </c>
      <c r="C576" s="35">
        <f>'Jun17 class'!C576</f>
        <v>87</v>
      </c>
      <c r="D576" s="35" t="str">
        <f>'Jun17 class'!D576</f>
        <v>Q</v>
      </c>
      <c r="E576" s="39">
        <f>'Jun17 class'!E576*IFERROR(VLOOKUP('Inq6 adjusted class'!$A576,'Inq.6 factors'!$U:$Z,6,FALSE),0)</f>
        <v>23276.859755586578</v>
      </c>
      <c r="F576" s="39">
        <f>'Jun17 class'!F576*IFERROR(VLOOKUP('Inq6 adjusted class'!$A576,'Inq.6 factors'!$U:$Z,6,FALSE),0)</f>
        <v>22093.140195327273</v>
      </c>
      <c r="G576" s="39">
        <f>'Jun17 class'!G576*IFERROR(VLOOKUP('Inq6 adjusted class'!$A576,'Inq.6 factors'!$U:$Z,6,FALSE),0)</f>
        <v>22264.865987944704</v>
      </c>
      <c r="H576" s="39">
        <f>'Jun17 class'!H576*IFERROR(VLOOKUP('Inq6 adjusted class'!$A576,'Inq.6 factors'!$U:$Z,6,FALSE),0)</f>
        <v>22827.316194167433</v>
      </c>
      <c r="I576" s="39">
        <f>'Jun17 class'!I576*IFERROR(VLOOKUP('Inq6 adjusted class'!$A576,'Inq.6 factors'!$U:$Z,6,FALSE),0)</f>
        <v>22167.610513081636</v>
      </c>
      <c r="J576" s="39">
        <f>'Jun17 class'!J576*IFERROR(VLOOKUP('Inq6 adjusted class'!$A576,'Inq.6 factors'!$U:$Z,6,FALSE),0)</f>
        <v>22287.82493212714</v>
      </c>
      <c r="K576" s="39">
        <f>'Jun17 class'!K576*IFERROR(VLOOKUP('Inq6 adjusted class'!$A576,'Inq.6 factors'!$U:$Z,6,FALSE),0)</f>
        <v>23102.005602083482</v>
      </c>
      <c r="L576" s="39">
        <f>'Jun17 class'!L576*IFERROR(VLOOKUP('Inq6 adjusted class'!$A576,'Inq.6 factors'!$U:$Z,6,FALSE),0)</f>
        <v>24110.821891523345</v>
      </c>
      <c r="M576" s="39">
        <f>'Jun17 class'!M576*IFERROR(VLOOKUP('Inq6 adjusted class'!$A576,'Inq.6 factors'!$U:$Z,6,FALSE),0)</f>
        <v>22665.192371099289</v>
      </c>
      <c r="N576" s="39">
        <f>'Jun17 class'!N576*IFERROR(VLOOKUP('Inq6 adjusted class'!$A576,'Inq.6 factors'!$U:$Z,6,FALSE),0)</f>
        <v>22493.772211609561</v>
      </c>
      <c r="O576" s="39">
        <f>'Jun17 class'!O576*IFERROR(VLOOKUP('Inq6 adjusted class'!$A576,'Inq.6 factors'!$U:$Z,6,FALSE),0)</f>
        <v>22427.947996752962</v>
      </c>
      <c r="P576" s="39">
        <f>'Jun17 class'!P576*IFERROR(VLOOKUP('Inq6 adjusted class'!$A576,'Inq.6 factors'!$U:$Z,6,FALSE),0)</f>
        <v>26470.2686906485</v>
      </c>
      <c r="Q576" s="39">
        <f>'Jun17 class'!Q576*IFERROR(VLOOKUP('Inq6 adjusted class'!$A576,'Inq.6 factors'!$U:$Z,6,FALSE),0)</f>
        <v>24658.838112547688</v>
      </c>
      <c r="R576" s="39">
        <f>'Jun17 class'!R576*IFERROR(VLOOKUP('Inq6 adjusted class'!$A576,'Inq.6 factors'!$U:$Z,6,FALSE),0)</f>
        <v>21487.858333534808</v>
      </c>
      <c r="S576" s="39">
        <f>'Jun17 class'!S576*IFERROR(VLOOKUP('Inq6 adjusted class'!$A576,'Inq.6 factors'!$U:$Z,6,FALSE),0)</f>
        <v>25031.227066050418</v>
      </c>
      <c r="T576" s="39">
        <f>'Jun17 class'!T576*IFERROR(VLOOKUP('Inq6 adjusted class'!$A576,'Inq.6 factors'!$U:$Z,6,FALSE),0)</f>
        <v>19391.385512261357</v>
      </c>
      <c r="U576" s="39">
        <f>'Jun17 class'!U576*IFERROR(VLOOKUP('Inq6 adjusted class'!$A576,'Inq.6 factors'!$U:$Z,6,FALSE),0)</f>
        <v>22897.129365375647</v>
      </c>
      <c r="V576" s="39">
        <f>'Jun17 class'!V576*IFERROR(VLOOKUP('Inq6 adjusted class'!$A576,'Inq.6 factors'!$U:$Z,6,FALSE),0)</f>
        <v>22731.627642773623</v>
      </c>
    </row>
    <row r="577" spans="1:22" x14ac:dyDescent="0.3">
      <c r="A577" s="35">
        <f>'Jun17 class'!A577</f>
        <v>8810</v>
      </c>
      <c r="B577" s="35">
        <f>'Jun17 class'!B577</f>
        <v>881</v>
      </c>
      <c r="C577" s="35">
        <f>'Jun17 class'!C577</f>
        <v>88</v>
      </c>
      <c r="D577" s="35" t="str">
        <f>'Jun17 class'!D577</f>
        <v>Q</v>
      </c>
      <c r="E577" s="39">
        <f>'Jun17 class'!E577*IFERROR(VLOOKUP('Inq6 adjusted class'!$A577,'Inq.6 factors'!$U:$Z,6,FALSE),0)</f>
        <v>11908.801783116831</v>
      </c>
      <c r="F577" s="39">
        <f>'Jun17 class'!F577*IFERROR(VLOOKUP('Inq6 adjusted class'!$A577,'Inq.6 factors'!$U:$Z,6,FALSE),0)</f>
        <v>11492.838500251168</v>
      </c>
      <c r="G577" s="39">
        <f>'Jun17 class'!G577*IFERROR(VLOOKUP('Inq6 adjusted class'!$A577,'Inq.6 factors'!$U:$Z,6,FALSE),0)</f>
        <v>11113.250046718173</v>
      </c>
      <c r="H577" s="39">
        <f>'Jun17 class'!H577*IFERROR(VLOOKUP('Inq6 adjusted class'!$A577,'Inq.6 factors'!$U:$Z,6,FALSE),0)</f>
        <v>11863.16724361378</v>
      </c>
      <c r="I577" s="39">
        <f>'Jun17 class'!I577*IFERROR(VLOOKUP('Inq6 adjusted class'!$A577,'Inq.6 factors'!$U:$Z,6,FALSE),0)</f>
        <v>12356.898365221878</v>
      </c>
      <c r="J577" s="39">
        <f>'Jun17 class'!J577*IFERROR(VLOOKUP('Inq6 adjusted class'!$A577,'Inq.6 factors'!$U:$Z,6,FALSE),0)</f>
        <v>11422.582905081988</v>
      </c>
      <c r="K577" s="39">
        <f>'Jun17 class'!K577*IFERROR(VLOOKUP('Inq6 adjusted class'!$A577,'Inq.6 factors'!$U:$Z,6,FALSE),0)</f>
        <v>11877.971957054637</v>
      </c>
      <c r="L577" s="39">
        <f>'Jun17 class'!L577*IFERROR(VLOOKUP('Inq6 adjusted class'!$A577,'Inq.6 factors'!$U:$Z,6,FALSE),0)</f>
        <v>12733.403611139447</v>
      </c>
      <c r="M577" s="39">
        <f>'Jun17 class'!M577*IFERROR(VLOOKUP('Inq6 adjusted class'!$A577,'Inq.6 factors'!$U:$Z,6,FALSE),0)</f>
        <v>12836.233059362494</v>
      </c>
      <c r="N577" s="39">
        <f>'Jun17 class'!N577*IFERROR(VLOOKUP('Inq6 adjusted class'!$A577,'Inq.6 factors'!$U:$Z,6,FALSE),0)</f>
        <v>9636.9276636520517</v>
      </c>
      <c r="O577" s="39">
        <f>'Jun17 class'!O577*IFERROR(VLOOKUP('Inq6 adjusted class'!$A577,'Inq.6 factors'!$U:$Z,6,FALSE),0)</f>
        <v>19377.322545289655</v>
      </c>
      <c r="P577" s="39">
        <f>'Jun17 class'!P577*IFERROR(VLOOKUP('Inq6 adjusted class'!$A577,'Inq.6 factors'!$U:$Z,6,FALSE),0)</f>
        <v>22016.178902431344</v>
      </c>
      <c r="Q577" s="39">
        <f>'Jun17 class'!Q577*IFERROR(VLOOKUP('Inq6 adjusted class'!$A577,'Inq.6 factors'!$U:$Z,6,FALSE),0)</f>
        <v>25535.530968059502</v>
      </c>
      <c r="R577" s="39">
        <f>'Jun17 class'!R577*IFERROR(VLOOKUP('Inq6 adjusted class'!$A577,'Inq.6 factors'!$U:$Z,6,FALSE),0)</f>
        <v>29138.958098835898</v>
      </c>
      <c r="S577" s="39">
        <f>'Jun17 class'!S577*IFERROR(VLOOKUP('Inq6 adjusted class'!$A577,'Inq.6 factors'!$U:$Z,6,FALSE),0)</f>
        <v>35078.832548822531</v>
      </c>
      <c r="T577" s="39">
        <f>'Jun17 class'!T577*IFERROR(VLOOKUP('Inq6 adjusted class'!$A577,'Inq.6 factors'!$U:$Z,6,FALSE),0)</f>
        <v>32869.293062005316</v>
      </c>
      <c r="U577" s="39">
        <f>'Jun17 class'!U577*IFERROR(VLOOKUP('Inq6 adjusted class'!$A577,'Inq.6 factors'!$U:$Z,6,FALSE),0)</f>
        <v>39989.805483060227</v>
      </c>
      <c r="V577" s="39">
        <f>'Jun17 class'!V577*IFERROR(VLOOKUP('Inq6 adjusted class'!$A577,'Inq.6 factors'!$U:$Z,6,FALSE),0)</f>
        <v>34580.614896102445</v>
      </c>
    </row>
    <row r="578" spans="1:22" x14ac:dyDescent="0.3">
      <c r="A578" s="35">
        <f>'Jun17 class'!A578</f>
        <v>8891</v>
      </c>
      <c r="B578" s="35">
        <f>'Jun17 class'!B578</f>
        <v>889</v>
      </c>
      <c r="C578" s="35">
        <f>'Jun17 class'!C578</f>
        <v>88</v>
      </c>
      <c r="D578" s="35" t="str">
        <f>'Jun17 class'!D578</f>
        <v>Q</v>
      </c>
      <c r="E578" s="39">
        <f>'Jun17 class'!E578*IFERROR(VLOOKUP('Inq6 adjusted class'!$A578,'Inq.6 factors'!$U:$Z,6,FALSE),0)</f>
        <v>12289.235198744042</v>
      </c>
      <c r="F578" s="39">
        <f>'Jun17 class'!F578*IFERROR(VLOOKUP('Inq6 adjusted class'!$A578,'Inq.6 factors'!$U:$Z,6,FALSE),0)</f>
        <v>11859.983733292242</v>
      </c>
      <c r="G578" s="39">
        <f>'Jun17 class'!G578*IFERROR(VLOOKUP('Inq6 adjusted class'!$A578,'Inq.6 factors'!$U:$Z,6,FALSE),0)</f>
        <v>11468.269111691283</v>
      </c>
      <c r="H578" s="39">
        <f>'Jun17 class'!H578*IFERROR(VLOOKUP('Inq6 adjusted class'!$A578,'Inq.6 factors'!$U:$Z,6,FALSE),0)</f>
        <v>12242.142838038659</v>
      </c>
      <c r="I578" s="39">
        <f>'Jun17 class'!I578*IFERROR(VLOOKUP('Inq6 adjusted class'!$A578,'Inq.6 factors'!$U:$Z,6,FALSE),0)</f>
        <v>12751.646479873027</v>
      </c>
      <c r="J578" s="39">
        <f>'Jun17 class'!J578*IFERROR(VLOOKUP('Inq6 adjusted class'!$A578,'Inq.6 factors'!$U:$Z,6,FALSE),0)</f>
        <v>11787.483783357246</v>
      </c>
      <c r="K578" s="39">
        <f>'Jun17 class'!K578*IFERROR(VLOOKUP('Inq6 adjusted class'!$A578,'Inq.6 factors'!$U:$Z,6,FALSE),0)</f>
        <v>12257.420496432695</v>
      </c>
      <c r="L578" s="39">
        <f>'Jun17 class'!L578*IFERROR(VLOOKUP('Inq6 adjusted class'!$A578,'Inq.6 factors'!$U:$Z,6,FALSE),0)</f>
        <v>13140.179399045606</v>
      </c>
      <c r="M578" s="39">
        <f>'Jun17 class'!M578*IFERROR(VLOOKUP('Inq6 adjusted class'!$A578,'Inq.6 factors'!$U:$Z,6,FALSE),0)</f>
        <v>13246.293792213326</v>
      </c>
      <c r="N578" s="39">
        <f>'Jun17 class'!N578*IFERROR(VLOOKUP('Inq6 adjusted class'!$A578,'Inq.6 factors'!$U:$Z,6,FALSE),0)</f>
        <v>11043.702836406526</v>
      </c>
      <c r="O578" s="39">
        <f>'Jun17 class'!O578*IFERROR(VLOOKUP('Inq6 adjusted class'!$A578,'Inq.6 factors'!$U:$Z,6,FALSE),0)</f>
        <v>18704.31729042422</v>
      </c>
      <c r="P578" s="39">
        <f>'Jun17 class'!P578*IFERROR(VLOOKUP('Inq6 adjusted class'!$A578,'Inq.6 factors'!$U:$Z,6,FALSE),0)</f>
        <v>25620.137891275797</v>
      </c>
      <c r="Q578" s="39">
        <f>'Jun17 class'!Q578*IFERROR(VLOOKUP('Inq6 adjusted class'!$A578,'Inq.6 factors'!$U:$Z,6,FALSE),0)</f>
        <v>22060.586271040807</v>
      </c>
      <c r="R578" s="39">
        <f>'Jun17 class'!R578*IFERROR(VLOOKUP('Inq6 adjusted class'!$A578,'Inq.6 factors'!$U:$Z,6,FALSE),0)</f>
        <v>19851.800706877832</v>
      </c>
      <c r="S578" s="39">
        <f>'Jun17 class'!S578*IFERROR(VLOOKUP('Inq6 adjusted class'!$A578,'Inq.6 factors'!$U:$Z,6,FALSE),0)</f>
        <v>19999.659175908331</v>
      </c>
      <c r="T578" s="39">
        <f>'Jun17 class'!T578*IFERROR(VLOOKUP('Inq6 adjusted class'!$A578,'Inq.6 factors'!$U:$Z,6,FALSE),0)</f>
        <v>28004.715256062245</v>
      </c>
      <c r="U578" s="39">
        <f>'Jun17 class'!U578*IFERROR(VLOOKUP('Inq6 adjusted class'!$A578,'Inq.6 factors'!$U:$Z,6,FALSE),0)</f>
        <v>26615.724869115125</v>
      </c>
      <c r="V578" s="39">
        <f>'Jun17 class'!V578*IFERROR(VLOOKUP('Inq6 adjusted class'!$A578,'Inq.6 factors'!$U:$Z,6,FALSE),0)</f>
        <v>29354.850346096722</v>
      </c>
    </row>
    <row r="579" spans="1:22" x14ac:dyDescent="0.3">
      <c r="A579" s="35">
        <f>'Jun17 class'!A579</f>
        <v>8899</v>
      </c>
      <c r="B579" s="35">
        <f>'Jun17 class'!B579</f>
        <v>889</v>
      </c>
      <c r="C579" s="35">
        <f>'Jun17 class'!C579</f>
        <v>88</v>
      </c>
      <c r="D579" s="35" t="str">
        <f>'Jun17 class'!D579</f>
        <v>Q</v>
      </c>
      <c r="E579" s="39">
        <f>'Jun17 class'!E579*IFERROR(VLOOKUP('Inq6 adjusted class'!$A579,'Inq.6 factors'!$U:$Z,6,FALSE),0)</f>
        <v>51701.041284867926</v>
      </c>
      <c r="F579" s="39">
        <f>'Jun17 class'!F579*IFERROR(VLOOKUP('Inq6 adjusted class'!$A579,'Inq.6 factors'!$U:$Z,6,FALSE),0)</f>
        <v>49895.17237781165</v>
      </c>
      <c r="G579" s="39">
        <f>'Jun17 class'!G579*IFERROR(VLOOKUP('Inq6 adjusted class'!$A579,'Inq.6 factors'!$U:$Z,6,FALSE),0)</f>
        <v>48247.22167170528</v>
      </c>
      <c r="H579" s="39">
        <f>'Jun17 class'!H579*IFERROR(VLOOKUP('Inq6 adjusted class'!$A579,'Inq.6 factors'!$U:$Z,6,FALSE),0)</f>
        <v>51502.922846604211</v>
      </c>
      <c r="I579" s="39">
        <f>'Jun17 class'!I579*IFERROR(VLOOKUP('Inq6 adjusted class'!$A579,'Inq.6 factors'!$U:$Z,6,FALSE),0)</f>
        <v>53646.414153855083</v>
      </c>
      <c r="J579" s="39">
        <f>'Jun17 class'!J579*IFERROR(VLOOKUP('Inq6 adjusted class'!$A579,'Inq.6 factors'!$U:$Z,6,FALSE),0)</f>
        <v>49590.163738614705</v>
      </c>
      <c r="K579" s="39">
        <f>'Jun17 class'!K579*IFERROR(VLOOKUP('Inq6 adjusted class'!$A579,'Inq.6 factors'!$U:$Z,6,FALSE),0)</f>
        <v>51567.196239910809</v>
      </c>
      <c r="L579" s="39">
        <f>'Jun17 class'!L579*IFERROR(VLOOKUP('Inq6 adjusted class'!$A579,'Inq.6 factors'!$U:$Z,6,FALSE),0)</f>
        <v>55280.979378607604</v>
      </c>
      <c r="M579" s="39">
        <f>'Jun17 class'!M579*IFERROR(VLOOKUP('Inq6 adjusted class'!$A579,'Inq.6 factors'!$U:$Z,6,FALSE),0)</f>
        <v>55727.404606325894</v>
      </c>
      <c r="N579" s="39">
        <f>'Jun17 class'!N579*IFERROR(VLOOKUP('Inq6 adjusted class'!$A579,'Inq.6 factors'!$U:$Z,6,FALSE),0)</f>
        <v>61431.058074393266</v>
      </c>
      <c r="O579" s="39">
        <f>'Jun17 class'!O579*IFERROR(VLOOKUP('Inq6 adjusted class'!$A579,'Inq.6 factors'!$U:$Z,6,FALSE),0)</f>
        <v>61088.822918949692</v>
      </c>
      <c r="P579" s="39">
        <f>'Jun17 class'!P579*IFERROR(VLOOKUP('Inq6 adjusted class'!$A579,'Inq.6 factors'!$U:$Z,6,FALSE),0)</f>
        <v>80909.69962118016</v>
      </c>
      <c r="Q579" s="39">
        <f>'Jun17 class'!Q579*IFERROR(VLOOKUP('Inq6 adjusted class'!$A579,'Inq.6 factors'!$U:$Z,6,FALSE),0)</f>
        <v>74664.991302619252</v>
      </c>
      <c r="R579" s="39">
        <f>'Jun17 class'!R579*IFERROR(VLOOKUP('Inq6 adjusted class'!$A579,'Inq.6 factors'!$U:$Z,6,FALSE),0)</f>
        <v>67196.964726928709</v>
      </c>
      <c r="S579" s="39">
        <f>'Jun17 class'!S579*IFERROR(VLOOKUP('Inq6 adjusted class'!$A579,'Inq.6 factors'!$U:$Z,6,FALSE),0)</f>
        <v>66819.518872879707</v>
      </c>
      <c r="T579" s="39">
        <f>'Jun17 class'!T579*IFERROR(VLOOKUP('Inq6 adjusted class'!$A579,'Inq.6 factors'!$U:$Z,6,FALSE),0)</f>
        <v>80715.548075730112</v>
      </c>
      <c r="U579" s="39">
        <f>'Jun17 class'!U579*IFERROR(VLOOKUP('Inq6 adjusted class'!$A579,'Inq.6 factors'!$U:$Z,6,FALSE),0)</f>
        <v>75711.257142559189</v>
      </c>
      <c r="V579" s="39">
        <f>'Jun17 class'!V579*IFERROR(VLOOKUP('Inq6 adjusted class'!$A579,'Inq.6 factors'!$U:$Z,6,FALSE),0)</f>
        <v>78213.077341476994</v>
      </c>
    </row>
    <row r="580" spans="1:22" x14ac:dyDescent="0.3">
      <c r="A580" s="35">
        <f>'Jun17 class'!A580</f>
        <v>9001</v>
      </c>
      <c r="B580" s="35">
        <f>'Jun17 class'!B580</f>
        <v>900</v>
      </c>
      <c r="C580" s="35">
        <f>'Jun17 class'!C580</f>
        <v>90</v>
      </c>
      <c r="D580" s="35" t="str">
        <f>'Jun17 class'!D580</f>
        <v>R</v>
      </c>
      <c r="E580" s="39">
        <f>'Jun17 class'!E580*IFERROR(VLOOKUP('Inq6 adjusted class'!$A580,'Inq.6 factors'!$U:$Z,6,FALSE),0)</f>
        <v>14374.092088348274</v>
      </c>
      <c r="F580" s="39">
        <f>'Jun17 class'!F580*IFERROR(VLOOKUP('Inq6 adjusted class'!$A580,'Inq.6 factors'!$U:$Z,6,FALSE),0)</f>
        <v>16913.955957776678</v>
      </c>
      <c r="G580" s="39">
        <f>'Jun17 class'!G580*IFERROR(VLOOKUP('Inq6 adjusted class'!$A580,'Inq.6 factors'!$U:$Z,6,FALSE),0)</f>
        <v>17044.851534888177</v>
      </c>
      <c r="H580" s="39">
        <f>'Jun17 class'!H580*IFERROR(VLOOKUP('Inq6 adjusted class'!$A580,'Inq.6 factors'!$U:$Z,6,FALSE),0)</f>
        <v>18114.225681698674</v>
      </c>
      <c r="I580" s="39">
        <f>'Jun17 class'!I580*IFERROR(VLOOKUP('Inq6 adjusted class'!$A580,'Inq.6 factors'!$U:$Z,6,FALSE),0)</f>
        <v>17507.003011480971</v>
      </c>
      <c r="J580" s="39">
        <f>'Jun17 class'!J580*IFERROR(VLOOKUP('Inq6 adjusted class'!$A580,'Inq.6 factors'!$U:$Z,6,FALSE),0)</f>
        <v>15995.166107536239</v>
      </c>
      <c r="K580" s="39">
        <f>'Jun17 class'!K580*IFERROR(VLOOKUP('Inq6 adjusted class'!$A580,'Inq.6 factors'!$U:$Z,6,FALSE),0)</f>
        <v>15944.157527795982</v>
      </c>
      <c r="L580" s="39">
        <f>'Jun17 class'!L580*IFERROR(VLOOKUP('Inq6 adjusted class'!$A580,'Inq.6 factors'!$U:$Z,6,FALSE),0)</f>
        <v>15333.715815483713</v>
      </c>
      <c r="M580" s="39">
        <f>'Jun17 class'!M580*IFERROR(VLOOKUP('Inq6 adjusted class'!$A580,'Inq.6 factors'!$U:$Z,6,FALSE),0)</f>
        <v>14233.360225510311</v>
      </c>
      <c r="N580" s="39">
        <f>'Jun17 class'!N580*IFERROR(VLOOKUP('Inq6 adjusted class'!$A580,'Inq.6 factors'!$U:$Z,6,FALSE),0)</f>
        <v>15300.433389003572</v>
      </c>
      <c r="O580" s="39">
        <f>'Jun17 class'!O580*IFERROR(VLOOKUP('Inq6 adjusted class'!$A580,'Inq.6 factors'!$U:$Z,6,FALSE),0)</f>
        <v>15633.766889153349</v>
      </c>
      <c r="P580" s="39">
        <f>'Jun17 class'!P580*IFERROR(VLOOKUP('Inq6 adjusted class'!$A580,'Inq.6 factors'!$U:$Z,6,FALSE),0)</f>
        <v>8760.8760248422041</v>
      </c>
      <c r="Q580" s="39">
        <f>'Jun17 class'!Q580*IFERROR(VLOOKUP('Inq6 adjusted class'!$A580,'Inq.6 factors'!$U:$Z,6,FALSE),0)</f>
        <v>11392.800523148766</v>
      </c>
      <c r="R580" s="39">
        <f>'Jun17 class'!R580*IFERROR(VLOOKUP('Inq6 adjusted class'!$A580,'Inq.6 factors'!$U:$Z,6,FALSE),0)</f>
        <v>11130.086843926179</v>
      </c>
      <c r="S580" s="39">
        <f>'Jun17 class'!S580*IFERROR(VLOOKUP('Inq6 adjusted class'!$A580,'Inq.6 factors'!$U:$Z,6,FALSE),0)</f>
        <v>14799.561791403898</v>
      </c>
      <c r="T580" s="39">
        <f>'Jun17 class'!T580*IFERROR(VLOOKUP('Inq6 adjusted class'!$A580,'Inq.6 factors'!$U:$Z,6,FALSE),0)</f>
        <v>13040.987264989579</v>
      </c>
      <c r="U580" s="39">
        <f>'Jun17 class'!U580*IFERROR(VLOOKUP('Inq6 adjusted class'!$A580,'Inq.6 factors'!$U:$Z,6,FALSE),0)</f>
        <v>16652.554093728497</v>
      </c>
      <c r="V580" s="39">
        <f>'Jun17 class'!V580*IFERROR(VLOOKUP('Inq6 adjusted class'!$A580,'Inq.6 factors'!$U:$Z,6,FALSE),0)</f>
        <v>16785.337834742597</v>
      </c>
    </row>
    <row r="581" spans="1:22" x14ac:dyDescent="0.3">
      <c r="A581" s="35">
        <f>'Jun17 class'!A581</f>
        <v>9002</v>
      </c>
      <c r="B581" s="35">
        <f>'Jun17 class'!B581</f>
        <v>900</v>
      </c>
      <c r="C581" s="35">
        <f>'Jun17 class'!C581</f>
        <v>90</v>
      </c>
      <c r="D581" s="35" t="str">
        <f>'Jun17 class'!D581</f>
        <v>R</v>
      </c>
      <c r="E581" s="39">
        <f>'Jun17 class'!E581*IFERROR(VLOOKUP('Inq6 adjusted class'!$A581,'Inq.6 factors'!$U:$Z,6,FALSE),0)</f>
        <v>746.10706362269241</v>
      </c>
      <c r="F581" s="39">
        <f>'Jun17 class'!F581*IFERROR(VLOOKUP('Inq6 adjusted class'!$A581,'Inq.6 factors'!$U:$Z,6,FALSE),0)</f>
        <v>847.72905528580475</v>
      </c>
      <c r="G581" s="39">
        <f>'Jun17 class'!G581*IFERROR(VLOOKUP('Inq6 adjusted class'!$A581,'Inq.6 factors'!$U:$Z,6,FALSE),0)</f>
        <v>826.65905297828226</v>
      </c>
      <c r="H581" s="39">
        <f>'Jun17 class'!H581*IFERROR(VLOOKUP('Inq6 adjusted class'!$A581,'Inq.6 factors'!$U:$Z,6,FALSE),0)</f>
        <v>904.121860957173</v>
      </c>
      <c r="I581" s="39">
        <f>'Jun17 class'!I581*IFERROR(VLOOKUP('Inq6 adjusted class'!$A581,'Inq.6 factors'!$U:$Z,6,FALSE),0)</f>
        <v>862.34213204896628</v>
      </c>
      <c r="J581" s="39">
        <f>'Jun17 class'!J581*IFERROR(VLOOKUP('Inq6 adjusted class'!$A581,'Inq.6 factors'!$U:$Z,6,FALSE),0)</f>
        <v>772.50967590579853</v>
      </c>
      <c r="K581" s="39">
        <f>'Jun17 class'!K581*IFERROR(VLOOKUP('Inq6 adjusted class'!$A581,'Inq.6 factors'!$U:$Z,6,FALSE),0)</f>
        <v>779.86480962219184</v>
      </c>
      <c r="L581" s="39">
        <f>'Jun17 class'!L581*IFERROR(VLOOKUP('Inq6 adjusted class'!$A581,'Inq.6 factors'!$U:$Z,6,FALSE),0)</f>
        <v>746.16298329359563</v>
      </c>
      <c r="M581" s="39">
        <f>'Jun17 class'!M581*IFERROR(VLOOKUP('Inq6 adjusted class'!$A581,'Inq.6 factors'!$U:$Z,6,FALSE),0)</f>
        <v>695.05830967886618</v>
      </c>
      <c r="N581" s="39">
        <f>'Jun17 class'!N581*IFERROR(VLOOKUP('Inq6 adjusted class'!$A581,'Inq.6 factors'!$U:$Z,6,FALSE),0)</f>
        <v>970.07595250379472</v>
      </c>
      <c r="O581" s="39">
        <f>'Jun17 class'!O581*IFERROR(VLOOKUP('Inq6 adjusted class'!$A581,'Inq.6 factors'!$U:$Z,6,FALSE),0)</f>
        <v>466.27963074963378</v>
      </c>
      <c r="P581" s="39">
        <f>'Jun17 class'!P581*IFERROR(VLOOKUP('Inq6 adjusted class'!$A581,'Inq.6 factors'!$U:$Z,6,FALSE),0)</f>
        <v>737.91018879325338</v>
      </c>
      <c r="Q581" s="39">
        <f>'Jun17 class'!Q581*IFERROR(VLOOKUP('Inq6 adjusted class'!$A581,'Inq.6 factors'!$U:$Z,6,FALSE),0)</f>
        <v>1324.5963359271764</v>
      </c>
      <c r="R581" s="39">
        <f>'Jun17 class'!R581*IFERROR(VLOOKUP('Inq6 adjusted class'!$A581,'Inq.6 factors'!$U:$Z,6,FALSE),0)</f>
        <v>1345.731393695251</v>
      </c>
      <c r="S581" s="39">
        <f>'Jun17 class'!S581*IFERROR(VLOOKUP('Inq6 adjusted class'!$A581,'Inq.6 factors'!$U:$Z,6,FALSE),0)</f>
        <v>2041.0500209866866</v>
      </c>
      <c r="T581" s="39">
        <f>'Jun17 class'!T581*IFERROR(VLOOKUP('Inq6 adjusted class'!$A581,'Inq.6 factors'!$U:$Z,6,FALSE),0)</f>
        <v>2000.1317477646066</v>
      </c>
      <c r="U581" s="39">
        <f>'Jun17 class'!U581*IFERROR(VLOOKUP('Inq6 adjusted class'!$A581,'Inq.6 factors'!$U:$Z,6,FALSE),0)</f>
        <v>3273.8725495653866</v>
      </c>
      <c r="V581" s="39">
        <f>'Jun17 class'!V581*IFERROR(VLOOKUP('Inq6 adjusted class'!$A581,'Inq.6 factors'!$U:$Z,6,FALSE),0)</f>
        <v>3125.9238907180716</v>
      </c>
    </row>
    <row r="582" spans="1:22" x14ac:dyDescent="0.3">
      <c r="A582" s="35">
        <f>'Jun17 class'!A582</f>
        <v>9003</v>
      </c>
      <c r="B582" s="35">
        <f>'Jun17 class'!B582</f>
        <v>900</v>
      </c>
      <c r="C582" s="35">
        <f>'Jun17 class'!C582</f>
        <v>90</v>
      </c>
      <c r="D582" s="35" t="str">
        <f>'Jun17 class'!D582</f>
        <v>R</v>
      </c>
      <c r="E582" s="39">
        <f>'Jun17 class'!E582*IFERROR(VLOOKUP('Inq6 adjusted class'!$A582,'Inq.6 factors'!$U:$Z,6,FALSE),0)</f>
        <v>14505.859820736925</v>
      </c>
      <c r="F582" s="39">
        <f>'Jun17 class'!F582*IFERROR(VLOOKUP('Inq6 adjusted class'!$A582,'Inq.6 factors'!$U:$Z,6,FALSE),0)</f>
        <v>16448.253866318835</v>
      </c>
      <c r="G582" s="39">
        <f>'Jun17 class'!G582*IFERROR(VLOOKUP('Inq6 adjusted class'!$A582,'Inq.6 factors'!$U:$Z,6,FALSE),0)</f>
        <v>16008.886628239939</v>
      </c>
      <c r="H582" s="39">
        <f>'Jun17 class'!H582*IFERROR(VLOOKUP('Inq6 adjusted class'!$A582,'Inq.6 factors'!$U:$Z,6,FALSE),0)</f>
        <v>17550.027386515409</v>
      </c>
      <c r="I582" s="39">
        <f>'Jun17 class'!I582*IFERROR(VLOOKUP('Inq6 adjusted class'!$A582,'Inq.6 factors'!$U:$Z,6,FALSE),0)</f>
        <v>16770.071343476517</v>
      </c>
      <c r="J582" s="39">
        <f>'Jun17 class'!J582*IFERROR(VLOOKUP('Inq6 adjusted class'!$A582,'Inq.6 factors'!$U:$Z,6,FALSE),0)</f>
        <v>15064.692909753354</v>
      </c>
      <c r="K582" s="39">
        <f>'Jun17 class'!K582*IFERROR(VLOOKUP('Inq6 adjusted class'!$A582,'Inq.6 factors'!$U:$Z,6,FALSE),0)</f>
        <v>15177.366163481072</v>
      </c>
      <c r="L582" s="39">
        <f>'Jun17 class'!L582*IFERROR(VLOOKUP('Inq6 adjusted class'!$A582,'Inq.6 factors'!$U:$Z,6,FALSE),0)</f>
        <v>14575.22104435427</v>
      </c>
      <c r="M582" s="39">
        <f>'Jun17 class'!M582*IFERROR(VLOOKUP('Inq6 adjusted class'!$A582,'Inq.6 factors'!$U:$Z,6,FALSE),0)</f>
        <v>13623.087746300043</v>
      </c>
      <c r="N582" s="39">
        <f>'Jun17 class'!N582*IFERROR(VLOOKUP('Inq6 adjusted class'!$A582,'Inq.6 factors'!$U:$Z,6,FALSE),0)</f>
        <v>14446.510218126494</v>
      </c>
      <c r="O582" s="39">
        <f>'Jun17 class'!O582*IFERROR(VLOOKUP('Inq6 adjusted class'!$A582,'Inq.6 factors'!$U:$Z,6,FALSE),0)</f>
        <v>13359.900596604115</v>
      </c>
      <c r="P582" s="39">
        <f>'Jun17 class'!P582*IFERROR(VLOOKUP('Inq6 adjusted class'!$A582,'Inq.6 factors'!$U:$Z,6,FALSE),0)</f>
        <v>5093.0848979083466</v>
      </c>
      <c r="Q582" s="39">
        <f>'Jun17 class'!Q582*IFERROR(VLOOKUP('Inq6 adjusted class'!$A582,'Inq.6 factors'!$U:$Z,6,FALSE),0)</f>
        <v>8101.1095029224998</v>
      </c>
      <c r="R582" s="39">
        <f>'Jun17 class'!R582*IFERROR(VLOOKUP('Inq6 adjusted class'!$A582,'Inq.6 factors'!$U:$Z,6,FALSE),0)</f>
        <v>6959.6317213952125</v>
      </c>
      <c r="S582" s="39">
        <f>'Jun17 class'!S582*IFERROR(VLOOKUP('Inq6 adjusted class'!$A582,'Inq.6 factors'!$U:$Z,6,FALSE),0)</f>
        <v>8744.009041582407</v>
      </c>
      <c r="T582" s="39">
        <f>'Jun17 class'!T582*IFERROR(VLOOKUP('Inq6 adjusted class'!$A582,'Inq.6 factors'!$U:$Z,6,FALSE),0)</f>
        <v>8078.1459165538481</v>
      </c>
      <c r="U582" s="39">
        <f>'Jun17 class'!U582*IFERROR(VLOOKUP('Inq6 adjusted class'!$A582,'Inq.6 factors'!$U:$Z,6,FALSE),0)</f>
        <v>11096.757803706274</v>
      </c>
      <c r="V582" s="39">
        <f>'Jun17 class'!V582*IFERROR(VLOOKUP('Inq6 adjusted class'!$A582,'Inq.6 factors'!$U:$Z,6,FALSE),0)</f>
        <v>9933.9747974769034</v>
      </c>
    </row>
    <row r="583" spans="1:22" x14ac:dyDescent="0.3">
      <c r="A583" s="35">
        <f>'Jun17 class'!A583</f>
        <v>9004</v>
      </c>
      <c r="B583" s="35">
        <f>'Jun17 class'!B583</f>
        <v>900</v>
      </c>
      <c r="C583" s="35">
        <f>'Jun17 class'!C583</f>
        <v>90</v>
      </c>
      <c r="D583" s="35" t="str">
        <f>'Jun17 class'!D583</f>
        <v>R</v>
      </c>
      <c r="E583" s="39">
        <f>'Jun17 class'!E583*IFERROR(VLOOKUP('Inq6 adjusted class'!$A583,'Inq.6 factors'!$U:$Z,6,FALSE),0)</f>
        <v>4321.462273696754</v>
      </c>
      <c r="F583" s="39">
        <f>'Jun17 class'!F583*IFERROR(VLOOKUP('Inq6 adjusted class'!$A583,'Inq.6 factors'!$U:$Z,6,FALSE),0)</f>
        <v>5237.1880463174648</v>
      </c>
      <c r="G583" s="39">
        <f>'Jun17 class'!G583*IFERROR(VLOOKUP('Inq6 adjusted class'!$A583,'Inq.6 factors'!$U:$Z,6,FALSE),0)</f>
        <v>5037.001488666614</v>
      </c>
      <c r="H583" s="39">
        <f>'Jun17 class'!H583*IFERROR(VLOOKUP('Inq6 adjusted class'!$A583,'Inq.6 factors'!$U:$Z,6,FALSE),0)</f>
        <v>4904.0849062001662</v>
      </c>
      <c r="I583" s="39">
        <f>'Jun17 class'!I583*IFERROR(VLOOKUP('Inq6 adjusted class'!$A583,'Inq.6 factors'!$U:$Z,6,FALSE),0)</f>
        <v>5286.8449969883504</v>
      </c>
      <c r="J583" s="39">
        <f>'Jun17 class'!J583*IFERROR(VLOOKUP('Inq6 adjusted class'!$A583,'Inq.6 factors'!$U:$Z,6,FALSE),0)</f>
        <v>4815.8283696495009</v>
      </c>
      <c r="K583" s="39">
        <f>'Jun17 class'!K583*IFERROR(VLOOKUP('Inq6 adjusted class'!$A583,'Inq.6 factors'!$U:$Z,6,FALSE),0)</f>
        <v>4778.1063780088189</v>
      </c>
      <c r="L583" s="39">
        <f>'Jun17 class'!L583*IFERROR(VLOOKUP('Inq6 adjusted class'!$A583,'Inq.6 factors'!$U:$Z,6,FALSE),0)</f>
        <v>4943.7720598171518</v>
      </c>
      <c r="M583" s="39">
        <f>'Jun17 class'!M583*IFERROR(VLOOKUP('Inq6 adjusted class'!$A583,'Inq.6 factors'!$U:$Z,6,FALSE),0)</f>
        <v>3550.2778142630327</v>
      </c>
      <c r="N583" s="39">
        <f>'Jun17 class'!N583*IFERROR(VLOOKUP('Inq6 adjusted class'!$A583,'Inq.6 factors'!$U:$Z,6,FALSE),0)</f>
        <v>4136.3335151018</v>
      </c>
      <c r="O583" s="39">
        <f>'Jun17 class'!O583*IFERROR(VLOOKUP('Inq6 adjusted class'!$A583,'Inq.6 factors'!$U:$Z,6,FALSE),0)</f>
        <v>3765.8105304190517</v>
      </c>
      <c r="P583" s="39">
        <f>'Jun17 class'!P583*IFERROR(VLOOKUP('Inq6 adjusted class'!$A583,'Inq.6 factors'!$U:$Z,6,FALSE),0)</f>
        <v>2442.1945629511865</v>
      </c>
      <c r="Q583" s="39">
        <f>'Jun17 class'!Q583*IFERROR(VLOOKUP('Inq6 adjusted class'!$A583,'Inq.6 factors'!$U:$Z,6,FALSE),0)</f>
        <v>3286.8207282766789</v>
      </c>
      <c r="R583" s="39">
        <f>'Jun17 class'!R583*IFERROR(VLOOKUP('Inq6 adjusted class'!$A583,'Inq.6 factors'!$U:$Z,6,FALSE),0)</f>
        <v>3419.2654257098452</v>
      </c>
      <c r="S583" s="39">
        <f>'Jun17 class'!S583*IFERROR(VLOOKUP('Inq6 adjusted class'!$A583,'Inq.6 factors'!$U:$Z,6,FALSE),0)</f>
        <v>4353.9349723524601</v>
      </c>
      <c r="T583" s="39">
        <f>'Jun17 class'!T583*IFERROR(VLOOKUP('Inq6 adjusted class'!$A583,'Inq.6 factors'!$U:$Z,6,FALSE),0)</f>
        <v>4295.2373753258153</v>
      </c>
      <c r="U583" s="39">
        <f>'Jun17 class'!U583*IFERROR(VLOOKUP('Inq6 adjusted class'!$A583,'Inq.6 factors'!$U:$Z,6,FALSE),0)</f>
        <v>4688.1632318164993</v>
      </c>
      <c r="V583" s="39">
        <f>'Jun17 class'!V583*IFERROR(VLOOKUP('Inq6 adjusted class'!$A583,'Inq.6 factors'!$U:$Z,6,FALSE),0)</f>
        <v>4539.0868870223758</v>
      </c>
    </row>
    <row r="584" spans="1:22" x14ac:dyDescent="0.3">
      <c r="A584" s="35">
        <f>'Jun17 class'!A584</f>
        <v>9101</v>
      </c>
      <c r="B584" s="35">
        <f>'Jun17 class'!B584</f>
        <v>910</v>
      </c>
      <c r="C584" s="35">
        <f>'Jun17 class'!C584</f>
        <v>91</v>
      </c>
      <c r="D584" s="35" t="str">
        <f>'Jun17 class'!D584</f>
        <v>R</v>
      </c>
      <c r="E584" s="39">
        <f>'Jun17 class'!E584*IFERROR(VLOOKUP('Inq6 adjusted class'!$A584,'Inq.6 factors'!$U:$Z,6,FALSE),0)</f>
        <v>6234.5768205874811</v>
      </c>
      <c r="F584" s="39">
        <f>'Jun17 class'!F584*IFERROR(VLOOKUP('Inq6 adjusted class'!$A584,'Inq.6 factors'!$U:$Z,6,FALSE),0)</f>
        <v>5839.3889715247606</v>
      </c>
      <c r="G584" s="39">
        <f>'Jun17 class'!G584*IFERROR(VLOOKUP('Inq6 adjusted class'!$A584,'Inq.6 factors'!$U:$Z,6,FALSE),0)</f>
        <v>6180.1179005028807</v>
      </c>
      <c r="H584" s="39">
        <f>'Jun17 class'!H584*IFERROR(VLOOKUP('Inq6 adjusted class'!$A584,'Inq.6 factors'!$U:$Z,6,FALSE),0)</f>
        <v>5936.670036529832</v>
      </c>
      <c r="I584" s="39">
        <f>'Jun17 class'!I584*IFERROR(VLOOKUP('Inq6 adjusted class'!$A584,'Inq.6 factors'!$U:$Z,6,FALSE),0)</f>
        <v>7076.9164996257368</v>
      </c>
      <c r="J584" s="39">
        <f>'Jun17 class'!J584*IFERROR(VLOOKUP('Inq6 adjusted class'!$A584,'Inq.6 factors'!$U:$Z,6,FALSE),0)</f>
        <v>6650.4385605364751</v>
      </c>
      <c r="K584" s="39">
        <f>'Jun17 class'!K584*IFERROR(VLOOKUP('Inq6 adjusted class'!$A584,'Inq.6 factors'!$U:$Z,6,FALSE),0)</f>
        <v>7708.1438267761041</v>
      </c>
      <c r="L584" s="39">
        <f>'Jun17 class'!L584*IFERROR(VLOOKUP('Inq6 adjusted class'!$A584,'Inq.6 factors'!$U:$Z,6,FALSE),0)</f>
        <v>7714.6007529743165</v>
      </c>
      <c r="M584" s="39">
        <f>'Jun17 class'!M584*IFERROR(VLOOKUP('Inq6 adjusted class'!$A584,'Inq.6 factors'!$U:$Z,6,FALSE),0)</f>
        <v>7605.2220832799549</v>
      </c>
      <c r="N584" s="39">
        <f>'Jun17 class'!N584*IFERROR(VLOOKUP('Inq6 adjusted class'!$A584,'Inq.6 factors'!$U:$Z,6,FALSE),0)</f>
        <v>7627.2320981964913</v>
      </c>
      <c r="O584" s="39">
        <f>'Jun17 class'!O584*IFERROR(VLOOKUP('Inq6 adjusted class'!$A584,'Inq.6 factors'!$U:$Z,6,FALSE),0)</f>
        <v>6905.345424393211</v>
      </c>
      <c r="P584" s="39">
        <f>'Jun17 class'!P584*IFERROR(VLOOKUP('Inq6 adjusted class'!$A584,'Inq.6 factors'!$U:$Z,6,FALSE),0)</f>
        <v>8530.5172931920497</v>
      </c>
      <c r="Q584" s="39">
        <f>'Jun17 class'!Q584*IFERROR(VLOOKUP('Inq6 adjusted class'!$A584,'Inq.6 factors'!$U:$Z,6,FALSE),0)</f>
        <v>7435.0046598338458</v>
      </c>
      <c r="R584" s="39">
        <f>'Jun17 class'!R584*IFERROR(VLOOKUP('Inq6 adjusted class'!$A584,'Inq.6 factors'!$U:$Z,6,FALSE),0)</f>
        <v>7319.1642235653562</v>
      </c>
      <c r="S584" s="39">
        <f>'Jun17 class'!S584*IFERROR(VLOOKUP('Inq6 adjusted class'!$A584,'Inq.6 factors'!$U:$Z,6,FALSE),0)</f>
        <v>6579.6788635069634</v>
      </c>
      <c r="T584" s="39">
        <f>'Jun17 class'!T584*IFERROR(VLOOKUP('Inq6 adjusted class'!$A584,'Inq.6 factors'!$U:$Z,6,FALSE),0)</f>
        <v>5977.1027569643666</v>
      </c>
      <c r="U584" s="39">
        <f>'Jun17 class'!U584*IFERROR(VLOOKUP('Inq6 adjusted class'!$A584,'Inq.6 factors'!$U:$Z,6,FALSE),0)</f>
        <v>5946.7493697297732</v>
      </c>
      <c r="V584" s="39">
        <f>'Jun17 class'!V584*IFERROR(VLOOKUP('Inq6 adjusted class'!$A584,'Inq.6 factors'!$U:$Z,6,FALSE),0)</f>
        <v>6436.8452087290707</v>
      </c>
    </row>
    <row r="585" spans="1:22" x14ac:dyDescent="0.3">
      <c r="A585" s="35">
        <f>'Jun17 class'!A585</f>
        <v>9102</v>
      </c>
      <c r="B585" s="35">
        <f>'Jun17 class'!B585</f>
        <v>910</v>
      </c>
      <c r="C585" s="35">
        <f>'Jun17 class'!C585</f>
        <v>91</v>
      </c>
      <c r="D585" s="35" t="str">
        <f>'Jun17 class'!D585</f>
        <v>R</v>
      </c>
      <c r="E585" s="39">
        <f>'Jun17 class'!E585*IFERROR(VLOOKUP('Inq6 adjusted class'!$A585,'Inq.6 factors'!$U:$Z,6,FALSE),0)</f>
        <v>6302.0122799687006</v>
      </c>
      <c r="F585" s="39">
        <f>'Jun17 class'!F585*IFERROR(VLOOKUP('Inq6 adjusted class'!$A585,'Inq.6 factors'!$U:$Z,6,FALSE),0)</f>
        <v>7785.1340937015757</v>
      </c>
      <c r="G585" s="39">
        <f>'Jun17 class'!G585*IFERROR(VLOOKUP('Inq6 adjusted class'!$A585,'Inq.6 factors'!$U:$Z,6,FALSE),0)</f>
        <v>6029.1864357189525</v>
      </c>
      <c r="H585" s="39">
        <f>'Jun17 class'!H585*IFERROR(VLOOKUP('Inq6 adjusted class'!$A585,'Inq.6 factors'!$U:$Z,6,FALSE),0)</f>
        <v>6097.6739448037461</v>
      </c>
      <c r="I585" s="39">
        <f>'Jun17 class'!I585*IFERROR(VLOOKUP('Inq6 adjusted class'!$A585,'Inq.6 factors'!$U:$Z,6,FALSE),0)</f>
        <v>8356.7357405689672</v>
      </c>
      <c r="J585" s="39">
        <f>'Jun17 class'!J585*IFERROR(VLOOKUP('Inq6 adjusted class'!$A585,'Inq.6 factors'!$U:$Z,6,FALSE),0)</f>
        <v>7258.3399687040028</v>
      </c>
      <c r="K585" s="39">
        <f>'Jun17 class'!K585*IFERROR(VLOOKUP('Inq6 adjusted class'!$A585,'Inq.6 factors'!$U:$Z,6,FALSE),0)</f>
        <v>7153.81931023163</v>
      </c>
      <c r="L585" s="39">
        <f>'Jun17 class'!L585*IFERROR(VLOOKUP('Inq6 adjusted class'!$A585,'Inq.6 factors'!$U:$Z,6,FALSE),0)</f>
        <v>7492.6778020885613</v>
      </c>
      <c r="M585" s="39">
        <f>'Jun17 class'!M585*IFERROR(VLOOKUP('Inq6 adjusted class'!$A585,'Inq.6 factors'!$U:$Z,6,FALSE),0)</f>
        <v>7728.5015146201431</v>
      </c>
      <c r="N585" s="39">
        <f>'Jun17 class'!N585*IFERROR(VLOOKUP('Inq6 adjusted class'!$A585,'Inq.6 factors'!$U:$Z,6,FALSE),0)</f>
        <v>7569.9713134282074</v>
      </c>
      <c r="O585" s="39">
        <f>'Jun17 class'!O585*IFERROR(VLOOKUP('Inq6 adjusted class'!$A585,'Inq.6 factors'!$U:$Z,6,FALSE),0)</f>
        <v>7699.8282954424467</v>
      </c>
      <c r="P585" s="39">
        <f>'Jun17 class'!P585*IFERROR(VLOOKUP('Inq6 adjusted class'!$A585,'Inq.6 factors'!$U:$Z,6,FALSE),0)</f>
        <v>9110.9408206092321</v>
      </c>
      <c r="Q585" s="39">
        <f>'Jun17 class'!Q585*IFERROR(VLOOKUP('Inq6 adjusted class'!$A585,'Inq.6 factors'!$U:$Z,6,FALSE),0)</f>
        <v>8641.9052873993223</v>
      </c>
      <c r="R585" s="39">
        <f>'Jun17 class'!R585*IFERROR(VLOOKUP('Inq6 adjusted class'!$A585,'Inq.6 factors'!$U:$Z,6,FALSE),0)</f>
        <v>8556.5810608271095</v>
      </c>
      <c r="S585" s="39">
        <f>'Jun17 class'!S585*IFERROR(VLOOKUP('Inq6 adjusted class'!$A585,'Inq.6 factors'!$U:$Z,6,FALSE),0)</f>
        <v>8968.818559483836</v>
      </c>
      <c r="T585" s="39">
        <f>'Jun17 class'!T585*IFERROR(VLOOKUP('Inq6 adjusted class'!$A585,'Inq.6 factors'!$U:$Z,6,FALSE),0)</f>
        <v>8399.6961753795767</v>
      </c>
      <c r="U585" s="39">
        <f>'Jun17 class'!U585*IFERROR(VLOOKUP('Inq6 adjusted class'!$A585,'Inq.6 factors'!$U:$Z,6,FALSE),0)</f>
        <v>8514.4233462847697</v>
      </c>
      <c r="V585" s="39">
        <f>'Jun17 class'!V585*IFERROR(VLOOKUP('Inq6 adjusted class'!$A585,'Inq.6 factors'!$U:$Z,6,FALSE),0)</f>
        <v>9345.732007997949</v>
      </c>
    </row>
    <row r="586" spans="1:22" x14ac:dyDescent="0.3">
      <c r="A586" s="35">
        <f>'Jun17 class'!A586</f>
        <v>9103</v>
      </c>
      <c r="B586" s="35">
        <f>'Jun17 class'!B586</f>
        <v>910</v>
      </c>
      <c r="C586" s="35">
        <f>'Jun17 class'!C586</f>
        <v>91</v>
      </c>
      <c r="D586" s="35" t="str">
        <f>'Jun17 class'!D586</f>
        <v>R</v>
      </c>
      <c r="E586" s="39">
        <f>'Jun17 class'!E586*IFERROR(VLOOKUP('Inq6 adjusted class'!$A586,'Inq.6 factors'!$U:$Z,6,FALSE),0)</f>
        <v>858.80302693918031</v>
      </c>
      <c r="F586" s="39">
        <f>'Jun17 class'!F586*IFERROR(VLOOKUP('Inq6 adjusted class'!$A586,'Inq.6 factors'!$U:$Z,6,FALSE),0)</f>
        <v>1060.9145821644661</v>
      </c>
      <c r="G586" s="39">
        <f>'Jun17 class'!G586*IFERROR(VLOOKUP('Inq6 adjusted class'!$A586,'Inq.6 factors'!$U:$Z,6,FALSE),0)</f>
        <v>821.62384504299962</v>
      </c>
      <c r="H586" s="39">
        <f>'Jun17 class'!H586*IFERROR(VLOOKUP('Inq6 adjusted class'!$A586,'Inq.6 factors'!$U:$Z,6,FALSE),0)</f>
        <v>830.95694017144001</v>
      </c>
      <c r="I586" s="39">
        <f>'Jun17 class'!I586*IFERROR(VLOOKUP('Inq6 adjusted class'!$A586,'Inq.6 factors'!$U:$Z,6,FALSE),0)</f>
        <v>1138.8092613121839</v>
      </c>
      <c r="J586" s="39">
        <f>'Jun17 class'!J586*IFERROR(VLOOKUP('Inq6 adjusted class'!$A586,'Inq.6 factors'!$U:$Z,6,FALSE),0)</f>
        <v>989.12602177722113</v>
      </c>
      <c r="K586" s="39">
        <f>'Jun17 class'!K586*IFERROR(VLOOKUP('Inq6 adjusted class'!$A586,'Inq.6 factors'!$U:$Z,6,FALSE),0)</f>
        <v>974.88253035162256</v>
      </c>
      <c r="L586" s="39">
        <f>'Jun17 class'!L586*IFERROR(VLOOKUP('Inq6 adjusted class'!$A586,'Inq.6 factors'!$U:$Z,6,FALSE),0)</f>
        <v>1021.0602725683076</v>
      </c>
      <c r="M586" s="39">
        <f>'Jun17 class'!M586*IFERROR(VLOOKUP('Inq6 adjusted class'!$A586,'Inq.6 factors'!$U:$Z,6,FALSE),0)</f>
        <v>1053.1970106685965</v>
      </c>
      <c r="N586" s="39">
        <f>'Jun17 class'!N586*IFERROR(VLOOKUP('Inq6 adjusted class'!$A586,'Inq.6 factors'!$U:$Z,6,FALSE),0)</f>
        <v>1494.2195869604334</v>
      </c>
      <c r="O586" s="39">
        <f>'Jun17 class'!O586*IFERROR(VLOOKUP('Inq6 adjusted class'!$A586,'Inq.6 factors'!$U:$Z,6,FALSE),0)</f>
        <v>628.75334386768282</v>
      </c>
      <c r="P586" s="39">
        <f>'Jun17 class'!P586*IFERROR(VLOOKUP('Inq6 adjusted class'!$A586,'Inq.6 factors'!$U:$Z,6,FALSE),0)</f>
        <v>1436.4650332820606</v>
      </c>
      <c r="Q586" s="39">
        <f>'Jun17 class'!Q586*IFERROR(VLOOKUP('Inq6 adjusted class'!$A586,'Inq.6 factors'!$U:$Z,6,FALSE),0)</f>
        <v>1381.1351967863391</v>
      </c>
      <c r="R586" s="39">
        <f>'Jun17 class'!R586*IFERROR(VLOOKUP('Inq6 adjusted class'!$A586,'Inq.6 factors'!$U:$Z,6,FALSE),0)</f>
        <v>1303.6639355818679</v>
      </c>
      <c r="S586" s="39">
        <f>'Jun17 class'!S586*IFERROR(VLOOKUP('Inq6 adjusted class'!$A586,'Inq.6 factors'!$U:$Z,6,FALSE),0)</f>
        <v>1249.6744137007579</v>
      </c>
      <c r="T586" s="39">
        <f>'Jun17 class'!T586*IFERROR(VLOOKUP('Inq6 adjusted class'!$A586,'Inq.6 factors'!$U:$Z,6,FALSE),0)</f>
        <v>1137.4121986635573</v>
      </c>
      <c r="U586" s="39">
        <f>'Jun17 class'!U586*IFERROR(VLOOKUP('Inq6 adjusted class'!$A586,'Inq.6 factors'!$U:$Z,6,FALSE),0)</f>
        <v>1193.9901164759729</v>
      </c>
      <c r="V586" s="39">
        <f>'Jun17 class'!V586*IFERROR(VLOOKUP('Inq6 adjusted class'!$A586,'Inq.6 factors'!$U:$Z,6,FALSE),0)</f>
        <v>1603.8195903332007</v>
      </c>
    </row>
    <row r="587" spans="1:22" x14ac:dyDescent="0.3">
      <c r="A587" s="35">
        <f>'Jun17 class'!A587</f>
        <v>9104</v>
      </c>
      <c r="B587" s="35">
        <f>'Jun17 class'!B587</f>
        <v>910</v>
      </c>
      <c r="C587" s="35">
        <f>'Jun17 class'!C587</f>
        <v>91</v>
      </c>
      <c r="D587" s="35" t="str">
        <f>'Jun17 class'!D587</f>
        <v>R</v>
      </c>
      <c r="E587" s="39">
        <f>'Jun17 class'!E587*IFERROR(VLOOKUP('Inq6 adjusted class'!$A587,'Inq.6 factors'!$U:$Z,6,FALSE),0)</f>
        <v>757.47452008682637</v>
      </c>
      <c r="F587" s="39">
        <f>'Jun17 class'!F587*IFERROR(VLOOKUP('Inq6 adjusted class'!$A587,'Inq.6 factors'!$U:$Z,6,FALSE),0)</f>
        <v>925.30258186019591</v>
      </c>
      <c r="G587" s="39">
        <f>'Jun17 class'!G587*IFERROR(VLOOKUP('Inq6 adjusted class'!$A587,'Inq.6 factors'!$U:$Z,6,FALSE),0)</f>
        <v>1130.1915200486917</v>
      </c>
      <c r="H587" s="39">
        <f>'Jun17 class'!H587*IFERROR(VLOOKUP('Inq6 adjusted class'!$A587,'Inq.6 factors'!$U:$Z,6,FALSE),0)</f>
        <v>1146.7271221528811</v>
      </c>
      <c r="I587" s="39">
        <f>'Jun17 class'!I587*IFERROR(VLOOKUP('Inq6 adjusted class'!$A587,'Inq.6 factors'!$U:$Z,6,FALSE),0)</f>
        <v>1594.8188735457486</v>
      </c>
      <c r="J587" s="39">
        <f>'Jun17 class'!J587*IFERROR(VLOOKUP('Inq6 adjusted class'!$A587,'Inq.6 factors'!$U:$Z,6,FALSE),0)</f>
        <v>802.30728904134799</v>
      </c>
      <c r="K587" s="39">
        <f>'Jun17 class'!K587*IFERROR(VLOOKUP('Inq6 adjusted class'!$A587,'Inq.6 factors'!$U:$Z,6,FALSE),0)</f>
        <v>947.87617929720739</v>
      </c>
      <c r="L587" s="39">
        <f>'Jun17 class'!L587*IFERROR(VLOOKUP('Inq6 adjusted class'!$A587,'Inq.6 factors'!$U:$Z,6,FALSE),0)</f>
        <v>968.65140668609263</v>
      </c>
      <c r="M587" s="39">
        <f>'Jun17 class'!M587*IFERROR(VLOOKUP('Inq6 adjusted class'!$A587,'Inq.6 factors'!$U:$Z,6,FALSE),0)</f>
        <v>960.81532897421562</v>
      </c>
      <c r="N587" s="39">
        <f>'Jun17 class'!N587*IFERROR(VLOOKUP('Inq6 adjusted class'!$A587,'Inq.6 factors'!$U:$Z,6,FALSE),0)</f>
        <v>1071.1490230831362</v>
      </c>
      <c r="O587" s="39">
        <f>'Jun17 class'!O587*IFERROR(VLOOKUP('Inq6 adjusted class'!$A587,'Inq.6 factors'!$U:$Z,6,FALSE),0)</f>
        <v>1212.0943488647063</v>
      </c>
      <c r="P587" s="39">
        <f>'Jun17 class'!P587*IFERROR(VLOOKUP('Inq6 adjusted class'!$A587,'Inq.6 factors'!$U:$Z,6,FALSE),0)</f>
        <v>1660.6211859208056</v>
      </c>
      <c r="Q587" s="39">
        <f>'Jun17 class'!Q587*IFERROR(VLOOKUP('Inq6 adjusted class'!$A587,'Inq.6 factors'!$U:$Z,6,FALSE),0)</f>
        <v>1508.9675353057155</v>
      </c>
      <c r="R587" s="39">
        <f>'Jun17 class'!R587*IFERROR(VLOOKUP('Inq6 adjusted class'!$A587,'Inq.6 factors'!$U:$Z,6,FALSE),0)</f>
        <v>1413.5108038283679</v>
      </c>
      <c r="S587" s="39">
        <f>'Jun17 class'!S587*IFERROR(VLOOKUP('Inq6 adjusted class'!$A587,'Inq.6 factors'!$U:$Z,6,FALSE),0)</f>
        <v>1548.4159306263807</v>
      </c>
      <c r="T587" s="39">
        <f>'Jun17 class'!T587*IFERROR(VLOOKUP('Inq6 adjusted class'!$A587,'Inq.6 factors'!$U:$Z,6,FALSE),0)</f>
        <v>1564.4120729906028</v>
      </c>
      <c r="U587" s="39">
        <f>'Jun17 class'!U587*IFERROR(VLOOKUP('Inq6 adjusted class'!$A587,'Inq.6 factors'!$U:$Z,6,FALSE),0)</f>
        <v>1634.7152470215092</v>
      </c>
      <c r="V587" s="39">
        <f>'Jun17 class'!V587*IFERROR(VLOOKUP('Inq6 adjusted class'!$A587,'Inq.6 factors'!$U:$Z,6,FALSE),0)</f>
        <v>1978.8837935457464</v>
      </c>
    </row>
    <row r="588" spans="1:22" x14ac:dyDescent="0.3">
      <c r="A588" s="35">
        <f>'Jun17 class'!A588</f>
        <v>9200</v>
      </c>
      <c r="B588" s="35">
        <f>'Jun17 class'!B588</f>
        <v>920</v>
      </c>
      <c r="C588" s="35">
        <f>'Jun17 class'!C588</f>
        <v>92</v>
      </c>
      <c r="D588" s="35" t="str">
        <f>'Jun17 class'!D588</f>
        <v>R</v>
      </c>
      <c r="E588" s="39">
        <f>'Jun17 class'!E588*IFERROR(VLOOKUP('Inq6 adjusted class'!$A588,'Inq.6 factors'!$U:$Z,6,FALSE),0)</f>
        <v>13663.910376138219</v>
      </c>
      <c r="F588" s="39">
        <f>'Jun17 class'!F588*IFERROR(VLOOKUP('Inq6 adjusted class'!$A588,'Inq.6 factors'!$U:$Z,6,FALSE),0)</f>
        <v>16058.371735938585</v>
      </c>
      <c r="G588" s="39">
        <f>'Jun17 class'!G588*IFERROR(VLOOKUP('Inq6 adjusted class'!$A588,'Inq.6 factors'!$U:$Z,6,FALSE),0)</f>
        <v>17574.158196231769</v>
      </c>
      <c r="H588" s="39">
        <f>'Jun17 class'!H588*IFERROR(VLOOKUP('Inq6 adjusted class'!$A588,'Inq.6 factors'!$U:$Z,6,FALSE),0)</f>
        <v>18010.433256970653</v>
      </c>
      <c r="I588" s="39">
        <f>'Jun17 class'!I588*IFERROR(VLOOKUP('Inq6 adjusted class'!$A588,'Inq.6 factors'!$U:$Z,6,FALSE),0)</f>
        <v>18731.639956755742</v>
      </c>
      <c r="J588" s="39">
        <f>'Jun17 class'!J588*IFERROR(VLOOKUP('Inq6 adjusted class'!$A588,'Inq.6 factors'!$U:$Z,6,FALSE),0)</f>
        <v>17714.314112015782</v>
      </c>
      <c r="K588" s="39">
        <f>'Jun17 class'!K588*IFERROR(VLOOKUP('Inq6 adjusted class'!$A588,'Inq.6 factors'!$U:$Z,6,FALSE),0)</f>
        <v>17980.824062728934</v>
      </c>
      <c r="L588" s="39">
        <f>'Jun17 class'!L588*IFERROR(VLOOKUP('Inq6 adjusted class'!$A588,'Inq.6 factors'!$U:$Z,6,FALSE),0)</f>
        <v>18302.285754464443</v>
      </c>
      <c r="M588" s="39">
        <f>'Jun17 class'!M588*IFERROR(VLOOKUP('Inq6 adjusted class'!$A588,'Inq.6 factors'!$U:$Z,6,FALSE),0)</f>
        <v>20105.001836761418</v>
      </c>
      <c r="N588" s="39">
        <f>'Jun17 class'!N588*IFERROR(VLOOKUP('Inq6 adjusted class'!$A588,'Inq.6 factors'!$U:$Z,6,FALSE),0)</f>
        <v>20440.282094008708</v>
      </c>
      <c r="O588" s="39">
        <f>'Jun17 class'!O588*IFERROR(VLOOKUP('Inq6 adjusted class'!$A588,'Inq.6 factors'!$U:$Z,6,FALSE),0)</f>
        <v>21578.125877101495</v>
      </c>
      <c r="P588" s="39">
        <f>'Jun17 class'!P588*IFERROR(VLOOKUP('Inq6 adjusted class'!$A588,'Inq.6 factors'!$U:$Z,6,FALSE),0)</f>
        <v>18227.771939050461</v>
      </c>
      <c r="Q588" s="39">
        <f>'Jun17 class'!Q588*IFERROR(VLOOKUP('Inq6 adjusted class'!$A588,'Inq.6 factors'!$U:$Z,6,FALSE),0)</f>
        <v>19522.808470093078</v>
      </c>
      <c r="R588" s="39">
        <f>'Jun17 class'!R588*IFERROR(VLOOKUP('Inq6 adjusted class'!$A588,'Inq.6 factors'!$U:$Z,6,FALSE),0)</f>
        <v>19872.834088773117</v>
      </c>
      <c r="S588" s="39">
        <f>'Jun17 class'!S588*IFERROR(VLOOKUP('Inq6 adjusted class'!$A588,'Inq.6 factors'!$U:$Z,6,FALSE),0)</f>
        <v>23119.570388813099</v>
      </c>
      <c r="T588" s="39">
        <f>'Jun17 class'!T588*IFERROR(VLOOKUP('Inq6 adjusted class'!$A588,'Inq.6 factors'!$U:$Z,6,FALSE),0)</f>
        <v>21841.157429935211</v>
      </c>
      <c r="U588" s="39">
        <f>'Jun17 class'!U588*IFERROR(VLOOKUP('Inq6 adjusted class'!$A588,'Inq.6 factors'!$U:$Z,6,FALSE),0)</f>
        <v>20050.055159147545</v>
      </c>
      <c r="V588" s="39">
        <f>'Jun17 class'!V588*IFERROR(VLOOKUP('Inq6 adjusted class'!$A588,'Inq.6 factors'!$U:$Z,6,FALSE),0)</f>
        <v>21160.682334638692</v>
      </c>
    </row>
    <row r="589" spans="1:22" x14ac:dyDescent="0.3">
      <c r="A589" s="35">
        <f>'Jun17 class'!A589</f>
        <v>9311</v>
      </c>
      <c r="B589" s="35">
        <f>'Jun17 class'!B589</f>
        <v>931</v>
      </c>
      <c r="C589" s="35">
        <f>'Jun17 class'!C589</f>
        <v>93</v>
      </c>
      <c r="D589" s="35" t="str">
        <f>'Jun17 class'!D589</f>
        <v>R</v>
      </c>
      <c r="E589" s="39">
        <f>'Jun17 class'!E589*IFERROR(VLOOKUP('Inq6 adjusted class'!$A589,'Inq.6 factors'!$U:$Z,6,FALSE),0)</f>
        <v>8706.5173560241765</v>
      </c>
      <c r="F589" s="39">
        <f>'Jun17 class'!F589*IFERROR(VLOOKUP('Inq6 adjusted class'!$A589,'Inq.6 factors'!$U:$Z,6,FALSE),0)</f>
        <v>9447.0214016495884</v>
      </c>
      <c r="G589" s="39">
        <f>'Jun17 class'!G589*IFERROR(VLOOKUP('Inq6 adjusted class'!$A589,'Inq.6 factors'!$U:$Z,6,FALSE),0)</f>
        <v>10022.002329675861</v>
      </c>
      <c r="H589" s="39">
        <f>'Jun17 class'!H589*IFERROR(VLOOKUP('Inq6 adjusted class'!$A589,'Inq.6 factors'!$U:$Z,6,FALSE),0)</f>
        <v>9054.4910299749099</v>
      </c>
      <c r="I589" s="39">
        <f>'Jun17 class'!I589*IFERROR(VLOOKUP('Inq6 adjusted class'!$A589,'Inq.6 factors'!$U:$Z,6,FALSE),0)</f>
        <v>9332.0399734086459</v>
      </c>
      <c r="J589" s="39">
        <f>'Jun17 class'!J589*IFERROR(VLOOKUP('Inq6 adjusted class'!$A589,'Inq.6 factors'!$U:$Z,6,FALSE),0)</f>
        <v>9755.2955344478705</v>
      </c>
      <c r="K589" s="39">
        <f>'Jun17 class'!K589*IFERROR(VLOOKUP('Inq6 adjusted class'!$A589,'Inq.6 factors'!$U:$Z,6,FALSE),0)</f>
        <v>13181.173455264181</v>
      </c>
      <c r="L589" s="39">
        <f>'Jun17 class'!L589*IFERROR(VLOOKUP('Inq6 adjusted class'!$A589,'Inq.6 factors'!$U:$Z,6,FALSE),0)</f>
        <v>13574.109911417398</v>
      </c>
      <c r="M589" s="39">
        <f>'Jun17 class'!M589*IFERROR(VLOOKUP('Inq6 adjusted class'!$A589,'Inq.6 factors'!$U:$Z,6,FALSE),0)</f>
        <v>14108.787945102475</v>
      </c>
      <c r="N589" s="39">
        <f>'Jun17 class'!N589*IFERROR(VLOOKUP('Inq6 adjusted class'!$A589,'Inq.6 factors'!$U:$Z,6,FALSE),0)</f>
        <v>13581.562957976021</v>
      </c>
      <c r="O589" s="39">
        <f>'Jun17 class'!O589*IFERROR(VLOOKUP('Inq6 adjusted class'!$A589,'Inq.6 factors'!$U:$Z,6,FALSE),0)</f>
        <v>15281.150495137483</v>
      </c>
      <c r="P589" s="39">
        <f>'Jun17 class'!P589*IFERROR(VLOOKUP('Inq6 adjusted class'!$A589,'Inq.6 factors'!$U:$Z,6,FALSE),0)</f>
        <v>16157.486825751155</v>
      </c>
      <c r="Q589" s="39">
        <f>'Jun17 class'!Q589*IFERROR(VLOOKUP('Inq6 adjusted class'!$A589,'Inq.6 factors'!$U:$Z,6,FALSE),0)</f>
        <v>13615.422979000892</v>
      </c>
      <c r="R589" s="39">
        <f>'Jun17 class'!R589*IFERROR(VLOOKUP('Inq6 adjusted class'!$A589,'Inq.6 factors'!$U:$Z,6,FALSE),0)</f>
        <v>17709.005552727849</v>
      </c>
      <c r="S589" s="39">
        <f>'Jun17 class'!S589*IFERROR(VLOOKUP('Inq6 adjusted class'!$A589,'Inq.6 factors'!$U:$Z,6,FALSE),0)</f>
        <v>15784.04412721522</v>
      </c>
      <c r="T589" s="39">
        <f>'Jun17 class'!T589*IFERROR(VLOOKUP('Inq6 adjusted class'!$A589,'Inq.6 factors'!$U:$Z,6,FALSE),0)</f>
        <v>16326.933487233533</v>
      </c>
      <c r="U589" s="39">
        <f>'Jun17 class'!U589*IFERROR(VLOOKUP('Inq6 adjusted class'!$A589,'Inq.6 factors'!$U:$Z,6,FALSE),0)</f>
        <v>17956.113777692568</v>
      </c>
      <c r="V589" s="39">
        <f>'Jun17 class'!V589*IFERROR(VLOOKUP('Inq6 adjusted class'!$A589,'Inq.6 factors'!$U:$Z,6,FALSE),0)</f>
        <v>17658.110855959603</v>
      </c>
    </row>
    <row r="590" spans="1:22" x14ac:dyDescent="0.3">
      <c r="A590" s="35">
        <f>'Jun17 class'!A590</f>
        <v>9312</v>
      </c>
      <c r="B590" s="35">
        <f>'Jun17 class'!B590</f>
        <v>931</v>
      </c>
      <c r="C590" s="35">
        <f>'Jun17 class'!C590</f>
        <v>93</v>
      </c>
      <c r="D590" s="35" t="str">
        <f>'Jun17 class'!D590</f>
        <v>R</v>
      </c>
      <c r="E590" s="39">
        <f>'Jun17 class'!E590*IFERROR(VLOOKUP('Inq6 adjusted class'!$A590,'Inq.6 factors'!$U:$Z,6,FALSE),0)</f>
        <v>11276.826286409996</v>
      </c>
      <c r="F590" s="39">
        <f>'Jun17 class'!F590*IFERROR(VLOOKUP('Inq6 adjusted class'!$A590,'Inq.6 factors'!$U:$Z,6,FALSE),0)</f>
        <v>13678.785276677118</v>
      </c>
      <c r="G590" s="39">
        <f>'Jun17 class'!G590*IFERROR(VLOOKUP('Inq6 adjusted class'!$A590,'Inq.6 factors'!$U:$Z,6,FALSE),0)</f>
        <v>14017.576068189046</v>
      </c>
      <c r="H590" s="39">
        <f>'Jun17 class'!H590*IFERROR(VLOOKUP('Inq6 adjusted class'!$A590,'Inq.6 factors'!$U:$Z,6,FALSE),0)</f>
        <v>16829.202685386652</v>
      </c>
      <c r="I590" s="39">
        <f>'Jun17 class'!I590*IFERROR(VLOOKUP('Inq6 adjusted class'!$A590,'Inq.6 factors'!$U:$Z,6,FALSE),0)</f>
        <v>16512.603408222516</v>
      </c>
      <c r="J590" s="39">
        <f>'Jun17 class'!J590*IFERROR(VLOOKUP('Inq6 adjusted class'!$A590,'Inq.6 factors'!$U:$Z,6,FALSE),0)</f>
        <v>17509.728230474055</v>
      </c>
      <c r="K590" s="39">
        <f>'Jun17 class'!K590*IFERROR(VLOOKUP('Inq6 adjusted class'!$A590,'Inq.6 factors'!$U:$Z,6,FALSE),0)</f>
        <v>17041.462909243968</v>
      </c>
      <c r="L590" s="39">
        <f>'Jun17 class'!L590*IFERROR(VLOOKUP('Inq6 adjusted class'!$A590,'Inq.6 factors'!$U:$Z,6,FALSE),0)</f>
        <v>18106.486631220385</v>
      </c>
      <c r="M590" s="39">
        <f>'Jun17 class'!M590*IFERROR(VLOOKUP('Inq6 adjusted class'!$A590,'Inq.6 factors'!$U:$Z,6,FALSE),0)</f>
        <v>19045.409869192517</v>
      </c>
      <c r="N590" s="39">
        <f>'Jun17 class'!N590*IFERROR(VLOOKUP('Inq6 adjusted class'!$A590,'Inq.6 factors'!$U:$Z,6,FALSE),0)</f>
        <v>19896.65695698516</v>
      </c>
      <c r="O590" s="39">
        <f>'Jun17 class'!O590*IFERROR(VLOOKUP('Inq6 adjusted class'!$A590,'Inq.6 factors'!$U:$Z,6,FALSE),0)</f>
        <v>15322.750875538932</v>
      </c>
      <c r="P590" s="39">
        <f>'Jun17 class'!P590*IFERROR(VLOOKUP('Inq6 adjusted class'!$A590,'Inq.6 factors'!$U:$Z,6,FALSE),0)</f>
        <v>17932.19985140147</v>
      </c>
      <c r="Q590" s="39">
        <f>'Jun17 class'!Q590*IFERROR(VLOOKUP('Inq6 adjusted class'!$A590,'Inq.6 factors'!$U:$Z,6,FALSE),0)</f>
        <v>13783.607141946577</v>
      </c>
      <c r="R590" s="39">
        <f>'Jun17 class'!R590*IFERROR(VLOOKUP('Inq6 adjusted class'!$A590,'Inq.6 factors'!$U:$Z,6,FALSE),0)</f>
        <v>17742.136072980789</v>
      </c>
      <c r="S590" s="39">
        <f>'Jun17 class'!S590*IFERROR(VLOOKUP('Inq6 adjusted class'!$A590,'Inq.6 factors'!$U:$Z,6,FALSE),0)</f>
        <v>12187.742689837691</v>
      </c>
      <c r="T590" s="39">
        <f>'Jun17 class'!T590*IFERROR(VLOOKUP('Inq6 adjusted class'!$A590,'Inq.6 factors'!$U:$Z,6,FALSE),0)</f>
        <v>13079.253280284422</v>
      </c>
      <c r="U590" s="39">
        <f>'Jun17 class'!U590*IFERROR(VLOOKUP('Inq6 adjusted class'!$A590,'Inq.6 factors'!$U:$Z,6,FALSE),0)</f>
        <v>13974.300224175051</v>
      </c>
      <c r="V590" s="39">
        <f>'Jun17 class'!V590*IFERROR(VLOOKUP('Inq6 adjusted class'!$A590,'Inq.6 factors'!$U:$Z,6,FALSE),0)</f>
        <v>14265.631064085401</v>
      </c>
    </row>
    <row r="591" spans="1:22" x14ac:dyDescent="0.3">
      <c r="A591" s="35">
        <f>'Jun17 class'!A591</f>
        <v>9313</v>
      </c>
      <c r="B591" s="35">
        <f>'Jun17 class'!B591</f>
        <v>931</v>
      </c>
      <c r="C591" s="35">
        <f>'Jun17 class'!C591</f>
        <v>93</v>
      </c>
      <c r="D591" s="35" t="str">
        <f>'Jun17 class'!D591</f>
        <v>R</v>
      </c>
      <c r="E591" s="39">
        <f>'Jun17 class'!E591*IFERROR(VLOOKUP('Inq6 adjusted class'!$A591,'Inq.6 factors'!$U:$Z,6,FALSE),0)</f>
        <v>591.6357812149738</v>
      </c>
      <c r="F591" s="39">
        <f>'Jun17 class'!F591*IFERROR(VLOOKUP('Inq6 adjusted class'!$A591,'Inq.6 factors'!$U:$Z,6,FALSE),0)</f>
        <v>660.32174860463317</v>
      </c>
      <c r="G591" s="39">
        <f>'Jun17 class'!G591*IFERROR(VLOOKUP('Inq6 adjusted class'!$A591,'Inq.6 factors'!$U:$Z,6,FALSE),0)</f>
        <v>843.38465720778458</v>
      </c>
      <c r="H591" s="39">
        <f>'Jun17 class'!H591*IFERROR(VLOOKUP('Inq6 adjusted class'!$A591,'Inq.6 factors'!$U:$Z,6,FALSE),0)</f>
        <v>671.54790055991157</v>
      </c>
      <c r="I591" s="39">
        <f>'Jun17 class'!I591*IFERROR(VLOOKUP('Inq6 adjusted class'!$A591,'Inq.6 factors'!$U:$Z,6,FALSE),0)</f>
        <v>764.82300251401477</v>
      </c>
      <c r="J591" s="39">
        <f>'Jun17 class'!J591*IFERROR(VLOOKUP('Inq6 adjusted class'!$A591,'Inq.6 factors'!$U:$Z,6,FALSE),0)</f>
        <v>893.32171117557436</v>
      </c>
      <c r="K591" s="39">
        <f>'Jun17 class'!K591*IFERROR(VLOOKUP('Inq6 adjusted class'!$A591,'Inq.6 factors'!$U:$Z,6,FALSE),0)</f>
        <v>1126.9613761943542</v>
      </c>
      <c r="L591" s="39">
        <f>'Jun17 class'!L591*IFERROR(VLOOKUP('Inq6 adjusted class'!$A591,'Inq.6 factors'!$U:$Z,6,FALSE),0)</f>
        <v>785.09341246288921</v>
      </c>
      <c r="M591" s="39">
        <f>'Jun17 class'!M591*IFERROR(VLOOKUP('Inq6 adjusted class'!$A591,'Inq.6 factors'!$U:$Z,6,FALSE),0)</f>
        <v>750.61388573145973</v>
      </c>
      <c r="N591" s="39">
        <f>'Jun17 class'!N591*IFERROR(VLOOKUP('Inq6 adjusted class'!$A591,'Inq.6 factors'!$U:$Z,6,FALSE),0)</f>
        <v>781.65163801694018</v>
      </c>
      <c r="O591" s="39">
        <f>'Jun17 class'!O591*IFERROR(VLOOKUP('Inq6 adjusted class'!$A591,'Inq.6 factors'!$U:$Z,6,FALSE),0)</f>
        <v>6436.9212580014091</v>
      </c>
      <c r="P591" s="39">
        <f>'Jun17 class'!P591*IFERROR(VLOOKUP('Inq6 adjusted class'!$A591,'Inq.6 factors'!$U:$Z,6,FALSE),0)</f>
        <v>8357.7448273081191</v>
      </c>
      <c r="Q591" s="39">
        <f>'Jun17 class'!Q591*IFERROR(VLOOKUP('Inq6 adjusted class'!$A591,'Inq.6 factors'!$U:$Z,6,FALSE),0)</f>
        <v>7370.6070231303011</v>
      </c>
      <c r="R591" s="39">
        <f>'Jun17 class'!R591*IFERROR(VLOOKUP('Inq6 adjusted class'!$A591,'Inq.6 factors'!$U:$Z,6,FALSE),0)</f>
        <v>9296.0158089291763</v>
      </c>
      <c r="S591" s="39">
        <f>'Jun17 class'!S591*IFERROR(VLOOKUP('Inq6 adjusted class'!$A591,'Inq.6 factors'!$U:$Z,6,FALSE),0)</f>
        <v>8405.673044503259</v>
      </c>
      <c r="T591" s="39">
        <f>'Jun17 class'!T591*IFERROR(VLOOKUP('Inq6 adjusted class'!$A591,'Inq.6 factors'!$U:$Z,6,FALSE),0)</f>
        <v>9898.1782531061945</v>
      </c>
      <c r="U591" s="39">
        <f>'Jun17 class'!U591*IFERROR(VLOOKUP('Inq6 adjusted class'!$A591,'Inq.6 factors'!$U:$Z,6,FALSE),0)</f>
        <v>10147.394747448605</v>
      </c>
      <c r="V591" s="39">
        <f>'Jun17 class'!V591*IFERROR(VLOOKUP('Inq6 adjusted class'!$A591,'Inq.6 factors'!$U:$Z,6,FALSE),0)</f>
        <v>10358.637505061655</v>
      </c>
    </row>
    <row r="592" spans="1:22" x14ac:dyDescent="0.3">
      <c r="A592" s="35">
        <f>'Jun17 class'!A592</f>
        <v>9319</v>
      </c>
      <c r="B592" s="35">
        <f>'Jun17 class'!B592</f>
        <v>931</v>
      </c>
      <c r="C592" s="35">
        <f>'Jun17 class'!C592</f>
        <v>93</v>
      </c>
      <c r="D592" s="35" t="str">
        <f>'Jun17 class'!D592</f>
        <v>R</v>
      </c>
      <c r="E592" s="39">
        <f>'Jun17 class'!E592*IFERROR(VLOOKUP('Inq6 adjusted class'!$A592,'Inq.6 factors'!$U:$Z,6,FALSE),0)</f>
        <v>1072.0821336249373</v>
      </c>
      <c r="F592" s="39">
        <f>'Jun17 class'!F592*IFERROR(VLOOKUP('Inq6 adjusted class'!$A592,'Inq.6 factors'!$U:$Z,6,FALSE),0)</f>
        <v>1300.4351519088582</v>
      </c>
      <c r="G592" s="39">
        <f>'Jun17 class'!G592*IFERROR(VLOOKUP('Inq6 adjusted class'!$A592,'Inq.6 factors'!$U:$Z,6,FALSE),0)</f>
        <v>1332.6438199677345</v>
      </c>
      <c r="H592" s="39">
        <f>'Jun17 class'!H592*IFERROR(VLOOKUP('Inq6 adjusted class'!$A592,'Inq.6 factors'!$U:$Z,6,FALSE),0)</f>
        <v>1599.9437309679136</v>
      </c>
      <c r="I592" s="39">
        <f>'Jun17 class'!I592*IFERROR(VLOOKUP('Inq6 adjusted class'!$A592,'Inq.6 factors'!$U:$Z,6,FALSE),0)</f>
        <v>1569.8447988796111</v>
      </c>
      <c r="J592" s="39">
        <f>'Jun17 class'!J592*IFERROR(VLOOKUP('Inq6 adjusted class'!$A592,'Inq.6 factors'!$U:$Z,6,FALSE),0)</f>
        <v>1664.640948060174</v>
      </c>
      <c r="K592" s="39">
        <f>'Jun17 class'!K592*IFERROR(VLOOKUP('Inq6 adjusted class'!$A592,'Inq.6 factors'!$U:$Z,6,FALSE),0)</f>
        <v>1620.1232023809739</v>
      </c>
      <c r="L592" s="39">
        <f>'Jun17 class'!L592*IFERROR(VLOOKUP('Inq6 adjusted class'!$A592,'Inq.6 factors'!$U:$Z,6,FALSE),0)</f>
        <v>1721.3744653886922</v>
      </c>
      <c r="M592" s="39">
        <f>'Jun17 class'!M592*IFERROR(VLOOKUP('Inq6 adjusted class'!$A592,'Inq.6 factors'!$U:$Z,6,FALSE),0)</f>
        <v>1810.6374195842611</v>
      </c>
      <c r="N592" s="39">
        <f>'Jun17 class'!N592*IFERROR(VLOOKUP('Inq6 adjusted class'!$A592,'Inq.6 factors'!$U:$Z,6,FALSE),0)</f>
        <v>1251.6580207913055</v>
      </c>
      <c r="O592" s="39">
        <f>'Jun17 class'!O592*IFERROR(VLOOKUP('Inq6 adjusted class'!$A592,'Inq.6 factors'!$U:$Z,6,FALSE),0)</f>
        <v>2003.0894345350503</v>
      </c>
      <c r="P592" s="39">
        <f>'Jun17 class'!P592*IFERROR(VLOOKUP('Inq6 adjusted class'!$A592,'Inq.6 factors'!$U:$Z,6,FALSE),0)</f>
        <v>3814.1798611611594</v>
      </c>
      <c r="Q592" s="39">
        <f>'Jun17 class'!Q592*IFERROR(VLOOKUP('Inq6 adjusted class'!$A592,'Inq.6 factors'!$U:$Z,6,FALSE),0)</f>
        <v>4621.3807249301453</v>
      </c>
      <c r="R592" s="39">
        <f>'Jun17 class'!R592*IFERROR(VLOOKUP('Inq6 adjusted class'!$A592,'Inq.6 factors'!$U:$Z,6,FALSE),0)</f>
        <v>5362.1314111731426</v>
      </c>
      <c r="S592" s="39">
        <f>'Jun17 class'!S592*IFERROR(VLOOKUP('Inq6 adjusted class'!$A592,'Inq.6 factors'!$U:$Z,6,FALSE),0)</f>
        <v>4019.4094709230244</v>
      </c>
      <c r="T592" s="39">
        <f>'Jun17 class'!T592*IFERROR(VLOOKUP('Inq6 adjusted class'!$A592,'Inq.6 factors'!$U:$Z,6,FALSE),0)</f>
        <v>3252.0571574217415</v>
      </c>
      <c r="U592" s="39">
        <f>'Jun17 class'!U592*IFERROR(VLOOKUP('Inq6 adjusted class'!$A592,'Inq.6 factors'!$U:$Z,6,FALSE),0)</f>
        <v>4333.6195507675102</v>
      </c>
      <c r="V592" s="39">
        <f>'Jun17 class'!V592*IFERROR(VLOOKUP('Inq6 adjusted class'!$A592,'Inq.6 factors'!$U:$Z,6,FALSE),0)</f>
        <v>6146.3176693809737</v>
      </c>
    </row>
    <row r="593" spans="1:22" x14ac:dyDescent="0.3">
      <c r="A593" s="35">
        <f>'Jun17 class'!A593</f>
        <v>9321</v>
      </c>
      <c r="B593" s="35">
        <f>'Jun17 class'!B593</f>
        <v>932</v>
      </c>
      <c r="C593" s="35">
        <f>'Jun17 class'!C593</f>
        <v>93</v>
      </c>
      <c r="D593" s="35" t="str">
        <f>'Jun17 class'!D593</f>
        <v>R</v>
      </c>
      <c r="E593" s="39">
        <f>'Jun17 class'!E593*IFERROR(VLOOKUP('Inq6 adjusted class'!$A593,'Inq.6 factors'!$U:$Z,6,FALSE),0)</f>
        <v>572.89917444269315</v>
      </c>
      <c r="F593" s="39">
        <f>'Jun17 class'!F593*IFERROR(VLOOKUP('Inq6 adjusted class'!$A593,'Inq.6 factors'!$U:$Z,6,FALSE),0)</f>
        <v>548.70747512958371</v>
      </c>
      <c r="G593" s="39">
        <f>'Jun17 class'!G593*IFERROR(VLOOKUP('Inq6 adjusted class'!$A593,'Inq.6 factors'!$U:$Z,6,FALSE),0)</f>
        <v>311.50111258554318</v>
      </c>
      <c r="H593" s="39">
        <f>'Jun17 class'!H593*IFERROR(VLOOKUP('Inq6 adjusted class'!$A593,'Inq.6 factors'!$U:$Z,6,FALSE),0)</f>
        <v>483.87024127570953</v>
      </c>
      <c r="I593" s="39">
        <f>'Jun17 class'!I593*IFERROR(VLOOKUP('Inq6 adjusted class'!$A593,'Inq.6 factors'!$U:$Z,6,FALSE),0)</f>
        <v>377.1772716137304</v>
      </c>
      <c r="J593" s="39">
        <f>'Jun17 class'!J593*IFERROR(VLOOKUP('Inq6 adjusted class'!$A593,'Inq.6 factors'!$U:$Z,6,FALSE),0)</f>
        <v>458.48535321100121</v>
      </c>
      <c r="K593" s="39">
        <f>'Jun17 class'!K593*IFERROR(VLOOKUP('Inq6 adjusted class'!$A593,'Inq.6 factors'!$U:$Z,6,FALSE),0)</f>
        <v>235.25121767585551</v>
      </c>
      <c r="L593" s="39">
        <f>'Jun17 class'!L593*IFERROR(VLOOKUP('Inq6 adjusted class'!$A593,'Inq.6 factors'!$U:$Z,6,FALSE),0)</f>
        <v>307.90527844387447</v>
      </c>
      <c r="M593" s="39">
        <f>'Jun17 class'!M593*IFERROR(VLOOKUP('Inq6 adjusted class'!$A593,'Inq.6 factors'!$U:$Z,6,FALSE),0)</f>
        <v>790.54655600018884</v>
      </c>
      <c r="N593" s="39">
        <f>'Jun17 class'!N593*IFERROR(VLOOKUP('Inq6 adjusted class'!$A593,'Inq.6 factors'!$U:$Z,6,FALSE),0)</f>
        <v>730.48900743874822</v>
      </c>
      <c r="O593" s="39">
        <f>'Jun17 class'!O593*IFERROR(VLOOKUP('Inq6 adjusted class'!$A593,'Inq.6 factors'!$U:$Z,6,FALSE),0)</f>
        <v>940.14199565754495</v>
      </c>
      <c r="P593" s="39">
        <f>'Jun17 class'!P593*IFERROR(VLOOKUP('Inq6 adjusted class'!$A593,'Inq.6 factors'!$U:$Z,6,FALSE),0)</f>
        <v>952.93497259291485</v>
      </c>
      <c r="Q593" s="39">
        <f>'Jun17 class'!Q593*IFERROR(VLOOKUP('Inq6 adjusted class'!$A593,'Inq.6 factors'!$U:$Z,6,FALSE),0)</f>
        <v>951.27984730367393</v>
      </c>
      <c r="R593" s="39">
        <f>'Jun17 class'!R593*IFERROR(VLOOKUP('Inq6 adjusted class'!$A593,'Inq.6 factors'!$U:$Z,6,FALSE),0)</f>
        <v>1095.4462310762794</v>
      </c>
      <c r="S593" s="39">
        <f>'Jun17 class'!S593*IFERROR(VLOOKUP('Inq6 adjusted class'!$A593,'Inq.6 factors'!$U:$Z,6,FALSE),0)</f>
        <v>1076.6382450730339</v>
      </c>
      <c r="T593" s="39">
        <f>'Jun17 class'!T593*IFERROR(VLOOKUP('Inq6 adjusted class'!$A593,'Inq.6 factors'!$U:$Z,6,FALSE),0)</f>
        <v>1158.7214708809793</v>
      </c>
      <c r="U593" s="39">
        <f>'Jun17 class'!U593*IFERROR(VLOOKUP('Inq6 adjusted class'!$A593,'Inq.6 factors'!$U:$Z,6,FALSE),0)</f>
        <v>1343.2422866861475</v>
      </c>
      <c r="V593" s="39">
        <f>'Jun17 class'!V593*IFERROR(VLOOKUP('Inq6 adjusted class'!$A593,'Inq.6 factors'!$U:$Z,6,FALSE),0)</f>
        <v>1870.3953247897714</v>
      </c>
    </row>
    <row r="594" spans="1:22" x14ac:dyDescent="0.3">
      <c r="A594" s="35">
        <f>'Jun17 class'!A594</f>
        <v>9329</v>
      </c>
      <c r="B594" s="35">
        <f>'Jun17 class'!B594</f>
        <v>932</v>
      </c>
      <c r="C594" s="35">
        <f>'Jun17 class'!C594</f>
        <v>93</v>
      </c>
      <c r="D594" s="35" t="str">
        <f>'Jun17 class'!D594</f>
        <v>R</v>
      </c>
      <c r="E594" s="39">
        <f>'Jun17 class'!E594*IFERROR(VLOOKUP('Inq6 adjusted class'!$A594,'Inq.6 factors'!$U:$Z,6,FALSE),0)</f>
        <v>4774.7334875716715</v>
      </c>
      <c r="F594" s="39">
        <f>'Jun17 class'!F594*IFERROR(VLOOKUP('Inq6 adjusted class'!$A594,'Inq.6 factors'!$U:$Z,6,FALSE),0)</f>
        <v>6328.6451116221224</v>
      </c>
      <c r="G594" s="39">
        <f>'Jun17 class'!G594*IFERROR(VLOOKUP('Inq6 adjusted class'!$A594,'Inq.6 factors'!$U:$Z,6,FALSE),0)</f>
        <v>7130.3849624975719</v>
      </c>
      <c r="H594" s="39">
        <f>'Jun17 class'!H594*IFERROR(VLOOKUP('Inq6 adjusted class'!$A594,'Inq.6 factors'!$U:$Z,6,FALSE),0)</f>
        <v>7959.9937592910728</v>
      </c>
      <c r="I594" s="39">
        <f>'Jun17 class'!I594*IFERROR(VLOOKUP('Inq6 adjusted class'!$A594,'Inq.6 factors'!$U:$Z,6,FALSE),0)</f>
        <v>11179.930260415635</v>
      </c>
      <c r="J594" s="39">
        <f>'Jun17 class'!J594*IFERROR(VLOOKUP('Inq6 adjusted class'!$A594,'Inq.6 factors'!$U:$Z,6,FALSE),0)</f>
        <v>9138.6655662227895</v>
      </c>
      <c r="K594" s="39">
        <f>'Jun17 class'!K594*IFERROR(VLOOKUP('Inq6 adjusted class'!$A594,'Inq.6 factors'!$U:$Z,6,FALSE),0)</f>
        <v>7330.3982373742592</v>
      </c>
      <c r="L594" s="39">
        <f>'Jun17 class'!L594*IFERROR(VLOOKUP('Inq6 adjusted class'!$A594,'Inq.6 factors'!$U:$Z,6,FALSE),0)</f>
        <v>6856.0893582872422</v>
      </c>
      <c r="M594" s="39">
        <f>'Jun17 class'!M594*IFERROR(VLOOKUP('Inq6 adjusted class'!$A594,'Inq.6 factors'!$U:$Z,6,FALSE),0)</f>
        <v>6826.2925161708554</v>
      </c>
      <c r="N594" s="39">
        <f>'Jun17 class'!N594*IFERROR(VLOOKUP('Inq6 adjusted class'!$A594,'Inq.6 factors'!$U:$Z,6,FALSE),0)</f>
        <v>6138.8775409188529</v>
      </c>
      <c r="O594" s="39">
        <f>'Jun17 class'!O594*IFERROR(VLOOKUP('Inq6 adjusted class'!$A594,'Inq.6 factors'!$U:$Z,6,FALSE),0)</f>
        <v>6913.934331166256</v>
      </c>
      <c r="P594" s="39">
        <f>'Jun17 class'!P594*IFERROR(VLOOKUP('Inq6 adjusted class'!$A594,'Inq.6 factors'!$U:$Z,6,FALSE),0)</f>
        <v>3824.7131846855041</v>
      </c>
      <c r="Q594" s="39">
        <f>'Jun17 class'!Q594*IFERROR(VLOOKUP('Inq6 adjusted class'!$A594,'Inq.6 factors'!$U:$Z,6,FALSE),0)</f>
        <v>4275.9457185062129</v>
      </c>
      <c r="R594" s="39">
        <f>'Jun17 class'!R594*IFERROR(VLOOKUP('Inq6 adjusted class'!$A594,'Inq.6 factors'!$U:$Z,6,FALSE),0)</f>
        <v>3595.4135730526268</v>
      </c>
      <c r="S594" s="39">
        <f>'Jun17 class'!S594*IFERROR(VLOOKUP('Inq6 adjusted class'!$A594,'Inq.6 factors'!$U:$Z,6,FALSE),0)</f>
        <v>6423.6561081109912</v>
      </c>
      <c r="T594" s="39">
        <f>'Jun17 class'!T594*IFERROR(VLOOKUP('Inq6 adjusted class'!$A594,'Inq.6 factors'!$U:$Z,6,FALSE),0)</f>
        <v>6196.9639726328069</v>
      </c>
      <c r="U594" s="39">
        <f>'Jun17 class'!U594*IFERROR(VLOOKUP('Inq6 adjusted class'!$A594,'Inq.6 factors'!$U:$Z,6,FALSE),0)</f>
        <v>5076.1317966811584</v>
      </c>
      <c r="V594" s="39">
        <f>'Jun17 class'!V594*IFERROR(VLOOKUP('Inq6 adjusted class'!$A594,'Inq.6 factors'!$U:$Z,6,FALSE),0)</f>
        <v>7866.8223993959828</v>
      </c>
    </row>
    <row r="595" spans="1:22" x14ac:dyDescent="0.3">
      <c r="A595" s="35">
        <f>'Jun17 class'!A595</f>
        <v>9411</v>
      </c>
      <c r="B595" s="35">
        <f>'Jun17 class'!B595</f>
        <v>941</v>
      </c>
      <c r="C595" s="35">
        <f>'Jun17 class'!C595</f>
        <v>94</v>
      </c>
      <c r="D595" s="35" t="str">
        <f>'Jun17 class'!D595</f>
        <v>S</v>
      </c>
      <c r="E595" s="39">
        <f>'Jun17 class'!E595*IFERROR(VLOOKUP('Inq6 adjusted class'!$A595,'Inq.6 factors'!$U:$Z,6,FALSE),0)</f>
        <v>4445.9504184831603</v>
      </c>
      <c r="F595" s="39">
        <f>'Jun17 class'!F595*IFERROR(VLOOKUP('Inq6 adjusted class'!$A595,'Inq.6 factors'!$U:$Z,6,FALSE),0)</f>
        <v>5201.1440340074787</v>
      </c>
      <c r="G595" s="39">
        <f>'Jun17 class'!G595*IFERROR(VLOOKUP('Inq6 adjusted class'!$A595,'Inq.6 factors'!$U:$Z,6,FALSE),0)</f>
        <v>5582.0846559049824</v>
      </c>
      <c r="H595" s="39">
        <f>'Jun17 class'!H595*IFERROR(VLOOKUP('Inq6 adjusted class'!$A595,'Inq.6 factors'!$U:$Z,6,FALSE),0)</f>
        <v>5930.3614696077721</v>
      </c>
      <c r="I595" s="39">
        <f>'Jun17 class'!I595*IFERROR(VLOOKUP('Inq6 adjusted class'!$A595,'Inq.6 factors'!$U:$Z,6,FALSE),0)</f>
        <v>5681.6452327231482</v>
      </c>
      <c r="J595" s="39">
        <f>'Jun17 class'!J595*IFERROR(VLOOKUP('Inq6 adjusted class'!$A595,'Inq.6 factors'!$U:$Z,6,FALSE),0)</f>
        <v>5421.6849470958341</v>
      </c>
      <c r="K595" s="39">
        <f>'Jun17 class'!K595*IFERROR(VLOOKUP('Inq6 adjusted class'!$A595,'Inq.6 factors'!$U:$Z,6,FALSE),0)</f>
        <v>5327.6253303528792</v>
      </c>
      <c r="L595" s="39">
        <f>'Jun17 class'!L595*IFERROR(VLOOKUP('Inq6 adjusted class'!$A595,'Inq.6 factors'!$U:$Z,6,FALSE),0)</f>
        <v>5732.638875161123</v>
      </c>
      <c r="M595" s="39">
        <f>'Jun17 class'!M595*IFERROR(VLOOKUP('Inq6 adjusted class'!$A595,'Inq.6 factors'!$U:$Z,6,FALSE),0)</f>
        <v>5879.4192482636818</v>
      </c>
      <c r="N595" s="39">
        <f>'Jun17 class'!N595*IFERROR(VLOOKUP('Inq6 adjusted class'!$A595,'Inq.6 factors'!$U:$Z,6,FALSE),0)</f>
        <v>5428.737093306846</v>
      </c>
      <c r="O595" s="39">
        <f>'Jun17 class'!O595*IFERROR(VLOOKUP('Inq6 adjusted class'!$A595,'Inq.6 factors'!$U:$Z,6,FALSE),0)</f>
        <v>4664.9481618633235</v>
      </c>
      <c r="P595" s="39">
        <f>'Jun17 class'!P595*IFERROR(VLOOKUP('Inq6 adjusted class'!$A595,'Inq.6 factors'!$U:$Z,6,FALSE),0)</f>
        <v>6907.3974006036715</v>
      </c>
      <c r="Q595" s="39">
        <f>'Jun17 class'!Q595*IFERROR(VLOOKUP('Inq6 adjusted class'!$A595,'Inq.6 factors'!$U:$Z,6,FALSE),0)</f>
        <v>4577.5758147014712</v>
      </c>
      <c r="R595" s="39">
        <f>'Jun17 class'!R595*IFERROR(VLOOKUP('Inq6 adjusted class'!$A595,'Inq.6 factors'!$U:$Z,6,FALSE),0)</f>
        <v>5622.8127220670431</v>
      </c>
      <c r="S595" s="39">
        <f>'Jun17 class'!S595*IFERROR(VLOOKUP('Inq6 adjusted class'!$A595,'Inq.6 factors'!$U:$Z,6,FALSE),0)</f>
        <v>4821.7098016134669</v>
      </c>
      <c r="T595" s="39">
        <f>'Jun17 class'!T595*IFERROR(VLOOKUP('Inq6 adjusted class'!$A595,'Inq.6 factors'!$U:$Z,6,FALSE),0)</f>
        <v>4755.5758813986949</v>
      </c>
      <c r="U595" s="39">
        <f>'Jun17 class'!U595*IFERROR(VLOOKUP('Inq6 adjusted class'!$A595,'Inq.6 factors'!$U:$Z,6,FALSE),0)</f>
        <v>7898.5152481001614</v>
      </c>
      <c r="V595" s="39">
        <f>'Jun17 class'!V595*IFERROR(VLOOKUP('Inq6 adjusted class'!$A595,'Inq.6 factors'!$U:$Z,6,FALSE),0)</f>
        <v>7033.4258017212824</v>
      </c>
    </row>
    <row r="596" spans="1:22" x14ac:dyDescent="0.3">
      <c r="A596" s="35">
        <f>'Jun17 class'!A596</f>
        <v>9412</v>
      </c>
      <c r="B596" s="35">
        <f>'Jun17 class'!B596</f>
        <v>941</v>
      </c>
      <c r="C596" s="35">
        <f>'Jun17 class'!C596</f>
        <v>94</v>
      </c>
      <c r="D596" s="35" t="str">
        <f>'Jun17 class'!D596</f>
        <v>S</v>
      </c>
      <c r="E596" s="39">
        <f>'Jun17 class'!E596*IFERROR(VLOOKUP('Inq6 adjusted class'!$A596,'Inq.6 factors'!$U:$Z,6,FALSE),0)</f>
        <v>7294.9673028376001</v>
      </c>
      <c r="F596" s="39">
        <f>'Jun17 class'!F596*IFERROR(VLOOKUP('Inq6 adjusted class'!$A596,'Inq.6 factors'!$U:$Z,6,FALSE),0)</f>
        <v>8841.9553868447783</v>
      </c>
      <c r="G596" s="39">
        <f>'Jun17 class'!G596*IFERROR(VLOOKUP('Inq6 adjusted class'!$A596,'Inq.6 factors'!$U:$Z,6,FALSE),0)</f>
        <v>8317.4349008766385</v>
      </c>
      <c r="H596" s="39">
        <f>'Jun17 class'!H596*IFERROR(VLOOKUP('Inq6 adjusted class'!$A596,'Inq.6 factors'!$U:$Z,6,FALSE),0)</f>
        <v>8298.3340098213866</v>
      </c>
      <c r="I596" s="39">
        <f>'Jun17 class'!I596*IFERROR(VLOOKUP('Inq6 adjusted class'!$A596,'Inq.6 factors'!$U:$Z,6,FALSE),0)</f>
        <v>8475.1331171423972</v>
      </c>
      <c r="J596" s="39">
        <f>'Jun17 class'!J596*IFERROR(VLOOKUP('Inq6 adjusted class'!$A596,'Inq.6 factors'!$U:$Z,6,FALSE),0)</f>
        <v>8839.2862774867008</v>
      </c>
      <c r="K596" s="39">
        <f>'Jun17 class'!K596*IFERROR(VLOOKUP('Inq6 adjusted class'!$A596,'Inq.6 factors'!$U:$Z,6,FALSE),0)</f>
        <v>10158.933649751012</v>
      </c>
      <c r="L596" s="39">
        <f>'Jun17 class'!L596*IFERROR(VLOOKUP('Inq6 adjusted class'!$A596,'Inq.6 factors'!$U:$Z,6,FALSE),0)</f>
        <v>10453.482904207416</v>
      </c>
      <c r="M596" s="39">
        <f>'Jun17 class'!M596*IFERROR(VLOOKUP('Inq6 adjusted class'!$A596,'Inq.6 factors'!$U:$Z,6,FALSE),0)</f>
        <v>10716.682886033372</v>
      </c>
      <c r="N596" s="39">
        <f>'Jun17 class'!N596*IFERROR(VLOOKUP('Inq6 adjusted class'!$A596,'Inq.6 factors'!$U:$Z,6,FALSE),0)</f>
        <v>11624.262414684332</v>
      </c>
      <c r="O596" s="39">
        <f>'Jun17 class'!O596*IFERROR(VLOOKUP('Inq6 adjusted class'!$A596,'Inq.6 factors'!$U:$Z,6,FALSE),0)</f>
        <v>12353.150926729317</v>
      </c>
      <c r="P596" s="39">
        <f>'Jun17 class'!P596*IFERROR(VLOOKUP('Inq6 adjusted class'!$A596,'Inq.6 factors'!$U:$Z,6,FALSE),0)</f>
        <v>15599.480311435069</v>
      </c>
      <c r="Q596" s="39">
        <f>'Jun17 class'!Q596*IFERROR(VLOOKUP('Inq6 adjusted class'!$A596,'Inq.6 factors'!$U:$Z,6,FALSE),0)</f>
        <v>11348.880824029322</v>
      </c>
      <c r="R596" s="39">
        <f>'Jun17 class'!R596*IFERROR(VLOOKUP('Inq6 adjusted class'!$A596,'Inq.6 factors'!$U:$Z,6,FALSE),0)</f>
        <v>13315.104492086808</v>
      </c>
      <c r="S596" s="39">
        <f>'Jun17 class'!S596*IFERROR(VLOOKUP('Inq6 adjusted class'!$A596,'Inq.6 factors'!$U:$Z,6,FALSE),0)</f>
        <v>11785.740232296977</v>
      </c>
      <c r="T596" s="39">
        <f>'Jun17 class'!T596*IFERROR(VLOOKUP('Inq6 adjusted class'!$A596,'Inq.6 factors'!$U:$Z,6,FALSE),0)</f>
        <v>12261.066385815775</v>
      </c>
      <c r="U596" s="39">
        <f>'Jun17 class'!U596*IFERROR(VLOOKUP('Inq6 adjusted class'!$A596,'Inq.6 factors'!$U:$Z,6,FALSE),0)</f>
        <v>16407.669844182929</v>
      </c>
      <c r="V596" s="39">
        <f>'Jun17 class'!V596*IFERROR(VLOOKUP('Inq6 adjusted class'!$A596,'Inq.6 factors'!$U:$Z,6,FALSE),0)</f>
        <v>17334.636575768018</v>
      </c>
    </row>
    <row r="597" spans="1:22" x14ac:dyDescent="0.3">
      <c r="A597" s="35">
        <f>'Jun17 class'!A597</f>
        <v>9420</v>
      </c>
      <c r="B597" s="35">
        <f>'Jun17 class'!B597</f>
        <v>942</v>
      </c>
      <c r="C597" s="35">
        <f>'Jun17 class'!C597</f>
        <v>94</v>
      </c>
      <c r="D597" s="35" t="str">
        <f>'Jun17 class'!D597</f>
        <v>S</v>
      </c>
      <c r="E597" s="39">
        <f>'Jun17 class'!E597*IFERROR(VLOOKUP('Inq6 adjusted class'!$A597,'Inq.6 factors'!$U:$Z,6,FALSE),0)</f>
        <v>4376.3765977203639</v>
      </c>
      <c r="F597" s="39">
        <f>'Jun17 class'!F597*IFERROR(VLOOKUP('Inq6 adjusted class'!$A597,'Inq.6 factors'!$U:$Z,6,FALSE),0)</f>
        <v>4029.3819388137217</v>
      </c>
      <c r="G597" s="39">
        <f>'Jun17 class'!G597*IFERROR(VLOOKUP('Inq6 adjusted class'!$A597,'Inq.6 factors'!$U:$Z,6,FALSE),0)</f>
        <v>4408.3537668895469</v>
      </c>
      <c r="H597" s="39">
        <f>'Jun17 class'!H597*IFERROR(VLOOKUP('Inq6 adjusted class'!$A597,'Inq.6 factors'!$U:$Z,6,FALSE),0)</f>
        <v>5489.5004800462311</v>
      </c>
      <c r="I597" s="39">
        <f>'Jun17 class'!I597*IFERROR(VLOOKUP('Inq6 adjusted class'!$A597,'Inq.6 factors'!$U:$Z,6,FALSE),0)</f>
        <v>5354.2265353199045</v>
      </c>
      <c r="J597" s="39">
        <f>'Jun17 class'!J597*IFERROR(VLOOKUP('Inq6 adjusted class'!$A597,'Inq.6 factors'!$U:$Z,6,FALSE),0)</f>
        <v>3903.880580456992</v>
      </c>
      <c r="K597" s="39">
        <f>'Jun17 class'!K597*IFERROR(VLOOKUP('Inq6 adjusted class'!$A597,'Inq.6 factors'!$U:$Z,6,FALSE),0)</f>
        <v>3618.722195624071</v>
      </c>
      <c r="L597" s="39">
        <f>'Jun17 class'!L597*IFERROR(VLOOKUP('Inq6 adjusted class'!$A597,'Inq.6 factors'!$U:$Z,6,FALSE),0)</f>
        <v>3994.4407933601237</v>
      </c>
      <c r="M597" s="39">
        <f>'Jun17 class'!M597*IFERROR(VLOOKUP('Inq6 adjusted class'!$A597,'Inq.6 factors'!$U:$Z,6,FALSE),0)</f>
        <v>3956.3800938438435</v>
      </c>
      <c r="N597" s="39">
        <f>'Jun17 class'!N597*IFERROR(VLOOKUP('Inq6 adjusted class'!$A597,'Inq.6 factors'!$U:$Z,6,FALSE),0)</f>
        <v>3979.5980623476776</v>
      </c>
      <c r="O597" s="39">
        <f>'Jun17 class'!O597*IFERROR(VLOOKUP('Inq6 adjusted class'!$A597,'Inq.6 factors'!$U:$Z,6,FALSE),0)</f>
        <v>4381.5285880116071</v>
      </c>
      <c r="P597" s="39">
        <f>'Jun17 class'!P597*IFERROR(VLOOKUP('Inq6 adjusted class'!$A597,'Inq.6 factors'!$U:$Z,6,FALSE),0)</f>
        <v>4362.7192587983263</v>
      </c>
      <c r="Q597" s="39">
        <f>'Jun17 class'!Q597*IFERROR(VLOOKUP('Inq6 adjusted class'!$A597,'Inq.6 factors'!$U:$Z,6,FALSE),0)</f>
        <v>3760.1780173403313</v>
      </c>
      <c r="R597" s="39">
        <f>'Jun17 class'!R597*IFERROR(VLOOKUP('Inq6 adjusted class'!$A597,'Inq.6 factors'!$U:$Z,6,FALSE),0)</f>
        <v>3868.1408732620944</v>
      </c>
      <c r="S597" s="39">
        <f>'Jun17 class'!S597*IFERROR(VLOOKUP('Inq6 adjusted class'!$A597,'Inq.6 factors'!$U:$Z,6,FALSE),0)</f>
        <v>4276.2471029216467</v>
      </c>
      <c r="T597" s="39">
        <f>'Jun17 class'!T597*IFERROR(VLOOKUP('Inq6 adjusted class'!$A597,'Inq.6 factors'!$U:$Z,6,FALSE),0)</f>
        <v>3602.0255413579885</v>
      </c>
      <c r="U597" s="39">
        <f>'Jun17 class'!U597*IFERROR(VLOOKUP('Inq6 adjusted class'!$A597,'Inq.6 factors'!$U:$Z,6,FALSE),0)</f>
        <v>3572.0711060827789</v>
      </c>
      <c r="V597" s="39">
        <f>'Jun17 class'!V597*IFERROR(VLOOKUP('Inq6 adjusted class'!$A597,'Inq.6 factors'!$U:$Z,6,FALSE),0)</f>
        <v>4121.8666523320344</v>
      </c>
    </row>
    <row r="598" spans="1:22" x14ac:dyDescent="0.3">
      <c r="A598" s="35">
        <f>'Jun17 class'!A598</f>
        <v>9491</v>
      </c>
      <c r="B598" s="35">
        <f>'Jun17 class'!B598</f>
        <v>949</v>
      </c>
      <c r="C598" s="35">
        <f>'Jun17 class'!C598</f>
        <v>94</v>
      </c>
      <c r="D598" s="35" t="str">
        <f>'Jun17 class'!D598</f>
        <v>S</v>
      </c>
      <c r="E598" s="39">
        <f>'Jun17 class'!E598*IFERROR(VLOOKUP('Inq6 adjusted class'!$A598,'Inq.6 factors'!$U:$Z,6,FALSE),0)</f>
        <v>6874.0994588651556</v>
      </c>
      <c r="F598" s="39">
        <f>'Jun17 class'!F598*IFERROR(VLOOKUP('Inq6 adjusted class'!$A598,'Inq.6 factors'!$U:$Z,6,FALSE),0)</f>
        <v>7542.4108027000611</v>
      </c>
      <c r="G598" s="39">
        <f>'Jun17 class'!G598*IFERROR(VLOOKUP('Inq6 adjusted class'!$A598,'Inq.6 factors'!$U:$Z,6,FALSE),0)</f>
        <v>7252.8972379029919</v>
      </c>
      <c r="H598" s="39">
        <f>'Jun17 class'!H598*IFERROR(VLOOKUP('Inq6 adjusted class'!$A598,'Inq.6 factors'!$U:$Z,6,FALSE),0)</f>
        <v>8414.7419919765725</v>
      </c>
      <c r="I598" s="39">
        <f>'Jun17 class'!I598*IFERROR(VLOOKUP('Inq6 adjusted class'!$A598,'Inq.6 factors'!$U:$Z,6,FALSE),0)</f>
        <v>10750.154872271774</v>
      </c>
      <c r="J598" s="39">
        <f>'Jun17 class'!J598*IFERROR(VLOOKUP('Inq6 adjusted class'!$A598,'Inq.6 factors'!$U:$Z,6,FALSE),0)</f>
        <v>16609.98702902193</v>
      </c>
      <c r="K598" s="39">
        <f>'Jun17 class'!K598*IFERROR(VLOOKUP('Inq6 adjusted class'!$A598,'Inq.6 factors'!$U:$Z,6,FALSE),0)</f>
        <v>15487.358919763859</v>
      </c>
      <c r="L598" s="39">
        <f>'Jun17 class'!L598*IFERROR(VLOOKUP('Inq6 adjusted class'!$A598,'Inq.6 factors'!$U:$Z,6,FALSE),0)</f>
        <v>12956.126440345015</v>
      </c>
      <c r="M598" s="39">
        <f>'Jun17 class'!M598*IFERROR(VLOOKUP('Inq6 adjusted class'!$A598,'Inq.6 factors'!$U:$Z,6,FALSE),0)</f>
        <v>11111.545221262184</v>
      </c>
      <c r="N598" s="39">
        <f>'Jun17 class'!N598*IFERROR(VLOOKUP('Inq6 adjusted class'!$A598,'Inq.6 factors'!$U:$Z,6,FALSE),0)</f>
        <v>14243.972493636997</v>
      </c>
      <c r="O598" s="39">
        <f>'Jun17 class'!O598*IFERROR(VLOOKUP('Inq6 adjusted class'!$A598,'Inq.6 factors'!$U:$Z,6,FALSE),0)</f>
        <v>13509.323122282949</v>
      </c>
      <c r="P598" s="39">
        <f>'Jun17 class'!P598*IFERROR(VLOOKUP('Inq6 adjusted class'!$A598,'Inq.6 factors'!$U:$Z,6,FALSE),0)</f>
        <v>14324.03397418888</v>
      </c>
      <c r="Q598" s="39">
        <f>'Jun17 class'!Q598*IFERROR(VLOOKUP('Inq6 adjusted class'!$A598,'Inq.6 factors'!$U:$Z,6,FALSE),0)</f>
        <v>13357.415152610245</v>
      </c>
      <c r="R598" s="39">
        <f>'Jun17 class'!R598*IFERROR(VLOOKUP('Inq6 adjusted class'!$A598,'Inq.6 factors'!$U:$Z,6,FALSE),0)</f>
        <v>17179.476971745924</v>
      </c>
      <c r="S598" s="39">
        <f>'Jun17 class'!S598*IFERROR(VLOOKUP('Inq6 adjusted class'!$A598,'Inq.6 factors'!$U:$Z,6,FALSE),0)</f>
        <v>16505.598043523423</v>
      </c>
      <c r="T598" s="39">
        <f>'Jun17 class'!T598*IFERROR(VLOOKUP('Inq6 adjusted class'!$A598,'Inq.6 factors'!$U:$Z,6,FALSE),0)</f>
        <v>14372.601723551745</v>
      </c>
      <c r="U598" s="39">
        <f>'Jun17 class'!U598*IFERROR(VLOOKUP('Inq6 adjusted class'!$A598,'Inq.6 factors'!$U:$Z,6,FALSE),0)</f>
        <v>16527.689132670956</v>
      </c>
      <c r="V598" s="39">
        <f>'Jun17 class'!V598*IFERROR(VLOOKUP('Inq6 adjusted class'!$A598,'Inq.6 factors'!$U:$Z,6,FALSE),0)</f>
        <v>16267.537929616294</v>
      </c>
    </row>
    <row r="599" spans="1:22" x14ac:dyDescent="0.3">
      <c r="A599" s="35">
        <f>'Jun17 class'!A599</f>
        <v>9492</v>
      </c>
      <c r="B599" s="35">
        <f>'Jun17 class'!B599</f>
        <v>949</v>
      </c>
      <c r="C599" s="35">
        <f>'Jun17 class'!C599</f>
        <v>94</v>
      </c>
      <c r="D599" s="35" t="str">
        <f>'Jun17 class'!D599</f>
        <v>S</v>
      </c>
      <c r="E599" s="39">
        <f>'Jun17 class'!E599*IFERROR(VLOOKUP('Inq6 adjusted class'!$A599,'Inq.6 factors'!$U:$Z,6,FALSE),0)</f>
        <v>1284.4642287278673</v>
      </c>
      <c r="F599" s="39">
        <f>'Jun17 class'!F599*IFERROR(VLOOKUP('Inq6 adjusted class'!$A599,'Inq.6 factors'!$U:$Z,6,FALSE),0)</f>
        <v>1021.0679824312654</v>
      </c>
      <c r="G599" s="39">
        <f>'Jun17 class'!G599*IFERROR(VLOOKUP('Inq6 adjusted class'!$A599,'Inq.6 factors'!$U:$Z,6,FALSE),0)</f>
        <v>1009.6495822871416</v>
      </c>
      <c r="H599" s="39">
        <f>'Jun17 class'!H599*IFERROR(VLOOKUP('Inq6 adjusted class'!$A599,'Inq.6 factors'!$U:$Z,6,FALSE),0)</f>
        <v>822.50485568584509</v>
      </c>
      <c r="I599" s="39">
        <f>'Jun17 class'!I599*IFERROR(VLOOKUP('Inq6 adjusted class'!$A599,'Inq.6 factors'!$U:$Z,6,FALSE),0)</f>
        <v>764.12994960784738</v>
      </c>
      <c r="J599" s="39">
        <f>'Jun17 class'!J599*IFERROR(VLOOKUP('Inq6 adjusted class'!$A599,'Inq.6 factors'!$U:$Z,6,FALSE),0)</f>
        <v>734.86764339675062</v>
      </c>
      <c r="K599" s="39">
        <f>'Jun17 class'!K599*IFERROR(VLOOKUP('Inq6 adjusted class'!$A599,'Inq.6 factors'!$U:$Z,6,FALSE),0)</f>
        <v>828.21291676151577</v>
      </c>
      <c r="L599" s="39">
        <f>'Jun17 class'!L599*IFERROR(VLOOKUP('Inq6 adjusted class'!$A599,'Inq.6 factors'!$U:$Z,6,FALSE),0)</f>
        <v>1002.2042033023447</v>
      </c>
      <c r="M599" s="39">
        <f>'Jun17 class'!M599*IFERROR(VLOOKUP('Inq6 adjusted class'!$A599,'Inq.6 factors'!$U:$Z,6,FALSE),0)</f>
        <v>898.40379464184241</v>
      </c>
      <c r="N599" s="39">
        <f>'Jun17 class'!N599*IFERROR(VLOOKUP('Inq6 adjusted class'!$A599,'Inq.6 factors'!$U:$Z,6,FALSE),0)</f>
        <v>863.13983639296885</v>
      </c>
      <c r="O599" s="39">
        <f>'Jun17 class'!O599*IFERROR(VLOOKUP('Inq6 adjusted class'!$A599,'Inq.6 factors'!$U:$Z,6,FALSE),0)</f>
        <v>1068.6410012379174</v>
      </c>
      <c r="P599" s="39">
        <f>'Jun17 class'!P599*IFERROR(VLOOKUP('Inq6 adjusted class'!$A599,'Inq.6 factors'!$U:$Z,6,FALSE),0)</f>
        <v>1146.7342011939716</v>
      </c>
      <c r="Q599" s="39">
        <f>'Jun17 class'!Q599*IFERROR(VLOOKUP('Inq6 adjusted class'!$A599,'Inq.6 factors'!$U:$Z,6,FALSE),0)</f>
        <v>913.43058023590038</v>
      </c>
      <c r="R599" s="39">
        <f>'Jun17 class'!R599*IFERROR(VLOOKUP('Inq6 adjusted class'!$A599,'Inq.6 factors'!$U:$Z,6,FALSE),0)</f>
        <v>1242.4715425365262</v>
      </c>
      <c r="S599" s="39">
        <f>'Jun17 class'!S599*IFERROR(VLOOKUP('Inq6 adjusted class'!$A599,'Inq.6 factors'!$U:$Z,6,FALSE),0)</f>
        <v>1153.8718117313156</v>
      </c>
      <c r="T599" s="39">
        <f>'Jun17 class'!T599*IFERROR(VLOOKUP('Inq6 adjusted class'!$A599,'Inq.6 factors'!$U:$Z,6,FALSE),0)</f>
        <v>982.0043655905182</v>
      </c>
      <c r="U599" s="39">
        <f>'Jun17 class'!U599*IFERROR(VLOOKUP('Inq6 adjusted class'!$A599,'Inq.6 factors'!$U:$Z,6,FALSE),0)</f>
        <v>1161.7195872753246</v>
      </c>
      <c r="V599" s="39">
        <f>'Jun17 class'!V599*IFERROR(VLOOKUP('Inq6 adjusted class'!$A599,'Inq.6 factors'!$U:$Z,6,FALSE),0)</f>
        <v>998.58823649191061</v>
      </c>
    </row>
    <row r="600" spans="1:22" x14ac:dyDescent="0.3">
      <c r="A600" s="35">
        <f>'Jun17 class'!A600</f>
        <v>9499</v>
      </c>
      <c r="B600" s="35">
        <f>'Jun17 class'!B600</f>
        <v>949</v>
      </c>
      <c r="C600" s="35">
        <f>'Jun17 class'!C600</f>
        <v>94</v>
      </c>
      <c r="D600" s="35" t="str">
        <f>'Jun17 class'!D600</f>
        <v>S</v>
      </c>
      <c r="E600" s="39">
        <f>'Jun17 class'!E600*IFERROR(VLOOKUP('Inq6 adjusted class'!$A600,'Inq.6 factors'!$U:$Z,6,FALSE),0)</f>
        <v>13544.967735618719</v>
      </c>
      <c r="F600" s="39">
        <f>'Jun17 class'!F600*IFERROR(VLOOKUP('Inq6 adjusted class'!$A600,'Inq.6 factors'!$U:$Z,6,FALSE),0)</f>
        <v>15862.743187196114</v>
      </c>
      <c r="G600" s="39">
        <f>'Jun17 class'!G600*IFERROR(VLOOKUP('Inq6 adjusted class'!$A600,'Inq.6 factors'!$U:$Z,6,FALSE),0)</f>
        <v>16409.276282239032</v>
      </c>
      <c r="H600" s="39">
        <f>'Jun17 class'!H600*IFERROR(VLOOKUP('Inq6 adjusted class'!$A600,'Inq.6 factors'!$U:$Z,6,FALSE),0)</f>
        <v>16279.31669160266</v>
      </c>
      <c r="I600" s="39">
        <f>'Jun17 class'!I600*IFERROR(VLOOKUP('Inq6 adjusted class'!$A600,'Inq.6 factors'!$U:$Z,6,FALSE),0)</f>
        <v>16995.597182755897</v>
      </c>
      <c r="J600" s="39">
        <f>'Jun17 class'!J600*IFERROR(VLOOKUP('Inq6 adjusted class'!$A600,'Inq.6 factors'!$U:$Z,6,FALSE),0)</f>
        <v>16645.945528302214</v>
      </c>
      <c r="K600" s="39">
        <f>'Jun17 class'!K600*IFERROR(VLOOKUP('Inq6 adjusted class'!$A600,'Inq.6 factors'!$U:$Z,6,FALSE),0)</f>
        <v>16001.053872931738</v>
      </c>
      <c r="L600" s="39">
        <f>'Jun17 class'!L600*IFERROR(VLOOKUP('Inq6 adjusted class'!$A600,'Inq.6 factors'!$U:$Z,6,FALSE),0)</f>
        <v>18027.699626402758</v>
      </c>
      <c r="M600" s="39">
        <f>'Jun17 class'!M600*IFERROR(VLOOKUP('Inq6 adjusted class'!$A600,'Inq.6 factors'!$U:$Z,6,FALSE),0)</f>
        <v>17334.314017798366</v>
      </c>
      <c r="N600" s="39">
        <f>'Jun17 class'!N600*IFERROR(VLOOKUP('Inq6 adjusted class'!$A600,'Inq.6 factors'!$U:$Z,6,FALSE),0)</f>
        <v>16076.418344884183</v>
      </c>
      <c r="O600" s="39">
        <f>'Jun17 class'!O600*IFERROR(VLOOKUP('Inq6 adjusted class'!$A600,'Inq.6 factors'!$U:$Z,6,FALSE),0)</f>
        <v>15947.471632809984</v>
      </c>
      <c r="P600" s="39">
        <f>'Jun17 class'!P600*IFERROR(VLOOKUP('Inq6 adjusted class'!$A600,'Inq.6 factors'!$U:$Z,6,FALSE),0)</f>
        <v>18009.652516554332</v>
      </c>
      <c r="Q600" s="39">
        <f>'Jun17 class'!Q600*IFERROR(VLOOKUP('Inq6 adjusted class'!$A600,'Inq.6 factors'!$U:$Z,6,FALSE),0)</f>
        <v>18050.587297492639</v>
      </c>
      <c r="R600" s="39">
        <f>'Jun17 class'!R600*IFERROR(VLOOKUP('Inq6 adjusted class'!$A600,'Inq.6 factors'!$U:$Z,6,FALSE),0)</f>
        <v>23128.165511809875</v>
      </c>
      <c r="S600" s="39">
        <f>'Jun17 class'!S600*IFERROR(VLOOKUP('Inq6 adjusted class'!$A600,'Inq.6 factors'!$U:$Z,6,FALSE),0)</f>
        <v>22527.262117358023</v>
      </c>
      <c r="T600" s="39">
        <f>'Jun17 class'!T600*IFERROR(VLOOKUP('Inq6 adjusted class'!$A600,'Inq.6 factors'!$U:$Z,6,FALSE),0)</f>
        <v>18914.595851831557</v>
      </c>
      <c r="U600" s="39">
        <f>'Jun17 class'!U600*IFERROR(VLOOKUP('Inq6 adjusted class'!$A600,'Inq.6 factors'!$U:$Z,6,FALSE),0)</f>
        <v>20419.671137778467</v>
      </c>
      <c r="V600" s="39">
        <f>'Jun17 class'!V600*IFERROR(VLOOKUP('Inq6 adjusted class'!$A600,'Inq.6 factors'!$U:$Z,6,FALSE),0)</f>
        <v>19065.257256423174</v>
      </c>
    </row>
    <row r="601" spans="1:22" x14ac:dyDescent="0.3">
      <c r="A601" s="35">
        <f>'Jun17 class'!A601</f>
        <v>9511</v>
      </c>
      <c r="B601" s="35">
        <f>'Jun17 class'!B601</f>
        <v>951</v>
      </c>
      <c r="C601" s="35">
        <f>'Jun17 class'!C601</f>
        <v>95</v>
      </c>
      <c r="D601" s="35" t="str">
        <f>'Jun17 class'!D601</f>
        <v>S</v>
      </c>
      <c r="E601" s="39">
        <f>'Jun17 class'!E601*IFERROR(VLOOKUP('Inq6 adjusted class'!$A601,'Inq.6 factors'!$U:$Z,6,FALSE),0)</f>
        <v>7270.1366992880812</v>
      </c>
      <c r="F601" s="39">
        <f>'Jun17 class'!F601*IFERROR(VLOOKUP('Inq6 adjusted class'!$A601,'Inq.6 factors'!$U:$Z,6,FALSE),0)</f>
        <v>4368.4211727707825</v>
      </c>
      <c r="G601" s="39">
        <f>'Jun17 class'!G601*IFERROR(VLOOKUP('Inq6 adjusted class'!$A601,'Inq.6 factors'!$U:$Z,6,FALSE),0)</f>
        <v>4766.3447316385818</v>
      </c>
      <c r="H601" s="39">
        <f>'Jun17 class'!H601*IFERROR(VLOOKUP('Inq6 adjusted class'!$A601,'Inq.6 factors'!$U:$Z,6,FALSE),0)</f>
        <v>3426.5176876350274</v>
      </c>
      <c r="I601" s="39">
        <f>'Jun17 class'!I601*IFERROR(VLOOKUP('Inq6 adjusted class'!$A601,'Inq.6 factors'!$U:$Z,6,FALSE),0)</f>
        <v>5502.8860565008345</v>
      </c>
      <c r="J601" s="39">
        <f>'Jun17 class'!J601*IFERROR(VLOOKUP('Inq6 adjusted class'!$A601,'Inq.6 factors'!$U:$Z,6,FALSE),0)</f>
        <v>4923.8409927741586</v>
      </c>
      <c r="K601" s="39">
        <f>'Jun17 class'!K601*IFERROR(VLOOKUP('Inq6 adjusted class'!$A601,'Inq.6 factors'!$U:$Z,6,FALSE),0)</f>
        <v>4988.3208830661406</v>
      </c>
      <c r="L601" s="39">
        <f>'Jun17 class'!L601*IFERROR(VLOOKUP('Inq6 adjusted class'!$A601,'Inq.6 factors'!$U:$Z,6,FALSE),0)</f>
        <v>5379.2988340399761</v>
      </c>
      <c r="M601" s="39">
        <f>'Jun17 class'!M601*IFERROR(VLOOKUP('Inq6 adjusted class'!$A601,'Inq.6 factors'!$U:$Z,6,FALSE),0)</f>
        <v>3458.7184161066398</v>
      </c>
      <c r="N601" s="39">
        <f>'Jun17 class'!N601*IFERROR(VLOOKUP('Inq6 adjusted class'!$A601,'Inq.6 factors'!$U:$Z,6,FALSE),0)</f>
        <v>2565.9679673867445</v>
      </c>
      <c r="O601" s="39">
        <f>'Jun17 class'!O601*IFERROR(VLOOKUP('Inq6 adjusted class'!$A601,'Inq.6 factors'!$U:$Z,6,FALSE),0)</f>
        <v>3368.4538542729279</v>
      </c>
      <c r="P601" s="39">
        <f>'Jun17 class'!P601*IFERROR(VLOOKUP('Inq6 adjusted class'!$A601,'Inq.6 factors'!$U:$Z,6,FALSE),0)</f>
        <v>3195.087666449861</v>
      </c>
      <c r="Q601" s="39">
        <f>'Jun17 class'!Q601*IFERROR(VLOOKUP('Inq6 adjusted class'!$A601,'Inq.6 factors'!$U:$Z,6,FALSE),0)</f>
        <v>8283.6715533559091</v>
      </c>
      <c r="R601" s="39">
        <f>'Jun17 class'!R601*IFERROR(VLOOKUP('Inq6 adjusted class'!$A601,'Inq.6 factors'!$U:$Z,6,FALSE),0)</f>
        <v>5698.7643466797417</v>
      </c>
      <c r="S601" s="39">
        <f>'Jun17 class'!S601*IFERROR(VLOOKUP('Inq6 adjusted class'!$A601,'Inq.6 factors'!$U:$Z,6,FALSE),0)</f>
        <v>6282.1415097455565</v>
      </c>
      <c r="T601" s="39">
        <f>'Jun17 class'!T601*IFERROR(VLOOKUP('Inq6 adjusted class'!$A601,'Inq.6 factors'!$U:$Z,6,FALSE),0)</f>
        <v>3272.85711352815</v>
      </c>
      <c r="U601" s="39">
        <f>'Jun17 class'!U601*IFERROR(VLOOKUP('Inq6 adjusted class'!$A601,'Inq.6 factors'!$U:$Z,6,FALSE),0)</f>
        <v>3773.9560527225722</v>
      </c>
      <c r="V601" s="39">
        <f>'Jun17 class'!V601*IFERROR(VLOOKUP('Inq6 adjusted class'!$A601,'Inq.6 factors'!$U:$Z,6,FALSE),0)</f>
        <v>3428.4363667536918</v>
      </c>
    </row>
    <row r="602" spans="1:22" x14ac:dyDescent="0.3">
      <c r="A602" s="35">
        <f>'Jun17 class'!A602</f>
        <v>9512</v>
      </c>
      <c r="B602" s="35">
        <f>'Jun17 class'!B602</f>
        <v>951</v>
      </c>
      <c r="C602" s="35">
        <f>'Jun17 class'!C602</f>
        <v>95</v>
      </c>
      <c r="D602" s="35" t="str">
        <f>'Jun17 class'!D602</f>
        <v>S</v>
      </c>
      <c r="E602" s="39">
        <f>'Jun17 class'!E602*IFERROR(VLOOKUP('Inq6 adjusted class'!$A602,'Inq.6 factors'!$U:$Z,6,FALSE),0)</f>
        <v>206.47720984997036</v>
      </c>
      <c r="F602" s="39">
        <f>'Jun17 class'!F602*IFERROR(VLOOKUP('Inq6 adjusted class'!$A602,'Inq.6 factors'!$U:$Z,6,FALSE),0)</f>
        <v>232.39798647219189</v>
      </c>
      <c r="G602" s="39">
        <f>'Jun17 class'!G602*IFERROR(VLOOKUP('Inq6 adjusted class'!$A602,'Inq.6 factors'!$U:$Z,6,FALSE),0)</f>
        <v>363.33886885867656</v>
      </c>
      <c r="H602" s="39">
        <f>'Jun17 class'!H602*IFERROR(VLOOKUP('Inq6 adjusted class'!$A602,'Inq.6 factors'!$U:$Z,6,FALSE),0)</f>
        <v>294.97256125467203</v>
      </c>
      <c r="I602" s="39">
        <f>'Jun17 class'!I602*IFERROR(VLOOKUP('Inq6 adjusted class'!$A602,'Inq.6 factors'!$U:$Z,6,FALSE),0)</f>
        <v>205.03064827603484</v>
      </c>
      <c r="J602" s="39">
        <f>'Jun17 class'!J602*IFERROR(VLOOKUP('Inq6 adjusted class'!$A602,'Inq.6 factors'!$U:$Z,6,FALSE),0)</f>
        <v>160.57222641701665</v>
      </c>
      <c r="K602" s="39">
        <f>'Jun17 class'!K602*IFERROR(VLOOKUP('Inq6 adjusted class'!$A602,'Inq.6 factors'!$U:$Z,6,FALSE),0)</f>
        <v>143.60467284346942</v>
      </c>
      <c r="L602" s="39">
        <f>'Jun17 class'!L602*IFERROR(VLOOKUP('Inq6 adjusted class'!$A602,'Inq.6 factors'!$U:$Z,6,FALSE),0)</f>
        <v>140.63813044525153</v>
      </c>
      <c r="M602" s="39">
        <f>'Jun17 class'!M602*IFERROR(VLOOKUP('Inq6 adjusted class'!$A602,'Inq.6 factors'!$U:$Z,6,FALSE),0)</f>
        <v>133.48864304518764</v>
      </c>
      <c r="N602" s="39">
        <f>'Jun17 class'!N602*IFERROR(VLOOKUP('Inq6 adjusted class'!$A602,'Inq.6 factors'!$U:$Z,6,FALSE),0)</f>
        <v>83.734437836012816</v>
      </c>
      <c r="O602" s="39">
        <f>'Jun17 class'!O602*IFERROR(VLOOKUP('Inq6 adjusted class'!$A602,'Inq.6 factors'!$U:$Z,6,FALSE),0)</f>
        <v>159.27083969744155</v>
      </c>
      <c r="P602" s="39">
        <f>'Jun17 class'!P602*IFERROR(VLOOKUP('Inq6 adjusted class'!$A602,'Inq.6 factors'!$U:$Z,6,FALSE),0)</f>
        <v>292.56266766216135</v>
      </c>
      <c r="Q602" s="39">
        <f>'Jun17 class'!Q602*IFERROR(VLOOKUP('Inq6 adjusted class'!$A602,'Inq.6 factors'!$U:$Z,6,FALSE),0)</f>
        <v>647.68136162118594</v>
      </c>
      <c r="R602" s="39">
        <f>'Jun17 class'!R602*IFERROR(VLOOKUP('Inq6 adjusted class'!$A602,'Inq.6 factors'!$U:$Z,6,FALSE),0)</f>
        <v>447.08068916010359</v>
      </c>
      <c r="S602" s="39">
        <f>'Jun17 class'!S602*IFERROR(VLOOKUP('Inq6 adjusted class'!$A602,'Inq.6 factors'!$U:$Z,6,FALSE),0)</f>
        <v>519.04641729670311</v>
      </c>
      <c r="T602" s="39">
        <f>'Jun17 class'!T602*IFERROR(VLOOKUP('Inq6 adjusted class'!$A602,'Inq.6 factors'!$U:$Z,6,FALSE),0)</f>
        <v>434.86623938215871</v>
      </c>
      <c r="U602" s="39">
        <f>'Jun17 class'!U602*IFERROR(VLOOKUP('Inq6 adjusted class'!$A602,'Inq.6 factors'!$U:$Z,6,FALSE),0)</f>
        <v>722.53733626232338</v>
      </c>
      <c r="V602" s="39">
        <f>'Jun17 class'!V602*IFERROR(VLOOKUP('Inq6 adjusted class'!$A602,'Inq.6 factors'!$U:$Z,6,FALSE),0)</f>
        <v>755.01781376816677</v>
      </c>
    </row>
    <row r="603" spans="1:22" x14ac:dyDescent="0.3">
      <c r="A603" s="35">
        <f>'Jun17 class'!A603</f>
        <v>9521</v>
      </c>
      <c r="B603" s="35">
        <f>'Jun17 class'!B603</f>
        <v>952</v>
      </c>
      <c r="C603" s="35">
        <f>'Jun17 class'!C603</f>
        <v>95</v>
      </c>
      <c r="D603" s="35" t="str">
        <f>'Jun17 class'!D603</f>
        <v>S</v>
      </c>
      <c r="E603" s="39">
        <f>'Jun17 class'!E603*IFERROR(VLOOKUP('Inq6 adjusted class'!$A603,'Inq.6 factors'!$U:$Z,6,FALSE),0)</f>
        <v>461.88973506783435</v>
      </c>
      <c r="F603" s="39">
        <f>'Jun17 class'!F603*IFERROR(VLOOKUP('Inq6 adjusted class'!$A603,'Inq.6 factors'!$U:$Z,6,FALSE),0)</f>
        <v>486.22623698659095</v>
      </c>
      <c r="G603" s="39">
        <f>'Jun17 class'!G603*IFERROR(VLOOKUP('Inq6 adjusted class'!$A603,'Inq.6 factors'!$U:$Z,6,FALSE),0)</f>
        <v>606.67723819935782</v>
      </c>
      <c r="H603" s="39">
        <f>'Jun17 class'!H603*IFERROR(VLOOKUP('Inq6 adjusted class'!$A603,'Inq.6 factors'!$U:$Z,6,FALSE),0)</f>
        <v>612.69530373683324</v>
      </c>
      <c r="I603" s="39">
        <f>'Jun17 class'!I603*IFERROR(VLOOKUP('Inq6 adjusted class'!$A603,'Inq.6 factors'!$U:$Z,6,FALSE),0)</f>
        <v>591.39131399397297</v>
      </c>
      <c r="J603" s="39">
        <f>'Jun17 class'!J603*IFERROR(VLOOKUP('Inq6 adjusted class'!$A603,'Inq.6 factors'!$U:$Z,6,FALSE),0)</f>
        <v>591.06432937676141</v>
      </c>
      <c r="K603" s="39">
        <f>'Jun17 class'!K603*IFERROR(VLOOKUP('Inq6 adjusted class'!$A603,'Inq.6 factors'!$U:$Z,6,FALSE),0)</f>
        <v>426.77589507418531</v>
      </c>
      <c r="L603" s="39">
        <f>'Jun17 class'!L603*IFERROR(VLOOKUP('Inq6 adjusted class'!$A603,'Inq.6 factors'!$U:$Z,6,FALSE),0)</f>
        <v>337.08010049179319</v>
      </c>
      <c r="M603" s="39">
        <f>'Jun17 class'!M603*IFERROR(VLOOKUP('Inq6 adjusted class'!$A603,'Inq.6 factors'!$U:$Z,6,FALSE),0)</f>
        <v>316.12978103865254</v>
      </c>
      <c r="N603" s="39">
        <f>'Jun17 class'!N603*IFERROR(VLOOKUP('Inq6 adjusted class'!$A603,'Inq.6 factors'!$U:$Z,6,FALSE),0)</f>
        <v>277.10838774381546</v>
      </c>
      <c r="O603" s="39">
        <f>'Jun17 class'!O603*IFERROR(VLOOKUP('Inq6 adjusted class'!$A603,'Inq.6 factors'!$U:$Z,6,FALSE),0)</f>
        <v>256.55545282560337</v>
      </c>
      <c r="P603" s="39">
        <f>'Jun17 class'!P603*IFERROR(VLOOKUP('Inq6 adjusted class'!$A603,'Inq.6 factors'!$U:$Z,6,FALSE),0)</f>
        <v>221.30636086830219</v>
      </c>
      <c r="Q603" s="39">
        <f>'Jun17 class'!Q603*IFERROR(VLOOKUP('Inq6 adjusted class'!$A603,'Inq.6 factors'!$U:$Z,6,FALSE),0)</f>
        <v>595.37603199010368</v>
      </c>
      <c r="R603" s="39">
        <f>'Jun17 class'!R603*IFERROR(VLOOKUP('Inq6 adjusted class'!$A603,'Inq.6 factors'!$U:$Z,6,FALSE),0)</f>
        <v>430.51630476322873</v>
      </c>
      <c r="S603" s="39">
        <f>'Jun17 class'!S603*IFERROR(VLOOKUP('Inq6 adjusted class'!$A603,'Inq.6 factors'!$U:$Z,6,FALSE),0)</f>
        <v>415.72000848407168</v>
      </c>
      <c r="T603" s="39">
        <f>'Jun17 class'!T603*IFERROR(VLOOKUP('Inq6 adjusted class'!$A603,'Inq.6 factors'!$U:$Z,6,FALSE),0)</f>
        <v>134.72405825853369</v>
      </c>
      <c r="U603" s="39">
        <f>'Jun17 class'!U603*IFERROR(VLOOKUP('Inq6 adjusted class'!$A603,'Inq.6 factors'!$U:$Z,6,FALSE),0)</f>
        <v>276.06677148088642</v>
      </c>
      <c r="V603" s="39">
        <f>'Jun17 class'!V603*IFERROR(VLOOKUP('Inq6 adjusted class'!$A603,'Inq.6 factors'!$U:$Z,6,FALSE),0)</f>
        <v>189.60597381024925</v>
      </c>
    </row>
    <row r="604" spans="1:22" x14ac:dyDescent="0.3">
      <c r="A604" s="35">
        <f>'Jun17 class'!A604</f>
        <v>9522</v>
      </c>
      <c r="B604" s="35">
        <f>'Jun17 class'!B604</f>
        <v>952</v>
      </c>
      <c r="C604" s="35">
        <f>'Jun17 class'!C604</f>
        <v>95</v>
      </c>
      <c r="D604" s="35" t="str">
        <f>'Jun17 class'!D604</f>
        <v>S</v>
      </c>
      <c r="E604" s="39">
        <f>'Jun17 class'!E604*IFERROR(VLOOKUP('Inq6 adjusted class'!$A604,'Inq.6 factors'!$U:$Z,6,FALSE),0)</f>
        <v>486.46865175237463</v>
      </c>
      <c r="F604" s="39">
        <f>'Jun17 class'!F604*IFERROR(VLOOKUP('Inq6 adjusted class'!$A604,'Inq.6 factors'!$U:$Z,6,FALSE),0)</f>
        <v>511.87421674362423</v>
      </c>
      <c r="G604" s="39">
        <f>'Jun17 class'!G604*IFERROR(VLOOKUP('Inq6 adjusted class'!$A604,'Inq.6 factors'!$U:$Z,6,FALSE),0)</f>
        <v>636.13389940671993</v>
      </c>
      <c r="H604" s="39">
        <f>'Jun17 class'!H604*IFERROR(VLOOKUP('Inq6 adjusted class'!$A604,'Inq.6 factors'!$U:$Z,6,FALSE),0)</f>
        <v>642.59702144491951</v>
      </c>
      <c r="I604" s="39">
        <f>'Jun17 class'!I604*IFERROR(VLOOKUP('Inq6 adjusted class'!$A604,'Inq.6 factors'!$U:$Z,6,FALSE),0)</f>
        <v>620.85944415507527</v>
      </c>
      <c r="J604" s="39">
        <f>'Jun17 class'!J604*IFERROR(VLOOKUP('Inq6 adjusted class'!$A604,'Inq.6 factors'!$U:$Z,6,FALSE),0)</f>
        <v>620.54371641650255</v>
      </c>
      <c r="K604" s="39">
        <f>'Jun17 class'!K604*IFERROR(VLOOKUP('Inq6 adjusted class'!$A604,'Inq.6 factors'!$U:$Z,6,FALSE),0)</f>
        <v>449.34930289855021</v>
      </c>
      <c r="L604" s="39">
        <f>'Jun17 class'!L604*IFERROR(VLOOKUP('Inq6 adjusted class'!$A604,'Inq.6 factors'!$U:$Z,6,FALSE),0)</f>
        <v>356.64778176025129</v>
      </c>
      <c r="M604" s="39">
        <f>'Jun17 class'!M604*IFERROR(VLOOKUP('Inq6 adjusted class'!$A604,'Inq.6 factors'!$U:$Z,6,FALSE),0)</f>
        <v>334.8728811102643</v>
      </c>
      <c r="N604" s="39">
        <f>'Jun17 class'!N604*IFERROR(VLOOKUP('Inq6 adjusted class'!$A604,'Inq.6 factors'!$U:$Z,6,FALSE),0)</f>
        <v>305.97285020233977</v>
      </c>
      <c r="O604" s="39">
        <f>'Jun17 class'!O604*IFERROR(VLOOKUP('Inq6 adjusted class'!$A604,'Inq.6 factors'!$U:$Z,6,FALSE),0)</f>
        <v>263.15496416609847</v>
      </c>
      <c r="P604" s="39">
        <f>'Jun17 class'!P604*IFERROR(VLOOKUP('Inq6 adjusted class'!$A604,'Inq.6 factors'!$U:$Z,6,FALSE),0)</f>
        <v>150.54531216827542</v>
      </c>
      <c r="Q604" s="39">
        <f>'Jun17 class'!Q604*IFERROR(VLOOKUP('Inq6 adjusted class'!$A604,'Inq.6 factors'!$U:$Z,6,FALSE),0)</f>
        <v>446.70549896560823</v>
      </c>
      <c r="R604" s="39">
        <f>'Jun17 class'!R604*IFERROR(VLOOKUP('Inq6 adjusted class'!$A604,'Inq.6 factors'!$U:$Z,6,FALSE),0)</f>
        <v>282.62919808186905</v>
      </c>
      <c r="S604" s="39">
        <f>'Jun17 class'!S604*IFERROR(VLOOKUP('Inq6 adjusted class'!$A604,'Inq.6 factors'!$U:$Z,6,FALSE),0)</f>
        <v>247.41201367136685</v>
      </c>
      <c r="T604" s="39">
        <f>'Jun17 class'!T604*IFERROR(VLOOKUP('Inq6 adjusted class'!$A604,'Inq.6 factors'!$U:$Z,6,FALSE),0)</f>
        <v>107.56269768350266</v>
      </c>
      <c r="U604" s="39">
        <f>'Jun17 class'!U604*IFERROR(VLOOKUP('Inq6 adjusted class'!$A604,'Inq.6 factors'!$U:$Z,6,FALSE),0)</f>
        <v>265.23780302307875</v>
      </c>
      <c r="V604" s="39">
        <f>'Jun17 class'!V604*IFERROR(VLOOKUP('Inq6 adjusted class'!$A604,'Inq.6 factors'!$U:$Z,6,FALSE),0)</f>
        <v>225.72897912739165</v>
      </c>
    </row>
    <row r="605" spans="1:22" x14ac:dyDescent="0.3">
      <c r="A605" s="35">
        <f>'Jun17 class'!A605</f>
        <v>9523</v>
      </c>
      <c r="B605" s="35">
        <f>'Jun17 class'!B605</f>
        <v>952</v>
      </c>
      <c r="C605" s="35">
        <f>'Jun17 class'!C605</f>
        <v>95</v>
      </c>
      <c r="D605" s="35" t="str">
        <f>'Jun17 class'!D605</f>
        <v>S</v>
      </c>
      <c r="E605" s="39">
        <f>'Jun17 class'!E605*IFERROR(VLOOKUP('Inq6 adjusted class'!$A605,'Inq.6 factors'!$U:$Z,6,FALSE),0)</f>
        <v>371.42527620734137</v>
      </c>
      <c r="F605" s="39">
        <f>'Jun17 class'!F605*IFERROR(VLOOKUP('Inq6 adjusted class'!$A605,'Inq.6 factors'!$U:$Z,6,FALSE),0)</f>
        <v>446.53769997122117</v>
      </c>
      <c r="G605" s="39">
        <f>'Jun17 class'!G605*IFERROR(VLOOKUP('Inq6 adjusted class'!$A605,'Inq.6 factors'!$U:$Z,6,FALSE),0)</f>
        <v>495.33827598501108</v>
      </c>
      <c r="H605" s="39">
        <f>'Jun17 class'!H605*IFERROR(VLOOKUP('Inq6 adjusted class'!$A605,'Inq.6 factors'!$U:$Z,6,FALSE),0)</f>
        <v>516.58842643315029</v>
      </c>
      <c r="I605" s="39">
        <f>'Jun17 class'!I605*IFERROR(VLOOKUP('Inq6 adjusted class'!$A605,'Inq.6 factors'!$U:$Z,6,FALSE),0)</f>
        <v>497.51030925312722</v>
      </c>
      <c r="J605" s="39">
        <f>'Jun17 class'!J605*IFERROR(VLOOKUP('Inq6 adjusted class'!$A605,'Inq.6 factors'!$U:$Z,6,FALSE),0)</f>
        <v>585.94111595639652</v>
      </c>
      <c r="K605" s="39">
        <f>'Jun17 class'!K605*IFERROR(VLOOKUP('Inq6 adjusted class'!$A605,'Inq.6 factors'!$U:$Z,6,FALSE),0)</f>
        <v>622.32384585046145</v>
      </c>
      <c r="L605" s="39">
        <f>'Jun17 class'!L605*IFERROR(VLOOKUP('Inq6 adjusted class'!$A605,'Inq.6 factors'!$U:$Z,6,FALSE),0)</f>
        <v>490.95998552148791</v>
      </c>
      <c r="M605" s="39">
        <f>'Jun17 class'!M605*IFERROR(VLOOKUP('Inq6 adjusted class'!$A605,'Inq.6 factors'!$U:$Z,6,FALSE),0)</f>
        <v>477.46400058741273</v>
      </c>
      <c r="N605" s="39">
        <f>'Jun17 class'!N605*IFERROR(VLOOKUP('Inq6 adjusted class'!$A605,'Inq.6 factors'!$U:$Z,6,FALSE),0)</f>
        <v>445.57635889908613</v>
      </c>
      <c r="O605" s="39">
        <f>'Jun17 class'!O605*IFERROR(VLOOKUP('Inq6 adjusted class'!$A605,'Inq.6 factors'!$U:$Z,6,FALSE),0)</f>
        <v>330.25314860495433</v>
      </c>
      <c r="P605" s="39">
        <f>'Jun17 class'!P605*IFERROR(VLOOKUP('Inq6 adjusted class'!$A605,'Inq.6 factors'!$U:$Z,6,FALSE),0)</f>
        <v>248.00255888351583</v>
      </c>
      <c r="Q605" s="39">
        <f>'Jun17 class'!Q605*IFERROR(VLOOKUP('Inq6 adjusted class'!$A605,'Inq.6 factors'!$U:$Z,6,FALSE),0)</f>
        <v>801.52424089865724</v>
      </c>
      <c r="R605" s="39">
        <f>'Jun17 class'!R605*IFERROR(VLOOKUP('Inq6 adjusted class'!$A605,'Inq.6 factors'!$U:$Z,6,FALSE),0)</f>
        <v>365.33965080700716</v>
      </c>
      <c r="S605" s="39">
        <f>'Jun17 class'!S605*IFERROR(VLOOKUP('Inq6 adjusted class'!$A605,'Inq.6 factors'!$U:$Z,6,FALSE),0)</f>
        <v>327.28250002991911</v>
      </c>
      <c r="T605" s="39">
        <f>'Jun17 class'!T605*IFERROR(VLOOKUP('Inq6 adjusted class'!$A605,'Inq.6 factors'!$U:$Z,6,FALSE),0)</f>
        <v>162.61191597424272</v>
      </c>
      <c r="U605" s="39">
        <f>'Jun17 class'!U605*IFERROR(VLOOKUP('Inq6 adjusted class'!$A605,'Inq.6 factors'!$U:$Z,6,FALSE),0)</f>
        <v>314.74640841737488</v>
      </c>
      <c r="V605" s="39">
        <f>'Jun17 class'!V605*IFERROR(VLOOKUP('Inq6 adjusted class'!$A605,'Inq.6 factors'!$U:$Z,6,FALSE),0)</f>
        <v>255.14644842768323</v>
      </c>
    </row>
    <row r="606" spans="1:22" x14ac:dyDescent="0.3">
      <c r="A606" s="35">
        <f>'Jun17 class'!A606</f>
        <v>9524</v>
      </c>
      <c r="B606" s="35">
        <f>'Jun17 class'!B606</f>
        <v>952</v>
      </c>
      <c r="C606" s="35">
        <f>'Jun17 class'!C606</f>
        <v>95</v>
      </c>
      <c r="D606" s="35" t="str">
        <f>'Jun17 class'!D606</f>
        <v>S</v>
      </c>
      <c r="E606" s="39">
        <f>'Jun17 class'!E606*IFERROR(VLOOKUP('Inq6 adjusted class'!$A606,'Inq.6 factors'!$U:$Z,6,FALSE),0)</f>
        <v>541.3430899055212</v>
      </c>
      <c r="F606" s="39">
        <f>'Jun17 class'!F606*IFERROR(VLOOKUP('Inq6 adjusted class'!$A606,'Inq.6 factors'!$U:$Z,6,FALSE),0)</f>
        <v>613.72782194357978</v>
      </c>
      <c r="G606" s="39">
        <f>'Jun17 class'!G606*IFERROR(VLOOKUP('Inq6 adjusted class'!$A606,'Inq.6 factors'!$U:$Z,6,FALSE),0)</f>
        <v>615.20628077136189</v>
      </c>
      <c r="H606" s="39">
        <f>'Jun17 class'!H606*IFERROR(VLOOKUP('Inq6 adjusted class'!$A606,'Inq.6 factors'!$U:$Z,6,FALSE),0)</f>
        <v>479.78902631904498</v>
      </c>
      <c r="I606" s="39">
        <f>'Jun17 class'!I606*IFERROR(VLOOKUP('Inq6 adjusted class'!$A606,'Inq.6 factors'!$U:$Z,6,FALSE),0)</f>
        <v>437.31146707213082</v>
      </c>
      <c r="J606" s="39">
        <f>'Jun17 class'!J606*IFERROR(VLOOKUP('Inq6 adjusted class'!$A606,'Inq.6 factors'!$U:$Z,6,FALSE),0)</f>
        <v>420.07724352413345</v>
      </c>
      <c r="K606" s="39">
        <f>'Jun17 class'!K606*IFERROR(VLOOKUP('Inq6 adjusted class'!$A606,'Inq.6 factors'!$U:$Z,6,FALSE),0)</f>
        <v>392.70835784982273</v>
      </c>
      <c r="L606" s="39">
        <f>'Jun17 class'!L606*IFERROR(VLOOKUP('Inq6 adjusted class'!$A606,'Inq.6 factors'!$U:$Z,6,FALSE),0)</f>
        <v>422.41875281978542</v>
      </c>
      <c r="M606" s="39">
        <f>'Jun17 class'!M606*IFERROR(VLOOKUP('Inq6 adjusted class'!$A606,'Inq.6 factors'!$U:$Z,6,FALSE),0)</f>
        <v>387.31527215646702</v>
      </c>
      <c r="N606" s="39">
        <f>'Jun17 class'!N606*IFERROR(VLOOKUP('Inq6 adjusted class'!$A606,'Inq.6 factors'!$U:$Z,6,FALSE),0)</f>
        <v>227.84616745003956</v>
      </c>
      <c r="O606" s="39">
        <f>'Jun17 class'!O606*IFERROR(VLOOKUP('Inq6 adjusted class'!$A606,'Inq.6 factors'!$U:$Z,6,FALSE),0)</f>
        <v>397.99779094343165</v>
      </c>
      <c r="P606" s="39">
        <f>'Jun17 class'!P606*IFERROR(VLOOKUP('Inq6 adjusted class'!$A606,'Inq.6 factors'!$U:$Z,6,FALSE),0)</f>
        <v>229.70776308464698</v>
      </c>
      <c r="Q606" s="39">
        <f>'Jun17 class'!Q606*IFERROR(VLOOKUP('Inq6 adjusted class'!$A606,'Inq.6 factors'!$U:$Z,6,FALSE),0)</f>
        <v>448.51194423332402</v>
      </c>
      <c r="R606" s="39">
        <f>'Jun17 class'!R606*IFERROR(VLOOKUP('Inq6 adjusted class'!$A606,'Inq.6 factors'!$U:$Z,6,FALSE),0)</f>
        <v>328.38525881248347</v>
      </c>
      <c r="S606" s="39">
        <f>'Jun17 class'!S606*IFERROR(VLOOKUP('Inq6 adjusted class'!$A606,'Inq.6 factors'!$U:$Z,6,FALSE),0)</f>
        <v>314.07222988628041</v>
      </c>
      <c r="T606" s="39">
        <f>'Jun17 class'!T606*IFERROR(VLOOKUP('Inq6 adjusted class'!$A606,'Inq.6 factors'!$U:$Z,6,FALSE),0)</f>
        <v>115.15809000430417</v>
      </c>
      <c r="U606" s="39">
        <f>'Jun17 class'!U606*IFERROR(VLOOKUP('Inq6 adjusted class'!$A606,'Inq.6 factors'!$U:$Z,6,FALSE),0)</f>
        <v>282.31897237635059</v>
      </c>
      <c r="V606" s="39">
        <f>'Jun17 class'!V606*IFERROR(VLOOKUP('Inq6 adjusted class'!$A606,'Inq.6 factors'!$U:$Z,6,FALSE),0)</f>
        <v>204.76913922346574</v>
      </c>
    </row>
    <row r="607" spans="1:22" x14ac:dyDescent="0.3">
      <c r="A607" s="35">
        <f>'Jun17 class'!A607</f>
        <v>9525</v>
      </c>
      <c r="B607" s="35">
        <f>'Jun17 class'!B607</f>
        <v>952</v>
      </c>
      <c r="C607" s="35">
        <f>'Jun17 class'!C607</f>
        <v>95</v>
      </c>
      <c r="D607" s="35" t="str">
        <f>'Jun17 class'!D607</f>
        <v>S</v>
      </c>
      <c r="E607" s="39">
        <f>'Jun17 class'!E607*IFERROR(VLOOKUP('Inq6 adjusted class'!$A607,'Inq.6 factors'!$U:$Z,6,FALSE),0)</f>
        <v>71.483435743388668</v>
      </c>
      <c r="F607" s="39">
        <f>'Jun17 class'!F607*IFERROR(VLOOKUP('Inq6 adjusted class'!$A607,'Inq.6 factors'!$U:$Z,6,FALSE),0)</f>
        <v>84.515774539188939</v>
      </c>
      <c r="G607" s="39">
        <f>'Jun17 class'!G607*IFERROR(VLOOKUP('Inq6 adjusted class'!$A607,'Inq.6 factors'!$U:$Z,6,FALSE),0)</f>
        <v>98.789339643827731</v>
      </c>
      <c r="H607" s="39">
        <f>'Jun17 class'!H607*IFERROR(VLOOKUP('Inq6 adjusted class'!$A607,'Inq.6 factors'!$U:$Z,6,FALSE),0)</f>
        <v>89.270632053280352</v>
      </c>
      <c r="I607" s="39">
        <f>'Jun17 class'!I607*IFERROR(VLOOKUP('Inq6 adjusted class'!$A607,'Inq.6 factors'!$U:$Z,6,FALSE),0)</f>
        <v>106.14773445023789</v>
      </c>
      <c r="J607" s="39">
        <f>'Jun17 class'!J607*IFERROR(VLOOKUP('Inq6 adjusted class'!$A607,'Inq.6 factors'!$U:$Z,6,FALSE),0)</f>
        <v>95.128961047578485</v>
      </c>
      <c r="K607" s="39">
        <f>'Jun17 class'!K607*IFERROR(VLOOKUP('Inq6 adjusted class'!$A607,'Inq.6 factors'!$U:$Z,6,FALSE),0)</f>
        <v>97.843390080748833</v>
      </c>
      <c r="L607" s="39">
        <f>'Jun17 class'!L607*IFERROR(VLOOKUP('Inq6 adjusted class'!$A607,'Inq.6 factors'!$U:$Z,6,FALSE),0)</f>
        <v>121.80002483492432</v>
      </c>
      <c r="M607" s="39">
        <f>'Jun17 class'!M607*IFERROR(VLOOKUP('Inq6 adjusted class'!$A607,'Inq.6 factors'!$U:$Z,6,FALSE),0)</f>
        <v>125.99087519727831</v>
      </c>
      <c r="N607" s="39">
        <f>'Jun17 class'!N607*IFERROR(VLOOKUP('Inq6 adjusted class'!$A607,'Inq.6 factors'!$U:$Z,6,FALSE),0)</f>
        <v>130.71742473537873</v>
      </c>
      <c r="O607" s="39">
        <f>'Jun17 class'!O607*IFERROR(VLOOKUP('Inq6 adjusted class'!$A607,'Inq.6 factors'!$U:$Z,6,FALSE),0)</f>
        <v>145.20291609712913</v>
      </c>
      <c r="P607" s="39">
        <f>'Jun17 class'!P607*IFERROR(VLOOKUP('Inq6 adjusted class'!$A607,'Inq.6 factors'!$U:$Z,6,FALSE),0)</f>
        <v>96.952468952277698</v>
      </c>
      <c r="Q607" s="39">
        <f>'Jun17 class'!Q607*IFERROR(VLOOKUP('Inq6 adjusted class'!$A607,'Inq.6 factors'!$U:$Z,6,FALSE),0)</f>
        <v>275.91467605532546</v>
      </c>
      <c r="R607" s="39">
        <f>'Jun17 class'!R607*IFERROR(VLOOKUP('Inq6 adjusted class'!$A607,'Inq.6 factors'!$U:$Z,6,FALSE),0)</f>
        <v>192.87269361614543</v>
      </c>
      <c r="S607" s="39">
        <f>'Jun17 class'!S607*IFERROR(VLOOKUP('Inq6 adjusted class'!$A607,'Inq.6 factors'!$U:$Z,6,FALSE),0)</f>
        <v>150.1657090448511</v>
      </c>
      <c r="T607" s="39">
        <f>'Jun17 class'!T607*IFERROR(VLOOKUP('Inq6 adjusted class'!$A607,'Inq.6 factors'!$U:$Z,6,FALSE),0)</f>
        <v>77.969929476730243</v>
      </c>
      <c r="U607" s="39">
        <f>'Jun17 class'!U607*IFERROR(VLOOKUP('Inq6 adjusted class'!$A607,'Inq.6 factors'!$U:$Z,6,FALSE),0)</f>
        <v>212.5366542760672</v>
      </c>
      <c r="V607" s="39">
        <f>'Jun17 class'!V607*IFERROR(VLOOKUP('Inq6 adjusted class'!$A607,'Inq.6 factors'!$U:$Z,6,FALSE),0)</f>
        <v>163.47429818029707</v>
      </c>
    </row>
    <row r="608" spans="1:22" x14ac:dyDescent="0.3">
      <c r="A608" s="35">
        <f>'Jun17 class'!A608</f>
        <v>9529</v>
      </c>
      <c r="B608" s="35">
        <f>'Jun17 class'!B608</f>
        <v>952</v>
      </c>
      <c r="C608" s="35">
        <f>'Jun17 class'!C608</f>
        <v>95</v>
      </c>
      <c r="D608" s="35" t="str">
        <f>'Jun17 class'!D608</f>
        <v>S</v>
      </c>
      <c r="E608" s="39">
        <f>'Jun17 class'!E608*IFERROR(VLOOKUP('Inq6 adjusted class'!$A608,'Inq.6 factors'!$U:$Z,6,FALSE),0)</f>
        <v>109.60110957280163</v>
      </c>
      <c r="F608" s="39">
        <f>'Jun17 class'!F608*IFERROR(VLOOKUP('Inq6 adjusted class'!$A608,'Inq.6 factors'!$U:$Z,6,FALSE),0)</f>
        <v>130.28524169670854</v>
      </c>
      <c r="G608" s="39">
        <f>'Jun17 class'!G608*IFERROR(VLOOKUP('Inq6 adjusted class'!$A608,'Inq.6 factors'!$U:$Z,6,FALSE),0)</f>
        <v>147.46987584879483</v>
      </c>
      <c r="H608" s="39">
        <f>'Jun17 class'!H608*IFERROR(VLOOKUP('Inq6 adjusted class'!$A608,'Inq.6 factors'!$U:$Z,6,FALSE),0)</f>
        <v>163.02700801859339</v>
      </c>
      <c r="I608" s="39">
        <f>'Jun17 class'!I608*IFERROR(VLOOKUP('Inq6 adjusted class'!$A608,'Inq.6 factors'!$U:$Z,6,FALSE),0)</f>
        <v>154.21155111054861</v>
      </c>
      <c r="J608" s="39">
        <f>'Jun17 class'!J608*IFERROR(VLOOKUP('Inq6 adjusted class'!$A608,'Inq.6 factors'!$U:$Z,6,FALSE),0)</f>
        <v>167.20024951475582</v>
      </c>
      <c r="K608" s="39">
        <f>'Jun17 class'!K608*IFERROR(VLOOKUP('Inq6 adjusted class'!$A608,'Inq.6 factors'!$U:$Z,6,FALSE),0)</f>
        <v>174.81023969973728</v>
      </c>
      <c r="L608" s="39">
        <f>'Jun17 class'!L608*IFERROR(VLOOKUP('Inq6 adjusted class'!$A608,'Inq.6 factors'!$U:$Z,6,FALSE),0)</f>
        <v>175.29936706387491</v>
      </c>
      <c r="M608" s="39">
        <f>'Jun17 class'!M608*IFERROR(VLOOKUP('Inq6 adjusted class'!$A608,'Inq.6 factors'!$U:$Z,6,FALSE),0)</f>
        <v>158.2077262193192</v>
      </c>
      <c r="N608" s="39">
        <f>'Jun17 class'!N608*IFERROR(VLOOKUP('Inq6 adjusted class'!$A608,'Inq.6 factors'!$U:$Z,6,FALSE),0)</f>
        <v>100.28463056096288</v>
      </c>
      <c r="O608" s="39">
        <f>'Jun17 class'!O608*IFERROR(VLOOKUP('Inq6 adjusted class'!$A608,'Inq.6 factors'!$U:$Z,6,FALSE),0)</f>
        <v>181.71019544391908</v>
      </c>
      <c r="P608" s="39">
        <f>'Jun17 class'!P608*IFERROR(VLOOKUP('Inq6 adjusted class'!$A608,'Inq.6 factors'!$U:$Z,6,FALSE),0)</f>
        <v>153.96446676575792</v>
      </c>
      <c r="Q608" s="39">
        <f>'Jun17 class'!Q608*IFERROR(VLOOKUP('Inq6 adjusted class'!$A608,'Inq.6 factors'!$U:$Z,6,FALSE),0)</f>
        <v>438.1534560981703</v>
      </c>
      <c r="R608" s="39">
        <f>'Jun17 class'!R608*IFERROR(VLOOKUP('Inq6 adjusted class'!$A608,'Inq.6 factors'!$U:$Z,6,FALSE),0)</f>
        <v>292.45725008409306</v>
      </c>
      <c r="S608" s="39">
        <f>'Jun17 class'!S608*IFERROR(VLOOKUP('Inq6 adjusted class'!$A608,'Inq.6 factors'!$U:$Z,6,FALSE),0)</f>
        <v>268.91056157621966</v>
      </c>
      <c r="T608" s="39">
        <f>'Jun17 class'!T608*IFERROR(VLOOKUP('Inq6 adjusted class'!$A608,'Inq.6 factors'!$U:$Z,6,FALSE),0)</f>
        <v>165.17449375101367</v>
      </c>
      <c r="U608" s="39">
        <f>'Jun17 class'!U608*IFERROR(VLOOKUP('Inq6 adjusted class'!$A608,'Inq.6 factors'!$U:$Z,6,FALSE),0)</f>
        <v>395.40623690787714</v>
      </c>
      <c r="V608" s="39">
        <f>'Jun17 class'!V608*IFERROR(VLOOKUP('Inq6 adjusted class'!$A608,'Inq.6 factors'!$U:$Z,6,FALSE),0)</f>
        <v>322.59142634453497</v>
      </c>
    </row>
    <row r="609" spans="1:22" x14ac:dyDescent="0.3">
      <c r="A609" s="35">
        <f>'Jun17 class'!A609</f>
        <v>9601</v>
      </c>
      <c r="B609" s="35">
        <f>'Jun17 class'!B609</f>
        <v>960</v>
      </c>
      <c r="C609" s="35">
        <f>'Jun17 class'!C609</f>
        <v>96</v>
      </c>
      <c r="D609" s="35" t="str">
        <f>'Jun17 class'!D609</f>
        <v>S</v>
      </c>
      <c r="E609" s="39">
        <f>'Jun17 class'!E609*IFERROR(VLOOKUP('Inq6 adjusted class'!$A609,'Inq.6 factors'!$U:$Z,6,FALSE),0)</f>
        <v>8647.8596911521163</v>
      </c>
      <c r="F609" s="39">
        <f>'Jun17 class'!F609*IFERROR(VLOOKUP('Inq6 adjusted class'!$A609,'Inq.6 factors'!$U:$Z,6,FALSE),0)</f>
        <v>9572.4109498065336</v>
      </c>
      <c r="G609" s="39">
        <f>'Jun17 class'!G609*IFERROR(VLOOKUP('Inq6 adjusted class'!$A609,'Inq.6 factors'!$U:$Z,6,FALSE),0)</f>
        <v>11209.223914767552</v>
      </c>
      <c r="H609" s="39">
        <f>'Jun17 class'!H609*IFERROR(VLOOKUP('Inq6 adjusted class'!$A609,'Inq.6 factors'!$U:$Z,6,FALSE),0)</f>
        <v>10960.297100270906</v>
      </c>
      <c r="I609" s="39">
        <f>'Jun17 class'!I609*IFERROR(VLOOKUP('Inq6 adjusted class'!$A609,'Inq.6 factors'!$U:$Z,6,FALSE),0)</f>
        <v>9527.4633240937001</v>
      </c>
      <c r="J609" s="39">
        <f>'Jun17 class'!J609*IFERROR(VLOOKUP('Inq6 adjusted class'!$A609,'Inq.6 factors'!$U:$Z,6,FALSE),0)</f>
        <v>9089.4506607749972</v>
      </c>
      <c r="K609" s="39">
        <f>'Jun17 class'!K609*IFERROR(VLOOKUP('Inq6 adjusted class'!$A609,'Inq.6 factors'!$U:$Z,6,FALSE),0)</f>
        <v>9104.6213513244074</v>
      </c>
      <c r="L609" s="39">
        <f>'Jun17 class'!L609*IFERROR(VLOOKUP('Inq6 adjusted class'!$A609,'Inq.6 factors'!$U:$Z,6,FALSE),0)</f>
        <v>10000.177432139501</v>
      </c>
      <c r="M609" s="39">
        <f>'Jun17 class'!M609*IFERROR(VLOOKUP('Inq6 adjusted class'!$A609,'Inq.6 factors'!$U:$Z,6,FALSE),0)</f>
        <v>10745.481799019815</v>
      </c>
      <c r="N609" s="39">
        <f>'Jun17 class'!N609*IFERROR(VLOOKUP('Inq6 adjusted class'!$A609,'Inq.6 factors'!$U:$Z,6,FALSE),0)</f>
        <v>9850.6764341591588</v>
      </c>
      <c r="O609" s="39">
        <f>'Jun17 class'!O609*IFERROR(VLOOKUP('Inq6 adjusted class'!$A609,'Inq.6 factors'!$U:$Z,6,FALSE),0)</f>
        <v>8975.1708105448342</v>
      </c>
      <c r="P609" s="39">
        <f>'Jun17 class'!P609*IFERROR(VLOOKUP('Inq6 adjusted class'!$A609,'Inq.6 factors'!$U:$Z,6,FALSE),0)</f>
        <v>6177.2154479666842</v>
      </c>
      <c r="Q609" s="39">
        <f>'Jun17 class'!Q609*IFERROR(VLOOKUP('Inq6 adjusted class'!$A609,'Inq.6 factors'!$U:$Z,6,FALSE),0)</f>
        <v>6354.4785839080687</v>
      </c>
      <c r="R609" s="39">
        <f>'Jun17 class'!R609*IFERROR(VLOOKUP('Inq6 adjusted class'!$A609,'Inq.6 factors'!$U:$Z,6,FALSE),0)</f>
        <v>5462.8203325342065</v>
      </c>
      <c r="S609" s="39">
        <f>'Jun17 class'!S609*IFERROR(VLOOKUP('Inq6 adjusted class'!$A609,'Inq.6 factors'!$U:$Z,6,FALSE),0)</f>
        <v>6042.3317068851984</v>
      </c>
      <c r="T609" s="39">
        <f>'Jun17 class'!T609*IFERROR(VLOOKUP('Inq6 adjusted class'!$A609,'Inq.6 factors'!$U:$Z,6,FALSE),0)</f>
        <v>7969.249083833668</v>
      </c>
      <c r="U609" s="39">
        <f>'Jun17 class'!U609*IFERROR(VLOOKUP('Inq6 adjusted class'!$A609,'Inq.6 factors'!$U:$Z,6,FALSE),0)</f>
        <v>6397.6446095374085</v>
      </c>
      <c r="V609" s="39">
        <f>'Jun17 class'!V609*IFERROR(VLOOKUP('Inq6 adjusted class'!$A609,'Inq.6 factors'!$U:$Z,6,FALSE),0)</f>
        <v>6955.217671868767</v>
      </c>
    </row>
    <row r="610" spans="1:22" x14ac:dyDescent="0.3">
      <c r="A610" s="35">
        <f>'Jun17 class'!A610</f>
        <v>9602</v>
      </c>
      <c r="B610" s="35">
        <f>'Jun17 class'!B610</f>
        <v>960</v>
      </c>
      <c r="C610" s="35">
        <f>'Jun17 class'!C610</f>
        <v>96</v>
      </c>
      <c r="D610" s="35" t="str">
        <f>'Jun17 class'!D610</f>
        <v>S</v>
      </c>
      <c r="E610" s="39">
        <f>'Jun17 class'!E610*IFERROR(VLOOKUP('Inq6 adjusted class'!$A610,'Inq.6 factors'!$U:$Z,6,FALSE),0)</f>
        <v>16226.443681729421</v>
      </c>
      <c r="F610" s="39">
        <f>'Jun17 class'!F610*IFERROR(VLOOKUP('Inq6 adjusted class'!$A610,'Inq.6 factors'!$U:$Z,6,FALSE),0)</f>
        <v>17895.884301929549</v>
      </c>
      <c r="G610" s="39">
        <f>'Jun17 class'!G610*IFERROR(VLOOKUP('Inq6 adjusted class'!$A610,'Inq.6 factors'!$U:$Z,6,FALSE),0)</f>
        <v>18731.371711042622</v>
      </c>
      <c r="H610" s="39">
        <f>'Jun17 class'!H610*IFERROR(VLOOKUP('Inq6 adjusted class'!$A610,'Inq.6 factors'!$U:$Z,6,FALSE),0)</f>
        <v>19296.989479506086</v>
      </c>
      <c r="I610" s="39">
        <f>'Jun17 class'!I610*IFERROR(VLOOKUP('Inq6 adjusted class'!$A610,'Inq.6 factors'!$U:$Z,6,FALSE),0)</f>
        <v>17543.057615778987</v>
      </c>
      <c r="J610" s="39">
        <f>'Jun17 class'!J610*IFERROR(VLOOKUP('Inq6 adjusted class'!$A610,'Inq.6 factors'!$U:$Z,6,FALSE),0)</f>
        <v>18205.119220792814</v>
      </c>
      <c r="K610" s="39">
        <f>'Jun17 class'!K610*IFERROR(VLOOKUP('Inq6 adjusted class'!$A610,'Inq.6 factors'!$U:$Z,6,FALSE),0)</f>
        <v>19065.413753630517</v>
      </c>
      <c r="L610" s="39">
        <f>'Jun17 class'!L610*IFERROR(VLOOKUP('Inq6 adjusted class'!$A610,'Inq.6 factors'!$U:$Z,6,FALSE),0)</f>
        <v>20076.98741548356</v>
      </c>
      <c r="M610" s="39">
        <f>'Jun17 class'!M610*IFERROR(VLOOKUP('Inq6 adjusted class'!$A610,'Inq.6 factors'!$U:$Z,6,FALSE),0)</f>
        <v>21623.568052791277</v>
      </c>
      <c r="N610" s="39">
        <f>'Jun17 class'!N610*IFERROR(VLOOKUP('Inq6 adjusted class'!$A610,'Inq.6 factors'!$U:$Z,6,FALSE),0)</f>
        <v>22663.20035791189</v>
      </c>
      <c r="O610" s="39">
        <f>'Jun17 class'!O610*IFERROR(VLOOKUP('Inq6 adjusted class'!$A610,'Inq.6 factors'!$U:$Z,6,FALSE),0)</f>
        <v>21772.918328402156</v>
      </c>
      <c r="P610" s="39">
        <f>'Jun17 class'!P610*IFERROR(VLOOKUP('Inq6 adjusted class'!$A610,'Inq.6 factors'!$U:$Z,6,FALSE),0)</f>
        <v>17364.491627491403</v>
      </c>
      <c r="Q610" s="39">
        <f>'Jun17 class'!Q610*IFERROR(VLOOKUP('Inq6 adjusted class'!$A610,'Inq.6 factors'!$U:$Z,6,FALSE),0)</f>
        <v>21019.181771839296</v>
      </c>
      <c r="R610" s="39">
        <f>'Jun17 class'!R610*IFERROR(VLOOKUP('Inq6 adjusted class'!$A610,'Inq.6 factors'!$U:$Z,6,FALSE),0)</f>
        <v>18692.221297086209</v>
      </c>
      <c r="S610" s="39">
        <f>'Jun17 class'!S610*IFERROR(VLOOKUP('Inq6 adjusted class'!$A610,'Inq.6 factors'!$U:$Z,6,FALSE),0)</f>
        <v>21117.299431209929</v>
      </c>
      <c r="T610" s="39">
        <f>'Jun17 class'!T610*IFERROR(VLOOKUP('Inq6 adjusted class'!$A610,'Inq.6 factors'!$U:$Z,6,FALSE),0)</f>
        <v>30657.990099303817</v>
      </c>
      <c r="U610" s="39">
        <f>'Jun17 class'!U610*IFERROR(VLOOKUP('Inq6 adjusted class'!$A610,'Inq.6 factors'!$U:$Z,6,FALSE),0)</f>
        <v>22041.680464464018</v>
      </c>
      <c r="V610" s="39">
        <f>'Jun17 class'!V610*IFERROR(VLOOKUP('Inq6 adjusted class'!$A610,'Inq.6 factors'!$U:$Z,6,FALSE),0)</f>
        <v>24550.439837841495</v>
      </c>
    </row>
    <row r="611" spans="1:22" x14ac:dyDescent="0.3">
      <c r="A611" s="35">
        <f>'Jun17 class'!A611</f>
        <v>9603</v>
      </c>
      <c r="B611" s="35">
        <f>'Jun17 class'!B611</f>
        <v>960</v>
      </c>
      <c r="C611" s="35">
        <f>'Jun17 class'!C611</f>
        <v>96</v>
      </c>
      <c r="D611" s="35" t="str">
        <f>'Jun17 class'!D611</f>
        <v>S</v>
      </c>
      <c r="E611" s="39">
        <f>'Jun17 class'!E611*IFERROR(VLOOKUP('Inq6 adjusted class'!$A611,'Inq.6 factors'!$U:$Z,6,FALSE),0)</f>
        <v>4673.4760202633661</v>
      </c>
      <c r="F611" s="39">
        <f>'Jun17 class'!F611*IFERROR(VLOOKUP('Inq6 adjusted class'!$A611,'Inq.6 factors'!$U:$Z,6,FALSE),0)</f>
        <v>2693.5393399740697</v>
      </c>
      <c r="G611" s="39">
        <f>'Jun17 class'!G611*IFERROR(VLOOKUP('Inq6 adjusted class'!$A611,'Inq.6 factors'!$U:$Z,6,FALSE),0)</f>
        <v>2259.8606829097871</v>
      </c>
      <c r="H611" s="39">
        <f>'Jun17 class'!H611*IFERROR(VLOOKUP('Inq6 adjusted class'!$A611,'Inq.6 factors'!$U:$Z,6,FALSE),0)</f>
        <v>2060.7861058686162</v>
      </c>
      <c r="I611" s="39">
        <f>'Jun17 class'!I611*IFERROR(VLOOKUP('Inq6 adjusted class'!$A611,'Inq.6 factors'!$U:$Z,6,FALSE),0)</f>
        <v>2403.6519259923416</v>
      </c>
      <c r="J611" s="39">
        <f>'Jun17 class'!J611*IFERROR(VLOOKUP('Inq6 adjusted class'!$A611,'Inq.6 factors'!$U:$Z,6,FALSE),0)</f>
        <v>2246.9396308673745</v>
      </c>
      <c r="K611" s="39">
        <f>'Jun17 class'!K611*IFERROR(VLOOKUP('Inq6 adjusted class'!$A611,'Inq.6 factors'!$U:$Z,6,FALSE),0)</f>
        <v>2645.0392776796311</v>
      </c>
      <c r="L611" s="39">
        <f>'Jun17 class'!L611*IFERROR(VLOOKUP('Inq6 adjusted class'!$A611,'Inq.6 factors'!$U:$Z,6,FALSE),0)</f>
        <v>2681.7466897732943</v>
      </c>
      <c r="M611" s="39">
        <f>'Jun17 class'!M611*IFERROR(VLOOKUP('Inq6 adjusted class'!$A611,'Inq.6 factors'!$U:$Z,6,FALSE),0)</f>
        <v>2808.4974493225886</v>
      </c>
      <c r="N611" s="39">
        <f>'Jun17 class'!N611*IFERROR(VLOOKUP('Inq6 adjusted class'!$A611,'Inq.6 factors'!$U:$Z,6,FALSE),0)</f>
        <v>3059.9074035029239</v>
      </c>
      <c r="O611" s="39">
        <f>'Jun17 class'!O611*IFERROR(VLOOKUP('Inq6 adjusted class'!$A611,'Inq.6 factors'!$U:$Z,6,FALSE),0)</f>
        <v>2640.8329744162006</v>
      </c>
      <c r="P611" s="39">
        <f>'Jun17 class'!P611*IFERROR(VLOOKUP('Inq6 adjusted class'!$A611,'Inq.6 factors'!$U:$Z,6,FALSE),0)</f>
        <v>2356.8581332141475</v>
      </c>
      <c r="Q611" s="39">
        <f>'Jun17 class'!Q611*IFERROR(VLOOKUP('Inq6 adjusted class'!$A611,'Inq.6 factors'!$U:$Z,6,FALSE),0)</f>
        <v>2426.1467682410121</v>
      </c>
      <c r="R611" s="39">
        <f>'Jun17 class'!R611*IFERROR(VLOOKUP('Inq6 adjusted class'!$A611,'Inq.6 factors'!$U:$Z,6,FALSE),0)</f>
        <v>2118.5629888562894</v>
      </c>
      <c r="S611" s="39">
        <f>'Jun17 class'!S611*IFERROR(VLOOKUP('Inq6 adjusted class'!$A611,'Inq.6 factors'!$U:$Z,6,FALSE),0)</f>
        <v>2247.2960875722501</v>
      </c>
      <c r="T611" s="39">
        <f>'Jun17 class'!T611*IFERROR(VLOOKUP('Inq6 adjusted class'!$A611,'Inq.6 factors'!$U:$Z,6,FALSE),0)</f>
        <v>2729.2287688510582</v>
      </c>
      <c r="U611" s="39">
        <f>'Jun17 class'!U611*IFERROR(VLOOKUP('Inq6 adjusted class'!$A611,'Inq.6 factors'!$U:$Z,6,FALSE),0)</f>
        <v>2119.4129317261727</v>
      </c>
      <c r="V611" s="39">
        <f>'Jun17 class'!V611*IFERROR(VLOOKUP('Inq6 adjusted class'!$A611,'Inq.6 factors'!$U:$Z,6,FALSE),0)</f>
        <v>2250.4340535793435</v>
      </c>
    </row>
    <row r="612" spans="1:22" x14ac:dyDescent="0.3">
      <c r="A612" s="35">
        <f>'Jun17 class'!A612</f>
        <v>9604</v>
      </c>
      <c r="B612" s="35">
        <f>'Jun17 class'!B612</f>
        <v>960</v>
      </c>
      <c r="C612" s="35">
        <f>'Jun17 class'!C612</f>
        <v>96</v>
      </c>
      <c r="D612" s="35" t="str">
        <f>'Jun17 class'!D612</f>
        <v>S</v>
      </c>
      <c r="E612" s="39">
        <f>'Jun17 class'!E612*IFERROR(VLOOKUP('Inq6 adjusted class'!$A612,'Inq.6 factors'!$U:$Z,6,FALSE),0)</f>
        <v>78.312186761659703</v>
      </c>
      <c r="F612" s="39">
        <f>'Jun17 class'!F612*IFERROR(VLOOKUP('Inq6 adjusted class'!$A612,'Inq.6 factors'!$U:$Z,6,FALSE),0)</f>
        <v>90.137891264458105</v>
      </c>
      <c r="G612" s="39">
        <f>'Jun17 class'!G612*IFERROR(VLOOKUP('Inq6 adjusted class'!$A612,'Inq.6 factors'!$U:$Z,6,FALSE),0)</f>
        <v>120.20014730946573</v>
      </c>
      <c r="H612" s="39">
        <f>'Jun17 class'!H612*IFERROR(VLOOKUP('Inq6 adjusted class'!$A612,'Inq.6 factors'!$U:$Z,6,FALSE),0)</f>
        <v>98.562267930564317</v>
      </c>
      <c r="I612" s="39">
        <f>'Jun17 class'!I612*IFERROR(VLOOKUP('Inq6 adjusted class'!$A612,'Inq.6 factors'!$U:$Z,6,FALSE),0)</f>
        <v>110.51766485388086</v>
      </c>
      <c r="J612" s="39">
        <f>'Jun17 class'!J612*IFERROR(VLOOKUP('Inq6 adjusted class'!$A612,'Inq.6 factors'!$U:$Z,6,FALSE),0)</f>
        <v>127.99454350695092</v>
      </c>
      <c r="K612" s="39">
        <f>'Jun17 class'!K612*IFERROR(VLOOKUP('Inq6 adjusted class'!$A612,'Inq.6 factors'!$U:$Z,6,FALSE),0)</f>
        <v>165.4774905658312</v>
      </c>
      <c r="L612" s="39">
        <f>'Jun17 class'!L612*IFERROR(VLOOKUP('Inq6 adjusted class'!$A612,'Inq.6 factors'!$U:$Z,6,FALSE),0)</f>
        <v>119.8748035838348</v>
      </c>
      <c r="M612" s="39">
        <f>'Jun17 class'!M612*IFERROR(VLOOKUP('Inq6 adjusted class'!$A612,'Inq.6 factors'!$U:$Z,6,FALSE),0)</f>
        <v>116.4586293466822</v>
      </c>
      <c r="N612" s="39">
        <f>'Jun17 class'!N612*IFERROR(VLOOKUP('Inq6 adjusted class'!$A612,'Inq.6 factors'!$U:$Z,6,FALSE),0)</f>
        <v>253.36272321469673</v>
      </c>
      <c r="O612" s="39">
        <f>'Jun17 class'!O612*IFERROR(VLOOKUP('Inq6 adjusted class'!$A612,'Inq.6 factors'!$U:$Z,6,FALSE),0)</f>
        <v>297.22874584020769</v>
      </c>
      <c r="P612" s="39">
        <f>'Jun17 class'!P612*IFERROR(VLOOKUP('Inq6 adjusted class'!$A612,'Inq.6 factors'!$U:$Z,6,FALSE),0)</f>
        <v>358.06959230069248</v>
      </c>
      <c r="Q612" s="39">
        <f>'Jun17 class'!Q612*IFERROR(VLOOKUP('Inq6 adjusted class'!$A612,'Inq.6 factors'!$U:$Z,6,FALSE),0)</f>
        <v>570.63033684565858</v>
      </c>
      <c r="R612" s="39">
        <f>'Jun17 class'!R612*IFERROR(VLOOKUP('Inq6 adjusted class'!$A612,'Inq.6 factors'!$U:$Z,6,FALSE),0)</f>
        <v>567.14586411901701</v>
      </c>
      <c r="S612" s="39">
        <f>'Jun17 class'!S612*IFERROR(VLOOKUP('Inq6 adjusted class'!$A612,'Inq.6 factors'!$U:$Z,6,FALSE),0)</f>
        <v>920.64946739513698</v>
      </c>
      <c r="T612" s="39">
        <f>'Jun17 class'!T612*IFERROR(VLOOKUP('Inq6 adjusted class'!$A612,'Inq.6 factors'!$U:$Z,6,FALSE),0)</f>
        <v>1297.0972744183462</v>
      </c>
      <c r="U612" s="39">
        <f>'Jun17 class'!U612*IFERROR(VLOOKUP('Inq6 adjusted class'!$A612,'Inq.6 factors'!$U:$Z,6,FALSE),0)</f>
        <v>1041.3312213789966</v>
      </c>
      <c r="V612" s="39">
        <f>'Jun17 class'!V612*IFERROR(VLOOKUP('Inq6 adjusted class'!$A612,'Inq.6 factors'!$U:$Z,6,FALSE),0)</f>
        <v>1362.9955319450517</v>
      </c>
    </row>
    <row r="613" spans="1:22" x14ac:dyDescent="0.3">
      <c r="A613" s="35">
        <f>'Jun17 class'!A613</f>
        <v>9609</v>
      </c>
      <c r="B613" s="35">
        <f>'Jun17 class'!B613</f>
        <v>960</v>
      </c>
      <c r="C613" s="35">
        <f>'Jun17 class'!C613</f>
        <v>96</v>
      </c>
      <c r="D613" s="35" t="str">
        <f>'Jun17 class'!D613</f>
        <v>S</v>
      </c>
      <c r="E613" s="39">
        <f>'Jun17 class'!E613*IFERROR(VLOOKUP('Inq6 adjusted class'!$A613,'Inq.6 factors'!$U:$Z,6,FALSE),0)</f>
        <v>21683.18662965958</v>
      </c>
      <c r="F613" s="39">
        <f>'Jun17 class'!F613*IFERROR(VLOOKUP('Inq6 adjusted class'!$A613,'Inq.6 factors'!$U:$Z,6,FALSE),0)</f>
        <v>28950.504795343615</v>
      </c>
      <c r="G613" s="39">
        <f>'Jun17 class'!G613*IFERROR(VLOOKUP('Inq6 adjusted class'!$A613,'Inq.6 factors'!$U:$Z,6,FALSE),0)</f>
        <v>30826.58863404255</v>
      </c>
      <c r="H613" s="39">
        <f>'Jun17 class'!H613*IFERROR(VLOOKUP('Inq6 adjusted class'!$A613,'Inq.6 factors'!$U:$Z,6,FALSE),0)</f>
        <v>32911.755506076173</v>
      </c>
      <c r="I613" s="39">
        <f>'Jun17 class'!I613*IFERROR(VLOOKUP('Inq6 adjusted class'!$A613,'Inq.6 factors'!$U:$Z,6,FALSE),0)</f>
        <v>30951.835921907663</v>
      </c>
      <c r="J613" s="39">
        <f>'Jun17 class'!J613*IFERROR(VLOOKUP('Inq6 adjusted class'!$A613,'Inq.6 factors'!$U:$Z,6,FALSE),0)</f>
        <v>24892.074997558328</v>
      </c>
      <c r="K613" s="39">
        <f>'Jun17 class'!K613*IFERROR(VLOOKUP('Inq6 adjusted class'!$A613,'Inq.6 factors'!$U:$Z,6,FALSE),0)</f>
        <v>28440.910803706502</v>
      </c>
      <c r="L613" s="39">
        <f>'Jun17 class'!L613*IFERROR(VLOOKUP('Inq6 adjusted class'!$A613,'Inq.6 factors'!$U:$Z,6,FALSE),0)</f>
        <v>26669.458983137334</v>
      </c>
      <c r="M613" s="39">
        <f>'Jun17 class'!M613*IFERROR(VLOOKUP('Inq6 adjusted class'!$A613,'Inq.6 factors'!$U:$Z,6,FALSE),0)</f>
        <v>27280.664613452442</v>
      </c>
      <c r="N613" s="39">
        <f>'Jun17 class'!N613*IFERROR(VLOOKUP('Inq6 adjusted class'!$A613,'Inq.6 factors'!$U:$Z,6,FALSE),0)</f>
        <v>29129.78692985644</v>
      </c>
      <c r="O613" s="39">
        <f>'Jun17 class'!O613*IFERROR(VLOOKUP('Inq6 adjusted class'!$A613,'Inq.6 factors'!$U:$Z,6,FALSE),0)</f>
        <v>29221.189790929297</v>
      </c>
      <c r="P613" s="39">
        <f>'Jun17 class'!P613*IFERROR(VLOOKUP('Inq6 adjusted class'!$A613,'Inq.6 factors'!$U:$Z,6,FALSE),0)</f>
        <v>20609.812141785515</v>
      </c>
      <c r="Q613" s="39">
        <f>'Jun17 class'!Q613*IFERROR(VLOOKUP('Inq6 adjusted class'!$A613,'Inq.6 factors'!$U:$Z,6,FALSE),0)</f>
        <v>22942.096823970827</v>
      </c>
      <c r="R613" s="39">
        <f>'Jun17 class'!R613*IFERROR(VLOOKUP('Inq6 adjusted class'!$A613,'Inq.6 factors'!$U:$Z,6,FALSE),0)</f>
        <v>17342.625617712412</v>
      </c>
      <c r="S613" s="39">
        <f>'Jun17 class'!S613*IFERROR(VLOOKUP('Inq6 adjusted class'!$A613,'Inq.6 factors'!$U:$Z,6,FALSE),0)</f>
        <v>16602.114979629612</v>
      </c>
      <c r="T613" s="39">
        <f>'Jun17 class'!T613*IFERROR(VLOOKUP('Inq6 adjusted class'!$A613,'Inq.6 factors'!$U:$Z,6,FALSE),0)</f>
        <v>22962.574752802742</v>
      </c>
      <c r="U613" s="39">
        <f>'Jun17 class'!U613*IFERROR(VLOOKUP('Inq6 adjusted class'!$A613,'Inq.6 factors'!$U:$Z,6,FALSE),0)</f>
        <v>15529.145639363134</v>
      </c>
      <c r="V613" s="39">
        <f>'Jun17 class'!V613*IFERROR(VLOOKUP('Inq6 adjusted class'!$A613,'Inq.6 factors'!$U:$Z,6,FALSE),0)</f>
        <v>15392.616078513094</v>
      </c>
    </row>
    <row r="614" spans="1:22" x14ac:dyDescent="0.3">
      <c r="A614" s="35">
        <f>'Jun17 class'!A614</f>
        <v>9700</v>
      </c>
      <c r="B614" s="35">
        <f>'Jun17 class'!B614</f>
        <v>970</v>
      </c>
      <c r="C614" s="35">
        <f>'Jun17 class'!C614</f>
        <v>97</v>
      </c>
      <c r="D614" s="35" t="str">
        <f>'Jun17 class'!D614</f>
        <v>T</v>
      </c>
      <c r="E614" s="39">
        <f>'Jun17 class'!E614*IFERROR(VLOOKUP('Inq6 adjusted class'!$A614,'Inq.6 factors'!$U:$Z,6,FALSE),0)</f>
        <v>0</v>
      </c>
      <c r="F614" s="39">
        <f>'Jun17 class'!F614*IFERROR(VLOOKUP('Inq6 adjusted class'!$A614,'Inq.6 factors'!$U:$Z,6,FALSE),0)</f>
        <v>0</v>
      </c>
      <c r="G614" s="39">
        <f>'Jun17 class'!G614*IFERROR(VLOOKUP('Inq6 adjusted class'!$A614,'Inq.6 factors'!$U:$Z,6,FALSE),0)</f>
        <v>0</v>
      </c>
      <c r="H614" s="39">
        <f>'Jun17 class'!H614*IFERROR(VLOOKUP('Inq6 adjusted class'!$A614,'Inq.6 factors'!$U:$Z,6,FALSE),0)</f>
        <v>0</v>
      </c>
      <c r="I614" s="39">
        <f>'Jun17 class'!I614*IFERROR(VLOOKUP('Inq6 adjusted class'!$A614,'Inq.6 factors'!$U:$Z,6,FALSE),0)</f>
        <v>0</v>
      </c>
      <c r="J614" s="39">
        <f>'Jun17 class'!J614*IFERROR(VLOOKUP('Inq6 adjusted class'!$A614,'Inq.6 factors'!$U:$Z,6,FALSE),0)</f>
        <v>0</v>
      </c>
      <c r="K614" s="39">
        <f>'Jun17 class'!K614*IFERROR(VLOOKUP('Inq6 adjusted class'!$A614,'Inq.6 factors'!$U:$Z,6,FALSE),0)</f>
        <v>0</v>
      </c>
      <c r="L614" s="39">
        <f>'Jun17 class'!L614*IFERROR(VLOOKUP('Inq6 adjusted class'!$A614,'Inq.6 factors'!$U:$Z,6,FALSE),0)</f>
        <v>0</v>
      </c>
      <c r="M614" s="39">
        <f>'Jun17 class'!M614*IFERROR(VLOOKUP('Inq6 adjusted class'!$A614,'Inq.6 factors'!$U:$Z,6,FALSE),0)</f>
        <v>0</v>
      </c>
      <c r="N614" s="39">
        <f>'Jun17 class'!N614*IFERROR(VLOOKUP('Inq6 adjusted class'!$A614,'Inq.6 factors'!$U:$Z,6,FALSE),0)</f>
        <v>0</v>
      </c>
      <c r="O614" s="39">
        <f>'Jun17 class'!O614*IFERROR(VLOOKUP('Inq6 adjusted class'!$A614,'Inq.6 factors'!$U:$Z,6,FALSE),0)</f>
        <v>0</v>
      </c>
      <c r="P614" s="39">
        <f>'Jun17 class'!P614*IFERROR(VLOOKUP('Inq6 adjusted class'!$A614,'Inq.6 factors'!$U:$Z,6,FALSE),0)</f>
        <v>0</v>
      </c>
      <c r="Q614" s="39">
        <f>'Jun17 class'!Q614*IFERROR(VLOOKUP('Inq6 adjusted class'!$A614,'Inq.6 factors'!$U:$Z,6,FALSE),0)</f>
        <v>0</v>
      </c>
      <c r="R614" s="39">
        <f>'Jun17 class'!R614*IFERROR(VLOOKUP('Inq6 adjusted class'!$A614,'Inq.6 factors'!$U:$Z,6,FALSE),0)</f>
        <v>0</v>
      </c>
      <c r="S614" s="39">
        <f>'Jun17 class'!S614*IFERROR(VLOOKUP('Inq6 adjusted class'!$A614,'Inq.6 factors'!$U:$Z,6,FALSE),0)</f>
        <v>0</v>
      </c>
      <c r="T614" s="39">
        <f>'Jun17 class'!T614*IFERROR(VLOOKUP('Inq6 adjusted class'!$A614,'Inq.6 factors'!$U:$Z,6,FALSE),0)</f>
        <v>0</v>
      </c>
      <c r="U614" s="39">
        <f>'Jun17 class'!U614*IFERROR(VLOOKUP('Inq6 adjusted class'!$A614,'Inq.6 factors'!$U:$Z,6,FALSE),0)</f>
        <v>0</v>
      </c>
      <c r="V614" s="39">
        <f>'Jun17 class'!V614*IFERROR(VLOOKUP('Inq6 adjusted class'!$A614,'Inq.6 factors'!$U:$Z,6,FALSE),0)</f>
        <v>0</v>
      </c>
    </row>
    <row r="615" spans="1:22" x14ac:dyDescent="0.3">
      <c r="A615" s="35">
        <f>'Jun17 class'!A615</f>
        <v>9810</v>
      </c>
      <c r="B615" s="35">
        <f>'Jun17 class'!B615</f>
        <v>981</v>
      </c>
      <c r="C615" s="35">
        <f>'Jun17 class'!C615</f>
        <v>98</v>
      </c>
      <c r="D615" s="35" t="str">
        <f>'Jun17 class'!D615</f>
        <v>T</v>
      </c>
      <c r="E615" s="39">
        <f>'Jun17 class'!E615*IFERROR(VLOOKUP('Inq6 adjusted class'!$A615,'Inq.6 factors'!$U:$Z,6,FALSE),0)</f>
        <v>0</v>
      </c>
      <c r="F615" s="39">
        <f>'Jun17 class'!F615*IFERROR(VLOOKUP('Inq6 adjusted class'!$A615,'Inq.6 factors'!$U:$Z,6,FALSE),0)</f>
        <v>0</v>
      </c>
      <c r="G615" s="39">
        <f>'Jun17 class'!G615*IFERROR(VLOOKUP('Inq6 adjusted class'!$A615,'Inq.6 factors'!$U:$Z,6,FALSE),0)</f>
        <v>0</v>
      </c>
      <c r="H615" s="39">
        <f>'Jun17 class'!H615*IFERROR(VLOOKUP('Inq6 adjusted class'!$A615,'Inq.6 factors'!$U:$Z,6,FALSE),0)</f>
        <v>0</v>
      </c>
      <c r="I615" s="39">
        <f>'Jun17 class'!I615*IFERROR(VLOOKUP('Inq6 adjusted class'!$A615,'Inq.6 factors'!$U:$Z,6,FALSE),0)</f>
        <v>0</v>
      </c>
      <c r="J615" s="39">
        <f>'Jun17 class'!J615*IFERROR(VLOOKUP('Inq6 adjusted class'!$A615,'Inq.6 factors'!$U:$Z,6,FALSE),0)</f>
        <v>0</v>
      </c>
      <c r="K615" s="39">
        <f>'Jun17 class'!K615*IFERROR(VLOOKUP('Inq6 adjusted class'!$A615,'Inq.6 factors'!$U:$Z,6,FALSE),0)</f>
        <v>0</v>
      </c>
      <c r="L615" s="39">
        <f>'Jun17 class'!L615*IFERROR(VLOOKUP('Inq6 adjusted class'!$A615,'Inq.6 factors'!$U:$Z,6,FALSE),0)</f>
        <v>0</v>
      </c>
      <c r="M615" s="39">
        <f>'Jun17 class'!M615*IFERROR(VLOOKUP('Inq6 adjusted class'!$A615,'Inq.6 factors'!$U:$Z,6,FALSE),0)</f>
        <v>0</v>
      </c>
      <c r="N615" s="39">
        <f>'Jun17 class'!N615*IFERROR(VLOOKUP('Inq6 adjusted class'!$A615,'Inq.6 factors'!$U:$Z,6,FALSE),0)</f>
        <v>0</v>
      </c>
      <c r="O615" s="39">
        <f>'Jun17 class'!O615*IFERROR(VLOOKUP('Inq6 adjusted class'!$A615,'Inq.6 factors'!$U:$Z,6,FALSE),0)</f>
        <v>0</v>
      </c>
      <c r="P615" s="39">
        <f>'Jun17 class'!P615*IFERROR(VLOOKUP('Inq6 adjusted class'!$A615,'Inq.6 factors'!$U:$Z,6,FALSE),0)</f>
        <v>0</v>
      </c>
      <c r="Q615" s="39">
        <f>'Jun17 class'!Q615*IFERROR(VLOOKUP('Inq6 adjusted class'!$A615,'Inq.6 factors'!$U:$Z,6,FALSE),0)</f>
        <v>0</v>
      </c>
      <c r="R615" s="39">
        <f>'Jun17 class'!R615*IFERROR(VLOOKUP('Inq6 adjusted class'!$A615,'Inq.6 factors'!$U:$Z,6,FALSE),0)</f>
        <v>0</v>
      </c>
      <c r="S615" s="39">
        <f>'Jun17 class'!S615*IFERROR(VLOOKUP('Inq6 adjusted class'!$A615,'Inq.6 factors'!$U:$Z,6,FALSE),0)</f>
        <v>0</v>
      </c>
      <c r="T615" s="39">
        <f>'Jun17 class'!T615*IFERROR(VLOOKUP('Inq6 adjusted class'!$A615,'Inq.6 factors'!$U:$Z,6,FALSE),0)</f>
        <v>0</v>
      </c>
      <c r="U615" s="39">
        <f>'Jun17 class'!U615*IFERROR(VLOOKUP('Inq6 adjusted class'!$A615,'Inq.6 factors'!$U:$Z,6,FALSE),0)</f>
        <v>0</v>
      </c>
      <c r="V615" s="39">
        <f>'Jun17 class'!V615*IFERROR(VLOOKUP('Inq6 adjusted class'!$A615,'Inq.6 factors'!$U:$Z,6,FALSE),0)</f>
        <v>0</v>
      </c>
    </row>
    <row r="616" spans="1:22" x14ac:dyDescent="0.3">
      <c r="A616" s="35">
        <f>'Jun17 class'!A616</f>
        <v>9820</v>
      </c>
      <c r="B616" s="35">
        <f>'Jun17 class'!B616</f>
        <v>982</v>
      </c>
      <c r="C616" s="35">
        <f>'Jun17 class'!C616</f>
        <v>98</v>
      </c>
      <c r="D616" s="35" t="str">
        <f>'Jun17 class'!D616</f>
        <v>T</v>
      </c>
      <c r="E616" s="39">
        <f>'Jun17 class'!E616*IFERROR(VLOOKUP('Inq6 adjusted class'!$A616,'Inq.6 factors'!$U:$Z,6,FALSE),0)</f>
        <v>0</v>
      </c>
      <c r="F616" s="39">
        <f>'Jun17 class'!F616*IFERROR(VLOOKUP('Inq6 adjusted class'!$A616,'Inq.6 factors'!$U:$Z,6,FALSE),0)</f>
        <v>0</v>
      </c>
      <c r="G616" s="39">
        <f>'Jun17 class'!G616*IFERROR(VLOOKUP('Inq6 adjusted class'!$A616,'Inq.6 factors'!$U:$Z,6,FALSE),0)</f>
        <v>0</v>
      </c>
      <c r="H616" s="39">
        <f>'Jun17 class'!H616*IFERROR(VLOOKUP('Inq6 adjusted class'!$A616,'Inq.6 factors'!$U:$Z,6,FALSE),0)</f>
        <v>0</v>
      </c>
      <c r="I616" s="39">
        <f>'Jun17 class'!I616*IFERROR(VLOOKUP('Inq6 adjusted class'!$A616,'Inq.6 factors'!$U:$Z,6,FALSE),0)</f>
        <v>0</v>
      </c>
      <c r="J616" s="39">
        <f>'Jun17 class'!J616*IFERROR(VLOOKUP('Inq6 adjusted class'!$A616,'Inq.6 factors'!$U:$Z,6,FALSE),0)</f>
        <v>0</v>
      </c>
      <c r="K616" s="39">
        <f>'Jun17 class'!K616*IFERROR(VLOOKUP('Inq6 adjusted class'!$A616,'Inq.6 factors'!$U:$Z,6,FALSE),0)</f>
        <v>0</v>
      </c>
      <c r="L616" s="39">
        <f>'Jun17 class'!L616*IFERROR(VLOOKUP('Inq6 adjusted class'!$A616,'Inq.6 factors'!$U:$Z,6,FALSE),0)</f>
        <v>0</v>
      </c>
      <c r="M616" s="39">
        <f>'Jun17 class'!M616*IFERROR(VLOOKUP('Inq6 adjusted class'!$A616,'Inq.6 factors'!$U:$Z,6,FALSE),0)</f>
        <v>0</v>
      </c>
      <c r="N616" s="39">
        <f>'Jun17 class'!N616*IFERROR(VLOOKUP('Inq6 adjusted class'!$A616,'Inq.6 factors'!$U:$Z,6,FALSE),0)</f>
        <v>0</v>
      </c>
      <c r="O616" s="39">
        <f>'Jun17 class'!O616*IFERROR(VLOOKUP('Inq6 adjusted class'!$A616,'Inq.6 factors'!$U:$Z,6,FALSE),0)</f>
        <v>0</v>
      </c>
      <c r="P616" s="39">
        <f>'Jun17 class'!P616*IFERROR(VLOOKUP('Inq6 adjusted class'!$A616,'Inq.6 factors'!$U:$Z,6,FALSE),0)</f>
        <v>0</v>
      </c>
      <c r="Q616" s="39">
        <f>'Jun17 class'!Q616*IFERROR(VLOOKUP('Inq6 adjusted class'!$A616,'Inq.6 factors'!$U:$Z,6,FALSE),0)</f>
        <v>0</v>
      </c>
      <c r="R616" s="39">
        <f>'Jun17 class'!R616*IFERROR(VLOOKUP('Inq6 adjusted class'!$A616,'Inq.6 factors'!$U:$Z,6,FALSE),0)</f>
        <v>0</v>
      </c>
      <c r="S616" s="39">
        <f>'Jun17 class'!S616*IFERROR(VLOOKUP('Inq6 adjusted class'!$A616,'Inq.6 factors'!$U:$Z,6,FALSE),0)</f>
        <v>0</v>
      </c>
      <c r="T616" s="39">
        <f>'Jun17 class'!T616*IFERROR(VLOOKUP('Inq6 adjusted class'!$A616,'Inq.6 factors'!$U:$Z,6,FALSE),0)</f>
        <v>0</v>
      </c>
      <c r="U616" s="39">
        <f>'Jun17 class'!U616*IFERROR(VLOOKUP('Inq6 adjusted class'!$A616,'Inq.6 factors'!$U:$Z,6,FALSE),0)</f>
        <v>0</v>
      </c>
      <c r="V616" s="39">
        <f>'Jun17 class'!V616*IFERROR(VLOOKUP('Inq6 adjusted class'!$A616,'Inq.6 factors'!$U:$Z,6,FALSE),0)</f>
        <v>0</v>
      </c>
    </row>
    <row r="617" spans="1:22" x14ac:dyDescent="0.3">
      <c r="A617" s="35">
        <f>'Jun17 class'!A617</f>
        <v>9900</v>
      </c>
      <c r="B617" s="35">
        <f>'Jun17 class'!B617</f>
        <v>990</v>
      </c>
      <c r="C617" s="35">
        <f>'Jun17 class'!C617</f>
        <v>99</v>
      </c>
      <c r="D617" s="35" t="str">
        <f>'Jun17 class'!D617</f>
        <v>U</v>
      </c>
      <c r="E617" s="39">
        <f>'Jun17 class'!E617*IFERROR(VLOOKUP('Inq6 adjusted class'!$A617,'Inq.6 factors'!$U:$Z,6,FALSE),0)</f>
        <v>0</v>
      </c>
      <c r="F617" s="39">
        <f>'Jun17 class'!F617*IFERROR(VLOOKUP('Inq6 adjusted class'!$A617,'Inq.6 factors'!$U:$Z,6,FALSE),0)</f>
        <v>0</v>
      </c>
      <c r="G617" s="39">
        <f>'Jun17 class'!G617*IFERROR(VLOOKUP('Inq6 adjusted class'!$A617,'Inq.6 factors'!$U:$Z,6,FALSE),0)</f>
        <v>0</v>
      </c>
      <c r="H617" s="39">
        <f>'Jun17 class'!H617*IFERROR(VLOOKUP('Inq6 adjusted class'!$A617,'Inq.6 factors'!$U:$Z,6,FALSE),0)</f>
        <v>0</v>
      </c>
      <c r="I617" s="39">
        <f>'Jun17 class'!I617*IFERROR(VLOOKUP('Inq6 adjusted class'!$A617,'Inq.6 factors'!$U:$Z,6,FALSE),0)</f>
        <v>0</v>
      </c>
      <c r="J617" s="39">
        <f>'Jun17 class'!J617*IFERROR(VLOOKUP('Inq6 adjusted class'!$A617,'Inq.6 factors'!$U:$Z,6,FALSE),0)</f>
        <v>0</v>
      </c>
      <c r="K617" s="39">
        <f>'Jun17 class'!K617*IFERROR(VLOOKUP('Inq6 adjusted class'!$A617,'Inq.6 factors'!$U:$Z,6,FALSE),0)</f>
        <v>0</v>
      </c>
      <c r="L617" s="39">
        <f>'Jun17 class'!L617*IFERROR(VLOOKUP('Inq6 adjusted class'!$A617,'Inq.6 factors'!$U:$Z,6,FALSE),0)</f>
        <v>0</v>
      </c>
      <c r="M617" s="39">
        <f>'Jun17 class'!M617*IFERROR(VLOOKUP('Inq6 adjusted class'!$A617,'Inq.6 factors'!$U:$Z,6,FALSE),0)</f>
        <v>0</v>
      </c>
      <c r="N617" s="39">
        <f>'Jun17 class'!N617*IFERROR(VLOOKUP('Inq6 adjusted class'!$A617,'Inq.6 factors'!$U:$Z,6,FALSE),0)</f>
        <v>0</v>
      </c>
      <c r="O617" s="39">
        <f>'Jun17 class'!O617*IFERROR(VLOOKUP('Inq6 adjusted class'!$A617,'Inq.6 factors'!$U:$Z,6,FALSE),0)</f>
        <v>0</v>
      </c>
      <c r="P617" s="39">
        <f>'Jun17 class'!P617*IFERROR(VLOOKUP('Inq6 adjusted class'!$A617,'Inq.6 factors'!$U:$Z,6,FALSE),0)</f>
        <v>0</v>
      </c>
      <c r="Q617" s="39">
        <f>'Jun17 class'!Q617*IFERROR(VLOOKUP('Inq6 adjusted class'!$A617,'Inq.6 factors'!$U:$Z,6,FALSE),0)</f>
        <v>0</v>
      </c>
      <c r="R617" s="39">
        <f>'Jun17 class'!R617*IFERROR(VLOOKUP('Inq6 adjusted class'!$A617,'Inq.6 factors'!$U:$Z,6,FALSE),0)</f>
        <v>0</v>
      </c>
      <c r="S617" s="39">
        <f>'Jun17 class'!S617*IFERROR(VLOOKUP('Inq6 adjusted class'!$A617,'Inq.6 factors'!$U:$Z,6,FALSE),0)</f>
        <v>0</v>
      </c>
      <c r="T617" s="39">
        <f>'Jun17 class'!T617*IFERROR(VLOOKUP('Inq6 adjusted class'!$A617,'Inq.6 factors'!$U:$Z,6,FALSE),0)</f>
        <v>0</v>
      </c>
      <c r="U617" s="39">
        <f>'Jun17 class'!U617*IFERROR(VLOOKUP('Inq6 adjusted class'!$A617,'Inq.6 factors'!$U:$Z,6,FALSE),0)</f>
        <v>0</v>
      </c>
      <c r="V617" s="39">
        <f>'Jun17 class'!V617*IFERROR(VLOOKUP('Inq6 adjusted class'!$A617,'Inq.6 factors'!$U:$Z,6,FALSE),0)</f>
        <v>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18"/>
  <sheetViews>
    <sheetView topLeftCell="A22" zoomScale="85" zoomScaleNormal="85" workbookViewId="0">
      <selection activeCell="K22" sqref="K22"/>
    </sheetView>
  </sheetViews>
  <sheetFormatPr defaultRowHeight="14.5" x14ac:dyDescent="0.35"/>
  <cols>
    <col min="1" max="1" width="31" customWidth="1"/>
    <col min="2" max="2" width="8.1796875" customWidth="1"/>
  </cols>
  <sheetData>
    <row r="1" spans="1:20" x14ac:dyDescent="0.35">
      <c r="A1" s="1" t="str">
        <f>[3]Class!A1</f>
        <v>SIC 2007 codes</v>
      </c>
      <c r="B1" s="11" t="s">
        <v>104</v>
      </c>
      <c r="C1" s="1">
        <f>[3]Class!B1</f>
        <v>1998</v>
      </c>
      <c r="D1" s="1">
        <f>[3]Class!C1</f>
        <v>1999</v>
      </c>
      <c r="E1" s="1">
        <f>[3]Class!D1</f>
        <v>2000</v>
      </c>
      <c r="F1" s="1">
        <f>[3]Class!E1</f>
        <v>2001</v>
      </c>
      <c r="G1" s="1">
        <f>[3]Class!F1</f>
        <v>2002</v>
      </c>
      <c r="H1" s="1">
        <f>[3]Class!G1</f>
        <v>2003</v>
      </c>
      <c r="I1" s="1">
        <f>[3]Class!H1</f>
        <v>2004</v>
      </c>
      <c r="J1" s="1">
        <f>[3]Class!I1</f>
        <v>2005</v>
      </c>
      <c r="K1" s="1">
        <f>[3]Class!J1</f>
        <v>2006</v>
      </c>
      <c r="L1" s="1">
        <f>[3]Class!K1</f>
        <v>2007</v>
      </c>
      <c r="M1" s="1">
        <f>[3]Class!L1</f>
        <v>2008</v>
      </c>
      <c r="N1" s="1">
        <f>[3]Class!M1</f>
        <v>2009</v>
      </c>
      <c r="O1" s="1">
        <f>[3]Class!N1</f>
        <v>2010</v>
      </c>
      <c r="P1" s="1">
        <f>[3]Class!O1</f>
        <v>2011</v>
      </c>
      <c r="Q1" s="1">
        <f>[3]Class!P1</f>
        <v>2012</v>
      </c>
      <c r="R1" s="1">
        <f>[3]Class!Q1</f>
        <v>2013</v>
      </c>
      <c r="S1" s="1">
        <f>[3]Class!R1</f>
        <v>2014</v>
      </c>
      <c r="T1" s="1">
        <f>[3]Class!S1</f>
        <v>2015</v>
      </c>
    </row>
    <row r="2" spans="1:20" x14ac:dyDescent="0.35">
      <c r="A2" s="1" t="str">
        <f>[3]Class!A2</f>
        <v>0100 : DEFRA/Scottish Executive Agricultural Data</v>
      </c>
      <c r="B2" s="11" t="str">
        <f>LEFT(A2,4)</f>
        <v>0100</v>
      </c>
      <c r="C2" s="1">
        <f>[3]Class!B2</f>
        <v>0</v>
      </c>
      <c r="D2" s="1">
        <f>[3]Class!C2</f>
        <v>0</v>
      </c>
      <c r="E2" s="1">
        <f>[3]Class!D2</f>
        <v>0</v>
      </c>
      <c r="F2" s="1">
        <f>[3]Class!E2</f>
        <v>0</v>
      </c>
      <c r="G2" s="1">
        <f>[3]Class!F2</f>
        <v>0</v>
      </c>
      <c r="H2" s="1">
        <f>[3]Class!G2</f>
        <v>0</v>
      </c>
      <c r="I2" s="1">
        <f>[3]Class!H2</f>
        <v>0</v>
      </c>
      <c r="J2" s="1">
        <f>[3]Class!I2</f>
        <v>0</v>
      </c>
      <c r="K2" s="1">
        <f>[3]Class!J2</f>
        <v>0</v>
      </c>
      <c r="L2" s="1">
        <f>[3]Class!K2</f>
        <v>0</v>
      </c>
      <c r="M2" s="1">
        <f>[3]Class!L2</f>
        <v>0</v>
      </c>
      <c r="N2" s="1">
        <f>[3]Class!M2</f>
        <v>0</v>
      </c>
      <c r="O2" s="1">
        <f>[3]Class!N2</f>
        <v>0</v>
      </c>
      <c r="P2" s="1">
        <f>[3]Class!O2</f>
        <v>0</v>
      </c>
      <c r="Q2" s="1">
        <f>[3]Class!P2</f>
        <v>0</v>
      </c>
      <c r="R2" s="1">
        <f>[3]Class!Q2</f>
        <v>0</v>
      </c>
      <c r="S2" s="1">
        <f>[3]Class!R2</f>
        <v>0</v>
      </c>
      <c r="T2" s="1">
        <f>[3]Class!S2</f>
        <v>0</v>
      </c>
    </row>
    <row r="3" spans="1:20" x14ac:dyDescent="0.35">
      <c r="A3" s="1" t="str">
        <f>[3]Class!A3</f>
        <v>0111 : Growing of cereals (except rice), leguminous crops and oil seeds</v>
      </c>
      <c r="B3" s="11" t="str">
        <f t="shared" ref="B3:B56" si="0">LEFT(A3,4)</f>
        <v>0111</v>
      </c>
      <c r="C3" s="1">
        <f>[3]Class!B3</f>
        <v>0</v>
      </c>
      <c r="D3" s="1">
        <f>[3]Class!C3</f>
        <v>0</v>
      </c>
      <c r="E3" s="1">
        <f>[3]Class!D3</f>
        <v>0</v>
      </c>
      <c r="F3" s="1">
        <f>[3]Class!E3</f>
        <v>0</v>
      </c>
      <c r="G3" s="1">
        <f>[3]Class!F3</f>
        <v>0</v>
      </c>
      <c r="H3" s="1">
        <f>[3]Class!G3</f>
        <v>0</v>
      </c>
      <c r="I3" s="1">
        <f>[3]Class!H3</f>
        <v>0</v>
      </c>
      <c r="J3" s="1">
        <f>[3]Class!I3</f>
        <v>0</v>
      </c>
      <c r="K3" s="1">
        <f>[3]Class!J3</f>
        <v>0</v>
      </c>
      <c r="L3" s="1">
        <f>[3]Class!K3</f>
        <v>0</v>
      </c>
      <c r="M3" s="1">
        <f>[3]Class!L3</f>
        <v>0</v>
      </c>
      <c r="N3" s="1">
        <f>[3]Class!M3</f>
        <v>0</v>
      </c>
      <c r="O3" s="1">
        <f>[3]Class!N3</f>
        <v>0</v>
      </c>
      <c r="P3" s="1">
        <f>[3]Class!O3</f>
        <v>0</v>
      </c>
      <c r="Q3" s="1">
        <f>[3]Class!P3</f>
        <v>0</v>
      </c>
      <c r="R3" s="1">
        <f>[3]Class!Q3</f>
        <v>0</v>
      </c>
      <c r="S3" s="1">
        <f>[3]Class!R3</f>
        <v>0</v>
      </c>
      <c r="T3" s="1">
        <f>[3]Class!S3</f>
        <v>0</v>
      </c>
    </row>
    <row r="4" spans="1:20" x14ac:dyDescent="0.35">
      <c r="A4" s="1" t="str">
        <f>[3]Class!A4</f>
        <v>0112 : Growing of rice</v>
      </c>
      <c r="B4" s="11" t="str">
        <f t="shared" si="0"/>
        <v>0112</v>
      </c>
      <c r="C4" s="1">
        <f>[3]Class!B4</f>
        <v>0</v>
      </c>
      <c r="D4" s="1">
        <f>[3]Class!C4</f>
        <v>0</v>
      </c>
      <c r="E4" s="1">
        <f>[3]Class!D4</f>
        <v>0</v>
      </c>
      <c r="F4" s="1">
        <f>[3]Class!E4</f>
        <v>0</v>
      </c>
      <c r="G4" s="1">
        <f>[3]Class!F4</f>
        <v>0</v>
      </c>
      <c r="H4" s="1">
        <f>[3]Class!G4</f>
        <v>0</v>
      </c>
      <c r="I4" s="1">
        <f>[3]Class!H4</f>
        <v>0</v>
      </c>
      <c r="J4" s="1">
        <f>[3]Class!I4</f>
        <v>0</v>
      </c>
      <c r="K4" s="1">
        <f>[3]Class!J4</f>
        <v>0</v>
      </c>
      <c r="L4" s="1">
        <f>[3]Class!K4</f>
        <v>0</v>
      </c>
      <c r="M4" s="1">
        <f>[3]Class!L4</f>
        <v>0</v>
      </c>
      <c r="N4" s="1">
        <f>[3]Class!M4</f>
        <v>0</v>
      </c>
      <c r="O4" s="1">
        <f>[3]Class!N4</f>
        <v>0</v>
      </c>
      <c r="P4" s="1">
        <f>[3]Class!O4</f>
        <v>0</v>
      </c>
      <c r="Q4" s="1">
        <f>[3]Class!P4</f>
        <v>0</v>
      </c>
      <c r="R4" s="1">
        <f>[3]Class!Q4</f>
        <v>0</v>
      </c>
      <c r="S4" s="1">
        <f>[3]Class!R4</f>
        <v>0</v>
      </c>
      <c r="T4" s="1">
        <f>[3]Class!S4</f>
        <v>0</v>
      </c>
    </row>
    <row r="5" spans="1:20" x14ac:dyDescent="0.35">
      <c r="A5" s="1" t="str">
        <f>[3]Class!A5</f>
        <v>0113 : Growing of vegetables and melons, roots and tubers</v>
      </c>
      <c r="B5" s="11" t="str">
        <f t="shared" si="0"/>
        <v>0113</v>
      </c>
      <c r="C5" s="1">
        <f>[3]Class!B5</f>
        <v>0</v>
      </c>
      <c r="D5" s="1">
        <f>[3]Class!C5</f>
        <v>0</v>
      </c>
      <c r="E5" s="1">
        <f>[3]Class!D5</f>
        <v>0</v>
      </c>
      <c r="F5" s="1">
        <f>[3]Class!E5</f>
        <v>0</v>
      </c>
      <c r="G5" s="1">
        <f>[3]Class!F5</f>
        <v>0</v>
      </c>
      <c r="H5" s="1">
        <f>[3]Class!G5</f>
        <v>0</v>
      </c>
      <c r="I5" s="1">
        <f>[3]Class!H5</f>
        <v>0</v>
      </c>
      <c r="J5" s="1">
        <f>[3]Class!I5</f>
        <v>0</v>
      </c>
      <c r="K5" s="1">
        <f>[3]Class!J5</f>
        <v>0</v>
      </c>
      <c r="L5" s="1">
        <f>[3]Class!K5</f>
        <v>0</v>
      </c>
      <c r="M5" s="1">
        <f>[3]Class!L5</f>
        <v>0</v>
      </c>
      <c r="N5" s="1">
        <f>[3]Class!M5</f>
        <v>0</v>
      </c>
      <c r="O5" s="1">
        <f>[3]Class!N5</f>
        <v>0</v>
      </c>
      <c r="P5" s="1">
        <f>[3]Class!O5</f>
        <v>0</v>
      </c>
      <c r="Q5" s="1">
        <f>[3]Class!P5</f>
        <v>0</v>
      </c>
      <c r="R5" s="1">
        <f>[3]Class!Q5</f>
        <v>0</v>
      </c>
      <c r="S5" s="1">
        <f>[3]Class!R5</f>
        <v>0</v>
      </c>
      <c r="T5" s="1">
        <f>[3]Class!S5</f>
        <v>0</v>
      </c>
    </row>
    <row r="6" spans="1:20" x14ac:dyDescent="0.35">
      <c r="A6" s="1" t="str">
        <f>[3]Class!A6</f>
        <v>0114 : Growing of sugar cane</v>
      </c>
      <c r="B6" s="11" t="str">
        <f t="shared" si="0"/>
        <v>0114</v>
      </c>
      <c r="C6" s="1">
        <f>[3]Class!B6</f>
        <v>0</v>
      </c>
      <c r="D6" s="1">
        <f>[3]Class!C6</f>
        <v>0</v>
      </c>
      <c r="E6" s="1">
        <f>[3]Class!D6</f>
        <v>0</v>
      </c>
      <c r="F6" s="1">
        <f>[3]Class!E6</f>
        <v>0</v>
      </c>
      <c r="G6" s="1">
        <f>[3]Class!F6</f>
        <v>0</v>
      </c>
      <c r="H6" s="1">
        <f>[3]Class!G6</f>
        <v>0</v>
      </c>
      <c r="I6" s="1">
        <f>[3]Class!H6</f>
        <v>0</v>
      </c>
      <c r="J6" s="1">
        <f>[3]Class!I6</f>
        <v>0</v>
      </c>
      <c r="K6" s="1">
        <f>[3]Class!J6</f>
        <v>0</v>
      </c>
      <c r="L6" s="1">
        <f>[3]Class!K6</f>
        <v>0</v>
      </c>
      <c r="M6" s="1">
        <f>[3]Class!L6</f>
        <v>0</v>
      </c>
      <c r="N6" s="1">
        <f>[3]Class!M6</f>
        <v>0</v>
      </c>
      <c r="O6" s="1">
        <f>[3]Class!N6</f>
        <v>0</v>
      </c>
      <c r="P6" s="1">
        <f>[3]Class!O6</f>
        <v>0</v>
      </c>
      <c r="Q6" s="1">
        <f>[3]Class!P6</f>
        <v>0</v>
      </c>
      <c r="R6" s="1">
        <f>[3]Class!Q6</f>
        <v>0</v>
      </c>
      <c r="S6" s="1">
        <f>[3]Class!R6</f>
        <v>0</v>
      </c>
      <c r="T6" s="1">
        <f>[3]Class!S6</f>
        <v>0</v>
      </c>
    </row>
    <row r="7" spans="1:20" x14ac:dyDescent="0.35">
      <c r="A7" s="1" t="str">
        <f>[3]Class!A7</f>
        <v>0115 : Growing of tobacco</v>
      </c>
      <c r="B7" s="11" t="str">
        <f t="shared" si="0"/>
        <v>0115</v>
      </c>
      <c r="C7" s="1">
        <f>[3]Class!B7</f>
        <v>0</v>
      </c>
      <c r="D7" s="1">
        <f>[3]Class!C7</f>
        <v>0</v>
      </c>
      <c r="E7" s="1">
        <f>[3]Class!D7</f>
        <v>0</v>
      </c>
      <c r="F7" s="1">
        <f>[3]Class!E7</f>
        <v>0</v>
      </c>
      <c r="G7" s="1">
        <f>[3]Class!F7</f>
        <v>0</v>
      </c>
      <c r="H7" s="1">
        <f>[3]Class!G7</f>
        <v>0</v>
      </c>
      <c r="I7" s="1">
        <f>[3]Class!H7</f>
        <v>0</v>
      </c>
      <c r="J7" s="1">
        <f>[3]Class!I7</f>
        <v>0</v>
      </c>
      <c r="K7" s="1">
        <f>[3]Class!J7</f>
        <v>0</v>
      </c>
      <c r="L7" s="1">
        <f>[3]Class!K7</f>
        <v>0</v>
      </c>
      <c r="M7" s="1">
        <f>[3]Class!L7</f>
        <v>0</v>
      </c>
      <c r="N7" s="1">
        <f>[3]Class!M7</f>
        <v>0</v>
      </c>
      <c r="O7" s="1">
        <f>[3]Class!N7</f>
        <v>0</v>
      </c>
      <c r="P7" s="1">
        <f>[3]Class!O7</f>
        <v>0</v>
      </c>
      <c r="Q7" s="1">
        <f>[3]Class!P7</f>
        <v>0</v>
      </c>
      <c r="R7" s="1">
        <f>[3]Class!Q7</f>
        <v>0</v>
      </c>
      <c r="S7" s="1">
        <f>[3]Class!R7</f>
        <v>0</v>
      </c>
      <c r="T7" s="1">
        <f>[3]Class!S7</f>
        <v>0</v>
      </c>
    </row>
    <row r="8" spans="1:20" x14ac:dyDescent="0.35">
      <c r="A8" s="1" t="str">
        <f>[3]Class!A8</f>
        <v>0116 : Growing of fibre crops</v>
      </c>
      <c r="B8" s="11" t="str">
        <f t="shared" si="0"/>
        <v>0116</v>
      </c>
      <c r="C8" s="1">
        <f>[3]Class!B8</f>
        <v>0</v>
      </c>
      <c r="D8" s="1">
        <f>[3]Class!C8</f>
        <v>0</v>
      </c>
      <c r="E8" s="1">
        <f>[3]Class!D8</f>
        <v>0</v>
      </c>
      <c r="F8" s="1">
        <f>[3]Class!E8</f>
        <v>0</v>
      </c>
      <c r="G8" s="1">
        <f>[3]Class!F8</f>
        <v>0</v>
      </c>
      <c r="H8" s="1">
        <f>[3]Class!G8</f>
        <v>0</v>
      </c>
      <c r="I8" s="1">
        <f>[3]Class!H8</f>
        <v>0</v>
      </c>
      <c r="J8" s="1">
        <f>[3]Class!I8</f>
        <v>0</v>
      </c>
      <c r="K8" s="1">
        <f>[3]Class!J8</f>
        <v>0</v>
      </c>
      <c r="L8" s="1">
        <f>[3]Class!K8</f>
        <v>0</v>
      </c>
      <c r="M8" s="1">
        <f>[3]Class!L8</f>
        <v>0</v>
      </c>
      <c r="N8" s="1">
        <f>[3]Class!M8</f>
        <v>0</v>
      </c>
      <c r="O8" s="1">
        <f>[3]Class!N8</f>
        <v>0</v>
      </c>
      <c r="P8" s="1">
        <f>[3]Class!O8</f>
        <v>0</v>
      </c>
      <c r="Q8" s="1">
        <f>[3]Class!P8</f>
        <v>0</v>
      </c>
      <c r="R8" s="1">
        <f>[3]Class!Q8</f>
        <v>0</v>
      </c>
      <c r="S8" s="1">
        <f>[3]Class!R8</f>
        <v>0</v>
      </c>
      <c r="T8" s="1">
        <f>[3]Class!S8</f>
        <v>0</v>
      </c>
    </row>
    <row r="9" spans="1:20" x14ac:dyDescent="0.35">
      <c r="A9" s="1" t="str">
        <f>[3]Class!A9</f>
        <v>0119 : Growing of other non-perennial crops</v>
      </c>
      <c r="B9" s="11" t="str">
        <f t="shared" si="0"/>
        <v>0119</v>
      </c>
      <c r="C9" s="1">
        <f>[3]Class!B9</f>
        <v>0</v>
      </c>
      <c r="D9" s="1">
        <f>[3]Class!C9</f>
        <v>0</v>
      </c>
      <c r="E9" s="1">
        <f>[3]Class!D9</f>
        <v>0</v>
      </c>
      <c r="F9" s="1">
        <f>[3]Class!E9</f>
        <v>0</v>
      </c>
      <c r="G9" s="1">
        <f>[3]Class!F9</f>
        <v>0</v>
      </c>
      <c r="H9" s="1">
        <f>[3]Class!G9</f>
        <v>0</v>
      </c>
      <c r="I9" s="1">
        <f>[3]Class!H9</f>
        <v>0</v>
      </c>
      <c r="J9" s="1">
        <f>[3]Class!I9</f>
        <v>0</v>
      </c>
      <c r="K9" s="1">
        <f>[3]Class!J9</f>
        <v>0</v>
      </c>
      <c r="L9" s="1">
        <f>[3]Class!K9</f>
        <v>0</v>
      </c>
      <c r="M9" s="1">
        <f>[3]Class!L9</f>
        <v>0</v>
      </c>
      <c r="N9" s="1">
        <f>[3]Class!M9</f>
        <v>0</v>
      </c>
      <c r="O9" s="1">
        <f>[3]Class!N9</f>
        <v>0</v>
      </c>
      <c r="P9" s="1">
        <f>[3]Class!O9</f>
        <v>0</v>
      </c>
      <c r="Q9" s="1">
        <f>[3]Class!P9</f>
        <v>0</v>
      </c>
      <c r="R9" s="1">
        <f>[3]Class!Q9</f>
        <v>0</v>
      </c>
      <c r="S9" s="1">
        <f>[3]Class!R9</f>
        <v>0</v>
      </c>
      <c r="T9" s="1">
        <f>[3]Class!S9</f>
        <v>0</v>
      </c>
    </row>
    <row r="10" spans="1:20" x14ac:dyDescent="0.35">
      <c r="A10" s="1" t="str">
        <f>[3]Class!A10</f>
        <v>0121 : Growing of grapes</v>
      </c>
      <c r="B10" s="11" t="str">
        <f t="shared" si="0"/>
        <v>0121</v>
      </c>
      <c r="C10" s="1">
        <f>[3]Class!B10</f>
        <v>0</v>
      </c>
      <c r="D10" s="1">
        <f>[3]Class!C10</f>
        <v>0</v>
      </c>
      <c r="E10" s="1">
        <f>[3]Class!D10</f>
        <v>0</v>
      </c>
      <c r="F10" s="1">
        <f>[3]Class!E10</f>
        <v>0</v>
      </c>
      <c r="G10" s="1">
        <f>[3]Class!F10</f>
        <v>0</v>
      </c>
      <c r="H10" s="1">
        <f>[3]Class!G10</f>
        <v>0</v>
      </c>
      <c r="I10" s="1">
        <f>[3]Class!H10</f>
        <v>0</v>
      </c>
      <c r="J10" s="1">
        <f>[3]Class!I10</f>
        <v>0</v>
      </c>
      <c r="K10" s="1">
        <f>[3]Class!J10</f>
        <v>0</v>
      </c>
      <c r="L10" s="1">
        <f>[3]Class!K10</f>
        <v>0</v>
      </c>
      <c r="M10" s="1">
        <f>[3]Class!L10</f>
        <v>0</v>
      </c>
      <c r="N10" s="1">
        <f>[3]Class!M10</f>
        <v>0</v>
      </c>
      <c r="O10" s="1">
        <f>[3]Class!N10</f>
        <v>0</v>
      </c>
      <c r="P10" s="1">
        <f>[3]Class!O10</f>
        <v>0</v>
      </c>
      <c r="Q10" s="1">
        <f>[3]Class!P10</f>
        <v>0</v>
      </c>
      <c r="R10" s="1">
        <f>[3]Class!Q10</f>
        <v>0</v>
      </c>
      <c r="S10" s="1">
        <f>[3]Class!R10</f>
        <v>0</v>
      </c>
      <c r="T10" s="1">
        <f>[3]Class!S10</f>
        <v>0</v>
      </c>
    </row>
    <row r="11" spans="1:20" x14ac:dyDescent="0.35">
      <c r="A11" s="1" t="str">
        <f>[3]Class!A11</f>
        <v>0122 : Growing of tropical and subtropical fruits</v>
      </c>
      <c r="B11" s="11" t="str">
        <f t="shared" si="0"/>
        <v>0122</v>
      </c>
      <c r="C11" s="1">
        <f>[3]Class!B11</f>
        <v>0</v>
      </c>
      <c r="D11" s="1">
        <f>[3]Class!C11</f>
        <v>0</v>
      </c>
      <c r="E11" s="1">
        <f>[3]Class!D11</f>
        <v>0</v>
      </c>
      <c r="F11" s="1">
        <f>[3]Class!E11</f>
        <v>0</v>
      </c>
      <c r="G11" s="1">
        <f>[3]Class!F11</f>
        <v>0</v>
      </c>
      <c r="H11" s="1">
        <f>[3]Class!G11</f>
        <v>0</v>
      </c>
      <c r="I11" s="1">
        <f>[3]Class!H11</f>
        <v>0</v>
      </c>
      <c r="J11" s="1">
        <f>[3]Class!I11</f>
        <v>0</v>
      </c>
      <c r="K11" s="1">
        <f>[3]Class!J11</f>
        <v>0</v>
      </c>
      <c r="L11" s="1">
        <f>[3]Class!K11</f>
        <v>0</v>
      </c>
      <c r="M11" s="1">
        <f>[3]Class!L11</f>
        <v>0</v>
      </c>
      <c r="N11" s="1">
        <f>[3]Class!M11</f>
        <v>0</v>
      </c>
      <c r="O11" s="1">
        <f>[3]Class!N11</f>
        <v>0</v>
      </c>
      <c r="P11" s="1">
        <f>[3]Class!O11</f>
        <v>0</v>
      </c>
      <c r="Q11" s="1">
        <f>[3]Class!P11</f>
        <v>0</v>
      </c>
      <c r="R11" s="1">
        <f>[3]Class!Q11</f>
        <v>0</v>
      </c>
      <c r="S11" s="1">
        <f>[3]Class!R11</f>
        <v>0</v>
      </c>
      <c r="T11" s="1">
        <f>[3]Class!S11</f>
        <v>0</v>
      </c>
    </row>
    <row r="12" spans="1:20" x14ac:dyDescent="0.35">
      <c r="A12" s="1" t="str">
        <f>[3]Class!A12</f>
        <v>0123 : Growing of citrus fruits</v>
      </c>
      <c r="B12" s="11" t="str">
        <f t="shared" si="0"/>
        <v>0123</v>
      </c>
      <c r="C12" s="1">
        <f>[3]Class!B12</f>
        <v>0</v>
      </c>
      <c r="D12" s="1">
        <f>[3]Class!C12</f>
        <v>0</v>
      </c>
      <c r="E12" s="1">
        <f>[3]Class!D12</f>
        <v>0</v>
      </c>
      <c r="F12" s="1">
        <f>[3]Class!E12</f>
        <v>0</v>
      </c>
      <c r="G12" s="1">
        <f>[3]Class!F12</f>
        <v>0</v>
      </c>
      <c r="H12" s="1">
        <f>[3]Class!G12</f>
        <v>0</v>
      </c>
      <c r="I12" s="1">
        <f>[3]Class!H12</f>
        <v>0</v>
      </c>
      <c r="J12" s="1">
        <f>[3]Class!I12</f>
        <v>0</v>
      </c>
      <c r="K12" s="1">
        <f>[3]Class!J12</f>
        <v>0</v>
      </c>
      <c r="L12" s="1">
        <f>[3]Class!K12</f>
        <v>0</v>
      </c>
      <c r="M12" s="1">
        <f>[3]Class!L12</f>
        <v>0</v>
      </c>
      <c r="N12" s="1">
        <f>[3]Class!M12</f>
        <v>0</v>
      </c>
      <c r="O12" s="1">
        <f>[3]Class!N12</f>
        <v>0</v>
      </c>
      <c r="P12" s="1">
        <f>[3]Class!O12</f>
        <v>0</v>
      </c>
      <c r="Q12" s="1">
        <f>[3]Class!P12</f>
        <v>0</v>
      </c>
      <c r="R12" s="1">
        <f>[3]Class!Q12</f>
        <v>0</v>
      </c>
      <c r="S12" s="1">
        <f>[3]Class!R12</f>
        <v>0</v>
      </c>
      <c r="T12" s="1">
        <f>[3]Class!S12</f>
        <v>0</v>
      </c>
    </row>
    <row r="13" spans="1:20" x14ac:dyDescent="0.35">
      <c r="A13" s="1" t="str">
        <f>[3]Class!A13</f>
        <v>0124 : Growing of pome fruits and stone fruits</v>
      </c>
      <c r="B13" s="11" t="str">
        <f t="shared" si="0"/>
        <v>0124</v>
      </c>
      <c r="C13" s="1">
        <f>[3]Class!B13</f>
        <v>0</v>
      </c>
      <c r="D13" s="1">
        <f>[3]Class!C13</f>
        <v>0</v>
      </c>
      <c r="E13" s="1">
        <f>[3]Class!D13</f>
        <v>0</v>
      </c>
      <c r="F13" s="1">
        <f>[3]Class!E13</f>
        <v>0</v>
      </c>
      <c r="G13" s="1">
        <f>[3]Class!F13</f>
        <v>0</v>
      </c>
      <c r="H13" s="1">
        <f>[3]Class!G13</f>
        <v>0</v>
      </c>
      <c r="I13" s="1">
        <f>[3]Class!H13</f>
        <v>0</v>
      </c>
      <c r="J13" s="1">
        <f>[3]Class!I13</f>
        <v>0</v>
      </c>
      <c r="K13" s="1">
        <f>[3]Class!J13</f>
        <v>0</v>
      </c>
      <c r="L13" s="1">
        <f>[3]Class!K13</f>
        <v>0</v>
      </c>
      <c r="M13" s="1">
        <f>[3]Class!L13</f>
        <v>0</v>
      </c>
      <c r="N13" s="1">
        <f>[3]Class!M13</f>
        <v>0</v>
      </c>
      <c r="O13" s="1">
        <f>[3]Class!N13</f>
        <v>0</v>
      </c>
      <c r="P13" s="1">
        <f>[3]Class!O13</f>
        <v>0</v>
      </c>
      <c r="Q13" s="1">
        <f>[3]Class!P13</f>
        <v>0</v>
      </c>
      <c r="R13" s="1">
        <f>[3]Class!Q13</f>
        <v>0</v>
      </c>
      <c r="S13" s="1">
        <f>[3]Class!R13</f>
        <v>0</v>
      </c>
      <c r="T13" s="1">
        <f>[3]Class!S13</f>
        <v>0</v>
      </c>
    </row>
    <row r="14" spans="1:20" x14ac:dyDescent="0.35">
      <c r="A14" s="1" t="str">
        <f>[3]Class!A14</f>
        <v>0125 : Growing of other tree and bush fruits and nuts</v>
      </c>
      <c r="B14" s="11" t="str">
        <f t="shared" si="0"/>
        <v>0125</v>
      </c>
      <c r="C14" s="1">
        <f>[3]Class!B14</f>
        <v>0</v>
      </c>
      <c r="D14" s="1">
        <f>[3]Class!C14</f>
        <v>0</v>
      </c>
      <c r="E14" s="1">
        <f>[3]Class!D14</f>
        <v>0</v>
      </c>
      <c r="F14" s="1">
        <f>[3]Class!E14</f>
        <v>0</v>
      </c>
      <c r="G14" s="1">
        <f>[3]Class!F14</f>
        <v>0</v>
      </c>
      <c r="H14" s="1">
        <f>[3]Class!G14</f>
        <v>0</v>
      </c>
      <c r="I14" s="1">
        <f>[3]Class!H14</f>
        <v>0</v>
      </c>
      <c r="J14" s="1">
        <f>[3]Class!I14</f>
        <v>0</v>
      </c>
      <c r="K14" s="1">
        <f>[3]Class!J14</f>
        <v>0</v>
      </c>
      <c r="L14" s="1">
        <f>[3]Class!K14</f>
        <v>0</v>
      </c>
      <c r="M14" s="1">
        <f>[3]Class!L14</f>
        <v>0</v>
      </c>
      <c r="N14" s="1">
        <f>[3]Class!M14</f>
        <v>0</v>
      </c>
      <c r="O14" s="1">
        <f>[3]Class!N14</f>
        <v>0</v>
      </c>
      <c r="P14" s="1">
        <f>[3]Class!O14</f>
        <v>0</v>
      </c>
      <c r="Q14" s="1">
        <f>[3]Class!P14</f>
        <v>0</v>
      </c>
      <c r="R14" s="1">
        <f>[3]Class!Q14</f>
        <v>0</v>
      </c>
      <c r="S14" s="1">
        <f>[3]Class!R14</f>
        <v>0</v>
      </c>
      <c r="T14" s="1">
        <f>[3]Class!S14</f>
        <v>0</v>
      </c>
    </row>
    <row r="15" spans="1:20" x14ac:dyDescent="0.35">
      <c r="A15" s="1" t="str">
        <f>[3]Class!A15</f>
        <v>0126 : Growing of oleaginous fruits</v>
      </c>
      <c r="B15" s="11" t="str">
        <f t="shared" si="0"/>
        <v>0126</v>
      </c>
      <c r="C15" s="1">
        <f>[3]Class!B15</f>
        <v>0</v>
      </c>
      <c r="D15" s="1">
        <f>[3]Class!C15</f>
        <v>0</v>
      </c>
      <c r="E15" s="1">
        <f>[3]Class!D15</f>
        <v>0</v>
      </c>
      <c r="F15" s="1">
        <f>[3]Class!E15</f>
        <v>0</v>
      </c>
      <c r="G15" s="1">
        <f>[3]Class!F15</f>
        <v>0</v>
      </c>
      <c r="H15" s="1">
        <f>[3]Class!G15</f>
        <v>0</v>
      </c>
      <c r="I15" s="1">
        <f>[3]Class!H15</f>
        <v>0</v>
      </c>
      <c r="J15" s="1">
        <f>[3]Class!I15</f>
        <v>0</v>
      </c>
      <c r="K15" s="1">
        <f>[3]Class!J15</f>
        <v>0</v>
      </c>
      <c r="L15" s="1">
        <f>[3]Class!K15</f>
        <v>0</v>
      </c>
      <c r="M15" s="1">
        <f>[3]Class!L15</f>
        <v>0</v>
      </c>
      <c r="N15" s="1">
        <f>[3]Class!M15</f>
        <v>0</v>
      </c>
      <c r="O15" s="1">
        <f>[3]Class!N15</f>
        <v>0</v>
      </c>
      <c r="P15" s="1">
        <f>[3]Class!O15</f>
        <v>0</v>
      </c>
      <c r="Q15" s="1">
        <f>[3]Class!P15</f>
        <v>0</v>
      </c>
      <c r="R15" s="1">
        <f>[3]Class!Q15</f>
        <v>0</v>
      </c>
      <c r="S15" s="1">
        <f>[3]Class!R15</f>
        <v>0</v>
      </c>
      <c r="T15" s="1">
        <f>[3]Class!S15</f>
        <v>0</v>
      </c>
    </row>
    <row r="16" spans="1:20" x14ac:dyDescent="0.35">
      <c r="A16" s="1" t="str">
        <f>[3]Class!A16</f>
        <v>0127 : Growing of beverage crops</v>
      </c>
      <c r="B16" s="11" t="str">
        <f t="shared" si="0"/>
        <v>0127</v>
      </c>
      <c r="C16" s="1">
        <f>[3]Class!B16</f>
        <v>0</v>
      </c>
      <c r="D16" s="1">
        <f>[3]Class!C16</f>
        <v>0</v>
      </c>
      <c r="E16" s="1">
        <f>[3]Class!D16</f>
        <v>0</v>
      </c>
      <c r="F16" s="1">
        <f>[3]Class!E16</f>
        <v>0</v>
      </c>
      <c r="G16" s="1">
        <f>[3]Class!F16</f>
        <v>0</v>
      </c>
      <c r="H16" s="1">
        <f>[3]Class!G16</f>
        <v>0</v>
      </c>
      <c r="I16" s="1">
        <f>[3]Class!H16</f>
        <v>0</v>
      </c>
      <c r="J16" s="1">
        <f>[3]Class!I16</f>
        <v>0</v>
      </c>
      <c r="K16" s="1">
        <f>[3]Class!J16</f>
        <v>0</v>
      </c>
      <c r="L16" s="1">
        <f>[3]Class!K16</f>
        <v>0</v>
      </c>
      <c r="M16" s="1">
        <f>[3]Class!L16</f>
        <v>0</v>
      </c>
      <c r="N16" s="1">
        <f>[3]Class!M16</f>
        <v>0</v>
      </c>
      <c r="O16" s="1">
        <f>[3]Class!N16</f>
        <v>0</v>
      </c>
      <c r="P16" s="1">
        <f>[3]Class!O16</f>
        <v>0</v>
      </c>
      <c r="Q16" s="1">
        <f>[3]Class!P16</f>
        <v>0</v>
      </c>
      <c r="R16" s="1">
        <f>[3]Class!Q16</f>
        <v>0</v>
      </c>
      <c r="S16" s="1">
        <f>[3]Class!R16</f>
        <v>0</v>
      </c>
      <c r="T16" s="1">
        <f>[3]Class!S16</f>
        <v>0</v>
      </c>
    </row>
    <row r="17" spans="1:20" x14ac:dyDescent="0.35">
      <c r="A17" s="1" t="str">
        <f>[3]Class!A17</f>
        <v>0128 : Growing of spices, aromatic, drug and pharmaceutical crops</v>
      </c>
      <c r="B17" s="11" t="str">
        <f t="shared" si="0"/>
        <v>0128</v>
      </c>
      <c r="C17" s="1">
        <f>[3]Class!B17</f>
        <v>0</v>
      </c>
      <c r="D17" s="1">
        <f>[3]Class!C17</f>
        <v>0</v>
      </c>
      <c r="E17" s="1">
        <f>[3]Class!D17</f>
        <v>0</v>
      </c>
      <c r="F17" s="1">
        <f>[3]Class!E17</f>
        <v>0</v>
      </c>
      <c r="G17" s="1">
        <f>[3]Class!F17</f>
        <v>0</v>
      </c>
      <c r="H17" s="1">
        <f>[3]Class!G17</f>
        <v>0</v>
      </c>
      <c r="I17" s="1">
        <f>[3]Class!H17</f>
        <v>0</v>
      </c>
      <c r="J17" s="1">
        <f>[3]Class!I17</f>
        <v>0</v>
      </c>
      <c r="K17" s="1">
        <f>[3]Class!J17</f>
        <v>0</v>
      </c>
      <c r="L17" s="1">
        <f>[3]Class!K17</f>
        <v>0</v>
      </c>
      <c r="M17" s="1">
        <f>[3]Class!L17</f>
        <v>0</v>
      </c>
      <c r="N17" s="1">
        <f>[3]Class!M17</f>
        <v>0</v>
      </c>
      <c r="O17" s="1">
        <f>[3]Class!N17</f>
        <v>0</v>
      </c>
      <c r="P17" s="1">
        <f>[3]Class!O17</f>
        <v>0</v>
      </c>
      <c r="Q17" s="1">
        <f>[3]Class!P17</f>
        <v>0</v>
      </c>
      <c r="R17" s="1">
        <f>[3]Class!Q17</f>
        <v>0</v>
      </c>
      <c r="S17" s="1">
        <f>[3]Class!R17</f>
        <v>0</v>
      </c>
      <c r="T17" s="1">
        <f>[3]Class!S17</f>
        <v>0</v>
      </c>
    </row>
    <row r="18" spans="1:20" x14ac:dyDescent="0.35">
      <c r="A18" s="1" t="str">
        <f>[3]Class!A18</f>
        <v>0129 : Growing of other perennial crops</v>
      </c>
      <c r="B18" s="11" t="str">
        <f t="shared" si="0"/>
        <v>0129</v>
      </c>
      <c r="C18" s="1">
        <f>[3]Class!B18</f>
        <v>0</v>
      </c>
      <c r="D18" s="1">
        <f>[3]Class!C18</f>
        <v>0</v>
      </c>
      <c r="E18" s="1">
        <f>[3]Class!D18</f>
        <v>0</v>
      </c>
      <c r="F18" s="1">
        <f>[3]Class!E18</f>
        <v>0</v>
      </c>
      <c r="G18" s="1">
        <f>[3]Class!F18</f>
        <v>0</v>
      </c>
      <c r="H18" s="1">
        <f>[3]Class!G18</f>
        <v>0</v>
      </c>
      <c r="I18" s="1">
        <f>[3]Class!H18</f>
        <v>0</v>
      </c>
      <c r="J18" s="1">
        <f>[3]Class!I18</f>
        <v>0</v>
      </c>
      <c r="K18" s="1">
        <f>[3]Class!J18</f>
        <v>0</v>
      </c>
      <c r="L18" s="1">
        <f>[3]Class!K18</f>
        <v>0</v>
      </c>
      <c r="M18" s="1">
        <f>[3]Class!L18</f>
        <v>0</v>
      </c>
      <c r="N18" s="1">
        <f>[3]Class!M18</f>
        <v>0</v>
      </c>
      <c r="O18" s="1">
        <f>[3]Class!N18</f>
        <v>0</v>
      </c>
      <c r="P18" s="1">
        <f>[3]Class!O18</f>
        <v>0</v>
      </c>
      <c r="Q18" s="1">
        <f>[3]Class!P18</f>
        <v>0</v>
      </c>
      <c r="R18" s="1">
        <f>[3]Class!Q18</f>
        <v>0</v>
      </c>
      <c r="S18" s="1">
        <f>[3]Class!R18</f>
        <v>0</v>
      </c>
      <c r="T18" s="1">
        <f>[3]Class!S18</f>
        <v>0</v>
      </c>
    </row>
    <row r="19" spans="1:20" x14ac:dyDescent="0.35">
      <c r="A19" s="1" t="str">
        <f>[3]Class!A19</f>
        <v>0130 : Plant propagation</v>
      </c>
      <c r="B19" s="11" t="str">
        <f t="shared" si="0"/>
        <v>0130</v>
      </c>
      <c r="C19" s="1">
        <f>[3]Class!B19</f>
        <v>0</v>
      </c>
      <c r="D19" s="1">
        <f>[3]Class!C19</f>
        <v>0</v>
      </c>
      <c r="E19" s="1">
        <f>[3]Class!D19</f>
        <v>0</v>
      </c>
      <c r="F19" s="1">
        <f>[3]Class!E19</f>
        <v>0</v>
      </c>
      <c r="G19" s="1">
        <f>[3]Class!F19</f>
        <v>0</v>
      </c>
      <c r="H19" s="1">
        <f>[3]Class!G19</f>
        <v>0</v>
      </c>
      <c r="I19" s="1">
        <f>[3]Class!H19</f>
        <v>0</v>
      </c>
      <c r="J19" s="1">
        <f>[3]Class!I19</f>
        <v>0</v>
      </c>
      <c r="K19" s="1">
        <f>[3]Class!J19</f>
        <v>0</v>
      </c>
      <c r="L19" s="1">
        <f>[3]Class!K19</f>
        <v>0</v>
      </c>
      <c r="M19" s="1">
        <f>[3]Class!L19</f>
        <v>0</v>
      </c>
      <c r="N19" s="1">
        <f>[3]Class!M19</f>
        <v>0</v>
      </c>
      <c r="O19" s="1">
        <f>[3]Class!N19</f>
        <v>0</v>
      </c>
      <c r="P19" s="1">
        <f>[3]Class!O19</f>
        <v>0</v>
      </c>
      <c r="Q19" s="1">
        <f>[3]Class!P19</f>
        <v>0</v>
      </c>
      <c r="R19" s="1">
        <f>[3]Class!Q19</f>
        <v>0</v>
      </c>
      <c r="S19" s="1">
        <f>[3]Class!R19</f>
        <v>0</v>
      </c>
      <c r="T19" s="1">
        <f>[3]Class!S19</f>
        <v>0</v>
      </c>
    </row>
    <row r="20" spans="1:20" x14ac:dyDescent="0.35">
      <c r="A20" s="1" t="str">
        <f>[3]Class!A20</f>
        <v>0141 : Raising of dairy cattle</v>
      </c>
      <c r="B20" s="11" t="str">
        <f t="shared" si="0"/>
        <v>0141</v>
      </c>
      <c r="C20" s="1">
        <f>[3]Class!B20</f>
        <v>0</v>
      </c>
      <c r="D20" s="1">
        <f>[3]Class!C20</f>
        <v>0</v>
      </c>
      <c r="E20" s="1">
        <f>[3]Class!D20</f>
        <v>0</v>
      </c>
      <c r="F20" s="1">
        <f>[3]Class!E20</f>
        <v>0</v>
      </c>
      <c r="G20" s="1">
        <f>[3]Class!F20</f>
        <v>0</v>
      </c>
      <c r="H20" s="1">
        <f>[3]Class!G20</f>
        <v>0</v>
      </c>
      <c r="I20" s="1">
        <f>[3]Class!H20</f>
        <v>0</v>
      </c>
      <c r="J20" s="1">
        <f>[3]Class!I20</f>
        <v>0</v>
      </c>
      <c r="K20" s="1">
        <f>[3]Class!J20</f>
        <v>0</v>
      </c>
      <c r="L20" s="1">
        <f>[3]Class!K20</f>
        <v>0</v>
      </c>
      <c r="M20" s="1">
        <f>[3]Class!L20</f>
        <v>0</v>
      </c>
      <c r="N20" s="1">
        <f>[3]Class!M20</f>
        <v>0</v>
      </c>
      <c r="O20" s="1">
        <f>[3]Class!N20</f>
        <v>0</v>
      </c>
      <c r="P20" s="1">
        <f>[3]Class!O20</f>
        <v>0</v>
      </c>
      <c r="Q20" s="1">
        <f>[3]Class!P20</f>
        <v>0</v>
      </c>
      <c r="R20" s="1">
        <f>[3]Class!Q20</f>
        <v>0</v>
      </c>
      <c r="S20" s="1">
        <f>[3]Class!R20</f>
        <v>0</v>
      </c>
      <c r="T20" s="1">
        <f>[3]Class!S20</f>
        <v>0</v>
      </c>
    </row>
    <row r="21" spans="1:20" x14ac:dyDescent="0.35">
      <c r="A21" s="1" t="str">
        <f>[3]Class!A21</f>
        <v>0142 : Raising of other cattle and buffaloes</v>
      </c>
      <c r="B21" s="11" t="str">
        <f t="shared" si="0"/>
        <v>0142</v>
      </c>
      <c r="C21" s="1">
        <f>[3]Class!B21</f>
        <v>0</v>
      </c>
      <c r="D21" s="1">
        <f>[3]Class!C21</f>
        <v>0</v>
      </c>
      <c r="E21" s="1">
        <f>[3]Class!D21</f>
        <v>0</v>
      </c>
      <c r="F21" s="1">
        <f>[3]Class!E21</f>
        <v>0</v>
      </c>
      <c r="G21" s="1">
        <f>[3]Class!F21</f>
        <v>0</v>
      </c>
      <c r="H21" s="1">
        <f>[3]Class!G21</f>
        <v>0</v>
      </c>
      <c r="I21" s="1">
        <f>[3]Class!H21</f>
        <v>0</v>
      </c>
      <c r="J21" s="1">
        <f>[3]Class!I21</f>
        <v>0</v>
      </c>
      <c r="K21" s="1">
        <f>[3]Class!J21</f>
        <v>0</v>
      </c>
      <c r="L21" s="1">
        <f>[3]Class!K21</f>
        <v>0</v>
      </c>
      <c r="M21" s="1">
        <f>[3]Class!L21</f>
        <v>0</v>
      </c>
      <c r="N21" s="1">
        <f>[3]Class!M21</f>
        <v>0</v>
      </c>
      <c r="O21" s="1">
        <f>[3]Class!N21</f>
        <v>0</v>
      </c>
      <c r="P21" s="1">
        <f>[3]Class!O21</f>
        <v>0</v>
      </c>
      <c r="Q21" s="1">
        <f>[3]Class!P21</f>
        <v>0</v>
      </c>
      <c r="R21" s="1">
        <f>[3]Class!Q21</f>
        <v>0</v>
      </c>
      <c r="S21" s="1">
        <f>[3]Class!R21</f>
        <v>0</v>
      </c>
      <c r="T21" s="1">
        <f>[3]Class!S21</f>
        <v>0</v>
      </c>
    </row>
    <row r="22" spans="1:20" x14ac:dyDescent="0.35">
      <c r="A22" s="1" t="str">
        <f>[3]Class!A22</f>
        <v>0143 : Raising of horses and other equines</v>
      </c>
      <c r="B22" s="11" t="str">
        <f t="shared" si="0"/>
        <v>0143</v>
      </c>
      <c r="C22" s="1">
        <f>[3]Class!B22</f>
        <v>0</v>
      </c>
      <c r="D22" s="1">
        <f>[3]Class!C22</f>
        <v>0</v>
      </c>
      <c r="E22" s="1">
        <f>[3]Class!D22</f>
        <v>0</v>
      </c>
      <c r="F22" s="1">
        <f>[3]Class!E22</f>
        <v>0</v>
      </c>
      <c r="G22" s="1">
        <f>[3]Class!F22</f>
        <v>0</v>
      </c>
      <c r="H22" s="1">
        <f>[3]Class!G22</f>
        <v>0</v>
      </c>
      <c r="I22" s="1">
        <f>[3]Class!H22</f>
        <v>0</v>
      </c>
      <c r="J22" s="1">
        <f>[3]Class!I22</f>
        <v>0</v>
      </c>
      <c r="K22" s="1">
        <f>[3]Class!J22</f>
        <v>0</v>
      </c>
      <c r="L22" s="1">
        <f>[3]Class!K22</f>
        <v>0</v>
      </c>
      <c r="M22" s="1">
        <f>[3]Class!L22</f>
        <v>0</v>
      </c>
      <c r="N22" s="1">
        <f>[3]Class!M22</f>
        <v>0</v>
      </c>
      <c r="O22" s="1">
        <f>[3]Class!N22</f>
        <v>0</v>
      </c>
      <c r="P22" s="1">
        <f>[3]Class!O22</f>
        <v>0</v>
      </c>
      <c r="Q22" s="1">
        <f>[3]Class!P22</f>
        <v>0</v>
      </c>
      <c r="R22" s="1">
        <f>[3]Class!Q22</f>
        <v>0</v>
      </c>
      <c r="S22" s="1">
        <f>[3]Class!R22</f>
        <v>0</v>
      </c>
      <c r="T22" s="1">
        <f>[3]Class!S22</f>
        <v>0</v>
      </c>
    </row>
    <row r="23" spans="1:20" x14ac:dyDescent="0.35">
      <c r="A23" s="1" t="str">
        <f>[3]Class!A23</f>
        <v>0144 : Raising of camels and camelids</v>
      </c>
      <c r="B23" s="11" t="str">
        <f t="shared" si="0"/>
        <v>0144</v>
      </c>
      <c r="C23" s="1">
        <f>[3]Class!B23</f>
        <v>0</v>
      </c>
      <c r="D23" s="1">
        <f>[3]Class!C23</f>
        <v>0</v>
      </c>
      <c r="E23" s="1">
        <f>[3]Class!D23</f>
        <v>0</v>
      </c>
      <c r="F23" s="1">
        <f>[3]Class!E23</f>
        <v>0</v>
      </c>
      <c r="G23" s="1">
        <f>[3]Class!F23</f>
        <v>0</v>
      </c>
      <c r="H23" s="1">
        <f>[3]Class!G23</f>
        <v>0</v>
      </c>
      <c r="I23" s="1">
        <f>[3]Class!H23</f>
        <v>0</v>
      </c>
      <c r="J23" s="1">
        <f>[3]Class!I23</f>
        <v>0</v>
      </c>
      <c r="K23" s="1">
        <f>[3]Class!J23</f>
        <v>0</v>
      </c>
      <c r="L23" s="1">
        <f>[3]Class!K23</f>
        <v>0</v>
      </c>
      <c r="M23" s="1">
        <f>[3]Class!L23</f>
        <v>0</v>
      </c>
      <c r="N23" s="1">
        <f>[3]Class!M23</f>
        <v>0</v>
      </c>
      <c r="O23" s="1">
        <f>[3]Class!N23</f>
        <v>0</v>
      </c>
      <c r="P23" s="1">
        <f>[3]Class!O23</f>
        <v>0</v>
      </c>
      <c r="Q23" s="1">
        <f>[3]Class!P23</f>
        <v>0</v>
      </c>
      <c r="R23" s="1">
        <f>[3]Class!Q23</f>
        <v>0</v>
      </c>
      <c r="S23" s="1">
        <f>[3]Class!R23</f>
        <v>0</v>
      </c>
      <c r="T23" s="1">
        <f>[3]Class!S23</f>
        <v>0</v>
      </c>
    </row>
    <row r="24" spans="1:20" x14ac:dyDescent="0.35">
      <c r="A24" s="1" t="str">
        <f>[3]Class!A24</f>
        <v>0145 : Raising of sheep and goats</v>
      </c>
      <c r="B24" s="11" t="str">
        <f t="shared" si="0"/>
        <v>0145</v>
      </c>
      <c r="C24" s="1">
        <f>[3]Class!B24</f>
        <v>0</v>
      </c>
      <c r="D24" s="1">
        <f>[3]Class!C24</f>
        <v>0</v>
      </c>
      <c r="E24" s="1">
        <f>[3]Class!D24</f>
        <v>0</v>
      </c>
      <c r="F24" s="1">
        <f>[3]Class!E24</f>
        <v>0</v>
      </c>
      <c r="G24" s="1">
        <f>[3]Class!F24</f>
        <v>0</v>
      </c>
      <c r="H24" s="1">
        <f>[3]Class!G24</f>
        <v>0</v>
      </c>
      <c r="I24" s="1">
        <f>[3]Class!H24</f>
        <v>0</v>
      </c>
      <c r="J24" s="1">
        <f>[3]Class!I24</f>
        <v>0</v>
      </c>
      <c r="K24" s="1">
        <f>[3]Class!J24</f>
        <v>0</v>
      </c>
      <c r="L24" s="1">
        <f>[3]Class!K24</f>
        <v>0</v>
      </c>
      <c r="M24" s="1">
        <f>[3]Class!L24</f>
        <v>0</v>
      </c>
      <c r="N24" s="1">
        <f>[3]Class!M24</f>
        <v>0</v>
      </c>
      <c r="O24" s="1">
        <f>[3]Class!N24</f>
        <v>0</v>
      </c>
      <c r="P24" s="1">
        <f>[3]Class!O24</f>
        <v>0</v>
      </c>
      <c r="Q24" s="1">
        <f>[3]Class!P24</f>
        <v>0</v>
      </c>
      <c r="R24" s="1">
        <f>[3]Class!Q24</f>
        <v>0</v>
      </c>
      <c r="S24" s="1">
        <f>[3]Class!R24</f>
        <v>0</v>
      </c>
      <c r="T24" s="1">
        <f>[3]Class!S24</f>
        <v>0</v>
      </c>
    </row>
    <row r="25" spans="1:20" x14ac:dyDescent="0.35">
      <c r="A25" s="1" t="str">
        <f>[3]Class!A25</f>
        <v>0146 : Raising of swine/pigs</v>
      </c>
      <c r="B25" s="11" t="str">
        <f t="shared" si="0"/>
        <v>0146</v>
      </c>
      <c r="C25" s="1">
        <f>[3]Class!B25</f>
        <v>0</v>
      </c>
      <c r="D25" s="1">
        <f>[3]Class!C25</f>
        <v>0</v>
      </c>
      <c r="E25" s="1">
        <f>[3]Class!D25</f>
        <v>0</v>
      </c>
      <c r="F25" s="1">
        <f>[3]Class!E25</f>
        <v>0</v>
      </c>
      <c r="G25" s="1">
        <f>[3]Class!F25</f>
        <v>0</v>
      </c>
      <c r="H25" s="1">
        <f>[3]Class!G25</f>
        <v>0</v>
      </c>
      <c r="I25" s="1">
        <f>[3]Class!H25</f>
        <v>0</v>
      </c>
      <c r="J25" s="1">
        <f>[3]Class!I25</f>
        <v>0</v>
      </c>
      <c r="K25" s="1">
        <f>[3]Class!J25</f>
        <v>0</v>
      </c>
      <c r="L25" s="1">
        <f>[3]Class!K25</f>
        <v>0</v>
      </c>
      <c r="M25" s="1">
        <f>[3]Class!L25</f>
        <v>0</v>
      </c>
      <c r="N25" s="1">
        <f>[3]Class!M25</f>
        <v>0</v>
      </c>
      <c r="O25" s="1">
        <f>[3]Class!N25</f>
        <v>0</v>
      </c>
      <c r="P25" s="1">
        <f>[3]Class!O25</f>
        <v>0</v>
      </c>
      <c r="Q25" s="1">
        <f>[3]Class!P25</f>
        <v>0</v>
      </c>
      <c r="R25" s="1">
        <f>[3]Class!Q25</f>
        <v>0</v>
      </c>
      <c r="S25" s="1">
        <f>[3]Class!R25</f>
        <v>0</v>
      </c>
      <c r="T25" s="1">
        <f>[3]Class!S25</f>
        <v>0</v>
      </c>
    </row>
    <row r="26" spans="1:20" x14ac:dyDescent="0.35">
      <c r="A26" s="1" t="str">
        <f>[3]Class!A26</f>
        <v>0147 : Raising of poultry</v>
      </c>
      <c r="B26" s="11" t="str">
        <f t="shared" si="0"/>
        <v>0147</v>
      </c>
      <c r="C26" s="1">
        <f>[3]Class!B26</f>
        <v>0</v>
      </c>
      <c r="D26" s="1">
        <f>[3]Class!C26</f>
        <v>0</v>
      </c>
      <c r="E26" s="1">
        <f>[3]Class!D26</f>
        <v>0</v>
      </c>
      <c r="F26" s="1">
        <f>[3]Class!E26</f>
        <v>0</v>
      </c>
      <c r="G26" s="1">
        <f>[3]Class!F26</f>
        <v>0</v>
      </c>
      <c r="H26" s="1">
        <f>[3]Class!G26</f>
        <v>0</v>
      </c>
      <c r="I26" s="1">
        <f>[3]Class!H26</f>
        <v>0</v>
      </c>
      <c r="J26" s="1">
        <f>[3]Class!I26</f>
        <v>0</v>
      </c>
      <c r="K26" s="1">
        <f>[3]Class!J26</f>
        <v>0</v>
      </c>
      <c r="L26" s="1">
        <f>[3]Class!K26</f>
        <v>0</v>
      </c>
      <c r="M26" s="1">
        <f>[3]Class!L26</f>
        <v>0</v>
      </c>
      <c r="N26" s="1">
        <f>[3]Class!M26</f>
        <v>0</v>
      </c>
      <c r="O26" s="1">
        <f>[3]Class!N26</f>
        <v>0</v>
      </c>
      <c r="P26" s="1">
        <f>[3]Class!O26</f>
        <v>0</v>
      </c>
      <c r="Q26" s="1">
        <f>[3]Class!P26</f>
        <v>0</v>
      </c>
      <c r="R26" s="1">
        <f>[3]Class!Q26</f>
        <v>0</v>
      </c>
      <c r="S26" s="1">
        <f>[3]Class!R26</f>
        <v>0</v>
      </c>
      <c r="T26" s="1">
        <f>[3]Class!S26</f>
        <v>0</v>
      </c>
    </row>
    <row r="27" spans="1:20" x14ac:dyDescent="0.35">
      <c r="A27" s="1" t="str">
        <f>[3]Class!A27</f>
        <v>0149 : Raising of other animals</v>
      </c>
      <c r="B27" s="11" t="str">
        <f t="shared" si="0"/>
        <v>0149</v>
      </c>
      <c r="C27" s="1">
        <f>[3]Class!B27</f>
        <v>0</v>
      </c>
      <c r="D27" s="1">
        <f>[3]Class!C27</f>
        <v>0</v>
      </c>
      <c r="E27" s="1">
        <f>[3]Class!D27</f>
        <v>0</v>
      </c>
      <c r="F27" s="1">
        <f>[3]Class!E27</f>
        <v>0</v>
      </c>
      <c r="G27" s="1">
        <f>[3]Class!F27</f>
        <v>0</v>
      </c>
      <c r="H27" s="1">
        <f>[3]Class!G27</f>
        <v>0</v>
      </c>
      <c r="I27" s="1">
        <f>[3]Class!H27</f>
        <v>0</v>
      </c>
      <c r="J27" s="1">
        <f>[3]Class!I27</f>
        <v>0</v>
      </c>
      <c r="K27" s="1">
        <f>[3]Class!J27</f>
        <v>0</v>
      </c>
      <c r="L27" s="1">
        <f>[3]Class!K27</f>
        <v>0</v>
      </c>
      <c r="M27" s="1">
        <f>[3]Class!L27</f>
        <v>0</v>
      </c>
      <c r="N27" s="1">
        <f>[3]Class!M27</f>
        <v>0</v>
      </c>
      <c r="O27" s="1">
        <f>[3]Class!N27</f>
        <v>0</v>
      </c>
      <c r="P27" s="1">
        <f>[3]Class!O27</f>
        <v>0</v>
      </c>
      <c r="Q27" s="1">
        <f>[3]Class!P27</f>
        <v>0</v>
      </c>
      <c r="R27" s="1">
        <f>[3]Class!Q27</f>
        <v>0</v>
      </c>
      <c r="S27" s="1">
        <f>[3]Class!R27</f>
        <v>0</v>
      </c>
      <c r="T27" s="1">
        <f>[3]Class!S27</f>
        <v>0</v>
      </c>
    </row>
    <row r="28" spans="1:20" x14ac:dyDescent="0.35">
      <c r="A28" s="1" t="str">
        <f>[3]Class!A28</f>
        <v>0150 : Mixed farming</v>
      </c>
      <c r="B28" s="11" t="str">
        <f t="shared" si="0"/>
        <v>0150</v>
      </c>
      <c r="C28" s="1">
        <f>[3]Class!B28</f>
        <v>0</v>
      </c>
      <c r="D28" s="1">
        <f>[3]Class!C28</f>
        <v>0</v>
      </c>
      <c r="E28" s="1">
        <f>[3]Class!D28</f>
        <v>0</v>
      </c>
      <c r="F28" s="1">
        <f>[3]Class!E28</f>
        <v>0</v>
      </c>
      <c r="G28" s="1">
        <f>[3]Class!F28</f>
        <v>0</v>
      </c>
      <c r="H28" s="1">
        <f>[3]Class!G28</f>
        <v>0</v>
      </c>
      <c r="I28" s="1">
        <f>[3]Class!H28</f>
        <v>0</v>
      </c>
      <c r="J28" s="1">
        <f>[3]Class!I28</f>
        <v>0</v>
      </c>
      <c r="K28" s="1">
        <f>[3]Class!J28</f>
        <v>0</v>
      </c>
      <c r="L28" s="1">
        <f>[3]Class!K28</f>
        <v>0</v>
      </c>
      <c r="M28" s="1">
        <f>[3]Class!L28</f>
        <v>0</v>
      </c>
      <c r="N28" s="1">
        <f>[3]Class!M28</f>
        <v>0</v>
      </c>
      <c r="O28" s="1">
        <f>[3]Class!N28</f>
        <v>0</v>
      </c>
      <c r="P28" s="1">
        <f>[3]Class!O28</f>
        <v>0</v>
      </c>
      <c r="Q28" s="1">
        <f>[3]Class!P28</f>
        <v>0</v>
      </c>
      <c r="R28" s="1">
        <f>[3]Class!Q28</f>
        <v>0</v>
      </c>
      <c r="S28" s="1">
        <f>[3]Class!R28</f>
        <v>0</v>
      </c>
      <c r="T28" s="1">
        <f>[3]Class!S28</f>
        <v>0</v>
      </c>
    </row>
    <row r="29" spans="1:20" x14ac:dyDescent="0.35">
      <c r="A29" s="1" t="str">
        <f>[3]Class!A29</f>
        <v>0161 : Support activities for crop production</v>
      </c>
      <c r="B29" s="11" t="str">
        <f t="shared" si="0"/>
        <v>0161</v>
      </c>
      <c r="C29" s="1">
        <f>[3]Class!B29</f>
        <v>0</v>
      </c>
      <c r="D29" s="1">
        <f>[3]Class!C29</f>
        <v>0</v>
      </c>
      <c r="E29" s="1">
        <f>[3]Class!D29</f>
        <v>0</v>
      </c>
      <c r="F29" s="1">
        <f>[3]Class!E29</f>
        <v>0</v>
      </c>
      <c r="G29" s="1">
        <f>[3]Class!F29</f>
        <v>0</v>
      </c>
      <c r="H29" s="1">
        <f>[3]Class!G29</f>
        <v>0</v>
      </c>
      <c r="I29" s="1">
        <f>[3]Class!H29</f>
        <v>0</v>
      </c>
      <c r="J29" s="1">
        <f>[3]Class!I29</f>
        <v>0</v>
      </c>
      <c r="K29" s="1">
        <f>[3]Class!J29</f>
        <v>0</v>
      </c>
      <c r="L29" s="1">
        <f>[3]Class!K29</f>
        <v>0</v>
      </c>
      <c r="M29" s="1">
        <f>[3]Class!L29</f>
        <v>0</v>
      </c>
      <c r="N29" s="1">
        <f>[3]Class!M29</f>
        <v>0</v>
      </c>
      <c r="O29" s="1">
        <f>[3]Class!N29</f>
        <v>0</v>
      </c>
      <c r="P29" s="1">
        <f>[3]Class!O29</f>
        <v>0</v>
      </c>
      <c r="Q29" s="1">
        <f>[3]Class!P29</f>
        <v>0</v>
      </c>
      <c r="R29" s="1">
        <f>[3]Class!Q29</f>
        <v>0</v>
      </c>
      <c r="S29" s="1">
        <f>[3]Class!R29</f>
        <v>0</v>
      </c>
      <c r="T29" s="1">
        <f>[3]Class!S29</f>
        <v>0</v>
      </c>
    </row>
    <row r="30" spans="1:20" x14ac:dyDescent="0.35">
      <c r="A30" s="1" t="str">
        <f>[3]Class!A30</f>
        <v>0162 : Support activities for animal production</v>
      </c>
      <c r="B30" s="11" t="str">
        <f t="shared" si="0"/>
        <v>0162</v>
      </c>
      <c r="C30" s="1">
        <f>[3]Class!B30</f>
        <v>0</v>
      </c>
      <c r="D30" s="1">
        <f>[3]Class!C30</f>
        <v>0</v>
      </c>
      <c r="E30" s="1">
        <f>[3]Class!D30</f>
        <v>0</v>
      </c>
      <c r="F30" s="1">
        <f>[3]Class!E30</f>
        <v>0</v>
      </c>
      <c r="G30" s="1">
        <f>[3]Class!F30</f>
        <v>0</v>
      </c>
      <c r="H30" s="1">
        <f>[3]Class!G30</f>
        <v>0</v>
      </c>
      <c r="I30" s="1">
        <f>[3]Class!H30</f>
        <v>0</v>
      </c>
      <c r="J30" s="1">
        <f>[3]Class!I30</f>
        <v>0</v>
      </c>
      <c r="K30" s="1">
        <f>[3]Class!J30</f>
        <v>0</v>
      </c>
      <c r="L30" s="1">
        <f>[3]Class!K30</f>
        <v>0</v>
      </c>
      <c r="M30" s="1">
        <f>[3]Class!L30</f>
        <v>0</v>
      </c>
      <c r="N30" s="1">
        <f>[3]Class!M30</f>
        <v>0</v>
      </c>
      <c r="O30" s="1">
        <f>[3]Class!N30</f>
        <v>0</v>
      </c>
      <c r="P30" s="1">
        <f>[3]Class!O30</f>
        <v>0</v>
      </c>
      <c r="Q30" s="1">
        <f>[3]Class!P30</f>
        <v>0</v>
      </c>
      <c r="R30" s="1">
        <f>[3]Class!Q30</f>
        <v>0</v>
      </c>
      <c r="S30" s="1">
        <f>[3]Class!R30</f>
        <v>0</v>
      </c>
      <c r="T30" s="1">
        <f>[3]Class!S30</f>
        <v>0</v>
      </c>
    </row>
    <row r="31" spans="1:20" x14ac:dyDescent="0.35">
      <c r="A31" s="1" t="str">
        <f>[3]Class!A31</f>
        <v>0163 : Post-harvest crop activities</v>
      </c>
      <c r="B31" s="11" t="str">
        <f t="shared" si="0"/>
        <v>0163</v>
      </c>
      <c r="C31" s="1">
        <f>[3]Class!B31</f>
        <v>0</v>
      </c>
      <c r="D31" s="1">
        <f>[3]Class!C31</f>
        <v>0</v>
      </c>
      <c r="E31" s="1">
        <f>[3]Class!D31</f>
        <v>0</v>
      </c>
      <c r="F31" s="1">
        <f>[3]Class!E31</f>
        <v>0</v>
      </c>
      <c r="G31" s="1">
        <f>[3]Class!F31</f>
        <v>0</v>
      </c>
      <c r="H31" s="1">
        <f>[3]Class!G31</f>
        <v>0</v>
      </c>
      <c r="I31" s="1">
        <f>[3]Class!H31</f>
        <v>0</v>
      </c>
      <c r="J31" s="1">
        <f>[3]Class!I31</f>
        <v>0</v>
      </c>
      <c r="K31" s="1">
        <f>[3]Class!J31</f>
        <v>0</v>
      </c>
      <c r="L31" s="1">
        <f>[3]Class!K31</f>
        <v>0</v>
      </c>
      <c r="M31" s="1">
        <f>[3]Class!L31</f>
        <v>0</v>
      </c>
      <c r="N31" s="1">
        <f>[3]Class!M31</f>
        <v>0</v>
      </c>
      <c r="O31" s="1">
        <f>[3]Class!N31</f>
        <v>0</v>
      </c>
      <c r="P31" s="1">
        <f>[3]Class!O31</f>
        <v>0</v>
      </c>
      <c r="Q31" s="1">
        <f>[3]Class!P31</f>
        <v>0</v>
      </c>
      <c r="R31" s="1">
        <f>[3]Class!Q31</f>
        <v>0</v>
      </c>
      <c r="S31" s="1">
        <f>[3]Class!R31</f>
        <v>0</v>
      </c>
      <c r="T31" s="1">
        <f>[3]Class!S31</f>
        <v>0</v>
      </c>
    </row>
    <row r="32" spans="1:20" x14ac:dyDescent="0.35">
      <c r="A32" s="1" t="str">
        <f>[3]Class!A32</f>
        <v>0164 : Seed processing for propagation</v>
      </c>
      <c r="B32" s="11" t="str">
        <f t="shared" si="0"/>
        <v>0164</v>
      </c>
      <c r="C32" s="1">
        <f>[3]Class!B32</f>
        <v>0</v>
      </c>
      <c r="D32" s="1">
        <f>[3]Class!C32</f>
        <v>0</v>
      </c>
      <c r="E32" s="1">
        <f>[3]Class!D32</f>
        <v>0</v>
      </c>
      <c r="F32" s="1">
        <f>[3]Class!E32</f>
        <v>0</v>
      </c>
      <c r="G32" s="1">
        <f>[3]Class!F32</f>
        <v>0</v>
      </c>
      <c r="H32" s="1">
        <f>[3]Class!G32</f>
        <v>0</v>
      </c>
      <c r="I32" s="1">
        <f>[3]Class!H32</f>
        <v>0</v>
      </c>
      <c r="J32" s="1">
        <f>[3]Class!I32</f>
        <v>0</v>
      </c>
      <c r="K32" s="1">
        <f>[3]Class!J32</f>
        <v>0</v>
      </c>
      <c r="L32" s="1">
        <f>[3]Class!K32</f>
        <v>0</v>
      </c>
      <c r="M32" s="1">
        <f>[3]Class!L32</f>
        <v>0</v>
      </c>
      <c r="N32" s="1">
        <f>[3]Class!M32</f>
        <v>0</v>
      </c>
      <c r="O32" s="1">
        <f>[3]Class!N32</f>
        <v>0</v>
      </c>
      <c r="P32" s="1">
        <f>[3]Class!O32</f>
        <v>0</v>
      </c>
      <c r="Q32" s="1">
        <f>[3]Class!P32</f>
        <v>0</v>
      </c>
      <c r="R32" s="1">
        <f>[3]Class!Q32</f>
        <v>0</v>
      </c>
      <c r="S32" s="1">
        <f>[3]Class!R32</f>
        <v>0</v>
      </c>
      <c r="T32" s="1">
        <f>[3]Class!S32</f>
        <v>0</v>
      </c>
    </row>
    <row r="33" spans="1:20" x14ac:dyDescent="0.35">
      <c r="A33" s="1" t="str">
        <f>[3]Class!A33</f>
        <v>0170 : Hunting, trapping and related service activities</v>
      </c>
      <c r="B33" s="11" t="str">
        <f t="shared" si="0"/>
        <v>0170</v>
      </c>
      <c r="C33" s="1">
        <f>[3]Class!B33</f>
        <v>0</v>
      </c>
      <c r="D33" s="1">
        <f>[3]Class!C33</f>
        <v>0</v>
      </c>
      <c r="E33" s="1">
        <f>[3]Class!D33</f>
        <v>0</v>
      </c>
      <c r="F33" s="1">
        <f>[3]Class!E33</f>
        <v>0</v>
      </c>
      <c r="G33" s="1">
        <f>[3]Class!F33</f>
        <v>0</v>
      </c>
      <c r="H33" s="1">
        <f>[3]Class!G33</f>
        <v>0</v>
      </c>
      <c r="I33" s="1">
        <f>[3]Class!H33</f>
        <v>0</v>
      </c>
      <c r="J33" s="1">
        <f>[3]Class!I33</f>
        <v>0</v>
      </c>
      <c r="K33" s="1">
        <f>[3]Class!J33</f>
        <v>0</v>
      </c>
      <c r="L33" s="1">
        <f>[3]Class!K33</f>
        <v>0</v>
      </c>
      <c r="M33" s="1">
        <f>[3]Class!L33</f>
        <v>0</v>
      </c>
      <c r="N33" s="1">
        <f>[3]Class!M33</f>
        <v>0</v>
      </c>
      <c r="O33" s="1">
        <f>[3]Class!N33</f>
        <v>0</v>
      </c>
      <c r="P33" s="1">
        <f>[3]Class!O33</f>
        <v>0</v>
      </c>
      <c r="Q33" s="1">
        <f>[3]Class!P33</f>
        <v>0</v>
      </c>
      <c r="R33" s="1">
        <f>[3]Class!Q33</f>
        <v>0</v>
      </c>
      <c r="S33" s="1">
        <f>[3]Class!R33</f>
        <v>0</v>
      </c>
      <c r="T33" s="1">
        <f>[3]Class!S33</f>
        <v>0</v>
      </c>
    </row>
    <row r="34" spans="1:20" x14ac:dyDescent="0.35">
      <c r="A34" s="1" t="str">
        <f>[3]Class!A34</f>
        <v>0210 : Silviculture and other forestry activities</v>
      </c>
      <c r="B34" s="11" t="str">
        <f t="shared" si="0"/>
        <v>0210</v>
      </c>
      <c r="C34" s="1">
        <f>[3]Class!B34</f>
        <v>0</v>
      </c>
      <c r="D34" s="1">
        <f>[3]Class!C34</f>
        <v>0</v>
      </c>
      <c r="E34" s="1">
        <f>[3]Class!D34</f>
        <v>0</v>
      </c>
      <c r="F34" s="1">
        <f>[3]Class!E34</f>
        <v>0</v>
      </c>
      <c r="G34" s="1">
        <f>[3]Class!F34</f>
        <v>0</v>
      </c>
      <c r="H34" s="1">
        <f>[3]Class!G34</f>
        <v>0</v>
      </c>
      <c r="I34" s="1">
        <f>[3]Class!H34</f>
        <v>0</v>
      </c>
      <c r="J34" s="1">
        <f>[3]Class!I34</f>
        <v>0</v>
      </c>
      <c r="K34" s="1">
        <f>[3]Class!J34</f>
        <v>0</v>
      </c>
      <c r="L34" s="1">
        <f>[3]Class!K34</f>
        <v>0</v>
      </c>
      <c r="M34" s="1">
        <f>[3]Class!L34</f>
        <v>0</v>
      </c>
      <c r="N34" s="1">
        <f>[3]Class!M34</f>
        <v>0</v>
      </c>
      <c r="O34" s="1">
        <f>[3]Class!N34</f>
        <v>0</v>
      </c>
      <c r="P34" s="1">
        <f>[3]Class!O34</f>
        <v>0</v>
      </c>
      <c r="Q34" s="1">
        <f>[3]Class!P34</f>
        <v>0</v>
      </c>
      <c r="R34" s="1">
        <f>[3]Class!Q34</f>
        <v>0</v>
      </c>
      <c r="S34" s="1">
        <f>[3]Class!R34</f>
        <v>0</v>
      </c>
      <c r="T34" s="1">
        <f>[3]Class!S34</f>
        <v>0</v>
      </c>
    </row>
    <row r="35" spans="1:20" x14ac:dyDescent="0.35">
      <c r="A35" s="1" t="str">
        <f>[3]Class!A35</f>
        <v>0220 : Logging</v>
      </c>
      <c r="B35" s="11" t="str">
        <f t="shared" si="0"/>
        <v>0220</v>
      </c>
      <c r="C35" s="1">
        <f>[3]Class!B35</f>
        <v>0</v>
      </c>
      <c r="D35" s="1">
        <f>[3]Class!C35</f>
        <v>0</v>
      </c>
      <c r="E35" s="1">
        <f>[3]Class!D35</f>
        <v>0</v>
      </c>
      <c r="F35" s="1">
        <f>[3]Class!E35</f>
        <v>0</v>
      </c>
      <c r="G35" s="1">
        <f>[3]Class!F35</f>
        <v>0</v>
      </c>
      <c r="H35" s="1">
        <f>[3]Class!G35</f>
        <v>0</v>
      </c>
      <c r="I35" s="1">
        <f>[3]Class!H35</f>
        <v>0</v>
      </c>
      <c r="J35" s="1">
        <f>[3]Class!I35</f>
        <v>0</v>
      </c>
      <c r="K35" s="1">
        <f>[3]Class!J35</f>
        <v>0</v>
      </c>
      <c r="L35" s="1">
        <f>[3]Class!K35</f>
        <v>0</v>
      </c>
      <c r="M35" s="1">
        <f>[3]Class!L35</f>
        <v>0</v>
      </c>
      <c r="N35" s="1">
        <f>[3]Class!M35</f>
        <v>0</v>
      </c>
      <c r="O35" s="1">
        <f>[3]Class!N35</f>
        <v>0</v>
      </c>
      <c r="P35" s="1">
        <f>[3]Class!O35</f>
        <v>0</v>
      </c>
      <c r="Q35" s="1">
        <f>[3]Class!P35</f>
        <v>0</v>
      </c>
      <c r="R35" s="1">
        <f>[3]Class!Q35</f>
        <v>0</v>
      </c>
      <c r="S35" s="1">
        <f>[3]Class!R35</f>
        <v>0</v>
      </c>
      <c r="T35" s="1">
        <f>[3]Class!S35</f>
        <v>0</v>
      </c>
    </row>
    <row r="36" spans="1:20" x14ac:dyDescent="0.35">
      <c r="A36" s="1" t="str">
        <f>[3]Class!A36</f>
        <v>0230 : Gathering of wild growing non-wood products</v>
      </c>
      <c r="B36" s="11" t="str">
        <f t="shared" si="0"/>
        <v>0230</v>
      </c>
      <c r="C36" s="1">
        <f>[3]Class!B36</f>
        <v>0</v>
      </c>
      <c r="D36" s="1">
        <f>[3]Class!C36</f>
        <v>0</v>
      </c>
      <c r="E36" s="1">
        <f>[3]Class!D36</f>
        <v>0</v>
      </c>
      <c r="F36" s="1">
        <f>[3]Class!E36</f>
        <v>0</v>
      </c>
      <c r="G36" s="1">
        <f>[3]Class!F36</f>
        <v>0</v>
      </c>
      <c r="H36" s="1">
        <f>[3]Class!G36</f>
        <v>0</v>
      </c>
      <c r="I36" s="1">
        <f>[3]Class!H36</f>
        <v>0</v>
      </c>
      <c r="J36" s="1">
        <f>[3]Class!I36</f>
        <v>0</v>
      </c>
      <c r="K36" s="1">
        <f>[3]Class!J36</f>
        <v>0</v>
      </c>
      <c r="L36" s="1">
        <f>[3]Class!K36</f>
        <v>0</v>
      </c>
      <c r="M36" s="1">
        <f>[3]Class!L36</f>
        <v>0</v>
      </c>
      <c r="N36" s="1">
        <f>[3]Class!M36</f>
        <v>0</v>
      </c>
      <c r="O36" s="1">
        <f>[3]Class!N36</f>
        <v>0</v>
      </c>
      <c r="P36" s="1">
        <f>[3]Class!O36</f>
        <v>0</v>
      </c>
      <c r="Q36" s="1">
        <f>[3]Class!P36</f>
        <v>0</v>
      </c>
      <c r="R36" s="1">
        <f>[3]Class!Q36</f>
        <v>0</v>
      </c>
      <c r="S36" s="1">
        <f>[3]Class!R36</f>
        <v>0</v>
      </c>
      <c r="T36" s="1">
        <f>[3]Class!S36</f>
        <v>0</v>
      </c>
    </row>
    <row r="37" spans="1:20" x14ac:dyDescent="0.35">
      <c r="A37" s="1" t="str">
        <f>[3]Class!A37</f>
        <v>0240 : Support services to forestry</v>
      </c>
      <c r="B37" s="11" t="str">
        <f t="shared" si="0"/>
        <v>0240</v>
      </c>
      <c r="C37" s="1">
        <f>[3]Class!B37</f>
        <v>0</v>
      </c>
      <c r="D37" s="1">
        <f>[3]Class!C37</f>
        <v>0</v>
      </c>
      <c r="E37" s="1">
        <f>[3]Class!D37</f>
        <v>0</v>
      </c>
      <c r="F37" s="1">
        <f>[3]Class!E37</f>
        <v>0</v>
      </c>
      <c r="G37" s="1">
        <f>[3]Class!F37</f>
        <v>0</v>
      </c>
      <c r="H37" s="1">
        <f>[3]Class!G37</f>
        <v>0</v>
      </c>
      <c r="I37" s="1">
        <f>[3]Class!H37</f>
        <v>0</v>
      </c>
      <c r="J37" s="1">
        <f>[3]Class!I37</f>
        <v>0</v>
      </c>
      <c r="K37" s="1">
        <f>[3]Class!J37</f>
        <v>0</v>
      </c>
      <c r="L37" s="1">
        <f>[3]Class!K37</f>
        <v>0</v>
      </c>
      <c r="M37" s="1">
        <f>[3]Class!L37</f>
        <v>0</v>
      </c>
      <c r="N37" s="1">
        <f>[3]Class!M37</f>
        <v>0</v>
      </c>
      <c r="O37" s="1">
        <f>[3]Class!N37</f>
        <v>0</v>
      </c>
      <c r="P37" s="1">
        <f>[3]Class!O37</f>
        <v>0</v>
      </c>
      <c r="Q37" s="1">
        <f>[3]Class!P37</f>
        <v>0</v>
      </c>
      <c r="R37" s="1">
        <f>[3]Class!Q37</f>
        <v>0</v>
      </c>
      <c r="S37" s="1">
        <f>[3]Class!R37</f>
        <v>0</v>
      </c>
      <c r="T37" s="1">
        <f>[3]Class!S37</f>
        <v>0</v>
      </c>
    </row>
    <row r="38" spans="1:20" x14ac:dyDescent="0.35">
      <c r="A38" s="1" t="str">
        <f>[3]Class!A38</f>
        <v>0311 : Marine fishing</v>
      </c>
      <c r="B38" s="11" t="str">
        <f t="shared" si="0"/>
        <v>0311</v>
      </c>
      <c r="C38" s="1">
        <f>[3]Class!B38</f>
        <v>0</v>
      </c>
      <c r="D38" s="1">
        <f>[3]Class!C38</f>
        <v>0</v>
      </c>
      <c r="E38" s="1">
        <f>[3]Class!D38</f>
        <v>0</v>
      </c>
      <c r="F38" s="1">
        <f>[3]Class!E38</f>
        <v>0</v>
      </c>
      <c r="G38" s="1">
        <f>[3]Class!F38</f>
        <v>0</v>
      </c>
      <c r="H38" s="1">
        <f>[3]Class!G38</f>
        <v>0</v>
      </c>
      <c r="I38" s="1">
        <f>[3]Class!H38</f>
        <v>0</v>
      </c>
      <c r="J38" s="1">
        <f>[3]Class!I38</f>
        <v>0</v>
      </c>
      <c r="K38" s="1">
        <f>[3]Class!J38</f>
        <v>0</v>
      </c>
      <c r="L38" s="1">
        <f>[3]Class!K38</f>
        <v>0</v>
      </c>
      <c r="M38" s="1">
        <f>[3]Class!L38</f>
        <v>0</v>
      </c>
      <c r="N38" s="1">
        <f>[3]Class!M38</f>
        <v>0</v>
      </c>
      <c r="O38" s="1">
        <f>[3]Class!N38</f>
        <v>0</v>
      </c>
      <c r="P38" s="1">
        <f>[3]Class!O38</f>
        <v>0</v>
      </c>
      <c r="Q38" s="1">
        <f>[3]Class!P38</f>
        <v>0</v>
      </c>
      <c r="R38" s="1">
        <f>[3]Class!Q38</f>
        <v>0</v>
      </c>
      <c r="S38" s="1">
        <f>[3]Class!R38</f>
        <v>0</v>
      </c>
      <c r="T38" s="1">
        <f>[3]Class!S38</f>
        <v>0</v>
      </c>
    </row>
    <row r="39" spans="1:20" x14ac:dyDescent="0.35">
      <c r="A39" s="1" t="str">
        <f>[3]Class!A39</f>
        <v>0312 : Freshwater fishing</v>
      </c>
      <c r="B39" s="11" t="str">
        <f t="shared" si="0"/>
        <v>0312</v>
      </c>
      <c r="C39" s="1">
        <f>[3]Class!B39</f>
        <v>0</v>
      </c>
      <c r="D39" s="1">
        <f>[3]Class!C39</f>
        <v>0</v>
      </c>
      <c r="E39" s="1">
        <f>[3]Class!D39</f>
        <v>0</v>
      </c>
      <c r="F39" s="1">
        <f>[3]Class!E39</f>
        <v>0</v>
      </c>
      <c r="G39" s="1">
        <f>[3]Class!F39</f>
        <v>0</v>
      </c>
      <c r="H39" s="1">
        <f>[3]Class!G39</f>
        <v>0</v>
      </c>
      <c r="I39" s="1">
        <f>[3]Class!H39</f>
        <v>0</v>
      </c>
      <c r="J39" s="1">
        <f>[3]Class!I39</f>
        <v>0</v>
      </c>
      <c r="K39" s="1">
        <f>[3]Class!J39</f>
        <v>0</v>
      </c>
      <c r="L39" s="1">
        <f>[3]Class!K39</f>
        <v>0</v>
      </c>
      <c r="M39" s="1">
        <f>[3]Class!L39</f>
        <v>0</v>
      </c>
      <c r="N39" s="1">
        <f>[3]Class!M39</f>
        <v>0</v>
      </c>
      <c r="O39" s="1">
        <f>[3]Class!N39</f>
        <v>0</v>
      </c>
      <c r="P39" s="1">
        <f>[3]Class!O39</f>
        <v>0</v>
      </c>
      <c r="Q39" s="1">
        <f>[3]Class!P39</f>
        <v>0</v>
      </c>
      <c r="R39" s="1">
        <f>[3]Class!Q39</f>
        <v>0</v>
      </c>
      <c r="S39" s="1">
        <f>[3]Class!R39</f>
        <v>0</v>
      </c>
      <c r="T39" s="1">
        <f>[3]Class!S39</f>
        <v>0</v>
      </c>
    </row>
    <row r="40" spans="1:20" x14ac:dyDescent="0.35">
      <c r="A40" s="1" t="str">
        <f>[3]Class!A40</f>
        <v>0321 : Marine aquaculture</v>
      </c>
      <c r="B40" s="11" t="str">
        <f t="shared" si="0"/>
        <v>0321</v>
      </c>
      <c r="C40" s="1">
        <f>[3]Class!B40</f>
        <v>0</v>
      </c>
      <c r="D40" s="1">
        <f>[3]Class!C40</f>
        <v>0</v>
      </c>
      <c r="E40" s="1">
        <f>[3]Class!D40</f>
        <v>0</v>
      </c>
      <c r="F40" s="1">
        <f>[3]Class!E40</f>
        <v>0</v>
      </c>
      <c r="G40" s="1">
        <f>[3]Class!F40</f>
        <v>0</v>
      </c>
      <c r="H40" s="1">
        <f>[3]Class!G40</f>
        <v>0</v>
      </c>
      <c r="I40" s="1">
        <f>[3]Class!H40</f>
        <v>0</v>
      </c>
      <c r="J40" s="1">
        <f>[3]Class!I40</f>
        <v>0</v>
      </c>
      <c r="K40" s="1">
        <f>[3]Class!J40</f>
        <v>0</v>
      </c>
      <c r="L40" s="1">
        <f>[3]Class!K40</f>
        <v>0</v>
      </c>
      <c r="M40" s="1">
        <f>[3]Class!L40</f>
        <v>0</v>
      </c>
      <c r="N40" s="1">
        <f>[3]Class!M40</f>
        <v>0</v>
      </c>
      <c r="O40" s="1">
        <f>[3]Class!N40</f>
        <v>0</v>
      </c>
      <c r="P40" s="1">
        <f>[3]Class!O40</f>
        <v>0</v>
      </c>
      <c r="Q40" s="1">
        <f>[3]Class!P40</f>
        <v>0</v>
      </c>
      <c r="R40" s="1">
        <f>[3]Class!Q40</f>
        <v>0</v>
      </c>
      <c r="S40" s="1">
        <f>[3]Class!R40</f>
        <v>0</v>
      </c>
      <c r="T40" s="1">
        <f>[3]Class!S40</f>
        <v>0</v>
      </c>
    </row>
    <row r="41" spans="1:20" x14ac:dyDescent="0.35">
      <c r="A41" s="1" t="str">
        <f>[3]Class!A41</f>
        <v>0322 : Freshwater aquaculture</v>
      </c>
      <c r="B41" s="11" t="str">
        <f t="shared" si="0"/>
        <v>0322</v>
      </c>
      <c r="C41" s="1">
        <f>[3]Class!B41</f>
        <v>0</v>
      </c>
      <c r="D41" s="1">
        <f>[3]Class!C41</f>
        <v>0</v>
      </c>
      <c r="E41" s="1">
        <f>[3]Class!D41</f>
        <v>0</v>
      </c>
      <c r="F41" s="1">
        <f>[3]Class!E41</f>
        <v>0</v>
      </c>
      <c r="G41" s="1">
        <f>[3]Class!F41</f>
        <v>0</v>
      </c>
      <c r="H41" s="1">
        <f>[3]Class!G41</f>
        <v>0</v>
      </c>
      <c r="I41" s="1">
        <f>[3]Class!H41</f>
        <v>0</v>
      </c>
      <c r="J41" s="1">
        <f>[3]Class!I41</f>
        <v>0</v>
      </c>
      <c r="K41" s="1">
        <f>[3]Class!J41</f>
        <v>0</v>
      </c>
      <c r="L41" s="1">
        <f>[3]Class!K41</f>
        <v>0</v>
      </c>
      <c r="M41" s="1">
        <f>[3]Class!L41</f>
        <v>0</v>
      </c>
      <c r="N41" s="1">
        <f>[3]Class!M41</f>
        <v>0</v>
      </c>
      <c r="O41" s="1">
        <f>[3]Class!N41</f>
        <v>0</v>
      </c>
      <c r="P41" s="1">
        <f>[3]Class!O41</f>
        <v>0</v>
      </c>
      <c r="Q41" s="1">
        <f>[3]Class!P41</f>
        <v>0</v>
      </c>
      <c r="R41" s="1">
        <f>[3]Class!Q41</f>
        <v>0</v>
      </c>
      <c r="S41" s="1">
        <f>[3]Class!R41</f>
        <v>0</v>
      </c>
      <c r="T41" s="1">
        <f>[3]Class!S41</f>
        <v>0</v>
      </c>
    </row>
    <row r="42" spans="1:20" x14ac:dyDescent="0.35">
      <c r="A42" s="1" t="str">
        <f>[3]Class!A42</f>
        <v>0510 : Mining of hard coal</v>
      </c>
      <c r="B42" s="11" t="str">
        <f t="shared" si="0"/>
        <v>0510</v>
      </c>
      <c r="C42" s="1">
        <f>[3]Class!B42</f>
        <v>0</v>
      </c>
      <c r="D42" s="1">
        <f>[3]Class!C42</f>
        <v>0</v>
      </c>
      <c r="E42" s="1">
        <f>[3]Class!D42</f>
        <v>0</v>
      </c>
      <c r="F42" s="1">
        <f>[3]Class!E42</f>
        <v>0</v>
      </c>
      <c r="G42" s="1">
        <f>[3]Class!F42</f>
        <v>0</v>
      </c>
      <c r="H42" s="1">
        <f>[3]Class!G42</f>
        <v>0</v>
      </c>
      <c r="I42" s="1">
        <f>[3]Class!H42</f>
        <v>0</v>
      </c>
      <c r="J42" s="1">
        <f>[3]Class!I42</f>
        <v>0</v>
      </c>
      <c r="K42" s="1">
        <f>[3]Class!J42</f>
        <v>0</v>
      </c>
      <c r="L42" s="1">
        <f>[3]Class!K42</f>
        <v>0</v>
      </c>
      <c r="M42" s="1">
        <f>[3]Class!L42</f>
        <v>0</v>
      </c>
      <c r="N42" s="1">
        <f>[3]Class!M42</f>
        <v>0</v>
      </c>
      <c r="O42" s="1">
        <f>[3]Class!N42</f>
        <v>0</v>
      </c>
      <c r="P42" s="1">
        <f>[3]Class!O42</f>
        <v>0</v>
      </c>
      <c r="Q42" s="1">
        <f>[3]Class!P42</f>
        <v>0</v>
      </c>
      <c r="R42" s="1">
        <f>[3]Class!Q42</f>
        <v>0</v>
      </c>
      <c r="S42" s="1">
        <f>[3]Class!R42</f>
        <v>0</v>
      </c>
      <c r="T42" s="1">
        <f>[3]Class!S42</f>
        <v>0</v>
      </c>
    </row>
    <row r="43" spans="1:20" x14ac:dyDescent="0.35">
      <c r="A43" s="1" t="str">
        <f>[3]Class!A43</f>
        <v>0520 : Mining of lignite</v>
      </c>
      <c r="B43" s="11" t="str">
        <f t="shared" si="0"/>
        <v>0520</v>
      </c>
      <c r="C43" s="1">
        <f>[3]Class!B43</f>
        <v>0</v>
      </c>
      <c r="D43" s="1">
        <f>[3]Class!C43</f>
        <v>0</v>
      </c>
      <c r="E43" s="1">
        <f>[3]Class!D43</f>
        <v>0</v>
      </c>
      <c r="F43" s="1">
        <f>[3]Class!E43</f>
        <v>0</v>
      </c>
      <c r="G43" s="1">
        <f>[3]Class!F43</f>
        <v>0</v>
      </c>
      <c r="H43" s="1">
        <f>[3]Class!G43</f>
        <v>0</v>
      </c>
      <c r="I43" s="1">
        <f>[3]Class!H43</f>
        <v>0</v>
      </c>
      <c r="J43" s="1">
        <f>[3]Class!I43</f>
        <v>0</v>
      </c>
      <c r="K43" s="1">
        <f>[3]Class!J43</f>
        <v>0</v>
      </c>
      <c r="L43" s="1">
        <f>[3]Class!K43</f>
        <v>0</v>
      </c>
      <c r="M43" s="1">
        <f>[3]Class!L43</f>
        <v>0</v>
      </c>
      <c r="N43" s="1">
        <f>[3]Class!M43</f>
        <v>0</v>
      </c>
      <c r="O43" s="1">
        <f>[3]Class!N43</f>
        <v>0</v>
      </c>
      <c r="P43" s="1">
        <f>[3]Class!O43</f>
        <v>0</v>
      </c>
      <c r="Q43" s="1">
        <f>[3]Class!P43</f>
        <v>0</v>
      </c>
      <c r="R43" s="1">
        <f>[3]Class!Q43</f>
        <v>0</v>
      </c>
      <c r="S43" s="1">
        <f>[3]Class!R43</f>
        <v>0</v>
      </c>
      <c r="T43" s="1">
        <f>[3]Class!S43</f>
        <v>0</v>
      </c>
    </row>
    <row r="44" spans="1:20" x14ac:dyDescent="0.35">
      <c r="A44" s="1" t="str">
        <f>[3]Class!A44</f>
        <v>0610 : Extraction of crude petroleum</v>
      </c>
      <c r="B44" s="11" t="str">
        <f t="shared" si="0"/>
        <v>0610</v>
      </c>
      <c r="C44" s="1">
        <f>[3]Class!B44</f>
        <v>0</v>
      </c>
      <c r="D44" s="1">
        <f>[3]Class!C44</f>
        <v>0</v>
      </c>
      <c r="E44" s="1">
        <f>[3]Class!D44</f>
        <v>0</v>
      </c>
      <c r="F44" s="1">
        <f>[3]Class!E44</f>
        <v>0</v>
      </c>
      <c r="G44" s="1">
        <f>[3]Class!F44</f>
        <v>0</v>
      </c>
      <c r="H44" s="1">
        <f>[3]Class!G44</f>
        <v>0</v>
      </c>
      <c r="I44" s="1">
        <f>[3]Class!H44</f>
        <v>0</v>
      </c>
      <c r="J44" s="1">
        <f>[3]Class!I44</f>
        <v>0</v>
      </c>
      <c r="K44" s="1">
        <f>[3]Class!J44</f>
        <v>0</v>
      </c>
      <c r="L44" s="1">
        <f>[3]Class!K44</f>
        <v>0</v>
      </c>
      <c r="M44" s="1">
        <f>[3]Class!L44</f>
        <v>0</v>
      </c>
      <c r="N44" s="1">
        <f>[3]Class!M44</f>
        <v>0</v>
      </c>
      <c r="O44" s="1">
        <f>[3]Class!N44</f>
        <v>0</v>
      </c>
      <c r="P44" s="1">
        <f>[3]Class!O44</f>
        <v>0</v>
      </c>
      <c r="Q44" s="1">
        <f>[3]Class!P44</f>
        <v>0</v>
      </c>
      <c r="R44" s="1">
        <f>[3]Class!Q44</f>
        <v>0</v>
      </c>
      <c r="S44" s="1">
        <f>[3]Class!R44</f>
        <v>0</v>
      </c>
      <c r="T44" s="1">
        <f>[3]Class!S44</f>
        <v>0</v>
      </c>
    </row>
    <row r="45" spans="1:20" x14ac:dyDescent="0.35">
      <c r="A45" s="1" t="str">
        <f>[3]Class!A45</f>
        <v>0620 : Extraction of natural gas</v>
      </c>
      <c r="B45" s="11" t="str">
        <f t="shared" si="0"/>
        <v>0620</v>
      </c>
      <c r="C45" s="1">
        <f>[3]Class!B45</f>
        <v>0</v>
      </c>
      <c r="D45" s="1">
        <f>[3]Class!C45</f>
        <v>0</v>
      </c>
      <c r="E45" s="1">
        <f>[3]Class!D45</f>
        <v>0</v>
      </c>
      <c r="F45" s="1">
        <f>[3]Class!E45</f>
        <v>0</v>
      </c>
      <c r="G45" s="1">
        <f>[3]Class!F45</f>
        <v>0</v>
      </c>
      <c r="H45" s="1">
        <f>[3]Class!G45</f>
        <v>0</v>
      </c>
      <c r="I45" s="1">
        <f>[3]Class!H45</f>
        <v>0</v>
      </c>
      <c r="J45" s="1">
        <f>[3]Class!I45</f>
        <v>0</v>
      </c>
      <c r="K45" s="1">
        <f>[3]Class!J45</f>
        <v>0</v>
      </c>
      <c r="L45" s="1">
        <f>[3]Class!K45</f>
        <v>0</v>
      </c>
      <c r="M45" s="1">
        <f>[3]Class!L45</f>
        <v>0</v>
      </c>
      <c r="N45" s="1">
        <f>[3]Class!M45</f>
        <v>0</v>
      </c>
      <c r="O45" s="1">
        <f>[3]Class!N45</f>
        <v>0</v>
      </c>
      <c r="P45" s="1">
        <f>[3]Class!O45</f>
        <v>0</v>
      </c>
      <c r="Q45" s="1">
        <f>[3]Class!P45</f>
        <v>0</v>
      </c>
      <c r="R45" s="1">
        <f>[3]Class!Q45</f>
        <v>0</v>
      </c>
      <c r="S45" s="1">
        <f>[3]Class!R45</f>
        <v>0</v>
      </c>
      <c r="T45" s="1">
        <f>[3]Class!S45</f>
        <v>0</v>
      </c>
    </row>
    <row r="46" spans="1:20" x14ac:dyDescent="0.35">
      <c r="A46" s="1" t="str">
        <f>[3]Class!A46</f>
        <v>0710 : Mining of iron ores</v>
      </c>
      <c r="B46" s="11" t="str">
        <f t="shared" si="0"/>
        <v>0710</v>
      </c>
      <c r="C46" s="1">
        <f>[3]Class!B46</f>
        <v>0</v>
      </c>
      <c r="D46" s="1">
        <f>[3]Class!C46</f>
        <v>0</v>
      </c>
      <c r="E46" s="1">
        <f>[3]Class!D46</f>
        <v>0</v>
      </c>
      <c r="F46" s="1">
        <f>[3]Class!E46</f>
        <v>0</v>
      </c>
      <c r="G46" s="1">
        <f>[3]Class!F46</f>
        <v>0</v>
      </c>
      <c r="H46" s="1">
        <f>[3]Class!G46</f>
        <v>0</v>
      </c>
      <c r="I46" s="1">
        <f>[3]Class!H46</f>
        <v>0</v>
      </c>
      <c r="J46" s="1">
        <f>[3]Class!I46</f>
        <v>0</v>
      </c>
      <c r="K46" s="1">
        <f>[3]Class!J46</f>
        <v>0</v>
      </c>
      <c r="L46" s="1">
        <f>[3]Class!K46</f>
        <v>0</v>
      </c>
      <c r="M46" s="1">
        <f>[3]Class!L46</f>
        <v>0</v>
      </c>
      <c r="N46" s="1">
        <f>[3]Class!M46</f>
        <v>0</v>
      </c>
      <c r="O46" s="1">
        <f>[3]Class!N46</f>
        <v>0</v>
      </c>
      <c r="P46" s="1">
        <f>[3]Class!O46</f>
        <v>0</v>
      </c>
      <c r="Q46" s="1">
        <f>[3]Class!P46</f>
        <v>0</v>
      </c>
      <c r="R46" s="1">
        <f>[3]Class!Q46</f>
        <v>0</v>
      </c>
      <c r="S46" s="1">
        <f>[3]Class!R46</f>
        <v>0</v>
      </c>
      <c r="T46" s="1">
        <f>[3]Class!S46</f>
        <v>0</v>
      </c>
    </row>
    <row r="47" spans="1:20" x14ac:dyDescent="0.35">
      <c r="A47" s="1" t="str">
        <f>[3]Class!A47</f>
        <v>0721 : Mining of uranium and thorium ores</v>
      </c>
      <c r="B47" s="11" t="str">
        <f t="shared" si="0"/>
        <v>0721</v>
      </c>
      <c r="C47" s="1">
        <f>[3]Class!B47</f>
        <v>0</v>
      </c>
      <c r="D47" s="1">
        <f>[3]Class!C47</f>
        <v>0</v>
      </c>
      <c r="E47" s="1">
        <f>[3]Class!D47</f>
        <v>0</v>
      </c>
      <c r="F47" s="1">
        <f>[3]Class!E47</f>
        <v>0</v>
      </c>
      <c r="G47" s="1">
        <f>[3]Class!F47</f>
        <v>0</v>
      </c>
      <c r="H47" s="1">
        <f>[3]Class!G47</f>
        <v>0</v>
      </c>
      <c r="I47" s="1">
        <f>[3]Class!H47</f>
        <v>0</v>
      </c>
      <c r="J47" s="1">
        <f>[3]Class!I47</f>
        <v>0</v>
      </c>
      <c r="K47" s="1">
        <f>[3]Class!J47</f>
        <v>0</v>
      </c>
      <c r="L47" s="1">
        <f>[3]Class!K47</f>
        <v>0</v>
      </c>
      <c r="M47" s="1">
        <f>[3]Class!L47</f>
        <v>0</v>
      </c>
      <c r="N47" s="1">
        <f>[3]Class!M47</f>
        <v>0</v>
      </c>
      <c r="O47" s="1">
        <f>[3]Class!N47</f>
        <v>0</v>
      </c>
      <c r="P47" s="1">
        <f>[3]Class!O47</f>
        <v>0</v>
      </c>
      <c r="Q47" s="1">
        <f>[3]Class!P47</f>
        <v>0</v>
      </c>
      <c r="R47" s="1">
        <f>[3]Class!Q47</f>
        <v>0</v>
      </c>
      <c r="S47" s="1">
        <f>[3]Class!R47</f>
        <v>0</v>
      </c>
      <c r="T47" s="1">
        <f>[3]Class!S47</f>
        <v>0</v>
      </c>
    </row>
    <row r="48" spans="1:20" x14ac:dyDescent="0.35">
      <c r="A48" s="1" t="str">
        <f>[3]Class!A48</f>
        <v>0729 : Mining of other non-ferrous metal ores</v>
      </c>
      <c r="B48" s="11" t="str">
        <f t="shared" si="0"/>
        <v>0729</v>
      </c>
      <c r="C48" s="1">
        <f>[3]Class!B48</f>
        <v>0</v>
      </c>
      <c r="D48" s="1">
        <f>[3]Class!C48</f>
        <v>0</v>
      </c>
      <c r="E48" s="1">
        <f>[3]Class!D48</f>
        <v>0</v>
      </c>
      <c r="F48" s="1">
        <f>[3]Class!E48</f>
        <v>0</v>
      </c>
      <c r="G48" s="1">
        <f>[3]Class!F48</f>
        <v>0</v>
      </c>
      <c r="H48" s="1">
        <f>[3]Class!G48</f>
        <v>0</v>
      </c>
      <c r="I48" s="1">
        <f>[3]Class!H48</f>
        <v>0</v>
      </c>
      <c r="J48" s="1">
        <f>[3]Class!I48</f>
        <v>0</v>
      </c>
      <c r="K48" s="1">
        <f>[3]Class!J48</f>
        <v>0</v>
      </c>
      <c r="L48" s="1">
        <f>[3]Class!K48</f>
        <v>0</v>
      </c>
      <c r="M48" s="1">
        <f>[3]Class!L48</f>
        <v>0</v>
      </c>
      <c r="N48" s="1">
        <f>[3]Class!M48</f>
        <v>0</v>
      </c>
      <c r="O48" s="1">
        <f>[3]Class!N48</f>
        <v>0</v>
      </c>
      <c r="P48" s="1">
        <f>[3]Class!O48</f>
        <v>0</v>
      </c>
      <c r="Q48" s="1">
        <f>[3]Class!P48</f>
        <v>0</v>
      </c>
      <c r="R48" s="1">
        <f>[3]Class!Q48</f>
        <v>0</v>
      </c>
      <c r="S48" s="1">
        <f>[3]Class!R48</f>
        <v>0</v>
      </c>
      <c r="T48" s="1">
        <f>[3]Class!S48</f>
        <v>0</v>
      </c>
    </row>
    <row r="49" spans="1:20" x14ac:dyDescent="0.35">
      <c r="A49" s="1" t="str">
        <f>[3]Class!A49</f>
        <v>0811 : Quarrying of ornamental and building stone, limestone, gypsum, chalk and slate</v>
      </c>
      <c r="B49" s="11" t="str">
        <f t="shared" si="0"/>
        <v>0811</v>
      </c>
      <c r="C49" s="1">
        <f>[3]Class!B49</f>
        <v>0</v>
      </c>
      <c r="D49" s="1">
        <f>[3]Class!C49</f>
        <v>0</v>
      </c>
      <c r="E49" s="1">
        <f>[3]Class!D49</f>
        <v>0</v>
      </c>
      <c r="F49" s="1">
        <f>[3]Class!E49</f>
        <v>0</v>
      </c>
      <c r="G49" s="1">
        <f>[3]Class!F49</f>
        <v>0</v>
      </c>
      <c r="H49" s="1">
        <f>[3]Class!G49</f>
        <v>0</v>
      </c>
      <c r="I49" s="1">
        <f>[3]Class!H49</f>
        <v>0</v>
      </c>
      <c r="J49" s="1">
        <f>[3]Class!I49</f>
        <v>0</v>
      </c>
      <c r="K49" s="1">
        <f>[3]Class!J49</f>
        <v>0</v>
      </c>
      <c r="L49" s="1">
        <f>[3]Class!K49</f>
        <v>0</v>
      </c>
      <c r="M49" s="1">
        <f>[3]Class!L49</f>
        <v>0</v>
      </c>
      <c r="N49" s="1">
        <f>[3]Class!M49</f>
        <v>0</v>
      </c>
      <c r="O49" s="1">
        <f>[3]Class!N49</f>
        <v>0</v>
      </c>
      <c r="P49" s="1">
        <f>[3]Class!O49</f>
        <v>0</v>
      </c>
      <c r="Q49" s="1">
        <f>[3]Class!P49</f>
        <v>0</v>
      </c>
      <c r="R49" s="1">
        <f>[3]Class!Q49</f>
        <v>0</v>
      </c>
      <c r="S49" s="1">
        <f>[3]Class!R49</f>
        <v>0</v>
      </c>
      <c r="T49" s="1">
        <f>[3]Class!S49</f>
        <v>0</v>
      </c>
    </row>
    <row r="50" spans="1:20" x14ac:dyDescent="0.35">
      <c r="A50" s="1" t="str">
        <f>[3]Class!A50</f>
        <v>0812 : Operation of gravel and sand pits; mining of clays and kaolin</v>
      </c>
      <c r="B50" s="11" t="str">
        <f t="shared" si="0"/>
        <v>0812</v>
      </c>
      <c r="C50" s="1">
        <f>[3]Class!B50</f>
        <v>0</v>
      </c>
      <c r="D50" s="1">
        <f>[3]Class!C50</f>
        <v>0</v>
      </c>
      <c r="E50" s="1">
        <f>[3]Class!D50</f>
        <v>0</v>
      </c>
      <c r="F50" s="1">
        <f>[3]Class!E50</f>
        <v>0</v>
      </c>
      <c r="G50" s="1">
        <f>[3]Class!F50</f>
        <v>0</v>
      </c>
      <c r="H50" s="1">
        <f>[3]Class!G50</f>
        <v>0</v>
      </c>
      <c r="I50" s="1">
        <f>[3]Class!H50</f>
        <v>0</v>
      </c>
      <c r="J50" s="1">
        <f>[3]Class!I50</f>
        <v>0</v>
      </c>
      <c r="K50" s="1">
        <f>[3]Class!J50</f>
        <v>0</v>
      </c>
      <c r="L50" s="1">
        <f>[3]Class!K50</f>
        <v>0</v>
      </c>
      <c r="M50" s="1">
        <f>[3]Class!L50</f>
        <v>0</v>
      </c>
      <c r="N50" s="1">
        <f>[3]Class!M50</f>
        <v>0</v>
      </c>
      <c r="O50" s="1">
        <f>[3]Class!N50</f>
        <v>0</v>
      </c>
      <c r="P50" s="1">
        <f>[3]Class!O50</f>
        <v>0</v>
      </c>
      <c r="Q50" s="1">
        <f>[3]Class!P50</f>
        <v>0</v>
      </c>
      <c r="R50" s="1">
        <f>[3]Class!Q50</f>
        <v>0</v>
      </c>
      <c r="S50" s="1">
        <f>[3]Class!R50</f>
        <v>0</v>
      </c>
      <c r="T50" s="1">
        <f>[3]Class!S50</f>
        <v>0</v>
      </c>
    </row>
    <row r="51" spans="1:20" x14ac:dyDescent="0.35">
      <c r="A51" s="1" t="str">
        <f>[3]Class!A51</f>
        <v>0891 : Mining of chemical and fertiliser minerals</v>
      </c>
      <c r="B51" s="11" t="str">
        <f t="shared" si="0"/>
        <v>0891</v>
      </c>
      <c r="C51" s="1">
        <f>[3]Class!B51</f>
        <v>0</v>
      </c>
      <c r="D51" s="1">
        <f>[3]Class!C51</f>
        <v>0</v>
      </c>
      <c r="E51" s="1">
        <f>[3]Class!D51</f>
        <v>0</v>
      </c>
      <c r="F51" s="1">
        <f>[3]Class!E51</f>
        <v>0</v>
      </c>
      <c r="G51" s="1">
        <f>[3]Class!F51</f>
        <v>0</v>
      </c>
      <c r="H51" s="1">
        <f>[3]Class!G51</f>
        <v>0</v>
      </c>
      <c r="I51" s="1">
        <f>[3]Class!H51</f>
        <v>0</v>
      </c>
      <c r="J51" s="1">
        <f>[3]Class!I51</f>
        <v>0</v>
      </c>
      <c r="K51" s="1">
        <f>[3]Class!J51</f>
        <v>0</v>
      </c>
      <c r="L51" s="1">
        <f>[3]Class!K51</f>
        <v>0</v>
      </c>
      <c r="M51" s="1">
        <f>[3]Class!L51</f>
        <v>0</v>
      </c>
      <c r="N51" s="1">
        <f>[3]Class!M51</f>
        <v>0</v>
      </c>
      <c r="O51" s="1">
        <f>[3]Class!N51</f>
        <v>0</v>
      </c>
      <c r="P51" s="1">
        <f>[3]Class!O51</f>
        <v>0</v>
      </c>
      <c r="Q51" s="1">
        <f>[3]Class!P51</f>
        <v>0</v>
      </c>
      <c r="R51" s="1">
        <f>[3]Class!Q51</f>
        <v>0</v>
      </c>
      <c r="S51" s="1">
        <f>[3]Class!R51</f>
        <v>0</v>
      </c>
      <c r="T51" s="1">
        <f>[3]Class!S51</f>
        <v>0</v>
      </c>
    </row>
    <row r="52" spans="1:20" x14ac:dyDescent="0.35">
      <c r="A52" s="1" t="str">
        <f>[3]Class!A52</f>
        <v>0892 : Extraction of peat</v>
      </c>
      <c r="B52" s="11" t="str">
        <f t="shared" si="0"/>
        <v>0892</v>
      </c>
      <c r="C52" s="1">
        <f>[3]Class!B52</f>
        <v>0</v>
      </c>
      <c r="D52" s="1">
        <f>[3]Class!C52</f>
        <v>0</v>
      </c>
      <c r="E52" s="1">
        <f>[3]Class!D52</f>
        <v>0</v>
      </c>
      <c r="F52" s="1">
        <f>[3]Class!E52</f>
        <v>0</v>
      </c>
      <c r="G52" s="1">
        <f>[3]Class!F52</f>
        <v>0</v>
      </c>
      <c r="H52" s="1">
        <f>[3]Class!G52</f>
        <v>0</v>
      </c>
      <c r="I52" s="1">
        <f>[3]Class!H52</f>
        <v>0</v>
      </c>
      <c r="J52" s="1">
        <f>[3]Class!I52</f>
        <v>0</v>
      </c>
      <c r="K52" s="1">
        <f>[3]Class!J52</f>
        <v>0</v>
      </c>
      <c r="L52" s="1">
        <f>[3]Class!K52</f>
        <v>0</v>
      </c>
      <c r="M52" s="1">
        <f>[3]Class!L52</f>
        <v>0</v>
      </c>
      <c r="N52" s="1">
        <f>[3]Class!M52</f>
        <v>0</v>
      </c>
      <c r="O52" s="1">
        <f>[3]Class!N52</f>
        <v>0</v>
      </c>
      <c r="P52" s="1">
        <f>[3]Class!O52</f>
        <v>0</v>
      </c>
      <c r="Q52" s="1">
        <f>[3]Class!P52</f>
        <v>0</v>
      </c>
      <c r="R52" s="1">
        <f>[3]Class!Q52</f>
        <v>0</v>
      </c>
      <c r="S52" s="1">
        <f>[3]Class!R52</f>
        <v>0</v>
      </c>
      <c r="T52" s="1">
        <f>[3]Class!S52</f>
        <v>0</v>
      </c>
    </row>
    <row r="53" spans="1:20" x14ac:dyDescent="0.35">
      <c r="A53" s="1" t="str">
        <f>[3]Class!A53</f>
        <v>0893 : Extraction of salt</v>
      </c>
      <c r="B53" s="11" t="str">
        <f t="shared" si="0"/>
        <v>0893</v>
      </c>
      <c r="C53" s="1">
        <f>[3]Class!B53</f>
        <v>0</v>
      </c>
      <c r="D53" s="1">
        <f>[3]Class!C53</f>
        <v>0</v>
      </c>
      <c r="E53" s="1">
        <f>[3]Class!D53</f>
        <v>0</v>
      </c>
      <c r="F53" s="1">
        <f>[3]Class!E53</f>
        <v>0</v>
      </c>
      <c r="G53" s="1">
        <f>[3]Class!F53</f>
        <v>0</v>
      </c>
      <c r="H53" s="1">
        <f>[3]Class!G53</f>
        <v>0</v>
      </c>
      <c r="I53" s="1">
        <f>[3]Class!H53</f>
        <v>0</v>
      </c>
      <c r="J53" s="1">
        <f>[3]Class!I53</f>
        <v>0</v>
      </c>
      <c r="K53" s="1">
        <f>[3]Class!J53</f>
        <v>0</v>
      </c>
      <c r="L53" s="1">
        <f>[3]Class!K53</f>
        <v>0</v>
      </c>
      <c r="M53" s="1">
        <f>[3]Class!L53</f>
        <v>0</v>
      </c>
      <c r="N53" s="1">
        <f>[3]Class!M53</f>
        <v>0</v>
      </c>
      <c r="O53" s="1">
        <f>[3]Class!N53</f>
        <v>0</v>
      </c>
      <c r="P53" s="1">
        <f>[3]Class!O53</f>
        <v>0</v>
      </c>
      <c r="Q53" s="1">
        <f>[3]Class!P53</f>
        <v>0</v>
      </c>
      <c r="R53" s="1">
        <f>[3]Class!Q53</f>
        <v>0</v>
      </c>
      <c r="S53" s="1">
        <f>[3]Class!R53</f>
        <v>0</v>
      </c>
      <c r="T53" s="1">
        <f>[3]Class!S53</f>
        <v>0</v>
      </c>
    </row>
    <row r="54" spans="1:20" x14ac:dyDescent="0.35">
      <c r="A54" s="1" t="str">
        <f>[3]Class!A54</f>
        <v>0899 : Other mining and quarrying n.e.c.</v>
      </c>
      <c r="B54" s="11" t="str">
        <f t="shared" si="0"/>
        <v>0899</v>
      </c>
      <c r="C54" s="1">
        <f>[3]Class!B54</f>
        <v>0</v>
      </c>
      <c r="D54" s="1">
        <f>[3]Class!C54</f>
        <v>0</v>
      </c>
      <c r="E54" s="1">
        <f>[3]Class!D54</f>
        <v>0</v>
      </c>
      <c r="F54" s="1">
        <f>[3]Class!E54</f>
        <v>0</v>
      </c>
      <c r="G54" s="1">
        <f>[3]Class!F54</f>
        <v>0</v>
      </c>
      <c r="H54" s="1">
        <f>[3]Class!G54</f>
        <v>0</v>
      </c>
      <c r="I54" s="1">
        <f>[3]Class!H54</f>
        <v>0</v>
      </c>
      <c r="J54" s="1">
        <f>[3]Class!I54</f>
        <v>0</v>
      </c>
      <c r="K54" s="1">
        <f>[3]Class!J54</f>
        <v>0</v>
      </c>
      <c r="L54" s="1">
        <f>[3]Class!K54</f>
        <v>0</v>
      </c>
      <c r="M54" s="1">
        <f>[3]Class!L54</f>
        <v>0</v>
      </c>
      <c r="N54" s="1">
        <f>[3]Class!M54</f>
        <v>0</v>
      </c>
      <c r="O54" s="1">
        <f>[3]Class!N54</f>
        <v>0</v>
      </c>
      <c r="P54" s="1">
        <f>[3]Class!O54</f>
        <v>0</v>
      </c>
      <c r="Q54" s="1">
        <f>[3]Class!P54</f>
        <v>0</v>
      </c>
      <c r="R54" s="1">
        <f>[3]Class!Q54</f>
        <v>0</v>
      </c>
      <c r="S54" s="1">
        <f>[3]Class!R54</f>
        <v>0</v>
      </c>
      <c r="T54" s="1">
        <f>[3]Class!S54</f>
        <v>0</v>
      </c>
    </row>
    <row r="55" spans="1:20" x14ac:dyDescent="0.35">
      <c r="A55" s="1" t="str">
        <f>[3]Class!A55</f>
        <v>0910 : Support activities for petroleum and natural gas extraction</v>
      </c>
      <c r="B55" s="11" t="str">
        <f t="shared" si="0"/>
        <v>0910</v>
      </c>
      <c r="C55" s="1">
        <f>[3]Class!B55</f>
        <v>0</v>
      </c>
      <c r="D55" s="1">
        <f>[3]Class!C55</f>
        <v>0</v>
      </c>
      <c r="E55" s="1">
        <f>[3]Class!D55</f>
        <v>0</v>
      </c>
      <c r="F55" s="1">
        <f>[3]Class!E55</f>
        <v>0</v>
      </c>
      <c r="G55" s="1">
        <f>[3]Class!F55</f>
        <v>0</v>
      </c>
      <c r="H55" s="1">
        <f>[3]Class!G55</f>
        <v>0</v>
      </c>
      <c r="I55" s="1">
        <f>[3]Class!H55</f>
        <v>0</v>
      </c>
      <c r="J55" s="1">
        <f>[3]Class!I55</f>
        <v>0</v>
      </c>
      <c r="K55" s="1">
        <f>[3]Class!J55</f>
        <v>0</v>
      </c>
      <c r="L55" s="1">
        <f>[3]Class!K55</f>
        <v>0</v>
      </c>
      <c r="M55" s="1">
        <f>[3]Class!L55</f>
        <v>0</v>
      </c>
      <c r="N55" s="1">
        <f>[3]Class!M55</f>
        <v>0</v>
      </c>
      <c r="O55" s="1">
        <f>[3]Class!N55</f>
        <v>0</v>
      </c>
      <c r="P55" s="1">
        <f>[3]Class!O55</f>
        <v>0</v>
      </c>
      <c r="Q55" s="1">
        <f>[3]Class!P55</f>
        <v>0</v>
      </c>
      <c r="R55" s="1">
        <f>[3]Class!Q55</f>
        <v>0</v>
      </c>
      <c r="S55" s="1">
        <f>[3]Class!R55</f>
        <v>0</v>
      </c>
      <c r="T55" s="1">
        <f>[3]Class!S55</f>
        <v>0</v>
      </c>
    </row>
    <row r="56" spans="1:20" x14ac:dyDescent="0.35">
      <c r="A56" s="1" t="str">
        <f>[3]Class!A56</f>
        <v>0990 : Support activities for other mining and quarrying</v>
      </c>
      <c r="B56" s="11" t="str">
        <f t="shared" si="0"/>
        <v>0990</v>
      </c>
      <c r="C56" s="1">
        <f>[3]Class!B56</f>
        <v>0</v>
      </c>
      <c r="D56" s="1">
        <f>[3]Class!C56</f>
        <v>0</v>
      </c>
      <c r="E56" s="1">
        <f>[3]Class!D56</f>
        <v>0</v>
      </c>
      <c r="F56" s="1">
        <f>[3]Class!E56</f>
        <v>0</v>
      </c>
      <c r="G56" s="1">
        <f>[3]Class!F56</f>
        <v>0</v>
      </c>
      <c r="H56" s="1">
        <f>[3]Class!G56</f>
        <v>0</v>
      </c>
      <c r="I56" s="1">
        <f>[3]Class!H56</f>
        <v>0</v>
      </c>
      <c r="J56" s="1">
        <f>[3]Class!I56</f>
        <v>0</v>
      </c>
      <c r="K56" s="1">
        <f>[3]Class!J56</f>
        <v>0</v>
      </c>
      <c r="L56" s="1">
        <f>[3]Class!K56</f>
        <v>0</v>
      </c>
      <c r="M56" s="1">
        <f>[3]Class!L56</f>
        <v>0</v>
      </c>
      <c r="N56" s="1">
        <f>[3]Class!M56</f>
        <v>0</v>
      </c>
      <c r="O56" s="1">
        <f>[3]Class!N56</f>
        <v>0</v>
      </c>
      <c r="P56" s="1">
        <f>[3]Class!O56</f>
        <v>0</v>
      </c>
      <c r="Q56" s="1">
        <f>[3]Class!P56</f>
        <v>0</v>
      </c>
      <c r="R56" s="1">
        <f>[3]Class!Q56</f>
        <v>0</v>
      </c>
      <c r="S56" s="1">
        <f>[3]Class!R56</f>
        <v>0</v>
      </c>
      <c r="T56" s="1">
        <f>[3]Class!S56</f>
        <v>0</v>
      </c>
    </row>
    <row r="57" spans="1:20" x14ac:dyDescent="0.35">
      <c r="A57" s="1" t="str">
        <f>[3]Class!A57</f>
        <v>1011 : Processing and preserving of meat</v>
      </c>
      <c r="B57" s="11">
        <f>LEFT(A57,4)+0</f>
        <v>1011</v>
      </c>
      <c r="C57" s="1">
        <f>[3]Class!B57</f>
        <v>0</v>
      </c>
      <c r="D57" s="1">
        <f>[3]Class!C57</f>
        <v>0</v>
      </c>
      <c r="E57" s="1">
        <f>[3]Class!D57</f>
        <v>0</v>
      </c>
      <c r="F57" s="1">
        <f>[3]Class!E57</f>
        <v>0</v>
      </c>
      <c r="G57" s="1">
        <f>[3]Class!F57</f>
        <v>0</v>
      </c>
      <c r="H57" s="1">
        <f>[3]Class!G57</f>
        <v>0</v>
      </c>
      <c r="I57" s="1">
        <f>[3]Class!H57</f>
        <v>0</v>
      </c>
      <c r="J57" s="1">
        <f>[3]Class!I57</f>
        <v>0</v>
      </c>
      <c r="K57" s="1">
        <f>[3]Class!J57</f>
        <v>0</v>
      </c>
      <c r="L57" s="1">
        <f>[3]Class!K57</f>
        <v>0</v>
      </c>
      <c r="M57" s="1">
        <f>[3]Class!L57</f>
        <v>0</v>
      </c>
      <c r="N57" s="1">
        <f>[3]Class!M57</f>
        <v>0</v>
      </c>
      <c r="O57" s="1">
        <f>[3]Class!N57</f>
        <v>0</v>
      </c>
      <c r="P57" s="1">
        <f>[3]Class!O57</f>
        <v>0</v>
      </c>
      <c r="Q57" s="1">
        <f>[3]Class!P57</f>
        <v>0</v>
      </c>
      <c r="R57" s="1">
        <f>[3]Class!Q57</f>
        <v>0</v>
      </c>
      <c r="S57" s="1">
        <f>[3]Class!R57</f>
        <v>0</v>
      </c>
      <c r="T57" s="1">
        <f>[3]Class!S57</f>
        <v>0</v>
      </c>
    </row>
    <row r="58" spans="1:20" x14ac:dyDescent="0.35">
      <c r="A58" s="1" t="str">
        <f>[3]Class!A58</f>
        <v>1012 : Processing and preserving of poultry meat</v>
      </c>
      <c r="B58" s="11">
        <f t="shared" ref="B58:B120" si="1">LEFT(A58,4)+0</f>
        <v>1012</v>
      </c>
      <c r="C58" s="1">
        <f>[3]Class!B58</f>
        <v>0</v>
      </c>
      <c r="D58" s="1">
        <f>[3]Class!C58</f>
        <v>0</v>
      </c>
      <c r="E58" s="1">
        <f>[3]Class!D58</f>
        <v>0</v>
      </c>
      <c r="F58" s="1">
        <f>[3]Class!E58</f>
        <v>0</v>
      </c>
      <c r="G58" s="1">
        <f>[3]Class!F58</f>
        <v>0</v>
      </c>
      <c r="H58" s="1">
        <f>[3]Class!G58</f>
        <v>0</v>
      </c>
      <c r="I58" s="1">
        <f>[3]Class!H58</f>
        <v>0</v>
      </c>
      <c r="J58" s="1">
        <f>[3]Class!I58</f>
        <v>0</v>
      </c>
      <c r="K58" s="1">
        <f>[3]Class!J58</f>
        <v>0</v>
      </c>
      <c r="L58" s="1">
        <f>[3]Class!K58</f>
        <v>0</v>
      </c>
      <c r="M58" s="1">
        <f>[3]Class!L58</f>
        <v>0</v>
      </c>
      <c r="N58" s="1">
        <f>[3]Class!M58</f>
        <v>0</v>
      </c>
      <c r="O58" s="1">
        <f>[3]Class!N58</f>
        <v>0</v>
      </c>
      <c r="P58" s="1">
        <f>[3]Class!O58</f>
        <v>0</v>
      </c>
      <c r="Q58" s="1">
        <f>[3]Class!P58</f>
        <v>0</v>
      </c>
      <c r="R58" s="1">
        <f>[3]Class!Q58</f>
        <v>0</v>
      </c>
      <c r="S58" s="1">
        <f>[3]Class!R58</f>
        <v>0</v>
      </c>
      <c r="T58" s="1">
        <f>[3]Class!S58</f>
        <v>0</v>
      </c>
    </row>
    <row r="59" spans="1:20" x14ac:dyDescent="0.35">
      <c r="A59" s="1" t="str">
        <f>[3]Class!A59</f>
        <v>1013 : Production of meat and poultry meat products</v>
      </c>
      <c r="B59" s="11">
        <f t="shared" si="1"/>
        <v>1013</v>
      </c>
      <c r="C59" s="1">
        <f>[3]Class!B59</f>
        <v>0</v>
      </c>
      <c r="D59" s="1">
        <f>[3]Class!C59</f>
        <v>0</v>
      </c>
      <c r="E59" s="1">
        <f>[3]Class!D59</f>
        <v>0</v>
      </c>
      <c r="F59" s="1">
        <f>[3]Class!E59</f>
        <v>0</v>
      </c>
      <c r="G59" s="1">
        <f>[3]Class!F59</f>
        <v>0</v>
      </c>
      <c r="H59" s="1">
        <f>[3]Class!G59</f>
        <v>0</v>
      </c>
      <c r="I59" s="1">
        <f>[3]Class!H59</f>
        <v>0</v>
      </c>
      <c r="J59" s="1">
        <f>[3]Class!I59</f>
        <v>0</v>
      </c>
      <c r="K59" s="1">
        <f>[3]Class!J59</f>
        <v>0</v>
      </c>
      <c r="L59" s="1">
        <f>[3]Class!K59</f>
        <v>0</v>
      </c>
      <c r="M59" s="1">
        <f>[3]Class!L59</f>
        <v>0</v>
      </c>
      <c r="N59" s="1">
        <f>[3]Class!M59</f>
        <v>0</v>
      </c>
      <c r="O59" s="1">
        <f>[3]Class!N59</f>
        <v>0</v>
      </c>
      <c r="P59" s="1">
        <f>[3]Class!O59</f>
        <v>0</v>
      </c>
      <c r="Q59" s="1">
        <f>[3]Class!P59</f>
        <v>0</v>
      </c>
      <c r="R59" s="1">
        <f>[3]Class!Q59</f>
        <v>0</v>
      </c>
      <c r="S59" s="1">
        <f>[3]Class!R59</f>
        <v>0</v>
      </c>
      <c r="T59" s="1">
        <f>[3]Class!S59</f>
        <v>0</v>
      </c>
    </row>
    <row r="60" spans="1:20" x14ac:dyDescent="0.35">
      <c r="A60" s="1" t="str">
        <f>[3]Class!A60</f>
        <v>1020 : Processing and preserving of fish, crustaceans and molluscs</v>
      </c>
      <c r="B60" s="11">
        <f t="shared" si="1"/>
        <v>1020</v>
      </c>
      <c r="C60" s="1">
        <f>[3]Class!B60</f>
        <v>0</v>
      </c>
      <c r="D60" s="1">
        <f>[3]Class!C60</f>
        <v>0</v>
      </c>
      <c r="E60" s="1">
        <f>[3]Class!D60</f>
        <v>0</v>
      </c>
      <c r="F60" s="1">
        <f>[3]Class!E60</f>
        <v>0</v>
      </c>
      <c r="G60" s="1">
        <f>[3]Class!F60</f>
        <v>0</v>
      </c>
      <c r="H60" s="1">
        <f>[3]Class!G60</f>
        <v>0</v>
      </c>
      <c r="I60" s="1">
        <f>[3]Class!H60</f>
        <v>0</v>
      </c>
      <c r="J60" s="1">
        <f>[3]Class!I60</f>
        <v>0</v>
      </c>
      <c r="K60" s="1">
        <f>[3]Class!J60</f>
        <v>0</v>
      </c>
      <c r="L60" s="1">
        <f>[3]Class!K60</f>
        <v>0</v>
      </c>
      <c r="M60" s="1">
        <f>[3]Class!L60</f>
        <v>0</v>
      </c>
      <c r="N60" s="1">
        <f>[3]Class!M60</f>
        <v>0</v>
      </c>
      <c r="O60" s="1">
        <f>[3]Class!N60</f>
        <v>0</v>
      </c>
      <c r="P60" s="1">
        <f>[3]Class!O60</f>
        <v>0</v>
      </c>
      <c r="Q60" s="1">
        <f>[3]Class!P60</f>
        <v>0</v>
      </c>
      <c r="R60" s="1">
        <f>[3]Class!Q60</f>
        <v>0</v>
      </c>
      <c r="S60" s="1">
        <f>[3]Class!R60</f>
        <v>0</v>
      </c>
      <c r="T60" s="1">
        <f>[3]Class!S60</f>
        <v>0</v>
      </c>
    </row>
    <row r="61" spans="1:20" x14ac:dyDescent="0.35">
      <c r="A61" s="1" t="str">
        <f>[3]Class!A61</f>
        <v>1031 : Processing and preserving of potatoes</v>
      </c>
      <c r="B61" s="11">
        <f t="shared" si="1"/>
        <v>1031</v>
      </c>
      <c r="C61" s="1">
        <f>[3]Class!B61</f>
        <v>0</v>
      </c>
      <c r="D61" s="1">
        <f>[3]Class!C61</f>
        <v>0</v>
      </c>
      <c r="E61" s="1">
        <f>[3]Class!D61</f>
        <v>0</v>
      </c>
      <c r="F61" s="1">
        <f>[3]Class!E61</f>
        <v>0</v>
      </c>
      <c r="G61" s="1">
        <f>[3]Class!F61</f>
        <v>0</v>
      </c>
      <c r="H61" s="1">
        <f>[3]Class!G61</f>
        <v>0</v>
      </c>
      <c r="I61" s="1">
        <f>[3]Class!H61</f>
        <v>0</v>
      </c>
      <c r="J61" s="1">
        <f>[3]Class!I61</f>
        <v>0</v>
      </c>
      <c r="K61" s="1">
        <f>[3]Class!J61</f>
        <v>0</v>
      </c>
      <c r="L61" s="1">
        <f>[3]Class!K61</f>
        <v>0</v>
      </c>
      <c r="M61" s="1">
        <f>[3]Class!L61</f>
        <v>0</v>
      </c>
      <c r="N61" s="1">
        <f>[3]Class!M61</f>
        <v>0</v>
      </c>
      <c r="O61" s="1">
        <f>[3]Class!N61</f>
        <v>0</v>
      </c>
      <c r="P61" s="1">
        <f>[3]Class!O61</f>
        <v>0</v>
      </c>
      <c r="Q61" s="1">
        <f>[3]Class!P61</f>
        <v>0</v>
      </c>
      <c r="R61" s="1">
        <f>[3]Class!Q61</f>
        <v>0</v>
      </c>
      <c r="S61" s="1">
        <f>[3]Class!R61</f>
        <v>0</v>
      </c>
      <c r="T61" s="1">
        <f>[3]Class!S61</f>
        <v>0</v>
      </c>
    </row>
    <row r="62" spans="1:20" x14ac:dyDescent="0.35">
      <c r="A62" s="1" t="str">
        <f>[3]Class!A62</f>
        <v>1032 : Manufacture of fruit and vegetable juice</v>
      </c>
      <c r="B62" s="11">
        <f t="shared" si="1"/>
        <v>1032</v>
      </c>
      <c r="C62" s="1">
        <f>[3]Class!B62</f>
        <v>0</v>
      </c>
      <c r="D62" s="1">
        <f>[3]Class!C62</f>
        <v>0</v>
      </c>
      <c r="E62" s="1">
        <f>[3]Class!D62</f>
        <v>0</v>
      </c>
      <c r="F62" s="1">
        <f>[3]Class!E62</f>
        <v>0</v>
      </c>
      <c r="G62" s="1">
        <f>[3]Class!F62</f>
        <v>0</v>
      </c>
      <c r="H62" s="1">
        <f>[3]Class!G62</f>
        <v>0</v>
      </c>
      <c r="I62" s="1">
        <f>[3]Class!H62</f>
        <v>0</v>
      </c>
      <c r="J62" s="1">
        <f>[3]Class!I62</f>
        <v>0</v>
      </c>
      <c r="K62" s="1">
        <f>[3]Class!J62</f>
        <v>0</v>
      </c>
      <c r="L62" s="1">
        <f>[3]Class!K62</f>
        <v>0</v>
      </c>
      <c r="M62" s="1">
        <f>[3]Class!L62</f>
        <v>0</v>
      </c>
      <c r="N62" s="1">
        <f>[3]Class!M62</f>
        <v>0</v>
      </c>
      <c r="O62" s="1">
        <f>[3]Class!N62</f>
        <v>0</v>
      </c>
      <c r="P62" s="1">
        <f>[3]Class!O62</f>
        <v>0</v>
      </c>
      <c r="Q62" s="1">
        <f>[3]Class!P62</f>
        <v>0</v>
      </c>
      <c r="R62" s="1">
        <f>[3]Class!Q62</f>
        <v>0</v>
      </c>
      <c r="S62" s="1">
        <f>[3]Class!R62</f>
        <v>0</v>
      </c>
      <c r="T62" s="1">
        <f>[3]Class!S62</f>
        <v>0</v>
      </c>
    </row>
    <row r="63" spans="1:20" x14ac:dyDescent="0.35">
      <c r="A63" s="1" t="str">
        <f>[3]Class!A63</f>
        <v>1039 : Other processing and preserving of fruit and vegetables</v>
      </c>
      <c r="B63" s="11">
        <f t="shared" si="1"/>
        <v>1039</v>
      </c>
      <c r="C63" s="1">
        <f>[3]Class!B63</f>
        <v>0</v>
      </c>
      <c r="D63" s="1">
        <f>[3]Class!C63</f>
        <v>0</v>
      </c>
      <c r="E63" s="1">
        <f>[3]Class!D63</f>
        <v>0</v>
      </c>
      <c r="F63" s="1">
        <f>[3]Class!E63</f>
        <v>0</v>
      </c>
      <c r="G63" s="1">
        <f>[3]Class!F63</f>
        <v>0</v>
      </c>
      <c r="H63" s="1">
        <f>[3]Class!G63</f>
        <v>0</v>
      </c>
      <c r="I63" s="1">
        <f>[3]Class!H63</f>
        <v>0</v>
      </c>
      <c r="J63" s="1">
        <f>[3]Class!I63</f>
        <v>0</v>
      </c>
      <c r="K63" s="1">
        <f>[3]Class!J63</f>
        <v>0</v>
      </c>
      <c r="L63" s="1">
        <f>[3]Class!K63</f>
        <v>0</v>
      </c>
      <c r="M63" s="1">
        <f>[3]Class!L63</f>
        <v>0</v>
      </c>
      <c r="N63" s="1">
        <f>[3]Class!M63</f>
        <v>0</v>
      </c>
      <c r="O63" s="1">
        <f>[3]Class!N63</f>
        <v>0</v>
      </c>
      <c r="P63" s="1">
        <f>[3]Class!O63</f>
        <v>0</v>
      </c>
      <c r="Q63" s="1">
        <f>[3]Class!P63</f>
        <v>0</v>
      </c>
      <c r="R63" s="1">
        <f>[3]Class!Q63</f>
        <v>0</v>
      </c>
      <c r="S63" s="1">
        <f>[3]Class!R63</f>
        <v>0</v>
      </c>
      <c r="T63" s="1">
        <f>[3]Class!S63</f>
        <v>0</v>
      </c>
    </row>
    <row r="64" spans="1:20" x14ac:dyDescent="0.35">
      <c r="A64" s="1" t="str">
        <f>[3]Class!A64</f>
        <v>1041 : Manufacture of oils and fats</v>
      </c>
      <c r="B64" s="11">
        <f t="shared" si="1"/>
        <v>1041</v>
      </c>
      <c r="C64" s="1">
        <f>[3]Class!B64</f>
        <v>0</v>
      </c>
      <c r="D64" s="1">
        <f>[3]Class!C64</f>
        <v>0</v>
      </c>
      <c r="E64" s="1">
        <f>[3]Class!D64</f>
        <v>0</v>
      </c>
      <c r="F64" s="1">
        <f>[3]Class!E64</f>
        <v>0</v>
      </c>
      <c r="G64" s="1">
        <f>[3]Class!F64</f>
        <v>0</v>
      </c>
      <c r="H64" s="1">
        <f>[3]Class!G64</f>
        <v>0</v>
      </c>
      <c r="I64" s="1">
        <f>[3]Class!H64</f>
        <v>0</v>
      </c>
      <c r="J64" s="1">
        <f>[3]Class!I64</f>
        <v>0</v>
      </c>
      <c r="K64" s="1">
        <f>[3]Class!J64</f>
        <v>0</v>
      </c>
      <c r="L64" s="1">
        <f>[3]Class!K64</f>
        <v>0</v>
      </c>
      <c r="M64" s="1">
        <f>[3]Class!L64</f>
        <v>0</v>
      </c>
      <c r="N64" s="1">
        <f>[3]Class!M64</f>
        <v>0</v>
      </c>
      <c r="O64" s="1">
        <f>[3]Class!N64</f>
        <v>0</v>
      </c>
      <c r="P64" s="1">
        <f>[3]Class!O64</f>
        <v>0</v>
      </c>
      <c r="Q64" s="1">
        <f>[3]Class!P64</f>
        <v>0</v>
      </c>
      <c r="R64" s="1">
        <f>[3]Class!Q64</f>
        <v>0</v>
      </c>
      <c r="S64" s="1">
        <f>[3]Class!R64</f>
        <v>0</v>
      </c>
      <c r="T64" s="1">
        <f>[3]Class!S64</f>
        <v>0</v>
      </c>
    </row>
    <row r="65" spans="1:20" x14ac:dyDescent="0.35">
      <c r="A65" s="1" t="str">
        <f>[3]Class!A65</f>
        <v>1042 : Manufacture of margarine and similar edible fats</v>
      </c>
      <c r="B65" s="11">
        <f t="shared" si="1"/>
        <v>1042</v>
      </c>
      <c r="C65" s="1">
        <f>[3]Class!B65</f>
        <v>0</v>
      </c>
      <c r="D65" s="1">
        <f>[3]Class!C65</f>
        <v>0</v>
      </c>
      <c r="E65" s="1">
        <f>[3]Class!D65</f>
        <v>0</v>
      </c>
      <c r="F65" s="1">
        <f>[3]Class!E65</f>
        <v>0</v>
      </c>
      <c r="G65" s="1">
        <f>[3]Class!F65</f>
        <v>0</v>
      </c>
      <c r="H65" s="1">
        <f>[3]Class!G65</f>
        <v>0</v>
      </c>
      <c r="I65" s="1">
        <f>[3]Class!H65</f>
        <v>0</v>
      </c>
      <c r="J65" s="1">
        <f>[3]Class!I65</f>
        <v>0</v>
      </c>
      <c r="K65" s="1">
        <f>[3]Class!J65</f>
        <v>0</v>
      </c>
      <c r="L65" s="1">
        <f>[3]Class!K65</f>
        <v>0</v>
      </c>
      <c r="M65" s="1">
        <f>[3]Class!L65</f>
        <v>0</v>
      </c>
      <c r="N65" s="1">
        <f>[3]Class!M65</f>
        <v>0</v>
      </c>
      <c r="O65" s="1">
        <f>[3]Class!N65</f>
        <v>0</v>
      </c>
      <c r="P65" s="1">
        <f>[3]Class!O65</f>
        <v>0</v>
      </c>
      <c r="Q65" s="1">
        <f>[3]Class!P65</f>
        <v>0</v>
      </c>
      <c r="R65" s="1">
        <f>[3]Class!Q65</f>
        <v>0</v>
      </c>
      <c r="S65" s="1">
        <f>[3]Class!R65</f>
        <v>0</v>
      </c>
      <c r="T65" s="1">
        <f>[3]Class!S65</f>
        <v>0</v>
      </c>
    </row>
    <row r="66" spans="1:20" x14ac:dyDescent="0.35">
      <c r="A66" s="1" t="str">
        <f>[3]Class!A66</f>
        <v>1051 : Operation of dairies and cheese making</v>
      </c>
      <c r="B66" s="11">
        <f t="shared" si="1"/>
        <v>1051</v>
      </c>
      <c r="C66" s="1">
        <f>[3]Class!B66</f>
        <v>0</v>
      </c>
      <c r="D66" s="1">
        <f>[3]Class!C66</f>
        <v>0</v>
      </c>
      <c r="E66" s="1">
        <f>[3]Class!D66</f>
        <v>0</v>
      </c>
      <c r="F66" s="1">
        <f>[3]Class!E66</f>
        <v>0</v>
      </c>
      <c r="G66" s="1">
        <f>[3]Class!F66</f>
        <v>0</v>
      </c>
      <c r="H66" s="1">
        <f>[3]Class!G66</f>
        <v>0</v>
      </c>
      <c r="I66" s="1">
        <f>[3]Class!H66</f>
        <v>0</v>
      </c>
      <c r="J66" s="1">
        <f>[3]Class!I66</f>
        <v>0</v>
      </c>
      <c r="K66" s="1">
        <f>[3]Class!J66</f>
        <v>0</v>
      </c>
      <c r="L66" s="1">
        <f>[3]Class!K66</f>
        <v>0</v>
      </c>
      <c r="M66" s="1">
        <f>[3]Class!L66</f>
        <v>0</v>
      </c>
      <c r="N66" s="1">
        <f>[3]Class!M66</f>
        <v>0</v>
      </c>
      <c r="O66" s="1">
        <f>[3]Class!N66</f>
        <v>0</v>
      </c>
      <c r="P66" s="1">
        <f>[3]Class!O66</f>
        <v>0</v>
      </c>
      <c r="Q66" s="1">
        <f>[3]Class!P66</f>
        <v>0</v>
      </c>
      <c r="R66" s="1">
        <f>[3]Class!Q66</f>
        <v>0</v>
      </c>
      <c r="S66" s="1">
        <f>[3]Class!R66</f>
        <v>0</v>
      </c>
      <c r="T66" s="1">
        <f>[3]Class!S66</f>
        <v>0</v>
      </c>
    </row>
    <row r="67" spans="1:20" x14ac:dyDescent="0.35">
      <c r="A67" s="1" t="str">
        <f>[3]Class!A67</f>
        <v>1052 : Manufacture of ice cream</v>
      </c>
      <c r="B67" s="11">
        <f t="shared" si="1"/>
        <v>1052</v>
      </c>
      <c r="C67" s="1">
        <f>[3]Class!B67</f>
        <v>0</v>
      </c>
      <c r="D67" s="1">
        <f>[3]Class!C67</f>
        <v>0</v>
      </c>
      <c r="E67" s="1">
        <f>[3]Class!D67</f>
        <v>0</v>
      </c>
      <c r="F67" s="1">
        <f>[3]Class!E67</f>
        <v>0</v>
      </c>
      <c r="G67" s="1">
        <f>[3]Class!F67</f>
        <v>0</v>
      </c>
      <c r="H67" s="1">
        <f>[3]Class!G67</f>
        <v>0</v>
      </c>
      <c r="I67" s="1">
        <f>[3]Class!H67</f>
        <v>0</v>
      </c>
      <c r="J67" s="1">
        <f>[3]Class!I67</f>
        <v>0</v>
      </c>
      <c r="K67" s="1">
        <f>[3]Class!J67</f>
        <v>0</v>
      </c>
      <c r="L67" s="1">
        <f>[3]Class!K67</f>
        <v>0</v>
      </c>
      <c r="M67" s="1">
        <f>[3]Class!L67</f>
        <v>0</v>
      </c>
      <c r="N67" s="1">
        <f>[3]Class!M67</f>
        <v>0</v>
      </c>
      <c r="O67" s="1">
        <f>[3]Class!N67</f>
        <v>0</v>
      </c>
      <c r="P67" s="1">
        <f>[3]Class!O67</f>
        <v>0</v>
      </c>
      <c r="Q67" s="1">
        <f>[3]Class!P67</f>
        <v>0</v>
      </c>
      <c r="R67" s="1">
        <f>[3]Class!Q67</f>
        <v>0</v>
      </c>
      <c r="S67" s="1">
        <f>[3]Class!R67</f>
        <v>0</v>
      </c>
      <c r="T67" s="1">
        <f>[3]Class!S67</f>
        <v>0</v>
      </c>
    </row>
    <row r="68" spans="1:20" x14ac:dyDescent="0.35">
      <c r="A68" s="1" t="str">
        <f>[3]Class!A68</f>
        <v>1061 : Manufacture of grain mill products</v>
      </c>
      <c r="B68" s="11">
        <f t="shared" si="1"/>
        <v>1061</v>
      </c>
      <c r="C68" s="1">
        <f>[3]Class!B68</f>
        <v>0</v>
      </c>
      <c r="D68" s="1">
        <f>[3]Class!C68</f>
        <v>0</v>
      </c>
      <c r="E68" s="1">
        <f>[3]Class!D68</f>
        <v>0</v>
      </c>
      <c r="F68" s="1">
        <f>[3]Class!E68</f>
        <v>0</v>
      </c>
      <c r="G68" s="1">
        <f>[3]Class!F68</f>
        <v>0</v>
      </c>
      <c r="H68" s="1">
        <f>[3]Class!G68</f>
        <v>0</v>
      </c>
      <c r="I68" s="1">
        <f>[3]Class!H68</f>
        <v>0</v>
      </c>
      <c r="J68" s="1">
        <f>[3]Class!I68</f>
        <v>0</v>
      </c>
      <c r="K68" s="1">
        <f>[3]Class!J68</f>
        <v>0</v>
      </c>
      <c r="L68" s="1">
        <f>[3]Class!K68</f>
        <v>0</v>
      </c>
      <c r="M68" s="1">
        <f>[3]Class!L68</f>
        <v>0</v>
      </c>
      <c r="N68" s="1">
        <f>[3]Class!M68</f>
        <v>0</v>
      </c>
      <c r="O68" s="1">
        <f>[3]Class!N68</f>
        <v>0</v>
      </c>
      <c r="P68" s="1">
        <f>[3]Class!O68</f>
        <v>0</v>
      </c>
      <c r="Q68" s="1">
        <f>[3]Class!P68</f>
        <v>0</v>
      </c>
      <c r="R68" s="1">
        <f>[3]Class!Q68</f>
        <v>0</v>
      </c>
      <c r="S68" s="1">
        <f>[3]Class!R68</f>
        <v>0</v>
      </c>
      <c r="T68" s="1">
        <f>[3]Class!S68</f>
        <v>0</v>
      </c>
    </row>
    <row r="69" spans="1:20" x14ac:dyDescent="0.35">
      <c r="A69" s="1" t="str">
        <f>[3]Class!A69</f>
        <v>1062 : Manufacture of starches and starch products</v>
      </c>
      <c r="B69" s="11">
        <f t="shared" si="1"/>
        <v>1062</v>
      </c>
      <c r="C69" s="1">
        <f>[3]Class!B69</f>
        <v>0</v>
      </c>
      <c r="D69" s="1">
        <f>[3]Class!C69</f>
        <v>0</v>
      </c>
      <c r="E69" s="1">
        <f>[3]Class!D69</f>
        <v>0</v>
      </c>
      <c r="F69" s="1">
        <f>[3]Class!E69</f>
        <v>0</v>
      </c>
      <c r="G69" s="1">
        <f>[3]Class!F69</f>
        <v>0</v>
      </c>
      <c r="H69" s="1">
        <f>[3]Class!G69</f>
        <v>0</v>
      </c>
      <c r="I69" s="1">
        <f>[3]Class!H69</f>
        <v>0</v>
      </c>
      <c r="J69" s="1">
        <f>[3]Class!I69</f>
        <v>0</v>
      </c>
      <c r="K69" s="1">
        <f>[3]Class!J69</f>
        <v>0</v>
      </c>
      <c r="L69" s="1">
        <f>[3]Class!K69</f>
        <v>0</v>
      </c>
      <c r="M69" s="1">
        <f>[3]Class!L69</f>
        <v>0</v>
      </c>
      <c r="N69" s="1">
        <f>[3]Class!M69</f>
        <v>0</v>
      </c>
      <c r="O69" s="1">
        <f>[3]Class!N69</f>
        <v>0</v>
      </c>
      <c r="P69" s="1">
        <f>[3]Class!O69</f>
        <v>0</v>
      </c>
      <c r="Q69" s="1">
        <f>[3]Class!P69</f>
        <v>0</v>
      </c>
      <c r="R69" s="1">
        <f>[3]Class!Q69</f>
        <v>0</v>
      </c>
      <c r="S69" s="1">
        <f>[3]Class!R69</f>
        <v>0</v>
      </c>
      <c r="T69" s="1">
        <f>[3]Class!S69</f>
        <v>0</v>
      </c>
    </row>
    <row r="70" spans="1:20" x14ac:dyDescent="0.35">
      <c r="A70" s="1" t="str">
        <f>[3]Class!A70</f>
        <v>1071 : Manufacture of bread; manufacture of fresh pastry goods and cakes</v>
      </c>
      <c r="B70" s="11">
        <f t="shared" si="1"/>
        <v>1071</v>
      </c>
      <c r="C70" s="1">
        <f>[3]Class!B70</f>
        <v>7000</v>
      </c>
      <c r="D70" s="1">
        <f>[3]Class!C70</f>
        <v>7400</v>
      </c>
      <c r="E70" s="1">
        <f>[3]Class!D70</f>
        <v>7600</v>
      </c>
      <c r="F70" s="1">
        <f>[3]Class!E70</f>
        <v>7600</v>
      </c>
      <c r="G70" s="1">
        <f>[3]Class!F70</f>
        <v>7500</v>
      </c>
      <c r="H70" s="1">
        <f>[3]Class!G70</f>
        <v>7200</v>
      </c>
      <c r="I70" s="1">
        <f>[3]Class!H70</f>
        <v>7100</v>
      </c>
      <c r="J70" s="1">
        <f>[3]Class!I70</f>
        <v>7700</v>
      </c>
      <c r="K70" s="1">
        <f>[3]Class!J70</f>
        <v>8000</v>
      </c>
      <c r="L70" s="1">
        <f>[3]Class!K70</f>
        <v>8700</v>
      </c>
      <c r="M70" s="1">
        <f>[3]Class!L70</f>
        <v>7800</v>
      </c>
      <c r="N70" s="1">
        <f>[3]Class!M70</f>
        <v>7500</v>
      </c>
      <c r="O70" s="1">
        <f>[3]Class!N70</f>
        <v>6500</v>
      </c>
      <c r="P70" s="1">
        <f>[3]Class!O70</f>
        <v>7000</v>
      </c>
      <c r="Q70" s="1">
        <f>[3]Class!P70</f>
        <v>9200</v>
      </c>
      <c r="R70" s="1">
        <f>[3]Class!Q70</f>
        <v>9500</v>
      </c>
      <c r="S70" s="1">
        <f>[3]Class!R70</f>
        <v>8400</v>
      </c>
      <c r="T70" s="1">
        <f>[3]Class!S70</f>
        <v>7100</v>
      </c>
    </row>
    <row r="71" spans="1:20" x14ac:dyDescent="0.35">
      <c r="A71" s="1" t="str">
        <f>[3]Class!A71</f>
        <v>1072 : Manufacture of rusks and biscuits; manufacture of preserved pastry goods and cakes</v>
      </c>
      <c r="B71" s="11">
        <f t="shared" si="1"/>
        <v>1072</v>
      </c>
      <c r="C71" s="1">
        <f>[3]Class!B71</f>
        <v>0</v>
      </c>
      <c r="D71" s="1">
        <f>[3]Class!C71</f>
        <v>0</v>
      </c>
      <c r="E71" s="1">
        <f>[3]Class!D71</f>
        <v>0</v>
      </c>
      <c r="F71" s="1">
        <f>[3]Class!E71</f>
        <v>0</v>
      </c>
      <c r="G71" s="1">
        <f>[3]Class!F71</f>
        <v>0</v>
      </c>
      <c r="H71" s="1">
        <f>[3]Class!G71</f>
        <v>0</v>
      </c>
      <c r="I71" s="1">
        <f>[3]Class!H71</f>
        <v>0</v>
      </c>
      <c r="J71" s="1">
        <f>[3]Class!I71</f>
        <v>0</v>
      </c>
      <c r="K71" s="1">
        <f>[3]Class!J71</f>
        <v>0</v>
      </c>
      <c r="L71" s="1">
        <f>[3]Class!K71</f>
        <v>0</v>
      </c>
      <c r="M71" s="1">
        <f>[3]Class!L71</f>
        <v>0</v>
      </c>
      <c r="N71" s="1">
        <f>[3]Class!M71</f>
        <v>0</v>
      </c>
      <c r="O71" s="1">
        <f>[3]Class!N71</f>
        <v>0</v>
      </c>
      <c r="P71" s="1">
        <f>[3]Class!O71</f>
        <v>0</v>
      </c>
      <c r="Q71" s="1">
        <f>[3]Class!P71</f>
        <v>0</v>
      </c>
      <c r="R71" s="1">
        <f>[3]Class!Q71</f>
        <v>0</v>
      </c>
      <c r="S71" s="1">
        <f>[3]Class!R71</f>
        <v>0</v>
      </c>
      <c r="T71" s="1">
        <f>[3]Class!S71</f>
        <v>0</v>
      </c>
    </row>
    <row r="72" spans="1:20" x14ac:dyDescent="0.35">
      <c r="A72" s="1" t="str">
        <f>[3]Class!A72</f>
        <v>1073 : Manufacture of macaroni, noodles, couscous and similar farinaceous products</v>
      </c>
      <c r="B72" s="11">
        <f t="shared" si="1"/>
        <v>1073</v>
      </c>
      <c r="C72" s="1">
        <f>[3]Class!B72</f>
        <v>0</v>
      </c>
      <c r="D72" s="1">
        <f>[3]Class!C72</f>
        <v>0</v>
      </c>
      <c r="E72" s="1">
        <f>[3]Class!D72</f>
        <v>0</v>
      </c>
      <c r="F72" s="1">
        <f>[3]Class!E72</f>
        <v>0</v>
      </c>
      <c r="G72" s="1">
        <f>[3]Class!F72</f>
        <v>0</v>
      </c>
      <c r="H72" s="1">
        <f>[3]Class!G72</f>
        <v>0</v>
      </c>
      <c r="I72" s="1">
        <f>[3]Class!H72</f>
        <v>0</v>
      </c>
      <c r="J72" s="1">
        <f>[3]Class!I72</f>
        <v>0</v>
      </c>
      <c r="K72" s="1">
        <f>[3]Class!J72</f>
        <v>0</v>
      </c>
      <c r="L72" s="1">
        <f>[3]Class!K72</f>
        <v>0</v>
      </c>
      <c r="M72" s="1">
        <f>[3]Class!L72</f>
        <v>0</v>
      </c>
      <c r="N72" s="1">
        <f>[3]Class!M72</f>
        <v>0</v>
      </c>
      <c r="O72" s="1">
        <f>[3]Class!N72</f>
        <v>0</v>
      </c>
      <c r="P72" s="1">
        <f>[3]Class!O72</f>
        <v>0</v>
      </c>
      <c r="Q72" s="1">
        <f>[3]Class!P72</f>
        <v>0</v>
      </c>
      <c r="R72" s="1">
        <f>[3]Class!Q72</f>
        <v>0</v>
      </c>
      <c r="S72" s="1">
        <f>[3]Class!R72</f>
        <v>0</v>
      </c>
      <c r="T72" s="1">
        <f>[3]Class!S72</f>
        <v>0</v>
      </c>
    </row>
    <row r="73" spans="1:20" x14ac:dyDescent="0.35">
      <c r="A73" s="1" t="str">
        <f>[3]Class!A73</f>
        <v>1081 : Manufacture of sugar</v>
      </c>
      <c r="B73" s="11">
        <f t="shared" si="1"/>
        <v>1081</v>
      </c>
      <c r="C73" s="1">
        <f>[3]Class!B73</f>
        <v>0</v>
      </c>
      <c r="D73" s="1">
        <f>[3]Class!C73</f>
        <v>0</v>
      </c>
      <c r="E73" s="1">
        <f>[3]Class!D73</f>
        <v>0</v>
      </c>
      <c r="F73" s="1">
        <f>[3]Class!E73</f>
        <v>0</v>
      </c>
      <c r="G73" s="1">
        <f>[3]Class!F73</f>
        <v>0</v>
      </c>
      <c r="H73" s="1">
        <f>[3]Class!G73</f>
        <v>0</v>
      </c>
      <c r="I73" s="1">
        <f>[3]Class!H73</f>
        <v>0</v>
      </c>
      <c r="J73" s="1">
        <f>[3]Class!I73</f>
        <v>0</v>
      </c>
      <c r="K73" s="1">
        <f>[3]Class!J73</f>
        <v>0</v>
      </c>
      <c r="L73" s="1">
        <f>[3]Class!K73</f>
        <v>0</v>
      </c>
      <c r="M73" s="1">
        <f>[3]Class!L73</f>
        <v>0</v>
      </c>
      <c r="N73" s="1">
        <f>[3]Class!M73</f>
        <v>0</v>
      </c>
      <c r="O73" s="1">
        <f>[3]Class!N73</f>
        <v>0</v>
      </c>
      <c r="P73" s="1">
        <f>[3]Class!O73</f>
        <v>0</v>
      </c>
      <c r="Q73" s="1">
        <f>[3]Class!P73</f>
        <v>0</v>
      </c>
      <c r="R73" s="1">
        <f>[3]Class!Q73</f>
        <v>0</v>
      </c>
      <c r="S73" s="1">
        <f>[3]Class!R73</f>
        <v>0</v>
      </c>
      <c r="T73" s="1">
        <f>[3]Class!S73</f>
        <v>0</v>
      </c>
    </row>
    <row r="74" spans="1:20" x14ac:dyDescent="0.35">
      <c r="A74" s="1" t="str">
        <f>[3]Class!A74</f>
        <v>1082 : Manufacture of cocoa, chocolate and sugar confectionery</v>
      </c>
      <c r="B74" s="11">
        <f t="shared" si="1"/>
        <v>1082</v>
      </c>
      <c r="C74" s="1">
        <f>[3]Class!B74</f>
        <v>0</v>
      </c>
      <c r="D74" s="1">
        <f>[3]Class!C74</f>
        <v>0</v>
      </c>
      <c r="E74" s="1">
        <f>[3]Class!D74</f>
        <v>0</v>
      </c>
      <c r="F74" s="1">
        <f>[3]Class!E74</f>
        <v>0</v>
      </c>
      <c r="G74" s="1">
        <f>[3]Class!F74</f>
        <v>0</v>
      </c>
      <c r="H74" s="1">
        <f>[3]Class!G74</f>
        <v>0</v>
      </c>
      <c r="I74" s="1">
        <f>[3]Class!H74</f>
        <v>0</v>
      </c>
      <c r="J74" s="1">
        <f>[3]Class!I74</f>
        <v>0</v>
      </c>
      <c r="K74" s="1">
        <f>[3]Class!J74</f>
        <v>0</v>
      </c>
      <c r="L74" s="1">
        <f>[3]Class!K74</f>
        <v>0</v>
      </c>
      <c r="M74" s="1">
        <f>[3]Class!L74</f>
        <v>0</v>
      </c>
      <c r="N74" s="1">
        <f>[3]Class!M74</f>
        <v>0</v>
      </c>
      <c r="O74" s="1">
        <f>[3]Class!N74</f>
        <v>0</v>
      </c>
      <c r="P74" s="1">
        <f>[3]Class!O74</f>
        <v>0</v>
      </c>
      <c r="Q74" s="1">
        <f>[3]Class!P74</f>
        <v>0</v>
      </c>
      <c r="R74" s="1">
        <f>[3]Class!Q74</f>
        <v>0</v>
      </c>
      <c r="S74" s="1">
        <f>[3]Class!R74</f>
        <v>0</v>
      </c>
      <c r="T74" s="1">
        <f>[3]Class!S74</f>
        <v>0</v>
      </c>
    </row>
    <row r="75" spans="1:20" x14ac:dyDescent="0.35">
      <c r="A75" s="1" t="str">
        <f>[3]Class!A75</f>
        <v>1083 : Processing of tea and coffee</v>
      </c>
      <c r="B75" s="11">
        <f t="shared" si="1"/>
        <v>1083</v>
      </c>
      <c r="C75" s="1">
        <f>[3]Class!B75</f>
        <v>0</v>
      </c>
      <c r="D75" s="1">
        <f>[3]Class!C75</f>
        <v>0</v>
      </c>
      <c r="E75" s="1">
        <f>[3]Class!D75</f>
        <v>0</v>
      </c>
      <c r="F75" s="1">
        <f>[3]Class!E75</f>
        <v>0</v>
      </c>
      <c r="G75" s="1">
        <f>[3]Class!F75</f>
        <v>0</v>
      </c>
      <c r="H75" s="1">
        <f>[3]Class!G75</f>
        <v>0</v>
      </c>
      <c r="I75" s="1">
        <f>[3]Class!H75</f>
        <v>0</v>
      </c>
      <c r="J75" s="1">
        <f>[3]Class!I75</f>
        <v>0</v>
      </c>
      <c r="K75" s="1">
        <f>[3]Class!J75</f>
        <v>0</v>
      </c>
      <c r="L75" s="1">
        <f>[3]Class!K75</f>
        <v>0</v>
      </c>
      <c r="M75" s="1">
        <f>[3]Class!L75</f>
        <v>0</v>
      </c>
      <c r="N75" s="1">
        <f>[3]Class!M75</f>
        <v>0</v>
      </c>
      <c r="O75" s="1">
        <f>[3]Class!N75</f>
        <v>0</v>
      </c>
      <c r="P75" s="1">
        <f>[3]Class!O75</f>
        <v>0</v>
      </c>
      <c r="Q75" s="1">
        <f>[3]Class!P75</f>
        <v>0</v>
      </c>
      <c r="R75" s="1">
        <f>[3]Class!Q75</f>
        <v>0</v>
      </c>
      <c r="S75" s="1">
        <f>[3]Class!R75</f>
        <v>0</v>
      </c>
      <c r="T75" s="1">
        <f>[3]Class!S75</f>
        <v>0</v>
      </c>
    </row>
    <row r="76" spans="1:20" x14ac:dyDescent="0.35">
      <c r="A76" s="1" t="str">
        <f>[3]Class!A76</f>
        <v>1084 : Manufacture of condiments and seasonings</v>
      </c>
      <c r="B76" s="11">
        <f t="shared" si="1"/>
        <v>1084</v>
      </c>
      <c r="C76" s="1">
        <f>[3]Class!B76</f>
        <v>0</v>
      </c>
      <c r="D76" s="1">
        <f>[3]Class!C76</f>
        <v>0</v>
      </c>
      <c r="E76" s="1">
        <f>[3]Class!D76</f>
        <v>0</v>
      </c>
      <c r="F76" s="1">
        <f>[3]Class!E76</f>
        <v>0</v>
      </c>
      <c r="G76" s="1">
        <f>[3]Class!F76</f>
        <v>0</v>
      </c>
      <c r="H76" s="1">
        <f>[3]Class!G76</f>
        <v>0</v>
      </c>
      <c r="I76" s="1">
        <f>[3]Class!H76</f>
        <v>0</v>
      </c>
      <c r="J76" s="1">
        <f>[3]Class!I76</f>
        <v>0</v>
      </c>
      <c r="K76" s="1">
        <f>[3]Class!J76</f>
        <v>0</v>
      </c>
      <c r="L76" s="1">
        <f>[3]Class!K76</f>
        <v>0</v>
      </c>
      <c r="M76" s="1">
        <f>[3]Class!L76</f>
        <v>0</v>
      </c>
      <c r="N76" s="1">
        <f>[3]Class!M76</f>
        <v>0</v>
      </c>
      <c r="O76" s="1">
        <f>[3]Class!N76</f>
        <v>0</v>
      </c>
      <c r="P76" s="1">
        <f>[3]Class!O76</f>
        <v>0</v>
      </c>
      <c r="Q76" s="1">
        <f>[3]Class!P76</f>
        <v>0</v>
      </c>
      <c r="R76" s="1">
        <f>[3]Class!Q76</f>
        <v>0</v>
      </c>
      <c r="S76" s="1">
        <f>[3]Class!R76</f>
        <v>0</v>
      </c>
      <c r="T76" s="1">
        <f>[3]Class!S76</f>
        <v>0</v>
      </c>
    </row>
    <row r="77" spans="1:20" x14ac:dyDescent="0.35">
      <c r="A77" s="1" t="str">
        <f>[3]Class!A77</f>
        <v>1085 : Manufacture of prepared meals and dishes</v>
      </c>
      <c r="B77" s="11">
        <f t="shared" si="1"/>
        <v>1085</v>
      </c>
      <c r="C77" s="1">
        <f>[3]Class!B77</f>
        <v>0</v>
      </c>
      <c r="D77" s="1">
        <f>[3]Class!C77</f>
        <v>0</v>
      </c>
      <c r="E77" s="1">
        <f>[3]Class!D77</f>
        <v>0</v>
      </c>
      <c r="F77" s="1">
        <f>[3]Class!E77</f>
        <v>0</v>
      </c>
      <c r="G77" s="1">
        <f>[3]Class!F77</f>
        <v>0</v>
      </c>
      <c r="H77" s="1">
        <f>[3]Class!G77</f>
        <v>0</v>
      </c>
      <c r="I77" s="1">
        <f>[3]Class!H77</f>
        <v>0</v>
      </c>
      <c r="J77" s="1">
        <f>[3]Class!I77</f>
        <v>0</v>
      </c>
      <c r="K77" s="1">
        <f>[3]Class!J77</f>
        <v>0</v>
      </c>
      <c r="L77" s="1">
        <f>[3]Class!K77</f>
        <v>0</v>
      </c>
      <c r="M77" s="1">
        <f>[3]Class!L77</f>
        <v>0</v>
      </c>
      <c r="N77" s="1">
        <f>[3]Class!M77</f>
        <v>0</v>
      </c>
      <c r="O77" s="1">
        <f>[3]Class!N77</f>
        <v>0</v>
      </c>
      <c r="P77" s="1">
        <f>[3]Class!O77</f>
        <v>0</v>
      </c>
      <c r="Q77" s="1">
        <f>[3]Class!P77</f>
        <v>0</v>
      </c>
      <c r="R77" s="1">
        <f>[3]Class!Q77</f>
        <v>0</v>
      </c>
      <c r="S77" s="1">
        <f>[3]Class!R77</f>
        <v>0</v>
      </c>
      <c r="T77" s="1">
        <f>[3]Class!S77</f>
        <v>0</v>
      </c>
    </row>
    <row r="78" spans="1:20" x14ac:dyDescent="0.35">
      <c r="A78" s="1" t="str">
        <f>[3]Class!A78</f>
        <v>1086 : Manufacture of homogenised food preparations and dietetic food</v>
      </c>
      <c r="B78" s="11">
        <f t="shared" si="1"/>
        <v>1086</v>
      </c>
      <c r="C78" s="1">
        <f>[3]Class!B78</f>
        <v>0</v>
      </c>
      <c r="D78" s="1">
        <f>[3]Class!C78</f>
        <v>0</v>
      </c>
      <c r="E78" s="1">
        <f>[3]Class!D78</f>
        <v>0</v>
      </c>
      <c r="F78" s="1">
        <f>[3]Class!E78</f>
        <v>0</v>
      </c>
      <c r="G78" s="1">
        <f>[3]Class!F78</f>
        <v>0</v>
      </c>
      <c r="H78" s="1">
        <f>[3]Class!G78</f>
        <v>0</v>
      </c>
      <c r="I78" s="1">
        <f>[3]Class!H78</f>
        <v>0</v>
      </c>
      <c r="J78" s="1">
        <f>[3]Class!I78</f>
        <v>0</v>
      </c>
      <c r="K78" s="1">
        <f>[3]Class!J78</f>
        <v>0</v>
      </c>
      <c r="L78" s="1">
        <f>[3]Class!K78</f>
        <v>0</v>
      </c>
      <c r="M78" s="1">
        <f>[3]Class!L78</f>
        <v>0</v>
      </c>
      <c r="N78" s="1">
        <f>[3]Class!M78</f>
        <v>0</v>
      </c>
      <c r="O78" s="1">
        <f>[3]Class!N78</f>
        <v>0</v>
      </c>
      <c r="P78" s="1">
        <f>[3]Class!O78</f>
        <v>0</v>
      </c>
      <c r="Q78" s="1">
        <f>[3]Class!P78</f>
        <v>0</v>
      </c>
      <c r="R78" s="1">
        <f>[3]Class!Q78</f>
        <v>0</v>
      </c>
      <c r="S78" s="1">
        <f>[3]Class!R78</f>
        <v>0</v>
      </c>
      <c r="T78" s="1">
        <f>[3]Class!S78</f>
        <v>0</v>
      </c>
    </row>
    <row r="79" spans="1:20" x14ac:dyDescent="0.35">
      <c r="A79" s="1" t="str">
        <f>[3]Class!A79</f>
        <v>1089 : Manufacture of other food products n.e.c.</v>
      </c>
      <c r="B79" s="11">
        <f t="shared" si="1"/>
        <v>1089</v>
      </c>
      <c r="C79" s="1">
        <f>[3]Class!B79</f>
        <v>0</v>
      </c>
      <c r="D79" s="1">
        <f>[3]Class!C79</f>
        <v>0</v>
      </c>
      <c r="E79" s="1">
        <f>[3]Class!D79</f>
        <v>0</v>
      </c>
      <c r="F79" s="1">
        <f>[3]Class!E79</f>
        <v>0</v>
      </c>
      <c r="G79" s="1">
        <f>[3]Class!F79</f>
        <v>0</v>
      </c>
      <c r="H79" s="1">
        <f>[3]Class!G79</f>
        <v>0</v>
      </c>
      <c r="I79" s="1">
        <f>[3]Class!H79</f>
        <v>0</v>
      </c>
      <c r="J79" s="1">
        <f>[3]Class!I79</f>
        <v>0</v>
      </c>
      <c r="K79" s="1">
        <f>[3]Class!J79</f>
        <v>0</v>
      </c>
      <c r="L79" s="1">
        <f>[3]Class!K79</f>
        <v>0</v>
      </c>
      <c r="M79" s="1">
        <f>[3]Class!L79</f>
        <v>0</v>
      </c>
      <c r="N79" s="1">
        <f>[3]Class!M79</f>
        <v>0</v>
      </c>
      <c r="O79" s="1">
        <f>[3]Class!N79</f>
        <v>0</v>
      </c>
      <c r="P79" s="1">
        <f>[3]Class!O79</f>
        <v>0</v>
      </c>
      <c r="Q79" s="1">
        <f>[3]Class!P79</f>
        <v>0</v>
      </c>
      <c r="R79" s="1">
        <f>[3]Class!Q79</f>
        <v>0</v>
      </c>
      <c r="S79" s="1">
        <f>[3]Class!R79</f>
        <v>0</v>
      </c>
      <c r="T79" s="1">
        <f>[3]Class!S79</f>
        <v>0</v>
      </c>
    </row>
    <row r="80" spans="1:20" x14ac:dyDescent="0.35">
      <c r="A80" s="1" t="str">
        <f>[3]Class!A80</f>
        <v>1091 : Manufacture of prepared feeds for farm animals</v>
      </c>
      <c r="B80" s="11">
        <f t="shared" si="1"/>
        <v>1091</v>
      </c>
      <c r="C80" s="1">
        <f>[3]Class!B80</f>
        <v>0</v>
      </c>
      <c r="D80" s="1">
        <f>[3]Class!C80</f>
        <v>0</v>
      </c>
      <c r="E80" s="1">
        <f>[3]Class!D80</f>
        <v>0</v>
      </c>
      <c r="F80" s="1">
        <f>[3]Class!E80</f>
        <v>0</v>
      </c>
      <c r="G80" s="1">
        <f>[3]Class!F80</f>
        <v>0</v>
      </c>
      <c r="H80" s="1">
        <f>[3]Class!G80</f>
        <v>0</v>
      </c>
      <c r="I80" s="1">
        <f>[3]Class!H80</f>
        <v>0</v>
      </c>
      <c r="J80" s="1">
        <f>[3]Class!I80</f>
        <v>0</v>
      </c>
      <c r="K80" s="1">
        <f>[3]Class!J80</f>
        <v>0</v>
      </c>
      <c r="L80" s="1">
        <f>[3]Class!K80</f>
        <v>0</v>
      </c>
      <c r="M80" s="1">
        <f>[3]Class!L80</f>
        <v>0</v>
      </c>
      <c r="N80" s="1">
        <f>[3]Class!M80</f>
        <v>0</v>
      </c>
      <c r="O80" s="1">
        <f>[3]Class!N80</f>
        <v>0</v>
      </c>
      <c r="P80" s="1">
        <f>[3]Class!O80</f>
        <v>0</v>
      </c>
      <c r="Q80" s="1">
        <f>[3]Class!P80</f>
        <v>0</v>
      </c>
      <c r="R80" s="1">
        <f>[3]Class!Q80</f>
        <v>0</v>
      </c>
      <c r="S80" s="1">
        <f>[3]Class!R80</f>
        <v>0</v>
      </c>
      <c r="T80" s="1">
        <f>[3]Class!S80</f>
        <v>0</v>
      </c>
    </row>
    <row r="81" spans="1:20" x14ac:dyDescent="0.35">
      <c r="A81" s="1" t="str">
        <f>[3]Class!A81</f>
        <v>1092 : Manufacture of prepared pet foods</v>
      </c>
      <c r="B81" s="11">
        <f t="shared" si="1"/>
        <v>1092</v>
      </c>
      <c r="C81" s="1">
        <f>[3]Class!B81</f>
        <v>0</v>
      </c>
      <c r="D81" s="1">
        <f>[3]Class!C81</f>
        <v>0</v>
      </c>
      <c r="E81" s="1">
        <f>[3]Class!D81</f>
        <v>0</v>
      </c>
      <c r="F81" s="1">
        <f>[3]Class!E81</f>
        <v>0</v>
      </c>
      <c r="G81" s="1">
        <f>[3]Class!F81</f>
        <v>0</v>
      </c>
      <c r="H81" s="1">
        <f>[3]Class!G81</f>
        <v>0</v>
      </c>
      <c r="I81" s="1">
        <f>[3]Class!H81</f>
        <v>0</v>
      </c>
      <c r="J81" s="1">
        <f>[3]Class!I81</f>
        <v>0</v>
      </c>
      <c r="K81" s="1">
        <f>[3]Class!J81</f>
        <v>0</v>
      </c>
      <c r="L81" s="1">
        <f>[3]Class!K81</f>
        <v>0</v>
      </c>
      <c r="M81" s="1">
        <f>[3]Class!L81</f>
        <v>0</v>
      </c>
      <c r="N81" s="1">
        <f>[3]Class!M81</f>
        <v>0</v>
      </c>
      <c r="O81" s="1">
        <f>[3]Class!N81</f>
        <v>0</v>
      </c>
      <c r="P81" s="1">
        <f>[3]Class!O81</f>
        <v>0</v>
      </c>
      <c r="Q81" s="1">
        <f>[3]Class!P81</f>
        <v>0</v>
      </c>
      <c r="R81" s="1">
        <f>[3]Class!Q81</f>
        <v>0</v>
      </c>
      <c r="S81" s="1">
        <f>[3]Class!R81</f>
        <v>0</v>
      </c>
      <c r="T81" s="1">
        <f>[3]Class!S81</f>
        <v>0</v>
      </c>
    </row>
    <row r="82" spans="1:20" x14ac:dyDescent="0.35">
      <c r="A82" s="1" t="str">
        <f>[3]Class!A82</f>
        <v>1101 : Distilling, rectifying and blending of spirits</v>
      </c>
      <c r="B82" s="11">
        <f t="shared" si="1"/>
        <v>1101</v>
      </c>
      <c r="C82" s="1">
        <f>[3]Class!B82</f>
        <v>0</v>
      </c>
      <c r="D82" s="1">
        <f>[3]Class!C82</f>
        <v>0</v>
      </c>
      <c r="E82" s="1">
        <f>[3]Class!D82</f>
        <v>0</v>
      </c>
      <c r="F82" s="1">
        <f>[3]Class!E82</f>
        <v>0</v>
      </c>
      <c r="G82" s="1">
        <f>[3]Class!F82</f>
        <v>0</v>
      </c>
      <c r="H82" s="1">
        <f>[3]Class!G82</f>
        <v>0</v>
      </c>
      <c r="I82" s="1">
        <f>[3]Class!H82</f>
        <v>0</v>
      </c>
      <c r="J82" s="1">
        <f>[3]Class!I82</f>
        <v>0</v>
      </c>
      <c r="K82" s="1">
        <f>[3]Class!J82</f>
        <v>0</v>
      </c>
      <c r="L82" s="1">
        <f>[3]Class!K82</f>
        <v>0</v>
      </c>
      <c r="M82" s="1">
        <f>[3]Class!L82</f>
        <v>0</v>
      </c>
      <c r="N82" s="1">
        <f>[3]Class!M82</f>
        <v>0</v>
      </c>
      <c r="O82" s="1">
        <f>[3]Class!N82</f>
        <v>0</v>
      </c>
      <c r="P82" s="1">
        <f>[3]Class!O82</f>
        <v>0</v>
      </c>
      <c r="Q82" s="1">
        <f>[3]Class!P82</f>
        <v>0</v>
      </c>
      <c r="R82" s="1">
        <f>[3]Class!Q82</f>
        <v>0</v>
      </c>
      <c r="S82" s="1">
        <f>[3]Class!R82</f>
        <v>0</v>
      </c>
      <c r="T82" s="1">
        <f>[3]Class!S82</f>
        <v>0</v>
      </c>
    </row>
    <row r="83" spans="1:20" x14ac:dyDescent="0.35">
      <c r="A83" s="1" t="str">
        <f>[3]Class!A83</f>
        <v>1102 : Manufacture of wine from grape</v>
      </c>
      <c r="B83" s="11">
        <f t="shared" si="1"/>
        <v>1102</v>
      </c>
      <c r="C83" s="1">
        <f>[3]Class!B83</f>
        <v>0</v>
      </c>
      <c r="D83" s="1">
        <f>[3]Class!C83</f>
        <v>0</v>
      </c>
      <c r="E83" s="1">
        <f>[3]Class!D83</f>
        <v>0</v>
      </c>
      <c r="F83" s="1">
        <f>[3]Class!E83</f>
        <v>0</v>
      </c>
      <c r="G83" s="1">
        <f>[3]Class!F83</f>
        <v>0</v>
      </c>
      <c r="H83" s="1">
        <f>[3]Class!G83</f>
        <v>0</v>
      </c>
      <c r="I83" s="1">
        <f>[3]Class!H83</f>
        <v>0</v>
      </c>
      <c r="J83" s="1">
        <f>[3]Class!I83</f>
        <v>0</v>
      </c>
      <c r="K83" s="1">
        <f>[3]Class!J83</f>
        <v>0</v>
      </c>
      <c r="L83" s="1">
        <f>[3]Class!K83</f>
        <v>0</v>
      </c>
      <c r="M83" s="1">
        <f>[3]Class!L83</f>
        <v>0</v>
      </c>
      <c r="N83" s="1">
        <f>[3]Class!M83</f>
        <v>0</v>
      </c>
      <c r="O83" s="1">
        <f>[3]Class!N83</f>
        <v>0</v>
      </c>
      <c r="P83" s="1">
        <f>[3]Class!O83</f>
        <v>0</v>
      </c>
      <c r="Q83" s="1">
        <f>[3]Class!P83</f>
        <v>0</v>
      </c>
      <c r="R83" s="1">
        <f>[3]Class!Q83</f>
        <v>0</v>
      </c>
      <c r="S83" s="1">
        <f>[3]Class!R83</f>
        <v>0</v>
      </c>
      <c r="T83" s="1">
        <f>[3]Class!S83</f>
        <v>0</v>
      </c>
    </row>
    <row r="84" spans="1:20" x14ac:dyDescent="0.35">
      <c r="A84" s="1" t="str">
        <f>[3]Class!A84</f>
        <v>1103 : Manufacture of cider and other fruit wines</v>
      </c>
      <c r="B84" s="11">
        <f t="shared" si="1"/>
        <v>1103</v>
      </c>
      <c r="C84" s="1">
        <f>[3]Class!B84</f>
        <v>0</v>
      </c>
      <c r="D84" s="1">
        <f>[3]Class!C84</f>
        <v>0</v>
      </c>
      <c r="E84" s="1">
        <f>[3]Class!D84</f>
        <v>0</v>
      </c>
      <c r="F84" s="1">
        <f>[3]Class!E84</f>
        <v>0</v>
      </c>
      <c r="G84" s="1">
        <f>[3]Class!F84</f>
        <v>0</v>
      </c>
      <c r="H84" s="1">
        <f>[3]Class!G84</f>
        <v>0</v>
      </c>
      <c r="I84" s="1">
        <f>[3]Class!H84</f>
        <v>0</v>
      </c>
      <c r="J84" s="1">
        <f>[3]Class!I84</f>
        <v>0</v>
      </c>
      <c r="K84" s="1">
        <f>[3]Class!J84</f>
        <v>0</v>
      </c>
      <c r="L84" s="1">
        <f>[3]Class!K84</f>
        <v>0</v>
      </c>
      <c r="M84" s="1">
        <f>[3]Class!L84</f>
        <v>0</v>
      </c>
      <c r="N84" s="1">
        <f>[3]Class!M84</f>
        <v>0</v>
      </c>
      <c r="O84" s="1">
        <f>[3]Class!N84</f>
        <v>0</v>
      </c>
      <c r="P84" s="1">
        <f>[3]Class!O84</f>
        <v>0</v>
      </c>
      <c r="Q84" s="1">
        <f>[3]Class!P84</f>
        <v>0</v>
      </c>
      <c r="R84" s="1">
        <f>[3]Class!Q84</f>
        <v>0</v>
      </c>
      <c r="S84" s="1">
        <f>[3]Class!R84</f>
        <v>0</v>
      </c>
      <c r="T84" s="1">
        <f>[3]Class!S84</f>
        <v>0</v>
      </c>
    </row>
    <row r="85" spans="1:20" x14ac:dyDescent="0.35">
      <c r="A85" s="1" t="str">
        <f>[3]Class!A85</f>
        <v>1104 : Manufacture of other non-distilled fermented beverages</v>
      </c>
      <c r="B85" s="11">
        <f t="shared" si="1"/>
        <v>1104</v>
      </c>
      <c r="C85" s="1">
        <f>[3]Class!B85</f>
        <v>0</v>
      </c>
      <c r="D85" s="1">
        <f>[3]Class!C85</f>
        <v>0</v>
      </c>
      <c r="E85" s="1">
        <f>[3]Class!D85</f>
        <v>0</v>
      </c>
      <c r="F85" s="1">
        <f>[3]Class!E85</f>
        <v>0</v>
      </c>
      <c r="G85" s="1">
        <f>[3]Class!F85</f>
        <v>0</v>
      </c>
      <c r="H85" s="1">
        <f>[3]Class!G85</f>
        <v>0</v>
      </c>
      <c r="I85" s="1">
        <f>[3]Class!H85</f>
        <v>0</v>
      </c>
      <c r="J85" s="1">
        <f>[3]Class!I85</f>
        <v>0</v>
      </c>
      <c r="K85" s="1">
        <f>[3]Class!J85</f>
        <v>0</v>
      </c>
      <c r="L85" s="1">
        <f>[3]Class!K85</f>
        <v>0</v>
      </c>
      <c r="M85" s="1">
        <f>[3]Class!L85</f>
        <v>0</v>
      </c>
      <c r="N85" s="1">
        <f>[3]Class!M85</f>
        <v>0</v>
      </c>
      <c r="O85" s="1">
        <f>[3]Class!N85</f>
        <v>0</v>
      </c>
      <c r="P85" s="1">
        <f>[3]Class!O85</f>
        <v>0</v>
      </c>
      <c r="Q85" s="1">
        <f>[3]Class!P85</f>
        <v>0</v>
      </c>
      <c r="R85" s="1">
        <f>[3]Class!Q85</f>
        <v>0</v>
      </c>
      <c r="S85" s="1">
        <f>[3]Class!R85</f>
        <v>0</v>
      </c>
      <c r="T85" s="1">
        <f>[3]Class!S85</f>
        <v>0</v>
      </c>
    </row>
    <row r="86" spans="1:20" x14ac:dyDescent="0.35">
      <c r="A86" s="1" t="str">
        <f>[3]Class!A86</f>
        <v>1105 : Manufacture of beer</v>
      </c>
      <c r="B86" s="11">
        <f t="shared" si="1"/>
        <v>1105</v>
      </c>
      <c r="C86" s="1">
        <f>[3]Class!B86</f>
        <v>0</v>
      </c>
      <c r="D86" s="1">
        <f>[3]Class!C86</f>
        <v>0</v>
      </c>
      <c r="E86" s="1">
        <f>[3]Class!D86</f>
        <v>0</v>
      </c>
      <c r="F86" s="1">
        <f>[3]Class!E86</f>
        <v>0</v>
      </c>
      <c r="G86" s="1">
        <f>[3]Class!F86</f>
        <v>0</v>
      </c>
      <c r="H86" s="1">
        <f>[3]Class!G86</f>
        <v>0</v>
      </c>
      <c r="I86" s="1">
        <f>[3]Class!H86</f>
        <v>0</v>
      </c>
      <c r="J86" s="1">
        <f>[3]Class!I86</f>
        <v>0</v>
      </c>
      <c r="K86" s="1">
        <f>[3]Class!J86</f>
        <v>0</v>
      </c>
      <c r="L86" s="1">
        <f>[3]Class!K86</f>
        <v>0</v>
      </c>
      <c r="M86" s="1">
        <f>[3]Class!L86</f>
        <v>0</v>
      </c>
      <c r="N86" s="1">
        <f>[3]Class!M86</f>
        <v>0</v>
      </c>
      <c r="O86" s="1">
        <f>[3]Class!N86</f>
        <v>0</v>
      </c>
      <c r="P86" s="1">
        <f>[3]Class!O86</f>
        <v>0</v>
      </c>
      <c r="Q86" s="1">
        <f>[3]Class!P86</f>
        <v>0</v>
      </c>
      <c r="R86" s="1">
        <f>[3]Class!Q86</f>
        <v>0</v>
      </c>
      <c r="S86" s="1">
        <f>[3]Class!R86</f>
        <v>0</v>
      </c>
      <c r="T86" s="1">
        <f>[3]Class!S86</f>
        <v>0</v>
      </c>
    </row>
    <row r="87" spans="1:20" x14ac:dyDescent="0.35">
      <c r="A87" s="1" t="str">
        <f>[3]Class!A87</f>
        <v>1106 : Manufacture of malt</v>
      </c>
      <c r="B87" s="11">
        <f t="shared" si="1"/>
        <v>1106</v>
      </c>
      <c r="C87" s="1">
        <f>[3]Class!B87</f>
        <v>0</v>
      </c>
      <c r="D87" s="1">
        <f>[3]Class!C87</f>
        <v>0</v>
      </c>
      <c r="E87" s="1">
        <f>[3]Class!D87</f>
        <v>0</v>
      </c>
      <c r="F87" s="1">
        <f>[3]Class!E87</f>
        <v>0</v>
      </c>
      <c r="G87" s="1">
        <f>[3]Class!F87</f>
        <v>0</v>
      </c>
      <c r="H87" s="1">
        <f>[3]Class!G87</f>
        <v>0</v>
      </c>
      <c r="I87" s="1">
        <f>[3]Class!H87</f>
        <v>0</v>
      </c>
      <c r="J87" s="1">
        <f>[3]Class!I87</f>
        <v>0</v>
      </c>
      <c r="K87" s="1">
        <f>[3]Class!J87</f>
        <v>0</v>
      </c>
      <c r="L87" s="1">
        <f>[3]Class!K87</f>
        <v>0</v>
      </c>
      <c r="M87" s="1">
        <f>[3]Class!L87</f>
        <v>0</v>
      </c>
      <c r="N87" s="1">
        <f>[3]Class!M87</f>
        <v>0</v>
      </c>
      <c r="O87" s="1">
        <f>[3]Class!N87</f>
        <v>0</v>
      </c>
      <c r="P87" s="1">
        <f>[3]Class!O87</f>
        <v>0</v>
      </c>
      <c r="Q87" s="1">
        <f>[3]Class!P87</f>
        <v>0</v>
      </c>
      <c r="R87" s="1">
        <f>[3]Class!Q87</f>
        <v>0</v>
      </c>
      <c r="S87" s="1">
        <f>[3]Class!R87</f>
        <v>0</v>
      </c>
      <c r="T87" s="1">
        <f>[3]Class!S87</f>
        <v>0</v>
      </c>
    </row>
    <row r="88" spans="1:20" x14ac:dyDescent="0.35">
      <c r="A88" s="1" t="str">
        <f>[3]Class!A88</f>
        <v>1107 : Manufacture of soft drinks; production of mineral waters and other bottled waters</v>
      </c>
      <c r="B88" s="11">
        <f t="shared" si="1"/>
        <v>1107</v>
      </c>
      <c r="C88" s="1">
        <f>[3]Class!B88</f>
        <v>0</v>
      </c>
      <c r="D88" s="1">
        <f>[3]Class!C88</f>
        <v>0</v>
      </c>
      <c r="E88" s="1">
        <f>[3]Class!D88</f>
        <v>0</v>
      </c>
      <c r="F88" s="1">
        <f>[3]Class!E88</f>
        <v>0</v>
      </c>
      <c r="G88" s="1">
        <f>[3]Class!F88</f>
        <v>0</v>
      </c>
      <c r="H88" s="1">
        <f>[3]Class!G88</f>
        <v>0</v>
      </c>
      <c r="I88" s="1">
        <f>[3]Class!H88</f>
        <v>0</v>
      </c>
      <c r="J88" s="1">
        <f>[3]Class!I88</f>
        <v>0</v>
      </c>
      <c r="K88" s="1">
        <f>[3]Class!J88</f>
        <v>0</v>
      </c>
      <c r="L88" s="1">
        <f>[3]Class!K88</f>
        <v>0</v>
      </c>
      <c r="M88" s="1">
        <f>[3]Class!L88</f>
        <v>0</v>
      </c>
      <c r="N88" s="1">
        <f>[3]Class!M88</f>
        <v>0</v>
      </c>
      <c r="O88" s="1">
        <f>[3]Class!N88</f>
        <v>0</v>
      </c>
      <c r="P88" s="1">
        <f>[3]Class!O88</f>
        <v>0</v>
      </c>
      <c r="Q88" s="1">
        <f>[3]Class!P88</f>
        <v>0</v>
      </c>
      <c r="R88" s="1">
        <f>[3]Class!Q88</f>
        <v>0</v>
      </c>
      <c r="S88" s="1">
        <f>[3]Class!R88</f>
        <v>0</v>
      </c>
      <c r="T88" s="1">
        <f>[3]Class!S88</f>
        <v>0</v>
      </c>
    </row>
    <row r="89" spans="1:20" x14ac:dyDescent="0.35">
      <c r="A89" s="1" t="str">
        <f>[3]Class!A89</f>
        <v>1200 : Manufacture of tobacco products</v>
      </c>
      <c r="B89" s="11">
        <f t="shared" si="1"/>
        <v>1200</v>
      </c>
      <c r="C89" s="1">
        <f>[3]Class!B89</f>
        <v>0</v>
      </c>
      <c r="D89" s="1">
        <f>[3]Class!C89</f>
        <v>0</v>
      </c>
      <c r="E89" s="1">
        <f>[3]Class!D89</f>
        <v>0</v>
      </c>
      <c r="F89" s="1">
        <f>[3]Class!E89</f>
        <v>0</v>
      </c>
      <c r="G89" s="1">
        <f>[3]Class!F89</f>
        <v>0</v>
      </c>
      <c r="H89" s="1">
        <f>[3]Class!G89</f>
        <v>0</v>
      </c>
      <c r="I89" s="1">
        <f>[3]Class!H89</f>
        <v>0</v>
      </c>
      <c r="J89" s="1">
        <f>[3]Class!I89</f>
        <v>0</v>
      </c>
      <c r="K89" s="1">
        <f>[3]Class!J89</f>
        <v>0</v>
      </c>
      <c r="L89" s="1">
        <f>[3]Class!K89</f>
        <v>0</v>
      </c>
      <c r="M89" s="1">
        <f>[3]Class!L89</f>
        <v>0</v>
      </c>
      <c r="N89" s="1">
        <f>[3]Class!M89</f>
        <v>0</v>
      </c>
      <c r="O89" s="1">
        <f>[3]Class!N89</f>
        <v>0</v>
      </c>
      <c r="P89" s="1">
        <f>[3]Class!O89</f>
        <v>0</v>
      </c>
      <c r="Q89" s="1">
        <f>[3]Class!P89</f>
        <v>0</v>
      </c>
      <c r="R89" s="1">
        <f>[3]Class!Q89</f>
        <v>0</v>
      </c>
      <c r="S89" s="1">
        <f>[3]Class!R89</f>
        <v>0</v>
      </c>
      <c r="T89" s="1">
        <f>[3]Class!S89</f>
        <v>0</v>
      </c>
    </row>
    <row r="90" spans="1:20" x14ac:dyDescent="0.35">
      <c r="A90" s="1" t="str">
        <f>[3]Class!A90</f>
        <v>1310 : Preparation and spinning of textile fibres</v>
      </c>
      <c r="B90" s="11">
        <f t="shared" si="1"/>
        <v>1310</v>
      </c>
      <c r="C90" s="1">
        <f>[3]Class!B90</f>
        <v>0</v>
      </c>
      <c r="D90" s="1">
        <f>[3]Class!C90</f>
        <v>0</v>
      </c>
      <c r="E90" s="1">
        <f>[3]Class!D90</f>
        <v>0</v>
      </c>
      <c r="F90" s="1">
        <f>[3]Class!E90</f>
        <v>0</v>
      </c>
      <c r="G90" s="1">
        <f>[3]Class!F90</f>
        <v>0</v>
      </c>
      <c r="H90" s="1">
        <f>[3]Class!G90</f>
        <v>0</v>
      </c>
      <c r="I90" s="1">
        <f>[3]Class!H90</f>
        <v>0</v>
      </c>
      <c r="J90" s="1">
        <f>[3]Class!I90</f>
        <v>0</v>
      </c>
      <c r="K90" s="1">
        <f>[3]Class!J90</f>
        <v>0</v>
      </c>
      <c r="L90" s="1">
        <f>[3]Class!K90</f>
        <v>0</v>
      </c>
      <c r="M90" s="1">
        <f>[3]Class!L90</f>
        <v>0</v>
      </c>
      <c r="N90" s="1">
        <f>[3]Class!M90</f>
        <v>0</v>
      </c>
      <c r="O90" s="1">
        <f>[3]Class!N90</f>
        <v>0</v>
      </c>
      <c r="P90" s="1">
        <f>[3]Class!O90</f>
        <v>0</v>
      </c>
      <c r="Q90" s="1">
        <f>[3]Class!P90</f>
        <v>0</v>
      </c>
      <c r="R90" s="1">
        <f>[3]Class!Q90</f>
        <v>0</v>
      </c>
      <c r="S90" s="1">
        <f>[3]Class!R90</f>
        <v>0</v>
      </c>
      <c r="T90" s="1">
        <f>[3]Class!S90</f>
        <v>0</v>
      </c>
    </row>
    <row r="91" spans="1:20" x14ac:dyDescent="0.35">
      <c r="A91" s="1" t="str">
        <f>[3]Class!A91</f>
        <v>1320 : Weaving of textiles</v>
      </c>
      <c r="B91" s="11">
        <f t="shared" si="1"/>
        <v>1320</v>
      </c>
      <c r="C91" s="1">
        <f>[3]Class!B91</f>
        <v>0</v>
      </c>
      <c r="D91" s="1">
        <f>[3]Class!C91</f>
        <v>0</v>
      </c>
      <c r="E91" s="1">
        <f>[3]Class!D91</f>
        <v>0</v>
      </c>
      <c r="F91" s="1">
        <f>[3]Class!E91</f>
        <v>0</v>
      </c>
      <c r="G91" s="1">
        <f>[3]Class!F91</f>
        <v>0</v>
      </c>
      <c r="H91" s="1">
        <f>[3]Class!G91</f>
        <v>0</v>
      </c>
      <c r="I91" s="1">
        <f>[3]Class!H91</f>
        <v>0</v>
      </c>
      <c r="J91" s="1">
        <f>[3]Class!I91</f>
        <v>0</v>
      </c>
      <c r="K91" s="1">
        <f>[3]Class!J91</f>
        <v>0</v>
      </c>
      <c r="L91" s="1">
        <f>[3]Class!K91</f>
        <v>0</v>
      </c>
      <c r="M91" s="1">
        <f>[3]Class!L91</f>
        <v>0</v>
      </c>
      <c r="N91" s="1">
        <f>[3]Class!M91</f>
        <v>0</v>
      </c>
      <c r="O91" s="1">
        <f>[3]Class!N91</f>
        <v>0</v>
      </c>
      <c r="P91" s="1">
        <f>[3]Class!O91</f>
        <v>0</v>
      </c>
      <c r="Q91" s="1">
        <f>[3]Class!P91</f>
        <v>0</v>
      </c>
      <c r="R91" s="1">
        <f>[3]Class!Q91</f>
        <v>0</v>
      </c>
      <c r="S91" s="1">
        <f>[3]Class!R91</f>
        <v>0</v>
      </c>
      <c r="T91" s="1">
        <f>[3]Class!S91</f>
        <v>0</v>
      </c>
    </row>
    <row r="92" spans="1:20" x14ac:dyDescent="0.35">
      <c r="A92" s="1" t="str">
        <f>[3]Class!A92</f>
        <v>1330 : Finishing of textiles</v>
      </c>
      <c r="B92" s="11">
        <f t="shared" si="1"/>
        <v>1330</v>
      </c>
      <c r="C92" s="1">
        <f>[3]Class!B92</f>
        <v>0</v>
      </c>
      <c r="D92" s="1">
        <f>[3]Class!C92</f>
        <v>0</v>
      </c>
      <c r="E92" s="1">
        <f>[3]Class!D92</f>
        <v>0</v>
      </c>
      <c r="F92" s="1">
        <f>[3]Class!E92</f>
        <v>0</v>
      </c>
      <c r="G92" s="1">
        <f>[3]Class!F92</f>
        <v>0</v>
      </c>
      <c r="H92" s="1">
        <f>[3]Class!G92</f>
        <v>0</v>
      </c>
      <c r="I92" s="1">
        <f>[3]Class!H92</f>
        <v>0</v>
      </c>
      <c r="J92" s="1">
        <f>[3]Class!I92</f>
        <v>0</v>
      </c>
      <c r="K92" s="1">
        <f>[3]Class!J92</f>
        <v>0</v>
      </c>
      <c r="L92" s="1">
        <f>[3]Class!K92</f>
        <v>0</v>
      </c>
      <c r="M92" s="1">
        <f>[3]Class!L92</f>
        <v>0</v>
      </c>
      <c r="N92" s="1">
        <f>[3]Class!M92</f>
        <v>0</v>
      </c>
      <c r="O92" s="1">
        <f>[3]Class!N92</f>
        <v>0</v>
      </c>
      <c r="P92" s="1">
        <f>[3]Class!O92</f>
        <v>0</v>
      </c>
      <c r="Q92" s="1">
        <f>[3]Class!P92</f>
        <v>0</v>
      </c>
      <c r="R92" s="1">
        <f>[3]Class!Q92</f>
        <v>0</v>
      </c>
      <c r="S92" s="1">
        <f>[3]Class!R92</f>
        <v>0</v>
      </c>
      <c r="T92" s="1">
        <f>[3]Class!S92</f>
        <v>0</v>
      </c>
    </row>
    <row r="93" spans="1:20" x14ac:dyDescent="0.35">
      <c r="A93" s="1" t="str">
        <f>[3]Class!A93</f>
        <v>1391 : Manufacture of knitted and crocheted fabrics</v>
      </c>
      <c r="B93" s="11">
        <f t="shared" si="1"/>
        <v>1391</v>
      </c>
      <c r="C93" s="1">
        <f>[3]Class!B93</f>
        <v>0</v>
      </c>
      <c r="D93" s="1">
        <f>[3]Class!C93</f>
        <v>0</v>
      </c>
      <c r="E93" s="1">
        <f>[3]Class!D93</f>
        <v>0</v>
      </c>
      <c r="F93" s="1">
        <f>[3]Class!E93</f>
        <v>0</v>
      </c>
      <c r="G93" s="1">
        <f>[3]Class!F93</f>
        <v>0</v>
      </c>
      <c r="H93" s="1">
        <f>[3]Class!G93</f>
        <v>0</v>
      </c>
      <c r="I93" s="1">
        <f>[3]Class!H93</f>
        <v>0</v>
      </c>
      <c r="J93" s="1">
        <f>[3]Class!I93</f>
        <v>0</v>
      </c>
      <c r="K93" s="1">
        <f>[3]Class!J93</f>
        <v>0</v>
      </c>
      <c r="L93" s="1">
        <f>[3]Class!K93</f>
        <v>0</v>
      </c>
      <c r="M93" s="1">
        <f>[3]Class!L93</f>
        <v>0</v>
      </c>
      <c r="N93" s="1">
        <f>[3]Class!M93</f>
        <v>0</v>
      </c>
      <c r="O93" s="1">
        <f>[3]Class!N93</f>
        <v>0</v>
      </c>
      <c r="P93" s="1">
        <f>[3]Class!O93</f>
        <v>0</v>
      </c>
      <c r="Q93" s="1">
        <f>[3]Class!P93</f>
        <v>0</v>
      </c>
      <c r="R93" s="1">
        <f>[3]Class!Q93</f>
        <v>0</v>
      </c>
      <c r="S93" s="1">
        <f>[3]Class!R93</f>
        <v>0</v>
      </c>
      <c r="T93" s="1">
        <f>[3]Class!S93</f>
        <v>0</v>
      </c>
    </row>
    <row r="94" spans="1:20" x14ac:dyDescent="0.35">
      <c r="A94" s="1" t="str">
        <f>[3]Class!A94</f>
        <v>1392 : Manufacture of made-up textile articles, except apparel</v>
      </c>
      <c r="B94" s="11">
        <f t="shared" si="1"/>
        <v>1392</v>
      </c>
      <c r="C94" s="1">
        <f>[3]Class!B94</f>
        <v>0</v>
      </c>
      <c r="D94" s="1">
        <f>[3]Class!C94</f>
        <v>0</v>
      </c>
      <c r="E94" s="1">
        <f>[3]Class!D94</f>
        <v>0</v>
      </c>
      <c r="F94" s="1">
        <f>[3]Class!E94</f>
        <v>0</v>
      </c>
      <c r="G94" s="1">
        <f>[3]Class!F94</f>
        <v>0</v>
      </c>
      <c r="H94" s="1">
        <f>[3]Class!G94</f>
        <v>0</v>
      </c>
      <c r="I94" s="1">
        <f>[3]Class!H94</f>
        <v>0</v>
      </c>
      <c r="J94" s="1">
        <f>[3]Class!I94</f>
        <v>0</v>
      </c>
      <c r="K94" s="1">
        <f>[3]Class!J94</f>
        <v>0</v>
      </c>
      <c r="L94" s="1">
        <f>[3]Class!K94</f>
        <v>0</v>
      </c>
      <c r="M94" s="1">
        <f>[3]Class!L94</f>
        <v>0</v>
      </c>
      <c r="N94" s="1">
        <f>[3]Class!M94</f>
        <v>0</v>
      </c>
      <c r="O94" s="1">
        <f>[3]Class!N94</f>
        <v>0</v>
      </c>
      <c r="P94" s="1">
        <f>[3]Class!O94</f>
        <v>0</v>
      </c>
      <c r="Q94" s="1">
        <f>[3]Class!P94</f>
        <v>0</v>
      </c>
      <c r="R94" s="1">
        <f>[3]Class!Q94</f>
        <v>0</v>
      </c>
      <c r="S94" s="1">
        <f>[3]Class!R94</f>
        <v>0</v>
      </c>
      <c r="T94" s="1">
        <f>[3]Class!S94</f>
        <v>0</v>
      </c>
    </row>
    <row r="95" spans="1:20" x14ac:dyDescent="0.35">
      <c r="A95" s="1" t="str">
        <f>[3]Class!A95</f>
        <v>1393 : Manufacture of carpets and rugs</v>
      </c>
      <c r="B95" s="11">
        <f t="shared" si="1"/>
        <v>1393</v>
      </c>
      <c r="C95" s="1">
        <f>[3]Class!B95</f>
        <v>0</v>
      </c>
      <c r="D95" s="1">
        <f>[3]Class!C95</f>
        <v>0</v>
      </c>
      <c r="E95" s="1">
        <f>[3]Class!D95</f>
        <v>0</v>
      </c>
      <c r="F95" s="1">
        <f>[3]Class!E95</f>
        <v>0</v>
      </c>
      <c r="G95" s="1">
        <f>[3]Class!F95</f>
        <v>0</v>
      </c>
      <c r="H95" s="1">
        <f>[3]Class!G95</f>
        <v>0</v>
      </c>
      <c r="I95" s="1">
        <f>[3]Class!H95</f>
        <v>0</v>
      </c>
      <c r="J95" s="1">
        <f>[3]Class!I95</f>
        <v>0</v>
      </c>
      <c r="K95" s="1">
        <f>[3]Class!J95</f>
        <v>0</v>
      </c>
      <c r="L95" s="1">
        <f>[3]Class!K95</f>
        <v>0</v>
      </c>
      <c r="M95" s="1">
        <f>[3]Class!L95</f>
        <v>0</v>
      </c>
      <c r="N95" s="1">
        <f>[3]Class!M95</f>
        <v>0</v>
      </c>
      <c r="O95" s="1">
        <f>[3]Class!N95</f>
        <v>0</v>
      </c>
      <c r="P95" s="1">
        <f>[3]Class!O95</f>
        <v>0</v>
      </c>
      <c r="Q95" s="1">
        <f>[3]Class!P95</f>
        <v>0</v>
      </c>
      <c r="R95" s="1">
        <f>[3]Class!Q95</f>
        <v>0</v>
      </c>
      <c r="S95" s="1">
        <f>[3]Class!R95</f>
        <v>0</v>
      </c>
      <c r="T95" s="1">
        <f>[3]Class!S95</f>
        <v>0</v>
      </c>
    </row>
    <row r="96" spans="1:20" x14ac:dyDescent="0.35">
      <c r="A96" s="1" t="str">
        <f>[3]Class!A96</f>
        <v>1394 : Manufacture of cordage, rope, twine and netting</v>
      </c>
      <c r="B96" s="11">
        <f t="shared" si="1"/>
        <v>1394</v>
      </c>
      <c r="C96" s="1">
        <f>[3]Class!B96</f>
        <v>0</v>
      </c>
      <c r="D96" s="1">
        <f>[3]Class!C96</f>
        <v>0</v>
      </c>
      <c r="E96" s="1">
        <f>[3]Class!D96</f>
        <v>0</v>
      </c>
      <c r="F96" s="1">
        <f>[3]Class!E96</f>
        <v>0</v>
      </c>
      <c r="G96" s="1">
        <f>[3]Class!F96</f>
        <v>0</v>
      </c>
      <c r="H96" s="1">
        <f>[3]Class!G96</f>
        <v>0</v>
      </c>
      <c r="I96" s="1">
        <f>[3]Class!H96</f>
        <v>0</v>
      </c>
      <c r="J96" s="1">
        <f>[3]Class!I96</f>
        <v>0</v>
      </c>
      <c r="K96" s="1">
        <f>[3]Class!J96</f>
        <v>0</v>
      </c>
      <c r="L96" s="1">
        <f>[3]Class!K96</f>
        <v>0</v>
      </c>
      <c r="M96" s="1">
        <f>[3]Class!L96</f>
        <v>0</v>
      </c>
      <c r="N96" s="1">
        <f>[3]Class!M96</f>
        <v>0</v>
      </c>
      <c r="O96" s="1">
        <f>[3]Class!N96</f>
        <v>0</v>
      </c>
      <c r="P96" s="1">
        <f>[3]Class!O96</f>
        <v>0</v>
      </c>
      <c r="Q96" s="1">
        <f>[3]Class!P96</f>
        <v>0</v>
      </c>
      <c r="R96" s="1">
        <f>[3]Class!Q96</f>
        <v>0</v>
      </c>
      <c r="S96" s="1">
        <f>[3]Class!R96</f>
        <v>0</v>
      </c>
      <c r="T96" s="1">
        <f>[3]Class!S96</f>
        <v>0</v>
      </c>
    </row>
    <row r="97" spans="1:20" x14ac:dyDescent="0.35">
      <c r="A97" s="1" t="str">
        <f>[3]Class!A97</f>
        <v>1395 : Manufacture of non-wovens and articles made from non-wovens, except apparel</v>
      </c>
      <c r="B97" s="11">
        <f t="shared" si="1"/>
        <v>1395</v>
      </c>
      <c r="C97" s="1">
        <f>[3]Class!B97</f>
        <v>0</v>
      </c>
      <c r="D97" s="1">
        <f>[3]Class!C97</f>
        <v>0</v>
      </c>
      <c r="E97" s="1">
        <f>[3]Class!D97</f>
        <v>0</v>
      </c>
      <c r="F97" s="1">
        <f>[3]Class!E97</f>
        <v>0</v>
      </c>
      <c r="G97" s="1">
        <f>[3]Class!F97</f>
        <v>0</v>
      </c>
      <c r="H97" s="1">
        <f>[3]Class!G97</f>
        <v>0</v>
      </c>
      <c r="I97" s="1">
        <f>[3]Class!H97</f>
        <v>0</v>
      </c>
      <c r="J97" s="1">
        <f>[3]Class!I97</f>
        <v>0</v>
      </c>
      <c r="K97" s="1">
        <f>[3]Class!J97</f>
        <v>0</v>
      </c>
      <c r="L97" s="1">
        <f>[3]Class!K97</f>
        <v>0</v>
      </c>
      <c r="M97" s="1">
        <f>[3]Class!L97</f>
        <v>0</v>
      </c>
      <c r="N97" s="1">
        <f>[3]Class!M97</f>
        <v>0</v>
      </c>
      <c r="O97" s="1">
        <f>[3]Class!N97</f>
        <v>0</v>
      </c>
      <c r="P97" s="1">
        <f>[3]Class!O97</f>
        <v>0</v>
      </c>
      <c r="Q97" s="1">
        <f>[3]Class!P97</f>
        <v>0</v>
      </c>
      <c r="R97" s="1">
        <f>[3]Class!Q97</f>
        <v>0</v>
      </c>
      <c r="S97" s="1">
        <f>[3]Class!R97</f>
        <v>0</v>
      </c>
      <c r="T97" s="1">
        <f>[3]Class!S97</f>
        <v>0</v>
      </c>
    </row>
    <row r="98" spans="1:20" x14ac:dyDescent="0.35">
      <c r="A98" s="1" t="str">
        <f>[3]Class!A98</f>
        <v>1396 : Manufacture of other technical and industrial textiles</v>
      </c>
      <c r="B98" s="11">
        <f t="shared" si="1"/>
        <v>1396</v>
      </c>
      <c r="C98" s="1">
        <f>[3]Class!B98</f>
        <v>0</v>
      </c>
      <c r="D98" s="1">
        <f>[3]Class!C98</f>
        <v>0</v>
      </c>
      <c r="E98" s="1">
        <f>[3]Class!D98</f>
        <v>0</v>
      </c>
      <c r="F98" s="1">
        <f>[3]Class!E98</f>
        <v>0</v>
      </c>
      <c r="G98" s="1">
        <f>[3]Class!F98</f>
        <v>0</v>
      </c>
      <c r="H98" s="1">
        <f>[3]Class!G98</f>
        <v>0</v>
      </c>
      <c r="I98" s="1">
        <f>[3]Class!H98</f>
        <v>0</v>
      </c>
      <c r="J98" s="1">
        <f>[3]Class!I98</f>
        <v>0</v>
      </c>
      <c r="K98" s="1">
        <f>[3]Class!J98</f>
        <v>0</v>
      </c>
      <c r="L98" s="1">
        <f>[3]Class!K98</f>
        <v>0</v>
      </c>
      <c r="M98" s="1">
        <f>[3]Class!L98</f>
        <v>0</v>
      </c>
      <c r="N98" s="1">
        <f>[3]Class!M98</f>
        <v>0</v>
      </c>
      <c r="O98" s="1">
        <f>[3]Class!N98</f>
        <v>0</v>
      </c>
      <c r="P98" s="1">
        <f>[3]Class!O98</f>
        <v>0</v>
      </c>
      <c r="Q98" s="1">
        <f>[3]Class!P98</f>
        <v>0</v>
      </c>
      <c r="R98" s="1">
        <f>[3]Class!Q98</f>
        <v>0</v>
      </c>
      <c r="S98" s="1">
        <f>[3]Class!R98</f>
        <v>0</v>
      </c>
      <c r="T98" s="1">
        <f>[3]Class!S98</f>
        <v>0</v>
      </c>
    </row>
    <row r="99" spans="1:20" x14ac:dyDescent="0.35">
      <c r="A99" s="1" t="str">
        <f>[3]Class!A99</f>
        <v>1399 : Manufacture of other textiles n.e.c.</v>
      </c>
      <c r="B99" s="11">
        <f t="shared" si="1"/>
        <v>1399</v>
      </c>
      <c r="C99" s="1">
        <f>[3]Class!B99</f>
        <v>0</v>
      </c>
      <c r="D99" s="1">
        <f>[3]Class!C99</f>
        <v>0</v>
      </c>
      <c r="E99" s="1">
        <f>[3]Class!D99</f>
        <v>0</v>
      </c>
      <c r="F99" s="1">
        <f>[3]Class!E99</f>
        <v>0</v>
      </c>
      <c r="G99" s="1">
        <f>[3]Class!F99</f>
        <v>0</v>
      </c>
      <c r="H99" s="1">
        <f>[3]Class!G99</f>
        <v>0</v>
      </c>
      <c r="I99" s="1">
        <f>[3]Class!H99</f>
        <v>0</v>
      </c>
      <c r="J99" s="1">
        <f>[3]Class!I99</f>
        <v>0</v>
      </c>
      <c r="K99" s="1">
        <f>[3]Class!J99</f>
        <v>0</v>
      </c>
      <c r="L99" s="1">
        <f>[3]Class!K99</f>
        <v>0</v>
      </c>
      <c r="M99" s="1">
        <f>[3]Class!L99</f>
        <v>0</v>
      </c>
      <c r="N99" s="1">
        <f>[3]Class!M99</f>
        <v>0</v>
      </c>
      <c r="O99" s="1">
        <f>[3]Class!N99</f>
        <v>0</v>
      </c>
      <c r="P99" s="1">
        <f>[3]Class!O99</f>
        <v>0</v>
      </c>
      <c r="Q99" s="1">
        <f>[3]Class!P99</f>
        <v>0</v>
      </c>
      <c r="R99" s="1">
        <f>[3]Class!Q99</f>
        <v>0</v>
      </c>
      <c r="S99" s="1">
        <f>[3]Class!R99</f>
        <v>0</v>
      </c>
      <c r="T99" s="1">
        <f>[3]Class!S99</f>
        <v>0</v>
      </c>
    </row>
    <row r="100" spans="1:20" x14ac:dyDescent="0.35">
      <c r="A100" s="1" t="str">
        <f>[3]Class!A100</f>
        <v>1411 : Manufacture of leather clothes</v>
      </c>
      <c r="B100" s="11">
        <f t="shared" si="1"/>
        <v>1411</v>
      </c>
      <c r="C100" s="1">
        <f>[3]Class!B100</f>
        <v>0</v>
      </c>
      <c r="D100" s="1">
        <f>[3]Class!C100</f>
        <v>0</v>
      </c>
      <c r="E100" s="1">
        <f>[3]Class!D100</f>
        <v>0</v>
      </c>
      <c r="F100" s="1">
        <f>[3]Class!E100</f>
        <v>0</v>
      </c>
      <c r="G100" s="1">
        <f>[3]Class!F100</f>
        <v>0</v>
      </c>
      <c r="H100" s="1">
        <f>[3]Class!G100</f>
        <v>0</v>
      </c>
      <c r="I100" s="1">
        <f>[3]Class!H100</f>
        <v>0</v>
      </c>
      <c r="J100" s="1">
        <f>[3]Class!I100</f>
        <v>0</v>
      </c>
      <c r="K100" s="1">
        <f>[3]Class!J100</f>
        <v>0</v>
      </c>
      <c r="L100" s="1">
        <f>[3]Class!K100</f>
        <v>0</v>
      </c>
      <c r="M100" s="1">
        <f>[3]Class!L100</f>
        <v>0</v>
      </c>
      <c r="N100" s="1">
        <f>[3]Class!M100</f>
        <v>0</v>
      </c>
      <c r="O100" s="1">
        <f>[3]Class!N100</f>
        <v>0</v>
      </c>
      <c r="P100" s="1">
        <f>[3]Class!O100</f>
        <v>0</v>
      </c>
      <c r="Q100" s="1">
        <f>[3]Class!P100</f>
        <v>0</v>
      </c>
      <c r="R100" s="1">
        <f>[3]Class!Q100</f>
        <v>0</v>
      </c>
      <c r="S100" s="1">
        <f>[3]Class!R100</f>
        <v>0</v>
      </c>
      <c r="T100" s="1">
        <f>[3]Class!S100</f>
        <v>0</v>
      </c>
    </row>
    <row r="101" spans="1:20" x14ac:dyDescent="0.35">
      <c r="A101" s="1" t="str">
        <f>[3]Class!A101</f>
        <v>1412 : Manufacture of workwear</v>
      </c>
      <c r="B101" s="11">
        <f t="shared" si="1"/>
        <v>1412</v>
      </c>
      <c r="C101" s="1">
        <f>[3]Class!B101</f>
        <v>0</v>
      </c>
      <c r="D101" s="1">
        <f>[3]Class!C101</f>
        <v>0</v>
      </c>
      <c r="E101" s="1">
        <f>[3]Class!D101</f>
        <v>0</v>
      </c>
      <c r="F101" s="1">
        <f>[3]Class!E101</f>
        <v>0</v>
      </c>
      <c r="G101" s="1">
        <f>[3]Class!F101</f>
        <v>0</v>
      </c>
      <c r="H101" s="1">
        <f>[3]Class!G101</f>
        <v>0</v>
      </c>
      <c r="I101" s="1">
        <f>[3]Class!H101</f>
        <v>0</v>
      </c>
      <c r="J101" s="1">
        <f>[3]Class!I101</f>
        <v>0</v>
      </c>
      <c r="K101" s="1">
        <f>[3]Class!J101</f>
        <v>0</v>
      </c>
      <c r="L101" s="1">
        <f>[3]Class!K101</f>
        <v>0</v>
      </c>
      <c r="M101" s="1">
        <f>[3]Class!L101</f>
        <v>0</v>
      </c>
      <c r="N101" s="1">
        <f>[3]Class!M101</f>
        <v>0</v>
      </c>
      <c r="O101" s="1">
        <f>[3]Class!N101</f>
        <v>0</v>
      </c>
      <c r="P101" s="1">
        <f>[3]Class!O101</f>
        <v>0</v>
      </c>
      <c r="Q101" s="1">
        <f>[3]Class!P101</f>
        <v>0</v>
      </c>
      <c r="R101" s="1">
        <f>[3]Class!Q101</f>
        <v>0</v>
      </c>
      <c r="S101" s="1">
        <f>[3]Class!R101</f>
        <v>0</v>
      </c>
      <c r="T101" s="1">
        <f>[3]Class!S101</f>
        <v>0</v>
      </c>
    </row>
    <row r="102" spans="1:20" x14ac:dyDescent="0.35">
      <c r="A102" s="1" t="str">
        <f>[3]Class!A102</f>
        <v>1413 : Manufacture of other outerwear</v>
      </c>
      <c r="B102" s="11">
        <f t="shared" si="1"/>
        <v>1413</v>
      </c>
      <c r="C102" s="1">
        <f>[3]Class!B102</f>
        <v>0</v>
      </c>
      <c r="D102" s="1">
        <f>[3]Class!C102</f>
        <v>0</v>
      </c>
      <c r="E102" s="1">
        <f>[3]Class!D102</f>
        <v>0</v>
      </c>
      <c r="F102" s="1">
        <f>[3]Class!E102</f>
        <v>0</v>
      </c>
      <c r="G102" s="1">
        <f>[3]Class!F102</f>
        <v>0</v>
      </c>
      <c r="H102" s="1">
        <f>[3]Class!G102</f>
        <v>0</v>
      </c>
      <c r="I102" s="1">
        <f>[3]Class!H102</f>
        <v>0</v>
      </c>
      <c r="J102" s="1">
        <f>[3]Class!I102</f>
        <v>0</v>
      </c>
      <c r="K102" s="1">
        <f>[3]Class!J102</f>
        <v>0</v>
      </c>
      <c r="L102" s="1">
        <f>[3]Class!K102</f>
        <v>0</v>
      </c>
      <c r="M102" s="1">
        <f>[3]Class!L102</f>
        <v>0</v>
      </c>
      <c r="N102" s="1">
        <f>[3]Class!M102</f>
        <v>0</v>
      </c>
      <c r="O102" s="1">
        <f>[3]Class!N102</f>
        <v>0</v>
      </c>
      <c r="P102" s="1">
        <f>[3]Class!O102</f>
        <v>0</v>
      </c>
      <c r="Q102" s="1">
        <f>[3]Class!P102</f>
        <v>0</v>
      </c>
      <c r="R102" s="1">
        <f>[3]Class!Q102</f>
        <v>0</v>
      </c>
      <c r="S102" s="1">
        <f>[3]Class!R102</f>
        <v>0</v>
      </c>
      <c r="T102" s="1">
        <f>[3]Class!S102</f>
        <v>0</v>
      </c>
    </row>
    <row r="103" spans="1:20" x14ac:dyDescent="0.35">
      <c r="A103" s="1" t="str">
        <f>[3]Class!A103</f>
        <v>1414 : Manufacture of underwear</v>
      </c>
      <c r="B103" s="11">
        <f t="shared" si="1"/>
        <v>1414</v>
      </c>
      <c r="C103" s="1">
        <f>[3]Class!B103</f>
        <v>0</v>
      </c>
      <c r="D103" s="1">
        <f>[3]Class!C103</f>
        <v>0</v>
      </c>
      <c r="E103" s="1">
        <f>[3]Class!D103</f>
        <v>0</v>
      </c>
      <c r="F103" s="1">
        <f>[3]Class!E103</f>
        <v>0</v>
      </c>
      <c r="G103" s="1">
        <f>[3]Class!F103</f>
        <v>0</v>
      </c>
      <c r="H103" s="1">
        <f>[3]Class!G103</f>
        <v>0</v>
      </c>
      <c r="I103" s="1">
        <f>[3]Class!H103</f>
        <v>0</v>
      </c>
      <c r="J103" s="1">
        <f>[3]Class!I103</f>
        <v>0</v>
      </c>
      <c r="K103" s="1">
        <f>[3]Class!J103</f>
        <v>0</v>
      </c>
      <c r="L103" s="1">
        <f>[3]Class!K103</f>
        <v>0</v>
      </c>
      <c r="M103" s="1">
        <f>[3]Class!L103</f>
        <v>0</v>
      </c>
      <c r="N103" s="1">
        <f>[3]Class!M103</f>
        <v>0</v>
      </c>
      <c r="O103" s="1">
        <f>[3]Class!N103</f>
        <v>0</v>
      </c>
      <c r="P103" s="1">
        <f>[3]Class!O103</f>
        <v>0</v>
      </c>
      <c r="Q103" s="1">
        <f>[3]Class!P103</f>
        <v>0</v>
      </c>
      <c r="R103" s="1">
        <f>[3]Class!Q103</f>
        <v>0</v>
      </c>
      <c r="S103" s="1">
        <f>[3]Class!R103</f>
        <v>0</v>
      </c>
      <c r="T103" s="1">
        <f>[3]Class!S103</f>
        <v>0</v>
      </c>
    </row>
    <row r="104" spans="1:20" x14ac:dyDescent="0.35">
      <c r="A104" s="1" t="str">
        <f>[3]Class!A104</f>
        <v>1419 : Manufacture of other wearing apparel and accessories</v>
      </c>
      <c r="B104" s="11">
        <f t="shared" si="1"/>
        <v>1419</v>
      </c>
      <c r="C104" s="1">
        <f>[3]Class!B104</f>
        <v>0</v>
      </c>
      <c r="D104" s="1">
        <f>[3]Class!C104</f>
        <v>0</v>
      </c>
      <c r="E104" s="1">
        <f>[3]Class!D104</f>
        <v>0</v>
      </c>
      <c r="F104" s="1">
        <f>[3]Class!E104</f>
        <v>0</v>
      </c>
      <c r="G104" s="1">
        <f>[3]Class!F104</f>
        <v>0</v>
      </c>
      <c r="H104" s="1">
        <f>[3]Class!G104</f>
        <v>0</v>
      </c>
      <c r="I104" s="1">
        <f>[3]Class!H104</f>
        <v>0</v>
      </c>
      <c r="J104" s="1">
        <f>[3]Class!I104</f>
        <v>0</v>
      </c>
      <c r="K104" s="1">
        <f>[3]Class!J104</f>
        <v>0</v>
      </c>
      <c r="L104" s="1">
        <f>[3]Class!K104</f>
        <v>0</v>
      </c>
      <c r="M104" s="1">
        <f>[3]Class!L104</f>
        <v>0</v>
      </c>
      <c r="N104" s="1">
        <f>[3]Class!M104</f>
        <v>0</v>
      </c>
      <c r="O104" s="1">
        <f>[3]Class!N104</f>
        <v>0</v>
      </c>
      <c r="P104" s="1">
        <f>[3]Class!O104</f>
        <v>0</v>
      </c>
      <c r="Q104" s="1">
        <f>[3]Class!P104</f>
        <v>0</v>
      </c>
      <c r="R104" s="1">
        <f>[3]Class!Q104</f>
        <v>0</v>
      </c>
      <c r="S104" s="1">
        <f>[3]Class!R104</f>
        <v>0</v>
      </c>
      <c r="T104" s="1">
        <f>[3]Class!S104</f>
        <v>0</v>
      </c>
    </row>
    <row r="105" spans="1:20" x14ac:dyDescent="0.35">
      <c r="A105" s="1" t="str">
        <f>[3]Class!A105</f>
        <v>1420 : Manufacture of articles of fur</v>
      </c>
      <c r="B105" s="11">
        <f t="shared" si="1"/>
        <v>1420</v>
      </c>
      <c r="C105" s="1">
        <f>[3]Class!B105</f>
        <v>0</v>
      </c>
      <c r="D105" s="1">
        <f>[3]Class!C105</f>
        <v>0</v>
      </c>
      <c r="E105" s="1">
        <f>[3]Class!D105</f>
        <v>0</v>
      </c>
      <c r="F105" s="1">
        <f>[3]Class!E105</f>
        <v>0</v>
      </c>
      <c r="G105" s="1">
        <f>[3]Class!F105</f>
        <v>0</v>
      </c>
      <c r="H105" s="1">
        <f>[3]Class!G105</f>
        <v>0</v>
      </c>
      <c r="I105" s="1">
        <f>[3]Class!H105</f>
        <v>0</v>
      </c>
      <c r="J105" s="1">
        <f>[3]Class!I105</f>
        <v>0</v>
      </c>
      <c r="K105" s="1">
        <f>[3]Class!J105</f>
        <v>0</v>
      </c>
      <c r="L105" s="1">
        <f>[3]Class!K105</f>
        <v>0</v>
      </c>
      <c r="M105" s="1">
        <f>[3]Class!L105</f>
        <v>0</v>
      </c>
      <c r="N105" s="1">
        <f>[3]Class!M105</f>
        <v>0</v>
      </c>
      <c r="O105" s="1">
        <f>[3]Class!N105</f>
        <v>0</v>
      </c>
      <c r="P105" s="1">
        <f>[3]Class!O105</f>
        <v>0</v>
      </c>
      <c r="Q105" s="1">
        <f>[3]Class!P105</f>
        <v>0</v>
      </c>
      <c r="R105" s="1">
        <f>[3]Class!Q105</f>
        <v>0</v>
      </c>
      <c r="S105" s="1">
        <f>[3]Class!R105</f>
        <v>0</v>
      </c>
      <c r="T105" s="1">
        <f>[3]Class!S105</f>
        <v>0</v>
      </c>
    </row>
    <row r="106" spans="1:20" x14ac:dyDescent="0.35">
      <c r="A106" s="1" t="str">
        <f>[3]Class!A106</f>
        <v>1431 : Manufacture of knitted and crocheted hosiery</v>
      </c>
      <c r="B106" s="11">
        <f t="shared" si="1"/>
        <v>1431</v>
      </c>
      <c r="C106" s="1">
        <f>[3]Class!B106</f>
        <v>0</v>
      </c>
      <c r="D106" s="1">
        <f>[3]Class!C106</f>
        <v>0</v>
      </c>
      <c r="E106" s="1">
        <f>[3]Class!D106</f>
        <v>0</v>
      </c>
      <c r="F106" s="1">
        <f>[3]Class!E106</f>
        <v>0</v>
      </c>
      <c r="G106" s="1">
        <f>[3]Class!F106</f>
        <v>0</v>
      </c>
      <c r="H106" s="1">
        <f>[3]Class!G106</f>
        <v>0</v>
      </c>
      <c r="I106" s="1">
        <f>[3]Class!H106</f>
        <v>0</v>
      </c>
      <c r="J106" s="1">
        <f>[3]Class!I106</f>
        <v>0</v>
      </c>
      <c r="K106" s="1">
        <f>[3]Class!J106</f>
        <v>0</v>
      </c>
      <c r="L106" s="1">
        <f>[3]Class!K106</f>
        <v>0</v>
      </c>
      <c r="M106" s="1">
        <f>[3]Class!L106</f>
        <v>0</v>
      </c>
      <c r="N106" s="1">
        <f>[3]Class!M106</f>
        <v>0</v>
      </c>
      <c r="O106" s="1">
        <f>[3]Class!N106</f>
        <v>0</v>
      </c>
      <c r="P106" s="1">
        <f>[3]Class!O106</f>
        <v>0</v>
      </c>
      <c r="Q106" s="1">
        <f>[3]Class!P106</f>
        <v>0</v>
      </c>
      <c r="R106" s="1">
        <f>[3]Class!Q106</f>
        <v>0</v>
      </c>
      <c r="S106" s="1">
        <f>[3]Class!R106</f>
        <v>0</v>
      </c>
      <c r="T106" s="1">
        <f>[3]Class!S106</f>
        <v>0</v>
      </c>
    </row>
    <row r="107" spans="1:20" x14ac:dyDescent="0.35">
      <c r="A107" s="1" t="str">
        <f>[3]Class!A107</f>
        <v>1439 : Manufacture of other knitted and crocheted apparel</v>
      </c>
      <c r="B107" s="11">
        <f t="shared" si="1"/>
        <v>1439</v>
      </c>
      <c r="C107" s="1">
        <f>[3]Class!B107</f>
        <v>0</v>
      </c>
      <c r="D107" s="1">
        <f>[3]Class!C107</f>
        <v>0</v>
      </c>
      <c r="E107" s="1">
        <f>[3]Class!D107</f>
        <v>0</v>
      </c>
      <c r="F107" s="1">
        <f>[3]Class!E107</f>
        <v>0</v>
      </c>
      <c r="G107" s="1">
        <f>[3]Class!F107</f>
        <v>0</v>
      </c>
      <c r="H107" s="1">
        <f>[3]Class!G107</f>
        <v>0</v>
      </c>
      <c r="I107" s="1">
        <f>[3]Class!H107</f>
        <v>0</v>
      </c>
      <c r="J107" s="1">
        <f>[3]Class!I107</f>
        <v>0</v>
      </c>
      <c r="K107" s="1">
        <f>[3]Class!J107</f>
        <v>0</v>
      </c>
      <c r="L107" s="1">
        <f>[3]Class!K107</f>
        <v>0</v>
      </c>
      <c r="M107" s="1">
        <f>[3]Class!L107</f>
        <v>0</v>
      </c>
      <c r="N107" s="1">
        <f>[3]Class!M107</f>
        <v>0</v>
      </c>
      <c r="O107" s="1">
        <f>[3]Class!N107</f>
        <v>0</v>
      </c>
      <c r="P107" s="1">
        <f>[3]Class!O107</f>
        <v>0</v>
      </c>
      <c r="Q107" s="1">
        <f>[3]Class!P107</f>
        <v>0</v>
      </c>
      <c r="R107" s="1">
        <f>[3]Class!Q107</f>
        <v>0</v>
      </c>
      <c r="S107" s="1">
        <f>[3]Class!R107</f>
        <v>0</v>
      </c>
      <c r="T107" s="1">
        <f>[3]Class!S107</f>
        <v>0</v>
      </c>
    </row>
    <row r="108" spans="1:20" x14ac:dyDescent="0.35">
      <c r="A108" s="1" t="str">
        <f>[3]Class!A108</f>
        <v>1511 : Tanning and dressing of leather; dressing and dyeing of fur</v>
      </c>
      <c r="B108" s="11">
        <f t="shared" si="1"/>
        <v>1511</v>
      </c>
      <c r="C108" s="1">
        <f>[3]Class!B108</f>
        <v>0</v>
      </c>
      <c r="D108" s="1">
        <f>[3]Class!C108</f>
        <v>0</v>
      </c>
      <c r="E108" s="1">
        <f>[3]Class!D108</f>
        <v>0</v>
      </c>
      <c r="F108" s="1">
        <f>[3]Class!E108</f>
        <v>0</v>
      </c>
      <c r="G108" s="1">
        <f>[3]Class!F108</f>
        <v>0</v>
      </c>
      <c r="H108" s="1">
        <f>[3]Class!G108</f>
        <v>0</v>
      </c>
      <c r="I108" s="1">
        <f>[3]Class!H108</f>
        <v>0</v>
      </c>
      <c r="J108" s="1">
        <f>[3]Class!I108</f>
        <v>0</v>
      </c>
      <c r="K108" s="1">
        <f>[3]Class!J108</f>
        <v>0</v>
      </c>
      <c r="L108" s="1">
        <f>[3]Class!K108</f>
        <v>0</v>
      </c>
      <c r="M108" s="1">
        <f>[3]Class!L108</f>
        <v>0</v>
      </c>
      <c r="N108" s="1">
        <f>[3]Class!M108</f>
        <v>0</v>
      </c>
      <c r="O108" s="1">
        <f>[3]Class!N108</f>
        <v>0</v>
      </c>
      <c r="P108" s="1">
        <f>[3]Class!O108</f>
        <v>0</v>
      </c>
      <c r="Q108" s="1">
        <f>[3]Class!P108</f>
        <v>0</v>
      </c>
      <c r="R108" s="1">
        <f>[3]Class!Q108</f>
        <v>0</v>
      </c>
      <c r="S108" s="1">
        <f>[3]Class!R108</f>
        <v>0</v>
      </c>
      <c r="T108" s="1">
        <f>[3]Class!S108</f>
        <v>0</v>
      </c>
    </row>
    <row r="109" spans="1:20" x14ac:dyDescent="0.35">
      <c r="A109" s="1" t="str">
        <f>[3]Class!A109</f>
        <v>1512 : Manufacture of luggage, handbags and the like, saddlery and harness</v>
      </c>
      <c r="B109" s="11">
        <f t="shared" si="1"/>
        <v>1512</v>
      </c>
      <c r="C109" s="1">
        <f>[3]Class!B109</f>
        <v>0</v>
      </c>
      <c r="D109" s="1">
        <f>[3]Class!C109</f>
        <v>0</v>
      </c>
      <c r="E109" s="1">
        <f>[3]Class!D109</f>
        <v>0</v>
      </c>
      <c r="F109" s="1">
        <f>[3]Class!E109</f>
        <v>0</v>
      </c>
      <c r="G109" s="1">
        <f>[3]Class!F109</f>
        <v>0</v>
      </c>
      <c r="H109" s="1">
        <f>[3]Class!G109</f>
        <v>0</v>
      </c>
      <c r="I109" s="1">
        <f>[3]Class!H109</f>
        <v>0</v>
      </c>
      <c r="J109" s="1">
        <f>[3]Class!I109</f>
        <v>0</v>
      </c>
      <c r="K109" s="1">
        <f>[3]Class!J109</f>
        <v>0</v>
      </c>
      <c r="L109" s="1">
        <f>[3]Class!K109</f>
        <v>0</v>
      </c>
      <c r="M109" s="1">
        <f>[3]Class!L109</f>
        <v>0</v>
      </c>
      <c r="N109" s="1">
        <f>[3]Class!M109</f>
        <v>0</v>
      </c>
      <c r="O109" s="1">
        <f>[3]Class!N109</f>
        <v>0</v>
      </c>
      <c r="P109" s="1">
        <f>[3]Class!O109</f>
        <v>0</v>
      </c>
      <c r="Q109" s="1">
        <f>[3]Class!P109</f>
        <v>0</v>
      </c>
      <c r="R109" s="1">
        <f>[3]Class!Q109</f>
        <v>0</v>
      </c>
      <c r="S109" s="1">
        <f>[3]Class!R109</f>
        <v>0</v>
      </c>
      <c r="T109" s="1">
        <f>[3]Class!S109</f>
        <v>0</v>
      </c>
    </row>
    <row r="110" spans="1:20" x14ac:dyDescent="0.35">
      <c r="A110" s="1" t="str">
        <f>[3]Class!A110</f>
        <v>1520 : Manufacture of footwear</v>
      </c>
      <c r="B110" s="11">
        <f t="shared" si="1"/>
        <v>1520</v>
      </c>
      <c r="C110" s="1">
        <f>[3]Class!B110</f>
        <v>0</v>
      </c>
      <c r="D110" s="1">
        <f>[3]Class!C110</f>
        <v>0</v>
      </c>
      <c r="E110" s="1">
        <f>[3]Class!D110</f>
        <v>0</v>
      </c>
      <c r="F110" s="1">
        <f>[3]Class!E110</f>
        <v>0</v>
      </c>
      <c r="G110" s="1">
        <f>[3]Class!F110</f>
        <v>0</v>
      </c>
      <c r="H110" s="1">
        <f>[3]Class!G110</f>
        <v>0</v>
      </c>
      <c r="I110" s="1">
        <f>[3]Class!H110</f>
        <v>0</v>
      </c>
      <c r="J110" s="1">
        <f>[3]Class!I110</f>
        <v>0</v>
      </c>
      <c r="K110" s="1">
        <f>[3]Class!J110</f>
        <v>0</v>
      </c>
      <c r="L110" s="1">
        <f>[3]Class!K110</f>
        <v>0</v>
      </c>
      <c r="M110" s="1">
        <f>[3]Class!L110</f>
        <v>0</v>
      </c>
      <c r="N110" s="1">
        <f>[3]Class!M110</f>
        <v>0</v>
      </c>
      <c r="O110" s="1">
        <f>[3]Class!N110</f>
        <v>0</v>
      </c>
      <c r="P110" s="1">
        <f>[3]Class!O110</f>
        <v>0</v>
      </c>
      <c r="Q110" s="1">
        <f>[3]Class!P110</f>
        <v>0</v>
      </c>
      <c r="R110" s="1">
        <f>[3]Class!Q110</f>
        <v>0</v>
      </c>
      <c r="S110" s="1">
        <f>[3]Class!R110</f>
        <v>0</v>
      </c>
      <c r="T110" s="1">
        <f>[3]Class!S110</f>
        <v>0</v>
      </c>
    </row>
    <row r="111" spans="1:20" x14ac:dyDescent="0.35">
      <c r="A111" s="1" t="str">
        <f>[3]Class!A111</f>
        <v>1610 : Sawmilling and planing of wood</v>
      </c>
      <c r="B111" s="11">
        <f t="shared" si="1"/>
        <v>1610</v>
      </c>
      <c r="C111" s="1">
        <f>[3]Class!B111</f>
        <v>0</v>
      </c>
      <c r="D111" s="1">
        <f>[3]Class!C111</f>
        <v>0</v>
      </c>
      <c r="E111" s="1">
        <f>[3]Class!D111</f>
        <v>0</v>
      </c>
      <c r="F111" s="1">
        <f>[3]Class!E111</f>
        <v>0</v>
      </c>
      <c r="G111" s="1">
        <f>[3]Class!F111</f>
        <v>0</v>
      </c>
      <c r="H111" s="1">
        <f>[3]Class!G111</f>
        <v>0</v>
      </c>
      <c r="I111" s="1">
        <f>[3]Class!H111</f>
        <v>0</v>
      </c>
      <c r="J111" s="1">
        <f>[3]Class!I111</f>
        <v>0</v>
      </c>
      <c r="K111" s="1">
        <f>[3]Class!J111</f>
        <v>0</v>
      </c>
      <c r="L111" s="1">
        <f>[3]Class!K111</f>
        <v>0</v>
      </c>
      <c r="M111" s="1">
        <f>[3]Class!L111</f>
        <v>0</v>
      </c>
      <c r="N111" s="1">
        <f>[3]Class!M111</f>
        <v>0</v>
      </c>
      <c r="O111" s="1">
        <f>[3]Class!N111</f>
        <v>0</v>
      </c>
      <c r="P111" s="1">
        <f>[3]Class!O111</f>
        <v>0</v>
      </c>
      <c r="Q111" s="1">
        <f>[3]Class!P111</f>
        <v>0</v>
      </c>
      <c r="R111" s="1">
        <f>[3]Class!Q111</f>
        <v>0</v>
      </c>
      <c r="S111" s="1">
        <f>[3]Class!R111</f>
        <v>0</v>
      </c>
      <c r="T111" s="1">
        <f>[3]Class!S111</f>
        <v>0</v>
      </c>
    </row>
    <row r="112" spans="1:20" x14ac:dyDescent="0.35">
      <c r="A112" s="1" t="str">
        <f>[3]Class!A112</f>
        <v>1621 : Manufacture of veneer sheets and wood-based panels</v>
      </c>
      <c r="B112" s="11">
        <f t="shared" si="1"/>
        <v>1621</v>
      </c>
      <c r="C112" s="1">
        <f>[3]Class!B112</f>
        <v>0</v>
      </c>
      <c r="D112" s="1">
        <f>[3]Class!C112</f>
        <v>0</v>
      </c>
      <c r="E112" s="1">
        <f>[3]Class!D112</f>
        <v>0</v>
      </c>
      <c r="F112" s="1">
        <f>[3]Class!E112</f>
        <v>0</v>
      </c>
      <c r="G112" s="1">
        <f>[3]Class!F112</f>
        <v>0</v>
      </c>
      <c r="H112" s="1">
        <f>[3]Class!G112</f>
        <v>0</v>
      </c>
      <c r="I112" s="1">
        <f>[3]Class!H112</f>
        <v>0</v>
      </c>
      <c r="J112" s="1">
        <f>[3]Class!I112</f>
        <v>0</v>
      </c>
      <c r="K112" s="1">
        <f>[3]Class!J112</f>
        <v>0</v>
      </c>
      <c r="L112" s="1">
        <f>[3]Class!K112</f>
        <v>0</v>
      </c>
      <c r="M112" s="1">
        <f>[3]Class!L112</f>
        <v>0</v>
      </c>
      <c r="N112" s="1">
        <f>[3]Class!M112</f>
        <v>0</v>
      </c>
      <c r="O112" s="1">
        <f>[3]Class!N112</f>
        <v>0</v>
      </c>
      <c r="P112" s="1">
        <f>[3]Class!O112</f>
        <v>0</v>
      </c>
      <c r="Q112" s="1">
        <f>[3]Class!P112</f>
        <v>0</v>
      </c>
      <c r="R112" s="1">
        <f>[3]Class!Q112</f>
        <v>0</v>
      </c>
      <c r="S112" s="1">
        <f>[3]Class!R112</f>
        <v>0</v>
      </c>
      <c r="T112" s="1">
        <f>[3]Class!S112</f>
        <v>0</v>
      </c>
    </row>
    <row r="113" spans="1:20" x14ac:dyDescent="0.35">
      <c r="A113" s="1" t="str">
        <f>[3]Class!A113</f>
        <v>1622 : Manufacture of assembled parquet floors</v>
      </c>
      <c r="B113" s="11">
        <f t="shared" si="1"/>
        <v>1622</v>
      </c>
      <c r="C113" s="1">
        <f>[3]Class!B113</f>
        <v>0</v>
      </c>
      <c r="D113" s="1">
        <f>[3]Class!C113</f>
        <v>0</v>
      </c>
      <c r="E113" s="1">
        <f>[3]Class!D113</f>
        <v>0</v>
      </c>
      <c r="F113" s="1">
        <f>[3]Class!E113</f>
        <v>0</v>
      </c>
      <c r="G113" s="1">
        <f>[3]Class!F113</f>
        <v>0</v>
      </c>
      <c r="H113" s="1">
        <f>[3]Class!G113</f>
        <v>0</v>
      </c>
      <c r="I113" s="1">
        <f>[3]Class!H113</f>
        <v>0</v>
      </c>
      <c r="J113" s="1">
        <f>[3]Class!I113</f>
        <v>0</v>
      </c>
      <c r="K113" s="1">
        <f>[3]Class!J113</f>
        <v>0</v>
      </c>
      <c r="L113" s="1">
        <f>[3]Class!K113</f>
        <v>0</v>
      </c>
      <c r="M113" s="1">
        <f>[3]Class!L113</f>
        <v>0</v>
      </c>
      <c r="N113" s="1">
        <f>[3]Class!M113</f>
        <v>0</v>
      </c>
      <c r="O113" s="1">
        <f>[3]Class!N113</f>
        <v>0</v>
      </c>
      <c r="P113" s="1">
        <f>[3]Class!O113</f>
        <v>0</v>
      </c>
      <c r="Q113" s="1">
        <f>[3]Class!P113</f>
        <v>0</v>
      </c>
      <c r="R113" s="1">
        <f>[3]Class!Q113</f>
        <v>0</v>
      </c>
      <c r="S113" s="1">
        <f>[3]Class!R113</f>
        <v>0</v>
      </c>
      <c r="T113" s="1">
        <f>[3]Class!S113</f>
        <v>0</v>
      </c>
    </row>
    <row r="114" spans="1:20" x14ac:dyDescent="0.35">
      <c r="A114" s="1" t="str">
        <f>[3]Class!A114</f>
        <v>1623 : Manufacture of other builders' carpentry and joinery</v>
      </c>
      <c r="B114" s="11">
        <f t="shared" si="1"/>
        <v>1623</v>
      </c>
      <c r="C114" s="1">
        <f>[3]Class!B114</f>
        <v>0</v>
      </c>
      <c r="D114" s="1">
        <f>[3]Class!C114</f>
        <v>0</v>
      </c>
      <c r="E114" s="1">
        <f>[3]Class!D114</f>
        <v>0</v>
      </c>
      <c r="F114" s="1">
        <f>[3]Class!E114</f>
        <v>0</v>
      </c>
      <c r="G114" s="1">
        <f>[3]Class!F114</f>
        <v>0</v>
      </c>
      <c r="H114" s="1">
        <f>[3]Class!G114</f>
        <v>0</v>
      </c>
      <c r="I114" s="1">
        <f>[3]Class!H114</f>
        <v>0</v>
      </c>
      <c r="J114" s="1">
        <f>[3]Class!I114</f>
        <v>0</v>
      </c>
      <c r="K114" s="1">
        <f>[3]Class!J114</f>
        <v>0</v>
      </c>
      <c r="L114" s="1">
        <f>[3]Class!K114</f>
        <v>0</v>
      </c>
      <c r="M114" s="1">
        <f>[3]Class!L114</f>
        <v>0</v>
      </c>
      <c r="N114" s="1">
        <f>[3]Class!M114</f>
        <v>0</v>
      </c>
      <c r="O114" s="1">
        <f>[3]Class!N114</f>
        <v>0</v>
      </c>
      <c r="P114" s="1">
        <f>[3]Class!O114</f>
        <v>0</v>
      </c>
      <c r="Q114" s="1">
        <f>[3]Class!P114</f>
        <v>0</v>
      </c>
      <c r="R114" s="1">
        <f>[3]Class!Q114</f>
        <v>0</v>
      </c>
      <c r="S114" s="1">
        <f>[3]Class!R114</f>
        <v>0</v>
      </c>
      <c r="T114" s="1">
        <f>[3]Class!S114</f>
        <v>0</v>
      </c>
    </row>
    <row r="115" spans="1:20" x14ac:dyDescent="0.35">
      <c r="A115" s="1" t="str">
        <f>[3]Class!A115</f>
        <v>1624 : Manufacture of wooden containers</v>
      </c>
      <c r="B115" s="11">
        <f t="shared" si="1"/>
        <v>1624</v>
      </c>
      <c r="C115" s="1">
        <f>[3]Class!B115</f>
        <v>0</v>
      </c>
      <c r="D115" s="1">
        <f>[3]Class!C115</f>
        <v>0</v>
      </c>
      <c r="E115" s="1">
        <f>[3]Class!D115</f>
        <v>0</v>
      </c>
      <c r="F115" s="1">
        <f>[3]Class!E115</f>
        <v>0</v>
      </c>
      <c r="G115" s="1">
        <f>[3]Class!F115</f>
        <v>0</v>
      </c>
      <c r="H115" s="1">
        <f>[3]Class!G115</f>
        <v>0</v>
      </c>
      <c r="I115" s="1">
        <f>[3]Class!H115</f>
        <v>0</v>
      </c>
      <c r="J115" s="1">
        <f>[3]Class!I115</f>
        <v>0</v>
      </c>
      <c r="K115" s="1">
        <f>[3]Class!J115</f>
        <v>0</v>
      </c>
      <c r="L115" s="1">
        <f>[3]Class!K115</f>
        <v>0</v>
      </c>
      <c r="M115" s="1">
        <f>[3]Class!L115</f>
        <v>0</v>
      </c>
      <c r="N115" s="1">
        <f>[3]Class!M115</f>
        <v>0</v>
      </c>
      <c r="O115" s="1">
        <f>[3]Class!N115</f>
        <v>0</v>
      </c>
      <c r="P115" s="1">
        <f>[3]Class!O115</f>
        <v>0</v>
      </c>
      <c r="Q115" s="1">
        <f>[3]Class!P115</f>
        <v>0</v>
      </c>
      <c r="R115" s="1">
        <f>[3]Class!Q115</f>
        <v>0</v>
      </c>
      <c r="S115" s="1">
        <f>[3]Class!R115</f>
        <v>0</v>
      </c>
      <c r="T115" s="1">
        <f>[3]Class!S115</f>
        <v>0</v>
      </c>
    </row>
    <row r="116" spans="1:20" x14ac:dyDescent="0.35">
      <c r="A116" s="1" t="str">
        <f>[3]Class!A116</f>
        <v>1629 : Manufacture of other products of wood; manufacture of articles of cork, straw and plaiting</v>
      </c>
      <c r="B116" s="11">
        <f t="shared" si="1"/>
        <v>1629</v>
      </c>
      <c r="C116" s="1">
        <f>[3]Class!B116</f>
        <v>0</v>
      </c>
      <c r="D116" s="1">
        <f>[3]Class!C116</f>
        <v>0</v>
      </c>
      <c r="E116" s="1">
        <f>[3]Class!D116</f>
        <v>0</v>
      </c>
      <c r="F116" s="1">
        <f>[3]Class!E116</f>
        <v>0</v>
      </c>
      <c r="G116" s="1">
        <f>[3]Class!F116</f>
        <v>0</v>
      </c>
      <c r="H116" s="1">
        <f>[3]Class!G116</f>
        <v>0</v>
      </c>
      <c r="I116" s="1">
        <f>[3]Class!H116</f>
        <v>0</v>
      </c>
      <c r="J116" s="1">
        <f>[3]Class!I116</f>
        <v>0</v>
      </c>
      <c r="K116" s="1">
        <f>[3]Class!J116</f>
        <v>0</v>
      </c>
      <c r="L116" s="1">
        <f>[3]Class!K116</f>
        <v>0</v>
      </c>
      <c r="M116" s="1">
        <f>[3]Class!L116</f>
        <v>0</v>
      </c>
      <c r="N116" s="1">
        <f>[3]Class!M116</f>
        <v>0</v>
      </c>
      <c r="O116" s="1">
        <f>[3]Class!N116</f>
        <v>0</v>
      </c>
      <c r="P116" s="1">
        <f>[3]Class!O116</f>
        <v>0</v>
      </c>
      <c r="Q116" s="1">
        <f>[3]Class!P116</f>
        <v>0</v>
      </c>
      <c r="R116" s="1">
        <f>[3]Class!Q116</f>
        <v>0</v>
      </c>
      <c r="S116" s="1">
        <f>[3]Class!R116</f>
        <v>0</v>
      </c>
      <c r="T116" s="1">
        <f>[3]Class!S116</f>
        <v>0</v>
      </c>
    </row>
    <row r="117" spans="1:20" x14ac:dyDescent="0.35">
      <c r="A117" s="1" t="str">
        <f>[3]Class!A117</f>
        <v>1711 : Manufacture of pulp</v>
      </c>
      <c r="B117" s="11">
        <f t="shared" si="1"/>
        <v>1711</v>
      </c>
      <c r="C117" s="1">
        <f>[3]Class!B117</f>
        <v>0</v>
      </c>
      <c r="D117" s="1">
        <f>[3]Class!C117</f>
        <v>0</v>
      </c>
      <c r="E117" s="1">
        <f>[3]Class!D117</f>
        <v>0</v>
      </c>
      <c r="F117" s="1">
        <f>[3]Class!E117</f>
        <v>0</v>
      </c>
      <c r="G117" s="1">
        <f>[3]Class!F117</f>
        <v>0</v>
      </c>
      <c r="H117" s="1">
        <f>[3]Class!G117</f>
        <v>0</v>
      </c>
      <c r="I117" s="1">
        <f>[3]Class!H117</f>
        <v>0</v>
      </c>
      <c r="J117" s="1">
        <f>[3]Class!I117</f>
        <v>0</v>
      </c>
      <c r="K117" s="1">
        <f>[3]Class!J117</f>
        <v>0</v>
      </c>
      <c r="L117" s="1">
        <f>[3]Class!K117</f>
        <v>0</v>
      </c>
      <c r="M117" s="1">
        <f>[3]Class!L117</f>
        <v>0</v>
      </c>
      <c r="N117" s="1">
        <f>[3]Class!M117</f>
        <v>0</v>
      </c>
      <c r="O117" s="1">
        <f>[3]Class!N117</f>
        <v>0</v>
      </c>
      <c r="P117" s="1">
        <f>[3]Class!O117</f>
        <v>0</v>
      </c>
      <c r="Q117" s="1">
        <f>[3]Class!P117</f>
        <v>0</v>
      </c>
      <c r="R117" s="1">
        <f>[3]Class!Q117</f>
        <v>0</v>
      </c>
      <c r="S117" s="1">
        <f>[3]Class!R117</f>
        <v>0</v>
      </c>
      <c r="T117" s="1">
        <f>[3]Class!S117</f>
        <v>0</v>
      </c>
    </row>
    <row r="118" spans="1:20" x14ac:dyDescent="0.35">
      <c r="A118" s="1" t="str">
        <f>[3]Class!A118</f>
        <v>1712 : Manufacture of paper and paperboard</v>
      </c>
      <c r="B118" s="11">
        <f t="shared" si="1"/>
        <v>1712</v>
      </c>
      <c r="C118" s="1">
        <f>[3]Class!B118</f>
        <v>0</v>
      </c>
      <c r="D118" s="1">
        <f>[3]Class!C118</f>
        <v>0</v>
      </c>
      <c r="E118" s="1">
        <f>[3]Class!D118</f>
        <v>0</v>
      </c>
      <c r="F118" s="1">
        <f>[3]Class!E118</f>
        <v>0</v>
      </c>
      <c r="G118" s="1">
        <f>[3]Class!F118</f>
        <v>0</v>
      </c>
      <c r="H118" s="1">
        <f>[3]Class!G118</f>
        <v>0</v>
      </c>
      <c r="I118" s="1">
        <f>[3]Class!H118</f>
        <v>0</v>
      </c>
      <c r="J118" s="1">
        <f>[3]Class!I118</f>
        <v>0</v>
      </c>
      <c r="K118" s="1">
        <f>[3]Class!J118</f>
        <v>0</v>
      </c>
      <c r="L118" s="1">
        <f>[3]Class!K118</f>
        <v>0</v>
      </c>
      <c r="M118" s="1">
        <f>[3]Class!L118</f>
        <v>0</v>
      </c>
      <c r="N118" s="1">
        <f>[3]Class!M118</f>
        <v>0</v>
      </c>
      <c r="O118" s="1">
        <f>[3]Class!N118</f>
        <v>0</v>
      </c>
      <c r="P118" s="1">
        <f>[3]Class!O118</f>
        <v>0</v>
      </c>
      <c r="Q118" s="1">
        <f>[3]Class!P118</f>
        <v>0</v>
      </c>
      <c r="R118" s="1">
        <f>[3]Class!Q118</f>
        <v>0</v>
      </c>
      <c r="S118" s="1">
        <f>[3]Class!R118</f>
        <v>0</v>
      </c>
      <c r="T118" s="1">
        <f>[3]Class!S118</f>
        <v>0</v>
      </c>
    </row>
    <row r="119" spans="1:20" x14ac:dyDescent="0.35">
      <c r="A119" s="1" t="str">
        <f>[3]Class!A119</f>
        <v>1721 : Manufacture of corrugated paper and paperboard and of containers of paper and paperboard</v>
      </c>
      <c r="B119" s="11">
        <f t="shared" si="1"/>
        <v>1721</v>
      </c>
      <c r="C119" s="1">
        <f>[3]Class!B119</f>
        <v>0</v>
      </c>
      <c r="D119" s="1">
        <f>[3]Class!C119</f>
        <v>0</v>
      </c>
      <c r="E119" s="1">
        <f>[3]Class!D119</f>
        <v>0</v>
      </c>
      <c r="F119" s="1">
        <f>[3]Class!E119</f>
        <v>0</v>
      </c>
      <c r="G119" s="1">
        <f>[3]Class!F119</f>
        <v>0</v>
      </c>
      <c r="H119" s="1">
        <f>[3]Class!G119</f>
        <v>0</v>
      </c>
      <c r="I119" s="1">
        <f>[3]Class!H119</f>
        <v>0</v>
      </c>
      <c r="J119" s="1">
        <f>[3]Class!I119</f>
        <v>0</v>
      </c>
      <c r="K119" s="1">
        <f>[3]Class!J119</f>
        <v>0</v>
      </c>
      <c r="L119" s="1">
        <f>[3]Class!K119</f>
        <v>0</v>
      </c>
      <c r="M119" s="1">
        <f>[3]Class!L119</f>
        <v>0</v>
      </c>
      <c r="N119" s="1">
        <f>[3]Class!M119</f>
        <v>0</v>
      </c>
      <c r="O119" s="1">
        <f>[3]Class!N119</f>
        <v>0</v>
      </c>
      <c r="P119" s="1">
        <f>[3]Class!O119</f>
        <v>0</v>
      </c>
      <c r="Q119" s="1">
        <f>[3]Class!P119</f>
        <v>0</v>
      </c>
      <c r="R119" s="1">
        <f>[3]Class!Q119</f>
        <v>0</v>
      </c>
      <c r="S119" s="1">
        <f>[3]Class!R119</f>
        <v>0</v>
      </c>
      <c r="T119" s="1">
        <f>[3]Class!S119</f>
        <v>0</v>
      </c>
    </row>
    <row r="120" spans="1:20" x14ac:dyDescent="0.35">
      <c r="A120" s="1" t="str">
        <f>[3]Class!A120</f>
        <v>1722 : Manufacture of household and sanitary goods and of toilet requisites</v>
      </c>
      <c r="B120" s="11">
        <f t="shared" si="1"/>
        <v>1722</v>
      </c>
      <c r="C120" s="1">
        <f>[3]Class!B120</f>
        <v>0</v>
      </c>
      <c r="D120" s="1">
        <f>[3]Class!C120</f>
        <v>0</v>
      </c>
      <c r="E120" s="1">
        <f>[3]Class!D120</f>
        <v>0</v>
      </c>
      <c r="F120" s="1">
        <f>[3]Class!E120</f>
        <v>0</v>
      </c>
      <c r="G120" s="1">
        <f>[3]Class!F120</f>
        <v>0</v>
      </c>
      <c r="H120" s="1">
        <f>[3]Class!G120</f>
        <v>0</v>
      </c>
      <c r="I120" s="1">
        <f>[3]Class!H120</f>
        <v>0</v>
      </c>
      <c r="J120" s="1">
        <f>[3]Class!I120</f>
        <v>0</v>
      </c>
      <c r="K120" s="1">
        <f>[3]Class!J120</f>
        <v>0</v>
      </c>
      <c r="L120" s="1">
        <f>[3]Class!K120</f>
        <v>0</v>
      </c>
      <c r="M120" s="1">
        <f>[3]Class!L120</f>
        <v>0</v>
      </c>
      <c r="N120" s="1">
        <f>[3]Class!M120</f>
        <v>0</v>
      </c>
      <c r="O120" s="1">
        <f>[3]Class!N120</f>
        <v>0</v>
      </c>
      <c r="P120" s="1">
        <f>[3]Class!O120</f>
        <v>0</v>
      </c>
      <c r="Q120" s="1">
        <f>[3]Class!P120</f>
        <v>0</v>
      </c>
      <c r="R120" s="1">
        <f>[3]Class!Q120</f>
        <v>0</v>
      </c>
      <c r="S120" s="1">
        <f>[3]Class!R120</f>
        <v>0</v>
      </c>
      <c r="T120" s="1">
        <f>[3]Class!S120</f>
        <v>0</v>
      </c>
    </row>
    <row r="121" spans="1:20" x14ac:dyDescent="0.35">
      <c r="A121" s="1" t="str">
        <f>[3]Class!A121</f>
        <v>1723 : Manufacture of paper stationery</v>
      </c>
      <c r="B121" s="24" t="s">
        <v>3</v>
      </c>
      <c r="C121" s="1">
        <f>[3]Class!B121</f>
        <v>0</v>
      </c>
      <c r="D121" s="1">
        <f>[3]Class!C121</f>
        <v>0</v>
      </c>
      <c r="E121" s="1">
        <f>[3]Class!D121</f>
        <v>0</v>
      </c>
      <c r="F121" s="1">
        <f>[3]Class!E121</f>
        <v>0</v>
      </c>
      <c r="G121" s="1">
        <f>[3]Class!F121</f>
        <v>0</v>
      </c>
      <c r="H121" s="1">
        <f>[3]Class!G121</f>
        <v>0</v>
      </c>
      <c r="I121" s="1">
        <f>[3]Class!H121</f>
        <v>0</v>
      </c>
      <c r="J121" s="1">
        <f>[3]Class!I121</f>
        <v>0</v>
      </c>
      <c r="K121" s="1">
        <f>[3]Class!J121</f>
        <v>0</v>
      </c>
      <c r="L121" s="1">
        <f>[3]Class!K121</f>
        <v>0</v>
      </c>
      <c r="M121" s="1">
        <f>[3]Class!L121</f>
        <v>0</v>
      </c>
      <c r="N121" s="1">
        <f>[3]Class!M121</f>
        <v>0</v>
      </c>
      <c r="O121" s="1">
        <f>[3]Class!N121</f>
        <v>0</v>
      </c>
      <c r="P121" s="1">
        <f>[3]Class!O121</f>
        <v>0</v>
      </c>
      <c r="Q121" s="1">
        <f>[3]Class!P121</f>
        <v>0</v>
      </c>
      <c r="R121" s="1">
        <f>[3]Class!Q121</f>
        <v>0</v>
      </c>
      <c r="S121" s="1">
        <f>[3]Class!R121</f>
        <v>0</v>
      </c>
      <c r="T121" s="1">
        <f>[3]Class!S121</f>
        <v>0</v>
      </c>
    </row>
    <row r="122" spans="1:20" x14ac:dyDescent="0.35">
      <c r="A122" s="1" t="str">
        <f>[3]Class!A122</f>
        <v>1724 : Manufacture of wallpaper</v>
      </c>
      <c r="B122" s="11">
        <f t="shared" ref="B122:B185" si="2">LEFT(A122,4)+0</f>
        <v>1724</v>
      </c>
      <c r="C122" s="1">
        <f>[3]Class!B122</f>
        <v>0</v>
      </c>
      <c r="D122" s="1">
        <f>[3]Class!C122</f>
        <v>0</v>
      </c>
      <c r="E122" s="1">
        <f>[3]Class!D122</f>
        <v>0</v>
      </c>
      <c r="F122" s="1">
        <f>[3]Class!E122</f>
        <v>0</v>
      </c>
      <c r="G122" s="1">
        <f>[3]Class!F122</f>
        <v>0</v>
      </c>
      <c r="H122" s="1">
        <f>[3]Class!G122</f>
        <v>0</v>
      </c>
      <c r="I122" s="1">
        <f>[3]Class!H122</f>
        <v>0</v>
      </c>
      <c r="J122" s="1">
        <f>[3]Class!I122</f>
        <v>0</v>
      </c>
      <c r="K122" s="1">
        <f>[3]Class!J122</f>
        <v>0</v>
      </c>
      <c r="L122" s="1">
        <f>[3]Class!K122</f>
        <v>0</v>
      </c>
      <c r="M122" s="1">
        <f>[3]Class!L122</f>
        <v>0</v>
      </c>
      <c r="N122" s="1">
        <f>[3]Class!M122</f>
        <v>0</v>
      </c>
      <c r="O122" s="1">
        <f>[3]Class!N122</f>
        <v>0</v>
      </c>
      <c r="P122" s="1">
        <f>[3]Class!O122</f>
        <v>0</v>
      </c>
      <c r="Q122" s="1">
        <f>[3]Class!P122</f>
        <v>0</v>
      </c>
      <c r="R122" s="1">
        <f>[3]Class!Q122</f>
        <v>0</v>
      </c>
      <c r="S122" s="1">
        <f>[3]Class!R122</f>
        <v>0</v>
      </c>
      <c r="T122" s="1">
        <f>[3]Class!S122</f>
        <v>0</v>
      </c>
    </row>
    <row r="123" spans="1:20" x14ac:dyDescent="0.35">
      <c r="A123" s="1" t="str">
        <f>[3]Class!A123</f>
        <v>1729 : Manufacture of other articles of paper and paperboard n.e.c.</v>
      </c>
      <c r="B123" s="23">
        <f t="shared" si="2"/>
        <v>1729</v>
      </c>
      <c r="C123" s="1">
        <f>[3]Class!B123</f>
        <v>0</v>
      </c>
      <c r="D123" s="1">
        <f>[3]Class!C123</f>
        <v>0</v>
      </c>
      <c r="E123" s="1">
        <f>[3]Class!D123</f>
        <v>0</v>
      </c>
      <c r="F123" s="1">
        <f>[3]Class!E123</f>
        <v>0</v>
      </c>
      <c r="G123" s="1">
        <f>[3]Class!F123</f>
        <v>0</v>
      </c>
      <c r="H123" s="1">
        <f>[3]Class!G123</f>
        <v>0</v>
      </c>
      <c r="I123" s="1">
        <f>[3]Class!H123</f>
        <v>0</v>
      </c>
      <c r="J123" s="1">
        <f>[3]Class!I123</f>
        <v>0</v>
      </c>
      <c r="K123" s="1">
        <f>[3]Class!J123</f>
        <v>0</v>
      </c>
      <c r="L123" s="1">
        <f>[3]Class!K123</f>
        <v>0</v>
      </c>
      <c r="M123" s="1">
        <f>[3]Class!L123</f>
        <v>0</v>
      </c>
      <c r="N123" s="1">
        <f>[3]Class!M123</f>
        <v>0</v>
      </c>
      <c r="O123" s="1">
        <f>[3]Class!N123</f>
        <v>0</v>
      </c>
      <c r="P123" s="1">
        <f>[3]Class!O123</f>
        <v>0</v>
      </c>
      <c r="Q123" s="1">
        <f>[3]Class!P123</f>
        <v>0</v>
      </c>
      <c r="R123" s="1">
        <f>[3]Class!Q123</f>
        <v>0</v>
      </c>
      <c r="S123" s="1">
        <f>[3]Class!R123</f>
        <v>0</v>
      </c>
      <c r="T123" s="1">
        <f>[3]Class!S123</f>
        <v>0</v>
      </c>
    </row>
    <row r="124" spans="1:20" x14ac:dyDescent="0.35">
      <c r="A124" s="1" t="str">
        <f>[3]Class!A124</f>
        <v>1811 : Printing of newspapers</v>
      </c>
      <c r="B124" s="11">
        <f t="shared" si="2"/>
        <v>1811</v>
      </c>
      <c r="C124" s="1">
        <f>[3]Class!B124</f>
        <v>2200</v>
      </c>
      <c r="D124" s="1">
        <f>[3]Class!C124</f>
        <v>5000</v>
      </c>
      <c r="E124" s="1">
        <f>[3]Class!D124</f>
        <v>2300</v>
      </c>
      <c r="F124" s="1">
        <f>[3]Class!E124</f>
        <v>2000</v>
      </c>
      <c r="G124" s="1">
        <f>[3]Class!F124</f>
        <v>2100</v>
      </c>
      <c r="H124" s="1">
        <f>[3]Class!G124</f>
        <v>1700</v>
      </c>
      <c r="I124" s="1">
        <f>[3]Class!H124</f>
        <v>1700</v>
      </c>
      <c r="J124" s="1">
        <f>[3]Class!I124</f>
        <v>1200</v>
      </c>
      <c r="K124" s="1">
        <f>[3]Class!J124</f>
        <v>1400</v>
      </c>
      <c r="L124" s="1">
        <f>[3]Class!K124</f>
        <v>1400</v>
      </c>
      <c r="M124" s="1">
        <f>[3]Class!L124</f>
        <v>400</v>
      </c>
      <c r="N124" s="1">
        <f>[3]Class!M124</f>
        <v>0</v>
      </c>
      <c r="O124" s="1">
        <f>[3]Class!N124</f>
        <v>300</v>
      </c>
      <c r="P124" s="1">
        <f>[3]Class!O124</f>
        <v>300</v>
      </c>
      <c r="Q124" s="1">
        <f>[3]Class!P124</f>
        <v>100</v>
      </c>
      <c r="R124" s="1">
        <f>[3]Class!Q124</f>
        <v>0</v>
      </c>
      <c r="S124" s="1">
        <f>[3]Class!R124</f>
        <v>0</v>
      </c>
      <c r="T124" s="1">
        <f>[3]Class!S124</f>
        <v>0</v>
      </c>
    </row>
    <row r="125" spans="1:20" x14ac:dyDescent="0.35">
      <c r="A125" s="1" t="str">
        <f>[3]Class!A125</f>
        <v>1812 : Other printing</v>
      </c>
      <c r="B125" s="11">
        <f t="shared" si="2"/>
        <v>1812</v>
      </c>
      <c r="C125" s="1">
        <f>[3]Class!B125</f>
        <v>28600</v>
      </c>
      <c r="D125" s="1">
        <f>[3]Class!C125</f>
        <v>29500</v>
      </c>
      <c r="E125" s="1">
        <f>[3]Class!D125</f>
        <v>28400</v>
      </c>
      <c r="F125" s="1">
        <f>[3]Class!E125</f>
        <v>26800</v>
      </c>
      <c r="G125" s="1">
        <f>[3]Class!F125</f>
        <v>25500</v>
      </c>
      <c r="H125" s="1">
        <f>[3]Class!G125</f>
        <v>25000</v>
      </c>
      <c r="I125" s="1">
        <f>[3]Class!H125</f>
        <v>23100</v>
      </c>
      <c r="J125" s="1">
        <f>[3]Class!I125</f>
        <v>22800</v>
      </c>
      <c r="K125" s="1">
        <f>[3]Class!J125</f>
        <v>20000</v>
      </c>
      <c r="L125" s="1">
        <f>[3]Class!K125</f>
        <v>20300</v>
      </c>
      <c r="M125" s="1">
        <f>[3]Class!L125</f>
        <v>18700</v>
      </c>
      <c r="N125" s="1">
        <f>[3]Class!M125</f>
        <v>10900</v>
      </c>
      <c r="O125" s="1">
        <f>[3]Class!N125</f>
        <v>13100</v>
      </c>
      <c r="P125" s="1">
        <f>[3]Class!O125</f>
        <v>9700</v>
      </c>
      <c r="Q125" s="1">
        <f>[3]Class!P125</f>
        <v>10900</v>
      </c>
      <c r="R125" s="1">
        <f>[3]Class!Q125</f>
        <v>8800</v>
      </c>
      <c r="S125" s="1">
        <f>[3]Class!R125</f>
        <v>10400</v>
      </c>
      <c r="T125" s="1">
        <f>[3]Class!S125</f>
        <v>11600</v>
      </c>
    </row>
    <row r="126" spans="1:20" x14ac:dyDescent="0.35">
      <c r="A126" s="1" t="str">
        <f>[3]Class!A126</f>
        <v>1813 : Pre-press and pre-media services</v>
      </c>
      <c r="B126" s="11">
        <f t="shared" si="2"/>
        <v>1813</v>
      </c>
      <c r="C126" s="1">
        <f>[3]Class!B126</f>
        <v>8100</v>
      </c>
      <c r="D126" s="1">
        <f>[3]Class!C126</f>
        <v>7800</v>
      </c>
      <c r="E126" s="1">
        <f>[3]Class!D126</f>
        <v>7700</v>
      </c>
      <c r="F126" s="1">
        <f>[3]Class!E126</f>
        <v>7400</v>
      </c>
      <c r="G126" s="1">
        <f>[3]Class!F126</f>
        <v>6400</v>
      </c>
      <c r="H126" s="1">
        <f>[3]Class!G126</f>
        <v>6300</v>
      </c>
      <c r="I126" s="1">
        <f>[3]Class!H126</f>
        <v>5600</v>
      </c>
      <c r="J126" s="1">
        <f>[3]Class!I126</f>
        <v>5300</v>
      </c>
      <c r="K126" s="1">
        <f>[3]Class!J126</f>
        <v>4400</v>
      </c>
      <c r="L126" s="1">
        <f>[3]Class!K126</f>
        <v>4100</v>
      </c>
      <c r="M126" s="1">
        <f>[3]Class!L126</f>
        <v>3800</v>
      </c>
      <c r="N126" s="1">
        <f>[3]Class!M126</f>
        <v>2500</v>
      </c>
      <c r="O126" s="1">
        <f>[3]Class!N126</f>
        <v>2500</v>
      </c>
      <c r="P126" s="1">
        <f>[3]Class!O126</f>
        <v>1500</v>
      </c>
      <c r="Q126" s="1">
        <f>[3]Class!P126</f>
        <v>1600</v>
      </c>
      <c r="R126" s="1">
        <f>[3]Class!Q126</f>
        <v>1100</v>
      </c>
      <c r="S126" s="1">
        <f>[3]Class!R126</f>
        <v>1400</v>
      </c>
      <c r="T126" s="1">
        <f>[3]Class!S126</f>
        <v>1400</v>
      </c>
    </row>
    <row r="127" spans="1:20" x14ac:dyDescent="0.35">
      <c r="A127" s="1" t="str">
        <f>[3]Class!A127</f>
        <v>1814 : Binding and related services</v>
      </c>
      <c r="B127" s="11">
        <f t="shared" si="2"/>
        <v>1814</v>
      </c>
      <c r="C127" s="1">
        <f>[3]Class!B127</f>
        <v>2500</v>
      </c>
      <c r="D127" s="1">
        <f>[3]Class!C127</f>
        <v>3100</v>
      </c>
      <c r="E127" s="1">
        <f>[3]Class!D127</f>
        <v>2200</v>
      </c>
      <c r="F127" s="1">
        <f>[3]Class!E127</f>
        <v>2500</v>
      </c>
      <c r="G127" s="1">
        <f>[3]Class!F127</f>
        <v>2400</v>
      </c>
      <c r="H127" s="1">
        <f>[3]Class!G127</f>
        <v>2100</v>
      </c>
      <c r="I127" s="1">
        <f>[3]Class!H127</f>
        <v>2100</v>
      </c>
      <c r="J127" s="1">
        <f>[3]Class!I127</f>
        <v>2100</v>
      </c>
      <c r="K127" s="1">
        <f>[3]Class!J127</f>
        <v>1800</v>
      </c>
      <c r="L127" s="1">
        <f>[3]Class!K127</f>
        <v>1600</v>
      </c>
      <c r="M127" s="1">
        <f>[3]Class!L127</f>
        <v>1700</v>
      </c>
      <c r="N127" s="1">
        <f>[3]Class!M127</f>
        <v>0</v>
      </c>
      <c r="O127" s="1">
        <f>[3]Class!N127</f>
        <v>1200</v>
      </c>
      <c r="P127" s="1">
        <f>[3]Class!O127</f>
        <v>700</v>
      </c>
      <c r="Q127" s="1">
        <f>[3]Class!P127</f>
        <v>800</v>
      </c>
      <c r="R127" s="1">
        <f>[3]Class!Q127</f>
        <v>600</v>
      </c>
      <c r="S127" s="1">
        <f>[3]Class!R127</f>
        <v>700</v>
      </c>
      <c r="T127" s="1">
        <f>[3]Class!S127</f>
        <v>700</v>
      </c>
    </row>
    <row r="128" spans="1:20" x14ac:dyDescent="0.35">
      <c r="A128" s="1" t="str">
        <f>[3]Class!A128</f>
        <v>1820 : Reproduction of recorded media</v>
      </c>
      <c r="B128" s="11">
        <f t="shared" si="2"/>
        <v>1820</v>
      </c>
      <c r="C128" s="1">
        <f>[3]Class!B128</f>
        <v>3400</v>
      </c>
      <c r="D128" s="1">
        <f>[3]Class!C128</f>
        <v>4100</v>
      </c>
      <c r="E128" s="1">
        <f>[3]Class!D128</f>
        <v>4500</v>
      </c>
      <c r="F128" s="1">
        <f>[3]Class!E128</f>
        <v>3900</v>
      </c>
      <c r="G128" s="1">
        <f>[3]Class!F128</f>
        <v>3500</v>
      </c>
      <c r="H128" s="1">
        <f>[3]Class!G128</f>
        <v>3600</v>
      </c>
      <c r="I128" s="1">
        <f>[3]Class!H128</f>
        <v>3500</v>
      </c>
      <c r="J128" s="1">
        <f>[3]Class!I128</f>
        <v>2600</v>
      </c>
      <c r="K128" s="1">
        <f>[3]Class!J128</f>
        <v>2800</v>
      </c>
      <c r="L128" s="1">
        <f>[3]Class!K128</f>
        <v>2300</v>
      </c>
      <c r="M128" s="1">
        <f>[3]Class!L128</f>
        <v>2200</v>
      </c>
      <c r="N128" s="1">
        <f>[3]Class!M128</f>
        <v>1000</v>
      </c>
      <c r="O128" s="1">
        <f>[3]Class!N128</f>
        <v>1200</v>
      </c>
      <c r="P128" s="1">
        <f>[3]Class!O128</f>
        <v>1000</v>
      </c>
      <c r="Q128" s="1">
        <f>[3]Class!P128</f>
        <v>1100</v>
      </c>
      <c r="R128" s="1">
        <f>[3]Class!Q128</f>
        <v>900</v>
      </c>
      <c r="S128" s="1">
        <f>[3]Class!R128</f>
        <v>900</v>
      </c>
      <c r="T128" s="1">
        <f>[3]Class!S128</f>
        <v>800</v>
      </c>
    </row>
    <row r="129" spans="1:20" x14ac:dyDescent="0.35">
      <c r="A129" s="1" t="str">
        <f>[3]Class!A129</f>
        <v>1910 : Manufacture of coke oven products</v>
      </c>
      <c r="B129" s="11">
        <f t="shared" si="2"/>
        <v>1910</v>
      </c>
      <c r="C129" s="1">
        <f>[3]Class!B129</f>
        <v>0</v>
      </c>
      <c r="D129" s="1">
        <f>[3]Class!C129</f>
        <v>0</v>
      </c>
      <c r="E129" s="1">
        <f>[3]Class!D129</f>
        <v>0</v>
      </c>
      <c r="F129" s="1">
        <f>[3]Class!E129</f>
        <v>0</v>
      </c>
      <c r="G129" s="1">
        <f>[3]Class!F129</f>
        <v>0</v>
      </c>
      <c r="H129" s="1">
        <f>[3]Class!G129</f>
        <v>0</v>
      </c>
      <c r="I129" s="1">
        <f>[3]Class!H129</f>
        <v>0</v>
      </c>
      <c r="J129" s="1">
        <f>[3]Class!I129</f>
        <v>0</v>
      </c>
      <c r="K129" s="1">
        <f>[3]Class!J129</f>
        <v>0</v>
      </c>
      <c r="L129" s="1">
        <f>[3]Class!K129</f>
        <v>0</v>
      </c>
      <c r="M129" s="1">
        <f>[3]Class!L129</f>
        <v>0</v>
      </c>
      <c r="N129" s="1">
        <f>[3]Class!M129</f>
        <v>0</v>
      </c>
      <c r="O129" s="1">
        <f>[3]Class!N129</f>
        <v>0</v>
      </c>
      <c r="P129" s="1">
        <f>[3]Class!O129</f>
        <v>0</v>
      </c>
      <c r="Q129" s="1">
        <f>[3]Class!P129</f>
        <v>0</v>
      </c>
      <c r="R129" s="1">
        <f>[3]Class!Q129</f>
        <v>0</v>
      </c>
      <c r="S129" s="1">
        <f>[3]Class!R129</f>
        <v>0</v>
      </c>
      <c r="T129" s="1">
        <f>[3]Class!S129</f>
        <v>0</v>
      </c>
    </row>
    <row r="130" spans="1:20" x14ac:dyDescent="0.35">
      <c r="A130" s="1" t="str">
        <f>[3]Class!A130</f>
        <v>1920 : Manufacture of refined petroleum products</v>
      </c>
      <c r="B130" s="11">
        <f t="shared" si="2"/>
        <v>1920</v>
      </c>
      <c r="C130" s="1">
        <f>[3]Class!B130</f>
        <v>0</v>
      </c>
      <c r="D130" s="1">
        <f>[3]Class!C130</f>
        <v>0</v>
      </c>
      <c r="E130" s="1">
        <f>[3]Class!D130</f>
        <v>0</v>
      </c>
      <c r="F130" s="1">
        <f>[3]Class!E130</f>
        <v>0</v>
      </c>
      <c r="G130" s="1">
        <f>[3]Class!F130</f>
        <v>0</v>
      </c>
      <c r="H130" s="1">
        <f>[3]Class!G130</f>
        <v>0</v>
      </c>
      <c r="I130" s="1">
        <f>[3]Class!H130</f>
        <v>0</v>
      </c>
      <c r="J130" s="1">
        <f>[3]Class!I130</f>
        <v>0</v>
      </c>
      <c r="K130" s="1">
        <f>[3]Class!J130</f>
        <v>0</v>
      </c>
      <c r="L130" s="1">
        <f>[3]Class!K130</f>
        <v>0</v>
      </c>
      <c r="M130" s="1">
        <f>[3]Class!L130</f>
        <v>0</v>
      </c>
      <c r="N130" s="1">
        <f>[3]Class!M130</f>
        <v>0</v>
      </c>
      <c r="O130" s="1">
        <f>[3]Class!N130</f>
        <v>0</v>
      </c>
      <c r="P130" s="1">
        <f>[3]Class!O130</f>
        <v>0</v>
      </c>
      <c r="Q130" s="1">
        <f>[3]Class!P130</f>
        <v>0</v>
      </c>
      <c r="R130" s="1">
        <f>[3]Class!Q130</f>
        <v>0</v>
      </c>
      <c r="S130" s="1">
        <f>[3]Class!R130</f>
        <v>0</v>
      </c>
      <c r="T130" s="1">
        <f>[3]Class!S130</f>
        <v>0</v>
      </c>
    </row>
    <row r="131" spans="1:20" x14ac:dyDescent="0.35">
      <c r="A131" s="1" t="str">
        <f>[3]Class!A131</f>
        <v>2011 : Manufacture of industrial gases</v>
      </c>
      <c r="B131" s="11">
        <f t="shared" si="2"/>
        <v>2011</v>
      </c>
      <c r="C131" s="1">
        <f>[3]Class!B131</f>
        <v>0</v>
      </c>
      <c r="D131" s="1">
        <f>[3]Class!C131</f>
        <v>0</v>
      </c>
      <c r="E131" s="1">
        <f>[3]Class!D131</f>
        <v>0</v>
      </c>
      <c r="F131" s="1">
        <f>[3]Class!E131</f>
        <v>0</v>
      </c>
      <c r="G131" s="1">
        <f>[3]Class!F131</f>
        <v>0</v>
      </c>
      <c r="H131" s="1">
        <f>[3]Class!G131</f>
        <v>0</v>
      </c>
      <c r="I131" s="1">
        <f>[3]Class!H131</f>
        <v>0</v>
      </c>
      <c r="J131" s="1">
        <f>[3]Class!I131</f>
        <v>0</v>
      </c>
      <c r="K131" s="1">
        <f>[3]Class!J131</f>
        <v>0</v>
      </c>
      <c r="L131" s="1">
        <f>[3]Class!K131</f>
        <v>0</v>
      </c>
      <c r="M131" s="1">
        <f>[3]Class!L131</f>
        <v>0</v>
      </c>
      <c r="N131" s="1">
        <f>[3]Class!M131</f>
        <v>0</v>
      </c>
      <c r="O131" s="1">
        <f>[3]Class!N131</f>
        <v>0</v>
      </c>
      <c r="P131" s="1">
        <f>[3]Class!O131</f>
        <v>0</v>
      </c>
      <c r="Q131" s="1">
        <f>[3]Class!P131</f>
        <v>0</v>
      </c>
      <c r="R131" s="1">
        <f>[3]Class!Q131</f>
        <v>0</v>
      </c>
      <c r="S131" s="1">
        <f>[3]Class!R131</f>
        <v>0</v>
      </c>
      <c r="T131" s="1">
        <f>[3]Class!S131</f>
        <v>0</v>
      </c>
    </row>
    <row r="132" spans="1:20" x14ac:dyDescent="0.35">
      <c r="A132" s="1" t="str">
        <f>[3]Class!A132</f>
        <v>2012 : Manufacture of dyes and pigments</v>
      </c>
      <c r="B132" s="11">
        <f t="shared" si="2"/>
        <v>2012</v>
      </c>
      <c r="C132" s="1">
        <f>[3]Class!B132</f>
        <v>0</v>
      </c>
      <c r="D132" s="1">
        <f>[3]Class!C132</f>
        <v>0</v>
      </c>
      <c r="E132" s="1">
        <f>[3]Class!D132</f>
        <v>0</v>
      </c>
      <c r="F132" s="1">
        <f>[3]Class!E132</f>
        <v>0</v>
      </c>
      <c r="G132" s="1">
        <f>[3]Class!F132</f>
        <v>0</v>
      </c>
      <c r="H132" s="1">
        <f>[3]Class!G132</f>
        <v>0</v>
      </c>
      <c r="I132" s="1">
        <f>[3]Class!H132</f>
        <v>0</v>
      </c>
      <c r="J132" s="1">
        <f>[3]Class!I132</f>
        <v>0</v>
      </c>
      <c r="K132" s="1">
        <f>[3]Class!J132</f>
        <v>0</v>
      </c>
      <c r="L132" s="1">
        <f>[3]Class!K132</f>
        <v>0</v>
      </c>
      <c r="M132" s="1">
        <f>[3]Class!L132</f>
        <v>0</v>
      </c>
      <c r="N132" s="1">
        <f>[3]Class!M132</f>
        <v>0</v>
      </c>
      <c r="O132" s="1">
        <f>[3]Class!N132</f>
        <v>0</v>
      </c>
      <c r="P132" s="1">
        <f>[3]Class!O132</f>
        <v>0</v>
      </c>
      <c r="Q132" s="1">
        <f>[3]Class!P132</f>
        <v>0</v>
      </c>
      <c r="R132" s="1">
        <f>[3]Class!Q132</f>
        <v>0</v>
      </c>
      <c r="S132" s="1">
        <f>[3]Class!R132</f>
        <v>0</v>
      </c>
      <c r="T132" s="1">
        <f>[3]Class!S132</f>
        <v>0</v>
      </c>
    </row>
    <row r="133" spans="1:20" x14ac:dyDescent="0.35">
      <c r="A133" s="1" t="str">
        <f>[3]Class!A133</f>
        <v>2013 : Manufacture of other inorganic basic chemicals</v>
      </c>
      <c r="B133" s="11">
        <f t="shared" si="2"/>
        <v>2013</v>
      </c>
      <c r="C133" s="1">
        <f>[3]Class!B133</f>
        <v>0</v>
      </c>
      <c r="D133" s="1">
        <f>[3]Class!C133</f>
        <v>0</v>
      </c>
      <c r="E133" s="1">
        <f>[3]Class!D133</f>
        <v>0</v>
      </c>
      <c r="F133" s="1">
        <f>[3]Class!E133</f>
        <v>0</v>
      </c>
      <c r="G133" s="1">
        <f>[3]Class!F133</f>
        <v>0</v>
      </c>
      <c r="H133" s="1">
        <f>[3]Class!G133</f>
        <v>0</v>
      </c>
      <c r="I133" s="1">
        <f>[3]Class!H133</f>
        <v>0</v>
      </c>
      <c r="J133" s="1">
        <f>[3]Class!I133</f>
        <v>0</v>
      </c>
      <c r="K133" s="1">
        <f>[3]Class!J133</f>
        <v>0</v>
      </c>
      <c r="L133" s="1">
        <f>[3]Class!K133</f>
        <v>0</v>
      </c>
      <c r="M133" s="1">
        <f>[3]Class!L133</f>
        <v>0</v>
      </c>
      <c r="N133" s="1">
        <f>[3]Class!M133</f>
        <v>0</v>
      </c>
      <c r="O133" s="1">
        <f>[3]Class!N133</f>
        <v>0</v>
      </c>
      <c r="P133" s="1">
        <f>[3]Class!O133</f>
        <v>0</v>
      </c>
      <c r="Q133" s="1">
        <f>[3]Class!P133</f>
        <v>0</v>
      </c>
      <c r="R133" s="1">
        <f>[3]Class!Q133</f>
        <v>0</v>
      </c>
      <c r="S133" s="1">
        <f>[3]Class!R133</f>
        <v>0</v>
      </c>
      <c r="T133" s="1">
        <f>[3]Class!S133</f>
        <v>0</v>
      </c>
    </row>
    <row r="134" spans="1:20" x14ac:dyDescent="0.35">
      <c r="A134" s="1" t="str">
        <f>[3]Class!A134</f>
        <v>2014 : Manufacture of other organic basic chemicals</v>
      </c>
      <c r="B134" s="11">
        <f t="shared" si="2"/>
        <v>2014</v>
      </c>
      <c r="C134" s="1">
        <f>[3]Class!B134</f>
        <v>0</v>
      </c>
      <c r="D134" s="1">
        <f>[3]Class!C134</f>
        <v>0</v>
      </c>
      <c r="E134" s="1">
        <f>[3]Class!D134</f>
        <v>0</v>
      </c>
      <c r="F134" s="1">
        <f>[3]Class!E134</f>
        <v>0</v>
      </c>
      <c r="G134" s="1">
        <f>[3]Class!F134</f>
        <v>0</v>
      </c>
      <c r="H134" s="1">
        <f>[3]Class!G134</f>
        <v>0</v>
      </c>
      <c r="I134" s="1">
        <f>[3]Class!H134</f>
        <v>0</v>
      </c>
      <c r="J134" s="1">
        <f>[3]Class!I134</f>
        <v>0</v>
      </c>
      <c r="K134" s="1">
        <f>[3]Class!J134</f>
        <v>0</v>
      </c>
      <c r="L134" s="1">
        <f>[3]Class!K134</f>
        <v>0</v>
      </c>
      <c r="M134" s="1">
        <f>[3]Class!L134</f>
        <v>0</v>
      </c>
      <c r="N134" s="1">
        <f>[3]Class!M134</f>
        <v>0</v>
      </c>
      <c r="O134" s="1">
        <f>[3]Class!N134</f>
        <v>0</v>
      </c>
      <c r="P134" s="1">
        <f>[3]Class!O134</f>
        <v>0</v>
      </c>
      <c r="Q134" s="1">
        <f>[3]Class!P134</f>
        <v>0</v>
      </c>
      <c r="R134" s="1">
        <f>[3]Class!Q134</f>
        <v>0</v>
      </c>
      <c r="S134" s="1">
        <f>[3]Class!R134</f>
        <v>0</v>
      </c>
      <c r="T134" s="1">
        <f>[3]Class!S134</f>
        <v>0</v>
      </c>
    </row>
    <row r="135" spans="1:20" x14ac:dyDescent="0.35">
      <c r="A135" s="1" t="str">
        <f>[3]Class!A135</f>
        <v>2015 : Manufacture of fertilisers and nitrogen compounds</v>
      </c>
      <c r="B135" s="11">
        <f t="shared" si="2"/>
        <v>2015</v>
      </c>
      <c r="C135" s="1">
        <f>[3]Class!B135</f>
        <v>0</v>
      </c>
      <c r="D135" s="1">
        <f>[3]Class!C135</f>
        <v>0</v>
      </c>
      <c r="E135" s="1">
        <f>[3]Class!D135</f>
        <v>0</v>
      </c>
      <c r="F135" s="1">
        <f>[3]Class!E135</f>
        <v>0</v>
      </c>
      <c r="G135" s="1">
        <f>[3]Class!F135</f>
        <v>0</v>
      </c>
      <c r="H135" s="1">
        <f>[3]Class!G135</f>
        <v>0</v>
      </c>
      <c r="I135" s="1">
        <f>[3]Class!H135</f>
        <v>0</v>
      </c>
      <c r="J135" s="1">
        <f>[3]Class!I135</f>
        <v>0</v>
      </c>
      <c r="K135" s="1">
        <f>[3]Class!J135</f>
        <v>0</v>
      </c>
      <c r="L135" s="1">
        <f>[3]Class!K135</f>
        <v>0</v>
      </c>
      <c r="M135" s="1">
        <f>[3]Class!L135</f>
        <v>0</v>
      </c>
      <c r="N135" s="1">
        <f>[3]Class!M135</f>
        <v>0</v>
      </c>
      <c r="O135" s="1">
        <f>[3]Class!N135</f>
        <v>0</v>
      </c>
      <c r="P135" s="1">
        <f>[3]Class!O135</f>
        <v>0</v>
      </c>
      <c r="Q135" s="1">
        <f>[3]Class!P135</f>
        <v>0</v>
      </c>
      <c r="R135" s="1">
        <f>[3]Class!Q135</f>
        <v>0</v>
      </c>
      <c r="S135" s="1">
        <f>[3]Class!R135</f>
        <v>0</v>
      </c>
      <c r="T135" s="1">
        <f>[3]Class!S135</f>
        <v>0</v>
      </c>
    </row>
    <row r="136" spans="1:20" x14ac:dyDescent="0.35">
      <c r="A136" s="1" t="str">
        <f>[3]Class!A136</f>
        <v>2016 : Manufacture of plastics in primary forms</v>
      </c>
      <c r="B136" s="11">
        <f t="shared" si="2"/>
        <v>2016</v>
      </c>
      <c r="C136" s="1">
        <f>[3]Class!B136</f>
        <v>0</v>
      </c>
      <c r="D136" s="1">
        <f>[3]Class!C136</f>
        <v>0</v>
      </c>
      <c r="E136" s="1">
        <f>[3]Class!D136</f>
        <v>0</v>
      </c>
      <c r="F136" s="1">
        <f>[3]Class!E136</f>
        <v>0</v>
      </c>
      <c r="G136" s="1">
        <f>[3]Class!F136</f>
        <v>0</v>
      </c>
      <c r="H136" s="1">
        <f>[3]Class!G136</f>
        <v>0</v>
      </c>
      <c r="I136" s="1">
        <f>[3]Class!H136</f>
        <v>0</v>
      </c>
      <c r="J136" s="1">
        <f>[3]Class!I136</f>
        <v>0</v>
      </c>
      <c r="K136" s="1">
        <f>[3]Class!J136</f>
        <v>0</v>
      </c>
      <c r="L136" s="1">
        <f>[3]Class!K136</f>
        <v>0</v>
      </c>
      <c r="M136" s="1">
        <f>[3]Class!L136</f>
        <v>0</v>
      </c>
      <c r="N136" s="1">
        <f>[3]Class!M136</f>
        <v>0</v>
      </c>
      <c r="O136" s="1">
        <f>[3]Class!N136</f>
        <v>0</v>
      </c>
      <c r="P136" s="1">
        <f>[3]Class!O136</f>
        <v>0</v>
      </c>
      <c r="Q136" s="1">
        <f>[3]Class!P136</f>
        <v>0</v>
      </c>
      <c r="R136" s="1">
        <f>[3]Class!Q136</f>
        <v>0</v>
      </c>
      <c r="S136" s="1">
        <f>[3]Class!R136</f>
        <v>0</v>
      </c>
      <c r="T136" s="1">
        <f>[3]Class!S136</f>
        <v>0</v>
      </c>
    </row>
    <row r="137" spans="1:20" x14ac:dyDescent="0.35">
      <c r="A137" s="1" t="str">
        <f>[3]Class!A137</f>
        <v>2017 : Manufacture of synthetic rubber in primary forms</v>
      </c>
      <c r="B137" s="11">
        <f t="shared" si="2"/>
        <v>2017</v>
      </c>
      <c r="C137" s="1">
        <f>[3]Class!B137</f>
        <v>0</v>
      </c>
      <c r="D137" s="1">
        <f>[3]Class!C137</f>
        <v>0</v>
      </c>
      <c r="E137" s="1">
        <f>[3]Class!D137</f>
        <v>0</v>
      </c>
      <c r="F137" s="1">
        <f>[3]Class!E137</f>
        <v>0</v>
      </c>
      <c r="G137" s="1">
        <f>[3]Class!F137</f>
        <v>0</v>
      </c>
      <c r="H137" s="1">
        <f>[3]Class!G137</f>
        <v>0</v>
      </c>
      <c r="I137" s="1">
        <f>[3]Class!H137</f>
        <v>0</v>
      </c>
      <c r="J137" s="1">
        <f>[3]Class!I137</f>
        <v>0</v>
      </c>
      <c r="K137" s="1">
        <f>[3]Class!J137</f>
        <v>0</v>
      </c>
      <c r="L137" s="1">
        <f>[3]Class!K137</f>
        <v>0</v>
      </c>
      <c r="M137" s="1">
        <f>[3]Class!L137</f>
        <v>0</v>
      </c>
      <c r="N137" s="1">
        <f>[3]Class!M137</f>
        <v>0</v>
      </c>
      <c r="O137" s="1">
        <f>[3]Class!N137</f>
        <v>0</v>
      </c>
      <c r="P137" s="1">
        <f>[3]Class!O137</f>
        <v>0</v>
      </c>
      <c r="Q137" s="1">
        <f>[3]Class!P137</f>
        <v>0</v>
      </c>
      <c r="R137" s="1">
        <f>[3]Class!Q137</f>
        <v>0</v>
      </c>
      <c r="S137" s="1">
        <f>[3]Class!R137</f>
        <v>0</v>
      </c>
      <c r="T137" s="1">
        <f>[3]Class!S137</f>
        <v>0</v>
      </c>
    </row>
    <row r="138" spans="1:20" x14ac:dyDescent="0.35">
      <c r="A138" s="1" t="str">
        <f>[3]Class!A138</f>
        <v>2020 : Manufacture of pesticides and other agrochemical products</v>
      </c>
      <c r="B138" s="11">
        <f t="shared" si="2"/>
        <v>2020</v>
      </c>
      <c r="C138" s="1">
        <f>[3]Class!B138</f>
        <v>0</v>
      </c>
      <c r="D138" s="1">
        <f>[3]Class!C138</f>
        <v>0</v>
      </c>
      <c r="E138" s="1">
        <f>[3]Class!D138</f>
        <v>0</v>
      </c>
      <c r="F138" s="1">
        <f>[3]Class!E138</f>
        <v>0</v>
      </c>
      <c r="G138" s="1">
        <f>[3]Class!F138</f>
        <v>0</v>
      </c>
      <c r="H138" s="1">
        <f>[3]Class!G138</f>
        <v>0</v>
      </c>
      <c r="I138" s="1">
        <f>[3]Class!H138</f>
        <v>0</v>
      </c>
      <c r="J138" s="1">
        <f>[3]Class!I138</f>
        <v>0</v>
      </c>
      <c r="K138" s="1">
        <f>[3]Class!J138</f>
        <v>0</v>
      </c>
      <c r="L138" s="1">
        <f>[3]Class!K138</f>
        <v>0</v>
      </c>
      <c r="M138" s="1">
        <f>[3]Class!L138</f>
        <v>0</v>
      </c>
      <c r="N138" s="1">
        <f>[3]Class!M138</f>
        <v>0</v>
      </c>
      <c r="O138" s="1">
        <f>[3]Class!N138</f>
        <v>0</v>
      </c>
      <c r="P138" s="1">
        <f>[3]Class!O138</f>
        <v>0</v>
      </c>
      <c r="Q138" s="1">
        <f>[3]Class!P138</f>
        <v>0</v>
      </c>
      <c r="R138" s="1">
        <f>[3]Class!Q138</f>
        <v>0</v>
      </c>
      <c r="S138" s="1">
        <f>[3]Class!R138</f>
        <v>0</v>
      </c>
      <c r="T138" s="1">
        <f>[3]Class!S138</f>
        <v>0</v>
      </c>
    </row>
    <row r="139" spans="1:20" x14ac:dyDescent="0.35">
      <c r="A139" s="1" t="str">
        <f>[3]Class!A139</f>
        <v>2030 : Manufacture of paints, varnishes and similar coatings, printing ink and mastics</v>
      </c>
      <c r="B139" s="11">
        <f t="shared" si="2"/>
        <v>2030</v>
      </c>
      <c r="C139" s="1">
        <f>[3]Class!B139</f>
        <v>2200</v>
      </c>
      <c r="D139" s="1">
        <f>[3]Class!C139</f>
        <v>2100</v>
      </c>
      <c r="E139" s="1">
        <f>[3]Class!D139</f>
        <v>2100</v>
      </c>
      <c r="F139" s="1">
        <f>[3]Class!E139</f>
        <v>1800</v>
      </c>
      <c r="G139" s="1">
        <f>[3]Class!F139</f>
        <v>1400</v>
      </c>
      <c r="H139" s="1">
        <f>[3]Class!G139</f>
        <v>1400</v>
      </c>
      <c r="I139" s="1">
        <f>[3]Class!H139</f>
        <v>1300</v>
      </c>
      <c r="J139" s="1">
        <f>[3]Class!I139</f>
        <v>1200</v>
      </c>
      <c r="K139" s="1">
        <f>[3]Class!J139</f>
        <v>1200</v>
      </c>
      <c r="L139" s="1">
        <f>[3]Class!K139</f>
        <v>1100</v>
      </c>
      <c r="M139" s="1">
        <f>[3]Class!L139</f>
        <v>1100</v>
      </c>
      <c r="N139" s="1">
        <f>[3]Class!M139</f>
        <v>1100</v>
      </c>
      <c r="O139" s="1">
        <f>[3]Class!N139</f>
        <v>1300</v>
      </c>
      <c r="P139" s="1">
        <f>[3]Class!O139</f>
        <v>900</v>
      </c>
      <c r="Q139" s="1">
        <f>[3]Class!P139</f>
        <v>400</v>
      </c>
      <c r="R139" s="1">
        <f>[3]Class!Q139</f>
        <v>500</v>
      </c>
      <c r="S139" s="1">
        <f>[3]Class!R139</f>
        <v>400</v>
      </c>
      <c r="T139" s="1">
        <f>[3]Class!S139</f>
        <v>500</v>
      </c>
    </row>
    <row r="140" spans="1:20" x14ac:dyDescent="0.35">
      <c r="A140" s="1" t="str">
        <f>[3]Class!A140</f>
        <v>2041 : Manufacture of soap and detergents, cleaning and polishing preparations</v>
      </c>
      <c r="B140" s="11">
        <f t="shared" si="2"/>
        <v>2041</v>
      </c>
      <c r="C140" s="1">
        <f>[3]Class!B140</f>
        <v>900</v>
      </c>
      <c r="D140" s="1">
        <f>[3]Class!C140</f>
        <v>700</v>
      </c>
      <c r="E140" s="1">
        <f>[3]Class!D140</f>
        <v>800</v>
      </c>
      <c r="F140" s="1">
        <f>[3]Class!E140</f>
        <v>700</v>
      </c>
      <c r="G140" s="1">
        <f>[3]Class!F140</f>
        <v>800</v>
      </c>
      <c r="H140" s="1">
        <f>[3]Class!G140</f>
        <v>800</v>
      </c>
      <c r="I140" s="1">
        <f>[3]Class!H140</f>
        <v>400</v>
      </c>
      <c r="J140" s="1">
        <f>[3]Class!I140</f>
        <v>400</v>
      </c>
      <c r="K140" s="1">
        <f>[3]Class!J140</f>
        <v>400</v>
      </c>
      <c r="L140" s="1">
        <f>[3]Class!K140</f>
        <v>400</v>
      </c>
      <c r="M140" s="1">
        <f>[3]Class!L140</f>
        <v>100</v>
      </c>
      <c r="N140" s="1">
        <f>[3]Class!M140</f>
        <v>400</v>
      </c>
      <c r="O140" s="1">
        <f>[3]Class!N140</f>
        <v>600</v>
      </c>
      <c r="P140" s="1">
        <f>[3]Class!O140</f>
        <v>400</v>
      </c>
      <c r="Q140" s="1">
        <f>[3]Class!P140</f>
        <v>200</v>
      </c>
      <c r="R140" s="1">
        <f>[3]Class!Q140</f>
        <v>200</v>
      </c>
      <c r="S140" s="1">
        <f>[3]Class!R140</f>
        <v>200</v>
      </c>
      <c r="T140" s="1">
        <f>[3]Class!S140</f>
        <v>300</v>
      </c>
    </row>
    <row r="141" spans="1:20" x14ac:dyDescent="0.35">
      <c r="A141" s="1" t="str">
        <f>[3]Class!A141</f>
        <v>2042 : Manufacture of perfumes and toilet preparations</v>
      </c>
      <c r="B141" s="11">
        <f t="shared" si="2"/>
        <v>2042</v>
      </c>
      <c r="C141" s="1">
        <f>[3]Class!B141</f>
        <v>2100</v>
      </c>
      <c r="D141" s="1">
        <f>[3]Class!C141</f>
        <v>1900</v>
      </c>
      <c r="E141" s="1">
        <f>[3]Class!D141</f>
        <v>2300</v>
      </c>
      <c r="F141" s="1">
        <f>[3]Class!E141</f>
        <v>2100</v>
      </c>
      <c r="G141" s="1">
        <f>[3]Class!F141</f>
        <v>1000</v>
      </c>
      <c r="H141" s="1">
        <f>[3]Class!G141</f>
        <v>1000</v>
      </c>
      <c r="I141" s="1">
        <f>[3]Class!H141</f>
        <v>1100</v>
      </c>
      <c r="J141" s="1">
        <f>[3]Class!I141</f>
        <v>1000</v>
      </c>
      <c r="K141" s="1">
        <f>[3]Class!J141</f>
        <v>1100</v>
      </c>
      <c r="L141" s="1">
        <f>[3]Class!K141</f>
        <v>500</v>
      </c>
      <c r="M141" s="1">
        <f>[3]Class!L141</f>
        <v>400</v>
      </c>
      <c r="N141" s="1">
        <f>[3]Class!M141</f>
        <v>600</v>
      </c>
      <c r="O141" s="1">
        <f>[3]Class!N141</f>
        <v>3600</v>
      </c>
      <c r="P141" s="1">
        <f>[3]Class!O141</f>
        <v>500</v>
      </c>
      <c r="Q141" s="1">
        <f>[3]Class!P141</f>
        <v>200</v>
      </c>
      <c r="R141" s="1">
        <f>[3]Class!Q141</f>
        <v>500</v>
      </c>
      <c r="S141" s="1">
        <f>[3]Class!R141</f>
        <v>400</v>
      </c>
      <c r="T141" s="1">
        <f>[3]Class!S141</f>
        <v>600</v>
      </c>
    </row>
    <row r="142" spans="1:20" x14ac:dyDescent="0.35">
      <c r="A142" s="1" t="str">
        <f>[3]Class!A142</f>
        <v>2051 : Manufacture of explosives</v>
      </c>
      <c r="B142" s="11">
        <f t="shared" si="2"/>
        <v>2051</v>
      </c>
      <c r="C142" s="1">
        <f>[3]Class!B142</f>
        <v>0</v>
      </c>
      <c r="D142" s="1">
        <f>[3]Class!C142</f>
        <v>0</v>
      </c>
      <c r="E142" s="1">
        <f>[3]Class!D142</f>
        <v>0</v>
      </c>
      <c r="F142" s="1">
        <f>[3]Class!E142</f>
        <v>0</v>
      </c>
      <c r="G142" s="1">
        <f>[3]Class!F142</f>
        <v>0</v>
      </c>
      <c r="H142" s="1">
        <f>[3]Class!G142</f>
        <v>0</v>
      </c>
      <c r="I142" s="1">
        <f>[3]Class!H142</f>
        <v>0</v>
      </c>
      <c r="J142" s="1">
        <f>[3]Class!I142</f>
        <v>0</v>
      </c>
      <c r="K142" s="1">
        <f>[3]Class!J142</f>
        <v>0</v>
      </c>
      <c r="L142" s="1">
        <f>[3]Class!K142</f>
        <v>0</v>
      </c>
      <c r="M142" s="1">
        <f>[3]Class!L142</f>
        <v>0</v>
      </c>
      <c r="N142" s="1">
        <f>[3]Class!M142</f>
        <v>0</v>
      </c>
      <c r="O142" s="1">
        <f>[3]Class!N142</f>
        <v>0</v>
      </c>
      <c r="P142" s="1">
        <f>[3]Class!O142</f>
        <v>0</v>
      </c>
      <c r="Q142" s="1">
        <f>[3]Class!P142</f>
        <v>0</v>
      </c>
      <c r="R142" s="1">
        <f>[3]Class!Q142</f>
        <v>0</v>
      </c>
      <c r="S142" s="1">
        <f>[3]Class!R142</f>
        <v>0</v>
      </c>
      <c r="T142" s="1">
        <f>[3]Class!S142</f>
        <v>0</v>
      </c>
    </row>
    <row r="143" spans="1:20" x14ac:dyDescent="0.35">
      <c r="A143" s="1" t="str">
        <f>[3]Class!A143</f>
        <v>2052 : Manufacture of glues</v>
      </c>
      <c r="B143" s="11">
        <f t="shared" si="2"/>
        <v>2052</v>
      </c>
      <c r="C143" s="1">
        <f>[3]Class!B143</f>
        <v>0</v>
      </c>
      <c r="D143" s="1">
        <f>[3]Class!C143</f>
        <v>0</v>
      </c>
      <c r="E143" s="1">
        <f>[3]Class!D143</f>
        <v>0</v>
      </c>
      <c r="F143" s="1">
        <f>[3]Class!E143</f>
        <v>0</v>
      </c>
      <c r="G143" s="1">
        <f>[3]Class!F143</f>
        <v>0</v>
      </c>
      <c r="H143" s="1">
        <f>[3]Class!G143</f>
        <v>0</v>
      </c>
      <c r="I143" s="1">
        <f>[3]Class!H143</f>
        <v>0</v>
      </c>
      <c r="J143" s="1">
        <f>[3]Class!I143</f>
        <v>0</v>
      </c>
      <c r="K143" s="1">
        <f>[3]Class!J143</f>
        <v>0</v>
      </c>
      <c r="L143" s="1">
        <f>[3]Class!K143</f>
        <v>0</v>
      </c>
      <c r="M143" s="1">
        <f>[3]Class!L143</f>
        <v>0</v>
      </c>
      <c r="N143" s="1">
        <f>[3]Class!M143</f>
        <v>0</v>
      </c>
      <c r="O143" s="1">
        <f>[3]Class!N143</f>
        <v>0</v>
      </c>
      <c r="P143" s="1">
        <f>[3]Class!O143</f>
        <v>0</v>
      </c>
      <c r="Q143" s="1">
        <f>[3]Class!P143</f>
        <v>0</v>
      </c>
      <c r="R143" s="1">
        <f>[3]Class!Q143</f>
        <v>0</v>
      </c>
      <c r="S143" s="1">
        <f>[3]Class!R143</f>
        <v>0</v>
      </c>
      <c r="T143" s="1">
        <f>[3]Class!S143</f>
        <v>0</v>
      </c>
    </row>
    <row r="144" spans="1:20" x14ac:dyDescent="0.35">
      <c r="A144" s="1" t="str">
        <f>[3]Class!A144</f>
        <v>2053 : Manufacture of essential oils</v>
      </c>
      <c r="B144" s="11">
        <f t="shared" si="2"/>
        <v>2053</v>
      </c>
      <c r="C144" s="1">
        <f>[3]Class!B144</f>
        <v>0</v>
      </c>
      <c r="D144" s="1">
        <f>[3]Class!C144</f>
        <v>0</v>
      </c>
      <c r="E144" s="1">
        <f>[3]Class!D144</f>
        <v>0</v>
      </c>
      <c r="F144" s="1">
        <f>[3]Class!E144</f>
        <v>0</v>
      </c>
      <c r="G144" s="1">
        <f>[3]Class!F144</f>
        <v>0</v>
      </c>
      <c r="H144" s="1">
        <f>[3]Class!G144</f>
        <v>0</v>
      </c>
      <c r="I144" s="1">
        <f>[3]Class!H144</f>
        <v>0</v>
      </c>
      <c r="J144" s="1">
        <f>[3]Class!I144</f>
        <v>0</v>
      </c>
      <c r="K144" s="1">
        <f>[3]Class!J144</f>
        <v>0</v>
      </c>
      <c r="L144" s="1">
        <f>[3]Class!K144</f>
        <v>0</v>
      </c>
      <c r="M144" s="1">
        <f>[3]Class!L144</f>
        <v>0</v>
      </c>
      <c r="N144" s="1">
        <f>[3]Class!M144</f>
        <v>0</v>
      </c>
      <c r="O144" s="1">
        <f>[3]Class!N144</f>
        <v>0</v>
      </c>
      <c r="P144" s="1">
        <f>[3]Class!O144</f>
        <v>0</v>
      </c>
      <c r="Q144" s="1">
        <f>[3]Class!P144</f>
        <v>0</v>
      </c>
      <c r="R144" s="1">
        <f>[3]Class!Q144</f>
        <v>0</v>
      </c>
      <c r="S144" s="1">
        <f>[3]Class!R144</f>
        <v>0</v>
      </c>
      <c r="T144" s="1">
        <f>[3]Class!S144</f>
        <v>0</v>
      </c>
    </row>
    <row r="145" spans="1:20" x14ac:dyDescent="0.35">
      <c r="A145" s="1" t="str">
        <f>[3]Class!A145</f>
        <v>2059 : Manufacture of other chemical products n.e.c.</v>
      </c>
      <c r="B145" s="11">
        <f t="shared" si="2"/>
        <v>2059</v>
      </c>
      <c r="C145" s="1">
        <f>[3]Class!B145</f>
        <v>0</v>
      </c>
      <c r="D145" s="1">
        <f>[3]Class!C145</f>
        <v>0</v>
      </c>
      <c r="E145" s="1">
        <f>[3]Class!D145</f>
        <v>0</v>
      </c>
      <c r="F145" s="1">
        <f>[3]Class!E145</f>
        <v>0</v>
      </c>
      <c r="G145" s="1">
        <f>[3]Class!F145</f>
        <v>0</v>
      </c>
      <c r="H145" s="1">
        <f>[3]Class!G145</f>
        <v>0</v>
      </c>
      <c r="I145" s="1">
        <f>[3]Class!H145</f>
        <v>0</v>
      </c>
      <c r="J145" s="1">
        <f>[3]Class!I145</f>
        <v>0</v>
      </c>
      <c r="K145" s="1">
        <f>[3]Class!J145</f>
        <v>0</v>
      </c>
      <c r="L145" s="1">
        <f>[3]Class!K145</f>
        <v>0</v>
      </c>
      <c r="M145" s="1">
        <f>[3]Class!L145</f>
        <v>0</v>
      </c>
      <c r="N145" s="1">
        <f>[3]Class!M145</f>
        <v>0</v>
      </c>
      <c r="O145" s="1">
        <f>[3]Class!N145</f>
        <v>0</v>
      </c>
      <c r="P145" s="1">
        <f>[3]Class!O145</f>
        <v>0</v>
      </c>
      <c r="Q145" s="1">
        <f>[3]Class!P145</f>
        <v>0</v>
      </c>
      <c r="R145" s="1">
        <f>[3]Class!Q145</f>
        <v>0</v>
      </c>
      <c r="S145" s="1">
        <f>[3]Class!R145</f>
        <v>0</v>
      </c>
      <c r="T145" s="1">
        <f>[3]Class!S145</f>
        <v>0</v>
      </c>
    </row>
    <row r="146" spans="1:20" x14ac:dyDescent="0.35">
      <c r="A146" s="1" t="str">
        <f>[3]Class!A146</f>
        <v>2060 : Manufacture of man-made fibres</v>
      </c>
      <c r="B146" s="11">
        <f t="shared" si="2"/>
        <v>2060</v>
      </c>
      <c r="C146" s="1">
        <f>[3]Class!B146</f>
        <v>0</v>
      </c>
      <c r="D146" s="1">
        <f>[3]Class!C146</f>
        <v>0</v>
      </c>
      <c r="E146" s="1">
        <f>[3]Class!D146</f>
        <v>0</v>
      </c>
      <c r="F146" s="1">
        <f>[3]Class!E146</f>
        <v>0</v>
      </c>
      <c r="G146" s="1">
        <f>[3]Class!F146</f>
        <v>0</v>
      </c>
      <c r="H146" s="1">
        <f>[3]Class!G146</f>
        <v>0</v>
      </c>
      <c r="I146" s="1">
        <f>[3]Class!H146</f>
        <v>0</v>
      </c>
      <c r="J146" s="1">
        <f>[3]Class!I146</f>
        <v>0</v>
      </c>
      <c r="K146" s="1">
        <f>[3]Class!J146</f>
        <v>0</v>
      </c>
      <c r="L146" s="1">
        <f>[3]Class!K146</f>
        <v>0</v>
      </c>
      <c r="M146" s="1">
        <f>[3]Class!L146</f>
        <v>0</v>
      </c>
      <c r="N146" s="1">
        <f>[3]Class!M146</f>
        <v>0</v>
      </c>
      <c r="O146" s="1">
        <f>[3]Class!N146</f>
        <v>0</v>
      </c>
      <c r="P146" s="1">
        <f>[3]Class!O146</f>
        <v>0</v>
      </c>
      <c r="Q146" s="1">
        <f>[3]Class!P146</f>
        <v>0</v>
      </c>
      <c r="R146" s="1">
        <f>[3]Class!Q146</f>
        <v>0</v>
      </c>
      <c r="S146" s="1">
        <f>[3]Class!R146</f>
        <v>0</v>
      </c>
      <c r="T146" s="1">
        <f>[3]Class!S146</f>
        <v>0</v>
      </c>
    </row>
    <row r="147" spans="1:20" x14ac:dyDescent="0.35">
      <c r="A147" s="1" t="str">
        <f>[3]Class!A147</f>
        <v>2110 : Manufacture of basic pharmaceutical products</v>
      </c>
      <c r="B147" s="11">
        <f t="shared" si="2"/>
        <v>2110</v>
      </c>
      <c r="C147" s="1">
        <f>[3]Class!B147</f>
        <v>0</v>
      </c>
      <c r="D147" s="1">
        <f>[3]Class!C147</f>
        <v>0</v>
      </c>
      <c r="E147" s="1">
        <f>[3]Class!D147</f>
        <v>0</v>
      </c>
      <c r="F147" s="1">
        <f>[3]Class!E147</f>
        <v>0</v>
      </c>
      <c r="G147" s="1">
        <f>[3]Class!F147</f>
        <v>0</v>
      </c>
      <c r="H147" s="1">
        <f>[3]Class!G147</f>
        <v>0</v>
      </c>
      <c r="I147" s="1">
        <f>[3]Class!H147</f>
        <v>0</v>
      </c>
      <c r="J147" s="1">
        <f>[3]Class!I147</f>
        <v>0</v>
      </c>
      <c r="K147" s="1">
        <f>[3]Class!J147</f>
        <v>0</v>
      </c>
      <c r="L147" s="1">
        <f>[3]Class!K147</f>
        <v>0</v>
      </c>
      <c r="M147" s="1">
        <f>[3]Class!L147</f>
        <v>0</v>
      </c>
      <c r="N147" s="1">
        <f>[3]Class!M147</f>
        <v>0</v>
      </c>
      <c r="O147" s="1">
        <f>[3]Class!N147</f>
        <v>0</v>
      </c>
      <c r="P147" s="1">
        <f>[3]Class!O147</f>
        <v>0</v>
      </c>
      <c r="Q147" s="1">
        <f>[3]Class!P147</f>
        <v>0</v>
      </c>
      <c r="R147" s="1">
        <f>[3]Class!Q147</f>
        <v>0</v>
      </c>
      <c r="S147" s="1">
        <f>[3]Class!R147</f>
        <v>0</v>
      </c>
      <c r="T147" s="1">
        <f>[3]Class!S147</f>
        <v>0</v>
      </c>
    </row>
    <row r="148" spans="1:20" x14ac:dyDescent="0.35">
      <c r="A148" s="1" t="str">
        <f>[3]Class!A148</f>
        <v>2120 : Manufacture of pharmaceutical preparations</v>
      </c>
      <c r="B148" s="11">
        <f t="shared" si="2"/>
        <v>2120</v>
      </c>
      <c r="C148" s="1">
        <f>[3]Class!B148</f>
        <v>0</v>
      </c>
      <c r="D148" s="1">
        <f>[3]Class!C148</f>
        <v>0</v>
      </c>
      <c r="E148" s="1">
        <f>[3]Class!D148</f>
        <v>0</v>
      </c>
      <c r="F148" s="1">
        <f>[3]Class!E148</f>
        <v>0</v>
      </c>
      <c r="G148" s="1">
        <f>[3]Class!F148</f>
        <v>0</v>
      </c>
      <c r="H148" s="1">
        <f>[3]Class!G148</f>
        <v>0</v>
      </c>
      <c r="I148" s="1">
        <f>[3]Class!H148</f>
        <v>0</v>
      </c>
      <c r="J148" s="1">
        <f>[3]Class!I148</f>
        <v>0</v>
      </c>
      <c r="K148" s="1">
        <f>[3]Class!J148</f>
        <v>0</v>
      </c>
      <c r="L148" s="1">
        <f>[3]Class!K148</f>
        <v>0</v>
      </c>
      <c r="M148" s="1">
        <f>[3]Class!L148</f>
        <v>0</v>
      </c>
      <c r="N148" s="1">
        <f>[3]Class!M148</f>
        <v>0</v>
      </c>
      <c r="O148" s="1">
        <f>[3]Class!N148</f>
        <v>0</v>
      </c>
      <c r="P148" s="1">
        <f>[3]Class!O148</f>
        <v>0</v>
      </c>
      <c r="Q148" s="1">
        <f>[3]Class!P148</f>
        <v>0</v>
      </c>
      <c r="R148" s="1">
        <f>[3]Class!Q148</f>
        <v>0</v>
      </c>
      <c r="S148" s="1">
        <f>[3]Class!R148</f>
        <v>0</v>
      </c>
      <c r="T148" s="1">
        <f>[3]Class!S148</f>
        <v>0</v>
      </c>
    </row>
    <row r="149" spans="1:20" x14ac:dyDescent="0.35">
      <c r="A149" s="1" t="str">
        <f>[3]Class!A149</f>
        <v>2211 : Manufacture of rubber tyres and tubes; retreading and rebuilding of rubber tyres</v>
      </c>
      <c r="B149" s="11">
        <f t="shared" si="2"/>
        <v>2211</v>
      </c>
      <c r="C149" s="1">
        <f>[3]Class!B149</f>
        <v>0</v>
      </c>
      <c r="D149" s="1">
        <f>[3]Class!C149</f>
        <v>0</v>
      </c>
      <c r="E149" s="1">
        <f>[3]Class!D149</f>
        <v>0</v>
      </c>
      <c r="F149" s="1">
        <f>[3]Class!E149</f>
        <v>0</v>
      </c>
      <c r="G149" s="1">
        <f>[3]Class!F149</f>
        <v>0</v>
      </c>
      <c r="H149" s="1">
        <f>[3]Class!G149</f>
        <v>0</v>
      </c>
      <c r="I149" s="1">
        <f>[3]Class!H149</f>
        <v>0</v>
      </c>
      <c r="J149" s="1">
        <f>[3]Class!I149</f>
        <v>0</v>
      </c>
      <c r="K149" s="1">
        <f>[3]Class!J149</f>
        <v>0</v>
      </c>
      <c r="L149" s="1">
        <f>[3]Class!K149</f>
        <v>0</v>
      </c>
      <c r="M149" s="1">
        <f>[3]Class!L149</f>
        <v>0</v>
      </c>
      <c r="N149" s="1">
        <f>[3]Class!M149</f>
        <v>0</v>
      </c>
      <c r="O149" s="1">
        <f>[3]Class!N149</f>
        <v>0</v>
      </c>
      <c r="P149" s="1">
        <f>[3]Class!O149</f>
        <v>0</v>
      </c>
      <c r="Q149" s="1">
        <f>[3]Class!P149</f>
        <v>0</v>
      </c>
      <c r="R149" s="1">
        <f>[3]Class!Q149</f>
        <v>0</v>
      </c>
      <c r="S149" s="1">
        <f>[3]Class!R149</f>
        <v>0</v>
      </c>
      <c r="T149" s="1">
        <f>[3]Class!S149</f>
        <v>0</v>
      </c>
    </row>
    <row r="150" spans="1:20" x14ac:dyDescent="0.35">
      <c r="A150" s="1" t="str">
        <f>[3]Class!A150</f>
        <v>2219 : Manufacture of other rubber products</v>
      </c>
      <c r="B150" s="11">
        <f t="shared" si="2"/>
        <v>2219</v>
      </c>
      <c r="C150" s="1">
        <f>[3]Class!B150</f>
        <v>0</v>
      </c>
      <c r="D150" s="1">
        <f>[3]Class!C150</f>
        <v>0</v>
      </c>
      <c r="E150" s="1">
        <f>[3]Class!D150</f>
        <v>0</v>
      </c>
      <c r="F150" s="1">
        <f>[3]Class!E150</f>
        <v>0</v>
      </c>
      <c r="G150" s="1">
        <f>[3]Class!F150</f>
        <v>0</v>
      </c>
      <c r="H150" s="1">
        <f>[3]Class!G150</f>
        <v>0</v>
      </c>
      <c r="I150" s="1">
        <f>[3]Class!H150</f>
        <v>0</v>
      </c>
      <c r="J150" s="1">
        <f>[3]Class!I150</f>
        <v>0</v>
      </c>
      <c r="K150" s="1">
        <f>[3]Class!J150</f>
        <v>0</v>
      </c>
      <c r="L150" s="1">
        <f>[3]Class!K150</f>
        <v>0</v>
      </c>
      <c r="M150" s="1">
        <f>[3]Class!L150</f>
        <v>0</v>
      </c>
      <c r="N150" s="1">
        <f>[3]Class!M150</f>
        <v>0</v>
      </c>
      <c r="O150" s="1">
        <f>[3]Class!N150</f>
        <v>0</v>
      </c>
      <c r="P150" s="1">
        <f>[3]Class!O150</f>
        <v>0</v>
      </c>
      <c r="Q150" s="1">
        <f>[3]Class!P150</f>
        <v>0</v>
      </c>
      <c r="R150" s="1">
        <f>[3]Class!Q150</f>
        <v>0</v>
      </c>
      <c r="S150" s="1">
        <f>[3]Class!R150</f>
        <v>0</v>
      </c>
      <c r="T150" s="1">
        <f>[3]Class!S150</f>
        <v>0</v>
      </c>
    </row>
    <row r="151" spans="1:20" x14ac:dyDescent="0.35">
      <c r="A151" s="1" t="str">
        <f>[3]Class!A151</f>
        <v>2221 : Manufacture of plastic plates, sheets, tubes and profiles</v>
      </c>
      <c r="B151" s="11">
        <f t="shared" si="2"/>
        <v>2221</v>
      </c>
      <c r="C151" s="1">
        <f>[3]Class!B151</f>
        <v>1800</v>
      </c>
      <c r="D151" s="1">
        <f>[3]Class!C151</f>
        <v>2000</v>
      </c>
      <c r="E151" s="1">
        <f>[3]Class!D151</f>
        <v>2400</v>
      </c>
      <c r="F151" s="1">
        <f>[3]Class!E151</f>
        <v>2100</v>
      </c>
      <c r="G151" s="1">
        <f>[3]Class!F151</f>
        <v>2100</v>
      </c>
      <c r="H151" s="1">
        <f>[3]Class!G151</f>
        <v>2300</v>
      </c>
      <c r="I151" s="1">
        <f>[3]Class!H151</f>
        <v>2000</v>
      </c>
      <c r="J151" s="1">
        <f>[3]Class!I151</f>
        <v>1900</v>
      </c>
      <c r="K151" s="1">
        <f>[3]Class!J151</f>
        <v>1900</v>
      </c>
      <c r="L151" s="1">
        <f>[3]Class!K151</f>
        <v>1800</v>
      </c>
      <c r="M151" s="1">
        <f>[3]Class!L151</f>
        <v>1700</v>
      </c>
      <c r="N151" s="1">
        <f>[3]Class!M151</f>
        <v>1500</v>
      </c>
      <c r="O151" s="1">
        <f>[3]Class!N151</f>
        <v>1300</v>
      </c>
      <c r="P151" s="1">
        <f>[3]Class!O151</f>
        <v>1400</v>
      </c>
      <c r="Q151" s="1">
        <f>[3]Class!P151</f>
        <v>1200</v>
      </c>
      <c r="R151" s="1">
        <f>[3]Class!Q151</f>
        <v>1200</v>
      </c>
      <c r="S151" s="1">
        <f>[3]Class!R151</f>
        <v>1600</v>
      </c>
      <c r="T151" s="1">
        <f>[3]Class!S151</f>
        <v>1500</v>
      </c>
    </row>
    <row r="152" spans="1:20" x14ac:dyDescent="0.35">
      <c r="A152" s="1" t="str">
        <f>[3]Class!A152</f>
        <v>2222 : Manufacture of plastic packing goods</v>
      </c>
      <c r="B152" s="11">
        <f t="shared" si="2"/>
        <v>2222</v>
      </c>
      <c r="C152" s="1">
        <f>[3]Class!B152</f>
        <v>1600</v>
      </c>
      <c r="D152" s="1">
        <f>[3]Class!C152</f>
        <v>1500</v>
      </c>
      <c r="E152" s="1">
        <f>[3]Class!D152</f>
        <v>1500</v>
      </c>
      <c r="F152" s="1">
        <f>[3]Class!E152</f>
        <v>1400</v>
      </c>
      <c r="G152" s="1">
        <f>[3]Class!F152</f>
        <v>1300</v>
      </c>
      <c r="H152" s="1">
        <f>[3]Class!G152</f>
        <v>1100</v>
      </c>
      <c r="I152" s="1">
        <f>[3]Class!H152</f>
        <v>1000</v>
      </c>
      <c r="J152" s="1">
        <f>[3]Class!I152</f>
        <v>1100</v>
      </c>
      <c r="K152" s="1">
        <f>[3]Class!J152</f>
        <v>900</v>
      </c>
      <c r="L152" s="1">
        <f>[3]Class!K152</f>
        <v>800</v>
      </c>
      <c r="M152" s="1">
        <f>[3]Class!L152</f>
        <v>700</v>
      </c>
      <c r="N152" s="1">
        <f>[3]Class!M152</f>
        <v>500</v>
      </c>
      <c r="O152" s="1">
        <f>[3]Class!N152</f>
        <v>300</v>
      </c>
      <c r="P152" s="1">
        <f>[3]Class!O152</f>
        <v>700</v>
      </c>
      <c r="Q152" s="1">
        <f>[3]Class!P152</f>
        <v>500</v>
      </c>
      <c r="R152" s="1">
        <f>[3]Class!Q152</f>
        <v>400</v>
      </c>
      <c r="S152" s="1">
        <f>[3]Class!R152</f>
        <v>900</v>
      </c>
      <c r="T152" s="1">
        <f>[3]Class!S152</f>
        <v>700</v>
      </c>
    </row>
    <row r="153" spans="1:20" x14ac:dyDescent="0.35">
      <c r="A153" s="1" t="str">
        <f>[3]Class!A153</f>
        <v>2223 : Manufacture of builders' ware of plastic</v>
      </c>
      <c r="B153" s="11">
        <f t="shared" si="2"/>
        <v>2223</v>
      </c>
      <c r="C153" s="1">
        <f>[3]Class!B153</f>
        <v>3100</v>
      </c>
      <c r="D153" s="1">
        <f>[3]Class!C153</f>
        <v>2800</v>
      </c>
      <c r="E153" s="1">
        <f>[3]Class!D153</f>
        <v>3300</v>
      </c>
      <c r="F153" s="1">
        <f>[3]Class!E153</f>
        <v>2500</v>
      </c>
      <c r="G153" s="1">
        <f>[3]Class!F153</f>
        <v>2800</v>
      </c>
      <c r="H153" s="1">
        <f>[3]Class!G153</f>
        <v>2300</v>
      </c>
      <c r="I153" s="1">
        <f>[3]Class!H153</f>
        <v>2400</v>
      </c>
      <c r="J153" s="1">
        <f>[3]Class!I153</f>
        <v>2000</v>
      </c>
      <c r="K153" s="1">
        <f>[3]Class!J153</f>
        <v>1700</v>
      </c>
      <c r="L153" s="1">
        <f>[3]Class!K153</f>
        <v>1300</v>
      </c>
      <c r="M153" s="1">
        <f>[3]Class!L153</f>
        <v>1000</v>
      </c>
      <c r="N153" s="1">
        <f>[3]Class!M153</f>
        <v>600</v>
      </c>
      <c r="O153" s="1">
        <f>[3]Class!N153</f>
        <v>600</v>
      </c>
      <c r="P153" s="1">
        <f>[3]Class!O153</f>
        <v>1400</v>
      </c>
      <c r="Q153" s="1">
        <f>[3]Class!P153</f>
        <v>800</v>
      </c>
      <c r="R153" s="1">
        <f>[3]Class!Q153</f>
        <v>700</v>
      </c>
      <c r="S153" s="1">
        <f>[3]Class!R153</f>
        <v>2100</v>
      </c>
      <c r="T153" s="1">
        <f>[3]Class!S153</f>
        <v>1800</v>
      </c>
    </row>
    <row r="154" spans="1:20" x14ac:dyDescent="0.35">
      <c r="A154" s="1" t="str">
        <f>[3]Class!A154</f>
        <v>2229 : Manufacture of other plastic products</v>
      </c>
      <c r="B154" s="11">
        <f t="shared" si="2"/>
        <v>2229</v>
      </c>
      <c r="C154" s="1">
        <f>[3]Class!B154</f>
        <v>6400</v>
      </c>
      <c r="D154" s="1">
        <f>[3]Class!C154</f>
        <v>5500</v>
      </c>
      <c r="E154" s="1">
        <f>[3]Class!D154</f>
        <v>5700</v>
      </c>
      <c r="F154" s="1">
        <f>[3]Class!E154</f>
        <v>4600</v>
      </c>
      <c r="G154" s="1">
        <f>[3]Class!F154</f>
        <v>3900</v>
      </c>
      <c r="H154" s="1">
        <f>[3]Class!G154</f>
        <v>3900</v>
      </c>
      <c r="I154" s="1">
        <f>[3]Class!H154</f>
        <v>3700</v>
      </c>
      <c r="J154" s="1">
        <f>[3]Class!I154</f>
        <v>3300</v>
      </c>
      <c r="K154" s="1">
        <f>[3]Class!J154</f>
        <v>3000</v>
      </c>
      <c r="L154" s="1">
        <f>[3]Class!K154</f>
        <v>2400</v>
      </c>
      <c r="M154" s="1">
        <f>[3]Class!L154</f>
        <v>2600</v>
      </c>
      <c r="N154" s="1">
        <f>[3]Class!M154</f>
        <v>1300</v>
      </c>
      <c r="O154" s="1">
        <f>[3]Class!N154</f>
        <v>900</v>
      </c>
      <c r="P154" s="1">
        <f>[3]Class!O154</f>
        <v>2500</v>
      </c>
      <c r="Q154" s="1">
        <f>[3]Class!P154</f>
        <v>1300</v>
      </c>
      <c r="R154" s="1">
        <f>[3]Class!Q154</f>
        <v>1100</v>
      </c>
      <c r="S154" s="1">
        <f>[3]Class!R154</f>
        <v>2800</v>
      </c>
      <c r="T154" s="1">
        <f>[3]Class!S154</f>
        <v>2200</v>
      </c>
    </row>
    <row r="155" spans="1:20" x14ac:dyDescent="0.35">
      <c r="A155" s="1" t="str">
        <f>[3]Class!A155</f>
        <v>2311 : Manufacture of flat glass</v>
      </c>
      <c r="B155" s="11">
        <f t="shared" si="2"/>
        <v>2311</v>
      </c>
      <c r="C155" s="1">
        <f>[3]Class!B155</f>
        <v>0</v>
      </c>
      <c r="D155" s="1">
        <f>[3]Class!C155</f>
        <v>0</v>
      </c>
      <c r="E155" s="1">
        <f>[3]Class!D155</f>
        <v>0</v>
      </c>
      <c r="F155" s="1">
        <f>[3]Class!E155</f>
        <v>0</v>
      </c>
      <c r="G155" s="1">
        <f>[3]Class!F155</f>
        <v>0</v>
      </c>
      <c r="H155" s="1">
        <f>[3]Class!G155</f>
        <v>0</v>
      </c>
      <c r="I155" s="1">
        <f>[3]Class!H155</f>
        <v>0</v>
      </c>
      <c r="J155" s="1">
        <f>[3]Class!I155</f>
        <v>0</v>
      </c>
      <c r="K155" s="1">
        <f>[3]Class!J155</f>
        <v>0</v>
      </c>
      <c r="L155" s="1">
        <f>[3]Class!K155</f>
        <v>0</v>
      </c>
      <c r="M155" s="1">
        <f>[3]Class!L155</f>
        <v>0</v>
      </c>
      <c r="N155" s="1">
        <f>[3]Class!M155</f>
        <v>0</v>
      </c>
      <c r="O155" s="1">
        <f>[3]Class!N155</f>
        <v>0</v>
      </c>
      <c r="P155" s="1">
        <f>[3]Class!O155</f>
        <v>0</v>
      </c>
      <c r="Q155" s="1">
        <f>[3]Class!P155</f>
        <v>0</v>
      </c>
      <c r="R155" s="1">
        <f>[3]Class!Q155</f>
        <v>0</v>
      </c>
      <c r="S155" s="1">
        <f>[3]Class!R155</f>
        <v>0</v>
      </c>
      <c r="T155" s="1">
        <f>[3]Class!S155</f>
        <v>0</v>
      </c>
    </row>
    <row r="156" spans="1:20" x14ac:dyDescent="0.35">
      <c r="A156" s="1" t="str">
        <f>[3]Class!A156</f>
        <v>2312 : Shaping and processing of flat glass</v>
      </c>
      <c r="B156" s="11">
        <f t="shared" si="2"/>
        <v>2312</v>
      </c>
      <c r="C156" s="1">
        <f>[3]Class!B156</f>
        <v>0</v>
      </c>
      <c r="D156" s="1">
        <f>[3]Class!C156</f>
        <v>0</v>
      </c>
      <c r="E156" s="1">
        <f>[3]Class!D156</f>
        <v>0</v>
      </c>
      <c r="F156" s="1">
        <f>[3]Class!E156</f>
        <v>0</v>
      </c>
      <c r="G156" s="1">
        <f>[3]Class!F156</f>
        <v>0</v>
      </c>
      <c r="H156" s="1">
        <f>[3]Class!G156</f>
        <v>0</v>
      </c>
      <c r="I156" s="1">
        <f>[3]Class!H156</f>
        <v>0</v>
      </c>
      <c r="J156" s="1">
        <f>[3]Class!I156</f>
        <v>0</v>
      </c>
      <c r="K156" s="1">
        <f>[3]Class!J156</f>
        <v>0</v>
      </c>
      <c r="L156" s="1">
        <f>[3]Class!K156</f>
        <v>0</v>
      </c>
      <c r="M156" s="1">
        <f>[3]Class!L156</f>
        <v>0</v>
      </c>
      <c r="N156" s="1">
        <f>[3]Class!M156</f>
        <v>0</v>
      </c>
      <c r="O156" s="1">
        <f>[3]Class!N156</f>
        <v>0</v>
      </c>
      <c r="P156" s="1">
        <f>[3]Class!O156</f>
        <v>0</v>
      </c>
      <c r="Q156" s="1">
        <f>[3]Class!P156</f>
        <v>0</v>
      </c>
      <c r="R156" s="1">
        <f>[3]Class!Q156</f>
        <v>0</v>
      </c>
      <c r="S156" s="1">
        <f>[3]Class!R156</f>
        <v>0</v>
      </c>
      <c r="T156" s="1">
        <f>[3]Class!S156</f>
        <v>0</v>
      </c>
    </row>
    <row r="157" spans="1:20" x14ac:dyDescent="0.35">
      <c r="A157" s="1" t="str">
        <f>[3]Class!A157</f>
        <v>2313 : Manufacture of hollow glass</v>
      </c>
      <c r="B157" s="11">
        <f t="shared" si="2"/>
        <v>2313</v>
      </c>
      <c r="C157" s="1">
        <f>[3]Class!B157</f>
        <v>0</v>
      </c>
      <c r="D157" s="1">
        <f>[3]Class!C157</f>
        <v>0</v>
      </c>
      <c r="E157" s="1">
        <f>[3]Class!D157</f>
        <v>0</v>
      </c>
      <c r="F157" s="1">
        <f>[3]Class!E157</f>
        <v>0</v>
      </c>
      <c r="G157" s="1">
        <f>[3]Class!F157</f>
        <v>0</v>
      </c>
      <c r="H157" s="1">
        <f>[3]Class!G157</f>
        <v>0</v>
      </c>
      <c r="I157" s="1">
        <f>[3]Class!H157</f>
        <v>0</v>
      </c>
      <c r="J157" s="1">
        <f>[3]Class!I157</f>
        <v>0</v>
      </c>
      <c r="K157" s="1">
        <f>[3]Class!J157</f>
        <v>0</v>
      </c>
      <c r="L157" s="1">
        <f>[3]Class!K157</f>
        <v>0</v>
      </c>
      <c r="M157" s="1">
        <f>[3]Class!L157</f>
        <v>0</v>
      </c>
      <c r="N157" s="1">
        <f>[3]Class!M157</f>
        <v>0</v>
      </c>
      <c r="O157" s="1">
        <f>[3]Class!N157</f>
        <v>0</v>
      </c>
      <c r="P157" s="1">
        <f>[3]Class!O157</f>
        <v>0</v>
      </c>
      <c r="Q157" s="1">
        <f>[3]Class!P157</f>
        <v>0</v>
      </c>
      <c r="R157" s="1">
        <f>[3]Class!Q157</f>
        <v>0</v>
      </c>
      <c r="S157" s="1">
        <f>[3]Class!R157</f>
        <v>0</v>
      </c>
      <c r="T157" s="1">
        <f>[3]Class!S157</f>
        <v>0</v>
      </c>
    </row>
    <row r="158" spans="1:20" x14ac:dyDescent="0.35">
      <c r="A158" s="1" t="str">
        <f>[3]Class!A158</f>
        <v>2314 : Manufacture of glass fibres</v>
      </c>
      <c r="B158" s="11">
        <f t="shared" si="2"/>
        <v>2314</v>
      </c>
      <c r="C158" s="1">
        <f>[3]Class!B158</f>
        <v>0</v>
      </c>
      <c r="D158" s="1">
        <f>[3]Class!C158</f>
        <v>0</v>
      </c>
      <c r="E158" s="1">
        <f>[3]Class!D158</f>
        <v>0</v>
      </c>
      <c r="F158" s="1">
        <f>[3]Class!E158</f>
        <v>0</v>
      </c>
      <c r="G158" s="1">
        <f>[3]Class!F158</f>
        <v>0</v>
      </c>
      <c r="H158" s="1">
        <f>[3]Class!G158</f>
        <v>0</v>
      </c>
      <c r="I158" s="1">
        <f>[3]Class!H158</f>
        <v>0</v>
      </c>
      <c r="J158" s="1">
        <f>[3]Class!I158</f>
        <v>0</v>
      </c>
      <c r="K158" s="1">
        <f>[3]Class!J158</f>
        <v>0</v>
      </c>
      <c r="L158" s="1">
        <f>[3]Class!K158</f>
        <v>0</v>
      </c>
      <c r="M158" s="1">
        <f>[3]Class!L158</f>
        <v>0</v>
      </c>
      <c r="N158" s="1">
        <f>[3]Class!M158</f>
        <v>0</v>
      </c>
      <c r="O158" s="1">
        <f>[3]Class!N158</f>
        <v>0</v>
      </c>
      <c r="P158" s="1">
        <f>[3]Class!O158</f>
        <v>0</v>
      </c>
      <c r="Q158" s="1">
        <f>[3]Class!P158</f>
        <v>0</v>
      </c>
      <c r="R158" s="1">
        <f>[3]Class!Q158</f>
        <v>0</v>
      </c>
      <c r="S158" s="1">
        <f>[3]Class!R158</f>
        <v>0</v>
      </c>
      <c r="T158" s="1">
        <f>[3]Class!S158</f>
        <v>0</v>
      </c>
    </row>
    <row r="159" spans="1:20" x14ac:dyDescent="0.35">
      <c r="A159" s="1" t="str">
        <f>[3]Class!A159</f>
        <v>2319 : Manufacture and processing of other glass, including technical glassware</v>
      </c>
      <c r="B159" s="11">
        <f t="shared" si="2"/>
        <v>2319</v>
      </c>
      <c r="C159" s="1">
        <f>[3]Class!B159</f>
        <v>0</v>
      </c>
      <c r="D159" s="1">
        <f>[3]Class!C159</f>
        <v>0</v>
      </c>
      <c r="E159" s="1">
        <f>[3]Class!D159</f>
        <v>0</v>
      </c>
      <c r="F159" s="1">
        <f>[3]Class!E159</f>
        <v>0</v>
      </c>
      <c r="G159" s="1">
        <f>[3]Class!F159</f>
        <v>0</v>
      </c>
      <c r="H159" s="1">
        <f>[3]Class!G159</f>
        <v>0</v>
      </c>
      <c r="I159" s="1">
        <f>[3]Class!H159</f>
        <v>0</v>
      </c>
      <c r="J159" s="1">
        <f>[3]Class!I159</f>
        <v>0</v>
      </c>
      <c r="K159" s="1">
        <f>[3]Class!J159</f>
        <v>0</v>
      </c>
      <c r="L159" s="1">
        <f>[3]Class!K159</f>
        <v>0</v>
      </c>
      <c r="M159" s="1">
        <f>[3]Class!L159</f>
        <v>0</v>
      </c>
      <c r="N159" s="1">
        <f>[3]Class!M159</f>
        <v>0</v>
      </c>
      <c r="O159" s="1">
        <f>[3]Class!N159</f>
        <v>0</v>
      </c>
      <c r="P159" s="1">
        <f>[3]Class!O159</f>
        <v>0</v>
      </c>
      <c r="Q159" s="1">
        <f>[3]Class!P159</f>
        <v>0</v>
      </c>
      <c r="R159" s="1">
        <f>[3]Class!Q159</f>
        <v>0</v>
      </c>
      <c r="S159" s="1">
        <f>[3]Class!R159</f>
        <v>0</v>
      </c>
      <c r="T159" s="1">
        <f>[3]Class!S159</f>
        <v>0</v>
      </c>
    </row>
    <row r="160" spans="1:20" x14ac:dyDescent="0.35">
      <c r="A160" s="1" t="str">
        <f>[3]Class!A160</f>
        <v>2320 : Manufacture of refractory products</v>
      </c>
      <c r="B160" s="11">
        <f t="shared" si="2"/>
        <v>2320</v>
      </c>
      <c r="C160" s="1">
        <f>[3]Class!B160</f>
        <v>0</v>
      </c>
      <c r="D160" s="1">
        <f>[3]Class!C160</f>
        <v>0</v>
      </c>
      <c r="E160" s="1">
        <f>[3]Class!D160</f>
        <v>0</v>
      </c>
      <c r="F160" s="1">
        <f>[3]Class!E160</f>
        <v>0</v>
      </c>
      <c r="G160" s="1">
        <f>[3]Class!F160</f>
        <v>0</v>
      </c>
      <c r="H160" s="1">
        <f>[3]Class!G160</f>
        <v>0</v>
      </c>
      <c r="I160" s="1">
        <f>[3]Class!H160</f>
        <v>0</v>
      </c>
      <c r="J160" s="1">
        <f>[3]Class!I160</f>
        <v>0</v>
      </c>
      <c r="K160" s="1">
        <f>[3]Class!J160</f>
        <v>0</v>
      </c>
      <c r="L160" s="1">
        <f>[3]Class!K160</f>
        <v>0</v>
      </c>
      <c r="M160" s="1">
        <f>[3]Class!L160</f>
        <v>0</v>
      </c>
      <c r="N160" s="1">
        <f>[3]Class!M160</f>
        <v>0</v>
      </c>
      <c r="O160" s="1">
        <f>[3]Class!N160</f>
        <v>0</v>
      </c>
      <c r="P160" s="1">
        <f>[3]Class!O160</f>
        <v>0</v>
      </c>
      <c r="Q160" s="1">
        <f>[3]Class!P160</f>
        <v>0</v>
      </c>
      <c r="R160" s="1">
        <f>[3]Class!Q160</f>
        <v>0</v>
      </c>
      <c r="S160" s="1">
        <f>[3]Class!R160</f>
        <v>0</v>
      </c>
      <c r="T160" s="1">
        <f>[3]Class!S160</f>
        <v>0</v>
      </c>
    </row>
    <row r="161" spans="1:20" x14ac:dyDescent="0.35">
      <c r="A161" s="1" t="str">
        <f>[3]Class!A161</f>
        <v>2331 : Manufacture of ceramic tiles and flags</v>
      </c>
      <c r="B161" s="11">
        <f t="shared" si="2"/>
        <v>2331</v>
      </c>
      <c r="C161" s="1">
        <f>[3]Class!B161</f>
        <v>0</v>
      </c>
      <c r="D161" s="1">
        <f>[3]Class!C161</f>
        <v>0</v>
      </c>
      <c r="E161" s="1">
        <f>[3]Class!D161</f>
        <v>0</v>
      </c>
      <c r="F161" s="1">
        <f>[3]Class!E161</f>
        <v>0</v>
      </c>
      <c r="G161" s="1">
        <f>[3]Class!F161</f>
        <v>0</v>
      </c>
      <c r="H161" s="1">
        <f>[3]Class!G161</f>
        <v>0</v>
      </c>
      <c r="I161" s="1">
        <f>[3]Class!H161</f>
        <v>0</v>
      </c>
      <c r="J161" s="1">
        <f>[3]Class!I161</f>
        <v>0</v>
      </c>
      <c r="K161" s="1">
        <f>[3]Class!J161</f>
        <v>0</v>
      </c>
      <c r="L161" s="1">
        <f>[3]Class!K161</f>
        <v>0</v>
      </c>
      <c r="M161" s="1">
        <f>[3]Class!L161</f>
        <v>0</v>
      </c>
      <c r="N161" s="1">
        <f>[3]Class!M161</f>
        <v>0</v>
      </c>
      <c r="O161" s="1">
        <f>[3]Class!N161</f>
        <v>0</v>
      </c>
      <c r="P161" s="1">
        <f>[3]Class!O161</f>
        <v>0</v>
      </c>
      <c r="Q161" s="1">
        <f>[3]Class!P161</f>
        <v>0</v>
      </c>
      <c r="R161" s="1">
        <f>[3]Class!Q161</f>
        <v>0</v>
      </c>
      <c r="S161" s="1">
        <f>[3]Class!R161</f>
        <v>0</v>
      </c>
      <c r="T161" s="1">
        <f>[3]Class!S161</f>
        <v>0</v>
      </c>
    </row>
    <row r="162" spans="1:20" x14ac:dyDescent="0.35">
      <c r="A162" s="1" t="str">
        <f>[3]Class!A162</f>
        <v>2332 : Manufacture of bricks, tiles and construction products, in baked clay</v>
      </c>
      <c r="B162" s="11">
        <f t="shared" si="2"/>
        <v>2332</v>
      </c>
      <c r="C162" s="1">
        <f>[3]Class!B162</f>
        <v>0</v>
      </c>
      <c r="D162" s="1">
        <f>[3]Class!C162</f>
        <v>0</v>
      </c>
      <c r="E162" s="1">
        <f>[3]Class!D162</f>
        <v>0</v>
      </c>
      <c r="F162" s="1">
        <f>[3]Class!E162</f>
        <v>0</v>
      </c>
      <c r="G162" s="1">
        <f>[3]Class!F162</f>
        <v>0</v>
      </c>
      <c r="H162" s="1">
        <f>[3]Class!G162</f>
        <v>0</v>
      </c>
      <c r="I162" s="1">
        <f>[3]Class!H162</f>
        <v>0</v>
      </c>
      <c r="J162" s="1">
        <f>[3]Class!I162</f>
        <v>0</v>
      </c>
      <c r="K162" s="1">
        <f>[3]Class!J162</f>
        <v>0</v>
      </c>
      <c r="L162" s="1">
        <f>[3]Class!K162</f>
        <v>0</v>
      </c>
      <c r="M162" s="1">
        <f>[3]Class!L162</f>
        <v>0</v>
      </c>
      <c r="N162" s="1">
        <f>[3]Class!M162</f>
        <v>0</v>
      </c>
      <c r="O162" s="1">
        <f>[3]Class!N162</f>
        <v>0</v>
      </c>
      <c r="P162" s="1">
        <f>[3]Class!O162</f>
        <v>0</v>
      </c>
      <c r="Q162" s="1">
        <f>[3]Class!P162</f>
        <v>0</v>
      </c>
      <c r="R162" s="1">
        <f>[3]Class!Q162</f>
        <v>0</v>
      </c>
      <c r="S162" s="1">
        <f>[3]Class!R162</f>
        <v>0</v>
      </c>
      <c r="T162" s="1">
        <f>[3]Class!S162</f>
        <v>0</v>
      </c>
    </row>
    <row r="163" spans="1:20" x14ac:dyDescent="0.35">
      <c r="A163" s="1" t="str">
        <f>[3]Class!A163</f>
        <v>2341 : Manufacture of ceramic household and ornamental articles</v>
      </c>
      <c r="B163" s="11">
        <f t="shared" si="2"/>
        <v>2341</v>
      </c>
      <c r="C163" s="1">
        <f>[3]Class!B163</f>
        <v>0</v>
      </c>
      <c r="D163" s="1">
        <f>[3]Class!C163</f>
        <v>0</v>
      </c>
      <c r="E163" s="1">
        <f>[3]Class!D163</f>
        <v>0</v>
      </c>
      <c r="F163" s="1">
        <f>[3]Class!E163</f>
        <v>0</v>
      </c>
      <c r="G163" s="1">
        <f>[3]Class!F163</f>
        <v>0</v>
      </c>
      <c r="H163" s="1">
        <f>[3]Class!G163</f>
        <v>0</v>
      </c>
      <c r="I163" s="1">
        <f>[3]Class!H163</f>
        <v>0</v>
      </c>
      <c r="J163" s="1">
        <f>[3]Class!I163</f>
        <v>0</v>
      </c>
      <c r="K163" s="1">
        <f>[3]Class!J163</f>
        <v>0</v>
      </c>
      <c r="L163" s="1">
        <f>[3]Class!K163</f>
        <v>0</v>
      </c>
      <c r="M163" s="1">
        <f>[3]Class!L163</f>
        <v>0</v>
      </c>
      <c r="N163" s="1">
        <f>[3]Class!M163</f>
        <v>0</v>
      </c>
      <c r="O163" s="1">
        <f>[3]Class!N163</f>
        <v>0</v>
      </c>
      <c r="P163" s="1">
        <f>[3]Class!O163</f>
        <v>0</v>
      </c>
      <c r="Q163" s="1">
        <f>[3]Class!P163</f>
        <v>0</v>
      </c>
      <c r="R163" s="1">
        <f>[3]Class!Q163</f>
        <v>0</v>
      </c>
      <c r="S163" s="1">
        <f>[3]Class!R163</f>
        <v>0</v>
      </c>
      <c r="T163" s="1">
        <f>[3]Class!S163</f>
        <v>0</v>
      </c>
    </row>
    <row r="164" spans="1:20" x14ac:dyDescent="0.35">
      <c r="A164" s="1" t="str">
        <f>[3]Class!A164</f>
        <v>2342 : Manufacture of ceramic sanitary fixtures</v>
      </c>
      <c r="B164" s="11">
        <f t="shared" si="2"/>
        <v>2342</v>
      </c>
      <c r="C164" s="1">
        <f>[3]Class!B164</f>
        <v>0</v>
      </c>
      <c r="D164" s="1">
        <f>[3]Class!C164</f>
        <v>0</v>
      </c>
      <c r="E164" s="1">
        <f>[3]Class!D164</f>
        <v>0</v>
      </c>
      <c r="F164" s="1">
        <f>[3]Class!E164</f>
        <v>0</v>
      </c>
      <c r="G164" s="1">
        <f>[3]Class!F164</f>
        <v>0</v>
      </c>
      <c r="H164" s="1">
        <f>[3]Class!G164</f>
        <v>0</v>
      </c>
      <c r="I164" s="1">
        <f>[3]Class!H164</f>
        <v>0</v>
      </c>
      <c r="J164" s="1">
        <f>[3]Class!I164</f>
        <v>0</v>
      </c>
      <c r="K164" s="1">
        <f>[3]Class!J164</f>
        <v>0</v>
      </c>
      <c r="L164" s="1">
        <f>[3]Class!K164</f>
        <v>0</v>
      </c>
      <c r="M164" s="1">
        <f>[3]Class!L164</f>
        <v>0</v>
      </c>
      <c r="N164" s="1">
        <f>[3]Class!M164</f>
        <v>0</v>
      </c>
      <c r="O164" s="1">
        <f>[3]Class!N164</f>
        <v>0</v>
      </c>
      <c r="P164" s="1">
        <f>[3]Class!O164</f>
        <v>0</v>
      </c>
      <c r="Q164" s="1">
        <f>[3]Class!P164</f>
        <v>0</v>
      </c>
      <c r="R164" s="1">
        <f>[3]Class!Q164</f>
        <v>0</v>
      </c>
      <c r="S164" s="1">
        <f>[3]Class!R164</f>
        <v>0</v>
      </c>
      <c r="T164" s="1">
        <f>[3]Class!S164</f>
        <v>0</v>
      </c>
    </row>
    <row r="165" spans="1:20" x14ac:dyDescent="0.35">
      <c r="A165" s="1" t="str">
        <f>[3]Class!A165</f>
        <v>2343 : Manufacture of ceramic insulators and insulating fittings</v>
      </c>
      <c r="B165" s="11">
        <f t="shared" si="2"/>
        <v>2343</v>
      </c>
      <c r="C165" s="1">
        <f>[3]Class!B165</f>
        <v>0</v>
      </c>
      <c r="D165" s="1">
        <f>[3]Class!C165</f>
        <v>0</v>
      </c>
      <c r="E165" s="1">
        <f>[3]Class!D165</f>
        <v>0</v>
      </c>
      <c r="F165" s="1">
        <f>[3]Class!E165</f>
        <v>0</v>
      </c>
      <c r="G165" s="1">
        <f>[3]Class!F165</f>
        <v>0</v>
      </c>
      <c r="H165" s="1">
        <f>[3]Class!G165</f>
        <v>0</v>
      </c>
      <c r="I165" s="1">
        <f>[3]Class!H165</f>
        <v>0</v>
      </c>
      <c r="J165" s="1">
        <f>[3]Class!I165</f>
        <v>0</v>
      </c>
      <c r="K165" s="1">
        <f>[3]Class!J165</f>
        <v>0</v>
      </c>
      <c r="L165" s="1">
        <f>[3]Class!K165</f>
        <v>0</v>
      </c>
      <c r="M165" s="1">
        <f>[3]Class!L165</f>
        <v>0</v>
      </c>
      <c r="N165" s="1">
        <f>[3]Class!M165</f>
        <v>0</v>
      </c>
      <c r="O165" s="1">
        <f>[3]Class!N165</f>
        <v>0</v>
      </c>
      <c r="P165" s="1">
        <f>[3]Class!O165</f>
        <v>0</v>
      </c>
      <c r="Q165" s="1">
        <f>[3]Class!P165</f>
        <v>0</v>
      </c>
      <c r="R165" s="1">
        <f>[3]Class!Q165</f>
        <v>0</v>
      </c>
      <c r="S165" s="1">
        <f>[3]Class!R165</f>
        <v>0</v>
      </c>
      <c r="T165" s="1">
        <f>[3]Class!S165</f>
        <v>0</v>
      </c>
    </row>
    <row r="166" spans="1:20" x14ac:dyDescent="0.35">
      <c r="A166" s="1" t="str">
        <f>[3]Class!A166</f>
        <v>2344 : Manufacture of other technical ceramic products</v>
      </c>
      <c r="B166" s="11">
        <f t="shared" si="2"/>
        <v>2344</v>
      </c>
      <c r="C166" s="1">
        <f>[3]Class!B166</f>
        <v>0</v>
      </c>
      <c r="D166" s="1">
        <f>[3]Class!C166</f>
        <v>0</v>
      </c>
      <c r="E166" s="1">
        <f>[3]Class!D166</f>
        <v>0</v>
      </c>
      <c r="F166" s="1">
        <f>[3]Class!E166</f>
        <v>0</v>
      </c>
      <c r="G166" s="1">
        <f>[3]Class!F166</f>
        <v>0</v>
      </c>
      <c r="H166" s="1">
        <f>[3]Class!G166</f>
        <v>0</v>
      </c>
      <c r="I166" s="1">
        <f>[3]Class!H166</f>
        <v>0</v>
      </c>
      <c r="J166" s="1">
        <f>[3]Class!I166</f>
        <v>0</v>
      </c>
      <c r="K166" s="1">
        <f>[3]Class!J166</f>
        <v>0</v>
      </c>
      <c r="L166" s="1">
        <f>[3]Class!K166</f>
        <v>0</v>
      </c>
      <c r="M166" s="1">
        <f>[3]Class!L166</f>
        <v>0</v>
      </c>
      <c r="N166" s="1">
        <f>[3]Class!M166</f>
        <v>0</v>
      </c>
      <c r="O166" s="1">
        <f>[3]Class!N166</f>
        <v>0</v>
      </c>
      <c r="P166" s="1">
        <f>[3]Class!O166</f>
        <v>0</v>
      </c>
      <c r="Q166" s="1">
        <f>[3]Class!P166</f>
        <v>0</v>
      </c>
      <c r="R166" s="1">
        <f>[3]Class!Q166</f>
        <v>0</v>
      </c>
      <c r="S166" s="1">
        <f>[3]Class!R166</f>
        <v>0</v>
      </c>
      <c r="T166" s="1">
        <f>[3]Class!S166</f>
        <v>0</v>
      </c>
    </row>
    <row r="167" spans="1:20" x14ac:dyDescent="0.35">
      <c r="A167" s="1" t="str">
        <f>[3]Class!A167</f>
        <v>2349 : Manufacture of other ceramic products</v>
      </c>
      <c r="B167" s="11">
        <f t="shared" si="2"/>
        <v>2349</v>
      </c>
      <c r="C167" s="1">
        <f>[3]Class!B167</f>
        <v>0</v>
      </c>
      <c r="D167" s="1">
        <f>[3]Class!C167</f>
        <v>0</v>
      </c>
      <c r="E167" s="1">
        <f>[3]Class!D167</f>
        <v>0</v>
      </c>
      <c r="F167" s="1">
        <f>[3]Class!E167</f>
        <v>0</v>
      </c>
      <c r="G167" s="1">
        <f>[3]Class!F167</f>
        <v>0</v>
      </c>
      <c r="H167" s="1">
        <f>[3]Class!G167</f>
        <v>0</v>
      </c>
      <c r="I167" s="1">
        <f>[3]Class!H167</f>
        <v>0</v>
      </c>
      <c r="J167" s="1">
        <f>[3]Class!I167</f>
        <v>0</v>
      </c>
      <c r="K167" s="1">
        <f>[3]Class!J167</f>
        <v>0</v>
      </c>
      <c r="L167" s="1">
        <f>[3]Class!K167</f>
        <v>0</v>
      </c>
      <c r="M167" s="1">
        <f>[3]Class!L167</f>
        <v>0</v>
      </c>
      <c r="N167" s="1">
        <f>[3]Class!M167</f>
        <v>0</v>
      </c>
      <c r="O167" s="1">
        <f>[3]Class!N167</f>
        <v>0</v>
      </c>
      <c r="P167" s="1">
        <f>[3]Class!O167</f>
        <v>0</v>
      </c>
      <c r="Q167" s="1">
        <f>[3]Class!P167</f>
        <v>0</v>
      </c>
      <c r="R167" s="1">
        <f>[3]Class!Q167</f>
        <v>0</v>
      </c>
      <c r="S167" s="1">
        <f>[3]Class!R167</f>
        <v>0</v>
      </c>
      <c r="T167" s="1">
        <f>[3]Class!S167</f>
        <v>0</v>
      </c>
    </row>
    <row r="168" spans="1:20" x14ac:dyDescent="0.35">
      <c r="A168" s="1" t="str">
        <f>[3]Class!A168</f>
        <v>2351 : Manufacture of cement</v>
      </c>
      <c r="B168" s="11">
        <f t="shared" si="2"/>
        <v>2351</v>
      </c>
      <c r="C168" s="1">
        <f>[3]Class!B168</f>
        <v>0</v>
      </c>
      <c r="D168" s="1">
        <f>[3]Class!C168</f>
        <v>0</v>
      </c>
      <c r="E168" s="1">
        <f>[3]Class!D168</f>
        <v>0</v>
      </c>
      <c r="F168" s="1">
        <f>[3]Class!E168</f>
        <v>0</v>
      </c>
      <c r="G168" s="1">
        <f>[3]Class!F168</f>
        <v>0</v>
      </c>
      <c r="H168" s="1">
        <f>[3]Class!G168</f>
        <v>0</v>
      </c>
      <c r="I168" s="1">
        <f>[3]Class!H168</f>
        <v>0</v>
      </c>
      <c r="J168" s="1">
        <f>[3]Class!I168</f>
        <v>0</v>
      </c>
      <c r="K168" s="1">
        <f>[3]Class!J168</f>
        <v>0</v>
      </c>
      <c r="L168" s="1">
        <f>[3]Class!K168</f>
        <v>0</v>
      </c>
      <c r="M168" s="1">
        <f>[3]Class!L168</f>
        <v>0</v>
      </c>
      <c r="N168" s="1">
        <f>[3]Class!M168</f>
        <v>0</v>
      </c>
      <c r="O168" s="1">
        <f>[3]Class!N168</f>
        <v>0</v>
      </c>
      <c r="P168" s="1">
        <f>[3]Class!O168</f>
        <v>0</v>
      </c>
      <c r="Q168" s="1">
        <f>[3]Class!P168</f>
        <v>0</v>
      </c>
      <c r="R168" s="1">
        <f>[3]Class!Q168</f>
        <v>0</v>
      </c>
      <c r="S168" s="1">
        <f>[3]Class!R168</f>
        <v>0</v>
      </c>
      <c r="T168" s="1">
        <f>[3]Class!S168</f>
        <v>0</v>
      </c>
    </row>
    <row r="169" spans="1:20" x14ac:dyDescent="0.35">
      <c r="A169" s="1" t="str">
        <f>[3]Class!A169</f>
        <v>2352 : Manufacture of lime and plaster</v>
      </c>
      <c r="B169" s="11">
        <f t="shared" si="2"/>
        <v>2352</v>
      </c>
      <c r="C169" s="1">
        <f>[3]Class!B169</f>
        <v>0</v>
      </c>
      <c r="D169" s="1">
        <f>[3]Class!C169</f>
        <v>0</v>
      </c>
      <c r="E169" s="1">
        <f>[3]Class!D169</f>
        <v>0</v>
      </c>
      <c r="F169" s="1">
        <f>[3]Class!E169</f>
        <v>0</v>
      </c>
      <c r="G169" s="1">
        <f>[3]Class!F169</f>
        <v>0</v>
      </c>
      <c r="H169" s="1">
        <f>[3]Class!G169</f>
        <v>0</v>
      </c>
      <c r="I169" s="1">
        <f>[3]Class!H169</f>
        <v>0</v>
      </c>
      <c r="J169" s="1">
        <f>[3]Class!I169</f>
        <v>0</v>
      </c>
      <c r="K169" s="1">
        <f>[3]Class!J169</f>
        <v>0</v>
      </c>
      <c r="L169" s="1">
        <f>[3]Class!K169</f>
        <v>0</v>
      </c>
      <c r="M169" s="1">
        <f>[3]Class!L169</f>
        <v>0</v>
      </c>
      <c r="N169" s="1">
        <f>[3]Class!M169</f>
        <v>0</v>
      </c>
      <c r="O169" s="1">
        <f>[3]Class!N169</f>
        <v>0</v>
      </c>
      <c r="P169" s="1">
        <f>[3]Class!O169</f>
        <v>0</v>
      </c>
      <c r="Q169" s="1">
        <f>[3]Class!P169</f>
        <v>0</v>
      </c>
      <c r="R169" s="1">
        <f>[3]Class!Q169</f>
        <v>0</v>
      </c>
      <c r="S169" s="1">
        <f>[3]Class!R169</f>
        <v>0</v>
      </c>
      <c r="T169" s="1">
        <f>[3]Class!S169</f>
        <v>0</v>
      </c>
    </row>
    <row r="170" spans="1:20" x14ac:dyDescent="0.35">
      <c r="A170" s="1" t="str">
        <f>[3]Class!A170</f>
        <v>2361 : Manufacture of concrete products for construction purposes</v>
      </c>
      <c r="B170" s="11">
        <f t="shared" si="2"/>
        <v>2361</v>
      </c>
      <c r="C170" s="1">
        <f>[3]Class!B170</f>
        <v>0</v>
      </c>
      <c r="D170" s="1">
        <f>[3]Class!C170</f>
        <v>0</v>
      </c>
      <c r="E170" s="1">
        <f>[3]Class!D170</f>
        <v>0</v>
      </c>
      <c r="F170" s="1">
        <f>[3]Class!E170</f>
        <v>0</v>
      </c>
      <c r="G170" s="1">
        <f>[3]Class!F170</f>
        <v>0</v>
      </c>
      <c r="H170" s="1">
        <f>[3]Class!G170</f>
        <v>0</v>
      </c>
      <c r="I170" s="1">
        <f>[3]Class!H170</f>
        <v>0</v>
      </c>
      <c r="J170" s="1">
        <f>[3]Class!I170</f>
        <v>0</v>
      </c>
      <c r="K170" s="1">
        <f>[3]Class!J170</f>
        <v>0</v>
      </c>
      <c r="L170" s="1">
        <f>[3]Class!K170</f>
        <v>0</v>
      </c>
      <c r="M170" s="1">
        <f>[3]Class!L170</f>
        <v>0</v>
      </c>
      <c r="N170" s="1">
        <f>[3]Class!M170</f>
        <v>0</v>
      </c>
      <c r="O170" s="1">
        <f>[3]Class!N170</f>
        <v>0</v>
      </c>
      <c r="P170" s="1">
        <f>[3]Class!O170</f>
        <v>0</v>
      </c>
      <c r="Q170" s="1">
        <f>[3]Class!P170</f>
        <v>0</v>
      </c>
      <c r="R170" s="1">
        <f>[3]Class!Q170</f>
        <v>0</v>
      </c>
      <c r="S170" s="1">
        <f>[3]Class!R170</f>
        <v>0</v>
      </c>
      <c r="T170" s="1">
        <f>[3]Class!S170</f>
        <v>0</v>
      </c>
    </row>
    <row r="171" spans="1:20" x14ac:dyDescent="0.35">
      <c r="A171" s="1" t="str">
        <f>[3]Class!A171</f>
        <v>2362 : Manufacture of plaster products for construction purposes</v>
      </c>
      <c r="B171" s="11">
        <f t="shared" si="2"/>
        <v>2362</v>
      </c>
      <c r="C171" s="1">
        <f>[3]Class!B171</f>
        <v>0</v>
      </c>
      <c r="D171" s="1">
        <f>[3]Class!C171</f>
        <v>0</v>
      </c>
      <c r="E171" s="1">
        <f>[3]Class!D171</f>
        <v>0</v>
      </c>
      <c r="F171" s="1">
        <f>[3]Class!E171</f>
        <v>0</v>
      </c>
      <c r="G171" s="1">
        <f>[3]Class!F171</f>
        <v>0</v>
      </c>
      <c r="H171" s="1">
        <f>[3]Class!G171</f>
        <v>0</v>
      </c>
      <c r="I171" s="1">
        <f>[3]Class!H171</f>
        <v>0</v>
      </c>
      <c r="J171" s="1">
        <f>[3]Class!I171</f>
        <v>0</v>
      </c>
      <c r="K171" s="1">
        <f>[3]Class!J171</f>
        <v>0</v>
      </c>
      <c r="L171" s="1">
        <f>[3]Class!K171</f>
        <v>0</v>
      </c>
      <c r="M171" s="1">
        <f>[3]Class!L171</f>
        <v>0</v>
      </c>
      <c r="N171" s="1">
        <f>[3]Class!M171</f>
        <v>0</v>
      </c>
      <c r="O171" s="1">
        <f>[3]Class!N171</f>
        <v>0</v>
      </c>
      <c r="P171" s="1">
        <f>[3]Class!O171</f>
        <v>0</v>
      </c>
      <c r="Q171" s="1">
        <f>[3]Class!P171</f>
        <v>0</v>
      </c>
      <c r="R171" s="1">
        <f>[3]Class!Q171</f>
        <v>0</v>
      </c>
      <c r="S171" s="1">
        <f>[3]Class!R171</f>
        <v>0</v>
      </c>
      <c r="T171" s="1">
        <f>[3]Class!S171</f>
        <v>0</v>
      </c>
    </row>
    <row r="172" spans="1:20" x14ac:dyDescent="0.35">
      <c r="A172" s="1" t="str">
        <f>[3]Class!A172</f>
        <v>2363 : Manufacture of ready-mixed concrete</v>
      </c>
      <c r="B172" s="11">
        <f t="shared" si="2"/>
        <v>2363</v>
      </c>
      <c r="C172" s="1">
        <f>[3]Class!B172</f>
        <v>0</v>
      </c>
      <c r="D172" s="1">
        <f>[3]Class!C172</f>
        <v>0</v>
      </c>
      <c r="E172" s="1">
        <f>[3]Class!D172</f>
        <v>0</v>
      </c>
      <c r="F172" s="1">
        <f>[3]Class!E172</f>
        <v>0</v>
      </c>
      <c r="G172" s="1">
        <f>[3]Class!F172</f>
        <v>0</v>
      </c>
      <c r="H172" s="1">
        <f>[3]Class!G172</f>
        <v>0</v>
      </c>
      <c r="I172" s="1">
        <f>[3]Class!H172</f>
        <v>0</v>
      </c>
      <c r="J172" s="1">
        <f>[3]Class!I172</f>
        <v>0</v>
      </c>
      <c r="K172" s="1">
        <f>[3]Class!J172</f>
        <v>0</v>
      </c>
      <c r="L172" s="1">
        <f>[3]Class!K172</f>
        <v>0</v>
      </c>
      <c r="M172" s="1">
        <f>[3]Class!L172</f>
        <v>0</v>
      </c>
      <c r="N172" s="1">
        <f>[3]Class!M172</f>
        <v>0</v>
      </c>
      <c r="O172" s="1">
        <f>[3]Class!N172</f>
        <v>0</v>
      </c>
      <c r="P172" s="1">
        <f>[3]Class!O172</f>
        <v>0</v>
      </c>
      <c r="Q172" s="1">
        <f>[3]Class!P172</f>
        <v>0</v>
      </c>
      <c r="R172" s="1">
        <f>[3]Class!Q172</f>
        <v>0</v>
      </c>
      <c r="S172" s="1">
        <f>[3]Class!R172</f>
        <v>0</v>
      </c>
      <c r="T172" s="1">
        <f>[3]Class!S172</f>
        <v>0</v>
      </c>
    </row>
    <row r="173" spans="1:20" x14ac:dyDescent="0.35">
      <c r="A173" s="1" t="str">
        <f>[3]Class!A173</f>
        <v>2364 : Manufacture of mortars</v>
      </c>
      <c r="B173" s="11">
        <f t="shared" si="2"/>
        <v>2364</v>
      </c>
      <c r="C173" s="1">
        <f>[3]Class!B173</f>
        <v>0</v>
      </c>
      <c r="D173" s="1">
        <f>[3]Class!C173</f>
        <v>0</v>
      </c>
      <c r="E173" s="1">
        <f>[3]Class!D173</f>
        <v>0</v>
      </c>
      <c r="F173" s="1">
        <f>[3]Class!E173</f>
        <v>0</v>
      </c>
      <c r="G173" s="1">
        <f>[3]Class!F173</f>
        <v>0</v>
      </c>
      <c r="H173" s="1">
        <f>[3]Class!G173</f>
        <v>0</v>
      </c>
      <c r="I173" s="1">
        <f>[3]Class!H173</f>
        <v>0</v>
      </c>
      <c r="J173" s="1">
        <f>[3]Class!I173</f>
        <v>0</v>
      </c>
      <c r="K173" s="1">
        <f>[3]Class!J173</f>
        <v>0</v>
      </c>
      <c r="L173" s="1">
        <f>[3]Class!K173</f>
        <v>0</v>
      </c>
      <c r="M173" s="1">
        <f>[3]Class!L173</f>
        <v>0</v>
      </c>
      <c r="N173" s="1">
        <f>[3]Class!M173</f>
        <v>0</v>
      </c>
      <c r="O173" s="1">
        <f>[3]Class!N173</f>
        <v>0</v>
      </c>
      <c r="P173" s="1">
        <f>[3]Class!O173</f>
        <v>0</v>
      </c>
      <c r="Q173" s="1">
        <f>[3]Class!P173</f>
        <v>0</v>
      </c>
      <c r="R173" s="1">
        <f>[3]Class!Q173</f>
        <v>0</v>
      </c>
      <c r="S173" s="1">
        <f>[3]Class!R173</f>
        <v>0</v>
      </c>
      <c r="T173" s="1">
        <f>[3]Class!S173</f>
        <v>0</v>
      </c>
    </row>
    <row r="174" spans="1:20" x14ac:dyDescent="0.35">
      <c r="A174" s="1" t="str">
        <f>[3]Class!A174</f>
        <v>2365 : Manufacture of fibre cement</v>
      </c>
      <c r="B174" s="11">
        <f t="shared" si="2"/>
        <v>2365</v>
      </c>
      <c r="C174" s="1">
        <f>[3]Class!B174</f>
        <v>0</v>
      </c>
      <c r="D174" s="1">
        <f>[3]Class!C174</f>
        <v>0</v>
      </c>
      <c r="E174" s="1">
        <f>[3]Class!D174</f>
        <v>0</v>
      </c>
      <c r="F174" s="1">
        <f>[3]Class!E174</f>
        <v>0</v>
      </c>
      <c r="G174" s="1">
        <f>[3]Class!F174</f>
        <v>0</v>
      </c>
      <c r="H174" s="1">
        <f>[3]Class!G174</f>
        <v>0</v>
      </c>
      <c r="I174" s="1">
        <f>[3]Class!H174</f>
        <v>0</v>
      </c>
      <c r="J174" s="1">
        <f>[3]Class!I174</f>
        <v>0</v>
      </c>
      <c r="K174" s="1">
        <f>[3]Class!J174</f>
        <v>0</v>
      </c>
      <c r="L174" s="1">
        <f>[3]Class!K174</f>
        <v>0</v>
      </c>
      <c r="M174" s="1">
        <f>[3]Class!L174</f>
        <v>0</v>
      </c>
      <c r="N174" s="1">
        <f>[3]Class!M174</f>
        <v>0</v>
      </c>
      <c r="O174" s="1">
        <f>[3]Class!N174</f>
        <v>0</v>
      </c>
      <c r="P174" s="1">
        <f>[3]Class!O174</f>
        <v>0</v>
      </c>
      <c r="Q174" s="1">
        <f>[3]Class!P174</f>
        <v>0</v>
      </c>
      <c r="R174" s="1">
        <f>[3]Class!Q174</f>
        <v>0</v>
      </c>
      <c r="S174" s="1">
        <f>[3]Class!R174</f>
        <v>0</v>
      </c>
      <c r="T174" s="1">
        <f>[3]Class!S174</f>
        <v>0</v>
      </c>
    </row>
    <row r="175" spans="1:20" x14ac:dyDescent="0.35">
      <c r="A175" s="1" t="str">
        <f>[3]Class!A175</f>
        <v>2369 : Manufacture of other articles of concrete, plaster and cement</v>
      </c>
      <c r="B175" s="11">
        <f t="shared" si="2"/>
        <v>2369</v>
      </c>
      <c r="C175" s="1">
        <f>[3]Class!B175</f>
        <v>0</v>
      </c>
      <c r="D175" s="1">
        <f>[3]Class!C175</f>
        <v>0</v>
      </c>
      <c r="E175" s="1">
        <f>[3]Class!D175</f>
        <v>0</v>
      </c>
      <c r="F175" s="1">
        <f>[3]Class!E175</f>
        <v>0</v>
      </c>
      <c r="G175" s="1">
        <f>[3]Class!F175</f>
        <v>0</v>
      </c>
      <c r="H175" s="1">
        <f>[3]Class!G175</f>
        <v>0</v>
      </c>
      <c r="I175" s="1">
        <f>[3]Class!H175</f>
        <v>0</v>
      </c>
      <c r="J175" s="1">
        <f>[3]Class!I175</f>
        <v>0</v>
      </c>
      <c r="K175" s="1">
        <f>[3]Class!J175</f>
        <v>0</v>
      </c>
      <c r="L175" s="1">
        <f>[3]Class!K175</f>
        <v>0</v>
      </c>
      <c r="M175" s="1">
        <f>[3]Class!L175</f>
        <v>0</v>
      </c>
      <c r="N175" s="1">
        <f>[3]Class!M175</f>
        <v>0</v>
      </c>
      <c r="O175" s="1">
        <f>[3]Class!N175</f>
        <v>0</v>
      </c>
      <c r="P175" s="1">
        <f>[3]Class!O175</f>
        <v>0</v>
      </c>
      <c r="Q175" s="1">
        <f>[3]Class!P175</f>
        <v>0</v>
      </c>
      <c r="R175" s="1">
        <f>[3]Class!Q175</f>
        <v>0</v>
      </c>
      <c r="S175" s="1">
        <f>[3]Class!R175</f>
        <v>0</v>
      </c>
      <c r="T175" s="1">
        <f>[3]Class!S175</f>
        <v>0</v>
      </c>
    </row>
    <row r="176" spans="1:20" x14ac:dyDescent="0.35">
      <c r="A176" s="1" t="str">
        <f>[3]Class!A176</f>
        <v>2370 : Cutting, shaping and finishing of stone</v>
      </c>
      <c r="B176" s="11">
        <f t="shared" si="2"/>
        <v>2370</v>
      </c>
      <c r="C176" s="1">
        <f>[3]Class!B176</f>
        <v>500</v>
      </c>
      <c r="D176" s="1">
        <f>[3]Class!C176</f>
        <v>500</v>
      </c>
      <c r="E176" s="1">
        <f>[3]Class!D176</f>
        <v>800</v>
      </c>
      <c r="F176" s="1">
        <f>[3]Class!E176</f>
        <v>700</v>
      </c>
      <c r="G176" s="1">
        <f>[3]Class!F176</f>
        <v>700</v>
      </c>
      <c r="H176" s="1">
        <f>[3]Class!G176</f>
        <v>800</v>
      </c>
      <c r="I176" s="1">
        <f>[3]Class!H176</f>
        <v>800</v>
      </c>
      <c r="J176" s="1">
        <f>[3]Class!I176</f>
        <v>700</v>
      </c>
      <c r="K176" s="1">
        <f>[3]Class!J176</f>
        <v>600</v>
      </c>
      <c r="L176" s="1">
        <f>[3]Class!K176</f>
        <v>700</v>
      </c>
      <c r="M176" s="1">
        <f>[3]Class!L176</f>
        <v>600</v>
      </c>
      <c r="N176" s="1">
        <f>[3]Class!M176</f>
        <v>1900</v>
      </c>
      <c r="O176" s="1">
        <f>[3]Class!N176</f>
        <v>1100</v>
      </c>
      <c r="P176" s="1">
        <f>[3]Class!O176</f>
        <v>900</v>
      </c>
      <c r="Q176" s="1">
        <f>[3]Class!P176</f>
        <v>600</v>
      </c>
      <c r="R176" s="1">
        <f>[3]Class!Q176</f>
        <v>1000</v>
      </c>
      <c r="S176" s="1">
        <f>[3]Class!R176</f>
        <v>400</v>
      </c>
      <c r="T176" s="1">
        <f>[3]Class!S176</f>
        <v>600</v>
      </c>
    </row>
    <row r="177" spans="1:20" x14ac:dyDescent="0.35">
      <c r="A177" s="1" t="str">
        <f>[3]Class!A177</f>
        <v>2391 : Production of abrasive products</v>
      </c>
      <c r="B177" s="11">
        <f t="shared" si="2"/>
        <v>2391</v>
      </c>
      <c r="C177" s="1">
        <f>[3]Class!B177</f>
        <v>0</v>
      </c>
      <c r="D177" s="1">
        <f>[3]Class!C177</f>
        <v>0</v>
      </c>
      <c r="E177" s="1">
        <f>[3]Class!D177</f>
        <v>0</v>
      </c>
      <c r="F177" s="1">
        <f>[3]Class!E177</f>
        <v>0</v>
      </c>
      <c r="G177" s="1">
        <f>[3]Class!F177</f>
        <v>0</v>
      </c>
      <c r="H177" s="1">
        <f>[3]Class!G177</f>
        <v>0</v>
      </c>
      <c r="I177" s="1">
        <f>[3]Class!H177</f>
        <v>0</v>
      </c>
      <c r="J177" s="1">
        <f>[3]Class!I177</f>
        <v>0</v>
      </c>
      <c r="K177" s="1">
        <f>[3]Class!J177</f>
        <v>0</v>
      </c>
      <c r="L177" s="1">
        <f>[3]Class!K177</f>
        <v>0</v>
      </c>
      <c r="M177" s="1">
        <f>[3]Class!L177</f>
        <v>0</v>
      </c>
      <c r="N177" s="1">
        <f>[3]Class!M177</f>
        <v>0</v>
      </c>
      <c r="O177" s="1">
        <f>[3]Class!N177</f>
        <v>0</v>
      </c>
      <c r="P177" s="1">
        <f>[3]Class!O177</f>
        <v>0</v>
      </c>
      <c r="Q177" s="1">
        <f>[3]Class!P177</f>
        <v>0</v>
      </c>
      <c r="R177" s="1">
        <f>[3]Class!Q177</f>
        <v>0</v>
      </c>
      <c r="S177" s="1">
        <f>[3]Class!R177</f>
        <v>0</v>
      </c>
      <c r="T177" s="1">
        <f>[3]Class!S177</f>
        <v>0</v>
      </c>
    </row>
    <row r="178" spans="1:20" x14ac:dyDescent="0.35">
      <c r="A178" s="1" t="str">
        <f>[3]Class!A178</f>
        <v>2399 : Manufacture of other non-metallic mineral products n.e.c.</v>
      </c>
      <c r="B178" s="11">
        <f t="shared" si="2"/>
        <v>2399</v>
      </c>
      <c r="C178" s="1">
        <f>[3]Class!B178</f>
        <v>0</v>
      </c>
      <c r="D178" s="1">
        <f>[3]Class!C178</f>
        <v>0</v>
      </c>
      <c r="E178" s="1">
        <f>[3]Class!D178</f>
        <v>0</v>
      </c>
      <c r="F178" s="1">
        <f>[3]Class!E178</f>
        <v>0</v>
      </c>
      <c r="G178" s="1">
        <f>[3]Class!F178</f>
        <v>0</v>
      </c>
      <c r="H178" s="1">
        <f>[3]Class!G178</f>
        <v>0</v>
      </c>
      <c r="I178" s="1">
        <f>[3]Class!H178</f>
        <v>0</v>
      </c>
      <c r="J178" s="1">
        <f>[3]Class!I178</f>
        <v>0</v>
      </c>
      <c r="K178" s="1">
        <f>[3]Class!J178</f>
        <v>0</v>
      </c>
      <c r="L178" s="1">
        <f>[3]Class!K178</f>
        <v>0</v>
      </c>
      <c r="M178" s="1">
        <f>[3]Class!L178</f>
        <v>0</v>
      </c>
      <c r="N178" s="1">
        <f>[3]Class!M178</f>
        <v>0</v>
      </c>
      <c r="O178" s="1">
        <f>[3]Class!N178</f>
        <v>0</v>
      </c>
      <c r="P178" s="1">
        <f>[3]Class!O178</f>
        <v>0</v>
      </c>
      <c r="Q178" s="1">
        <f>[3]Class!P178</f>
        <v>0</v>
      </c>
      <c r="R178" s="1">
        <f>[3]Class!Q178</f>
        <v>0</v>
      </c>
      <c r="S178" s="1">
        <f>[3]Class!R178</f>
        <v>0</v>
      </c>
      <c r="T178" s="1">
        <f>[3]Class!S178</f>
        <v>0</v>
      </c>
    </row>
    <row r="179" spans="1:20" x14ac:dyDescent="0.35">
      <c r="A179" s="1" t="str">
        <f>[3]Class!A179</f>
        <v>2410 : Manufacture of basic iron and steel and of ferro-alloys</v>
      </c>
      <c r="B179" s="11">
        <f t="shared" si="2"/>
        <v>2410</v>
      </c>
      <c r="C179" s="1">
        <f>[3]Class!B179</f>
        <v>0</v>
      </c>
      <c r="D179" s="1">
        <f>[3]Class!C179</f>
        <v>0</v>
      </c>
      <c r="E179" s="1">
        <f>[3]Class!D179</f>
        <v>0</v>
      </c>
      <c r="F179" s="1">
        <f>[3]Class!E179</f>
        <v>0</v>
      </c>
      <c r="G179" s="1">
        <f>[3]Class!F179</f>
        <v>0</v>
      </c>
      <c r="H179" s="1">
        <f>[3]Class!G179</f>
        <v>0</v>
      </c>
      <c r="I179" s="1">
        <f>[3]Class!H179</f>
        <v>0</v>
      </c>
      <c r="J179" s="1">
        <f>[3]Class!I179</f>
        <v>0</v>
      </c>
      <c r="K179" s="1">
        <f>[3]Class!J179</f>
        <v>0</v>
      </c>
      <c r="L179" s="1">
        <f>[3]Class!K179</f>
        <v>0</v>
      </c>
      <c r="M179" s="1">
        <f>[3]Class!L179</f>
        <v>0</v>
      </c>
      <c r="N179" s="1">
        <f>[3]Class!M179</f>
        <v>0</v>
      </c>
      <c r="O179" s="1">
        <f>[3]Class!N179</f>
        <v>0</v>
      </c>
      <c r="P179" s="1">
        <f>[3]Class!O179</f>
        <v>0</v>
      </c>
      <c r="Q179" s="1">
        <f>[3]Class!P179</f>
        <v>0</v>
      </c>
      <c r="R179" s="1">
        <f>[3]Class!Q179</f>
        <v>0</v>
      </c>
      <c r="S179" s="1">
        <f>[3]Class!R179</f>
        <v>0</v>
      </c>
      <c r="T179" s="1">
        <f>[3]Class!S179</f>
        <v>0</v>
      </c>
    </row>
    <row r="180" spans="1:20" x14ac:dyDescent="0.35">
      <c r="A180" s="1" t="str">
        <f>[3]Class!A180</f>
        <v>2420 : Manufacture of tubes, pipes, hollow profiles and related fittings, of steel</v>
      </c>
      <c r="B180" s="11">
        <f t="shared" si="2"/>
        <v>2420</v>
      </c>
      <c r="C180" s="1">
        <f>[3]Class!B180</f>
        <v>0</v>
      </c>
      <c r="D180" s="1">
        <f>[3]Class!C180</f>
        <v>0</v>
      </c>
      <c r="E180" s="1">
        <f>[3]Class!D180</f>
        <v>0</v>
      </c>
      <c r="F180" s="1">
        <f>[3]Class!E180</f>
        <v>0</v>
      </c>
      <c r="G180" s="1">
        <f>[3]Class!F180</f>
        <v>0</v>
      </c>
      <c r="H180" s="1">
        <f>[3]Class!G180</f>
        <v>0</v>
      </c>
      <c r="I180" s="1">
        <f>[3]Class!H180</f>
        <v>0</v>
      </c>
      <c r="J180" s="1">
        <f>[3]Class!I180</f>
        <v>0</v>
      </c>
      <c r="K180" s="1">
        <f>[3]Class!J180</f>
        <v>0</v>
      </c>
      <c r="L180" s="1">
        <f>[3]Class!K180</f>
        <v>0</v>
      </c>
      <c r="M180" s="1">
        <f>[3]Class!L180</f>
        <v>0</v>
      </c>
      <c r="N180" s="1">
        <f>[3]Class!M180</f>
        <v>0</v>
      </c>
      <c r="O180" s="1">
        <f>[3]Class!N180</f>
        <v>0</v>
      </c>
      <c r="P180" s="1">
        <f>[3]Class!O180</f>
        <v>0</v>
      </c>
      <c r="Q180" s="1">
        <f>[3]Class!P180</f>
        <v>0</v>
      </c>
      <c r="R180" s="1">
        <f>[3]Class!Q180</f>
        <v>0</v>
      </c>
      <c r="S180" s="1">
        <f>[3]Class!R180</f>
        <v>0</v>
      </c>
      <c r="T180" s="1">
        <f>[3]Class!S180</f>
        <v>0</v>
      </c>
    </row>
    <row r="181" spans="1:20" x14ac:dyDescent="0.35">
      <c r="A181" s="1" t="str">
        <f>[3]Class!A181</f>
        <v>2431 : Cold drawing of bars</v>
      </c>
      <c r="B181" s="11">
        <f t="shared" si="2"/>
        <v>2431</v>
      </c>
      <c r="C181" s="1">
        <f>[3]Class!B181</f>
        <v>0</v>
      </c>
      <c r="D181" s="1">
        <f>[3]Class!C181</f>
        <v>0</v>
      </c>
      <c r="E181" s="1">
        <f>[3]Class!D181</f>
        <v>0</v>
      </c>
      <c r="F181" s="1">
        <f>[3]Class!E181</f>
        <v>0</v>
      </c>
      <c r="G181" s="1">
        <f>[3]Class!F181</f>
        <v>0</v>
      </c>
      <c r="H181" s="1">
        <f>[3]Class!G181</f>
        <v>0</v>
      </c>
      <c r="I181" s="1">
        <f>[3]Class!H181</f>
        <v>0</v>
      </c>
      <c r="J181" s="1">
        <f>[3]Class!I181</f>
        <v>0</v>
      </c>
      <c r="K181" s="1">
        <f>[3]Class!J181</f>
        <v>0</v>
      </c>
      <c r="L181" s="1">
        <f>[3]Class!K181</f>
        <v>0</v>
      </c>
      <c r="M181" s="1">
        <f>[3]Class!L181</f>
        <v>0</v>
      </c>
      <c r="N181" s="1">
        <f>[3]Class!M181</f>
        <v>0</v>
      </c>
      <c r="O181" s="1">
        <f>[3]Class!N181</f>
        <v>0</v>
      </c>
      <c r="P181" s="1">
        <f>[3]Class!O181</f>
        <v>0</v>
      </c>
      <c r="Q181" s="1">
        <f>[3]Class!P181</f>
        <v>0</v>
      </c>
      <c r="R181" s="1">
        <f>[3]Class!Q181</f>
        <v>0</v>
      </c>
      <c r="S181" s="1">
        <f>[3]Class!R181</f>
        <v>0</v>
      </c>
      <c r="T181" s="1">
        <f>[3]Class!S181</f>
        <v>0</v>
      </c>
    </row>
    <row r="182" spans="1:20" x14ac:dyDescent="0.35">
      <c r="A182" s="1" t="str">
        <f>[3]Class!A182</f>
        <v>2432 : Cold rolling of narrow strip</v>
      </c>
      <c r="B182" s="11">
        <f t="shared" si="2"/>
        <v>2432</v>
      </c>
      <c r="C182" s="1">
        <f>[3]Class!B182</f>
        <v>0</v>
      </c>
      <c r="D182" s="1">
        <f>[3]Class!C182</f>
        <v>0</v>
      </c>
      <c r="E182" s="1">
        <f>[3]Class!D182</f>
        <v>0</v>
      </c>
      <c r="F182" s="1">
        <f>[3]Class!E182</f>
        <v>0</v>
      </c>
      <c r="G182" s="1">
        <f>[3]Class!F182</f>
        <v>0</v>
      </c>
      <c r="H182" s="1">
        <f>[3]Class!G182</f>
        <v>0</v>
      </c>
      <c r="I182" s="1">
        <f>[3]Class!H182</f>
        <v>0</v>
      </c>
      <c r="J182" s="1">
        <f>[3]Class!I182</f>
        <v>0</v>
      </c>
      <c r="K182" s="1">
        <f>[3]Class!J182</f>
        <v>0</v>
      </c>
      <c r="L182" s="1">
        <f>[3]Class!K182</f>
        <v>0</v>
      </c>
      <c r="M182" s="1">
        <f>[3]Class!L182</f>
        <v>0</v>
      </c>
      <c r="N182" s="1">
        <f>[3]Class!M182</f>
        <v>0</v>
      </c>
      <c r="O182" s="1">
        <f>[3]Class!N182</f>
        <v>0</v>
      </c>
      <c r="P182" s="1">
        <f>[3]Class!O182</f>
        <v>0</v>
      </c>
      <c r="Q182" s="1">
        <f>[3]Class!P182</f>
        <v>0</v>
      </c>
      <c r="R182" s="1">
        <f>[3]Class!Q182</f>
        <v>0</v>
      </c>
      <c r="S182" s="1">
        <f>[3]Class!R182</f>
        <v>0</v>
      </c>
      <c r="T182" s="1">
        <f>[3]Class!S182</f>
        <v>0</v>
      </c>
    </row>
    <row r="183" spans="1:20" x14ac:dyDescent="0.35">
      <c r="A183" s="1" t="str">
        <f>[3]Class!A183</f>
        <v>2433 : Cold forming or folding</v>
      </c>
      <c r="B183" s="11">
        <f t="shared" si="2"/>
        <v>2433</v>
      </c>
      <c r="C183" s="1">
        <f>[3]Class!B183</f>
        <v>0</v>
      </c>
      <c r="D183" s="1">
        <f>[3]Class!C183</f>
        <v>0</v>
      </c>
      <c r="E183" s="1">
        <f>[3]Class!D183</f>
        <v>0</v>
      </c>
      <c r="F183" s="1">
        <f>[3]Class!E183</f>
        <v>0</v>
      </c>
      <c r="G183" s="1">
        <f>[3]Class!F183</f>
        <v>0</v>
      </c>
      <c r="H183" s="1">
        <f>[3]Class!G183</f>
        <v>0</v>
      </c>
      <c r="I183" s="1">
        <f>[3]Class!H183</f>
        <v>0</v>
      </c>
      <c r="J183" s="1">
        <f>[3]Class!I183</f>
        <v>0</v>
      </c>
      <c r="K183" s="1">
        <f>[3]Class!J183</f>
        <v>0</v>
      </c>
      <c r="L183" s="1">
        <f>[3]Class!K183</f>
        <v>0</v>
      </c>
      <c r="M183" s="1">
        <f>[3]Class!L183</f>
        <v>0</v>
      </c>
      <c r="N183" s="1">
        <f>[3]Class!M183</f>
        <v>0</v>
      </c>
      <c r="O183" s="1">
        <f>[3]Class!N183</f>
        <v>0</v>
      </c>
      <c r="P183" s="1">
        <f>[3]Class!O183</f>
        <v>0</v>
      </c>
      <c r="Q183" s="1">
        <f>[3]Class!P183</f>
        <v>0</v>
      </c>
      <c r="R183" s="1">
        <f>[3]Class!Q183</f>
        <v>0</v>
      </c>
      <c r="S183" s="1">
        <f>[3]Class!R183</f>
        <v>0</v>
      </c>
      <c r="T183" s="1">
        <f>[3]Class!S183</f>
        <v>0</v>
      </c>
    </row>
    <row r="184" spans="1:20" x14ac:dyDescent="0.35">
      <c r="A184" s="1" t="str">
        <f>[3]Class!A184</f>
        <v>2434 : Cold drawing of wire</v>
      </c>
      <c r="B184" s="11">
        <f t="shared" si="2"/>
        <v>2434</v>
      </c>
      <c r="C184" s="1">
        <f>[3]Class!B184</f>
        <v>0</v>
      </c>
      <c r="D184" s="1">
        <f>[3]Class!C184</f>
        <v>0</v>
      </c>
      <c r="E184" s="1">
        <f>[3]Class!D184</f>
        <v>0</v>
      </c>
      <c r="F184" s="1">
        <f>[3]Class!E184</f>
        <v>0</v>
      </c>
      <c r="G184" s="1">
        <f>[3]Class!F184</f>
        <v>0</v>
      </c>
      <c r="H184" s="1">
        <f>[3]Class!G184</f>
        <v>0</v>
      </c>
      <c r="I184" s="1">
        <f>[3]Class!H184</f>
        <v>0</v>
      </c>
      <c r="J184" s="1">
        <f>[3]Class!I184</f>
        <v>0</v>
      </c>
      <c r="K184" s="1">
        <f>[3]Class!J184</f>
        <v>0</v>
      </c>
      <c r="L184" s="1">
        <f>[3]Class!K184</f>
        <v>0</v>
      </c>
      <c r="M184" s="1">
        <f>[3]Class!L184</f>
        <v>0</v>
      </c>
      <c r="N184" s="1">
        <f>[3]Class!M184</f>
        <v>0</v>
      </c>
      <c r="O184" s="1">
        <f>[3]Class!N184</f>
        <v>0</v>
      </c>
      <c r="P184" s="1">
        <f>[3]Class!O184</f>
        <v>0</v>
      </c>
      <c r="Q184" s="1">
        <f>[3]Class!P184</f>
        <v>0</v>
      </c>
      <c r="R184" s="1">
        <f>[3]Class!Q184</f>
        <v>0</v>
      </c>
      <c r="S184" s="1">
        <f>[3]Class!R184</f>
        <v>0</v>
      </c>
      <c r="T184" s="1">
        <f>[3]Class!S184</f>
        <v>0</v>
      </c>
    </row>
    <row r="185" spans="1:20" x14ac:dyDescent="0.35">
      <c r="A185" s="1" t="str">
        <f>[3]Class!A185</f>
        <v>2441 : Precious metals production</v>
      </c>
      <c r="B185" s="11">
        <f t="shared" si="2"/>
        <v>2441</v>
      </c>
      <c r="C185" s="1">
        <f>[3]Class!B185</f>
        <v>0</v>
      </c>
      <c r="D185" s="1">
        <f>[3]Class!C185</f>
        <v>0</v>
      </c>
      <c r="E185" s="1">
        <f>[3]Class!D185</f>
        <v>0</v>
      </c>
      <c r="F185" s="1">
        <f>[3]Class!E185</f>
        <v>0</v>
      </c>
      <c r="G185" s="1">
        <f>[3]Class!F185</f>
        <v>0</v>
      </c>
      <c r="H185" s="1">
        <f>[3]Class!G185</f>
        <v>0</v>
      </c>
      <c r="I185" s="1">
        <f>[3]Class!H185</f>
        <v>0</v>
      </c>
      <c r="J185" s="1">
        <f>[3]Class!I185</f>
        <v>0</v>
      </c>
      <c r="K185" s="1">
        <f>[3]Class!J185</f>
        <v>0</v>
      </c>
      <c r="L185" s="1">
        <f>[3]Class!K185</f>
        <v>0</v>
      </c>
      <c r="M185" s="1">
        <f>[3]Class!L185</f>
        <v>0</v>
      </c>
      <c r="N185" s="1">
        <f>[3]Class!M185</f>
        <v>0</v>
      </c>
      <c r="O185" s="1">
        <f>[3]Class!N185</f>
        <v>0</v>
      </c>
      <c r="P185" s="1">
        <f>[3]Class!O185</f>
        <v>0</v>
      </c>
      <c r="Q185" s="1">
        <f>[3]Class!P185</f>
        <v>0</v>
      </c>
      <c r="R185" s="1">
        <f>[3]Class!Q185</f>
        <v>0</v>
      </c>
      <c r="S185" s="1">
        <f>[3]Class!R185</f>
        <v>0</v>
      </c>
      <c r="T185" s="1">
        <f>[3]Class!S185</f>
        <v>0</v>
      </c>
    </row>
    <row r="186" spans="1:20" x14ac:dyDescent="0.35">
      <c r="A186" s="1" t="str">
        <f>[3]Class!A186</f>
        <v>2442 : Aluminium production</v>
      </c>
      <c r="B186" s="11">
        <f t="shared" ref="B186:B249" si="3">LEFT(A186,4)+0</f>
        <v>2442</v>
      </c>
      <c r="C186" s="1">
        <f>[3]Class!B186</f>
        <v>0</v>
      </c>
      <c r="D186" s="1">
        <f>[3]Class!C186</f>
        <v>0</v>
      </c>
      <c r="E186" s="1">
        <f>[3]Class!D186</f>
        <v>0</v>
      </c>
      <c r="F186" s="1">
        <f>[3]Class!E186</f>
        <v>0</v>
      </c>
      <c r="G186" s="1">
        <f>[3]Class!F186</f>
        <v>0</v>
      </c>
      <c r="H186" s="1">
        <f>[3]Class!G186</f>
        <v>0</v>
      </c>
      <c r="I186" s="1">
        <f>[3]Class!H186</f>
        <v>0</v>
      </c>
      <c r="J186" s="1">
        <f>[3]Class!I186</f>
        <v>0</v>
      </c>
      <c r="K186" s="1">
        <f>[3]Class!J186</f>
        <v>0</v>
      </c>
      <c r="L186" s="1">
        <f>[3]Class!K186</f>
        <v>0</v>
      </c>
      <c r="M186" s="1">
        <f>[3]Class!L186</f>
        <v>0</v>
      </c>
      <c r="N186" s="1">
        <f>[3]Class!M186</f>
        <v>0</v>
      </c>
      <c r="O186" s="1">
        <f>[3]Class!N186</f>
        <v>0</v>
      </c>
      <c r="P186" s="1">
        <f>[3]Class!O186</f>
        <v>0</v>
      </c>
      <c r="Q186" s="1">
        <f>[3]Class!P186</f>
        <v>0</v>
      </c>
      <c r="R186" s="1">
        <f>[3]Class!Q186</f>
        <v>0</v>
      </c>
      <c r="S186" s="1">
        <f>[3]Class!R186</f>
        <v>0</v>
      </c>
      <c r="T186" s="1">
        <f>[3]Class!S186</f>
        <v>0</v>
      </c>
    </row>
    <row r="187" spans="1:20" x14ac:dyDescent="0.35">
      <c r="A187" s="1" t="str">
        <f>[3]Class!A187</f>
        <v>2443 : Lead, zinc and tin production</v>
      </c>
      <c r="B187" s="11">
        <f t="shared" si="3"/>
        <v>2443</v>
      </c>
      <c r="C187" s="1">
        <f>[3]Class!B187</f>
        <v>0</v>
      </c>
      <c r="D187" s="1">
        <f>[3]Class!C187</f>
        <v>0</v>
      </c>
      <c r="E187" s="1">
        <f>[3]Class!D187</f>
        <v>0</v>
      </c>
      <c r="F187" s="1">
        <f>[3]Class!E187</f>
        <v>0</v>
      </c>
      <c r="G187" s="1">
        <f>[3]Class!F187</f>
        <v>0</v>
      </c>
      <c r="H187" s="1">
        <f>[3]Class!G187</f>
        <v>0</v>
      </c>
      <c r="I187" s="1">
        <f>[3]Class!H187</f>
        <v>0</v>
      </c>
      <c r="J187" s="1">
        <f>[3]Class!I187</f>
        <v>0</v>
      </c>
      <c r="K187" s="1">
        <f>[3]Class!J187</f>
        <v>0</v>
      </c>
      <c r="L187" s="1">
        <f>[3]Class!K187</f>
        <v>0</v>
      </c>
      <c r="M187" s="1">
        <f>[3]Class!L187</f>
        <v>0</v>
      </c>
      <c r="N187" s="1">
        <f>[3]Class!M187</f>
        <v>0</v>
      </c>
      <c r="O187" s="1">
        <f>[3]Class!N187</f>
        <v>0</v>
      </c>
      <c r="P187" s="1">
        <f>[3]Class!O187</f>
        <v>0</v>
      </c>
      <c r="Q187" s="1">
        <f>[3]Class!P187</f>
        <v>0</v>
      </c>
      <c r="R187" s="1">
        <f>[3]Class!Q187</f>
        <v>0</v>
      </c>
      <c r="S187" s="1">
        <f>[3]Class!R187</f>
        <v>0</v>
      </c>
      <c r="T187" s="1">
        <f>[3]Class!S187</f>
        <v>0</v>
      </c>
    </row>
    <row r="188" spans="1:20" x14ac:dyDescent="0.35">
      <c r="A188" s="1" t="str">
        <f>[3]Class!A188</f>
        <v>2444 : Copper production</v>
      </c>
      <c r="B188" s="11">
        <f t="shared" si="3"/>
        <v>2444</v>
      </c>
      <c r="C188" s="1">
        <f>[3]Class!B188</f>
        <v>0</v>
      </c>
      <c r="D188" s="1">
        <f>[3]Class!C188</f>
        <v>0</v>
      </c>
      <c r="E188" s="1">
        <f>[3]Class!D188</f>
        <v>0</v>
      </c>
      <c r="F188" s="1">
        <f>[3]Class!E188</f>
        <v>0</v>
      </c>
      <c r="G188" s="1">
        <f>[3]Class!F188</f>
        <v>0</v>
      </c>
      <c r="H188" s="1">
        <f>[3]Class!G188</f>
        <v>0</v>
      </c>
      <c r="I188" s="1">
        <f>[3]Class!H188</f>
        <v>0</v>
      </c>
      <c r="J188" s="1">
        <f>[3]Class!I188</f>
        <v>0</v>
      </c>
      <c r="K188" s="1">
        <f>[3]Class!J188</f>
        <v>0</v>
      </c>
      <c r="L188" s="1">
        <f>[3]Class!K188</f>
        <v>0</v>
      </c>
      <c r="M188" s="1">
        <f>[3]Class!L188</f>
        <v>0</v>
      </c>
      <c r="N188" s="1">
        <f>[3]Class!M188</f>
        <v>0</v>
      </c>
      <c r="O188" s="1">
        <f>[3]Class!N188</f>
        <v>0</v>
      </c>
      <c r="P188" s="1">
        <f>[3]Class!O188</f>
        <v>0</v>
      </c>
      <c r="Q188" s="1">
        <f>[3]Class!P188</f>
        <v>0</v>
      </c>
      <c r="R188" s="1">
        <f>[3]Class!Q188</f>
        <v>0</v>
      </c>
      <c r="S188" s="1">
        <f>[3]Class!R188</f>
        <v>0</v>
      </c>
      <c r="T188" s="1">
        <f>[3]Class!S188</f>
        <v>0</v>
      </c>
    </row>
    <row r="189" spans="1:20" x14ac:dyDescent="0.35">
      <c r="A189" s="1" t="str">
        <f>[3]Class!A189</f>
        <v>2445 : Other non-ferrous metal production</v>
      </c>
      <c r="B189" s="11">
        <f t="shared" si="3"/>
        <v>2445</v>
      </c>
      <c r="C189" s="1">
        <f>[3]Class!B189</f>
        <v>0</v>
      </c>
      <c r="D189" s="1">
        <f>[3]Class!C189</f>
        <v>0</v>
      </c>
      <c r="E189" s="1">
        <f>[3]Class!D189</f>
        <v>0</v>
      </c>
      <c r="F189" s="1">
        <f>[3]Class!E189</f>
        <v>0</v>
      </c>
      <c r="G189" s="1">
        <f>[3]Class!F189</f>
        <v>0</v>
      </c>
      <c r="H189" s="1">
        <f>[3]Class!G189</f>
        <v>0</v>
      </c>
      <c r="I189" s="1">
        <f>[3]Class!H189</f>
        <v>0</v>
      </c>
      <c r="J189" s="1">
        <f>[3]Class!I189</f>
        <v>0</v>
      </c>
      <c r="K189" s="1">
        <f>[3]Class!J189</f>
        <v>0</v>
      </c>
      <c r="L189" s="1">
        <f>[3]Class!K189</f>
        <v>0</v>
      </c>
      <c r="M189" s="1">
        <f>[3]Class!L189</f>
        <v>0</v>
      </c>
      <c r="N189" s="1">
        <f>[3]Class!M189</f>
        <v>0</v>
      </c>
      <c r="O189" s="1">
        <f>[3]Class!N189</f>
        <v>0</v>
      </c>
      <c r="P189" s="1">
        <f>[3]Class!O189</f>
        <v>0</v>
      </c>
      <c r="Q189" s="1">
        <f>[3]Class!P189</f>
        <v>0</v>
      </c>
      <c r="R189" s="1">
        <f>[3]Class!Q189</f>
        <v>0</v>
      </c>
      <c r="S189" s="1">
        <f>[3]Class!R189</f>
        <v>0</v>
      </c>
      <c r="T189" s="1">
        <f>[3]Class!S189</f>
        <v>0</v>
      </c>
    </row>
    <row r="190" spans="1:20" x14ac:dyDescent="0.35">
      <c r="A190" s="1" t="str">
        <f>[3]Class!A190</f>
        <v>2446 : Processing of nuclear fuel</v>
      </c>
      <c r="B190" s="11">
        <f t="shared" si="3"/>
        <v>2446</v>
      </c>
      <c r="C190" s="1">
        <f>[3]Class!B190</f>
        <v>0</v>
      </c>
      <c r="D190" s="1">
        <f>[3]Class!C190</f>
        <v>0</v>
      </c>
      <c r="E190" s="1">
        <f>[3]Class!D190</f>
        <v>0</v>
      </c>
      <c r="F190" s="1">
        <f>[3]Class!E190</f>
        <v>0</v>
      </c>
      <c r="G190" s="1">
        <f>[3]Class!F190</f>
        <v>0</v>
      </c>
      <c r="H190" s="1">
        <f>[3]Class!G190</f>
        <v>0</v>
      </c>
      <c r="I190" s="1">
        <f>[3]Class!H190</f>
        <v>0</v>
      </c>
      <c r="J190" s="1">
        <f>[3]Class!I190</f>
        <v>0</v>
      </c>
      <c r="K190" s="1">
        <f>[3]Class!J190</f>
        <v>0</v>
      </c>
      <c r="L190" s="1">
        <f>[3]Class!K190</f>
        <v>0</v>
      </c>
      <c r="M190" s="1">
        <f>[3]Class!L190</f>
        <v>0</v>
      </c>
      <c r="N190" s="1">
        <f>[3]Class!M190</f>
        <v>0</v>
      </c>
      <c r="O190" s="1">
        <f>[3]Class!N190</f>
        <v>0</v>
      </c>
      <c r="P190" s="1">
        <f>[3]Class!O190</f>
        <v>0</v>
      </c>
      <c r="Q190" s="1">
        <f>[3]Class!P190</f>
        <v>0</v>
      </c>
      <c r="R190" s="1">
        <f>[3]Class!Q190</f>
        <v>0</v>
      </c>
      <c r="S190" s="1">
        <f>[3]Class!R190</f>
        <v>0</v>
      </c>
      <c r="T190" s="1">
        <f>[3]Class!S190</f>
        <v>0</v>
      </c>
    </row>
    <row r="191" spans="1:20" x14ac:dyDescent="0.35">
      <c r="A191" s="1" t="str">
        <f>[3]Class!A191</f>
        <v>2451 : Casting of iron</v>
      </c>
      <c r="B191" s="11">
        <f t="shared" si="3"/>
        <v>2451</v>
      </c>
      <c r="C191" s="1">
        <f>[3]Class!B191</f>
        <v>0</v>
      </c>
      <c r="D191" s="1">
        <f>[3]Class!C191</f>
        <v>0</v>
      </c>
      <c r="E191" s="1">
        <f>[3]Class!D191</f>
        <v>0</v>
      </c>
      <c r="F191" s="1">
        <f>[3]Class!E191</f>
        <v>0</v>
      </c>
      <c r="G191" s="1">
        <f>[3]Class!F191</f>
        <v>0</v>
      </c>
      <c r="H191" s="1">
        <f>[3]Class!G191</f>
        <v>0</v>
      </c>
      <c r="I191" s="1">
        <f>[3]Class!H191</f>
        <v>0</v>
      </c>
      <c r="J191" s="1">
        <f>[3]Class!I191</f>
        <v>0</v>
      </c>
      <c r="K191" s="1">
        <f>[3]Class!J191</f>
        <v>0</v>
      </c>
      <c r="L191" s="1">
        <f>[3]Class!K191</f>
        <v>0</v>
      </c>
      <c r="M191" s="1">
        <f>[3]Class!L191</f>
        <v>0</v>
      </c>
      <c r="N191" s="1">
        <f>[3]Class!M191</f>
        <v>0</v>
      </c>
      <c r="O191" s="1">
        <f>[3]Class!N191</f>
        <v>0</v>
      </c>
      <c r="P191" s="1">
        <f>[3]Class!O191</f>
        <v>0</v>
      </c>
      <c r="Q191" s="1">
        <f>[3]Class!P191</f>
        <v>0</v>
      </c>
      <c r="R191" s="1">
        <f>[3]Class!Q191</f>
        <v>0</v>
      </c>
      <c r="S191" s="1">
        <f>[3]Class!R191</f>
        <v>0</v>
      </c>
      <c r="T191" s="1">
        <f>[3]Class!S191</f>
        <v>0</v>
      </c>
    </row>
    <row r="192" spans="1:20" x14ac:dyDescent="0.35">
      <c r="A192" s="1" t="str">
        <f>[3]Class!A192</f>
        <v>2452 : Casting of steel</v>
      </c>
      <c r="B192" s="11">
        <f t="shared" si="3"/>
        <v>2452</v>
      </c>
      <c r="C192" s="1">
        <f>[3]Class!B192</f>
        <v>0</v>
      </c>
      <c r="D192" s="1">
        <f>[3]Class!C192</f>
        <v>0</v>
      </c>
      <c r="E192" s="1">
        <f>[3]Class!D192</f>
        <v>0</v>
      </c>
      <c r="F192" s="1">
        <f>[3]Class!E192</f>
        <v>0</v>
      </c>
      <c r="G192" s="1">
        <f>[3]Class!F192</f>
        <v>0</v>
      </c>
      <c r="H192" s="1">
        <f>[3]Class!G192</f>
        <v>0</v>
      </c>
      <c r="I192" s="1">
        <f>[3]Class!H192</f>
        <v>0</v>
      </c>
      <c r="J192" s="1">
        <f>[3]Class!I192</f>
        <v>0</v>
      </c>
      <c r="K192" s="1">
        <f>[3]Class!J192</f>
        <v>0</v>
      </c>
      <c r="L192" s="1">
        <f>[3]Class!K192</f>
        <v>0</v>
      </c>
      <c r="M192" s="1">
        <f>[3]Class!L192</f>
        <v>0</v>
      </c>
      <c r="N192" s="1">
        <f>[3]Class!M192</f>
        <v>0</v>
      </c>
      <c r="O192" s="1">
        <f>[3]Class!N192</f>
        <v>0</v>
      </c>
      <c r="P192" s="1">
        <f>[3]Class!O192</f>
        <v>0</v>
      </c>
      <c r="Q192" s="1">
        <f>[3]Class!P192</f>
        <v>0</v>
      </c>
      <c r="R192" s="1">
        <f>[3]Class!Q192</f>
        <v>0</v>
      </c>
      <c r="S192" s="1">
        <f>[3]Class!R192</f>
        <v>0</v>
      </c>
      <c r="T192" s="1">
        <f>[3]Class!S192</f>
        <v>0</v>
      </c>
    </row>
    <row r="193" spans="1:20" x14ac:dyDescent="0.35">
      <c r="A193" s="1" t="str">
        <f>[3]Class!A193</f>
        <v>2453 : Casting of light metals</v>
      </c>
      <c r="B193" s="11">
        <f t="shared" si="3"/>
        <v>2453</v>
      </c>
      <c r="C193" s="1">
        <f>[3]Class!B193</f>
        <v>0</v>
      </c>
      <c r="D193" s="1">
        <f>[3]Class!C193</f>
        <v>0</v>
      </c>
      <c r="E193" s="1">
        <f>[3]Class!D193</f>
        <v>0</v>
      </c>
      <c r="F193" s="1">
        <f>[3]Class!E193</f>
        <v>0</v>
      </c>
      <c r="G193" s="1">
        <f>[3]Class!F193</f>
        <v>0</v>
      </c>
      <c r="H193" s="1">
        <f>[3]Class!G193</f>
        <v>0</v>
      </c>
      <c r="I193" s="1">
        <f>[3]Class!H193</f>
        <v>0</v>
      </c>
      <c r="J193" s="1">
        <f>[3]Class!I193</f>
        <v>0</v>
      </c>
      <c r="K193" s="1">
        <f>[3]Class!J193</f>
        <v>0</v>
      </c>
      <c r="L193" s="1">
        <f>[3]Class!K193</f>
        <v>0</v>
      </c>
      <c r="M193" s="1">
        <f>[3]Class!L193</f>
        <v>0</v>
      </c>
      <c r="N193" s="1">
        <f>[3]Class!M193</f>
        <v>0</v>
      </c>
      <c r="O193" s="1">
        <f>[3]Class!N193</f>
        <v>0</v>
      </c>
      <c r="P193" s="1">
        <f>[3]Class!O193</f>
        <v>0</v>
      </c>
      <c r="Q193" s="1">
        <f>[3]Class!P193</f>
        <v>0</v>
      </c>
      <c r="R193" s="1">
        <f>[3]Class!Q193</f>
        <v>0</v>
      </c>
      <c r="S193" s="1">
        <f>[3]Class!R193</f>
        <v>0</v>
      </c>
      <c r="T193" s="1">
        <f>[3]Class!S193</f>
        <v>0</v>
      </c>
    </row>
    <row r="194" spans="1:20" x14ac:dyDescent="0.35">
      <c r="A194" s="1" t="str">
        <f>[3]Class!A194</f>
        <v>2454 : Casting of other non-ferrous metals</v>
      </c>
      <c r="B194" s="11">
        <f t="shared" si="3"/>
        <v>2454</v>
      </c>
      <c r="C194" s="1">
        <f>[3]Class!B194</f>
        <v>0</v>
      </c>
      <c r="D194" s="1">
        <f>[3]Class!C194</f>
        <v>0</v>
      </c>
      <c r="E194" s="1">
        <f>[3]Class!D194</f>
        <v>0</v>
      </c>
      <c r="F194" s="1">
        <f>[3]Class!E194</f>
        <v>0</v>
      </c>
      <c r="G194" s="1">
        <f>[3]Class!F194</f>
        <v>0</v>
      </c>
      <c r="H194" s="1">
        <f>[3]Class!G194</f>
        <v>0</v>
      </c>
      <c r="I194" s="1">
        <f>[3]Class!H194</f>
        <v>0</v>
      </c>
      <c r="J194" s="1">
        <f>[3]Class!I194</f>
        <v>0</v>
      </c>
      <c r="K194" s="1">
        <f>[3]Class!J194</f>
        <v>0</v>
      </c>
      <c r="L194" s="1">
        <f>[3]Class!K194</f>
        <v>0</v>
      </c>
      <c r="M194" s="1">
        <f>[3]Class!L194</f>
        <v>0</v>
      </c>
      <c r="N194" s="1">
        <f>[3]Class!M194</f>
        <v>0</v>
      </c>
      <c r="O194" s="1">
        <f>[3]Class!N194</f>
        <v>0</v>
      </c>
      <c r="P194" s="1">
        <f>[3]Class!O194</f>
        <v>0</v>
      </c>
      <c r="Q194" s="1">
        <f>[3]Class!P194</f>
        <v>0</v>
      </c>
      <c r="R194" s="1">
        <f>[3]Class!Q194</f>
        <v>0</v>
      </c>
      <c r="S194" s="1">
        <f>[3]Class!R194</f>
        <v>0</v>
      </c>
      <c r="T194" s="1">
        <f>[3]Class!S194</f>
        <v>0</v>
      </c>
    </row>
    <row r="195" spans="1:20" x14ac:dyDescent="0.35">
      <c r="A195" s="1" t="str">
        <f>[3]Class!A195</f>
        <v>2511 : Manufacture of metal structures and parts of structures</v>
      </c>
      <c r="B195" s="11">
        <f t="shared" si="3"/>
        <v>2511</v>
      </c>
      <c r="C195" s="1">
        <f>[3]Class!B195</f>
        <v>1700</v>
      </c>
      <c r="D195" s="1">
        <f>[3]Class!C195</f>
        <v>1700</v>
      </c>
      <c r="E195" s="1">
        <f>[3]Class!D195</f>
        <v>2100</v>
      </c>
      <c r="F195" s="1">
        <f>[3]Class!E195</f>
        <v>2100</v>
      </c>
      <c r="G195" s="1">
        <f>[3]Class!F195</f>
        <v>1900</v>
      </c>
      <c r="H195" s="1">
        <f>[3]Class!G195</f>
        <v>1700</v>
      </c>
      <c r="I195" s="1">
        <f>[3]Class!H195</f>
        <v>1900</v>
      </c>
      <c r="J195" s="1">
        <f>[3]Class!I195</f>
        <v>1700</v>
      </c>
      <c r="K195" s="1">
        <f>[3]Class!J195</f>
        <v>1400</v>
      </c>
      <c r="L195" s="1">
        <f>[3]Class!K195</f>
        <v>1600</v>
      </c>
      <c r="M195" s="1">
        <f>[3]Class!L195</f>
        <v>1800</v>
      </c>
      <c r="N195" s="1">
        <f>[3]Class!M195</f>
        <v>1700</v>
      </c>
      <c r="O195" s="1">
        <f>[3]Class!N195</f>
        <v>1300</v>
      </c>
      <c r="P195" s="1">
        <f>[3]Class!O195</f>
        <v>2600</v>
      </c>
      <c r="Q195" s="1">
        <f>[3]Class!P195</f>
        <v>900</v>
      </c>
      <c r="R195" s="1">
        <f>[3]Class!Q195</f>
        <v>1800</v>
      </c>
      <c r="S195" s="1">
        <f>[3]Class!R195</f>
        <v>1700</v>
      </c>
      <c r="T195" s="1">
        <f>[3]Class!S195</f>
        <v>1500</v>
      </c>
    </row>
    <row r="196" spans="1:20" x14ac:dyDescent="0.35">
      <c r="A196" s="1" t="str">
        <f>[3]Class!A196</f>
        <v>2512 : Manufacture of doors and windows of metal</v>
      </c>
      <c r="B196" s="11">
        <f t="shared" si="3"/>
        <v>2512</v>
      </c>
      <c r="C196" s="1">
        <f>[3]Class!B196</f>
        <v>1300</v>
      </c>
      <c r="D196" s="1">
        <f>[3]Class!C196</f>
        <v>1200</v>
      </c>
      <c r="E196" s="1">
        <f>[3]Class!D196</f>
        <v>1300</v>
      </c>
      <c r="F196" s="1">
        <f>[3]Class!E196</f>
        <v>1300</v>
      </c>
      <c r="G196" s="1">
        <f>[3]Class!F196</f>
        <v>1000</v>
      </c>
      <c r="H196" s="1">
        <f>[3]Class!G196</f>
        <v>1000</v>
      </c>
      <c r="I196" s="1">
        <f>[3]Class!H196</f>
        <v>1000</v>
      </c>
      <c r="J196" s="1">
        <f>[3]Class!I196</f>
        <v>1100</v>
      </c>
      <c r="K196" s="1">
        <f>[3]Class!J196</f>
        <v>900</v>
      </c>
      <c r="L196" s="1">
        <f>[3]Class!K196</f>
        <v>900</v>
      </c>
      <c r="M196" s="1">
        <f>[3]Class!L196</f>
        <v>1100</v>
      </c>
      <c r="N196" s="1">
        <f>[3]Class!M196</f>
        <v>1000</v>
      </c>
      <c r="O196" s="1">
        <f>[3]Class!N196</f>
        <v>500</v>
      </c>
      <c r="P196" s="1">
        <f>[3]Class!O196</f>
        <v>1300</v>
      </c>
      <c r="Q196" s="1">
        <f>[3]Class!P196</f>
        <v>700</v>
      </c>
      <c r="R196" s="1">
        <f>[3]Class!Q196</f>
        <v>1200</v>
      </c>
      <c r="S196" s="1">
        <f>[3]Class!R196</f>
        <v>1100</v>
      </c>
      <c r="T196" s="1">
        <f>[3]Class!S196</f>
        <v>1000</v>
      </c>
    </row>
    <row r="197" spans="1:20" x14ac:dyDescent="0.35">
      <c r="A197" s="1" t="str">
        <f>[3]Class!A197</f>
        <v>2521 : Manufacture of central heating radiators and boilers</v>
      </c>
      <c r="B197" s="11">
        <f t="shared" si="3"/>
        <v>2521</v>
      </c>
      <c r="C197" s="1">
        <f>[3]Class!B197</f>
        <v>0</v>
      </c>
      <c r="D197" s="1">
        <f>[3]Class!C197</f>
        <v>0</v>
      </c>
      <c r="E197" s="1">
        <f>[3]Class!D197</f>
        <v>0</v>
      </c>
      <c r="F197" s="1">
        <f>[3]Class!E197</f>
        <v>0</v>
      </c>
      <c r="G197" s="1">
        <f>[3]Class!F197</f>
        <v>0</v>
      </c>
      <c r="H197" s="1">
        <f>[3]Class!G197</f>
        <v>0</v>
      </c>
      <c r="I197" s="1">
        <f>[3]Class!H197</f>
        <v>0</v>
      </c>
      <c r="J197" s="1">
        <f>[3]Class!I197</f>
        <v>0</v>
      </c>
      <c r="K197" s="1">
        <f>[3]Class!J197</f>
        <v>0</v>
      </c>
      <c r="L197" s="1">
        <f>[3]Class!K197</f>
        <v>0</v>
      </c>
      <c r="M197" s="1">
        <f>[3]Class!L197</f>
        <v>0</v>
      </c>
      <c r="N197" s="1">
        <f>[3]Class!M197</f>
        <v>0</v>
      </c>
      <c r="O197" s="1">
        <f>[3]Class!N197</f>
        <v>0</v>
      </c>
      <c r="P197" s="1">
        <f>[3]Class!O197</f>
        <v>0</v>
      </c>
      <c r="Q197" s="1">
        <f>[3]Class!P197</f>
        <v>0</v>
      </c>
      <c r="R197" s="1">
        <f>[3]Class!Q197</f>
        <v>0</v>
      </c>
      <c r="S197" s="1">
        <f>[3]Class!R197</f>
        <v>0</v>
      </c>
      <c r="T197" s="1">
        <f>[3]Class!S197</f>
        <v>0</v>
      </c>
    </row>
    <row r="198" spans="1:20" x14ac:dyDescent="0.35">
      <c r="A198" s="1" t="str">
        <f>[3]Class!A198</f>
        <v>2529 : Manufacture of other tanks, reservoirs and containers of metal</v>
      </c>
      <c r="B198" s="11">
        <f t="shared" si="3"/>
        <v>2529</v>
      </c>
      <c r="C198" s="1">
        <f>[3]Class!B198</f>
        <v>0</v>
      </c>
      <c r="D198" s="1">
        <f>[3]Class!C198</f>
        <v>0</v>
      </c>
      <c r="E198" s="1">
        <f>[3]Class!D198</f>
        <v>0</v>
      </c>
      <c r="F198" s="1">
        <f>[3]Class!E198</f>
        <v>0</v>
      </c>
      <c r="G198" s="1">
        <f>[3]Class!F198</f>
        <v>0</v>
      </c>
      <c r="H198" s="1">
        <f>[3]Class!G198</f>
        <v>0</v>
      </c>
      <c r="I198" s="1">
        <f>[3]Class!H198</f>
        <v>0</v>
      </c>
      <c r="J198" s="1">
        <f>[3]Class!I198</f>
        <v>0</v>
      </c>
      <c r="K198" s="1">
        <f>[3]Class!J198</f>
        <v>0</v>
      </c>
      <c r="L198" s="1">
        <f>[3]Class!K198</f>
        <v>0</v>
      </c>
      <c r="M198" s="1">
        <f>[3]Class!L198</f>
        <v>0</v>
      </c>
      <c r="N198" s="1">
        <f>[3]Class!M198</f>
        <v>0</v>
      </c>
      <c r="O198" s="1">
        <f>[3]Class!N198</f>
        <v>0</v>
      </c>
      <c r="P198" s="1">
        <f>[3]Class!O198</f>
        <v>0</v>
      </c>
      <c r="Q198" s="1">
        <f>[3]Class!P198</f>
        <v>0</v>
      </c>
      <c r="R198" s="1">
        <f>[3]Class!Q198</f>
        <v>0</v>
      </c>
      <c r="S198" s="1">
        <f>[3]Class!R198</f>
        <v>0</v>
      </c>
      <c r="T198" s="1">
        <f>[3]Class!S198</f>
        <v>0</v>
      </c>
    </row>
    <row r="199" spans="1:20" x14ac:dyDescent="0.35">
      <c r="A199" s="1" t="str">
        <f>[3]Class!A199</f>
        <v>2530 : Manufacture of steam generators, except central heating hot water boilers</v>
      </c>
      <c r="B199" s="11">
        <f t="shared" si="3"/>
        <v>2530</v>
      </c>
      <c r="C199" s="1">
        <f>[3]Class!B199</f>
        <v>0</v>
      </c>
      <c r="D199" s="1">
        <f>[3]Class!C199</f>
        <v>0</v>
      </c>
      <c r="E199" s="1">
        <f>[3]Class!D199</f>
        <v>0</v>
      </c>
      <c r="F199" s="1">
        <f>[3]Class!E199</f>
        <v>0</v>
      </c>
      <c r="G199" s="1">
        <f>[3]Class!F199</f>
        <v>0</v>
      </c>
      <c r="H199" s="1">
        <f>[3]Class!G199</f>
        <v>0</v>
      </c>
      <c r="I199" s="1">
        <f>[3]Class!H199</f>
        <v>0</v>
      </c>
      <c r="J199" s="1">
        <f>[3]Class!I199</f>
        <v>0</v>
      </c>
      <c r="K199" s="1">
        <f>[3]Class!J199</f>
        <v>0</v>
      </c>
      <c r="L199" s="1">
        <f>[3]Class!K199</f>
        <v>0</v>
      </c>
      <c r="M199" s="1">
        <f>[3]Class!L199</f>
        <v>0</v>
      </c>
      <c r="N199" s="1">
        <f>[3]Class!M199</f>
        <v>0</v>
      </c>
      <c r="O199" s="1">
        <f>[3]Class!N199</f>
        <v>0</v>
      </c>
      <c r="P199" s="1">
        <f>[3]Class!O199</f>
        <v>0</v>
      </c>
      <c r="Q199" s="1">
        <f>[3]Class!P199</f>
        <v>0</v>
      </c>
      <c r="R199" s="1">
        <f>[3]Class!Q199</f>
        <v>0</v>
      </c>
      <c r="S199" s="1">
        <f>[3]Class!R199</f>
        <v>0</v>
      </c>
      <c r="T199" s="1">
        <f>[3]Class!S199</f>
        <v>0</v>
      </c>
    </row>
    <row r="200" spans="1:20" x14ac:dyDescent="0.35">
      <c r="A200" s="1" t="str">
        <f>[3]Class!A200</f>
        <v>2540 : Manufacture of weapons and ammunition</v>
      </c>
      <c r="B200" s="11">
        <f t="shared" si="3"/>
        <v>2540</v>
      </c>
      <c r="C200" s="1">
        <f>[3]Class!B200</f>
        <v>0</v>
      </c>
      <c r="D200" s="1">
        <f>[3]Class!C200</f>
        <v>0</v>
      </c>
      <c r="E200" s="1">
        <f>[3]Class!D200</f>
        <v>0</v>
      </c>
      <c r="F200" s="1">
        <f>[3]Class!E200</f>
        <v>0</v>
      </c>
      <c r="G200" s="1">
        <f>[3]Class!F200</f>
        <v>0</v>
      </c>
      <c r="H200" s="1">
        <f>[3]Class!G200</f>
        <v>0</v>
      </c>
      <c r="I200" s="1">
        <f>[3]Class!H200</f>
        <v>0</v>
      </c>
      <c r="J200" s="1">
        <f>[3]Class!I200</f>
        <v>0</v>
      </c>
      <c r="K200" s="1">
        <f>[3]Class!J200</f>
        <v>0</v>
      </c>
      <c r="L200" s="1">
        <f>[3]Class!K200</f>
        <v>0</v>
      </c>
      <c r="M200" s="1">
        <f>[3]Class!L200</f>
        <v>0</v>
      </c>
      <c r="N200" s="1">
        <f>[3]Class!M200</f>
        <v>0</v>
      </c>
      <c r="O200" s="1">
        <f>[3]Class!N200</f>
        <v>0</v>
      </c>
      <c r="P200" s="1">
        <f>[3]Class!O200</f>
        <v>0</v>
      </c>
      <c r="Q200" s="1">
        <f>[3]Class!P200</f>
        <v>0</v>
      </c>
      <c r="R200" s="1">
        <f>[3]Class!Q200</f>
        <v>0</v>
      </c>
      <c r="S200" s="1">
        <f>[3]Class!R200</f>
        <v>0</v>
      </c>
      <c r="T200" s="1">
        <f>[3]Class!S200</f>
        <v>0</v>
      </c>
    </row>
    <row r="201" spans="1:20" x14ac:dyDescent="0.35">
      <c r="A201" s="1" t="str">
        <f>[3]Class!A201</f>
        <v>2550 : Forging, pressing, stamping and roll-forming of metal; powder metallurgy</v>
      </c>
      <c r="B201" s="11">
        <f t="shared" si="3"/>
        <v>2550</v>
      </c>
      <c r="C201" s="1">
        <f>[3]Class!B201</f>
        <v>1100</v>
      </c>
      <c r="D201" s="1">
        <f>[3]Class!C201</f>
        <v>1000</v>
      </c>
      <c r="E201" s="1">
        <f>[3]Class!D201</f>
        <v>1200</v>
      </c>
      <c r="F201" s="1">
        <f>[3]Class!E201</f>
        <v>800</v>
      </c>
      <c r="G201" s="1">
        <f>[3]Class!F201</f>
        <v>500</v>
      </c>
      <c r="H201" s="1">
        <f>[3]Class!G201</f>
        <v>400</v>
      </c>
      <c r="I201" s="1">
        <f>[3]Class!H201</f>
        <v>300</v>
      </c>
      <c r="J201" s="1">
        <f>[3]Class!I201</f>
        <v>300</v>
      </c>
      <c r="K201" s="1">
        <f>[3]Class!J201</f>
        <v>400</v>
      </c>
      <c r="L201" s="1">
        <f>[3]Class!K201</f>
        <v>200</v>
      </c>
      <c r="M201" s="1">
        <f>[3]Class!L201</f>
        <v>200</v>
      </c>
      <c r="N201" s="1">
        <f>[3]Class!M201</f>
        <v>200</v>
      </c>
      <c r="O201" s="1">
        <f>[3]Class!N201</f>
        <v>100</v>
      </c>
      <c r="P201" s="1">
        <f>[3]Class!O201</f>
        <v>400</v>
      </c>
      <c r="Q201" s="1">
        <f>[3]Class!P201</f>
        <v>200</v>
      </c>
      <c r="R201" s="1">
        <f>[3]Class!Q201</f>
        <v>200</v>
      </c>
      <c r="S201" s="1">
        <f>[3]Class!R201</f>
        <v>100</v>
      </c>
      <c r="T201" s="1">
        <f>[3]Class!S201</f>
        <v>100</v>
      </c>
    </row>
    <row r="202" spans="1:20" x14ac:dyDescent="0.35">
      <c r="A202" s="1" t="str">
        <f>[3]Class!A202</f>
        <v>2561 : Treatment and coating of metals</v>
      </c>
      <c r="B202" s="11">
        <f t="shared" si="3"/>
        <v>2561</v>
      </c>
      <c r="C202" s="1">
        <f>[3]Class!B202</f>
        <v>1400</v>
      </c>
      <c r="D202" s="1">
        <f>[3]Class!C202</f>
        <v>1400</v>
      </c>
      <c r="E202" s="1">
        <f>[3]Class!D202</f>
        <v>1700</v>
      </c>
      <c r="F202" s="1">
        <f>[3]Class!E202</f>
        <v>1500</v>
      </c>
      <c r="G202" s="1">
        <f>[3]Class!F202</f>
        <v>1200</v>
      </c>
      <c r="H202" s="1">
        <f>[3]Class!G202</f>
        <v>1300</v>
      </c>
      <c r="I202" s="1">
        <f>[3]Class!H202</f>
        <v>1000</v>
      </c>
      <c r="J202" s="1">
        <f>[3]Class!I202</f>
        <v>900</v>
      </c>
      <c r="K202" s="1">
        <f>[3]Class!J202</f>
        <v>800</v>
      </c>
      <c r="L202" s="1">
        <f>[3]Class!K202</f>
        <v>700</v>
      </c>
      <c r="M202" s="1">
        <f>[3]Class!L202</f>
        <v>600</v>
      </c>
      <c r="N202" s="1">
        <f>[3]Class!M202</f>
        <v>600</v>
      </c>
      <c r="O202" s="1">
        <f>[3]Class!N202</f>
        <v>400</v>
      </c>
      <c r="P202" s="1">
        <f>[3]Class!O202</f>
        <v>1000</v>
      </c>
      <c r="Q202" s="1">
        <f>[3]Class!P202</f>
        <v>400</v>
      </c>
      <c r="R202" s="1">
        <f>[3]Class!Q202</f>
        <v>700</v>
      </c>
      <c r="S202" s="1">
        <f>[3]Class!R202</f>
        <v>700</v>
      </c>
      <c r="T202" s="1">
        <f>[3]Class!S202</f>
        <v>600</v>
      </c>
    </row>
    <row r="203" spans="1:20" x14ac:dyDescent="0.35">
      <c r="A203" s="1" t="str">
        <f>[3]Class!A203</f>
        <v>2562 : Machining</v>
      </c>
      <c r="B203" s="11">
        <f t="shared" si="3"/>
        <v>2562</v>
      </c>
      <c r="C203" s="1">
        <f>[3]Class!B203</f>
        <v>5200</v>
      </c>
      <c r="D203" s="1">
        <f>[3]Class!C203</f>
        <v>5600</v>
      </c>
      <c r="E203" s="1">
        <f>[3]Class!D203</f>
        <v>6300</v>
      </c>
      <c r="F203" s="1">
        <f>[3]Class!E203</f>
        <v>5500</v>
      </c>
      <c r="G203" s="1">
        <f>[3]Class!F203</f>
        <v>4300</v>
      </c>
      <c r="H203" s="1">
        <f>[3]Class!G203</f>
        <v>3700</v>
      </c>
      <c r="I203" s="1">
        <f>[3]Class!H203</f>
        <v>3200</v>
      </c>
      <c r="J203" s="1">
        <f>[3]Class!I203</f>
        <v>3000</v>
      </c>
      <c r="K203" s="1">
        <f>[3]Class!J203</f>
        <v>3100</v>
      </c>
      <c r="L203" s="1">
        <f>[3]Class!K203</f>
        <v>2800</v>
      </c>
      <c r="M203" s="1">
        <f>[3]Class!L203</f>
        <v>3300</v>
      </c>
      <c r="N203" s="1">
        <f>[3]Class!M203</f>
        <v>2500</v>
      </c>
      <c r="O203" s="1">
        <f>[3]Class!N203</f>
        <v>1800</v>
      </c>
      <c r="P203" s="1">
        <f>[3]Class!O203</f>
        <v>4400</v>
      </c>
      <c r="Q203" s="1">
        <f>[3]Class!P203</f>
        <v>2500</v>
      </c>
      <c r="R203" s="1">
        <f>[3]Class!Q203</f>
        <v>3500</v>
      </c>
      <c r="S203" s="1">
        <f>[3]Class!R203</f>
        <v>3200</v>
      </c>
      <c r="T203" s="1">
        <f>[3]Class!S203</f>
        <v>3400</v>
      </c>
    </row>
    <row r="204" spans="1:20" x14ac:dyDescent="0.35">
      <c r="A204" s="1" t="str">
        <f>[3]Class!A204</f>
        <v>2571 : Manufacture of cutlery</v>
      </c>
      <c r="B204" s="11">
        <f t="shared" si="3"/>
        <v>2571</v>
      </c>
      <c r="C204" s="1">
        <f>[3]Class!B204</f>
        <v>0</v>
      </c>
      <c r="D204" s="1">
        <f>[3]Class!C204</f>
        <v>0</v>
      </c>
      <c r="E204" s="1">
        <f>[3]Class!D204</f>
        <v>0</v>
      </c>
      <c r="F204" s="1">
        <f>[3]Class!E204</f>
        <v>0</v>
      </c>
      <c r="G204" s="1">
        <f>[3]Class!F204</f>
        <v>0</v>
      </c>
      <c r="H204" s="1">
        <f>[3]Class!G204</f>
        <v>0</v>
      </c>
      <c r="I204" s="1">
        <f>[3]Class!H204</f>
        <v>0</v>
      </c>
      <c r="J204" s="1">
        <f>[3]Class!I204</f>
        <v>0</v>
      </c>
      <c r="K204" s="1">
        <f>[3]Class!J204</f>
        <v>0</v>
      </c>
      <c r="L204" s="1">
        <f>[3]Class!K204</f>
        <v>0</v>
      </c>
      <c r="M204" s="1">
        <f>[3]Class!L204</f>
        <v>0</v>
      </c>
      <c r="N204" s="1">
        <f>[3]Class!M204</f>
        <v>0</v>
      </c>
      <c r="O204" s="1">
        <f>[3]Class!N204</f>
        <v>0</v>
      </c>
      <c r="P204" s="1">
        <f>[3]Class!O204</f>
        <v>0</v>
      </c>
      <c r="Q204" s="1">
        <f>[3]Class!P204</f>
        <v>0</v>
      </c>
      <c r="R204" s="1">
        <f>[3]Class!Q204</f>
        <v>0</v>
      </c>
      <c r="S204" s="1">
        <f>[3]Class!R204</f>
        <v>0</v>
      </c>
      <c r="T204" s="1">
        <f>[3]Class!S204</f>
        <v>0</v>
      </c>
    </row>
    <row r="205" spans="1:20" x14ac:dyDescent="0.35">
      <c r="A205" s="1" t="str">
        <f>[3]Class!A205</f>
        <v>2572 : Manufacture of locks and hinges</v>
      </c>
      <c r="B205" s="11">
        <f t="shared" si="3"/>
        <v>2572</v>
      </c>
      <c r="C205" s="1">
        <f>[3]Class!B205</f>
        <v>1300</v>
      </c>
      <c r="D205" s="1">
        <f>[3]Class!C205</f>
        <v>1000</v>
      </c>
      <c r="E205" s="1">
        <f>[3]Class!D205</f>
        <v>1100</v>
      </c>
      <c r="F205" s="1">
        <f>[3]Class!E205</f>
        <v>1000</v>
      </c>
      <c r="G205" s="1">
        <f>[3]Class!F205</f>
        <v>800</v>
      </c>
      <c r="H205" s="1">
        <f>[3]Class!G205</f>
        <v>800</v>
      </c>
      <c r="I205" s="1">
        <f>[3]Class!H205</f>
        <v>800</v>
      </c>
      <c r="J205" s="1">
        <f>[3]Class!I205</f>
        <v>700</v>
      </c>
      <c r="K205" s="1">
        <f>[3]Class!J205</f>
        <v>600</v>
      </c>
      <c r="L205" s="1">
        <f>[3]Class!K205</f>
        <v>600</v>
      </c>
      <c r="M205" s="1">
        <f>[3]Class!L205</f>
        <v>700</v>
      </c>
      <c r="N205" s="1">
        <f>[3]Class!M205</f>
        <v>400</v>
      </c>
      <c r="O205" s="1">
        <f>[3]Class!N205</f>
        <v>300</v>
      </c>
      <c r="P205" s="1">
        <f>[3]Class!O205</f>
        <v>800</v>
      </c>
      <c r="Q205" s="1">
        <f>[3]Class!P205</f>
        <v>300</v>
      </c>
      <c r="R205" s="1">
        <f>[3]Class!Q205</f>
        <v>600</v>
      </c>
      <c r="S205" s="1">
        <f>[3]Class!R205</f>
        <v>600</v>
      </c>
      <c r="T205" s="1">
        <f>[3]Class!S205</f>
        <v>400</v>
      </c>
    </row>
    <row r="206" spans="1:20" x14ac:dyDescent="0.35">
      <c r="A206" s="1" t="str">
        <f>[3]Class!A206</f>
        <v>2573 : Manufacture of tools</v>
      </c>
      <c r="B206" s="11">
        <f t="shared" si="3"/>
        <v>2573</v>
      </c>
      <c r="C206" s="1">
        <f>[3]Class!B206</f>
        <v>0</v>
      </c>
      <c r="D206" s="1">
        <f>[3]Class!C206</f>
        <v>0</v>
      </c>
      <c r="E206" s="1">
        <f>[3]Class!D206</f>
        <v>0</v>
      </c>
      <c r="F206" s="1">
        <f>[3]Class!E206</f>
        <v>0</v>
      </c>
      <c r="G206" s="1">
        <f>[3]Class!F206</f>
        <v>0</v>
      </c>
      <c r="H206" s="1">
        <f>[3]Class!G206</f>
        <v>0</v>
      </c>
      <c r="I206" s="1">
        <f>[3]Class!H206</f>
        <v>0</v>
      </c>
      <c r="J206" s="1">
        <f>[3]Class!I206</f>
        <v>0</v>
      </c>
      <c r="K206" s="1">
        <f>[3]Class!J206</f>
        <v>0</v>
      </c>
      <c r="L206" s="1">
        <f>[3]Class!K206</f>
        <v>0</v>
      </c>
      <c r="M206" s="1">
        <f>[3]Class!L206</f>
        <v>0</v>
      </c>
      <c r="N206" s="1">
        <f>[3]Class!M206</f>
        <v>0</v>
      </c>
      <c r="O206" s="1">
        <f>[3]Class!N206</f>
        <v>0</v>
      </c>
      <c r="P206" s="1">
        <f>[3]Class!O206</f>
        <v>0</v>
      </c>
      <c r="Q206" s="1">
        <f>[3]Class!P206</f>
        <v>0</v>
      </c>
      <c r="R206" s="1">
        <f>[3]Class!Q206</f>
        <v>0</v>
      </c>
      <c r="S206" s="1">
        <f>[3]Class!R206</f>
        <v>0</v>
      </c>
      <c r="T206" s="1">
        <f>[3]Class!S206</f>
        <v>0</v>
      </c>
    </row>
    <row r="207" spans="1:20" x14ac:dyDescent="0.35">
      <c r="A207" s="1" t="str">
        <f>[3]Class!A207</f>
        <v>2591 : Manufacture of steel drums and similar containers</v>
      </c>
      <c r="B207" s="11">
        <f t="shared" si="3"/>
        <v>2591</v>
      </c>
      <c r="C207" s="1">
        <f>[3]Class!B207</f>
        <v>0</v>
      </c>
      <c r="D207" s="1">
        <f>[3]Class!C207</f>
        <v>0</v>
      </c>
      <c r="E207" s="1">
        <f>[3]Class!D207</f>
        <v>0</v>
      </c>
      <c r="F207" s="1">
        <f>[3]Class!E207</f>
        <v>0</v>
      </c>
      <c r="G207" s="1">
        <f>[3]Class!F207</f>
        <v>0</v>
      </c>
      <c r="H207" s="1">
        <f>[3]Class!G207</f>
        <v>0</v>
      </c>
      <c r="I207" s="1">
        <f>[3]Class!H207</f>
        <v>0</v>
      </c>
      <c r="J207" s="1">
        <f>[3]Class!I207</f>
        <v>0</v>
      </c>
      <c r="K207" s="1">
        <f>[3]Class!J207</f>
        <v>0</v>
      </c>
      <c r="L207" s="1">
        <f>[3]Class!K207</f>
        <v>0</v>
      </c>
      <c r="M207" s="1">
        <f>[3]Class!L207</f>
        <v>0</v>
      </c>
      <c r="N207" s="1">
        <f>[3]Class!M207</f>
        <v>0</v>
      </c>
      <c r="O207" s="1">
        <f>[3]Class!N207</f>
        <v>0</v>
      </c>
      <c r="P207" s="1">
        <f>[3]Class!O207</f>
        <v>0</v>
      </c>
      <c r="Q207" s="1">
        <f>[3]Class!P207</f>
        <v>0</v>
      </c>
      <c r="R207" s="1">
        <f>[3]Class!Q207</f>
        <v>0</v>
      </c>
      <c r="S207" s="1">
        <f>[3]Class!R207</f>
        <v>0</v>
      </c>
      <c r="T207" s="1">
        <f>[3]Class!S207</f>
        <v>0</v>
      </c>
    </row>
    <row r="208" spans="1:20" x14ac:dyDescent="0.35">
      <c r="A208" s="1" t="str">
        <f>[3]Class!A208</f>
        <v>2592 : Manufacture of light metal packaging</v>
      </c>
      <c r="B208" s="11">
        <f t="shared" si="3"/>
        <v>2592</v>
      </c>
      <c r="C208" s="1">
        <f>[3]Class!B208</f>
        <v>0</v>
      </c>
      <c r="D208" s="1">
        <f>[3]Class!C208</f>
        <v>0</v>
      </c>
      <c r="E208" s="1">
        <f>[3]Class!D208</f>
        <v>0</v>
      </c>
      <c r="F208" s="1">
        <f>[3]Class!E208</f>
        <v>0</v>
      </c>
      <c r="G208" s="1">
        <f>[3]Class!F208</f>
        <v>0</v>
      </c>
      <c r="H208" s="1">
        <f>[3]Class!G208</f>
        <v>0</v>
      </c>
      <c r="I208" s="1">
        <f>[3]Class!H208</f>
        <v>0</v>
      </c>
      <c r="J208" s="1">
        <f>[3]Class!I208</f>
        <v>0</v>
      </c>
      <c r="K208" s="1">
        <f>[3]Class!J208</f>
        <v>0</v>
      </c>
      <c r="L208" s="1">
        <f>[3]Class!K208</f>
        <v>0</v>
      </c>
      <c r="M208" s="1">
        <f>[3]Class!L208</f>
        <v>0</v>
      </c>
      <c r="N208" s="1">
        <f>[3]Class!M208</f>
        <v>0</v>
      </c>
      <c r="O208" s="1">
        <f>[3]Class!N208</f>
        <v>0</v>
      </c>
      <c r="P208" s="1">
        <f>[3]Class!O208</f>
        <v>0</v>
      </c>
      <c r="Q208" s="1">
        <f>[3]Class!P208</f>
        <v>0</v>
      </c>
      <c r="R208" s="1">
        <f>[3]Class!Q208</f>
        <v>0</v>
      </c>
      <c r="S208" s="1">
        <f>[3]Class!R208</f>
        <v>0</v>
      </c>
      <c r="T208" s="1">
        <f>[3]Class!S208</f>
        <v>0</v>
      </c>
    </row>
    <row r="209" spans="1:20" x14ac:dyDescent="0.35">
      <c r="A209" s="1" t="str">
        <f>[3]Class!A209</f>
        <v>2593 : Manufacture of wire products, chain and springs</v>
      </c>
      <c r="B209" s="11">
        <f t="shared" si="3"/>
        <v>2593</v>
      </c>
      <c r="C209" s="1">
        <f>[3]Class!B209</f>
        <v>0</v>
      </c>
      <c r="D209" s="1">
        <f>[3]Class!C209</f>
        <v>0</v>
      </c>
      <c r="E209" s="1">
        <f>[3]Class!D209</f>
        <v>0</v>
      </c>
      <c r="F209" s="1">
        <f>[3]Class!E209</f>
        <v>0</v>
      </c>
      <c r="G209" s="1">
        <f>[3]Class!F209</f>
        <v>0</v>
      </c>
      <c r="H209" s="1">
        <f>[3]Class!G209</f>
        <v>0</v>
      </c>
      <c r="I209" s="1">
        <f>[3]Class!H209</f>
        <v>0</v>
      </c>
      <c r="J209" s="1">
        <f>[3]Class!I209</f>
        <v>0</v>
      </c>
      <c r="K209" s="1">
        <f>[3]Class!J209</f>
        <v>0</v>
      </c>
      <c r="L209" s="1">
        <f>[3]Class!K209</f>
        <v>0</v>
      </c>
      <c r="M209" s="1">
        <f>[3]Class!L209</f>
        <v>0</v>
      </c>
      <c r="N209" s="1">
        <f>[3]Class!M209</f>
        <v>0</v>
      </c>
      <c r="O209" s="1">
        <f>[3]Class!N209</f>
        <v>0</v>
      </c>
      <c r="P209" s="1">
        <f>[3]Class!O209</f>
        <v>0</v>
      </c>
      <c r="Q209" s="1">
        <f>[3]Class!P209</f>
        <v>0</v>
      </c>
      <c r="R209" s="1">
        <f>[3]Class!Q209</f>
        <v>0</v>
      </c>
      <c r="S209" s="1">
        <f>[3]Class!R209</f>
        <v>0</v>
      </c>
      <c r="T209" s="1">
        <f>[3]Class!S209</f>
        <v>0</v>
      </c>
    </row>
    <row r="210" spans="1:20" x14ac:dyDescent="0.35">
      <c r="A210" s="1" t="str">
        <f>[3]Class!A210</f>
        <v>2594 : Manufacture of fasteners and screw machine products</v>
      </c>
      <c r="B210" s="11">
        <f t="shared" si="3"/>
        <v>2594</v>
      </c>
      <c r="C210" s="1">
        <f>[3]Class!B210</f>
        <v>0</v>
      </c>
      <c r="D210" s="1">
        <f>[3]Class!C210</f>
        <v>0</v>
      </c>
      <c r="E210" s="1">
        <f>[3]Class!D210</f>
        <v>0</v>
      </c>
      <c r="F210" s="1">
        <f>[3]Class!E210</f>
        <v>0</v>
      </c>
      <c r="G210" s="1">
        <f>[3]Class!F210</f>
        <v>0</v>
      </c>
      <c r="H210" s="1">
        <f>[3]Class!G210</f>
        <v>0</v>
      </c>
      <c r="I210" s="1">
        <f>[3]Class!H210</f>
        <v>0</v>
      </c>
      <c r="J210" s="1">
        <f>[3]Class!I210</f>
        <v>0</v>
      </c>
      <c r="K210" s="1">
        <f>[3]Class!J210</f>
        <v>0</v>
      </c>
      <c r="L210" s="1">
        <f>[3]Class!K210</f>
        <v>0</v>
      </c>
      <c r="M210" s="1">
        <f>[3]Class!L210</f>
        <v>0</v>
      </c>
      <c r="N210" s="1">
        <f>[3]Class!M210</f>
        <v>0</v>
      </c>
      <c r="O210" s="1">
        <f>[3]Class!N210</f>
        <v>0</v>
      </c>
      <c r="P210" s="1">
        <f>[3]Class!O210</f>
        <v>0</v>
      </c>
      <c r="Q210" s="1">
        <f>[3]Class!P210</f>
        <v>0</v>
      </c>
      <c r="R210" s="1">
        <f>[3]Class!Q210</f>
        <v>0</v>
      </c>
      <c r="S210" s="1">
        <f>[3]Class!R210</f>
        <v>0</v>
      </c>
      <c r="T210" s="1">
        <f>[3]Class!S210</f>
        <v>0</v>
      </c>
    </row>
    <row r="211" spans="1:20" x14ac:dyDescent="0.35">
      <c r="A211" s="1" t="str">
        <f>[3]Class!A211</f>
        <v>2599 : Manufacture of other fabricated metal products n.e.c.</v>
      </c>
      <c r="B211" s="11">
        <f t="shared" si="3"/>
        <v>2599</v>
      </c>
      <c r="C211" s="1">
        <f>[3]Class!B211</f>
        <v>2900</v>
      </c>
      <c r="D211" s="1">
        <f>[3]Class!C211</f>
        <v>2600</v>
      </c>
      <c r="E211" s="1">
        <f>[3]Class!D211</f>
        <v>2800</v>
      </c>
      <c r="F211" s="1">
        <f>[3]Class!E211</f>
        <v>2300</v>
      </c>
      <c r="G211" s="1">
        <f>[3]Class!F211</f>
        <v>1700</v>
      </c>
      <c r="H211" s="1">
        <f>[3]Class!G211</f>
        <v>1700</v>
      </c>
      <c r="I211" s="1">
        <f>[3]Class!H211</f>
        <v>1400</v>
      </c>
      <c r="J211" s="1">
        <f>[3]Class!I211</f>
        <v>1100</v>
      </c>
      <c r="K211" s="1">
        <f>[3]Class!J211</f>
        <v>1100</v>
      </c>
      <c r="L211" s="1">
        <f>[3]Class!K211</f>
        <v>1100</v>
      </c>
      <c r="M211" s="1">
        <f>[3]Class!L211</f>
        <v>1100</v>
      </c>
      <c r="N211" s="1">
        <f>[3]Class!M211</f>
        <v>900</v>
      </c>
      <c r="O211" s="1">
        <f>[3]Class!N211</f>
        <v>600</v>
      </c>
      <c r="P211" s="1">
        <f>[3]Class!O211</f>
        <v>1700</v>
      </c>
      <c r="Q211" s="1">
        <f>[3]Class!P211</f>
        <v>700</v>
      </c>
      <c r="R211" s="1">
        <f>[3]Class!Q211</f>
        <v>1100</v>
      </c>
      <c r="S211" s="1">
        <f>[3]Class!R211</f>
        <v>1200</v>
      </c>
      <c r="T211" s="1">
        <f>[3]Class!S211</f>
        <v>900</v>
      </c>
    </row>
    <row r="212" spans="1:20" x14ac:dyDescent="0.35">
      <c r="A212" s="1" t="str">
        <f>[3]Class!A212</f>
        <v>2611 : Manufacture of electronic components</v>
      </c>
      <c r="B212" s="11">
        <f t="shared" si="3"/>
        <v>2611</v>
      </c>
      <c r="C212" s="1">
        <f>[3]Class!B212</f>
        <v>1400</v>
      </c>
      <c r="D212" s="1">
        <f>[3]Class!C212</f>
        <v>1700</v>
      </c>
      <c r="E212" s="1">
        <f>[3]Class!D212</f>
        <v>1500</v>
      </c>
      <c r="F212" s="1">
        <f>[3]Class!E212</f>
        <v>1500</v>
      </c>
      <c r="G212" s="1">
        <f>[3]Class!F212</f>
        <v>1100</v>
      </c>
      <c r="H212" s="1">
        <f>[3]Class!G212</f>
        <v>800</v>
      </c>
      <c r="I212" s="1">
        <f>[3]Class!H212</f>
        <v>800</v>
      </c>
      <c r="J212" s="1">
        <f>[3]Class!I212</f>
        <v>800</v>
      </c>
      <c r="K212" s="1">
        <f>[3]Class!J212</f>
        <v>800</v>
      </c>
      <c r="L212" s="1">
        <f>[3]Class!K212</f>
        <v>600</v>
      </c>
      <c r="M212" s="1">
        <f>[3]Class!L212</f>
        <v>800</v>
      </c>
      <c r="N212" s="1">
        <f>[3]Class!M212</f>
        <v>300</v>
      </c>
      <c r="O212" s="1">
        <f>[3]Class!N212</f>
        <v>200</v>
      </c>
      <c r="P212" s="1">
        <f>[3]Class!O212</f>
        <v>500</v>
      </c>
      <c r="Q212" s="1">
        <f>[3]Class!P212</f>
        <v>300</v>
      </c>
      <c r="R212" s="1">
        <f>[3]Class!Q212</f>
        <v>700</v>
      </c>
      <c r="S212" s="1">
        <f>[3]Class!R212</f>
        <v>400</v>
      </c>
      <c r="T212" s="1">
        <f>[3]Class!S212</f>
        <v>300</v>
      </c>
    </row>
    <row r="213" spans="1:20" x14ac:dyDescent="0.35">
      <c r="A213" s="1" t="str">
        <f>[3]Class!A213</f>
        <v>2612 : Manufacture of loaded electronic boards</v>
      </c>
      <c r="B213" s="11">
        <f t="shared" si="3"/>
        <v>2612</v>
      </c>
      <c r="C213" s="1">
        <f>[3]Class!B213</f>
        <v>200</v>
      </c>
      <c r="D213" s="1">
        <f>[3]Class!C213</f>
        <v>300</v>
      </c>
      <c r="E213" s="1">
        <f>[3]Class!D213</f>
        <v>300</v>
      </c>
      <c r="F213" s="1">
        <f>[3]Class!E213</f>
        <v>300</v>
      </c>
      <c r="G213" s="1">
        <f>[3]Class!F213</f>
        <v>200</v>
      </c>
      <c r="H213" s="1">
        <f>[3]Class!G213</f>
        <v>200</v>
      </c>
      <c r="I213" s="1">
        <f>[3]Class!H213</f>
        <v>100</v>
      </c>
      <c r="J213" s="1">
        <f>[3]Class!I213</f>
        <v>200</v>
      </c>
      <c r="K213" s="1">
        <f>[3]Class!J213</f>
        <v>100</v>
      </c>
      <c r="L213" s="1">
        <f>[3]Class!K213</f>
        <v>100</v>
      </c>
      <c r="M213" s="1">
        <f>[3]Class!L213</f>
        <v>200</v>
      </c>
      <c r="N213" s="1">
        <f>[3]Class!M213</f>
        <v>300</v>
      </c>
      <c r="O213" s="1">
        <f>[3]Class!N213</f>
        <v>200</v>
      </c>
      <c r="P213" s="1">
        <f>[3]Class!O213</f>
        <v>300</v>
      </c>
      <c r="Q213" s="1">
        <f>[3]Class!P213</f>
        <v>100</v>
      </c>
      <c r="R213" s="1">
        <f>[3]Class!Q213</f>
        <v>300</v>
      </c>
      <c r="S213" s="1">
        <f>[3]Class!R213</f>
        <v>200</v>
      </c>
      <c r="T213" s="1">
        <f>[3]Class!S213</f>
        <v>200</v>
      </c>
    </row>
    <row r="214" spans="1:20" x14ac:dyDescent="0.35">
      <c r="A214" s="1" t="str">
        <f>[3]Class!A214</f>
        <v>2620 : Manufacture of computers and peripheral equipment</v>
      </c>
      <c r="B214" s="11">
        <f t="shared" si="3"/>
        <v>2620</v>
      </c>
      <c r="C214" s="1">
        <f>[3]Class!B214</f>
        <v>2300</v>
      </c>
      <c r="D214" s="1">
        <f>[3]Class!C214</f>
        <v>2000</v>
      </c>
      <c r="E214" s="1">
        <f>[3]Class!D214</f>
        <v>2000</v>
      </c>
      <c r="F214" s="1">
        <f>[3]Class!E214</f>
        <v>3100</v>
      </c>
      <c r="G214" s="1">
        <f>[3]Class!F214</f>
        <v>1800</v>
      </c>
      <c r="H214" s="1">
        <f>[3]Class!G214</f>
        <v>1700</v>
      </c>
      <c r="I214" s="1">
        <f>[3]Class!H214</f>
        <v>2200</v>
      </c>
      <c r="J214" s="1">
        <f>[3]Class!I214</f>
        <v>2000</v>
      </c>
      <c r="K214" s="1">
        <f>[3]Class!J214</f>
        <v>2100</v>
      </c>
      <c r="L214" s="1">
        <f>[3]Class!K214</f>
        <v>1600</v>
      </c>
      <c r="M214" s="1">
        <f>[3]Class!L214</f>
        <v>800</v>
      </c>
      <c r="N214" s="1">
        <f>[3]Class!M214</f>
        <v>1000</v>
      </c>
      <c r="O214" s="1">
        <f>[3]Class!N214</f>
        <v>600</v>
      </c>
      <c r="P214" s="1">
        <f>[3]Class!O214</f>
        <v>700</v>
      </c>
      <c r="Q214" s="1">
        <f>[3]Class!P214</f>
        <v>400</v>
      </c>
      <c r="R214" s="1">
        <f>[3]Class!Q214</f>
        <v>900</v>
      </c>
      <c r="S214" s="1">
        <f>[3]Class!R214</f>
        <v>500</v>
      </c>
      <c r="T214" s="1">
        <f>[3]Class!S214</f>
        <v>500</v>
      </c>
    </row>
    <row r="215" spans="1:20" x14ac:dyDescent="0.35">
      <c r="A215" s="1" t="str">
        <f>[3]Class!A215</f>
        <v>2630 : Manufacture of communication equipment</v>
      </c>
      <c r="B215" s="11">
        <f t="shared" si="3"/>
        <v>2630</v>
      </c>
      <c r="C215" s="1">
        <f>[3]Class!B215</f>
        <v>2500</v>
      </c>
      <c r="D215" s="1">
        <f>[3]Class!C215</f>
        <v>2200</v>
      </c>
      <c r="E215" s="1">
        <f>[3]Class!D215</f>
        <v>3100</v>
      </c>
      <c r="F215" s="1">
        <f>[3]Class!E215</f>
        <v>2800</v>
      </c>
      <c r="G215" s="1">
        <f>[3]Class!F215</f>
        <v>2100</v>
      </c>
      <c r="H215" s="1">
        <f>[3]Class!G215</f>
        <v>1700</v>
      </c>
      <c r="I215" s="1">
        <f>[3]Class!H215</f>
        <v>1600</v>
      </c>
      <c r="J215" s="1">
        <f>[3]Class!I215</f>
        <v>1500</v>
      </c>
      <c r="K215" s="1">
        <f>[3]Class!J215</f>
        <v>1500</v>
      </c>
      <c r="L215" s="1">
        <f>[3]Class!K215</f>
        <v>1500</v>
      </c>
      <c r="M215" s="1">
        <f>[3]Class!L215</f>
        <v>1000</v>
      </c>
      <c r="N215" s="1">
        <f>[3]Class!M215</f>
        <v>1300</v>
      </c>
      <c r="O215" s="1">
        <f>[3]Class!N215</f>
        <v>1100</v>
      </c>
      <c r="P215" s="1">
        <f>[3]Class!O215</f>
        <v>1300</v>
      </c>
      <c r="Q215" s="1">
        <f>[3]Class!P215</f>
        <v>900</v>
      </c>
      <c r="R215" s="1">
        <f>[3]Class!Q215</f>
        <v>1400</v>
      </c>
      <c r="S215" s="1">
        <f>[3]Class!R215</f>
        <v>700</v>
      </c>
      <c r="T215" s="1">
        <f>[3]Class!S215</f>
        <v>500</v>
      </c>
    </row>
    <row r="216" spans="1:20" x14ac:dyDescent="0.35">
      <c r="A216" s="1" t="str">
        <f>[3]Class!A216</f>
        <v>2640 : Manufacture of consumer electronics</v>
      </c>
      <c r="B216" s="11">
        <f t="shared" si="3"/>
        <v>2640</v>
      </c>
      <c r="C216" s="1">
        <f>[3]Class!B216</f>
        <v>0</v>
      </c>
      <c r="D216" s="1">
        <f>[3]Class!C216</f>
        <v>0</v>
      </c>
      <c r="E216" s="1">
        <f>[3]Class!D216</f>
        <v>0</v>
      </c>
      <c r="F216" s="1">
        <f>[3]Class!E216</f>
        <v>0</v>
      </c>
      <c r="G216" s="1">
        <f>[3]Class!F216</f>
        <v>0</v>
      </c>
      <c r="H216" s="1">
        <f>[3]Class!G216</f>
        <v>0</v>
      </c>
      <c r="I216" s="1">
        <f>[3]Class!H216</f>
        <v>0</v>
      </c>
      <c r="J216" s="1">
        <f>[3]Class!I216</f>
        <v>0</v>
      </c>
      <c r="K216" s="1">
        <f>[3]Class!J216</f>
        <v>0</v>
      </c>
      <c r="L216" s="1">
        <f>[3]Class!K216</f>
        <v>0</v>
      </c>
      <c r="M216" s="1">
        <f>[3]Class!L216</f>
        <v>0</v>
      </c>
      <c r="N216" s="1">
        <f>[3]Class!M216</f>
        <v>0</v>
      </c>
      <c r="O216" s="1">
        <f>[3]Class!N216</f>
        <v>0</v>
      </c>
      <c r="P216" s="1">
        <f>[3]Class!O216</f>
        <v>0</v>
      </c>
      <c r="Q216" s="1">
        <f>[3]Class!P216</f>
        <v>0</v>
      </c>
      <c r="R216" s="1">
        <f>[3]Class!Q216</f>
        <v>0</v>
      </c>
      <c r="S216" s="1">
        <f>[3]Class!R216</f>
        <v>300</v>
      </c>
      <c r="T216" s="1">
        <f>[3]Class!S216</f>
        <v>300</v>
      </c>
    </row>
    <row r="217" spans="1:20" x14ac:dyDescent="0.35">
      <c r="A217" s="1" t="str">
        <f>[3]Class!A217</f>
        <v>2651 : Manufacture of instruments and appliances for measuring, testing and navigation</v>
      </c>
      <c r="B217" s="11">
        <f t="shared" si="3"/>
        <v>2651</v>
      </c>
      <c r="C217" s="1">
        <f>[3]Class!B217</f>
        <v>0</v>
      </c>
      <c r="D217" s="1">
        <f>[3]Class!C217</f>
        <v>0</v>
      </c>
      <c r="E217" s="1">
        <f>[3]Class!D217</f>
        <v>0</v>
      </c>
      <c r="F217" s="1">
        <f>[3]Class!E217</f>
        <v>0</v>
      </c>
      <c r="G217" s="1">
        <f>[3]Class!F217</f>
        <v>0</v>
      </c>
      <c r="H217" s="1">
        <f>[3]Class!G217</f>
        <v>0</v>
      </c>
      <c r="I217" s="1">
        <f>[3]Class!H217</f>
        <v>0</v>
      </c>
      <c r="J217" s="1">
        <f>[3]Class!I217</f>
        <v>0</v>
      </c>
      <c r="K217" s="1">
        <f>[3]Class!J217</f>
        <v>0</v>
      </c>
      <c r="L217" s="1">
        <f>[3]Class!K217</f>
        <v>0</v>
      </c>
      <c r="M217" s="1">
        <f>[3]Class!L217</f>
        <v>0</v>
      </c>
      <c r="N217" s="1">
        <f>[3]Class!M217</f>
        <v>0</v>
      </c>
      <c r="O217" s="1">
        <f>[3]Class!N217</f>
        <v>0</v>
      </c>
      <c r="P217" s="1">
        <f>[3]Class!O217</f>
        <v>0</v>
      </c>
      <c r="Q217" s="1">
        <f>[3]Class!P217</f>
        <v>0</v>
      </c>
      <c r="R217" s="1">
        <f>[3]Class!Q217</f>
        <v>0</v>
      </c>
      <c r="S217" s="1">
        <f>[3]Class!R217</f>
        <v>1800</v>
      </c>
      <c r="T217" s="1">
        <f>[3]Class!S217</f>
        <v>1200</v>
      </c>
    </row>
    <row r="218" spans="1:20" x14ac:dyDescent="0.35">
      <c r="A218" s="1" t="str">
        <f>[3]Class!A218</f>
        <v>2652 : Manufacture of watches and clocks</v>
      </c>
      <c r="B218" s="11">
        <f t="shared" si="3"/>
        <v>2652</v>
      </c>
      <c r="C218" s="1">
        <f>[3]Class!B218</f>
        <v>0</v>
      </c>
      <c r="D218" s="1">
        <f>[3]Class!C218</f>
        <v>0</v>
      </c>
      <c r="E218" s="1">
        <f>[3]Class!D218</f>
        <v>0</v>
      </c>
      <c r="F218" s="1">
        <f>[3]Class!E218</f>
        <v>0</v>
      </c>
      <c r="G218" s="1">
        <f>[3]Class!F218</f>
        <v>0</v>
      </c>
      <c r="H218" s="1">
        <f>[3]Class!G218</f>
        <v>0</v>
      </c>
      <c r="I218" s="1">
        <f>[3]Class!H218</f>
        <v>0</v>
      </c>
      <c r="J218" s="1">
        <f>[3]Class!I218</f>
        <v>0</v>
      </c>
      <c r="K218" s="1">
        <f>[3]Class!J218</f>
        <v>0</v>
      </c>
      <c r="L218" s="1">
        <f>[3]Class!K218</f>
        <v>0</v>
      </c>
      <c r="M218" s="1">
        <f>[3]Class!L218</f>
        <v>0</v>
      </c>
      <c r="N218" s="1">
        <f>[3]Class!M218</f>
        <v>0</v>
      </c>
      <c r="O218" s="1">
        <f>[3]Class!N218</f>
        <v>0</v>
      </c>
      <c r="P218" s="1">
        <f>[3]Class!O218</f>
        <v>0</v>
      </c>
      <c r="Q218" s="1">
        <f>[3]Class!P218</f>
        <v>0</v>
      </c>
      <c r="R218" s="1">
        <f>[3]Class!Q218</f>
        <v>0</v>
      </c>
      <c r="S218" s="1">
        <f>[3]Class!R218</f>
        <v>100</v>
      </c>
      <c r="T218" s="1">
        <f>[3]Class!S218</f>
        <v>100</v>
      </c>
    </row>
    <row r="219" spans="1:20" x14ac:dyDescent="0.35">
      <c r="A219" s="1" t="str">
        <f>[3]Class!A219</f>
        <v>2660 : Manufacture of irradiation, electromedical and electrotherapeutic equipment</v>
      </c>
      <c r="B219" s="11">
        <f t="shared" si="3"/>
        <v>2660</v>
      </c>
      <c r="C219" s="1">
        <f>[3]Class!B219</f>
        <v>0</v>
      </c>
      <c r="D219" s="1">
        <f>[3]Class!C219</f>
        <v>0</v>
      </c>
      <c r="E219" s="1">
        <f>[3]Class!D219</f>
        <v>0</v>
      </c>
      <c r="F219" s="1">
        <f>[3]Class!E219</f>
        <v>0</v>
      </c>
      <c r="G219" s="1">
        <f>[3]Class!F219</f>
        <v>0</v>
      </c>
      <c r="H219" s="1">
        <f>[3]Class!G219</f>
        <v>0</v>
      </c>
      <c r="I219" s="1">
        <f>[3]Class!H219</f>
        <v>0</v>
      </c>
      <c r="J219" s="1">
        <f>[3]Class!I219</f>
        <v>0</v>
      </c>
      <c r="K219" s="1">
        <f>[3]Class!J219</f>
        <v>0</v>
      </c>
      <c r="L219" s="1">
        <f>[3]Class!K219</f>
        <v>0</v>
      </c>
      <c r="M219" s="1">
        <f>[3]Class!L219</f>
        <v>0</v>
      </c>
      <c r="N219" s="1">
        <f>[3]Class!M219</f>
        <v>0</v>
      </c>
      <c r="O219" s="1">
        <f>[3]Class!N219</f>
        <v>0</v>
      </c>
      <c r="P219" s="1">
        <f>[3]Class!O219</f>
        <v>0</v>
      </c>
      <c r="Q219" s="1">
        <f>[3]Class!P219</f>
        <v>0</v>
      </c>
      <c r="R219" s="1">
        <f>[3]Class!Q219</f>
        <v>0</v>
      </c>
      <c r="S219" s="1">
        <f>[3]Class!R219</f>
        <v>100</v>
      </c>
      <c r="T219" s="1">
        <f>[3]Class!S219</f>
        <v>100</v>
      </c>
    </row>
    <row r="220" spans="1:20" x14ac:dyDescent="0.35">
      <c r="A220" s="1" t="str">
        <f>[3]Class!A220</f>
        <v>2670 : Manufacture of optical instruments and photographic equipment</v>
      </c>
      <c r="B220" s="11">
        <f t="shared" si="3"/>
        <v>2670</v>
      </c>
      <c r="C220" s="1">
        <f>[3]Class!B220</f>
        <v>0</v>
      </c>
      <c r="D220" s="1">
        <f>[3]Class!C220</f>
        <v>0</v>
      </c>
      <c r="E220" s="1">
        <f>[3]Class!D220</f>
        <v>0</v>
      </c>
      <c r="F220" s="1">
        <f>[3]Class!E220</f>
        <v>0</v>
      </c>
      <c r="G220" s="1">
        <f>[3]Class!F220</f>
        <v>0</v>
      </c>
      <c r="H220" s="1">
        <f>[3]Class!G220</f>
        <v>0</v>
      </c>
      <c r="I220" s="1">
        <f>[3]Class!H220</f>
        <v>0</v>
      </c>
      <c r="J220" s="1">
        <f>[3]Class!I220</f>
        <v>0</v>
      </c>
      <c r="K220" s="1">
        <f>[3]Class!J220</f>
        <v>0</v>
      </c>
      <c r="L220" s="1">
        <f>[3]Class!K220</f>
        <v>0</v>
      </c>
      <c r="M220" s="1">
        <f>[3]Class!L220</f>
        <v>0</v>
      </c>
      <c r="N220" s="1">
        <f>[3]Class!M220</f>
        <v>0</v>
      </c>
      <c r="O220" s="1">
        <f>[3]Class!N220</f>
        <v>0</v>
      </c>
      <c r="P220" s="1">
        <f>[3]Class!O220</f>
        <v>0</v>
      </c>
      <c r="Q220" s="1">
        <f>[3]Class!P220</f>
        <v>0</v>
      </c>
      <c r="R220" s="1">
        <f>[3]Class!Q220</f>
        <v>0</v>
      </c>
      <c r="S220" s="1">
        <f>[3]Class!R220</f>
        <v>100</v>
      </c>
      <c r="T220" s="1">
        <f>[3]Class!S220</f>
        <v>100</v>
      </c>
    </row>
    <row r="221" spans="1:20" x14ac:dyDescent="0.35">
      <c r="A221" s="1" t="str">
        <f>[3]Class!A221</f>
        <v>2680 : Manufacture of magnetic and optical media</v>
      </c>
      <c r="B221" s="11">
        <f t="shared" si="3"/>
        <v>2680</v>
      </c>
      <c r="C221" s="1">
        <f>[3]Class!B221</f>
        <v>0</v>
      </c>
      <c r="D221" s="1">
        <f>[3]Class!C221</f>
        <v>0</v>
      </c>
      <c r="E221" s="1">
        <f>[3]Class!D221</f>
        <v>0</v>
      </c>
      <c r="F221" s="1">
        <f>[3]Class!E221</f>
        <v>0</v>
      </c>
      <c r="G221" s="1">
        <f>[3]Class!F221</f>
        <v>0</v>
      </c>
      <c r="H221" s="1">
        <f>[3]Class!G221</f>
        <v>0</v>
      </c>
      <c r="I221" s="1">
        <f>[3]Class!H221</f>
        <v>0</v>
      </c>
      <c r="J221" s="1">
        <f>[3]Class!I221</f>
        <v>0</v>
      </c>
      <c r="K221" s="1">
        <f>[3]Class!J221</f>
        <v>0</v>
      </c>
      <c r="L221" s="1">
        <f>[3]Class!K221</f>
        <v>0</v>
      </c>
      <c r="M221" s="1">
        <f>[3]Class!L221</f>
        <v>0</v>
      </c>
      <c r="N221" s="1">
        <f>[3]Class!M221</f>
        <v>0</v>
      </c>
      <c r="O221" s="1">
        <f>[3]Class!N221</f>
        <v>0</v>
      </c>
      <c r="P221" s="1">
        <f>[3]Class!O221</f>
        <v>0</v>
      </c>
      <c r="Q221" s="1">
        <f>[3]Class!P221</f>
        <v>0</v>
      </c>
      <c r="R221" s="1">
        <f>[3]Class!Q221</f>
        <v>0</v>
      </c>
      <c r="S221" s="1">
        <f>[3]Class!R221</f>
        <v>0</v>
      </c>
      <c r="T221" s="1">
        <f>[3]Class!S221</f>
        <v>0</v>
      </c>
    </row>
    <row r="222" spans="1:20" x14ac:dyDescent="0.35">
      <c r="A222" s="1" t="str">
        <f>[3]Class!A222</f>
        <v>2711 : Manufacture of electric motors, generators and transformers</v>
      </c>
      <c r="B222" s="11">
        <f t="shared" si="3"/>
        <v>2711</v>
      </c>
      <c r="C222" s="1">
        <f>[3]Class!B222</f>
        <v>700</v>
      </c>
      <c r="D222" s="1">
        <f>[3]Class!C222</f>
        <v>1000</v>
      </c>
      <c r="E222" s="1">
        <f>[3]Class!D222</f>
        <v>800</v>
      </c>
      <c r="F222" s="1">
        <f>[3]Class!E222</f>
        <v>700</v>
      </c>
      <c r="G222" s="1">
        <f>[3]Class!F222</f>
        <v>800</v>
      </c>
      <c r="H222" s="1">
        <f>[3]Class!G222</f>
        <v>600</v>
      </c>
      <c r="I222" s="1">
        <f>[3]Class!H222</f>
        <v>600</v>
      </c>
      <c r="J222" s="1">
        <f>[3]Class!I222</f>
        <v>400</v>
      </c>
      <c r="K222" s="1">
        <f>[3]Class!J222</f>
        <v>400</v>
      </c>
      <c r="L222" s="1">
        <f>[3]Class!K222</f>
        <v>400</v>
      </c>
      <c r="M222" s="1">
        <f>[3]Class!L222</f>
        <v>400</v>
      </c>
      <c r="N222" s="1">
        <f>[3]Class!M222</f>
        <v>300</v>
      </c>
      <c r="O222" s="1">
        <f>[3]Class!N222</f>
        <v>200</v>
      </c>
      <c r="P222" s="1">
        <f>[3]Class!O222</f>
        <v>300</v>
      </c>
      <c r="Q222" s="1">
        <f>[3]Class!P222</f>
        <v>300</v>
      </c>
      <c r="R222" s="1">
        <f>[3]Class!Q222</f>
        <v>300</v>
      </c>
      <c r="S222" s="1">
        <f>[3]Class!R222</f>
        <v>300</v>
      </c>
      <c r="T222" s="1">
        <f>[3]Class!S222</f>
        <v>200</v>
      </c>
    </row>
    <row r="223" spans="1:20" x14ac:dyDescent="0.35">
      <c r="A223" s="1" t="str">
        <f>[3]Class!A223</f>
        <v>2712 : Manufacture of electricity distribution and control apparatus</v>
      </c>
      <c r="B223" s="11">
        <f t="shared" si="3"/>
        <v>2712</v>
      </c>
      <c r="C223" s="1">
        <f>[3]Class!B223</f>
        <v>2100</v>
      </c>
      <c r="D223" s="1">
        <f>[3]Class!C223</f>
        <v>2300</v>
      </c>
      <c r="E223" s="1">
        <f>[3]Class!D223</f>
        <v>1900</v>
      </c>
      <c r="F223" s="1">
        <f>[3]Class!E223</f>
        <v>2000</v>
      </c>
      <c r="G223" s="1">
        <f>[3]Class!F223</f>
        <v>2000</v>
      </c>
      <c r="H223" s="1">
        <f>[3]Class!G223</f>
        <v>1600</v>
      </c>
      <c r="I223" s="1">
        <f>[3]Class!H223</f>
        <v>1600</v>
      </c>
      <c r="J223" s="1">
        <f>[3]Class!I223</f>
        <v>1300</v>
      </c>
      <c r="K223" s="1">
        <f>[3]Class!J223</f>
        <v>1200</v>
      </c>
      <c r="L223" s="1">
        <f>[3]Class!K223</f>
        <v>1300</v>
      </c>
      <c r="M223" s="1">
        <f>[3]Class!L223</f>
        <v>1400</v>
      </c>
      <c r="N223" s="1">
        <f>[3]Class!M223</f>
        <v>600</v>
      </c>
      <c r="O223" s="1">
        <f>[3]Class!N223</f>
        <v>600</v>
      </c>
      <c r="P223" s="1">
        <f>[3]Class!O223</f>
        <v>900</v>
      </c>
      <c r="Q223" s="1">
        <f>[3]Class!P223</f>
        <v>900</v>
      </c>
      <c r="R223" s="1">
        <f>[3]Class!Q223</f>
        <v>800</v>
      </c>
      <c r="S223" s="1">
        <f>[3]Class!R223</f>
        <v>1200</v>
      </c>
      <c r="T223" s="1">
        <f>[3]Class!S223</f>
        <v>600</v>
      </c>
    </row>
    <row r="224" spans="1:20" x14ac:dyDescent="0.35">
      <c r="A224" s="1" t="str">
        <f>[3]Class!A224</f>
        <v>2720 : Manufacture of batteries and accumulators</v>
      </c>
      <c r="B224" s="11">
        <f t="shared" si="3"/>
        <v>2720</v>
      </c>
      <c r="C224" s="1">
        <f>[3]Class!B224</f>
        <v>0</v>
      </c>
      <c r="D224" s="1">
        <f>[3]Class!C224</f>
        <v>0</v>
      </c>
      <c r="E224" s="1">
        <f>[3]Class!D224</f>
        <v>0</v>
      </c>
      <c r="F224" s="1">
        <f>[3]Class!E224</f>
        <v>0</v>
      </c>
      <c r="G224" s="1">
        <f>[3]Class!F224</f>
        <v>0</v>
      </c>
      <c r="H224" s="1">
        <f>[3]Class!G224</f>
        <v>0</v>
      </c>
      <c r="I224" s="1">
        <f>[3]Class!H224</f>
        <v>0</v>
      </c>
      <c r="J224" s="1">
        <f>[3]Class!I224</f>
        <v>0</v>
      </c>
      <c r="K224" s="1">
        <f>[3]Class!J224</f>
        <v>0</v>
      </c>
      <c r="L224" s="1">
        <f>[3]Class!K224</f>
        <v>0</v>
      </c>
      <c r="M224" s="1">
        <f>[3]Class!L224</f>
        <v>0</v>
      </c>
      <c r="N224" s="1">
        <f>[3]Class!M224</f>
        <v>0</v>
      </c>
      <c r="O224" s="1">
        <f>[3]Class!N224</f>
        <v>0</v>
      </c>
      <c r="P224" s="1">
        <f>[3]Class!O224</f>
        <v>0</v>
      </c>
      <c r="Q224" s="1">
        <f>[3]Class!P224</f>
        <v>0</v>
      </c>
      <c r="R224" s="1">
        <f>[3]Class!Q224</f>
        <v>0</v>
      </c>
      <c r="S224" s="1">
        <f>[3]Class!R224</f>
        <v>100</v>
      </c>
      <c r="T224" s="1">
        <f>[3]Class!S224</f>
        <v>0</v>
      </c>
    </row>
    <row r="225" spans="1:20" x14ac:dyDescent="0.35">
      <c r="A225" s="1" t="str">
        <f>[3]Class!A225</f>
        <v>2731 : Manufacture of fibre optic cables</v>
      </c>
      <c r="B225" s="11">
        <f t="shared" si="3"/>
        <v>2731</v>
      </c>
      <c r="C225" s="1">
        <f>[3]Class!B225</f>
        <v>0</v>
      </c>
      <c r="D225" s="1">
        <f>[3]Class!C225</f>
        <v>0</v>
      </c>
      <c r="E225" s="1">
        <f>[3]Class!D225</f>
        <v>0</v>
      </c>
      <c r="F225" s="1">
        <f>[3]Class!E225</f>
        <v>0</v>
      </c>
      <c r="G225" s="1">
        <f>[3]Class!F225</f>
        <v>0</v>
      </c>
      <c r="H225" s="1">
        <f>[3]Class!G225</f>
        <v>0</v>
      </c>
      <c r="I225" s="1">
        <f>[3]Class!H225</f>
        <v>0</v>
      </c>
      <c r="J225" s="1">
        <f>[3]Class!I225</f>
        <v>0</v>
      </c>
      <c r="K225" s="1">
        <f>[3]Class!J225</f>
        <v>0</v>
      </c>
      <c r="L225" s="1">
        <f>[3]Class!K225</f>
        <v>0</v>
      </c>
      <c r="M225" s="1">
        <f>[3]Class!L225</f>
        <v>0</v>
      </c>
      <c r="N225" s="1">
        <f>[3]Class!M225</f>
        <v>0</v>
      </c>
      <c r="O225" s="1">
        <f>[3]Class!N225</f>
        <v>0</v>
      </c>
      <c r="P225" s="1">
        <f>[3]Class!O225</f>
        <v>0</v>
      </c>
      <c r="Q225" s="1">
        <f>[3]Class!P225</f>
        <v>0</v>
      </c>
      <c r="R225" s="1">
        <f>[3]Class!Q225</f>
        <v>0</v>
      </c>
      <c r="S225" s="1">
        <f>[3]Class!R225</f>
        <v>0</v>
      </c>
      <c r="T225" s="1">
        <f>[3]Class!S225</f>
        <v>0</v>
      </c>
    </row>
    <row r="226" spans="1:20" x14ac:dyDescent="0.35">
      <c r="A226" s="1" t="str">
        <f>[3]Class!A226</f>
        <v>2732 : Manufacture of other electronic and electric wires and cables</v>
      </c>
      <c r="B226" s="11">
        <f t="shared" si="3"/>
        <v>2732</v>
      </c>
      <c r="C226" s="1">
        <f>[3]Class!B226</f>
        <v>0</v>
      </c>
      <c r="D226" s="1">
        <f>[3]Class!C226</f>
        <v>0</v>
      </c>
      <c r="E226" s="1">
        <f>[3]Class!D226</f>
        <v>0</v>
      </c>
      <c r="F226" s="1">
        <f>[3]Class!E226</f>
        <v>0</v>
      </c>
      <c r="G226" s="1">
        <f>[3]Class!F226</f>
        <v>0</v>
      </c>
      <c r="H226" s="1">
        <f>[3]Class!G226</f>
        <v>0</v>
      </c>
      <c r="I226" s="1">
        <f>[3]Class!H226</f>
        <v>0</v>
      </c>
      <c r="J226" s="1">
        <f>[3]Class!I226</f>
        <v>0</v>
      </c>
      <c r="K226" s="1">
        <f>[3]Class!J226</f>
        <v>0</v>
      </c>
      <c r="L226" s="1">
        <f>[3]Class!K226</f>
        <v>0</v>
      </c>
      <c r="M226" s="1">
        <f>[3]Class!L226</f>
        <v>0</v>
      </c>
      <c r="N226" s="1">
        <f>[3]Class!M226</f>
        <v>0</v>
      </c>
      <c r="O226" s="1">
        <f>[3]Class!N226</f>
        <v>0</v>
      </c>
      <c r="P226" s="1">
        <f>[3]Class!O226</f>
        <v>0</v>
      </c>
      <c r="Q226" s="1">
        <f>[3]Class!P226</f>
        <v>0</v>
      </c>
      <c r="R226" s="1">
        <f>[3]Class!Q226</f>
        <v>0</v>
      </c>
      <c r="S226" s="1">
        <f>[3]Class!R226</f>
        <v>0</v>
      </c>
      <c r="T226" s="1">
        <f>[3]Class!S226</f>
        <v>0</v>
      </c>
    </row>
    <row r="227" spans="1:20" x14ac:dyDescent="0.35">
      <c r="A227" s="1" t="str">
        <f>[3]Class!A227</f>
        <v>2733 : Manufacture of wiring devices</v>
      </c>
      <c r="B227" s="11">
        <f t="shared" si="3"/>
        <v>2733</v>
      </c>
      <c r="C227" s="1">
        <f>[3]Class!B227</f>
        <v>0</v>
      </c>
      <c r="D227" s="1">
        <f>[3]Class!C227</f>
        <v>0</v>
      </c>
      <c r="E227" s="1">
        <f>[3]Class!D227</f>
        <v>0</v>
      </c>
      <c r="F227" s="1">
        <f>[3]Class!E227</f>
        <v>0</v>
      </c>
      <c r="G227" s="1">
        <f>[3]Class!F227</f>
        <v>0</v>
      </c>
      <c r="H227" s="1">
        <f>[3]Class!G227</f>
        <v>0</v>
      </c>
      <c r="I227" s="1">
        <f>[3]Class!H227</f>
        <v>0</v>
      </c>
      <c r="J227" s="1">
        <f>[3]Class!I227</f>
        <v>0</v>
      </c>
      <c r="K227" s="1">
        <f>[3]Class!J227</f>
        <v>0</v>
      </c>
      <c r="L227" s="1">
        <f>[3]Class!K227</f>
        <v>0</v>
      </c>
      <c r="M227" s="1">
        <f>[3]Class!L227</f>
        <v>0</v>
      </c>
      <c r="N227" s="1">
        <f>[3]Class!M227</f>
        <v>0</v>
      </c>
      <c r="O227" s="1">
        <f>[3]Class!N227</f>
        <v>0</v>
      </c>
      <c r="P227" s="1">
        <f>[3]Class!O227</f>
        <v>0</v>
      </c>
      <c r="Q227" s="1">
        <f>[3]Class!P227</f>
        <v>0</v>
      </c>
      <c r="R227" s="1">
        <f>[3]Class!Q227</f>
        <v>0</v>
      </c>
      <c r="S227" s="1">
        <f>[3]Class!R227</f>
        <v>0</v>
      </c>
      <c r="T227" s="1">
        <f>[3]Class!S227</f>
        <v>0</v>
      </c>
    </row>
    <row r="228" spans="1:20" x14ac:dyDescent="0.35">
      <c r="A228" s="1" t="str">
        <f>[3]Class!A228</f>
        <v>2740 : Manufacture of electric lighting equipment</v>
      </c>
      <c r="B228" s="11">
        <f t="shared" si="3"/>
        <v>2740</v>
      </c>
      <c r="C228" s="1">
        <f>[3]Class!B228</f>
        <v>0</v>
      </c>
      <c r="D228" s="1">
        <f>[3]Class!C228</f>
        <v>0</v>
      </c>
      <c r="E228" s="1">
        <f>[3]Class!D228</f>
        <v>0</v>
      </c>
      <c r="F228" s="1">
        <f>[3]Class!E228</f>
        <v>0</v>
      </c>
      <c r="G228" s="1">
        <f>[3]Class!F228</f>
        <v>0</v>
      </c>
      <c r="H228" s="1">
        <f>[3]Class!G228</f>
        <v>0</v>
      </c>
      <c r="I228" s="1">
        <f>[3]Class!H228</f>
        <v>0</v>
      </c>
      <c r="J228" s="1">
        <f>[3]Class!I228</f>
        <v>0</v>
      </c>
      <c r="K228" s="1">
        <f>[3]Class!J228</f>
        <v>0</v>
      </c>
      <c r="L228" s="1">
        <f>[3]Class!K228</f>
        <v>0</v>
      </c>
      <c r="M228" s="1">
        <f>[3]Class!L228</f>
        <v>0</v>
      </c>
      <c r="N228" s="1">
        <f>[3]Class!M228</f>
        <v>700</v>
      </c>
      <c r="O228" s="1">
        <f>[3]Class!N228</f>
        <v>600</v>
      </c>
      <c r="P228" s="1">
        <f>[3]Class!O228</f>
        <v>900</v>
      </c>
      <c r="Q228" s="1">
        <f>[3]Class!P228</f>
        <v>900</v>
      </c>
      <c r="R228" s="1">
        <f>[3]Class!Q228</f>
        <v>900</v>
      </c>
      <c r="S228" s="1">
        <f>[3]Class!R228</f>
        <v>1300</v>
      </c>
      <c r="T228" s="1">
        <f>[3]Class!S228</f>
        <v>400</v>
      </c>
    </row>
    <row r="229" spans="1:20" x14ac:dyDescent="0.35">
      <c r="A229" s="1" t="str">
        <f>[3]Class!A229</f>
        <v>2751 : Manufacture of electric domestic appliances</v>
      </c>
      <c r="B229" s="11">
        <f t="shared" si="3"/>
        <v>2751</v>
      </c>
      <c r="C229" s="1">
        <f>[3]Class!B229</f>
        <v>0</v>
      </c>
      <c r="D229" s="1">
        <f>[3]Class!C229</f>
        <v>0</v>
      </c>
      <c r="E229" s="1">
        <f>[3]Class!D229</f>
        <v>0</v>
      </c>
      <c r="F229" s="1">
        <f>[3]Class!E229</f>
        <v>0</v>
      </c>
      <c r="G229" s="1">
        <f>[3]Class!F229</f>
        <v>0</v>
      </c>
      <c r="H229" s="1">
        <f>[3]Class!G229</f>
        <v>0</v>
      </c>
      <c r="I229" s="1">
        <f>[3]Class!H229</f>
        <v>0</v>
      </c>
      <c r="J229" s="1">
        <f>[3]Class!I229</f>
        <v>0</v>
      </c>
      <c r="K229" s="1">
        <f>[3]Class!J229</f>
        <v>0</v>
      </c>
      <c r="L229" s="1">
        <f>[3]Class!K229</f>
        <v>0</v>
      </c>
      <c r="M229" s="1">
        <f>[3]Class!L229</f>
        <v>0</v>
      </c>
      <c r="N229" s="1">
        <f>[3]Class!M229</f>
        <v>0</v>
      </c>
      <c r="O229" s="1">
        <f>[3]Class!N229</f>
        <v>0</v>
      </c>
      <c r="P229" s="1">
        <f>[3]Class!O229</f>
        <v>0</v>
      </c>
      <c r="Q229" s="1">
        <f>[3]Class!P229</f>
        <v>0</v>
      </c>
      <c r="R229" s="1">
        <f>[3]Class!Q229</f>
        <v>0</v>
      </c>
      <c r="S229" s="1">
        <f>[3]Class!R229</f>
        <v>0</v>
      </c>
      <c r="T229" s="1">
        <f>[3]Class!S229</f>
        <v>0</v>
      </c>
    </row>
    <row r="230" spans="1:20" x14ac:dyDescent="0.35">
      <c r="A230" s="1" t="str">
        <f>[3]Class!A230</f>
        <v>2752 : Manufacture of non-electric domestic appliances</v>
      </c>
      <c r="B230" s="11">
        <f t="shared" si="3"/>
        <v>2752</v>
      </c>
      <c r="C230" s="1">
        <f>[3]Class!B230</f>
        <v>0</v>
      </c>
      <c r="D230" s="1">
        <f>[3]Class!C230</f>
        <v>0</v>
      </c>
      <c r="E230" s="1">
        <f>[3]Class!D230</f>
        <v>0</v>
      </c>
      <c r="F230" s="1">
        <f>[3]Class!E230</f>
        <v>0</v>
      </c>
      <c r="G230" s="1">
        <f>[3]Class!F230</f>
        <v>0</v>
      </c>
      <c r="H230" s="1">
        <f>[3]Class!G230</f>
        <v>0</v>
      </c>
      <c r="I230" s="1">
        <f>[3]Class!H230</f>
        <v>0</v>
      </c>
      <c r="J230" s="1">
        <f>[3]Class!I230</f>
        <v>0</v>
      </c>
      <c r="K230" s="1">
        <f>[3]Class!J230</f>
        <v>0</v>
      </c>
      <c r="L230" s="1">
        <f>[3]Class!K230</f>
        <v>0</v>
      </c>
      <c r="M230" s="1">
        <f>[3]Class!L230</f>
        <v>0</v>
      </c>
      <c r="N230" s="1">
        <f>[3]Class!M230</f>
        <v>0</v>
      </c>
      <c r="O230" s="1">
        <f>[3]Class!N230</f>
        <v>0</v>
      </c>
      <c r="P230" s="1">
        <f>[3]Class!O230</f>
        <v>0</v>
      </c>
      <c r="Q230" s="1">
        <f>[3]Class!P230</f>
        <v>0</v>
      </c>
      <c r="R230" s="1">
        <f>[3]Class!Q230</f>
        <v>0</v>
      </c>
      <c r="S230" s="1">
        <f>[3]Class!R230</f>
        <v>0</v>
      </c>
      <c r="T230" s="1">
        <f>[3]Class!S230</f>
        <v>0</v>
      </c>
    </row>
    <row r="231" spans="1:20" x14ac:dyDescent="0.35">
      <c r="A231" s="1" t="str">
        <f>[3]Class!A231</f>
        <v>2790 : Manufacture of other electrical equipment</v>
      </c>
      <c r="B231" s="11">
        <f t="shared" si="3"/>
        <v>2790</v>
      </c>
      <c r="C231" s="1">
        <f>[3]Class!B231</f>
        <v>1300</v>
      </c>
      <c r="D231" s="1">
        <f>[3]Class!C231</f>
        <v>1100</v>
      </c>
      <c r="E231" s="1">
        <f>[3]Class!D231</f>
        <v>1300</v>
      </c>
      <c r="F231" s="1">
        <f>[3]Class!E231</f>
        <v>1300</v>
      </c>
      <c r="G231" s="1">
        <f>[3]Class!F231</f>
        <v>1100</v>
      </c>
      <c r="H231" s="1">
        <f>[3]Class!G231</f>
        <v>1000</v>
      </c>
      <c r="I231" s="1">
        <f>[3]Class!H231</f>
        <v>1000</v>
      </c>
      <c r="J231" s="1">
        <f>[3]Class!I231</f>
        <v>900</v>
      </c>
      <c r="K231" s="1">
        <f>[3]Class!J231</f>
        <v>900</v>
      </c>
      <c r="L231" s="1">
        <f>[3]Class!K231</f>
        <v>700</v>
      </c>
      <c r="M231" s="1">
        <f>[3]Class!L231</f>
        <v>800</v>
      </c>
      <c r="N231" s="1">
        <f>[3]Class!M231</f>
        <v>400</v>
      </c>
      <c r="O231" s="1">
        <f>[3]Class!N231</f>
        <v>300</v>
      </c>
      <c r="P231" s="1">
        <f>[3]Class!O231</f>
        <v>400</v>
      </c>
      <c r="Q231" s="1">
        <f>[3]Class!P231</f>
        <v>500</v>
      </c>
      <c r="R231" s="1">
        <f>[3]Class!Q231</f>
        <v>500</v>
      </c>
      <c r="S231" s="1">
        <f>[3]Class!R231</f>
        <v>600</v>
      </c>
      <c r="T231" s="1">
        <f>[3]Class!S231</f>
        <v>300</v>
      </c>
    </row>
    <row r="232" spans="1:20" x14ac:dyDescent="0.35">
      <c r="A232" s="1" t="str">
        <f>[3]Class!A232</f>
        <v>2811 : Manufacture of engines and turbines, except aircraft, vehicle and cycle engines</v>
      </c>
      <c r="B232" s="11">
        <f t="shared" si="3"/>
        <v>2811</v>
      </c>
      <c r="C232" s="1">
        <f>[3]Class!B232</f>
        <v>0</v>
      </c>
      <c r="D232" s="1">
        <f>[3]Class!C232</f>
        <v>0</v>
      </c>
      <c r="E232" s="1">
        <f>[3]Class!D232</f>
        <v>0</v>
      </c>
      <c r="F232" s="1">
        <f>[3]Class!E232</f>
        <v>0</v>
      </c>
      <c r="G232" s="1">
        <f>[3]Class!F232</f>
        <v>0</v>
      </c>
      <c r="H232" s="1">
        <f>[3]Class!G232</f>
        <v>0</v>
      </c>
      <c r="I232" s="1">
        <f>[3]Class!H232</f>
        <v>0</v>
      </c>
      <c r="J232" s="1">
        <f>[3]Class!I232</f>
        <v>0</v>
      </c>
      <c r="K232" s="1">
        <f>[3]Class!J232</f>
        <v>0</v>
      </c>
      <c r="L232" s="1">
        <f>[3]Class!K232</f>
        <v>0</v>
      </c>
      <c r="M232" s="1">
        <f>[3]Class!L232</f>
        <v>0</v>
      </c>
      <c r="N232" s="1">
        <f>[3]Class!M232</f>
        <v>0</v>
      </c>
      <c r="O232" s="1">
        <f>[3]Class!N232</f>
        <v>0</v>
      </c>
      <c r="P232" s="1">
        <f>[3]Class!O232</f>
        <v>0</v>
      </c>
      <c r="Q232" s="1">
        <f>[3]Class!P232</f>
        <v>0</v>
      </c>
      <c r="R232" s="1">
        <f>[3]Class!Q232</f>
        <v>0</v>
      </c>
      <c r="S232" s="1">
        <f>[3]Class!R232</f>
        <v>0</v>
      </c>
      <c r="T232" s="1">
        <f>[3]Class!S232</f>
        <v>0</v>
      </c>
    </row>
    <row r="233" spans="1:20" x14ac:dyDescent="0.35">
      <c r="A233" s="1" t="str">
        <f>[3]Class!A233</f>
        <v>2812 : Manufacture of fluid power equipment</v>
      </c>
      <c r="B233" s="11">
        <f t="shared" si="3"/>
        <v>2812</v>
      </c>
      <c r="C233" s="1">
        <f>[3]Class!B233</f>
        <v>0</v>
      </c>
      <c r="D233" s="1">
        <f>[3]Class!C233</f>
        <v>0</v>
      </c>
      <c r="E233" s="1">
        <f>[3]Class!D233</f>
        <v>0</v>
      </c>
      <c r="F233" s="1">
        <f>[3]Class!E233</f>
        <v>0</v>
      </c>
      <c r="G233" s="1">
        <f>[3]Class!F233</f>
        <v>0</v>
      </c>
      <c r="H233" s="1">
        <f>[3]Class!G233</f>
        <v>0</v>
      </c>
      <c r="I233" s="1">
        <f>[3]Class!H233</f>
        <v>0</v>
      </c>
      <c r="J233" s="1">
        <f>[3]Class!I233</f>
        <v>0</v>
      </c>
      <c r="K233" s="1">
        <f>[3]Class!J233</f>
        <v>0</v>
      </c>
      <c r="L233" s="1">
        <f>[3]Class!K233</f>
        <v>0</v>
      </c>
      <c r="M233" s="1">
        <f>[3]Class!L233</f>
        <v>0</v>
      </c>
      <c r="N233" s="1">
        <f>[3]Class!M233</f>
        <v>0</v>
      </c>
      <c r="O233" s="1">
        <f>[3]Class!N233</f>
        <v>0</v>
      </c>
      <c r="P233" s="1">
        <f>[3]Class!O233</f>
        <v>0</v>
      </c>
      <c r="Q233" s="1">
        <f>[3]Class!P233</f>
        <v>0</v>
      </c>
      <c r="R233" s="1">
        <f>[3]Class!Q233</f>
        <v>0</v>
      </c>
      <c r="S233" s="1">
        <f>[3]Class!R233</f>
        <v>0</v>
      </c>
      <c r="T233" s="1">
        <f>[3]Class!S233</f>
        <v>0</v>
      </c>
    </row>
    <row r="234" spans="1:20" x14ac:dyDescent="0.35">
      <c r="A234" s="1" t="str">
        <f>[3]Class!A234</f>
        <v>2813 : Manufacture of other pumps and compressors</v>
      </c>
      <c r="B234" s="11">
        <f t="shared" si="3"/>
        <v>2813</v>
      </c>
      <c r="C234" s="1">
        <f>[3]Class!B234</f>
        <v>0</v>
      </c>
      <c r="D234" s="1">
        <f>[3]Class!C234</f>
        <v>0</v>
      </c>
      <c r="E234" s="1">
        <f>[3]Class!D234</f>
        <v>0</v>
      </c>
      <c r="F234" s="1">
        <f>[3]Class!E234</f>
        <v>0</v>
      </c>
      <c r="G234" s="1">
        <f>[3]Class!F234</f>
        <v>0</v>
      </c>
      <c r="H234" s="1">
        <f>[3]Class!G234</f>
        <v>0</v>
      </c>
      <c r="I234" s="1">
        <f>[3]Class!H234</f>
        <v>0</v>
      </c>
      <c r="J234" s="1">
        <f>[3]Class!I234</f>
        <v>0</v>
      </c>
      <c r="K234" s="1">
        <f>[3]Class!J234</f>
        <v>0</v>
      </c>
      <c r="L234" s="1">
        <f>[3]Class!K234</f>
        <v>0</v>
      </c>
      <c r="M234" s="1">
        <f>[3]Class!L234</f>
        <v>0</v>
      </c>
      <c r="N234" s="1">
        <f>[3]Class!M234</f>
        <v>0</v>
      </c>
      <c r="O234" s="1">
        <f>[3]Class!N234</f>
        <v>0</v>
      </c>
      <c r="P234" s="1">
        <f>[3]Class!O234</f>
        <v>0</v>
      </c>
      <c r="Q234" s="1">
        <f>[3]Class!P234</f>
        <v>0</v>
      </c>
      <c r="R234" s="1">
        <f>[3]Class!Q234</f>
        <v>0</v>
      </c>
      <c r="S234" s="1">
        <f>[3]Class!R234</f>
        <v>0</v>
      </c>
      <c r="T234" s="1">
        <f>[3]Class!S234</f>
        <v>0</v>
      </c>
    </row>
    <row r="235" spans="1:20" x14ac:dyDescent="0.35">
      <c r="A235" s="1" t="str">
        <f>[3]Class!A235</f>
        <v>2814 : Manufacture of other taps and valves</v>
      </c>
      <c r="B235" s="11">
        <f t="shared" si="3"/>
        <v>2814</v>
      </c>
      <c r="C235" s="1">
        <f>[3]Class!B235</f>
        <v>0</v>
      </c>
      <c r="D235" s="1">
        <f>[3]Class!C235</f>
        <v>0</v>
      </c>
      <c r="E235" s="1">
        <f>[3]Class!D235</f>
        <v>0</v>
      </c>
      <c r="F235" s="1">
        <f>[3]Class!E235</f>
        <v>0</v>
      </c>
      <c r="G235" s="1">
        <f>[3]Class!F235</f>
        <v>0</v>
      </c>
      <c r="H235" s="1">
        <f>[3]Class!G235</f>
        <v>0</v>
      </c>
      <c r="I235" s="1">
        <f>[3]Class!H235</f>
        <v>0</v>
      </c>
      <c r="J235" s="1">
        <f>[3]Class!I235</f>
        <v>0</v>
      </c>
      <c r="K235" s="1">
        <f>[3]Class!J235</f>
        <v>0</v>
      </c>
      <c r="L235" s="1">
        <f>[3]Class!K235</f>
        <v>0</v>
      </c>
      <c r="M235" s="1">
        <f>[3]Class!L235</f>
        <v>0</v>
      </c>
      <c r="N235" s="1">
        <f>[3]Class!M235</f>
        <v>0</v>
      </c>
      <c r="O235" s="1">
        <f>[3]Class!N235</f>
        <v>0</v>
      </c>
      <c r="P235" s="1">
        <f>[3]Class!O235</f>
        <v>0</v>
      </c>
      <c r="Q235" s="1">
        <f>[3]Class!P235</f>
        <v>0</v>
      </c>
      <c r="R235" s="1">
        <f>[3]Class!Q235</f>
        <v>0</v>
      </c>
      <c r="S235" s="1">
        <f>[3]Class!R235</f>
        <v>0</v>
      </c>
      <c r="T235" s="1">
        <f>[3]Class!S235</f>
        <v>0</v>
      </c>
    </row>
    <row r="236" spans="1:20" x14ac:dyDescent="0.35">
      <c r="A236" s="1" t="str">
        <f>[3]Class!A236</f>
        <v>2815 : Manufacture of bearings, gears, gearing and driving elements</v>
      </c>
      <c r="B236" s="11">
        <f t="shared" si="3"/>
        <v>2815</v>
      </c>
      <c r="C236" s="1">
        <f>[3]Class!B236</f>
        <v>0</v>
      </c>
      <c r="D236" s="1">
        <f>[3]Class!C236</f>
        <v>0</v>
      </c>
      <c r="E236" s="1">
        <f>[3]Class!D236</f>
        <v>0</v>
      </c>
      <c r="F236" s="1">
        <f>[3]Class!E236</f>
        <v>0</v>
      </c>
      <c r="G236" s="1">
        <f>[3]Class!F236</f>
        <v>0</v>
      </c>
      <c r="H236" s="1">
        <f>[3]Class!G236</f>
        <v>0</v>
      </c>
      <c r="I236" s="1">
        <f>[3]Class!H236</f>
        <v>0</v>
      </c>
      <c r="J236" s="1">
        <f>[3]Class!I236</f>
        <v>0</v>
      </c>
      <c r="K236" s="1">
        <f>[3]Class!J236</f>
        <v>0</v>
      </c>
      <c r="L236" s="1">
        <f>[3]Class!K236</f>
        <v>0</v>
      </c>
      <c r="M236" s="1">
        <f>[3]Class!L236</f>
        <v>0</v>
      </c>
      <c r="N236" s="1">
        <f>[3]Class!M236</f>
        <v>0</v>
      </c>
      <c r="O236" s="1">
        <f>[3]Class!N236</f>
        <v>0</v>
      </c>
      <c r="P236" s="1">
        <f>[3]Class!O236</f>
        <v>0</v>
      </c>
      <c r="Q236" s="1">
        <f>[3]Class!P236</f>
        <v>0</v>
      </c>
      <c r="R236" s="1">
        <f>[3]Class!Q236</f>
        <v>0</v>
      </c>
      <c r="S236" s="1">
        <f>[3]Class!R236</f>
        <v>0</v>
      </c>
      <c r="T236" s="1">
        <f>[3]Class!S236</f>
        <v>0</v>
      </c>
    </row>
    <row r="237" spans="1:20" x14ac:dyDescent="0.35">
      <c r="A237" s="1" t="str">
        <f>[3]Class!A237</f>
        <v>2821 : Manufacture of ovens, furnaces and furnace burners</v>
      </c>
      <c r="B237" s="11">
        <f t="shared" si="3"/>
        <v>2821</v>
      </c>
      <c r="C237" s="1">
        <f>[3]Class!B237</f>
        <v>0</v>
      </c>
      <c r="D237" s="1">
        <f>[3]Class!C237</f>
        <v>0</v>
      </c>
      <c r="E237" s="1">
        <f>[3]Class!D237</f>
        <v>0</v>
      </c>
      <c r="F237" s="1">
        <f>[3]Class!E237</f>
        <v>0</v>
      </c>
      <c r="G237" s="1">
        <f>[3]Class!F237</f>
        <v>0</v>
      </c>
      <c r="H237" s="1">
        <f>[3]Class!G237</f>
        <v>0</v>
      </c>
      <c r="I237" s="1">
        <f>[3]Class!H237</f>
        <v>0</v>
      </c>
      <c r="J237" s="1">
        <f>[3]Class!I237</f>
        <v>0</v>
      </c>
      <c r="K237" s="1">
        <f>[3]Class!J237</f>
        <v>0</v>
      </c>
      <c r="L237" s="1">
        <f>[3]Class!K237</f>
        <v>0</v>
      </c>
      <c r="M237" s="1">
        <f>[3]Class!L237</f>
        <v>0</v>
      </c>
      <c r="N237" s="1">
        <f>[3]Class!M237</f>
        <v>0</v>
      </c>
      <c r="O237" s="1">
        <f>[3]Class!N237</f>
        <v>0</v>
      </c>
      <c r="P237" s="1">
        <f>[3]Class!O237</f>
        <v>0</v>
      </c>
      <c r="Q237" s="1">
        <f>[3]Class!P237</f>
        <v>100</v>
      </c>
      <c r="R237" s="1">
        <f>[3]Class!Q237</f>
        <v>0</v>
      </c>
      <c r="S237" s="1">
        <f>[3]Class!R237</f>
        <v>0</v>
      </c>
      <c r="T237" s="1">
        <f>[3]Class!S237</f>
        <v>100</v>
      </c>
    </row>
    <row r="238" spans="1:20" x14ac:dyDescent="0.35">
      <c r="A238" s="1" t="str">
        <f>[3]Class!A238</f>
        <v>2822 : Manufacture of lifting and handling equipment</v>
      </c>
      <c r="B238" s="11">
        <f t="shared" si="3"/>
        <v>2822</v>
      </c>
      <c r="C238" s="1">
        <f>[3]Class!B238</f>
        <v>0</v>
      </c>
      <c r="D238" s="1">
        <f>[3]Class!C238</f>
        <v>0</v>
      </c>
      <c r="E238" s="1">
        <f>[3]Class!D238</f>
        <v>0</v>
      </c>
      <c r="F238" s="1">
        <f>[3]Class!E238</f>
        <v>0</v>
      </c>
      <c r="G238" s="1">
        <f>[3]Class!F238</f>
        <v>0</v>
      </c>
      <c r="H238" s="1">
        <f>[3]Class!G238</f>
        <v>0</v>
      </c>
      <c r="I238" s="1">
        <f>[3]Class!H238</f>
        <v>0</v>
      </c>
      <c r="J238" s="1">
        <f>[3]Class!I238</f>
        <v>0</v>
      </c>
      <c r="K238" s="1">
        <f>[3]Class!J238</f>
        <v>0</v>
      </c>
      <c r="L238" s="1">
        <f>[3]Class!K238</f>
        <v>0</v>
      </c>
      <c r="M238" s="1">
        <f>[3]Class!L238</f>
        <v>0</v>
      </c>
      <c r="N238" s="1">
        <f>[3]Class!M238</f>
        <v>600</v>
      </c>
      <c r="O238" s="1">
        <f>[3]Class!N238</f>
        <v>500</v>
      </c>
      <c r="P238" s="1">
        <f>[3]Class!O238</f>
        <v>300</v>
      </c>
      <c r="Q238" s="1">
        <f>[3]Class!P238</f>
        <v>1100</v>
      </c>
      <c r="R238" s="1">
        <f>[3]Class!Q238</f>
        <v>300</v>
      </c>
      <c r="S238" s="1">
        <f>[3]Class!R238</f>
        <v>400</v>
      </c>
      <c r="T238" s="1">
        <f>[3]Class!S238</f>
        <v>700</v>
      </c>
    </row>
    <row r="239" spans="1:20" x14ac:dyDescent="0.35">
      <c r="A239" s="1" t="str">
        <f>[3]Class!A239</f>
        <v>2823 : Manufacture of office machinery and equipment (except computers and peripheral equipment)</v>
      </c>
      <c r="B239" s="11">
        <f t="shared" si="3"/>
        <v>2823</v>
      </c>
      <c r="C239" s="1">
        <f>[3]Class!B239</f>
        <v>0</v>
      </c>
      <c r="D239" s="1">
        <f>[3]Class!C239</f>
        <v>0</v>
      </c>
      <c r="E239" s="1">
        <f>[3]Class!D239</f>
        <v>0</v>
      </c>
      <c r="F239" s="1">
        <f>[3]Class!E239</f>
        <v>0</v>
      </c>
      <c r="G239" s="1">
        <f>[3]Class!F239</f>
        <v>0</v>
      </c>
      <c r="H239" s="1">
        <f>[3]Class!G239</f>
        <v>0</v>
      </c>
      <c r="I239" s="1">
        <f>[3]Class!H239</f>
        <v>0</v>
      </c>
      <c r="J239" s="1">
        <f>[3]Class!I239</f>
        <v>0</v>
      </c>
      <c r="K239" s="1">
        <f>[3]Class!J239</f>
        <v>0</v>
      </c>
      <c r="L239" s="1">
        <f>[3]Class!K239</f>
        <v>0</v>
      </c>
      <c r="M239" s="1">
        <f>[3]Class!L239</f>
        <v>0</v>
      </c>
      <c r="N239" s="1">
        <f>[3]Class!M239</f>
        <v>200</v>
      </c>
      <c r="O239" s="1">
        <f>[3]Class!N239</f>
        <v>100</v>
      </c>
      <c r="P239" s="1">
        <f>[3]Class!O239</f>
        <v>100</v>
      </c>
      <c r="Q239" s="1">
        <f>[3]Class!P239</f>
        <v>200</v>
      </c>
      <c r="R239" s="1">
        <f>[3]Class!Q239</f>
        <v>100</v>
      </c>
      <c r="S239" s="1">
        <f>[3]Class!R239</f>
        <v>100</v>
      </c>
      <c r="T239" s="1">
        <f>[3]Class!S239</f>
        <v>200</v>
      </c>
    </row>
    <row r="240" spans="1:20" x14ac:dyDescent="0.35">
      <c r="A240" s="1" t="str">
        <f>[3]Class!A240</f>
        <v>2824 : Manufacture of power-driven hand tools</v>
      </c>
      <c r="B240" s="7" t="s">
        <v>4</v>
      </c>
      <c r="C240" s="1">
        <f>[3]Class!B240</f>
        <v>0</v>
      </c>
      <c r="D240" s="1">
        <f>[3]Class!C240</f>
        <v>0</v>
      </c>
      <c r="E240" s="1">
        <f>[3]Class!D240</f>
        <v>0</v>
      </c>
      <c r="F240" s="1">
        <f>[3]Class!E240</f>
        <v>0</v>
      </c>
      <c r="G240" s="1">
        <f>[3]Class!F240</f>
        <v>0</v>
      </c>
      <c r="H240" s="1">
        <f>[3]Class!G240</f>
        <v>0</v>
      </c>
      <c r="I240" s="1">
        <f>[3]Class!H240</f>
        <v>0</v>
      </c>
      <c r="J240" s="1">
        <f>[3]Class!I240</f>
        <v>0</v>
      </c>
      <c r="K240" s="1">
        <f>[3]Class!J240</f>
        <v>0</v>
      </c>
      <c r="L240" s="1">
        <f>[3]Class!K240</f>
        <v>0</v>
      </c>
      <c r="M240" s="1">
        <f>[3]Class!L240</f>
        <v>0</v>
      </c>
      <c r="N240" s="1">
        <f>[3]Class!M240</f>
        <v>600</v>
      </c>
      <c r="O240" s="1">
        <f>[3]Class!N240</f>
        <v>500</v>
      </c>
      <c r="P240" s="1">
        <f>[3]Class!O240</f>
        <v>200</v>
      </c>
      <c r="Q240" s="1">
        <f>[3]Class!P240</f>
        <v>800</v>
      </c>
      <c r="R240" s="1">
        <f>[3]Class!Q240</f>
        <v>200</v>
      </c>
      <c r="S240" s="1">
        <f>[3]Class!R240</f>
        <v>300</v>
      </c>
      <c r="T240" s="1">
        <f>[3]Class!S240</f>
        <v>800</v>
      </c>
    </row>
    <row r="241" spans="1:20" x14ac:dyDescent="0.35">
      <c r="A241" s="1" t="str">
        <f>[3]Class!A241</f>
        <v>2825 : Manufacture of non-domestic cooling and ventilation equipment</v>
      </c>
      <c r="B241" s="11">
        <f t="shared" si="3"/>
        <v>2825</v>
      </c>
      <c r="C241" s="1">
        <f>[3]Class!B241</f>
        <v>1200</v>
      </c>
      <c r="D241" s="1">
        <f>[3]Class!C241</f>
        <v>2000</v>
      </c>
      <c r="E241" s="1">
        <f>[3]Class!D241</f>
        <v>2200</v>
      </c>
      <c r="F241" s="1">
        <f>[3]Class!E241</f>
        <v>2100</v>
      </c>
      <c r="G241" s="1">
        <f>[3]Class!F241</f>
        <v>1700</v>
      </c>
      <c r="H241" s="1">
        <f>[3]Class!G241</f>
        <v>1700</v>
      </c>
      <c r="I241" s="1">
        <f>[3]Class!H241</f>
        <v>1900</v>
      </c>
      <c r="J241" s="1">
        <f>[3]Class!I241</f>
        <v>2400</v>
      </c>
      <c r="K241" s="1">
        <f>[3]Class!J241</f>
        <v>1700</v>
      </c>
      <c r="L241" s="1">
        <f>[3]Class!K241</f>
        <v>2300</v>
      </c>
      <c r="M241" s="1">
        <f>[3]Class!L241</f>
        <v>600</v>
      </c>
      <c r="N241" s="1">
        <f>[3]Class!M241</f>
        <v>500</v>
      </c>
      <c r="O241" s="1">
        <f>[3]Class!N241</f>
        <v>500</v>
      </c>
      <c r="P241" s="1">
        <f>[3]Class!O241</f>
        <v>200</v>
      </c>
      <c r="Q241" s="1">
        <f>[3]Class!P241</f>
        <v>800</v>
      </c>
      <c r="R241" s="1">
        <f>[3]Class!Q241</f>
        <v>200</v>
      </c>
      <c r="S241" s="1">
        <f>[3]Class!R241</f>
        <v>300</v>
      </c>
      <c r="T241" s="1">
        <f>[3]Class!S241</f>
        <v>500</v>
      </c>
    </row>
    <row r="242" spans="1:20" x14ac:dyDescent="0.35">
      <c r="A242" s="1" t="str">
        <f>[3]Class!A242</f>
        <v>2829 : Manufacture of other general-purpose machinery n.e.c.</v>
      </c>
      <c r="B242" s="23">
        <f t="shared" si="3"/>
        <v>2829</v>
      </c>
      <c r="C242" s="1">
        <f>[3]Class!B242</f>
        <v>0</v>
      </c>
      <c r="D242" s="1">
        <f>[3]Class!C242</f>
        <v>0</v>
      </c>
      <c r="E242" s="1">
        <f>[3]Class!D242</f>
        <v>0</v>
      </c>
      <c r="F242" s="1">
        <f>[3]Class!E242</f>
        <v>0</v>
      </c>
      <c r="G242" s="1">
        <f>[3]Class!F242</f>
        <v>0</v>
      </c>
      <c r="H242" s="1">
        <f>[3]Class!G242</f>
        <v>0</v>
      </c>
      <c r="I242" s="1">
        <f>[3]Class!H242</f>
        <v>0</v>
      </c>
      <c r="J242" s="1">
        <f>[3]Class!I242</f>
        <v>0</v>
      </c>
      <c r="K242" s="1">
        <f>[3]Class!J242</f>
        <v>0</v>
      </c>
      <c r="L242" s="1">
        <f>[3]Class!K242</f>
        <v>0</v>
      </c>
      <c r="M242" s="1">
        <f>[3]Class!L242</f>
        <v>0</v>
      </c>
      <c r="N242" s="1">
        <f>[3]Class!M242</f>
        <v>0</v>
      </c>
      <c r="O242" s="1">
        <f>[3]Class!N242</f>
        <v>0</v>
      </c>
      <c r="P242" s="1">
        <f>[3]Class!O242</f>
        <v>0</v>
      </c>
      <c r="Q242" s="1">
        <f>[3]Class!P242</f>
        <v>0</v>
      </c>
      <c r="R242" s="1">
        <f>[3]Class!Q242</f>
        <v>0</v>
      </c>
      <c r="S242" s="1">
        <f>[3]Class!R242</f>
        <v>0</v>
      </c>
      <c r="T242" s="1">
        <f>[3]Class!S242</f>
        <v>0</v>
      </c>
    </row>
    <row r="243" spans="1:20" x14ac:dyDescent="0.35">
      <c r="A243" s="1" t="str">
        <f>[3]Class!A243</f>
        <v>2830 : Manufacture of agricultural and forestry machinery</v>
      </c>
      <c r="B243" s="11">
        <f t="shared" si="3"/>
        <v>2830</v>
      </c>
      <c r="C243" s="1">
        <f>[3]Class!B243</f>
        <v>0</v>
      </c>
      <c r="D243" s="1">
        <f>[3]Class!C243</f>
        <v>0</v>
      </c>
      <c r="E243" s="1">
        <f>[3]Class!D243</f>
        <v>0</v>
      </c>
      <c r="F243" s="1">
        <f>[3]Class!E243</f>
        <v>0</v>
      </c>
      <c r="G243" s="1">
        <f>[3]Class!F243</f>
        <v>0</v>
      </c>
      <c r="H243" s="1">
        <f>[3]Class!G243</f>
        <v>0</v>
      </c>
      <c r="I243" s="1">
        <f>[3]Class!H243</f>
        <v>0</v>
      </c>
      <c r="J243" s="1">
        <f>[3]Class!I243</f>
        <v>0</v>
      </c>
      <c r="K243" s="1">
        <f>[3]Class!J243</f>
        <v>0</v>
      </c>
      <c r="L243" s="1">
        <f>[3]Class!K243</f>
        <v>0</v>
      </c>
      <c r="M243" s="1">
        <f>[3]Class!L243</f>
        <v>0</v>
      </c>
      <c r="N243" s="1">
        <f>[3]Class!M243</f>
        <v>0</v>
      </c>
      <c r="O243" s="1">
        <f>[3]Class!N243</f>
        <v>0</v>
      </c>
      <c r="P243" s="1">
        <f>[3]Class!O243</f>
        <v>0</v>
      </c>
      <c r="Q243" s="1">
        <f>[3]Class!P243</f>
        <v>0</v>
      </c>
      <c r="R243" s="1">
        <f>[3]Class!Q243</f>
        <v>0</v>
      </c>
      <c r="S243" s="1">
        <f>[3]Class!R243</f>
        <v>0</v>
      </c>
      <c r="T243" s="1">
        <f>[3]Class!S243</f>
        <v>0</v>
      </c>
    </row>
    <row r="244" spans="1:20" x14ac:dyDescent="0.35">
      <c r="A244" s="1" t="str">
        <f>[3]Class!A244</f>
        <v>2841 : Manufacture of metal forming machinery</v>
      </c>
      <c r="B244" s="7" t="s">
        <v>6</v>
      </c>
      <c r="C244" s="1">
        <f>[3]Class!B244</f>
        <v>900</v>
      </c>
      <c r="D244" s="1">
        <f>[3]Class!C244</f>
        <v>700</v>
      </c>
      <c r="E244" s="1">
        <f>[3]Class!D244</f>
        <v>600</v>
      </c>
      <c r="F244" s="1">
        <f>[3]Class!E244</f>
        <v>600</v>
      </c>
      <c r="G244" s="1">
        <f>[3]Class!F244</f>
        <v>600</v>
      </c>
      <c r="H244" s="1">
        <f>[3]Class!G244</f>
        <v>400</v>
      </c>
      <c r="I244" s="1">
        <f>[3]Class!H244</f>
        <v>400</v>
      </c>
      <c r="J244" s="1">
        <f>[3]Class!I244</f>
        <v>200</v>
      </c>
      <c r="K244" s="1">
        <f>[3]Class!J244</f>
        <v>200</v>
      </c>
      <c r="L244" s="1">
        <f>[3]Class!K244</f>
        <v>0</v>
      </c>
      <c r="M244" s="1">
        <f>[3]Class!L244</f>
        <v>0</v>
      </c>
      <c r="N244" s="1">
        <f>[3]Class!M244</f>
        <v>0</v>
      </c>
      <c r="O244" s="1">
        <f>[3]Class!N244</f>
        <v>0</v>
      </c>
      <c r="P244" s="1">
        <f>[3]Class!O244</f>
        <v>0</v>
      </c>
      <c r="Q244" s="1">
        <f>[3]Class!P244</f>
        <v>0</v>
      </c>
      <c r="R244" s="1">
        <f>[3]Class!Q244</f>
        <v>0</v>
      </c>
      <c r="S244" s="1">
        <f>[3]Class!R244</f>
        <v>0</v>
      </c>
      <c r="T244" s="1">
        <f>[3]Class!S244</f>
        <v>0</v>
      </c>
    </row>
    <row r="245" spans="1:20" x14ac:dyDescent="0.35">
      <c r="A245" s="1" t="str">
        <f>[3]Class!A245</f>
        <v>2849 : Manufacture of other machine tools</v>
      </c>
      <c r="B245" s="23">
        <f t="shared" si="3"/>
        <v>2849</v>
      </c>
      <c r="C245" s="1">
        <f>[3]Class!B245</f>
        <v>0</v>
      </c>
      <c r="D245" s="1">
        <f>[3]Class!C245</f>
        <v>0</v>
      </c>
      <c r="E245" s="1">
        <f>[3]Class!D245</f>
        <v>0</v>
      </c>
      <c r="F245" s="1">
        <f>[3]Class!E245</f>
        <v>0</v>
      </c>
      <c r="G245" s="1">
        <f>[3]Class!F245</f>
        <v>0</v>
      </c>
      <c r="H245" s="1">
        <f>[3]Class!G245</f>
        <v>0</v>
      </c>
      <c r="I245" s="1">
        <f>[3]Class!H245</f>
        <v>0</v>
      </c>
      <c r="J245" s="1">
        <f>[3]Class!I245</f>
        <v>0</v>
      </c>
      <c r="K245" s="1">
        <f>[3]Class!J245</f>
        <v>0</v>
      </c>
      <c r="L245" s="1">
        <f>[3]Class!K245</f>
        <v>0</v>
      </c>
      <c r="M245" s="1">
        <f>[3]Class!L245</f>
        <v>0</v>
      </c>
      <c r="N245" s="1">
        <f>[3]Class!M245</f>
        <v>0</v>
      </c>
      <c r="O245" s="1">
        <f>[3]Class!N245</f>
        <v>0</v>
      </c>
      <c r="P245" s="1">
        <f>[3]Class!O245</f>
        <v>0</v>
      </c>
      <c r="Q245" s="1">
        <f>[3]Class!P245</f>
        <v>0</v>
      </c>
      <c r="R245" s="1">
        <f>[3]Class!Q245</f>
        <v>0</v>
      </c>
      <c r="S245" s="1">
        <f>[3]Class!R245</f>
        <v>0</v>
      </c>
      <c r="T245" s="1">
        <f>[3]Class!S245</f>
        <v>0</v>
      </c>
    </row>
    <row r="246" spans="1:20" x14ac:dyDescent="0.35">
      <c r="A246" s="1" t="str">
        <f>[3]Class!A246</f>
        <v>2891 : Manufacture of machinery for metallurgy</v>
      </c>
      <c r="B246" s="11">
        <f t="shared" si="3"/>
        <v>2891</v>
      </c>
      <c r="C246" s="1">
        <f>[3]Class!B246</f>
        <v>0</v>
      </c>
      <c r="D246" s="1">
        <f>[3]Class!C246</f>
        <v>0</v>
      </c>
      <c r="E246" s="1">
        <f>[3]Class!D246</f>
        <v>0</v>
      </c>
      <c r="F246" s="1">
        <f>[3]Class!E246</f>
        <v>0</v>
      </c>
      <c r="G246" s="1">
        <f>[3]Class!F246</f>
        <v>0</v>
      </c>
      <c r="H246" s="1">
        <f>[3]Class!G246</f>
        <v>0</v>
      </c>
      <c r="I246" s="1">
        <f>[3]Class!H246</f>
        <v>0</v>
      </c>
      <c r="J246" s="1">
        <f>[3]Class!I246</f>
        <v>0</v>
      </c>
      <c r="K246" s="1">
        <f>[3]Class!J246</f>
        <v>0</v>
      </c>
      <c r="L246" s="1">
        <f>[3]Class!K246</f>
        <v>0</v>
      </c>
      <c r="M246" s="1">
        <f>[3]Class!L246</f>
        <v>0</v>
      </c>
      <c r="N246" s="1">
        <f>[3]Class!M246</f>
        <v>0</v>
      </c>
      <c r="O246" s="1">
        <f>[3]Class!N246</f>
        <v>0</v>
      </c>
      <c r="P246" s="1">
        <f>[3]Class!O246</f>
        <v>0</v>
      </c>
      <c r="Q246" s="1">
        <f>[3]Class!P246</f>
        <v>0</v>
      </c>
      <c r="R246" s="1">
        <f>[3]Class!Q246</f>
        <v>0</v>
      </c>
      <c r="S246" s="1">
        <f>[3]Class!R246</f>
        <v>0</v>
      </c>
      <c r="T246" s="1">
        <f>[3]Class!S246</f>
        <v>0</v>
      </c>
    </row>
    <row r="247" spans="1:20" x14ac:dyDescent="0.35">
      <c r="A247" s="1" t="str">
        <f>[3]Class!A247</f>
        <v>2892 : Manufacture of machinery for mining, quarrying and construction</v>
      </c>
      <c r="B247" s="11">
        <f t="shared" si="3"/>
        <v>2892</v>
      </c>
      <c r="C247" s="1">
        <f>[3]Class!B247</f>
        <v>0</v>
      </c>
      <c r="D247" s="1">
        <f>[3]Class!C247</f>
        <v>0</v>
      </c>
      <c r="E247" s="1">
        <f>[3]Class!D247</f>
        <v>0</v>
      </c>
      <c r="F247" s="1">
        <f>[3]Class!E247</f>
        <v>0</v>
      </c>
      <c r="G247" s="1">
        <f>[3]Class!F247</f>
        <v>0</v>
      </c>
      <c r="H247" s="1">
        <f>[3]Class!G247</f>
        <v>0</v>
      </c>
      <c r="I247" s="1">
        <f>[3]Class!H247</f>
        <v>0</v>
      </c>
      <c r="J247" s="1">
        <f>[3]Class!I247</f>
        <v>0</v>
      </c>
      <c r="K247" s="1">
        <f>[3]Class!J247</f>
        <v>0</v>
      </c>
      <c r="L247" s="1">
        <f>[3]Class!K247</f>
        <v>0</v>
      </c>
      <c r="M247" s="1">
        <f>[3]Class!L247</f>
        <v>0</v>
      </c>
      <c r="N247" s="1">
        <f>[3]Class!M247</f>
        <v>0</v>
      </c>
      <c r="O247" s="1">
        <f>[3]Class!N247</f>
        <v>0</v>
      </c>
      <c r="P247" s="1">
        <f>[3]Class!O247</f>
        <v>0</v>
      </c>
      <c r="Q247" s="1">
        <f>[3]Class!P247</f>
        <v>0</v>
      </c>
      <c r="R247" s="1">
        <f>[3]Class!Q247</f>
        <v>0</v>
      </c>
      <c r="S247" s="1">
        <f>[3]Class!R247</f>
        <v>0</v>
      </c>
      <c r="T247" s="1">
        <f>[3]Class!S247</f>
        <v>0</v>
      </c>
    </row>
    <row r="248" spans="1:20" x14ac:dyDescent="0.35">
      <c r="A248" s="1" t="str">
        <f>[3]Class!A248</f>
        <v>2893 : Manufacture of machinery for food, beverage and tobacco processing</v>
      </c>
      <c r="B248" s="11">
        <f t="shared" si="3"/>
        <v>2893</v>
      </c>
      <c r="C248" s="1">
        <f>[3]Class!B248</f>
        <v>0</v>
      </c>
      <c r="D248" s="1">
        <f>[3]Class!C248</f>
        <v>0</v>
      </c>
      <c r="E248" s="1">
        <f>[3]Class!D248</f>
        <v>0</v>
      </c>
      <c r="F248" s="1">
        <f>[3]Class!E248</f>
        <v>0</v>
      </c>
      <c r="G248" s="1">
        <f>[3]Class!F248</f>
        <v>0</v>
      </c>
      <c r="H248" s="1">
        <f>[3]Class!G248</f>
        <v>0</v>
      </c>
      <c r="I248" s="1">
        <f>[3]Class!H248</f>
        <v>0</v>
      </c>
      <c r="J248" s="1">
        <f>[3]Class!I248</f>
        <v>0</v>
      </c>
      <c r="K248" s="1">
        <f>[3]Class!J248</f>
        <v>0</v>
      </c>
      <c r="L248" s="1">
        <f>[3]Class!K248</f>
        <v>0</v>
      </c>
      <c r="M248" s="1">
        <f>[3]Class!L248</f>
        <v>0</v>
      </c>
      <c r="N248" s="1">
        <f>[3]Class!M248</f>
        <v>0</v>
      </c>
      <c r="O248" s="1">
        <f>[3]Class!N248</f>
        <v>0</v>
      </c>
      <c r="P248" s="1">
        <f>[3]Class!O248</f>
        <v>0</v>
      </c>
      <c r="Q248" s="1">
        <f>[3]Class!P248</f>
        <v>0</v>
      </c>
      <c r="R248" s="1">
        <f>[3]Class!Q248</f>
        <v>0</v>
      </c>
      <c r="S248" s="1">
        <f>[3]Class!R248</f>
        <v>0</v>
      </c>
      <c r="T248" s="1">
        <f>[3]Class!S248</f>
        <v>0</v>
      </c>
    </row>
    <row r="249" spans="1:20" x14ac:dyDescent="0.35">
      <c r="A249" s="1" t="str">
        <f>[3]Class!A249</f>
        <v>2894 : Manufacture of machinery for textile, apparel and leather production</v>
      </c>
      <c r="B249" s="11">
        <f t="shared" si="3"/>
        <v>2894</v>
      </c>
      <c r="C249" s="1">
        <f>[3]Class!B249</f>
        <v>0</v>
      </c>
      <c r="D249" s="1">
        <f>[3]Class!C249</f>
        <v>0</v>
      </c>
      <c r="E249" s="1">
        <f>[3]Class!D249</f>
        <v>0</v>
      </c>
      <c r="F249" s="1">
        <f>[3]Class!E249</f>
        <v>0</v>
      </c>
      <c r="G249" s="1">
        <f>[3]Class!F249</f>
        <v>0</v>
      </c>
      <c r="H249" s="1">
        <f>[3]Class!G249</f>
        <v>0</v>
      </c>
      <c r="I249" s="1">
        <f>[3]Class!H249</f>
        <v>0</v>
      </c>
      <c r="J249" s="1">
        <f>[3]Class!I249</f>
        <v>0</v>
      </c>
      <c r="K249" s="1">
        <f>[3]Class!J249</f>
        <v>0</v>
      </c>
      <c r="L249" s="1">
        <f>[3]Class!K249</f>
        <v>0</v>
      </c>
      <c r="M249" s="1">
        <f>[3]Class!L249</f>
        <v>0</v>
      </c>
      <c r="N249" s="1">
        <f>[3]Class!M249</f>
        <v>0</v>
      </c>
      <c r="O249" s="1">
        <f>[3]Class!N249</f>
        <v>0</v>
      </c>
      <c r="P249" s="1">
        <f>[3]Class!O249</f>
        <v>0</v>
      </c>
      <c r="Q249" s="1">
        <f>[3]Class!P249</f>
        <v>0</v>
      </c>
      <c r="R249" s="1">
        <f>[3]Class!Q249</f>
        <v>0</v>
      </c>
      <c r="S249" s="1">
        <f>[3]Class!R249</f>
        <v>0</v>
      </c>
      <c r="T249" s="1">
        <f>[3]Class!S249</f>
        <v>0</v>
      </c>
    </row>
    <row r="250" spans="1:20" x14ac:dyDescent="0.35">
      <c r="A250" s="1" t="str">
        <f>[3]Class!A250</f>
        <v>2895 : Manufacture of machinery for paper and paperboard production</v>
      </c>
      <c r="B250" s="11">
        <f t="shared" ref="B250:B313" si="4">LEFT(A250,4)+0</f>
        <v>2895</v>
      </c>
      <c r="C250" s="1">
        <f>[3]Class!B250</f>
        <v>0</v>
      </c>
      <c r="D250" s="1">
        <f>[3]Class!C250</f>
        <v>0</v>
      </c>
      <c r="E250" s="1">
        <f>[3]Class!D250</f>
        <v>0</v>
      </c>
      <c r="F250" s="1">
        <f>[3]Class!E250</f>
        <v>0</v>
      </c>
      <c r="G250" s="1">
        <f>[3]Class!F250</f>
        <v>0</v>
      </c>
      <c r="H250" s="1">
        <f>[3]Class!G250</f>
        <v>0</v>
      </c>
      <c r="I250" s="1">
        <f>[3]Class!H250</f>
        <v>0</v>
      </c>
      <c r="J250" s="1">
        <f>[3]Class!I250</f>
        <v>0</v>
      </c>
      <c r="K250" s="1">
        <f>[3]Class!J250</f>
        <v>0</v>
      </c>
      <c r="L250" s="1">
        <f>[3]Class!K250</f>
        <v>0</v>
      </c>
      <c r="M250" s="1">
        <f>[3]Class!L250</f>
        <v>0</v>
      </c>
      <c r="N250" s="1">
        <f>[3]Class!M250</f>
        <v>0</v>
      </c>
      <c r="O250" s="1">
        <f>[3]Class!N250</f>
        <v>0</v>
      </c>
      <c r="P250" s="1">
        <f>[3]Class!O250</f>
        <v>0</v>
      </c>
      <c r="Q250" s="1">
        <f>[3]Class!P250</f>
        <v>0</v>
      </c>
      <c r="R250" s="1">
        <f>[3]Class!Q250</f>
        <v>0</v>
      </c>
      <c r="S250" s="1">
        <f>[3]Class!R250</f>
        <v>0</v>
      </c>
      <c r="T250" s="1">
        <f>[3]Class!S250</f>
        <v>0</v>
      </c>
    </row>
    <row r="251" spans="1:20" x14ac:dyDescent="0.35">
      <c r="A251" s="1" t="str">
        <f>[3]Class!A251</f>
        <v>2896 : Manufacture of plastics and rubber machinery</v>
      </c>
      <c r="B251" s="11">
        <f t="shared" si="4"/>
        <v>2896</v>
      </c>
      <c r="C251" s="1">
        <f>[3]Class!B251</f>
        <v>0</v>
      </c>
      <c r="D251" s="1">
        <f>[3]Class!C251</f>
        <v>0</v>
      </c>
      <c r="E251" s="1">
        <f>[3]Class!D251</f>
        <v>0</v>
      </c>
      <c r="F251" s="1">
        <f>[3]Class!E251</f>
        <v>0</v>
      </c>
      <c r="G251" s="1">
        <f>[3]Class!F251</f>
        <v>0</v>
      </c>
      <c r="H251" s="1">
        <f>[3]Class!G251</f>
        <v>0</v>
      </c>
      <c r="I251" s="1">
        <f>[3]Class!H251</f>
        <v>0</v>
      </c>
      <c r="J251" s="1">
        <f>[3]Class!I251</f>
        <v>0</v>
      </c>
      <c r="K251" s="1">
        <f>[3]Class!J251</f>
        <v>0</v>
      </c>
      <c r="L251" s="1">
        <f>[3]Class!K251</f>
        <v>0</v>
      </c>
      <c r="M251" s="1">
        <f>[3]Class!L251</f>
        <v>0</v>
      </c>
      <c r="N251" s="1">
        <f>[3]Class!M251</f>
        <v>0</v>
      </c>
      <c r="O251" s="1">
        <f>[3]Class!N251</f>
        <v>0</v>
      </c>
      <c r="P251" s="1">
        <f>[3]Class!O251</f>
        <v>0</v>
      </c>
      <c r="Q251" s="1">
        <f>[3]Class!P251</f>
        <v>0</v>
      </c>
      <c r="R251" s="1">
        <f>[3]Class!Q251</f>
        <v>0</v>
      </c>
      <c r="S251" s="1">
        <f>[3]Class!R251</f>
        <v>0</v>
      </c>
      <c r="T251" s="1">
        <f>[3]Class!S251</f>
        <v>0</v>
      </c>
    </row>
    <row r="252" spans="1:20" x14ac:dyDescent="0.35">
      <c r="A252" s="1" t="str">
        <f>[3]Class!A252</f>
        <v>2899 : Manufacture of other special-purpose machinery n.e.c.</v>
      </c>
      <c r="B252" s="11">
        <f t="shared" si="4"/>
        <v>2899</v>
      </c>
      <c r="C252" s="1">
        <f>[3]Class!B252</f>
        <v>0</v>
      </c>
      <c r="D252" s="1">
        <f>[3]Class!C252</f>
        <v>0</v>
      </c>
      <c r="E252" s="1">
        <f>[3]Class!D252</f>
        <v>0</v>
      </c>
      <c r="F252" s="1">
        <f>[3]Class!E252</f>
        <v>0</v>
      </c>
      <c r="G252" s="1">
        <f>[3]Class!F252</f>
        <v>0</v>
      </c>
      <c r="H252" s="1">
        <f>[3]Class!G252</f>
        <v>0</v>
      </c>
      <c r="I252" s="1">
        <f>[3]Class!H252</f>
        <v>0</v>
      </c>
      <c r="J252" s="1">
        <f>[3]Class!I252</f>
        <v>0</v>
      </c>
      <c r="K252" s="1">
        <f>[3]Class!J252</f>
        <v>0</v>
      </c>
      <c r="L252" s="1">
        <f>[3]Class!K252</f>
        <v>0</v>
      </c>
      <c r="M252" s="1">
        <f>[3]Class!L252</f>
        <v>0</v>
      </c>
      <c r="N252" s="1">
        <f>[3]Class!M252</f>
        <v>0</v>
      </c>
      <c r="O252" s="1">
        <f>[3]Class!N252</f>
        <v>0</v>
      </c>
      <c r="P252" s="1">
        <f>[3]Class!O252</f>
        <v>0</v>
      </c>
      <c r="Q252" s="1">
        <f>[3]Class!P252</f>
        <v>0</v>
      </c>
      <c r="R252" s="1">
        <f>[3]Class!Q252</f>
        <v>0</v>
      </c>
      <c r="S252" s="1">
        <f>[3]Class!R252</f>
        <v>0</v>
      </c>
      <c r="T252" s="1">
        <f>[3]Class!S252</f>
        <v>0</v>
      </c>
    </row>
    <row r="253" spans="1:20" x14ac:dyDescent="0.35">
      <c r="A253" s="1" t="str">
        <f>[3]Class!A253</f>
        <v>2910 : Manufacture of motor vehicles</v>
      </c>
      <c r="B253" s="11">
        <f t="shared" si="4"/>
        <v>2910</v>
      </c>
      <c r="C253" s="1">
        <f>[3]Class!B253</f>
        <v>0</v>
      </c>
      <c r="D253" s="1">
        <f>[3]Class!C253</f>
        <v>0</v>
      </c>
      <c r="E253" s="1">
        <f>[3]Class!D253</f>
        <v>0</v>
      </c>
      <c r="F253" s="1">
        <f>[3]Class!E253</f>
        <v>0</v>
      </c>
      <c r="G253" s="1">
        <f>[3]Class!F253</f>
        <v>0</v>
      </c>
      <c r="H253" s="1">
        <f>[3]Class!G253</f>
        <v>0</v>
      </c>
      <c r="I253" s="1">
        <f>[3]Class!H253</f>
        <v>0</v>
      </c>
      <c r="J253" s="1">
        <f>[3]Class!I253</f>
        <v>0</v>
      </c>
      <c r="K253" s="1">
        <f>[3]Class!J253</f>
        <v>0</v>
      </c>
      <c r="L253" s="1">
        <f>[3]Class!K253</f>
        <v>0</v>
      </c>
      <c r="M253" s="1">
        <f>[3]Class!L253</f>
        <v>0</v>
      </c>
      <c r="N253" s="1">
        <f>[3]Class!M253</f>
        <v>0</v>
      </c>
      <c r="O253" s="1">
        <f>[3]Class!N253</f>
        <v>0</v>
      </c>
      <c r="P253" s="1">
        <f>[3]Class!O253</f>
        <v>0</v>
      </c>
      <c r="Q253" s="1">
        <f>[3]Class!P253</f>
        <v>0</v>
      </c>
      <c r="R253" s="1">
        <f>[3]Class!Q253</f>
        <v>0</v>
      </c>
      <c r="S253" s="1">
        <f>[3]Class!R253</f>
        <v>3700</v>
      </c>
      <c r="T253" s="1">
        <f>[3]Class!S253</f>
        <v>3700</v>
      </c>
    </row>
    <row r="254" spans="1:20" x14ac:dyDescent="0.35">
      <c r="A254" s="1" t="str">
        <f>[3]Class!A254</f>
        <v>2920 : Manufacture of bodies (coachwork) for motor vehicles; manufacture of trailers and semi-trailers</v>
      </c>
      <c r="B254" s="11">
        <f t="shared" si="4"/>
        <v>2920</v>
      </c>
      <c r="C254" s="1">
        <f>[3]Class!B254</f>
        <v>0</v>
      </c>
      <c r="D254" s="1">
        <f>[3]Class!C254</f>
        <v>0</v>
      </c>
      <c r="E254" s="1">
        <f>[3]Class!D254</f>
        <v>0</v>
      </c>
      <c r="F254" s="1">
        <f>[3]Class!E254</f>
        <v>0</v>
      </c>
      <c r="G254" s="1">
        <f>[3]Class!F254</f>
        <v>0</v>
      </c>
      <c r="H254" s="1">
        <f>[3]Class!G254</f>
        <v>0</v>
      </c>
      <c r="I254" s="1">
        <f>[3]Class!H254</f>
        <v>0</v>
      </c>
      <c r="J254" s="1">
        <f>[3]Class!I254</f>
        <v>0</v>
      </c>
      <c r="K254" s="1">
        <f>[3]Class!J254</f>
        <v>0</v>
      </c>
      <c r="L254" s="1">
        <f>[3]Class!K254</f>
        <v>0</v>
      </c>
      <c r="M254" s="1">
        <f>[3]Class!L254</f>
        <v>0</v>
      </c>
      <c r="N254" s="1">
        <f>[3]Class!M254</f>
        <v>0</v>
      </c>
      <c r="O254" s="1">
        <f>[3]Class!N254</f>
        <v>0</v>
      </c>
      <c r="P254" s="1">
        <f>[3]Class!O254</f>
        <v>0</v>
      </c>
      <c r="Q254" s="1">
        <f>[3]Class!P254</f>
        <v>0</v>
      </c>
      <c r="R254" s="1">
        <f>[3]Class!Q254</f>
        <v>0</v>
      </c>
      <c r="S254" s="1">
        <f>[3]Class!R254</f>
        <v>200</v>
      </c>
      <c r="T254" s="1">
        <f>[3]Class!S254</f>
        <v>100</v>
      </c>
    </row>
    <row r="255" spans="1:20" x14ac:dyDescent="0.35">
      <c r="A255" s="1" t="str">
        <f>[3]Class!A255</f>
        <v>2931 : Manufacture of electrical and electronic equipment for motor vehicles</v>
      </c>
      <c r="B255" s="11">
        <f t="shared" si="4"/>
        <v>2931</v>
      </c>
      <c r="C255" s="1">
        <f>[3]Class!B255</f>
        <v>0</v>
      </c>
      <c r="D255" s="1">
        <f>[3]Class!C255</f>
        <v>0</v>
      </c>
      <c r="E255" s="1">
        <f>[3]Class!D255</f>
        <v>0</v>
      </c>
      <c r="F255" s="1">
        <f>[3]Class!E255</f>
        <v>0</v>
      </c>
      <c r="G255" s="1">
        <f>[3]Class!F255</f>
        <v>0</v>
      </c>
      <c r="H255" s="1">
        <f>[3]Class!G255</f>
        <v>0</v>
      </c>
      <c r="I255" s="1">
        <f>[3]Class!H255</f>
        <v>0</v>
      </c>
      <c r="J255" s="1">
        <f>[3]Class!I255</f>
        <v>0</v>
      </c>
      <c r="K255" s="1">
        <f>[3]Class!J255</f>
        <v>0</v>
      </c>
      <c r="L255" s="1">
        <f>[3]Class!K255</f>
        <v>0</v>
      </c>
      <c r="M255" s="1">
        <f>[3]Class!L255</f>
        <v>0</v>
      </c>
      <c r="N255" s="1">
        <f>[3]Class!M255</f>
        <v>0</v>
      </c>
      <c r="O255" s="1">
        <f>[3]Class!N255</f>
        <v>0</v>
      </c>
      <c r="P255" s="1">
        <f>[3]Class!O255</f>
        <v>0</v>
      </c>
      <c r="Q255" s="1">
        <f>[3]Class!P255</f>
        <v>0</v>
      </c>
      <c r="R255" s="1">
        <f>[3]Class!Q255</f>
        <v>0</v>
      </c>
      <c r="S255" s="1">
        <f>[3]Class!R255</f>
        <v>200</v>
      </c>
      <c r="T255" s="1">
        <f>[3]Class!S255</f>
        <v>100</v>
      </c>
    </row>
    <row r="256" spans="1:20" x14ac:dyDescent="0.35">
      <c r="A256" s="1" t="str">
        <f>[3]Class!A256</f>
        <v>2932 : Manufacture of other parts and accessories for motor vehicles</v>
      </c>
      <c r="B256" s="11">
        <f t="shared" si="4"/>
        <v>2932</v>
      </c>
      <c r="C256" s="1">
        <f>[3]Class!B256</f>
        <v>0</v>
      </c>
      <c r="D256" s="1">
        <f>[3]Class!C256</f>
        <v>0</v>
      </c>
      <c r="E256" s="1">
        <f>[3]Class!D256</f>
        <v>0</v>
      </c>
      <c r="F256" s="1">
        <f>[3]Class!E256</f>
        <v>0</v>
      </c>
      <c r="G256" s="1">
        <f>[3]Class!F256</f>
        <v>0</v>
      </c>
      <c r="H256" s="1">
        <f>[3]Class!G256</f>
        <v>0</v>
      </c>
      <c r="I256" s="1">
        <f>[3]Class!H256</f>
        <v>0</v>
      </c>
      <c r="J256" s="1">
        <f>[3]Class!I256</f>
        <v>0</v>
      </c>
      <c r="K256" s="1">
        <f>[3]Class!J256</f>
        <v>0</v>
      </c>
      <c r="L256" s="1">
        <f>[3]Class!K256</f>
        <v>0</v>
      </c>
      <c r="M256" s="1">
        <f>[3]Class!L256</f>
        <v>0</v>
      </c>
      <c r="N256" s="1">
        <f>[3]Class!M256</f>
        <v>0</v>
      </c>
      <c r="O256" s="1">
        <f>[3]Class!N256</f>
        <v>0</v>
      </c>
      <c r="P256" s="1">
        <f>[3]Class!O256</f>
        <v>0</v>
      </c>
      <c r="Q256" s="1">
        <f>[3]Class!P256</f>
        <v>0</v>
      </c>
      <c r="R256" s="1">
        <f>[3]Class!Q256</f>
        <v>0</v>
      </c>
      <c r="S256" s="1">
        <f>[3]Class!R256</f>
        <v>200</v>
      </c>
      <c r="T256" s="1">
        <f>[3]Class!S256</f>
        <v>100</v>
      </c>
    </row>
    <row r="257" spans="1:20" x14ac:dyDescent="0.35">
      <c r="A257" s="1" t="str">
        <f>[3]Class!A257</f>
        <v>3011 : Building of ships and floating structures</v>
      </c>
      <c r="B257" s="11">
        <f t="shared" si="4"/>
        <v>3011</v>
      </c>
      <c r="C257" s="1">
        <f>[3]Class!B257</f>
        <v>300</v>
      </c>
      <c r="D257" s="1">
        <f>[3]Class!C257</f>
        <v>200</v>
      </c>
      <c r="E257" s="1">
        <f>[3]Class!D257</f>
        <v>900</v>
      </c>
      <c r="F257" s="1">
        <f>[3]Class!E257</f>
        <v>100</v>
      </c>
      <c r="G257" s="1">
        <f>[3]Class!F257</f>
        <v>100</v>
      </c>
      <c r="H257" s="1">
        <f>[3]Class!G257</f>
        <v>100</v>
      </c>
      <c r="I257" s="1">
        <f>[3]Class!H257</f>
        <v>100</v>
      </c>
      <c r="J257" s="1">
        <f>[3]Class!I257</f>
        <v>100</v>
      </c>
      <c r="K257" s="1">
        <f>[3]Class!J257</f>
        <v>100</v>
      </c>
      <c r="L257" s="1">
        <f>[3]Class!K257</f>
        <v>100</v>
      </c>
      <c r="M257" s="1">
        <f>[3]Class!L257</f>
        <v>100</v>
      </c>
      <c r="N257" s="1">
        <f>[3]Class!M257</f>
        <v>0</v>
      </c>
      <c r="O257" s="1">
        <f>[3]Class!N257</f>
        <v>0</v>
      </c>
      <c r="P257" s="1">
        <f>[3]Class!O257</f>
        <v>0</v>
      </c>
      <c r="Q257" s="1">
        <f>[3]Class!P257</f>
        <v>200</v>
      </c>
      <c r="R257" s="1">
        <f>[3]Class!Q257</f>
        <v>0</v>
      </c>
      <c r="S257" s="1">
        <f>[3]Class!R257</f>
        <v>100</v>
      </c>
      <c r="T257" s="1">
        <f>[3]Class!S257</f>
        <v>100</v>
      </c>
    </row>
    <row r="258" spans="1:20" x14ac:dyDescent="0.35">
      <c r="A258" s="1" t="str">
        <f>[3]Class!A258</f>
        <v>3012 : Building of pleasure and sporting boats</v>
      </c>
      <c r="B258" s="11">
        <f t="shared" si="4"/>
        <v>3012</v>
      </c>
      <c r="C258" s="1">
        <f>[3]Class!B258</f>
        <v>100</v>
      </c>
      <c r="D258" s="1">
        <f>[3]Class!C258</f>
        <v>100</v>
      </c>
      <c r="E258" s="1">
        <f>[3]Class!D258</f>
        <v>100</v>
      </c>
      <c r="F258" s="1">
        <f>[3]Class!E258</f>
        <v>100</v>
      </c>
      <c r="G258" s="1">
        <f>[3]Class!F258</f>
        <v>200</v>
      </c>
      <c r="H258" s="1">
        <f>[3]Class!G258</f>
        <v>100</v>
      </c>
      <c r="I258" s="1">
        <f>[3]Class!H258</f>
        <v>100</v>
      </c>
      <c r="J258" s="1">
        <f>[3]Class!I258</f>
        <v>100</v>
      </c>
      <c r="K258" s="1">
        <f>[3]Class!J258</f>
        <v>100</v>
      </c>
      <c r="L258" s="1">
        <f>[3]Class!K258</f>
        <v>200</v>
      </c>
      <c r="M258" s="1">
        <f>[3]Class!L258</f>
        <v>200</v>
      </c>
      <c r="N258" s="1">
        <f>[3]Class!M258</f>
        <v>0</v>
      </c>
      <c r="O258" s="1">
        <f>[3]Class!N258</f>
        <v>0</v>
      </c>
      <c r="P258" s="1">
        <f>[3]Class!O258</f>
        <v>0</v>
      </c>
      <c r="Q258" s="1">
        <f>[3]Class!P258</f>
        <v>200</v>
      </c>
      <c r="R258" s="1">
        <f>[3]Class!Q258</f>
        <v>0</v>
      </c>
      <c r="S258" s="1">
        <f>[3]Class!R258</f>
        <v>100</v>
      </c>
      <c r="T258" s="1">
        <f>[3]Class!S258</f>
        <v>100</v>
      </c>
    </row>
    <row r="259" spans="1:20" x14ac:dyDescent="0.35">
      <c r="A259" s="1" t="str">
        <f>[3]Class!A259</f>
        <v>3020 : Manufacture of railway locomotives and rolling stock</v>
      </c>
      <c r="B259" s="11">
        <f t="shared" si="4"/>
        <v>3020</v>
      </c>
      <c r="C259" s="1">
        <f>[3]Class!B259</f>
        <v>0</v>
      </c>
      <c r="D259" s="1">
        <f>[3]Class!C259</f>
        <v>0</v>
      </c>
      <c r="E259" s="1">
        <f>[3]Class!D259</f>
        <v>0</v>
      </c>
      <c r="F259" s="1">
        <f>[3]Class!E259</f>
        <v>0</v>
      </c>
      <c r="G259" s="1">
        <f>[3]Class!F259</f>
        <v>0</v>
      </c>
      <c r="H259" s="1">
        <f>[3]Class!G259</f>
        <v>0</v>
      </c>
      <c r="I259" s="1">
        <f>[3]Class!H259</f>
        <v>0</v>
      </c>
      <c r="J259" s="1">
        <f>[3]Class!I259</f>
        <v>0</v>
      </c>
      <c r="K259" s="1">
        <f>[3]Class!J259</f>
        <v>0</v>
      </c>
      <c r="L259" s="1">
        <f>[3]Class!K259</f>
        <v>0</v>
      </c>
      <c r="M259" s="1">
        <f>[3]Class!L259</f>
        <v>0</v>
      </c>
      <c r="N259" s="1">
        <f>[3]Class!M259</f>
        <v>0</v>
      </c>
      <c r="O259" s="1">
        <f>[3]Class!N259</f>
        <v>0</v>
      </c>
      <c r="P259" s="1">
        <f>[3]Class!O259</f>
        <v>0</v>
      </c>
      <c r="Q259" s="1">
        <f>[3]Class!P259</f>
        <v>0</v>
      </c>
      <c r="R259" s="1">
        <f>[3]Class!Q259</f>
        <v>0</v>
      </c>
      <c r="S259" s="1">
        <f>[3]Class!R259</f>
        <v>0</v>
      </c>
      <c r="T259" s="1">
        <f>[3]Class!S259</f>
        <v>0</v>
      </c>
    </row>
    <row r="260" spans="1:20" x14ac:dyDescent="0.35">
      <c r="A260" s="1" t="str">
        <f>[3]Class!A260</f>
        <v>3030 : Manufacture of air and spacecraft and related machinery</v>
      </c>
      <c r="B260" s="11">
        <f t="shared" si="4"/>
        <v>3030</v>
      </c>
      <c r="C260" s="1">
        <f>[3]Class!B260</f>
        <v>0</v>
      </c>
      <c r="D260" s="1">
        <f>[3]Class!C260</f>
        <v>0</v>
      </c>
      <c r="E260" s="1">
        <f>[3]Class!D260</f>
        <v>0</v>
      </c>
      <c r="F260" s="1">
        <f>[3]Class!E260</f>
        <v>0</v>
      </c>
      <c r="G260" s="1">
        <f>[3]Class!F260</f>
        <v>0</v>
      </c>
      <c r="H260" s="1">
        <f>[3]Class!G260</f>
        <v>0</v>
      </c>
      <c r="I260" s="1">
        <f>[3]Class!H260</f>
        <v>0</v>
      </c>
      <c r="J260" s="1">
        <f>[3]Class!I260</f>
        <v>0</v>
      </c>
      <c r="K260" s="1">
        <f>[3]Class!J260</f>
        <v>0</v>
      </c>
      <c r="L260" s="1">
        <f>[3]Class!K260</f>
        <v>0</v>
      </c>
      <c r="M260" s="1">
        <f>[3]Class!L260</f>
        <v>0</v>
      </c>
      <c r="N260" s="1">
        <f>[3]Class!M260</f>
        <v>0</v>
      </c>
      <c r="O260" s="1">
        <f>[3]Class!N260</f>
        <v>0</v>
      </c>
      <c r="P260" s="1">
        <f>[3]Class!O260</f>
        <v>0</v>
      </c>
      <c r="Q260" s="1">
        <f>[3]Class!P260</f>
        <v>0</v>
      </c>
      <c r="R260" s="1">
        <f>[3]Class!Q260</f>
        <v>0</v>
      </c>
      <c r="S260" s="1">
        <f>[3]Class!R260</f>
        <v>0</v>
      </c>
      <c r="T260" s="1">
        <f>[3]Class!S260</f>
        <v>0</v>
      </c>
    </row>
    <row r="261" spans="1:20" x14ac:dyDescent="0.35">
      <c r="A261" s="1" t="str">
        <f>[3]Class!A261</f>
        <v>3040 : Manufacture of military fighting vehicles</v>
      </c>
      <c r="B261" s="11">
        <f t="shared" si="4"/>
        <v>3040</v>
      </c>
      <c r="C261" s="1">
        <f>[3]Class!B261</f>
        <v>0</v>
      </c>
      <c r="D261" s="1">
        <f>[3]Class!C261</f>
        <v>0</v>
      </c>
      <c r="E261" s="1">
        <f>[3]Class!D261</f>
        <v>0</v>
      </c>
      <c r="F261" s="1">
        <f>[3]Class!E261</f>
        <v>0</v>
      </c>
      <c r="G261" s="1">
        <f>[3]Class!F261</f>
        <v>0</v>
      </c>
      <c r="H261" s="1">
        <f>[3]Class!G261</f>
        <v>0</v>
      </c>
      <c r="I261" s="1">
        <f>[3]Class!H261</f>
        <v>0</v>
      </c>
      <c r="J261" s="1">
        <f>[3]Class!I261</f>
        <v>0</v>
      </c>
      <c r="K261" s="1">
        <f>[3]Class!J261</f>
        <v>0</v>
      </c>
      <c r="L261" s="1">
        <f>[3]Class!K261</f>
        <v>0</v>
      </c>
      <c r="M261" s="1">
        <f>[3]Class!L261</f>
        <v>0</v>
      </c>
      <c r="N261" s="1">
        <f>[3]Class!M261</f>
        <v>0</v>
      </c>
      <c r="O261" s="1">
        <f>[3]Class!N261</f>
        <v>0</v>
      </c>
      <c r="P261" s="1">
        <f>[3]Class!O261</f>
        <v>0</v>
      </c>
      <c r="Q261" s="1">
        <f>[3]Class!P261</f>
        <v>0</v>
      </c>
      <c r="R261" s="1">
        <f>[3]Class!Q261</f>
        <v>0</v>
      </c>
      <c r="S261" s="1">
        <f>[3]Class!R261</f>
        <v>0</v>
      </c>
      <c r="T261" s="1">
        <f>[3]Class!S261</f>
        <v>0</v>
      </c>
    </row>
    <row r="262" spans="1:20" x14ac:dyDescent="0.35">
      <c r="A262" s="1" t="str">
        <f>[3]Class!A262</f>
        <v>3091 : Manufacture of motorcycles</v>
      </c>
      <c r="B262" s="11">
        <f t="shared" si="4"/>
        <v>3091</v>
      </c>
      <c r="C262" s="1">
        <f>[3]Class!B262</f>
        <v>0</v>
      </c>
      <c r="D262" s="1">
        <f>[3]Class!C262</f>
        <v>0</v>
      </c>
      <c r="E262" s="1">
        <f>[3]Class!D262</f>
        <v>0</v>
      </c>
      <c r="F262" s="1">
        <f>[3]Class!E262</f>
        <v>0</v>
      </c>
      <c r="G262" s="1">
        <f>[3]Class!F262</f>
        <v>0</v>
      </c>
      <c r="H262" s="1">
        <f>[3]Class!G262</f>
        <v>0</v>
      </c>
      <c r="I262" s="1">
        <f>[3]Class!H262</f>
        <v>0</v>
      </c>
      <c r="J262" s="1">
        <f>[3]Class!I262</f>
        <v>0</v>
      </c>
      <c r="K262" s="1">
        <f>[3]Class!J262</f>
        <v>0</v>
      </c>
      <c r="L262" s="1">
        <f>[3]Class!K262</f>
        <v>0</v>
      </c>
      <c r="M262" s="1">
        <f>[3]Class!L262</f>
        <v>0</v>
      </c>
      <c r="N262" s="1">
        <f>[3]Class!M262</f>
        <v>0</v>
      </c>
      <c r="O262" s="1">
        <f>[3]Class!N262</f>
        <v>0</v>
      </c>
      <c r="P262" s="1">
        <f>[3]Class!O262</f>
        <v>0</v>
      </c>
      <c r="Q262" s="1">
        <f>[3]Class!P262</f>
        <v>0</v>
      </c>
      <c r="R262" s="1">
        <f>[3]Class!Q262</f>
        <v>0</v>
      </c>
      <c r="S262" s="1">
        <f>[3]Class!R262</f>
        <v>0</v>
      </c>
      <c r="T262" s="1">
        <f>[3]Class!S262</f>
        <v>0</v>
      </c>
    </row>
    <row r="263" spans="1:20" x14ac:dyDescent="0.35">
      <c r="A263" s="1" t="str">
        <f>[3]Class!A263</f>
        <v>3092 : Manufacture of bicycles and invalid carriages</v>
      </c>
      <c r="B263" s="11">
        <f t="shared" si="4"/>
        <v>3092</v>
      </c>
      <c r="C263" s="1">
        <f>[3]Class!B263</f>
        <v>0</v>
      </c>
      <c r="D263" s="1">
        <f>[3]Class!C263</f>
        <v>0</v>
      </c>
      <c r="E263" s="1">
        <f>[3]Class!D263</f>
        <v>0</v>
      </c>
      <c r="F263" s="1">
        <f>[3]Class!E263</f>
        <v>0</v>
      </c>
      <c r="G263" s="1">
        <f>[3]Class!F263</f>
        <v>0</v>
      </c>
      <c r="H263" s="1">
        <f>[3]Class!G263</f>
        <v>0</v>
      </c>
      <c r="I263" s="1">
        <f>[3]Class!H263</f>
        <v>0</v>
      </c>
      <c r="J263" s="1">
        <f>[3]Class!I263</f>
        <v>0</v>
      </c>
      <c r="K263" s="1">
        <f>[3]Class!J263</f>
        <v>0</v>
      </c>
      <c r="L263" s="1">
        <f>[3]Class!K263</f>
        <v>0</v>
      </c>
      <c r="M263" s="1">
        <f>[3]Class!L263</f>
        <v>0</v>
      </c>
      <c r="N263" s="1">
        <f>[3]Class!M263</f>
        <v>0</v>
      </c>
      <c r="O263" s="1">
        <f>[3]Class!N263</f>
        <v>0</v>
      </c>
      <c r="P263" s="1">
        <f>[3]Class!O263</f>
        <v>0</v>
      </c>
      <c r="Q263" s="1">
        <f>[3]Class!P263</f>
        <v>0</v>
      </c>
      <c r="R263" s="1">
        <f>[3]Class!Q263</f>
        <v>0</v>
      </c>
      <c r="S263" s="1">
        <f>[3]Class!R263</f>
        <v>0</v>
      </c>
      <c r="T263" s="1">
        <f>[3]Class!S263</f>
        <v>0</v>
      </c>
    </row>
    <row r="264" spans="1:20" x14ac:dyDescent="0.35">
      <c r="A264" s="1" t="str">
        <f>[3]Class!A264</f>
        <v>3099 : Manufacture of other transport equipment n.e.c.</v>
      </c>
      <c r="B264" s="11">
        <f t="shared" si="4"/>
        <v>3099</v>
      </c>
      <c r="C264" s="1">
        <f>[3]Class!B264</f>
        <v>0</v>
      </c>
      <c r="D264" s="1">
        <f>[3]Class!C264</f>
        <v>0</v>
      </c>
      <c r="E264" s="1">
        <f>[3]Class!D264</f>
        <v>0</v>
      </c>
      <c r="F264" s="1">
        <f>[3]Class!E264</f>
        <v>0</v>
      </c>
      <c r="G264" s="1">
        <f>[3]Class!F264</f>
        <v>0</v>
      </c>
      <c r="H264" s="1">
        <f>[3]Class!G264</f>
        <v>0</v>
      </c>
      <c r="I264" s="1">
        <f>[3]Class!H264</f>
        <v>0</v>
      </c>
      <c r="J264" s="1">
        <f>[3]Class!I264</f>
        <v>0</v>
      </c>
      <c r="K264" s="1">
        <f>[3]Class!J264</f>
        <v>0</v>
      </c>
      <c r="L264" s="1">
        <f>[3]Class!K264</f>
        <v>0</v>
      </c>
      <c r="M264" s="1">
        <f>[3]Class!L264</f>
        <v>0</v>
      </c>
      <c r="N264" s="1">
        <f>[3]Class!M264</f>
        <v>0</v>
      </c>
      <c r="O264" s="1">
        <f>[3]Class!N264</f>
        <v>0</v>
      </c>
      <c r="P264" s="1">
        <f>[3]Class!O264</f>
        <v>0</v>
      </c>
      <c r="Q264" s="1">
        <f>[3]Class!P264</f>
        <v>0</v>
      </c>
      <c r="R264" s="1">
        <f>[3]Class!Q264</f>
        <v>0</v>
      </c>
      <c r="S264" s="1">
        <f>[3]Class!R264</f>
        <v>0</v>
      </c>
      <c r="T264" s="1">
        <f>[3]Class!S264</f>
        <v>0</v>
      </c>
    </row>
    <row r="265" spans="1:20" x14ac:dyDescent="0.35">
      <c r="A265" s="1" t="str">
        <f>[3]Class!A265</f>
        <v>3101 : Manufacture of office and shop furniture</v>
      </c>
      <c r="B265" s="11">
        <f t="shared" si="4"/>
        <v>3101</v>
      </c>
      <c r="C265" s="1">
        <f>[3]Class!B265</f>
        <v>1900</v>
      </c>
      <c r="D265" s="1">
        <f>[3]Class!C265</f>
        <v>1800</v>
      </c>
      <c r="E265" s="1">
        <f>[3]Class!D265</f>
        <v>1600</v>
      </c>
      <c r="F265" s="1">
        <f>[3]Class!E265</f>
        <v>1400</v>
      </c>
      <c r="G265" s="1">
        <f>[3]Class!F265</f>
        <v>1100</v>
      </c>
      <c r="H265" s="1">
        <f>[3]Class!G265</f>
        <v>1100</v>
      </c>
      <c r="I265" s="1">
        <f>[3]Class!H265</f>
        <v>1100</v>
      </c>
      <c r="J265" s="1">
        <f>[3]Class!I265</f>
        <v>900</v>
      </c>
      <c r="K265" s="1">
        <f>[3]Class!J265</f>
        <v>900</v>
      </c>
      <c r="L265" s="1">
        <f>[3]Class!K265</f>
        <v>600</v>
      </c>
      <c r="M265" s="1">
        <f>[3]Class!L265</f>
        <v>600</v>
      </c>
      <c r="N265" s="1">
        <f>[3]Class!M265</f>
        <v>3200</v>
      </c>
      <c r="O265" s="1">
        <f>[3]Class!N265</f>
        <v>1100</v>
      </c>
      <c r="P265" s="1">
        <f>[3]Class!O265</f>
        <v>700</v>
      </c>
      <c r="Q265" s="1">
        <f>[3]Class!P265</f>
        <v>600</v>
      </c>
      <c r="R265" s="1">
        <f>[3]Class!Q265</f>
        <v>1100</v>
      </c>
      <c r="S265" s="1">
        <f>[3]Class!R265</f>
        <v>900</v>
      </c>
      <c r="T265" s="1">
        <f>[3]Class!S265</f>
        <v>700</v>
      </c>
    </row>
    <row r="266" spans="1:20" x14ac:dyDescent="0.35">
      <c r="A266" s="1" t="str">
        <f>[3]Class!A266</f>
        <v>3102 : Manufacture of kitchen furniture</v>
      </c>
      <c r="B266" s="11">
        <f t="shared" si="4"/>
        <v>3102</v>
      </c>
      <c r="C266" s="1">
        <f>[3]Class!B266</f>
        <v>0</v>
      </c>
      <c r="D266" s="1">
        <f>[3]Class!C266</f>
        <v>0</v>
      </c>
      <c r="E266" s="1">
        <f>[3]Class!D266</f>
        <v>0</v>
      </c>
      <c r="F266" s="1">
        <f>[3]Class!E266</f>
        <v>0</v>
      </c>
      <c r="G266" s="1">
        <f>[3]Class!F266</f>
        <v>0</v>
      </c>
      <c r="H266" s="1">
        <f>[3]Class!G266</f>
        <v>0</v>
      </c>
      <c r="I266" s="1">
        <f>[3]Class!H266</f>
        <v>0</v>
      </c>
      <c r="J266" s="1">
        <f>[3]Class!I266</f>
        <v>0</v>
      </c>
      <c r="K266" s="1">
        <f>[3]Class!J266</f>
        <v>0</v>
      </c>
      <c r="L266" s="1">
        <f>[3]Class!K266</f>
        <v>0</v>
      </c>
      <c r="M266" s="1">
        <f>[3]Class!L266</f>
        <v>0</v>
      </c>
      <c r="N266" s="1">
        <f>[3]Class!M266</f>
        <v>0</v>
      </c>
      <c r="O266" s="1">
        <f>[3]Class!N266</f>
        <v>0</v>
      </c>
      <c r="P266" s="1">
        <f>[3]Class!O266</f>
        <v>0</v>
      </c>
      <c r="Q266" s="1">
        <f>[3]Class!P266</f>
        <v>0</v>
      </c>
      <c r="R266" s="1">
        <f>[3]Class!Q266</f>
        <v>0</v>
      </c>
      <c r="S266" s="1">
        <f>[3]Class!R266</f>
        <v>0</v>
      </c>
      <c r="T266" s="1">
        <f>[3]Class!S266</f>
        <v>0</v>
      </c>
    </row>
    <row r="267" spans="1:20" x14ac:dyDescent="0.35">
      <c r="A267" s="1" t="str">
        <f>[3]Class!A267</f>
        <v>3103 : Manufacture of mattresses</v>
      </c>
      <c r="B267" s="11">
        <f t="shared" si="4"/>
        <v>3103</v>
      </c>
      <c r="C267" s="1">
        <f>[3]Class!B267</f>
        <v>0</v>
      </c>
      <c r="D267" s="1">
        <f>[3]Class!C267</f>
        <v>0</v>
      </c>
      <c r="E267" s="1">
        <f>[3]Class!D267</f>
        <v>0</v>
      </c>
      <c r="F267" s="1">
        <f>[3]Class!E267</f>
        <v>0</v>
      </c>
      <c r="G267" s="1">
        <f>[3]Class!F267</f>
        <v>0</v>
      </c>
      <c r="H267" s="1">
        <f>[3]Class!G267</f>
        <v>0</v>
      </c>
      <c r="I267" s="1">
        <f>[3]Class!H267</f>
        <v>0</v>
      </c>
      <c r="J267" s="1">
        <f>[3]Class!I267</f>
        <v>0</v>
      </c>
      <c r="K267" s="1">
        <f>[3]Class!J267</f>
        <v>0</v>
      </c>
      <c r="L267" s="1">
        <f>[3]Class!K267</f>
        <v>0</v>
      </c>
      <c r="M267" s="1">
        <f>[3]Class!L267</f>
        <v>0</v>
      </c>
      <c r="N267" s="1">
        <f>[3]Class!M267</f>
        <v>0</v>
      </c>
      <c r="O267" s="1">
        <f>[3]Class!N267</f>
        <v>0</v>
      </c>
      <c r="P267" s="1">
        <f>[3]Class!O267</f>
        <v>0</v>
      </c>
      <c r="Q267" s="1">
        <f>[3]Class!P267</f>
        <v>0</v>
      </c>
      <c r="R267" s="1">
        <f>[3]Class!Q267</f>
        <v>0</v>
      </c>
      <c r="S267" s="1">
        <f>[3]Class!R267</f>
        <v>0</v>
      </c>
      <c r="T267" s="1">
        <f>[3]Class!S267</f>
        <v>0</v>
      </c>
    </row>
    <row r="268" spans="1:20" x14ac:dyDescent="0.35">
      <c r="A268" s="1" t="str">
        <f>[3]Class!A268</f>
        <v>3109 : Manufacture of other furniture</v>
      </c>
      <c r="B268" s="11">
        <f t="shared" si="4"/>
        <v>3109</v>
      </c>
      <c r="C268" s="1">
        <f>[3]Class!B268</f>
        <v>2200</v>
      </c>
      <c r="D268" s="1">
        <f>[3]Class!C268</f>
        <v>2500</v>
      </c>
      <c r="E268" s="1">
        <f>[3]Class!D268</f>
        <v>2500</v>
      </c>
      <c r="F268" s="1">
        <f>[3]Class!E268</f>
        <v>2100</v>
      </c>
      <c r="G268" s="1">
        <f>[3]Class!F268</f>
        <v>1800</v>
      </c>
      <c r="H268" s="1">
        <f>[3]Class!G268</f>
        <v>1600</v>
      </c>
      <c r="I268" s="1">
        <f>[3]Class!H268</f>
        <v>1500</v>
      </c>
      <c r="J268" s="1">
        <f>[3]Class!I268</f>
        <v>1500</v>
      </c>
      <c r="K268" s="1">
        <f>[3]Class!J268</f>
        <v>1400</v>
      </c>
      <c r="L268" s="1">
        <f>[3]Class!K268</f>
        <v>1200</v>
      </c>
      <c r="M268" s="1">
        <f>[3]Class!L268</f>
        <v>1100</v>
      </c>
      <c r="N268" s="1">
        <f>[3]Class!M268</f>
        <v>5600</v>
      </c>
      <c r="O268" s="1">
        <f>[3]Class!N268</f>
        <v>2700</v>
      </c>
      <c r="P268" s="1">
        <f>[3]Class!O268</f>
        <v>1800</v>
      </c>
      <c r="Q268" s="1">
        <f>[3]Class!P268</f>
        <v>2000</v>
      </c>
      <c r="R268" s="1">
        <f>[3]Class!Q268</f>
        <v>4300</v>
      </c>
      <c r="S268" s="1">
        <f>[3]Class!R268</f>
        <v>3100</v>
      </c>
      <c r="T268" s="1">
        <f>[3]Class!S268</f>
        <v>2800</v>
      </c>
    </row>
    <row r="269" spans="1:20" x14ac:dyDescent="0.35">
      <c r="A269" s="1" t="str">
        <f>[3]Class!A269</f>
        <v>3211 : Striking of coins</v>
      </c>
      <c r="B269" s="11">
        <f t="shared" si="4"/>
        <v>3211</v>
      </c>
      <c r="C269" s="1">
        <f>[3]Class!B269</f>
        <v>0</v>
      </c>
      <c r="D269" s="1">
        <f>[3]Class!C269</f>
        <v>0</v>
      </c>
      <c r="E269" s="1">
        <f>[3]Class!D269</f>
        <v>0</v>
      </c>
      <c r="F269" s="1">
        <f>[3]Class!E269</f>
        <v>0</v>
      </c>
      <c r="G269" s="1">
        <f>[3]Class!F269</f>
        <v>0</v>
      </c>
      <c r="H269" s="1">
        <f>[3]Class!G269</f>
        <v>0</v>
      </c>
      <c r="I269" s="1">
        <f>[3]Class!H269</f>
        <v>0</v>
      </c>
      <c r="J269" s="1">
        <f>[3]Class!I269</f>
        <v>0</v>
      </c>
      <c r="K269" s="1">
        <f>[3]Class!J269</f>
        <v>0</v>
      </c>
      <c r="L269" s="1">
        <f>[3]Class!K269</f>
        <v>0</v>
      </c>
      <c r="M269" s="1">
        <f>[3]Class!L269</f>
        <v>0</v>
      </c>
      <c r="N269" s="1">
        <f>[3]Class!M269</f>
        <v>0</v>
      </c>
      <c r="O269" s="1">
        <f>[3]Class!N269</f>
        <v>0</v>
      </c>
      <c r="P269" s="1">
        <f>[3]Class!O269</f>
        <v>0</v>
      </c>
      <c r="Q269" s="1">
        <f>[3]Class!P269</f>
        <v>0</v>
      </c>
      <c r="R269" s="1">
        <f>[3]Class!Q269</f>
        <v>0</v>
      </c>
      <c r="S269" s="1">
        <f>[3]Class!R269</f>
        <v>0</v>
      </c>
      <c r="T269" s="1">
        <f>[3]Class!S269</f>
        <v>0</v>
      </c>
    </row>
    <row r="270" spans="1:20" x14ac:dyDescent="0.35">
      <c r="A270" s="1" t="str">
        <f>[3]Class!A270</f>
        <v>3212 : Manufacture of jewellery and related articles</v>
      </c>
      <c r="B270" s="11">
        <f t="shared" si="4"/>
        <v>3212</v>
      </c>
      <c r="C270" s="1">
        <f>[3]Class!B270</f>
        <v>1900</v>
      </c>
      <c r="D270" s="1">
        <f>[3]Class!C270</f>
        <v>2000</v>
      </c>
      <c r="E270" s="1">
        <f>[3]Class!D270</f>
        <v>1900</v>
      </c>
      <c r="F270" s="1">
        <f>[3]Class!E270</f>
        <v>1800</v>
      </c>
      <c r="G270" s="1">
        <f>[3]Class!F270</f>
        <v>1700</v>
      </c>
      <c r="H270" s="1">
        <f>[3]Class!G270</f>
        <v>1700</v>
      </c>
      <c r="I270" s="1">
        <f>[3]Class!H270</f>
        <v>1800</v>
      </c>
      <c r="J270" s="1">
        <f>[3]Class!I270</f>
        <v>1700</v>
      </c>
      <c r="K270" s="1">
        <f>[3]Class!J270</f>
        <v>1600</v>
      </c>
      <c r="L270" s="1">
        <f>[3]Class!K270</f>
        <v>1300</v>
      </c>
      <c r="M270" s="1">
        <f>[3]Class!L270</f>
        <v>1500</v>
      </c>
      <c r="N270" s="1">
        <f>[3]Class!M270</f>
        <v>1600</v>
      </c>
      <c r="O270" s="1">
        <f>[3]Class!N270</f>
        <v>1400</v>
      </c>
      <c r="P270" s="1">
        <f>[3]Class!O270</f>
        <v>1000</v>
      </c>
      <c r="Q270" s="1">
        <f>[3]Class!P270</f>
        <v>2300</v>
      </c>
      <c r="R270" s="1">
        <f>[3]Class!Q270</f>
        <v>500</v>
      </c>
      <c r="S270" s="1">
        <f>[3]Class!R270</f>
        <v>1300</v>
      </c>
      <c r="T270" s="1">
        <f>[3]Class!S270</f>
        <v>800</v>
      </c>
    </row>
    <row r="271" spans="1:20" x14ac:dyDescent="0.35">
      <c r="A271" s="1" t="str">
        <f>[3]Class!A271</f>
        <v>3213 : Manufacture of imitation jewellery and related articles</v>
      </c>
      <c r="B271" s="11">
        <f t="shared" si="4"/>
        <v>3213</v>
      </c>
      <c r="C271" s="1">
        <f>[3]Class!B271</f>
        <v>0</v>
      </c>
      <c r="D271" s="1">
        <f>[3]Class!C271</f>
        <v>0</v>
      </c>
      <c r="E271" s="1">
        <f>[3]Class!D271</f>
        <v>0</v>
      </c>
      <c r="F271" s="1">
        <f>[3]Class!E271</f>
        <v>0</v>
      </c>
      <c r="G271" s="1">
        <f>[3]Class!F271</f>
        <v>0</v>
      </c>
      <c r="H271" s="1">
        <f>[3]Class!G271</f>
        <v>0</v>
      </c>
      <c r="I271" s="1">
        <f>[3]Class!H271</f>
        <v>0</v>
      </c>
      <c r="J271" s="1">
        <f>[3]Class!I271</f>
        <v>0</v>
      </c>
      <c r="K271" s="1">
        <f>[3]Class!J271</f>
        <v>0</v>
      </c>
      <c r="L271" s="1">
        <f>[3]Class!K271</f>
        <v>0</v>
      </c>
      <c r="M271" s="1">
        <f>[3]Class!L271</f>
        <v>0</v>
      </c>
      <c r="N271" s="1">
        <f>[3]Class!M271</f>
        <v>0</v>
      </c>
      <c r="O271" s="1">
        <f>[3]Class!N271</f>
        <v>0</v>
      </c>
      <c r="P271" s="1">
        <f>[3]Class!O271</f>
        <v>0</v>
      </c>
      <c r="Q271" s="1">
        <f>[3]Class!P271</f>
        <v>0</v>
      </c>
      <c r="R271" s="1">
        <f>[3]Class!Q271</f>
        <v>0</v>
      </c>
      <c r="S271" s="1">
        <f>[3]Class!R271</f>
        <v>0</v>
      </c>
      <c r="T271" s="1">
        <f>[3]Class!S271</f>
        <v>0</v>
      </c>
    </row>
    <row r="272" spans="1:20" x14ac:dyDescent="0.35">
      <c r="A272" s="1" t="str">
        <f>[3]Class!A272</f>
        <v>3220 : Manufacture of musical instruments</v>
      </c>
      <c r="B272" s="11">
        <f t="shared" si="4"/>
        <v>3220</v>
      </c>
      <c r="C272" s="1">
        <f>[3]Class!B272</f>
        <v>400</v>
      </c>
      <c r="D272" s="1">
        <f>[3]Class!C272</f>
        <v>400</v>
      </c>
      <c r="E272" s="1">
        <f>[3]Class!D272</f>
        <v>300</v>
      </c>
      <c r="F272" s="1">
        <f>[3]Class!E272</f>
        <v>100</v>
      </c>
      <c r="G272" s="1">
        <f>[3]Class!F272</f>
        <v>100</v>
      </c>
      <c r="H272" s="1">
        <f>[3]Class!G272</f>
        <v>100</v>
      </c>
      <c r="I272" s="1">
        <f>[3]Class!H272</f>
        <v>100</v>
      </c>
      <c r="J272" s="1">
        <f>[3]Class!I272</f>
        <v>100</v>
      </c>
      <c r="K272" s="1">
        <f>[3]Class!J272</f>
        <v>100</v>
      </c>
      <c r="L272" s="1">
        <f>[3]Class!K272</f>
        <v>100</v>
      </c>
      <c r="M272" s="1">
        <f>[3]Class!L272</f>
        <v>100</v>
      </c>
      <c r="N272" s="1">
        <f>[3]Class!M272</f>
        <v>100</v>
      </c>
      <c r="O272" s="1">
        <f>[3]Class!N272</f>
        <v>100</v>
      </c>
      <c r="P272" s="1">
        <f>[3]Class!O272</f>
        <v>100</v>
      </c>
      <c r="Q272" s="1">
        <f>[3]Class!P272</f>
        <v>100</v>
      </c>
      <c r="R272" s="1">
        <f>[3]Class!Q272</f>
        <v>0</v>
      </c>
      <c r="S272" s="1">
        <f>[3]Class!R272</f>
        <v>100</v>
      </c>
      <c r="T272" s="1">
        <f>[3]Class!S272</f>
        <v>100</v>
      </c>
    </row>
    <row r="273" spans="1:20" x14ac:dyDescent="0.35">
      <c r="A273" s="1" t="str">
        <f>[3]Class!A273</f>
        <v>3230 : Manufacture of sports goods</v>
      </c>
      <c r="B273" s="11">
        <f t="shared" si="4"/>
        <v>3230</v>
      </c>
      <c r="C273" s="1">
        <f>[3]Class!B273</f>
        <v>200</v>
      </c>
      <c r="D273" s="1">
        <f>[3]Class!C273</f>
        <v>200</v>
      </c>
      <c r="E273" s="1">
        <f>[3]Class!D273</f>
        <v>200</v>
      </c>
      <c r="F273" s="1">
        <f>[3]Class!E273</f>
        <v>200</v>
      </c>
      <c r="G273" s="1">
        <f>[3]Class!F273</f>
        <v>100</v>
      </c>
      <c r="H273" s="1">
        <f>[3]Class!G273</f>
        <v>100</v>
      </c>
      <c r="I273" s="1">
        <f>[3]Class!H273</f>
        <v>200</v>
      </c>
      <c r="J273" s="1">
        <f>[3]Class!I273</f>
        <v>200</v>
      </c>
      <c r="K273" s="1">
        <f>[3]Class!J273</f>
        <v>200</v>
      </c>
      <c r="L273" s="1">
        <f>[3]Class!K273</f>
        <v>200</v>
      </c>
      <c r="M273" s="1">
        <f>[3]Class!L273</f>
        <v>300</v>
      </c>
      <c r="N273" s="1">
        <f>[3]Class!M273</f>
        <v>200</v>
      </c>
      <c r="O273" s="1">
        <f>[3]Class!N273</f>
        <v>200</v>
      </c>
      <c r="P273" s="1">
        <f>[3]Class!O273</f>
        <v>200</v>
      </c>
      <c r="Q273" s="1">
        <f>[3]Class!P273</f>
        <v>200</v>
      </c>
      <c r="R273" s="1">
        <f>[3]Class!Q273</f>
        <v>0</v>
      </c>
      <c r="S273" s="1">
        <f>[3]Class!R273</f>
        <v>100</v>
      </c>
      <c r="T273" s="1">
        <f>[3]Class!S273</f>
        <v>200</v>
      </c>
    </row>
    <row r="274" spans="1:20" x14ac:dyDescent="0.35">
      <c r="A274" s="1" t="str">
        <f>[3]Class!A274</f>
        <v>3240 : Manufacture of games and toys</v>
      </c>
      <c r="B274" s="11">
        <f t="shared" si="4"/>
        <v>3240</v>
      </c>
      <c r="C274" s="1">
        <f>[3]Class!B274</f>
        <v>900</v>
      </c>
      <c r="D274" s="1">
        <f>[3]Class!C274</f>
        <v>700</v>
      </c>
      <c r="E274" s="1">
        <f>[3]Class!D274</f>
        <v>800</v>
      </c>
      <c r="F274" s="1">
        <f>[3]Class!E274</f>
        <v>800</v>
      </c>
      <c r="G274" s="1">
        <f>[3]Class!F274</f>
        <v>700</v>
      </c>
      <c r="H274" s="1">
        <f>[3]Class!G274</f>
        <v>800</v>
      </c>
      <c r="I274" s="1">
        <f>[3]Class!H274</f>
        <v>700</v>
      </c>
      <c r="J274" s="1">
        <f>[3]Class!I274</f>
        <v>800</v>
      </c>
      <c r="K274" s="1">
        <f>[3]Class!J274</f>
        <v>900</v>
      </c>
      <c r="L274" s="1">
        <f>[3]Class!K274</f>
        <v>700</v>
      </c>
      <c r="M274" s="1">
        <f>[3]Class!L274</f>
        <v>400</v>
      </c>
      <c r="N274" s="1">
        <f>[3]Class!M274</f>
        <v>500</v>
      </c>
      <c r="O274" s="1">
        <f>[3]Class!N274</f>
        <v>400</v>
      </c>
      <c r="P274" s="1">
        <f>[3]Class!O274</f>
        <v>300</v>
      </c>
      <c r="Q274" s="1">
        <f>[3]Class!P274</f>
        <v>500</v>
      </c>
      <c r="R274" s="1">
        <f>[3]Class!Q274</f>
        <v>100</v>
      </c>
      <c r="S274" s="1">
        <f>[3]Class!R274</f>
        <v>200</v>
      </c>
      <c r="T274" s="1">
        <f>[3]Class!S274</f>
        <v>100</v>
      </c>
    </row>
    <row r="275" spans="1:20" x14ac:dyDescent="0.35">
      <c r="A275" s="1" t="str">
        <f>[3]Class!A275</f>
        <v>3250 : Manufacture of medical and dental instruments and supplies</v>
      </c>
      <c r="B275" s="11">
        <f t="shared" si="4"/>
        <v>3250</v>
      </c>
      <c r="C275" s="1">
        <f>[3]Class!B275</f>
        <v>1900</v>
      </c>
      <c r="D275" s="1">
        <f>[3]Class!C275</f>
        <v>2000</v>
      </c>
      <c r="E275" s="1">
        <f>[3]Class!D275</f>
        <v>1900</v>
      </c>
      <c r="F275" s="1">
        <f>[3]Class!E275</f>
        <v>1800</v>
      </c>
      <c r="G275" s="1">
        <f>[3]Class!F275</f>
        <v>1900</v>
      </c>
      <c r="H275" s="1">
        <f>[3]Class!G275</f>
        <v>1600</v>
      </c>
      <c r="I275" s="1">
        <f>[3]Class!H275</f>
        <v>1600</v>
      </c>
      <c r="J275" s="1">
        <f>[3]Class!I275</f>
        <v>1400</v>
      </c>
      <c r="K275" s="1">
        <f>[3]Class!J275</f>
        <v>1600</v>
      </c>
      <c r="L275" s="1">
        <f>[3]Class!K275</f>
        <v>1800</v>
      </c>
      <c r="M275" s="1">
        <f>[3]Class!L275</f>
        <v>1500</v>
      </c>
      <c r="N275" s="1">
        <f>[3]Class!M275</f>
        <v>1700</v>
      </c>
      <c r="O275" s="1">
        <f>[3]Class!N275</f>
        <v>1600</v>
      </c>
      <c r="P275" s="1">
        <f>[3]Class!O275</f>
        <v>1100</v>
      </c>
      <c r="Q275" s="1">
        <f>[3]Class!P275</f>
        <v>2300</v>
      </c>
      <c r="R275" s="1">
        <f>[3]Class!Q275</f>
        <v>600</v>
      </c>
      <c r="S275" s="1">
        <f>[3]Class!R275</f>
        <v>1600</v>
      </c>
      <c r="T275" s="1">
        <f>[3]Class!S275</f>
        <v>1200</v>
      </c>
    </row>
    <row r="276" spans="1:20" x14ac:dyDescent="0.35">
      <c r="A276" s="1" t="str">
        <f>[3]Class!A276</f>
        <v>3291 : Manufacture of brooms and brushes</v>
      </c>
      <c r="B276" s="11">
        <f t="shared" si="4"/>
        <v>3291</v>
      </c>
      <c r="C276" s="1">
        <f>[3]Class!B276</f>
        <v>0</v>
      </c>
      <c r="D276" s="1">
        <f>[3]Class!C276</f>
        <v>0</v>
      </c>
      <c r="E276" s="1">
        <f>[3]Class!D276</f>
        <v>0</v>
      </c>
      <c r="F276" s="1">
        <f>[3]Class!E276</f>
        <v>0</v>
      </c>
      <c r="G276" s="1">
        <f>[3]Class!F276</f>
        <v>0</v>
      </c>
      <c r="H276" s="1">
        <f>[3]Class!G276</f>
        <v>0</v>
      </c>
      <c r="I276" s="1">
        <f>[3]Class!H276</f>
        <v>0</v>
      </c>
      <c r="J276" s="1">
        <f>[3]Class!I276</f>
        <v>0</v>
      </c>
      <c r="K276" s="1">
        <f>[3]Class!J276</f>
        <v>0</v>
      </c>
      <c r="L276" s="1">
        <f>[3]Class!K276</f>
        <v>0</v>
      </c>
      <c r="M276" s="1">
        <f>[3]Class!L276</f>
        <v>0</v>
      </c>
      <c r="N276" s="1">
        <f>[3]Class!M276</f>
        <v>0</v>
      </c>
      <c r="O276" s="1">
        <f>[3]Class!N276</f>
        <v>0</v>
      </c>
      <c r="P276" s="1">
        <f>[3]Class!O276</f>
        <v>0</v>
      </c>
      <c r="Q276" s="1">
        <f>[3]Class!P276</f>
        <v>0</v>
      </c>
      <c r="R276" s="1">
        <f>[3]Class!Q276</f>
        <v>0</v>
      </c>
      <c r="S276" s="1">
        <f>[3]Class!R276</f>
        <v>0</v>
      </c>
      <c r="T276" s="1">
        <f>[3]Class!S276</f>
        <v>0</v>
      </c>
    </row>
    <row r="277" spans="1:20" x14ac:dyDescent="0.35">
      <c r="A277" s="1" t="str">
        <f>[3]Class!A277</f>
        <v>3299 : Other manufacturing n.e.c.</v>
      </c>
      <c r="B277" s="11">
        <f t="shared" si="4"/>
        <v>3299</v>
      </c>
      <c r="C277" s="1">
        <f>[3]Class!B277</f>
        <v>0</v>
      </c>
      <c r="D277" s="1">
        <f>[3]Class!C277</f>
        <v>0</v>
      </c>
      <c r="E277" s="1">
        <f>[3]Class!D277</f>
        <v>0</v>
      </c>
      <c r="F277" s="1">
        <f>[3]Class!E277</f>
        <v>0</v>
      </c>
      <c r="G277" s="1">
        <f>[3]Class!F277</f>
        <v>0</v>
      </c>
      <c r="H277" s="1">
        <f>[3]Class!G277</f>
        <v>0</v>
      </c>
      <c r="I277" s="1">
        <f>[3]Class!H277</f>
        <v>0</v>
      </c>
      <c r="J277" s="1">
        <f>[3]Class!I277</f>
        <v>0</v>
      </c>
      <c r="K277" s="1">
        <f>[3]Class!J277</f>
        <v>0</v>
      </c>
      <c r="L277" s="1">
        <f>[3]Class!K277</f>
        <v>0</v>
      </c>
      <c r="M277" s="1">
        <f>[3]Class!L277</f>
        <v>0</v>
      </c>
      <c r="N277" s="1">
        <f>[3]Class!M277</f>
        <v>0</v>
      </c>
      <c r="O277" s="1">
        <f>[3]Class!N277</f>
        <v>0</v>
      </c>
      <c r="P277" s="1">
        <f>[3]Class!O277</f>
        <v>0</v>
      </c>
      <c r="Q277" s="1">
        <f>[3]Class!P277</f>
        <v>0</v>
      </c>
      <c r="R277" s="1">
        <f>[3]Class!Q277</f>
        <v>0</v>
      </c>
      <c r="S277" s="1">
        <f>[3]Class!R277</f>
        <v>0</v>
      </c>
      <c r="T277" s="1">
        <f>[3]Class!S277</f>
        <v>0</v>
      </c>
    </row>
    <row r="278" spans="1:20" x14ac:dyDescent="0.35">
      <c r="A278" s="1" t="str">
        <f>[3]Class!A278</f>
        <v>3311 : Repair of fabricated metal products</v>
      </c>
      <c r="B278" s="11">
        <f t="shared" si="4"/>
        <v>3311</v>
      </c>
      <c r="C278" s="1">
        <f>[3]Class!B278</f>
        <v>0</v>
      </c>
      <c r="D278" s="1">
        <f>[3]Class!C278</f>
        <v>0</v>
      </c>
      <c r="E278" s="1">
        <f>[3]Class!D278</f>
        <v>0</v>
      </c>
      <c r="F278" s="1">
        <f>[3]Class!E278</f>
        <v>0</v>
      </c>
      <c r="G278" s="1">
        <f>[3]Class!F278</f>
        <v>0</v>
      </c>
      <c r="H278" s="1">
        <f>[3]Class!G278</f>
        <v>0</v>
      </c>
      <c r="I278" s="1">
        <f>[3]Class!H278</f>
        <v>0</v>
      </c>
      <c r="J278" s="1">
        <f>[3]Class!I278</f>
        <v>0</v>
      </c>
      <c r="K278" s="1">
        <f>[3]Class!J278</f>
        <v>0</v>
      </c>
      <c r="L278" s="1">
        <f>[3]Class!K278</f>
        <v>0</v>
      </c>
      <c r="M278" s="1">
        <f>[3]Class!L278</f>
        <v>0</v>
      </c>
      <c r="N278" s="1">
        <f>[3]Class!M278</f>
        <v>100</v>
      </c>
      <c r="O278" s="1">
        <f>[3]Class!N278</f>
        <v>300</v>
      </c>
      <c r="P278" s="1">
        <f>[3]Class!O278</f>
        <v>300</v>
      </c>
      <c r="Q278" s="1">
        <f>[3]Class!P278</f>
        <v>100</v>
      </c>
      <c r="R278" s="1">
        <f>[3]Class!Q278</f>
        <v>100</v>
      </c>
      <c r="S278" s="1">
        <f>[3]Class!R278</f>
        <v>100</v>
      </c>
      <c r="T278" s="1">
        <f>[3]Class!S278</f>
        <v>100</v>
      </c>
    </row>
    <row r="279" spans="1:20" x14ac:dyDescent="0.35">
      <c r="A279" s="1" t="str">
        <f>[3]Class!A279</f>
        <v>3312 : Repair of machinery</v>
      </c>
      <c r="B279" s="11">
        <f t="shared" si="4"/>
        <v>3312</v>
      </c>
      <c r="C279" s="1">
        <f>[3]Class!B279</f>
        <v>0</v>
      </c>
      <c r="D279" s="1">
        <f>[3]Class!C279</f>
        <v>0</v>
      </c>
      <c r="E279" s="1">
        <f>[3]Class!D279</f>
        <v>0</v>
      </c>
      <c r="F279" s="1">
        <f>[3]Class!E279</f>
        <v>0</v>
      </c>
      <c r="G279" s="1">
        <f>[3]Class!F279</f>
        <v>0</v>
      </c>
      <c r="H279" s="1">
        <f>[3]Class!G279</f>
        <v>0</v>
      </c>
      <c r="I279" s="1">
        <f>[3]Class!H279</f>
        <v>0</v>
      </c>
      <c r="J279" s="1">
        <f>[3]Class!I279</f>
        <v>0</v>
      </c>
      <c r="K279" s="1">
        <f>[3]Class!J279</f>
        <v>0</v>
      </c>
      <c r="L279" s="1">
        <f>[3]Class!K279</f>
        <v>0</v>
      </c>
      <c r="M279" s="1">
        <f>[3]Class!L279</f>
        <v>0</v>
      </c>
      <c r="N279" s="1">
        <f>[3]Class!M279</f>
        <v>1200</v>
      </c>
      <c r="O279" s="1">
        <f>[3]Class!N279</f>
        <v>2300</v>
      </c>
      <c r="P279" s="1">
        <f>[3]Class!O279</f>
        <v>2000</v>
      </c>
      <c r="Q279" s="1">
        <f>[3]Class!P279</f>
        <v>2000</v>
      </c>
      <c r="R279" s="1">
        <f>[3]Class!Q279</f>
        <v>2100</v>
      </c>
      <c r="S279" s="1">
        <f>[3]Class!R279</f>
        <v>1300</v>
      </c>
      <c r="T279" s="1">
        <f>[3]Class!S279</f>
        <v>1500</v>
      </c>
    </row>
    <row r="280" spans="1:20" x14ac:dyDescent="0.35">
      <c r="A280" s="1" t="str">
        <f>[3]Class!A280</f>
        <v>3313 : Repair of electronic and optical equipment</v>
      </c>
      <c r="B280" s="11">
        <f t="shared" si="4"/>
        <v>3313</v>
      </c>
      <c r="C280" s="1">
        <f>[3]Class!B280</f>
        <v>0</v>
      </c>
      <c r="D280" s="1">
        <f>[3]Class!C280</f>
        <v>0</v>
      </c>
      <c r="E280" s="1">
        <f>[3]Class!D280</f>
        <v>0</v>
      </c>
      <c r="F280" s="1">
        <f>[3]Class!E280</f>
        <v>0</v>
      </c>
      <c r="G280" s="1">
        <f>[3]Class!F280</f>
        <v>0</v>
      </c>
      <c r="H280" s="1">
        <f>[3]Class!G280</f>
        <v>0</v>
      </c>
      <c r="I280" s="1">
        <f>[3]Class!H280</f>
        <v>0</v>
      </c>
      <c r="J280" s="1">
        <f>[3]Class!I280</f>
        <v>0</v>
      </c>
      <c r="K280" s="1">
        <f>[3]Class!J280</f>
        <v>0</v>
      </c>
      <c r="L280" s="1">
        <f>[3]Class!K280</f>
        <v>0</v>
      </c>
      <c r="M280" s="1">
        <f>[3]Class!L280</f>
        <v>0</v>
      </c>
      <c r="N280" s="1">
        <f>[3]Class!M280</f>
        <v>100</v>
      </c>
      <c r="O280" s="1">
        <f>[3]Class!N280</f>
        <v>400</v>
      </c>
      <c r="P280" s="1">
        <f>[3]Class!O280</f>
        <v>300</v>
      </c>
      <c r="Q280" s="1">
        <f>[3]Class!P280</f>
        <v>200</v>
      </c>
      <c r="R280" s="1">
        <f>[3]Class!Q280</f>
        <v>100</v>
      </c>
      <c r="S280" s="1">
        <f>[3]Class!R280</f>
        <v>100</v>
      </c>
      <c r="T280" s="1">
        <f>[3]Class!S280</f>
        <v>100</v>
      </c>
    </row>
    <row r="281" spans="1:20" x14ac:dyDescent="0.35">
      <c r="A281" s="1" t="str">
        <f>[3]Class!A281</f>
        <v>3314 : Repair of electrical equipment</v>
      </c>
      <c r="B281" s="11">
        <f t="shared" si="4"/>
        <v>3314</v>
      </c>
      <c r="C281" s="1">
        <f>[3]Class!B281</f>
        <v>300</v>
      </c>
      <c r="D281" s="1">
        <f>[3]Class!C281</f>
        <v>400</v>
      </c>
      <c r="E281" s="1">
        <f>[3]Class!D281</f>
        <v>400</v>
      </c>
      <c r="F281" s="1">
        <f>[3]Class!E281</f>
        <v>300</v>
      </c>
      <c r="G281" s="1">
        <f>[3]Class!F281</f>
        <v>400</v>
      </c>
      <c r="H281" s="1">
        <f>[3]Class!G281</f>
        <v>300</v>
      </c>
      <c r="I281" s="1">
        <f>[3]Class!H281</f>
        <v>200</v>
      </c>
      <c r="J281" s="1">
        <f>[3]Class!I281</f>
        <v>200</v>
      </c>
      <c r="K281" s="1">
        <f>[3]Class!J281</f>
        <v>200</v>
      </c>
      <c r="L281" s="1">
        <f>[3]Class!K281</f>
        <v>200</v>
      </c>
      <c r="M281" s="1">
        <f>[3]Class!L281</f>
        <v>200</v>
      </c>
      <c r="N281" s="1">
        <f>[3]Class!M281</f>
        <v>200</v>
      </c>
      <c r="O281" s="1">
        <f>[3]Class!N281</f>
        <v>400</v>
      </c>
      <c r="P281" s="1">
        <f>[3]Class!O281</f>
        <v>300</v>
      </c>
      <c r="Q281" s="1">
        <f>[3]Class!P281</f>
        <v>200</v>
      </c>
      <c r="R281" s="1">
        <f>[3]Class!Q281</f>
        <v>300</v>
      </c>
      <c r="S281" s="1">
        <f>[3]Class!R281</f>
        <v>300</v>
      </c>
      <c r="T281" s="1">
        <f>[3]Class!S281</f>
        <v>200</v>
      </c>
    </row>
    <row r="282" spans="1:20" x14ac:dyDescent="0.35">
      <c r="A282" s="1" t="str">
        <f>[3]Class!A282</f>
        <v>3315 : Repair and maintenance of ships and boats</v>
      </c>
      <c r="B282" s="11">
        <f t="shared" si="4"/>
        <v>3315</v>
      </c>
      <c r="C282" s="1">
        <f>[3]Class!B282</f>
        <v>0</v>
      </c>
      <c r="D282" s="1">
        <f>[3]Class!C282</f>
        <v>0</v>
      </c>
      <c r="E282" s="1">
        <f>[3]Class!D282</f>
        <v>0</v>
      </c>
      <c r="F282" s="1">
        <f>[3]Class!E282</f>
        <v>0</v>
      </c>
      <c r="G282" s="1">
        <f>[3]Class!F282</f>
        <v>0</v>
      </c>
      <c r="H282" s="1">
        <f>[3]Class!G282</f>
        <v>0</v>
      </c>
      <c r="I282" s="1">
        <f>[3]Class!H282</f>
        <v>0</v>
      </c>
      <c r="J282" s="1">
        <f>[3]Class!I282</f>
        <v>0</v>
      </c>
      <c r="K282" s="1">
        <f>[3]Class!J282</f>
        <v>0</v>
      </c>
      <c r="L282" s="1">
        <f>[3]Class!K282</f>
        <v>0</v>
      </c>
      <c r="M282" s="1">
        <f>[3]Class!L282</f>
        <v>0</v>
      </c>
      <c r="N282" s="1">
        <f>[3]Class!M282</f>
        <v>0</v>
      </c>
      <c r="O282" s="1">
        <f>[3]Class!N282</f>
        <v>100</v>
      </c>
      <c r="P282" s="1">
        <f>[3]Class!O282</f>
        <v>0</v>
      </c>
      <c r="Q282" s="1">
        <f>[3]Class!P282</f>
        <v>0</v>
      </c>
      <c r="R282" s="1">
        <f>[3]Class!Q282</f>
        <v>0</v>
      </c>
      <c r="S282" s="1">
        <f>[3]Class!R282</f>
        <v>0</v>
      </c>
      <c r="T282" s="1">
        <f>[3]Class!S282</f>
        <v>0</v>
      </c>
    </row>
    <row r="283" spans="1:20" x14ac:dyDescent="0.35">
      <c r="A283" s="1" t="str">
        <f>[3]Class!A283</f>
        <v>3316 : Repair and maintenance of aircraft and spacecraft</v>
      </c>
      <c r="B283" s="11">
        <f t="shared" si="4"/>
        <v>3316</v>
      </c>
      <c r="C283" s="1">
        <f>[3]Class!B283</f>
        <v>0</v>
      </c>
      <c r="D283" s="1">
        <f>[3]Class!C283</f>
        <v>0</v>
      </c>
      <c r="E283" s="1">
        <f>[3]Class!D283</f>
        <v>0</v>
      </c>
      <c r="F283" s="1">
        <f>[3]Class!E283</f>
        <v>0</v>
      </c>
      <c r="G283" s="1">
        <f>[3]Class!F283</f>
        <v>0</v>
      </c>
      <c r="H283" s="1">
        <f>[3]Class!G283</f>
        <v>0</v>
      </c>
      <c r="I283" s="1">
        <f>[3]Class!H283</f>
        <v>0</v>
      </c>
      <c r="J283" s="1">
        <f>[3]Class!I283</f>
        <v>0</v>
      </c>
      <c r="K283" s="1">
        <f>[3]Class!J283</f>
        <v>0</v>
      </c>
      <c r="L283" s="1">
        <f>[3]Class!K283</f>
        <v>0</v>
      </c>
      <c r="M283" s="1">
        <f>[3]Class!L283</f>
        <v>0</v>
      </c>
      <c r="N283" s="1">
        <f>[3]Class!M283</f>
        <v>800</v>
      </c>
      <c r="O283" s="1">
        <f>[3]Class!N283</f>
        <v>1300</v>
      </c>
      <c r="P283" s="1">
        <f>[3]Class!O283</f>
        <v>1000</v>
      </c>
      <c r="Q283" s="1">
        <f>[3]Class!P283</f>
        <v>700</v>
      </c>
      <c r="R283" s="1">
        <f>[3]Class!Q283</f>
        <v>700</v>
      </c>
      <c r="S283" s="1">
        <f>[3]Class!R283</f>
        <v>600</v>
      </c>
      <c r="T283" s="1">
        <f>[3]Class!S283</f>
        <v>500</v>
      </c>
    </row>
    <row r="284" spans="1:20" x14ac:dyDescent="0.35">
      <c r="A284" s="1" t="str">
        <f>[3]Class!A284</f>
        <v>3317 : Repair and maintenance of transport equipment n.e.c.</v>
      </c>
      <c r="B284" s="11">
        <f t="shared" si="4"/>
        <v>3317</v>
      </c>
      <c r="C284" s="1">
        <f>[3]Class!B284</f>
        <v>0</v>
      </c>
      <c r="D284" s="1">
        <f>[3]Class!C284</f>
        <v>0</v>
      </c>
      <c r="E284" s="1">
        <f>[3]Class!D284</f>
        <v>0</v>
      </c>
      <c r="F284" s="1">
        <f>[3]Class!E284</f>
        <v>0</v>
      </c>
      <c r="G284" s="1">
        <f>[3]Class!F284</f>
        <v>0</v>
      </c>
      <c r="H284" s="1">
        <f>[3]Class!G284</f>
        <v>0</v>
      </c>
      <c r="I284" s="1">
        <f>[3]Class!H284</f>
        <v>0</v>
      </c>
      <c r="J284" s="1">
        <f>[3]Class!I284</f>
        <v>0</v>
      </c>
      <c r="K284" s="1">
        <f>[3]Class!J284</f>
        <v>0</v>
      </c>
      <c r="L284" s="1">
        <f>[3]Class!K284</f>
        <v>0</v>
      </c>
      <c r="M284" s="1">
        <f>[3]Class!L284</f>
        <v>0</v>
      </c>
      <c r="N284" s="1">
        <f>[3]Class!M284</f>
        <v>2400</v>
      </c>
      <c r="O284" s="1">
        <f>[3]Class!N284</f>
        <v>4200</v>
      </c>
      <c r="P284" s="1">
        <f>[3]Class!O284</f>
        <v>1200</v>
      </c>
      <c r="Q284" s="1">
        <f>[3]Class!P284</f>
        <v>1300</v>
      </c>
      <c r="R284" s="1">
        <f>[3]Class!Q284</f>
        <v>1300</v>
      </c>
      <c r="S284" s="1">
        <f>[3]Class!R284</f>
        <v>1300</v>
      </c>
      <c r="T284" s="1">
        <f>[3]Class!S284</f>
        <v>3600</v>
      </c>
    </row>
    <row r="285" spans="1:20" x14ac:dyDescent="0.35">
      <c r="A285" s="1" t="str">
        <f>[3]Class!A285</f>
        <v>3319 : Repair of other equipment</v>
      </c>
      <c r="B285" s="11">
        <f t="shared" si="4"/>
        <v>3319</v>
      </c>
      <c r="C285" s="1">
        <f>[3]Class!B285</f>
        <v>0</v>
      </c>
      <c r="D285" s="1">
        <f>[3]Class!C285</f>
        <v>0</v>
      </c>
      <c r="E285" s="1">
        <f>[3]Class!D285</f>
        <v>0</v>
      </c>
      <c r="F285" s="1">
        <f>[3]Class!E285</f>
        <v>0</v>
      </c>
      <c r="G285" s="1">
        <f>[3]Class!F285</f>
        <v>0</v>
      </c>
      <c r="H285" s="1">
        <f>[3]Class!G285</f>
        <v>0</v>
      </c>
      <c r="I285" s="1">
        <f>[3]Class!H285</f>
        <v>0</v>
      </c>
      <c r="J285" s="1">
        <f>[3]Class!I285</f>
        <v>0</v>
      </c>
      <c r="K285" s="1">
        <f>[3]Class!J285</f>
        <v>0</v>
      </c>
      <c r="L285" s="1">
        <f>[3]Class!K285</f>
        <v>0</v>
      </c>
      <c r="M285" s="1">
        <f>[3]Class!L285</f>
        <v>0</v>
      </c>
      <c r="N285" s="1">
        <f>[3]Class!M285</f>
        <v>0</v>
      </c>
      <c r="O285" s="1">
        <f>[3]Class!N285</f>
        <v>200</v>
      </c>
      <c r="P285" s="1">
        <f>[3]Class!O285</f>
        <v>100</v>
      </c>
      <c r="Q285" s="1">
        <f>[3]Class!P285</f>
        <v>900</v>
      </c>
      <c r="R285" s="1">
        <f>[3]Class!Q285</f>
        <v>1900</v>
      </c>
      <c r="S285" s="1">
        <f>[3]Class!R285</f>
        <v>200</v>
      </c>
      <c r="T285" s="1">
        <f>[3]Class!S285</f>
        <v>100</v>
      </c>
    </row>
    <row r="286" spans="1:20" x14ac:dyDescent="0.35">
      <c r="A286" s="1" t="str">
        <f>[3]Class!A286</f>
        <v>3320 : Installation of industrial machinery and equipment</v>
      </c>
      <c r="B286" s="11">
        <f t="shared" si="4"/>
        <v>3320</v>
      </c>
      <c r="C286" s="1">
        <f>[3]Class!B286</f>
        <v>900</v>
      </c>
      <c r="D286" s="1">
        <f>[3]Class!C286</f>
        <v>1000</v>
      </c>
      <c r="E286" s="1">
        <f>[3]Class!D286</f>
        <v>1400</v>
      </c>
      <c r="F286" s="1">
        <f>[3]Class!E286</f>
        <v>1200</v>
      </c>
      <c r="G286" s="1">
        <f>[3]Class!F286</f>
        <v>800</v>
      </c>
      <c r="H286" s="1">
        <f>[3]Class!G286</f>
        <v>700</v>
      </c>
      <c r="I286" s="1">
        <f>[3]Class!H286</f>
        <v>600</v>
      </c>
      <c r="J286" s="1">
        <f>[3]Class!I286</f>
        <v>600</v>
      </c>
      <c r="K286" s="1">
        <f>[3]Class!J286</f>
        <v>500</v>
      </c>
      <c r="L286" s="1">
        <f>[3]Class!K286</f>
        <v>500</v>
      </c>
      <c r="M286" s="1">
        <f>[3]Class!L286</f>
        <v>500</v>
      </c>
      <c r="N286" s="1">
        <f>[3]Class!M286</f>
        <v>400</v>
      </c>
      <c r="O286" s="1">
        <f>[3]Class!N286</f>
        <v>1000</v>
      </c>
      <c r="P286" s="1">
        <f>[3]Class!O286</f>
        <v>800</v>
      </c>
      <c r="Q286" s="1">
        <f>[3]Class!P286</f>
        <v>600</v>
      </c>
      <c r="R286" s="1">
        <f>[3]Class!Q286</f>
        <v>600</v>
      </c>
      <c r="S286" s="1">
        <f>[3]Class!R286</f>
        <v>700</v>
      </c>
      <c r="T286" s="1">
        <f>[3]Class!S286</f>
        <v>600</v>
      </c>
    </row>
    <row r="287" spans="1:20" x14ac:dyDescent="0.35">
      <c r="A287" s="1" t="str">
        <f>[3]Class!A287</f>
        <v>3511 : Production of electricity</v>
      </c>
      <c r="B287" s="11">
        <f t="shared" si="4"/>
        <v>3511</v>
      </c>
      <c r="C287" s="1">
        <f>[3]Class!B287</f>
        <v>0</v>
      </c>
      <c r="D287" s="1">
        <f>[3]Class!C287</f>
        <v>0</v>
      </c>
      <c r="E287" s="1">
        <f>[3]Class!D287</f>
        <v>0</v>
      </c>
      <c r="F287" s="1">
        <f>[3]Class!E287</f>
        <v>0</v>
      </c>
      <c r="G287" s="1">
        <f>[3]Class!F287</f>
        <v>0</v>
      </c>
      <c r="H287" s="1">
        <f>[3]Class!G287</f>
        <v>0</v>
      </c>
      <c r="I287" s="1">
        <f>[3]Class!H287</f>
        <v>0</v>
      </c>
      <c r="J287" s="1">
        <f>[3]Class!I287</f>
        <v>0</v>
      </c>
      <c r="K287" s="1">
        <f>[3]Class!J287</f>
        <v>0</v>
      </c>
      <c r="L287" s="1">
        <f>[3]Class!K287</f>
        <v>0</v>
      </c>
      <c r="M287" s="1">
        <f>[3]Class!L287</f>
        <v>0</v>
      </c>
      <c r="N287" s="1">
        <f>[3]Class!M287</f>
        <v>0</v>
      </c>
      <c r="O287" s="1">
        <f>[3]Class!N287</f>
        <v>0</v>
      </c>
      <c r="P287" s="1">
        <f>[3]Class!O287</f>
        <v>1500</v>
      </c>
      <c r="Q287" s="1">
        <f>[3]Class!P287</f>
        <v>2000</v>
      </c>
      <c r="R287" s="1">
        <f>[3]Class!Q287</f>
        <v>1300</v>
      </c>
      <c r="S287" s="1">
        <f>[3]Class!R287</f>
        <v>1900</v>
      </c>
      <c r="T287" s="1">
        <f>[3]Class!S287</f>
        <v>2300</v>
      </c>
    </row>
    <row r="288" spans="1:20" x14ac:dyDescent="0.35">
      <c r="A288" s="1" t="str">
        <f>[3]Class!A288</f>
        <v>3512 : Transmission of electricity</v>
      </c>
      <c r="B288" s="11">
        <f t="shared" si="4"/>
        <v>3512</v>
      </c>
      <c r="C288" s="1">
        <f>[3]Class!B288</f>
        <v>0</v>
      </c>
      <c r="D288" s="1">
        <f>[3]Class!C288</f>
        <v>0</v>
      </c>
      <c r="E288" s="1">
        <f>[3]Class!D288</f>
        <v>0</v>
      </c>
      <c r="F288" s="1">
        <f>[3]Class!E288</f>
        <v>0</v>
      </c>
      <c r="G288" s="1">
        <f>[3]Class!F288</f>
        <v>0</v>
      </c>
      <c r="H288" s="1">
        <f>[3]Class!G288</f>
        <v>0</v>
      </c>
      <c r="I288" s="1">
        <f>[3]Class!H288</f>
        <v>0</v>
      </c>
      <c r="J288" s="1">
        <f>[3]Class!I288</f>
        <v>0</v>
      </c>
      <c r="K288" s="1">
        <f>[3]Class!J288</f>
        <v>0</v>
      </c>
      <c r="L288" s="1">
        <f>[3]Class!K288</f>
        <v>0</v>
      </c>
      <c r="M288" s="1">
        <f>[3]Class!L288</f>
        <v>0</v>
      </c>
      <c r="N288" s="1">
        <f>[3]Class!M288</f>
        <v>0</v>
      </c>
      <c r="O288" s="1">
        <f>[3]Class!N288</f>
        <v>0</v>
      </c>
      <c r="P288" s="1">
        <f>[3]Class!O288</f>
        <v>300</v>
      </c>
      <c r="Q288" s="1">
        <f>[3]Class!P288</f>
        <v>100</v>
      </c>
      <c r="R288" s="1">
        <f>[3]Class!Q288</f>
        <v>100</v>
      </c>
      <c r="S288" s="1">
        <f>[3]Class!R288</f>
        <v>100</v>
      </c>
      <c r="T288" s="1">
        <f>[3]Class!S288</f>
        <v>100</v>
      </c>
    </row>
    <row r="289" spans="1:20" x14ac:dyDescent="0.35">
      <c r="A289" s="1" t="str">
        <f>[3]Class!A289</f>
        <v>3513 : Distribution of electricity</v>
      </c>
      <c r="B289" s="11">
        <f t="shared" si="4"/>
        <v>3513</v>
      </c>
      <c r="C289" s="1">
        <f>[3]Class!B289</f>
        <v>1500</v>
      </c>
      <c r="D289" s="1">
        <f>[3]Class!C289</f>
        <v>2100</v>
      </c>
      <c r="E289" s="1">
        <f>[3]Class!D289</f>
        <v>3100</v>
      </c>
      <c r="F289" s="1">
        <f>[3]Class!E289</f>
        <v>2600</v>
      </c>
      <c r="G289" s="1">
        <f>[3]Class!F289</f>
        <v>2500</v>
      </c>
      <c r="H289" s="1">
        <f>[3]Class!G289</f>
        <v>2300</v>
      </c>
      <c r="I289" s="1">
        <f>[3]Class!H289</f>
        <v>2200</v>
      </c>
      <c r="J289" s="1">
        <f>[3]Class!I289</f>
        <v>1600</v>
      </c>
      <c r="K289" s="1">
        <f>[3]Class!J289</f>
        <v>2500</v>
      </c>
      <c r="L289" s="1">
        <f>[3]Class!K289</f>
        <v>3700</v>
      </c>
      <c r="M289" s="1">
        <f>[3]Class!L289</f>
        <v>4400</v>
      </c>
      <c r="N289" s="1">
        <f>[3]Class!M289</f>
        <v>4000</v>
      </c>
      <c r="O289" s="1">
        <f>[3]Class!N289</f>
        <v>3800</v>
      </c>
      <c r="P289" s="1">
        <f>[3]Class!O289</f>
        <v>4800</v>
      </c>
      <c r="Q289" s="1">
        <f>[3]Class!P289</f>
        <v>2500</v>
      </c>
      <c r="R289" s="1">
        <f>[3]Class!Q289</f>
        <v>3300</v>
      </c>
      <c r="S289" s="1">
        <f>[3]Class!R289</f>
        <v>3600</v>
      </c>
      <c r="T289" s="1">
        <f>[3]Class!S289</f>
        <v>4700</v>
      </c>
    </row>
    <row r="290" spans="1:20" x14ac:dyDescent="0.35">
      <c r="A290" s="1" t="str">
        <f>[3]Class!A290</f>
        <v>3514 : Trade of electricity</v>
      </c>
      <c r="B290" s="11">
        <f t="shared" si="4"/>
        <v>3514</v>
      </c>
      <c r="C290" s="1">
        <f>[3]Class!B290</f>
        <v>0</v>
      </c>
      <c r="D290" s="1">
        <f>[3]Class!C290</f>
        <v>0</v>
      </c>
      <c r="E290" s="1">
        <f>[3]Class!D290</f>
        <v>0</v>
      </c>
      <c r="F290" s="1">
        <f>[3]Class!E290</f>
        <v>0</v>
      </c>
      <c r="G290" s="1">
        <f>[3]Class!F290</f>
        <v>0</v>
      </c>
      <c r="H290" s="1">
        <f>[3]Class!G290</f>
        <v>0</v>
      </c>
      <c r="I290" s="1">
        <f>[3]Class!H290</f>
        <v>0</v>
      </c>
      <c r="J290" s="1">
        <f>[3]Class!I290</f>
        <v>0</v>
      </c>
      <c r="K290" s="1">
        <f>[3]Class!J290</f>
        <v>0</v>
      </c>
      <c r="L290" s="1">
        <f>[3]Class!K290</f>
        <v>0</v>
      </c>
      <c r="M290" s="1">
        <f>[3]Class!L290</f>
        <v>0</v>
      </c>
      <c r="N290" s="1">
        <f>[3]Class!M290</f>
        <v>0</v>
      </c>
      <c r="O290" s="1">
        <f>[3]Class!N290</f>
        <v>0</v>
      </c>
      <c r="P290" s="1">
        <f>[3]Class!O290</f>
        <v>200</v>
      </c>
      <c r="Q290" s="1">
        <f>[3]Class!P290</f>
        <v>100</v>
      </c>
      <c r="R290" s="1">
        <f>[3]Class!Q290</f>
        <v>400</v>
      </c>
      <c r="S290" s="1">
        <f>[3]Class!R290</f>
        <v>300</v>
      </c>
      <c r="T290" s="1">
        <f>[3]Class!S290</f>
        <v>300</v>
      </c>
    </row>
    <row r="291" spans="1:20" x14ac:dyDescent="0.35">
      <c r="A291" s="1" t="str">
        <f>[3]Class!A291</f>
        <v>3521 : Manufacture of gas</v>
      </c>
      <c r="B291" s="7" t="s">
        <v>8</v>
      </c>
      <c r="C291" s="1">
        <f>[3]Class!B291</f>
        <v>0</v>
      </c>
      <c r="D291" s="1">
        <f>[3]Class!C291</f>
        <v>0</v>
      </c>
      <c r="E291" s="1">
        <f>[3]Class!D291</f>
        <v>0</v>
      </c>
      <c r="F291" s="1">
        <f>[3]Class!E291</f>
        <v>0</v>
      </c>
      <c r="G291" s="1">
        <f>[3]Class!F291</f>
        <v>0</v>
      </c>
      <c r="H291" s="1">
        <f>[3]Class!G291</f>
        <v>0</v>
      </c>
      <c r="I291" s="1">
        <f>[3]Class!H291</f>
        <v>0</v>
      </c>
      <c r="J291" s="1">
        <f>[3]Class!I291</f>
        <v>0</v>
      </c>
      <c r="K291" s="1">
        <f>[3]Class!J291</f>
        <v>0</v>
      </c>
      <c r="L291" s="1">
        <f>[3]Class!K291</f>
        <v>0</v>
      </c>
      <c r="M291" s="1">
        <f>[3]Class!L291</f>
        <v>0</v>
      </c>
      <c r="N291" s="1">
        <f>[3]Class!M291</f>
        <v>0</v>
      </c>
      <c r="O291" s="1">
        <f>[3]Class!N291</f>
        <v>0</v>
      </c>
      <c r="P291" s="1">
        <f>[3]Class!O291</f>
        <v>0</v>
      </c>
      <c r="Q291" s="1">
        <f>[3]Class!P291</f>
        <v>0</v>
      </c>
      <c r="R291" s="1">
        <f>[3]Class!Q291</f>
        <v>0</v>
      </c>
      <c r="S291" s="1">
        <f>[3]Class!R291</f>
        <v>0</v>
      </c>
      <c r="T291" s="1">
        <f>[3]Class!S291</f>
        <v>0</v>
      </c>
    </row>
    <row r="292" spans="1:20" x14ac:dyDescent="0.35">
      <c r="A292" s="1" t="str">
        <f>[3]Class!A292</f>
        <v>3522 : Distribution of gaseous fuels through mains</v>
      </c>
      <c r="B292" s="23">
        <f t="shared" si="4"/>
        <v>3522</v>
      </c>
      <c r="C292" s="1">
        <f>[3]Class!B292</f>
        <v>0</v>
      </c>
      <c r="D292" s="1">
        <f>[3]Class!C292</f>
        <v>0</v>
      </c>
      <c r="E292" s="1">
        <f>[3]Class!D292</f>
        <v>0</v>
      </c>
      <c r="F292" s="1">
        <f>[3]Class!E292</f>
        <v>0</v>
      </c>
      <c r="G292" s="1">
        <f>[3]Class!F292</f>
        <v>0</v>
      </c>
      <c r="H292" s="1">
        <f>[3]Class!G292</f>
        <v>0</v>
      </c>
      <c r="I292" s="1">
        <f>[3]Class!H292</f>
        <v>0</v>
      </c>
      <c r="J292" s="1">
        <f>[3]Class!I292</f>
        <v>0</v>
      </c>
      <c r="K292" s="1">
        <f>[3]Class!J292</f>
        <v>0</v>
      </c>
      <c r="L292" s="1">
        <f>[3]Class!K292</f>
        <v>0</v>
      </c>
      <c r="M292" s="1">
        <f>[3]Class!L292</f>
        <v>0</v>
      </c>
      <c r="N292" s="1">
        <f>[3]Class!M292</f>
        <v>0</v>
      </c>
      <c r="O292" s="1">
        <f>[3]Class!N292</f>
        <v>0</v>
      </c>
      <c r="P292" s="1">
        <f>[3]Class!O292</f>
        <v>0</v>
      </c>
      <c r="Q292" s="1">
        <f>[3]Class!P292</f>
        <v>0</v>
      </c>
      <c r="R292" s="1">
        <f>[3]Class!Q292</f>
        <v>0</v>
      </c>
      <c r="S292" s="1">
        <f>[3]Class!R292</f>
        <v>0</v>
      </c>
      <c r="T292" s="1">
        <f>[3]Class!S292</f>
        <v>0</v>
      </c>
    </row>
    <row r="293" spans="1:20" x14ac:dyDescent="0.35">
      <c r="A293" s="1" t="str">
        <f>[3]Class!A293</f>
        <v>3523 : Trade of gas through mains</v>
      </c>
      <c r="B293" s="23">
        <f t="shared" si="4"/>
        <v>3523</v>
      </c>
      <c r="C293" s="1">
        <f>[3]Class!B293</f>
        <v>0</v>
      </c>
      <c r="D293" s="1">
        <f>[3]Class!C293</f>
        <v>0</v>
      </c>
      <c r="E293" s="1">
        <f>[3]Class!D293</f>
        <v>0</v>
      </c>
      <c r="F293" s="1">
        <f>[3]Class!E293</f>
        <v>0</v>
      </c>
      <c r="G293" s="1">
        <f>[3]Class!F293</f>
        <v>0</v>
      </c>
      <c r="H293" s="1">
        <f>[3]Class!G293</f>
        <v>0</v>
      </c>
      <c r="I293" s="1">
        <f>[3]Class!H293</f>
        <v>0</v>
      </c>
      <c r="J293" s="1">
        <f>[3]Class!I293</f>
        <v>0</v>
      </c>
      <c r="K293" s="1">
        <f>[3]Class!J293</f>
        <v>0</v>
      </c>
      <c r="L293" s="1">
        <f>[3]Class!K293</f>
        <v>0</v>
      </c>
      <c r="M293" s="1">
        <f>[3]Class!L293</f>
        <v>0</v>
      </c>
      <c r="N293" s="1">
        <f>[3]Class!M293</f>
        <v>0</v>
      </c>
      <c r="O293" s="1">
        <f>[3]Class!N293</f>
        <v>0</v>
      </c>
      <c r="P293" s="1">
        <f>[3]Class!O293</f>
        <v>0</v>
      </c>
      <c r="Q293" s="1">
        <f>[3]Class!P293</f>
        <v>0</v>
      </c>
      <c r="R293" s="1">
        <f>[3]Class!Q293</f>
        <v>0</v>
      </c>
      <c r="S293" s="1">
        <f>[3]Class!R293</f>
        <v>0</v>
      </c>
      <c r="T293" s="1">
        <f>[3]Class!S293</f>
        <v>0</v>
      </c>
    </row>
    <row r="294" spans="1:20" x14ac:dyDescent="0.35">
      <c r="A294" s="1" t="str">
        <f>[3]Class!A294</f>
        <v>3530 : Steam and air conditioning supply</v>
      </c>
      <c r="B294" s="11">
        <f t="shared" si="4"/>
        <v>3530</v>
      </c>
      <c r="C294" s="1">
        <f>[3]Class!B294</f>
        <v>0</v>
      </c>
      <c r="D294" s="1">
        <f>[3]Class!C294</f>
        <v>0</v>
      </c>
      <c r="E294" s="1">
        <f>[3]Class!D294</f>
        <v>0</v>
      </c>
      <c r="F294" s="1">
        <f>[3]Class!E294</f>
        <v>0</v>
      </c>
      <c r="G294" s="1">
        <f>[3]Class!F294</f>
        <v>0</v>
      </c>
      <c r="H294" s="1">
        <f>[3]Class!G294</f>
        <v>0</v>
      </c>
      <c r="I294" s="1">
        <f>[3]Class!H294</f>
        <v>0</v>
      </c>
      <c r="J294" s="1">
        <f>[3]Class!I294</f>
        <v>0</v>
      </c>
      <c r="K294" s="1">
        <f>[3]Class!J294</f>
        <v>0</v>
      </c>
      <c r="L294" s="1">
        <f>[3]Class!K294</f>
        <v>0</v>
      </c>
      <c r="M294" s="1">
        <f>[3]Class!L294</f>
        <v>0</v>
      </c>
      <c r="N294" s="1">
        <f>[3]Class!M294</f>
        <v>0</v>
      </c>
      <c r="O294" s="1">
        <f>[3]Class!N294</f>
        <v>0</v>
      </c>
      <c r="P294" s="1">
        <f>[3]Class!O294</f>
        <v>0</v>
      </c>
      <c r="Q294" s="1">
        <f>[3]Class!P294</f>
        <v>0</v>
      </c>
      <c r="R294" s="1">
        <f>[3]Class!Q294</f>
        <v>0</v>
      </c>
      <c r="S294" s="1">
        <f>[3]Class!R294</f>
        <v>0</v>
      </c>
      <c r="T294" s="1">
        <f>[3]Class!S294</f>
        <v>0</v>
      </c>
    </row>
    <row r="295" spans="1:20" x14ac:dyDescent="0.35">
      <c r="A295" s="1" t="str">
        <f>[3]Class!A295</f>
        <v>3600 : Water collection, treatment and supply</v>
      </c>
      <c r="B295" s="11">
        <f t="shared" si="4"/>
        <v>3600</v>
      </c>
      <c r="C295" s="1">
        <f>[3]Class!B295</f>
        <v>0</v>
      </c>
      <c r="D295" s="1">
        <f>[3]Class!C295</f>
        <v>0</v>
      </c>
      <c r="E295" s="1">
        <f>[3]Class!D295</f>
        <v>0</v>
      </c>
      <c r="F295" s="1">
        <f>[3]Class!E295</f>
        <v>0</v>
      </c>
      <c r="G295" s="1">
        <f>[3]Class!F295</f>
        <v>0</v>
      </c>
      <c r="H295" s="1">
        <f>[3]Class!G295</f>
        <v>0</v>
      </c>
      <c r="I295" s="1">
        <f>[3]Class!H295</f>
        <v>0</v>
      </c>
      <c r="J295" s="1">
        <f>[3]Class!I295</f>
        <v>0</v>
      </c>
      <c r="K295" s="1">
        <f>[3]Class!J295</f>
        <v>0</v>
      </c>
      <c r="L295" s="1">
        <f>[3]Class!K295</f>
        <v>0</v>
      </c>
      <c r="M295" s="1">
        <f>[3]Class!L295</f>
        <v>0</v>
      </c>
      <c r="N295" s="1">
        <f>[3]Class!M295</f>
        <v>200</v>
      </c>
      <c r="O295" s="1">
        <f>[3]Class!N295</f>
        <v>100</v>
      </c>
      <c r="P295" s="1">
        <f>[3]Class!O295</f>
        <v>0</v>
      </c>
      <c r="Q295" s="1">
        <f>[3]Class!P295</f>
        <v>500</v>
      </c>
      <c r="R295" s="1">
        <f>[3]Class!Q295</f>
        <v>400</v>
      </c>
      <c r="S295" s="1">
        <f>[3]Class!R295</f>
        <v>400</v>
      </c>
      <c r="T295" s="1">
        <f>[3]Class!S295</f>
        <v>900</v>
      </c>
    </row>
    <row r="296" spans="1:20" x14ac:dyDescent="0.35">
      <c r="A296" s="1" t="str">
        <f>[3]Class!A296</f>
        <v>3700 : Sewerage</v>
      </c>
      <c r="B296" s="11">
        <f t="shared" si="4"/>
        <v>3700</v>
      </c>
      <c r="C296" s="1">
        <f>[3]Class!B296</f>
        <v>0</v>
      </c>
      <c r="D296" s="1">
        <f>[3]Class!C296</f>
        <v>0</v>
      </c>
      <c r="E296" s="1">
        <f>[3]Class!D296</f>
        <v>0</v>
      </c>
      <c r="F296" s="1">
        <f>[3]Class!E296</f>
        <v>0</v>
      </c>
      <c r="G296" s="1">
        <f>[3]Class!F296</f>
        <v>0</v>
      </c>
      <c r="H296" s="1">
        <f>[3]Class!G296</f>
        <v>0</v>
      </c>
      <c r="I296" s="1">
        <f>[3]Class!H296</f>
        <v>0</v>
      </c>
      <c r="J296" s="1">
        <f>[3]Class!I296</f>
        <v>0</v>
      </c>
      <c r="K296" s="1">
        <f>[3]Class!J296</f>
        <v>0</v>
      </c>
      <c r="L296" s="1">
        <f>[3]Class!K296</f>
        <v>0</v>
      </c>
      <c r="M296" s="1">
        <f>[3]Class!L296</f>
        <v>0</v>
      </c>
      <c r="N296" s="1">
        <f>[3]Class!M296</f>
        <v>2700</v>
      </c>
      <c r="O296" s="1">
        <f>[3]Class!N296</f>
        <v>2400</v>
      </c>
      <c r="P296" s="1">
        <f>[3]Class!O296</f>
        <v>2600</v>
      </c>
      <c r="Q296" s="1">
        <f>[3]Class!P296</f>
        <v>2400</v>
      </c>
      <c r="R296" s="1">
        <f>[3]Class!Q296</f>
        <v>2100</v>
      </c>
      <c r="S296" s="1">
        <f>[3]Class!R296</f>
        <v>2100</v>
      </c>
      <c r="T296" s="1">
        <f>[3]Class!S296</f>
        <v>3700</v>
      </c>
    </row>
    <row r="297" spans="1:20" x14ac:dyDescent="0.35">
      <c r="A297" s="1" t="str">
        <f>[3]Class!A297</f>
        <v>3811 : Collection of non-hazardous waste</v>
      </c>
      <c r="B297" s="11">
        <f t="shared" si="4"/>
        <v>3811</v>
      </c>
      <c r="C297" s="1">
        <f>[3]Class!B297</f>
        <v>0</v>
      </c>
      <c r="D297" s="1">
        <f>[3]Class!C297</f>
        <v>0</v>
      </c>
      <c r="E297" s="1">
        <f>[3]Class!D297</f>
        <v>0</v>
      </c>
      <c r="F297" s="1">
        <f>[3]Class!E297</f>
        <v>0</v>
      </c>
      <c r="G297" s="1">
        <f>[3]Class!F297</f>
        <v>0</v>
      </c>
      <c r="H297" s="1">
        <f>[3]Class!G297</f>
        <v>0</v>
      </c>
      <c r="I297" s="1">
        <f>[3]Class!H297</f>
        <v>0</v>
      </c>
      <c r="J297" s="1">
        <f>[3]Class!I297</f>
        <v>0</v>
      </c>
      <c r="K297" s="1">
        <f>[3]Class!J297</f>
        <v>0</v>
      </c>
      <c r="L297" s="1">
        <f>[3]Class!K297</f>
        <v>0</v>
      </c>
      <c r="M297" s="1">
        <f>[3]Class!L297</f>
        <v>0</v>
      </c>
      <c r="N297" s="1">
        <f>[3]Class!M297</f>
        <v>0</v>
      </c>
      <c r="O297" s="1">
        <f>[3]Class!N297</f>
        <v>0</v>
      </c>
      <c r="P297" s="1">
        <f>[3]Class!O297</f>
        <v>0</v>
      </c>
      <c r="Q297" s="1">
        <f>[3]Class!P297</f>
        <v>0</v>
      </c>
      <c r="R297" s="1">
        <f>[3]Class!Q297</f>
        <v>0</v>
      </c>
      <c r="S297" s="1">
        <f>[3]Class!R297</f>
        <v>0</v>
      </c>
      <c r="T297" s="1">
        <f>[3]Class!S297</f>
        <v>0</v>
      </c>
    </row>
    <row r="298" spans="1:20" x14ac:dyDescent="0.35">
      <c r="A298" s="1" t="str">
        <f>[3]Class!A298</f>
        <v>3812 : Collection of hazardous waste</v>
      </c>
      <c r="B298" s="11">
        <f t="shared" si="4"/>
        <v>3812</v>
      </c>
      <c r="C298" s="1">
        <f>[3]Class!B298</f>
        <v>0</v>
      </c>
      <c r="D298" s="1">
        <f>[3]Class!C298</f>
        <v>0</v>
      </c>
      <c r="E298" s="1">
        <f>[3]Class!D298</f>
        <v>0</v>
      </c>
      <c r="F298" s="1">
        <f>[3]Class!E298</f>
        <v>0</v>
      </c>
      <c r="G298" s="1">
        <f>[3]Class!F298</f>
        <v>0</v>
      </c>
      <c r="H298" s="1">
        <f>[3]Class!G298</f>
        <v>0</v>
      </c>
      <c r="I298" s="1">
        <f>[3]Class!H298</f>
        <v>0</v>
      </c>
      <c r="J298" s="1">
        <f>[3]Class!I298</f>
        <v>0</v>
      </c>
      <c r="K298" s="1">
        <f>[3]Class!J298</f>
        <v>0</v>
      </c>
      <c r="L298" s="1">
        <f>[3]Class!K298</f>
        <v>0</v>
      </c>
      <c r="M298" s="1">
        <f>[3]Class!L298</f>
        <v>0</v>
      </c>
      <c r="N298" s="1">
        <f>[3]Class!M298</f>
        <v>0</v>
      </c>
      <c r="O298" s="1">
        <f>[3]Class!N298</f>
        <v>0</v>
      </c>
      <c r="P298" s="1">
        <f>[3]Class!O298</f>
        <v>0</v>
      </c>
      <c r="Q298" s="1">
        <f>[3]Class!P298</f>
        <v>0</v>
      </c>
      <c r="R298" s="1">
        <f>[3]Class!Q298</f>
        <v>0</v>
      </c>
      <c r="S298" s="1">
        <f>[3]Class!R298</f>
        <v>0</v>
      </c>
      <c r="T298" s="1">
        <f>[3]Class!S298</f>
        <v>0</v>
      </c>
    </row>
    <row r="299" spans="1:20" x14ac:dyDescent="0.35">
      <c r="A299" s="1" t="str">
        <f>[3]Class!A299</f>
        <v>3821 : Treatment and disposal of non-hazardous waste</v>
      </c>
      <c r="B299" s="11">
        <f t="shared" si="4"/>
        <v>3821</v>
      </c>
      <c r="C299" s="1">
        <f>[3]Class!B299</f>
        <v>0</v>
      </c>
      <c r="D299" s="1">
        <f>[3]Class!C299</f>
        <v>0</v>
      </c>
      <c r="E299" s="1">
        <f>[3]Class!D299</f>
        <v>0</v>
      </c>
      <c r="F299" s="1">
        <f>[3]Class!E299</f>
        <v>0</v>
      </c>
      <c r="G299" s="1">
        <f>[3]Class!F299</f>
        <v>0</v>
      </c>
      <c r="H299" s="1">
        <f>[3]Class!G299</f>
        <v>0</v>
      </c>
      <c r="I299" s="1">
        <f>[3]Class!H299</f>
        <v>0</v>
      </c>
      <c r="J299" s="1">
        <f>[3]Class!I299</f>
        <v>0</v>
      </c>
      <c r="K299" s="1">
        <f>[3]Class!J299</f>
        <v>0</v>
      </c>
      <c r="L299" s="1">
        <f>[3]Class!K299</f>
        <v>0</v>
      </c>
      <c r="M299" s="1">
        <f>[3]Class!L299</f>
        <v>0</v>
      </c>
      <c r="N299" s="1">
        <f>[3]Class!M299</f>
        <v>0</v>
      </c>
      <c r="O299" s="1">
        <f>[3]Class!N299</f>
        <v>0</v>
      </c>
      <c r="P299" s="1">
        <f>[3]Class!O299</f>
        <v>0</v>
      </c>
      <c r="Q299" s="1">
        <f>[3]Class!P299</f>
        <v>0</v>
      </c>
      <c r="R299" s="1">
        <f>[3]Class!Q299</f>
        <v>0</v>
      </c>
      <c r="S299" s="1">
        <f>[3]Class!R299</f>
        <v>0</v>
      </c>
      <c r="T299" s="1">
        <f>[3]Class!S299</f>
        <v>0</v>
      </c>
    </row>
    <row r="300" spans="1:20" x14ac:dyDescent="0.35">
      <c r="A300" s="1" t="str">
        <f>[3]Class!A300</f>
        <v>3822 : Treatment and disposal of hazardous waste</v>
      </c>
      <c r="B300" s="11">
        <f t="shared" si="4"/>
        <v>3822</v>
      </c>
      <c r="C300" s="1">
        <f>[3]Class!B300</f>
        <v>0</v>
      </c>
      <c r="D300" s="1">
        <f>[3]Class!C300</f>
        <v>0</v>
      </c>
      <c r="E300" s="1">
        <f>[3]Class!D300</f>
        <v>0</v>
      </c>
      <c r="F300" s="1">
        <f>[3]Class!E300</f>
        <v>0</v>
      </c>
      <c r="G300" s="1">
        <f>[3]Class!F300</f>
        <v>0</v>
      </c>
      <c r="H300" s="1">
        <f>[3]Class!G300</f>
        <v>0</v>
      </c>
      <c r="I300" s="1">
        <f>[3]Class!H300</f>
        <v>0</v>
      </c>
      <c r="J300" s="1">
        <f>[3]Class!I300</f>
        <v>0</v>
      </c>
      <c r="K300" s="1">
        <f>[3]Class!J300</f>
        <v>0</v>
      </c>
      <c r="L300" s="1">
        <f>[3]Class!K300</f>
        <v>0</v>
      </c>
      <c r="M300" s="1">
        <f>[3]Class!L300</f>
        <v>0</v>
      </c>
      <c r="N300" s="1">
        <f>[3]Class!M300</f>
        <v>0</v>
      </c>
      <c r="O300" s="1">
        <f>[3]Class!N300</f>
        <v>0</v>
      </c>
      <c r="P300" s="1">
        <f>[3]Class!O300</f>
        <v>0</v>
      </c>
      <c r="Q300" s="1">
        <f>[3]Class!P300</f>
        <v>0</v>
      </c>
      <c r="R300" s="1">
        <f>[3]Class!Q300</f>
        <v>0</v>
      </c>
      <c r="S300" s="1">
        <f>[3]Class!R300</f>
        <v>0</v>
      </c>
      <c r="T300" s="1">
        <f>[3]Class!S300</f>
        <v>0</v>
      </c>
    </row>
    <row r="301" spans="1:20" x14ac:dyDescent="0.35">
      <c r="A301" s="1" t="str">
        <f>[3]Class!A301</f>
        <v>3831 : Dismantling of wrecks</v>
      </c>
      <c r="B301" s="11">
        <f t="shared" si="4"/>
        <v>3831</v>
      </c>
      <c r="C301" s="1">
        <f>[3]Class!B301</f>
        <v>0</v>
      </c>
      <c r="D301" s="1">
        <f>[3]Class!C301</f>
        <v>0</v>
      </c>
      <c r="E301" s="1">
        <f>[3]Class!D301</f>
        <v>0</v>
      </c>
      <c r="F301" s="1">
        <f>[3]Class!E301</f>
        <v>0</v>
      </c>
      <c r="G301" s="1">
        <f>[3]Class!F301</f>
        <v>0</v>
      </c>
      <c r="H301" s="1">
        <f>[3]Class!G301</f>
        <v>0</v>
      </c>
      <c r="I301" s="1">
        <f>[3]Class!H301</f>
        <v>0</v>
      </c>
      <c r="J301" s="1">
        <f>[3]Class!I301</f>
        <v>0</v>
      </c>
      <c r="K301" s="1">
        <f>[3]Class!J301</f>
        <v>0</v>
      </c>
      <c r="L301" s="1">
        <f>[3]Class!K301</f>
        <v>0</v>
      </c>
      <c r="M301" s="1">
        <f>[3]Class!L301</f>
        <v>0</v>
      </c>
      <c r="N301" s="1">
        <f>[3]Class!M301</f>
        <v>0</v>
      </c>
      <c r="O301" s="1">
        <f>[3]Class!N301</f>
        <v>0</v>
      </c>
      <c r="P301" s="1">
        <f>[3]Class!O301</f>
        <v>0</v>
      </c>
      <c r="Q301" s="1">
        <f>[3]Class!P301</f>
        <v>0</v>
      </c>
      <c r="R301" s="1">
        <f>[3]Class!Q301</f>
        <v>0</v>
      </c>
      <c r="S301" s="1">
        <f>[3]Class!R301</f>
        <v>0</v>
      </c>
      <c r="T301" s="1">
        <f>[3]Class!S301</f>
        <v>0</v>
      </c>
    </row>
    <row r="302" spans="1:20" x14ac:dyDescent="0.35">
      <c r="A302" s="1" t="str">
        <f>[3]Class!A302</f>
        <v>3832 : Recovery of sorted materials</v>
      </c>
      <c r="B302" s="11">
        <f t="shared" si="4"/>
        <v>3832</v>
      </c>
      <c r="C302" s="1">
        <f>[3]Class!B302</f>
        <v>0</v>
      </c>
      <c r="D302" s="1">
        <f>[3]Class!C302</f>
        <v>0</v>
      </c>
      <c r="E302" s="1">
        <f>[3]Class!D302</f>
        <v>0</v>
      </c>
      <c r="F302" s="1">
        <f>[3]Class!E302</f>
        <v>0</v>
      </c>
      <c r="G302" s="1">
        <f>[3]Class!F302</f>
        <v>0</v>
      </c>
      <c r="H302" s="1">
        <f>[3]Class!G302</f>
        <v>0</v>
      </c>
      <c r="I302" s="1">
        <f>[3]Class!H302</f>
        <v>0</v>
      </c>
      <c r="J302" s="1">
        <f>[3]Class!I302</f>
        <v>0</v>
      </c>
      <c r="K302" s="1">
        <f>[3]Class!J302</f>
        <v>0</v>
      </c>
      <c r="L302" s="1">
        <f>[3]Class!K302</f>
        <v>0</v>
      </c>
      <c r="M302" s="1">
        <f>[3]Class!L302</f>
        <v>0</v>
      </c>
      <c r="N302" s="1">
        <f>[3]Class!M302</f>
        <v>0</v>
      </c>
      <c r="O302" s="1">
        <f>[3]Class!N302</f>
        <v>0</v>
      </c>
      <c r="P302" s="1">
        <f>[3]Class!O302</f>
        <v>0</v>
      </c>
      <c r="Q302" s="1">
        <f>[3]Class!P302</f>
        <v>0</v>
      </c>
      <c r="R302" s="1">
        <f>[3]Class!Q302</f>
        <v>0</v>
      </c>
      <c r="S302" s="1">
        <f>[3]Class!R302</f>
        <v>0</v>
      </c>
      <c r="T302" s="1">
        <f>[3]Class!S302</f>
        <v>0</v>
      </c>
    </row>
    <row r="303" spans="1:20" x14ac:dyDescent="0.35">
      <c r="A303" s="1" t="str">
        <f>[3]Class!A303</f>
        <v>3900 : Remediation activities and other waste management services</v>
      </c>
      <c r="B303" s="11">
        <f t="shared" si="4"/>
        <v>3900</v>
      </c>
      <c r="C303" s="1">
        <f>[3]Class!B303</f>
        <v>0</v>
      </c>
      <c r="D303" s="1">
        <f>[3]Class!C303</f>
        <v>0</v>
      </c>
      <c r="E303" s="1">
        <f>[3]Class!D303</f>
        <v>0</v>
      </c>
      <c r="F303" s="1">
        <f>[3]Class!E303</f>
        <v>0</v>
      </c>
      <c r="G303" s="1">
        <f>[3]Class!F303</f>
        <v>0</v>
      </c>
      <c r="H303" s="1">
        <f>[3]Class!G303</f>
        <v>0</v>
      </c>
      <c r="I303" s="1">
        <f>[3]Class!H303</f>
        <v>0</v>
      </c>
      <c r="J303" s="1">
        <f>[3]Class!I303</f>
        <v>0</v>
      </c>
      <c r="K303" s="1">
        <f>[3]Class!J303</f>
        <v>0</v>
      </c>
      <c r="L303" s="1">
        <f>[3]Class!K303</f>
        <v>0</v>
      </c>
      <c r="M303" s="1">
        <f>[3]Class!L303</f>
        <v>0</v>
      </c>
      <c r="N303" s="1">
        <f>[3]Class!M303</f>
        <v>700</v>
      </c>
      <c r="O303" s="1">
        <f>[3]Class!N303</f>
        <v>200</v>
      </c>
      <c r="P303" s="1">
        <f>[3]Class!O303</f>
        <v>1500</v>
      </c>
      <c r="Q303" s="1">
        <f>[3]Class!P303</f>
        <v>1200</v>
      </c>
      <c r="R303" s="1">
        <f>[3]Class!Q303</f>
        <v>200</v>
      </c>
      <c r="S303" s="1">
        <f>[3]Class!R303</f>
        <v>200</v>
      </c>
      <c r="T303" s="1">
        <f>[3]Class!S303</f>
        <v>300</v>
      </c>
    </row>
    <row r="304" spans="1:20" x14ac:dyDescent="0.35">
      <c r="A304" s="1" t="str">
        <f>[3]Class!A304</f>
        <v>4110 : Development of building projects</v>
      </c>
      <c r="B304" s="11">
        <f t="shared" si="4"/>
        <v>4110</v>
      </c>
      <c r="C304" s="1">
        <f>[3]Class!B304</f>
        <v>25300</v>
      </c>
      <c r="D304" s="1">
        <f>[3]Class!C304</f>
        <v>23500</v>
      </c>
      <c r="E304" s="1">
        <f>[3]Class!D304</f>
        <v>27400</v>
      </c>
      <c r="F304" s="1">
        <f>[3]Class!E304</f>
        <v>25500</v>
      </c>
      <c r="G304" s="1">
        <f>[3]Class!F304</f>
        <v>21800</v>
      </c>
      <c r="H304" s="1">
        <f>[3]Class!G304</f>
        <v>22600</v>
      </c>
      <c r="I304" s="1">
        <f>[3]Class!H304</f>
        <v>23000</v>
      </c>
      <c r="J304" s="1">
        <f>[3]Class!I304</f>
        <v>24700</v>
      </c>
      <c r="K304" s="1">
        <f>[3]Class!J304</f>
        <v>23400</v>
      </c>
      <c r="L304" s="1">
        <f>[3]Class!K304</f>
        <v>22400</v>
      </c>
      <c r="M304" s="1">
        <f>[3]Class!L304</f>
        <v>26000</v>
      </c>
      <c r="N304" s="1">
        <f>[3]Class!M304</f>
        <v>19700</v>
      </c>
      <c r="O304" s="1">
        <f>[3]Class!N304</f>
        <v>17200</v>
      </c>
      <c r="P304" s="1">
        <f>[3]Class!O304</f>
        <v>19600</v>
      </c>
      <c r="Q304" s="1">
        <f>[3]Class!P304</f>
        <v>19200</v>
      </c>
      <c r="R304" s="1">
        <f>[3]Class!Q304</f>
        <v>16700</v>
      </c>
      <c r="S304" s="1">
        <f>[3]Class!R304</f>
        <v>21700</v>
      </c>
      <c r="T304" s="1">
        <f>[3]Class!S304</f>
        <v>21600</v>
      </c>
    </row>
    <row r="305" spans="1:20" x14ac:dyDescent="0.35">
      <c r="A305" s="1" t="str">
        <f>[3]Class!A305</f>
        <v>4120 : Construction of residential and non-residential buildings</v>
      </c>
      <c r="B305" s="11">
        <f t="shared" si="4"/>
        <v>4120</v>
      </c>
      <c r="C305" s="1">
        <f>[3]Class!B305</f>
        <v>38000</v>
      </c>
      <c r="D305" s="1">
        <f>[3]Class!C305</f>
        <v>34700</v>
      </c>
      <c r="E305" s="1">
        <f>[3]Class!D305</f>
        <v>34800</v>
      </c>
      <c r="F305" s="1">
        <f>[3]Class!E305</f>
        <v>36900</v>
      </c>
      <c r="G305" s="1">
        <f>[3]Class!F305</f>
        <v>31300</v>
      </c>
      <c r="H305" s="1">
        <f>[3]Class!G305</f>
        <v>31600</v>
      </c>
      <c r="I305" s="1">
        <f>[3]Class!H305</f>
        <v>30300</v>
      </c>
      <c r="J305" s="1">
        <f>[3]Class!I305</f>
        <v>29200</v>
      </c>
      <c r="K305" s="1">
        <f>[3]Class!J305</f>
        <v>30700</v>
      </c>
      <c r="L305" s="1">
        <f>[3]Class!K305</f>
        <v>27800</v>
      </c>
      <c r="M305" s="1">
        <f>[3]Class!L305</f>
        <v>30000</v>
      </c>
      <c r="N305" s="1">
        <f>[3]Class!M305</f>
        <v>33400</v>
      </c>
      <c r="O305" s="1">
        <f>[3]Class!N305</f>
        <v>34700</v>
      </c>
      <c r="P305" s="1">
        <f>[3]Class!O305</f>
        <v>30300</v>
      </c>
      <c r="Q305" s="1">
        <f>[3]Class!P305</f>
        <v>30500</v>
      </c>
      <c r="R305" s="1">
        <f>[3]Class!Q305</f>
        <v>33700</v>
      </c>
      <c r="S305" s="1">
        <f>[3]Class!R305</f>
        <v>41900</v>
      </c>
      <c r="T305" s="1">
        <f>[3]Class!S305</f>
        <v>36500</v>
      </c>
    </row>
    <row r="306" spans="1:20" x14ac:dyDescent="0.35">
      <c r="A306" s="1" t="str">
        <f>[3]Class!A306</f>
        <v>4211 : Construction of roads and motorways</v>
      </c>
      <c r="B306" s="11">
        <f t="shared" si="4"/>
        <v>4211</v>
      </c>
      <c r="C306" s="1">
        <f>[3]Class!B306</f>
        <v>0</v>
      </c>
      <c r="D306" s="1">
        <f>[3]Class!C306</f>
        <v>0</v>
      </c>
      <c r="E306" s="1">
        <f>[3]Class!D306</f>
        <v>0</v>
      </c>
      <c r="F306" s="1">
        <f>[3]Class!E306</f>
        <v>0</v>
      </c>
      <c r="G306" s="1">
        <f>[3]Class!F306</f>
        <v>0</v>
      </c>
      <c r="H306" s="1">
        <f>[3]Class!G306</f>
        <v>0</v>
      </c>
      <c r="I306" s="1">
        <f>[3]Class!H306</f>
        <v>0</v>
      </c>
      <c r="J306" s="1">
        <f>[3]Class!I306</f>
        <v>0</v>
      </c>
      <c r="K306" s="1">
        <f>[3]Class!J306</f>
        <v>0</v>
      </c>
      <c r="L306" s="1">
        <f>[3]Class!K306</f>
        <v>0</v>
      </c>
      <c r="M306" s="1">
        <f>[3]Class!L306</f>
        <v>0</v>
      </c>
      <c r="N306" s="1">
        <f>[3]Class!M306</f>
        <v>0</v>
      </c>
      <c r="O306" s="1">
        <f>[3]Class!N306</f>
        <v>0</v>
      </c>
      <c r="P306" s="1">
        <f>[3]Class!O306</f>
        <v>0</v>
      </c>
      <c r="Q306" s="1">
        <f>[3]Class!P306</f>
        <v>0</v>
      </c>
      <c r="R306" s="1">
        <f>[3]Class!Q306</f>
        <v>0</v>
      </c>
      <c r="S306" s="1">
        <f>[3]Class!R306</f>
        <v>2600</v>
      </c>
      <c r="T306" s="1">
        <f>[3]Class!S306</f>
        <v>3500</v>
      </c>
    </row>
    <row r="307" spans="1:20" x14ac:dyDescent="0.35">
      <c r="A307" s="1" t="str">
        <f>[3]Class!A307</f>
        <v>4212 : Construction of railways and underground railways</v>
      </c>
      <c r="B307" s="11">
        <f t="shared" si="4"/>
        <v>4212</v>
      </c>
      <c r="C307" s="1">
        <f>[3]Class!B307</f>
        <v>0</v>
      </c>
      <c r="D307" s="1">
        <f>[3]Class!C307</f>
        <v>0</v>
      </c>
      <c r="E307" s="1">
        <f>[3]Class!D307</f>
        <v>0</v>
      </c>
      <c r="F307" s="1">
        <f>[3]Class!E307</f>
        <v>0</v>
      </c>
      <c r="G307" s="1">
        <f>[3]Class!F307</f>
        <v>0</v>
      </c>
      <c r="H307" s="1">
        <f>[3]Class!G307</f>
        <v>0</v>
      </c>
      <c r="I307" s="1">
        <f>[3]Class!H307</f>
        <v>0</v>
      </c>
      <c r="J307" s="1">
        <f>[3]Class!I307</f>
        <v>0</v>
      </c>
      <c r="K307" s="1">
        <f>[3]Class!J307</f>
        <v>0</v>
      </c>
      <c r="L307" s="1">
        <f>[3]Class!K307</f>
        <v>0</v>
      </c>
      <c r="M307" s="1">
        <f>[3]Class!L307</f>
        <v>0</v>
      </c>
      <c r="N307" s="1">
        <f>[3]Class!M307</f>
        <v>0</v>
      </c>
      <c r="O307" s="1">
        <f>[3]Class!N307</f>
        <v>0</v>
      </c>
      <c r="P307" s="1">
        <f>[3]Class!O307</f>
        <v>0</v>
      </c>
      <c r="Q307" s="1">
        <f>[3]Class!P307</f>
        <v>0</v>
      </c>
      <c r="R307" s="1">
        <f>[3]Class!Q307</f>
        <v>0</v>
      </c>
      <c r="S307" s="1">
        <f>[3]Class!R307</f>
        <v>2600</v>
      </c>
      <c r="T307" s="1">
        <f>[3]Class!S307</f>
        <v>1700</v>
      </c>
    </row>
    <row r="308" spans="1:20" x14ac:dyDescent="0.35">
      <c r="A308" s="1" t="str">
        <f>[3]Class!A308</f>
        <v>4213 : Construction of bridges and tunnels</v>
      </c>
      <c r="B308" s="11">
        <f t="shared" si="4"/>
        <v>4213</v>
      </c>
      <c r="C308" s="1">
        <f>[3]Class!B308</f>
        <v>0</v>
      </c>
      <c r="D308" s="1">
        <f>[3]Class!C308</f>
        <v>0</v>
      </c>
      <c r="E308" s="1">
        <f>[3]Class!D308</f>
        <v>0</v>
      </c>
      <c r="F308" s="1">
        <f>[3]Class!E308</f>
        <v>0</v>
      </c>
      <c r="G308" s="1">
        <f>[3]Class!F308</f>
        <v>0</v>
      </c>
      <c r="H308" s="1">
        <f>[3]Class!G308</f>
        <v>0</v>
      </c>
      <c r="I308" s="1">
        <f>[3]Class!H308</f>
        <v>0</v>
      </c>
      <c r="J308" s="1">
        <f>[3]Class!I308</f>
        <v>0</v>
      </c>
      <c r="K308" s="1">
        <f>[3]Class!J308</f>
        <v>0</v>
      </c>
      <c r="L308" s="1">
        <f>[3]Class!K308</f>
        <v>0</v>
      </c>
      <c r="M308" s="1">
        <f>[3]Class!L308</f>
        <v>0</v>
      </c>
      <c r="N308" s="1">
        <f>[3]Class!M308</f>
        <v>0</v>
      </c>
      <c r="O308" s="1">
        <f>[3]Class!N308</f>
        <v>0</v>
      </c>
      <c r="P308" s="1">
        <f>[3]Class!O308</f>
        <v>0</v>
      </c>
      <c r="Q308" s="1">
        <f>[3]Class!P308</f>
        <v>0</v>
      </c>
      <c r="R308" s="1">
        <f>[3]Class!Q308</f>
        <v>0</v>
      </c>
      <c r="S308" s="1">
        <f>[3]Class!R308</f>
        <v>300</v>
      </c>
      <c r="T308" s="1">
        <f>[3]Class!S308</f>
        <v>300</v>
      </c>
    </row>
    <row r="309" spans="1:20" x14ac:dyDescent="0.35">
      <c r="A309" s="1" t="str">
        <f>[3]Class!A309</f>
        <v>4221 : Construction of utility projects for fluids</v>
      </c>
      <c r="B309" s="11">
        <f t="shared" si="4"/>
        <v>4221</v>
      </c>
      <c r="C309" s="1">
        <f>[3]Class!B309</f>
        <v>0</v>
      </c>
      <c r="D309" s="1">
        <f>[3]Class!C309</f>
        <v>0</v>
      </c>
      <c r="E309" s="1">
        <f>[3]Class!D309</f>
        <v>0</v>
      </c>
      <c r="F309" s="1">
        <f>[3]Class!E309</f>
        <v>0</v>
      </c>
      <c r="G309" s="1">
        <f>[3]Class!F309</f>
        <v>0</v>
      </c>
      <c r="H309" s="1">
        <f>[3]Class!G309</f>
        <v>0</v>
      </c>
      <c r="I309" s="1">
        <f>[3]Class!H309</f>
        <v>0</v>
      </c>
      <c r="J309" s="1">
        <f>[3]Class!I309</f>
        <v>0</v>
      </c>
      <c r="K309" s="1">
        <f>[3]Class!J309</f>
        <v>0</v>
      </c>
      <c r="L309" s="1">
        <f>[3]Class!K309</f>
        <v>0</v>
      </c>
      <c r="M309" s="1">
        <f>[3]Class!L309</f>
        <v>0</v>
      </c>
      <c r="N309" s="1">
        <f>[3]Class!M309</f>
        <v>0</v>
      </c>
      <c r="O309" s="1">
        <f>[3]Class!N309</f>
        <v>0</v>
      </c>
      <c r="P309" s="1">
        <f>[3]Class!O309</f>
        <v>0</v>
      </c>
      <c r="Q309" s="1">
        <f>[3]Class!P309</f>
        <v>0</v>
      </c>
      <c r="R309" s="1">
        <f>[3]Class!Q309</f>
        <v>0</v>
      </c>
      <c r="S309" s="1">
        <f>[3]Class!R309</f>
        <v>500</v>
      </c>
      <c r="T309" s="1">
        <f>[3]Class!S309</f>
        <v>500</v>
      </c>
    </row>
    <row r="310" spans="1:20" x14ac:dyDescent="0.35">
      <c r="A310" s="1" t="str">
        <f>[3]Class!A310</f>
        <v>4222 : Construction of utility projects for electricity and telecommunications</v>
      </c>
      <c r="B310" s="11">
        <f t="shared" si="4"/>
        <v>4222</v>
      </c>
      <c r="C310" s="1">
        <f>[3]Class!B310</f>
        <v>0</v>
      </c>
      <c r="D310" s="1">
        <f>[3]Class!C310</f>
        <v>0</v>
      </c>
      <c r="E310" s="1">
        <f>[3]Class!D310</f>
        <v>0</v>
      </c>
      <c r="F310" s="1">
        <f>[3]Class!E310</f>
        <v>0</v>
      </c>
      <c r="G310" s="1">
        <f>[3]Class!F310</f>
        <v>0</v>
      </c>
      <c r="H310" s="1">
        <f>[3]Class!G310</f>
        <v>0</v>
      </c>
      <c r="I310" s="1">
        <f>[3]Class!H310</f>
        <v>0</v>
      </c>
      <c r="J310" s="1">
        <f>[3]Class!I310</f>
        <v>0</v>
      </c>
      <c r="K310" s="1">
        <f>[3]Class!J310</f>
        <v>0</v>
      </c>
      <c r="L310" s="1">
        <f>[3]Class!K310</f>
        <v>0</v>
      </c>
      <c r="M310" s="1">
        <f>[3]Class!L310</f>
        <v>0</v>
      </c>
      <c r="N310" s="1">
        <f>[3]Class!M310</f>
        <v>0</v>
      </c>
      <c r="O310" s="1">
        <f>[3]Class!N310</f>
        <v>0</v>
      </c>
      <c r="P310" s="1">
        <f>[3]Class!O310</f>
        <v>0</v>
      </c>
      <c r="Q310" s="1">
        <f>[3]Class!P310</f>
        <v>0</v>
      </c>
      <c r="R310" s="1">
        <f>[3]Class!Q310</f>
        <v>0</v>
      </c>
      <c r="S310" s="1">
        <f>[3]Class!R310</f>
        <v>200</v>
      </c>
      <c r="T310" s="1">
        <f>[3]Class!S310</f>
        <v>700</v>
      </c>
    </row>
    <row r="311" spans="1:20" x14ac:dyDescent="0.35">
      <c r="A311" s="1" t="str">
        <f>[3]Class!A311</f>
        <v>4291 : Construction of water projects</v>
      </c>
      <c r="B311" s="11">
        <f t="shared" si="4"/>
        <v>4291</v>
      </c>
      <c r="C311" s="1">
        <f>[3]Class!B311</f>
        <v>0</v>
      </c>
      <c r="D311" s="1">
        <f>[3]Class!C311</f>
        <v>0</v>
      </c>
      <c r="E311" s="1">
        <f>[3]Class!D311</f>
        <v>0</v>
      </c>
      <c r="F311" s="1">
        <f>[3]Class!E311</f>
        <v>0</v>
      </c>
      <c r="G311" s="1">
        <f>[3]Class!F311</f>
        <v>0</v>
      </c>
      <c r="H311" s="1">
        <f>[3]Class!G311</f>
        <v>0</v>
      </c>
      <c r="I311" s="1">
        <f>[3]Class!H311</f>
        <v>0</v>
      </c>
      <c r="J311" s="1">
        <f>[3]Class!I311</f>
        <v>0</v>
      </c>
      <c r="K311" s="1">
        <f>[3]Class!J311</f>
        <v>0</v>
      </c>
      <c r="L311" s="1">
        <f>[3]Class!K311</f>
        <v>0</v>
      </c>
      <c r="M311" s="1">
        <f>[3]Class!L311</f>
        <v>0</v>
      </c>
      <c r="N311" s="1">
        <f>[3]Class!M311</f>
        <v>0</v>
      </c>
      <c r="O311" s="1">
        <f>[3]Class!N311</f>
        <v>0</v>
      </c>
      <c r="P311" s="1">
        <f>[3]Class!O311</f>
        <v>0</v>
      </c>
      <c r="Q311" s="1">
        <f>[3]Class!P311</f>
        <v>0</v>
      </c>
      <c r="R311" s="1">
        <f>[3]Class!Q311</f>
        <v>0</v>
      </c>
      <c r="S311" s="1">
        <f>[3]Class!R311</f>
        <v>200</v>
      </c>
      <c r="T311" s="1">
        <f>[3]Class!S311</f>
        <v>200</v>
      </c>
    </row>
    <row r="312" spans="1:20" x14ac:dyDescent="0.35">
      <c r="A312" s="1" t="str">
        <f>[3]Class!A312</f>
        <v>4299 : Construction of other civil engineering projects n.e.c.</v>
      </c>
      <c r="B312" s="11">
        <f t="shared" si="4"/>
        <v>4299</v>
      </c>
      <c r="C312" s="1">
        <f>[3]Class!B312</f>
        <v>0</v>
      </c>
      <c r="D312" s="1">
        <f>[3]Class!C312</f>
        <v>0</v>
      </c>
      <c r="E312" s="1">
        <f>[3]Class!D312</f>
        <v>0</v>
      </c>
      <c r="F312" s="1">
        <f>[3]Class!E312</f>
        <v>0</v>
      </c>
      <c r="G312" s="1">
        <f>[3]Class!F312</f>
        <v>0</v>
      </c>
      <c r="H312" s="1">
        <f>[3]Class!G312</f>
        <v>0</v>
      </c>
      <c r="I312" s="1">
        <f>[3]Class!H312</f>
        <v>0</v>
      </c>
      <c r="J312" s="1">
        <f>[3]Class!I312</f>
        <v>0</v>
      </c>
      <c r="K312" s="1">
        <f>[3]Class!J312</f>
        <v>0</v>
      </c>
      <c r="L312" s="1">
        <f>[3]Class!K312</f>
        <v>0</v>
      </c>
      <c r="M312" s="1">
        <f>[3]Class!L312</f>
        <v>0</v>
      </c>
      <c r="N312" s="1">
        <f>[3]Class!M312</f>
        <v>0</v>
      </c>
      <c r="O312" s="1">
        <f>[3]Class!N312</f>
        <v>0</v>
      </c>
      <c r="P312" s="1">
        <f>[3]Class!O312</f>
        <v>0</v>
      </c>
      <c r="Q312" s="1">
        <f>[3]Class!P312</f>
        <v>0</v>
      </c>
      <c r="R312" s="1">
        <f>[3]Class!Q312</f>
        <v>0</v>
      </c>
      <c r="S312" s="1">
        <f>[3]Class!R312</f>
        <v>14900</v>
      </c>
      <c r="T312" s="1">
        <f>[3]Class!S312</f>
        <v>19300</v>
      </c>
    </row>
    <row r="313" spans="1:20" x14ac:dyDescent="0.35">
      <c r="A313" s="1" t="str">
        <f>[3]Class!A313</f>
        <v>4311 : Demolition</v>
      </c>
      <c r="B313" s="11">
        <f t="shared" si="4"/>
        <v>4311</v>
      </c>
      <c r="C313" s="1">
        <f>[3]Class!B313</f>
        <v>0</v>
      </c>
      <c r="D313" s="1">
        <f>[3]Class!C313</f>
        <v>0</v>
      </c>
      <c r="E313" s="1">
        <f>[3]Class!D313</f>
        <v>0</v>
      </c>
      <c r="F313" s="1">
        <f>[3]Class!E313</f>
        <v>0</v>
      </c>
      <c r="G313" s="1">
        <f>[3]Class!F313</f>
        <v>0</v>
      </c>
      <c r="H313" s="1">
        <f>[3]Class!G313</f>
        <v>0</v>
      </c>
      <c r="I313" s="1">
        <f>[3]Class!H313</f>
        <v>0</v>
      </c>
      <c r="J313" s="1">
        <f>[3]Class!I313</f>
        <v>0</v>
      </c>
      <c r="K313" s="1">
        <f>[3]Class!J313</f>
        <v>0</v>
      </c>
      <c r="L313" s="1">
        <f>[3]Class!K313</f>
        <v>0</v>
      </c>
      <c r="M313" s="1">
        <f>[3]Class!L313</f>
        <v>0</v>
      </c>
      <c r="N313" s="1">
        <f>[3]Class!M313</f>
        <v>400</v>
      </c>
      <c r="O313" s="1">
        <f>[3]Class!N313</f>
        <v>600</v>
      </c>
      <c r="P313" s="1">
        <f>[3]Class!O313</f>
        <v>1100</v>
      </c>
      <c r="Q313" s="1">
        <f>[3]Class!P313</f>
        <v>500</v>
      </c>
      <c r="R313" s="1">
        <f>[3]Class!Q313</f>
        <v>300</v>
      </c>
      <c r="S313" s="1">
        <f>[3]Class!R313</f>
        <v>500</v>
      </c>
      <c r="T313" s="1">
        <f>[3]Class!S313</f>
        <v>900</v>
      </c>
    </row>
    <row r="314" spans="1:20" x14ac:dyDescent="0.35">
      <c r="A314" s="1" t="str">
        <f>[3]Class!A314</f>
        <v>4312 : Site preparation</v>
      </c>
      <c r="B314" s="11">
        <f t="shared" ref="B314:B377" si="5">LEFT(A314,4)+0</f>
        <v>4312</v>
      </c>
      <c r="C314" s="1">
        <f>[3]Class!B314</f>
        <v>1600</v>
      </c>
      <c r="D314" s="1">
        <f>[3]Class!C314</f>
        <v>1600</v>
      </c>
      <c r="E314" s="1">
        <f>[3]Class!D314</f>
        <v>1600</v>
      </c>
      <c r="F314" s="1">
        <f>[3]Class!E314</f>
        <v>2300</v>
      </c>
      <c r="G314" s="1">
        <f>[3]Class!F314</f>
        <v>1800</v>
      </c>
      <c r="H314" s="1">
        <f>[3]Class!G314</f>
        <v>2100</v>
      </c>
      <c r="I314" s="1">
        <f>[3]Class!H314</f>
        <v>2100</v>
      </c>
      <c r="J314" s="1">
        <f>[3]Class!I314</f>
        <v>1800</v>
      </c>
      <c r="K314" s="1">
        <f>[3]Class!J314</f>
        <v>2100</v>
      </c>
      <c r="L314" s="1">
        <f>[3]Class!K314</f>
        <v>2100</v>
      </c>
      <c r="M314" s="1">
        <f>[3]Class!L314</f>
        <v>1100</v>
      </c>
      <c r="N314" s="1">
        <f>[3]Class!M314</f>
        <v>700</v>
      </c>
      <c r="O314" s="1">
        <f>[3]Class!N314</f>
        <v>900</v>
      </c>
      <c r="P314" s="1">
        <f>[3]Class!O314</f>
        <v>1600</v>
      </c>
      <c r="Q314" s="1">
        <f>[3]Class!P314</f>
        <v>700</v>
      </c>
      <c r="R314" s="1">
        <f>[3]Class!Q314</f>
        <v>600</v>
      </c>
      <c r="S314" s="1">
        <f>[3]Class!R314</f>
        <v>1100</v>
      </c>
      <c r="T314" s="1">
        <f>[3]Class!S314</f>
        <v>1300</v>
      </c>
    </row>
    <row r="315" spans="1:20" x14ac:dyDescent="0.35">
      <c r="A315" s="1" t="str">
        <f>[3]Class!A315</f>
        <v>4313 : Test drilling and boring</v>
      </c>
      <c r="B315" s="11">
        <f t="shared" si="5"/>
        <v>4313</v>
      </c>
      <c r="C315" s="1">
        <f>[3]Class!B315</f>
        <v>0</v>
      </c>
      <c r="D315" s="1">
        <f>[3]Class!C315</f>
        <v>0</v>
      </c>
      <c r="E315" s="1">
        <f>[3]Class!D315</f>
        <v>0</v>
      </c>
      <c r="F315" s="1">
        <f>[3]Class!E315</f>
        <v>0</v>
      </c>
      <c r="G315" s="1">
        <f>[3]Class!F315</f>
        <v>0</v>
      </c>
      <c r="H315" s="1">
        <f>[3]Class!G315</f>
        <v>0</v>
      </c>
      <c r="I315" s="1">
        <f>[3]Class!H315</f>
        <v>0</v>
      </c>
      <c r="J315" s="1">
        <f>[3]Class!I315</f>
        <v>0</v>
      </c>
      <c r="K315" s="1">
        <f>[3]Class!J315</f>
        <v>0</v>
      </c>
      <c r="L315" s="1">
        <f>[3]Class!K315</f>
        <v>0</v>
      </c>
      <c r="M315" s="1">
        <f>[3]Class!L315</f>
        <v>0</v>
      </c>
      <c r="N315" s="1">
        <f>[3]Class!M315</f>
        <v>100</v>
      </c>
      <c r="O315" s="1">
        <f>[3]Class!N315</f>
        <v>100</v>
      </c>
      <c r="P315" s="1">
        <f>[3]Class!O315</f>
        <v>300</v>
      </c>
      <c r="Q315" s="1">
        <f>[3]Class!P315</f>
        <v>100</v>
      </c>
      <c r="R315" s="1">
        <f>[3]Class!Q315</f>
        <v>100</v>
      </c>
      <c r="S315" s="1">
        <f>[3]Class!R315</f>
        <v>100</v>
      </c>
      <c r="T315" s="1">
        <f>[3]Class!S315</f>
        <v>100</v>
      </c>
    </row>
    <row r="316" spans="1:20" x14ac:dyDescent="0.35">
      <c r="A316" s="1" t="str">
        <f>[3]Class!A316</f>
        <v>4321 : Electrical installation</v>
      </c>
      <c r="B316" s="11">
        <f t="shared" si="5"/>
        <v>4321</v>
      </c>
      <c r="C316" s="1">
        <f>[3]Class!B316</f>
        <v>19100</v>
      </c>
      <c r="D316" s="1">
        <f>[3]Class!C316</f>
        <v>18100</v>
      </c>
      <c r="E316" s="1">
        <f>[3]Class!D316</f>
        <v>19700</v>
      </c>
      <c r="F316" s="1">
        <f>[3]Class!E316</f>
        <v>21200</v>
      </c>
      <c r="G316" s="1">
        <f>[3]Class!F316</f>
        <v>19600</v>
      </c>
      <c r="H316" s="1">
        <f>[3]Class!G316</f>
        <v>21000</v>
      </c>
      <c r="I316" s="1">
        <f>[3]Class!H316</f>
        <v>21600</v>
      </c>
      <c r="J316" s="1">
        <f>[3]Class!I316</f>
        <v>21400</v>
      </c>
      <c r="K316" s="1">
        <f>[3]Class!J316</f>
        <v>23700</v>
      </c>
      <c r="L316" s="1">
        <f>[3]Class!K316</f>
        <v>23900</v>
      </c>
      <c r="M316" s="1">
        <f>[3]Class!L316</f>
        <v>23600</v>
      </c>
      <c r="N316" s="1">
        <f>[3]Class!M316</f>
        <v>23000</v>
      </c>
      <c r="O316" s="1">
        <f>[3]Class!N316</f>
        <v>21800</v>
      </c>
      <c r="P316" s="1">
        <f>[3]Class!O316</f>
        <v>21400</v>
      </c>
      <c r="Q316" s="1">
        <f>[3]Class!P316</f>
        <v>20400</v>
      </c>
      <c r="R316" s="1">
        <f>[3]Class!Q316</f>
        <v>25300</v>
      </c>
      <c r="S316" s="1">
        <f>[3]Class!R316</f>
        <v>18500</v>
      </c>
      <c r="T316" s="1">
        <f>[3]Class!S316</f>
        <v>18200</v>
      </c>
    </row>
    <row r="317" spans="1:20" x14ac:dyDescent="0.35">
      <c r="A317" s="1" t="str">
        <f>[3]Class!A317</f>
        <v>4322 : Plumbing, heat and air-conditioning installation</v>
      </c>
      <c r="B317" s="11">
        <f t="shared" si="5"/>
        <v>4322</v>
      </c>
      <c r="C317" s="1">
        <f>[3]Class!B317</f>
        <v>8400</v>
      </c>
      <c r="D317" s="1">
        <f>[3]Class!C317</f>
        <v>7100</v>
      </c>
      <c r="E317" s="1">
        <f>[3]Class!D317</f>
        <v>9300</v>
      </c>
      <c r="F317" s="1">
        <f>[3]Class!E317</f>
        <v>10500</v>
      </c>
      <c r="G317" s="1">
        <f>[3]Class!F317</f>
        <v>9500</v>
      </c>
      <c r="H317" s="1">
        <f>[3]Class!G317</f>
        <v>9200</v>
      </c>
      <c r="I317" s="1">
        <f>[3]Class!H317</f>
        <v>10800</v>
      </c>
      <c r="J317" s="1">
        <f>[3]Class!I317</f>
        <v>11000</v>
      </c>
      <c r="K317" s="1">
        <f>[3]Class!J317</f>
        <v>11600</v>
      </c>
      <c r="L317" s="1">
        <f>[3]Class!K317</f>
        <v>12100</v>
      </c>
      <c r="M317" s="1">
        <f>[3]Class!L317</f>
        <v>13000</v>
      </c>
      <c r="N317" s="1">
        <f>[3]Class!M317</f>
        <v>13300</v>
      </c>
      <c r="O317" s="1">
        <f>[3]Class!N317</f>
        <v>12800</v>
      </c>
      <c r="P317" s="1">
        <f>[3]Class!O317</f>
        <v>11700</v>
      </c>
      <c r="Q317" s="1">
        <f>[3]Class!P317</f>
        <v>11500</v>
      </c>
      <c r="R317" s="1">
        <f>[3]Class!Q317</f>
        <v>15100</v>
      </c>
      <c r="S317" s="1">
        <f>[3]Class!R317</f>
        <v>11000</v>
      </c>
      <c r="T317" s="1">
        <f>[3]Class!S317</f>
        <v>10500</v>
      </c>
    </row>
    <row r="318" spans="1:20" x14ac:dyDescent="0.35">
      <c r="A318" s="1" t="str">
        <f>[3]Class!A318</f>
        <v>4329 : Other construction installation</v>
      </c>
      <c r="B318" s="11">
        <f t="shared" si="5"/>
        <v>4329</v>
      </c>
      <c r="C318" s="1">
        <f>[3]Class!B318</f>
        <v>2100</v>
      </c>
      <c r="D318" s="1">
        <f>[3]Class!C318</f>
        <v>2100</v>
      </c>
      <c r="E318" s="1">
        <f>[3]Class!D318</f>
        <v>2200</v>
      </c>
      <c r="F318" s="1">
        <f>[3]Class!E318</f>
        <v>2200</v>
      </c>
      <c r="G318" s="1">
        <f>[3]Class!F318</f>
        <v>2000</v>
      </c>
      <c r="H318" s="1">
        <f>[3]Class!G318</f>
        <v>2300</v>
      </c>
      <c r="I318" s="1">
        <f>[3]Class!H318</f>
        <v>2200</v>
      </c>
      <c r="J318" s="1">
        <f>[3]Class!I318</f>
        <v>2100</v>
      </c>
      <c r="K318" s="1">
        <f>[3]Class!J318</f>
        <v>2200</v>
      </c>
      <c r="L318" s="1">
        <f>[3]Class!K318</f>
        <v>2200</v>
      </c>
      <c r="M318" s="1">
        <f>[3]Class!L318</f>
        <v>2300</v>
      </c>
      <c r="N318" s="1">
        <f>[3]Class!M318</f>
        <v>3100</v>
      </c>
      <c r="O318" s="1">
        <f>[3]Class!N318</f>
        <v>3300</v>
      </c>
      <c r="P318" s="1">
        <f>[3]Class!O318</f>
        <v>3300</v>
      </c>
      <c r="Q318" s="1">
        <f>[3]Class!P318</f>
        <v>3700</v>
      </c>
      <c r="R318" s="1">
        <f>[3]Class!Q318</f>
        <v>5100</v>
      </c>
      <c r="S318" s="1">
        <f>[3]Class!R318</f>
        <v>3700</v>
      </c>
      <c r="T318" s="1">
        <f>[3]Class!S318</f>
        <v>3900</v>
      </c>
    </row>
    <row r="319" spans="1:20" x14ac:dyDescent="0.35">
      <c r="A319" s="1" t="str">
        <f>[3]Class!A319</f>
        <v>4331 : Plastering</v>
      </c>
      <c r="B319" s="11">
        <f t="shared" si="5"/>
        <v>4331</v>
      </c>
      <c r="C319" s="1">
        <f>[3]Class!B319</f>
        <v>1000</v>
      </c>
      <c r="D319" s="1">
        <f>[3]Class!C319</f>
        <v>900</v>
      </c>
      <c r="E319" s="1">
        <f>[3]Class!D319</f>
        <v>1000</v>
      </c>
      <c r="F319" s="1">
        <f>[3]Class!E319</f>
        <v>1200</v>
      </c>
      <c r="G319" s="1">
        <f>[3]Class!F319</f>
        <v>800</v>
      </c>
      <c r="H319" s="1">
        <f>[3]Class!G319</f>
        <v>900</v>
      </c>
      <c r="I319" s="1">
        <f>[3]Class!H319</f>
        <v>900</v>
      </c>
      <c r="J319" s="1">
        <f>[3]Class!I319</f>
        <v>800</v>
      </c>
      <c r="K319" s="1">
        <f>[3]Class!J319</f>
        <v>900</v>
      </c>
      <c r="L319" s="1">
        <f>[3]Class!K319</f>
        <v>1100</v>
      </c>
      <c r="M319" s="1">
        <f>[3]Class!L319</f>
        <v>1200</v>
      </c>
      <c r="N319" s="1">
        <f>[3]Class!M319</f>
        <v>800</v>
      </c>
      <c r="O319" s="1">
        <f>[3]Class!N319</f>
        <v>800</v>
      </c>
      <c r="P319" s="1">
        <f>[3]Class!O319</f>
        <v>700</v>
      </c>
      <c r="Q319" s="1">
        <f>[3]Class!P319</f>
        <v>1600</v>
      </c>
      <c r="R319" s="1">
        <f>[3]Class!Q319</f>
        <v>1300</v>
      </c>
      <c r="S319" s="1">
        <f>[3]Class!R319</f>
        <v>1100</v>
      </c>
      <c r="T319" s="1">
        <f>[3]Class!S319</f>
        <v>1000</v>
      </c>
    </row>
    <row r="320" spans="1:20" x14ac:dyDescent="0.35">
      <c r="A320" s="1" t="str">
        <f>[3]Class!A320</f>
        <v>4332 : Joinery installation</v>
      </c>
      <c r="B320" s="11">
        <f t="shared" si="5"/>
        <v>4332</v>
      </c>
      <c r="C320" s="1">
        <f>[3]Class!B320</f>
        <v>4600</v>
      </c>
      <c r="D320" s="1">
        <f>[3]Class!C320</f>
        <v>4900</v>
      </c>
      <c r="E320" s="1">
        <f>[3]Class!D320</f>
        <v>6100</v>
      </c>
      <c r="F320" s="1">
        <f>[3]Class!E320</f>
        <v>6000</v>
      </c>
      <c r="G320" s="1">
        <f>[3]Class!F320</f>
        <v>5600</v>
      </c>
      <c r="H320" s="1">
        <f>[3]Class!G320</f>
        <v>6200</v>
      </c>
      <c r="I320" s="1">
        <f>[3]Class!H320</f>
        <v>6400</v>
      </c>
      <c r="J320" s="1">
        <f>[3]Class!I320</f>
        <v>6300</v>
      </c>
      <c r="K320" s="1">
        <f>[3]Class!J320</f>
        <v>6900</v>
      </c>
      <c r="L320" s="1">
        <f>[3]Class!K320</f>
        <v>6500</v>
      </c>
      <c r="M320" s="1">
        <f>[3]Class!L320</f>
        <v>7500</v>
      </c>
      <c r="N320" s="1">
        <f>[3]Class!M320</f>
        <v>4900</v>
      </c>
      <c r="O320" s="1">
        <f>[3]Class!N320</f>
        <v>4100</v>
      </c>
      <c r="P320" s="1">
        <f>[3]Class!O320</f>
        <v>3600</v>
      </c>
      <c r="Q320" s="1">
        <f>[3]Class!P320</f>
        <v>6000</v>
      </c>
      <c r="R320" s="1">
        <f>[3]Class!Q320</f>
        <v>4500</v>
      </c>
      <c r="S320" s="1">
        <f>[3]Class!R320</f>
        <v>4600</v>
      </c>
      <c r="T320" s="1">
        <f>[3]Class!S320</f>
        <v>4400</v>
      </c>
    </row>
    <row r="321" spans="1:20" x14ac:dyDescent="0.35">
      <c r="A321" s="1" t="str">
        <f>[3]Class!A321</f>
        <v>4333 : Floor and wall covering</v>
      </c>
      <c r="B321" s="11">
        <f t="shared" si="5"/>
        <v>4333</v>
      </c>
      <c r="C321" s="1">
        <f>[3]Class!B321</f>
        <v>1700</v>
      </c>
      <c r="D321" s="1">
        <f>[3]Class!C321</f>
        <v>1600</v>
      </c>
      <c r="E321" s="1">
        <f>[3]Class!D321</f>
        <v>1500</v>
      </c>
      <c r="F321" s="1">
        <f>[3]Class!E321</f>
        <v>1600</v>
      </c>
      <c r="G321" s="1">
        <f>[3]Class!F321</f>
        <v>1700</v>
      </c>
      <c r="H321" s="1">
        <f>[3]Class!G321</f>
        <v>1800</v>
      </c>
      <c r="I321" s="1">
        <f>[3]Class!H321</f>
        <v>1900</v>
      </c>
      <c r="J321" s="1">
        <f>[3]Class!I321</f>
        <v>1800</v>
      </c>
      <c r="K321" s="1">
        <f>[3]Class!J321</f>
        <v>2000</v>
      </c>
      <c r="L321" s="1">
        <f>[3]Class!K321</f>
        <v>2100</v>
      </c>
      <c r="M321" s="1">
        <f>[3]Class!L321</f>
        <v>2200</v>
      </c>
      <c r="N321" s="1">
        <f>[3]Class!M321</f>
        <v>1700</v>
      </c>
      <c r="O321" s="1">
        <f>[3]Class!N321</f>
        <v>1400</v>
      </c>
      <c r="P321" s="1">
        <f>[3]Class!O321</f>
        <v>1100</v>
      </c>
      <c r="Q321" s="1">
        <f>[3]Class!P321</f>
        <v>2000</v>
      </c>
      <c r="R321" s="1">
        <f>[3]Class!Q321</f>
        <v>1400</v>
      </c>
      <c r="S321" s="1">
        <f>[3]Class!R321</f>
        <v>1400</v>
      </c>
      <c r="T321" s="1">
        <f>[3]Class!S321</f>
        <v>1200</v>
      </c>
    </row>
    <row r="322" spans="1:20" x14ac:dyDescent="0.35">
      <c r="A322" s="1" t="str">
        <f>[3]Class!A322</f>
        <v>4334 : Painting and glazing</v>
      </c>
      <c r="B322" s="11">
        <f t="shared" si="5"/>
        <v>4334</v>
      </c>
      <c r="C322" s="1">
        <f>[3]Class!B322</f>
        <v>6300</v>
      </c>
      <c r="D322" s="1">
        <f>[3]Class!C322</f>
        <v>5800</v>
      </c>
      <c r="E322" s="1">
        <f>[3]Class!D322</f>
        <v>5900</v>
      </c>
      <c r="F322" s="1">
        <f>[3]Class!E322</f>
        <v>6200</v>
      </c>
      <c r="G322" s="1">
        <f>[3]Class!F322</f>
        <v>5300</v>
      </c>
      <c r="H322" s="1">
        <f>[3]Class!G322</f>
        <v>5400</v>
      </c>
      <c r="I322" s="1">
        <f>[3]Class!H322</f>
        <v>5300</v>
      </c>
      <c r="J322" s="1">
        <f>[3]Class!I322</f>
        <v>5400</v>
      </c>
      <c r="K322" s="1">
        <f>[3]Class!J322</f>
        <v>5600</v>
      </c>
      <c r="L322" s="1">
        <f>[3]Class!K322</f>
        <v>6200</v>
      </c>
      <c r="M322" s="1">
        <f>[3]Class!L322</f>
        <v>6300</v>
      </c>
      <c r="N322" s="1">
        <f>[3]Class!M322</f>
        <v>4200</v>
      </c>
      <c r="O322" s="1">
        <f>[3]Class!N322</f>
        <v>3700</v>
      </c>
      <c r="P322" s="1">
        <f>[3]Class!O322</f>
        <v>3300</v>
      </c>
      <c r="Q322" s="1">
        <f>[3]Class!P322</f>
        <v>6100</v>
      </c>
      <c r="R322" s="1">
        <f>[3]Class!Q322</f>
        <v>4300</v>
      </c>
      <c r="S322" s="1">
        <f>[3]Class!R322</f>
        <v>4100</v>
      </c>
      <c r="T322" s="1">
        <f>[3]Class!S322</f>
        <v>3600</v>
      </c>
    </row>
    <row r="323" spans="1:20" x14ac:dyDescent="0.35">
      <c r="A323" s="1" t="str">
        <f>[3]Class!A323</f>
        <v>4339 : Other building completion and finishing</v>
      </c>
      <c r="B323" s="11">
        <f t="shared" si="5"/>
        <v>4339</v>
      </c>
      <c r="C323" s="1">
        <f>[3]Class!B323</f>
        <v>3700</v>
      </c>
      <c r="D323" s="1">
        <f>[3]Class!C323</f>
        <v>4200</v>
      </c>
      <c r="E323" s="1">
        <f>[3]Class!D323</f>
        <v>8200</v>
      </c>
      <c r="F323" s="1">
        <f>[3]Class!E323</f>
        <v>6000</v>
      </c>
      <c r="G323" s="1">
        <f>[3]Class!F323</f>
        <v>5400</v>
      </c>
      <c r="H323" s="1">
        <f>[3]Class!G323</f>
        <v>6500</v>
      </c>
      <c r="I323" s="1">
        <f>[3]Class!H323</f>
        <v>5900</v>
      </c>
      <c r="J323" s="1">
        <f>[3]Class!I323</f>
        <v>5600</v>
      </c>
      <c r="K323" s="1">
        <f>[3]Class!J323</f>
        <v>6700</v>
      </c>
      <c r="L323" s="1">
        <f>[3]Class!K323</f>
        <v>7900</v>
      </c>
      <c r="M323" s="1">
        <f>[3]Class!L323</f>
        <v>8600</v>
      </c>
      <c r="N323" s="1">
        <f>[3]Class!M323</f>
        <v>5500</v>
      </c>
      <c r="O323" s="1">
        <f>[3]Class!N323</f>
        <v>5000</v>
      </c>
      <c r="P323" s="1">
        <f>[3]Class!O323</f>
        <v>4700</v>
      </c>
      <c r="Q323" s="1">
        <f>[3]Class!P323</f>
        <v>9400</v>
      </c>
      <c r="R323" s="1">
        <f>[3]Class!Q323</f>
        <v>7000</v>
      </c>
      <c r="S323" s="1">
        <f>[3]Class!R323</f>
        <v>7400</v>
      </c>
      <c r="T323" s="1">
        <f>[3]Class!S323</f>
        <v>7300</v>
      </c>
    </row>
    <row r="324" spans="1:20" x14ac:dyDescent="0.35">
      <c r="A324" s="1" t="str">
        <f>[3]Class!A324</f>
        <v>4391 : Roofing activities</v>
      </c>
      <c r="B324" s="11">
        <f t="shared" si="5"/>
        <v>4391</v>
      </c>
      <c r="C324" s="1">
        <f>[3]Class!B324</f>
        <v>2000</v>
      </c>
      <c r="D324" s="1">
        <f>[3]Class!C324</f>
        <v>2000</v>
      </c>
      <c r="E324" s="1">
        <f>[3]Class!D324</f>
        <v>2000</v>
      </c>
      <c r="F324" s="1">
        <f>[3]Class!E324</f>
        <v>2400</v>
      </c>
      <c r="G324" s="1">
        <f>[3]Class!F324</f>
        <v>2000</v>
      </c>
      <c r="H324" s="1">
        <f>[3]Class!G324</f>
        <v>1900</v>
      </c>
      <c r="I324" s="1">
        <f>[3]Class!H324</f>
        <v>2100</v>
      </c>
      <c r="J324" s="1">
        <f>[3]Class!I324</f>
        <v>1900</v>
      </c>
      <c r="K324" s="1">
        <f>[3]Class!J324</f>
        <v>1900</v>
      </c>
      <c r="L324" s="1">
        <f>[3]Class!K324</f>
        <v>1800</v>
      </c>
      <c r="M324" s="1">
        <f>[3]Class!L324</f>
        <v>1800</v>
      </c>
      <c r="N324" s="1">
        <f>[3]Class!M324</f>
        <v>2100</v>
      </c>
      <c r="O324" s="1">
        <f>[3]Class!N324</f>
        <v>1700</v>
      </c>
      <c r="P324" s="1">
        <f>[3]Class!O324</f>
        <v>1800</v>
      </c>
      <c r="Q324" s="1">
        <f>[3]Class!P324</f>
        <v>3200</v>
      </c>
      <c r="R324" s="1">
        <f>[3]Class!Q324</f>
        <v>2000</v>
      </c>
      <c r="S324" s="1">
        <f>[3]Class!R324</f>
        <v>1300</v>
      </c>
      <c r="T324" s="1">
        <f>[3]Class!S324</f>
        <v>1500</v>
      </c>
    </row>
    <row r="325" spans="1:20" x14ac:dyDescent="0.35">
      <c r="A325" s="1" t="str">
        <f>[3]Class!A325</f>
        <v>4399 : Other specialised construction activities n.e.c.</v>
      </c>
      <c r="B325" s="11">
        <f t="shared" si="5"/>
        <v>4399</v>
      </c>
      <c r="C325" s="1">
        <f>[3]Class!B325</f>
        <v>11300</v>
      </c>
      <c r="D325" s="1">
        <f>[3]Class!C325</f>
        <v>10300</v>
      </c>
      <c r="E325" s="1">
        <f>[3]Class!D325</f>
        <v>8700</v>
      </c>
      <c r="F325" s="1">
        <f>[3]Class!E325</f>
        <v>9800</v>
      </c>
      <c r="G325" s="1">
        <f>[3]Class!F325</f>
        <v>9700</v>
      </c>
      <c r="H325" s="1">
        <f>[3]Class!G325</f>
        <v>10400</v>
      </c>
      <c r="I325" s="1">
        <f>[3]Class!H325</f>
        <v>11300</v>
      </c>
      <c r="J325" s="1">
        <f>[3]Class!I325</f>
        <v>11200</v>
      </c>
      <c r="K325" s="1">
        <f>[3]Class!J325</f>
        <v>11900</v>
      </c>
      <c r="L325" s="1">
        <f>[3]Class!K325</f>
        <v>12100</v>
      </c>
      <c r="M325" s="1">
        <f>[3]Class!L325</f>
        <v>12100</v>
      </c>
      <c r="N325" s="1">
        <f>[3]Class!M325</f>
        <v>10900</v>
      </c>
      <c r="O325" s="1">
        <f>[3]Class!N325</f>
        <v>9600</v>
      </c>
      <c r="P325" s="1">
        <f>[3]Class!O325</f>
        <v>10100</v>
      </c>
      <c r="Q325" s="1">
        <f>[3]Class!P325</f>
        <v>15500</v>
      </c>
      <c r="R325" s="1">
        <f>[3]Class!Q325</f>
        <v>10300</v>
      </c>
      <c r="S325" s="1">
        <f>[3]Class!R325</f>
        <v>6500</v>
      </c>
      <c r="T325" s="1">
        <f>[3]Class!S325</f>
        <v>7000</v>
      </c>
    </row>
    <row r="326" spans="1:20" x14ac:dyDescent="0.35">
      <c r="A326" s="1" t="str">
        <f>[3]Class!A326</f>
        <v>4511 : Sale of cars and light motor vehicles</v>
      </c>
      <c r="B326" s="11">
        <f t="shared" si="5"/>
        <v>4511</v>
      </c>
      <c r="C326" s="1">
        <f>[3]Class!B326</f>
        <v>23000</v>
      </c>
      <c r="D326" s="1">
        <f>[3]Class!C326</f>
        <v>23200</v>
      </c>
      <c r="E326" s="1">
        <f>[3]Class!D326</f>
        <v>22400</v>
      </c>
      <c r="F326" s="1">
        <f>[3]Class!E326</f>
        <v>21700</v>
      </c>
      <c r="G326" s="1">
        <f>[3]Class!F326</f>
        <v>21100</v>
      </c>
      <c r="H326" s="1">
        <f>[3]Class!G326</f>
        <v>21100</v>
      </c>
      <c r="I326" s="1">
        <f>[3]Class!H326</f>
        <v>19400</v>
      </c>
      <c r="J326" s="1">
        <f>[3]Class!I326</f>
        <v>18600</v>
      </c>
      <c r="K326" s="1">
        <f>[3]Class!J326</f>
        <v>16700</v>
      </c>
      <c r="L326" s="1">
        <f>[3]Class!K326</f>
        <v>15700</v>
      </c>
      <c r="M326" s="1">
        <f>[3]Class!L326</f>
        <v>12700</v>
      </c>
      <c r="N326" s="1">
        <f>[3]Class!M326</f>
        <v>12800</v>
      </c>
      <c r="O326" s="1">
        <f>[3]Class!N326</f>
        <v>12300</v>
      </c>
      <c r="P326" s="1">
        <f>[3]Class!O326</f>
        <v>7400</v>
      </c>
      <c r="Q326" s="1">
        <f>[3]Class!P326</f>
        <v>8400</v>
      </c>
      <c r="R326" s="1">
        <f>[3]Class!Q326</f>
        <v>11500</v>
      </c>
      <c r="S326" s="1">
        <f>[3]Class!R326</f>
        <v>10700</v>
      </c>
      <c r="T326" s="1">
        <f>[3]Class!S326</f>
        <v>10700</v>
      </c>
    </row>
    <row r="327" spans="1:20" x14ac:dyDescent="0.35">
      <c r="A327" s="1" t="str">
        <f>[3]Class!A327</f>
        <v>4519 : Sale of other motor vehicles</v>
      </c>
      <c r="B327" s="11">
        <f t="shared" si="5"/>
        <v>4519</v>
      </c>
      <c r="C327" s="1">
        <f>[3]Class!B327</f>
        <v>1100</v>
      </c>
      <c r="D327" s="1">
        <f>[3]Class!C327</f>
        <v>1100</v>
      </c>
      <c r="E327" s="1">
        <f>[3]Class!D327</f>
        <v>1100</v>
      </c>
      <c r="F327" s="1">
        <f>[3]Class!E327</f>
        <v>1100</v>
      </c>
      <c r="G327" s="1">
        <f>[3]Class!F327</f>
        <v>1000</v>
      </c>
      <c r="H327" s="1">
        <f>[3]Class!G327</f>
        <v>1000</v>
      </c>
      <c r="I327" s="1">
        <f>[3]Class!H327</f>
        <v>900</v>
      </c>
      <c r="J327" s="1">
        <f>[3]Class!I327</f>
        <v>900</v>
      </c>
      <c r="K327" s="1">
        <f>[3]Class!J327</f>
        <v>800</v>
      </c>
      <c r="L327" s="1">
        <f>[3]Class!K327</f>
        <v>700</v>
      </c>
      <c r="M327" s="1">
        <f>[3]Class!L327</f>
        <v>700</v>
      </c>
      <c r="N327" s="1">
        <f>[3]Class!M327</f>
        <v>400</v>
      </c>
      <c r="O327" s="1">
        <f>[3]Class!N327</f>
        <v>400</v>
      </c>
      <c r="P327" s="1">
        <f>[3]Class!O327</f>
        <v>200</v>
      </c>
      <c r="Q327" s="1">
        <f>[3]Class!P327</f>
        <v>200</v>
      </c>
      <c r="R327" s="1">
        <f>[3]Class!Q327</f>
        <v>500</v>
      </c>
      <c r="S327" s="1">
        <f>[3]Class!R327</f>
        <v>400</v>
      </c>
      <c r="T327" s="1">
        <f>[3]Class!S327</f>
        <v>400</v>
      </c>
    </row>
    <row r="328" spans="1:20" x14ac:dyDescent="0.35">
      <c r="A328" s="1" t="str">
        <f>[3]Class!A328</f>
        <v>4520 : Maintenance and repair of motor vehicles</v>
      </c>
      <c r="B328" s="11">
        <f t="shared" si="5"/>
        <v>4520</v>
      </c>
      <c r="C328" s="1">
        <f>[3]Class!B328</f>
        <v>18400</v>
      </c>
      <c r="D328" s="1">
        <f>[3]Class!C328</f>
        <v>19800</v>
      </c>
      <c r="E328" s="1">
        <f>[3]Class!D328</f>
        <v>19800</v>
      </c>
      <c r="F328" s="1">
        <f>[3]Class!E328</f>
        <v>21500</v>
      </c>
      <c r="G328" s="1">
        <f>[3]Class!F328</f>
        <v>22400</v>
      </c>
      <c r="H328" s="1">
        <f>[3]Class!G328</f>
        <v>20600</v>
      </c>
      <c r="I328" s="1">
        <f>[3]Class!H328</f>
        <v>18100</v>
      </c>
      <c r="J328" s="1">
        <f>[3]Class!I328</f>
        <v>19600</v>
      </c>
      <c r="K328" s="1">
        <f>[3]Class!J328</f>
        <v>16500</v>
      </c>
      <c r="L328" s="1">
        <f>[3]Class!K328</f>
        <v>16200</v>
      </c>
      <c r="M328" s="1">
        <f>[3]Class!L328</f>
        <v>18800</v>
      </c>
      <c r="N328" s="1">
        <f>[3]Class!M328</f>
        <v>18500</v>
      </c>
      <c r="O328" s="1">
        <f>[3]Class!N328</f>
        <v>15900</v>
      </c>
      <c r="P328" s="1">
        <f>[3]Class!O328</f>
        <v>17800</v>
      </c>
      <c r="Q328" s="1">
        <f>[3]Class!P328</f>
        <v>15700</v>
      </c>
      <c r="R328" s="1">
        <f>[3]Class!Q328</f>
        <v>14800</v>
      </c>
      <c r="S328" s="1">
        <f>[3]Class!R328</f>
        <v>16300</v>
      </c>
      <c r="T328" s="1">
        <f>[3]Class!S328</f>
        <v>18700</v>
      </c>
    </row>
    <row r="329" spans="1:20" x14ac:dyDescent="0.35">
      <c r="A329" s="1" t="str">
        <f>[3]Class!A329</f>
        <v>4531 : Wholesale trade of motor vehicle parts and accessories</v>
      </c>
      <c r="B329" s="11">
        <f t="shared" si="5"/>
        <v>4531</v>
      </c>
      <c r="C329" s="1">
        <f>[3]Class!B329</f>
        <v>8800</v>
      </c>
      <c r="D329" s="1">
        <f>[3]Class!C329</f>
        <v>7400</v>
      </c>
      <c r="E329" s="1">
        <f>[3]Class!D329</f>
        <v>7000</v>
      </c>
      <c r="F329" s="1">
        <f>[3]Class!E329</f>
        <v>6900</v>
      </c>
      <c r="G329" s="1">
        <f>[3]Class!F329</f>
        <v>6400</v>
      </c>
      <c r="H329" s="1">
        <f>[3]Class!G329</f>
        <v>5800</v>
      </c>
      <c r="I329" s="1">
        <f>[3]Class!H329</f>
        <v>5800</v>
      </c>
      <c r="J329" s="1">
        <f>[3]Class!I329</f>
        <v>6500</v>
      </c>
      <c r="K329" s="1">
        <f>[3]Class!J329</f>
        <v>5900</v>
      </c>
      <c r="L329" s="1">
        <f>[3]Class!K329</f>
        <v>5500</v>
      </c>
      <c r="M329" s="1">
        <f>[3]Class!L329</f>
        <v>6500</v>
      </c>
      <c r="N329" s="1">
        <f>[3]Class!M329</f>
        <v>6000</v>
      </c>
      <c r="O329" s="1">
        <f>[3]Class!N329</f>
        <v>4200</v>
      </c>
      <c r="P329" s="1">
        <f>[3]Class!O329</f>
        <v>4000</v>
      </c>
      <c r="Q329" s="1">
        <f>[3]Class!P329</f>
        <v>4000</v>
      </c>
      <c r="R329" s="1">
        <f>[3]Class!Q329</f>
        <v>4100</v>
      </c>
      <c r="S329" s="1">
        <f>[3]Class!R329</f>
        <v>4900</v>
      </c>
      <c r="T329" s="1">
        <f>[3]Class!S329</f>
        <v>6700</v>
      </c>
    </row>
    <row r="330" spans="1:20" x14ac:dyDescent="0.35">
      <c r="A330" s="1" t="str">
        <f>[3]Class!A330</f>
        <v>4532 : Retail trade of motor vehicle parts and accessories</v>
      </c>
      <c r="B330" s="11">
        <f t="shared" si="5"/>
        <v>4532</v>
      </c>
      <c r="C330" s="1">
        <f>[3]Class!B330</f>
        <v>4800</v>
      </c>
      <c r="D330" s="1">
        <f>[3]Class!C330</f>
        <v>4100</v>
      </c>
      <c r="E330" s="1">
        <f>[3]Class!D330</f>
        <v>3900</v>
      </c>
      <c r="F330" s="1">
        <f>[3]Class!E330</f>
        <v>3800</v>
      </c>
      <c r="G330" s="1">
        <f>[3]Class!F330</f>
        <v>3500</v>
      </c>
      <c r="H330" s="1">
        <f>[3]Class!G330</f>
        <v>3200</v>
      </c>
      <c r="I330" s="1">
        <f>[3]Class!H330</f>
        <v>3200</v>
      </c>
      <c r="J330" s="1">
        <f>[3]Class!I330</f>
        <v>3600</v>
      </c>
      <c r="K330" s="1">
        <f>[3]Class!J330</f>
        <v>3300</v>
      </c>
      <c r="L330" s="1">
        <f>[3]Class!K330</f>
        <v>3100</v>
      </c>
      <c r="M330" s="1">
        <f>[3]Class!L330</f>
        <v>3500</v>
      </c>
      <c r="N330" s="1">
        <f>[3]Class!M330</f>
        <v>3300</v>
      </c>
      <c r="O330" s="1">
        <f>[3]Class!N330</f>
        <v>2400</v>
      </c>
      <c r="P330" s="1">
        <f>[3]Class!O330</f>
        <v>2400</v>
      </c>
      <c r="Q330" s="1">
        <f>[3]Class!P330</f>
        <v>2500</v>
      </c>
      <c r="R330" s="1">
        <f>[3]Class!Q330</f>
        <v>2300</v>
      </c>
      <c r="S330" s="1">
        <f>[3]Class!R330</f>
        <v>2900</v>
      </c>
      <c r="T330" s="1">
        <f>[3]Class!S330</f>
        <v>3500</v>
      </c>
    </row>
    <row r="331" spans="1:20" x14ac:dyDescent="0.35">
      <c r="A331" s="1" t="str">
        <f>[3]Class!A331</f>
        <v>4540 : Sale, maintenance and repair of motorcycles and related parts and accessories</v>
      </c>
      <c r="B331" s="11">
        <f t="shared" si="5"/>
        <v>4540</v>
      </c>
      <c r="C331" s="1">
        <f>[3]Class!B331</f>
        <v>1400</v>
      </c>
      <c r="D331" s="1">
        <f>[3]Class!C331</f>
        <v>1600</v>
      </c>
      <c r="E331" s="1">
        <f>[3]Class!D331</f>
        <v>1600</v>
      </c>
      <c r="F331" s="1">
        <f>[3]Class!E331</f>
        <v>2100</v>
      </c>
      <c r="G331" s="1">
        <f>[3]Class!F331</f>
        <v>1700</v>
      </c>
      <c r="H331" s="1">
        <f>[3]Class!G331</f>
        <v>1600</v>
      </c>
      <c r="I331" s="1">
        <f>[3]Class!H331</f>
        <v>1300</v>
      </c>
      <c r="J331" s="1">
        <f>[3]Class!I331</f>
        <v>1600</v>
      </c>
      <c r="K331" s="1">
        <f>[3]Class!J331</f>
        <v>1300</v>
      </c>
      <c r="L331" s="1">
        <f>[3]Class!K331</f>
        <v>1600</v>
      </c>
      <c r="M331" s="1">
        <f>[3]Class!L331</f>
        <v>1400</v>
      </c>
      <c r="N331" s="1">
        <f>[3]Class!M331</f>
        <v>900</v>
      </c>
      <c r="O331" s="1">
        <f>[3]Class!N331</f>
        <v>1000</v>
      </c>
      <c r="P331" s="1">
        <f>[3]Class!O331</f>
        <v>300</v>
      </c>
      <c r="Q331" s="1">
        <f>[3]Class!P331</f>
        <v>300</v>
      </c>
      <c r="R331" s="1">
        <f>[3]Class!Q331</f>
        <v>1000</v>
      </c>
      <c r="S331" s="1">
        <f>[3]Class!R331</f>
        <v>900</v>
      </c>
      <c r="T331" s="1">
        <f>[3]Class!S331</f>
        <v>800</v>
      </c>
    </row>
    <row r="332" spans="1:20" x14ac:dyDescent="0.35">
      <c r="A332" s="1" t="str">
        <f>[3]Class!A332</f>
        <v>4611 : Agents involved in the sale of agricultural raw materials, live animals, textile raw materials and semi-finished goods</v>
      </c>
      <c r="B332" s="11">
        <f t="shared" si="5"/>
        <v>4611</v>
      </c>
      <c r="C332" s="1">
        <f>[3]Class!B332</f>
        <v>300</v>
      </c>
      <c r="D332" s="1">
        <f>[3]Class!C332</f>
        <v>400</v>
      </c>
      <c r="E332" s="1">
        <f>[3]Class!D332</f>
        <v>300</v>
      </c>
      <c r="F332" s="1">
        <f>[3]Class!E332</f>
        <v>200</v>
      </c>
      <c r="G332" s="1">
        <f>[3]Class!F332</f>
        <v>200</v>
      </c>
      <c r="H332" s="1">
        <f>[3]Class!G332</f>
        <v>200</v>
      </c>
      <c r="I332" s="1">
        <f>[3]Class!H332</f>
        <v>200</v>
      </c>
      <c r="J332" s="1">
        <f>[3]Class!I332</f>
        <v>200</v>
      </c>
      <c r="K332" s="1">
        <f>[3]Class!J332</f>
        <v>100</v>
      </c>
      <c r="L332" s="1">
        <f>[3]Class!K332</f>
        <v>200</v>
      </c>
      <c r="M332" s="1">
        <f>[3]Class!L332</f>
        <v>200</v>
      </c>
      <c r="N332" s="1">
        <f>[3]Class!M332</f>
        <v>100</v>
      </c>
      <c r="O332" s="1">
        <f>[3]Class!N332</f>
        <v>100</v>
      </c>
      <c r="P332" s="1">
        <f>[3]Class!O332</f>
        <v>100</v>
      </c>
      <c r="Q332" s="1">
        <f>[3]Class!P332</f>
        <v>300</v>
      </c>
      <c r="R332" s="1">
        <f>[3]Class!Q332</f>
        <v>100</v>
      </c>
      <c r="S332" s="1">
        <f>[3]Class!R332</f>
        <v>0</v>
      </c>
      <c r="T332" s="1">
        <f>[3]Class!S332</f>
        <v>0</v>
      </c>
    </row>
    <row r="333" spans="1:20" x14ac:dyDescent="0.35">
      <c r="A333" s="1" t="str">
        <f>[3]Class!A333</f>
        <v>4612 : Agents involved in the sale of fuels, ores, metals and industrial chemicals</v>
      </c>
      <c r="B333" s="11">
        <f t="shared" si="5"/>
        <v>4612</v>
      </c>
      <c r="C333" s="1">
        <f>[3]Class!B333</f>
        <v>700</v>
      </c>
      <c r="D333" s="1">
        <f>[3]Class!C333</f>
        <v>800</v>
      </c>
      <c r="E333" s="1">
        <f>[3]Class!D333</f>
        <v>900</v>
      </c>
      <c r="F333" s="1">
        <f>[3]Class!E333</f>
        <v>700</v>
      </c>
      <c r="G333" s="1">
        <f>[3]Class!F333</f>
        <v>500</v>
      </c>
      <c r="H333" s="1">
        <f>[3]Class!G333</f>
        <v>500</v>
      </c>
      <c r="I333" s="1">
        <f>[3]Class!H333</f>
        <v>600</v>
      </c>
      <c r="J333" s="1">
        <f>[3]Class!I333</f>
        <v>800</v>
      </c>
      <c r="K333" s="1">
        <f>[3]Class!J333</f>
        <v>900</v>
      </c>
      <c r="L333" s="1">
        <f>[3]Class!K333</f>
        <v>1000</v>
      </c>
      <c r="M333" s="1">
        <f>[3]Class!L333</f>
        <v>1000</v>
      </c>
      <c r="N333" s="1">
        <f>[3]Class!M333</f>
        <v>1400</v>
      </c>
      <c r="O333" s="1">
        <f>[3]Class!N333</f>
        <v>1000</v>
      </c>
      <c r="P333" s="1">
        <f>[3]Class!O333</f>
        <v>900</v>
      </c>
      <c r="Q333" s="1">
        <f>[3]Class!P333</f>
        <v>2200</v>
      </c>
      <c r="R333" s="1">
        <f>[3]Class!Q333</f>
        <v>1500</v>
      </c>
      <c r="S333" s="1">
        <f>[3]Class!R333</f>
        <v>1200</v>
      </c>
      <c r="T333" s="1">
        <f>[3]Class!S333</f>
        <v>1500</v>
      </c>
    </row>
    <row r="334" spans="1:20" x14ac:dyDescent="0.35">
      <c r="A334" s="1" t="str">
        <f>[3]Class!A334</f>
        <v>4613 : Agents involved in the sale of timber and building materials</v>
      </c>
      <c r="B334" s="11">
        <f t="shared" si="5"/>
        <v>4613</v>
      </c>
      <c r="C334" s="1">
        <f>[3]Class!B334</f>
        <v>700</v>
      </c>
      <c r="D334" s="1">
        <f>[3]Class!C334</f>
        <v>800</v>
      </c>
      <c r="E334" s="1">
        <f>[3]Class!D334</f>
        <v>1000</v>
      </c>
      <c r="F334" s="1">
        <f>[3]Class!E334</f>
        <v>800</v>
      </c>
      <c r="G334" s="1">
        <f>[3]Class!F334</f>
        <v>800</v>
      </c>
      <c r="H334" s="1">
        <f>[3]Class!G334</f>
        <v>800</v>
      </c>
      <c r="I334" s="1">
        <f>[3]Class!H334</f>
        <v>700</v>
      </c>
      <c r="J334" s="1">
        <f>[3]Class!I334</f>
        <v>700</v>
      </c>
      <c r="K334" s="1">
        <f>[3]Class!J334</f>
        <v>900</v>
      </c>
      <c r="L334" s="1">
        <f>[3]Class!K334</f>
        <v>900</v>
      </c>
      <c r="M334" s="1">
        <f>[3]Class!L334</f>
        <v>800</v>
      </c>
      <c r="N334" s="1">
        <f>[3]Class!M334</f>
        <v>500</v>
      </c>
      <c r="O334" s="1">
        <f>[3]Class!N334</f>
        <v>300</v>
      </c>
      <c r="P334" s="1">
        <f>[3]Class!O334</f>
        <v>300</v>
      </c>
      <c r="Q334" s="1">
        <f>[3]Class!P334</f>
        <v>1100</v>
      </c>
      <c r="R334" s="1">
        <f>[3]Class!Q334</f>
        <v>600</v>
      </c>
      <c r="S334" s="1">
        <f>[3]Class!R334</f>
        <v>400</v>
      </c>
      <c r="T334" s="1">
        <f>[3]Class!S334</f>
        <v>500</v>
      </c>
    </row>
    <row r="335" spans="1:20" x14ac:dyDescent="0.35">
      <c r="A335" s="1" t="str">
        <f>[3]Class!A335</f>
        <v>4614 : Agents involved in the sale of machinery, industrial equipment, ships and aircraft</v>
      </c>
      <c r="B335" s="11">
        <f t="shared" si="5"/>
        <v>4614</v>
      </c>
      <c r="C335" s="1">
        <f>[3]Class!B335</f>
        <v>3200</v>
      </c>
      <c r="D335" s="1">
        <f>[3]Class!C335</f>
        <v>3600</v>
      </c>
      <c r="E335" s="1">
        <f>[3]Class!D335</f>
        <v>4500</v>
      </c>
      <c r="F335" s="1">
        <f>[3]Class!E335</f>
        <v>2200</v>
      </c>
      <c r="G335" s="1">
        <f>[3]Class!F335</f>
        <v>3200</v>
      </c>
      <c r="H335" s="1">
        <f>[3]Class!G335</f>
        <v>2900</v>
      </c>
      <c r="I335" s="1">
        <f>[3]Class!H335</f>
        <v>2600</v>
      </c>
      <c r="J335" s="1">
        <f>[3]Class!I335</f>
        <v>2800</v>
      </c>
      <c r="K335" s="1">
        <f>[3]Class!J335</f>
        <v>3400</v>
      </c>
      <c r="L335" s="1">
        <f>[3]Class!K335</f>
        <v>3100</v>
      </c>
      <c r="M335" s="1">
        <f>[3]Class!L335</f>
        <v>3400</v>
      </c>
      <c r="N335" s="1">
        <f>[3]Class!M335</f>
        <v>2900</v>
      </c>
      <c r="O335" s="1">
        <f>[3]Class!N335</f>
        <v>1300</v>
      </c>
      <c r="P335" s="1">
        <f>[3]Class!O335</f>
        <v>1300</v>
      </c>
      <c r="Q335" s="1">
        <f>[3]Class!P335</f>
        <v>2200</v>
      </c>
      <c r="R335" s="1">
        <f>[3]Class!Q335</f>
        <v>1500</v>
      </c>
      <c r="S335" s="1">
        <f>[3]Class!R335</f>
        <v>1500</v>
      </c>
      <c r="T335" s="1">
        <f>[3]Class!S335</f>
        <v>1100</v>
      </c>
    </row>
    <row r="336" spans="1:20" x14ac:dyDescent="0.35">
      <c r="A336" s="1" t="str">
        <f>[3]Class!A336</f>
        <v>4615 : Agents involved in the sale of furniture, household goods, hardware and ironmongery</v>
      </c>
      <c r="B336" s="11">
        <f t="shared" si="5"/>
        <v>4615</v>
      </c>
      <c r="C336" s="1">
        <f>[3]Class!B336</f>
        <v>200</v>
      </c>
      <c r="D336" s="1">
        <f>[3]Class!C336</f>
        <v>300</v>
      </c>
      <c r="E336" s="1">
        <f>[3]Class!D336</f>
        <v>300</v>
      </c>
      <c r="F336" s="1">
        <f>[3]Class!E336</f>
        <v>300</v>
      </c>
      <c r="G336" s="1">
        <f>[3]Class!F336</f>
        <v>300</v>
      </c>
      <c r="H336" s="1">
        <f>[3]Class!G336</f>
        <v>400</v>
      </c>
      <c r="I336" s="1">
        <f>[3]Class!H336</f>
        <v>500</v>
      </c>
      <c r="J336" s="1">
        <f>[3]Class!I336</f>
        <v>700</v>
      </c>
      <c r="K336" s="1">
        <f>[3]Class!J336</f>
        <v>700</v>
      </c>
      <c r="L336" s="1">
        <f>[3]Class!K336</f>
        <v>500</v>
      </c>
      <c r="M336" s="1">
        <f>[3]Class!L336</f>
        <v>600</v>
      </c>
      <c r="N336" s="1">
        <f>[3]Class!M336</f>
        <v>400</v>
      </c>
      <c r="O336" s="1">
        <f>[3]Class!N336</f>
        <v>200</v>
      </c>
      <c r="P336" s="1">
        <f>[3]Class!O336</f>
        <v>200</v>
      </c>
      <c r="Q336" s="1">
        <f>[3]Class!P336</f>
        <v>900</v>
      </c>
      <c r="R336" s="1">
        <f>[3]Class!Q336</f>
        <v>400</v>
      </c>
      <c r="S336" s="1">
        <f>[3]Class!R336</f>
        <v>200</v>
      </c>
      <c r="T336" s="1">
        <f>[3]Class!S336</f>
        <v>400</v>
      </c>
    </row>
    <row r="337" spans="1:20" x14ac:dyDescent="0.35">
      <c r="A337" s="1" t="str">
        <f>[3]Class!A337</f>
        <v>4616 : Agents involved in the sale of textiles, clothing, fur, footwear and leather goods</v>
      </c>
      <c r="B337" s="11">
        <f t="shared" si="5"/>
        <v>4616</v>
      </c>
      <c r="C337" s="1">
        <f>[3]Class!B337</f>
        <v>1500</v>
      </c>
      <c r="D337" s="1">
        <f>[3]Class!C337</f>
        <v>1300</v>
      </c>
      <c r="E337" s="1">
        <f>[3]Class!D337</f>
        <v>1500</v>
      </c>
      <c r="F337" s="1">
        <f>[3]Class!E337</f>
        <v>1800</v>
      </c>
      <c r="G337" s="1">
        <f>[3]Class!F337</f>
        <v>1300</v>
      </c>
      <c r="H337" s="1">
        <f>[3]Class!G337</f>
        <v>2300</v>
      </c>
      <c r="I337" s="1">
        <f>[3]Class!H337</f>
        <v>1600</v>
      </c>
      <c r="J337" s="1">
        <f>[3]Class!I337</f>
        <v>1200</v>
      </c>
      <c r="K337" s="1">
        <f>[3]Class!J337</f>
        <v>1200</v>
      </c>
      <c r="L337" s="1">
        <f>[3]Class!K337</f>
        <v>2800</v>
      </c>
      <c r="M337" s="1">
        <f>[3]Class!L337</f>
        <v>1900</v>
      </c>
      <c r="N337" s="1">
        <f>[3]Class!M337</f>
        <v>1800</v>
      </c>
      <c r="O337" s="1">
        <f>[3]Class!N337</f>
        <v>2200</v>
      </c>
      <c r="P337" s="1">
        <f>[3]Class!O337</f>
        <v>2200</v>
      </c>
      <c r="Q337" s="1">
        <f>[3]Class!P337</f>
        <v>4100</v>
      </c>
      <c r="R337" s="1">
        <f>[3]Class!Q337</f>
        <v>3200</v>
      </c>
      <c r="S337" s="1">
        <f>[3]Class!R337</f>
        <v>1500</v>
      </c>
      <c r="T337" s="1">
        <f>[3]Class!S337</f>
        <v>1300</v>
      </c>
    </row>
    <row r="338" spans="1:20" x14ac:dyDescent="0.35">
      <c r="A338" s="1" t="str">
        <f>[3]Class!A338</f>
        <v>4617 : Agents involved in the sale of food, beverages and tobacco</v>
      </c>
      <c r="B338" s="11">
        <f t="shared" si="5"/>
        <v>4617</v>
      </c>
      <c r="C338" s="1">
        <f>[3]Class!B338</f>
        <v>800</v>
      </c>
      <c r="D338" s="1">
        <f>[3]Class!C338</f>
        <v>900</v>
      </c>
      <c r="E338" s="1">
        <f>[3]Class!D338</f>
        <v>1100</v>
      </c>
      <c r="F338" s="1">
        <f>[3]Class!E338</f>
        <v>1100</v>
      </c>
      <c r="G338" s="1">
        <f>[3]Class!F338</f>
        <v>1200</v>
      </c>
      <c r="H338" s="1">
        <f>[3]Class!G338</f>
        <v>1100</v>
      </c>
      <c r="I338" s="1">
        <f>[3]Class!H338</f>
        <v>1300</v>
      </c>
      <c r="J338" s="1">
        <f>[3]Class!I338</f>
        <v>1300</v>
      </c>
      <c r="K338" s="1">
        <f>[3]Class!J338</f>
        <v>1500</v>
      </c>
      <c r="L338" s="1">
        <f>[3]Class!K338</f>
        <v>1500</v>
      </c>
      <c r="M338" s="1">
        <f>[3]Class!L338</f>
        <v>1300</v>
      </c>
      <c r="N338" s="1">
        <f>[3]Class!M338</f>
        <v>1000</v>
      </c>
      <c r="O338" s="1">
        <f>[3]Class!N338</f>
        <v>700</v>
      </c>
      <c r="P338" s="1">
        <f>[3]Class!O338</f>
        <v>700</v>
      </c>
      <c r="Q338" s="1">
        <f>[3]Class!P338</f>
        <v>2100</v>
      </c>
      <c r="R338" s="1">
        <f>[3]Class!Q338</f>
        <v>1200</v>
      </c>
      <c r="S338" s="1">
        <f>[3]Class!R338</f>
        <v>700</v>
      </c>
      <c r="T338" s="1">
        <f>[3]Class!S338</f>
        <v>700</v>
      </c>
    </row>
    <row r="339" spans="1:20" x14ac:dyDescent="0.35">
      <c r="A339" s="1" t="str">
        <f>[3]Class!A339</f>
        <v>4618 : Agents specialised in the sale of other particular products</v>
      </c>
      <c r="B339" s="11">
        <f t="shared" si="5"/>
        <v>4618</v>
      </c>
      <c r="C339" s="1">
        <f>[3]Class!B339</f>
        <v>1600</v>
      </c>
      <c r="D339" s="1">
        <f>[3]Class!C339</f>
        <v>1700</v>
      </c>
      <c r="E339" s="1">
        <f>[3]Class!D339</f>
        <v>1800</v>
      </c>
      <c r="F339" s="1">
        <f>[3]Class!E339</f>
        <v>1800</v>
      </c>
      <c r="G339" s="1">
        <f>[3]Class!F339</f>
        <v>1800</v>
      </c>
      <c r="H339" s="1">
        <f>[3]Class!G339</f>
        <v>2100</v>
      </c>
      <c r="I339" s="1">
        <f>[3]Class!H339</f>
        <v>2600</v>
      </c>
      <c r="J339" s="1">
        <f>[3]Class!I339</f>
        <v>2700</v>
      </c>
      <c r="K339" s="1">
        <f>[3]Class!J339</f>
        <v>2500</v>
      </c>
      <c r="L339" s="1">
        <f>[3]Class!K339</f>
        <v>2500</v>
      </c>
      <c r="M339" s="1">
        <f>[3]Class!L339</f>
        <v>3100</v>
      </c>
      <c r="N339" s="1">
        <f>[3]Class!M339</f>
        <v>1900</v>
      </c>
      <c r="O339" s="1">
        <f>[3]Class!N339</f>
        <v>1100</v>
      </c>
      <c r="P339" s="1">
        <f>[3]Class!O339</f>
        <v>1400</v>
      </c>
      <c r="Q339" s="1">
        <f>[3]Class!P339</f>
        <v>4900</v>
      </c>
      <c r="R339" s="1">
        <f>[3]Class!Q339</f>
        <v>2600</v>
      </c>
      <c r="S339" s="1">
        <f>[3]Class!R339</f>
        <v>1400</v>
      </c>
      <c r="T339" s="1">
        <f>[3]Class!S339</f>
        <v>1500</v>
      </c>
    </row>
    <row r="340" spans="1:20" x14ac:dyDescent="0.35">
      <c r="A340" s="1" t="str">
        <f>[3]Class!A340</f>
        <v>4619 : Agents involved in the sale of a variety of goods</v>
      </c>
      <c r="B340" s="11">
        <f t="shared" si="5"/>
        <v>4619</v>
      </c>
      <c r="C340" s="1">
        <f>[3]Class!B340</f>
        <v>1100</v>
      </c>
      <c r="D340" s="1">
        <f>[3]Class!C340</f>
        <v>800</v>
      </c>
      <c r="E340" s="1">
        <f>[3]Class!D340</f>
        <v>1000</v>
      </c>
      <c r="F340" s="1">
        <f>[3]Class!E340</f>
        <v>700</v>
      </c>
      <c r="G340" s="1">
        <f>[3]Class!F340</f>
        <v>1300</v>
      </c>
      <c r="H340" s="1">
        <f>[3]Class!G340</f>
        <v>1300</v>
      </c>
      <c r="I340" s="1">
        <f>[3]Class!H340</f>
        <v>1000</v>
      </c>
      <c r="J340" s="1">
        <f>[3]Class!I340</f>
        <v>1000</v>
      </c>
      <c r="K340" s="1">
        <f>[3]Class!J340</f>
        <v>700</v>
      </c>
      <c r="L340" s="1">
        <f>[3]Class!K340</f>
        <v>700</v>
      </c>
      <c r="M340" s="1">
        <f>[3]Class!L340</f>
        <v>800</v>
      </c>
      <c r="N340" s="1">
        <f>[3]Class!M340</f>
        <v>400</v>
      </c>
      <c r="O340" s="1">
        <f>[3]Class!N340</f>
        <v>300</v>
      </c>
      <c r="P340" s="1">
        <f>[3]Class!O340</f>
        <v>300</v>
      </c>
      <c r="Q340" s="1">
        <f>[3]Class!P340</f>
        <v>1300</v>
      </c>
      <c r="R340" s="1">
        <f>[3]Class!Q340</f>
        <v>700</v>
      </c>
      <c r="S340" s="1">
        <f>[3]Class!R340</f>
        <v>500</v>
      </c>
      <c r="T340" s="1">
        <f>[3]Class!S340</f>
        <v>700</v>
      </c>
    </row>
    <row r="341" spans="1:20" x14ac:dyDescent="0.35">
      <c r="A341" s="1" t="str">
        <f>[3]Class!A341</f>
        <v>4621 : Wholesale of grain, unmanufactured tobacco, seeds and animal feeds</v>
      </c>
      <c r="B341" s="11">
        <f t="shared" si="5"/>
        <v>4621</v>
      </c>
      <c r="C341" s="1">
        <f>[3]Class!B341</f>
        <v>0</v>
      </c>
      <c r="D341" s="1">
        <f>[3]Class!C341</f>
        <v>0</v>
      </c>
      <c r="E341" s="1">
        <f>[3]Class!D341</f>
        <v>0</v>
      </c>
      <c r="F341" s="1">
        <f>[3]Class!E341</f>
        <v>0</v>
      </c>
      <c r="G341" s="1">
        <f>[3]Class!F341</f>
        <v>0</v>
      </c>
      <c r="H341" s="1">
        <f>[3]Class!G341</f>
        <v>0</v>
      </c>
      <c r="I341" s="1">
        <f>[3]Class!H341</f>
        <v>0</v>
      </c>
      <c r="J341" s="1">
        <f>[3]Class!I341</f>
        <v>0</v>
      </c>
      <c r="K341" s="1">
        <f>[3]Class!J341</f>
        <v>0</v>
      </c>
      <c r="L341" s="1">
        <f>[3]Class!K341</f>
        <v>0</v>
      </c>
      <c r="M341" s="1">
        <f>[3]Class!L341</f>
        <v>0</v>
      </c>
      <c r="N341" s="1">
        <f>[3]Class!M341</f>
        <v>100</v>
      </c>
      <c r="O341" s="1">
        <f>[3]Class!N341</f>
        <v>200</v>
      </c>
      <c r="P341" s="1">
        <f>[3]Class!O341</f>
        <v>100</v>
      </c>
      <c r="Q341" s="1">
        <f>[3]Class!P341</f>
        <v>0</v>
      </c>
      <c r="R341" s="1">
        <f>[3]Class!Q341</f>
        <v>100</v>
      </c>
      <c r="S341" s="1">
        <f>[3]Class!R341</f>
        <v>100</v>
      </c>
      <c r="T341" s="1">
        <f>[3]Class!S341</f>
        <v>200</v>
      </c>
    </row>
    <row r="342" spans="1:20" x14ac:dyDescent="0.35">
      <c r="A342" s="1" t="str">
        <f>[3]Class!A342</f>
        <v>4622 : Wholesale of flowers and plants</v>
      </c>
      <c r="B342" s="11">
        <f t="shared" si="5"/>
        <v>4622</v>
      </c>
      <c r="C342" s="1">
        <f>[3]Class!B342</f>
        <v>600</v>
      </c>
      <c r="D342" s="1">
        <f>[3]Class!C342</f>
        <v>700</v>
      </c>
      <c r="E342" s="1">
        <f>[3]Class!D342</f>
        <v>800</v>
      </c>
      <c r="F342" s="1">
        <f>[3]Class!E342</f>
        <v>800</v>
      </c>
      <c r="G342" s="1">
        <f>[3]Class!F342</f>
        <v>800</v>
      </c>
      <c r="H342" s="1">
        <f>[3]Class!G342</f>
        <v>900</v>
      </c>
      <c r="I342" s="1">
        <f>[3]Class!H342</f>
        <v>1000</v>
      </c>
      <c r="J342" s="1">
        <f>[3]Class!I342</f>
        <v>900</v>
      </c>
      <c r="K342" s="1">
        <f>[3]Class!J342</f>
        <v>800</v>
      </c>
      <c r="L342" s="1">
        <f>[3]Class!K342</f>
        <v>700</v>
      </c>
      <c r="M342" s="1">
        <f>[3]Class!L342</f>
        <v>800</v>
      </c>
      <c r="N342" s="1">
        <f>[3]Class!M342</f>
        <v>600</v>
      </c>
      <c r="O342" s="1">
        <f>[3]Class!N342</f>
        <v>900</v>
      </c>
      <c r="P342" s="1">
        <f>[3]Class!O342</f>
        <v>400</v>
      </c>
      <c r="Q342" s="1">
        <f>[3]Class!P342</f>
        <v>200</v>
      </c>
      <c r="R342" s="1">
        <f>[3]Class!Q342</f>
        <v>500</v>
      </c>
      <c r="S342" s="1">
        <f>[3]Class!R342</f>
        <v>100</v>
      </c>
      <c r="T342" s="1">
        <f>[3]Class!S342</f>
        <v>800</v>
      </c>
    </row>
    <row r="343" spans="1:20" x14ac:dyDescent="0.35">
      <c r="A343" s="1" t="str">
        <f>[3]Class!A343</f>
        <v>4623 : Wholesale of live animals</v>
      </c>
      <c r="B343" s="11">
        <f t="shared" si="5"/>
        <v>4623</v>
      </c>
      <c r="C343" s="1">
        <f>[3]Class!B343</f>
        <v>0</v>
      </c>
      <c r="D343" s="1">
        <f>[3]Class!C343</f>
        <v>0</v>
      </c>
      <c r="E343" s="1">
        <f>[3]Class!D343</f>
        <v>0</v>
      </c>
      <c r="F343" s="1">
        <f>[3]Class!E343</f>
        <v>0</v>
      </c>
      <c r="G343" s="1">
        <f>[3]Class!F343</f>
        <v>0</v>
      </c>
      <c r="H343" s="1">
        <f>[3]Class!G343</f>
        <v>0</v>
      </c>
      <c r="I343" s="1">
        <f>[3]Class!H343</f>
        <v>0</v>
      </c>
      <c r="J343" s="1">
        <f>[3]Class!I343</f>
        <v>0</v>
      </c>
      <c r="K343" s="1">
        <f>[3]Class!J343</f>
        <v>0</v>
      </c>
      <c r="L343" s="1">
        <f>[3]Class!K343</f>
        <v>0</v>
      </c>
      <c r="M343" s="1">
        <f>[3]Class!L343</f>
        <v>0</v>
      </c>
      <c r="N343" s="1">
        <f>[3]Class!M343</f>
        <v>0</v>
      </c>
      <c r="O343" s="1">
        <f>[3]Class!N343</f>
        <v>0</v>
      </c>
      <c r="P343" s="1">
        <f>[3]Class!O343</f>
        <v>0</v>
      </c>
      <c r="Q343" s="1">
        <f>[3]Class!P343</f>
        <v>0</v>
      </c>
      <c r="R343" s="1">
        <f>[3]Class!Q343</f>
        <v>0</v>
      </c>
      <c r="S343" s="1">
        <f>[3]Class!R343</f>
        <v>0</v>
      </c>
      <c r="T343" s="1">
        <f>[3]Class!S343</f>
        <v>0</v>
      </c>
    </row>
    <row r="344" spans="1:20" x14ac:dyDescent="0.35">
      <c r="A344" s="1" t="str">
        <f>[3]Class!A344</f>
        <v>4624 : Wholesale of hides, skins and leather</v>
      </c>
      <c r="B344" s="11">
        <f t="shared" si="5"/>
        <v>4624</v>
      </c>
      <c r="C344" s="1">
        <f>[3]Class!B344</f>
        <v>200</v>
      </c>
      <c r="D344" s="1">
        <f>[3]Class!C344</f>
        <v>200</v>
      </c>
      <c r="E344" s="1">
        <f>[3]Class!D344</f>
        <v>200</v>
      </c>
      <c r="F344" s="1">
        <f>[3]Class!E344</f>
        <v>200</v>
      </c>
      <c r="G344" s="1">
        <f>[3]Class!F344</f>
        <v>200</v>
      </c>
      <c r="H344" s="1">
        <f>[3]Class!G344</f>
        <v>200</v>
      </c>
      <c r="I344" s="1">
        <f>[3]Class!H344</f>
        <v>200</v>
      </c>
      <c r="J344" s="1">
        <f>[3]Class!I344</f>
        <v>200</v>
      </c>
      <c r="K344" s="1">
        <f>[3]Class!J344</f>
        <v>200</v>
      </c>
      <c r="L344" s="1">
        <f>[3]Class!K344</f>
        <v>200</v>
      </c>
      <c r="M344" s="1">
        <f>[3]Class!L344</f>
        <v>200</v>
      </c>
      <c r="N344" s="1">
        <f>[3]Class!M344</f>
        <v>200</v>
      </c>
      <c r="O344" s="1">
        <f>[3]Class!N344</f>
        <v>200</v>
      </c>
      <c r="P344" s="1">
        <f>[3]Class!O344</f>
        <v>100</v>
      </c>
      <c r="Q344" s="1">
        <f>[3]Class!P344</f>
        <v>0</v>
      </c>
      <c r="R344" s="1">
        <f>[3]Class!Q344</f>
        <v>100</v>
      </c>
      <c r="S344" s="1">
        <f>[3]Class!R344</f>
        <v>0</v>
      </c>
      <c r="T344" s="1">
        <f>[3]Class!S344</f>
        <v>200</v>
      </c>
    </row>
    <row r="345" spans="1:20" x14ac:dyDescent="0.35">
      <c r="A345" s="1" t="str">
        <f>[3]Class!A345</f>
        <v>4631 : Wholesale of fruit and vegetables</v>
      </c>
      <c r="B345" s="11">
        <f t="shared" si="5"/>
        <v>4631</v>
      </c>
      <c r="C345" s="1">
        <f>[3]Class!B345</f>
        <v>3500</v>
      </c>
      <c r="D345" s="1">
        <f>[3]Class!C345</f>
        <v>3600</v>
      </c>
      <c r="E345" s="1">
        <f>[3]Class!D345</f>
        <v>4000</v>
      </c>
      <c r="F345" s="1">
        <f>[3]Class!E345</f>
        <v>3600</v>
      </c>
      <c r="G345" s="1">
        <f>[3]Class!F345</f>
        <v>3700</v>
      </c>
      <c r="H345" s="1">
        <f>[3]Class!G345</f>
        <v>3500</v>
      </c>
      <c r="I345" s="1">
        <f>[3]Class!H345</f>
        <v>3900</v>
      </c>
      <c r="J345" s="1">
        <f>[3]Class!I345</f>
        <v>4000</v>
      </c>
      <c r="K345" s="1">
        <f>[3]Class!J345</f>
        <v>4200</v>
      </c>
      <c r="L345" s="1">
        <f>[3]Class!K345</f>
        <v>4600</v>
      </c>
      <c r="M345" s="1">
        <f>[3]Class!L345</f>
        <v>4700</v>
      </c>
      <c r="N345" s="1">
        <f>[3]Class!M345</f>
        <v>3200</v>
      </c>
      <c r="O345" s="1">
        <f>[3]Class!N345</f>
        <v>3500</v>
      </c>
      <c r="P345" s="1">
        <f>[3]Class!O345</f>
        <v>4000</v>
      </c>
      <c r="Q345" s="1">
        <f>[3]Class!P345</f>
        <v>5700</v>
      </c>
      <c r="R345" s="1">
        <f>[3]Class!Q345</f>
        <v>4700</v>
      </c>
      <c r="S345" s="1">
        <f>[3]Class!R345</f>
        <v>5700</v>
      </c>
      <c r="T345" s="1">
        <f>[3]Class!S345</f>
        <v>4200</v>
      </c>
    </row>
    <row r="346" spans="1:20" x14ac:dyDescent="0.35">
      <c r="A346" s="1" t="str">
        <f>[3]Class!A346</f>
        <v>4632 : Wholesale of meat and meat products</v>
      </c>
      <c r="B346" s="11">
        <f t="shared" si="5"/>
        <v>4632</v>
      </c>
      <c r="C346" s="1">
        <f>[3]Class!B346</f>
        <v>3100</v>
      </c>
      <c r="D346" s="1">
        <f>[3]Class!C346</f>
        <v>3100</v>
      </c>
      <c r="E346" s="1">
        <f>[3]Class!D346</f>
        <v>3600</v>
      </c>
      <c r="F346" s="1">
        <f>[3]Class!E346</f>
        <v>3200</v>
      </c>
      <c r="G346" s="1">
        <f>[3]Class!F346</f>
        <v>3000</v>
      </c>
      <c r="H346" s="1">
        <f>[3]Class!G346</f>
        <v>2700</v>
      </c>
      <c r="I346" s="1">
        <f>[3]Class!H346</f>
        <v>2700</v>
      </c>
      <c r="J346" s="1">
        <f>[3]Class!I346</f>
        <v>2700</v>
      </c>
      <c r="K346" s="1">
        <f>[3]Class!J346</f>
        <v>2800</v>
      </c>
      <c r="L346" s="1">
        <f>[3]Class!K346</f>
        <v>2800</v>
      </c>
      <c r="M346" s="1">
        <f>[3]Class!L346</f>
        <v>2600</v>
      </c>
      <c r="N346" s="1">
        <f>[3]Class!M346</f>
        <v>1700</v>
      </c>
      <c r="O346" s="1">
        <f>[3]Class!N346</f>
        <v>2100</v>
      </c>
      <c r="P346" s="1">
        <f>[3]Class!O346</f>
        <v>2800</v>
      </c>
      <c r="Q346" s="1">
        <f>[3]Class!P346</f>
        <v>3700</v>
      </c>
      <c r="R346" s="1">
        <f>[3]Class!Q346</f>
        <v>3000</v>
      </c>
      <c r="S346" s="1">
        <f>[3]Class!R346</f>
        <v>3700</v>
      </c>
      <c r="T346" s="1">
        <f>[3]Class!S346</f>
        <v>2900</v>
      </c>
    </row>
    <row r="347" spans="1:20" x14ac:dyDescent="0.35">
      <c r="A347" s="1" t="str">
        <f>[3]Class!A347</f>
        <v>4633 : Wholesale of dairy products, eggs and edible oils and fats</v>
      </c>
      <c r="B347" s="11">
        <f t="shared" si="5"/>
        <v>4633</v>
      </c>
      <c r="C347" s="1">
        <f>[3]Class!B347</f>
        <v>1600</v>
      </c>
      <c r="D347" s="1">
        <f>[3]Class!C347</f>
        <v>1700</v>
      </c>
      <c r="E347" s="1">
        <f>[3]Class!D347</f>
        <v>1700</v>
      </c>
      <c r="F347" s="1">
        <f>[3]Class!E347</f>
        <v>1700</v>
      </c>
      <c r="G347" s="1">
        <f>[3]Class!F347</f>
        <v>1200</v>
      </c>
      <c r="H347" s="1">
        <f>[3]Class!G347</f>
        <v>1500</v>
      </c>
      <c r="I347" s="1">
        <f>[3]Class!H347</f>
        <v>1600</v>
      </c>
      <c r="J347" s="1">
        <f>[3]Class!I347</f>
        <v>1600</v>
      </c>
      <c r="K347" s="1">
        <f>[3]Class!J347</f>
        <v>1500</v>
      </c>
      <c r="L347" s="1">
        <f>[3]Class!K347</f>
        <v>1400</v>
      </c>
      <c r="M347" s="1">
        <f>[3]Class!L347</f>
        <v>1800</v>
      </c>
      <c r="N347" s="1">
        <f>[3]Class!M347</f>
        <v>1600</v>
      </c>
      <c r="O347" s="1">
        <f>[3]Class!N347</f>
        <v>1600</v>
      </c>
      <c r="P347" s="1">
        <f>[3]Class!O347</f>
        <v>1700</v>
      </c>
      <c r="Q347" s="1">
        <f>[3]Class!P347</f>
        <v>2100</v>
      </c>
      <c r="R347" s="1">
        <f>[3]Class!Q347</f>
        <v>1800</v>
      </c>
      <c r="S347" s="1">
        <f>[3]Class!R347</f>
        <v>1900</v>
      </c>
      <c r="T347" s="1">
        <f>[3]Class!S347</f>
        <v>1300</v>
      </c>
    </row>
    <row r="348" spans="1:20" x14ac:dyDescent="0.35">
      <c r="A348" s="1" t="str">
        <f>[3]Class!A348</f>
        <v>4634 : Wholesale of beverages</v>
      </c>
      <c r="B348" s="11">
        <f t="shared" si="5"/>
        <v>4634</v>
      </c>
      <c r="C348" s="1">
        <f>[3]Class!B348</f>
        <v>6100</v>
      </c>
      <c r="D348" s="1">
        <f>[3]Class!C348</f>
        <v>5900</v>
      </c>
      <c r="E348" s="1">
        <f>[3]Class!D348</f>
        <v>5900</v>
      </c>
      <c r="F348" s="1">
        <f>[3]Class!E348</f>
        <v>5600</v>
      </c>
      <c r="G348" s="1">
        <f>[3]Class!F348</f>
        <v>5400</v>
      </c>
      <c r="H348" s="1">
        <f>[3]Class!G348</f>
        <v>5400</v>
      </c>
      <c r="I348" s="1">
        <f>[3]Class!H348</f>
        <v>5800</v>
      </c>
      <c r="J348" s="1">
        <f>[3]Class!I348</f>
        <v>5400</v>
      </c>
      <c r="K348" s="1">
        <f>[3]Class!J348</f>
        <v>5600</v>
      </c>
      <c r="L348" s="1">
        <f>[3]Class!K348</f>
        <v>5200</v>
      </c>
      <c r="M348" s="1">
        <f>[3]Class!L348</f>
        <v>6000</v>
      </c>
      <c r="N348" s="1">
        <f>[3]Class!M348</f>
        <v>4200</v>
      </c>
      <c r="O348" s="1">
        <f>[3]Class!N348</f>
        <v>4900</v>
      </c>
      <c r="P348" s="1">
        <f>[3]Class!O348</f>
        <v>7800</v>
      </c>
      <c r="Q348" s="1">
        <f>[3]Class!P348</f>
        <v>10000</v>
      </c>
      <c r="R348" s="1">
        <f>[3]Class!Q348</f>
        <v>8500</v>
      </c>
      <c r="S348" s="1">
        <f>[3]Class!R348</f>
        <v>9400</v>
      </c>
      <c r="T348" s="1">
        <f>[3]Class!S348</f>
        <v>7500</v>
      </c>
    </row>
    <row r="349" spans="1:20" x14ac:dyDescent="0.35">
      <c r="A349" s="1" t="str">
        <f>[3]Class!A349</f>
        <v>4635 : Wholesale of tobacco products</v>
      </c>
      <c r="B349" s="11">
        <f t="shared" si="5"/>
        <v>4635</v>
      </c>
      <c r="C349" s="1">
        <f>[3]Class!B349</f>
        <v>0</v>
      </c>
      <c r="D349" s="1">
        <f>[3]Class!C349</f>
        <v>0</v>
      </c>
      <c r="E349" s="1">
        <f>[3]Class!D349</f>
        <v>0</v>
      </c>
      <c r="F349" s="1">
        <f>[3]Class!E349</f>
        <v>0</v>
      </c>
      <c r="G349" s="1">
        <f>[3]Class!F349</f>
        <v>0</v>
      </c>
      <c r="H349" s="1">
        <f>[3]Class!G349</f>
        <v>0</v>
      </c>
      <c r="I349" s="1">
        <f>[3]Class!H349</f>
        <v>0</v>
      </c>
      <c r="J349" s="1">
        <f>[3]Class!I349</f>
        <v>0</v>
      </c>
      <c r="K349" s="1">
        <f>[3]Class!J349</f>
        <v>0</v>
      </c>
      <c r="L349" s="1">
        <f>[3]Class!K349</f>
        <v>0</v>
      </c>
      <c r="M349" s="1">
        <f>[3]Class!L349</f>
        <v>0</v>
      </c>
      <c r="N349" s="1">
        <f>[3]Class!M349</f>
        <v>100</v>
      </c>
      <c r="O349" s="1">
        <f>[3]Class!N349</f>
        <v>100</v>
      </c>
      <c r="P349" s="1">
        <f>[3]Class!O349</f>
        <v>200</v>
      </c>
      <c r="Q349" s="1">
        <f>[3]Class!P349</f>
        <v>200</v>
      </c>
      <c r="R349" s="1">
        <f>[3]Class!Q349</f>
        <v>200</v>
      </c>
      <c r="S349" s="1">
        <f>[3]Class!R349</f>
        <v>200</v>
      </c>
      <c r="T349" s="1">
        <f>[3]Class!S349</f>
        <v>400</v>
      </c>
    </row>
    <row r="350" spans="1:20" x14ac:dyDescent="0.35">
      <c r="A350" s="1" t="str">
        <f>[3]Class!A350</f>
        <v>4636 : Wholesale of sugar and chocolate and sugar confectionery</v>
      </c>
      <c r="B350" s="11">
        <f t="shared" si="5"/>
        <v>4636</v>
      </c>
      <c r="C350" s="1">
        <f>[3]Class!B350</f>
        <v>700</v>
      </c>
      <c r="D350" s="1">
        <f>[3]Class!C350</f>
        <v>800</v>
      </c>
      <c r="E350" s="1">
        <f>[3]Class!D350</f>
        <v>800</v>
      </c>
      <c r="F350" s="1">
        <f>[3]Class!E350</f>
        <v>700</v>
      </c>
      <c r="G350" s="1">
        <f>[3]Class!F350</f>
        <v>700</v>
      </c>
      <c r="H350" s="1">
        <f>[3]Class!G350</f>
        <v>700</v>
      </c>
      <c r="I350" s="1">
        <f>[3]Class!H350</f>
        <v>800</v>
      </c>
      <c r="J350" s="1">
        <f>[3]Class!I350</f>
        <v>700</v>
      </c>
      <c r="K350" s="1">
        <f>[3]Class!J350</f>
        <v>700</v>
      </c>
      <c r="L350" s="1">
        <f>[3]Class!K350</f>
        <v>700</v>
      </c>
      <c r="M350" s="1">
        <f>[3]Class!L350</f>
        <v>700</v>
      </c>
      <c r="N350" s="1">
        <f>[3]Class!M350</f>
        <v>600</v>
      </c>
      <c r="O350" s="1">
        <f>[3]Class!N350</f>
        <v>700</v>
      </c>
      <c r="P350" s="1">
        <f>[3]Class!O350</f>
        <v>900</v>
      </c>
      <c r="Q350" s="1">
        <f>[3]Class!P350</f>
        <v>1200</v>
      </c>
      <c r="R350" s="1">
        <f>[3]Class!Q350</f>
        <v>1000</v>
      </c>
      <c r="S350" s="1">
        <f>[3]Class!R350</f>
        <v>1100</v>
      </c>
      <c r="T350" s="1">
        <f>[3]Class!S350</f>
        <v>900</v>
      </c>
    </row>
    <row r="351" spans="1:20" x14ac:dyDescent="0.35">
      <c r="A351" s="1" t="str">
        <f>[3]Class!A351</f>
        <v>4637 : Wholesale of coffee, tea, cocoa and spices</v>
      </c>
      <c r="B351" s="11">
        <f t="shared" si="5"/>
        <v>4637</v>
      </c>
      <c r="C351" s="1">
        <f>[3]Class!B351</f>
        <v>0</v>
      </c>
      <c r="D351" s="1">
        <f>[3]Class!C351</f>
        <v>0</v>
      </c>
      <c r="E351" s="1">
        <f>[3]Class!D351</f>
        <v>0</v>
      </c>
      <c r="F351" s="1">
        <f>[3]Class!E351</f>
        <v>0</v>
      </c>
      <c r="G351" s="1">
        <f>[3]Class!F351</f>
        <v>0</v>
      </c>
      <c r="H351" s="1">
        <f>[3]Class!G351</f>
        <v>0</v>
      </c>
      <c r="I351" s="1">
        <f>[3]Class!H351</f>
        <v>0</v>
      </c>
      <c r="J351" s="1">
        <f>[3]Class!I351</f>
        <v>0</v>
      </c>
      <c r="K351" s="1">
        <f>[3]Class!J351</f>
        <v>0</v>
      </c>
      <c r="L351" s="1">
        <f>[3]Class!K351</f>
        <v>0</v>
      </c>
      <c r="M351" s="1">
        <f>[3]Class!L351</f>
        <v>0</v>
      </c>
      <c r="N351" s="1">
        <f>[3]Class!M351</f>
        <v>400</v>
      </c>
      <c r="O351" s="1">
        <f>[3]Class!N351</f>
        <v>400</v>
      </c>
      <c r="P351" s="1">
        <f>[3]Class!O351</f>
        <v>700</v>
      </c>
      <c r="Q351" s="1">
        <f>[3]Class!P351</f>
        <v>900</v>
      </c>
      <c r="R351" s="1">
        <f>[3]Class!Q351</f>
        <v>700</v>
      </c>
      <c r="S351" s="1">
        <f>[3]Class!R351</f>
        <v>1000</v>
      </c>
      <c r="T351" s="1">
        <f>[3]Class!S351</f>
        <v>800</v>
      </c>
    </row>
    <row r="352" spans="1:20" x14ac:dyDescent="0.35">
      <c r="A352" s="1" t="str">
        <f>[3]Class!A352</f>
        <v>4638 : Wholesale of other food, including fish, crustaceans and molluscs</v>
      </c>
      <c r="B352" s="11">
        <f t="shared" si="5"/>
        <v>4638</v>
      </c>
      <c r="C352" s="1">
        <f>[3]Class!B352</f>
        <v>2300</v>
      </c>
      <c r="D352" s="1">
        <f>[3]Class!C352</f>
        <v>2500</v>
      </c>
      <c r="E352" s="1">
        <f>[3]Class!D352</f>
        <v>2100</v>
      </c>
      <c r="F352" s="1">
        <f>[3]Class!E352</f>
        <v>2000</v>
      </c>
      <c r="G352" s="1">
        <f>[3]Class!F352</f>
        <v>1900</v>
      </c>
      <c r="H352" s="1">
        <f>[3]Class!G352</f>
        <v>2300</v>
      </c>
      <c r="I352" s="1">
        <f>[3]Class!H352</f>
        <v>2400</v>
      </c>
      <c r="J352" s="1">
        <f>[3]Class!I352</f>
        <v>2300</v>
      </c>
      <c r="K352" s="1">
        <f>[3]Class!J352</f>
        <v>2700</v>
      </c>
      <c r="L352" s="1">
        <f>[3]Class!K352</f>
        <v>2800</v>
      </c>
      <c r="M352" s="1">
        <f>[3]Class!L352</f>
        <v>3300</v>
      </c>
      <c r="N352" s="1">
        <f>[3]Class!M352</f>
        <v>2200</v>
      </c>
      <c r="O352" s="1">
        <f>[3]Class!N352</f>
        <v>2700</v>
      </c>
      <c r="P352" s="1">
        <f>[3]Class!O352</f>
        <v>3300</v>
      </c>
      <c r="Q352" s="1">
        <f>[3]Class!P352</f>
        <v>3900</v>
      </c>
      <c r="R352" s="1">
        <f>[3]Class!Q352</f>
        <v>3300</v>
      </c>
      <c r="S352" s="1">
        <f>[3]Class!R352</f>
        <v>3700</v>
      </c>
      <c r="T352" s="1">
        <f>[3]Class!S352</f>
        <v>3000</v>
      </c>
    </row>
    <row r="353" spans="1:20" x14ac:dyDescent="0.35">
      <c r="A353" s="1" t="str">
        <f>[3]Class!A353</f>
        <v>4639 : Non-specialised wholesale of food, beverages and tobacco</v>
      </c>
      <c r="B353" s="11">
        <f t="shared" si="5"/>
        <v>4639</v>
      </c>
      <c r="C353" s="1">
        <f>[3]Class!B353</f>
        <v>8900</v>
      </c>
      <c r="D353" s="1">
        <f>[3]Class!C353</f>
        <v>9000</v>
      </c>
      <c r="E353" s="1">
        <f>[3]Class!D353</f>
        <v>9300</v>
      </c>
      <c r="F353" s="1">
        <f>[3]Class!E353</f>
        <v>9000</v>
      </c>
      <c r="G353" s="1">
        <f>[3]Class!F353</f>
        <v>9600</v>
      </c>
      <c r="H353" s="1">
        <f>[3]Class!G353</f>
        <v>9400</v>
      </c>
      <c r="I353" s="1">
        <f>[3]Class!H353</f>
        <v>9800</v>
      </c>
      <c r="J353" s="1">
        <f>[3]Class!I353</f>
        <v>9300</v>
      </c>
      <c r="K353" s="1">
        <f>[3]Class!J353</f>
        <v>9100</v>
      </c>
      <c r="L353" s="1">
        <f>[3]Class!K353</f>
        <v>9100</v>
      </c>
      <c r="M353" s="1">
        <f>[3]Class!L353</f>
        <v>9000</v>
      </c>
      <c r="N353" s="1">
        <f>[3]Class!M353</f>
        <v>7500</v>
      </c>
      <c r="O353" s="1">
        <f>[3]Class!N353</f>
        <v>7900</v>
      </c>
      <c r="P353" s="1">
        <f>[3]Class!O353</f>
        <v>9400</v>
      </c>
      <c r="Q353" s="1">
        <f>[3]Class!P353</f>
        <v>11800</v>
      </c>
      <c r="R353" s="1">
        <f>[3]Class!Q353</f>
        <v>10100</v>
      </c>
      <c r="S353" s="1">
        <f>[3]Class!R353</f>
        <v>12000</v>
      </c>
      <c r="T353" s="1">
        <f>[3]Class!S353</f>
        <v>10100</v>
      </c>
    </row>
    <row r="354" spans="1:20" x14ac:dyDescent="0.35">
      <c r="A354" s="1" t="str">
        <f>[3]Class!A354</f>
        <v>4641 : Wholesale of textiles</v>
      </c>
      <c r="B354" s="11">
        <f t="shared" si="5"/>
        <v>4641</v>
      </c>
      <c r="C354" s="1">
        <f>[3]Class!B354</f>
        <v>4000</v>
      </c>
      <c r="D354" s="1">
        <f>[3]Class!C354</f>
        <v>3800</v>
      </c>
      <c r="E354" s="1">
        <f>[3]Class!D354</f>
        <v>4100</v>
      </c>
      <c r="F354" s="1">
        <f>[3]Class!E354</f>
        <v>3700</v>
      </c>
      <c r="G354" s="1">
        <f>[3]Class!F354</f>
        <v>3400</v>
      </c>
      <c r="H354" s="1">
        <f>[3]Class!G354</f>
        <v>3200</v>
      </c>
      <c r="I354" s="1">
        <f>[3]Class!H354</f>
        <v>3400</v>
      </c>
      <c r="J354" s="1">
        <f>[3]Class!I354</f>
        <v>2900</v>
      </c>
      <c r="K354" s="1">
        <f>[3]Class!J354</f>
        <v>2800</v>
      </c>
      <c r="L354" s="1">
        <f>[3]Class!K354</f>
        <v>2800</v>
      </c>
      <c r="M354" s="1">
        <f>[3]Class!L354</f>
        <v>2700</v>
      </c>
      <c r="N354" s="1">
        <f>[3]Class!M354</f>
        <v>2300</v>
      </c>
      <c r="O354" s="1">
        <f>[3]Class!N354</f>
        <v>2800</v>
      </c>
      <c r="P354" s="1">
        <f>[3]Class!O354</f>
        <v>2000</v>
      </c>
      <c r="Q354" s="1">
        <f>[3]Class!P354</f>
        <v>2400</v>
      </c>
      <c r="R354" s="1">
        <f>[3]Class!Q354</f>
        <v>2600</v>
      </c>
      <c r="S354" s="1">
        <f>[3]Class!R354</f>
        <v>3300</v>
      </c>
      <c r="T354" s="1">
        <f>[3]Class!S354</f>
        <v>2300</v>
      </c>
    </row>
    <row r="355" spans="1:20" x14ac:dyDescent="0.35">
      <c r="A355" s="1" t="str">
        <f>[3]Class!A355</f>
        <v>4642 : Wholesale of clothing and footwear</v>
      </c>
      <c r="B355" s="11">
        <f t="shared" si="5"/>
        <v>4642</v>
      </c>
      <c r="C355" s="1">
        <f>[3]Class!B355</f>
        <v>11300</v>
      </c>
      <c r="D355" s="1">
        <f>[3]Class!C355</f>
        <v>12000</v>
      </c>
      <c r="E355" s="1">
        <f>[3]Class!D355</f>
        <v>14000</v>
      </c>
      <c r="F355" s="1">
        <f>[3]Class!E355</f>
        <v>12000</v>
      </c>
      <c r="G355" s="1">
        <f>[3]Class!F355</f>
        <v>11200</v>
      </c>
      <c r="H355" s="1">
        <f>[3]Class!G355</f>
        <v>11100</v>
      </c>
      <c r="I355" s="1">
        <f>[3]Class!H355</f>
        <v>10700</v>
      </c>
      <c r="J355" s="1">
        <f>[3]Class!I355</f>
        <v>10000</v>
      </c>
      <c r="K355" s="1">
        <f>[3]Class!J355</f>
        <v>10100</v>
      </c>
      <c r="L355" s="1">
        <f>[3]Class!K355</f>
        <v>9700</v>
      </c>
      <c r="M355" s="1">
        <f>[3]Class!L355</f>
        <v>10100</v>
      </c>
      <c r="N355" s="1">
        <f>[3]Class!M355</f>
        <v>8800</v>
      </c>
      <c r="O355" s="1">
        <f>[3]Class!N355</f>
        <v>10300</v>
      </c>
      <c r="P355" s="1">
        <f>[3]Class!O355</f>
        <v>8000</v>
      </c>
      <c r="Q355" s="1">
        <f>[3]Class!P355</f>
        <v>10000</v>
      </c>
      <c r="R355" s="1">
        <f>[3]Class!Q355</f>
        <v>10200</v>
      </c>
      <c r="S355" s="1">
        <f>[3]Class!R355</f>
        <v>12400</v>
      </c>
      <c r="T355" s="1">
        <f>[3]Class!S355</f>
        <v>7900</v>
      </c>
    </row>
    <row r="356" spans="1:20" x14ac:dyDescent="0.35">
      <c r="A356" s="1" t="str">
        <f>[3]Class!A356</f>
        <v>4643 : Wholesale of electrical household appliances</v>
      </c>
      <c r="B356" s="11">
        <f t="shared" si="5"/>
        <v>4643</v>
      </c>
      <c r="C356" s="1">
        <f>[3]Class!B356</f>
        <v>9900</v>
      </c>
      <c r="D356" s="1">
        <f>[3]Class!C356</f>
        <v>10100</v>
      </c>
      <c r="E356" s="1">
        <f>[3]Class!D356</f>
        <v>10300</v>
      </c>
      <c r="F356" s="1">
        <f>[3]Class!E356</f>
        <v>9300</v>
      </c>
      <c r="G356" s="1">
        <f>[3]Class!F356</f>
        <v>8400</v>
      </c>
      <c r="H356" s="1">
        <f>[3]Class!G356</f>
        <v>8700</v>
      </c>
      <c r="I356" s="1">
        <f>[3]Class!H356</f>
        <v>8300</v>
      </c>
      <c r="J356" s="1">
        <f>[3]Class!I356</f>
        <v>8000</v>
      </c>
      <c r="K356" s="1">
        <f>[3]Class!J356</f>
        <v>7300</v>
      </c>
      <c r="L356" s="1">
        <f>[3]Class!K356</f>
        <v>7200</v>
      </c>
      <c r="M356" s="1">
        <f>[3]Class!L356</f>
        <v>6400</v>
      </c>
      <c r="N356" s="1">
        <f>[3]Class!M356</f>
        <v>6100</v>
      </c>
      <c r="O356" s="1">
        <f>[3]Class!N356</f>
        <v>6500</v>
      </c>
      <c r="P356" s="1">
        <f>[3]Class!O356</f>
        <v>5500</v>
      </c>
      <c r="Q356" s="1">
        <f>[3]Class!P356</f>
        <v>5200</v>
      </c>
      <c r="R356" s="1">
        <f>[3]Class!Q356</f>
        <v>5800</v>
      </c>
      <c r="S356" s="1">
        <f>[3]Class!R356</f>
        <v>5700</v>
      </c>
      <c r="T356" s="1">
        <f>[3]Class!S356</f>
        <v>4400</v>
      </c>
    </row>
    <row r="357" spans="1:20" x14ac:dyDescent="0.35">
      <c r="A357" s="1" t="str">
        <f>[3]Class!A357</f>
        <v>4644 : Wholesale of china and glassware and cleaning materials</v>
      </c>
      <c r="B357" s="11">
        <f t="shared" si="5"/>
        <v>4644</v>
      </c>
      <c r="C357" s="1">
        <f>[3]Class!B357</f>
        <v>700</v>
      </c>
      <c r="D357" s="1">
        <f>[3]Class!C357</f>
        <v>700</v>
      </c>
      <c r="E357" s="1">
        <f>[3]Class!D357</f>
        <v>600</v>
      </c>
      <c r="F357" s="1">
        <f>[3]Class!E357</f>
        <v>600</v>
      </c>
      <c r="G357" s="1">
        <f>[3]Class!F357</f>
        <v>600</v>
      </c>
      <c r="H357" s="1">
        <f>[3]Class!G357</f>
        <v>500</v>
      </c>
      <c r="I357" s="1">
        <f>[3]Class!H357</f>
        <v>500</v>
      </c>
      <c r="J357" s="1">
        <f>[3]Class!I357</f>
        <v>500</v>
      </c>
      <c r="K357" s="1">
        <f>[3]Class!J357</f>
        <v>500</v>
      </c>
      <c r="L357" s="1">
        <f>[3]Class!K357</f>
        <v>500</v>
      </c>
      <c r="M357" s="1">
        <f>[3]Class!L357</f>
        <v>400</v>
      </c>
      <c r="N357" s="1">
        <f>[3]Class!M357</f>
        <v>400</v>
      </c>
      <c r="O357" s="1">
        <f>[3]Class!N357</f>
        <v>500</v>
      </c>
      <c r="P357" s="1">
        <f>[3]Class!O357</f>
        <v>300</v>
      </c>
      <c r="Q357" s="1">
        <f>[3]Class!P357</f>
        <v>400</v>
      </c>
      <c r="R357" s="1">
        <f>[3]Class!Q357</f>
        <v>400</v>
      </c>
      <c r="S357" s="1">
        <f>[3]Class!R357</f>
        <v>600</v>
      </c>
      <c r="T357" s="1">
        <f>[3]Class!S357</f>
        <v>500</v>
      </c>
    </row>
    <row r="358" spans="1:20" x14ac:dyDescent="0.35">
      <c r="A358" s="1" t="str">
        <f>[3]Class!A358</f>
        <v>4645 : Wholesale of perfume and cosmetics</v>
      </c>
      <c r="B358" s="11">
        <f t="shared" si="5"/>
        <v>4645</v>
      </c>
      <c r="C358" s="1">
        <f>[3]Class!B358</f>
        <v>4400</v>
      </c>
      <c r="D358" s="1">
        <f>[3]Class!C358</f>
        <v>4600</v>
      </c>
      <c r="E358" s="1">
        <f>[3]Class!D358</f>
        <v>5300</v>
      </c>
      <c r="F358" s="1">
        <f>[3]Class!E358</f>
        <v>5300</v>
      </c>
      <c r="G358" s="1">
        <f>[3]Class!F358</f>
        <v>6300</v>
      </c>
      <c r="H358" s="1">
        <f>[3]Class!G358</f>
        <v>5600</v>
      </c>
      <c r="I358" s="1">
        <f>[3]Class!H358</f>
        <v>7000</v>
      </c>
      <c r="J358" s="1">
        <f>[3]Class!I358</f>
        <v>6900</v>
      </c>
      <c r="K358" s="1">
        <f>[3]Class!J358</f>
        <v>6100</v>
      </c>
      <c r="L358" s="1">
        <f>[3]Class!K358</f>
        <v>6600</v>
      </c>
      <c r="M358" s="1">
        <f>[3]Class!L358</f>
        <v>5600</v>
      </c>
      <c r="N358" s="1">
        <f>[3]Class!M358</f>
        <v>6000</v>
      </c>
      <c r="O358" s="1">
        <f>[3]Class!N358</f>
        <v>5600</v>
      </c>
      <c r="P358" s="1">
        <f>[3]Class!O358</f>
        <v>7100</v>
      </c>
      <c r="Q358" s="1">
        <f>[3]Class!P358</f>
        <v>6200</v>
      </c>
      <c r="R358" s="1">
        <f>[3]Class!Q358</f>
        <v>9900</v>
      </c>
      <c r="S358" s="1">
        <f>[3]Class!R358</f>
        <v>11200</v>
      </c>
      <c r="T358" s="1">
        <f>[3]Class!S358</f>
        <v>10600</v>
      </c>
    </row>
    <row r="359" spans="1:20" x14ac:dyDescent="0.35">
      <c r="A359" s="1" t="str">
        <f>[3]Class!A359</f>
        <v>4646 : Wholesale of pharmaceutical goods</v>
      </c>
      <c r="B359" s="11">
        <f t="shared" si="5"/>
        <v>4646</v>
      </c>
      <c r="C359" s="1">
        <f>[3]Class!B359</f>
        <v>6000</v>
      </c>
      <c r="D359" s="1">
        <f>[3]Class!C359</f>
        <v>7000</v>
      </c>
      <c r="E359" s="1">
        <f>[3]Class!D359</f>
        <v>7600</v>
      </c>
      <c r="F359" s="1">
        <f>[3]Class!E359</f>
        <v>7400</v>
      </c>
      <c r="G359" s="1">
        <f>[3]Class!F359</f>
        <v>7600</v>
      </c>
      <c r="H359" s="1">
        <f>[3]Class!G359</f>
        <v>8000</v>
      </c>
      <c r="I359" s="1">
        <f>[3]Class!H359</f>
        <v>8900</v>
      </c>
      <c r="J359" s="1">
        <f>[3]Class!I359</f>
        <v>8800</v>
      </c>
      <c r="K359" s="1">
        <f>[3]Class!J359</f>
        <v>9000</v>
      </c>
      <c r="L359" s="1">
        <f>[3]Class!K359</f>
        <v>8400</v>
      </c>
      <c r="M359" s="1">
        <f>[3]Class!L359</f>
        <v>7700</v>
      </c>
      <c r="N359" s="1">
        <f>[3]Class!M359</f>
        <v>6800</v>
      </c>
      <c r="O359" s="1">
        <f>[3]Class!N359</f>
        <v>7900</v>
      </c>
      <c r="P359" s="1">
        <f>[3]Class!O359</f>
        <v>7200</v>
      </c>
      <c r="Q359" s="1">
        <f>[3]Class!P359</f>
        <v>8300</v>
      </c>
      <c r="R359" s="1">
        <f>[3]Class!Q359</f>
        <v>8100</v>
      </c>
      <c r="S359" s="1">
        <f>[3]Class!R359</f>
        <v>9100</v>
      </c>
      <c r="T359" s="1">
        <f>[3]Class!S359</f>
        <v>7000</v>
      </c>
    </row>
    <row r="360" spans="1:20" x14ac:dyDescent="0.35">
      <c r="A360" s="1" t="str">
        <f>[3]Class!A360</f>
        <v>4647 : Wholesale of furniture, carpets and lighting equipment</v>
      </c>
      <c r="B360" s="11">
        <f t="shared" si="5"/>
        <v>4647</v>
      </c>
      <c r="C360" s="1">
        <f>[3]Class!B360</f>
        <v>4000</v>
      </c>
      <c r="D360" s="1">
        <f>[3]Class!C360</f>
        <v>4300</v>
      </c>
      <c r="E360" s="1">
        <f>[3]Class!D360</f>
        <v>4600</v>
      </c>
      <c r="F360" s="1">
        <f>[3]Class!E360</f>
        <v>4100</v>
      </c>
      <c r="G360" s="1">
        <f>[3]Class!F360</f>
        <v>4000</v>
      </c>
      <c r="H360" s="1">
        <f>[3]Class!G360</f>
        <v>3900</v>
      </c>
      <c r="I360" s="1">
        <f>[3]Class!H360</f>
        <v>3900</v>
      </c>
      <c r="J360" s="1">
        <f>[3]Class!I360</f>
        <v>3700</v>
      </c>
      <c r="K360" s="1">
        <f>[3]Class!J360</f>
        <v>3600</v>
      </c>
      <c r="L360" s="1">
        <f>[3]Class!K360</f>
        <v>3300</v>
      </c>
      <c r="M360" s="1">
        <f>[3]Class!L360</f>
        <v>3200</v>
      </c>
      <c r="N360" s="1">
        <f>[3]Class!M360</f>
        <v>1900</v>
      </c>
      <c r="O360" s="1">
        <f>[3]Class!N360</f>
        <v>2200</v>
      </c>
      <c r="P360" s="1">
        <f>[3]Class!O360</f>
        <v>1500</v>
      </c>
      <c r="Q360" s="1">
        <f>[3]Class!P360</f>
        <v>2200</v>
      </c>
      <c r="R360" s="1">
        <f>[3]Class!Q360</f>
        <v>2400</v>
      </c>
      <c r="S360" s="1">
        <f>[3]Class!R360</f>
        <v>3200</v>
      </c>
      <c r="T360" s="1">
        <f>[3]Class!S360</f>
        <v>2300</v>
      </c>
    </row>
    <row r="361" spans="1:20" x14ac:dyDescent="0.35">
      <c r="A361" s="1" t="str">
        <f>[3]Class!A361</f>
        <v>4648 : Wholesale of watches and jewellery</v>
      </c>
      <c r="B361" s="11">
        <f t="shared" si="5"/>
        <v>4648</v>
      </c>
      <c r="C361" s="1">
        <f>[3]Class!B361</f>
        <v>1900</v>
      </c>
      <c r="D361" s="1">
        <f>[3]Class!C361</f>
        <v>2100</v>
      </c>
      <c r="E361" s="1">
        <f>[3]Class!D361</f>
        <v>2400</v>
      </c>
      <c r="F361" s="1">
        <f>[3]Class!E361</f>
        <v>2100</v>
      </c>
      <c r="G361" s="1">
        <f>[3]Class!F361</f>
        <v>2100</v>
      </c>
      <c r="H361" s="1">
        <f>[3]Class!G361</f>
        <v>2000</v>
      </c>
      <c r="I361" s="1">
        <f>[3]Class!H361</f>
        <v>2000</v>
      </c>
      <c r="J361" s="1">
        <f>[3]Class!I361</f>
        <v>1900</v>
      </c>
      <c r="K361" s="1">
        <f>[3]Class!J361</f>
        <v>1900</v>
      </c>
      <c r="L361" s="1">
        <f>[3]Class!K361</f>
        <v>1700</v>
      </c>
      <c r="M361" s="1">
        <f>[3]Class!L361</f>
        <v>1800</v>
      </c>
      <c r="N361" s="1">
        <f>[3]Class!M361</f>
        <v>1400</v>
      </c>
      <c r="O361" s="1">
        <f>[3]Class!N361</f>
        <v>2000</v>
      </c>
      <c r="P361" s="1">
        <f>[3]Class!O361</f>
        <v>1500</v>
      </c>
      <c r="Q361" s="1">
        <f>[3]Class!P361</f>
        <v>1900</v>
      </c>
      <c r="R361" s="1">
        <f>[3]Class!Q361</f>
        <v>2200</v>
      </c>
      <c r="S361" s="1">
        <f>[3]Class!R361</f>
        <v>2800</v>
      </c>
      <c r="T361" s="1">
        <f>[3]Class!S361</f>
        <v>2100</v>
      </c>
    </row>
    <row r="362" spans="1:20" x14ac:dyDescent="0.35">
      <c r="A362" s="1" t="str">
        <f>[3]Class!A362</f>
        <v>4649 : Wholesale of other household goods</v>
      </c>
      <c r="B362" s="11">
        <f t="shared" si="5"/>
        <v>4649</v>
      </c>
      <c r="C362" s="1">
        <f>[3]Class!B362</f>
        <v>12900</v>
      </c>
      <c r="D362" s="1">
        <f>[3]Class!C362</f>
        <v>14200</v>
      </c>
      <c r="E362" s="1">
        <f>[3]Class!D362</f>
        <v>15900</v>
      </c>
      <c r="F362" s="1">
        <f>[3]Class!E362</f>
        <v>14000</v>
      </c>
      <c r="G362" s="1">
        <f>[3]Class!F362</f>
        <v>14100</v>
      </c>
      <c r="H362" s="1">
        <f>[3]Class!G362</f>
        <v>13300</v>
      </c>
      <c r="I362" s="1">
        <f>[3]Class!H362</f>
        <v>13700</v>
      </c>
      <c r="J362" s="1">
        <f>[3]Class!I362</f>
        <v>12900</v>
      </c>
      <c r="K362" s="1">
        <f>[3]Class!J362</f>
        <v>12900</v>
      </c>
      <c r="L362" s="1">
        <f>[3]Class!K362</f>
        <v>12600</v>
      </c>
      <c r="M362" s="1">
        <f>[3]Class!L362</f>
        <v>10900</v>
      </c>
      <c r="N362" s="1">
        <f>[3]Class!M362</f>
        <v>8500</v>
      </c>
      <c r="O362" s="1">
        <f>[3]Class!N362</f>
        <v>9900</v>
      </c>
      <c r="P362" s="1">
        <f>[3]Class!O362</f>
        <v>7200</v>
      </c>
      <c r="Q362" s="1">
        <f>[3]Class!P362</f>
        <v>8100</v>
      </c>
      <c r="R362" s="1">
        <f>[3]Class!Q362</f>
        <v>8100</v>
      </c>
      <c r="S362" s="1">
        <f>[3]Class!R362</f>
        <v>9100</v>
      </c>
      <c r="T362" s="1">
        <f>[3]Class!S362</f>
        <v>7000</v>
      </c>
    </row>
    <row r="363" spans="1:20" x14ac:dyDescent="0.35">
      <c r="A363" s="1" t="str">
        <f>[3]Class!A363</f>
        <v>4651 : Wholesale of computers, computer peripheral equipment and software</v>
      </c>
      <c r="B363" s="11">
        <f t="shared" si="5"/>
        <v>4651</v>
      </c>
      <c r="C363" s="1">
        <f>[3]Class!B363</f>
        <v>17000</v>
      </c>
      <c r="D363" s="1">
        <f>[3]Class!C363</f>
        <v>18900</v>
      </c>
      <c r="E363" s="1">
        <f>[3]Class!D363</f>
        <v>15200</v>
      </c>
      <c r="F363" s="1">
        <f>[3]Class!E363</f>
        <v>16300</v>
      </c>
      <c r="G363" s="1">
        <f>[3]Class!F363</f>
        <v>13900</v>
      </c>
      <c r="H363" s="1">
        <f>[3]Class!G363</f>
        <v>9200</v>
      </c>
      <c r="I363" s="1">
        <f>[3]Class!H363</f>
        <v>8300</v>
      </c>
      <c r="J363" s="1">
        <f>[3]Class!I363</f>
        <v>8000</v>
      </c>
      <c r="K363" s="1">
        <f>[3]Class!J363</f>
        <v>7000</v>
      </c>
      <c r="L363" s="1">
        <f>[3]Class!K363</f>
        <v>7400</v>
      </c>
      <c r="M363" s="1">
        <f>[3]Class!L363</f>
        <v>6600</v>
      </c>
      <c r="N363" s="1">
        <f>[3]Class!M363</f>
        <v>7800</v>
      </c>
      <c r="O363" s="1">
        <f>[3]Class!N363</f>
        <v>7200</v>
      </c>
      <c r="P363" s="1">
        <f>[3]Class!O363</f>
        <v>7700</v>
      </c>
      <c r="Q363" s="1">
        <f>[3]Class!P363</f>
        <v>6200</v>
      </c>
      <c r="R363" s="1">
        <f>[3]Class!Q363</f>
        <v>9400</v>
      </c>
      <c r="S363" s="1">
        <f>[3]Class!R363</f>
        <v>5100</v>
      </c>
      <c r="T363" s="1">
        <f>[3]Class!S363</f>
        <v>6100</v>
      </c>
    </row>
    <row r="364" spans="1:20" x14ac:dyDescent="0.35">
      <c r="A364" s="1" t="str">
        <f>[3]Class!A364</f>
        <v>4652 : Wholesale of electronic and telecommunications equipment and parts</v>
      </c>
      <c r="B364" s="11">
        <f t="shared" si="5"/>
        <v>4652</v>
      </c>
      <c r="C364" s="1">
        <f>[3]Class!B364</f>
        <v>2400</v>
      </c>
      <c r="D364" s="1">
        <f>[3]Class!C364</f>
        <v>2300</v>
      </c>
      <c r="E364" s="1">
        <f>[3]Class!D364</f>
        <v>2800</v>
      </c>
      <c r="F364" s="1">
        <f>[3]Class!E364</f>
        <v>2900</v>
      </c>
      <c r="G364" s="1">
        <f>[3]Class!F364</f>
        <v>2700</v>
      </c>
      <c r="H364" s="1">
        <f>[3]Class!G364</f>
        <v>2500</v>
      </c>
      <c r="I364" s="1">
        <f>[3]Class!H364</f>
        <v>2900</v>
      </c>
      <c r="J364" s="1">
        <f>[3]Class!I364</f>
        <v>2800</v>
      </c>
      <c r="K364" s="1">
        <f>[3]Class!J364</f>
        <v>2600</v>
      </c>
      <c r="L364" s="1">
        <f>[3]Class!K364</f>
        <v>2600</v>
      </c>
      <c r="M364" s="1">
        <f>[3]Class!L364</f>
        <v>2900</v>
      </c>
      <c r="N364" s="1">
        <f>[3]Class!M364</f>
        <v>4400</v>
      </c>
      <c r="O364" s="1">
        <f>[3]Class!N364</f>
        <v>3000</v>
      </c>
      <c r="P364" s="1">
        <f>[3]Class!O364</f>
        <v>4100</v>
      </c>
      <c r="Q364" s="1">
        <f>[3]Class!P364</f>
        <v>2500</v>
      </c>
      <c r="R364" s="1">
        <f>[3]Class!Q364</f>
        <v>4800</v>
      </c>
      <c r="S364" s="1">
        <f>[3]Class!R364</f>
        <v>3300</v>
      </c>
      <c r="T364" s="1">
        <f>[3]Class!S364</f>
        <v>4100</v>
      </c>
    </row>
    <row r="365" spans="1:20" x14ac:dyDescent="0.35">
      <c r="A365" s="1" t="str">
        <f>[3]Class!A365</f>
        <v>4661 : Wholesale of agricultural machinery, equipment and supplies</v>
      </c>
      <c r="B365" s="11">
        <f t="shared" si="5"/>
        <v>4661</v>
      </c>
      <c r="C365" s="1">
        <f>[3]Class!B365</f>
        <v>300</v>
      </c>
      <c r="D365" s="1">
        <f>[3]Class!C365</f>
        <v>200</v>
      </c>
      <c r="E365" s="1">
        <f>[3]Class!D365</f>
        <v>200</v>
      </c>
      <c r="F365" s="1">
        <f>[3]Class!E365</f>
        <v>200</v>
      </c>
      <c r="G365" s="1">
        <f>[3]Class!F365</f>
        <v>100</v>
      </c>
      <c r="H365" s="1">
        <f>[3]Class!G365</f>
        <v>100</v>
      </c>
      <c r="I365" s="1">
        <f>[3]Class!H365</f>
        <v>100</v>
      </c>
      <c r="J365" s="1">
        <f>[3]Class!I365</f>
        <v>200</v>
      </c>
      <c r="K365" s="1">
        <f>[3]Class!J365</f>
        <v>200</v>
      </c>
      <c r="L365" s="1">
        <f>[3]Class!K365</f>
        <v>200</v>
      </c>
      <c r="M365" s="1">
        <f>[3]Class!L365</f>
        <v>100</v>
      </c>
      <c r="N365" s="1">
        <f>[3]Class!M365</f>
        <v>200</v>
      </c>
      <c r="O365" s="1">
        <f>[3]Class!N365</f>
        <v>200</v>
      </c>
      <c r="P365" s="1">
        <f>[3]Class!O365</f>
        <v>300</v>
      </c>
      <c r="Q365" s="1">
        <f>[3]Class!P365</f>
        <v>100</v>
      </c>
      <c r="R365" s="1">
        <f>[3]Class!Q365</f>
        <v>100</v>
      </c>
      <c r="S365" s="1">
        <f>[3]Class!R365</f>
        <v>100</v>
      </c>
      <c r="T365" s="1">
        <f>[3]Class!S365</f>
        <v>100</v>
      </c>
    </row>
    <row r="366" spans="1:20" x14ac:dyDescent="0.35">
      <c r="A366" s="1" t="str">
        <f>[3]Class!A366</f>
        <v>4662 : Wholesale of machine tools</v>
      </c>
      <c r="B366" s="11">
        <f t="shared" si="5"/>
        <v>4662</v>
      </c>
      <c r="C366" s="1">
        <f>[3]Class!B366</f>
        <v>400</v>
      </c>
      <c r="D366" s="1">
        <f>[3]Class!C366</f>
        <v>400</v>
      </c>
      <c r="E366" s="1">
        <f>[3]Class!D366</f>
        <v>400</v>
      </c>
      <c r="F366" s="1">
        <f>[3]Class!E366</f>
        <v>300</v>
      </c>
      <c r="G366" s="1">
        <f>[3]Class!F366</f>
        <v>300</v>
      </c>
      <c r="H366" s="1">
        <f>[3]Class!G366</f>
        <v>300</v>
      </c>
      <c r="I366" s="1">
        <f>[3]Class!H366</f>
        <v>300</v>
      </c>
      <c r="J366" s="1">
        <f>[3]Class!I366</f>
        <v>400</v>
      </c>
      <c r="K366" s="1">
        <f>[3]Class!J366</f>
        <v>300</v>
      </c>
      <c r="L366" s="1">
        <f>[3]Class!K366</f>
        <v>200</v>
      </c>
      <c r="M366" s="1">
        <f>[3]Class!L366</f>
        <v>200</v>
      </c>
      <c r="N366" s="1">
        <f>[3]Class!M366</f>
        <v>400</v>
      </c>
      <c r="O366" s="1">
        <f>[3]Class!N366</f>
        <v>400</v>
      </c>
      <c r="P366" s="1">
        <f>[3]Class!O366</f>
        <v>800</v>
      </c>
      <c r="Q366" s="1">
        <f>[3]Class!P366</f>
        <v>200</v>
      </c>
      <c r="R366" s="1">
        <f>[3]Class!Q366</f>
        <v>200</v>
      </c>
      <c r="S366" s="1">
        <f>[3]Class!R366</f>
        <v>300</v>
      </c>
      <c r="T366" s="1">
        <f>[3]Class!S366</f>
        <v>200</v>
      </c>
    </row>
    <row r="367" spans="1:20" x14ac:dyDescent="0.35">
      <c r="A367" s="1" t="str">
        <f>[3]Class!A367</f>
        <v>4663 : Wholesale of mining, construction and civil engineering machinery</v>
      </c>
      <c r="B367" s="11">
        <f t="shared" si="5"/>
        <v>4663</v>
      </c>
      <c r="C367" s="1">
        <f>[3]Class!B367</f>
        <v>200</v>
      </c>
      <c r="D367" s="1">
        <f>[3]Class!C367</f>
        <v>200</v>
      </c>
      <c r="E367" s="1">
        <f>[3]Class!D367</f>
        <v>200</v>
      </c>
      <c r="F367" s="1">
        <f>[3]Class!E367</f>
        <v>200</v>
      </c>
      <c r="G367" s="1">
        <f>[3]Class!F367</f>
        <v>200</v>
      </c>
      <c r="H367" s="1">
        <f>[3]Class!G367</f>
        <v>200</v>
      </c>
      <c r="I367" s="1">
        <f>[3]Class!H367</f>
        <v>200</v>
      </c>
      <c r="J367" s="1">
        <f>[3]Class!I367</f>
        <v>200</v>
      </c>
      <c r="K367" s="1">
        <f>[3]Class!J367</f>
        <v>100</v>
      </c>
      <c r="L367" s="1">
        <f>[3]Class!K367</f>
        <v>100</v>
      </c>
      <c r="M367" s="1">
        <f>[3]Class!L367</f>
        <v>100</v>
      </c>
      <c r="N367" s="1">
        <f>[3]Class!M367</f>
        <v>200</v>
      </c>
      <c r="O367" s="1">
        <f>[3]Class!N367</f>
        <v>200</v>
      </c>
      <c r="P367" s="1">
        <f>[3]Class!O367</f>
        <v>300</v>
      </c>
      <c r="Q367" s="1">
        <f>[3]Class!P367</f>
        <v>100</v>
      </c>
      <c r="R367" s="1">
        <f>[3]Class!Q367</f>
        <v>100</v>
      </c>
      <c r="S367" s="1">
        <f>[3]Class!R367</f>
        <v>100</v>
      </c>
      <c r="T367" s="1">
        <f>[3]Class!S367</f>
        <v>100</v>
      </c>
    </row>
    <row r="368" spans="1:20" x14ac:dyDescent="0.35">
      <c r="A368" s="1" t="str">
        <f>[3]Class!A368</f>
        <v>4664 : Wholesale of machinery for the textile industry and of sewing and knitting machines</v>
      </c>
      <c r="B368" s="11">
        <f t="shared" si="5"/>
        <v>4664</v>
      </c>
      <c r="C368" s="1">
        <f>[3]Class!B368</f>
        <v>100</v>
      </c>
      <c r="D368" s="1">
        <f>[3]Class!C368</f>
        <v>200</v>
      </c>
      <c r="E368" s="1">
        <f>[3]Class!D368</f>
        <v>200</v>
      </c>
      <c r="F368" s="1">
        <f>[3]Class!E368</f>
        <v>100</v>
      </c>
      <c r="G368" s="1">
        <f>[3]Class!F368</f>
        <v>100</v>
      </c>
      <c r="H368" s="1">
        <f>[3]Class!G368</f>
        <v>100</v>
      </c>
      <c r="I368" s="1">
        <f>[3]Class!H368</f>
        <v>100</v>
      </c>
      <c r="J368" s="1">
        <f>[3]Class!I368</f>
        <v>200</v>
      </c>
      <c r="K368" s="1">
        <f>[3]Class!J368</f>
        <v>100</v>
      </c>
      <c r="L368" s="1">
        <f>[3]Class!K368</f>
        <v>100</v>
      </c>
      <c r="M368" s="1">
        <f>[3]Class!L368</f>
        <v>100</v>
      </c>
      <c r="N368" s="1">
        <f>[3]Class!M368</f>
        <v>100</v>
      </c>
      <c r="O368" s="1">
        <f>[3]Class!N368</f>
        <v>200</v>
      </c>
      <c r="P368" s="1">
        <f>[3]Class!O368</f>
        <v>200</v>
      </c>
      <c r="Q368" s="1">
        <f>[3]Class!P368</f>
        <v>100</v>
      </c>
      <c r="R368" s="1">
        <f>[3]Class!Q368</f>
        <v>0</v>
      </c>
      <c r="S368" s="1">
        <f>[3]Class!R368</f>
        <v>100</v>
      </c>
      <c r="T368" s="1">
        <f>[3]Class!S368</f>
        <v>0</v>
      </c>
    </row>
    <row r="369" spans="1:20" x14ac:dyDescent="0.35">
      <c r="A369" s="1" t="str">
        <f>[3]Class!A369</f>
        <v>4665 : Wholesale of office furniture</v>
      </c>
      <c r="B369" s="11">
        <f t="shared" si="5"/>
        <v>4665</v>
      </c>
      <c r="C369" s="1">
        <f>[3]Class!B369</f>
        <v>200</v>
      </c>
      <c r="D369" s="1">
        <f>[3]Class!C369</f>
        <v>300</v>
      </c>
      <c r="E369" s="1">
        <f>[3]Class!D369</f>
        <v>300</v>
      </c>
      <c r="F369" s="1">
        <f>[3]Class!E369</f>
        <v>400</v>
      </c>
      <c r="G369" s="1">
        <f>[3]Class!F369</f>
        <v>400</v>
      </c>
      <c r="H369" s="1">
        <f>[3]Class!G369</f>
        <v>300</v>
      </c>
      <c r="I369" s="1">
        <f>[3]Class!H369</f>
        <v>300</v>
      </c>
      <c r="J369" s="1">
        <f>[3]Class!I369</f>
        <v>300</v>
      </c>
      <c r="K369" s="1">
        <f>[3]Class!J369</f>
        <v>400</v>
      </c>
      <c r="L369" s="1">
        <f>[3]Class!K369</f>
        <v>300</v>
      </c>
      <c r="M369" s="1">
        <f>[3]Class!L369</f>
        <v>600</v>
      </c>
      <c r="N369" s="1">
        <f>[3]Class!M369</f>
        <v>400</v>
      </c>
      <c r="O369" s="1">
        <f>[3]Class!N369</f>
        <v>400</v>
      </c>
      <c r="P369" s="1">
        <f>[3]Class!O369</f>
        <v>1000</v>
      </c>
      <c r="Q369" s="1">
        <f>[3]Class!P369</f>
        <v>500</v>
      </c>
      <c r="R369" s="1">
        <f>[3]Class!Q369</f>
        <v>400</v>
      </c>
      <c r="S369" s="1">
        <f>[3]Class!R369</f>
        <v>500</v>
      </c>
      <c r="T369" s="1">
        <f>[3]Class!S369</f>
        <v>400</v>
      </c>
    </row>
    <row r="370" spans="1:20" x14ac:dyDescent="0.35">
      <c r="A370" s="1" t="str">
        <f>[3]Class!A370</f>
        <v>4666 : Wholesale of other office machinery and equipment</v>
      </c>
      <c r="B370" s="11">
        <f t="shared" si="5"/>
        <v>4666</v>
      </c>
      <c r="C370" s="1">
        <f>[3]Class!B370</f>
        <v>1600</v>
      </c>
      <c r="D370" s="1">
        <f>[3]Class!C370</f>
        <v>2500</v>
      </c>
      <c r="E370" s="1">
        <f>[3]Class!D370</f>
        <v>2600</v>
      </c>
      <c r="F370" s="1">
        <f>[3]Class!E370</f>
        <v>3500</v>
      </c>
      <c r="G370" s="1">
        <f>[3]Class!F370</f>
        <v>3600</v>
      </c>
      <c r="H370" s="1">
        <f>[3]Class!G370</f>
        <v>2900</v>
      </c>
      <c r="I370" s="1">
        <f>[3]Class!H370</f>
        <v>3100</v>
      </c>
      <c r="J370" s="1">
        <f>[3]Class!I370</f>
        <v>3000</v>
      </c>
      <c r="K370" s="1">
        <f>[3]Class!J370</f>
        <v>4000</v>
      </c>
      <c r="L370" s="1">
        <f>[3]Class!K370</f>
        <v>4300</v>
      </c>
      <c r="M370" s="1">
        <f>[3]Class!L370</f>
        <v>3900</v>
      </c>
      <c r="N370" s="1">
        <f>[3]Class!M370</f>
        <v>4600</v>
      </c>
      <c r="O370" s="1">
        <f>[3]Class!N370</f>
        <v>3900</v>
      </c>
      <c r="P370" s="1">
        <f>[3]Class!O370</f>
        <v>4400</v>
      </c>
      <c r="Q370" s="1">
        <f>[3]Class!P370</f>
        <v>3200</v>
      </c>
      <c r="R370" s="1">
        <f>[3]Class!Q370</f>
        <v>2900</v>
      </c>
      <c r="S370" s="1">
        <f>[3]Class!R370</f>
        <v>3200</v>
      </c>
      <c r="T370" s="1">
        <f>[3]Class!S370</f>
        <v>2800</v>
      </c>
    </row>
    <row r="371" spans="1:20" x14ac:dyDescent="0.35">
      <c r="A371" s="1" t="str">
        <f>[3]Class!A371</f>
        <v>4669 : Wholesale of other machinery and equipment</v>
      </c>
      <c r="B371" s="11">
        <f t="shared" si="5"/>
        <v>4669</v>
      </c>
      <c r="C371" s="1">
        <f>[3]Class!B371</f>
        <v>12200</v>
      </c>
      <c r="D371" s="1">
        <f>[3]Class!C371</f>
        <v>11100</v>
      </c>
      <c r="E371" s="1">
        <f>[3]Class!D371</f>
        <v>12100</v>
      </c>
      <c r="F371" s="1">
        <f>[3]Class!E371</f>
        <v>11700</v>
      </c>
      <c r="G371" s="1">
        <f>[3]Class!F371</f>
        <v>10000</v>
      </c>
      <c r="H371" s="1">
        <f>[3]Class!G371</f>
        <v>9400</v>
      </c>
      <c r="I371" s="1">
        <f>[3]Class!H371</f>
        <v>8600</v>
      </c>
      <c r="J371" s="1">
        <f>[3]Class!I371</f>
        <v>8400</v>
      </c>
      <c r="K371" s="1">
        <f>[3]Class!J371</f>
        <v>8200</v>
      </c>
      <c r="L371" s="1">
        <f>[3]Class!K371</f>
        <v>7200</v>
      </c>
      <c r="M371" s="1">
        <f>[3]Class!L371</f>
        <v>7200</v>
      </c>
      <c r="N371" s="1">
        <f>[3]Class!M371</f>
        <v>8200</v>
      </c>
      <c r="O371" s="1">
        <f>[3]Class!N371</f>
        <v>9800</v>
      </c>
      <c r="P371" s="1">
        <f>[3]Class!O371</f>
        <v>12600</v>
      </c>
      <c r="Q371" s="1">
        <f>[3]Class!P371</f>
        <v>6200</v>
      </c>
      <c r="R371" s="1">
        <f>[3]Class!Q371</f>
        <v>5800</v>
      </c>
      <c r="S371" s="1">
        <f>[3]Class!R371</f>
        <v>6800</v>
      </c>
      <c r="T371" s="1">
        <f>[3]Class!S371</f>
        <v>5300</v>
      </c>
    </row>
    <row r="372" spans="1:20" x14ac:dyDescent="0.35">
      <c r="A372" s="1" t="str">
        <f>[3]Class!A372</f>
        <v>4671 : Wholesale of solid, liquid and gaseous fuels and related products</v>
      </c>
      <c r="B372" s="11">
        <f t="shared" si="5"/>
        <v>4671</v>
      </c>
      <c r="C372" s="1">
        <f>[3]Class!B372</f>
        <v>4000</v>
      </c>
      <c r="D372" s="1">
        <f>[3]Class!C372</f>
        <v>5200</v>
      </c>
      <c r="E372" s="1">
        <f>[3]Class!D372</f>
        <v>3600</v>
      </c>
      <c r="F372" s="1">
        <f>[3]Class!E372</f>
        <v>3400</v>
      </c>
      <c r="G372" s="1">
        <f>[3]Class!F372</f>
        <v>2600</v>
      </c>
      <c r="H372" s="1">
        <f>[3]Class!G372</f>
        <v>2300</v>
      </c>
      <c r="I372" s="1">
        <f>[3]Class!H372</f>
        <v>2300</v>
      </c>
      <c r="J372" s="1">
        <f>[3]Class!I372</f>
        <v>1900</v>
      </c>
      <c r="K372" s="1">
        <f>[3]Class!J372</f>
        <v>2600</v>
      </c>
      <c r="L372" s="1">
        <f>[3]Class!K372</f>
        <v>2600</v>
      </c>
      <c r="M372" s="1">
        <f>[3]Class!L372</f>
        <v>3000</v>
      </c>
      <c r="N372" s="1">
        <f>[3]Class!M372</f>
        <v>3400</v>
      </c>
      <c r="O372" s="1">
        <f>[3]Class!N372</f>
        <v>3500</v>
      </c>
      <c r="P372" s="1">
        <f>[3]Class!O372</f>
        <v>4000</v>
      </c>
      <c r="Q372" s="1">
        <f>[3]Class!P372</f>
        <v>3500</v>
      </c>
      <c r="R372" s="1">
        <f>[3]Class!Q372</f>
        <v>4600</v>
      </c>
      <c r="S372" s="1">
        <f>[3]Class!R372</f>
        <v>3800</v>
      </c>
      <c r="T372" s="1">
        <f>[3]Class!S372</f>
        <v>4200</v>
      </c>
    </row>
    <row r="373" spans="1:20" x14ac:dyDescent="0.35">
      <c r="A373" s="1" t="str">
        <f>[3]Class!A373</f>
        <v>4672 : Wholesale of metals and metal ores</v>
      </c>
      <c r="B373" s="11">
        <f t="shared" si="5"/>
        <v>4672</v>
      </c>
      <c r="C373" s="1">
        <f>[3]Class!B373</f>
        <v>3500</v>
      </c>
      <c r="D373" s="1">
        <f>[3]Class!C373</f>
        <v>3100</v>
      </c>
      <c r="E373" s="1">
        <f>[3]Class!D373</f>
        <v>2800</v>
      </c>
      <c r="F373" s="1">
        <f>[3]Class!E373</f>
        <v>2600</v>
      </c>
      <c r="G373" s="1">
        <f>[3]Class!F373</f>
        <v>2200</v>
      </c>
      <c r="H373" s="1">
        <f>[3]Class!G373</f>
        <v>1800</v>
      </c>
      <c r="I373" s="1">
        <f>[3]Class!H373</f>
        <v>1700</v>
      </c>
      <c r="J373" s="1">
        <f>[3]Class!I373</f>
        <v>1700</v>
      </c>
      <c r="K373" s="1">
        <f>[3]Class!J373</f>
        <v>1700</v>
      </c>
      <c r="L373" s="1">
        <f>[3]Class!K373</f>
        <v>1900</v>
      </c>
      <c r="M373" s="1">
        <f>[3]Class!L373</f>
        <v>2200</v>
      </c>
      <c r="N373" s="1">
        <f>[3]Class!M373</f>
        <v>2200</v>
      </c>
      <c r="O373" s="1">
        <f>[3]Class!N373</f>
        <v>1900</v>
      </c>
      <c r="P373" s="1">
        <f>[3]Class!O373</f>
        <v>2500</v>
      </c>
      <c r="Q373" s="1">
        <f>[3]Class!P373</f>
        <v>1900</v>
      </c>
      <c r="R373" s="1">
        <f>[3]Class!Q373</f>
        <v>2200</v>
      </c>
      <c r="S373" s="1">
        <f>[3]Class!R373</f>
        <v>1600</v>
      </c>
      <c r="T373" s="1">
        <f>[3]Class!S373</f>
        <v>2700</v>
      </c>
    </row>
    <row r="374" spans="1:20" x14ac:dyDescent="0.35">
      <c r="A374" s="1" t="str">
        <f>[3]Class!A374</f>
        <v>4673 : Wholesale of wood, construction materials and sanitary equipment</v>
      </c>
      <c r="B374" s="11">
        <f t="shared" si="5"/>
        <v>4673</v>
      </c>
      <c r="C374" s="1">
        <f>[3]Class!B374</f>
        <v>11100</v>
      </c>
      <c r="D374" s="1">
        <f>[3]Class!C374</f>
        <v>11400</v>
      </c>
      <c r="E374" s="1">
        <f>[3]Class!D374</f>
        <v>11900</v>
      </c>
      <c r="F374" s="1">
        <f>[3]Class!E374</f>
        <v>11600</v>
      </c>
      <c r="G374" s="1">
        <f>[3]Class!F374</f>
        <v>11100</v>
      </c>
      <c r="H374" s="1">
        <f>[3]Class!G374</f>
        <v>10900</v>
      </c>
      <c r="I374" s="1">
        <f>[3]Class!H374</f>
        <v>10900</v>
      </c>
      <c r="J374" s="1">
        <f>[3]Class!I374</f>
        <v>10900</v>
      </c>
      <c r="K374" s="1">
        <f>[3]Class!J374</f>
        <v>10900</v>
      </c>
      <c r="L374" s="1">
        <f>[3]Class!K374</f>
        <v>10900</v>
      </c>
      <c r="M374" s="1">
        <f>[3]Class!L374</f>
        <v>10700</v>
      </c>
      <c r="N374" s="1">
        <f>[3]Class!M374</f>
        <v>10700</v>
      </c>
      <c r="O374" s="1">
        <f>[3]Class!N374</f>
        <v>10000</v>
      </c>
      <c r="P374" s="1">
        <f>[3]Class!O374</f>
        <v>11800</v>
      </c>
      <c r="Q374" s="1">
        <f>[3]Class!P374</f>
        <v>10200</v>
      </c>
      <c r="R374" s="1">
        <f>[3]Class!Q374</f>
        <v>10800</v>
      </c>
      <c r="S374" s="1">
        <f>[3]Class!R374</f>
        <v>9600</v>
      </c>
      <c r="T374" s="1">
        <f>[3]Class!S374</f>
        <v>13600</v>
      </c>
    </row>
    <row r="375" spans="1:20" x14ac:dyDescent="0.35">
      <c r="A375" s="1" t="str">
        <f>[3]Class!A375</f>
        <v>4674 : Wholesale of hardware, plumbing and heating equipment and supplies</v>
      </c>
      <c r="B375" s="11">
        <f t="shared" si="5"/>
        <v>4674</v>
      </c>
      <c r="C375" s="1">
        <f>[3]Class!B375</f>
        <v>3200</v>
      </c>
      <c r="D375" s="1">
        <f>[3]Class!C375</f>
        <v>4000</v>
      </c>
      <c r="E375" s="1">
        <f>[3]Class!D375</f>
        <v>4400</v>
      </c>
      <c r="F375" s="1">
        <f>[3]Class!E375</f>
        <v>4000</v>
      </c>
      <c r="G375" s="1">
        <f>[3]Class!F375</f>
        <v>4200</v>
      </c>
      <c r="H375" s="1">
        <f>[3]Class!G375</f>
        <v>3900</v>
      </c>
      <c r="I375" s="1">
        <f>[3]Class!H375</f>
        <v>3700</v>
      </c>
      <c r="J375" s="1">
        <f>[3]Class!I375</f>
        <v>3600</v>
      </c>
      <c r="K375" s="1">
        <f>[3]Class!J375</f>
        <v>3700</v>
      </c>
      <c r="L375" s="1">
        <f>[3]Class!K375</f>
        <v>3900</v>
      </c>
      <c r="M375" s="1">
        <f>[3]Class!L375</f>
        <v>3600</v>
      </c>
      <c r="N375" s="1">
        <f>[3]Class!M375</f>
        <v>3700</v>
      </c>
      <c r="O375" s="1">
        <f>[3]Class!N375</f>
        <v>3500</v>
      </c>
      <c r="P375" s="1">
        <f>[3]Class!O375</f>
        <v>4200</v>
      </c>
      <c r="Q375" s="1">
        <f>[3]Class!P375</f>
        <v>3000</v>
      </c>
      <c r="R375" s="1">
        <f>[3]Class!Q375</f>
        <v>3200</v>
      </c>
      <c r="S375" s="1">
        <f>[3]Class!R375</f>
        <v>2900</v>
      </c>
      <c r="T375" s="1">
        <f>[3]Class!S375</f>
        <v>4500</v>
      </c>
    </row>
    <row r="376" spans="1:20" x14ac:dyDescent="0.35">
      <c r="A376" s="1" t="str">
        <f>[3]Class!A376</f>
        <v>4675 : Wholesale of chemical products</v>
      </c>
      <c r="B376" s="11">
        <f t="shared" si="5"/>
        <v>4675</v>
      </c>
      <c r="C376" s="1">
        <f>[3]Class!B376</f>
        <v>2500</v>
      </c>
      <c r="D376" s="1">
        <f>[3]Class!C376</f>
        <v>2600</v>
      </c>
      <c r="E376" s="1">
        <f>[3]Class!D376</f>
        <v>2600</v>
      </c>
      <c r="F376" s="1">
        <f>[3]Class!E376</f>
        <v>1900</v>
      </c>
      <c r="G376" s="1">
        <f>[3]Class!F376</f>
        <v>1800</v>
      </c>
      <c r="H376" s="1">
        <f>[3]Class!G376</f>
        <v>1900</v>
      </c>
      <c r="I376" s="1">
        <f>[3]Class!H376</f>
        <v>1800</v>
      </c>
      <c r="J376" s="1">
        <f>[3]Class!I376</f>
        <v>1600</v>
      </c>
      <c r="K376" s="1">
        <f>[3]Class!J376</f>
        <v>1500</v>
      </c>
      <c r="L376" s="1">
        <f>[3]Class!K376</f>
        <v>1400</v>
      </c>
      <c r="M376" s="1">
        <f>[3]Class!L376</f>
        <v>1400</v>
      </c>
      <c r="N376" s="1">
        <f>[3]Class!M376</f>
        <v>1600</v>
      </c>
      <c r="O376" s="1">
        <f>[3]Class!N376</f>
        <v>1200</v>
      </c>
      <c r="P376" s="1">
        <f>[3]Class!O376</f>
        <v>1700</v>
      </c>
      <c r="Q376" s="1">
        <f>[3]Class!P376</f>
        <v>1100</v>
      </c>
      <c r="R376" s="1">
        <f>[3]Class!Q376</f>
        <v>1300</v>
      </c>
      <c r="S376" s="1">
        <f>[3]Class!R376</f>
        <v>900</v>
      </c>
      <c r="T376" s="1">
        <f>[3]Class!S376</f>
        <v>2100</v>
      </c>
    </row>
    <row r="377" spans="1:20" x14ac:dyDescent="0.35">
      <c r="A377" s="1" t="str">
        <f>[3]Class!A377</f>
        <v>4676 : Wholesale of other intermediate products</v>
      </c>
      <c r="B377" s="11">
        <f t="shared" si="5"/>
        <v>4676</v>
      </c>
      <c r="C377" s="1">
        <f>[3]Class!B377</f>
        <v>4400</v>
      </c>
      <c r="D377" s="1">
        <f>[3]Class!C377</f>
        <v>3600</v>
      </c>
      <c r="E377" s="1">
        <f>[3]Class!D377</f>
        <v>3600</v>
      </c>
      <c r="F377" s="1">
        <f>[3]Class!E377</f>
        <v>2900</v>
      </c>
      <c r="G377" s="1">
        <f>[3]Class!F377</f>
        <v>2500</v>
      </c>
      <c r="H377" s="1">
        <f>[3]Class!G377</f>
        <v>3300</v>
      </c>
      <c r="I377" s="1">
        <f>[3]Class!H377</f>
        <v>3100</v>
      </c>
      <c r="J377" s="1">
        <f>[3]Class!I377</f>
        <v>2700</v>
      </c>
      <c r="K377" s="1">
        <f>[3]Class!J377</f>
        <v>2400</v>
      </c>
      <c r="L377" s="1">
        <f>[3]Class!K377</f>
        <v>2300</v>
      </c>
      <c r="M377" s="1">
        <f>[3]Class!L377</f>
        <v>1800</v>
      </c>
      <c r="N377" s="1">
        <f>[3]Class!M377</f>
        <v>2300</v>
      </c>
      <c r="O377" s="1">
        <f>[3]Class!N377</f>
        <v>1800</v>
      </c>
      <c r="P377" s="1">
        <f>[3]Class!O377</f>
        <v>2100</v>
      </c>
      <c r="Q377" s="1">
        <f>[3]Class!P377</f>
        <v>1500</v>
      </c>
      <c r="R377" s="1">
        <f>[3]Class!Q377</f>
        <v>1800</v>
      </c>
      <c r="S377" s="1">
        <f>[3]Class!R377</f>
        <v>1300</v>
      </c>
      <c r="T377" s="1">
        <f>[3]Class!S377</f>
        <v>2100</v>
      </c>
    </row>
    <row r="378" spans="1:20" x14ac:dyDescent="0.35">
      <c r="A378" s="1" t="str">
        <f>[3]Class!A378</f>
        <v>4677 : Wholesale of waste and scrap</v>
      </c>
      <c r="B378" s="11">
        <f t="shared" ref="B378:B441" si="6">LEFT(A378,4)+0</f>
        <v>4677</v>
      </c>
      <c r="C378" s="1">
        <f>[3]Class!B378</f>
        <v>1100</v>
      </c>
      <c r="D378" s="1">
        <f>[3]Class!C378</f>
        <v>1000</v>
      </c>
      <c r="E378" s="1">
        <f>[3]Class!D378</f>
        <v>1200</v>
      </c>
      <c r="F378" s="1">
        <f>[3]Class!E378</f>
        <v>1300</v>
      </c>
      <c r="G378" s="1">
        <f>[3]Class!F378</f>
        <v>900</v>
      </c>
      <c r="H378" s="1">
        <f>[3]Class!G378</f>
        <v>800</v>
      </c>
      <c r="I378" s="1">
        <f>[3]Class!H378</f>
        <v>800</v>
      </c>
      <c r="J378" s="1">
        <f>[3]Class!I378</f>
        <v>700</v>
      </c>
      <c r="K378" s="1">
        <f>[3]Class!J378</f>
        <v>700</v>
      </c>
      <c r="L378" s="1">
        <f>[3]Class!K378</f>
        <v>1100</v>
      </c>
      <c r="M378" s="1">
        <f>[3]Class!L378</f>
        <v>800</v>
      </c>
      <c r="N378" s="1">
        <f>[3]Class!M378</f>
        <v>700</v>
      </c>
      <c r="O378" s="1">
        <f>[3]Class!N378</f>
        <v>600</v>
      </c>
      <c r="P378" s="1">
        <f>[3]Class!O378</f>
        <v>900</v>
      </c>
      <c r="Q378" s="1">
        <f>[3]Class!P378</f>
        <v>700</v>
      </c>
      <c r="R378" s="1">
        <f>[3]Class!Q378</f>
        <v>900</v>
      </c>
      <c r="S378" s="1">
        <f>[3]Class!R378</f>
        <v>400</v>
      </c>
      <c r="T378" s="1">
        <f>[3]Class!S378</f>
        <v>1300</v>
      </c>
    </row>
    <row r="379" spans="1:20" x14ac:dyDescent="0.35">
      <c r="A379" s="1" t="str">
        <f>[3]Class!A379</f>
        <v>4690 : Non-specialised wholesale trade</v>
      </c>
      <c r="B379" s="11">
        <f t="shared" si="6"/>
        <v>4690</v>
      </c>
      <c r="C379" s="1">
        <f>[3]Class!B379</f>
        <v>20100</v>
      </c>
      <c r="D379" s="1">
        <f>[3]Class!C379</f>
        <v>17900</v>
      </c>
      <c r="E379" s="1">
        <f>[3]Class!D379</f>
        <v>19400</v>
      </c>
      <c r="F379" s="1">
        <f>[3]Class!E379</f>
        <v>18000</v>
      </c>
      <c r="G379" s="1">
        <f>[3]Class!F379</f>
        <v>16500</v>
      </c>
      <c r="H379" s="1">
        <f>[3]Class!G379</f>
        <v>16100</v>
      </c>
      <c r="I379" s="1">
        <f>[3]Class!H379</f>
        <v>15300</v>
      </c>
      <c r="J379" s="1">
        <f>[3]Class!I379</f>
        <v>13600</v>
      </c>
      <c r="K379" s="1">
        <f>[3]Class!J379</f>
        <v>13500</v>
      </c>
      <c r="L379" s="1">
        <f>[3]Class!K379</f>
        <v>12500</v>
      </c>
      <c r="M379" s="1">
        <f>[3]Class!L379</f>
        <v>11200</v>
      </c>
      <c r="N379" s="1">
        <f>[3]Class!M379</f>
        <v>11200</v>
      </c>
      <c r="O379" s="1">
        <f>[3]Class!N379</f>
        <v>8600</v>
      </c>
      <c r="P379" s="1">
        <f>[3]Class!O379</f>
        <v>6400</v>
      </c>
      <c r="Q379" s="1">
        <f>[3]Class!P379</f>
        <v>12200</v>
      </c>
      <c r="R379" s="1">
        <f>[3]Class!Q379</f>
        <v>15600</v>
      </c>
      <c r="S379" s="1">
        <f>[3]Class!R379</f>
        <v>11100</v>
      </c>
      <c r="T379" s="1">
        <f>[3]Class!S379</f>
        <v>17700</v>
      </c>
    </row>
    <row r="380" spans="1:20" x14ac:dyDescent="0.35">
      <c r="A380" s="1" t="str">
        <f>[3]Class!A380</f>
        <v>4711 : Retail sale in non-specialised stores with food, beverages or tobacco predominating</v>
      </c>
      <c r="B380" s="11">
        <f t="shared" si="6"/>
        <v>4711</v>
      </c>
      <c r="C380" s="1">
        <f>[3]Class!B380</f>
        <v>84200</v>
      </c>
      <c r="D380" s="1">
        <f>[3]Class!C380</f>
        <v>89300</v>
      </c>
      <c r="E380" s="1">
        <f>[3]Class!D380</f>
        <v>98600</v>
      </c>
      <c r="F380" s="1">
        <f>[3]Class!E380</f>
        <v>103500</v>
      </c>
      <c r="G380" s="1">
        <f>[3]Class!F380</f>
        <v>113900</v>
      </c>
      <c r="H380" s="1">
        <f>[3]Class!G380</f>
        <v>98600</v>
      </c>
      <c r="I380" s="1">
        <f>[3]Class!H380</f>
        <v>112500</v>
      </c>
      <c r="J380" s="1">
        <f>[3]Class!I380</f>
        <v>104500</v>
      </c>
      <c r="K380" s="1">
        <f>[3]Class!J380</f>
        <v>101200</v>
      </c>
      <c r="L380" s="1">
        <f>[3]Class!K380</f>
        <v>107700</v>
      </c>
      <c r="M380" s="1">
        <f>[3]Class!L380</f>
        <v>109200</v>
      </c>
      <c r="N380" s="1">
        <f>[3]Class!M380</f>
        <v>112700</v>
      </c>
      <c r="O380" s="1">
        <f>[3]Class!N380</f>
        <v>118600</v>
      </c>
      <c r="P380" s="1">
        <f>[3]Class!O380</f>
        <v>107800</v>
      </c>
      <c r="Q380" s="1">
        <f>[3]Class!P380</f>
        <v>116000</v>
      </c>
      <c r="R380" s="1">
        <f>[3]Class!Q380</f>
        <v>119100</v>
      </c>
      <c r="S380" s="1">
        <f>[3]Class!R380</f>
        <v>121500</v>
      </c>
      <c r="T380" s="1">
        <f>[3]Class!S380</f>
        <v>127200</v>
      </c>
    </row>
    <row r="381" spans="1:20" x14ac:dyDescent="0.35">
      <c r="A381" s="1" t="str">
        <f>[3]Class!A381</f>
        <v>4719 : Other retail sale in non-specialised stores</v>
      </c>
      <c r="B381" s="11">
        <f t="shared" si="6"/>
        <v>4719</v>
      </c>
      <c r="C381" s="1">
        <f>[3]Class!B381</f>
        <v>47800</v>
      </c>
      <c r="D381" s="1">
        <f>[3]Class!C381</f>
        <v>47000</v>
      </c>
      <c r="E381" s="1">
        <f>[3]Class!D381</f>
        <v>47400</v>
      </c>
      <c r="F381" s="1">
        <f>[3]Class!E381</f>
        <v>45500</v>
      </c>
      <c r="G381" s="1">
        <f>[3]Class!F381</f>
        <v>42200</v>
      </c>
      <c r="H381" s="1">
        <f>[3]Class!G381</f>
        <v>42000</v>
      </c>
      <c r="I381" s="1">
        <f>[3]Class!H381</f>
        <v>40900</v>
      </c>
      <c r="J381" s="1">
        <f>[3]Class!I381</f>
        <v>39400</v>
      </c>
      <c r="K381" s="1">
        <f>[3]Class!J381</f>
        <v>37800</v>
      </c>
      <c r="L381" s="1">
        <f>[3]Class!K381</f>
        <v>39500</v>
      </c>
      <c r="M381" s="1">
        <f>[3]Class!L381</f>
        <v>36200</v>
      </c>
      <c r="N381" s="1">
        <f>[3]Class!M381</f>
        <v>39600</v>
      </c>
      <c r="O381" s="1">
        <f>[3]Class!N381</f>
        <v>40600</v>
      </c>
      <c r="P381" s="1">
        <f>[3]Class!O381</f>
        <v>36200</v>
      </c>
      <c r="Q381" s="1">
        <f>[3]Class!P381</f>
        <v>40200</v>
      </c>
      <c r="R381" s="1">
        <f>[3]Class!Q381</f>
        <v>39400</v>
      </c>
      <c r="S381" s="1">
        <f>[3]Class!R381</f>
        <v>40500</v>
      </c>
      <c r="T381" s="1">
        <f>[3]Class!S381</f>
        <v>42200</v>
      </c>
    </row>
    <row r="382" spans="1:20" x14ac:dyDescent="0.35">
      <c r="A382" s="1" t="str">
        <f>[3]Class!A382</f>
        <v>4721 : Retail sale of fruit and vegetables in specialised stores</v>
      </c>
      <c r="B382" s="11">
        <f t="shared" si="6"/>
        <v>4721</v>
      </c>
      <c r="C382" s="1">
        <f>[3]Class!B382</f>
        <v>2100</v>
      </c>
      <c r="D382" s="1">
        <f>[3]Class!C382</f>
        <v>2500</v>
      </c>
      <c r="E382" s="1">
        <f>[3]Class!D382</f>
        <v>2600</v>
      </c>
      <c r="F382" s="1">
        <f>[3]Class!E382</f>
        <v>2200</v>
      </c>
      <c r="G382" s="1">
        <f>[3]Class!F382</f>
        <v>2100</v>
      </c>
      <c r="H382" s="1">
        <f>[3]Class!G382</f>
        <v>1900</v>
      </c>
      <c r="I382" s="1">
        <f>[3]Class!H382</f>
        <v>1700</v>
      </c>
      <c r="J382" s="1">
        <f>[3]Class!I382</f>
        <v>2000</v>
      </c>
      <c r="K382" s="1">
        <f>[3]Class!J382</f>
        <v>2100</v>
      </c>
      <c r="L382" s="1">
        <f>[3]Class!K382</f>
        <v>1700</v>
      </c>
      <c r="M382" s="1">
        <f>[3]Class!L382</f>
        <v>1700</v>
      </c>
      <c r="N382" s="1">
        <f>[3]Class!M382</f>
        <v>1900</v>
      </c>
      <c r="O382" s="1">
        <f>[3]Class!N382</f>
        <v>1400</v>
      </c>
      <c r="P382" s="1">
        <f>[3]Class!O382</f>
        <v>1900</v>
      </c>
      <c r="Q382" s="1">
        <f>[3]Class!P382</f>
        <v>2700</v>
      </c>
      <c r="R382" s="1">
        <f>[3]Class!Q382</f>
        <v>2400</v>
      </c>
      <c r="S382" s="1">
        <f>[3]Class!R382</f>
        <v>2300</v>
      </c>
      <c r="T382" s="1">
        <f>[3]Class!S382</f>
        <v>1600</v>
      </c>
    </row>
    <row r="383" spans="1:20" x14ac:dyDescent="0.35">
      <c r="A383" s="1" t="str">
        <f>[3]Class!A383</f>
        <v>4722 : Retail sale of meat and meat products in specialised stores</v>
      </c>
      <c r="B383" s="11">
        <f t="shared" si="6"/>
        <v>4722</v>
      </c>
      <c r="C383" s="1">
        <f>[3]Class!B383</f>
        <v>3100</v>
      </c>
      <c r="D383" s="1">
        <f>[3]Class!C383</f>
        <v>3200</v>
      </c>
      <c r="E383" s="1">
        <f>[3]Class!D383</f>
        <v>2900</v>
      </c>
      <c r="F383" s="1">
        <f>[3]Class!E383</f>
        <v>2600</v>
      </c>
      <c r="G383" s="1">
        <f>[3]Class!F383</f>
        <v>2500</v>
      </c>
      <c r="H383" s="1">
        <f>[3]Class!G383</f>
        <v>2300</v>
      </c>
      <c r="I383" s="1">
        <f>[3]Class!H383</f>
        <v>2200</v>
      </c>
      <c r="J383" s="1">
        <f>[3]Class!I383</f>
        <v>2300</v>
      </c>
      <c r="K383" s="1">
        <f>[3]Class!J383</f>
        <v>2400</v>
      </c>
      <c r="L383" s="1">
        <f>[3]Class!K383</f>
        <v>2200</v>
      </c>
      <c r="M383" s="1">
        <f>[3]Class!L383</f>
        <v>2400</v>
      </c>
      <c r="N383" s="1">
        <f>[3]Class!M383</f>
        <v>2900</v>
      </c>
      <c r="O383" s="1">
        <f>[3]Class!N383</f>
        <v>1700</v>
      </c>
      <c r="P383" s="1">
        <f>[3]Class!O383</f>
        <v>2200</v>
      </c>
      <c r="Q383" s="1">
        <f>[3]Class!P383</f>
        <v>3500</v>
      </c>
      <c r="R383" s="1">
        <f>[3]Class!Q383</f>
        <v>3400</v>
      </c>
      <c r="S383" s="1">
        <f>[3]Class!R383</f>
        <v>3600</v>
      </c>
      <c r="T383" s="1">
        <f>[3]Class!S383</f>
        <v>2600</v>
      </c>
    </row>
    <row r="384" spans="1:20" x14ac:dyDescent="0.35">
      <c r="A384" s="1" t="str">
        <f>[3]Class!A384</f>
        <v>4723 : Retail sale of fish, crustaceans and molluscs in specialised stores</v>
      </c>
      <c r="B384" s="11">
        <f t="shared" si="6"/>
        <v>4723</v>
      </c>
      <c r="C384" s="1">
        <f>[3]Class!B384</f>
        <v>500</v>
      </c>
      <c r="D384" s="1">
        <f>[3]Class!C384</f>
        <v>500</v>
      </c>
      <c r="E384" s="1">
        <f>[3]Class!D384</f>
        <v>400</v>
      </c>
      <c r="F384" s="1">
        <f>[3]Class!E384</f>
        <v>400</v>
      </c>
      <c r="G384" s="1">
        <f>[3]Class!F384</f>
        <v>400</v>
      </c>
      <c r="H384" s="1">
        <f>[3]Class!G384</f>
        <v>400</v>
      </c>
      <c r="I384" s="1">
        <f>[3]Class!H384</f>
        <v>400</v>
      </c>
      <c r="J384" s="1">
        <f>[3]Class!I384</f>
        <v>300</v>
      </c>
      <c r="K384" s="1">
        <f>[3]Class!J384</f>
        <v>300</v>
      </c>
      <c r="L384" s="1">
        <f>[3]Class!K384</f>
        <v>300</v>
      </c>
      <c r="M384" s="1">
        <f>[3]Class!L384</f>
        <v>300</v>
      </c>
      <c r="N384" s="1">
        <f>[3]Class!M384</f>
        <v>400</v>
      </c>
      <c r="O384" s="1">
        <f>[3]Class!N384</f>
        <v>200</v>
      </c>
      <c r="P384" s="1">
        <f>[3]Class!O384</f>
        <v>300</v>
      </c>
      <c r="Q384" s="1">
        <f>[3]Class!P384</f>
        <v>600</v>
      </c>
      <c r="R384" s="1">
        <f>[3]Class!Q384</f>
        <v>500</v>
      </c>
      <c r="S384" s="1">
        <f>[3]Class!R384</f>
        <v>500</v>
      </c>
      <c r="T384" s="1">
        <f>[3]Class!S384</f>
        <v>400</v>
      </c>
    </row>
    <row r="385" spans="1:20" x14ac:dyDescent="0.35">
      <c r="A385" s="1" t="str">
        <f>[3]Class!A385</f>
        <v>4724 : Retail sale of bread, cakes, flour confectionery and sugar confectionery in specialised stores</v>
      </c>
      <c r="B385" s="11">
        <f t="shared" si="6"/>
        <v>4724</v>
      </c>
      <c r="C385" s="1">
        <f>[3]Class!B385</f>
        <v>5500</v>
      </c>
      <c r="D385" s="1">
        <f>[3]Class!C385</f>
        <v>5900</v>
      </c>
      <c r="E385" s="1">
        <f>[3]Class!D385</f>
        <v>5400</v>
      </c>
      <c r="F385" s="1">
        <f>[3]Class!E385</f>
        <v>5700</v>
      </c>
      <c r="G385" s="1">
        <f>[3]Class!F385</f>
        <v>5600</v>
      </c>
      <c r="H385" s="1">
        <f>[3]Class!G385</f>
        <v>5800</v>
      </c>
      <c r="I385" s="1">
        <f>[3]Class!H385</f>
        <v>5500</v>
      </c>
      <c r="J385" s="1">
        <f>[3]Class!I385</f>
        <v>5900</v>
      </c>
      <c r="K385" s="1">
        <f>[3]Class!J385</f>
        <v>5400</v>
      </c>
      <c r="L385" s="1">
        <f>[3]Class!K385</f>
        <v>5500</v>
      </c>
      <c r="M385" s="1">
        <f>[3]Class!L385</f>
        <v>5400</v>
      </c>
      <c r="N385" s="1">
        <f>[3]Class!M385</f>
        <v>6500</v>
      </c>
      <c r="O385" s="1">
        <f>[3]Class!N385</f>
        <v>5100</v>
      </c>
      <c r="P385" s="1">
        <f>[3]Class!O385</f>
        <v>5700</v>
      </c>
      <c r="Q385" s="1">
        <f>[3]Class!P385</f>
        <v>7700</v>
      </c>
      <c r="R385" s="1">
        <f>[3]Class!Q385</f>
        <v>7400</v>
      </c>
      <c r="S385" s="1">
        <f>[3]Class!R385</f>
        <v>7400</v>
      </c>
      <c r="T385" s="1">
        <f>[3]Class!S385</f>
        <v>6300</v>
      </c>
    </row>
    <row r="386" spans="1:20" x14ac:dyDescent="0.35">
      <c r="A386" s="1" t="str">
        <f>[3]Class!A386</f>
        <v>4725 : Retail sale of beverages in specialised stores</v>
      </c>
      <c r="B386" s="11">
        <f t="shared" si="6"/>
        <v>4725</v>
      </c>
      <c r="C386" s="1">
        <f>[3]Class!B386</f>
        <v>6800</v>
      </c>
      <c r="D386" s="1">
        <f>[3]Class!C386</f>
        <v>7500</v>
      </c>
      <c r="E386" s="1">
        <f>[3]Class!D386</f>
        <v>7400</v>
      </c>
      <c r="F386" s="1">
        <f>[3]Class!E386</f>
        <v>6700</v>
      </c>
      <c r="G386" s="1">
        <f>[3]Class!F386</f>
        <v>6100</v>
      </c>
      <c r="H386" s="1">
        <f>[3]Class!G386</f>
        <v>5500</v>
      </c>
      <c r="I386" s="1">
        <f>[3]Class!H386</f>
        <v>4900</v>
      </c>
      <c r="J386" s="1">
        <f>[3]Class!I386</f>
        <v>4900</v>
      </c>
      <c r="K386" s="1">
        <f>[3]Class!J386</f>
        <v>4900</v>
      </c>
      <c r="L386" s="1">
        <f>[3]Class!K386</f>
        <v>3900</v>
      </c>
      <c r="M386" s="1">
        <f>[3]Class!L386</f>
        <v>4200</v>
      </c>
      <c r="N386" s="1">
        <f>[3]Class!M386</f>
        <v>4800</v>
      </c>
      <c r="O386" s="1">
        <f>[3]Class!N386</f>
        <v>2400</v>
      </c>
      <c r="P386" s="1">
        <f>[3]Class!O386</f>
        <v>2800</v>
      </c>
      <c r="Q386" s="1">
        <f>[3]Class!P386</f>
        <v>3900</v>
      </c>
      <c r="R386" s="1">
        <f>[3]Class!Q386</f>
        <v>3500</v>
      </c>
      <c r="S386" s="1">
        <f>[3]Class!R386</f>
        <v>3700</v>
      </c>
      <c r="T386" s="1">
        <f>[3]Class!S386</f>
        <v>2900</v>
      </c>
    </row>
    <row r="387" spans="1:20" x14ac:dyDescent="0.35">
      <c r="A387" s="1" t="str">
        <f>[3]Class!A387</f>
        <v>4726 : Retail sale of tobacco products in specialised stores</v>
      </c>
      <c r="B387" s="11">
        <f t="shared" si="6"/>
        <v>4726</v>
      </c>
      <c r="C387" s="1">
        <f>[3]Class!B387</f>
        <v>3600</v>
      </c>
      <c r="D387" s="1">
        <f>[3]Class!C387</f>
        <v>3400</v>
      </c>
      <c r="E387" s="1">
        <f>[3]Class!D387</f>
        <v>3400</v>
      </c>
      <c r="F387" s="1">
        <f>[3]Class!E387</f>
        <v>3000</v>
      </c>
      <c r="G387" s="1">
        <f>[3]Class!F387</f>
        <v>2500</v>
      </c>
      <c r="H387" s="1">
        <f>[3]Class!G387</f>
        <v>2200</v>
      </c>
      <c r="I387" s="1">
        <f>[3]Class!H387</f>
        <v>1900</v>
      </c>
      <c r="J387" s="1">
        <f>[3]Class!I387</f>
        <v>1700</v>
      </c>
      <c r="K387" s="1">
        <f>[3]Class!J387</f>
        <v>1700</v>
      </c>
      <c r="L387" s="1">
        <f>[3]Class!K387</f>
        <v>1500</v>
      </c>
      <c r="M387" s="1">
        <f>[3]Class!L387</f>
        <v>1300</v>
      </c>
      <c r="N387" s="1">
        <f>[3]Class!M387</f>
        <v>1400</v>
      </c>
      <c r="O387" s="1">
        <f>[3]Class!N387</f>
        <v>800</v>
      </c>
      <c r="P387" s="1">
        <f>[3]Class!O387</f>
        <v>900</v>
      </c>
      <c r="Q387" s="1">
        <f>[3]Class!P387</f>
        <v>1200</v>
      </c>
      <c r="R387" s="1">
        <f>[3]Class!Q387</f>
        <v>1000</v>
      </c>
      <c r="S387" s="1">
        <f>[3]Class!R387</f>
        <v>1000</v>
      </c>
      <c r="T387" s="1">
        <f>[3]Class!S387</f>
        <v>600</v>
      </c>
    </row>
    <row r="388" spans="1:20" x14ac:dyDescent="0.35">
      <c r="A388" s="1" t="str">
        <f>[3]Class!A388</f>
        <v>4729 : Other retail sale of food in specialised stores</v>
      </c>
      <c r="B388" s="11">
        <f t="shared" si="6"/>
        <v>4729</v>
      </c>
      <c r="C388" s="1">
        <f>[3]Class!B388</f>
        <v>3700</v>
      </c>
      <c r="D388" s="1">
        <f>[3]Class!C388</f>
        <v>5000</v>
      </c>
      <c r="E388" s="1">
        <f>[3]Class!D388</f>
        <v>5400</v>
      </c>
      <c r="F388" s="1">
        <f>[3]Class!E388</f>
        <v>5000</v>
      </c>
      <c r="G388" s="1">
        <f>[3]Class!F388</f>
        <v>5700</v>
      </c>
      <c r="H388" s="1">
        <f>[3]Class!G388</f>
        <v>5500</v>
      </c>
      <c r="I388" s="1">
        <f>[3]Class!H388</f>
        <v>4200</v>
      </c>
      <c r="J388" s="1">
        <f>[3]Class!I388</f>
        <v>4100</v>
      </c>
      <c r="K388" s="1">
        <f>[3]Class!J388</f>
        <v>4500</v>
      </c>
      <c r="L388" s="1">
        <f>[3]Class!K388</f>
        <v>4300</v>
      </c>
      <c r="M388" s="1">
        <f>[3]Class!L388</f>
        <v>5000</v>
      </c>
      <c r="N388" s="1">
        <f>[3]Class!M388</f>
        <v>5800</v>
      </c>
      <c r="O388" s="1">
        <f>[3]Class!N388</f>
        <v>3900</v>
      </c>
      <c r="P388" s="1">
        <f>[3]Class!O388</f>
        <v>4800</v>
      </c>
      <c r="Q388" s="1">
        <f>[3]Class!P388</f>
        <v>7000</v>
      </c>
      <c r="R388" s="1">
        <f>[3]Class!Q388</f>
        <v>7200</v>
      </c>
      <c r="S388" s="1">
        <f>[3]Class!R388</f>
        <v>7200</v>
      </c>
      <c r="T388" s="1">
        <f>[3]Class!S388</f>
        <v>6100</v>
      </c>
    </row>
    <row r="389" spans="1:20" x14ac:dyDescent="0.35">
      <c r="A389" s="1" t="str">
        <f>[3]Class!A389</f>
        <v>4730 : Retail sale of automotive fuel in specialised stores</v>
      </c>
      <c r="B389" s="11">
        <f t="shared" si="6"/>
        <v>4730</v>
      </c>
      <c r="C389" s="1">
        <f>[3]Class!B389</f>
        <v>7700</v>
      </c>
      <c r="D389" s="1">
        <f>[3]Class!C389</f>
        <v>7300</v>
      </c>
      <c r="E389" s="1">
        <f>[3]Class!D389</f>
        <v>7000</v>
      </c>
      <c r="F389" s="1">
        <f>[3]Class!E389</f>
        <v>6600</v>
      </c>
      <c r="G389" s="1">
        <f>[3]Class!F389</f>
        <v>7400</v>
      </c>
      <c r="H389" s="1">
        <f>[3]Class!G389</f>
        <v>5800</v>
      </c>
      <c r="I389" s="1">
        <f>[3]Class!H389</f>
        <v>5400</v>
      </c>
      <c r="J389" s="1">
        <f>[3]Class!I389</f>
        <v>4500</v>
      </c>
      <c r="K389" s="1">
        <f>[3]Class!J389</f>
        <v>4600</v>
      </c>
      <c r="L389" s="1">
        <f>[3]Class!K389</f>
        <v>4800</v>
      </c>
      <c r="M389" s="1">
        <f>[3]Class!L389</f>
        <v>4300</v>
      </c>
      <c r="N389" s="1">
        <f>[3]Class!M389</f>
        <v>2600</v>
      </c>
      <c r="O389" s="1">
        <f>[3]Class!N389</f>
        <v>6200</v>
      </c>
      <c r="P389" s="1">
        <f>[3]Class!O389</f>
        <v>3300</v>
      </c>
      <c r="Q389" s="1">
        <f>[3]Class!P389</f>
        <v>2900</v>
      </c>
      <c r="R389" s="1">
        <f>[3]Class!Q389</f>
        <v>4300</v>
      </c>
      <c r="S389" s="1">
        <f>[3]Class!R389</f>
        <v>3700</v>
      </c>
      <c r="T389" s="1">
        <f>[3]Class!S389</f>
        <v>3200</v>
      </c>
    </row>
    <row r="390" spans="1:20" x14ac:dyDescent="0.35">
      <c r="A390" s="1" t="str">
        <f>[3]Class!A390</f>
        <v>4741 : Retail sale of computers, peripheral units and software in specialised stores</v>
      </c>
      <c r="B390" s="11">
        <f t="shared" si="6"/>
        <v>4741</v>
      </c>
      <c r="C390" s="1">
        <f>[3]Class!B390</f>
        <v>2600</v>
      </c>
      <c r="D390" s="1">
        <f>[3]Class!C390</f>
        <v>3100</v>
      </c>
      <c r="E390" s="1">
        <f>[3]Class!D390</f>
        <v>3400</v>
      </c>
      <c r="F390" s="1">
        <f>[3]Class!E390</f>
        <v>3500</v>
      </c>
      <c r="G390" s="1">
        <f>[3]Class!F390</f>
        <v>3500</v>
      </c>
      <c r="H390" s="1">
        <f>[3]Class!G390</f>
        <v>3500</v>
      </c>
      <c r="I390" s="1">
        <f>[3]Class!H390</f>
        <v>3500</v>
      </c>
      <c r="J390" s="1">
        <f>[3]Class!I390</f>
        <v>3600</v>
      </c>
      <c r="K390" s="1">
        <f>[3]Class!J390</f>
        <v>3900</v>
      </c>
      <c r="L390" s="1">
        <f>[3]Class!K390</f>
        <v>2800</v>
      </c>
      <c r="M390" s="1">
        <f>[3]Class!L390</f>
        <v>4900</v>
      </c>
      <c r="N390" s="1">
        <f>[3]Class!M390</f>
        <v>4200</v>
      </c>
      <c r="O390" s="1">
        <f>[3]Class!N390</f>
        <v>5000</v>
      </c>
      <c r="P390" s="1">
        <f>[3]Class!O390</f>
        <v>3300</v>
      </c>
      <c r="Q390" s="1">
        <f>[3]Class!P390</f>
        <v>2800</v>
      </c>
      <c r="R390" s="1">
        <f>[3]Class!Q390</f>
        <v>2900</v>
      </c>
      <c r="S390" s="1">
        <f>[3]Class!R390</f>
        <v>3800</v>
      </c>
      <c r="T390" s="1">
        <f>[3]Class!S390</f>
        <v>3200</v>
      </c>
    </row>
    <row r="391" spans="1:20" x14ac:dyDescent="0.35">
      <c r="A391" s="1" t="str">
        <f>[3]Class!A391</f>
        <v>4742 : Retail sale of telecommunications equipment in specialised stores</v>
      </c>
      <c r="B391" s="11">
        <f t="shared" si="6"/>
        <v>4742</v>
      </c>
      <c r="C391" s="1">
        <f>[3]Class!B391</f>
        <v>5900</v>
      </c>
      <c r="D391" s="1">
        <f>[3]Class!C391</f>
        <v>6900</v>
      </c>
      <c r="E391" s="1">
        <f>[3]Class!D391</f>
        <v>7700</v>
      </c>
      <c r="F391" s="1">
        <f>[3]Class!E391</f>
        <v>7800</v>
      </c>
      <c r="G391" s="1">
        <f>[3]Class!F391</f>
        <v>7900</v>
      </c>
      <c r="H391" s="1">
        <f>[3]Class!G391</f>
        <v>7700</v>
      </c>
      <c r="I391" s="1">
        <f>[3]Class!H391</f>
        <v>7700</v>
      </c>
      <c r="J391" s="1">
        <f>[3]Class!I391</f>
        <v>8000</v>
      </c>
      <c r="K391" s="1">
        <f>[3]Class!J391</f>
        <v>8800</v>
      </c>
      <c r="L391" s="1">
        <f>[3]Class!K391</f>
        <v>10000</v>
      </c>
      <c r="M391" s="1">
        <f>[3]Class!L391</f>
        <v>7200</v>
      </c>
      <c r="N391" s="1">
        <f>[3]Class!M391</f>
        <v>7300</v>
      </c>
      <c r="O391" s="1">
        <f>[3]Class!N391</f>
        <v>7300</v>
      </c>
      <c r="P391" s="1">
        <f>[3]Class!O391</f>
        <v>5900</v>
      </c>
      <c r="Q391" s="1">
        <f>[3]Class!P391</f>
        <v>5700</v>
      </c>
      <c r="R391" s="1">
        <f>[3]Class!Q391</f>
        <v>6100</v>
      </c>
      <c r="S391" s="1">
        <f>[3]Class!R391</f>
        <v>6600</v>
      </c>
      <c r="T391" s="1">
        <f>[3]Class!S391</f>
        <v>5300</v>
      </c>
    </row>
    <row r="392" spans="1:20" x14ac:dyDescent="0.35">
      <c r="A392" s="1" t="str">
        <f>[3]Class!A392</f>
        <v>4743 : Retail sale of audio and video equipment in specialised stores</v>
      </c>
      <c r="B392" s="11">
        <f t="shared" si="6"/>
        <v>4743</v>
      </c>
      <c r="C392" s="1">
        <f>[3]Class!B392</f>
        <v>2000</v>
      </c>
      <c r="D392" s="1">
        <f>[3]Class!C392</f>
        <v>2100</v>
      </c>
      <c r="E392" s="1">
        <f>[3]Class!D392</f>
        <v>2200</v>
      </c>
      <c r="F392" s="1">
        <f>[3]Class!E392</f>
        <v>2300</v>
      </c>
      <c r="G392" s="1">
        <f>[3]Class!F392</f>
        <v>2100</v>
      </c>
      <c r="H392" s="1">
        <f>[3]Class!G392</f>
        <v>1900</v>
      </c>
      <c r="I392" s="1">
        <f>[3]Class!H392</f>
        <v>2000</v>
      </c>
      <c r="J392" s="1">
        <f>[3]Class!I392</f>
        <v>2100</v>
      </c>
      <c r="K392" s="1">
        <f>[3]Class!J392</f>
        <v>1800</v>
      </c>
      <c r="L392" s="1">
        <f>[3]Class!K392</f>
        <v>1100</v>
      </c>
      <c r="M392" s="1">
        <f>[3]Class!L392</f>
        <v>2600</v>
      </c>
      <c r="N392" s="1">
        <f>[3]Class!M392</f>
        <v>2100</v>
      </c>
      <c r="O392" s="1">
        <f>[3]Class!N392</f>
        <v>2200</v>
      </c>
      <c r="P392" s="1">
        <f>[3]Class!O392</f>
        <v>1000</v>
      </c>
      <c r="Q392" s="1">
        <f>[3]Class!P392</f>
        <v>600</v>
      </c>
      <c r="R392" s="1">
        <f>[3]Class!Q392</f>
        <v>800</v>
      </c>
      <c r="S392" s="1">
        <f>[3]Class!R392</f>
        <v>1300</v>
      </c>
      <c r="T392" s="1">
        <f>[3]Class!S392</f>
        <v>700</v>
      </c>
    </row>
    <row r="393" spans="1:20" x14ac:dyDescent="0.35">
      <c r="A393" s="1" t="str">
        <f>[3]Class!A393</f>
        <v>4751 : Retail sale of textiles in specialised stores</v>
      </c>
      <c r="B393" s="11">
        <f t="shared" si="6"/>
        <v>4751</v>
      </c>
      <c r="C393" s="1">
        <f>[3]Class!B393</f>
        <v>3200</v>
      </c>
      <c r="D393" s="1">
        <f>[3]Class!C393</f>
        <v>4000</v>
      </c>
      <c r="E393" s="1">
        <f>[3]Class!D393</f>
        <v>2900</v>
      </c>
      <c r="F393" s="1">
        <f>[3]Class!E393</f>
        <v>2900</v>
      </c>
      <c r="G393" s="1">
        <f>[3]Class!F393</f>
        <v>2900</v>
      </c>
      <c r="H393" s="1">
        <f>[3]Class!G393</f>
        <v>2800</v>
      </c>
      <c r="I393" s="1">
        <f>[3]Class!H393</f>
        <v>3200</v>
      </c>
      <c r="J393" s="1">
        <f>[3]Class!I393</f>
        <v>2800</v>
      </c>
      <c r="K393" s="1">
        <f>[3]Class!J393</f>
        <v>2300</v>
      </c>
      <c r="L393" s="1">
        <f>[3]Class!K393</f>
        <v>2100</v>
      </c>
      <c r="M393" s="1">
        <f>[3]Class!L393</f>
        <v>2300</v>
      </c>
      <c r="N393" s="1">
        <f>[3]Class!M393</f>
        <v>2500</v>
      </c>
      <c r="O393" s="1">
        <f>[3]Class!N393</f>
        <v>2100</v>
      </c>
      <c r="P393" s="1">
        <f>[3]Class!O393</f>
        <v>1500</v>
      </c>
      <c r="Q393" s="1">
        <f>[3]Class!P393</f>
        <v>1200</v>
      </c>
      <c r="R393" s="1">
        <f>[3]Class!Q393</f>
        <v>1400</v>
      </c>
      <c r="S393" s="1">
        <f>[3]Class!R393</f>
        <v>1800</v>
      </c>
      <c r="T393" s="1">
        <f>[3]Class!S393</f>
        <v>1800</v>
      </c>
    </row>
    <row r="394" spans="1:20" x14ac:dyDescent="0.35">
      <c r="A394" s="1" t="str">
        <f>[3]Class!A394</f>
        <v>4752 : Retail sale of hardware, paints and glass in specialised stores</v>
      </c>
      <c r="B394" s="11">
        <f t="shared" si="6"/>
        <v>4752</v>
      </c>
      <c r="C394" s="1">
        <f>[3]Class!B394</f>
        <v>10400</v>
      </c>
      <c r="D394" s="1">
        <f>[3]Class!C394</f>
        <v>11400</v>
      </c>
      <c r="E394" s="1">
        <f>[3]Class!D394</f>
        <v>10700</v>
      </c>
      <c r="F394" s="1">
        <f>[3]Class!E394</f>
        <v>12000</v>
      </c>
      <c r="G394" s="1">
        <f>[3]Class!F394</f>
        <v>11300</v>
      </c>
      <c r="H394" s="1">
        <f>[3]Class!G394</f>
        <v>12100</v>
      </c>
      <c r="I394" s="1">
        <f>[3]Class!H394</f>
        <v>13300</v>
      </c>
      <c r="J394" s="1">
        <f>[3]Class!I394</f>
        <v>13000</v>
      </c>
      <c r="K394" s="1">
        <f>[3]Class!J394</f>
        <v>11400</v>
      </c>
      <c r="L394" s="1">
        <f>[3]Class!K394</f>
        <v>11400</v>
      </c>
      <c r="M394" s="1">
        <f>[3]Class!L394</f>
        <v>11300</v>
      </c>
      <c r="N394" s="1">
        <f>[3]Class!M394</f>
        <v>11100</v>
      </c>
      <c r="O394" s="1">
        <f>[3]Class!N394</f>
        <v>11800</v>
      </c>
      <c r="P394" s="1">
        <f>[3]Class!O394</f>
        <v>10500</v>
      </c>
      <c r="Q394" s="1">
        <f>[3]Class!P394</f>
        <v>9700</v>
      </c>
      <c r="R394" s="1">
        <f>[3]Class!Q394</f>
        <v>9500</v>
      </c>
      <c r="S394" s="1">
        <f>[3]Class!R394</f>
        <v>10700</v>
      </c>
      <c r="T394" s="1">
        <f>[3]Class!S394</f>
        <v>11000</v>
      </c>
    </row>
    <row r="395" spans="1:20" x14ac:dyDescent="0.35">
      <c r="A395" s="1" t="str">
        <f>[3]Class!A395</f>
        <v>4753 : Retail sale of carpets, rugs, wall and floor coverings in specialised stores</v>
      </c>
      <c r="B395" s="11">
        <f t="shared" si="6"/>
        <v>4753</v>
      </c>
      <c r="C395" s="1">
        <f>[3]Class!B395</f>
        <v>1600</v>
      </c>
      <c r="D395" s="1">
        <f>[3]Class!C395</f>
        <v>1900</v>
      </c>
      <c r="E395" s="1">
        <f>[3]Class!D395</f>
        <v>2100</v>
      </c>
      <c r="F395" s="1">
        <f>[3]Class!E395</f>
        <v>2100</v>
      </c>
      <c r="G395" s="1">
        <f>[3]Class!F395</f>
        <v>2200</v>
      </c>
      <c r="H395" s="1">
        <f>[3]Class!G395</f>
        <v>2100</v>
      </c>
      <c r="I395" s="1">
        <f>[3]Class!H395</f>
        <v>2100</v>
      </c>
      <c r="J395" s="1">
        <f>[3]Class!I395</f>
        <v>2200</v>
      </c>
      <c r="K395" s="1">
        <f>[3]Class!J395</f>
        <v>2400</v>
      </c>
      <c r="L395" s="1">
        <f>[3]Class!K395</f>
        <v>2500</v>
      </c>
      <c r="M395" s="1">
        <f>[3]Class!L395</f>
        <v>2200</v>
      </c>
      <c r="N395" s="1">
        <f>[3]Class!M395</f>
        <v>2200</v>
      </c>
      <c r="O395" s="1">
        <f>[3]Class!N395</f>
        <v>2500</v>
      </c>
      <c r="P395" s="1">
        <f>[3]Class!O395</f>
        <v>1600</v>
      </c>
      <c r="Q395" s="1">
        <f>[3]Class!P395</f>
        <v>1400</v>
      </c>
      <c r="R395" s="1">
        <f>[3]Class!Q395</f>
        <v>1400</v>
      </c>
      <c r="S395" s="1">
        <f>[3]Class!R395</f>
        <v>1800</v>
      </c>
      <c r="T395" s="1">
        <f>[3]Class!S395</f>
        <v>2000</v>
      </c>
    </row>
    <row r="396" spans="1:20" x14ac:dyDescent="0.35">
      <c r="A396" s="1" t="str">
        <f>[3]Class!A396</f>
        <v>4754 : Retail sale of electrical household appliances in specialised stores</v>
      </c>
      <c r="B396" s="11">
        <f t="shared" si="6"/>
        <v>4754</v>
      </c>
      <c r="C396" s="1">
        <f>[3]Class!B396</f>
        <v>8100</v>
      </c>
      <c r="D396" s="1">
        <f>[3]Class!C396</f>
        <v>8700</v>
      </c>
      <c r="E396" s="1">
        <f>[3]Class!D396</f>
        <v>9300</v>
      </c>
      <c r="F396" s="1">
        <f>[3]Class!E396</f>
        <v>9300</v>
      </c>
      <c r="G396" s="1">
        <f>[3]Class!F396</f>
        <v>8500</v>
      </c>
      <c r="H396" s="1">
        <f>[3]Class!G396</f>
        <v>8000</v>
      </c>
      <c r="I396" s="1">
        <f>[3]Class!H396</f>
        <v>8400</v>
      </c>
      <c r="J396" s="1">
        <f>[3]Class!I396</f>
        <v>8600</v>
      </c>
      <c r="K396" s="1">
        <f>[3]Class!J396</f>
        <v>7500</v>
      </c>
      <c r="L396" s="1">
        <f>[3]Class!K396</f>
        <v>7300</v>
      </c>
      <c r="M396" s="1">
        <f>[3]Class!L396</f>
        <v>7400</v>
      </c>
      <c r="N396" s="1">
        <f>[3]Class!M396</f>
        <v>7600</v>
      </c>
      <c r="O396" s="1">
        <f>[3]Class!N396</f>
        <v>7300</v>
      </c>
      <c r="P396" s="1">
        <f>[3]Class!O396</f>
        <v>5800</v>
      </c>
      <c r="Q396" s="1">
        <f>[3]Class!P396</f>
        <v>5700</v>
      </c>
      <c r="R396" s="1">
        <f>[3]Class!Q396</f>
        <v>5300</v>
      </c>
      <c r="S396" s="1">
        <f>[3]Class!R396</f>
        <v>5500</v>
      </c>
      <c r="T396" s="1">
        <f>[3]Class!S396</f>
        <v>5700</v>
      </c>
    </row>
    <row r="397" spans="1:20" x14ac:dyDescent="0.35">
      <c r="A397" s="1" t="str">
        <f>[3]Class!A397</f>
        <v>4759 : Retail sale of furniture, lighting equipment and other household articles in specialised stores</v>
      </c>
      <c r="B397" s="11">
        <f t="shared" si="6"/>
        <v>4759</v>
      </c>
      <c r="C397" s="1">
        <f>[3]Class!B397</f>
        <v>13800</v>
      </c>
      <c r="D397" s="1">
        <f>[3]Class!C397</f>
        <v>16200</v>
      </c>
      <c r="E397" s="1">
        <f>[3]Class!D397</f>
        <v>13800</v>
      </c>
      <c r="F397" s="1">
        <f>[3]Class!E397</f>
        <v>13800</v>
      </c>
      <c r="G397" s="1">
        <f>[3]Class!F397</f>
        <v>14800</v>
      </c>
      <c r="H397" s="1">
        <f>[3]Class!G397</f>
        <v>13000</v>
      </c>
      <c r="I397" s="1">
        <f>[3]Class!H397</f>
        <v>12800</v>
      </c>
      <c r="J397" s="1">
        <f>[3]Class!I397</f>
        <v>12700</v>
      </c>
      <c r="K397" s="1">
        <f>[3]Class!J397</f>
        <v>14300</v>
      </c>
      <c r="L397" s="1">
        <f>[3]Class!K397</f>
        <v>14500</v>
      </c>
      <c r="M397" s="1">
        <f>[3]Class!L397</f>
        <v>13500</v>
      </c>
      <c r="N397" s="1">
        <f>[3]Class!M397</f>
        <v>12300</v>
      </c>
      <c r="O397" s="1">
        <f>[3]Class!N397</f>
        <v>12900</v>
      </c>
      <c r="P397" s="1">
        <f>[3]Class!O397</f>
        <v>10200</v>
      </c>
      <c r="Q397" s="1">
        <f>[3]Class!P397</f>
        <v>9700</v>
      </c>
      <c r="R397" s="1">
        <f>[3]Class!Q397</f>
        <v>10100</v>
      </c>
      <c r="S397" s="1">
        <f>[3]Class!R397</f>
        <v>12000</v>
      </c>
      <c r="T397" s="1">
        <f>[3]Class!S397</f>
        <v>14800</v>
      </c>
    </row>
    <row r="398" spans="1:20" x14ac:dyDescent="0.35">
      <c r="A398" s="1" t="str">
        <f>[3]Class!A398</f>
        <v>4761 : Retail sale of books in specialised stores</v>
      </c>
      <c r="B398" s="11">
        <f t="shared" si="6"/>
        <v>4761</v>
      </c>
      <c r="C398" s="1">
        <f>[3]Class!B398</f>
        <v>4300</v>
      </c>
      <c r="D398" s="1">
        <f>[3]Class!C398</f>
        <v>4300</v>
      </c>
      <c r="E398" s="1">
        <f>[3]Class!D398</f>
        <v>4300</v>
      </c>
      <c r="F398" s="1">
        <f>[3]Class!E398</f>
        <v>4000</v>
      </c>
      <c r="G398" s="1">
        <f>[3]Class!F398</f>
        <v>4000</v>
      </c>
      <c r="H398" s="1">
        <f>[3]Class!G398</f>
        <v>3900</v>
      </c>
      <c r="I398" s="1">
        <f>[3]Class!H398</f>
        <v>3700</v>
      </c>
      <c r="J398" s="1">
        <f>[3]Class!I398</f>
        <v>3800</v>
      </c>
      <c r="K398" s="1">
        <f>[3]Class!J398</f>
        <v>3700</v>
      </c>
      <c r="L398" s="1">
        <f>[3]Class!K398</f>
        <v>3400</v>
      </c>
      <c r="M398" s="1">
        <f>[3]Class!L398</f>
        <v>3400</v>
      </c>
      <c r="N398" s="1">
        <f>[3]Class!M398</f>
        <v>4000</v>
      </c>
      <c r="O398" s="1">
        <f>[3]Class!N398</f>
        <v>3200</v>
      </c>
      <c r="P398" s="1">
        <f>[3]Class!O398</f>
        <v>3100</v>
      </c>
      <c r="Q398" s="1">
        <f>[3]Class!P398</f>
        <v>3000</v>
      </c>
      <c r="R398" s="1">
        <f>[3]Class!Q398</f>
        <v>2800</v>
      </c>
      <c r="S398" s="1">
        <f>[3]Class!R398</f>
        <v>3400</v>
      </c>
      <c r="T398" s="1">
        <f>[3]Class!S398</f>
        <v>2100</v>
      </c>
    </row>
    <row r="399" spans="1:20" x14ac:dyDescent="0.35">
      <c r="A399" s="1" t="str">
        <f>[3]Class!A399</f>
        <v>4762 : Retail sale of newspapers and stationery in specialised stores</v>
      </c>
      <c r="B399" s="11">
        <f t="shared" si="6"/>
        <v>4762</v>
      </c>
      <c r="C399" s="1">
        <f>[3]Class!B399</f>
        <v>8100</v>
      </c>
      <c r="D399" s="1">
        <f>[3]Class!C399</f>
        <v>8300</v>
      </c>
      <c r="E399" s="1">
        <f>[3]Class!D399</f>
        <v>8100</v>
      </c>
      <c r="F399" s="1">
        <f>[3]Class!E399</f>
        <v>7600</v>
      </c>
      <c r="G399" s="1">
        <f>[3]Class!F399</f>
        <v>7600</v>
      </c>
      <c r="H399" s="1">
        <f>[3]Class!G399</f>
        <v>7400</v>
      </c>
      <c r="I399" s="1">
        <f>[3]Class!H399</f>
        <v>7000</v>
      </c>
      <c r="J399" s="1">
        <f>[3]Class!I399</f>
        <v>7300</v>
      </c>
      <c r="K399" s="1">
        <f>[3]Class!J399</f>
        <v>7000</v>
      </c>
      <c r="L399" s="1">
        <f>[3]Class!K399</f>
        <v>7100</v>
      </c>
      <c r="M399" s="1">
        <f>[3]Class!L399</f>
        <v>5900</v>
      </c>
      <c r="N399" s="1">
        <f>[3]Class!M399</f>
        <v>7800</v>
      </c>
      <c r="O399" s="1">
        <f>[3]Class!N399</f>
        <v>5600</v>
      </c>
      <c r="P399" s="1">
        <f>[3]Class!O399</f>
        <v>5600</v>
      </c>
      <c r="Q399" s="1">
        <f>[3]Class!P399</f>
        <v>4900</v>
      </c>
      <c r="R399" s="1">
        <f>[3]Class!Q399</f>
        <v>4700</v>
      </c>
      <c r="S399" s="1">
        <f>[3]Class!R399</f>
        <v>6000</v>
      </c>
      <c r="T399" s="1">
        <f>[3]Class!S399</f>
        <v>3800</v>
      </c>
    </row>
    <row r="400" spans="1:20" x14ac:dyDescent="0.35">
      <c r="A400" s="1" t="str">
        <f>[3]Class!A400</f>
        <v>4763 : Retail sale of music and video recordings in specialised stores</v>
      </c>
      <c r="B400" s="11">
        <f t="shared" si="6"/>
        <v>4763</v>
      </c>
      <c r="C400" s="1">
        <f>[3]Class!B400</f>
        <v>2400</v>
      </c>
      <c r="D400" s="1">
        <f>[3]Class!C400</f>
        <v>2500</v>
      </c>
      <c r="E400" s="1">
        <f>[3]Class!D400</f>
        <v>2700</v>
      </c>
      <c r="F400" s="1">
        <f>[3]Class!E400</f>
        <v>2700</v>
      </c>
      <c r="G400" s="1">
        <f>[3]Class!F400</f>
        <v>2500</v>
      </c>
      <c r="H400" s="1">
        <f>[3]Class!G400</f>
        <v>2300</v>
      </c>
      <c r="I400" s="1">
        <f>[3]Class!H400</f>
        <v>2400</v>
      </c>
      <c r="J400" s="1">
        <f>[3]Class!I400</f>
        <v>2500</v>
      </c>
      <c r="K400" s="1">
        <f>[3]Class!J400</f>
        <v>2200</v>
      </c>
      <c r="L400" s="1">
        <f>[3]Class!K400</f>
        <v>2000</v>
      </c>
      <c r="M400" s="1">
        <f>[3]Class!L400</f>
        <v>2300</v>
      </c>
      <c r="N400" s="1">
        <f>[3]Class!M400</f>
        <v>2500</v>
      </c>
      <c r="O400" s="1">
        <f>[3]Class!N400</f>
        <v>1600</v>
      </c>
      <c r="P400" s="1">
        <f>[3]Class!O400</f>
        <v>1100</v>
      </c>
      <c r="Q400" s="1">
        <f>[3]Class!P400</f>
        <v>1100</v>
      </c>
      <c r="R400" s="1">
        <f>[3]Class!Q400</f>
        <v>900</v>
      </c>
      <c r="S400" s="1">
        <f>[3]Class!R400</f>
        <v>800</v>
      </c>
      <c r="T400" s="1">
        <f>[3]Class!S400</f>
        <v>500</v>
      </c>
    </row>
    <row r="401" spans="1:20" x14ac:dyDescent="0.35">
      <c r="A401" s="1" t="str">
        <f>[3]Class!A401</f>
        <v>4764 : Retail sale of sporting equipment in specialised stores</v>
      </c>
      <c r="B401" s="11">
        <f t="shared" si="6"/>
        <v>4764</v>
      </c>
      <c r="C401" s="1">
        <f>[3]Class!B401</f>
        <v>5900</v>
      </c>
      <c r="D401" s="1">
        <f>[3]Class!C401</f>
        <v>7000</v>
      </c>
      <c r="E401" s="1">
        <f>[3]Class!D401</f>
        <v>7700</v>
      </c>
      <c r="F401" s="1">
        <f>[3]Class!E401</f>
        <v>7900</v>
      </c>
      <c r="G401" s="1">
        <f>[3]Class!F401</f>
        <v>7900</v>
      </c>
      <c r="H401" s="1">
        <f>[3]Class!G401</f>
        <v>7800</v>
      </c>
      <c r="I401" s="1">
        <f>[3]Class!H401</f>
        <v>7800</v>
      </c>
      <c r="J401" s="1">
        <f>[3]Class!I401</f>
        <v>8100</v>
      </c>
      <c r="K401" s="1">
        <f>[3]Class!J401</f>
        <v>8800</v>
      </c>
      <c r="L401" s="1">
        <f>[3]Class!K401</f>
        <v>8600</v>
      </c>
      <c r="M401" s="1">
        <f>[3]Class!L401</f>
        <v>8800</v>
      </c>
      <c r="N401" s="1">
        <f>[3]Class!M401</f>
        <v>10800</v>
      </c>
      <c r="O401" s="1">
        <f>[3]Class!N401</f>
        <v>9900</v>
      </c>
      <c r="P401" s="1">
        <f>[3]Class!O401</f>
        <v>10000</v>
      </c>
      <c r="Q401" s="1">
        <f>[3]Class!P401</f>
        <v>10400</v>
      </c>
      <c r="R401" s="1">
        <f>[3]Class!Q401</f>
        <v>10500</v>
      </c>
      <c r="S401" s="1">
        <f>[3]Class!R401</f>
        <v>11600</v>
      </c>
      <c r="T401" s="1">
        <f>[3]Class!S401</f>
        <v>9200</v>
      </c>
    </row>
    <row r="402" spans="1:20" x14ac:dyDescent="0.35">
      <c r="A402" s="1" t="str">
        <f>[3]Class!A402</f>
        <v>4765 : Retail sale of games and toys in specialised stores</v>
      </c>
      <c r="B402" s="11">
        <f t="shared" si="6"/>
        <v>4765</v>
      </c>
      <c r="C402" s="1">
        <f>[3]Class!B402</f>
        <v>1000</v>
      </c>
      <c r="D402" s="1">
        <f>[3]Class!C402</f>
        <v>1200</v>
      </c>
      <c r="E402" s="1">
        <f>[3]Class!D402</f>
        <v>1400</v>
      </c>
      <c r="F402" s="1">
        <f>[3]Class!E402</f>
        <v>1400</v>
      </c>
      <c r="G402" s="1">
        <f>[3]Class!F402</f>
        <v>1400</v>
      </c>
      <c r="H402" s="1">
        <f>[3]Class!G402</f>
        <v>1400</v>
      </c>
      <c r="I402" s="1">
        <f>[3]Class!H402</f>
        <v>1400</v>
      </c>
      <c r="J402" s="1">
        <f>[3]Class!I402</f>
        <v>1400</v>
      </c>
      <c r="K402" s="1">
        <f>[3]Class!J402</f>
        <v>1500</v>
      </c>
      <c r="L402" s="1">
        <f>[3]Class!K402</f>
        <v>1500</v>
      </c>
      <c r="M402" s="1">
        <f>[3]Class!L402</f>
        <v>1600</v>
      </c>
      <c r="N402" s="1">
        <f>[3]Class!M402</f>
        <v>1600</v>
      </c>
      <c r="O402" s="1">
        <f>[3]Class!N402</f>
        <v>1400</v>
      </c>
      <c r="P402" s="1">
        <f>[3]Class!O402</f>
        <v>1600</v>
      </c>
      <c r="Q402" s="1">
        <f>[3]Class!P402</f>
        <v>1900</v>
      </c>
      <c r="R402" s="1">
        <f>[3]Class!Q402</f>
        <v>1900</v>
      </c>
      <c r="S402" s="1">
        <f>[3]Class!R402</f>
        <v>2300</v>
      </c>
      <c r="T402" s="1">
        <f>[3]Class!S402</f>
        <v>1800</v>
      </c>
    </row>
    <row r="403" spans="1:20" x14ac:dyDescent="0.35">
      <c r="A403" s="1" t="str">
        <f>[3]Class!A403</f>
        <v>4771 : Retail sale of clothing in specialised stores</v>
      </c>
      <c r="B403" s="11">
        <f t="shared" si="6"/>
        <v>4771</v>
      </c>
      <c r="C403" s="1">
        <f>[3]Class!B403</f>
        <v>51500</v>
      </c>
      <c r="D403" s="1">
        <f>[3]Class!C403</f>
        <v>61700</v>
      </c>
      <c r="E403" s="1">
        <f>[3]Class!D403</f>
        <v>54800</v>
      </c>
      <c r="F403" s="1">
        <f>[3]Class!E403</f>
        <v>54300</v>
      </c>
      <c r="G403" s="1">
        <f>[3]Class!F403</f>
        <v>47700</v>
      </c>
      <c r="H403" s="1">
        <f>[3]Class!G403</f>
        <v>63900</v>
      </c>
      <c r="I403" s="1">
        <f>[3]Class!H403</f>
        <v>52200</v>
      </c>
      <c r="J403" s="1">
        <f>[3]Class!I403</f>
        <v>65300</v>
      </c>
      <c r="K403" s="1">
        <f>[3]Class!J403</f>
        <v>72400</v>
      </c>
      <c r="L403" s="1">
        <f>[3]Class!K403</f>
        <v>71100</v>
      </c>
      <c r="M403" s="1">
        <f>[3]Class!L403</f>
        <v>71800</v>
      </c>
      <c r="N403" s="1">
        <f>[3]Class!M403</f>
        <v>62200</v>
      </c>
      <c r="O403" s="1">
        <f>[3]Class!N403</f>
        <v>61600</v>
      </c>
      <c r="P403" s="1">
        <f>[3]Class!O403</f>
        <v>68500</v>
      </c>
      <c r="Q403" s="1">
        <f>[3]Class!P403</f>
        <v>71100</v>
      </c>
      <c r="R403" s="1">
        <f>[3]Class!Q403</f>
        <v>67700</v>
      </c>
      <c r="S403" s="1">
        <f>[3]Class!R403</f>
        <v>68900</v>
      </c>
      <c r="T403" s="1">
        <f>[3]Class!S403</f>
        <v>73200</v>
      </c>
    </row>
    <row r="404" spans="1:20" x14ac:dyDescent="0.35">
      <c r="A404" s="1" t="str">
        <f>[3]Class!A404</f>
        <v>4772 : Retail sale of footwear and leather goods in specialised stores</v>
      </c>
      <c r="B404" s="11">
        <f t="shared" si="6"/>
        <v>4772</v>
      </c>
      <c r="C404" s="1">
        <f>[3]Class!B404</f>
        <v>10500</v>
      </c>
      <c r="D404" s="1">
        <f>[3]Class!C404</f>
        <v>10300</v>
      </c>
      <c r="E404" s="1">
        <f>[3]Class!D404</f>
        <v>10800</v>
      </c>
      <c r="F404" s="1">
        <f>[3]Class!E404</f>
        <v>10100</v>
      </c>
      <c r="G404" s="1">
        <f>[3]Class!F404</f>
        <v>9900</v>
      </c>
      <c r="H404" s="1">
        <f>[3]Class!G404</f>
        <v>10000</v>
      </c>
      <c r="I404" s="1">
        <f>[3]Class!H404</f>
        <v>10000</v>
      </c>
      <c r="J404" s="1">
        <f>[3]Class!I404</f>
        <v>10300</v>
      </c>
      <c r="K404" s="1">
        <f>[3]Class!J404</f>
        <v>11400</v>
      </c>
      <c r="L404" s="1">
        <f>[3]Class!K404</f>
        <v>11100</v>
      </c>
      <c r="M404" s="1">
        <f>[3]Class!L404</f>
        <v>11000</v>
      </c>
      <c r="N404" s="1">
        <f>[3]Class!M404</f>
        <v>10600</v>
      </c>
      <c r="O404" s="1">
        <f>[3]Class!N404</f>
        <v>9600</v>
      </c>
      <c r="P404" s="1">
        <f>[3]Class!O404</f>
        <v>11400</v>
      </c>
      <c r="Q404" s="1">
        <f>[3]Class!P404</f>
        <v>11700</v>
      </c>
      <c r="R404" s="1">
        <f>[3]Class!Q404</f>
        <v>10800</v>
      </c>
      <c r="S404" s="1">
        <f>[3]Class!R404</f>
        <v>11200</v>
      </c>
      <c r="T404" s="1">
        <f>[3]Class!S404</f>
        <v>12900</v>
      </c>
    </row>
    <row r="405" spans="1:20" x14ac:dyDescent="0.35">
      <c r="A405" s="1" t="str">
        <f>[3]Class!A405</f>
        <v>4773 : Dispensing chemist in specialised stores</v>
      </c>
      <c r="B405" s="11">
        <f t="shared" si="6"/>
        <v>4773</v>
      </c>
      <c r="C405" s="1">
        <f>[3]Class!B405</f>
        <v>8000</v>
      </c>
      <c r="D405" s="1">
        <f>[3]Class!C405</f>
        <v>8500</v>
      </c>
      <c r="E405" s="1">
        <f>[3]Class!D405</f>
        <v>9200</v>
      </c>
      <c r="F405" s="1">
        <f>[3]Class!E405</f>
        <v>7800</v>
      </c>
      <c r="G405" s="1">
        <f>[3]Class!F405</f>
        <v>7700</v>
      </c>
      <c r="H405" s="1">
        <f>[3]Class!G405</f>
        <v>7400</v>
      </c>
      <c r="I405" s="1">
        <f>[3]Class!H405</f>
        <v>7100</v>
      </c>
      <c r="J405" s="1">
        <f>[3]Class!I405</f>
        <v>7500</v>
      </c>
      <c r="K405" s="1">
        <f>[3]Class!J405</f>
        <v>8800</v>
      </c>
      <c r="L405" s="1">
        <f>[3]Class!K405</f>
        <v>8700</v>
      </c>
      <c r="M405" s="1">
        <f>[3]Class!L405</f>
        <v>9000</v>
      </c>
      <c r="N405" s="1">
        <f>[3]Class!M405</f>
        <v>7800</v>
      </c>
      <c r="O405" s="1">
        <f>[3]Class!N405</f>
        <v>6000</v>
      </c>
      <c r="P405" s="1">
        <f>[3]Class!O405</f>
        <v>9400</v>
      </c>
      <c r="Q405" s="1">
        <f>[3]Class!P405</f>
        <v>9500</v>
      </c>
      <c r="R405" s="1">
        <f>[3]Class!Q405</f>
        <v>8900</v>
      </c>
      <c r="S405" s="1">
        <f>[3]Class!R405</f>
        <v>10000</v>
      </c>
      <c r="T405" s="1">
        <f>[3]Class!S405</f>
        <v>13000</v>
      </c>
    </row>
    <row r="406" spans="1:20" x14ac:dyDescent="0.35">
      <c r="A406" s="1" t="str">
        <f>[3]Class!A406</f>
        <v>4774 : Retail sale of medical and orthopaedic goods in specialised stores</v>
      </c>
      <c r="B406" s="11">
        <f t="shared" si="6"/>
        <v>4774</v>
      </c>
      <c r="C406" s="1">
        <f>[3]Class!B406</f>
        <v>600</v>
      </c>
      <c r="D406" s="1">
        <f>[3]Class!C406</f>
        <v>400</v>
      </c>
      <c r="E406" s="1">
        <f>[3]Class!D406</f>
        <v>400</v>
      </c>
      <c r="F406" s="1">
        <f>[3]Class!E406</f>
        <v>400</v>
      </c>
      <c r="G406" s="1">
        <f>[3]Class!F406</f>
        <v>500</v>
      </c>
      <c r="H406" s="1">
        <f>[3]Class!G406</f>
        <v>600</v>
      </c>
      <c r="I406" s="1">
        <f>[3]Class!H406</f>
        <v>600</v>
      </c>
      <c r="J406" s="1">
        <f>[3]Class!I406</f>
        <v>600</v>
      </c>
      <c r="K406" s="1">
        <f>[3]Class!J406</f>
        <v>600</v>
      </c>
      <c r="L406" s="1">
        <f>[3]Class!K406</f>
        <v>500</v>
      </c>
      <c r="M406" s="1">
        <f>[3]Class!L406</f>
        <v>500</v>
      </c>
      <c r="N406" s="1">
        <f>[3]Class!M406</f>
        <v>500</v>
      </c>
      <c r="O406" s="1">
        <f>[3]Class!N406</f>
        <v>300</v>
      </c>
      <c r="P406" s="1">
        <f>[3]Class!O406</f>
        <v>500</v>
      </c>
      <c r="Q406" s="1">
        <f>[3]Class!P406</f>
        <v>400</v>
      </c>
      <c r="R406" s="1">
        <f>[3]Class!Q406</f>
        <v>300</v>
      </c>
      <c r="S406" s="1">
        <f>[3]Class!R406</f>
        <v>300</v>
      </c>
      <c r="T406" s="1">
        <f>[3]Class!S406</f>
        <v>500</v>
      </c>
    </row>
    <row r="407" spans="1:20" x14ac:dyDescent="0.35">
      <c r="A407" s="1" t="str">
        <f>[3]Class!A407</f>
        <v>4775 : Retail sale of cosmetic and toilet articles in specialised stores</v>
      </c>
      <c r="B407" s="11">
        <f t="shared" si="6"/>
        <v>4775</v>
      </c>
      <c r="C407" s="1">
        <f>[3]Class!B407</f>
        <v>3800</v>
      </c>
      <c r="D407" s="1">
        <f>[3]Class!C407</f>
        <v>3500</v>
      </c>
      <c r="E407" s="1">
        <f>[3]Class!D407</f>
        <v>2600</v>
      </c>
      <c r="F407" s="1">
        <f>[3]Class!E407</f>
        <v>5000</v>
      </c>
      <c r="G407" s="1">
        <f>[3]Class!F407</f>
        <v>4500</v>
      </c>
      <c r="H407" s="1">
        <f>[3]Class!G407</f>
        <v>4600</v>
      </c>
      <c r="I407" s="1">
        <f>[3]Class!H407</f>
        <v>5200</v>
      </c>
      <c r="J407" s="1">
        <f>[3]Class!I407</f>
        <v>5300</v>
      </c>
      <c r="K407" s="1">
        <f>[3]Class!J407</f>
        <v>5900</v>
      </c>
      <c r="L407" s="1">
        <f>[3]Class!K407</f>
        <v>6800</v>
      </c>
      <c r="M407" s="1">
        <f>[3]Class!L407</f>
        <v>7600</v>
      </c>
      <c r="N407" s="1">
        <f>[3]Class!M407</f>
        <v>6400</v>
      </c>
      <c r="O407" s="1">
        <f>[3]Class!N407</f>
        <v>5600</v>
      </c>
      <c r="P407" s="1">
        <f>[3]Class!O407</f>
        <v>6200</v>
      </c>
      <c r="Q407" s="1">
        <f>[3]Class!P407</f>
        <v>6900</v>
      </c>
      <c r="R407" s="1">
        <f>[3]Class!Q407</f>
        <v>6700</v>
      </c>
      <c r="S407" s="1">
        <f>[3]Class!R407</f>
        <v>6800</v>
      </c>
      <c r="T407" s="1">
        <f>[3]Class!S407</f>
        <v>7700</v>
      </c>
    </row>
    <row r="408" spans="1:20" x14ac:dyDescent="0.35">
      <c r="A408" s="1" t="str">
        <f>[3]Class!A408</f>
        <v>4776 : Retail sale of flowers, plants, seeds, fertilisers, pet animals and pet food in specialised stores</v>
      </c>
      <c r="B408" s="11">
        <f t="shared" si="6"/>
        <v>4776</v>
      </c>
      <c r="C408" s="1">
        <f>[3]Class!B408</f>
        <v>3700</v>
      </c>
      <c r="D408" s="1">
        <f>[3]Class!C408</f>
        <v>4400</v>
      </c>
      <c r="E408" s="1">
        <f>[3]Class!D408</f>
        <v>4900</v>
      </c>
      <c r="F408" s="1">
        <f>[3]Class!E408</f>
        <v>5000</v>
      </c>
      <c r="G408" s="1">
        <f>[3]Class!F408</f>
        <v>5000</v>
      </c>
      <c r="H408" s="1">
        <f>[3]Class!G408</f>
        <v>4900</v>
      </c>
      <c r="I408" s="1">
        <f>[3]Class!H408</f>
        <v>4900</v>
      </c>
      <c r="J408" s="1">
        <f>[3]Class!I408</f>
        <v>5100</v>
      </c>
      <c r="K408" s="1">
        <f>[3]Class!J408</f>
        <v>5600</v>
      </c>
      <c r="L408" s="1">
        <f>[3]Class!K408</f>
        <v>5400</v>
      </c>
      <c r="M408" s="1">
        <f>[3]Class!L408</f>
        <v>5600</v>
      </c>
      <c r="N408" s="1">
        <f>[3]Class!M408</f>
        <v>3100</v>
      </c>
      <c r="O408" s="1">
        <f>[3]Class!N408</f>
        <v>2300</v>
      </c>
      <c r="P408" s="1">
        <f>[3]Class!O408</f>
        <v>3700</v>
      </c>
      <c r="Q408" s="1">
        <f>[3]Class!P408</f>
        <v>3900</v>
      </c>
      <c r="R408" s="1">
        <f>[3]Class!Q408</f>
        <v>3500</v>
      </c>
      <c r="S408" s="1">
        <f>[3]Class!R408</f>
        <v>3800</v>
      </c>
      <c r="T408" s="1">
        <f>[3]Class!S408</f>
        <v>4800</v>
      </c>
    </row>
    <row r="409" spans="1:20" x14ac:dyDescent="0.35">
      <c r="A409" s="1" t="str">
        <f>[3]Class!A409</f>
        <v>4777 : Retail sale of watches and jewellery in specialised stores</v>
      </c>
      <c r="B409" s="11">
        <f t="shared" si="6"/>
        <v>4777</v>
      </c>
      <c r="C409" s="1">
        <f>[3]Class!B409</f>
        <v>4400</v>
      </c>
      <c r="D409" s="1">
        <f>[3]Class!C409</f>
        <v>5200</v>
      </c>
      <c r="E409" s="1">
        <f>[3]Class!D409</f>
        <v>5700</v>
      </c>
      <c r="F409" s="1">
        <f>[3]Class!E409</f>
        <v>5800</v>
      </c>
      <c r="G409" s="1">
        <f>[3]Class!F409</f>
        <v>5900</v>
      </c>
      <c r="H409" s="1">
        <f>[3]Class!G409</f>
        <v>5800</v>
      </c>
      <c r="I409" s="1">
        <f>[3]Class!H409</f>
        <v>5700</v>
      </c>
      <c r="J409" s="1">
        <f>[3]Class!I409</f>
        <v>6000</v>
      </c>
      <c r="K409" s="1">
        <f>[3]Class!J409</f>
        <v>6500</v>
      </c>
      <c r="L409" s="1">
        <f>[3]Class!K409</f>
        <v>6100</v>
      </c>
      <c r="M409" s="1">
        <f>[3]Class!L409</f>
        <v>6800</v>
      </c>
      <c r="N409" s="1">
        <f>[3]Class!M409</f>
        <v>6300</v>
      </c>
      <c r="O409" s="1">
        <f>[3]Class!N409</f>
        <v>5300</v>
      </c>
      <c r="P409" s="1">
        <f>[3]Class!O409</f>
        <v>7100</v>
      </c>
      <c r="Q409" s="1">
        <f>[3]Class!P409</f>
        <v>7500</v>
      </c>
      <c r="R409" s="1">
        <f>[3]Class!Q409</f>
        <v>6800</v>
      </c>
      <c r="S409" s="1">
        <f>[3]Class!R409</f>
        <v>7200</v>
      </c>
      <c r="T409" s="1">
        <f>[3]Class!S409</f>
        <v>9300</v>
      </c>
    </row>
    <row r="410" spans="1:20" x14ac:dyDescent="0.35">
      <c r="A410" s="1" t="str">
        <f>[3]Class!A410</f>
        <v>4778 : Other retail sale of new goods in specialised stores</v>
      </c>
      <c r="B410" s="11">
        <f t="shared" si="6"/>
        <v>4778</v>
      </c>
      <c r="C410" s="1">
        <f>[3]Class!B410</f>
        <v>13800</v>
      </c>
      <c r="D410" s="1">
        <f>[3]Class!C410</f>
        <v>16200</v>
      </c>
      <c r="E410" s="1">
        <f>[3]Class!D410</f>
        <v>18100</v>
      </c>
      <c r="F410" s="1">
        <f>[3]Class!E410</f>
        <v>18400</v>
      </c>
      <c r="G410" s="1">
        <f>[3]Class!F410</f>
        <v>18500</v>
      </c>
      <c r="H410" s="1">
        <f>[3]Class!G410</f>
        <v>18200</v>
      </c>
      <c r="I410" s="1">
        <f>[3]Class!H410</f>
        <v>18100</v>
      </c>
      <c r="J410" s="1">
        <f>[3]Class!I410</f>
        <v>18800</v>
      </c>
      <c r="K410" s="1">
        <f>[3]Class!J410</f>
        <v>20600</v>
      </c>
      <c r="L410" s="1">
        <f>[3]Class!K410</f>
        <v>20100</v>
      </c>
      <c r="M410" s="1">
        <f>[3]Class!L410</f>
        <v>20400</v>
      </c>
      <c r="N410" s="1">
        <f>[3]Class!M410</f>
        <v>16700</v>
      </c>
      <c r="O410" s="1">
        <f>[3]Class!N410</f>
        <v>12600</v>
      </c>
      <c r="P410" s="1">
        <f>[3]Class!O410</f>
        <v>18400</v>
      </c>
      <c r="Q410" s="1">
        <f>[3]Class!P410</f>
        <v>17000</v>
      </c>
      <c r="R410" s="1">
        <f>[3]Class!Q410</f>
        <v>15400</v>
      </c>
      <c r="S410" s="1">
        <f>[3]Class!R410</f>
        <v>16000</v>
      </c>
      <c r="T410" s="1">
        <f>[3]Class!S410</f>
        <v>20800</v>
      </c>
    </row>
    <row r="411" spans="1:20" x14ac:dyDescent="0.35">
      <c r="A411" s="1" t="str">
        <f>[3]Class!A411</f>
        <v>4779 : Retail sale of second-hand goods in stores</v>
      </c>
      <c r="B411" s="11">
        <f t="shared" si="6"/>
        <v>4779</v>
      </c>
      <c r="C411" s="1">
        <f>[3]Class!B411</f>
        <v>6100</v>
      </c>
      <c r="D411" s="1">
        <f>[3]Class!C411</f>
        <v>5800</v>
      </c>
      <c r="E411" s="1">
        <f>[3]Class!D411</f>
        <v>5600</v>
      </c>
      <c r="F411" s="1">
        <f>[3]Class!E411</f>
        <v>5100</v>
      </c>
      <c r="G411" s="1">
        <f>[3]Class!F411</f>
        <v>5200</v>
      </c>
      <c r="H411" s="1">
        <f>[3]Class!G411</f>
        <v>5000</v>
      </c>
      <c r="I411" s="1">
        <f>[3]Class!H411</f>
        <v>4900</v>
      </c>
      <c r="J411" s="1">
        <f>[3]Class!I411</f>
        <v>4800</v>
      </c>
      <c r="K411" s="1">
        <f>[3]Class!J411</f>
        <v>5200</v>
      </c>
      <c r="L411" s="1">
        <f>[3]Class!K411</f>
        <v>4900</v>
      </c>
      <c r="M411" s="1">
        <f>[3]Class!L411</f>
        <v>4700</v>
      </c>
      <c r="N411" s="1">
        <f>[3]Class!M411</f>
        <v>5000</v>
      </c>
      <c r="O411" s="1">
        <f>[3]Class!N411</f>
        <v>3800</v>
      </c>
      <c r="P411" s="1">
        <f>[3]Class!O411</f>
        <v>5800</v>
      </c>
      <c r="Q411" s="1">
        <f>[3]Class!P411</f>
        <v>6000</v>
      </c>
      <c r="R411" s="1">
        <f>[3]Class!Q411</f>
        <v>6000</v>
      </c>
      <c r="S411" s="1">
        <f>[3]Class!R411</f>
        <v>6200</v>
      </c>
      <c r="T411" s="1">
        <f>[3]Class!S411</f>
        <v>7600</v>
      </c>
    </row>
    <row r="412" spans="1:20" x14ac:dyDescent="0.35">
      <c r="A412" s="1" t="str">
        <f>[3]Class!A412</f>
        <v>4781 : Retail sale via stalls and markets of food, beverages and tobacco products</v>
      </c>
      <c r="B412" s="11">
        <f t="shared" si="6"/>
        <v>4781</v>
      </c>
      <c r="C412" s="1">
        <f>[3]Class!B412</f>
        <v>300</v>
      </c>
      <c r="D412" s="1">
        <f>[3]Class!C412</f>
        <v>400</v>
      </c>
      <c r="E412" s="1">
        <f>[3]Class!D412</f>
        <v>400</v>
      </c>
      <c r="F412" s="1">
        <f>[3]Class!E412</f>
        <v>400</v>
      </c>
      <c r="G412" s="1">
        <f>[3]Class!F412</f>
        <v>300</v>
      </c>
      <c r="H412" s="1">
        <f>[3]Class!G412</f>
        <v>300</v>
      </c>
      <c r="I412" s="1">
        <f>[3]Class!H412</f>
        <v>400</v>
      </c>
      <c r="J412" s="1">
        <f>[3]Class!I412</f>
        <v>400</v>
      </c>
      <c r="K412" s="1">
        <f>[3]Class!J412</f>
        <v>500</v>
      </c>
      <c r="L412" s="1">
        <f>[3]Class!K412</f>
        <v>400</v>
      </c>
      <c r="M412" s="1">
        <f>[3]Class!L412</f>
        <v>300</v>
      </c>
      <c r="N412" s="1">
        <f>[3]Class!M412</f>
        <v>200</v>
      </c>
      <c r="O412" s="1">
        <f>[3]Class!N412</f>
        <v>200</v>
      </c>
      <c r="P412" s="1">
        <f>[3]Class!O412</f>
        <v>400</v>
      </c>
      <c r="Q412" s="1">
        <f>[3]Class!P412</f>
        <v>300</v>
      </c>
      <c r="R412" s="1">
        <f>[3]Class!Q412</f>
        <v>300</v>
      </c>
      <c r="S412" s="1">
        <f>[3]Class!R412</f>
        <v>500</v>
      </c>
      <c r="T412" s="1">
        <f>[3]Class!S412</f>
        <v>700</v>
      </c>
    </row>
    <row r="413" spans="1:20" x14ac:dyDescent="0.35">
      <c r="A413" s="1" t="str">
        <f>[3]Class!A413</f>
        <v>4782 : Retail sale via stalls and markets of textiles, clothing and footwear</v>
      </c>
      <c r="B413" s="11">
        <f t="shared" si="6"/>
        <v>4782</v>
      </c>
      <c r="C413" s="1">
        <f>[3]Class!B413</f>
        <v>0</v>
      </c>
      <c r="D413" s="1">
        <f>[3]Class!C413</f>
        <v>0</v>
      </c>
      <c r="E413" s="1">
        <f>[3]Class!D413</f>
        <v>0</v>
      </c>
      <c r="F413" s="1">
        <f>[3]Class!E413</f>
        <v>0</v>
      </c>
      <c r="G413" s="1">
        <f>[3]Class!F413</f>
        <v>0</v>
      </c>
      <c r="H413" s="1">
        <f>[3]Class!G413</f>
        <v>0</v>
      </c>
      <c r="I413" s="1">
        <f>[3]Class!H413</f>
        <v>0</v>
      </c>
      <c r="J413" s="1">
        <f>[3]Class!I413</f>
        <v>0</v>
      </c>
      <c r="K413" s="1">
        <f>[3]Class!J413</f>
        <v>0</v>
      </c>
      <c r="L413" s="1">
        <f>[3]Class!K413</f>
        <v>0</v>
      </c>
      <c r="M413" s="1">
        <f>[3]Class!L413</f>
        <v>0</v>
      </c>
      <c r="N413" s="1">
        <f>[3]Class!M413</f>
        <v>0</v>
      </c>
      <c r="O413" s="1">
        <f>[3]Class!N413</f>
        <v>100</v>
      </c>
      <c r="P413" s="1">
        <f>[3]Class!O413</f>
        <v>200</v>
      </c>
      <c r="Q413" s="1">
        <f>[3]Class!P413</f>
        <v>300</v>
      </c>
      <c r="R413" s="1">
        <f>[3]Class!Q413</f>
        <v>200</v>
      </c>
      <c r="S413" s="1">
        <f>[3]Class!R413</f>
        <v>200</v>
      </c>
      <c r="T413" s="1">
        <f>[3]Class!S413</f>
        <v>300</v>
      </c>
    </row>
    <row r="414" spans="1:20" x14ac:dyDescent="0.35">
      <c r="A414" s="1" t="str">
        <f>[3]Class!A414</f>
        <v>4789 : Retail sale via stalls and markets of other goods</v>
      </c>
      <c r="B414" s="11">
        <f t="shared" si="6"/>
        <v>4789</v>
      </c>
      <c r="C414" s="1">
        <f>[3]Class!B414</f>
        <v>100</v>
      </c>
      <c r="D414" s="1">
        <f>[3]Class!C414</f>
        <v>100</v>
      </c>
      <c r="E414" s="1">
        <f>[3]Class!D414</f>
        <v>100</v>
      </c>
      <c r="F414" s="1">
        <f>[3]Class!E414</f>
        <v>100</v>
      </c>
      <c r="G414" s="1">
        <f>[3]Class!F414</f>
        <v>100</v>
      </c>
      <c r="H414" s="1">
        <f>[3]Class!G414</f>
        <v>100</v>
      </c>
      <c r="I414" s="1">
        <f>[3]Class!H414</f>
        <v>100</v>
      </c>
      <c r="J414" s="1">
        <f>[3]Class!I414</f>
        <v>200</v>
      </c>
      <c r="K414" s="1">
        <f>[3]Class!J414</f>
        <v>200</v>
      </c>
      <c r="L414" s="1">
        <f>[3]Class!K414</f>
        <v>100</v>
      </c>
      <c r="M414" s="1">
        <f>[3]Class!L414</f>
        <v>100</v>
      </c>
      <c r="N414" s="1">
        <f>[3]Class!M414</f>
        <v>200</v>
      </c>
      <c r="O414" s="1">
        <f>[3]Class!N414</f>
        <v>200</v>
      </c>
      <c r="P414" s="1">
        <f>[3]Class!O414</f>
        <v>400</v>
      </c>
      <c r="Q414" s="1">
        <f>[3]Class!P414</f>
        <v>400</v>
      </c>
      <c r="R414" s="1">
        <f>[3]Class!Q414</f>
        <v>400</v>
      </c>
      <c r="S414" s="1">
        <f>[3]Class!R414</f>
        <v>400</v>
      </c>
      <c r="T414" s="1">
        <f>[3]Class!S414</f>
        <v>900</v>
      </c>
    </row>
    <row r="415" spans="1:20" x14ac:dyDescent="0.35">
      <c r="A415" s="1" t="str">
        <f>[3]Class!A415</f>
        <v>4791 : Retail sale via mail order houses or via Internet</v>
      </c>
      <c r="B415" s="11">
        <f t="shared" si="6"/>
        <v>4791</v>
      </c>
      <c r="C415" s="1">
        <f>[3]Class!B415</f>
        <v>5300</v>
      </c>
      <c r="D415" s="1">
        <f>[3]Class!C415</f>
        <v>6400</v>
      </c>
      <c r="E415" s="1">
        <f>[3]Class!D415</f>
        <v>10100</v>
      </c>
      <c r="F415" s="1">
        <f>[3]Class!E415</f>
        <v>10300</v>
      </c>
      <c r="G415" s="1">
        <f>[3]Class!F415</f>
        <v>8400</v>
      </c>
      <c r="H415" s="1">
        <f>[3]Class!G415</f>
        <v>7400</v>
      </c>
      <c r="I415" s="1">
        <f>[3]Class!H415</f>
        <v>7900</v>
      </c>
      <c r="J415" s="1">
        <f>[3]Class!I415</f>
        <v>7300</v>
      </c>
      <c r="K415" s="1">
        <f>[3]Class!J415</f>
        <v>6300</v>
      </c>
      <c r="L415" s="1">
        <f>[3]Class!K415</f>
        <v>6300</v>
      </c>
      <c r="M415" s="1">
        <f>[3]Class!L415</f>
        <v>8400</v>
      </c>
      <c r="N415" s="1">
        <f>[3]Class!M415</f>
        <v>5200</v>
      </c>
      <c r="O415" s="1">
        <f>[3]Class!N415</f>
        <v>6600</v>
      </c>
      <c r="P415" s="1">
        <f>[3]Class!O415</f>
        <v>9500</v>
      </c>
      <c r="Q415" s="1">
        <f>[3]Class!P415</f>
        <v>11000</v>
      </c>
      <c r="R415" s="1">
        <f>[3]Class!Q415</f>
        <v>14500</v>
      </c>
      <c r="S415" s="1">
        <f>[3]Class!R415</f>
        <v>14400</v>
      </c>
      <c r="T415" s="1">
        <f>[3]Class!S415</f>
        <v>19000</v>
      </c>
    </row>
    <row r="416" spans="1:20" x14ac:dyDescent="0.35">
      <c r="A416" s="1" t="str">
        <f>[3]Class!A416</f>
        <v>4799 : Other retail sale not in stores, stalls or markets</v>
      </c>
      <c r="B416" s="11">
        <f t="shared" si="6"/>
        <v>4799</v>
      </c>
      <c r="C416" s="1">
        <f>[3]Class!B416</f>
        <v>2700</v>
      </c>
      <c r="D416" s="1">
        <f>[3]Class!C416</f>
        <v>3100</v>
      </c>
      <c r="E416" s="1">
        <f>[3]Class!D416</f>
        <v>2900</v>
      </c>
      <c r="F416" s="1">
        <f>[3]Class!E416</f>
        <v>2800</v>
      </c>
      <c r="G416" s="1">
        <f>[3]Class!F416</f>
        <v>2500</v>
      </c>
      <c r="H416" s="1">
        <f>[3]Class!G416</f>
        <v>2000</v>
      </c>
      <c r="I416" s="1">
        <f>[3]Class!H416</f>
        <v>1900</v>
      </c>
      <c r="J416" s="1">
        <f>[3]Class!I416</f>
        <v>2700</v>
      </c>
      <c r="K416" s="1">
        <f>[3]Class!J416</f>
        <v>2600</v>
      </c>
      <c r="L416" s="1">
        <f>[3]Class!K416</f>
        <v>2900</v>
      </c>
      <c r="M416" s="1">
        <f>[3]Class!L416</f>
        <v>4300</v>
      </c>
      <c r="N416" s="1">
        <f>[3]Class!M416</f>
        <v>2200</v>
      </c>
      <c r="O416" s="1">
        <f>[3]Class!N416</f>
        <v>2300</v>
      </c>
      <c r="P416" s="1">
        <f>[3]Class!O416</f>
        <v>2700</v>
      </c>
      <c r="Q416" s="1">
        <f>[3]Class!P416</f>
        <v>2400</v>
      </c>
      <c r="R416" s="1">
        <f>[3]Class!Q416</f>
        <v>3000</v>
      </c>
      <c r="S416" s="1">
        <f>[3]Class!R416</f>
        <v>3000</v>
      </c>
      <c r="T416" s="1">
        <f>[3]Class!S416</f>
        <v>3300</v>
      </c>
    </row>
    <row r="417" spans="1:20" x14ac:dyDescent="0.35">
      <c r="A417" s="1" t="str">
        <f>[3]Class!A417</f>
        <v>4910 : Passenger rail transport, interurban</v>
      </c>
      <c r="B417" s="11">
        <f t="shared" si="6"/>
        <v>4910</v>
      </c>
      <c r="C417" s="1">
        <f>[3]Class!B417</f>
        <v>18500</v>
      </c>
      <c r="D417" s="1">
        <f>[3]Class!C417</f>
        <v>21100</v>
      </c>
      <c r="E417" s="1">
        <f>[3]Class!D417</f>
        <v>17300</v>
      </c>
      <c r="F417" s="1">
        <f>[3]Class!E417</f>
        <v>15800</v>
      </c>
      <c r="G417" s="1">
        <f>[3]Class!F417</f>
        <v>12200</v>
      </c>
      <c r="H417" s="1">
        <f>[3]Class!G417</f>
        <v>11700</v>
      </c>
      <c r="I417" s="1">
        <f>[3]Class!H417</f>
        <v>15200</v>
      </c>
      <c r="J417" s="1">
        <f>[3]Class!I417</f>
        <v>15400</v>
      </c>
      <c r="K417" s="1">
        <f>[3]Class!J417</f>
        <v>14800</v>
      </c>
      <c r="L417" s="1">
        <f>[3]Class!K417</f>
        <v>13400</v>
      </c>
      <c r="M417" s="1">
        <f>[3]Class!L417</f>
        <v>12400</v>
      </c>
      <c r="N417" s="1">
        <f>[3]Class!M417</f>
        <v>11700</v>
      </c>
      <c r="O417" s="1">
        <f>[3]Class!N417</f>
        <v>11500</v>
      </c>
      <c r="P417" s="1">
        <f>[3]Class!O417</f>
        <v>10800</v>
      </c>
      <c r="Q417" s="1">
        <f>[3]Class!P417</f>
        <v>11600</v>
      </c>
      <c r="R417" s="1">
        <f>[3]Class!Q417</f>
        <v>11400</v>
      </c>
      <c r="S417" s="1">
        <f>[3]Class!R417</f>
        <v>11400</v>
      </c>
      <c r="T417" s="1">
        <f>[3]Class!S417</f>
        <v>12000</v>
      </c>
    </row>
    <row r="418" spans="1:20" x14ac:dyDescent="0.35">
      <c r="A418" s="1" t="str">
        <f>[3]Class!A418</f>
        <v>4920 : Freight rail transport</v>
      </c>
      <c r="B418" s="11">
        <f t="shared" si="6"/>
        <v>4920</v>
      </c>
      <c r="C418" s="1">
        <f>[3]Class!B418</f>
        <v>0</v>
      </c>
      <c r="D418" s="1">
        <f>[3]Class!C418</f>
        <v>0</v>
      </c>
      <c r="E418" s="1">
        <f>[3]Class!D418</f>
        <v>0</v>
      </c>
      <c r="F418" s="1">
        <f>[3]Class!E418</f>
        <v>0</v>
      </c>
      <c r="G418" s="1">
        <f>[3]Class!F418</f>
        <v>0</v>
      </c>
      <c r="H418" s="1">
        <f>[3]Class!G418</f>
        <v>0</v>
      </c>
      <c r="I418" s="1">
        <f>[3]Class!H418</f>
        <v>0</v>
      </c>
      <c r="J418" s="1">
        <f>[3]Class!I418</f>
        <v>0</v>
      </c>
      <c r="K418" s="1">
        <f>[3]Class!J418</f>
        <v>0</v>
      </c>
      <c r="L418" s="1">
        <f>[3]Class!K418</f>
        <v>0</v>
      </c>
      <c r="M418" s="1">
        <f>[3]Class!L418</f>
        <v>0</v>
      </c>
      <c r="N418" s="1">
        <f>[3]Class!M418</f>
        <v>0</v>
      </c>
      <c r="O418" s="1">
        <f>[3]Class!N418</f>
        <v>0</v>
      </c>
      <c r="P418" s="1">
        <f>[3]Class!O418</f>
        <v>0</v>
      </c>
      <c r="Q418" s="1">
        <f>[3]Class!P418</f>
        <v>0</v>
      </c>
      <c r="R418" s="1">
        <f>[3]Class!Q418</f>
        <v>0</v>
      </c>
      <c r="S418" s="1">
        <f>[3]Class!R418</f>
        <v>0</v>
      </c>
      <c r="T418" s="1">
        <f>[3]Class!S418</f>
        <v>0</v>
      </c>
    </row>
    <row r="419" spans="1:20" x14ac:dyDescent="0.35">
      <c r="A419" s="1" t="str">
        <f>[3]Class!A419</f>
        <v>4931 : Urban and suburban passenger land transport</v>
      </c>
      <c r="B419" s="11">
        <f t="shared" si="6"/>
        <v>4931</v>
      </c>
      <c r="C419" s="1">
        <f>[3]Class!B419</f>
        <v>31100</v>
      </c>
      <c r="D419" s="1">
        <f>[3]Class!C419</f>
        <v>32200</v>
      </c>
      <c r="E419" s="1">
        <f>[3]Class!D419</f>
        <v>31800</v>
      </c>
      <c r="F419" s="1">
        <f>[3]Class!E419</f>
        <v>33300</v>
      </c>
      <c r="G419" s="1">
        <f>[3]Class!F419</f>
        <v>30900</v>
      </c>
      <c r="H419" s="1">
        <f>[3]Class!G419</f>
        <v>32100</v>
      </c>
      <c r="I419" s="1">
        <f>[3]Class!H419</f>
        <v>29400</v>
      </c>
      <c r="J419" s="1">
        <f>[3]Class!I419</f>
        <v>31200</v>
      </c>
      <c r="K419" s="1">
        <f>[3]Class!J419</f>
        <v>31200</v>
      </c>
      <c r="L419" s="1">
        <f>[3]Class!K419</f>
        <v>36500</v>
      </c>
      <c r="M419" s="1">
        <f>[3]Class!L419</f>
        <v>31800</v>
      </c>
      <c r="N419" s="1">
        <f>[3]Class!M419</f>
        <v>46600</v>
      </c>
      <c r="O419" s="1">
        <f>[3]Class!N419</f>
        <v>46400</v>
      </c>
      <c r="P419" s="1">
        <f>[3]Class!O419</f>
        <v>47500</v>
      </c>
      <c r="Q419" s="1">
        <f>[3]Class!P419</f>
        <v>48600</v>
      </c>
      <c r="R419" s="1">
        <f>[3]Class!Q419</f>
        <v>49800</v>
      </c>
      <c r="S419" s="1">
        <f>[3]Class!R419</f>
        <v>54500</v>
      </c>
      <c r="T419" s="1">
        <f>[3]Class!S419</f>
        <v>52100</v>
      </c>
    </row>
    <row r="420" spans="1:20" x14ac:dyDescent="0.35">
      <c r="A420" s="1" t="str">
        <f>[3]Class!A420</f>
        <v>4932 : Taxi operation</v>
      </c>
      <c r="B420" s="11">
        <f t="shared" si="6"/>
        <v>4932</v>
      </c>
      <c r="C420" s="1">
        <f>[3]Class!B420</f>
        <v>5100</v>
      </c>
      <c r="D420" s="1">
        <f>[3]Class!C420</f>
        <v>5100</v>
      </c>
      <c r="E420" s="1">
        <f>[3]Class!D420</f>
        <v>5500</v>
      </c>
      <c r="F420" s="1">
        <f>[3]Class!E420</f>
        <v>5100</v>
      </c>
      <c r="G420" s="1">
        <f>[3]Class!F420</f>
        <v>4900</v>
      </c>
      <c r="H420" s="1">
        <f>[3]Class!G420</f>
        <v>5600</v>
      </c>
      <c r="I420" s="1">
        <f>[3]Class!H420</f>
        <v>5000</v>
      </c>
      <c r="J420" s="1">
        <f>[3]Class!I420</f>
        <v>5400</v>
      </c>
      <c r="K420" s="1">
        <f>[3]Class!J420</f>
        <v>6300</v>
      </c>
      <c r="L420" s="1">
        <f>[3]Class!K420</f>
        <v>6700</v>
      </c>
      <c r="M420" s="1">
        <f>[3]Class!L420</f>
        <v>6500</v>
      </c>
      <c r="N420" s="1">
        <f>[3]Class!M420</f>
        <v>4700</v>
      </c>
      <c r="O420" s="1">
        <f>[3]Class!N420</f>
        <v>5900</v>
      </c>
      <c r="P420" s="1">
        <f>[3]Class!O420</f>
        <v>6800</v>
      </c>
      <c r="Q420" s="1">
        <f>[3]Class!P420</f>
        <v>5400</v>
      </c>
      <c r="R420" s="1">
        <f>[3]Class!Q420</f>
        <v>7300</v>
      </c>
      <c r="S420" s="1">
        <f>[3]Class!R420</f>
        <v>5600</v>
      </c>
      <c r="T420" s="1">
        <f>[3]Class!S420</f>
        <v>7200</v>
      </c>
    </row>
    <row r="421" spans="1:20" x14ac:dyDescent="0.35">
      <c r="A421" s="1" t="str">
        <f>[3]Class!A421</f>
        <v>4939 : Other passenger land transport n.e.c.</v>
      </c>
      <c r="B421" s="11">
        <f t="shared" si="6"/>
        <v>4939</v>
      </c>
      <c r="C421" s="1">
        <f>[3]Class!B421</f>
        <v>10900</v>
      </c>
      <c r="D421" s="1">
        <f>[3]Class!C421</f>
        <v>10700</v>
      </c>
      <c r="E421" s="1">
        <f>[3]Class!D421</f>
        <v>12300</v>
      </c>
      <c r="F421" s="1">
        <f>[3]Class!E421</f>
        <v>11800</v>
      </c>
      <c r="G421" s="1">
        <f>[3]Class!F421</f>
        <v>11900</v>
      </c>
      <c r="H421" s="1">
        <f>[3]Class!G421</f>
        <v>11400</v>
      </c>
      <c r="I421" s="1">
        <f>[3]Class!H421</f>
        <v>10400</v>
      </c>
      <c r="J421" s="1">
        <f>[3]Class!I421</f>
        <v>11800</v>
      </c>
      <c r="K421" s="1">
        <f>[3]Class!J421</f>
        <v>10600</v>
      </c>
      <c r="L421" s="1">
        <f>[3]Class!K421</f>
        <v>11700</v>
      </c>
      <c r="M421" s="1">
        <f>[3]Class!L421</f>
        <v>14600</v>
      </c>
      <c r="N421" s="1">
        <f>[3]Class!M421</f>
        <v>3700</v>
      </c>
      <c r="O421" s="1">
        <f>[3]Class!N421</f>
        <v>7000</v>
      </c>
      <c r="P421" s="1">
        <f>[3]Class!O421</f>
        <v>7000</v>
      </c>
      <c r="Q421" s="1">
        <f>[3]Class!P421</f>
        <v>7100</v>
      </c>
      <c r="R421" s="1">
        <f>[3]Class!Q421</f>
        <v>7600</v>
      </c>
      <c r="S421" s="1">
        <f>[3]Class!R421</f>
        <v>7200</v>
      </c>
      <c r="T421" s="1">
        <f>[3]Class!S421</f>
        <v>7600</v>
      </c>
    </row>
    <row r="422" spans="1:20" x14ac:dyDescent="0.35">
      <c r="A422" s="1" t="str">
        <f>[3]Class!A422</f>
        <v>4941 : Freight transport by road</v>
      </c>
      <c r="B422" s="11">
        <f t="shared" si="6"/>
        <v>4941</v>
      </c>
      <c r="C422" s="1">
        <f>[3]Class!B422</f>
        <v>0</v>
      </c>
      <c r="D422" s="1">
        <f>[3]Class!C422</f>
        <v>0</v>
      </c>
      <c r="E422" s="1">
        <f>[3]Class!D422</f>
        <v>0</v>
      </c>
      <c r="F422" s="1">
        <f>[3]Class!E422</f>
        <v>0</v>
      </c>
      <c r="G422" s="1">
        <f>[3]Class!F422</f>
        <v>0</v>
      </c>
      <c r="H422" s="1">
        <f>[3]Class!G422</f>
        <v>0</v>
      </c>
      <c r="I422" s="1">
        <f>[3]Class!H422</f>
        <v>0</v>
      </c>
      <c r="J422" s="1">
        <f>[3]Class!I422</f>
        <v>0</v>
      </c>
      <c r="K422" s="1">
        <f>[3]Class!J422</f>
        <v>0</v>
      </c>
      <c r="L422" s="1">
        <f>[3]Class!K422</f>
        <v>0</v>
      </c>
      <c r="M422" s="1">
        <f>[3]Class!L422</f>
        <v>0</v>
      </c>
      <c r="N422" s="1">
        <f>[3]Class!M422</f>
        <v>0</v>
      </c>
      <c r="O422" s="1">
        <f>[3]Class!N422</f>
        <v>8900</v>
      </c>
      <c r="P422" s="1">
        <f>[3]Class!O422</f>
        <v>9400</v>
      </c>
      <c r="Q422" s="1">
        <f>[3]Class!P422</f>
        <v>6600</v>
      </c>
      <c r="R422" s="1">
        <f>[3]Class!Q422</f>
        <v>9300</v>
      </c>
      <c r="S422" s="1">
        <f>[3]Class!R422</f>
        <v>7200</v>
      </c>
      <c r="T422" s="1">
        <f>[3]Class!S422</f>
        <v>11200</v>
      </c>
    </row>
    <row r="423" spans="1:20" x14ac:dyDescent="0.35">
      <c r="A423" s="1" t="str">
        <f>[3]Class!A423</f>
        <v>4942 : Removal services</v>
      </c>
      <c r="B423" s="11">
        <f t="shared" si="6"/>
        <v>4942</v>
      </c>
      <c r="C423" s="1">
        <f>[3]Class!B423</f>
        <v>0</v>
      </c>
      <c r="D423" s="1">
        <f>[3]Class!C423</f>
        <v>0</v>
      </c>
      <c r="E423" s="1">
        <f>[3]Class!D423</f>
        <v>0</v>
      </c>
      <c r="F423" s="1">
        <f>[3]Class!E423</f>
        <v>0</v>
      </c>
      <c r="G423" s="1">
        <f>[3]Class!F423</f>
        <v>0</v>
      </c>
      <c r="H423" s="1">
        <f>[3]Class!G423</f>
        <v>0</v>
      </c>
      <c r="I423" s="1">
        <f>[3]Class!H423</f>
        <v>0</v>
      </c>
      <c r="J423" s="1">
        <f>[3]Class!I423</f>
        <v>0</v>
      </c>
      <c r="K423" s="1">
        <f>[3]Class!J423</f>
        <v>0</v>
      </c>
      <c r="L423" s="1">
        <f>[3]Class!K423</f>
        <v>0</v>
      </c>
      <c r="M423" s="1">
        <f>[3]Class!L423</f>
        <v>0</v>
      </c>
      <c r="N423" s="1">
        <f>[3]Class!M423</f>
        <v>0</v>
      </c>
      <c r="O423" s="1">
        <f>[3]Class!N423</f>
        <v>2900</v>
      </c>
      <c r="P423" s="1">
        <f>[3]Class!O423</f>
        <v>3500</v>
      </c>
      <c r="Q423" s="1">
        <f>[3]Class!P423</f>
        <v>2700</v>
      </c>
      <c r="R423" s="1">
        <f>[3]Class!Q423</f>
        <v>3300</v>
      </c>
      <c r="S423" s="1">
        <f>[3]Class!R423</f>
        <v>2700</v>
      </c>
      <c r="T423" s="1">
        <f>[3]Class!S423</f>
        <v>3500</v>
      </c>
    </row>
    <row r="424" spans="1:20" x14ac:dyDescent="0.35">
      <c r="A424" s="1" t="str">
        <f>[3]Class!A424</f>
        <v>4950 : Transport via pipeline</v>
      </c>
      <c r="B424" s="11">
        <f t="shared" si="6"/>
        <v>4950</v>
      </c>
      <c r="C424" s="1">
        <f>[3]Class!B424</f>
        <v>0</v>
      </c>
      <c r="D424" s="1">
        <f>[3]Class!C424</f>
        <v>0</v>
      </c>
      <c r="E424" s="1">
        <f>[3]Class!D424</f>
        <v>0</v>
      </c>
      <c r="F424" s="1">
        <f>[3]Class!E424</f>
        <v>0</v>
      </c>
      <c r="G424" s="1">
        <f>[3]Class!F424</f>
        <v>0</v>
      </c>
      <c r="H424" s="1">
        <f>[3]Class!G424</f>
        <v>0</v>
      </c>
      <c r="I424" s="1">
        <f>[3]Class!H424</f>
        <v>0</v>
      </c>
      <c r="J424" s="1">
        <f>[3]Class!I424</f>
        <v>0</v>
      </c>
      <c r="K424" s="1">
        <f>[3]Class!J424</f>
        <v>0</v>
      </c>
      <c r="L424" s="1">
        <f>[3]Class!K424</f>
        <v>0</v>
      </c>
      <c r="M424" s="1">
        <f>[3]Class!L424</f>
        <v>0</v>
      </c>
      <c r="N424" s="1">
        <f>[3]Class!M424</f>
        <v>0</v>
      </c>
      <c r="O424" s="1">
        <f>[3]Class!N424</f>
        <v>0</v>
      </c>
      <c r="P424" s="1">
        <f>[3]Class!O424</f>
        <v>0</v>
      </c>
      <c r="Q424" s="1">
        <f>[3]Class!P424</f>
        <v>0</v>
      </c>
      <c r="R424" s="1">
        <f>[3]Class!Q424</f>
        <v>0</v>
      </c>
      <c r="S424" s="1">
        <f>[3]Class!R424</f>
        <v>0</v>
      </c>
      <c r="T424" s="1">
        <f>[3]Class!S424</f>
        <v>0</v>
      </c>
    </row>
    <row r="425" spans="1:20" x14ac:dyDescent="0.35">
      <c r="A425" s="1" t="str">
        <f>[3]Class!A425</f>
        <v>5010 : Sea and coastal passenger water transport</v>
      </c>
      <c r="B425" s="11">
        <f t="shared" si="6"/>
        <v>5010</v>
      </c>
      <c r="C425" s="1">
        <f>[3]Class!B425</f>
        <v>900</v>
      </c>
      <c r="D425" s="1">
        <f>[3]Class!C425</f>
        <v>700</v>
      </c>
      <c r="E425" s="1">
        <f>[3]Class!D425</f>
        <v>500</v>
      </c>
      <c r="F425" s="1">
        <f>[3]Class!E425</f>
        <v>500</v>
      </c>
      <c r="G425" s="1">
        <f>[3]Class!F425</f>
        <v>500</v>
      </c>
      <c r="H425" s="1">
        <f>[3]Class!G425</f>
        <v>400</v>
      </c>
      <c r="I425" s="1">
        <f>[3]Class!H425</f>
        <v>400</v>
      </c>
      <c r="J425" s="1">
        <f>[3]Class!I425</f>
        <v>400</v>
      </c>
      <c r="K425" s="1">
        <f>[3]Class!J425</f>
        <v>500</v>
      </c>
      <c r="L425" s="1">
        <f>[3]Class!K425</f>
        <v>700</v>
      </c>
      <c r="M425" s="1">
        <f>[3]Class!L425</f>
        <v>300</v>
      </c>
      <c r="N425" s="1">
        <f>[3]Class!M425</f>
        <v>300</v>
      </c>
      <c r="O425" s="1">
        <f>[3]Class!N425</f>
        <v>300</v>
      </c>
      <c r="P425" s="1">
        <f>[3]Class!O425</f>
        <v>300</v>
      </c>
      <c r="Q425" s="1">
        <f>[3]Class!P425</f>
        <v>300</v>
      </c>
      <c r="R425" s="1">
        <f>[3]Class!Q425</f>
        <v>200</v>
      </c>
      <c r="S425" s="1">
        <f>[3]Class!R425</f>
        <v>300</v>
      </c>
      <c r="T425" s="1">
        <f>[3]Class!S425</f>
        <v>500</v>
      </c>
    </row>
    <row r="426" spans="1:20" x14ac:dyDescent="0.35">
      <c r="A426" s="1" t="str">
        <f>[3]Class!A426</f>
        <v>5020 : Sea and coastal freight water transport</v>
      </c>
      <c r="B426" s="11">
        <f t="shared" si="6"/>
        <v>5020</v>
      </c>
      <c r="C426" s="1">
        <f>[3]Class!B426</f>
        <v>4500</v>
      </c>
      <c r="D426" s="1">
        <f>[3]Class!C426</f>
        <v>3200</v>
      </c>
      <c r="E426" s="1">
        <f>[3]Class!D426</f>
        <v>2500</v>
      </c>
      <c r="F426" s="1">
        <f>[3]Class!E426</f>
        <v>2600</v>
      </c>
      <c r="G426" s="1">
        <f>[3]Class!F426</f>
        <v>2200</v>
      </c>
      <c r="H426" s="1">
        <f>[3]Class!G426</f>
        <v>2200</v>
      </c>
      <c r="I426" s="1">
        <f>[3]Class!H426</f>
        <v>2000</v>
      </c>
      <c r="J426" s="1">
        <f>[3]Class!I426</f>
        <v>2100</v>
      </c>
      <c r="K426" s="1">
        <f>[3]Class!J426</f>
        <v>2400</v>
      </c>
      <c r="L426" s="1">
        <f>[3]Class!K426</f>
        <v>2300</v>
      </c>
      <c r="M426" s="1">
        <f>[3]Class!L426</f>
        <v>2900</v>
      </c>
      <c r="N426" s="1">
        <f>[3]Class!M426</f>
        <v>2200</v>
      </c>
      <c r="O426" s="1">
        <f>[3]Class!N426</f>
        <v>2000</v>
      </c>
      <c r="P426" s="1">
        <f>[3]Class!O426</f>
        <v>2200</v>
      </c>
      <c r="Q426" s="1">
        <f>[3]Class!P426</f>
        <v>2300</v>
      </c>
      <c r="R426" s="1">
        <f>[3]Class!Q426</f>
        <v>2100</v>
      </c>
      <c r="S426" s="1">
        <f>[3]Class!R426</f>
        <v>3100</v>
      </c>
      <c r="T426" s="1">
        <f>[3]Class!S426</f>
        <v>3900</v>
      </c>
    </row>
    <row r="427" spans="1:20" x14ac:dyDescent="0.35">
      <c r="A427" s="1" t="str">
        <f>[3]Class!A427</f>
        <v>5030 : Inland passenger water transport</v>
      </c>
      <c r="B427" s="11">
        <f t="shared" si="6"/>
        <v>5030</v>
      </c>
      <c r="C427" s="1">
        <f>[3]Class!B427</f>
        <v>400</v>
      </c>
      <c r="D427" s="1">
        <f>[3]Class!C427</f>
        <v>400</v>
      </c>
      <c r="E427" s="1">
        <f>[3]Class!D427</f>
        <v>400</v>
      </c>
      <c r="F427" s="1">
        <f>[3]Class!E427</f>
        <v>400</v>
      </c>
      <c r="G427" s="1">
        <f>[3]Class!F427</f>
        <v>300</v>
      </c>
      <c r="H427" s="1">
        <f>[3]Class!G427</f>
        <v>300</v>
      </c>
      <c r="I427" s="1">
        <f>[3]Class!H427</f>
        <v>400</v>
      </c>
      <c r="J427" s="1">
        <f>[3]Class!I427</f>
        <v>400</v>
      </c>
      <c r="K427" s="1">
        <f>[3]Class!J427</f>
        <v>500</v>
      </c>
      <c r="L427" s="1">
        <f>[3]Class!K427</f>
        <v>400</v>
      </c>
      <c r="M427" s="1">
        <f>[3]Class!L427</f>
        <v>300</v>
      </c>
      <c r="N427" s="1">
        <f>[3]Class!M427</f>
        <v>200</v>
      </c>
      <c r="O427" s="1">
        <f>[3]Class!N427</f>
        <v>300</v>
      </c>
      <c r="P427" s="1">
        <f>[3]Class!O427</f>
        <v>300</v>
      </c>
      <c r="Q427" s="1">
        <f>[3]Class!P427</f>
        <v>300</v>
      </c>
      <c r="R427" s="1">
        <f>[3]Class!Q427</f>
        <v>300</v>
      </c>
      <c r="S427" s="1">
        <f>[3]Class!R427</f>
        <v>500</v>
      </c>
      <c r="T427" s="1">
        <f>[3]Class!S427</f>
        <v>1100</v>
      </c>
    </row>
    <row r="428" spans="1:20" x14ac:dyDescent="0.35">
      <c r="A428" s="1" t="str">
        <f>[3]Class!A428</f>
        <v>5040 : Inland freight water transport</v>
      </c>
      <c r="B428" s="11">
        <f t="shared" si="6"/>
        <v>5040</v>
      </c>
      <c r="C428" s="1">
        <f>[3]Class!B428</f>
        <v>0</v>
      </c>
      <c r="D428" s="1">
        <f>[3]Class!C428</f>
        <v>0</v>
      </c>
      <c r="E428" s="1">
        <f>[3]Class!D428</f>
        <v>0</v>
      </c>
      <c r="F428" s="1">
        <f>[3]Class!E428</f>
        <v>0</v>
      </c>
      <c r="G428" s="1">
        <f>[3]Class!F428</f>
        <v>0</v>
      </c>
      <c r="H428" s="1">
        <f>[3]Class!G428</f>
        <v>0</v>
      </c>
      <c r="I428" s="1">
        <f>[3]Class!H428</f>
        <v>0</v>
      </c>
      <c r="J428" s="1">
        <f>[3]Class!I428</f>
        <v>0</v>
      </c>
      <c r="K428" s="1">
        <f>[3]Class!J428</f>
        <v>0</v>
      </c>
      <c r="L428" s="1">
        <f>[3]Class!K428</f>
        <v>0</v>
      </c>
      <c r="M428" s="1">
        <f>[3]Class!L428</f>
        <v>0</v>
      </c>
      <c r="N428" s="1">
        <f>[3]Class!M428</f>
        <v>0</v>
      </c>
      <c r="O428" s="1">
        <f>[3]Class!N428</f>
        <v>0</v>
      </c>
      <c r="P428" s="1">
        <f>[3]Class!O428</f>
        <v>0</v>
      </c>
      <c r="Q428" s="1">
        <f>[3]Class!P428</f>
        <v>0</v>
      </c>
      <c r="R428" s="1">
        <f>[3]Class!Q428</f>
        <v>0</v>
      </c>
      <c r="S428" s="1">
        <f>[3]Class!R428</f>
        <v>0</v>
      </c>
      <c r="T428" s="1">
        <f>[3]Class!S428</f>
        <v>100</v>
      </c>
    </row>
    <row r="429" spans="1:20" x14ac:dyDescent="0.35">
      <c r="A429" s="1" t="str">
        <f>[3]Class!A429</f>
        <v>5110 : Passenger air transport</v>
      </c>
      <c r="B429" s="11">
        <f t="shared" si="6"/>
        <v>5110</v>
      </c>
      <c r="C429" s="1">
        <f>[3]Class!B429</f>
        <v>33300</v>
      </c>
      <c r="D429" s="1">
        <f>[3]Class!C429</f>
        <v>33300</v>
      </c>
      <c r="E429" s="1">
        <f>[3]Class!D429</f>
        <v>34700</v>
      </c>
      <c r="F429" s="1">
        <f>[3]Class!E429</f>
        <v>43600</v>
      </c>
      <c r="G429" s="1">
        <f>[3]Class!F429</f>
        <v>41700</v>
      </c>
      <c r="H429" s="1">
        <f>[3]Class!G429</f>
        <v>40500</v>
      </c>
      <c r="I429" s="1">
        <f>[3]Class!H429</f>
        <v>41900</v>
      </c>
      <c r="J429" s="1">
        <f>[3]Class!I429</f>
        <v>45000</v>
      </c>
      <c r="K429" s="1">
        <f>[3]Class!J429</f>
        <v>45200</v>
      </c>
      <c r="L429" s="1">
        <f>[3]Class!K429</f>
        <v>44000</v>
      </c>
      <c r="M429" s="1">
        <f>[3]Class!L429</f>
        <v>42200</v>
      </c>
      <c r="N429" s="1">
        <f>[3]Class!M429</f>
        <v>42000</v>
      </c>
      <c r="O429" s="1">
        <f>[3]Class!N429</f>
        <v>34300</v>
      </c>
      <c r="P429" s="1">
        <f>[3]Class!O429</f>
        <v>36400</v>
      </c>
      <c r="Q429" s="1">
        <f>[3]Class!P429</f>
        <v>37700</v>
      </c>
      <c r="R429" s="1">
        <f>[3]Class!Q429</f>
        <v>35700</v>
      </c>
      <c r="S429" s="1">
        <f>[3]Class!R429</f>
        <v>36400</v>
      </c>
      <c r="T429" s="1">
        <f>[3]Class!S429</f>
        <v>37000</v>
      </c>
    </row>
    <row r="430" spans="1:20" x14ac:dyDescent="0.35">
      <c r="A430" s="1" t="str">
        <f>[3]Class!A430</f>
        <v>5121 : Freight air transport</v>
      </c>
      <c r="B430" s="11">
        <f t="shared" si="6"/>
        <v>5121</v>
      </c>
      <c r="C430" s="1">
        <f>[3]Class!B430</f>
        <v>600</v>
      </c>
      <c r="D430" s="1">
        <f>[3]Class!C430</f>
        <v>600</v>
      </c>
      <c r="E430" s="1">
        <f>[3]Class!D430</f>
        <v>700</v>
      </c>
      <c r="F430" s="1">
        <f>[3]Class!E430</f>
        <v>700</v>
      </c>
      <c r="G430" s="1">
        <f>[3]Class!F430</f>
        <v>800</v>
      </c>
      <c r="H430" s="1">
        <f>[3]Class!G430</f>
        <v>800</v>
      </c>
      <c r="I430" s="1">
        <f>[3]Class!H430</f>
        <v>900</v>
      </c>
      <c r="J430" s="1">
        <f>[3]Class!I430</f>
        <v>1000</v>
      </c>
      <c r="K430" s="1">
        <f>[3]Class!J430</f>
        <v>1100</v>
      </c>
      <c r="L430" s="1">
        <f>[3]Class!K430</f>
        <v>900</v>
      </c>
      <c r="M430" s="1">
        <f>[3]Class!L430</f>
        <v>1000</v>
      </c>
      <c r="N430" s="1">
        <f>[3]Class!M430</f>
        <v>600</v>
      </c>
      <c r="O430" s="1">
        <f>[3]Class!N430</f>
        <v>300</v>
      </c>
      <c r="P430" s="1">
        <f>[3]Class!O430</f>
        <v>100</v>
      </c>
      <c r="Q430" s="1">
        <f>[3]Class!P430</f>
        <v>200</v>
      </c>
      <c r="R430" s="1">
        <f>[3]Class!Q430</f>
        <v>400</v>
      </c>
      <c r="S430" s="1">
        <f>[3]Class!R430</f>
        <v>300</v>
      </c>
      <c r="T430" s="1">
        <f>[3]Class!S430</f>
        <v>300</v>
      </c>
    </row>
    <row r="431" spans="1:20" x14ac:dyDescent="0.35">
      <c r="A431" s="1" t="str">
        <f>[3]Class!A431</f>
        <v>5122 : Space transport</v>
      </c>
      <c r="B431" s="11">
        <f t="shared" si="6"/>
        <v>5122</v>
      </c>
      <c r="C431" s="1">
        <f>[3]Class!B431</f>
        <v>0</v>
      </c>
      <c r="D431" s="1">
        <f>[3]Class!C431</f>
        <v>0</v>
      </c>
      <c r="E431" s="1">
        <f>[3]Class!D431</f>
        <v>0</v>
      </c>
      <c r="F431" s="1">
        <f>[3]Class!E431</f>
        <v>0</v>
      </c>
      <c r="G431" s="1">
        <f>[3]Class!F431</f>
        <v>0</v>
      </c>
      <c r="H431" s="1">
        <f>[3]Class!G431</f>
        <v>0</v>
      </c>
      <c r="I431" s="1">
        <f>[3]Class!H431</f>
        <v>0</v>
      </c>
      <c r="J431" s="1">
        <f>[3]Class!I431</f>
        <v>0</v>
      </c>
      <c r="K431" s="1">
        <f>[3]Class!J431</f>
        <v>0</v>
      </c>
      <c r="L431" s="1">
        <f>[3]Class!K431</f>
        <v>0</v>
      </c>
      <c r="M431" s="1">
        <f>[3]Class!L431</f>
        <v>0</v>
      </c>
      <c r="N431" s="1">
        <f>[3]Class!M431</f>
        <v>0</v>
      </c>
      <c r="O431" s="1">
        <f>[3]Class!N431</f>
        <v>0</v>
      </c>
      <c r="P431" s="1">
        <f>[3]Class!O431</f>
        <v>0</v>
      </c>
      <c r="Q431" s="1">
        <f>[3]Class!P431</f>
        <v>0</v>
      </c>
      <c r="R431" s="1">
        <f>[3]Class!Q431</f>
        <v>0</v>
      </c>
      <c r="S431" s="1">
        <f>[3]Class!R431</f>
        <v>0</v>
      </c>
      <c r="T431" s="1">
        <f>[3]Class!S431</f>
        <v>0</v>
      </c>
    </row>
    <row r="432" spans="1:20" x14ac:dyDescent="0.35">
      <c r="A432" s="1" t="str">
        <f>[3]Class!A432</f>
        <v>5210 : Warehousing and storage</v>
      </c>
      <c r="B432" s="11">
        <f t="shared" si="6"/>
        <v>5210</v>
      </c>
      <c r="C432" s="1">
        <f>[3]Class!B432</f>
        <v>10500</v>
      </c>
      <c r="D432" s="1">
        <f>[3]Class!C432</f>
        <v>11000</v>
      </c>
      <c r="E432" s="1">
        <f>[3]Class!D432</f>
        <v>9800</v>
      </c>
      <c r="F432" s="1">
        <f>[3]Class!E432</f>
        <v>9400</v>
      </c>
      <c r="G432" s="1">
        <f>[3]Class!F432</f>
        <v>8800</v>
      </c>
      <c r="H432" s="1">
        <f>[3]Class!G432</f>
        <v>9000</v>
      </c>
      <c r="I432" s="1">
        <f>[3]Class!H432</f>
        <v>8400</v>
      </c>
      <c r="J432" s="1">
        <f>[3]Class!I432</f>
        <v>8000</v>
      </c>
      <c r="K432" s="1">
        <f>[3]Class!J432</f>
        <v>7500</v>
      </c>
      <c r="L432" s="1">
        <f>[3]Class!K432</f>
        <v>7900</v>
      </c>
      <c r="M432" s="1">
        <f>[3]Class!L432</f>
        <v>8400</v>
      </c>
      <c r="N432" s="1">
        <f>[3]Class!M432</f>
        <v>7600</v>
      </c>
      <c r="O432" s="1">
        <f>[3]Class!N432</f>
        <v>9000</v>
      </c>
      <c r="P432" s="1">
        <f>[3]Class!O432</f>
        <v>13300</v>
      </c>
      <c r="Q432" s="1">
        <f>[3]Class!P432</f>
        <v>13000</v>
      </c>
      <c r="R432" s="1">
        <f>[3]Class!Q432</f>
        <v>13100</v>
      </c>
      <c r="S432" s="1">
        <f>[3]Class!R432</f>
        <v>12700</v>
      </c>
      <c r="T432" s="1">
        <f>[3]Class!S432</f>
        <v>11700</v>
      </c>
    </row>
    <row r="433" spans="1:20" x14ac:dyDescent="0.35">
      <c r="A433" s="1" t="str">
        <f>[3]Class!A433</f>
        <v>5221 : Service activities incidental to land transportation</v>
      </c>
      <c r="B433" s="11">
        <f t="shared" si="6"/>
        <v>5221</v>
      </c>
      <c r="C433" s="1">
        <f>[3]Class!B433</f>
        <v>11300</v>
      </c>
      <c r="D433" s="1">
        <f>[3]Class!C433</f>
        <v>9900</v>
      </c>
      <c r="E433" s="1">
        <f>[3]Class!D433</f>
        <v>11900</v>
      </c>
      <c r="F433" s="1">
        <f>[3]Class!E433</f>
        <v>11900</v>
      </c>
      <c r="G433" s="1">
        <f>[3]Class!F433</f>
        <v>12700</v>
      </c>
      <c r="H433" s="1">
        <f>[3]Class!G433</f>
        <v>13900</v>
      </c>
      <c r="I433" s="1">
        <f>[3]Class!H433</f>
        <v>25600</v>
      </c>
      <c r="J433" s="1">
        <f>[3]Class!I433</f>
        <v>30900</v>
      </c>
      <c r="K433" s="1">
        <f>[3]Class!J433</f>
        <v>24000</v>
      </c>
      <c r="L433" s="1">
        <f>[3]Class!K433</f>
        <v>24800</v>
      </c>
      <c r="M433" s="1">
        <f>[3]Class!L433</f>
        <v>28200</v>
      </c>
      <c r="N433" s="1">
        <f>[3]Class!M433</f>
        <v>21700</v>
      </c>
      <c r="O433" s="1">
        <f>[3]Class!N433</f>
        <v>21200</v>
      </c>
      <c r="P433" s="1">
        <f>[3]Class!O433</f>
        <v>15800</v>
      </c>
      <c r="Q433" s="1">
        <f>[3]Class!P433</f>
        <v>17200</v>
      </c>
      <c r="R433" s="1">
        <f>[3]Class!Q433</f>
        <v>14000</v>
      </c>
      <c r="S433" s="1">
        <f>[3]Class!R433</f>
        <v>14300</v>
      </c>
      <c r="T433" s="1">
        <f>[3]Class!S433</f>
        <v>15000</v>
      </c>
    </row>
    <row r="434" spans="1:20" x14ac:dyDescent="0.35">
      <c r="A434" s="1" t="str">
        <f>[3]Class!A434</f>
        <v>5222 : Service activities incidental to water transportation</v>
      </c>
      <c r="B434" s="11">
        <f t="shared" si="6"/>
        <v>5222</v>
      </c>
      <c r="C434" s="1">
        <f>[3]Class!B434</f>
        <v>800</v>
      </c>
      <c r="D434" s="1">
        <f>[3]Class!C434</f>
        <v>1200</v>
      </c>
      <c r="E434" s="1">
        <f>[3]Class!D434</f>
        <v>1200</v>
      </c>
      <c r="F434" s="1">
        <f>[3]Class!E434</f>
        <v>1700</v>
      </c>
      <c r="G434" s="1">
        <f>[3]Class!F434</f>
        <v>1200</v>
      </c>
      <c r="H434" s="1">
        <f>[3]Class!G434</f>
        <v>1300</v>
      </c>
      <c r="I434" s="1">
        <f>[3]Class!H434</f>
        <v>1000</v>
      </c>
      <c r="J434" s="1">
        <f>[3]Class!I434</f>
        <v>900</v>
      </c>
      <c r="K434" s="1">
        <f>[3]Class!J434</f>
        <v>1000</v>
      </c>
      <c r="L434" s="1">
        <f>[3]Class!K434</f>
        <v>800</v>
      </c>
      <c r="M434" s="1">
        <f>[3]Class!L434</f>
        <v>900</v>
      </c>
      <c r="N434" s="1">
        <f>[3]Class!M434</f>
        <v>1100</v>
      </c>
      <c r="O434" s="1">
        <f>[3]Class!N434</f>
        <v>1200</v>
      </c>
      <c r="P434" s="1">
        <f>[3]Class!O434</f>
        <v>1200</v>
      </c>
      <c r="Q434" s="1">
        <f>[3]Class!P434</f>
        <v>1400</v>
      </c>
      <c r="R434" s="1">
        <f>[3]Class!Q434</f>
        <v>1100</v>
      </c>
      <c r="S434" s="1">
        <f>[3]Class!R434</f>
        <v>1200</v>
      </c>
      <c r="T434" s="1">
        <f>[3]Class!S434</f>
        <v>1200</v>
      </c>
    </row>
    <row r="435" spans="1:20" x14ac:dyDescent="0.35">
      <c r="A435" s="1" t="str">
        <f>[3]Class!A435</f>
        <v>5223 : Service activities incidental to air transportation</v>
      </c>
      <c r="B435" s="11">
        <f t="shared" si="6"/>
        <v>5223</v>
      </c>
      <c r="C435" s="1">
        <f>[3]Class!B435</f>
        <v>7300</v>
      </c>
      <c r="D435" s="1">
        <f>[3]Class!C435</f>
        <v>9200</v>
      </c>
      <c r="E435" s="1">
        <f>[3]Class!D435</f>
        <v>7200</v>
      </c>
      <c r="F435" s="1">
        <f>[3]Class!E435</f>
        <v>10100</v>
      </c>
      <c r="G435" s="1">
        <f>[3]Class!F435</f>
        <v>10000</v>
      </c>
      <c r="H435" s="1">
        <f>[3]Class!G435</f>
        <v>8400</v>
      </c>
      <c r="I435" s="1">
        <f>[3]Class!H435</f>
        <v>8900</v>
      </c>
      <c r="J435" s="1">
        <f>[3]Class!I435</f>
        <v>9100</v>
      </c>
      <c r="K435" s="1">
        <f>[3]Class!J435</f>
        <v>11400</v>
      </c>
      <c r="L435" s="1">
        <f>[3]Class!K435</f>
        <v>13900</v>
      </c>
      <c r="M435" s="1">
        <f>[3]Class!L435</f>
        <v>14400</v>
      </c>
      <c r="N435" s="1">
        <f>[3]Class!M435</f>
        <v>13300</v>
      </c>
      <c r="O435" s="1">
        <f>[3]Class!N435</f>
        <v>14000</v>
      </c>
      <c r="P435" s="1">
        <f>[3]Class!O435</f>
        <v>12900</v>
      </c>
      <c r="Q435" s="1">
        <f>[3]Class!P435</f>
        <v>12900</v>
      </c>
      <c r="R435" s="1">
        <f>[3]Class!Q435</f>
        <v>12800</v>
      </c>
      <c r="S435" s="1">
        <f>[3]Class!R435</f>
        <v>14800</v>
      </c>
      <c r="T435" s="1">
        <f>[3]Class!S435</f>
        <v>14500</v>
      </c>
    </row>
    <row r="436" spans="1:20" x14ac:dyDescent="0.35">
      <c r="A436" s="1" t="str">
        <f>[3]Class!A436</f>
        <v>5224 : Cargo handling</v>
      </c>
      <c r="B436" s="11">
        <f t="shared" si="6"/>
        <v>5224</v>
      </c>
      <c r="C436" s="1">
        <f>[3]Class!B436</f>
        <v>900</v>
      </c>
      <c r="D436" s="1">
        <f>[3]Class!C436</f>
        <v>700</v>
      </c>
      <c r="E436" s="1">
        <f>[3]Class!D436</f>
        <v>1000</v>
      </c>
      <c r="F436" s="1">
        <f>[3]Class!E436</f>
        <v>1100</v>
      </c>
      <c r="G436" s="1">
        <f>[3]Class!F436</f>
        <v>1200</v>
      </c>
      <c r="H436" s="1">
        <f>[3]Class!G436</f>
        <v>2000</v>
      </c>
      <c r="I436" s="1">
        <f>[3]Class!H436</f>
        <v>1100</v>
      </c>
      <c r="J436" s="1">
        <f>[3]Class!I436</f>
        <v>1700</v>
      </c>
      <c r="K436" s="1">
        <f>[3]Class!J436</f>
        <v>1700</v>
      </c>
      <c r="L436" s="1">
        <f>[3]Class!K436</f>
        <v>2000</v>
      </c>
      <c r="M436" s="1">
        <f>[3]Class!L436</f>
        <v>1700</v>
      </c>
      <c r="N436" s="1">
        <f>[3]Class!M436</f>
        <v>2200</v>
      </c>
      <c r="O436" s="1">
        <f>[3]Class!N436</f>
        <v>2700</v>
      </c>
      <c r="P436" s="1">
        <f>[3]Class!O436</f>
        <v>2500</v>
      </c>
      <c r="Q436" s="1">
        <f>[3]Class!P436</f>
        <v>3200</v>
      </c>
      <c r="R436" s="1">
        <f>[3]Class!Q436</f>
        <v>2900</v>
      </c>
      <c r="S436" s="1">
        <f>[3]Class!R436</f>
        <v>3200</v>
      </c>
      <c r="T436" s="1">
        <f>[3]Class!S436</f>
        <v>2900</v>
      </c>
    </row>
    <row r="437" spans="1:20" x14ac:dyDescent="0.35">
      <c r="A437" s="1" t="str">
        <f>[3]Class!A437</f>
        <v>5229 : Other transportation support activities</v>
      </c>
      <c r="B437" s="11">
        <f t="shared" si="6"/>
        <v>5229</v>
      </c>
      <c r="C437" s="1">
        <f>[3]Class!B437</f>
        <v>18800</v>
      </c>
      <c r="D437" s="1">
        <f>[3]Class!C437</f>
        <v>20100</v>
      </c>
      <c r="E437" s="1">
        <f>[3]Class!D437</f>
        <v>19700</v>
      </c>
      <c r="F437" s="1">
        <f>[3]Class!E437</f>
        <v>18200</v>
      </c>
      <c r="G437" s="1">
        <f>[3]Class!F437</f>
        <v>18800</v>
      </c>
      <c r="H437" s="1">
        <f>[3]Class!G437</f>
        <v>17600</v>
      </c>
      <c r="I437" s="1">
        <f>[3]Class!H437</f>
        <v>15100</v>
      </c>
      <c r="J437" s="1">
        <f>[3]Class!I437</f>
        <v>14300</v>
      </c>
      <c r="K437" s="1">
        <f>[3]Class!J437</f>
        <v>15300</v>
      </c>
      <c r="L437" s="1">
        <f>[3]Class!K437</f>
        <v>13500</v>
      </c>
      <c r="M437" s="1">
        <f>[3]Class!L437</f>
        <v>15300</v>
      </c>
      <c r="N437" s="1">
        <f>[3]Class!M437</f>
        <v>15400</v>
      </c>
      <c r="O437" s="1">
        <f>[3]Class!N437</f>
        <v>11900</v>
      </c>
      <c r="P437" s="1">
        <f>[3]Class!O437</f>
        <v>11900</v>
      </c>
      <c r="Q437" s="1">
        <f>[3]Class!P437</f>
        <v>15600</v>
      </c>
      <c r="R437" s="1">
        <f>[3]Class!Q437</f>
        <v>12100</v>
      </c>
      <c r="S437" s="1">
        <f>[3]Class!R437</f>
        <v>15400</v>
      </c>
      <c r="T437" s="1">
        <f>[3]Class!S437</f>
        <v>16300</v>
      </c>
    </row>
    <row r="438" spans="1:20" x14ac:dyDescent="0.35">
      <c r="A438" s="1" t="str">
        <f>[3]Class!A438</f>
        <v>5310 : Postal activities under universal service obligation</v>
      </c>
      <c r="B438" s="11">
        <f t="shared" si="6"/>
        <v>5310</v>
      </c>
      <c r="C438" s="1">
        <f>[3]Class!B438</f>
        <v>44800</v>
      </c>
      <c r="D438" s="1">
        <f>[3]Class!C438</f>
        <v>44600</v>
      </c>
      <c r="E438" s="1">
        <f>[3]Class!D438</f>
        <v>46200</v>
      </c>
      <c r="F438" s="1">
        <f>[3]Class!E438</f>
        <v>39300</v>
      </c>
      <c r="G438" s="1">
        <f>[3]Class!F438</f>
        <v>40300</v>
      </c>
      <c r="H438" s="1">
        <f>[3]Class!G438</f>
        <v>36000</v>
      </c>
      <c r="I438" s="1">
        <f>[3]Class!H438</f>
        <v>30200</v>
      </c>
      <c r="J438" s="1">
        <f>[3]Class!I438</f>
        <v>29400</v>
      </c>
      <c r="K438" s="1">
        <f>[3]Class!J438</f>
        <v>32300</v>
      </c>
      <c r="L438" s="1">
        <f>[3]Class!K438</f>
        <v>30600</v>
      </c>
      <c r="M438" s="1">
        <f>[3]Class!L438</f>
        <v>31200</v>
      </c>
      <c r="N438" s="1">
        <f>[3]Class!M438</f>
        <v>29100</v>
      </c>
      <c r="O438" s="1">
        <f>[3]Class!N438</f>
        <v>24500</v>
      </c>
      <c r="P438" s="1">
        <f>[3]Class!O438</f>
        <v>23200</v>
      </c>
      <c r="Q438" s="1">
        <f>[3]Class!P438</f>
        <v>23100</v>
      </c>
      <c r="R438" s="1">
        <f>[3]Class!Q438</f>
        <v>22400</v>
      </c>
      <c r="S438" s="1">
        <f>[3]Class!R438</f>
        <v>21900</v>
      </c>
      <c r="T438" s="1">
        <f>[3]Class!S438</f>
        <v>20400</v>
      </c>
    </row>
    <row r="439" spans="1:20" x14ac:dyDescent="0.35">
      <c r="A439" s="1" t="str">
        <f>[3]Class!A439</f>
        <v>5320 : Other postal and courier activities</v>
      </c>
      <c r="B439" s="11">
        <f t="shared" si="6"/>
        <v>5320</v>
      </c>
      <c r="C439" s="1">
        <f>[3]Class!B439</f>
        <v>14600</v>
      </c>
      <c r="D439" s="1">
        <f>[3]Class!C439</f>
        <v>13100</v>
      </c>
      <c r="E439" s="1">
        <f>[3]Class!D439</f>
        <v>15400</v>
      </c>
      <c r="F439" s="1">
        <f>[3]Class!E439</f>
        <v>14000</v>
      </c>
      <c r="G439" s="1">
        <f>[3]Class!F439</f>
        <v>14300</v>
      </c>
      <c r="H439" s="1">
        <f>[3]Class!G439</f>
        <v>12500</v>
      </c>
      <c r="I439" s="1">
        <f>[3]Class!H439</f>
        <v>11100</v>
      </c>
      <c r="J439" s="1">
        <f>[3]Class!I439</f>
        <v>11900</v>
      </c>
      <c r="K439" s="1">
        <f>[3]Class!J439</f>
        <v>13000</v>
      </c>
      <c r="L439" s="1">
        <f>[3]Class!K439</f>
        <v>14100</v>
      </c>
      <c r="M439" s="1">
        <f>[3]Class!L439</f>
        <v>11900</v>
      </c>
      <c r="N439" s="1">
        <f>[3]Class!M439</f>
        <v>12900</v>
      </c>
      <c r="O439" s="1">
        <f>[3]Class!N439</f>
        <v>13400</v>
      </c>
      <c r="P439" s="1">
        <f>[3]Class!O439</f>
        <v>7800</v>
      </c>
      <c r="Q439" s="1">
        <f>[3]Class!P439</f>
        <v>9100</v>
      </c>
      <c r="R439" s="1">
        <f>[3]Class!Q439</f>
        <v>11900</v>
      </c>
      <c r="S439" s="1">
        <f>[3]Class!R439</f>
        <v>10500</v>
      </c>
      <c r="T439" s="1">
        <f>[3]Class!S439</f>
        <v>8700</v>
      </c>
    </row>
    <row r="440" spans="1:20" x14ac:dyDescent="0.35">
      <c r="A440" s="1" t="str">
        <f>[3]Class!A440</f>
        <v>5510 : Hotels and similar accommodation</v>
      </c>
      <c r="B440" s="11">
        <f t="shared" si="6"/>
        <v>5510</v>
      </c>
      <c r="C440" s="1">
        <f>[3]Class!B440</f>
        <v>44800</v>
      </c>
      <c r="D440" s="1">
        <f>[3]Class!C440</f>
        <v>46900</v>
      </c>
      <c r="E440" s="1">
        <f>[3]Class!D440</f>
        <v>49400</v>
      </c>
      <c r="F440" s="1">
        <f>[3]Class!E440</f>
        <v>46000</v>
      </c>
      <c r="G440" s="1">
        <f>[3]Class!F440</f>
        <v>47500</v>
      </c>
      <c r="H440" s="1">
        <f>[3]Class!G440</f>
        <v>46800</v>
      </c>
      <c r="I440" s="1">
        <f>[3]Class!H440</f>
        <v>45900</v>
      </c>
      <c r="J440" s="1">
        <f>[3]Class!I440</f>
        <v>48100</v>
      </c>
      <c r="K440" s="1">
        <f>[3]Class!J440</f>
        <v>52500</v>
      </c>
      <c r="L440" s="1">
        <f>[3]Class!K440</f>
        <v>52700</v>
      </c>
      <c r="M440" s="1">
        <f>[3]Class!L440</f>
        <v>53500</v>
      </c>
      <c r="N440" s="1">
        <f>[3]Class!M440</f>
        <v>51500</v>
      </c>
      <c r="O440" s="1">
        <f>[3]Class!N440</f>
        <v>43600</v>
      </c>
      <c r="P440" s="1">
        <f>[3]Class!O440</f>
        <v>59900</v>
      </c>
      <c r="Q440" s="1">
        <f>[3]Class!P440</f>
        <v>56800</v>
      </c>
      <c r="R440" s="1">
        <f>[3]Class!Q440</f>
        <v>56500</v>
      </c>
      <c r="S440" s="1">
        <f>[3]Class!R440</f>
        <v>62200</v>
      </c>
      <c r="T440" s="1">
        <f>[3]Class!S440</f>
        <v>59200</v>
      </c>
    </row>
    <row r="441" spans="1:20" x14ac:dyDescent="0.35">
      <c r="A441" s="1" t="str">
        <f>[3]Class!A441</f>
        <v>5520 : Holiday and other short stay accommodation</v>
      </c>
      <c r="B441" s="11">
        <f t="shared" si="6"/>
        <v>5520</v>
      </c>
      <c r="C441" s="1">
        <f>[3]Class!B441</f>
        <v>800</v>
      </c>
      <c r="D441" s="1">
        <f>[3]Class!C441</f>
        <v>1300</v>
      </c>
      <c r="E441" s="1">
        <f>[3]Class!D441</f>
        <v>1300</v>
      </c>
      <c r="F441" s="1">
        <f>[3]Class!E441</f>
        <v>1400</v>
      </c>
      <c r="G441" s="1">
        <f>[3]Class!F441</f>
        <v>1500</v>
      </c>
      <c r="H441" s="1">
        <f>[3]Class!G441</f>
        <v>1500</v>
      </c>
      <c r="I441" s="1">
        <f>[3]Class!H441</f>
        <v>1600</v>
      </c>
      <c r="J441" s="1">
        <f>[3]Class!I441</f>
        <v>1700</v>
      </c>
      <c r="K441" s="1">
        <f>[3]Class!J441</f>
        <v>1600</v>
      </c>
      <c r="L441" s="1">
        <f>[3]Class!K441</f>
        <v>1800</v>
      </c>
      <c r="M441" s="1">
        <f>[3]Class!L441</f>
        <v>1900</v>
      </c>
      <c r="N441" s="1">
        <f>[3]Class!M441</f>
        <v>1500</v>
      </c>
      <c r="O441" s="1">
        <f>[3]Class!N441</f>
        <v>1000</v>
      </c>
      <c r="P441" s="1">
        <f>[3]Class!O441</f>
        <v>1600</v>
      </c>
      <c r="Q441" s="1">
        <f>[3]Class!P441</f>
        <v>1300</v>
      </c>
      <c r="R441" s="1">
        <f>[3]Class!Q441</f>
        <v>1500</v>
      </c>
      <c r="S441" s="1">
        <f>[3]Class!R441</f>
        <v>1700</v>
      </c>
      <c r="T441" s="1">
        <f>[3]Class!S441</f>
        <v>1500</v>
      </c>
    </row>
    <row r="442" spans="1:20" x14ac:dyDescent="0.35">
      <c r="A442" s="1" t="str">
        <f>[3]Class!A442</f>
        <v>5530 : Camping grounds, recreational vehicle parks and trailer parks</v>
      </c>
      <c r="B442" s="11">
        <f t="shared" ref="B442:B505" si="7">LEFT(A442,4)+0</f>
        <v>5530</v>
      </c>
      <c r="C442" s="1">
        <f>[3]Class!B442</f>
        <v>0</v>
      </c>
      <c r="D442" s="1">
        <f>[3]Class!C442</f>
        <v>0</v>
      </c>
      <c r="E442" s="1">
        <f>[3]Class!D442</f>
        <v>0</v>
      </c>
      <c r="F442" s="1">
        <f>[3]Class!E442</f>
        <v>0</v>
      </c>
      <c r="G442" s="1">
        <f>[3]Class!F442</f>
        <v>0</v>
      </c>
      <c r="H442" s="1">
        <f>[3]Class!G442</f>
        <v>0</v>
      </c>
      <c r="I442" s="1">
        <f>[3]Class!H442</f>
        <v>0</v>
      </c>
      <c r="J442" s="1">
        <f>[3]Class!I442</f>
        <v>0</v>
      </c>
      <c r="K442" s="1">
        <f>[3]Class!J442</f>
        <v>0</v>
      </c>
      <c r="L442" s="1">
        <f>[3]Class!K442</f>
        <v>0</v>
      </c>
      <c r="M442" s="1">
        <f>[3]Class!L442</f>
        <v>0</v>
      </c>
      <c r="N442" s="1">
        <f>[3]Class!M442</f>
        <v>100</v>
      </c>
      <c r="O442" s="1">
        <f>[3]Class!N442</f>
        <v>100</v>
      </c>
      <c r="P442" s="1">
        <f>[3]Class!O442</f>
        <v>100</v>
      </c>
      <c r="Q442" s="1">
        <f>[3]Class!P442</f>
        <v>200</v>
      </c>
      <c r="R442" s="1">
        <f>[3]Class!Q442</f>
        <v>100</v>
      </c>
      <c r="S442" s="1">
        <f>[3]Class!R442</f>
        <v>300</v>
      </c>
      <c r="T442" s="1">
        <f>[3]Class!S442</f>
        <v>100</v>
      </c>
    </row>
    <row r="443" spans="1:20" x14ac:dyDescent="0.35">
      <c r="A443" s="1" t="str">
        <f>[3]Class!A443</f>
        <v>5590 : Other accommodation</v>
      </c>
      <c r="B443" s="11">
        <f t="shared" si="7"/>
        <v>5590</v>
      </c>
      <c r="C443" s="1">
        <f>[3]Class!B443</f>
        <v>0</v>
      </c>
      <c r="D443" s="1">
        <f>[3]Class!C443</f>
        <v>0</v>
      </c>
      <c r="E443" s="1">
        <f>[3]Class!D443</f>
        <v>0</v>
      </c>
      <c r="F443" s="1">
        <f>[3]Class!E443</f>
        <v>0</v>
      </c>
      <c r="G443" s="1">
        <f>[3]Class!F443</f>
        <v>0</v>
      </c>
      <c r="H443" s="1">
        <f>[3]Class!G443</f>
        <v>0</v>
      </c>
      <c r="I443" s="1">
        <f>[3]Class!H443</f>
        <v>0</v>
      </c>
      <c r="J443" s="1">
        <f>[3]Class!I443</f>
        <v>0</v>
      </c>
      <c r="K443" s="1">
        <f>[3]Class!J443</f>
        <v>0</v>
      </c>
      <c r="L443" s="1">
        <f>[3]Class!K443</f>
        <v>0</v>
      </c>
      <c r="M443" s="1">
        <f>[3]Class!L443</f>
        <v>0</v>
      </c>
      <c r="N443" s="1">
        <f>[3]Class!M443</f>
        <v>1700</v>
      </c>
      <c r="O443" s="1">
        <f>[3]Class!N443</f>
        <v>1300</v>
      </c>
      <c r="P443" s="1">
        <f>[3]Class!O443</f>
        <v>1600</v>
      </c>
      <c r="Q443" s="1">
        <f>[3]Class!P443</f>
        <v>1500</v>
      </c>
      <c r="R443" s="1">
        <f>[3]Class!Q443</f>
        <v>2000</v>
      </c>
      <c r="S443" s="1">
        <f>[3]Class!R443</f>
        <v>2100</v>
      </c>
      <c r="T443" s="1">
        <f>[3]Class!S443</f>
        <v>1900</v>
      </c>
    </row>
    <row r="444" spans="1:20" x14ac:dyDescent="0.35">
      <c r="A444" s="1" t="str">
        <f>[3]Class!A444</f>
        <v>5610 : Restaurants and mobile food service activities</v>
      </c>
      <c r="B444" s="11">
        <f t="shared" si="7"/>
        <v>5610</v>
      </c>
      <c r="C444" s="1">
        <f>[3]Class!B444</f>
        <v>105200</v>
      </c>
      <c r="D444" s="1">
        <f>[3]Class!C444</f>
        <v>114700</v>
      </c>
      <c r="E444" s="1">
        <f>[3]Class!D444</f>
        <v>115600</v>
      </c>
      <c r="F444" s="1">
        <f>[3]Class!E444</f>
        <v>123100</v>
      </c>
      <c r="G444" s="1">
        <f>[3]Class!F444</f>
        <v>129700</v>
      </c>
      <c r="H444" s="1">
        <f>[3]Class!G444</f>
        <v>137100</v>
      </c>
      <c r="I444" s="1">
        <f>[3]Class!H444</f>
        <v>140700</v>
      </c>
      <c r="J444" s="1">
        <f>[3]Class!I444</f>
        <v>141400</v>
      </c>
      <c r="K444" s="1">
        <f>[3]Class!J444</f>
        <v>139600</v>
      </c>
      <c r="L444" s="1">
        <f>[3]Class!K444</f>
        <v>138700</v>
      </c>
      <c r="M444" s="1">
        <f>[3]Class!L444</f>
        <v>150400</v>
      </c>
      <c r="N444" s="1">
        <f>[3]Class!M444</f>
        <v>136100</v>
      </c>
      <c r="O444" s="1">
        <f>[3]Class!N444</f>
        <v>154500</v>
      </c>
      <c r="P444" s="1">
        <f>[3]Class!O444</f>
        <v>142000</v>
      </c>
      <c r="Q444" s="1">
        <f>[3]Class!P444</f>
        <v>164100</v>
      </c>
      <c r="R444" s="1">
        <f>[3]Class!Q444</f>
        <v>174500</v>
      </c>
      <c r="S444" s="1">
        <f>[3]Class!R444</f>
        <v>178900</v>
      </c>
      <c r="T444" s="1">
        <f>[3]Class!S444</f>
        <v>193300</v>
      </c>
    </row>
    <row r="445" spans="1:20" x14ac:dyDescent="0.35">
      <c r="A445" s="1" t="str">
        <f>[3]Class!A445</f>
        <v>5621 : Event catering activities</v>
      </c>
      <c r="B445" s="11">
        <f t="shared" si="7"/>
        <v>5621</v>
      </c>
      <c r="C445" s="1">
        <f>[3]Class!B445</f>
        <v>32000</v>
      </c>
      <c r="D445" s="1">
        <f>[3]Class!C445</f>
        <v>36600</v>
      </c>
      <c r="E445" s="1">
        <f>[3]Class!D445</f>
        <v>41200</v>
      </c>
      <c r="F445" s="1">
        <f>[3]Class!E445</f>
        <v>43000</v>
      </c>
      <c r="G445" s="1">
        <f>[3]Class!F445</f>
        <v>48900</v>
      </c>
      <c r="H445" s="1">
        <f>[3]Class!G445</f>
        <v>49000</v>
      </c>
      <c r="I445" s="1">
        <f>[3]Class!H445</f>
        <v>46600</v>
      </c>
      <c r="J445" s="1">
        <f>[3]Class!I445</f>
        <v>46100</v>
      </c>
      <c r="K445" s="1">
        <f>[3]Class!J445</f>
        <v>45100</v>
      </c>
      <c r="L445" s="1">
        <f>[3]Class!K445</f>
        <v>46500</v>
      </c>
      <c r="M445" s="1">
        <f>[3]Class!L445</f>
        <v>49500</v>
      </c>
      <c r="N445" s="1">
        <f>[3]Class!M445</f>
        <v>43500</v>
      </c>
      <c r="O445" s="1">
        <f>[3]Class!N445</f>
        <v>45100</v>
      </c>
      <c r="P445" s="1">
        <f>[3]Class!O445</f>
        <v>48400</v>
      </c>
      <c r="Q445" s="1">
        <f>[3]Class!P445</f>
        <v>51100</v>
      </c>
      <c r="R445" s="1">
        <f>[3]Class!Q445</f>
        <v>32300</v>
      </c>
      <c r="S445" s="1">
        <f>[3]Class!R445</f>
        <v>33200</v>
      </c>
      <c r="T445" s="1">
        <f>[3]Class!S445</f>
        <v>31100</v>
      </c>
    </row>
    <row r="446" spans="1:20" x14ac:dyDescent="0.35">
      <c r="A446" s="1" t="str">
        <f>[3]Class!A446</f>
        <v>5629 : Other food service activities</v>
      </c>
      <c r="B446" s="11">
        <f t="shared" si="7"/>
        <v>5629</v>
      </c>
      <c r="C446" s="1">
        <f>[3]Class!B446</f>
        <v>9300</v>
      </c>
      <c r="D446" s="1">
        <f>[3]Class!C446</f>
        <v>5900</v>
      </c>
      <c r="E446" s="1">
        <f>[3]Class!D446</f>
        <v>9700</v>
      </c>
      <c r="F446" s="1">
        <f>[3]Class!E446</f>
        <v>7300</v>
      </c>
      <c r="G446" s="1">
        <f>[3]Class!F446</f>
        <v>7000</v>
      </c>
      <c r="H446" s="1">
        <f>[3]Class!G446</f>
        <v>6300</v>
      </c>
      <c r="I446" s="1">
        <f>[3]Class!H446</f>
        <v>6300</v>
      </c>
      <c r="J446" s="1">
        <f>[3]Class!I446</f>
        <v>6100</v>
      </c>
      <c r="K446" s="1">
        <f>[3]Class!J446</f>
        <v>8200</v>
      </c>
      <c r="L446" s="1">
        <f>[3]Class!K446</f>
        <v>7400</v>
      </c>
      <c r="M446" s="1">
        <f>[3]Class!L446</f>
        <v>7600</v>
      </c>
      <c r="N446" s="1">
        <f>[3]Class!M446</f>
        <v>6600</v>
      </c>
      <c r="O446" s="1">
        <f>[3]Class!N446</f>
        <v>7900</v>
      </c>
      <c r="P446" s="1">
        <f>[3]Class!O446</f>
        <v>7600</v>
      </c>
      <c r="Q446" s="1">
        <f>[3]Class!P446</f>
        <v>9800</v>
      </c>
      <c r="R446" s="1">
        <f>[3]Class!Q446</f>
        <v>32000</v>
      </c>
      <c r="S446" s="1">
        <f>[3]Class!R446</f>
        <v>31900</v>
      </c>
      <c r="T446" s="1">
        <f>[3]Class!S446</f>
        <v>30900</v>
      </c>
    </row>
    <row r="447" spans="1:20" x14ac:dyDescent="0.35">
      <c r="A447" s="1" t="str">
        <f>[3]Class!A447</f>
        <v>5630 : Beverage serving activities</v>
      </c>
      <c r="B447" s="11">
        <f t="shared" si="7"/>
        <v>5630</v>
      </c>
      <c r="C447" s="1">
        <f>[3]Class!B447</f>
        <v>49000</v>
      </c>
      <c r="D447" s="1">
        <f>[3]Class!C447</f>
        <v>61400</v>
      </c>
      <c r="E447" s="1">
        <f>[3]Class!D447</f>
        <v>53900</v>
      </c>
      <c r="F447" s="1">
        <f>[3]Class!E447</f>
        <v>58600</v>
      </c>
      <c r="G447" s="1">
        <f>[3]Class!F447</f>
        <v>54500</v>
      </c>
      <c r="H447" s="1">
        <f>[3]Class!G447</f>
        <v>57300</v>
      </c>
      <c r="I447" s="1">
        <f>[3]Class!H447</f>
        <v>57700</v>
      </c>
      <c r="J447" s="1">
        <f>[3]Class!I447</f>
        <v>58100</v>
      </c>
      <c r="K447" s="1">
        <f>[3]Class!J447</f>
        <v>54200</v>
      </c>
      <c r="L447" s="1">
        <f>[3]Class!K447</f>
        <v>53100</v>
      </c>
      <c r="M447" s="1">
        <f>[3]Class!L447</f>
        <v>52000</v>
      </c>
      <c r="N447" s="1">
        <f>[3]Class!M447</f>
        <v>64300</v>
      </c>
      <c r="O447" s="1">
        <f>[3]Class!N447</f>
        <v>56000</v>
      </c>
      <c r="P447" s="1">
        <f>[3]Class!O447</f>
        <v>49000</v>
      </c>
      <c r="Q447" s="1">
        <f>[3]Class!P447</f>
        <v>44700</v>
      </c>
      <c r="R447" s="1">
        <f>[3]Class!Q447</f>
        <v>48200</v>
      </c>
      <c r="S447" s="1">
        <f>[3]Class!R447</f>
        <v>48900</v>
      </c>
      <c r="T447" s="1">
        <f>[3]Class!S447</f>
        <v>49500</v>
      </c>
    </row>
    <row r="448" spans="1:20" x14ac:dyDescent="0.35">
      <c r="A448" s="1" t="str">
        <f>[3]Class!A448</f>
        <v>5811 : Book publishing</v>
      </c>
      <c r="B448" s="11">
        <f t="shared" si="7"/>
        <v>5811</v>
      </c>
      <c r="C448" s="1">
        <f>[3]Class!B448</f>
        <v>13500</v>
      </c>
      <c r="D448" s="1">
        <f>[3]Class!C448</f>
        <v>13900</v>
      </c>
      <c r="E448" s="1">
        <f>[3]Class!D448</f>
        <v>11200</v>
      </c>
      <c r="F448" s="1">
        <f>[3]Class!E448</f>
        <v>13400</v>
      </c>
      <c r="G448" s="1">
        <f>[3]Class!F448</f>
        <v>13000</v>
      </c>
      <c r="H448" s="1">
        <f>[3]Class!G448</f>
        <v>12600</v>
      </c>
      <c r="I448" s="1">
        <f>[3]Class!H448</f>
        <v>12600</v>
      </c>
      <c r="J448" s="1">
        <f>[3]Class!I448</f>
        <v>11700</v>
      </c>
      <c r="K448" s="1">
        <f>[3]Class!J448</f>
        <v>11900</v>
      </c>
      <c r="L448" s="1">
        <f>[3]Class!K448</f>
        <v>11400</v>
      </c>
      <c r="M448" s="1">
        <f>[3]Class!L448</f>
        <v>12600</v>
      </c>
      <c r="N448" s="1">
        <f>[3]Class!M448</f>
        <v>12700</v>
      </c>
      <c r="O448" s="1">
        <f>[3]Class!N448</f>
        <v>10400</v>
      </c>
      <c r="P448" s="1">
        <f>[3]Class!O448</f>
        <v>10400</v>
      </c>
      <c r="Q448" s="1">
        <f>[3]Class!P448</f>
        <v>11000</v>
      </c>
      <c r="R448" s="1">
        <f>[3]Class!Q448</f>
        <v>10600</v>
      </c>
      <c r="S448" s="1">
        <f>[3]Class!R448</f>
        <v>10800</v>
      </c>
      <c r="T448" s="1">
        <f>[3]Class!S448</f>
        <v>12100</v>
      </c>
    </row>
    <row r="449" spans="1:20" x14ac:dyDescent="0.35">
      <c r="A449" s="1" t="str">
        <f>[3]Class!A449</f>
        <v>5812 : Publishing of directories and mailing lists</v>
      </c>
      <c r="B449" s="11">
        <f t="shared" si="7"/>
        <v>5812</v>
      </c>
      <c r="C449" s="1">
        <f>[3]Class!B449</f>
        <v>100</v>
      </c>
      <c r="D449" s="1">
        <f>[3]Class!C449</f>
        <v>100</v>
      </c>
      <c r="E449" s="1">
        <f>[3]Class!D449</f>
        <v>100</v>
      </c>
      <c r="F449" s="1">
        <f>[3]Class!E449</f>
        <v>200</v>
      </c>
      <c r="G449" s="1">
        <f>[3]Class!F449</f>
        <v>200</v>
      </c>
      <c r="H449" s="1">
        <f>[3]Class!G449</f>
        <v>100</v>
      </c>
      <c r="I449" s="1">
        <f>[3]Class!H449</f>
        <v>200</v>
      </c>
      <c r="J449" s="1">
        <f>[3]Class!I449</f>
        <v>200</v>
      </c>
      <c r="K449" s="1">
        <f>[3]Class!J449</f>
        <v>200</v>
      </c>
      <c r="L449" s="1">
        <f>[3]Class!K449</f>
        <v>200</v>
      </c>
      <c r="M449" s="1">
        <f>[3]Class!L449</f>
        <v>200</v>
      </c>
      <c r="N449" s="1">
        <f>[3]Class!M449</f>
        <v>300</v>
      </c>
      <c r="O449" s="1">
        <f>[3]Class!N449</f>
        <v>200</v>
      </c>
      <c r="P449" s="1">
        <f>[3]Class!O449</f>
        <v>200</v>
      </c>
      <c r="Q449" s="1">
        <f>[3]Class!P449</f>
        <v>200</v>
      </c>
      <c r="R449" s="1">
        <f>[3]Class!Q449</f>
        <v>200</v>
      </c>
      <c r="S449" s="1">
        <f>[3]Class!R449</f>
        <v>200</v>
      </c>
      <c r="T449" s="1">
        <f>[3]Class!S449</f>
        <v>200</v>
      </c>
    </row>
    <row r="450" spans="1:20" x14ac:dyDescent="0.35">
      <c r="A450" s="1" t="str">
        <f>[3]Class!A450</f>
        <v>5813 : Publishing of newspapers</v>
      </c>
      <c r="B450" s="11">
        <f t="shared" si="7"/>
        <v>5813</v>
      </c>
      <c r="C450" s="1">
        <f>[3]Class!B450</f>
        <v>12400</v>
      </c>
      <c r="D450" s="1">
        <f>[3]Class!C450</f>
        <v>11800</v>
      </c>
      <c r="E450" s="1">
        <f>[3]Class!D450</f>
        <v>12100</v>
      </c>
      <c r="F450" s="1">
        <f>[3]Class!E450</f>
        <v>12700</v>
      </c>
      <c r="G450" s="1">
        <f>[3]Class!F450</f>
        <v>13100</v>
      </c>
      <c r="H450" s="1">
        <f>[3]Class!G450</f>
        <v>13500</v>
      </c>
      <c r="I450" s="1">
        <f>[3]Class!H450</f>
        <v>13100</v>
      </c>
      <c r="J450" s="1">
        <f>[3]Class!I450</f>
        <v>12600</v>
      </c>
      <c r="K450" s="1">
        <f>[3]Class!J450</f>
        <v>12400</v>
      </c>
      <c r="L450" s="1">
        <f>[3]Class!K450</f>
        <v>11600</v>
      </c>
      <c r="M450" s="1">
        <f>[3]Class!L450</f>
        <v>11600</v>
      </c>
      <c r="N450" s="1">
        <f>[3]Class!M450</f>
        <v>12100</v>
      </c>
      <c r="O450" s="1">
        <f>[3]Class!N450</f>
        <v>12500</v>
      </c>
      <c r="P450" s="1">
        <f>[3]Class!O450</f>
        <v>11600</v>
      </c>
      <c r="Q450" s="1">
        <f>[3]Class!P450</f>
        <v>14300</v>
      </c>
      <c r="R450" s="1">
        <f>[3]Class!Q450</f>
        <v>13000</v>
      </c>
      <c r="S450" s="1">
        <f>[3]Class!R450</f>
        <v>13100</v>
      </c>
      <c r="T450" s="1">
        <f>[3]Class!S450</f>
        <v>13600</v>
      </c>
    </row>
    <row r="451" spans="1:20" x14ac:dyDescent="0.35">
      <c r="A451" s="1" t="str">
        <f>[3]Class!A451</f>
        <v>5814 : Publishing of journals and periodicals</v>
      </c>
      <c r="B451" s="11">
        <f t="shared" si="7"/>
        <v>5814</v>
      </c>
      <c r="C451" s="1">
        <f>[3]Class!B451</f>
        <v>23500</v>
      </c>
      <c r="D451" s="1">
        <f>[3]Class!C451</f>
        <v>25000</v>
      </c>
      <c r="E451" s="1">
        <f>[3]Class!D451</f>
        <v>25900</v>
      </c>
      <c r="F451" s="1">
        <f>[3]Class!E451</f>
        <v>26600</v>
      </c>
      <c r="G451" s="1">
        <f>[3]Class!F451</f>
        <v>25800</v>
      </c>
      <c r="H451" s="1">
        <f>[3]Class!G451</f>
        <v>26500</v>
      </c>
      <c r="I451" s="1">
        <f>[3]Class!H451</f>
        <v>25600</v>
      </c>
      <c r="J451" s="1">
        <f>[3]Class!I451</f>
        <v>24600</v>
      </c>
      <c r="K451" s="1">
        <f>[3]Class!J451</f>
        <v>24400</v>
      </c>
      <c r="L451" s="1">
        <f>[3]Class!K451</f>
        <v>24000</v>
      </c>
      <c r="M451" s="1">
        <f>[3]Class!L451</f>
        <v>22800</v>
      </c>
      <c r="N451" s="1">
        <f>[3]Class!M451</f>
        <v>27100</v>
      </c>
      <c r="O451" s="1">
        <f>[3]Class!N451</f>
        <v>21200</v>
      </c>
      <c r="P451" s="1">
        <f>[3]Class!O451</f>
        <v>21900</v>
      </c>
      <c r="Q451" s="1">
        <f>[3]Class!P451</f>
        <v>19700</v>
      </c>
      <c r="R451" s="1">
        <f>[3]Class!Q451</f>
        <v>19200</v>
      </c>
      <c r="S451" s="1">
        <f>[3]Class!R451</f>
        <v>19500</v>
      </c>
      <c r="T451" s="1">
        <f>[3]Class!S451</f>
        <v>20500</v>
      </c>
    </row>
    <row r="452" spans="1:20" x14ac:dyDescent="0.35">
      <c r="A452" s="1" t="str">
        <f>[3]Class!A452</f>
        <v>5819 : Other publishing activities</v>
      </c>
      <c r="B452" s="11">
        <f t="shared" si="7"/>
        <v>5819</v>
      </c>
      <c r="C452" s="1">
        <f>[3]Class!B452</f>
        <v>3200</v>
      </c>
      <c r="D452" s="1">
        <f>[3]Class!C452</f>
        <v>4000</v>
      </c>
      <c r="E452" s="1">
        <f>[3]Class!D452</f>
        <v>4200</v>
      </c>
      <c r="F452" s="1">
        <f>[3]Class!E452</f>
        <v>4900</v>
      </c>
      <c r="G452" s="1">
        <f>[3]Class!F452</f>
        <v>5100</v>
      </c>
      <c r="H452" s="1">
        <f>[3]Class!G452</f>
        <v>5200</v>
      </c>
      <c r="I452" s="1">
        <f>[3]Class!H452</f>
        <v>5100</v>
      </c>
      <c r="J452" s="1">
        <f>[3]Class!I452</f>
        <v>5000</v>
      </c>
      <c r="K452" s="1">
        <f>[3]Class!J452</f>
        <v>5500</v>
      </c>
      <c r="L452" s="1">
        <f>[3]Class!K452</f>
        <v>5800</v>
      </c>
      <c r="M452" s="1">
        <f>[3]Class!L452</f>
        <v>5800</v>
      </c>
      <c r="N452" s="1">
        <f>[3]Class!M452</f>
        <v>7900</v>
      </c>
      <c r="O452" s="1">
        <f>[3]Class!N452</f>
        <v>4600</v>
      </c>
      <c r="P452" s="1">
        <f>[3]Class!O452</f>
        <v>4800</v>
      </c>
      <c r="Q452" s="1">
        <f>[3]Class!P452</f>
        <v>6100</v>
      </c>
      <c r="R452" s="1">
        <f>[3]Class!Q452</f>
        <v>5500</v>
      </c>
      <c r="S452" s="1">
        <f>[3]Class!R452</f>
        <v>5400</v>
      </c>
      <c r="T452" s="1">
        <f>[3]Class!S452</f>
        <v>5700</v>
      </c>
    </row>
    <row r="453" spans="1:20" x14ac:dyDescent="0.35">
      <c r="A453" s="1" t="str">
        <f>[3]Class!A453</f>
        <v>5821 : Publishing of computer games</v>
      </c>
      <c r="B453" s="11">
        <f t="shared" si="7"/>
        <v>5821</v>
      </c>
      <c r="C453" s="1">
        <f>[3]Class!B453</f>
        <v>200</v>
      </c>
      <c r="D453" s="1">
        <f>[3]Class!C453</f>
        <v>200</v>
      </c>
      <c r="E453" s="1">
        <f>[3]Class!D453</f>
        <v>200</v>
      </c>
      <c r="F453" s="1">
        <f>[3]Class!E453</f>
        <v>300</v>
      </c>
      <c r="G453" s="1">
        <f>[3]Class!F453</f>
        <v>300</v>
      </c>
      <c r="H453" s="1">
        <f>[3]Class!G453</f>
        <v>300</v>
      </c>
      <c r="I453" s="1">
        <f>[3]Class!H453</f>
        <v>300</v>
      </c>
      <c r="J453" s="1">
        <f>[3]Class!I453</f>
        <v>300</v>
      </c>
      <c r="K453" s="1">
        <f>[3]Class!J453</f>
        <v>300</v>
      </c>
      <c r="L453" s="1">
        <f>[3]Class!K453</f>
        <v>200</v>
      </c>
      <c r="M453" s="1">
        <f>[3]Class!L453</f>
        <v>400</v>
      </c>
      <c r="N453" s="1">
        <f>[3]Class!M453</f>
        <v>600</v>
      </c>
      <c r="O453" s="1">
        <f>[3]Class!N453</f>
        <v>400</v>
      </c>
      <c r="P453" s="1">
        <f>[3]Class!O453</f>
        <v>400</v>
      </c>
      <c r="Q453" s="1">
        <f>[3]Class!P453</f>
        <v>600</v>
      </c>
      <c r="R453" s="1">
        <f>[3]Class!Q453</f>
        <v>600</v>
      </c>
      <c r="S453" s="1">
        <f>[3]Class!R453</f>
        <v>600</v>
      </c>
      <c r="T453" s="1">
        <f>[3]Class!S453</f>
        <v>500</v>
      </c>
    </row>
    <row r="454" spans="1:20" x14ac:dyDescent="0.35">
      <c r="A454" s="1" t="str">
        <f>[3]Class!A454</f>
        <v>5829 : Other software publishing</v>
      </c>
      <c r="B454" s="11">
        <f t="shared" si="7"/>
        <v>5829</v>
      </c>
      <c r="C454" s="1">
        <f>[3]Class!B454</f>
        <v>1400</v>
      </c>
      <c r="D454" s="1">
        <f>[3]Class!C454</f>
        <v>1600</v>
      </c>
      <c r="E454" s="1">
        <f>[3]Class!D454</f>
        <v>1900</v>
      </c>
      <c r="F454" s="1">
        <f>[3]Class!E454</f>
        <v>2000</v>
      </c>
      <c r="G454" s="1">
        <f>[3]Class!F454</f>
        <v>1900</v>
      </c>
      <c r="H454" s="1">
        <f>[3]Class!G454</f>
        <v>2400</v>
      </c>
      <c r="I454" s="1">
        <f>[3]Class!H454</f>
        <v>2300</v>
      </c>
      <c r="J454" s="1">
        <f>[3]Class!I454</f>
        <v>2400</v>
      </c>
      <c r="K454" s="1">
        <f>[3]Class!J454</f>
        <v>2100</v>
      </c>
      <c r="L454" s="1">
        <f>[3]Class!K454</f>
        <v>2000</v>
      </c>
      <c r="M454" s="1">
        <f>[3]Class!L454</f>
        <v>2000</v>
      </c>
      <c r="N454" s="1">
        <f>[3]Class!M454</f>
        <v>3000</v>
      </c>
      <c r="O454" s="1">
        <f>[3]Class!N454</f>
        <v>2100</v>
      </c>
      <c r="P454" s="1">
        <f>[3]Class!O454</f>
        <v>2500</v>
      </c>
      <c r="Q454" s="1">
        <f>[3]Class!P454</f>
        <v>2800</v>
      </c>
      <c r="R454" s="1">
        <f>[3]Class!Q454</f>
        <v>2800</v>
      </c>
      <c r="S454" s="1">
        <f>[3]Class!R454</f>
        <v>3400</v>
      </c>
      <c r="T454" s="1">
        <f>[3]Class!S454</f>
        <v>3500</v>
      </c>
    </row>
    <row r="455" spans="1:20" x14ac:dyDescent="0.35">
      <c r="A455" s="1" t="str">
        <f>[3]Class!A455</f>
        <v>5911 : Motion picture, video and television programme production activities</v>
      </c>
      <c r="B455" s="11">
        <f t="shared" si="7"/>
        <v>5911</v>
      </c>
      <c r="C455" s="1">
        <f>[3]Class!B455</f>
        <v>24500</v>
      </c>
      <c r="D455" s="1">
        <f>[3]Class!C455</f>
        <v>27800</v>
      </c>
      <c r="E455" s="1">
        <f>[3]Class!D455</f>
        <v>27400</v>
      </c>
      <c r="F455" s="1">
        <f>[3]Class!E455</f>
        <v>33200</v>
      </c>
      <c r="G455" s="1">
        <f>[3]Class!F455</f>
        <v>33400</v>
      </c>
      <c r="H455" s="1">
        <f>[3]Class!G455</f>
        <v>32300</v>
      </c>
      <c r="I455" s="1">
        <f>[3]Class!H455</f>
        <v>32200</v>
      </c>
      <c r="J455" s="1">
        <f>[3]Class!I455</f>
        <v>32200</v>
      </c>
      <c r="K455" s="1">
        <f>[3]Class!J455</f>
        <v>29700</v>
      </c>
      <c r="L455" s="1">
        <f>[3]Class!K455</f>
        <v>32700</v>
      </c>
      <c r="M455" s="1">
        <f>[3]Class!L455</f>
        <v>33100</v>
      </c>
      <c r="N455" s="1">
        <f>[3]Class!M455</f>
        <v>30600</v>
      </c>
      <c r="O455" s="1">
        <f>[3]Class!N455</f>
        <v>26500</v>
      </c>
      <c r="P455" s="1">
        <f>[3]Class!O455</f>
        <v>33700</v>
      </c>
      <c r="Q455" s="1">
        <f>[3]Class!P455</f>
        <v>27700</v>
      </c>
      <c r="R455" s="1">
        <f>[3]Class!Q455</f>
        <v>30100</v>
      </c>
      <c r="S455" s="1">
        <f>[3]Class!R455</f>
        <v>35400</v>
      </c>
      <c r="T455" s="1">
        <f>[3]Class!S455</f>
        <v>30800</v>
      </c>
    </row>
    <row r="456" spans="1:20" x14ac:dyDescent="0.35">
      <c r="A456" s="1" t="str">
        <f>[3]Class!A456</f>
        <v>5912 : Motion picture, video and television programme post-production activities</v>
      </c>
      <c r="B456" s="11">
        <f t="shared" si="7"/>
        <v>5912</v>
      </c>
      <c r="C456" s="1">
        <f>[3]Class!B456</f>
        <v>4700</v>
      </c>
      <c r="D456" s="1">
        <f>[3]Class!C456</f>
        <v>5500</v>
      </c>
      <c r="E456" s="1">
        <f>[3]Class!D456</f>
        <v>5400</v>
      </c>
      <c r="F456" s="1">
        <f>[3]Class!E456</f>
        <v>6700</v>
      </c>
      <c r="G456" s="1">
        <f>[3]Class!F456</f>
        <v>6500</v>
      </c>
      <c r="H456" s="1">
        <f>[3]Class!G456</f>
        <v>6700</v>
      </c>
      <c r="I456" s="1">
        <f>[3]Class!H456</f>
        <v>6900</v>
      </c>
      <c r="J456" s="1">
        <f>[3]Class!I456</f>
        <v>7000</v>
      </c>
      <c r="K456" s="1">
        <f>[3]Class!J456</f>
        <v>6800</v>
      </c>
      <c r="L456" s="1">
        <f>[3]Class!K456</f>
        <v>8200</v>
      </c>
      <c r="M456" s="1">
        <f>[3]Class!L456</f>
        <v>7000</v>
      </c>
      <c r="N456" s="1">
        <f>[3]Class!M456</f>
        <v>7400</v>
      </c>
      <c r="O456" s="1">
        <f>[3]Class!N456</f>
        <v>6100</v>
      </c>
      <c r="P456" s="1">
        <f>[3]Class!O456</f>
        <v>9200</v>
      </c>
      <c r="Q456" s="1">
        <f>[3]Class!P456</f>
        <v>8100</v>
      </c>
      <c r="R456" s="1">
        <f>[3]Class!Q456</f>
        <v>8400</v>
      </c>
      <c r="S456" s="1">
        <f>[3]Class!R456</f>
        <v>8500</v>
      </c>
      <c r="T456" s="1">
        <f>[3]Class!S456</f>
        <v>8900</v>
      </c>
    </row>
    <row r="457" spans="1:20" x14ac:dyDescent="0.35">
      <c r="A457" s="1" t="str">
        <f>[3]Class!A457</f>
        <v>5913 : Motion picture, video and television programme distribution activities</v>
      </c>
      <c r="B457" s="11">
        <f t="shared" si="7"/>
        <v>5913</v>
      </c>
      <c r="C457" s="1">
        <f>[3]Class!B457</f>
        <v>3500</v>
      </c>
      <c r="D457" s="1">
        <f>[3]Class!C457</f>
        <v>4100</v>
      </c>
      <c r="E457" s="1">
        <f>[3]Class!D457</f>
        <v>3500</v>
      </c>
      <c r="F457" s="1">
        <f>[3]Class!E457</f>
        <v>3600</v>
      </c>
      <c r="G457" s="1">
        <f>[3]Class!F457</f>
        <v>3900</v>
      </c>
      <c r="H457" s="1">
        <f>[3]Class!G457</f>
        <v>3700</v>
      </c>
      <c r="I457" s="1">
        <f>[3]Class!H457</f>
        <v>4400</v>
      </c>
      <c r="J457" s="1">
        <f>[3]Class!I457</f>
        <v>4200</v>
      </c>
      <c r="K457" s="1">
        <f>[3]Class!J457</f>
        <v>3700</v>
      </c>
      <c r="L457" s="1">
        <f>[3]Class!K457</f>
        <v>4500</v>
      </c>
      <c r="M457" s="1">
        <f>[3]Class!L457</f>
        <v>4500</v>
      </c>
      <c r="N457" s="1">
        <f>[3]Class!M457</f>
        <v>4600</v>
      </c>
      <c r="O457" s="1">
        <f>[3]Class!N457</f>
        <v>4100</v>
      </c>
      <c r="P457" s="1">
        <f>[3]Class!O457</f>
        <v>4500</v>
      </c>
      <c r="Q457" s="1">
        <f>[3]Class!P457</f>
        <v>2600</v>
      </c>
      <c r="R457" s="1">
        <f>[3]Class!Q457</f>
        <v>4500</v>
      </c>
      <c r="S457" s="1">
        <f>[3]Class!R457</f>
        <v>4500</v>
      </c>
      <c r="T457" s="1">
        <f>[3]Class!S457</f>
        <v>4700</v>
      </c>
    </row>
    <row r="458" spans="1:20" x14ac:dyDescent="0.35">
      <c r="A458" s="1" t="str">
        <f>[3]Class!A458</f>
        <v>5914 : Motion picture projection activities</v>
      </c>
      <c r="B458" s="11">
        <f t="shared" si="7"/>
        <v>5914</v>
      </c>
      <c r="C458" s="1">
        <f>[3]Class!B458</f>
        <v>6400</v>
      </c>
      <c r="D458" s="1">
        <f>[3]Class!C458</f>
        <v>6300</v>
      </c>
      <c r="E458" s="1">
        <f>[3]Class!D458</f>
        <v>3500</v>
      </c>
      <c r="F458" s="1">
        <f>[3]Class!E458</f>
        <v>4400</v>
      </c>
      <c r="G458" s="1">
        <f>[3]Class!F458</f>
        <v>4500</v>
      </c>
      <c r="H458" s="1">
        <f>[3]Class!G458</f>
        <v>3400</v>
      </c>
      <c r="I458" s="1">
        <f>[3]Class!H458</f>
        <v>3700</v>
      </c>
      <c r="J458" s="1">
        <f>[3]Class!I458</f>
        <v>3600</v>
      </c>
      <c r="K458" s="1">
        <f>[3]Class!J458</f>
        <v>3500</v>
      </c>
      <c r="L458" s="1">
        <f>[3]Class!K458</f>
        <v>3600</v>
      </c>
      <c r="M458" s="1">
        <f>[3]Class!L458</f>
        <v>3800</v>
      </c>
      <c r="N458" s="1">
        <f>[3]Class!M458</f>
        <v>3700</v>
      </c>
      <c r="O458" s="1">
        <f>[3]Class!N458</f>
        <v>3100</v>
      </c>
      <c r="P458" s="1">
        <f>[3]Class!O458</f>
        <v>3400</v>
      </c>
      <c r="Q458" s="1">
        <f>[3]Class!P458</f>
        <v>3500</v>
      </c>
      <c r="R458" s="1">
        <f>[3]Class!Q458</f>
        <v>3600</v>
      </c>
      <c r="S458" s="1">
        <f>[3]Class!R458</f>
        <v>3600</v>
      </c>
      <c r="T458" s="1">
        <f>[3]Class!S458</f>
        <v>3700</v>
      </c>
    </row>
    <row r="459" spans="1:20" x14ac:dyDescent="0.35">
      <c r="A459" s="1" t="str">
        <f>[3]Class!A459</f>
        <v>5920 : Sound recording and music publishing activities</v>
      </c>
      <c r="B459" s="11">
        <f t="shared" si="7"/>
        <v>5920</v>
      </c>
      <c r="C459" s="1">
        <f>[3]Class!B459</f>
        <v>2500</v>
      </c>
      <c r="D459" s="1">
        <f>[3]Class!C459</f>
        <v>3300</v>
      </c>
      <c r="E459" s="1">
        <f>[3]Class!D459</f>
        <v>3100</v>
      </c>
      <c r="F459" s="1">
        <f>[3]Class!E459</f>
        <v>3400</v>
      </c>
      <c r="G459" s="1">
        <f>[3]Class!F459</f>
        <v>3700</v>
      </c>
      <c r="H459" s="1">
        <f>[3]Class!G459</f>
        <v>3600</v>
      </c>
      <c r="I459" s="1">
        <f>[3]Class!H459</f>
        <v>3700</v>
      </c>
      <c r="J459" s="1">
        <f>[3]Class!I459</f>
        <v>4000</v>
      </c>
      <c r="K459" s="1">
        <f>[3]Class!J459</f>
        <v>3800</v>
      </c>
      <c r="L459" s="1">
        <f>[3]Class!K459</f>
        <v>3600</v>
      </c>
      <c r="M459" s="1">
        <f>[3]Class!L459</f>
        <v>4400</v>
      </c>
      <c r="N459" s="1">
        <f>[3]Class!M459</f>
        <v>3800</v>
      </c>
      <c r="O459" s="1">
        <f>[3]Class!N459</f>
        <v>3100</v>
      </c>
      <c r="P459" s="1">
        <f>[3]Class!O459</f>
        <v>5100</v>
      </c>
      <c r="Q459" s="1">
        <f>[3]Class!P459</f>
        <v>4200</v>
      </c>
      <c r="R459" s="1">
        <f>[3]Class!Q459</f>
        <v>5800</v>
      </c>
      <c r="S459" s="1">
        <f>[3]Class!R459</f>
        <v>5600</v>
      </c>
      <c r="T459" s="1">
        <f>[3]Class!S459</f>
        <v>5700</v>
      </c>
    </row>
    <row r="460" spans="1:20" x14ac:dyDescent="0.35">
      <c r="A460" s="1" t="str">
        <f>[3]Class!A460</f>
        <v>6010 : Radio broadcasting</v>
      </c>
      <c r="B460" s="11">
        <f t="shared" si="7"/>
        <v>6010</v>
      </c>
      <c r="C460" s="1">
        <f>[3]Class!B460</f>
        <v>2600</v>
      </c>
      <c r="D460" s="1">
        <f>[3]Class!C460</f>
        <v>3000</v>
      </c>
      <c r="E460" s="1">
        <f>[3]Class!D460</f>
        <v>2900</v>
      </c>
      <c r="F460" s="1">
        <f>[3]Class!E460</f>
        <v>3500</v>
      </c>
      <c r="G460" s="1">
        <f>[3]Class!F460</f>
        <v>3600</v>
      </c>
      <c r="H460" s="1">
        <f>[3]Class!G460</f>
        <v>3400</v>
      </c>
      <c r="I460" s="1">
        <f>[3]Class!H460</f>
        <v>3400</v>
      </c>
      <c r="J460" s="1">
        <f>[3]Class!I460</f>
        <v>3300</v>
      </c>
      <c r="K460" s="1">
        <f>[3]Class!J460</f>
        <v>3000</v>
      </c>
      <c r="L460" s="1">
        <f>[3]Class!K460</f>
        <v>3300</v>
      </c>
      <c r="M460" s="1">
        <f>[3]Class!L460</f>
        <v>3400</v>
      </c>
      <c r="N460" s="1">
        <f>[3]Class!M460</f>
        <v>3600</v>
      </c>
      <c r="O460" s="1">
        <f>[3]Class!N460</f>
        <v>3600</v>
      </c>
      <c r="P460" s="1">
        <f>[3]Class!O460</f>
        <v>3600</v>
      </c>
      <c r="Q460" s="1">
        <f>[3]Class!P460</f>
        <v>6000</v>
      </c>
      <c r="R460" s="1">
        <f>[3]Class!Q460</f>
        <v>7400</v>
      </c>
      <c r="S460" s="1">
        <f>[3]Class!R460</f>
        <v>7200</v>
      </c>
      <c r="T460" s="1">
        <f>[3]Class!S460</f>
        <v>7200</v>
      </c>
    </row>
    <row r="461" spans="1:20" x14ac:dyDescent="0.35">
      <c r="A461" s="1" t="str">
        <f>[3]Class!A461</f>
        <v>6020 : Television programming and broadcasting activities</v>
      </c>
      <c r="B461" s="11">
        <f t="shared" si="7"/>
        <v>6020</v>
      </c>
      <c r="C461" s="1">
        <f>[3]Class!B461</f>
        <v>9900</v>
      </c>
      <c r="D461" s="1">
        <f>[3]Class!C461</f>
        <v>11100</v>
      </c>
      <c r="E461" s="1">
        <f>[3]Class!D461</f>
        <v>11000</v>
      </c>
      <c r="F461" s="1">
        <f>[3]Class!E461</f>
        <v>13200</v>
      </c>
      <c r="G461" s="1">
        <f>[3]Class!F461</f>
        <v>13500</v>
      </c>
      <c r="H461" s="1">
        <f>[3]Class!G461</f>
        <v>12700</v>
      </c>
      <c r="I461" s="1">
        <f>[3]Class!H461</f>
        <v>12600</v>
      </c>
      <c r="J461" s="1">
        <f>[3]Class!I461</f>
        <v>12500</v>
      </c>
      <c r="K461" s="1">
        <f>[3]Class!J461</f>
        <v>11300</v>
      </c>
      <c r="L461" s="1">
        <f>[3]Class!K461</f>
        <v>11200</v>
      </c>
      <c r="M461" s="1">
        <f>[3]Class!L461</f>
        <v>13800</v>
      </c>
      <c r="N461" s="1">
        <f>[3]Class!M461</f>
        <v>13200</v>
      </c>
      <c r="O461" s="1">
        <f>[3]Class!N461</f>
        <v>14100</v>
      </c>
      <c r="P461" s="1">
        <f>[3]Class!O461</f>
        <v>14300</v>
      </c>
      <c r="Q461" s="1">
        <f>[3]Class!P461</f>
        <v>21200</v>
      </c>
      <c r="R461" s="1">
        <f>[3]Class!Q461</f>
        <v>23400</v>
      </c>
      <c r="S461" s="1">
        <f>[3]Class!R461</f>
        <v>19900</v>
      </c>
      <c r="T461" s="1">
        <f>[3]Class!S461</f>
        <v>20100</v>
      </c>
    </row>
    <row r="462" spans="1:20" x14ac:dyDescent="0.35">
      <c r="A462" s="1" t="str">
        <f>[3]Class!A462</f>
        <v>6110 : Wired telecommunications activities</v>
      </c>
      <c r="B462" s="11">
        <f t="shared" si="7"/>
        <v>6110</v>
      </c>
      <c r="C462" s="1">
        <f>[3]Class!B462</f>
        <v>1500</v>
      </c>
      <c r="D462" s="1">
        <f>[3]Class!C462</f>
        <v>1600</v>
      </c>
      <c r="E462" s="1">
        <f>[3]Class!D462</f>
        <v>1700</v>
      </c>
      <c r="F462" s="1">
        <f>[3]Class!E462</f>
        <v>1500</v>
      </c>
      <c r="G462" s="1">
        <f>[3]Class!F462</f>
        <v>1600</v>
      </c>
      <c r="H462" s="1">
        <f>[3]Class!G462</f>
        <v>1500</v>
      </c>
      <c r="I462" s="1">
        <f>[3]Class!H462</f>
        <v>1400</v>
      </c>
      <c r="J462" s="1">
        <f>[3]Class!I462</f>
        <v>1400</v>
      </c>
      <c r="K462" s="1">
        <f>[3]Class!J462</f>
        <v>1400</v>
      </c>
      <c r="L462" s="1">
        <f>[3]Class!K462</f>
        <v>1400</v>
      </c>
      <c r="M462" s="1">
        <f>[3]Class!L462</f>
        <v>1300</v>
      </c>
      <c r="N462" s="1">
        <f>[3]Class!M462</f>
        <v>1100</v>
      </c>
      <c r="O462" s="1">
        <f>[3]Class!N462</f>
        <v>900</v>
      </c>
      <c r="P462" s="1">
        <f>[3]Class!O462</f>
        <v>1400</v>
      </c>
      <c r="Q462" s="1">
        <f>[3]Class!P462</f>
        <v>1400</v>
      </c>
      <c r="R462" s="1">
        <f>[3]Class!Q462</f>
        <v>2500</v>
      </c>
      <c r="S462" s="1">
        <f>[3]Class!R462</f>
        <v>2700</v>
      </c>
      <c r="T462" s="1">
        <f>[3]Class!S462</f>
        <v>2700</v>
      </c>
    </row>
    <row r="463" spans="1:20" x14ac:dyDescent="0.35">
      <c r="A463" s="1" t="str">
        <f>[3]Class!A463</f>
        <v>6120 : Wireless telecommunications activities</v>
      </c>
      <c r="B463" s="11">
        <f t="shared" si="7"/>
        <v>6120</v>
      </c>
      <c r="C463" s="1">
        <f>[3]Class!B463</f>
        <v>1300</v>
      </c>
      <c r="D463" s="1">
        <f>[3]Class!C463</f>
        <v>1400</v>
      </c>
      <c r="E463" s="1">
        <f>[3]Class!D463</f>
        <v>1400</v>
      </c>
      <c r="F463" s="1">
        <f>[3]Class!E463</f>
        <v>1300</v>
      </c>
      <c r="G463" s="1">
        <f>[3]Class!F463</f>
        <v>1400</v>
      </c>
      <c r="H463" s="1">
        <f>[3]Class!G463</f>
        <v>1300</v>
      </c>
      <c r="I463" s="1">
        <f>[3]Class!H463</f>
        <v>1200</v>
      </c>
      <c r="J463" s="1">
        <f>[3]Class!I463</f>
        <v>1200</v>
      </c>
      <c r="K463" s="1">
        <f>[3]Class!J463</f>
        <v>1200</v>
      </c>
      <c r="L463" s="1">
        <f>[3]Class!K463</f>
        <v>1000</v>
      </c>
      <c r="M463" s="1">
        <f>[3]Class!L463</f>
        <v>1300</v>
      </c>
      <c r="N463" s="1">
        <f>[3]Class!M463</f>
        <v>1300</v>
      </c>
      <c r="O463" s="1">
        <f>[3]Class!N463</f>
        <v>1200</v>
      </c>
      <c r="P463" s="1">
        <f>[3]Class!O463</f>
        <v>1600</v>
      </c>
      <c r="Q463" s="1">
        <f>[3]Class!P463</f>
        <v>2100</v>
      </c>
      <c r="R463" s="1">
        <f>[3]Class!Q463</f>
        <v>4100</v>
      </c>
      <c r="S463" s="1">
        <f>[3]Class!R463</f>
        <v>5000</v>
      </c>
      <c r="T463" s="1">
        <f>[3]Class!S463</f>
        <v>5900</v>
      </c>
    </row>
    <row r="464" spans="1:20" x14ac:dyDescent="0.35">
      <c r="A464" s="1" t="str">
        <f>[3]Class!A464</f>
        <v>6130 : Satellite telecommunications activities</v>
      </c>
      <c r="B464" s="11">
        <f t="shared" si="7"/>
        <v>6130</v>
      </c>
      <c r="C464" s="1">
        <f>[3]Class!B464</f>
        <v>400</v>
      </c>
      <c r="D464" s="1">
        <f>[3]Class!C464</f>
        <v>400</v>
      </c>
      <c r="E464" s="1">
        <f>[3]Class!D464</f>
        <v>500</v>
      </c>
      <c r="F464" s="1">
        <f>[3]Class!E464</f>
        <v>400</v>
      </c>
      <c r="G464" s="1">
        <f>[3]Class!F464</f>
        <v>400</v>
      </c>
      <c r="H464" s="1">
        <f>[3]Class!G464</f>
        <v>400</v>
      </c>
      <c r="I464" s="1">
        <f>[3]Class!H464</f>
        <v>400</v>
      </c>
      <c r="J464" s="1">
        <f>[3]Class!I464</f>
        <v>400</v>
      </c>
      <c r="K464" s="1">
        <f>[3]Class!J464</f>
        <v>400</v>
      </c>
      <c r="L464" s="1">
        <f>[3]Class!K464</f>
        <v>700</v>
      </c>
      <c r="M464" s="1">
        <f>[3]Class!L464</f>
        <v>100</v>
      </c>
      <c r="N464" s="1">
        <f>[3]Class!M464</f>
        <v>600</v>
      </c>
      <c r="O464" s="1">
        <f>[3]Class!N464</f>
        <v>600</v>
      </c>
      <c r="P464" s="1">
        <f>[3]Class!O464</f>
        <v>700</v>
      </c>
      <c r="Q464" s="1">
        <f>[3]Class!P464</f>
        <v>700</v>
      </c>
      <c r="R464" s="1">
        <f>[3]Class!Q464</f>
        <v>1000</v>
      </c>
      <c r="S464" s="1">
        <f>[3]Class!R464</f>
        <v>700</v>
      </c>
      <c r="T464" s="1">
        <f>[3]Class!S464</f>
        <v>600</v>
      </c>
    </row>
    <row r="465" spans="1:20" x14ac:dyDescent="0.35">
      <c r="A465" s="1" t="str">
        <f>[3]Class!A465</f>
        <v>6190 : Other telecommunications activities</v>
      </c>
      <c r="B465" s="11">
        <f t="shared" si="7"/>
        <v>6190</v>
      </c>
      <c r="C465" s="1">
        <f>[3]Class!B465</f>
        <v>46100</v>
      </c>
      <c r="D465" s="1">
        <f>[3]Class!C465</f>
        <v>47700</v>
      </c>
      <c r="E465" s="1">
        <f>[3]Class!D465</f>
        <v>50900</v>
      </c>
      <c r="F465" s="1">
        <f>[3]Class!E465</f>
        <v>46800</v>
      </c>
      <c r="G465" s="1">
        <f>[3]Class!F465</f>
        <v>48000</v>
      </c>
      <c r="H465" s="1">
        <f>[3]Class!G465</f>
        <v>45700</v>
      </c>
      <c r="I465" s="1">
        <f>[3]Class!H465</f>
        <v>42400</v>
      </c>
      <c r="J465" s="1">
        <f>[3]Class!I465</f>
        <v>42800</v>
      </c>
      <c r="K465" s="1">
        <f>[3]Class!J465</f>
        <v>42700</v>
      </c>
      <c r="L465" s="1">
        <f>[3]Class!K465</f>
        <v>41300</v>
      </c>
      <c r="M465" s="1">
        <f>[3]Class!L465</f>
        <v>40500</v>
      </c>
      <c r="N465" s="1">
        <f>[3]Class!M465</f>
        <v>37900</v>
      </c>
      <c r="O465" s="1">
        <f>[3]Class!N465</f>
        <v>34200</v>
      </c>
      <c r="P465" s="1">
        <f>[3]Class!O465</f>
        <v>32300</v>
      </c>
      <c r="Q465" s="1">
        <f>[3]Class!P465</f>
        <v>35100</v>
      </c>
      <c r="R465" s="1">
        <f>[3]Class!Q465</f>
        <v>42200</v>
      </c>
      <c r="S465" s="1">
        <f>[3]Class!R465</f>
        <v>37000</v>
      </c>
      <c r="T465" s="1">
        <f>[3]Class!S465</f>
        <v>31400</v>
      </c>
    </row>
    <row r="466" spans="1:20" x14ac:dyDescent="0.35">
      <c r="A466" s="1" t="str">
        <f>[3]Class!A466</f>
        <v>6201 : Computer programming activities</v>
      </c>
      <c r="B466" s="11">
        <f t="shared" si="7"/>
        <v>6201</v>
      </c>
      <c r="C466" s="1">
        <f>[3]Class!B466</f>
        <v>11500</v>
      </c>
      <c r="D466" s="1">
        <f>[3]Class!C466</f>
        <v>12800</v>
      </c>
      <c r="E466" s="1">
        <f>[3]Class!D466</f>
        <v>15200</v>
      </c>
      <c r="F466" s="1">
        <f>[3]Class!E466</f>
        <v>16500</v>
      </c>
      <c r="G466" s="1">
        <f>[3]Class!F466</f>
        <v>16000</v>
      </c>
      <c r="H466" s="1">
        <f>[3]Class!G466</f>
        <v>15700</v>
      </c>
      <c r="I466" s="1">
        <f>[3]Class!H466</f>
        <v>15600</v>
      </c>
      <c r="J466" s="1">
        <f>[3]Class!I466</f>
        <v>17000</v>
      </c>
      <c r="K466" s="1">
        <f>[3]Class!J466</f>
        <v>19200</v>
      </c>
      <c r="L466" s="1">
        <f>[3]Class!K466</f>
        <v>20000</v>
      </c>
      <c r="M466" s="1">
        <f>[3]Class!L466</f>
        <v>24700</v>
      </c>
      <c r="N466" s="1">
        <f>[3]Class!M466</f>
        <v>19800</v>
      </c>
      <c r="O466" s="1">
        <f>[3]Class!N466</f>
        <v>23800</v>
      </c>
      <c r="P466" s="1">
        <f>[3]Class!O466</f>
        <v>28800</v>
      </c>
      <c r="Q466" s="1">
        <f>[3]Class!P466</f>
        <v>28500</v>
      </c>
      <c r="R466" s="1">
        <f>[3]Class!Q466</f>
        <v>33300</v>
      </c>
      <c r="S466" s="1">
        <f>[3]Class!R466</f>
        <v>39400</v>
      </c>
      <c r="T466" s="1">
        <f>[3]Class!S466</f>
        <v>41500</v>
      </c>
    </row>
    <row r="467" spans="1:20" x14ac:dyDescent="0.35">
      <c r="A467" s="1" t="str">
        <f>[3]Class!A467</f>
        <v>6202 : Computer consultancy activities</v>
      </c>
      <c r="B467" s="11">
        <f t="shared" si="7"/>
        <v>6202</v>
      </c>
      <c r="C467" s="1">
        <f>[3]Class!B467</f>
        <v>32400</v>
      </c>
      <c r="D467" s="1">
        <f>[3]Class!C467</f>
        <v>36800</v>
      </c>
      <c r="E467" s="1">
        <f>[3]Class!D467</f>
        <v>43800</v>
      </c>
      <c r="F467" s="1">
        <f>[3]Class!E467</f>
        <v>46000</v>
      </c>
      <c r="G467" s="1">
        <f>[3]Class!F467</f>
        <v>45000</v>
      </c>
      <c r="H467" s="1">
        <f>[3]Class!G467</f>
        <v>44100</v>
      </c>
      <c r="I467" s="1">
        <f>[3]Class!H467</f>
        <v>43800</v>
      </c>
      <c r="J467" s="1">
        <f>[3]Class!I467</f>
        <v>47700</v>
      </c>
      <c r="K467" s="1">
        <f>[3]Class!J467</f>
        <v>54100</v>
      </c>
      <c r="L467" s="1">
        <f>[3]Class!K467</f>
        <v>58200</v>
      </c>
      <c r="M467" s="1">
        <f>[3]Class!L467</f>
        <v>69900</v>
      </c>
      <c r="N467" s="1">
        <f>[3]Class!M467</f>
        <v>69800</v>
      </c>
      <c r="O467" s="1">
        <f>[3]Class!N467</f>
        <v>73500</v>
      </c>
      <c r="P467" s="1">
        <f>[3]Class!O467</f>
        <v>79900</v>
      </c>
      <c r="Q467" s="1">
        <f>[3]Class!P467</f>
        <v>70900</v>
      </c>
      <c r="R467" s="1">
        <f>[3]Class!Q467</f>
        <v>79100</v>
      </c>
      <c r="S467" s="1">
        <f>[3]Class!R467</f>
        <v>94100</v>
      </c>
      <c r="T467" s="1">
        <f>[3]Class!S467</f>
        <v>98000</v>
      </c>
    </row>
    <row r="468" spans="1:20" x14ac:dyDescent="0.35">
      <c r="A468" s="1" t="str">
        <f>[3]Class!A468</f>
        <v>6203 : Computer facilities management activities</v>
      </c>
      <c r="B468" s="11">
        <f t="shared" si="7"/>
        <v>6203</v>
      </c>
      <c r="C468" s="1">
        <f>[3]Class!B468</f>
        <v>100</v>
      </c>
      <c r="D468" s="1">
        <f>[3]Class!C468</f>
        <v>100</v>
      </c>
      <c r="E468" s="1">
        <f>[3]Class!D468</f>
        <v>200</v>
      </c>
      <c r="F468" s="1">
        <f>[3]Class!E468</f>
        <v>200</v>
      </c>
      <c r="G468" s="1">
        <f>[3]Class!F468</f>
        <v>100</v>
      </c>
      <c r="H468" s="1">
        <f>[3]Class!G468</f>
        <v>100</v>
      </c>
      <c r="I468" s="1">
        <f>[3]Class!H468</f>
        <v>100</v>
      </c>
      <c r="J468" s="1">
        <f>[3]Class!I468</f>
        <v>100</v>
      </c>
      <c r="K468" s="1">
        <f>[3]Class!J468</f>
        <v>100</v>
      </c>
      <c r="L468" s="1">
        <f>[3]Class!K468</f>
        <v>0</v>
      </c>
      <c r="M468" s="1">
        <f>[3]Class!L468</f>
        <v>100</v>
      </c>
      <c r="N468" s="1">
        <f>[3]Class!M468</f>
        <v>100</v>
      </c>
      <c r="O468" s="1">
        <f>[3]Class!N468</f>
        <v>100</v>
      </c>
      <c r="P468" s="1">
        <f>[3]Class!O468</f>
        <v>300</v>
      </c>
      <c r="Q468" s="1">
        <f>[3]Class!P468</f>
        <v>200</v>
      </c>
      <c r="R468" s="1">
        <f>[3]Class!Q468</f>
        <v>300</v>
      </c>
      <c r="S468" s="1">
        <f>[3]Class!R468</f>
        <v>400</v>
      </c>
      <c r="T468" s="1">
        <f>[3]Class!S468</f>
        <v>400</v>
      </c>
    </row>
    <row r="469" spans="1:20" x14ac:dyDescent="0.35">
      <c r="A469" s="1" t="str">
        <f>[3]Class!A469</f>
        <v>6209 : Other information technology and computer service activities</v>
      </c>
      <c r="B469" s="11">
        <f t="shared" si="7"/>
        <v>6209</v>
      </c>
      <c r="C469" s="1">
        <f>[3]Class!B469</f>
        <v>27000</v>
      </c>
      <c r="D469" s="1">
        <f>[3]Class!C469</f>
        <v>35900</v>
      </c>
      <c r="E469" s="1">
        <f>[3]Class!D469</f>
        <v>45400</v>
      </c>
      <c r="F469" s="1">
        <f>[3]Class!E469</f>
        <v>45300</v>
      </c>
      <c r="G469" s="1">
        <f>[3]Class!F469</f>
        <v>37700</v>
      </c>
      <c r="H469" s="1">
        <f>[3]Class!G469</f>
        <v>32400</v>
      </c>
      <c r="I469" s="1">
        <f>[3]Class!H469</f>
        <v>28900</v>
      </c>
      <c r="J469" s="1">
        <f>[3]Class!I469</f>
        <v>29300</v>
      </c>
      <c r="K469" s="1">
        <f>[3]Class!J469</f>
        <v>32100</v>
      </c>
      <c r="L469" s="1">
        <f>[3]Class!K469</f>
        <v>32800</v>
      </c>
      <c r="M469" s="1">
        <f>[3]Class!L469</f>
        <v>35500</v>
      </c>
      <c r="N469" s="1">
        <f>[3]Class!M469</f>
        <v>29100</v>
      </c>
      <c r="O469" s="1">
        <f>[3]Class!N469</f>
        <v>31900</v>
      </c>
      <c r="P469" s="1">
        <f>[3]Class!O469</f>
        <v>33900</v>
      </c>
      <c r="Q469" s="1">
        <f>[3]Class!P469</f>
        <v>29600</v>
      </c>
      <c r="R469" s="1">
        <f>[3]Class!Q469</f>
        <v>30900</v>
      </c>
      <c r="S469" s="1">
        <f>[3]Class!R469</f>
        <v>31500</v>
      </c>
      <c r="T469" s="1">
        <f>[3]Class!S469</f>
        <v>32100</v>
      </c>
    </row>
    <row r="470" spans="1:20" x14ac:dyDescent="0.35">
      <c r="A470" s="1" t="str">
        <f>[3]Class!A470</f>
        <v>6311 : Data processing, hosting and related activities</v>
      </c>
      <c r="B470" s="11">
        <f t="shared" si="7"/>
        <v>6311</v>
      </c>
      <c r="C470" s="1">
        <f>[3]Class!B470</f>
        <v>14500</v>
      </c>
      <c r="D470" s="1">
        <f>[3]Class!C470</f>
        <v>14900</v>
      </c>
      <c r="E470" s="1">
        <f>[3]Class!D470</f>
        <v>20300</v>
      </c>
      <c r="F470" s="1">
        <f>[3]Class!E470</f>
        <v>16900</v>
      </c>
      <c r="G470" s="1">
        <f>[3]Class!F470</f>
        <v>9500</v>
      </c>
      <c r="H470" s="1">
        <f>[3]Class!G470</f>
        <v>8000</v>
      </c>
      <c r="I470" s="1">
        <f>[3]Class!H470</f>
        <v>9400</v>
      </c>
      <c r="J470" s="1">
        <f>[3]Class!I470</f>
        <v>10200</v>
      </c>
      <c r="K470" s="1">
        <f>[3]Class!J470</f>
        <v>11200</v>
      </c>
      <c r="L470" s="1">
        <f>[3]Class!K470</f>
        <v>10500</v>
      </c>
      <c r="M470" s="1">
        <f>[3]Class!L470</f>
        <v>9100</v>
      </c>
      <c r="N470" s="1">
        <f>[3]Class!M470</f>
        <v>6500</v>
      </c>
      <c r="O470" s="1">
        <f>[3]Class!N470</f>
        <v>9100</v>
      </c>
      <c r="P470" s="1">
        <f>[3]Class!O470</f>
        <v>6900</v>
      </c>
      <c r="Q470" s="1">
        <f>[3]Class!P470</f>
        <v>7600</v>
      </c>
      <c r="R470" s="1">
        <f>[3]Class!Q470</f>
        <v>7900</v>
      </c>
      <c r="S470" s="1">
        <f>[3]Class!R470</f>
        <v>9500</v>
      </c>
      <c r="T470" s="1">
        <f>[3]Class!S470</f>
        <v>12300</v>
      </c>
    </row>
    <row r="471" spans="1:20" x14ac:dyDescent="0.35">
      <c r="A471" s="1" t="str">
        <f>[3]Class!A471</f>
        <v>6312 : Web portals</v>
      </c>
      <c r="B471" s="11">
        <f t="shared" si="7"/>
        <v>6312</v>
      </c>
      <c r="C471" s="1">
        <f>[3]Class!B471</f>
        <v>100</v>
      </c>
      <c r="D471" s="1">
        <f>[3]Class!C471</f>
        <v>100</v>
      </c>
      <c r="E471" s="1">
        <f>[3]Class!D471</f>
        <v>100</v>
      </c>
      <c r="F471" s="1">
        <f>[3]Class!E471</f>
        <v>100</v>
      </c>
      <c r="G471" s="1">
        <f>[3]Class!F471</f>
        <v>100</v>
      </c>
      <c r="H471" s="1">
        <f>[3]Class!G471</f>
        <v>100</v>
      </c>
      <c r="I471" s="1">
        <f>[3]Class!H471</f>
        <v>100</v>
      </c>
      <c r="J471" s="1">
        <f>[3]Class!I471</f>
        <v>100</v>
      </c>
      <c r="K471" s="1">
        <f>[3]Class!J471</f>
        <v>100</v>
      </c>
      <c r="L471" s="1">
        <f>[3]Class!K471</f>
        <v>100</v>
      </c>
      <c r="M471" s="1">
        <f>[3]Class!L471</f>
        <v>200</v>
      </c>
      <c r="N471" s="1">
        <f>[3]Class!M471</f>
        <v>200</v>
      </c>
      <c r="O471" s="1">
        <f>[3]Class!N471</f>
        <v>900</v>
      </c>
      <c r="P471" s="1">
        <f>[3]Class!O471</f>
        <v>1200</v>
      </c>
      <c r="Q471" s="1">
        <f>[3]Class!P471</f>
        <v>3000</v>
      </c>
      <c r="R471" s="1">
        <f>[3]Class!Q471</f>
        <v>3400</v>
      </c>
      <c r="S471" s="1">
        <f>[3]Class!R471</f>
        <v>4300</v>
      </c>
      <c r="T471" s="1">
        <f>[3]Class!S471</f>
        <v>5900</v>
      </c>
    </row>
    <row r="472" spans="1:20" x14ac:dyDescent="0.35">
      <c r="A472" s="1" t="str">
        <f>[3]Class!A472</f>
        <v>6391 : News agency activities</v>
      </c>
      <c r="B472" s="7" t="s">
        <v>10</v>
      </c>
      <c r="C472" s="1">
        <f>[3]Class!B472</f>
        <v>8700</v>
      </c>
      <c r="D472" s="1">
        <f>[3]Class!C472</f>
        <v>9400</v>
      </c>
      <c r="E472" s="1">
        <f>[3]Class!D472</f>
        <v>8600</v>
      </c>
      <c r="F472" s="1">
        <f>[3]Class!E472</f>
        <v>10700</v>
      </c>
      <c r="G472" s="1">
        <f>[3]Class!F472</f>
        <v>10600</v>
      </c>
      <c r="H472" s="1">
        <f>[3]Class!G472</f>
        <v>10200</v>
      </c>
      <c r="I472" s="1">
        <f>[3]Class!H472</f>
        <v>9900</v>
      </c>
      <c r="J472" s="1">
        <f>[3]Class!I472</f>
        <v>10100</v>
      </c>
      <c r="K472" s="1">
        <f>[3]Class!J472</f>
        <v>10800</v>
      </c>
      <c r="L472" s="1">
        <f>[3]Class!K472</f>
        <v>10200</v>
      </c>
      <c r="M472" s="1">
        <f>[3]Class!L472</f>
        <v>11900</v>
      </c>
      <c r="N472" s="1">
        <f>[3]Class!M472</f>
        <v>7200</v>
      </c>
      <c r="O472" s="1">
        <f>[3]Class!N472</f>
        <v>9600</v>
      </c>
      <c r="P472" s="1">
        <f>[3]Class!O472</f>
        <v>8900</v>
      </c>
      <c r="Q472" s="1">
        <f>[3]Class!P472</f>
        <v>10200</v>
      </c>
      <c r="R472" s="1">
        <f>[3]Class!Q472</f>
        <v>7000</v>
      </c>
      <c r="S472" s="1">
        <f>[3]Class!R472</f>
        <v>10400</v>
      </c>
      <c r="T472" s="1">
        <f>[3]Class!S472</f>
        <v>13500</v>
      </c>
    </row>
    <row r="473" spans="1:20" x14ac:dyDescent="0.35">
      <c r="A473" s="1" t="str">
        <f>[3]Class!A473</f>
        <v>6399 : Other information service activities n.e.c.</v>
      </c>
      <c r="B473" s="23">
        <f t="shared" si="7"/>
        <v>6399</v>
      </c>
      <c r="C473" s="1">
        <f>[3]Class!B473</f>
        <v>0</v>
      </c>
      <c r="D473" s="1">
        <f>[3]Class!C473</f>
        <v>0</v>
      </c>
      <c r="E473" s="1">
        <f>[3]Class!D473</f>
        <v>0</v>
      </c>
      <c r="F473" s="1">
        <f>[3]Class!E473</f>
        <v>0</v>
      </c>
      <c r="G473" s="1">
        <f>[3]Class!F473</f>
        <v>0</v>
      </c>
      <c r="H473" s="1">
        <f>[3]Class!G473</f>
        <v>0</v>
      </c>
      <c r="I473" s="1">
        <f>[3]Class!H473</f>
        <v>0</v>
      </c>
      <c r="J473" s="1">
        <f>[3]Class!I473</f>
        <v>0</v>
      </c>
      <c r="K473" s="1">
        <f>[3]Class!J473</f>
        <v>0</v>
      </c>
      <c r="L473" s="1">
        <f>[3]Class!K473</f>
        <v>0</v>
      </c>
      <c r="M473" s="1">
        <f>[3]Class!L473</f>
        <v>0</v>
      </c>
      <c r="N473" s="1">
        <f>[3]Class!M473</f>
        <v>0</v>
      </c>
      <c r="O473" s="1">
        <f>[3]Class!N473</f>
        <v>0</v>
      </c>
      <c r="P473" s="1">
        <f>[3]Class!O473</f>
        <v>0</v>
      </c>
      <c r="Q473" s="1">
        <f>[3]Class!P473</f>
        <v>0</v>
      </c>
      <c r="R473" s="1">
        <f>[3]Class!Q473</f>
        <v>0</v>
      </c>
      <c r="S473" s="1">
        <f>[3]Class!R473</f>
        <v>0</v>
      </c>
      <c r="T473" s="1">
        <f>[3]Class!S473</f>
        <v>0</v>
      </c>
    </row>
    <row r="474" spans="1:20" x14ac:dyDescent="0.35">
      <c r="A474" s="1" t="str">
        <f>[3]Class!A474</f>
        <v>6411 : Central banking</v>
      </c>
      <c r="B474" s="11">
        <f t="shared" si="7"/>
        <v>6411</v>
      </c>
      <c r="C474" s="1">
        <f>[3]Class!B474</f>
        <v>0</v>
      </c>
      <c r="D474" s="1">
        <f>[3]Class!C474</f>
        <v>0</v>
      </c>
      <c r="E474" s="1">
        <f>[3]Class!D474</f>
        <v>0</v>
      </c>
      <c r="F474" s="1">
        <f>[3]Class!E474</f>
        <v>0</v>
      </c>
      <c r="G474" s="1">
        <f>[3]Class!F474</f>
        <v>0</v>
      </c>
      <c r="H474" s="1">
        <f>[3]Class!G474</f>
        <v>0</v>
      </c>
      <c r="I474" s="1">
        <f>[3]Class!H474</f>
        <v>0</v>
      </c>
      <c r="J474" s="1">
        <f>[3]Class!I474</f>
        <v>0</v>
      </c>
      <c r="K474" s="1">
        <f>[3]Class!J474</f>
        <v>0</v>
      </c>
      <c r="L474" s="1">
        <f>[3]Class!K474</f>
        <v>0</v>
      </c>
      <c r="M474" s="1">
        <f>[3]Class!L474</f>
        <v>0</v>
      </c>
      <c r="N474" s="1">
        <f>[3]Class!M474</f>
        <v>0</v>
      </c>
      <c r="O474" s="1">
        <f>[3]Class!N474</f>
        <v>0</v>
      </c>
      <c r="P474" s="1">
        <f>[3]Class!O474</f>
        <v>0</v>
      </c>
      <c r="Q474" s="1">
        <f>[3]Class!P474</f>
        <v>0</v>
      </c>
      <c r="R474" s="1">
        <f>[3]Class!Q474</f>
        <v>0</v>
      </c>
      <c r="S474" s="1">
        <f>[3]Class!R474</f>
        <v>0</v>
      </c>
      <c r="T474" s="1">
        <f>[3]Class!S474</f>
        <v>0</v>
      </c>
    </row>
    <row r="475" spans="1:20" x14ac:dyDescent="0.35">
      <c r="A475" s="1" t="str">
        <f>[3]Class!A475</f>
        <v>6419 : Other monetary intermediation</v>
      </c>
      <c r="B475" s="11">
        <f t="shared" si="7"/>
        <v>6419</v>
      </c>
      <c r="C475" s="1">
        <f>[3]Class!B475</f>
        <v>0</v>
      </c>
      <c r="D475" s="1">
        <f>[3]Class!C475</f>
        <v>0</v>
      </c>
      <c r="E475" s="1">
        <f>[3]Class!D475</f>
        <v>0</v>
      </c>
      <c r="F475" s="1">
        <f>[3]Class!E475</f>
        <v>0</v>
      </c>
      <c r="G475" s="1">
        <f>[3]Class!F475</f>
        <v>0</v>
      </c>
      <c r="H475" s="1">
        <f>[3]Class!G475</f>
        <v>0</v>
      </c>
      <c r="I475" s="1">
        <f>[3]Class!H475</f>
        <v>0</v>
      </c>
      <c r="J475" s="1">
        <f>[3]Class!I475</f>
        <v>0</v>
      </c>
      <c r="K475" s="1">
        <f>[3]Class!J475</f>
        <v>0</v>
      </c>
      <c r="L475" s="1">
        <f>[3]Class!K475</f>
        <v>0</v>
      </c>
      <c r="M475" s="1">
        <f>[3]Class!L475</f>
        <v>0</v>
      </c>
      <c r="N475" s="1">
        <f>[3]Class!M475</f>
        <v>0</v>
      </c>
      <c r="O475" s="1">
        <f>[3]Class!N475</f>
        <v>0</v>
      </c>
      <c r="P475" s="1">
        <f>[3]Class!O475</f>
        <v>0</v>
      </c>
      <c r="Q475" s="1">
        <f>[3]Class!P475</f>
        <v>0</v>
      </c>
      <c r="R475" s="1">
        <f>[3]Class!Q475</f>
        <v>0</v>
      </c>
      <c r="S475" s="1">
        <f>[3]Class!R475</f>
        <v>0</v>
      </c>
      <c r="T475" s="1">
        <f>[3]Class!S475</f>
        <v>0</v>
      </c>
    </row>
    <row r="476" spans="1:20" x14ac:dyDescent="0.35">
      <c r="A476" s="1" t="str">
        <f>[3]Class!A476</f>
        <v>6420 : Activities of holding companies</v>
      </c>
      <c r="B476" s="11">
        <f t="shared" si="7"/>
        <v>6420</v>
      </c>
      <c r="C476" s="1">
        <f>[3]Class!B476</f>
        <v>7900</v>
      </c>
      <c r="D476" s="1">
        <f>[3]Class!C476</f>
        <v>7400</v>
      </c>
      <c r="E476" s="1">
        <f>[3]Class!D476</f>
        <v>7700</v>
      </c>
      <c r="F476" s="1">
        <f>[3]Class!E476</f>
        <v>7900</v>
      </c>
      <c r="G476" s="1">
        <f>[3]Class!F476</f>
        <v>7900</v>
      </c>
      <c r="H476" s="1">
        <f>[3]Class!G476</f>
        <v>10800</v>
      </c>
      <c r="I476" s="1">
        <f>[3]Class!H476</f>
        <v>11500</v>
      </c>
      <c r="J476" s="1">
        <f>[3]Class!I476</f>
        <v>11200</v>
      </c>
      <c r="K476" s="1">
        <f>[3]Class!J476</f>
        <v>9200</v>
      </c>
      <c r="L476" s="1">
        <f>[3]Class!K476</f>
        <v>12400</v>
      </c>
      <c r="M476" s="1">
        <f>[3]Class!L476</f>
        <v>5200</v>
      </c>
      <c r="N476" s="1">
        <f>[3]Class!M476</f>
        <v>3300</v>
      </c>
      <c r="O476" s="1">
        <f>[3]Class!N476</f>
        <v>2000</v>
      </c>
      <c r="P476" s="1">
        <f>[3]Class!O476</f>
        <v>900</v>
      </c>
      <c r="Q476" s="1">
        <f>[3]Class!P476</f>
        <v>800</v>
      </c>
      <c r="R476" s="1">
        <f>[3]Class!Q476</f>
        <v>700</v>
      </c>
      <c r="S476" s="1">
        <f>[3]Class!R476</f>
        <v>800</v>
      </c>
      <c r="T476" s="1">
        <f>[3]Class!S476</f>
        <v>300</v>
      </c>
    </row>
    <row r="477" spans="1:20" x14ac:dyDescent="0.35">
      <c r="A477" s="1" t="str">
        <f>[3]Class!A477</f>
        <v>6430 : Trusts, funds and similar financial entities</v>
      </c>
      <c r="B477" s="11">
        <f t="shared" si="7"/>
        <v>6430</v>
      </c>
      <c r="C477" s="1">
        <f>[3]Class!B477</f>
        <v>12800</v>
      </c>
      <c r="D477" s="1">
        <f>[3]Class!C477</f>
        <v>10000</v>
      </c>
      <c r="E477" s="1">
        <f>[3]Class!D477</f>
        <v>11200</v>
      </c>
      <c r="F477" s="1">
        <f>[3]Class!E477</f>
        <v>11100</v>
      </c>
      <c r="G477" s="1">
        <f>[3]Class!F477</f>
        <v>11800</v>
      </c>
      <c r="H477" s="1">
        <f>[3]Class!G477</f>
        <v>12900</v>
      </c>
      <c r="I477" s="1">
        <f>[3]Class!H477</f>
        <v>12900</v>
      </c>
      <c r="J477" s="1">
        <f>[3]Class!I477</f>
        <v>12500</v>
      </c>
      <c r="K477" s="1">
        <f>[3]Class!J477</f>
        <v>13700</v>
      </c>
      <c r="L477" s="1">
        <f>[3]Class!K477</f>
        <v>12200</v>
      </c>
      <c r="M477" s="1">
        <f>[3]Class!L477</f>
        <v>14400</v>
      </c>
      <c r="N477" s="1">
        <f>[3]Class!M477</f>
        <v>4900</v>
      </c>
      <c r="O477" s="1">
        <f>[3]Class!N477</f>
        <v>6200</v>
      </c>
      <c r="P477" s="1">
        <f>[3]Class!O477</f>
        <v>7700</v>
      </c>
      <c r="Q477" s="1">
        <f>[3]Class!P477</f>
        <v>7900</v>
      </c>
      <c r="R477" s="1">
        <f>[3]Class!Q477</f>
        <v>8100</v>
      </c>
      <c r="S477" s="1">
        <f>[3]Class!R477</f>
        <v>6800</v>
      </c>
      <c r="T477" s="1">
        <f>[3]Class!S477</f>
        <v>8500</v>
      </c>
    </row>
    <row r="478" spans="1:20" x14ac:dyDescent="0.35">
      <c r="A478" s="1" t="str">
        <f>[3]Class!A478</f>
        <v>6491 : Financial leasing</v>
      </c>
      <c r="B478" s="11">
        <f t="shared" si="7"/>
        <v>6491</v>
      </c>
      <c r="C478" s="1">
        <f>[3]Class!B478</f>
        <v>4600</v>
      </c>
      <c r="D478" s="1">
        <f>[3]Class!C478</f>
        <v>4200</v>
      </c>
      <c r="E478" s="1">
        <f>[3]Class!D478</f>
        <v>3500</v>
      </c>
      <c r="F478" s="1">
        <f>[3]Class!E478</f>
        <v>4600</v>
      </c>
      <c r="G478" s="1">
        <f>[3]Class!F478</f>
        <v>2300</v>
      </c>
      <c r="H478" s="1">
        <f>[3]Class!G478</f>
        <v>2100</v>
      </c>
      <c r="I478" s="1">
        <f>[3]Class!H478</f>
        <v>1500</v>
      </c>
      <c r="J478" s="1">
        <f>[3]Class!I478</f>
        <v>2400</v>
      </c>
      <c r="K478" s="1">
        <f>[3]Class!J478</f>
        <v>2700</v>
      </c>
      <c r="L478" s="1">
        <f>[3]Class!K478</f>
        <v>1900</v>
      </c>
      <c r="M478" s="1">
        <f>[3]Class!L478</f>
        <v>1400</v>
      </c>
      <c r="N478" s="1">
        <f>[3]Class!M478</f>
        <v>700</v>
      </c>
      <c r="O478" s="1">
        <f>[3]Class!N478</f>
        <v>600</v>
      </c>
      <c r="P478" s="1">
        <f>[3]Class!O478</f>
        <v>2100</v>
      </c>
      <c r="Q478" s="1">
        <f>[3]Class!P478</f>
        <v>1200</v>
      </c>
      <c r="R478" s="1">
        <f>[3]Class!Q478</f>
        <v>1000</v>
      </c>
      <c r="S478" s="1">
        <f>[3]Class!R478</f>
        <v>800</v>
      </c>
      <c r="T478" s="1">
        <f>[3]Class!S478</f>
        <v>900</v>
      </c>
    </row>
    <row r="479" spans="1:20" x14ac:dyDescent="0.35">
      <c r="A479" s="1" t="str">
        <f>[3]Class!A479</f>
        <v>6492 : Other credit granting</v>
      </c>
      <c r="B479" s="11">
        <f t="shared" si="7"/>
        <v>6492</v>
      </c>
      <c r="C479" s="1">
        <f>[3]Class!B479</f>
        <v>9700</v>
      </c>
      <c r="D479" s="1">
        <f>[3]Class!C479</f>
        <v>7900</v>
      </c>
      <c r="E479" s="1">
        <f>[3]Class!D479</f>
        <v>6100</v>
      </c>
      <c r="F479" s="1">
        <f>[3]Class!E479</f>
        <v>7800</v>
      </c>
      <c r="G479" s="1">
        <f>[3]Class!F479</f>
        <v>7900</v>
      </c>
      <c r="H479" s="1">
        <f>[3]Class!G479</f>
        <v>8000</v>
      </c>
      <c r="I479" s="1">
        <f>[3]Class!H479</f>
        <v>6000</v>
      </c>
      <c r="J479" s="1">
        <f>[3]Class!I479</f>
        <v>8300</v>
      </c>
      <c r="K479" s="1">
        <f>[3]Class!J479</f>
        <v>6700</v>
      </c>
      <c r="L479" s="1">
        <f>[3]Class!K479</f>
        <v>6600</v>
      </c>
      <c r="M479" s="1">
        <f>[3]Class!L479</f>
        <v>4700</v>
      </c>
      <c r="N479" s="1">
        <f>[3]Class!M479</f>
        <v>4600</v>
      </c>
      <c r="O479" s="1">
        <f>[3]Class!N479</f>
        <v>3500</v>
      </c>
      <c r="P479" s="1">
        <f>[3]Class!O479</f>
        <v>2600</v>
      </c>
      <c r="Q479" s="1">
        <f>[3]Class!P479</f>
        <v>3700</v>
      </c>
      <c r="R479" s="1">
        <f>[3]Class!Q479</f>
        <v>4900</v>
      </c>
      <c r="S479" s="1">
        <f>[3]Class!R479</f>
        <v>3800</v>
      </c>
      <c r="T479" s="1">
        <f>[3]Class!S479</f>
        <v>4000</v>
      </c>
    </row>
    <row r="480" spans="1:20" x14ac:dyDescent="0.35">
      <c r="A480" s="1" t="str">
        <f>[3]Class!A480</f>
        <v>6499 : Other financial service activities, except insurance and pension funding, n.e.c.</v>
      </c>
      <c r="B480" s="11">
        <f t="shared" si="7"/>
        <v>6499</v>
      </c>
      <c r="C480" s="1">
        <f>[3]Class!B480</f>
        <v>22900</v>
      </c>
      <c r="D480" s="1">
        <f>[3]Class!C480</f>
        <v>17900</v>
      </c>
      <c r="E480" s="1">
        <f>[3]Class!D480</f>
        <v>19900</v>
      </c>
      <c r="F480" s="1">
        <f>[3]Class!E480</f>
        <v>19900</v>
      </c>
      <c r="G480" s="1">
        <f>[3]Class!F480</f>
        <v>21000</v>
      </c>
      <c r="H480" s="1">
        <f>[3]Class!G480</f>
        <v>23000</v>
      </c>
      <c r="I480" s="1">
        <f>[3]Class!H480</f>
        <v>22800</v>
      </c>
      <c r="J480" s="1">
        <f>[3]Class!I480</f>
        <v>22400</v>
      </c>
      <c r="K480" s="1">
        <f>[3]Class!J480</f>
        <v>24300</v>
      </c>
      <c r="L480" s="1">
        <f>[3]Class!K480</f>
        <v>22700</v>
      </c>
      <c r="M480" s="1">
        <f>[3]Class!L480</f>
        <v>24500</v>
      </c>
      <c r="N480" s="1">
        <f>[3]Class!M480</f>
        <v>14900</v>
      </c>
      <c r="O480" s="1">
        <f>[3]Class!N480</f>
        <v>12200</v>
      </c>
      <c r="P480" s="1">
        <f>[3]Class!O480</f>
        <v>15000</v>
      </c>
      <c r="Q480" s="1">
        <f>[3]Class!P480</f>
        <v>17600</v>
      </c>
      <c r="R480" s="1">
        <f>[3]Class!Q480</f>
        <v>17400</v>
      </c>
      <c r="S480" s="1">
        <f>[3]Class!R480</f>
        <v>13100</v>
      </c>
      <c r="T480" s="1">
        <f>[3]Class!S480</f>
        <v>16600</v>
      </c>
    </row>
    <row r="481" spans="1:20" x14ac:dyDescent="0.35">
      <c r="A481" s="1" t="str">
        <f>[3]Class!A481</f>
        <v>6511 : Life insurance</v>
      </c>
      <c r="B481" s="11">
        <f t="shared" si="7"/>
        <v>6511</v>
      </c>
      <c r="C481" s="1">
        <f>[3]Class!B481</f>
        <v>14900</v>
      </c>
      <c r="D481" s="1">
        <f>[3]Class!C481</f>
        <v>11000</v>
      </c>
      <c r="E481" s="1">
        <f>[3]Class!D481</f>
        <v>10900</v>
      </c>
      <c r="F481" s="1">
        <f>[3]Class!E481</f>
        <v>10200</v>
      </c>
      <c r="G481" s="1">
        <f>[3]Class!F481</f>
        <v>10200</v>
      </c>
      <c r="H481" s="1">
        <f>[3]Class!G481</f>
        <v>8700</v>
      </c>
      <c r="I481" s="1">
        <f>[3]Class!H481</f>
        <v>6900</v>
      </c>
      <c r="J481" s="1">
        <f>[3]Class!I481</f>
        <v>4600</v>
      </c>
      <c r="K481" s="1">
        <f>[3]Class!J481</f>
        <v>5000</v>
      </c>
      <c r="L481" s="1">
        <f>[3]Class!K481</f>
        <v>5200</v>
      </c>
      <c r="M481" s="1">
        <f>[3]Class!L481</f>
        <v>6800</v>
      </c>
      <c r="N481" s="1">
        <f>[3]Class!M481</f>
        <v>5800</v>
      </c>
      <c r="O481" s="1">
        <f>[3]Class!N481</f>
        <v>3900</v>
      </c>
      <c r="P481" s="1">
        <f>[3]Class!O481</f>
        <v>3700</v>
      </c>
      <c r="Q481" s="1">
        <f>[3]Class!P481</f>
        <v>3700</v>
      </c>
      <c r="R481" s="1">
        <f>[3]Class!Q481</f>
        <v>4000</v>
      </c>
      <c r="S481" s="1">
        <f>[3]Class!R481</f>
        <v>4300</v>
      </c>
      <c r="T481" s="1">
        <f>[3]Class!S481</f>
        <v>4700</v>
      </c>
    </row>
    <row r="482" spans="1:20" x14ac:dyDescent="0.35">
      <c r="A482" s="1" t="str">
        <f>[3]Class!A482</f>
        <v>6512 : Non-life insurance</v>
      </c>
      <c r="B482" s="11">
        <f t="shared" si="7"/>
        <v>6512</v>
      </c>
      <c r="C482" s="1">
        <f>[3]Class!B482</f>
        <v>14400</v>
      </c>
      <c r="D482" s="1">
        <f>[3]Class!C482</f>
        <v>13500</v>
      </c>
      <c r="E482" s="1">
        <f>[3]Class!D482</f>
        <v>16100</v>
      </c>
      <c r="F482" s="1">
        <f>[3]Class!E482</f>
        <v>17700</v>
      </c>
      <c r="G482" s="1">
        <f>[3]Class!F482</f>
        <v>17900</v>
      </c>
      <c r="H482" s="1">
        <f>[3]Class!G482</f>
        <v>20000</v>
      </c>
      <c r="I482" s="1">
        <f>[3]Class!H482</f>
        <v>14500</v>
      </c>
      <c r="J482" s="1">
        <f>[3]Class!I482</f>
        <v>15100</v>
      </c>
      <c r="K482" s="1">
        <f>[3]Class!J482</f>
        <v>15500</v>
      </c>
      <c r="L482" s="1">
        <f>[3]Class!K482</f>
        <v>15900</v>
      </c>
      <c r="M482" s="1">
        <f>[3]Class!L482</f>
        <v>12100</v>
      </c>
      <c r="N482" s="1">
        <f>[3]Class!M482</f>
        <v>14500</v>
      </c>
      <c r="O482" s="1">
        <f>[3]Class!N482</f>
        <v>13900</v>
      </c>
      <c r="P482" s="1">
        <f>[3]Class!O482</f>
        <v>14300</v>
      </c>
      <c r="Q482" s="1">
        <f>[3]Class!P482</f>
        <v>12800</v>
      </c>
      <c r="R482" s="1">
        <f>[3]Class!Q482</f>
        <v>12000</v>
      </c>
      <c r="S482" s="1">
        <f>[3]Class!R482</f>
        <v>13300</v>
      </c>
      <c r="T482" s="1">
        <f>[3]Class!S482</f>
        <v>13000</v>
      </c>
    </row>
    <row r="483" spans="1:20" x14ac:dyDescent="0.35">
      <c r="A483" s="1" t="str">
        <f>[3]Class!A483</f>
        <v>6520 : Reinsurance</v>
      </c>
      <c r="B483" s="11">
        <f t="shared" si="7"/>
        <v>6520</v>
      </c>
      <c r="C483" s="1">
        <f>[3]Class!B483</f>
        <v>600</v>
      </c>
      <c r="D483" s="1">
        <f>[3]Class!C483</f>
        <v>500</v>
      </c>
      <c r="E483" s="1">
        <f>[3]Class!D483</f>
        <v>500</v>
      </c>
      <c r="F483" s="1">
        <f>[3]Class!E483</f>
        <v>500</v>
      </c>
      <c r="G483" s="1">
        <f>[3]Class!F483</f>
        <v>500</v>
      </c>
      <c r="H483" s="1">
        <f>[3]Class!G483</f>
        <v>600</v>
      </c>
      <c r="I483" s="1">
        <f>[3]Class!H483</f>
        <v>400</v>
      </c>
      <c r="J483" s="1">
        <f>[3]Class!I483</f>
        <v>400</v>
      </c>
      <c r="K483" s="1">
        <f>[3]Class!J483</f>
        <v>400</v>
      </c>
      <c r="L483" s="1">
        <f>[3]Class!K483</f>
        <v>400</v>
      </c>
      <c r="M483" s="1">
        <f>[3]Class!L483</f>
        <v>400</v>
      </c>
      <c r="N483" s="1">
        <f>[3]Class!M483</f>
        <v>600</v>
      </c>
      <c r="O483" s="1">
        <f>[3]Class!N483</f>
        <v>600</v>
      </c>
      <c r="P483" s="1">
        <f>[3]Class!O483</f>
        <v>600</v>
      </c>
      <c r="Q483" s="1">
        <f>[3]Class!P483</f>
        <v>500</v>
      </c>
      <c r="R483" s="1">
        <f>[3]Class!Q483</f>
        <v>700</v>
      </c>
      <c r="S483" s="1">
        <f>[3]Class!R483</f>
        <v>900</v>
      </c>
      <c r="T483" s="1">
        <f>[3]Class!S483</f>
        <v>900</v>
      </c>
    </row>
    <row r="484" spans="1:20" x14ac:dyDescent="0.35">
      <c r="A484" s="1" t="str">
        <f>[3]Class!A484</f>
        <v>6530 : Pension funding</v>
      </c>
      <c r="B484" s="11">
        <f t="shared" si="7"/>
        <v>6530</v>
      </c>
      <c r="C484" s="1">
        <f>[3]Class!B484</f>
        <v>1500</v>
      </c>
      <c r="D484" s="1">
        <f>[3]Class!C484</f>
        <v>1000</v>
      </c>
      <c r="E484" s="1">
        <f>[3]Class!D484</f>
        <v>700</v>
      </c>
      <c r="F484" s="1">
        <f>[3]Class!E484</f>
        <v>0</v>
      </c>
      <c r="G484" s="1">
        <f>[3]Class!F484</f>
        <v>0</v>
      </c>
      <c r="H484" s="1">
        <f>[3]Class!G484</f>
        <v>0</v>
      </c>
      <c r="I484" s="1">
        <f>[3]Class!H484</f>
        <v>0</v>
      </c>
      <c r="J484" s="1">
        <f>[3]Class!I484</f>
        <v>0</v>
      </c>
      <c r="K484" s="1">
        <f>[3]Class!J484</f>
        <v>0</v>
      </c>
      <c r="L484" s="1">
        <f>[3]Class!K484</f>
        <v>0</v>
      </c>
      <c r="M484" s="1">
        <f>[3]Class!L484</f>
        <v>0</v>
      </c>
      <c r="N484" s="1">
        <f>[3]Class!M484</f>
        <v>0</v>
      </c>
      <c r="O484" s="1">
        <f>[3]Class!N484</f>
        <v>0</v>
      </c>
      <c r="P484" s="1">
        <f>[3]Class!O484</f>
        <v>0</v>
      </c>
      <c r="Q484" s="1">
        <f>[3]Class!P484</f>
        <v>0</v>
      </c>
      <c r="R484" s="1">
        <f>[3]Class!Q484</f>
        <v>0</v>
      </c>
      <c r="S484" s="1">
        <f>[3]Class!R484</f>
        <v>0</v>
      </c>
      <c r="T484" s="1">
        <f>[3]Class!S484</f>
        <v>0</v>
      </c>
    </row>
    <row r="485" spans="1:20" x14ac:dyDescent="0.35">
      <c r="A485" s="1" t="str">
        <f>[3]Class!A485</f>
        <v>6611 : Administration of financial markets</v>
      </c>
      <c r="B485" s="11">
        <f t="shared" si="7"/>
        <v>6611</v>
      </c>
      <c r="C485" s="1">
        <f>[3]Class!B485</f>
        <v>2500</v>
      </c>
      <c r="D485" s="1">
        <f>[3]Class!C485</f>
        <v>1600</v>
      </c>
      <c r="E485" s="1">
        <f>[3]Class!D485</f>
        <v>3100</v>
      </c>
      <c r="F485" s="1">
        <f>[3]Class!E485</f>
        <v>2000</v>
      </c>
      <c r="G485" s="1">
        <f>[3]Class!F485</f>
        <v>2200</v>
      </c>
      <c r="H485" s="1">
        <f>[3]Class!G485</f>
        <v>2000</v>
      </c>
      <c r="I485" s="1">
        <f>[3]Class!H485</f>
        <v>1900</v>
      </c>
      <c r="J485" s="1">
        <f>[3]Class!I485</f>
        <v>1700</v>
      </c>
      <c r="K485" s="1">
        <f>[3]Class!J485</f>
        <v>1900</v>
      </c>
      <c r="L485" s="1">
        <f>[3]Class!K485</f>
        <v>1900</v>
      </c>
      <c r="M485" s="1">
        <f>[3]Class!L485</f>
        <v>2200</v>
      </c>
      <c r="N485" s="1">
        <f>[3]Class!M485</f>
        <v>2200</v>
      </c>
      <c r="O485" s="1">
        <f>[3]Class!N485</f>
        <v>2000</v>
      </c>
      <c r="P485" s="1">
        <f>[3]Class!O485</f>
        <v>2400</v>
      </c>
      <c r="Q485" s="1">
        <f>[3]Class!P485</f>
        <v>3300</v>
      </c>
      <c r="R485" s="1">
        <f>[3]Class!Q485</f>
        <v>2800</v>
      </c>
      <c r="S485" s="1">
        <f>[3]Class!R485</f>
        <v>3600</v>
      </c>
      <c r="T485" s="1">
        <f>[3]Class!S485</f>
        <v>2700</v>
      </c>
    </row>
    <row r="486" spans="1:20" x14ac:dyDescent="0.35">
      <c r="A486" s="1" t="str">
        <f>[3]Class!A486</f>
        <v>6612 : Security and commodity contracts brokerage</v>
      </c>
      <c r="B486" s="11">
        <f t="shared" si="7"/>
        <v>6612</v>
      </c>
      <c r="C486" s="1">
        <f>[3]Class!B486</f>
        <v>14500</v>
      </c>
      <c r="D486" s="1">
        <f>[3]Class!C486</f>
        <v>21400</v>
      </c>
      <c r="E486" s="1">
        <f>[3]Class!D486</f>
        <v>23300</v>
      </c>
      <c r="F486" s="1">
        <f>[3]Class!E486</f>
        <v>24600</v>
      </c>
      <c r="G486" s="1">
        <f>[3]Class!F486</f>
        <v>25200</v>
      </c>
      <c r="H486" s="1">
        <f>[3]Class!G486</f>
        <v>26700</v>
      </c>
      <c r="I486" s="1">
        <f>[3]Class!H486</f>
        <v>27600</v>
      </c>
      <c r="J486" s="1">
        <f>[3]Class!I486</f>
        <v>29000</v>
      </c>
      <c r="K486" s="1">
        <f>[3]Class!J486</f>
        <v>32200</v>
      </c>
      <c r="L486" s="1">
        <f>[3]Class!K486</f>
        <v>33000</v>
      </c>
      <c r="M486" s="1">
        <f>[3]Class!L486</f>
        <v>35200</v>
      </c>
      <c r="N486" s="1">
        <f>[3]Class!M486</f>
        <v>28300</v>
      </c>
      <c r="O486" s="1">
        <f>[3]Class!N486</f>
        <v>23700</v>
      </c>
      <c r="P486" s="1">
        <f>[3]Class!O486</f>
        <v>37200</v>
      </c>
      <c r="Q486" s="1">
        <f>[3]Class!P486</f>
        <v>36500</v>
      </c>
      <c r="R486" s="1">
        <f>[3]Class!Q486</f>
        <v>29200</v>
      </c>
      <c r="S486" s="1">
        <f>[3]Class!R486</f>
        <v>25300</v>
      </c>
      <c r="T486" s="1">
        <f>[3]Class!S486</f>
        <v>24000</v>
      </c>
    </row>
    <row r="487" spans="1:20" x14ac:dyDescent="0.35">
      <c r="A487" s="1" t="str">
        <f>[3]Class!A487</f>
        <v>6619 : Other activities auxiliary to financial services, except insurance and pension funding</v>
      </c>
      <c r="B487" s="11">
        <f t="shared" si="7"/>
        <v>6619</v>
      </c>
      <c r="C487" s="1">
        <f>[3]Class!B487</f>
        <v>14200</v>
      </c>
      <c r="D487" s="1">
        <f>[3]Class!C487</f>
        <v>13000</v>
      </c>
      <c r="E487" s="1">
        <f>[3]Class!D487</f>
        <v>17800</v>
      </c>
      <c r="F487" s="1">
        <f>[3]Class!E487</f>
        <v>24300</v>
      </c>
      <c r="G487" s="1">
        <f>[3]Class!F487</f>
        <v>22900</v>
      </c>
      <c r="H487" s="1">
        <f>[3]Class!G487</f>
        <v>25000</v>
      </c>
      <c r="I487" s="1">
        <f>[3]Class!H487</f>
        <v>26500</v>
      </c>
      <c r="J487" s="1">
        <f>[3]Class!I487</f>
        <v>27500</v>
      </c>
      <c r="K487" s="1">
        <f>[3]Class!J487</f>
        <v>29400</v>
      </c>
      <c r="L487" s="1">
        <f>[3]Class!K487</f>
        <v>28500</v>
      </c>
      <c r="M487" s="1">
        <f>[3]Class!L487</f>
        <v>31500</v>
      </c>
      <c r="N487" s="1">
        <f>[3]Class!M487</f>
        <v>38300</v>
      </c>
      <c r="O487" s="1">
        <f>[3]Class!N487</f>
        <v>36200</v>
      </c>
      <c r="P487" s="1">
        <f>[3]Class!O487</f>
        <v>47000</v>
      </c>
      <c r="Q487" s="1">
        <f>[3]Class!P487</f>
        <v>50400</v>
      </c>
      <c r="R487" s="1">
        <f>[3]Class!Q487</f>
        <v>40600</v>
      </c>
      <c r="S487" s="1">
        <f>[3]Class!R487</f>
        <v>43800</v>
      </c>
      <c r="T487" s="1">
        <f>[3]Class!S487</f>
        <v>45800</v>
      </c>
    </row>
    <row r="488" spans="1:20" x14ac:dyDescent="0.35">
      <c r="A488" s="1" t="str">
        <f>[3]Class!A488</f>
        <v>6621 : Risk and damage evaluation</v>
      </c>
      <c r="B488" s="11">
        <f t="shared" si="7"/>
        <v>6621</v>
      </c>
      <c r="C488" s="1">
        <f>[3]Class!B488</f>
        <v>1900</v>
      </c>
      <c r="D488" s="1">
        <f>[3]Class!C488</f>
        <v>2200</v>
      </c>
      <c r="E488" s="1">
        <f>[3]Class!D488</f>
        <v>2000</v>
      </c>
      <c r="F488" s="1">
        <f>[3]Class!E488</f>
        <v>2000</v>
      </c>
      <c r="G488" s="1">
        <f>[3]Class!F488</f>
        <v>1900</v>
      </c>
      <c r="H488" s="1">
        <f>[3]Class!G488</f>
        <v>1900</v>
      </c>
      <c r="I488" s="1">
        <f>[3]Class!H488</f>
        <v>1800</v>
      </c>
      <c r="J488" s="1">
        <f>[3]Class!I488</f>
        <v>1900</v>
      </c>
      <c r="K488" s="1">
        <f>[3]Class!J488</f>
        <v>1900</v>
      </c>
      <c r="L488" s="1">
        <f>[3]Class!K488</f>
        <v>2000</v>
      </c>
      <c r="M488" s="1">
        <f>[3]Class!L488</f>
        <v>2700</v>
      </c>
      <c r="N488" s="1">
        <f>[3]Class!M488</f>
        <v>3000</v>
      </c>
      <c r="O488" s="1">
        <f>[3]Class!N488</f>
        <v>3300</v>
      </c>
      <c r="P488" s="1">
        <f>[3]Class!O488</f>
        <v>2800</v>
      </c>
      <c r="Q488" s="1">
        <f>[3]Class!P488</f>
        <v>3000</v>
      </c>
      <c r="R488" s="1">
        <f>[3]Class!Q488</f>
        <v>3100</v>
      </c>
      <c r="S488" s="1">
        <f>[3]Class!R488</f>
        <v>3400</v>
      </c>
      <c r="T488" s="1">
        <f>[3]Class!S488</f>
        <v>2900</v>
      </c>
    </row>
    <row r="489" spans="1:20" x14ac:dyDescent="0.35">
      <c r="A489" s="1" t="str">
        <f>[3]Class!A489</f>
        <v>6622 : Activities of insurance agents and brokers</v>
      </c>
      <c r="B489" s="11">
        <f t="shared" si="7"/>
        <v>6622</v>
      </c>
      <c r="C489" s="1">
        <f>[3]Class!B489</f>
        <v>23800</v>
      </c>
      <c r="D489" s="1">
        <f>[3]Class!C489</f>
        <v>26700</v>
      </c>
      <c r="E489" s="1">
        <f>[3]Class!D489</f>
        <v>24400</v>
      </c>
      <c r="F489" s="1">
        <f>[3]Class!E489</f>
        <v>24200</v>
      </c>
      <c r="G489" s="1">
        <f>[3]Class!F489</f>
        <v>23000</v>
      </c>
      <c r="H489" s="1">
        <f>[3]Class!G489</f>
        <v>22800</v>
      </c>
      <c r="I489" s="1">
        <f>[3]Class!H489</f>
        <v>22300</v>
      </c>
      <c r="J489" s="1">
        <f>[3]Class!I489</f>
        <v>23000</v>
      </c>
      <c r="K489" s="1">
        <f>[3]Class!J489</f>
        <v>23000</v>
      </c>
      <c r="L489" s="1">
        <f>[3]Class!K489</f>
        <v>26800</v>
      </c>
      <c r="M489" s="1">
        <f>[3]Class!L489</f>
        <v>30800</v>
      </c>
      <c r="N489" s="1">
        <f>[3]Class!M489</f>
        <v>36000</v>
      </c>
      <c r="O489" s="1">
        <f>[3]Class!N489</f>
        <v>39400</v>
      </c>
      <c r="P489" s="1">
        <f>[3]Class!O489</f>
        <v>30900</v>
      </c>
      <c r="Q489" s="1">
        <f>[3]Class!P489</f>
        <v>29500</v>
      </c>
      <c r="R489" s="1">
        <f>[3]Class!Q489</f>
        <v>28100</v>
      </c>
      <c r="S489" s="1">
        <f>[3]Class!R489</f>
        <v>32300</v>
      </c>
      <c r="T489" s="1">
        <f>[3]Class!S489</f>
        <v>30500</v>
      </c>
    </row>
    <row r="490" spans="1:20" x14ac:dyDescent="0.35">
      <c r="A490" s="1" t="str">
        <f>[3]Class!A490</f>
        <v>6629 : Other activities auxiliary to insurance and pension funding</v>
      </c>
      <c r="B490" s="11">
        <f t="shared" si="7"/>
        <v>6629</v>
      </c>
      <c r="C490" s="1">
        <f>[3]Class!B490</f>
        <v>13300</v>
      </c>
      <c r="D490" s="1">
        <f>[3]Class!C490</f>
        <v>14900</v>
      </c>
      <c r="E490" s="1">
        <f>[3]Class!D490</f>
        <v>13700</v>
      </c>
      <c r="F490" s="1">
        <f>[3]Class!E490</f>
        <v>13600</v>
      </c>
      <c r="G490" s="1">
        <f>[3]Class!F490</f>
        <v>12800</v>
      </c>
      <c r="H490" s="1">
        <f>[3]Class!G490</f>
        <v>12700</v>
      </c>
      <c r="I490" s="1">
        <f>[3]Class!H490</f>
        <v>12500</v>
      </c>
      <c r="J490" s="1">
        <f>[3]Class!I490</f>
        <v>12900</v>
      </c>
      <c r="K490" s="1">
        <f>[3]Class!J490</f>
        <v>12900</v>
      </c>
      <c r="L490" s="1">
        <f>[3]Class!K490</f>
        <v>15200</v>
      </c>
      <c r="M490" s="1">
        <f>[3]Class!L490</f>
        <v>17000</v>
      </c>
      <c r="N490" s="1">
        <f>[3]Class!M490</f>
        <v>17000</v>
      </c>
      <c r="O490" s="1">
        <f>[3]Class!N490</f>
        <v>19000</v>
      </c>
      <c r="P490" s="1">
        <f>[3]Class!O490</f>
        <v>19000</v>
      </c>
      <c r="Q490" s="1">
        <f>[3]Class!P490</f>
        <v>20400</v>
      </c>
      <c r="R490" s="1">
        <f>[3]Class!Q490</f>
        <v>23300</v>
      </c>
      <c r="S490" s="1">
        <f>[3]Class!R490</f>
        <v>24500</v>
      </c>
      <c r="T490" s="1">
        <f>[3]Class!S490</f>
        <v>23000</v>
      </c>
    </row>
    <row r="491" spans="1:20" x14ac:dyDescent="0.35">
      <c r="A491" s="1" t="str">
        <f>[3]Class!A491</f>
        <v>6630 : Fund management activities</v>
      </c>
      <c r="B491" s="11">
        <f t="shared" si="7"/>
        <v>6630</v>
      </c>
      <c r="C491" s="1">
        <f>[3]Class!B491</f>
        <v>8900</v>
      </c>
      <c r="D491" s="1">
        <f>[3]Class!C491</f>
        <v>13600</v>
      </c>
      <c r="E491" s="1">
        <f>[3]Class!D491</f>
        <v>14600</v>
      </c>
      <c r="F491" s="1">
        <f>[3]Class!E491</f>
        <v>15200</v>
      </c>
      <c r="G491" s="1">
        <f>[3]Class!F491</f>
        <v>15600</v>
      </c>
      <c r="H491" s="1">
        <f>[3]Class!G491</f>
        <v>16500</v>
      </c>
      <c r="I491" s="1">
        <f>[3]Class!H491</f>
        <v>17000</v>
      </c>
      <c r="J491" s="1">
        <f>[3]Class!I491</f>
        <v>18000</v>
      </c>
      <c r="K491" s="1">
        <f>[3]Class!J491</f>
        <v>20000</v>
      </c>
      <c r="L491" s="1">
        <f>[3]Class!K491</f>
        <v>22200</v>
      </c>
      <c r="M491" s="1">
        <f>[3]Class!L491</f>
        <v>20100</v>
      </c>
      <c r="N491" s="1">
        <f>[3]Class!M491</f>
        <v>21400</v>
      </c>
      <c r="O491" s="1">
        <f>[3]Class!N491</f>
        <v>23900</v>
      </c>
      <c r="P491" s="1">
        <f>[3]Class!O491</f>
        <v>20900</v>
      </c>
      <c r="Q491" s="1">
        <f>[3]Class!P491</f>
        <v>21800</v>
      </c>
      <c r="R491" s="1">
        <f>[3]Class!Q491</f>
        <v>22500</v>
      </c>
      <c r="S491" s="1">
        <f>[3]Class!R491</f>
        <v>28000</v>
      </c>
      <c r="T491" s="1">
        <f>[3]Class!S491</f>
        <v>28900</v>
      </c>
    </row>
    <row r="492" spans="1:20" x14ac:dyDescent="0.35">
      <c r="A492" s="1" t="str">
        <f>[3]Class!A492</f>
        <v>6810 : Buying and selling of own real estate</v>
      </c>
      <c r="B492" s="11">
        <f t="shared" si="7"/>
        <v>6810</v>
      </c>
      <c r="C492" s="1">
        <f>[3]Class!B492</f>
        <v>2000</v>
      </c>
      <c r="D492" s="1">
        <f>[3]Class!C492</f>
        <v>2300</v>
      </c>
      <c r="E492" s="1">
        <f>[3]Class!D492</f>
        <v>2500</v>
      </c>
      <c r="F492" s="1">
        <f>[3]Class!E492</f>
        <v>2500</v>
      </c>
      <c r="G492" s="1">
        <f>[3]Class!F492</f>
        <v>2300</v>
      </c>
      <c r="H492" s="1">
        <f>[3]Class!G492</f>
        <v>2200</v>
      </c>
      <c r="I492" s="1">
        <f>[3]Class!H492</f>
        <v>1700</v>
      </c>
      <c r="J492" s="1">
        <f>[3]Class!I492</f>
        <v>1800</v>
      </c>
      <c r="K492" s="1">
        <f>[3]Class!J492</f>
        <v>2100</v>
      </c>
      <c r="L492" s="1">
        <f>[3]Class!K492</f>
        <v>1900</v>
      </c>
      <c r="M492" s="1">
        <f>[3]Class!L492</f>
        <v>2500</v>
      </c>
      <c r="N492" s="1">
        <f>[3]Class!M492</f>
        <v>2000</v>
      </c>
      <c r="O492" s="1">
        <f>[3]Class!N492</f>
        <v>1800</v>
      </c>
      <c r="P492" s="1">
        <f>[3]Class!O492</f>
        <v>2900</v>
      </c>
      <c r="Q492" s="1">
        <f>[3]Class!P492</f>
        <v>2500</v>
      </c>
      <c r="R492" s="1">
        <f>[3]Class!Q492</f>
        <v>2700</v>
      </c>
      <c r="S492" s="1">
        <f>[3]Class!R492</f>
        <v>2000</v>
      </c>
      <c r="T492" s="1">
        <f>[3]Class!S492</f>
        <v>2300</v>
      </c>
    </row>
    <row r="493" spans="1:20" x14ac:dyDescent="0.35">
      <c r="A493" s="1" t="str">
        <f>[3]Class!A493</f>
        <v>6820 : Renting and operating of own or leased real estate</v>
      </c>
      <c r="B493" s="11">
        <f t="shared" si="7"/>
        <v>6820</v>
      </c>
      <c r="C493" s="1">
        <f>[3]Class!B493</f>
        <v>27400</v>
      </c>
      <c r="D493" s="1">
        <f>[3]Class!C493</f>
        <v>31900</v>
      </c>
      <c r="E493" s="1">
        <f>[3]Class!D493</f>
        <v>36000</v>
      </c>
      <c r="F493" s="1">
        <f>[3]Class!E493</f>
        <v>32800</v>
      </c>
      <c r="G493" s="1">
        <f>[3]Class!F493</f>
        <v>31800</v>
      </c>
      <c r="H493" s="1">
        <f>[3]Class!G493</f>
        <v>31400</v>
      </c>
      <c r="I493" s="1">
        <f>[3]Class!H493</f>
        <v>31700</v>
      </c>
      <c r="J493" s="1">
        <f>[3]Class!I493</f>
        <v>33000</v>
      </c>
      <c r="K493" s="1">
        <f>[3]Class!J493</f>
        <v>33700</v>
      </c>
      <c r="L493" s="1">
        <f>[3]Class!K493</f>
        <v>32800</v>
      </c>
      <c r="M493" s="1">
        <f>[3]Class!L493</f>
        <v>36400</v>
      </c>
      <c r="N493" s="1">
        <f>[3]Class!M493</f>
        <v>38900</v>
      </c>
      <c r="O493" s="1">
        <f>[3]Class!N493</f>
        <v>38600</v>
      </c>
      <c r="P493" s="1">
        <f>[3]Class!O493</f>
        <v>38600</v>
      </c>
      <c r="Q493" s="1">
        <f>[3]Class!P493</f>
        <v>35300</v>
      </c>
      <c r="R493" s="1">
        <f>[3]Class!Q493</f>
        <v>39500</v>
      </c>
      <c r="S493" s="1">
        <f>[3]Class!R493</f>
        <v>40000</v>
      </c>
      <c r="T493" s="1">
        <f>[3]Class!S493</f>
        <v>43400</v>
      </c>
    </row>
    <row r="494" spans="1:20" x14ac:dyDescent="0.35">
      <c r="A494" s="1" t="str">
        <f>[3]Class!A494</f>
        <v>6831 : Real estate agencies</v>
      </c>
      <c r="B494" s="11">
        <f t="shared" si="7"/>
        <v>6831</v>
      </c>
      <c r="C494" s="1">
        <f>[3]Class!B494</f>
        <v>19500</v>
      </c>
      <c r="D494" s="1">
        <f>[3]Class!C494</f>
        <v>19000</v>
      </c>
      <c r="E494" s="1">
        <f>[3]Class!D494</f>
        <v>20700</v>
      </c>
      <c r="F494" s="1">
        <f>[3]Class!E494</f>
        <v>22900</v>
      </c>
      <c r="G494" s="1">
        <f>[3]Class!F494</f>
        <v>20000</v>
      </c>
      <c r="H494" s="1">
        <f>[3]Class!G494</f>
        <v>20300</v>
      </c>
      <c r="I494" s="1">
        <f>[3]Class!H494</f>
        <v>19400</v>
      </c>
      <c r="J494" s="1">
        <f>[3]Class!I494</f>
        <v>20600</v>
      </c>
      <c r="K494" s="1">
        <f>[3]Class!J494</f>
        <v>23000</v>
      </c>
      <c r="L494" s="1">
        <f>[3]Class!K494</f>
        <v>24900</v>
      </c>
      <c r="M494" s="1">
        <f>[3]Class!L494</f>
        <v>28400</v>
      </c>
      <c r="N494" s="1">
        <f>[3]Class!M494</f>
        <v>31500</v>
      </c>
      <c r="O494" s="1">
        <f>[3]Class!N494</f>
        <v>33300</v>
      </c>
      <c r="P494" s="1">
        <f>[3]Class!O494</f>
        <v>32700</v>
      </c>
      <c r="Q494" s="1">
        <f>[3]Class!P494</f>
        <v>42100</v>
      </c>
      <c r="R494" s="1">
        <f>[3]Class!Q494</f>
        <v>38500</v>
      </c>
      <c r="S494" s="1">
        <f>[3]Class!R494</f>
        <v>39200</v>
      </c>
      <c r="T494" s="1">
        <f>[3]Class!S494</f>
        <v>45700</v>
      </c>
    </row>
    <row r="495" spans="1:20" x14ac:dyDescent="0.35">
      <c r="A495" s="1" t="str">
        <f>[3]Class!A495</f>
        <v>6832 : Management of real estate on a fee or contract basis</v>
      </c>
      <c r="B495" s="11">
        <f t="shared" si="7"/>
        <v>6832</v>
      </c>
      <c r="C495" s="1">
        <f>[3]Class!B495</f>
        <v>9400</v>
      </c>
      <c r="D495" s="1">
        <f>[3]Class!C495</f>
        <v>8300</v>
      </c>
      <c r="E495" s="1">
        <f>[3]Class!D495</f>
        <v>9000</v>
      </c>
      <c r="F495" s="1">
        <f>[3]Class!E495</f>
        <v>9500</v>
      </c>
      <c r="G495" s="1">
        <f>[3]Class!F495</f>
        <v>10400</v>
      </c>
      <c r="H495" s="1">
        <f>[3]Class!G495</f>
        <v>10600</v>
      </c>
      <c r="I495" s="1">
        <f>[3]Class!H495</f>
        <v>12200</v>
      </c>
      <c r="J495" s="1">
        <f>[3]Class!I495</f>
        <v>14200</v>
      </c>
      <c r="K495" s="1">
        <f>[3]Class!J495</f>
        <v>15900</v>
      </c>
      <c r="L495" s="1">
        <f>[3]Class!K495</f>
        <v>18600</v>
      </c>
      <c r="M495" s="1">
        <f>[3]Class!L495</f>
        <v>18500</v>
      </c>
      <c r="N495" s="1">
        <f>[3]Class!M495</f>
        <v>23200</v>
      </c>
      <c r="O495" s="1">
        <f>[3]Class!N495</f>
        <v>25300</v>
      </c>
      <c r="P495" s="1">
        <f>[3]Class!O495</f>
        <v>25300</v>
      </c>
      <c r="Q495" s="1">
        <f>[3]Class!P495</f>
        <v>32100</v>
      </c>
      <c r="R495" s="1">
        <f>[3]Class!Q495</f>
        <v>27800</v>
      </c>
      <c r="S495" s="1">
        <f>[3]Class!R495</f>
        <v>28800</v>
      </c>
      <c r="T495" s="1">
        <f>[3]Class!S495</f>
        <v>34100</v>
      </c>
    </row>
    <row r="496" spans="1:20" x14ac:dyDescent="0.35">
      <c r="A496" s="1" t="str">
        <f>[3]Class!A496</f>
        <v>6910 : Legal activities</v>
      </c>
      <c r="B496" s="11">
        <f t="shared" si="7"/>
        <v>6910</v>
      </c>
      <c r="C496" s="1">
        <f>[3]Class!B496</f>
        <v>70800</v>
      </c>
      <c r="D496" s="1">
        <f>[3]Class!C496</f>
        <v>74200</v>
      </c>
      <c r="E496" s="1">
        <f>[3]Class!D496</f>
        <v>77400</v>
      </c>
      <c r="F496" s="1">
        <f>[3]Class!E496</f>
        <v>81100</v>
      </c>
      <c r="G496" s="1">
        <f>[3]Class!F496</f>
        <v>81200</v>
      </c>
      <c r="H496" s="1">
        <f>[3]Class!G496</f>
        <v>80400</v>
      </c>
      <c r="I496" s="1">
        <f>[3]Class!H496</f>
        <v>83100</v>
      </c>
      <c r="J496" s="1">
        <f>[3]Class!I496</f>
        <v>81700</v>
      </c>
      <c r="K496" s="1">
        <f>[3]Class!J496</f>
        <v>87100</v>
      </c>
      <c r="L496" s="1">
        <f>[3]Class!K496</f>
        <v>93100</v>
      </c>
      <c r="M496" s="1">
        <f>[3]Class!L496</f>
        <v>86600</v>
      </c>
      <c r="N496" s="1">
        <f>[3]Class!M496</f>
        <v>83600</v>
      </c>
      <c r="O496" s="1">
        <f>[3]Class!N496</f>
        <v>79400</v>
      </c>
      <c r="P496" s="1">
        <f>[3]Class!O496</f>
        <v>91000</v>
      </c>
      <c r="Q496" s="1">
        <f>[3]Class!P496</f>
        <v>80200</v>
      </c>
      <c r="R496" s="1">
        <f>[3]Class!Q496</f>
        <v>86900</v>
      </c>
      <c r="S496" s="1">
        <f>[3]Class!R496</f>
        <v>87300</v>
      </c>
      <c r="T496" s="1">
        <f>[3]Class!S496</f>
        <v>80000</v>
      </c>
    </row>
    <row r="497" spans="1:20" x14ac:dyDescent="0.35">
      <c r="A497" s="1" t="str">
        <f>[3]Class!A497</f>
        <v>6920 : Accounting, bookkeeping and auditing activities; tax consultancy</v>
      </c>
      <c r="B497" s="11">
        <f t="shared" si="7"/>
        <v>6920</v>
      </c>
      <c r="C497" s="1">
        <f>[3]Class!B497</f>
        <v>57500</v>
      </c>
      <c r="D497" s="1">
        <f>[3]Class!C497</f>
        <v>71300</v>
      </c>
      <c r="E497" s="1">
        <f>[3]Class!D497</f>
        <v>75500</v>
      </c>
      <c r="F497" s="1">
        <f>[3]Class!E497</f>
        <v>71300</v>
      </c>
      <c r="G497" s="1">
        <f>[3]Class!F497</f>
        <v>63100</v>
      </c>
      <c r="H497" s="1">
        <f>[3]Class!G497</f>
        <v>65400</v>
      </c>
      <c r="I497" s="1">
        <f>[3]Class!H497</f>
        <v>66700</v>
      </c>
      <c r="J497" s="1">
        <f>[3]Class!I497</f>
        <v>70900</v>
      </c>
      <c r="K497" s="1">
        <f>[3]Class!J497</f>
        <v>72200</v>
      </c>
      <c r="L497" s="1">
        <f>[3]Class!K497</f>
        <v>83200</v>
      </c>
      <c r="M497" s="1">
        <f>[3]Class!L497</f>
        <v>73200</v>
      </c>
      <c r="N497" s="1">
        <f>[3]Class!M497</f>
        <v>81600</v>
      </c>
      <c r="O497" s="1">
        <f>[3]Class!N497</f>
        <v>75700</v>
      </c>
      <c r="P497" s="1">
        <f>[3]Class!O497</f>
        <v>74400</v>
      </c>
      <c r="Q497" s="1">
        <f>[3]Class!P497</f>
        <v>83900</v>
      </c>
      <c r="R497" s="1">
        <f>[3]Class!Q497</f>
        <v>81700</v>
      </c>
      <c r="S497" s="1">
        <f>[3]Class!R497</f>
        <v>89700</v>
      </c>
      <c r="T497" s="1">
        <f>[3]Class!S497</f>
        <v>99200</v>
      </c>
    </row>
    <row r="498" spans="1:20" x14ac:dyDescent="0.35">
      <c r="A498" s="1" t="str">
        <f>[3]Class!A498</f>
        <v>7010 : Activities of head offices</v>
      </c>
      <c r="B498" s="11">
        <f t="shared" si="7"/>
        <v>7010</v>
      </c>
      <c r="C498" s="1">
        <f>[3]Class!B498</f>
        <v>18900</v>
      </c>
      <c r="D498" s="1">
        <f>[3]Class!C498</f>
        <v>19100</v>
      </c>
      <c r="E498" s="1">
        <f>[3]Class!D498</f>
        <v>18500</v>
      </c>
      <c r="F498" s="1">
        <f>[3]Class!E498</f>
        <v>19400</v>
      </c>
      <c r="G498" s="1">
        <f>[3]Class!F498</f>
        <v>19800</v>
      </c>
      <c r="H498" s="1">
        <f>[3]Class!G498</f>
        <v>26800</v>
      </c>
      <c r="I498" s="1">
        <f>[3]Class!H498</f>
        <v>29700</v>
      </c>
      <c r="J498" s="1">
        <f>[3]Class!I498</f>
        <v>29200</v>
      </c>
      <c r="K498" s="1">
        <f>[3]Class!J498</f>
        <v>23700</v>
      </c>
      <c r="L498" s="1">
        <f>[3]Class!K498</f>
        <v>16700</v>
      </c>
      <c r="M498" s="1">
        <f>[3]Class!L498</f>
        <v>30900</v>
      </c>
      <c r="N498" s="1">
        <f>[3]Class!M498</f>
        <v>48400</v>
      </c>
      <c r="O498" s="1">
        <f>[3]Class!N498</f>
        <v>46100</v>
      </c>
      <c r="P498" s="1">
        <f>[3]Class!O498</f>
        <v>57000</v>
      </c>
      <c r="Q498" s="1">
        <f>[3]Class!P498</f>
        <v>67200</v>
      </c>
      <c r="R498" s="1">
        <f>[3]Class!Q498</f>
        <v>68600</v>
      </c>
      <c r="S498" s="1">
        <f>[3]Class!R498</f>
        <v>75800</v>
      </c>
      <c r="T498" s="1">
        <f>[3]Class!S498</f>
        <v>83700</v>
      </c>
    </row>
    <row r="499" spans="1:20" x14ac:dyDescent="0.35">
      <c r="A499" s="1" t="str">
        <f>[3]Class!A499</f>
        <v>7021 : Public relations and communication activities</v>
      </c>
      <c r="B499" s="11">
        <f t="shared" si="7"/>
        <v>7021</v>
      </c>
      <c r="C499" s="1">
        <f>[3]Class!B499</f>
        <v>5000</v>
      </c>
      <c r="D499" s="1">
        <f>[3]Class!C499</f>
        <v>5600</v>
      </c>
      <c r="E499" s="1">
        <f>[3]Class!D499</f>
        <v>6200</v>
      </c>
      <c r="F499" s="1">
        <f>[3]Class!E499</f>
        <v>6600</v>
      </c>
      <c r="G499" s="1">
        <f>[3]Class!F499</f>
        <v>6800</v>
      </c>
      <c r="H499" s="1">
        <f>[3]Class!G499</f>
        <v>7000</v>
      </c>
      <c r="I499" s="1">
        <f>[3]Class!H499</f>
        <v>7400</v>
      </c>
      <c r="J499" s="1">
        <f>[3]Class!I499</f>
        <v>8500</v>
      </c>
      <c r="K499" s="1">
        <f>[3]Class!J499</f>
        <v>9200</v>
      </c>
      <c r="L499" s="1">
        <f>[3]Class!K499</f>
        <v>9700</v>
      </c>
      <c r="M499" s="1">
        <f>[3]Class!L499</f>
        <v>10800</v>
      </c>
      <c r="N499" s="1">
        <f>[3]Class!M499</f>
        <v>9600</v>
      </c>
      <c r="O499" s="1">
        <f>[3]Class!N499</f>
        <v>10300</v>
      </c>
      <c r="P499" s="1">
        <f>[3]Class!O499</f>
        <v>8800</v>
      </c>
      <c r="Q499" s="1">
        <f>[3]Class!P499</f>
        <v>8900</v>
      </c>
      <c r="R499" s="1">
        <f>[3]Class!Q499</f>
        <v>11500</v>
      </c>
      <c r="S499" s="1">
        <f>[3]Class!R499</f>
        <v>11700</v>
      </c>
      <c r="T499" s="1">
        <f>[3]Class!S499</f>
        <v>13600</v>
      </c>
    </row>
    <row r="500" spans="1:20" x14ac:dyDescent="0.35">
      <c r="A500" s="1" t="str">
        <f>[3]Class!A500</f>
        <v>7022 : Business and other management consultancy activities</v>
      </c>
      <c r="B500" s="11">
        <f t="shared" si="7"/>
        <v>7022</v>
      </c>
      <c r="C500" s="1">
        <f>[3]Class!B500</f>
        <v>53800</v>
      </c>
      <c r="D500" s="1">
        <f>[3]Class!C500</f>
        <v>59400</v>
      </c>
      <c r="E500" s="1">
        <f>[3]Class!D500</f>
        <v>65900</v>
      </c>
      <c r="F500" s="1">
        <f>[3]Class!E500</f>
        <v>69900</v>
      </c>
      <c r="G500" s="1">
        <f>[3]Class!F500</f>
        <v>72000</v>
      </c>
      <c r="H500" s="1">
        <f>[3]Class!G500</f>
        <v>74500</v>
      </c>
      <c r="I500" s="1">
        <f>[3]Class!H500</f>
        <v>78900</v>
      </c>
      <c r="J500" s="1">
        <f>[3]Class!I500</f>
        <v>90500</v>
      </c>
      <c r="K500" s="1">
        <f>[3]Class!J500</f>
        <v>97600</v>
      </c>
      <c r="L500" s="1">
        <f>[3]Class!K500</f>
        <v>108000</v>
      </c>
      <c r="M500" s="1">
        <f>[3]Class!L500</f>
        <v>109500</v>
      </c>
      <c r="N500" s="1">
        <f>[3]Class!M500</f>
        <v>106800</v>
      </c>
      <c r="O500" s="1">
        <f>[3]Class!N500</f>
        <v>112500</v>
      </c>
      <c r="P500" s="1">
        <f>[3]Class!O500</f>
        <v>91200</v>
      </c>
      <c r="Q500" s="1">
        <f>[3]Class!P500</f>
        <v>94500</v>
      </c>
      <c r="R500" s="1">
        <f>[3]Class!Q500</f>
        <v>125100</v>
      </c>
      <c r="S500" s="1">
        <f>[3]Class!R500</f>
        <v>135900</v>
      </c>
      <c r="T500" s="1">
        <f>[3]Class!S500</f>
        <v>155700</v>
      </c>
    </row>
    <row r="501" spans="1:20" x14ac:dyDescent="0.35">
      <c r="A501" s="1" t="str">
        <f>[3]Class!A501</f>
        <v>7111 : Architectural activities</v>
      </c>
      <c r="B501" s="11">
        <f t="shared" si="7"/>
        <v>7111</v>
      </c>
      <c r="C501" s="1">
        <f>[3]Class!B501</f>
        <v>14400</v>
      </c>
      <c r="D501" s="1">
        <f>[3]Class!C501</f>
        <v>14300</v>
      </c>
      <c r="E501" s="1">
        <f>[3]Class!D501</f>
        <v>14800</v>
      </c>
      <c r="F501" s="1">
        <f>[3]Class!E501</f>
        <v>15500</v>
      </c>
      <c r="G501" s="1">
        <f>[3]Class!F501</f>
        <v>16100</v>
      </c>
      <c r="H501" s="1">
        <f>[3]Class!G501</f>
        <v>14900</v>
      </c>
      <c r="I501" s="1">
        <f>[3]Class!H501</f>
        <v>15300</v>
      </c>
      <c r="J501" s="1">
        <f>[3]Class!I501</f>
        <v>15100</v>
      </c>
      <c r="K501" s="1">
        <f>[3]Class!J501</f>
        <v>15800</v>
      </c>
      <c r="L501" s="1">
        <f>[3]Class!K501</f>
        <v>15300</v>
      </c>
      <c r="M501" s="1">
        <f>[3]Class!L501</f>
        <v>22000</v>
      </c>
      <c r="N501" s="1">
        <f>[3]Class!M501</f>
        <v>19000</v>
      </c>
      <c r="O501" s="1">
        <f>[3]Class!N501</f>
        <v>21400</v>
      </c>
      <c r="P501" s="1">
        <f>[3]Class!O501</f>
        <v>20900</v>
      </c>
      <c r="Q501" s="1">
        <f>[3]Class!P501</f>
        <v>23500</v>
      </c>
      <c r="R501" s="1">
        <f>[3]Class!Q501</f>
        <v>25700</v>
      </c>
      <c r="S501" s="1">
        <f>[3]Class!R501</f>
        <v>23800</v>
      </c>
      <c r="T501" s="1">
        <f>[3]Class!S501</f>
        <v>29400</v>
      </c>
    </row>
    <row r="502" spans="1:20" x14ac:dyDescent="0.35">
      <c r="A502" s="1" t="str">
        <f>[3]Class!A502</f>
        <v>7112 : Engineering activities and related technical consultancy</v>
      </c>
      <c r="B502" s="11">
        <f t="shared" si="7"/>
        <v>7112</v>
      </c>
      <c r="C502" s="1">
        <f>[3]Class!B502</f>
        <v>35300</v>
      </c>
      <c r="D502" s="1">
        <f>[3]Class!C502</f>
        <v>35100</v>
      </c>
      <c r="E502" s="1">
        <f>[3]Class!D502</f>
        <v>36300</v>
      </c>
      <c r="F502" s="1">
        <f>[3]Class!E502</f>
        <v>38100</v>
      </c>
      <c r="G502" s="1">
        <f>[3]Class!F502</f>
        <v>39400</v>
      </c>
      <c r="H502" s="1">
        <f>[3]Class!G502</f>
        <v>36500</v>
      </c>
      <c r="I502" s="1">
        <f>[3]Class!H502</f>
        <v>37700</v>
      </c>
      <c r="J502" s="1">
        <f>[3]Class!I502</f>
        <v>37000</v>
      </c>
      <c r="K502" s="1">
        <f>[3]Class!J502</f>
        <v>38800</v>
      </c>
      <c r="L502" s="1">
        <f>[3]Class!K502</f>
        <v>45500</v>
      </c>
      <c r="M502" s="1">
        <f>[3]Class!L502</f>
        <v>45300</v>
      </c>
      <c r="N502" s="1">
        <f>[3]Class!M502</f>
        <v>41400</v>
      </c>
      <c r="O502" s="1">
        <f>[3]Class!N502</f>
        <v>46400</v>
      </c>
      <c r="P502" s="1">
        <f>[3]Class!O502</f>
        <v>44700</v>
      </c>
      <c r="Q502" s="1">
        <f>[3]Class!P502</f>
        <v>48200</v>
      </c>
      <c r="R502" s="1">
        <f>[3]Class!Q502</f>
        <v>50600</v>
      </c>
      <c r="S502" s="1">
        <f>[3]Class!R502</f>
        <v>46500</v>
      </c>
      <c r="T502" s="1">
        <f>[3]Class!S502</f>
        <v>54900</v>
      </c>
    </row>
    <row r="503" spans="1:20" x14ac:dyDescent="0.35">
      <c r="A503" s="1" t="str">
        <f>[3]Class!A503</f>
        <v>7120 : Technical testing and analysis</v>
      </c>
      <c r="B503" s="11">
        <f t="shared" si="7"/>
        <v>7120</v>
      </c>
      <c r="C503" s="1">
        <f>[3]Class!B503</f>
        <v>3300</v>
      </c>
      <c r="D503" s="1">
        <f>[3]Class!C503</f>
        <v>2500</v>
      </c>
      <c r="E503" s="1">
        <f>[3]Class!D503</f>
        <v>3500</v>
      </c>
      <c r="F503" s="1">
        <f>[3]Class!E503</f>
        <v>3000</v>
      </c>
      <c r="G503" s="1">
        <f>[3]Class!F503</f>
        <v>3100</v>
      </c>
      <c r="H503" s="1">
        <f>[3]Class!G503</f>
        <v>3200</v>
      </c>
      <c r="I503" s="1">
        <f>[3]Class!H503</f>
        <v>4200</v>
      </c>
      <c r="J503" s="1">
        <f>[3]Class!I503</f>
        <v>4500</v>
      </c>
      <c r="K503" s="1">
        <f>[3]Class!J503</f>
        <v>4300</v>
      </c>
      <c r="L503" s="1">
        <f>[3]Class!K503</f>
        <v>3900</v>
      </c>
      <c r="M503" s="1">
        <f>[3]Class!L503</f>
        <v>4300</v>
      </c>
      <c r="N503" s="1">
        <f>[3]Class!M503</f>
        <v>3700</v>
      </c>
      <c r="O503" s="1">
        <f>[3]Class!N503</f>
        <v>4900</v>
      </c>
      <c r="P503" s="1">
        <f>[3]Class!O503</f>
        <v>5100</v>
      </c>
      <c r="Q503" s="1">
        <f>[3]Class!P503</f>
        <v>4000</v>
      </c>
      <c r="R503" s="1">
        <f>[3]Class!Q503</f>
        <v>4900</v>
      </c>
      <c r="S503" s="1">
        <f>[3]Class!R503</f>
        <v>4200</v>
      </c>
      <c r="T503" s="1">
        <f>[3]Class!S503</f>
        <v>2900</v>
      </c>
    </row>
    <row r="504" spans="1:20" x14ac:dyDescent="0.35">
      <c r="A504" s="1" t="str">
        <f>[3]Class!A504</f>
        <v>7211 : Research and experimental development on biotechnology</v>
      </c>
      <c r="B504" s="11">
        <f t="shared" si="7"/>
        <v>7211</v>
      </c>
      <c r="C504" s="1">
        <f>[3]Class!B504</f>
        <v>100</v>
      </c>
      <c r="D504" s="1">
        <f>[3]Class!C504</f>
        <v>100</v>
      </c>
      <c r="E504" s="1">
        <f>[3]Class!D504</f>
        <v>100</v>
      </c>
      <c r="F504" s="1">
        <f>[3]Class!E504</f>
        <v>100</v>
      </c>
      <c r="G504" s="1">
        <f>[3]Class!F504</f>
        <v>100</v>
      </c>
      <c r="H504" s="1">
        <f>[3]Class!G504</f>
        <v>100</v>
      </c>
      <c r="I504" s="1">
        <f>[3]Class!H504</f>
        <v>100</v>
      </c>
      <c r="J504" s="1">
        <f>[3]Class!I504</f>
        <v>100</v>
      </c>
      <c r="K504" s="1">
        <f>[3]Class!J504</f>
        <v>100</v>
      </c>
      <c r="L504" s="1">
        <f>[3]Class!K504</f>
        <v>100</v>
      </c>
      <c r="M504" s="1">
        <f>[3]Class!L504</f>
        <v>200</v>
      </c>
      <c r="N504" s="1">
        <f>[3]Class!M504</f>
        <v>400</v>
      </c>
      <c r="O504" s="1">
        <f>[3]Class!N504</f>
        <v>1300</v>
      </c>
      <c r="P504" s="1">
        <f>[3]Class!O504</f>
        <v>1300</v>
      </c>
      <c r="Q504" s="1">
        <f>[3]Class!P504</f>
        <v>900</v>
      </c>
      <c r="R504" s="1">
        <f>[3]Class!Q504</f>
        <v>800</v>
      </c>
      <c r="S504" s="1">
        <f>[3]Class!R504</f>
        <v>1300</v>
      </c>
      <c r="T504" s="1">
        <f>[3]Class!S504</f>
        <v>1300</v>
      </c>
    </row>
    <row r="505" spans="1:20" x14ac:dyDescent="0.35">
      <c r="A505" s="1" t="str">
        <f>[3]Class!A505</f>
        <v>7219 : Other research and experimental development on natural sciences and engineering</v>
      </c>
      <c r="B505" s="11">
        <f t="shared" si="7"/>
        <v>7219</v>
      </c>
      <c r="C505" s="1">
        <f>[3]Class!B505</f>
        <v>12500</v>
      </c>
      <c r="D505" s="1">
        <f>[3]Class!C505</f>
        <v>10300</v>
      </c>
      <c r="E505" s="1">
        <f>[3]Class!D505</f>
        <v>11000</v>
      </c>
      <c r="F505" s="1">
        <f>[3]Class!E505</f>
        <v>11200</v>
      </c>
      <c r="G505" s="1">
        <f>[3]Class!F505</f>
        <v>11700</v>
      </c>
      <c r="H505" s="1">
        <f>[3]Class!G505</f>
        <v>12300</v>
      </c>
      <c r="I505" s="1">
        <f>[3]Class!H505</f>
        <v>12200</v>
      </c>
      <c r="J505" s="1">
        <f>[3]Class!I505</f>
        <v>11700</v>
      </c>
      <c r="K505" s="1">
        <f>[3]Class!J505</f>
        <v>12600</v>
      </c>
      <c r="L505" s="1">
        <f>[3]Class!K505</f>
        <v>14800</v>
      </c>
      <c r="M505" s="1">
        <f>[3]Class!L505</f>
        <v>16600</v>
      </c>
      <c r="N505" s="1">
        <f>[3]Class!M505</f>
        <v>18500</v>
      </c>
      <c r="O505" s="1">
        <f>[3]Class!N505</f>
        <v>19600</v>
      </c>
      <c r="P505" s="1">
        <f>[3]Class!O505</f>
        <v>22600</v>
      </c>
      <c r="Q505" s="1">
        <f>[3]Class!P505</f>
        <v>14300</v>
      </c>
      <c r="R505" s="1">
        <f>[3]Class!Q505</f>
        <v>14800</v>
      </c>
      <c r="S505" s="1">
        <f>[3]Class!R505</f>
        <v>17200</v>
      </c>
      <c r="T505" s="1">
        <f>[3]Class!S505</f>
        <v>15600</v>
      </c>
    </row>
    <row r="506" spans="1:20" x14ac:dyDescent="0.35">
      <c r="A506" s="1" t="str">
        <f>[3]Class!A506</f>
        <v>7220 : Research and experimental development on social sciences and humanities</v>
      </c>
      <c r="B506" s="11">
        <f t="shared" ref="B506:B569" si="8">LEFT(A506,4)+0</f>
        <v>7220</v>
      </c>
      <c r="C506" s="1">
        <f>[3]Class!B506</f>
        <v>1000</v>
      </c>
      <c r="D506" s="1">
        <f>[3]Class!C506</f>
        <v>1100</v>
      </c>
      <c r="E506" s="1">
        <f>[3]Class!D506</f>
        <v>1000</v>
      </c>
      <c r="F506" s="1">
        <f>[3]Class!E506</f>
        <v>1000</v>
      </c>
      <c r="G506" s="1">
        <f>[3]Class!F506</f>
        <v>1100</v>
      </c>
      <c r="H506" s="1">
        <f>[3]Class!G506</f>
        <v>1000</v>
      </c>
      <c r="I506" s="1">
        <f>[3]Class!H506</f>
        <v>900</v>
      </c>
      <c r="J506" s="1">
        <f>[3]Class!I506</f>
        <v>900</v>
      </c>
      <c r="K506" s="1">
        <f>[3]Class!J506</f>
        <v>900</v>
      </c>
      <c r="L506" s="1">
        <f>[3]Class!K506</f>
        <v>900</v>
      </c>
      <c r="M506" s="1">
        <f>[3]Class!L506</f>
        <v>1100</v>
      </c>
      <c r="N506" s="1">
        <f>[3]Class!M506</f>
        <v>2100</v>
      </c>
      <c r="O506" s="1">
        <f>[3]Class!N506</f>
        <v>2700</v>
      </c>
      <c r="P506" s="1">
        <f>[3]Class!O506</f>
        <v>2600</v>
      </c>
      <c r="Q506" s="1">
        <f>[3]Class!P506</f>
        <v>700</v>
      </c>
      <c r="R506" s="1">
        <f>[3]Class!Q506</f>
        <v>1100</v>
      </c>
      <c r="S506" s="1">
        <f>[3]Class!R506</f>
        <v>1700</v>
      </c>
      <c r="T506" s="1">
        <f>[3]Class!S506</f>
        <v>1200</v>
      </c>
    </row>
    <row r="507" spans="1:20" x14ac:dyDescent="0.35">
      <c r="A507" s="1" t="str">
        <f>[3]Class!A507</f>
        <v>7311 : Advertising agencies</v>
      </c>
      <c r="B507" s="11">
        <f t="shared" si="8"/>
        <v>7311</v>
      </c>
      <c r="C507" s="1">
        <f>[3]Class!B507</f>
        <v>29900</v>
      </c>
      <c r="D507" s="1">
        <f>[3]Class!C507</f>
        <v>29100</v>
      </c>
      <c r="E507" s="1">
        <f>[3]Class!D507</f>
        <v>31200</v>
      </c>
      <c r="F507" s="1">
        <f>[3]Class!E507</f>
        <v>31900</v>
      </c>
      <c r="G507" s="1">
        <f>[3]Class!F507</f>
        <v>28700</v>
      </c>
      <c r="H507" s="1">
        <f>[3]Class!G507</f>
        <v>26300</v>
      </c>
      <c r="I507" s="1">
        <f>[3]Class!H507</f>
        <v>27200</v>
      </c>
      <c r="J507" s="1">
        <f>[3]Class!I507</f>
        <v>26800</v>
      </c>
      <c r="K507" s="1">
        <f>[3]Class!J507</f>
        <v>29400</v>
      </c>
      <c r="L507" s="1">
        <f>[3]Class!K507</f>
        <v>32200</v>
      </c>
      <c r="M507" s="1">
        <f>[3]Class!L507</f>
        <v>33300</v>
      </c>
      <c r="N507" s="1">
        <f>[3]Class!M507</f>
        <v>27600</v>
      </c>
      <c r="O507" s="1">
        <f>[3]Class!N507</f>
        <v>37600</v>
      </c>
      <c r="P507" s="1">
        <f>[3]Class!O507</f>
        <v>34400</v>
      </c>
      <c r="Q507" s="1">
        <f>[3]Class!P507</f>
        <v>42600</v>
      </c>
      <c r="R507" s="1">
        <f>[3]Class!Q507</f>
        <v>51200</v>
      </c>
      <c r="S507" s="1">
        <f>[3]Class!R507</f>
        <v>42800</v>
      </c>
      <c r="T507" s="1">
        <f>[3]Class!S507</f>
        <v>48100</v>
      </c>
    </row>
    <row r="508" spans="1:20" x14ac:dyDescent="0.35">
      <c r="A508" s="1" t="str">
        <f>[3]Class!A508</f>
        <v>7312 : Media representation</v>
      </c>
      <c r="B508" s="11">
        <f t="shared" si="8"/>
        <v>7312</v>
      </c>
      <c r="C508" s="1">
        <f>[3]Class!B508</f>
        <v>5400</v>
      </c>
      <c r="D508" s="1">
        <f>[3]Class!C508</f>
        <v>5200</v>
      </c>
      <c r="E508" s="1">
        <f>[3]Class!D508</f>
        <v>5600</v>
      </c>
      <c r="F508" s="1">
        <f>[3]Class!E508</f>
        <v>5700</v>
      </c>
      <c r="G508" s="1">
        <f>[3]Class!F508</f>
        <v>5200</v>
      </c>
      <c r="H508" s="1">
        <f>[3]Class!G508</f>
        <v>4700</v>
      </c>
      <c r="I508" s="1">
        <f>[3]Class!H508</f>
        <v>4900</v>
      </c>
      <c r="J508" s="1">
        <f>[3]Class!I508</f>
        <v>4800</v>
      </c>
      <c r="K508" s="1">
        <f>[3]Class!J508</f>
        <v>5300</v>
      </c>
      <c r="L508" s="1">
        <f>[3]Class!K508</f>
        <v>5000</v>
      </c>
      <c r="M508" s="1">
        <f>[3]Class!L508</f>
        <v>6900</v>
      </c>
      <c r="N508" s="1">
        <f>[3]Class!M508</f>
        <v>4100</v>
      </c>
      <c r="O508" s="1">
        <f>[3]Class!N508</f>
        <v>5100</v>
      </c>
      <c r="P508" s="1">
        <f>[3]Class!O508</f>
        <v>6000</v>
      </c>
      <c r="Q508" s="1">
        <f>[3]Class!P508</f>
        <v>8600</v>
      </c>
      <c r="R508" s="1">
        <f>[3]Class!Q508</f>
        <v>9800</v>
      </c>
      <c r="S508" s="1">
        <f>[3]Class!R508</f>
        <v>7600</v>
      </c>
      <c r="T508" s="1">
        <f>[3]Class!S508</f>
        <v>9400</v>
      </c>
    </row>
    <row r="509" spans="1:20" x14ac:dyDescent="0.35">
      <c r="A509" s="1" t="str">
        <f>[3]Class!A509</f>
        <v>7320 : Market research and public opinion polling</v>
      </c>
      <c r="B509" s="11">
        <f t="shared" si="8"/>
        <v>7320</v>
      </c>
      <c r="C509" s="1">
        <f>[3]Class!B509</f>
        <v>15700</v>
      </c>
      <c r="D509" s="1">
        <f>[3]Class!C509</f>
        <v>14200</v>
      </c>
      <c r="E509" s="1">
        <f>[3]Class!D509</f>
        <v>15800</v>
      </c>
      <c r="F509" s="1">
        <f>[3]Class!E509</f>
        <v>16100</v>
      </c>
      <c r="G509" s="1">
        <f>[3]Class!F509</f>
        <v>14900</v>
      </c>
      <c r="H509" s="1">
        <f>[3]Class!G509</f>
        <v>16400</v>
      </c>
      <c r="I509" s="1">
        <f>[3]Class!H509</f>
        <v>16900</v>
      </c>
      <c r="J509" s="1">
        <f>[3]Class!I509</f>
        <v>24400</v>
      </c>
      <c r="K509" s="1">
        <f>[3]Class!J509</f>
        <v>26700</v>
      </c>
      <c r="L509" s="1">
        <f>[3]Class!K509</f>
        <v>25200</v>
      </c>
      <c r="M509" s="1">
        <f>[3]Class!L509</f>
        <v>29100</v>
      </c>
      <c r="N509" s="1">
        <f>[3]Class!M509</f>
        <v>22300</v>
      </c>
      <c r="O509" s="1">
        <f>[3]Class!N509</f>
        <v>27000</v>
      </c>
      <c r="P509" s="1">
        <f>[3]Class!O509</f>
        <v>20000</v>
      </c>
      <c r="Q509" s="1">
        <f>[3]Class!P509</f>
        <v>22100</v>
      </c>
      <c r="R509" s="1">
        <f>[3]Class!Q509</f>
        <v>23700</v>
      </c>
      <c r="S509" s="1">
        <f>[3]Class!R509</f>
        <v>20000</v>
      </c>
      <c r="T509" s="1">
        <f>[3]Class!S509</f>
        <v>20400</v>
      </c>
    </row>
    <row r="510" spans="1:20" x14ac:dyDescent="0.35">
      <c r="A510" s="1" t="str">
        <f>[3]Class!A510</f>
        <v>7410 : Specialised design activities</v>
      </c>
      <c r="B510" s="11">
        <f t="shared" si="8"/>
        <v>7410</v>
      </c>
      <c r="C510" s="1">
        <f>[3]Class!B510</f>
        <v>10400</v>
      </c>
      <c r="D510" s="1">
        <f>[3]Class!C510</f>
        <v>10700</v>
      </c>
      <c r="E510" s="1">
        <f>[3]Class!D510</f>
        <v>11000</v>
      </c>
      <c r="F510" s="1">
        <f>[3]Class!E510</f>
        <v>11400</v>
      </c>
      <c r="G510" s="1">
        <f>[3]Class!F510</f>
        <v>10900</v>
      </c>
      <c r="H510" s="1">
        <f>[3]Class!G510</f>
        <v>10000</v>
      </c>
      <c r="I510" s="1">
        <f>[3]Class!H510</f>
        <v>10000</v>
      </c>
      <c r="J510" s="1">
        <f>[3]Class!I510</f>
        <v>11000</v>
      </c>
      <c r="K510" s="1">
        <f>[3]Class!J510</f>
        <v>11600</v>
      </c>
      <c r="L510" s="1">
        <f>[3]Class!K510</f>
        <v>11000</v>
      </c>
      <c r="M510" s="1">
        <f>[3]Class!L510</f>
        <v>12600</v>
      </c>
      <c r="N510" s="1">
        <f>[3]Class!M510</f>
        <v>11200</v>
      </c>
      <c r="O510" s="1">
        <f>[3]Class!N510</f>
        <v>10800</v>
      </c>
      <c r="P510" s="1">
        <f>[3]Class!O510</f>
        <v>13400</v>
      </c>
      <c r="Q510" s="1">
        <f>[3]Class!P510</f>
        <v>12900</v>
      </c>
      <c r="R510" s="1">
        <f>[3]Class!Q510</f>
        <v>16000</v>
      </c>
      <c r="S510" s="1">
        <f>[3]Class!R510</f>
        <v>17500</v>
      </c>
      <c r="T510" s="1">
        <f>[3]Class!S510</f>
        <v>15100</v>
      </c>
    </row>
    <row r="511" spans="1:20" x14ac:dyDescent="0.35">
      <c r="A511" s="1" t="str">
        <f>[3]Class!A511</f>
        <v>7420 : Photographic activities</v>
      </c>
      <c r="B511" s="11">
        <f t="shared" si="8"/>
        <v>7420</v>
      </c>
      <c r="C511" s="1">
        <f>[3]Class!B511</f>
        <v>6500</v>
      </c>
      <c r="D511" s="1">
        <f>[3]Class!C511</f>
        <v>6700</v>
      </c>
      <c r="E511" s="1">
        <f>[3]Class!D511</f>
        <v>6900</v>
      </c>
      <c r="F511" s="1">
        <f>[3]Class!E511</f>
        <v>7200</v>
      </c>
      <c r="G511" s="1">
        <f>[3]Class!F511</f>
        <v>6800</v>
      </c>
      <c r="H511" s="1">
        <f>[3]Class!G511</f>
        <v>6300</v>
      </c>
      <c r="I511" s="1">
        <f>[3]Class!H511</f>
        <v>6300</v>
      </c>
      <c r="J511" s="1">
        <f>[3]Class!I511</f>
        <v>6900</v>
      </c>
      <c r="K511" s="1">
        <f>[3]Class!J511</f>
        <v>7300</v>
      </c>
      <c r="L511" s="1">
        <f>[3]Class!K511</f>
        <v>7800</v>
      </c>
      <c r="M511" s="1">
        <f>[3]Class!L511</f>
        <v>7100</v>
      </c>
      <c r="N511" s="1">
        <f>[3]Class!M511</f>
        <v>5100</v>
      </c>
      <c r="O511" s="1">
        <f>[3]Class!N511</f>
        <v>4800</v>
      </c>
      <c r="P511" s="1">
        <f>[3]Class!O511</f>
        <v>5700</v>
      </c>
      <c r="Q511" s="1">
        <f>[3]Class!P511</f>
        <v>4700</v>
      </c>
      <c r="R511" s="1">
        <f>[3]Class!Q511</f>
        <v>5600</v>
      </c>
      <c r="S511" s="1">
        <f>[3]Class!R511</f>
        <v>5700</v>
      </c>
      <c r="T511" s="1">
        <f>[3]Class!S511</f>
        <v>4700</v>
      </c>
    </row>
    <row r="512" spans="1:20" x14ac:dyDescent="0.35">
      <c r="A512" s="1" t="str">
        <f>[3]Class!A512</f>
        <v>7430 : Translation and interpretation activities</v>
      </c>
      <c r="B512" s="11">
        <f t="shared" si="8"/>
        <v>7430</v>
      </c>
      <c r="C512" s="1">
        <f>[3]Class!B512</f>
        <v>3000</v>
      </c>
      <c r="D512" s="1">
        <f>[3]Class!C512</f>
        <v>3100</v>
      </c>
      <c r="E512" s="1">
        <f>[3]Class!D512</f>
        <v>3100</v>
      </c>
      <c r="F512" s="1">
        <f>[3]Class!E512</f>
        <v>3300</v>
      </c>
      <c r="G512" s="1">
        <f>[3]Class!F512</f>
        <v>3100</v>
      </c>
      <c r="H512" s="1">
        <f>[3]Class!G512</f>
        <v>2900</v>
      </c>
      <c r="I512" s="1">
        <f>[3]Class!H512</f>
        <v>2900</v>
      </c>
      <c r="J512" s="1">
        <f>[3]Class!I512</f>
        <v>3100</v>
      </c>
      <c r="K512" s="1">
        <f>[3]Class!J512</f>
        <v>3300</v>
      </c>
      <c r="L512" s="1">
        <f>[3]Class!K512</f>
        <v>3300</v>
      </c>
      <c r="M512" s="1">
        <f>[3]Class!L512</f>
        <v>3400</v>
      </c>
      <c r="N512" s="1">
        <f>[3]Class!M512</f>
        <v>3400</v>
      </c>
      <c r="O512" s="1">
        <f>[3]Class!N512</f>
        <v>3300</v>
      </c>
      <c r="P512" s="1">
        <f>[3]Class!O512</f>
        <v>600</v>
      </c>
      <c r="Q512" s="1">
        <f>[3]Class!P512</f>
        <v>800</v>
      </c>
      <c r="R512" s="1">
        <f>[3]Class!Q512</f>
        <v>1000</v>
      </c>
      <c r="S512" s="1">
        <f>[3]Class!R512</f>
        <v>1200</v>
      </c>
      <c r="T512" s="1">
        <f>[3]Class!S512</f>
        <v>1100</v>
      </c>
    </row>
    <row r="513" spans="1:20" x14ac:dyDescent="0.35">
      <c r="A513" s="1" t="str">
        <f>[3]Class!A513</f>
        <v>7490 : Other professional, scientific and technical activities n.e.c.</v>
      </c>
      <c r="B513" s="11">
        <f t="shared" si="8"/>
        <v>7490</v>
      </c>
      <c r="C513" s="1">
        <f>[3]Class!B513</f>
        <v>23200</v>
      </c>
      <c r="D513" s="1">
        <f>[3]Class!C513</f>
        <v>23700</v>
      </c>
      <c r="E513" s="1">
        <f>[3]Class!D513</f>
        <v>24300</v>
      </c>
      <c r="F513" s="1">
        <f>[3]Class!E513</f>
        <v>25400</v>
      </c>
      <c r="G513" s="1">
        <f>[3]Class!F513</f>
        <v>24700</v>
      </c>
      <c r="H513" s="1">
        <f>[3]Class!G513</f>
        <v>22800</v>
      </c>
      <c r="I513" s="1">
        <f>[3]Class!H513</f>
        <v>22900</v>
      </c>
      <c r="J513" s="1">
        <f>[3]Class!I513</f>
        <v>24500</v>
      </c>
      <c r="K513" s="1">
        <f>[3]Class!J513</f>
        <v>25900</v>
      </c>
      <c r="L513" s="1">
        <f>[3]Class!K513</f>
        <v>26200</v>
      </c>
      <c r="M513" s="1">
        <f>[3]Class!L513</f>
        <v>28300</v>
      </c>
      <c r="N513" s="1">
        <f>[3]Class!M513</f>
        <v>18700</v>
      </c>
      <c r="O513" s="1">
        <f>[3]Class!N513</f>
        <v>16600</v>
      </c>
      <c r="P513" s="1">
        <f>[3]Class!O513</f>
        <v>22700</v>
      </c>
      <c r="Q513" s="1">
        <f>[3]Class!P513</f>
        <v>19600</v>
      </c>
      <c r="R513" s="1">
        <f>[3]Class!Q513</f>
        <v>23800</v>
      </c>
      <c r="S513" s="1">
        <f>[3]Class!R513</f>
        <v>24900</v>
      </c>
      <c r="T513" s="1">
        <f>[3]Class!S513</f>
        <v>19500</v>
      </c>
    </row>
    <row r="514" spans="1:20" x14ac:dyDescent="0.35">
      <c r="A514" s="1" t="str">
        <f>[3]Class!A514</f>
        <v>7500 : Veterinary activities</v>
      </c>
      <c r="B514" s="11">
        <f t="shared" si="8"/>
        <v>7500</v>
      </c>
      <c r="C514" s="1">
        <f>[3]Class!B514</f>
        <v>2300</v>
      </c>
      <c r="D514" s="1">
        <f>[3]Class!C514</f>
        <v>2400</v>
      </c>
      <c r="E514" s="1">
        <f>[3]Class!D514</f>
        <v>2700</v>
      </c>
      <c r="F514" s="1">
        <f>[3]Class!E514</f>
        <v>2700</v>
      </c>
      <c r="G514" s="1">
        <f>[3]Class!F514</f>
        <v>3100</v>
      </c>
      <c r="H514" s="1">
        <f>[3]Class!G514</f>
        <v>2900</v>
      </c>
      <c r="I514" s="1">
        <f>[3]Class!H514</f>
        <v>3200</v>
      </c>
      <c r="J514" s="1">
        <f>[3]Class!I514</f>
        <v>3200</v>
      </c>
      <c r="K514" s="1">
        <f>[3]Class!J514</f>
        <v>3200</v>
      </c>
      <c r="L514" s="1">
        <f>[3]Class!K514</f>
        <v>3100</v>
      </c>
      <c r="M514" s="1">
        <f>[3]Class!L514</f>
        <v>3400</v>
      </c>
      <c r="N514" s="1">
        <f>[3]Class!M514</f>
        <v>3200</v>
      </c>
      <c r="O514" s="1">
        <f>[3]Class!N514</f>
        <v>2000</v>
      </c>
      <c r="P514" s="1">
        <f>[3]Class!O514</f>
        <v>3900</v>
      </c>
      <c r="Q514" s="1">
        <f>[3]Class!P514</f>
        <v>1200</v>
      </c>
      <c r="R514" s="1">
        <f>[3]Class!Q514</f>
        <v>2500</v>
      </c>
      <c r="S514" s="1">
        <f>[3]Class!R514</f>
        <v>6600</v>
      </c>
      <c r="T514" s="1">
        <f>[3]Class!S514</f>
        <v>4100</v>
      </c>
    </row>
    <row r="515" spans="1:20" x14ac:dyDescent="0.35">
      <c r="A515" s="1" t="str">
        <f>[3]Class!A515</f>
        <v>7711 : Renting and leasing of cars and light motor vehicles</v>
      </c>
      <c r="B515" s="11">
        <f t="shared" si="8"/>
        <v>7711</v>
      </c>
      <c r="C515" s="1">
        <f>[3]Class!B515</f>
        <v>6000</v>
      </c>
      <c r="D515" s="1">
        <f>[3]Class!C515</f>
        <v>7200</v>
      </c>
      <c r="E515" s="1">
        <f>[3]Class!D515</f>
        <v>6400</v>
      </c>
      <c r="F515" s="1">
        <f>[3]Class!E515</f>
        <v>5100</v>
      </c>
      <c r="G515" s="1">
        <f>[3]Class!F515</f>
        <v>5300</v>
      </c>
      <c r="H515" s="1">
        <f>[3]Class!G515</f>
        <v>5500</v>
      </c>
      <c r="I515" s="1">
        <f>[3]Class!H515</f>
        <v>5000</v>
      </c>
      <c r="J515" s="1">
        <f>[3]Class!I515</f>
        <v>5300</v>
      </c>
      <c r="K515" s="1">
        <f>[3]Class!J515</f>
        <v>4800</v>
      </c>
      <c r="L515" s="1">
        <f>[3]Class!K515</f>
        <v>4600</v>
      </c>
      <c r="M515" s="1">
        <f>[3]Class!L515</f>
        <v>5000</v>
      </c>
      <c r="N515" s="1">
        <f>[3]Class!M515</f>
        <v>2800</v>
      </c>
      <c r="O515" s="1">
        <f>[3]Class!N515</f>
        <v>3400</v>
      </c>
      <c r="P515" s="1">
        <f>[3]Class!O515</f>
        <v>3500</v>
      </c>
      <c r="Q515" s="1">
        <f>[3]Class!P515</f>
        <v>2800</v>
      </c>
      <c r="R515" s="1">
        <f>[3]Class!Q515</f>
        <v>5100</v>
      </c>
      <c r="S515" s="1">
        <f>[3]Class!R515</f>
        <v>3000</v>
      </c>
      <c r="T515" s="1">
        <f>[3]Class!S515</f>
        <v>3700</v>
      </c>
    </row>
    <row r="516" spans="1:20" x14ac:dyDescent="0.35">
      <c r="A516" s="1" t="str">
        <f>[3]Class!A516</f>
        <v>7712 : Renting and leasing of trucks</v>
      </c>
      <c r="B516" s="11">
        <f t="shared" si="8"/>
        <v>7712</v>
      </c>
      <c r="C516" s="1">
        <f>[3]Class!B516</f>
        <v>1100</v>
      </c>
      <c r="D516" s="1">
        <f>[3]Class!C516</f>
        <v>1100</v>
      </c>
      <c r="E516" s="1">
        <f>[3]Class!D516</f>
        <v>1100</v>
      </c>
      <c r="F516" s="1">
        <f>[3]Class!E516</f>
        <v>1300</v>
      </c>
      <c r="G516" s="1">
        <f>[3]Class!F516</f>
        <v>1200</v>
      </c>
      <c r="H516" s="1">
        <f>[3]Class!G516</f>
        <v>900</v>
      </c>
      <c r="I516" s="1">
        <f>[3]Class!H516</f>
        <v>900</v>
      </c>
      <c r="J516" s="1">
        <f>[3]Class!I516</f>
        <v>900</v>
      </c>
      <c r="K516" s="1">
        <f>[3]Class!J516</f>
        <v>1000</v>
      </c>
      <c r="L516" s="1">
        <f>[3]Class!K516</f>
        <v>1100</v>
      </c>
      <c r="M516" s="1">
        <f>[3]Class!L516</f>
        <v>1200</v>
      </c>
      <c r="N516" s="1">
        <f>[3]Class!M516</f>
        <v>500</v>
      </c>
      <c r="O516" s="1">
        <f>[3]Class!N516</f>
        <v>500</v>
      </c>
      <c r="P516" s="1">
        <f>[3]Class!O516</f>
        <v>500</v>
      </c>
      <c r="Q516" s="1">
        <f>[3]Class!P516</f>
        <v>400</v>
      </c>
      <c r="R516" s="1">
        <f>[3]Class!Q516</f>
        <v>600</v>
      </c>
      <c r="S516" s="1">
        <f>[3]Class!R516</f>
        <v>400</v>
      </c>
      <c r="T516" s="1">
        <f>[3]Class!S516</f>
        <v>600</v>
      </c>
    </row>
    <row r="517" spans="1:20" x14ac:dyDescent="0.35">
      <c r="A517" s="1" t="str">
        <f>[3]Class!A517</f>
        <v>7721 : Renting and leasing of recreational and sports goods</v>
      </c>
      <c r="B517" s="11">
        <f t="shared" si="8"/>
        <v>7721</v>
      </c>
      <c r="C517" s="1">
        <f>[3]Class!B517</f>
        <v>1500</v>
      </c>
      <c r="D517" s="1">
        <f>[3]Class!C517</f>
        <v>1400</v>
      </c>
      <c r="E517" s="1">
        <f>[3]Class!D517</f>
        <v>1000</v>
      </c>
      <c r="F517" s="1">
        <f>[3]Class!E517</f>
        <v>1000</v>
      </c>
      <c r="G517" s="1">
        <f>[3]Class!F517</f>
        <v>1000</v>
      </c>
      <c r="H517" s="1">
        <f>[3]Class!G517</f>
        <v>900</v>
      </c>
      <c r="I517" s="1">
        <f>[3]Class!H517</f>
        <v>800</v>
      </c>
      <c r="J517" s="1">
        <f>[3]Class!I517</f>
        <v>800</v>
      </c>
      <c r="K517" s="1">
        <f>[3]Class!J517</f>
        <v>700</v>
      </c>
      <c r="L517" s="1">
        <f>[3]Class!K517</f>
        <v>700</v>
      </c>
      <c r="M517" s="1">
        <f>[3]Class!L517</f>
        <v>500</v>
      </c>
      <c r="N517" s="1">
        <f>[3]Class!M517</f>
        <v>500</v>
      </c>
      <c r="O517" s="1">
        <f>[3]Class!N517</f>
        <v>400</v>
      </c>
      <c r="P517" s="1">
        <f>[3]Class!O517</f>
        <v>700</v>
      </c>
      <c r="Q517" s="1">
        <f>[3]Class!P517</f>
        <v>600</v>
      </c>
      <c r="R517" s="1">
        <f>[3]Class!Q517</f>
        <v>1400</v>
      </c>
      <c r="S517" s="1">
        <f>[3]Class!R517</f>
        <v>500</v>
      </c>
      <c r="T517" s="1">
        <f>[3]Class!S517</f>
        <v>1400</v>
      </c>
    </row>
    <row r="518" spans="1:20" x14ac:dyDescent="0.35">
      <c r="A518" s="1" t="str">
        <f>[3]Class!A518</f>
        <v>7722 : Renting of video tapes and disks</v>
      </c>
      <c r="B518" s="11">
        <f t="shared" si="8"/>
        <v>7722</v>
      </c>
      <c r="C518" s="1">
        <f>[3]Class!B518</f>
        <v>3400</v>
      </c>
      <c r="D518" s="1">
        <f>[3]Class!C518</f>
        <v>3300</v>
      </c>
      <c r="E518" s="1">
        <f>[3]Class!D518</f>
        <v>2200</v>
      </c>
      <c r="F518" s="1">
        <f>[3]Class!E518</f>
        <v>2400</v>
      </c>
      <c r="G518" s="1">
        <f>[3]Class!F518</f>
        <v>2300</v>
      </c>
      <c r="H518" s="1">
        <f>[3]Class!G518</f>
        <v>2100</v>
      </c>
      <c r="I518" s="1">
        <f>[3]Class!H518</f>
        <v>1800</v>
      </c>
      <c r="J518" s="1">
        <f>[3]Class!I518</f>
        <v>1800</v>
      </c>
      <c r="K518" s="1">
        <f>[3]Class!J518</f>
        <v>1700</v>
      </c>
      <c r="L518" s="1">
        <f>[3]Class!K518</f>
        <v>1500</v>
      </c>
      <c r="M518" s="1">
        <f>[3]Class!L518</f>
        <v>1300</v>
      </c>
      <c r="N518" s="1">
        <f>[3]Class!M518</f>
        <v>1200</v>
      </c>
      <c r="O518" s="1">
        <f>[3]Class!N518</f>
        <v>1000</v>
      </c>
      <c r="P518" s="1">
        <f>[3]Class!O518</f>
        <v>800</v>
      </c>
      <c r="Q518" s="1">
        <f>[3]Class!P518</f>
        <v>500</v>
      </c>
      <c r="R518" s="1">
        <f>[3]Class!Q518</f>
        <v>500</v>
      </c>
      <c r="S518" s="1">
        <f>[3]Class!R518</f>
        <v>100</v>
      </c>
      <c r="T518" s="1">
        <f>[3]Class!S518</f>
        <v>300</v>
      </c>
    </row>
    <row r="519" spans="1:20" x14ac:dyDescent="0.35">
      <c r="A519" s="1" t="str">
        <f>[3]Class!A519</f>
        <v>7729 : Renting and leasing of other personal and household goods</v>
      </c>
      <c r="B519" s="11">
        <f t="shared" si="8"/>
        <v>7729</v>
      </c>
      <c r="C519" s="1">
        <f>[3]Class!B519</f>
        <v>3000</v>
      </c>
      <c r="D519" s="1">
        <f>[3]Class!C519</f>
        <v>3000</v>
      </c>
      <c r="E519" s="1">
        <f>[3]Class!D519</f>
        <v>2000</v>
      </c>
      <c r="F519" s="1">
        <f>[3]Class!E519</f>
        <v>2100</v>
      </c>
      <c r="G519" s="1">
        <f>[3]Class!F519</f>
        <v>2000</v>
      </c>
      <c r="H519" s="1">
        <f>[3]Class!G519</f>
        <v>1800</v>
      </c>
      <c r="I519" s="1">
        <f>[3]Class!H519</f>
        <v>1600</v>
      </c>
      <c r="J519" s="1">
        <f>[3]Class!I519</f>
        <v>1600</v>
      </c>
      <c r="K519" s="1">
        <f>[3]Class!J519</f>
        <v>1500</v>
      </c>
      <c r="L519" s="1">
        <f>[3]Class!K519</f>
        <v>900</v>
      </c>
      <c r="M519" s="1">
        <f>[3]Class!L519</f>
        <v>1700</v>
      </c>
      <c r="N519" s="1">
        <f>[3]Class!M519</f>
        <v>2100</v>
      </c>
      <c r="O519" s="1">
        <f>[3]Class!N519</f>
        <v>1900</v>
      </c>
      <c r="P519" s="1">
        <f>[3]Class!O519</f>
        <v>2600</v>
      </c>
      <c r="Q519" s="1">
        <f>[3]Class!P519</f>
        <v>1900</v>
      </c>
      <c r="R519" s="1">
        <f>[3]Class!Q519</f>
        <v>3600</v>
      </c>
      <c r="S519" s="1">
        <f>[3]Class!R519</f>
        <v>1600</v>
      </c>
      <c r="T519" s="1">
        <f>[3]Class!S519</f>
        <v>3300</v>
      </c>
    </row>
    <row r="520" spans="1:20" x14ac:dyDescent="0.35">
      <c r="A520" s="1" t="str">
        <f>[3]Class!A520</f>
        <v>7731 : Renting and leasing of agricultural machinery and equipment</v>
      </c>
      <c r="B520" s="11">
        <f t="shared" si="8"/>
        <v>7731</v>
      </c>
      <c r="C520" s="1">
        <f>[3]Class!B520</f>
        <v>0</v>
      </c>
      <c r="D520" s="1">
        <f>[3]Class!C520</f>
        <v>0</v>
      </c>
      <c r="E520" s="1">
        <f>[3]Class!D520</f>
        <v>0</v>
      </c>
      <c r="F520" s="1">
        <f>[3]Class!E520</f>
        <v>0</v>
      </c>
      <c r="G520" s="1">
        <f>[3]Class!F520</f>
        <v>0</v>
      </c>
      <c r="H520" s="1">
        <f>[3]Class!G520</f>
        <v>0</v>
      </c>
      <c r="I520" s="1">
        <f>[3]Class!H520</f>
        <v>0</v>
      </c>
      <c r="J520" s="1">
        <f>[3]Class!I520</f>
        <v>0</v>
      </c>
      <c r="K520" s="1">
        <f>[3]Class!J520</f>
        <v>0</v>
      </c>
      <c r="L520" s="1">
        <f>[3]Class!K520</f>
        <v>0</v>
      </c>
      <c r="M520" s="1">
        <f>[3]Class!L520</f>
        <v>0</v>
      </c>
      <c r="N520" s="1">
        <f>[3]Class!M520</f>
        <v>200</v>
      </c>
      <c r="O520" s="1">
        <f>[3]Class!N520</f>
        <v>400</v>
      </c>
      <c r="P520" s="1">
        <f>[3]Class!O520</f>
        <v>200</v>
      </c>
      <c r="Q520" s="1">
        <f>[3]Class!P520</f>
        <v>200</v>
      </c>
      <c r="R520" s="1">
        <f>[3]Class!Q520</f>
        <v>100</v>
      </c>
      <c r="S520" s="1">
        <f>[3]Class!R520</f>
        <v>100</v>
      </c>
      <c r="T520" s="1">
        <f>[3]Class!S520</f>
        <v>100</v>
      </c>
    </row>
    <row r="521" spans="1:20" x14ac:dyDescent="0.35">
      <c r="A521" s="1" t="str">
        <f>[3]Class!A521</f>
        <v>7732 : Renting and leasing of construction and civil engineering machinery and equipment</v>
      </c>
      <c r="B521" s="11">
        <f t="shared" si="8"/>
        <v>7732</v>
      </c>
      <c r="C521" s="1">
        <f>[3]Class!B521</f>
        <v>2400</v>
      </c>
      <c r="D521" s="1">
        <f>[3]Class!C521</f>
        <v>2700</v>
      </c>
      <c r="E521" s="1">
        <f>[3]Class!D521</f>
        <v>3600</v>
      </c>
      <c r="F521" s="1">
        <f>[3]Class!E521</f>
        <v>3800</v>
      </c>
      <c r="G521" s="1">
        <f>[3]Class!F521</f>
        <v>3900</v>
      </c>
      <c r="H521" s="1">
        <f>[3]Class!G521</f>
        <v>2700</v>
      </c>
      <c r="I521" s="1">
        <f>[3]Class!H521</f>
        <v>2900</v>
      </c>
      <c r="J521" s="1">
        <f>[3]Class!I521</f>
        <v>2700</v>
      </c>
      <c r="K521" s="1">
        <f>[3]Class!J521</f>
        <v>2700</v>
      </c>
      <c r="L521" s="1">
        <f>[3]Class!K521</f>
        <v>2500</v>
      </c>
      <c r="M521" s="1">
        <f>[3]Class!L521</f>
        <v>2500</v>
      </c>
      <c r="N521" s="1">
        <f>[3]Class!M521</f>
        <v>2900</v>
      </c>
      <c r="O521" s="1">
        <f>[3]Class!N521</f>
        <v>3600</v>
      </c>
      <c r="P521" s="1">
        <f>[3]Class!O521</f>
        <v>2300</v>
      </c>
      <c r="Q521" s="1">
        <f>[3]Class!P521</f>
        <v>2700</v>
      </c>
      <c r="R521" s="1">
        <f>[3]Class!Q521</f>
        <v>1900</v>
      </c>
      <c r="S521" s="1">
        <f>[3]Class!R521</f>
        <v>2300</v>
      </c>
      <c r="T521" s="1">
        <f>[3]Class!S521</f>
        <v>2700</v>
      </c>
    </row>
    <row r="522" spans="1:20" x14ac:dyDescent="0.35">
      <c r="A522" s="1" t="str">
        <f>[3]Class!A522</f>
        <v>7733 : Renting and leasing of office machinery and equipment (including computers)</v>
      </c>
      <c r="B522" s="11">
        <f t="shared" si="8"/>
        <v>7733</v>
      </c>
      <c r="C522" s="1">
        <f>[3]Class!B522</f>
        <v>1400</v>
      </c>
      <c r="D522" s="1">
        <f>[3]Class!C522</f>
        <v>1100</v>
      </c>
      <c r="E522" s="1">
        <f>[3]Class!D522</f>
        <v>1100</v>
      </c>
      <c r="F522" s="1">
        <f>[3]Class!E522</f>
        <v>1300</v>
      </c>
      <c r="G522" s="1">
        <f>[3]Class!F522</f>
        <v>2100</v>
      </c>
      <c r="H522" s="1">
        <f>[3]Class!G522</f>
        <v>1800</v>
      </c>
      <c r="I522" s="1">
        <f>[3]Class!H522</f>
        <v>1700</v>
      </c>
      <c r="J522" s="1">
        <f>[3]Class!I522</f>
        <v>2000</v>
      </c>
      <c r="K522" s="1">
        <f>[3]Class!J522</f>
        <v>1900</v>
      </c>
      <c r="L522" s="1">
        <f>[3]Class!K522</f>
        <v>2000</v>
      </c>
      <c r="M522" s="1">
        <f>[3]Class!L522</f>
        <v>900</v>
      </c>
      <c r="N522" s="1">
        <f>[3]Class!M522</f>
        <v>800</v>
      </c>
      <c r="O522" s="1">
        <f>[3]Class!N522</f>
        <v>1000</v>
      </c>
      <c r="P522" s="1">
        <f>[3]Class!O522</f>
        <v>500</v>
      </c>
      <c r="Q522" s="1">
        <f>[3]Class!P522</f>
        <v>700</v>
      </c>
      <c r="R522" s="1">
        <f>[3]Class!Q522</f>
        <v>300</v>
      </c>
      <c r="S522" s="1">
        <f>[3]Class!R522</f>
        <v>400</v>
      </c>
      <c r="T522" s="1">
        <f>[3]Class!S522</f>
        <v>500</v>
      </c>
    </row>
    <row r="523" spans="1:20" x14ac:dyDescent="0.35">
      <c r="A523" s="1" t="str">
        <f>[3]Class!A523</f>
        <v>7734 : Renting and leasing of water transport equipment</v>
      </c>
      <c r="B523" s="11">
        <f t="shared" si="8"/>
        <v>7734</v>
      </c>
      <c r="C523" s="1">
        <f>[3]Class!B523</f>
        <v>100</v>
      </c>
      <c r="D523" s="1">
        <f>[3]Class!C523</f>
        <v>100</v>
      </c>
      <c r="E523" s="1">
        <f>[3]Class!D523</f>
        <v>200</v>
      </c>
      <c r="F523" s="1">
        <f>[3]Class!E523</f>
        <v>200</v>
      </c>
      <c r="G523" s="1">
        <f>[3]Class!F523</f>
        <v>200</v>
      </c>
      <c r="H523" s="1">
        <f>[3]Class!G523</f>
        <v>100</v>
      </c>
      <c r="I523" s="1">
        <f>[3]Class!H523</f>
        <v>100</v>
      </c>
      <c r="J523" s="1">
        <f>[3]Class!I523</f>
        <v>100</v>
      </c>
      <c r="K523" s="1">
        <f>[3]Class!J523</f>
        <v>100</v>
      </c>
      <c r="L523" s="1">
        <f>[3]Class!K523</f>
        <v>100</v>
      </c>
      <c r="M523" s="1">
        <f>[3]Class!L523</f>
        <v>200</v>
      </c>
      <c r="N523" s="1">
        <f>[3]Class!M523</f>
        <v>200</v>
      </c>
      <c r="O523" s="1">
        <f>[3]Class!N523</f>
        <v>500</v>
      </c>
      <c r="P523" s="1">
        <f>[3]Class!O523</f>
        <v>300</v>
      </c>
      <c r="Q523" s="1">
        <f>[3]Class!P523</f>
        <v>200</v>
      </c>
      <c r="R523" s="1">
        <f>[3]Class!Q523</f>
        <v>100</v>
      </c>
      <c r="S523" s="1">
        <f>[3]Class!R523</f>
        <v>100</v>
      </c>
      <c r="T523" s="1">
        <f>[3]Class!S523</f>
        <v>100</v>
      </c>
    </row>
    <row r="524" spans="1:20" x14ac:dyDescent="0.35">
      <c r="A524" s="1" t="str">
        <f>[3]Class!A524</f>
        <v>7735 : Renting and leasing of air transport equipment</v>
      </c>
      <c r="B524" s="11">
        <f t="shared" si="8"/>
        <v>7735</v>
      </c>
      <c r="C524" s="1">
        <f>[3]Class!B524</f>
        <v>0</v>
      </c>
      <c r="D524" s="1">
        <f>[3]Class!C524</f>
        <v>0</v>
      </c>
      <c r="E524" s="1">
        <f>[3]Class!D524</f>
        <v>0</v>
      </c>
      <c r="F524" s="1">
        <f>[3]Class!E524</f>
        <v>0</v>
      </c>
      <c r="G524" s="1">
        <f>[3]Class!F524</f>
        <v>0</v>
      </c>
      <c r="H524" s="1">
        <f>[3]Class!G524</f>
        <v>0</v>
      </c>
      <c r="I524" s="1">
        <f>[3]Class!H524</f>
        <v>0</v>
      </c>
      <c r="J524" s="1">
        <f>[3]Class!I524</f>
        <v>0</v>
      </c>
      <c r="K524" s="1">
        <f>[3]Class!J524</f>
        <v>0</v>
      </c>
      <c r="L524" s="1">
        <f>[3]Class!K524</f>
        <v>0</v>
      </c>
      <c r="M524" s="1">
        <f>[3]Class!L524</f>
        <v>0</v>
      </c>
      <c r="N524" s="1">
        <f>[3]Class!M524</f>
        <v>300</v>
      </c>
      <c r="O524" s="1">
        <f>[3]Class!N524</f>
        <v>600</v>
      </c>
      <c r="P524" s="1">
        <f>[3]Class!O524</f>
        <v>200</v>
      </c>
      <c r="Q524" s="1">
        <f>[3]Class!P524</f>
        <v>200</v>
      </c>
      <c r="R524" s="1">
        <f>[3]Class!Q524</f>
        <v>100</v>
      </c>
      <c r="S524" s="1">
        <f>[3]Class!R524</f>
        <v>100</v>
      </c>
      <c r="T524" s="1">
        <f>[3]Class!S524</f>
        <v>400</v>
      </c>
    </row>
    <row r="525" spans="1:20" x14ac:dyDescent="0.35">
      <c r="A525" s="1" t="str">
        <f>[3]Class!A525</f>
        <v>7739 : Renting and leasing of other machinery, equipment and tangible goods n.e.c.</v>
      </c>
      <c r="B525" s="11">
        <f t="shared" si="8"/>
        <v>7739</v>
      </c>
      <c r="C525" s="1">
        <f>[3]Class!B525</f>
        <v>6500</v>
      </c>
      <c r="D525" s="1">
        <f>[3]Class!C525</f>
        <v>7800</v>
      </c>
      <c r="E525" s="1">
        <f>[3]Class!D525</f>
        <v>8800</v>
      </c>
      <c r="F525" s="1">
        <f>[3]Class!E525</f>
        <v>8500</v>
      </c>
      <c r="G525" s="1">
        <f>[3]Class!F525</f>
        <v>7600</v>
      </c>
      <c r="H525" s="1">
        <f>[3]Class!G525</f>
        <v>7400</v>
      </c>
      <c r="I525" s="1">
        <f>[3]Class!H525</f>
        <v>8200</v>
      </c>
      <c r="J525" s="1">
        <f>[3]Class!I525</f>
        <v>6900</v>
      </c>
      <c r="K525" s="1">
        <f>[3]Class!J525</f>
        <v>7300</v>
      </c>
      <c r="L525" s="1">
        <f>[3]Class!K525</f>
        <v>6800</v>
      </c>
      <c r="M525" s="1">
        <f>[3]Class!L525</f>
        <v>6400</v>
      </c>
      <c r="N525" s="1">
        <f>[3]Class!M525</f>
        <v>5600</v>
      </c>
      <c r="O525" s="1">
        <f>[3]Class!N525</f>
        <v>7000</v>
      </c>
      <c r="P525" s="1">
        <f>[3]Class!O525</f>
        <v>4500</v>
      </c>
      <c r="Q525" s="1">
        <f>[3]Class!P525</f>
        <v>5200</v>
      </c>
      <c r="R525" s="1">
        <f>[3]Class!Q525</f>
        <v>3500</v>
      </c>
      <c r="S525" s="1">
        <f>[3]Class!R525</f>
        <v>4100</v>
      </c>
      <c r="T525" s="1">
        <f>[3]Class!S525</f>
        <v>4600</v>
      </c>
    </row>
    <row r="526" spans="1:20" x14ac:dyDescent="0.35">
      <c r="A526" s="1" t="str">
        <f>[3]Class!A526</f>
        <v>7740 : Leasing of intellectual property and similar products, except copyrighted works</v>
      </c>
      <c r="B526" s="11">
        <f t="shared" si="8"/>
        <v>7740</v>
      </c>
      <c r="C526" s="1">
        <f>[3]Class!B526</f>
        <v>100</v>
      </c>
      <c r="D526" s="1">
        <f>[3]Class!C526</f>
        <v>100</v>
      </c>
      <c r="E526" s="1">
        <f>[3]Class!D526</f>
        <v>100</v>
      </c>
      <c r="F526" s="1">
        <f>[3]Class!E526</f>
        <v>100</v>
      </c>
      <c r="G526" s="1">
        <f>[3]Class!F526</f>
        <v>100</v>
      </c>
      <c r="H526" s="1">
        <f>[3]Class!G526</f>
        <v>100</v>
      </c>
      <c r="I526" s="1">
        <f>[3]Class!H526</f>
        <v>100</v>
      </c>
      <c r="J526" s="1">
        <f>[3]Class!I526</f>
        <v>100</v>
      </c>
      <c r="K526" s="1">
        <f>[3]Class!J526</f>
        <v>100</v>
      </c>
      <c r="L526" s="1">
        <f>[3]Class!K526</f>
        <v>100</v>
      </c>
      <c r="M526" s="1">
        <f>[3]Class!L526</f>
        <v>100</v>
      </c>
      <c r="N526" s="1">
        <f>[3]Class!M526</f>
        <v>400</v>
      </c>
      <c r="O526" s="1">
        <f>[3]Class!N526</f>
        <v>800</v>
      </c>
      <c r="P526" s="1">
        <f>[3]Class!O526</f>
        <v>500</v>
      </c>
      <c r="Q526" s="1">
        <f>[3]Class!P526</f>
        <v>500</v>
      </c>
      <c r="R526" s="1">
        <f>[3]Class!Q526</f>
        <v>300</v>
      </c>
      <c r="S526" s="1">
        <f>[3]Class!R526</f>
        <v>500</v>
      </c>
      <c r="T526" s="1">
        <f>[3]Class!S526</f>
        <v>600</v>
      </c>
    </row>
    <row r="527" spans="1:20" x14ac:dyDescent="0.35">
      <c r="A527" s="1" t="str">
        <f>[3]Class!A527</f>
        <v>7810 : Activities of employment placement agencies</v>
      </c>
      <c r="B527" s="11">
        <f t="shared" si="8"/>
        <v>7810</v>
      </c>
      <c r="C527" s="1">
        <f>[3]Class!B527</f>
        <v>44500</v>
      </c>
      <c r="D527" s="1">
        <f>[3]Class!C527</f>
        <v>48200</v>
      </c>
      <c r="E527" s="1">
        <f>[3]Class!D527</f>
        <v>56100</v>
      </c>
      <c r="F527" s="1">
        <f>[3]Class!E527</f>
        <v>55200</v>
      </c>
      <c r="G527" s="1">
        <f>[3]Class!F527</f>
        <v>50300</v>
      </c>
      <c r="H527" s="1">
        <f>[3]Class!G527</f>
        <v>49500</v>
      </c>
      <c r="I527" s="1">
        <f>[3]Class!H527</f>
        <v>52000</v>
      </c>
      <c r="J527" s="1">
        <f>[3]Class!I527</f>
        <v>51700</v>
      </c>
      <c r="K527" s="1">
        <f>[3]Class!J527</f>
        <v>49100</v>
      </c>
      <c r="L527" s="1">
        <f>[3]Class!K527</f>
        <v>51200</v>
      </c>
      <c r="M527" s="1">
        <f>[3]Class!L527</f>
        <v>54100</v>
      </c>
      <c r="N527" s="1">
        <f>[3]Class!M527</f>
        <v>36700</v>
      </c>
      <c r="O527" s="1">
        <f>[3]Class!N527</f>
        <v>33300</v>
      </c>
      <c r="P527" s="1">
        <f>[3]Class!O527</f>
        <v>49100</v>
      </c>
      <c r="Q527" s="1">
        <f>[3]Class!P527</f>
        <v>32000</v>
      </c>
      <c r="R527" s="1">
        <f>[3]Class!Q527</f>
        <v>34000</v>
      </c>
      <c r="S527" s="1">
        <f>[3]Class!R527</f>
        <v>32800</v>
      </c>
      <c r="T527" s="1">
        <f>[3]Class!S527</f>
        <v>34300</v>
      </c>
    </row>
    <row r="528" spans="1:20" x14ac:dyDescent="0.35">
      <c r="A528" s="1" t="str">
        <f>[3]Class!A528</f>
        <v>7820 : Temporary employment agency activities</v>
      </c>
      <c r="B528" s="11">
        <f t="shared" si="8"/>
        <v>7820</v>
      </c>
      <c r="C528" s="1">
        <f>[3]Class!B528</f>
        <v>103200</v>
      </c>
      <c r="D528" s="1">
        <f>[3]Class!C528</f>
        <v>111700</v>
      </c>
      <c r="E528" s="1">
        <f>[3]Class!D528</f>
        <v>130100</v>
      </c>
      <c r="F528" s="1">
        <f>[3]Class!E528</f>
        <v>128100</v>
      </c>
      <c r="G528" s="1">
        <f>[3]Class!F528</f>
        <v>116500</v>
      </c>
      <c r="H528" s="1">
        <f>[3]Class!G528</f>
        <v>114800</v>
      </c>
      <c r="I528" s="1">
        <f>[3]Class!H528</f>
        <v>120600</v>
      </c>
      <c r="J528" s="1">
        <f>[3]Class!I528</f>
        <v>120000</v>
      </c>
      <c r="K528" s="1">
        <f>[3]Class!J528</f>
        <v>113900</v>
      </c>
      <c r="L528" s="1">
        <f>[3]Class!K528</f>
        <v>122500</v>
      </c>
      <c r="M528" s="1">
        <f>[3]Class!L528</f>
        <v>121700</v>
      </c>
      <c r="N528" s="1">
        <f>[3]Class!M528</f>
        <v>113200</v>
      </c>
      <c r="O528" s="1">
        <f>[3]Class!N528</f>
        <v>110500</v>
      </c>
      <c r="P528" s="1">
        <f>[3]Class!O528</f>
        <v>116200</v>
      </c>
      <c r="Q528" s="1">
        <f>[3]Class!P528</f>
        <v>121000</v>
      </c>
      <c r="R528" s="1">
        <f>[3]Class!Q528</f>
        <v>126000</v>
      </c>
      <c r="S528" s="1">
        <f>[3]Class!R528</f>
        <v>128000</v>
      </c>
      <c r="T528" s="1">
        <f>[3]Class!S528</f>
        <v>140500</v>
      </c>
    </row>
    <row r="529" spans="1:20" x14ac:dyDescent="0.35">
      <c r="A529" s="1" t="str">
        <f>[3]Class!A529</f>
        <v>7830 : Other human resources provision</v>
      </c>
      <c r="B529" s="11">
        <f t="shared" si="8"/>
        <v>7830</v>
      </c>
      <c r="C529" s="1">
        <f>[3]Class!B529</f>
        <v>0</v>
      </c>
      <c r="D529" s="1">
        <f>[3]Class!C529</f>
        <v>0</v>
      </c>
      <c r="E529" s="1">
        <f>[3]Class!D529</f>
        <v>0</v>
      </c>
      <c r="F529" s="1">
        <f>[3]Class!E529</f>
        <v>0</v>
      </c>
      <c r="G529" s="1">
        <f>[3]Class!F529</f>
        <v>0</v>
      </c>
      <c r="H529" s="1">
        <f>[3]Class!G529</f>
        <v>0</v>
      </c>
      <c r="I529" s="1">
        <f>[3]Class!H529</f>
        <v>0</v>
      </c>
      <c r="J529" s="1">
        <f>[3]Class!I529</f>
        <v>0</v>
      </c>
      <c r="K529" s="1">
        <f>[3]Class!J529</f>
        <v>0</v>
      </c>
      <c r="L529" s="1">
        <f>[3]Class!K529</f>
        <v>0</v>
      </c>
      <c r="M529" s="1">
        <f>[3]Class!L529</f>
        <v>100</v>
      </c>
      <c r="N529" s="1">
        <f>[3]Class!M529</f>
        <v>600</v>
      </c>
      <c r="O529" s="1">
        <f>[3]Class!N529</f>
        <v>700</v>
      </c>
      <c r="P529" s="1">
        <f>[3]Class!O529</f>
        <v>1800</v>
      </c>
      <c r="Q529" s="1">
        <f>[3]Class!P529</f>
        <v>2300</v>
      </c>
      <c r="R529" s="1">
        <f>[3]Class!Q529</f>
        <v>3100</v>
      </c>
      <c r="S529" s="1">
        <f>[3]Class!R529</f>
        <v>4500</v>
      </c>
      <c r="T529" s="1">
        <f>[3]Class!S529</f>
        <v>3700</v>
      </c>
    </row>
    <row r="530" spans="1:20" x14ac:dyDescent="0.35">
      <c r="A530" s="1" t="str">
        <f>[3]Class!A530</f>
        <v>7911 : Travel agency activities</v>
      </c>
      <c r="B530" s="11">
        <f t="shared" si="8"/>
        <v>7911</v>
      </c>
      <c r="C530" s="1">
        <f>[3]Class!B530</f>
        <v>19200</v>
      </c>
      <c r="D530" s="1">
        <f>[3]Class!C530</f>
        <v>20600</v>
      </c>
      <c r="E530" s="1">
        <f>[3]Class!D530</f>
        <v>21700</v>
      </c>
      <c r="F530" s="1">
        <f>[3]Class!E530</f>
        <v>22900</v>
      </c>
      <c r="G530" s="1">
        <f>[3]Class!F530</f>
        <v>22000</v>
      </c>
      <c r="H530" s="1">
        <f>[3]Class!G530</f>
        <v>19900</v>
      </c>
      <c r="I530" s="1">
        <f>[3]Class!H530</f>
        <v>17800</v>
      </c>
      <c r="J530" s="1">
        <f>[3]Class!I530</f>
        <v>15700</v>
      </c>
      <c r="K530" s="1">
        <f>[3]Class!J530</f>
        <v>16900</v>
      </c>
      <c r="L530" s="1">
        <f>[3]Class!K530</f>
        <v>15900</v>
      </c>
      <c r="M530" s="1">
        <f>[3]Class!L530</f>
        <v>15700</v>
      </c>
      <c r="N530" s="1">
        <f>[3]Class!M530</f>
        <v>12200</v>
      </c>
      <c r="O530" s="1">
        <f>[3]Class!N530</f>
        <v>12800</v>
      </c>
      <c r="P530" s="1">
        <f>[3]Class!O530</f>
        <v>12600</v>
      </c>
      <c r="Q530" s="1">
        <f>[3]Class!P530</f>
        <v>14500</v>
      </c>
      <c r="R530" s="1">
        <f>[3]Class!Q530</f>
        <v>14900</v>
      </c>
      <c r="S530" s="1">
        <f>[3]Class!R530</f>
        <v>15400</v>
      </c>
      <c r="T530" s="1">
        <f>[3]Class!S530</f>
        <v>15300</v>
      </c>
    </row>
    <row r="531" spans="1:20" x14ac:dyDescent="0.35">
      <c r="A531" s="1" t="str">
        <f>[3]Class!A531</f>
        <v>7912 : Tour operator activities</v>
      </c>
      <c r="B531" s="11">
        <f t="shared" si="8"/>
        <v>7912</v>
      </c>
      <c r="C531" s="1">
        <f>[3]Class!B531</f>
        <v>9500</v>
      </c>
      <c r="D531" s="1">
        <f>[3]Class!C531</f>
        <v>10200</v>
      </c>
      <c r="E531" s="1">
        <f>[3]Class!D531</f>
        <v>10800</v>
      </c>
      <c r="F531" s="1">
        <f>[3]Class!E531</f>
        <v>11300</v>
      </c>
      <c r="G531" s="1">
        <f>[3]Class!F531</f>
        <v>10900</v>
      </c>
      <c r="H531" s="1">
        <f>[3]Class!G531</f>
        <v>9800</v>
      </c>
      <c r="I531" s="1">
        <f>[3]Class!H531</f>
        <v>8800</v>
      </c>
      <c r="J531" s="1">
        <f>[3]Class!I531</f>
        <v>7800</v>
      </c>
      <c r="K531" s="1">
        <f>[3]Class!J531</f>
        <v>8400</v>
      </c>
      <c r="L531" s="1">
        <f>[3]Class!K531</f>
        <v>7900</v>
      </c>
      <c r="M531" s="1">
        <f>[3]Class!L531</f>
        <v>7800</v>
      </c>
      <c r="N531" s="1">
        <f>[3]Class!M531</f>
        <v>5800</v>
      </c>
      <c r="O531" s="1">
        <f>[3]Class!N531</f>
        <v>6800</v>
      </c>
      <c r="P531" s="1">
        <f>[3]Class!O531</f>
        <v>6600</v>
      </c>
      <c r="Q531" s="1">
        <f>[3]Class!P531</f>
        <v>7900</v>
      </c>
      <c r="R531" s="1">
        <f>[3]Class!Q531</f>
        <v>7200</v>
      </c>
      <c r="S531" s="1">
        <f>[3]Class!R531</f>
        <v>8700</v>
      </c>
      <c r="T531" s="1">
        <f>[3]Class!S531</f>
        <v>8500</v>
      </c>
    </row>
    <row r="532" spans="1:20" x14ac:dyDescent="0.35">
      <c r="A532" s="1" t="str">
        <f>[3]Class!A532</f>
        <v>7990 : Other reservation service and related activities</v>
      </c>
      <c r="B532" s="11">
        <f t="shared" si="8"/>
        <v>7990</v>
      </c>
      <c r="C532" s="1">
        <f>[3]Class!B532</f>
        <v>3100</v>
      </c>
      <c r="D532" s="1">
        <f>[3]Class!C532</f>
        <v>3500</v>
      </c>
      <c r="E532" s="1">
        <f>[3]Class!D532</f>
        <v>3600</v>
      </c>
      <c r="F532" s="1">
        <f>[3]Class!E532</f>
        <v>3900</v>
      </c>
      <c r="G532" s="1">
        <f>[3]Class!F532</f>
        <v>3900</v>
      </c>
      <c r="H532" s="1">
        <f>[3]Class!G532</f>
        <v>3500</v>
      </c>
      <c r="I532" s="1">
        <f>[3]Class!H532</f>
        <v>3100</v>
      </c>
      <c r="J532" s="1">
        <f>[3]Class!I532</f>
        <v>2900</v>
      </c>
      <c r="K532" s="1">
        <f>[3]Class!J532</f>
        <v>2800</v>
      </c>
      <c r="L532" s="1">
        <f>[3]Class!K532</f>
        <v>2800</v>
      </c>
      <c r="M532" s="1">
        <f>[3]Class!L532</f>
        <v>2700</v>
      </c>
      <c r="N532" s="1">
        <f>[3]Class!M532</f>
        <v>2600</v>
      </c>
      <c r="O532" s="1">
        <f>[3]Class!N532</f>
        <v>3400</v>
      </c>
      <c r="P532" s="1">
        <f>[3]Class!O532</f>
        <v>4100</v>
      </c>
      <c r="Q532" s="1">
        <f>[3]Class!P532</f>
        <v>4500</v>
      </c>
      <c r="R532" s="1">
        <f>[3]Class!Q532</f>
        <v>4400</v>
      </c>
      <c r="S532" s="1">
        <f>[3]Class!R532</f>
        <v>2400</v>
      </c>
      <c r="T532" s="1">
        <f>[3]Class!S532</f>
        <v>2300</v>
      </c>
    </row>
    <row r="533" spans="1:20" x14ac:dyDescent="0.35">
      <c r="A533" s="1" t="str">
        <f>[3]Class!A533</f>
        <v>8010 : Private security activities</v>
      </c>
      <c r="B533" s="11">
        <f t="shared" si="8"/>
        <v>8010</v>
      </c>
      <c r="C533" s="1">
        <f>[3]Class!B533</f>
        <v>30000</v>
      </c>
      <c r="D533" s="1">
        <f>[3]Class!C533</f>
        <v>33300</v>
      </c>
      <c r="E533" s="1">
        <f>[3]Class!D533</f>
        <v>32000</v>
      </c>
      <c r="F533" s="1">
        <f>[3]Class!E533</f>
        <v>39800</v>
      </c>
      <c r="G533" s="1">
        <f>[3]Class!F533</f>
        <v>39900</v>
      </c>
      <c r="H533" s="1">
        <f>[3]Class!G533</f>
        <v>41600</v>
      </c>
      <c r="I533" s="1">
        <f>[3]Class!H533</f>
        <v>37600</v>
      </c>
      <c r="J533" s="1">
        <f>[3]Class!I533</f>
        <v>38000</v>
      </c>
      <c r="K533" s="1">
        <f>[3]Class!J533</f>
        <v>40600</v>
      </c>
      <c r="L533" s="1">
        <f>[3]Class!K533</f>
        <v>41100</v>
      </c>
      <c r="M533" s="1">
        <f>[3]Class!L533</f>
        <v>48600</v>
      </c>
      <c r="N533" s="1">
        <f>[3]Class!M533</f>
        <v>53800</v>
      </c>
      <c r="O533" s="1">
        <f>[3]Class!N533</f>
        <v>53800</v>
      </c>
      <c r="P533" s="1">
        <f>[3]Class!O533</f>
        <v>55700</v>
      </c>
      <c r="Q533" s="1">
        <f>[3]Class!P533</f>
        <v>57000</v>
      </c>
      <c r="R533" s="1">
        <f>[3]Class!Q533</f>
        <v>55200</v>
      </c>
      <c r="S533" s="1">
        <f>[3]Class!R533</f>
        <v>54400</v>
      </c>
      <c r="T533" s="1">
        <f>[3]Class!S533</f>
        <v>62300</v>
      </c>
    </row>
    <row r="534" spans="1:20" x14ac:dyDescent="0.35">
      <c r="A534" s="1" t="str">
        <f>[3]Class!A534</f>
        <v>8020 : Security systems service activities</v>
      </c>
      <c r="B534" s="11">
        <f t="shared" si="8"/>
        <v>8020</v>
      </c>
      <c r="C534" s="1">
        <f>[3]Class!B534</f>
        <v>100</v>
      </c>
      <c r="D534" s="1">
        <f>[3]Class!C534</f>
        <v>100</v>
      </c>
      <c r="E534" s="1">
        <f>[3]Class!D534</f>
        <v>100</v>
      </c>
      <c r="F534" s="1">
        <f>[3]Class!E534</f>
        <v>100</v>
      </c>
      <c r="G534" s="1">
        <f>[3]Class!F534</f>
        <v>100</v>
      </c>
      <c r="H534" s="1">
        <f>[3]Class!G534</f>
        <v>100</v>
      </c>
      <c r="I534" s="1">
        <f>[3]Class!H534</f>
        <v>100</v>
      </c>
      <c r="J534" s="1">
        <f>[3]Class!I534</f>
        <v>100</v>
      </c>
      <c r="K534" s="1">
        <f>[3]Class!J534</f>
        <v>100</v>
      </c>
      <c r="L534" s="1">
        <f>[3]Class!K534</f>
        <v>200</v>
      </c>
      <c r="M534" s="1">
        <f>[3]Class!L534</f>
        <v>100</v>
      </c>
      <c r="N534" s="1">
        <f>[3]Class!M534</f>
        <v>1000</v>
      </c>
      <c r="O534" s="1">
        <f>[3]Class!N534</f>
        <v>1400</v>
      </c>
      <c r="P534" s="1">
        <f>[3]Class!O534</f>
        <v>2000</v>
      </c>
      <c r="Q534" s="1">
        <f>[3]Class!P534</f>
        <v>1400</v>
      </c>
      <c r="R534" s="1">
        <f>[3]Class!Q534</f>
        <v>1600</v>
      </c>
      <c r="S534" s="1">
        <f>[3]Class!R534</f>
        <v>1500</v>
      </c>
      <c r="T534" s="1">
        <f>[3]Class!S534</f>
        <v>2300</v>
      </c>
    </row>
    <row r="535" spans="1:20" x14ac:dyDescent="0.35">
      <c r="A535" s="1" t="str">
        <f>[3]Class!A535</f>
        <v>8030 : Investigation activities</v>
      </c>
      <c r="B535" s="11">
        <f t="shared" si="8"/>
        <v>8030</v>
      </c>
      <c r="C535" s="1">
        <f>[3]Class!B535</f>
        <v>100</v>
      </c>
      <c r="D535" s="1">
        <f>[3]Class!C535</f>
        <v>100</v>
      </c>
      <c r="E535" s="1">
        <f>[3]Class!D535</f>
        <v>100</v>
      </c>
      <c r="F535" s="1">
        <f>[3]Class!E535</f>
        <v>100</v>
      </c>
      <c r="G535" s="1">
        <f>[3]Class!F535</f>
        <v>100</v>
      </c>
      <c r="H535" s="1">
        <f>[3]Class!G535</f>
        <v>100</v>
      </c>
      <c r="I535" s="1">
        <f>[3]Class!H535</f>
        <v>100</v>
      </c>
      <c r="J535" s="1">
        <f>[3]Class!I535</f>
        <v>100</v>
      </c>
      <c r="K535" s="1">
        <f>[3]Class!J535</f>
        <v>100</v>
      </c>
      <c r="L535" s="1">
        <f>[3]Class!K535</f>
        <v>100</v>
      </c>
      <c r="M535" s="1">
        <f>[3]Class!L535</f>
        <v>100</v>
      </c>
      <c r="N535" s="1">
        <f>[3]Class!M535</f>
        <v>200</v>
      </c>
      <c r="O535" s="1">
        <f>[3]Class!N535</f>
        <v>200</v>
      </c>
      <c r="P535" s="1">
        <f>[3]Class!O535</f>
        <v>400</v>
      </c>
      <c r="Q535" s="1">
        <f>[3]Class!P535</f>
        <v>300</v>
      </c>
      <c r="R535" s="1">
        <f>[3]Class!Q535</f>
        <v>300</v>
      </c>
      <c r="S535" s="1">
        <f>[3]Class!R535</f>
        <v>300</v>
      </c>
      <c r="T535" s="1">
        <f>[3]Class!S535</f>
        <v>600</v>
      </c>
    </row>
    <row r="536" spans="1:20" x14ac:dyDescent="0.35">
      <c r="A536" s="1" t="str">
        <f>[3]Class!A536</f>
        <v>8110 : Combined facilities support activities</v>
      </c>
      <c r="B536" s="11">
        <f t="shared" si="8"/>
        <v>8110</v>
      </c>
      <c r="C536" s="1">
        <f>[3]Class!B536</f>
        <v>4000</v>
      </c>
      <c r="D536" s="1">
        <f>[3]Class!C536</f>
        <v>3900</v>
      </c>
      <c r="E536" s="1">
        <f>[3]Class!D536</f>
        <v>4300</v>
      </c>
      <c r="F536" s="1">
        <f>[3]Class!E536</f>
        <v>4600</v>
      </c>
      <c r="G536" s="1">
        <f>[3]Class!F536</f>
        <v>5500</v>
      </c>
      <c r="H536" s="1">
        <f>[3]Class!G536</f>
        <v>5900</v>
      </c>
      <c r="I536" s="1">
        <f>[3]Class!H536</f>
        <v>6800</v>
      </c>
      <c r="J536" s="1">
        <f>[3]Class!I536</f>
        <v>7900</v>
      </c>
      <c r="K536" s="1">
        <f>[3]Class!J536</f>
        <v>8800</v>
      </c>
      <c r="L536" s="1">
        <f>[3]Class!K536</f>
        <v>7200</v>
      </c>
      <c r="M536" s="1">
        <f>[3]Class!L536</f>
        <v>13300</v>
      </c>
      <c r="N536" s="1">
        <f>[3]Class!M536</f>
        <v>27400</v>
      </c>
      <c r="O536" s="1">
        <f>[3]Class!N536</f>
        <v>22000</v>
      </c>
      <c r="P536" s="1">
        <f>[3]Class!O536</f>
        <v>22800</v>
      </c>
      <c r="Q536" s="1">
        <f>[3]Class!P536</f>
        <v>26400</v>
      </c>
      <c r="R536" s="1">
        <f>[3]Class!Q536</f>
        <v>32300</v>
      </c>
      <c r="S536" s="1">
        <f>[3]Class!R536</f>
        <v>33700</v>
      </c>
      <c r="T536" s="1">
        <f>[3]Class!S536</f>
        <v>39600</v>
      </c>
    </row>
    <row r="537" spans="1:20" x14ac:dyDescent="0.35">
      <c r="A537" s="1" t="str">
        <f>[3]Class!A537</f>
        <v>8121 : General cleaning of buildings</v>
      </c>
      <c r="B537" s="11">
        <f t="shared" si="8"/>
        <v>8121</v>
      </c>
      <c r="C537" s="1">
        <f>[3]Class!B537</f>
        <v>84600</v>
      </c>
      <c r="D537" s="1">
        <f>[3]Class!C537</f>
        <v>85800</v>
      </c>
      <c r="E537" s="1">
        <f>[3]Class!D537</f>
        <v>88900</v>
      </c>
      <c r="F537" s="1">
        <f>[3]Class!E537</f>
        <v>87800</v>
      </c>
      <c r="G537" s="1">
        <f>[3]Class!F537</f>
        <v>87300</v>
      </c>
      <c r="H537" s="1">
        <f>[3]Class!G537</f>
        <v>84800</v>
      </c>
      <c r="I537" s="1">
        <f>[3]Class!H537</f>
        <v>89100</v>
      </c>
      <c r="J537" s="1">
        <f>[3]Class!I537</f>
        <v>95300</v>
      </c>
      <c r="K537" s="1">
        <f>[3]Class!J537</f>
        <v>101200</v>
      </c>
      <c r="L537" s="1">
        <f>[3]Class!K537</f>
        <v>104700</v>
      </c>
      <c r="M537" s="1">
        <f>[3]Class!L537</f>
        <v>104900</v>
      </c>
      <c r="N537" s="1">
        <f>[3]Class!M537</f>
        <v>93700</v>
      </c>
      <c r="O537" s="1">
        <f>[3]Class!N537</f>
        <v>90900</v>
      </c>
      <c r="P537" s="1">
        <f>[3]Class!O537</f>
        <v>88600</v>
      </c>
      <c r="Q537" s="1">
        <f>[3]Class!P537</f>
        <v>95800</v>
      </c>
      <c r="R537" s="1">
        <f>[3]Class!Q537</f>
        <v>81900</v>
      </c>
      <c r="S537" s="1">
        <f>[3]Class!R537</f>
        <v>93800</v>
      </c>
      <c r="T537" s="1">
        <f>[3]Class!S537</f>
        <v>85800</v>
      </c>
    </row>
    <row r="538" spans="1:20" x14ac:dyDescent="0.35">
      <c r="A538" s="1" t="str">
        <f>[3]Class!A538</f>
        <v>8122 : Other building and industrial cleaning activities</v>
      </c>
      <c r="B538" s="11">
        <f t="shared" si="8"/>
        <v>8122</v>
      </c>
      <c r="C538" s="1">
        <f>[3]Class!B538</f>
        <v>2500</v>
      </c>
      <c r="D538" s="1">
        <f>[3]Class!C538</f>
        <v>2600</v>
      </c>
      <c r="E538" s="1">
        <f>[3]Class!D538</f>
        <v>2700</v>
      </c>
      <c r="F538" s="1">
        <f>[3]Class!E538</f>
        <v>2600</v>
      </c>
      <c r="G538" s="1">
        <f>[3]Class!F538</f>
        <v>2600</v>
      </c>
      <c r="H538" s="1">
        <f>[3]Class!G538</f>
        <v>2500</v>
      </c>
      <c r="I538" s="1">
        <f>[3]Class!H538</f>
        <v>2700</v>
      </c>
      <c r="J538" s="1">
        <f>[3]Class!I538</f>
        <v>2800</v>
      </c>
      <c r="K538" s="1">
        <f>[3]Class!J538</f>
        <v>3000</v>
      </c>
      <c r="L538" s="1">
        <f>[3]Class!K538</f>
        <v>1700</v>
      </c>
      <c r="M538" s="1">
        <f>[3]Class!L538</f>
        <v>4500</v>
      </c>
      <c r="N538" s="1">
        <f>[3]Class!M538</f>
        <v>2200</v>
      </c>
      <c r="O538" s="1">
        <f>[3]Class!N538</f>
        <v>2800</v>
      </c>
      <c r="P538" s="1">
        <f>[3]Class!O538</f>
        <v>2900</v>
      </c>
      <c r="Q538" s="1">
        <f>[3]Class!P538</f>
        <v>3900</v>
      </c>
      <c r="R538" s="1">
        <f>[3]Class!Q538</f>
        <v>2500</v>
      </c>
      <c r="S538" s="1">
        <f>[3]Class!R538</f>
        <v>3300</v>
      </c>
      <c r="T538" s="1">
        <f>[3]Class!S538</f>
        <v>3500</v>
      </c>
    </row>
    <row r="539" spans="1:20" x14ac:dyDescent="0.35">
      <c r="A539" s="1" t="str">
        <f>[3]Class!A539</f>
        <v>8129 : Other cleaning activities</v>
      </c>
      <c r="B539" s="11">
        <f t="shared" si="8"/>
        <v>8129</v>
      </c>
      <c r="C539" s="1">
        <f>[3]Class!B539</f>
        <v>5400</v>
      </c>
      <c r="D539" s="1">
        <f>[3]Class!C539</f>
        <v>4900</v>
      </c>
      <c r="E539" s="1">
        <f>[3]Class!D539</f>
        <v>5800</v>
      </c>
      <c r="F539" s="1">
        <f>[3]Class!E539</f>
        <v>5400</v>
      </c>
      <c r="G539" s="1">
        <f>[3]Class!F539</f>
        <v>5200</v>
      </c>
      <c r="H539" s="1">
        <f>[3]Class!G539</f>
        <v>5100</v>
      </c>
      <c r="I539" s="1">
        <f>[3]Class!H539</f>
        <v>5500</v>
      </c>
      <c r="J539" s="1">
        <f>[3]Class!I539</f>
        <v>5400</v>
      </c>
      <c r="K539" s="1">
        <f>[3]Class!J539</f>
        <v>6000</v>
      </c>
      <c r="L539" s="1">
        <f>[3]Class!K539</f>
        <v>5700</v>
      </c>
      <c r="M539" s="1">
        <f>[3]Class!L539</f>
        <v>6100</v>
      </c>
      <c r="N539" s="1">
        <f>[3]Class!M539</f>
        <v>8000</v>
      </c>
      <c r="O539" s="1">
        <f>[3]Class!N539</f>
        <v>7800</v>
      </c>
      <c r="P539" s="1">
        <f>[3]Class!O539</f>
        <v>7300</v>
      </c>
      <c r="Q539" s="1">
        <f>[3]Class!P539</f>
        <v>10500</v>
      </c>
      <c r="R539" s="1">
        <f>[3]Class!Q539</f>
        <v>7700</v>
      </c>
      <c r="S539" s="1">
        <f>[3]Class!R539</f>
        <v>8900</v>
      </c>
      <c r="T539" s="1">
        <f>[3]Class!S539</f>
        <v>10900</v>
      </c>
    </row>
    <row r="540" spans="1:20" x14ac:dyDescent="0.35">
      <c r="A540" s="1" t="str">
        <f>[3]Class!A540</f>
        <v>8130 : Landscape service activities</v>
      </c>
      <c r="B540" s="11">
        <f t="shared" si="8"/>
        <v>8130</v>
      </c>
      <c r="C540" s="1">
        <f>[3]Class!B540</f>
        <v>900</v>
      </c>
      <c r="D540" s="1">
        <f>[3]Class!C540</f>
        <v>900</v>
      </c>
      <c r="E540" s="1">
        <f>[3]Class!D540</f>
        <v>1000</v>
      </c>
      <c r="F540" s="1">
        <f>[3]Class!E540</f>
        <v>1000</v>
      </c>
      <c r="G540" s="1">
        <f>[3]Class!F540</f>
        <v>1000</v>
      </c>
      <c r="H540" s="1">
        <f>[3]Class!G540</f>
        <v>1000</v>
      </c>
      <c r="I540" s="1">
        <f>[3]Class!H540</f>
        <v>1000</v>
      </c>
      <c r="J540" s="1">
        <f>[3]Class!I540</f>
        <v>1000</v>
      </c>
      <c r="K540" s="1">
        <f>[3]Class!J540</f>
        <v>2900</v>
      </c>
      <c r="L540" s="1">
        <f>[3]Class!K540</f>
        <v>3100</v>
      </c>
      <c r="M540" s="1">
        <f>[3]Class!L540</f>
        <v>3000</v>
      </c>
      <c r="N540" s="1">
        <f>[3]Class!M540</f>
        <v>2800</v>
      </c>
      <c r="O540" s="1">
        <f>[3]Class!N540</f>
        <v>3500</v>
      </c>
      <c r="P540" s="1">
        <f>[3]Class!O540</f>
        <v>4000</v>
      </c>
      <c r="Q540" s="1">
        <f>[3]Class!P540</f>
        <v>4700</v>
      </c>
      <c r="R540" s="1">
        <f>[3]Class!Q540</f>
        <v>4100</v>
      </c>
      <c r="S540" s="1">
        <f>[3]Class!R540</f>
        <v>4100</v>
      </c>
      <c r="T540" s="1">
        <f>[3]Class!S540</f>
        <v>8700</v>
      </c>
    </row>
    <row r="541" spans="1:20" x14ac:dyDescent="0.35">
      <c r="A541" s="1" t="str">
        <f>[3]Class!A541</f>
        <v>8211 : Combined office administrative service activities</v>
      </c>
      <c r="B541" s="7" t="s">
        <v>12</v>
      </c>
      <c r="C541" s="1">
        <f>[3]Class!B541</f>
        <v>3800</v>
      </c>
      <c r="D541" s="1">
        <f>[3]Class!C541</f>
        <v>3900</v>
      </c>
      <c r="E541" s="1">
        <f>[3]Class!D541</f>
        <v>4000</v>
      </c>
      <c r="F541" s="1">
        <f>[3]Class!E541</f>
        <v>4300</v>
      </c>
      <c r="G541" s="1">
        <f>[3]Class!F541</f>
        <v>4000</v>
      </c>
      <c r="H541" s="1">
        <f>[3]Class!G541</f>
        <v>3700</v>
      </c>
      <c r="I541" s="1">
        <f>[3]Class!H541</f>
        <v>3500</v>
      </c>
      <c r="J541" s="1">
        <f>[3]Class!I541</f>
        <v>3800</v>
      </c>
      <c r="K541" s="1">
        <f>[3]Class!J541</f>
        <v>4100</v>
      </c>
      <c r="L541" s="1">
        <f>[3]Class!K541</f>
        <v>4100</v>
      </c>
      <c r="M541" s="1">
        <f>[3]Class!L541</f>
        <v>3800</v>
      </c>
      <c r="N541" s="1">
        <f>[3]Class!M541</f>
        <v>3700</v>
      </c>
      <c r="O541" s="1">
        <f>[3]Class!N541</f>
        <v>5100</v>
      </c>
      <c r="P541" s="1">
        <f>[3]Class!O541</f>
        <v>6000</v>
      </c>
      <c r="Q541" s="1">
        <f>[3]Class!P541</f>
        <v>7000</v>
      </c>
      <c r="R541" s="1">
        <f>[3]Class!Q541</f>
        <v>8100</v>
      </c>
      <c r="S541" s="1">
        <f>[3]Class!R541</f>
        <v>9300</v>
      </c>
      <c r="T541" s="1">
        <f>[3]Class!S541</f>
        <v>9800</v>
      </c>
    </row>
    <row r="542" spans="1:20" x14ac:dyDescent="0.35">
      <c r="A542" s="1" t="str">
        <f>[3]Class!A542</f>
        <v>8219 : Photocopying, document preparation and other specialised office support activities</v>
      </c>
      <c r="B542" s="23">
        <f t="shared" si="8"/>
        <v>8219</v>
      </c>
      <c r="C542" s="1">
        <f>[3]Class!B542</f>
        <v>0</v>
      </c>
      <c r="D542" s="1">
        <f>[3]Class!C542</f>
        <v>0</v>
      </c>
      <c r="E542" s="1">
        <f>[3]Class!D542</f>
        <v>0</v>
      </c>
      <c r="F542" s="1">
        <f>[3]Class!E542</f>
        <v>0</v>
      </c>
      <c r="G542" s="1">
        <f>[3]Class!F542</f>
        <v>0</v>
      </c>
      <c r="H542" s="1">
        <f>[3]Class!G542</f>
        <v>0</v>
      </c>
      <c r="I542" s="1">
        <f>[3]Class!H542</f>
        <v>0</v>
      </c>
      <c r="J542" s="1">
        <f>[3]Class!I542</f>
        <v>0</v>
      </c>
      <c r="K542" s="1">
        <f>[3]Class!J542</f>
        <v>0</v>
      </c>
      <c r="L542" s="1">
        <f>[3]Class!K542</f>
        <v>0</v>
      </c>
      <c r="M542" s="1">
        <f>[3]Class!L542</f>
        <v>0</v>
      </c>
      <c r="N542" s="1">
        <f>[3]Class!M542</f>
        <v>0</v>
      </c>
      <c r="O542" s="1">
        <f>[3]Class!N542</f>
        <v>0</v>
      </c>
      <c r="P542" s="1">
        <f>[3]Class!O542</f>
        <v>0</v>
      </c>
      <c r="Q542" s="1">
        <f>[3]Class!P542</f>
        <v>0</v>
      </c>
      <c r="R542" s="1">
        <f>[3]Class!Q542</f>
        <v>0</v>
      </c>
      <c r="S542" s="1">
        <f>[3]Class!R542</f>
        <v>0</v>
      </c>
      <c r="T542" s="1">
        <f>[3]Class!S542</f>
        <v>0</v>
      </c>
    </row>
    <row r="543" spans="1:20" x14ac:dyDescent="0.35">
      <c r="A543" s="1" t="str">
        <f>[3]Class!A543</f>
        <v>8220 : Activities of call centres</v>
      </c>
      <c r="B543" s="11">
        <f t="shared" si="8"/>
        <v>8220</v>
      </c>
      <c r="C543" s="1">
        <f>[3]Class!B543</f>
        <v>3100</v>
      </c>
      <c r="D543" s="1">
        <f>[3]Class!C543</f>
        <v>3000</v>
      </c>
      <c r="E543" s="1">
        <f>[3]Class!D543</f>
        <v>3100</v>
      </c>
      <c r="F543" s="1">
        <f>[3]Class!E543</f>
        <v>3000</v>
      </c>
      <c r="G543" s="1">
        <f>[3]Class!F543</f>
        <v>2600</v>
      </c>
      <c r="H543" s="1">
        <f>[3]Class!G543</f>
        <v>700</v>
      </c>
      <c r="I543" s="1">
        <f>[3]Class!H543</f>
        <v>1500</v>
      </c>
      <c r="J543" s="1">
        <f>[3]Class!I543</f>
        <v>7000</v>
      </c>
      <c r="K543" s="1">
        <f>[3]Class!J543</f>
        <v>3500</v>
      </c>
      <c r="L543" s="1">
        <f>[3]Class!K543</f>
        <v>3300</v>
      </c>
      <c r="M543" s="1">
        <f>[3]Class!L543</f>
        <v>3400</v>
      </c>
      <c r="N543" s="1">
        <f>[3]Class!M543</f>
        <v>4000</v>
      </c>
      <c r="O543" s="1">
        <f>[3]Class!N543</f>
        <v>5200</v>
      </c>
      <c r="P543" s="1">
        <f>[3]Class!O543</f>
        <v>5400</v>
      </c>
      <c r="Q543" s="1">
        <f>[3]Class!P543</f>
        <v>4800</v>
      </c>
      <c r="R543" s="1">
        <f>[3]Class!Q543</f>
        <v>5800</v>
      </c>
      <c r="S543" s="1">
        <f>[3]Class!R543</f>
        <v>6900</v>
      </c>
      <c r="T543" s="1">
        <f>[3]Class!S543</f>
        <v>6000</v>
      </c>
    </row>
    <row r="544" spans="1:20" x14ac:dyDescent="0.35">
      <c r="A544" s="1" t="str">
        <f>[3]Class!A544</f>
        <v>8230 : Convention and trade show organizers</v>
      </c>
      <c r="B544" s="11">
        <f t="shared" si="8"/>
        <v>8230</v>
      </c>
      <c r="C544" s="1">
        <f>[3]Class!B544</f>
        <v>5900</v>
      </c>
      <c r="D544" s="1">
        <f>[3]Class!C544</f>
        <v>6100</v>
      </c>
      <c r="E544" s="1">
        <f>[3]Class!D544</f>
        <v>6400</v>
      </c>
      <c r="F544" s="1">
        <f>[3]Class!E544</f>
        <v>6700</v>
      </c>
      <c r="G544" s="1">
        <f>[3]Class!F544</f>
        <v>6300</v>
      </c>
      <c r="H544" s="1">
        <f>[3]Class!G544</f>
        <v>5800</v>
      </c>
      <c r="I544" s="1">
        <f>[3]Class!H544</f>
        <v>5400</v>
      </c>
      <c r="J544" s="1">
        <f>[3]Class!I544</f>
        <v>6000</v>
      </c>
      <c r="K544" s="1">
        <f>[3]Class!J544</f>
        <v>6500</v>
      </c>
      <c r="L544" s="1">
        <f>[3]Class!K544</f>
        <v>6200</v>
      </c>
      <c r="M544" s="1">
        <f>[3]Class!L544</f>
        <v>6300</v>
      </c>
      <c r="N544" s="1">
        <f>[3]Class!M544</f>
        <v>5700</v>
      </c>
      <c r="O544" s="1">
        <f>[3]Class!N544</f>
        <v>6700</v>
      </c>
      <c r="P544" s="1">
        <f>[3]Class!O544</f>
        <v>5900</v>
      </c>
      <c r="Q544" s="1">
        <f>[3]Class!P544</f>
        <v>5800</v>
      </c>
      <c r="R544" s="1">
        <f>[3]Class!Q544</f>
        <v>6800</v>
      </c>
      <c r="S544" s="1">
        <f>[3]Class!R544</f>
        <v>7700</v>
      </c>
      <c r="T544" s="1">
        <f>[3]Class!S544</f>
        <v>7400</v>
      </c>
    </row>
    <row r="545" spans="1:20" x14ac:dyDescent="0.35">
      <c r="A545" s="1" t="str">
        <f>[3]Class!A545</f>
        <v>8291 : Activities of collection agencies and credit bureaus</v>
      </c>
      <c r="B545" s="7" t="s">
        <v>14</v>
      </c>
      <c r="C545" s="1">
        <f>[3]Class!B545</f>
        <v>54700</v>
      </c>
      <c r="D545" s="1">
        <f>[3]Class!C545</f>
        <v>56500</v>
      </c>
      <c r="E545" s="1">
        <f>[3]Class!D545</f>
        <v>58600</v>
      </c>
      <c r="F545" s="1">
        <f>[3]Class!E545</f>
        <v>61900</v>
      </c>
      <c r="G545" s="1">
        <f>[3]Class!F545</f>
        <v>58300</v>
      </c>
      <c r="H545" s="1">
        <f>[3]Class!G545</f>
        <v>53600</v>
      </c>
      <c r="I545" s="1">
        <f>[3]Class!H545</f>
        <v>50100</v>
      </c>
      <c r="J545" s="1">
        <f>[3]Class!I545</f>
        <v>55700</v>
      </c>
      <c r="K545" s="1">
        <f>[3]Class!J545</f>
        <v>59600</v>
      </c>
      <c r="L545" s="1">
        <f>[3]Class!K545</f>
        <v>66400</v>
      </c>
      <c r="M545" s="1">
        <f>[3]Class!L545</f>
        <v>49600</v>
      </c>
      <c r="N545" s="1">
        <f>[3]Class!M545</f>
        <v>45300</v>
      </c>
      <c r="O545" s="1">
        <f>[3]Class!N545</f>
        <v>54400</v>
      </c>
      <c r="P545" s="1">
        <f>[3]Class!O545</f>
        <v>51500</v>
      </c>
      <c r="Q545" s="1">
        <f>[3]Class!P545</f>
        <v>49100</v>
      </c>
      <c r="R545" s="1">
        <f>[3]Class!Q545</f>
        <v>54500</v>
      </c>
      <c r="S545" s="1">
        <f>[3]Class!R545</f>
        <v>65300</v>
      </c>
      <c r="T545" s="1">
        <f>[3]Class!S545</f>
        <v>66200</v>
      </c>
    </row>
    <row r="546" spans="1:20" x14ac:dyDescent="0.35">
      <c r="A546" s="1" t="str">
        <f>[3]Class!A546</f>
        <v>8292 : Packaging activities</v>
      </c>
      <c r="B546" s="23">
        <f t="shared" si="8"/>
        <v>8292</v>
      </c>
      <c r="C546" s="1">
        <f>[3]Class!B546</f>
        <v>0</v>
      </c>
      <c r="D546" s="1">
        <f>[3]Class!C546</f>
        <v>0</v>
      </c>
      <c r="E546" s="1">
        <f>[3]Class!D546</f>
        <v>0</v>
      </c>
      <c r="F546" s="1">
        <f>[3]Class!E546</f>
        <v>0</v>
      </c>
      <c r="G546" s="1">
        <f>[3]Class!F546</f>
        <v>0</v>
      </c>
      <c r="H546" s="1">
        <f>[3]Class!G546</f>
        <v>0</v>
      </c>
      <c r="I546" s="1">
        <f>[3]Class!H546</f>
        <v>0</v>
      </c>
      <c r="J546" s="1">
        <f>[3]Class!I546</f>
        <v>0</v>
      </c>
      <c r="K546" s="1">
        <f>[3]Class!J546</f>
        <v>0</v>
      </c>
      <c r="L546" s="1">
        <f>[3]Class!K546</f>
        <v>0</v>
      </c>
      <c r="M546" s="1">
        <f>[3]Class!L546</f>
        <v>0</v>
      </c>
      <c r="N546" s="1">
        <f>[3]Class!M546</f>
        <v>0</v>
      </c>
      <c r="O546" s="1">
        <f>[3]Class!N546</f>
        <v>0</v>
      </c>
      <c r="P546" s="1">
        <f>[3]Class!O546</f>
        <v>0</v>
      </c>
      <c r="Q546" s="1">
        <f>[3]Class!P546</f>
        <v>0</v>
      </c>
      <c r="R546" s="1">
        <f>[3]Class!Q546</f>
        <v>0</v>
      </c>
      <c r="S546" s="1">
        <f>[3]Class!R546</f>
        <v>0</v>
      </c>
      <c r="T546" s="1">
        <f>[3]Class!S546</f>
        <v>0</v>
      </c>
    </row>
    <row r="547" spans="1:20" x14ac:dyDescent="0.35">
      <c r="A547" s="1" t="str">
        <f>[3]Class!A547</f>
        <v>8299 : Other business support service activities n.e.c.</v>
      </c>
      <c r="B547" s="23">
        <f t="shared" si="8"/>
        <v>8299</v>
      </c>
      <c r="C547" s="1">
        <f>[3]Class!B547</f>
        <v>0</v>
      </c>
      <c r="D547" s="1">
        <f>[3]Class!C547</f>
        <v>0</v>
      </c>
      <c r="E547" s="1">
        <f>[3]Class!D547</f>
        <v>0</v>
      </c>
      <c r="F547" s="1">
        <f>[3]Class!E547</f>
        <v>0</v>
      </c>
      <c r="G547" s="1">
        <f>[3]Class!F547</f>
        <v>0</v>
      </c>
      <c r="H547" s="1">
        <f>[3]Class!G547</f>
        <v>0</v>
      </c>
      <c r="I547" s="1">
        <f>[3]Class!H547</f>
        <v>0</v>
      </c>
      <c r="J547" s="1">
        <f>[3]Class!I547</f>
        <v>0</v>
      </c>
      <c r="K547" s="1">
        <f>[3]Class!J547</f>
        <v>0</v>
      </c>
      <c r="L547" s="1">
        <f>[3]Class!K547</f>
        <v>0</v>
      </c>
      <c r="M547" s="1">
        <f>[3]Class!L547</f>
        <v>0</v>
      </c>
      <c r="N547" s="1">
        <f>[3]Class!M547</f>
        <v>0</v>
      </c>
      <c r="O547" s="1">
        <f>[3]Class!N547</f>
        <v>0</v>
      </c>
      <c r="P547" s="1">
        <f>[3]Class!O547</f>
        <v>0</v>
      </c>
      <c r="Q547" s="1">
        <f>[3]Class!P547</f>
        <v>0</v>
      </c>
      <c r="R547" s="1">
        <f>[3]Class!Q547</f>
        <v>0</v>
      </c>
      <c r="S547" s="1">
        <f>[3]Class!R547</f>
        <v>0</v>
      </c>
      <c r="T547" s="1">
        <f>[3]Class!S547</f>
        <v>0</v>
      </c>
    </row>
    <row r="548" spans="1:20" x14ac:dyDescent="0.35">
      <c r="A548" s="1" t="str">
        <f>[3]Class!A548</f>
        <v>8411 : General public administration activities</v>
      </c>
      <c r="B548" s="11">
        <f t="shared" si="8"/>
        <v>8411</v>
      </c>
      <c r="C548" s="1">
        <f>[3]Class!B548</f>
        <v>75600</v>
      </c>
      <c r="D548" s="1">
        <f>[3]Class!C548</f>
        <v>100100</v>
      </c>
      <c r="E548" s="1">
        <f>[3]Class!D548</f>
        <v>84400</v>
      </c>
      <c r="F548" s="1">
        <f>[3]Class!E548</f>
        <v>84800</v>
      </c>
      <c r="G548" s="1">
        <f>[3]Class!F548</f>
        <v>96400</v>
      </c>
      <c r="H548" s="1">
        <f>[3]Class!G548</f>
        <v>98400</v>
      </c>
      <c r="I548" s="1">
        <f>[3]Class!H548</f>
        <v>96000</v>
      </c>
      <c r="J548" s="1">
        <f>[3]Class!I548</f>
        <v>97000</v>
      </c>
      <c r="K548" s="1">
        <f>[3]Class!J548</f>
        <v>101800</v>
      </c>
      <c r="L548" s="1">
        <f>[3]Class!K548</f>
        <v>90500</v>
      </c>
      <c r="M548" s="1">
        <f>[3]Class!L548</f>
        <v>93400</v>
      </c>
      <c r="N548" s="1">
        <f>[3]Class!M548</f>
        <v>104100</v>
      </c>
      <c r="O548" s="1">
        <f>[3]Class!N548</f>
        <v>99000</v>
      </c>
      <c r="P548" s="1">
        <f>[3]Class!O548</f>
        <v>101100</v>
      </c>
      <c r="Q548" s="1">
        <f>[3]Class!P548</f>
        <v>101600</v>
      </c>
      <c r="R548" s="1">
        <f>[3]Class!Q548</f>
        <v>104100</v>
      </c>
      <c r="S548" s="1">
        <f>[3]Class!R548</f>
        <v>108600</v>
      </c>
      <c r="T548" s="1">
        <f>[3]Class!S548</f>
        <v>108700</v>
      </c>
    </row>
    <row r="549" spans="1:20" x14ac:dyDescent="0.35">
      <c r="A549" s="1" t="str">
        <f>[3]Class!A549</f>
        <v>8412 : Regulation of the activities of providing health care, education, cultural services and other social services, excluding social security</v>
      </c>
      <c r="B549" s="11">
        <f t="shared" si="8"/>
        <v>8412</v>
      </c>
      <c r="C549" s="1">
        <f>[3]Class!B549</f>
        <v>38800</v>
      </c>
      <c r="D549" s="1">
        <f>[3]Class!C549</f>
        <v>35000</v>
      </c>
      <c r="E549" s="1">
        <f>[3]Class!D549</f>
        <v>37800</v>
      </c>
      <c r="F549" s="1">
        <f>[3]Class!E549</f>
        <v>36200</v>
      </c>
      <c r="G549" s="1">
        <f>[3]Class!F549</f>
        <v>28800</v>
      </c>
      <c r="H549" s="1">
        <f>[3]Class!G549</f>
        <v>34900</v>
      </c>
      <c r="I549" s="1">
        <f>[3]Class!H549</f>
        <v>30900</v>
      </c>
      <c r="J549" s="1">
        <f>[3]Class!I549</f>
        <v>36700</v>
      </c>
      <c r="K549" s="1">
        <f>[3]Class!J549</f>
        <v>33000</v>
      </c>
      <c r="L549" s="1">
        <f>[3]Class!K549</f>
        <v>31300</v>
      </c>
      <c r="M549" s="1">
        <f>[3]Class!L549</f>
        <v>24300</v>
      </c>
      <c r="N549" s="1">
        <f>[3]Class!M549</f>
        <v>24600</v>
      </c>
      <c r="O549" s="1">
        <f>[3]Class!N549</f>
        <v>26200</v>
      </c>
      <c r="P549" s="1">
        <f>[3]Class!O549</f>
        <v>19600</v>
      </c>
      <c r="Q549" s="1">
        <f>[3]Class!P549</f>
        <v>18100</v>
      </c>
      <c r="R549" s="1">
        <f>[3]Class!Q549</f>
        <v>17900</v>
      </c>
      <c r="S549" s="1">
        <f>[3]Class!R549</f>
        <v>19800</v>
      </c>
      <c r="T549" s="1">
        <f>[3]Class!S549</f>
        <v>17800</v>
      </c>
    </row>
    <row r="550" spans="1:20" x14ac:dyDescent="0.35">
      <c r="A550" s="1" t="str">
        <f>[3]Class!A550</f>
        <v>8413 : Regulation of and contribution to more efficient operation of businesses</v>
      </c>
      <c r="B550" s="11">
        <f t="shared" si="8"/>
        <v>8413</v>
      </c>
      <c r="C550" s="1">
        <f>[3]Class!B550</f>
        <v>10400</v>
      </c>
      <c r="D550" s="1">
        <f>[3]Class!C550</f>
        <v>7500</v>
      </c>
      <c r="E550" s="1">
        <f>[3]Class!D550</f>
        <v>8400</v>
      </c>
      <c r="F550" s="1">
        <f>[3]Class!E550</f>
        <v>5300</v>
      </c>
      <c r="G550" s="1">
        <f>[3]Class!F550</f>
        <v>8000</v>
      </c>
      <c r="H550" s="1">
        <f>[3]Class!G550</f>
        <v>9600</v>
      </c>
      <c r="I550" s="1">
        <f>[3]Class!H550</f>
        <v>9300</v>
      </c>
      <c r="J550" s="1">
        <f>[3]Class!I550</f>
        <v>7700</v>
      </c>
      <c r="K550" s="1">
        <f>[3]Class!J550</f>
        <v>6000</v>
      </c>
      <c r="L550" s="1">
        <f>[3]Class!K550</f>
        <v>6100</v>
      </c>
      <c r="M550" s="1">
        <f>[3]Class!L550</f>
        <v>8300</v>
      </c>
      <c r="N550" s="1">
        <f>[3]Class!M550</f>
        <v>9200</v>
      </c>
      <c r="O550" s="1">
        <f>[3]Class!N550</f>
        <v>8500</v>
      </c>
      <c r="P550" s="1">
        <f>[3]Class!O550</f>
        <v>6000</v>
      </c>
      <c r="Q550" s="1">
        <f>[3]Class!P550</f>
        <v>6100</v>
      </c>
      <c r="R550" s="1">
        <f>[3]Class!Q550</f>
        <v>3400</v>
      </c>
      <c r="S550" s="1">
        <f>[3]Class!R550</f>
        <v>3000</v>
      </c>
      <c r="T550" s="1">
        <f>[3]Class!S550</f>
        <v>2800</v>
      </c>
    </row>
    <row r="551" spans="1:20" x14ac:dyDescent="0.35">
      <c r="A551" s="1" t="str">
        <f>[3]Class!A551</f>
        <v>8421 : Foreign affairs</v>
      </c>
      <c r="B551" s="11">
        <f t="shared" si="8"/>
        <v>8421</v>
      </c>
      <c r="C551" s="1">
        <f>[3]Class!B551</f>
        <v>0</v>
      </c>
      <c r="D551" s="1">
        <f>[3]Class!C551</f>
        <v>0</v>
      </c>
      <c r="E551" s="1">
        <f>[3]Class!D551</f>
        <v>0</v>
      </c>
      <c r="F551" s="1">
        <f>[3]Class!E551</f>
        <v>0</v>
      </c>
      <c r="G551" s="1">
        <f>[3]Class!F551</f>
        <v>0</v>
      </c>
      <c r="H551" s="1">
        <f>[3]Class!G551</f>
        <v>0</v>
      </c>
      <c r="I551" s="1">
        <f>[3]Class!H551</f>
        <v>0</v>
      </c>
      <c r="J551" s="1">
        <f>[3]Class!I551</f>
        <v>0</v>
      </c>
      <c r="K551" s="1">
        <f>[3]Class!J551</f>
        <v>0</v>
      </c>
      <c r="L551" s="1">
        <f>[3]Class!K551</f>
        <v>0</v>
      </c>
      <c r="M551" s="1">
        <f>[3]Class!L551</f>
        <v>0</v>
      </c>
      <c r="N551" s="1">
        <f>[3]Class!M551</f>
        <v>0</v>
      </c>
      <c r="O551" s="1">
        <f>[3]Class!N551</f>
        <v>0</v>
      </c>
      <c r="P551" s="1">
        <f>[3]Class!O551</f>
        <v>0</v>
      </c>
      <c r="Q551" s="1">
        <f>[3]Class!P551</f>
        <v>0</v>
      </c>
      <c r="R551" s="1">
        <f>[3]Class!Q551</f>
        <v>0</v>
      </c>
      <c r="S551" s="1">
        <f>[3]Class!R551</f>
        <v>0</v>
      </c>
      <c r="T551" s="1">
        <f>[3]Class!S551</f>
        <v>0</v>
      </c>
    </row>
    <row r="552" spans="1:20" x14ac:dyDescent="0.35">
      <c r="A552" s="1" t="str">
        <f>[3]Class!A552</f>
        <v>8422 : Defence activities</v>
      </c>
      <c r="B552" s="11">
        <f t="shared" si="8"/>
        <v>8422</v>
      </c>
      <c r="C552" s="1">
        <f>[3]Class!B552</f>
        <v>0</v>
      </c>
      <c r="D552" s="1">
        <f>[3]Class!C552</f>
        <v>0</v>
      </c>
      <c r="E552" s="1">
        <f>[3]Class!D552</f>
        <v>0</v>
      </c>
      <c r="F552" s="1">
        <f>[3]Class!E552</f>
        <v>0</v>
      </c>
      <c r="G552" s="1">
        <f>[3]Class!F552</f>
        <v>0</v>
      </c>
      <c r="H552" s="1">
        <f>[3]Class!G552</f>
        <v>0</v>
      </c>
      <c r="I552" s="1">
        <f>[3]Class!H552</f>
        <v>0</v>
      </c>
      <c r="J552" s="1">
        <f>[3]Class!I552</f>
        <v>0</v>
      </c>
      <c r="K552" s="1">
        <f>[3]Class!J552</f>
        <v>0</v>
      </c>
      <c r="L552" s="1">
        <f>[3]Class!K552</f>
        <v>0</v>
      </c>
      <c r="M552" s="1">
        <f>[3]Class!L552</f>
        <v>0</v>
      </c>
      <c r="N552" s="1">
        <f>[3]Class!M552</f>
        <v>0</v>
      </c>
      <c r="O552" s="1">
        <f>[3]Class!N552</f>
        <v>0</v>
      </c>
      <c r="P552" s="1">
        <f>[3]Class!O552</f>
        <v>0</v>
      </c>
      <c r="Q552" s="1">
        <f>[3]Class!P552</f>
        <v>0</v>
      </c>
      <c r="R552" s="1">
        <f>[3]Class!Q552</f>
        <v>0</v>
      </c>
      <c r="S552" s="1">
        <f>[3]Class!R552</f>
        <v>0</v>
      </c>
      <c r="T552" s="1">
        <f>[3]Class!S552</f>
        <v>0</v>
      </c>
    </row>
    <row r="553" spans="1:20" x14ac:dyDescent="0.35">
      <c r="A553" s="1" t="str">
        <f>[3]Class!A553</f>
        <v>8423 : Justice and judicial activities</v>
      </c>
      <c r="B553" s="11">
        <f t="shared" si="8"/>
        <v>8423</v>
      </c>
      <c r="C553" s="1">
        <f>[3]Class!B553</f>
        <v>15300</v>
      </c>
      <c r="D553" s="1">
        <f>[3]Class!C553</f>
        <v>9300</v>
      </c>
      <c r="E553" s="1">
        <f>[3]Class!D553</f>
        <v>15600</v>
      </c>
      <c r="F553" s="1">
        <f>[3]Class!E553</f>
        <v>16000</v>
      </c>
      <c r="G553" s="1">
        <f>[3]Class!F553</f>
        <v>17400</v>
      </c>
      <c r="H553" s="1">
        <f>[3]Class!G553</f>
        <v>17400</v>
      </c>
      <c r="I553" s="1">
        <f>[3]Class!H553</f>
        <v>18200</v>
      </c>
      <c r="J553" s="1">
        <f>[3]Class!I553</f>
        <v>23100</v>
      </c>
      <c r="K553" s="1">
        <f>[3]Class!J553</f>
        <v>17400</v>
      </c>
      <c r="L553" s="1">
        <f>[3]Class!K553</f>
        <v>16400</v>
      </c>
      <c r="M553" s="1">
        <f>[3]Class!L553</f>
        <v>17500</v>
      </c>
      <c r="N553" s="1">
        <f>[3]Class!M553</f>
        <v>0</v>
      </c>
      <c r="O553" s="1">
        <f>[3]Class!N553</f>
        <v>0</v>
      </c>
      <c r="P553" s="1">
        <f>[3]Class!O553</f>
        <v>0</v>
      </c>
      <c r="Q553" s="1">
        <f>[3]Class!P553</f>
        <v>0</v>
      </c>
      <c r="R553" s="1">
        <f>[3]Class!Q553</f>
        <v>0</v>
      </c>
      <c r="S553" s="1">
        <f>[3]Class!R553</f>
        <v>0</v>
      </c>
      <c r="T553" s="1">
        <f>[3]Class!S553</f>
        <v>0</v>
      </c>
    </row>
    <row r="554" spans="1:20" x14ac:dyDescent="0.35">
      <c r="A554" s="1" t="str">
        <f>[3]Class!A554</f>
        <v>8424 : Public order and safety activities</v>
      </c>
      <c r="B554" s="11">
        <f t="shared" si="8"/>
        <v>8424</v>
      </c>
      <c r="C554" s="1">
        <f>[3]Class!B554</f>
        <v>48100</v>
      </c>
      <c r="D554" s="1">
        <f>[3]Class!C554</f>
        <v>45200</v>
      </c>
      <c r="E554" s="1">
        <f>[3]Class!D554</f>
        <v>48500</v>
      </c>
      <c r="F554" s="1">
        <f>[3]Class!E554</f>
        <v>45000</v>
      </c>
      <c r="G554" s="1">
        <f>[3]Class!F554</f>
        <v>50900</v>
      </c>
      <c r="H554" s="1">
        <f>[3]Class!G554</f>
        <v>49800</v>
      </c>
      <c r="I554" s="1">
        <f>[3]Class!H554</f>
        <v>54100</v>
      </c>
      <c r="J554" s="1">
        <f>[3]Class!I554</f>
        <v>55700</v>
      </c>
      <c r="K554" s="1">
        <f>[3]Class!J554</f>
        <v>56100</v>
      </c>
      <c r="L554" s="1">
        <f>[3]Class!K554</f>
        <v>56200</v>
      </c>
      <c r="M554" s="1">
        <f>[3]Class!L554</f>
        <v>58500</v>
      </c>
      <c r="N554" s="1">
        <f>[3]Class!M554</f>
        <v>0</v>
      </c>
      <c r="O554" s="1">
        <f>[3]Class!N554</f>
        <v>0</v>
      </c>
      <c r="P554" s="1">
        <f>[3]Class!O554</f>
        <v>0</v>
      </c>
      <c r="Q554" s="1">
        <f>[3]Class!P554</f>
        <v>0</v>
      </c>
      <c r="R554" s="1">
        <f>[3]Class!Q554</f>
        <v>0</v>
      </c>
      <c r="S554" s="1">
        <f>[3]Class!R554</f>
        <v>0</v>
      </c>
      <c r="T554" s="1">
        <f>[3]Class!S554</f>
        <v>0</v>
      </c>
    </row>
    <row r="555" spans="1:20" x14ac:dyDescent="0.35">
      <c r="A555" s="1" t="str">
        <f>[3]Class!A555</f>
        <v>8425 : Fire service activities</v>
      </c>
      <c r="B555" s="11">
        <f t="shared" si="8"/>
        <v>8425</v>
      </c>
      <c r="C555" s="1">
        <f>[3]Class!B555</f>
        <v>0</v>
      </c>
      <c r="D555" s="1">
        <f>[3]Class!C555</f>
        <v>0</v>
      </c>
      <c r="E555" s="1">
        <f>[3]Class!D555</f>
        <v>0</v>
      </c>
      <c r="F555" s="1">
        <f>[3]Class!E555</f>
        <v>0</v>
      </c>
      <c r="G555" s="1">
        <f>[3]Class!F555</f>
        <v>0</v>
      </c>
      <c r="H555" s="1">
        <f>[3]Class!G555</f>
        <v>0</v>
      </c>
      <c r="I555" s="1">
        <f>[3]Class!H555</f>
        <v>0</v>
      </c>
      <c r="J555" s="1">
        <f>[3]Class!I555</f>
        <v>0</v>
      </c>
      <c r="K555" s="1">
        <f>[3]Class!J555</f>
        <v>0</v>
      </c>
      <c r="L555" s="1">
        <f>[3]Class!K555</f>
        <v>0</v>
      </c>
      <c r="M555" s="1">
        <f>[3]Class!L555</f>
        <v>0</v>
      </c>
      <c r="N555" s="1">
        <f>[3]Class!M555</f>
        <v>0</v>
      </c>
      <c r="O555" s="1">
        <f>[3]Class!N555</f>
        <v>0</v>
      </c>
      <c r="P555" s="1">
        <f>[3]Class!O555</f>
        <v>0</v>
      </c>
      <c r="Q555" s="1">
        <f>[3]Class!P555</f>
        <v>0</v>
      </c>
      <c r="R555" s="1">
        <f>[3]Class!Q555</f>
        <v>0</v>
      </c>
      <c r="S555" s="1">
        <f>[3]Class!R555</f>
        <v>0</v>
      </c>
      <c r="T555" s="1">
        <f>[3]Class!S555</f>
        <v>0</v>
      </c>
    </row>
    <row r="556" spans="1:20" x14ac:dyDescent="0.35">
      <c r="A556" s="1" t="str">
        <f>[3]Class!A556</f>
        <v>8430 : Compulsory social security activities</v>
      </c>
      <c r="B556" s="11">
        <f t="shared" si="8"/>
        <v>8430</v>
      </c>
      <c r="C556" s="1">
        <f>[3]Class!B556</f>
        <v>10000</v>
      </c>
      <c r="D556" s="1">
        <f>[3]Class!C556</f>
        <v>12200</v>
      </c>
      <c r="E556" s="1">
        <f>[3]Class!D556</f>
        <v>11800</v>
      </c>
      <c r="F556" s="1">
        <f>[3]Class!E556</f>
        <v>10700</v>
      </c>
      <c r="G556" s="1">
        <f>[3]Class!F556</f>
        <v>12400</v>
      </c>
      <c r="H556" s="1">
        <f>[3]Class!G556</f>
        <v>11500</v>
      </c>
      <c r="I556" s="1">
        <f>[3]Class!H556</f>
        <v>10100</v>
      </c>
      <c r="J556" s="1">
        <f>[3]Class!I556</f>
        <v>9300</v>
      </c>
      <c r="K556" s="1">
        <f>[3]Class!J556</f>
        <v>8200</v>
      </c>
      <c r="L556" s="1">
        <f>[3]Class!K556</f>
        <v>8500</v>
      </c>
      <c r="M556" s="1">
        <f>[3]Class!L556</f>
        <v>6600</v>
      </c>
      <c r="N556" s="1">
        <f>[3]Class!M556</f>
        <v>0</v>
      </c>
      <c r="O556" s="1">
        <f>[3]Class!N556</f>
        <v>0</v>
      </c>
      <c r="P556" s="1">
        <f>[3]Class!O556</f>
        <v>0</v>
      </c>
      <c r="Q556" s="1">
        <f>[3]Class!P556</f>
        <v>0</v>
      </c>
      <c r="R556" s="1">
        <f>[3]Class!Q556</f>
        <v>0</v>
      </c>
      <c r="S556" s="1">
        <f>[3]Class!R556</f>
        <v>0</v>
      </c>
      <c r="T556" s="1">
        <f>[3]Class!S556</f>
        <v>0</v>
      </c>
    </row>
    <row r="557" spans="1:20" x14ac:dyDescent="0.35">
      <c r="A557" s="1" t="str">
        <f>[3]Class!A557</f>
        <v>8510 : Pre-primary education</v>
      </c>
      <c r="B557" s="11">
        <f t="shared" si="8"/>
        <v>8510</v>
      </c>
      <c r="C557" s="1">
        <f>[3]Class!B557</f>
        <v>4200</v>
      </c>
      <c r="D557" s="1">
        <f>[3]Class!C557</f>
        <v>4300</v>
      </c>
      <c r="E557" s="1">
        <f>[3]Class!D557</f>
        <v>4600</v>
      </c>
      <c r="F557" s="1">
        <f>[3]Class!E557</f>
        <v>4400</v>
      </c>
      <c r="G557" s="1">
        <f>[3]Class!F557</f>
        <v>4800</v>
      </c>
      <c r="H557" s="1">
        <f>[3]Class!G557</f>
        <v>5100</v>
      </c>
      <c r="I557" s="1">
        <f>[3]Class!H557</f>
        <v>5300</v>
      </c>
      <c r="J557" s="1">
        <f>[3]Class!I557</f>
        <v>5300</v>
      </c>
      <c r="K557" s="1">
        <f>[3]Class!J557</f>
        <v>4900</v>
      </c>
      <c r="L557" s="1">
        <f>[3]Class!K557</f>
        <v>5700</v>
      </c>
      <c r="M557" s="1">
        <f>[3]Class!L557</f>
        <v>6000</v>
      </c>
      <c r="N557" s="1">
        <f>[3]Class!M557</f>
        <v>4200</v>
      </c>
      <c r="O557" s="1">
        <f>[3]Class!N557</f>
        <v>7200</v>
      </c>
      <c r="P557" s="1">
        <f>[3]Class!O557</f>
        <v>7200</v>
      </c>
      <c r="Q557" s="1">
        <f>[3]Class!P557</f>
        <v>8800</v>
      </c>
      <c r="R557" s="1">
        <f>[3]Class!Q557</f>
        <v>8200</v>
      </c>
      <c r="S557" s="1">
        <f>[3]Class!R557</f>
        <v>10100</v>
      </c>
      <c r="T557" s="1">
        <f>[3]Class!S557</f>
        <v>10700</v>
      </c>
    </row>
    <row r="558" spans="1:20" x14ac:dyDescent="0.35">
      <c r="A558" s="1" t="str">
        <f>[3]Class!A558</f>
        <v>8520 : Primary education</v>
      </c>
      <c r="B558" s="11">
        <f t="shared" si="8"/>
        <v>8520</v>
      </c>
      <c r="C558" s="1">
        <f>[3]Class!B558</f>
        <v>82300</v>
      </c>
      <c r="D558" s="1">
        <f>[3]Class!C558</f>
        <v>84600</v>
      </c>
      <c r="E558" s="1">
        <f>[3]Class!D558</f>
        <v>89700</v>
      </c>
      <c r="F558" s="1">
        <f>[3]Class!E558</f>
        <v>85500</v>
      </c>
      <c r="G558" s="1">
        <f>[3]Class!F558</f>
        <v>94500</v>
      </c>
      <c r="H558" s="1">
        <f>[3]Class!G558</f>
        <v>98800</v>
      </c>
      <c r="I558" s="1">
        <f>[3]Class!H558</f>
        <v>104600</v>
      </c>
      <c r="J558" s="1">
        <f>[3]Class!I558</f>
        <v>103800</v>
      </c>
      <c r="K558" s="1">
        <f>[3]Class!J558</f>
        <v>96200</v>
      </c>
      <c r="L558" s="1">
        <f>[3]Class!K558</f>
        <v>110500</v>
      </c>
      <c r="M558" s="1">
        <f>[3]Class!L558</f>
        <v>118100</v>
      </c>
      <c r="N558" s="1">
        <f>[3]Class!M558</f>
        <v>124500</v>
      </c>
      <c r="O558" s="1">
        <f>[3]Class!N558</f>
        <v>122800</v>
      </c>
      <c r="P558" s="1">
        <f>[3]Class!O558</f>
        <v>123300</v>
      </c>
      <c r="Q558" s="1">
        <f>[3]Class!P558</f>
        <v>125300</v>
      </c>
      <c r="R558" s="1">
        <f>[3]Class!Q558</f>
        <v>125400</v>
      </c>
      <c r="S558" s="1">
        <f>[3]Class!R558</f>
        <v>133000</v>
      </c>
      <c r="T558" s="1">
        <f>[3]Class!S558</f>
        <v>136400</v>
      </c>
    </row>
    <row r="559" spans="1:20" x14ac:dyDescent="0.35">
      <c r="A559" s="1" t="str">
        <f>[3]Class!A559</f>
        <v>8531 : General secondary education</v>
      </c>
      <c r="B559" s="11">
        <f t="shared" si="8"/>
        <v>8531</v>
      </c>
      <c r="C559" s="1">
        <f>[3]Class!B559</f>
        <v>47400</v>
      </c>
      <c r="D559" s="1">
        <f>[3]Class!C559</f>
        <v>53400</v>
      </c>
      <c r="E559" s="1">
        <f>[3]Class!D559</f>
        <v>53200</v>
      </c>
      <c r="F559" s="1">
        <f>[3]Class!E559</f>
        <v>47600</v>
      </c>
      <c r="G559" s="1">
        <f>[3]Class!F559</f>
        <v>50800</v>
      </c>
      <c r="H559" s="1">
        <f>[3]Class!G559</f>
        <v>53600</v>
      </c>
      <c r="I559" s="1">
        <f>[3]Class!H559</f>
        <v>53900</v>
      </c>
      <c r="J559" s="1">
        <f>[3]Class!I559</f>
        <v>54800</v>
      </c>
      <c r="K559" s="1">
        <f>[3]Class!J559</f>
        <v>53200</v>
      </c>
      <c r="L559" s="1">
        <f>[3]Class!K559</f>
        <v>54800</v>
      </c>
      <c r="M559" s="1">
        <f>[3]Class!L559</f>
        <v>53400</v>
      </c>
      <c r="N559" s="1">
        <f>[3]Class!M559</f>
        <v>65800</v>
      </c>
      <c r="O559" s="1">
        <f>[3]Class!N559</f>
        <v>63800</v>
      </c>
      <c r="P559" s="1">
        <f>[3]Class!O559</f>
        <v>64100</v>
      </c>
      <c r="Q559" s="1">
        <f>[3]Class!P559</f>
        <v>69000</v>
      </c>
      <c r="R559" s="1">
        <f>[3]Class!Q559</f>
        <v>70000</v>
      </c>
      <c r="S559" s="1">
        <f>[3]Class!R559</f>
        <v>73600</v>
      </c>
      <c r="T559" s="1">
        <f>[3]Class!S559</f>
        <v>73300</v>
      </c>
    </row>
    <row r="560" spans="1:20" x14ac:dyDescent="0.35">
      <c r="A560" s="1" t="str">
        <f>[3]Class!A560</f>
        <v>8532 : Technical and vocational secondary education</v>
      </c>
      <c r="B560" s="11">
        <f t="shared" si="8"/>
        <v>8532</v>
      </c>
      <c r="C560" s="1">
        <f>[3]Class!B560</f>
        <v>12300</v>
      </c>
      <c r="D560" s="1">
        <f>[3]Class!C560</f>
        <v>12000</v>
      </c>
      <c r="E560" s="1">
        <f>[3]Class!D560</f>
        <v>12600</v>
      </c>
      <c r="F560" s="1">
        <f>[3]Class!E560</f>
        <v>13900</v>
      </c>
      <c r="G560" s="1">
        <f>[3]Class!F560</f>
        <v>15200</v>
      </c>
      <c r="H560" s="1">
        <f>[3]Class!G560</f>
        <v>17000</v>
      </c>
      <c r="I560" s="1">
        <f>[3]Class!H560</f>
        <v>15900</v>
      </c>
      <c r="J560" s="1">
        <f>[3]Class!I560</f>
        <v>15000</v>
      </c>
      <c r="K560" s="1">
        <f>[3]Class!J560</f>
        <v>15900</v>
      </c>
      <c r="L560" s="1">
        <f>[3]Class!K560</f>
        <v>15700</v>
      </c>
      <c r="M560" s="1">
        <f>[3]Class!L560</f>
        <v>22600</v>
      </c>
      <c r="N560" s="1">
        <f>[3]Class!M560</f>
        <v>29600</v>
      </c>
      <c r="O560" s="1">
        <f>[3]Class!N560</f>
        <v>23600</v>
      </c>
      <c r="P560" s="1">
        <f>[3]Class!O560</f>
        <v>22900</v>
      </c>
      <c r="Q560" s="1">
        <f>[3]Class!P560</f>
        <v>23600</v>
      </c>
      <c r="R560" s="1">
        <f>[3]Class!Q560</f>
        <v>21100</v>
      </c>
      <c r="S560" s="1">
        <f>[3]Class!R560</f>
        <v>21700</v>
      </c>
      <c r="T560" s="1">
        <f>[3]Class!S560</f>
        <v>20700</v>
      </c>
    </row>
    <row r="561" spans="1:20" x14ac:dyDescent="0.35">
      <c r="A561" s="1" t="str">
        <f>[3]Class!A561</f>
        <v>8541 : Post-secondary non-tertiary education</v>
      </c>
      <c r="B561" s="11">
        <f t="shared" si="8"/>
        <v>8541</v>
      </c>
      <c r="C561" s="1">
        <f>[3]Class!B561</f>
        <v>10800</v>
      </c>
      <c r="D561" s="1">
        <f>[3]Class!C561</f>
        <v>11800</v>
      </c>
      <c r="E561" s="1">
        <f>[3]Class!D561</f>
        <v>12100</v>
      </c>
      <c r="F561" s="1">
        <f>[3]Class!E561</f>
        <v>12000</v>
      </c>
      <c r="G561" s="1">
        <f>[3]Class!F561</f>
        <v>12400</v>
      </c>
      <c r="H561" s="1">
        <f>[3]Class!G561</f>
        <v>12000</v>
      </c>
      <c r="I561" s="1">
        <f>[3]Class!H561</f>
        <v>12900</v>
      </c>
      <c r="J561" s="1">
        <f>[3]Class!I561</f>
        <v>12900</v>
      </c>
      <c r="K561" s="1">
        <f>[3]Class!J561</f>
        <v>13600</v>
      </c>
      <c r="L561" s="1">
        <f>[3]Class!K561</f>
        <v>15000</v>
      </c>
      <c r="M561" s="1">
        <f>[3]Class!L561</f>
        <v>9000</v>
      </c>
      <c r="N561" s="1">
        <f>[3]Class!M561</f>
        <v>6300</v>
      </c>
      <c r="O561" s="1">
        <f>[3]Class!N561</f>
        <v>7900</v>
      </c>
      <c r="P561" s="1">
        <f>[3]Class!O561</f>
        <v>7400</v>
      </c>
      <c r="Q561" s="1">
        <f>[3]Class!P561</f>
        <v>7400</v>
      </c>
      <c r="R561" s="1">
        <f>[3]Class!Q561</f>
        <v>6800</v>
      </c>
      <c r="S561" s="1">
        <f>[3]Class!R561</f>
        <v>6800</v>
      </c>
      <c r="T561" s="1">
        <f>[3]Class!S561</f>
        <v>6900</v>
      </c>
    </row>
    <row r="562" spans="1:20" x14ac:dyDescent="0.35">
      <c r="A562" s="1" t="str">
        <f>[3]Class!A562</f>
        <v>8542 : Tertiary education</v>
      </c>
      <c r="B562" s="11">
        <f t="shared" si="8"/>
        <v>8542</v>
      </c>
      <c r="C562" s="1">
        <f>[3]Class!B562</f>
        <v>50400</v>
      </c>
      <c r="D562" s="1">
        <f>[3]Class!C562</f>
        <v>55100</v>
      </c>
      <c r="E562" s="1">
        <f>[3]Class!D562</f>
        <v>56700</v>
      </c>
      <c r="F562" s="1">
        <f>[3]Class!E562</f>
        <v>56100</v>
      </c>
      <c r="G562" s="1">
        <f>[3]Class!F562</f>
        <v>57900</v>
      </c>
      <c r="H562" s="1">
        <f>[3]Class!G562</f>
        <v>56100</v>
      </c>
      <c r="I562" s="1">
        <f>[3]Class!H562</f>
        <v>60300</v>
      </c>
      <c r="J562" s="1">
        <f>[3]Class!I562</f>
        <v>60500</v>
      </c>
      <c r="K562" s="1">
        <f>[3]Class!J562</f>
        <v>63500</v>
      </c>
      <c r="L562" s="1">
        <f>[3]Class!K562</f>
        <v>56900</v>
      </c>
      <c r="M562" s="1">
        <f>[3]Class!L562</f>
        <v>53900</v>
      </c>
      <c r="N562" s="1">
        <f>[3]Class!M562</f>
        <v>56800</v>
      </c>
      <c r="O562" s="1">
        <f>[3]Class!N562</f>
        <v>59000</v>
      </c>
      <c r="P562" s="1">
        <f>[3]Class!O562</f>
        <v>60200</v>
      </c>
      <c r="Q562" s="1">
        <f>[3]Class!P562</f>
        <v>60000</v>
      </c>
      <c r="R562" s="1">
        <f>[3]Class!Q562</f>
        <v>66200</v>
      </c>
      <c r="S562" s="1">
        <f>[3]Class!R562</f>
        <v>65400</v>
      </c>
      <c r="T562" s="1">
        <f>[3]Class!S562</f>
        <v>67900</v>
      </c>
    </row>
    <row r="563" spans="1:20" x14ac:dyDescent="0.35">
      <c r="A563" s="1" t="str">
        <f>[3]Class!A563</f>
        <v>8551 : Sports and recreation education</v>
      </c>
      <c r="B563" s="11">
        <f t="shared" si="8"/>
        <v>8551</v>
      </c>
      <c r="C563" s="1">
        <f>[3]Class!B563</f>
        <v>600</v>
      </c>
      <c r="D563" s="1">
        <f>[3]Class!C563</f>
        <v>800</v>
      </c>
      <c r="E563" s="1">
        <f>[3]Class!D563</f>
        <v>800</v>
      </c>
      <c r="F563" s="1">
        <f>[3]Class!E563</f>
        <v>1000</v>
      </c>
      <c r="G563" s="1">
        <f>[3]Class!F563</f>
        <v>900</v>
      </c>
      <c r="H563" s="1">
        <f>[3]Class!G563</f>
        <v>900</v>
      </c>
      <c r="I563" s="1">
        <f>[3]Class!H563</f>
        <v>1000</v>
      </c>
      <c r="J563" s="1">
        <f>[3]Class!I563</f>
        <v>1000</v>
      </c>
      <c r="K563" s="1">
        <f>[3]Class!J563</f>
        <v>1000</v>
      </c>
      <c r="L563" s="1">
        <f>[3]Class!K563</f>
        <v>700</v>
      </c>
      <c r="M563" s="1">
        <f>[3]Class!L563</f>
        <v>1100</v>
      </c>
      <c r="N563" s="1">
        <f>[3]Class!M563</f>
        <v>900</v>
      </c>
      <c r="O563" s="1">
        <f>[3]Class!N563</f>
        <v>1200</v>
      </c>
      <c r="P563" s="1">
        <f>[3]Class!O563</f>
        <v>1100</v>
      </c>
      <c r="Q563" s="1">
        <f>[3]Class!P563</f>
        <v>1400</v>
      </c>
      <c r="R563" s="1">
        <f>[3]Class!Q563</f>
        <v>1300</v>
      </c>
      <c r="S563" s="1">
        <f>[3]Class!R563</f>
        <v>1800</v>
      </c>
      <c r="T563" s="1">
        <f>[3]Class!S563</f>
        <v>2000</v>
      </c>
    </row>
    <row r="564" spans="1:20" x14ac:dyDescent="0.35">
      <c r="A564" s="1" t="str">
        <f>[3]Class!A564</f>
        <v>8552 : Cultural education</v>
      </c>
      <c r="B564" s="11">
        <f t="shared" si="8"/>
        <v>8552</v>
      </c>
      <c r="C564" s="1">
        <f>[3]Class!B564</f>
        <v>400</v>
      </c>
      <c r="D564" s="1">
        <f>[3]Class!C564</f>
        <v>600</v>
      </c>
      <c r="E564" s="1">
        <f>[3]Class!D564</f>
        <v>700</v>
      </c>
      <c r="F564" s="1">
        <f>[3]Class!E564</f>
        <v>600</v>
      </c>
      <c r="G564" s="1">
        <f>[3]Class!F564</f>
        <v>700</v>
      </c>
      <c r="H564" s="1">
        <f>[3]Class!G564</f>
        <v>700</v>
      </c>
      <c r="I564" s="1">
        <f>[3]Class!H564</f>
        <v>700</v>
      </c>
      <c r="J564" s="1">
        <f>[3]Class!I564</f>
        <v>700</v>
      </c>
      <c r="K564" s="1">
        <f>[3]Class!J564</f>
        <v>600</v>
      </c>
      <c r="L564" s="1">
        <f>[3]Class!K564</f>
        <v>700</v>
      </c>
      <c r="M564" s="1">
        <f>[3]Class!L564</f>
        <v>900</v>
      </c>
      <c r="N564" s="1">
        <f>[3]Class!M564</f>
        <v>1200</v>
      </c>
      <c r="O564" s="1">
        <f>[3]Class!N564</f>
        <v>1500</v>
      </c>
      <c r="P564" s="1">
        <f>[3]Class!O564</f>
        <v>1500</v>
      </c>
      <c r="Q564" s="1">
        <f>[3]Class!P564</f>
        <v>1800</v>
      </c>
      <c r="R564" s="1">
        <f>[3]Class!Q564</f>
        <v>1600</v>
      </c>
      <c r="S564" s="1">
        <f>[3]Class!R564</f>
        <v>1600</v>
      </c>
      <c r="T564" s="1">
        <f>[3]Class!S564</f>
        <v>1300</v>
      </c>
    </row>
    <row r="565" spans="1:20" x14ac:dyDescent="0.35">
      <c r="A565" s="1" t="str">
        <f>[3]Class!A565</f>
        <v>8553 : Driving school activities</v>
      </c>
      <c r="B565" s="11">
        <f t="shared" si="8"/>
        <v>8553</v>
      </c>
      <c r="C565" s="1">
        <f>[3]Class!B565</f>
        <v>300</v>
      </c>
      <c r="D565" s="1">
        <f>[3]Class!C565</f>
        <v>300</v>
      </c>
      <c r="E565" s="1">
        <f>[3]Class!D565</f>
        <v>300</v>
      </c>
      <c r="F565" s="1">
        <f>[3]Class!E565</f>
        <v>400</v>
      </c>
      <c r="G565" s="1">
        <f>[3]Class!F565</f>
        <v>200</v>
      </c>
      <c r="H565" s="1">
        <f>[3]Class!G565</f>
        <v>500</v>
      </c>
      <c r="I565" s="1">
        <f>[3]Class!H565</f>
        <v>400</v>
      </c>
      <c r="J565" s="1">
        <f>[3]Class!I565</f>
        <v>400</v>
      </c>
      <c r="K565" s="1">
        <f>[3]Class!J565</f>
        <v>700</v>
      </c>
      <c r="L565" s="1">
        <f>[3]Class!K565</f>
        <v>700</v>
      </c>
      <c r="M565" s="1">
        <f>[3]Class!L565</f>
        <v>700</v>
      </c>
      <c r="N565" s="1">
        <f>[3]Class!M565</f>
        <v>300</v>
      </c>
      <c r="O565" s="1">
        <f>[3]Class!N565</f>
        <v>400</v>
      </c>
      <c r="P565" s="1">
        <f>[3]Class!O565</f>
        <v>600</v>
      </c>
      <c r="Q565" s="1">
        <f>[3]Class!P565</f>
        <v>500</v>
      </c>
      <c r="R565" s="1">
        <f>[3]Class!Q565</f>
        <v>300</v>
      </c>
      <c r="S565" s="1">
        <f>[3]Class!R565</f>
        <v>400</v>
      </c>
      <c r="T565" s="1">
        <f>[3]Class!S565</f>
        <v>400</v>
      </c>
    </row>
    <row r="566" spans="1:20" x14ac:dyDescent="0.35">
      <c r="A566" s="1" t="str">
        <f>[3]Class!A566</f>
        <v>8559 : Other education n.e.c.</v>
      </c>
      <c r="B566" s="11">
        <f t="shared" si="8"/>
        <v>8559</v>
      </c>
      <c r="C566" s="1">
        <f>[3]Class!B566</f>
        <v>21700</v>
      </c>
      <c r="D566" s="1">
        <f>[3]Class!C566</f>
        <v>24400</v>
      </c>
      <c r="E566" s="1">
        <f>[3]Class!D566</f>
        <v>23500</v>
      </c>
      <c r="F566" s="1">
        <f>[3]Class!E566</f>
        <v>25100</v>
      </c>
      <c r="G566" s="1">
        <f>[3]Class!F566</f>
        <v>27300</v>
      </c>
      <c r="H566" s="1">
        <f>[3]Class!G566</f>
        <v>29500</v>
      </c>
      <c r="I566" s="1">
        <f>[3]Class!H566</f>
        <v>32000</v>
      </c>
      <c r="J566" s="1">
        <f>[3]Class!I566</f>
        <v>31400</v>
      </c>
      <c r="K566" s="1">
        <f>[3]Class!J566</f>
        <v>30900</v>
      </c>
      <c r="L566" s="1">
        <f>[3]Class!K566</f>
        <v>31400</v>
      </c>
      <c r="M566" s="1">
        <f>[3]Class!L566</f>
        <v>28400</v>
      </c>
      <c r="N566" s="1">
        <f>[3]Class!M566</f>
        <v>28400</v>
      </c>
      <c r="O566" s="1">
        <f>[3]Class!N566</f>
        <v>32600</v>
      </c>
      <c r="P566" s="1">
        <f>[3]Class!O566</f>
        <v>33000</v>
      </c>
      <c r="Q566" s="1">
        <f>[3]Class!P566</f>
        <v>34600</v>
      </c>
      <c r="R566" s="1">
        <f>[3]Class!Q566</f>
        <v>31100</v>
      </c>
      <c r="S566" s="1">
        <f>[3]Class!R566</f>
        <v>33700</v>
      </c>
      <c r="T566" s="1">
        <f>[3]Class!S566</f>
        <v>34900</v>
      </c>
    </row>
    <row r="567" spans="1:20" x14ac:dyDescent="0.35">
      <c r="A567" s="1" t="str">
        <f>[3]Class!A567</f>
        <v>8560 : Educational support activities</v>
      </c>
      <c r="B567" s="11">
        <f t="shared" si="8"/>
        <v>8560</v>
      </c>
      <c r="C567" s="1">
        <f>[3]Class!B567</f>
        <v>600</v>
      </c>
      <c r="D567" s="1">
        <f>[3]Class!C567</f>
        <v>700</v>
      </c>
      <c r="E567" s="1">
        <f>[3]Class!D567</f>
        <v>800</v>
      </c>
      <c r="F567" s="1">
        <f>[3]Class!E567</f>
        <v>800</v>
      </c>
      <c r="G567" s="1">
        <f>[3]Class!F567</f>
        <v>800</v>
      </c>
      <c r="H567" s="1">
        <f>[3]Class!G567</f>
        <v>800</v>
      </c>
      <c r="I567" s="1">
        <f>[3]Class!H567</f>
        <v>900</v>
      </c>
      <c r="J567" s="1">
        <f>[3]Class!I567</f>
        <v>1000</v>
      </c>
      <c r="K567" s="1">
        <f>[3]Class!J567</f>
        <v>1100</v>
      </c>
      <c r="L567" s="1">
        <f>[3]Class!K567</f>
        <v>400</v>
      </c>
      <c r="M567" s="1">
        <f>[3]Class!L567</f>
        <v>1900</v>
      </c>
      <c r="N567" s="1">
        <f>[3]Class!M567</f>
        <v>1700</v>
      </c>
      <c r="O567" s="1">
        <f>[3]Class!N567</f>
        <v>2400</v>
      </c>
      <c r="P567" s="1">
        <f>[3]Class!O567</f>
        <v>2400</v>
      </c>
      <c r="Q567" s="1">
        <f>[3]Class!P567</f>
        <v>2900</v>
      </c>
      <c r="R567" s="1">
        <f>[3]Class!Q567</f>
        <v>7200</v>
      </c>
      <c r="S567" s="1">
        <f>[3]Class!R567</f>
        <v>7200</v>
      </c>
      <c r="T567" s="1">
        <f>[3]Class!S567</f>
        <v>8200</v>
      </c>
    </row>
    <row r="568" spans="1:20" x14ac:dyDescent="0.35">
      <c r="A568" s="1" t="str">
        <f>[3]Class!A568</f>
        <v>8610 : Hospital activities</v>
      </c>
      <c r="B568" s="11">
        <f t="shared" si="8"/>
        <v>8610</v>
      </c>
      <c r="C568" s="1">
        <f>[3]Class!B568</f>
        <v>130700</v>
      </c>
      <c r="D568" s="1">
        <f>[3]Class!C568</f>
        <v>135400</v>
      </c>
      <c r="E568" s="1">
        <f>[3]Class!D568</f>
        <v>140900</v>
      </c>
      <c r="F568" s="1">
        <f>[3]Class!E568</f>
        <v>135500</v>
      </c>
      <c r="G568" s="1">
        <f>[3]Class!F568</f>
        <v>139600</v>
      </c>
      <c r="H568" s="1">
        <f>[3]Class!G568</f>
        <v>154300</v>
      </c>
      <c r="I568" s="1">
        <f>[3]Class!H568</f>
        <v>152500</v>
      </c>
      <c r="J568" s="1">
        <f>[3]Class!I568</f>
        <v>155000</v>
      </c>
      <c r="K568" s="1">
        <f>[3]Class!J568</f>
        <v>154400</v>
      </c>
      <c r="L568" s="1">
        <f>[3]Class!K568</f>
        <v>148100</v>
      </c>
      <c r="M568" s="1">
        <f>[3]Class!L568</f>
        <v>159900</v>
      </c>
      <c r="N568" s="1">
        <f>[3]Class!M568</f>
        <v>160300</v>
      </c>
      <c r="O568" s="1">
        <f>[3]Class!N568</f>
        <v>175600</v>
      </c>
      <c r="P568" s="1">
        <f>[3]Class!O568</f>
        <v>179100</v>
      </c>
      <c r="Q568" s="1">
        <f>[3]Class!P568</f>
        <v>183000</v>
      </c>
      <c r="R568" s="1">
        <f>[3]Class!Q568</f>
        <v>181900</v>
      </c>
      <c r="S568" s="1">
        <f>[3]Class!R568</f>
        <v>187900</v>
      </c>
      <c r="T568" s="1">
        <f>[3]Class!S568</f>
        <v>188100</v>
      </c>
    </row>
    <row r="569" spans="1:20" x14ac:dyDescent="0.35">
      <c r="A569" s="1" t="str">
        <f>[3]Class!A569</f>
        <v>8621 : General medical practice activities</v>
      </c>
      <c r="B569" s="11">
        <f t="shared" si="8"/>
        <v>8621</v>
      </c>
      <c r="C569" s="1">
        <f>[3]Class!B569</f>
        <v>20400</v>
      </c>
      <c r="D569" s="1">
        <f>[3]Class!C569</f>
        <v>18700</v>
      </c>
      <c r="E569" s="1">
        <f>[3]Class!D569</f>
        <v>20700</v>
      </c>
      <c r="F569" s="1">
        <f>[3]Class!E569</f>
        <v>21200</v>
      </c>
      <c r="G569" s="1">
        <f>[3]Class!F569</f>
        <v>22200</v>
      </c>
      <c r="H569" s="1">
        <f>[3]Class!G569</f>
        <v>20500</v>
      </c>
      <c r="I569" s="1">
        <f>[3]Class!H569</f>
        <v>21700</v>
      </c>
      <c r="J569" s="1">
        <f>[3]Class!I569</f>
        <v>24600</v>
      </c>
      <c r="K569" s="1">
        <f>[3]Class!J569</f>
        <v>23700</v>
      </c>
      <c r="L569" s="1">
        <f>[3]Class!K569</f>
        <v>22800</v>
      </c>
      <c r="M569" s="1">
        <f>[3]Class!L569</f>
        <v>24000</v>
      </c>
      <c r="N569" s="1">
        <f>[3]Class!M569</f>
        <v>19100</v>
      </c>
      <c r="O569" s="1">
        <f>[3]Class!N569</f>
        <v>16100</v>
      </c>
      <c r="P569" s="1">
        <f>[3]Class!O569</f>
        <v>31100</v>
      </c>
      <c r="Q569" s="1">
        <f>[3]Class!P569</f>
        <v>31700</v>
      </c>
      <c r="R569" s="1">
        <f>[3]Class!Q569</f>
        <v>27900</v>
      </c>
      <c r="S569" s="1">
        <f>[3]Class!R569</f>
        <v>29300</v>
      </c>
      <c r="T569" s="1">
        <f>[3]Class!S569</f>
        <v>34300</v>
      </c>
    </row>
    <row r="570" spans="1:20" x14ac:dyDescent="0.35">
      <c r="A570" s="1" t="str">
        <f>[3]Class!A570</f>
        <v>8622 : Specialist medical practice activities</v>
      </c>
      <c r="B570" s="11">
        <f t="shared" ref="B570:B617" si="9">LEFT(A570,4)+0</f>
        <v>8622</v>
      </c>
      <c r="C570" s="1">
        <f>[3]Class!B570</f>
        <v>1500</v>
      </c>
      <c r="D570" s="1">
        <f>[3]Class!C570</f>
        <v>1300</v>
      </c>
      <c r="E570" s="1">
        <f>[3]Class!D570</f>
        <v>1500</v>
      </c>
      <c r="F570" s="1">
        <f>[3]Class!E570</f>
        <v>1500</v>
      </c>
      <c r="G570" s="1">
        <f>[3]Class!F570</f>
        <v>1600</v>
      </c>
      <c r="H570" s="1">
        <f>[3]Class!G570</f>
        <v>1500</v>
      </c>
      <c r="I570" s="1">
        <f>[3]Class!H570</f>
        <v>1600</v>
      </c>
      <c r="J570" s="1">
        <f>[3]Class!I570</f>
        <v>1800</v>
      </c>
      <c r="K570" s="1">
        <f>[3]Class!J570</f>
        <v>1700</v>
      </c>
      <c r="L570" s="1">
        <f>[3]Class!K570</f>
        <v>1300</v>
      </c>
      <c r="M570" s="1">
        <f>[3]Class!L570</f>
        <v>2100</v>
      </c>
      <c r="N570" s="1">
        <f>[3]Class!M570</f>
        <v>1900</v>
      </c>
      <c r="O570" s="1">
        <f>[3]Class!N570</f>
        <v>2000</v>
      </c>
      <c r="P570" s="1">
        <f>[3]Class!O570</f>
        <v>3200</v>
      </c>
      <c r="Q570" s="1">
        <f>[3]Class!P570</f>
        <v>3800</v>
      </c>
      <c r="R570" s="1">
        <f>[3]Class!Q570</f>
        <v>4000</v>
      </c>
      <c r="S570" s="1">
        <f>[3]Class!R570</f>
        <v>4600</v>
      </c>
      <c r="T570" s="1">
        <f>[3]Class!S570</f>
        <v>5500</v>
      </c>
    </row>
    <row r="571" spans="1:20" x14ac:dyDescent="0.35">
      <c r="A571" s="1" t="str">
        <f>[3]Class!A571</f>
        <v>8623 : Dental practice activities</v>
      </c>
      <c r="B571" s="11">
        <f t="shared" si="9"/>
        <v>8623</v>
      </c>
      <c r="C571" s="1">
        <f>[3]Class!B571</f>
        <v>7800</v>
      </c>
      <c r="D571" s="1">
        <f>[3]Class!C571</f>
        <v>7700</v>
      </c>
      <c r="E571" s="1">
        <f>[3]Class!D571</f>
        <v>8000</v>
      </c>
      <c r="F571" s="1">
        <f>[3]Class!E571</f>
        <v>7300</v>
      </c>
      <c r="G571" s="1">
        <f>[3]Class!F571</f>
        <v>7800</v>
      </c>
      <c r="H571" s="1">
        <f>[3]Class!G571</f>
        <v>7200</v>
      </c>
      <c r="I571" s="1">
        <f>[3]Class!H571</f>
        <v>6700</v>
      </c>
      <c r="J571" s="1">
        <f>[3]Class!I571</f>
        <v>8600</v>
      </c>
      <c r="K571" s="1">
        <f>[3]Class!J571</f>
        <v>8000</v>
      </c>
      <c r="L571" s="1">
        <f>[3]Class!K571</f>
        <v>7200</v>
      </c>
      <c r="M571" s="1">
        <f>[3]Class!L571</f>
        <v>7900</v>
      </c>
      <c r="N571" s="1">
        <f>[3]Class!M571</f>
        <v>6200</v>
      </c>
      <c r="O571" s="1">
        <f>[3]Class!N571</f>
        <v>4900</v>
      </c>
      <c r="P571" s="1">
        <f>[3]Class!O571</f>
        <v>11200</v>
      </c>
      <c r="Q571" s="1">
        <f>[3]Class!P571</f>
        <v>12300</v>
      </c>
      <c r="R571" s="1">
        <f>[3]Class!Q571</f>
        <v>11600</v>
      </c>
      <c r="S571" s="1">
        <f>[3]Class!R571</f>
        <v>12600</v>
      </c>
      <c r="T571" s="1">
        <f>[3]Class!S571</f>
        <v>14600</v>
      </c>
    </row>
    <row r="572" spans="1:20" x14ac:dyDescent="0.35">
      <c r="A572" s="1" t="str">
        <f>[3]Class!A572</f>
        <v>8690 : Other human health activities</v>
      </c>
      <c r="B572" s="11">
        <f t="shared" si="9"/>
        <v>8690</v>
      </c>
      <c r="C572" s="1">
        <f>[3]Class!B572</f>
        <v>17300</v>
      </c>
      <c r="D572" s="1">
        <f>[3]Class!C572</f>
        <v>16100</v>
      </c>
      <c r="E572" s="1">
        <f>[3]Class!D572</f>
        <v>18400</v>
      </c>
      <c r="F572" s="1">
        <f>[3]Class!E572</f>
        <v>25200</v>
      </c>
      <c r="G572" s="1">
        <f>[3]Class!F572</f>
        <v>24400</v>
      </c>
      <c r="H572" s="1">
        <f>[3]Class!G572</f>
        <v>30600</v>
      </c>
      <c r="I572" s="1">
        <f>[3]Class!H572</f>
        <v>37100</v>
      </c>
      <c r="J572" s="1">
        <f>[3]Class!I572</f>
        <v>39500</v>
      </c>
      <c r="K572" s="1">
        <f>[3]Class!J572</f>
        <v>38800</v>
      </c>
      <c r="L572" s="1">
        <f>[3]Class!K572</f>
        <v>34100</v>
      </c>
      <c r="M572" s="1">
        <f>[3]Class!L572</f>
        <v>39100</v>
      </c>
      <c r="N572" s="1">
        <f>[3]Class!M572</f>
        <v>44500</v>
      </c>
      <c r="O572" s="1">
        <f>[3]Class!N572</f>
        <v>35900</v>
      </c>
      <c r="P572" s="1">
        <f>[3]Class!O572</f>
        <v>37900</v>
      </c>
      <c r="Q572" s="1">
        <f>[3]Class!P572</f>
        <v>43900</v>
      </c>
      <c r="R572" s="1">
        <f>[3]Class!Q572</f>
        <v>50600</v>
      </c>
      <c r="S572" s="1">
        <f>[3]Class!R572</f>
        <v>47300</v>
      </c>
      <c r="T572" s="1">
        <f>[3]Class!S572</f>
        <v>55600</v>
      </c>
    </row>
    <row r="573" spans="1:20" x14ac:dyDescent="0.35">
      <c r="A573" s="1" t="str">
        <f>[3]Class!A573</f>
        <v>8710 : Residential nursing care activities</v>
      </c>
      <c r="B573" s="11">
        <f t="shared" si="9"/>
        <v>8710</v>
      </c>
      <c r="C573" s="1">
        <f>[3]Class!B573</f>
        <v>12700</v>
      </c>
      <c r="D573" s="1">
        <f>[3]Class!C573</f>
        <v>13000</v>
      </c>
      <c r="E573" s="1">
        <f>[3]Class!D573</f>
        <v>13700</v>
      </c>
      <c r="F573" s="1">
        <f>[3]Class!E573</f>
        <v>13700</v>
      </c>
      <c r="G573" s="1">
        <f>[3]Class!F573</f>
        <v>14000</v>
      </c>
      <c r="H573" s="1">
        <f>[3]Class!G573</f>
        <v>15700</v>
      </c>
      <c r="I573" s="1">
        <f>[3]Class!H573</f>
        <v>16000</v>
      </c>
      <c r="J573" s="1">
        <f>[3]Class!I573</f>
        <v>16400</v>
      </c>
      <c r="K573" s="1">
        <f>[3]Class!J573</f>
        <v>16300</v>
      </c>
      <c r="L573" s="1">
        <f>[3]Class!K573</f>
        <v>15900</v>
      </c>
      <c r="M573" s="1">
        <f>[3]Class!L573</f>
        <v>16300</v>
      </c>
      <c r="N573" s="1">
        <f>[3]Class!M573</f>
        <v>19100</v>
      </c>
      <c r="O573" s="1">
        <f>[3]Class!N573</f>
        <v>16400</v>
      </c>
      <c r="P573" s="1">
        <f>[3]Class!O573</f>
        <v>17000</v>
      </c>
      <c r="Q573" s="1">
        <f>[3]Class!P573</f>
        <v>18500</v>
      </c>
      <c r="R573" s="1">
        <f>[3]Class!Q573</f>
        <v>20500</v>
      </c>
      <c r="S573" s="1">
        <f>[3]Class!R573</f>
        <v>17600</v>
      </c>
      <c r="T573" s="1">
        <f>[3]Class!S573</f>
        <v>17400</v>
      </c>
    </row>
    <row r="574" spans="1:20" x14ac:dyDescent="0.35">
      <c r="A574" s="1" t="str">
        <f>[3]Class!A574</f>
        <v>8720 : Residential care activities for learning disabilities, mental health and substance abuse</v>
      </c>
      <c r="B574" s="11">
        <f t="shared" si="9"/>
        <v>8720</v>
      </c>
      <c r="C574" s="1">
        <f>[3]Class!B574</f>
        <v>6300</v>
      </c>
      <c r="D574" s="1">
        <f>[3]Class!C574</f>
        <v>6200</v>
      </c>
      <c r="E574" s="1">
        <f>[3]Class!D574</f>
        <v>6400</v>
      </c>
      <c r="F574" s="1">
        <f>[3]Class!E574</f>
        <v>6400</v>
      </c>
      <c r="G574" s="1">
        <f>[3]Class!F574</f>
        <v>6300</v>
      </c>
      <c r="H574" s="1">
        <f>[3]Class!G574</f>
        <v>6600</v>
      </c>
      <c r="I574" s="1">
        <f>[3]Class!H574</f>
        <v>6800</v>
      </c>
      <c r="J574" s="1">
        <f>[3]Class!I574</f>
        <v>7000</v>
      </c>
      <c r="K574" s="1">
        <f>[3]Class!J574</f>
        <v>6700</v>
      </c>
      <c r="L574" s="1">
        <f>[3]Class!K574</f>
        <v>5400</v>
      </c>
      <c r="M574" s="1">
        <f>[3]Class!L574</f>
        <v>8100</v>
      </c>
      <c r="N574" s="1">
        <f>[3]Class!M574</f>
        <v>6800</v>
      </c>
      <c r="O574" s="1">
        <f>[3]Class!N574</f>
        <v>5500</v>
      </c>
      <c r="P574" s="1">
        <f>[3]Class!O574</f>
        <v>3400</v>
      </c>
      <c r="Q574" s="1">
        <f>[3]Class!P574</f>
        <v>4600</v>
      </c>
      <c r="R574" s="1">
        <f>[3]Class!Q574</f>
        <v>3900</v>
      </c>
      <c r="S574" s="1">
        <f>[3]Class!R574</f>
        <v>5700</v>
      </c>
      <c r="T574" s="1">
        <f>[3]Class!S574</f>
        <v>5800</v>
      </c>
    </row>
    <row r="575" spans="1:20" x14ac:dyDescent="0.35">
      <c r="A575" s="1" t="str">
        <f>[3]Class!A575</f>
        <v>8730 : Residential care activities for the elderly and disabled</v>
      </c>
      <c r="B575" s="11">
        <f t="shared" si="9"/>
        <v>8730</v>
      </c>
      <c r="C575" s="1">
        <f>[3]Class!B575</f>
        <v>18900</v>
      </c>
      <c r="D575" s="1">
        <f>[3]Class!C575</f>
        <v>17900</v>
      </c>
      <c r="E575" s="1">
        <f>[3]Class!D575</f>
        <v>18100</v>
      </c>
      <c r="F575" s="1">
        <f>[3]Class!E575</f>
        <v>18500</v>
      </c>
      <c r="G575" s="1">
        <f>[3]Class!F575</f>
        <v>18000</v>
      </c>
      <c r="H575" s="1">
        <f>[3]Class!G575</f>
        <v>18100</v>
      </c>
      <c r="I575" s="1">
        <f>[3]Class!H575</f>
        <v>18800</v>
      </c>
      <c r="J575" s="1">
        <f>[3]Class!I575</f>
        <v>19600</v>
      </c>
      <c r="K575" s="1">
        <f>[3]Class!J575</f>
        <v>18400</v>
      </c>
      <c r="L575" s="1">
        <f>[3]Class!K575</f>
        <v>17600</v>
      </c>
      <c r="M575" s="1">
        <f>[3]Class!L575</f>
        <v>18900</v>
      </c>
      <c r="N575" s="1">
        <f>[3]Class!M575</f>
        <v>12500</v>
      </c>
      <c r="O575" s="1">
        <f>[3]Class!N575</f>
        <v>15900</v>
      </c>
      <c r="P575" s="1">
        <f>[3]Class!O575</f>
        <v>16000</v>
      </c>
      <c r="Q575" s="1">
        <f>[3]Class!P575</f>
        <v>17500</v>
      </c>
      <c r="R575" s="1">
        <f>[3]Class!Q575</f>
        <v>17300</v>
      </c>
      <c r="S575" s="1">
        <f>[3]Class!R575</f>
        <v>17700</v>
      </c>
      <c r="T575" s="1">
        <f>[3]Class!S575</f>
        <v>15600</v>
      </c>
    </row>
    <row r="576" spans="1:20" x14ac:dyDescent="0.35">
      <c r="A576" s="1" t="str">
        <f>[3]Class!A576</f>
        <v>8790 : Other residential care activities</v>
      </c>
      <c r="B576" s="11">
        <f t="shared" si="9"/>
        <v>8790</v>
      </c>
      <c r="C576" s="1">
        <f>[3]Class!B576</f>
        <v>23300</v>
      </c>
      <c r="D576" s="1">
        <f>[3]Class!C576</f>
        <v>22100</v>
      </c>
      <c r="E576" s="1">
        <f>[3]Class!D576</f>
        <v>22300</v>
      </c>
      <c r="F576" s="1">
        <f>[3]Class!E576</f>
        <v>22800</v>
      </c>
      <c r="G576" s="1">
        <f>[3]Class!F576</f>
        <v>22200</v>
      </c>
      <c r="H576" s="1">
        <f>[3]Class!G576</f>
        <v>22300</v>
      </c>
      <c r="I576" s="1">
        <f>[3]Class!H576</f>
        <v>23100</v>
      </c>
      <c r="J576" s="1">
        <f>[3]Class!I576</f>
        <v>24100</v>
      </c>
      <c r="K576" s="1">
        <f>[3]Class!J576</f>
        <v>22700</v>
      </c>
      <c r="L576" s="1">
        <f>[3]Class!K576</f>
        <v>22500</v>
      </c>
      <c r="M576" s="1">
        <f>[3]Class!L576</f>
        <v>22400</v>
      </c>
      <c r="N576" s="1">
        <f>[3]Class!M576</f>
        <v>26500</v>
      </c>
      <c r="O576" s="1">
        <f>[3]Class!N576</f>
        <v>24700</v>
      </c>
      <c r="P576" s="1">
        <f>[3]Class!O576</f>
        <v>21500</v>
      </c>
      <c r="Q576" s="1">
        <f>[3]Class!P576</f>
        <v>25100</v>
      </c>
      <c r="R576" s="1">
        <f>[3]Class!Q576</f>
        <v>19400</v>
      </c>
      <c r="S576" s="1">
        <f>[3]Class!R576</f>
        <v>22900</v>
      </c>
      <c r="T576" s="1">
        <f>[3]Class!S576</f>
        <v>22700</v>
      </c>
    </row>
    <row r="577" spans="1:20" x14ac:dyDescent="0.35">
      <c r="A577" s="1" t="str">
        <f>[3]Class!A577</f>
        <v>8810 : Social work activities without accommodation for the elderly and disabled</v>
      </c>
      <c r="B577" s="11">
        <f t="shared" si="9"/>
        <v>8810</v>
      </c>
      <c r="C577" s="1">
        <f>[3]Class!B577</f>
        <v>11900</v>
      </c>
      <c r="D577" s="1">
        <f>[3]Class!C577</f>
        <v>11500</v>
      </c>
      <c r="E577" s="1">
        <f>[3]Class!D577</f>
        <v>11100</v>
      </c>
      <c r="F577" s="1">
        <f>[3]Class!E577</f>
        <v>11800</v>
      </c>
      <c r="G577" s="1">
        <f>[3]Class!F577</f>
        <v>12300</v>
      </c>
      <c r="H577" s="1">
        <f>[3]Class!G577</f>
        <v>11400</v>
      </c>
      <c r="I577" s="1">
        <f>[3]Class!H577</f>
        <v>11800</v>
      </c>
      <c r="J577" s="1">
        <f>[3]Class!I577</f>
        <v>12700</v>
      </c>
      <c r="K577" s="1">
        <f>[3]Class!J577</f>
        <v>12800</v>
      </c>
      <c r="L577" s="1">
        <f>[3]Class!K577</f>
        <v>9600</v>
      </c>
      <c r="M577" s="1">
        <f>[3]Class!L577</f>
        <v>19300</v>
      </c>
      <c r="N577" s="1">
        <f>[3]Class!M577</f>
        <v>21900</v>
      </c>
      <c r="O577" s="1">
        <f>[3]Class!N577</f>
        <v>25500</v>
      </c>
      <c r="P577" s="1">
        <f>[3]Class!O577</f>
        <v>29000</v>
      </c>
      <c r="Q577" s="1">
        <f>[3]Class!P577</f>
        <v>35000</v>
      </c>
      <c r="R577" s="1">
        <f>[3]Class!Q577</f>
        <v>32800</v>
      </c>
      <c r="S577" s="1">
        <f>[3]Class!R577</f>
        <v>39900</v>
      </c>
      <c r="T577" s="1">
        <f>[3]Class!S577</f>
        <v>34500</v>
      </c>
    </row>
    <row r="578" spans="1:20" x14ac:dyDescent="0.35">
      <c r="A578" s="1" t="str">
        <f>[3]Class!A578</f>
        <v>8891 : Child day-care activities</v>
      </c>
      <c r="B578" s="11">
        <f t="shared" si="9"/>
        <v>8891</v>
      </c>
      <c r="C578" s="1">
        <f>[3]Class!B578</f>
        <v>11900</v>
      </c>
      <c r="D578" s="1">
        <f>[3]Class!C578</f>
        <v>11500</v>
      </c>
      <c r="E578" s="1">
        <f>[3]Class!D578</f>
        <v>11100</v>
      </c>
      <c r="F578" s="1">
        <f>[3]Class!E578</f>
        <v>11900</v>
      </c>
      <c r="G578" s="1">
        <f>[3]Class!F578</f>
        <v>12400</v>
      </c>
      <c r="H578" s="1">
        <f>[3]Class!G578</f>
        <v>11400</v>
      </c>
      <c r="I578" s="1">
        <f>[3]Class!H578</f>
        <v>11900</v>
      </c>
      <c r="J578" s="1">
        <f>[3]Class!I578</f>
        <v>12700</v>
      </c>
      <c r="K578" s="1">
        <f>[3]Class!J578</f>
        <v>12800</v>
      </c>
      <c r="L578" s="1">
        <f>[3]Class!K578</f>
        <v>10700</v>
      </c>
      <c r="M578" s="1">
        <f>[3]Class!L578</f>
        <v>18100</v>
      </c>
      <c r="N578" s="1">
        <f>[3]Class!M578</f>
        <v>24800</v>
      </c>
      <c r="O578" s="1">
        <f>[3]Class!N578</f>
        <v>21400</v>
      </c>
      <c r="P578" s="1">
        <f>[3]Class!O578</f>
        <v>19200</v>
      </c>
      <c r="Q578" s="1">
        <f>[3]Class!P578</f>
        <v>19400</v>
      </c>
      <c r="R578" s="1">
        <f>[3]Class!Q578</f>
        <v>27100</v>
      </c>
      <c r="S578" s="1">
        <f>[3]Class!R578</f>
        <v>25800</v>
      </c>
      <c r="T578" s="1">
        <f>[3]Class!S578</f>
        <v>28500</v>
      </c>
    </row>
    <row r="579" spans="1:20" x14ac:dyDescent="0.35">
      <c r="A579" s="1" t="str">
        <f>[3]Class!A579</f>
        <v>8899 : Other social work activities without accommodation n.e.c.</v>
      </c>
      <c r="B579" s="11">
        <f t="shared" si="9"/>
        <v>8899</v>
      </c>
      <c r="C579" s="1">
        <f>[3]Class!B579</f>
        <v>51300</v>
      </c>
      <c r="D579" s="1">
        <f>[3]Class!C579</f>
        <v>49600</v>
      </c>
      <c r="E579" s="1">
        <f>[3]Class!D579</f>
        <v>47900</v>
      </c>
      <c r="F579" s="1">
        <f>[3]Class!E579</f>
        <v>51100</v>
      </c>
      <c r="G579" s="1">
        <f>[3]Class!F579</f>
        <v>53300</v>
      </c>
      <c r="H579" s="1">
        <f>[3]Class!G579</f>
        <v>49200</v>
      </c>
      <c r="I579" s="1">
        <f>[3]Class!H579</f>
        <v>51200</v>
      </c>
      <c r="J579" s="1">
        <f>[3]Class!I579</f>
        <v>54900</v>
      </c>
      <c r="K579" s="1">
        <f>[3]Class!J579</f>
        <v>55300</v>
      </c>
      <c r="L579" s="1">
        <f>[3]Class!K579</f>
        <v>61000</v>
      </c>
      <c r="M579" s="1">
        <f>[3]Class!L579</f>
        <v>60700</v>
      </c>
      <c r="N579" s="1">
        <f>[3]Class!M579</f>
        <v>80400</v>
      </c>
      <c r="O579" s="1">
        <f>[3]Class!N579</f>
        <v>74200</v>
      </c>
      <c r="P579" s="1">
        <f>[3]Class!O579</f>
        <v>66700</v>
      </c>
      <c r="Q579" s="1">
        <f>[3]Class!P579</f>
        <v>66400</v>
      </c>
      <c r="R579" s="1">
        <f>[3]Class!Q579</f>
        <v>80200</v>
      </c>
      <c r="S579" s="1">
        <f>[3]Class!R579</f>
        <v>75200</v>
      </c>
      <c r="T579" s="1">
        <f>[3]Class!S579</f>
        <v>77700</v>
      </c>
    </row>
    <row r="580" spans="1:20" x14ac:dyDescent="0.35">
      <c r="A580" s="1" t="str">
        <f>[3]Class!A580</f>
        <v>9001 : Performing arts</v>
      </c>
      <c r="B580" s="11">
        <f t="shared" si="9"/>
        <v>9001</v>
      </c>
      <c r="C580" s="1">
        <f>[3]Class!B580</f>
        <v>14200</v>
      </c>
      <c r="D580" s="1">
        <f>[3]Class!C580</f>
        <v>16700</v>
      </c>
      <c r="E580" s="1">
        <f>[3]Class!D580</f>
        <v>16800</v>
      </c>
      <c r="F580" s="1">
        <f>[3]Class!E580</f>
        <v>17800</v>
      </c>
      <c r="G580" s="1">
        <f>[3]Class!F580</f>
        <v>17200</v>
      </c>
      <c r="H580" s="1">
        <f>[3]Class!G580</f>
        <v>15800</v>
      </c>
      <c r="I580" s="1">
        <f>[3]Class!H580</f>
        <v>15700</v>
      </c>
      <c r="J580" s="1">
        <f>[3]Class!I580</f>
        <v>15100</v>
      </c>
      <c r="K580" s="1">
        <f>[3]Class!J580</f>
        <v>14000</v>
      </c>
      <c r="L580" s="1">
        <f>[3]Class!K580</f>
        <v>15100</v>
      </c>
      <c r="M580" s="1">
        <f>[3]Class!L580</f>
        <v>15400</v>
      </c>
      <c r="N580" s="1">
        <f>[3]Class!M580</f>
        <v>8600</v>
      </c>
      <c r="O580" s="1">
        <f>[3]Class!N580</f>
        <v>11200</v>
      </c>
      <c r="P580" s="1">
        <f>[3]Class!O580</f>
        <v>11000</v>
      </c>
      <c r="Q580" s="1">
        <f>[3]Class!P580</f>
        <v>14600</v>
      </c>
      <c r="R580" s="1">
        <f>[3]Class!Q580</f>
        <v>12800</v>
      </c>
      <c r="S580" s="1">
        <f>[3]Class!R580</f>
        <v>16400</v>
      </c>
      <c r="T580" s="1">
        <f>[3]Class!S580</f>
        <v>16500</v>
      </c>
    </row>
    <row r="581" spans="1:20" x14ac:dyDescent="0.35">
      <c r="A581" s="1" t="str">
        <f>[3]Class!A581</f>
        <v>9002 : Support activities to performing arts</v>
      </c>
      <c r="B581" s="11">
        <f t="shared" si="9"/>
        <v>9002</v>
      </c>
      <c r="C581" s="1">
        <f>[3]Class!B581</f>
        <v>700</v>
      </c>
      <c r="D581" s="1">
        <f>[3]Class!C581</f>
        <v>800</v>
      </c>
      <c r="E581" s="1">
        <f>[3]Class!D581</f>
        <v>800</v>
      </c>
      <c r="F581" s="1">
        <f>[3]Class!E581</f>
        <v>900</v>
      </c>
      <c r="G581" s="1">
        <f>[3]Class!F581</f>
        <v>800</v>
      </c>
      <c r="H581" s="1">
        <f>[3]Class!G581</f>
        <v>800</v>
      </c>
      <c r="I581" s="1">
        <f>[3]Class!H581</f>
        <v>800</v>
      </c>
      <c r="J581" s="1">
        <f>[3]Class!I581</f>
        <v>700</v>
      </c>
      <c r="K581" s="1">
        <f>[3]Class!J581</f>
        <v>700</v>
      </c>
      <c r="L581" s="1">
        <f>[3]Class!K581</f>
        <v>1000</v>
      </c>
      <c r="M581" s="1">
        <f>[3]Class!L581</f>
        <v>500</v>
      </c>
      <c r="N581" s="1">
        <f>[3]Class!M581</f>
        <v>700</v>
      </c>
      <c r="O581" s="1">
        <f>[3]Class!N581</f>
        <v>1300</v>
      </c>
      <c r="P581" s="1">
        <f>[3]Class!O581</f>
        <v>1300</v>
      </c>
      <c r="Q581" s="1">
        <f>[3]Class!P581</f>
        <v>2000</v>
      </c>
      <c r="R581" s="1">
        <f>[3]Class!Q581</f>
        <v>2000</v>
      </c>
      <c r="S581" s="1">
        <f>[3]Class!R581</f>
        <v>3200</v>
      </c>
      <c r="T581" s="1">
        <f>[3]Class!S581</f>
        <v>3100</v>
      </c>
    </row>
    <row r="582" spans="1:20" x14ac:dyDescent="0.35">
      <c r="A582" s="1" t="str">
        <f>[3]Class!A582</f>
        <v>9003 : Artistic creation</v>
      </c>
      <c r="B582" s="11">
        <f t="shared" si="9"/>
        <v>9003</v>
      </c>
      <c r="C582" s="1">
        <f>[3]Class!B582</f>
        <v>14100</v>
      </c>
      <c r="D582" s="1">
        <f>[3]Class!C582</f>
        <v>16000</v>
      </c>
      <c r="E582" s="1">
        <f>[3]Class!D582</f>
        <v>15600</v>
      </c>
      <c r="F582" s="1">
        <f>[3]Class!E582</f>
        <v>17100</v>
      </c>
      <c r="G582" s="1">
        <f>[3]Class!F582</f>
        <v>16300</v>
      </c>
      <c r="H582" s="1">
        <f>[3]Class!G582</f>
        <v>14700</v>
      </c>
      <c r="I582" s="1">
        <f>[3]Class!H582</f>
        <v>14800</v>
      </c>
      <c r="J582" s="1">
        <f>[3]Class!I582</f>
        <v>14200</v>
      </c>
      <c r="K582" s="1">
        <f>[3]Class!J582</f>
        <v>13300</v>
      </c>
      <c r="L582" s="1">
        <f>[3]Class!K582</f>
        <v>14100</v>
      </c>
      <c r="M582" s="1">
        <f>[3]Class!L582</f>
        <v>13000</v>
      </c>
      <c r="N582" s="1">
        <f>[3]Class!M582</f>
        <v>5000</v>
      </c>
      <c r="O582" s="1">
        <f>[3]Class!N582</f>
        <v>7900</v>
      </c>
      <c r="P582" s="1">
        <f>[3]Class!O582</f>
        <v>6800</v>
      </c>
      <c r="Q582" s="1">
        <f>[3]Class!P582</f>
        <v>8500</v>
      </c>
      <c r="R582" s="1">
        <f>[3]Class!Q582</f>
        <v>7900</v>
      </c>
      <c r="S582" s="1">
        <f>[3]Class!R582</f>
        <v>10800</v>
      </c>
      <c r="T582" s="1">
        <f>[3]Class!S582</f>
        <v>9700</v>
      </c>
    </row>
    <row r="583" spans="1:20" x14ac:dyDescent="0.35">
      <c r="A583" s="1" t="str">
        <f>[3]Class!A583</f>
        <v>9004 : Operation of arts facilities</v>
      </c>
      <c r="B583" s="11">
        <f t="shared" si="9"/>
        <v>9004</v>
      </c>
      <c r="C583" s="1">
        <f>[3]Class!B583</f>
        <v>4300</v>
      </c>
      <c r="D583" s="1">
        <f>[3]Class!C583</f>
        <v>5200</v>
      </c>
      <c r="E583" s="1">
        <f>[3]Class!D583</f>
        <v>5000</v>
      </c>
      <c r="F583" s="1">
        <f>[3]Class!E583</f>
        <v>4900</v>
      </c>
      <c r="G583" s="1">
        <f>[3]Class!F583</f>
        <v>5200</v>
      </c>
      <c r="H583" s="1">
        <f>[3]Class!G583</f>
        <v>4800</v>
      </c>
      <c r="I583" s="1">
        <f>[3]Class!H583</f>
        <v>4700</v>
      </c>
      <c r="J583" s="1">
        <f>[3]Class!I583</f>
        <v>4900</v>
      </c>
      <c r="K583" s="1">
        <f>[3]Class!J583</f>
        <v>3500</v>
      </c>
      <c r="L583" s="1">
        <f>[3]Class!K583</f>
        <v>4100</v>
      </c>
      <c r="M583" s="1">
        <f>[3]Class!L583</f>
        <v>3700</v>
      </c>
      <c r="N583" s="1">
        <f>[3]Class!M583</f>
        <v>2400</v>
      </c>
      <c r="O583" s="1">
        <f>[3]Class!N583</f>
        <v>3300</v>
      </c>
      <c r="P583" s="1">
        <f>[3]Class!O583</f>
        <v>3400</v>
      </c>
      <c r="Q583" s="1">
        <f>[3]Class!P583</f>
        <v>4300</v>
      </c>
      <c r="R583" s="1">
        <f>[3]Class!Q583</f>
        <v>4300</v>
      </c>
      <c r="S583" s="1">
        <f>[3]Class!R583</f>
        <v>4600</v>
      </c>
      <c r="T583" s="1">
        <f>[3]Class!S583</f>
        <v>4500</v>
      </c>
    </row>
    <row r="584" spans="1:20" x14ac:dyDescent="0.35">
      <c r="A584" s="1" t="str">
        <f>[3]Class!A584</f>
        <v>9101 : Library and archive activities</v>
      </c>
      <c r="B584" s="11">
        <f t="shared" si="9"/>
        <v>9101</v>
      </c>
      <c r="C584" s="1">
        <f>[3]Class!B584</f>
        <v>6200</v>
      </c>
      <c r="D584" s="1">
        <f>[3]Class!C584</f>
        <v>5800</v>
      </c>
      <c r="E584" s="1">
        <f>[3]Class!D584</f>
        <v>6200</v>
      </c>
      <c r="F584" s="1">
        <f>[3]Class!E584</f>
        <v>5900</v>
      </c>
      <c r="G584" s="1">
        <f>[3]Class!F584</f>
        <v>7100</v>
      </c>
      <c r="H584" s="1">
        <f>[3]Class!G584</f>
        <v>6600</v>
      </c>
      <c r="I584" s="1">
        <f>[3]Class!H584</f>
        <v>7700</v>
      </c>
      <c r="J584" s="1">
        <f>[3]Class!I584</f>
        <v>7700</v>
      </c>
      <c r="K584" s="1">
        <f>[3]Class!J584</f>
        <v>7600</v>
      </c>
      <c r="L584" s="1">
        <f>[3]Class!K584</f>
        <v>7600</v>
      </c>
      <c r="M584" s="1">
        <f>[3]Class!L584</f>
        <v>6900</v>
      </c>
      <c r="N584" s="1">
        <f>[3]Class!M584</f>
        <v>8500</v>
      </c>
      <c r="O584" s="1">
        <f>[3]Class!N584</f>
        <v>7400</v>
      </c>
      <c r="P584" s="1">
        <f>[3]Class!O584</f>
        <v>7300</v>
      </c>
      <c r="Q584" s="1">
        <f>[3]Class!P584</f>
        <v>6600</v>
      </c>
      <c r="R584" s="1">
        <f>[3]Class!Q584</f>
        <v>6000</v>
      </c>
      <c r="S584" s="1">
        <f>[3]Class!R584</f>
        <v>5900</v>
      </c>
      <c r="T584" s="1">
        <f>[3]Class!S584</f>
        <v>6400</v>
      </c>
    </row>
    <row r="585" spans="1:20" x14ac:dyDescent="0.35">
      <c r="A585" s="1" t="str">
        <f>[3]Class!A585</f>
        <v>9102 : Museum activities</v>
      </c>
      <c r="B585" s="11">
        <f t="shared" si="9"/>
        <v>9102</v>
      </c>
      <c r="C585" s="1">
        <f>[3]Class!B585</f>
        <v>6300</v>
      </c>
      <c r="D585" s="1">
        <f>[3]Class!C585</f>
        <v>7800</v>
      </c>
      <c r="E585" s="1">
        <f>[3]Class!D585</f>
        <v>6000</v>
      </c>
      <c r="F585" s="1">
        <f>[3]Class!E585</f>
        <v>6100</v>
      </c>
      <c r="G585" s="1">
        <f>[3]Class!F585</f>
        <v>8400</v>
      </c>
      <c r="H585" s="1">
        <f>[3]Class!G585</f>
        <v>7300</v>
      </c>
      <c r="I585" s="1">
        <f>[3]Class!H585</f>
        <v>7100</v>
      </c>
      <c r="J585" s="1">
        <f>[3]Class!I585</f>
        <v>7500</v>
      </c>
      <c r="K585" s="1">
        <f>[3]Class!J585</f>
        <v>7700</v>
      </c>
      <c r="L585" s="1">
        <f>[3]Class!K585</f>
        <v>7600</v>
      </c>
      <c r="M585" s="1">
        <f>[3]Class!L585</f>
        <v>7700</v>
      </c>
      <c r="N585" s="1">
        <f>[3]Class!M585</f>
        <v>9100</v>
      </c>
      <c r="O585" s="1">
        <f>[3]Class!N585</f>
        <v>8600</v>
      </c>
      <c r="P585" s="1">
        <f>[3]Class!O585</f>
        <v>8600</v>
      </c>
      <c r="Q585" s="1">
        <f>[3]Class!P585</f>
        <v>9000</v>
      </c>
      <c r="R585" s="1">
        <f>[3]Class!Q585</f>
        <v>8400</v>
      </c>
      <c r="S585" s="1">
        <f>[3]Class!R585</f>
        <v>8500</v>
      </c>
      <c r="T585" s="1">
        <f>[3]Class!S585</f>
        <v>9300</v>
      </c>
    </row>
    <row r="586" spans="1:20" x14ac:dyDescent="0.35">
      <c r="A586" s="1" t="str">
        <f>[3]Class!A586</f>
        <v>9103 : Operation of historical sites and buildings and similar visitor attractions</v>
      </c>
      <c r="B586" s="11">
        <f t="shared" si="9"/>
        <v>9103</v>
      </c>
      <c r="C586" s="1">
        <f>[3]Class!B586</f>
        <v>0</v>
      </c>
      <c r="D586" s="1">
        <f>[3]Class!C586</f>
        <v>0</v>
      </c>
      <c r="E586" s="1">
        <f>[3]Class!D586</f>
        <v>0</v>
      </c>
      <c r="F586" s="1">
        <f>[3]Class!E586</f>
        <v>0</v>
      </c>
      <c r="G586" s="1">
        <f>[3]Class!F586</f>
        <v>0</v>
      </c>
      <c r="H586" s="1">
        <f>[3]Class!G586</f>
        <v>0</v>
      </c>
      <c r="I586" s="1">
        <f>[3]Class!H586</f>
        <v>0</v>
      </c>
      <c r="J586" s="1">
        <f>[3]Class!I586</f>
        <v>0</v>
      </c>
      <c r="K586" s="1">
        <f>[3]Class!J586</f>
        <v>0</v>
      </c>
      <c r="L586" s="1">
        <f>[3]Class!K586</f>
        <v>0</v>
      </c>
      <c r="M586" s="1">
        <f>[3]Class!L586</f>
        <v>0</v>
      </c>
      <c r="N586" s="1">
        <f>[3]Class!M586</f>
        <v>1400</v>
      </c>
      <c r="O586" s="1">
        <f>[3]Class!N586</f>
        <v>1400</v>
      </c>
      <c r="P586" s="1">
        <f>[3]Class!O586</f>
        <v>1300</v>
      </c>
      <c r="Q586" s="1">
        <f>[3]Class!P586</f>
        <v>1200</v>
      </c>
      <c r="R586" s="1">
        <f>[3]Class!Q586</f>
        <v>1100</v>
      </c>
      <c r="S586" s="1">
        <f>[3]Class!R586</f>
        <v>1200</v>
      </c>
      <c r="T586" s="1">
        <f>[3]Class!S586</f>
        <v>1600</v>
      </c>
    </row>
    <row r="587" spans="1:20" x14ac:dyDescent="0.35">
      <c r="A587" s="1" t="str">
        <f>[3]Class!A587</f>
        <v>9104 : Botanical and zoological gardens and nature reserve activities</v>
      </c>
      <c r="B587" s="11">
        <f t="shared" si="9"/>
        <v>9104</v>
      </c>
      <c r="C587" s="1">
        <f>[3]Class!B587</f>
        <v>0</v>
      </c>
      <c r="D587" s="1">
        <f>[3]Class!C587</f>
        <v>0</v>
      </c>
      <c r="E587" s="1">
        <f>[3]Class!D587</f>
        <v>0</v>
      </c>
      <c r="F587" s="1">
        <f>[3]Class!E587</f>
        <v>0</v>
      </c>
      <c r="G587" s="1">
        <f>[3]Class!F587</f>
        <v>0</v>
      </c>
      <c r="H587" s="1">
        <f>[3]Class!G587</f>
        <v>0</v>
      </c>
      <c r="I587" s="1">
        <f>[3]Class!H587</f>
        <v>0</v>
      </c>
      <c r="J587" s="1">
        <f>[3]Class!I587</f>
        <v>0</v>
      </c>
      <c r="K587" s="1">
        <f>[3]Class!J587</f>
        <v>0</v>
      </c>
      <c r="L587" s="1">
        <f>[3]Class!K587</f>
        <v>0</v>
      </c>
      <c r="M587" s="1">
        <f>[3]Class!L587</f>
        <v>0</v>
      </c>
      <c r="N587" s="1">
        <f>[3]Class!M587</f>
        <v>1700</v>
      </c>
      <c r="O587" s="1">
        <f>[3]Class!N587</f>
        <v>1500</v>
      </c>
      <c r="P587" s="1">
        <f>[3]Class!O587</f>
        <v>1400</v>
      </c>
      <c r="Q587" s="1">
        <f>[3]Class!P587</f>
        <v>1500</v>
      </c>
      <c r="R587" s="1">
        <f>[3]Class!Q587</f>
        <v>1600</v>
      </c>
      <c r="S587" s="1">
        <f>[3]Class!R587</f>
        <v>1600</v>
      </c>
      <c r="T587" s="1">
        <f>[3]Class!S587</f>
        <v>2000</v>
      </c>
    </row>
    <row r="588" spans="1:20" x14ac:dyDescent="0.35">
      <c r="A588" s="1" t="str">
        <f>[3]Class!A588</f>
        <v>9200 : Gambling and betting activities</v>
      </c>
      <c r="B588" s="11">
        <f t="shared" si="9"/>
        <v>9200</v>
      </c>
      <c r="C588" s="1">
        <f>[3]Class!B588</f>
        <v>13700</v>
      </c>
      <c r="D588" s="1">
        <f>[3]Class!C588</f>
        <v>16000</v>
      </c>
      <c r="E588" s="1">
        <f>[3]Class!D588</f>
        <v>17600</v>
      </c>
      <c r="F588" s="1">
        <f>[3]Class!E588</f>
        <v>18000</v>
      </c>
      <c r="G588" s="1">
        <f>[3]Class!F588</f>
        <v>18700</v>
      </c>
      <c r="H588" s="1">
        <f>[3]Class!G588</f>
        <v>17700</v>
      </c>
      <c r="I588" s="1">
        <f>[3]Class!H588</f>
        <v>18000</v>
      </c>
      <c r="J588" s="1">
        <f>[3]Class!I588</f>
        <v>18300</v>
      </c>
      <c r="K588" s="1">
        <f>[3]Class!J588</f>
        <v>20100</v>
      </c>
      <c r="L588" s="1">
        <f>[3]Class!K588</f>
        <v>20400</v>
      </c>
      <c r="M588" s="1">
        <f>[3]Class!L588</f>
        <v>21600</v>
      </c>
      <c r="N588" s="1">
        <f>[3]Class!M588</f>
        <v>18200</v>
      </c>
      <c r="O588" s="1">
        <f>[3]Class!N588</f>
        <v>19500</v>
      </c>
      <c r="P588" s="1">
        <f>[3]Class!O588</f>
        <v>19900</v>
      </c>
      <c r="Q588" s="1">
        <f>[3]Class!P588</f>
        <v>23100</v>
      </c>
      <c r="R588" s="1">
        <f>[3]Class!Q588</f>
        <v>21800</v>
      </c>
      <c r="S588" s="1">
        <f>[3]Class!R588</f>
        <v>20000</v>
      </c>
      <c r="T588" s="1">
        <f>[3]Class!S588</f>
        <v>21100</v>
      </c>
    </row>
    <row r="589" spans="1:20" x14ac:dyDescent="0.35">
      <c r="A589" s="1" t="str">
        <f>[3]Class!A589</f>
        <v>9311 : Operation of sports facilities</v>
      </c>
      <c r="B589" s="11">
        <f t="shared" si="9"/>
        <v>9311</v>
      </c>
      <c r="C589" s="1">
        <f>[3]Class!B589</f>
        <v>8700</v>
      </c>
      <c r="D589" s="1">
        <f>[3]Class!C589</f>
        <v>9500</v>
      </c>
      <c r="E589" s="1">
        <f>[3]Class!D589</f>
        <v>10100</v>
      </c>
      <c r="F589" s="1">
        <f>[3]Class!E589</f>
        <v>9100</v>
      </c>
      <c r="G589" s="1">
        <f>[3]Class!F589</f>
        <v>9400</v>
      </c>
      <c r="H589" s="1">
        <f>[3]Class!G589</f>
        <v>9800</v>
      </c>
      <c r="I589" s="1">
        <f>[3]Class!H589</f>
        <v>13200</v>
      </c>
      <c r="J589" s="1">
        <f>[3]Class!I589</f>
        <v>13600</v>
      </c>
      <c r="K589" s="1">
        <f>[3]Class!J589</f>
        <v>14200</v>
      </c>
      <c r="L589" s="1">
        <f>[3]Class!K589</f>
        <v>13600</v>
      </c>
      <c r="M589" s="1">
        <f>[3]Class!L589</f>
        <v>15300</v>
      </c>
      <c r="N589" s="1">
        <f>[3]Class!M589</f>
        <v>16200</v>
      </c>
      <c r="O589" s="1">
        <f>[3]Class!N589</f>
        <v>13700</v>
      </c>
      <c r="P589" s="1">
        <f>[3]Class!O589</f>
        <v>17800</v>
      </c>
      <c r="Q589" s="1">
        <f>[3]Class!P589</f>
        <v>15900</v>
      </c>
      <c r="R589" s="1">
        <f>[3]Class!Q589</f>
        <v>16400</v>
      </c>
      <c r="S589" s="1">
        <f>[3]Class!R589</f>
        <v>18000</v>
      </c>
      <c r="T589" s="1">
        <f>[3]Class!S589</f>
        <v>17700</v>
      </c>
    </row>
    <row r="590" spans="1:20" x14ac:dyDescent="0.35">
      <c r="A590" s="1" t="str">
        <f>[3]Class!A590</f>
        <v>9312 : Activities of sport clubs</v>
      </c>
      <c r="B590" s="11">
        <f t="shared" si="9"/>
        <v>9312</v>
      </c>
      <c r="C590" s="1">
        <f>[3]Class!B590</f>
        <v>11400</v>
      </c>
      <c r="D590" s="1">
        <f>[3]Class!C590</f>
        <v>13800</v>
      </c>
      <c r="E590" s="1">
        <f>[3]Class!D590</f>
        <v>14100</v>
      </c>
      <c r="F590" s="1">
        <f>[3]Class!E590</f>
        <v>17000</v>
      </c>
      <c r="G590" s="1">
        <f>[3]Class!F590</f>
        <v>16600</v>
      </c>
      <c r="H590" s="1">
        <f>[3]Class!G590</f>
        <v>17600</v>
      </c>
      <c r="I590" s="1">
        <f>[3]Class!H590</f>
        <v>17200</v>
      </c>
      <c r="J590" s="1">
        <f>[3]Class!I590</f>
        <v>18200</v>
      </c>
      <c r="K590" s="1">
        <f>[3]Class!J590</f>
        <v>19200</v>
      </c>
      <c r="L590" s="1">
        <f>[3]Class!K590</f>
        <v>20100</v>
      </c>
      <c r="M590" s="1">
        <f>[3]Class!L590</f>
        <v>15400</v>
      </c>
      <c r="N590" s="1">
        <f>[3]Class!M590</f>
        <v>18100</v>
      </c>
      <c r="O590" s="1">
        <f>[3]Class!N590</f>
        <v>13900</v>
      </c>
      <c r="P590" s="1">
        <f>[3]Class!O590</f>
        <v>17900</v>
      </c>
      <c r="Q590" s="1">
        <f>[3]Class!P590</f>
        <v>12300</v>
      </c>
      <c r="R590" s="1">
        <f>[3]Class!Q590</f>
        <v>13200</v>
      </c>
      <c r="S590" s="1">
        <f>[3]Class!R590</f>
        <v>14100</v>
      </c>
      <c r="T590" s="1">
        <f>[3]Class!S590</f>
        <v>14400</v>
      </c>
    </row>
    <row r="591" spans="1:20" x14ac:dyDescent="0.35">
      <c r="A591" s="1" t="str">
        <f>[3]Class!A591</f>
        <v>9313 : Fitness facilities</v>
      </c>
      <c r="B591" s="11">
        <f t="shared" si="9"/>
        <v>9313</v>
      </c>
      <c r="C591" s="1">
        <f>[3]Class!B591</f>
        <v>600</v>
      </c>
      <c r="D591" s="1">
        <f>[3]Class!C591</f>
        <v>700</v>
      </c>
      <c r="E591" s="1">
        <f>[3]Class!D591</f>
        <v>800</v>
      </c>
      <c r="F591" s="1">
        <f>[3]Class!E591</f>
        <v>700</v>
      </c>
      <c r="G591" s="1">
        <f>[3]Class!F591</f>
        <v>800</v>
      </c>
      <c r="H591" s="1">
        <f>[3]Class!G591</f>
        <v>900</v>
      </c>
      <c r="I591" s="1">
        <f>[3]Class!H591</f>
        <v>1100</v>
      </c>
      <c r="J591" s="1">
        <f>[3]Class!I591</f>
        <v>800</v>
      </c>
      <c r="K591" s="1">
        <f>[3]Class!J591</f>
        <v>800</v>
      </c>
      <c r="L591" s="1">
        <f>[3]Class!K591</f>
        <v>800</v>
      </c>
      <c r="M591" s="1">
        <f>[3]Class!L591</f>
        <v>6500</v>
      </c>
      <c r="N591" s="1">
        <f>[3]Class!M591</f>
        <v>8400</v>
      </c>
      <c r="O591" s="1">
        <f>[3]Class!N591</f>
        <v>7400</v>
      </c>
      <c r="P591" s="1">
        <f>[3]Class!O591</f>
        <v>9300</v>
      </c>
      <c r="Q591" s="1">
        <f>[3]Class!P591</f>
        <v>8400</v>
      </c>
      <c r="R591" s="1">
        <f>[3]Class!Q591</f>
        <v>9900</v>
      </c>
      <c r="S591" s="1">
        <f>[3]Class!R591</f>
        <v>10200</v>
      </c>
      <c r="T591" s="1">
        <f>[3]Class!S591</f>
        <v>10400</v>
      </c>
    </row>
    <row r="592" spans="1:20" x14ac:dyDescent="0.35">
      <c r="A592" s="1" t="str">
        <f>[3]Class!A592</f>
        <v>9319 : Other sports activities</v>
      </c>
      <c r="B592" s="11">
        <f t="shared" si="9"/>
        <v>9319</v>
      </c>
      <c r="C592" s="1">
        <f>[3]Class!B592</f>
        <v>1100</v>
      </c>
      <c r="D592" s="1">
        <f>[3]Class!C592</f>
        <v>1300</v>
      </c>
      <c r="E592" s="1">
        <f>[3]Class!D592</f>
        <v>1300</v>
      </c>
      <c r="F592" s="1">
        <f>[3]Class!E592</f>
        <v>1600</v>
      </c>
      <c r="G592" s="1">
        <f>[3]Class!F592</f>
        <v>1600</v>
      </c>
      <c r="H592" s="1">
        <f>[3]Class!G592</f>
        <v>1700</v>
      </c>
      <c r="I592" s="1">
        <f>[3]Class!H592</f>
        <v>1600</v>
      </c>
      <c r="J592" s="1">
        <f>[3]Class!I592</f>
        <v>1700</v>
      </c>
      <c r="K592" s="1">
        <f>[3]Class!J592</f>
        <v>1800</v>
      </c>
      <c r="L592" s="1">
        <f>[3]Class!K592</f>
        <v>1300</v>
      </c>
      <c r="M592" s="1">
        <f>[3]Class!L592</f>
        <v>2000</v>
      </c>
      <c r="N592" s="1">
        <f>[3]Class!M592</f>
        <v>3800</v>
      </c>
      <c r="O592" s="1">
        <f>[3]Class!N592</f>
        <v>4700</v>
      </c>
      <c r="P592" s="1">
        <f>[3]Class!O592</f>
        <v>5400</v>
      </c>
      <c r="Q592" s="1">
        <f>[3]Class!P592</f>
        <v>4100</v>
      </c>
      <c r="R592" s="1">
        <f>[3]Class!Q592</f>
        <v>3300</v>
      </c>
      <c r="S592" s="1">
        <f>[3]Class!R592</f>
        <v>4400</v>
      </c>
      <c r="T592" s="1">
        <f>[3]Class!S592</f>
        <v>6200</v>
      </c>
    </row>
    <row r="593" spans="1:20" x14ac:dyDescent="0.35">
      <c r="A593" s="1" t="str">
        <f>[3]Class!A593</f>
        <v>9321 : Activities of amusement parks and theme parks</v>
      </c>
      <c r="B593" s="11">
        <f t="shared" si="9"/>
        <v>9321</v>
      </c>
      <c r="C593" s="1">
        <f>[3]Class!B593</f>
        <v>0</v>
      </c>
      <c r="D593" s="1">
        <f>[3]Class!C593</f>
        <v>0</v>
      </c>
      <c r="E593" s="1">
        <f>[3]Class!D593</f>
        <v>0</v>
      </c>
      <c r="F593" s="1">
        <f>[3]Class!E593</f>
        <v>0</v>
      </c>
      <c r="G593" s="1">
        <f>[3]Class!F593</f>
        <v>0</v>
      </c>
      <c r="H593" s="1">
        <f>[3]Class!G593</f>
        <v>0</v>
      </c>
      <c r="I593" s="1">
        <f>[3]Class!H593</f>
        <v>0</v>
      </c>
      <c r="J593" s="1">
        <f>[3]Class!I593</f>
        <v>0</v>
      </c>
      <c r="K593" s="1">
        <f>[3]Class!J593</f>
        <v>0</v>
      </c>
      <c r="L593" s="1">
        <f>[3]Class!K593</f>
        <v>0</v>
      </c>
      <c r="M593" s="1">
        <f>[3]Class!L593</f>
        <v>0</v>
      </c>
      <c r="N593" s="1">
        <f>[3]Class!M593</f>
        <v>0</v>
      </c>
      <c r="O593" s="1">
        <f>[3]Class!N593</f>
        <v>0</v>
      </c>
      <c r="P593" s="1">
        <f>[3]Class!O593</f>
        <v>0</v>
      </c>
      <c r="Q593" s="1">
        <f>[3]Class!P593</f>
        <v>0</v>
      </c>
      <c r="R593" s="1">
        <f>[3]Class!Q593</f>
        <v>0</v>
      </c>
      <c r="S593" s="1">
        <f>[3]Class!R593</f>
        <v>0</v>
      </c>
      <c r="T593" s="1">
        <f>[3]Class!S593</f>
        <v>1900</v>
      </c>
    </row>
    <row r="594" spans="1:20" x14ac:dyDescent="0.35">
      <c r="A594" s="1" t="str">
        <f>[3]Class!A594</f>
        <v>9329 : Other amusement and recreation activities</v>
      </c>
      <c r="B594" s="11">
        <f t="shared" si="9"/>
        <v>9329</v>
      </c>
      <c r="C594" s="1">
        <f>[3]Class!B594</f>
        <v>0</v>
      </c>
      <c r="D594" s="1">
        <f>[3]Class!C594</f>
        <v>0</v>
      </c>
      <c r="E594" s="1">
        <f>[3]Class!D594</f>
        <v>0</v>
      </c>
      <c r="F594" s="1">
        <f>[3]Class!E594</f>
        <v>0</v>
      </c>
      <c r="G594" s="1">
        <f>[3]Class!F594</f>
        <v>0</v>
      </c>
      <c r="H594" s="1">
        <f>[3]Class!G594</f>
        <v>0</v>
      </c>
      <c r="I594" s="1">
        <f>[3]Class!H594</f>
        <v>0</v>
      </c>
      <c r="J594" s="1">
        <f>[3]Class!I594</f>
        <v>0</v>
      </c>
      <c r="K594" s="1">
        <f>[3]Class!J594</f>
        <v>0</v>
      </c>
      <c r="L594" s="1">
        <f>[3]Class!K594</f>
        <v>0</v>
      </c>
      <c r="M594" s="1">
        <f>[3]Class!L594</f>
        <v>0</v>
      </c>
      <c r="N594" s="1">
        <f>[3]Class!M594</f>
        <v>0</v>
      </c>
      <c r="O594" s="1">
        <f>[3]Class!N594</f>
        <v>0</v>
      </c>
      <c r="P594" s="1">
        <f>[3]Class!O594</f>
        <v>0</v>
      </c>
      <c r="Q594" s="1">
        <f>[3]Class!P594</f>
        <v>0</v>
      </c>
      <c r="R594" s="1">
        <f>[3]Class!Q594</f>
        <v>0</v>
      </c>
      <c r="S594" s="1">
        <f>[3]Class!R594</f>
        <v>0</v>
      </c>
      <c r="T594" s="1">
        <f>[3]Class!S594</f>
        <v>7900</v>
      </c>
    </row>
    <row r="595" spans="1:20" x14ac:dyDescent="0.35">
      <c r="A595" s="1" t="str">
        <f>[3]Class!A595</f>
        <v>9411 : Activities of business and employers membership organisations</v>
      </c>
      <c r="B595" s="11">
        <f t="shared" si="9"/>
        <v>9411</v>
      </c>
      <c r="C595" s="1">
        <f>[3]Class!B595</f>
        <v>4400</v>
      </c>
      <c r="D595" s="1">
        <f>[3]Class!C595</f>
        <v>5200</v>
      </c>
      <c r="E595" s="1">
        <f>[3]Class!D595</f>
        <v>5500</v>
      </c>
      <c r="F595" s="1">
        <f>[3]Class!E595</f>
        <v>5900</v>
      </c>
      <c r="G595" s="1">
        <f>[3]Class!F595</f>
        <v>5600</v>
      </c>
      <c r="H595" s="1">
        <f>[3]Class!G595</f>
        <v>5400</v>
      </c>
      <c r="I595" s="1">
        <f>[3]Class!H595</f>
        <v>5300</v>
      </c>
      <c r="J595" s="1">
        <f>[3]Class!I595</f>
        <v>5700</v>
      </c>
      <c r="K595" s="1">
        <f>[3]Class!J595</f>
        <v>5800</v>
      </c>
      <c r="L595" s="1">
        <f>[3]Class!K595</f>
        <v>5400</v>
      </c>
      <c r="M595" s="1">
        <f>[3]Class!L595</f>
        <v>4600</v>
      </c>
      <c r="N595" s="1">
        <f>[3]Class!M595</f>
        <v>6900</v>
      </c>
      <c r="O595" s="1">
        <f>[3]Class!N595</f>
        <v>4500</v>
      </c>
      <c r="P595" s="1">
        <f>[3]Class!O595</f>
        <v>5600</v>
      </c>
      <c r="Q595" s="1">
        <f>[3]Class!P595</f>
        <v>4800</v>
      </c>
      <c r="R595" s="1">
        <f>[3]Class!Q595</f>
        <v>4700</v>
      </c>
      <c r="S595" s="1">
        <f>[3]Class!R595</f>
        <v>7900</v>
      </c>
      <c r="T595" s="1">
        <f>[3]Class!S595</f>
        <v>7000</v>
      </c>
    </row>
    <row r="596" spans="1:20" x14ac:dyDescent="0.35">
      <c r="A596" s="1" t="str">
        <f>[3]Class!A596</f>
        <v>9412 : Activities of professional membership organisations</v>
      </c>
      <c r="B596" s="11">
        <f t="shared" si="9"/>
        <v>9412</v>
      </c>
      <c r="C596" s="1">
        <f>[3]Class!B596</f>
        <v>7300</v>
      </c>
      <c r="D596" s="1">
        <f>[3]Class!C596</f>
        <v>8800</v>
      </c>
      <c r="E596" s="1">
        <f>[3]Class!D596</f>
        <v>8300</v>
      </c>
      <c r="F596" s="1">
        <f>[3]Class!E596</f>
        <v>8200</v>
      </c>
      <c r="G596" s="1">
        <f>[3]Class!F596</f>
        <v>8400</v>
      </c>
      <c r="H596" s="1">
        <f>[3]Class!G596</f>
        <v>8800</v>
      </c>
      <c r="I596" s="1">
        <f>[3]Class!H596</f>
        <v>10100</v>
      </c>
      <c r="J596" s="1">
        <f>[3]Class!I596</f>
        <v>10400</v>
      </c>
      <c r="K596" s="1">
        <f>[3]Class!J596</f>
        <v>10700</v>
      </c>
      <c r="L596" s="1">
        <f>[3]Class!K596</f>
        <v>11600</v>
      </c>
      <c r="M596" s="1">
        <f>[3]Class!L596</f>
        <v>12300</v>
      </c>
      <c r="N596" s="1">
        <f>[3]Class!M596</f>
        <v>15500</v>
      </c>
      <c r="O596" s="1">
        <f>[3]Class!N596</f>
        <v>11300</v>
      </c>
      <c r="P596" s="1">
        <f>[3]Class!O596</f>
        <v>13200</v>
      </c>
      <c r="Q596" s="1">
        <f>[3]Class!P596</f>
        <v>11700</v>
      </c>
      <c r="R596" s="1">
        <f>[3]Class!Q596</f>
        <v>12200</v>
      </c>
      <c r="S596" s="1">
        <f>[3]Class!R596</f>
        <v>16300</v>
      </c>
      <c r="T596" s="1">
        <f>[3]Class!S596</f>
        <v>17200</v>
      </c>
    </row>
    <row r="597" spans="1:20" x14ac:dyDescent="0.35">
      <c r="A597" s="1" t="str">
        <f>[3]Class!A597</f>
        <v>9420 : Activities of trade unions</v>
      </c>
      <c r="B597" s="11">
        <f t="shared" si="9"/>
        <v>9420</v>
      </c>
      <c r="C597" s="1">
        <f>[3]Class!B597</f>
        <v>4400</v>
      </c>
      <c r="D597" s="1">
        <f>[3]Class!C597</f>
        <v>4000</v>
      </c>
      <c r="E597" s="1">
        <f>[3]Class!D597</f>
        <v>4400</v>
      </c>
      <c r="F597" s="1">
        <f>[3]Class!E597</f>
        <v>5500</v>
      </c>
      <c r="G597" s="1">
        <f>[3]Class!F597</f>
        <v>5400</v>
      </c>
      <c r="H597" s="1">
        <f>[3]Class!G597</f>
        <v>3900</v>
      </c>
      <c r="I597" s="1">
        <f>[3]Class!H597</f>
        <v>3600</v>
      </c>
      <c r="J597" s="1">
        <f>[3]Class!I597</f>
        <v>4000</v>
      </c>
      <c r="K597" s="1">
        <f>[3]Class!J597</f>
        <v>4000</v>
      </c>
      <c r="L597" s="1">
        <f>[3]Class!K597</f>
        <v>4000</v>
      </c>
      <c r="M597" s="1">
        <f>[3]Class!L597</f>
        <v>4400</v>
      </c>
      <c r="N597" s="1">
        <f>[3]Class!M597</f>
        <v>4400</v>
      </c>
      <c r="O597" s="1">
        <f>[3]Class!N597</f>
        <v>3800</v>
      </c>
      <c r="P597" s="1">
        <f>[3]Class!O597</f>
        <v>3900</v>
      </c>
      <c r="Q597" s="1">
        <f>[3]Class!P597</f>
        <v>4300</v>
      </c>
      <c r="R597" s="1">
        <f>[3]Class!Q597</f>
        <v>3600</v>
      </c>
      <c r="S597" s="1">
        <f>[3]Class!R597</f>
        <v>3600</v>
      </c>
      <c r="T597" s="1">
        <f>[3]Class!S597</f>
        <v>4100</v>
      </c>
    </row>
    <row r="598" spans="1:20" x14ac:dyDescent="0.35">
      <c r="A598" s="1" t="str">
        <f>[3]Class!A598</f>
        <v>9491 : Activities of religious organisations</v>
      </c>
      <c r="B598" s="11">
        <f t="shared" si="9"/>
        <v>9491</v>
      </c>
      <c r="C598" s="1">
        <f>[3]Class!B598</f>
        <v>6900</v>
      </c>
      <c r="D598" s="1">
        <f>[3]Class!C598</f>
        <v>7500</v>
      </c>
      <c r="E598" s="1">
        <f>[3]Class!D598</f>
        <v>7300</v>
      </c>
      <c r="F598" s="1">
        <f>[3]Class!E598</f>
        <v>8400</v>
      </c>
      <c r="G598" s="1">
        <f>[3]Class!F598</f>
        <v>10800</v>
      </c>
      <c r="H598" s="1">
        <f>[3]Class!G598</f>
        <v>16600</v>
      </c>
      <c r="I598" s="1">
        <f>[3]Class!H598</f>
        <v>15500</v>
      </c>
      <c r="J598" s="1">
        <f>[3]Class!I598</f>
        <v>13000</v>
      </c>
      <c r="K598" s="1">
        <f>[3]Class!J598</f>
        <v>11100</v>
      </c>
      <c r="L598" s="1">
        <f>[3]Class!K598</f>
        <v>14200</v>
      </c>
      <c r="M598" s="1">
        <f>[3]Class!L598</f>
        <v>13500</v>
      </c>
      <c r="N598" s="1">
        <f>[3]Class!M598</f>
        <v>14300</v>
      </c>
      <c r="O598" s="1">
        <f>[3]Class!N598</f>
        <v>13400</v>
      </c>
      <c r="P598" s="1">
        <f>[3]Class!O598</f>
        <v>17200</v>
      </c>
      <c r="Q598" s="1">
        <f>[3]Class!P598</f>
        <v>16500</v>
      </c>
      <c r="R598" s="1">
        <f>[3]Class!Q598</f>
        <v>14400</v>
      </c>
      <c r="S598" s="1">
        <f>[3]Class!R598</f>
        <v>16500</v>
      </c>
      <c r="T598" s="1">
        <f>[3]Class!S598</f>
        <v>16300</v>
      </c>
    </row>
    <row r="599" spans="1:20" x14ac:dyDescent="0.35">
      <c r="A599" s="1" t="str">
        <f>[3]Class!A599</f>
        <v>9492 : Activities of political organisations</v>
      </c>
      <c r="B599" s="11">
        <f t="shared" si="9"/>
        <v>9492</v>
      </c>
      <c r="C599" s="1">
        <f>[3]Class!B599</f>
        <v>1300</v>
      </c>
      <c r="D599" s="1">
        <f>[3]Class!C599</f>
        <v>1000</v>
      </c>
      <c r="E599" s="1">
        <f>[3]Class!D599</f>
        <v>1000</v>
      </c>
      <c r="F599" s="1">
        <f>[3]Class!E599</f>
        <v>800</v>
      </c>
      <c r="G599" s="1">
        <f>[3]Class!F599</f>
        <v>800</v>
      </c>
      <c r="H599" s="1">
        <f>[3]Class!G599</f>
        <v>700</v>
      </c>
      <c r="I599" s="1">
        <f>[3]Class!H599</f>
        <v>800</v>
      </c>
      <c r="J599" s="1">
        <f>[3]Class!I599</f>
        <v>1000</v>
      </c>
      <c r="K599" s="1">
        <f>[3]Class!J599</f>
        <v>900</v>
      </c>
      <c r="L599" s="1">
        <f>[3]Class!K599</f>
        <v>900</v>
      </c>
      <c r="M599" s="1">
        <f>[3]Class!L599</f>
        <v>1100</v>
      </c>
      <c r="N599" s="1">
        <f>[3]Class!M599</f>
        <v>1100</v>
      </c>
      <c r="O599" s="1">
        <f>[3]Class!N599</f>
        <v>900</v>
      </c>
      <c r="P599" s="1">
        <f>[3]Class!O599</f>
        <v>1200</v>
      </c>
      <c r="Q599" s="1">
        <f>[3]Class!P599</f>
        <v>1100</v>
      </c>
      <c r="R599" s="1">
        <f>[3]Class!Q599</f>
        <v>1000</v>
      </c>
      <c r="S599" s="1">
        <f>[3]Class!R599</f>
        <v>1200</v>
      </c>
      <c r="T599" s="1">
        <f>[3]Class!S599</f>
        <v>1000</v>
      </c>
    </row>
    <row r="600" spans="1:20" x14ac:dyDescent="0.35">
      <c r="A600" s="1" t="str">
        <f>[3]Class!A600</f>
        <v>9499 : Activities of other membership organisations n.e.c.</v>
      </c>
      <c r="B600" s="11">
        <f t="shared" si="9"/>
        <v>9499</v>
      </c>
      <c r="C600" s="1">
        <f>[3]Class!B600</f>
        <v>13700</v>
      </c>
      <c r="D600" s="1">
        <f>[3]Class!C600</f>
        <v>16000</v>
      </c>
      <c r="E600" s="1">
        <f>[3]Class!D600</f>
        <v>16600</v>
      </c>
      <c r="F600" s="1">
        <f>[3]Class!E600</f>
        <v>16400</v>
      </c>
      <c r="G600" s="1">
        <f>[3]Class!F600</f>
        <v>17200</v>
      </c>
      <c r="H600" s="1">
        <f>[3]Class!G600</f>
        <v>16800</v>
      </c>
      <c r="I600" s="1">
        <f>[3]Class!H600</f>
        <v>16200</v>
      </c>
      <c r="J600" s="1">
        <f>[3]Class!I600</f>
        <v>18200</v>
      </c>
      <c r="K600" s="1">
        <f>[3]Class!J600</f>
        <v>17500</v>
      </c>
      <c r="L600" s="1">
        <f>[3]Class!K600</f>
        <v>16200</v>
      </c>
      <c r="M600" s="1">
        <f>[3]Class!L600</f>
        <v>16100</v>
      </c>
      <c r="N600" s="1">
        <f>[3]Class!M600</f>
        <v>18200</v>
      </c>
      <c r="O600" s="1">
        <f>[3]Class!N600</f>
        <v>18200</v>
      </c>
      <c r="P600" s="1">
        <f>[3]Class!O600</f>
        <v>23300</v>
      </c>
      <c r="Q600" s="1">
        <f>[3]Class!P600</f>
        <v>22700</v>
      </c>
      <c r="R600" s="1">
        <f>[3]Class!Q600</f>
        <v>19100</v>
      </c>
      <c r="S600" s="1">
        <f>[3]Class!R600</f>
        <v>20600</v>
      </c>
      <c r="T600" s="1">
        <f>[3]Class!S600</f>
        <v>19200</v>
      </c>
    </row>
    <row r="601" spans="1:20" x14ac:dyDescent="0.35">
      <c r="A601" s="1" t="str">
        <f>[3]Class!A601</f>
        <v>9511 : Repair of computers and peripheral equipment</v>
      </c>
      <c r="B601" s="11">
        <f t="shared" si="9"/>
        <v>9511</v>
      </c>
      <c r="C601" s="1">
        <f>[3]Class!B601</f>
        <v>7200</v>
      </c>
      <c r="D601" s="1">
        <f>[3]Class!C601</f>
        <v>4400</v>
      </c>
      <c r="E601" s="1">
        <f>[3]Class!D601</f>
        <v>4700</v>
      </c>
      <c r="F601" s="1">
        <f>[3]Class!E601</f>
        <v>3400</v>
      </c>
      <c r="G601" s="1">
        <f>[3]Class!F601</f>
        <v>5500</v>
      </c>
      <c r="H601" s="1">
        <f>[3]Class!G601</f>
        <v>4900</v>
      </c>
      <c r="I601" s="1">
        <f>[3]Class!H601</f>
        <v>5000</v>
      </c>
      <c r="J601" s="1">
        <f>[3]Class!I601</f>
        <v>5400</v>
      </c>
      <c r="K601" s="1">
        <f>[3]Class!J601</f>
        <v>3400</v>
      </c>
      <c r="L601" s="1">
        <f>[3]Class!K601</f>
        <v>2600</v>
      </c>
      <c r="M601" s="1">
        <f>[3]Class!L601</f>
        <v>3400</v>
      </c>
      <c r="N601" s="1">
        <f>[3]Class!M601</f>
        <v>3200</v>
      </c>
      <c r="O601" s="1">
        <f>[3]Class!N601</f>
        <v>8300</v>
      </c>
      <c r="P601" s="1">
        <f>[3]Class!O601</f>
        <v>5700</v>
      </c>
      <c r="Q601" s="1">
        <f>[3]Class!P601</f>
        <v>6300</v>
      </c>
      <c r="R601" s="1">
        <f>[3]Class!Q601</f>
        <v>3300</v>
      </c>
      <c r="S601" s="1">
        <f>[3]Class!R601</f>
        <v>3800</v>
      </c>
      <c r="T601" s="1">
        <f>[3]Class!S601</f>
        <v>3400</v>
      </c>
    </row>
    <row r="602" spans="1:20" x14ac:dyDescent="0.35">
      <c r="A602" s="1" t="str">
        <f>[3]Class!A602</f>
        <v>9512 : Repair of communication equipment</v>
      </c>
      <c r="B602" s="11">
        <f t="shared" si="9"/>
        <v>9512</v>
      </c>
      <c r="C602" s="1">
        <f>[3]Class!B602</f>
        <v>200</v>
      </c>
      <c r="D602" s="1">
        <f>[3]Class!C602</f>
        <v>200</v>
      </c>
      <c r="E602" s="1">
        <f>[3]Class!D602</f>
        <v>400</v>
      </c>
      <c r="F602" s="1">
        <f>[3]Class!E602</f>
        <v>300</v>
      </c>
      <c r="G602" s="1">
        <f>[3]Class!F602</f>
        <v>200</v>
      </c>
      <c r="H602" s="1">
        <f>[3]Class!G602</f>
        <v>200</v>
      </c>
      <c r="I602" s="1">
        <f>[3]Class!H602</f>
        <v>100</v>
      </c>
      <c r="J602" s="1">
        <f>[3]Class!I602</f>
        <v>100</v>
      </c>
      <c r="K602" s="1">
        <f>[3]Class!J602</f>
        <v>100</v>
      </c>
      <c r="L602" s="1">
        <f>[3]Class!K602</f>
        <v>100</v>
      </c>
      <c r="M602" s="1">
        <f>[3]Class!L602</f>
        <v>200</v>
      </c>
      <c r="N602" s="1">
        <f>[3]Class!M602</f>
        <v>300</v>
      </c>
      <c r="O602" s="1">
        <f>[3]Class!N602</f>
        <v>700</v>
      </c>
      <c r="P602" s="1">
        <f>[3]Class!O602</f>
        <v>500</v>
      </c>
      <c r="Q602" s="1">
        <f>[3]Class!P602</f>
        <v>500</v>
      </c>
      <c r="R602" s="1">
        <f>[3]Class!Q602</f>
        <v>400</v>
      </c>
      <c r="S602" s="1">
        <f>[3]Class!R602</f>
        <v>700</v>
      </c>
      <c r="T602" s="1">
        <f>[3]Class!S602</f>
        <v>800</v>
      </c>
    </row>
    <row r="603" spans="1:20" x14ac:dyDescent="0.35">
      <c r="A603" s="1" t="str">
        <f>[3]Class!A603</f>
        <v>9521 : Repair of consumer electronics</v>
      </c>
      <c r="B603" s="11">
        <f t="shared" si="9"/>
        <v>9521</v>
      </c>
      <c r="C603" s="1">
        <f>[3]Class!B603</f>
        <v>500</v>
      </c>
      <c r="D603" s="1">
        <f>[3]Class!C603</f>
        <v>500</v>
      </c>
      <c r="E603" s="1">
        <f>[3]Class!D603</f>
        <v>600</v>
      </c>
      <c r="F603" s="1">
        <f>[3]Class!E603</f>
        <v>600</v>
      </c>
      <c r="G603" s="1">
        <f>[3]Class!F603</f>
        <v>600</v>
      </c>
      <c r="H603" s="1">
        <f>[3]Class!G603</f>
        <v>600</v>
      </c>
      <c r="I603" s="1">
        <f>[3]Class!H603</f>
        <v>400</v>
      </c>
      <c r="J603" s="1">
        <f>[3]Class!I603</f>
        <v>400</v>
      </c>
      <c r="K603" s="1">
        <f>[3]Class!J603</f>
        <v>300</v>
      </c>
      <c r="L603" s="1">
        <f>[3]Class!K603</f>
        <v>300</v>
      </c>
      <c r="M603" s="1">
        <f>[3]Class!L603</f>
        <v>300</v>
      </c>
      <c r="N603" s="1">
        <f>[3]Class!M603</f>
        <v>200</v>
      </c>
      <c r="O603" s="1">
        <f>[3]Class!N603</f>
        <v>600</v>
      </c>
      <c r="P603" s="1">
        <f>[3]Class!O603</f>
        <v>400</v>
      </c>
      <c r="Q603" s="1">
        <f>[3]Class!P603</f>
        <v>400</v>
      </c>
      <c r="R603" s="1">
        <f>[3]Class!Q603</f>
        <v>100</v>
      </c>
      <c r="S603" s="1">
        <f>[3]Class!R603</f>
        <v>300</v>
      </c>
      <c r="T603" s="1">
        <f>[3]Class!S603</f>
        <v>200</v>
      </c>
    </row>
    <row r="604" spans="1:20" x14ac:dyDescent="0.35">
      <c r="A604" s="1" t="str">
        <f>[3]Class!A604</f>
        <v>9522 : Repair of household appliances and home and garden equipment</v>
      </c>
      <c r="B604" s="11">
        <f t="shared" si="9"/>
        <v>9522</v>
      </c>
      <c r="C604" s="1">
        <f>[3]Class!B604</f>
        <v>500</v>
      </c>
      <c r="D604" s="1">
        <f>[3]Class!C604</f>
        <v>500</v>
      </c>
      <c r="E604" s="1">
        <f>[3]Class!D604</f>
        <v>700</v>
      </c>
      <c r="F604" s="1">
        <f>[3]Class!E604</f>
        <v>700</v>
      </c>
      <c r="G604" s="1">
        <f>[3]Class!F604</f>
        <v>600</v>
      </c>
      <c r="H604" s="1">
        <f>[3]Class!G604</f>
        <v>600</v>
      </c>
      <c r="I604" s="1">
        <f>[3]Class!H604</f>
        <v>500</v>
      </c>
      <c r="J604" s="1">
        <f>[3]Class!I604</f>
        <v>400</v>
      </c>
      <c r="K604" s="1">
        <f>[3]Class!J604</f>
        <v>300</v>
      </c>
      <c r="L604" s="1">
        <f>[3]Class!K604</f>
        <v>300</v>
      </c>
      <c r="M604" s="1">
        <f>[3]Class!L604</f>
        <v>300</v>
      </c>
      <c r="N604" s="1">
        <f>[3]Class!M604</f>
        <v>200</v>
      </c>
      <c r="O604" s="1">
        <f>[3]Class!N604</f>
        <v>500</v>
      </c>
      <c r="P604" s="1">
        <f>[3]Class!O604</f>
        <v>300</v>
      </c>
      <c r="Q604" s="1">
        <f>[3]Class!P604</f>
        <v>300</v>
      </c>
      <c r="R604" s="1">
        <f>[3]Class!Q604</f>
        <v>100</v>
      </c>
      <c r="S604" s="1">
        <f>[3]Class!R604</f>
        <v>300</v>
      </c>
      <c r="T604" s="1">
        <f>[3]Class!S604</f>
        <v>200</v>
      </c>
    </row>
    <row r="605" spans="1:20" x14ac:dyDescent="0.35">
      <c r="A605" s="1" t="str">
        <f>[3]Class!A605</f>
        <v>9523 : Repair of footwear and leather goods</v>
      </c>
      <c r="B605" s="11">
        <f t="shared" si="9"/>
        <v>9523</v>
      </c>
      <c r="C605" s="1">
        <f>[3]Class!B605</f>
        <v>400</v>
      </c>
      <c r="D605" s="1">
        <f>[3]Class!C605</f>
        <v>400</v>
      </c>
      <c r="E605" s="1">
        <f>[3]Class!D605</f>
        <v>500</v>
      </c>
      <c r="F605" s="1">
        <f>[3]Class!E605</f>
        <v>500</v>
      </c>
      <c r="G605" s="1">
        <f>[3]Class!F605</f>
        <v>500</v>
      </c>
      <c r="H605" s="1">
        <f>[3]Class!G605</f>
        <v>600</v>
      </c>
      <c r="I605" s="1">
        <f>[3]Class!H605</f>
        <v>600</v>
      </c>
      <c r="J605" s="1">
        <f>[3]Class!I605</f>
        <v>500</v>
      </c>
      <c r="K605" s="1">
        <f>[3]Class!J605</f>
        <v>500</v>
      </c>
      <c r="L605" s="1">
        <f>[3]Class!K605</f>
        <v>400</v>
      </c>
      <c r="M605" s="1">
        <f>[3]Class!L605</f>
        <v>300</v>
      </c>
      <c r="N605" s="1">
        <f>[3]Class!M605</f>
        <v>200</v>
      </c>
      <c r="O605" s="1">
        <f>[3]Class!N605</f>
        <v>800</v>
      </c>
      <c r="P605" s="1">
        <f>[3]Class!O605</f>
        <v>400</v>
      </c>
      <c r="Q605" s="1">
        <f>[3]Class!P605</f>
        <v>300</v>
      </c>
      <c r="R605" s="1">
        <f>[3]Class!Q605</f>
        <v>200</v>
      </c>
      <c r="S605" s="1">
        <f>[3]Class!R605</f>
        <v>300</v>
      </c>
      <c r="T605" s="1">
        <f>[3]Class!S605</f>
        <v>200</v>
      </c>
    </row>
    <row r="606" spans="1:20" x14ac:dyDescent="0.35">
      <c r="A606" s="1" t="str">
        <f>[3]Class!A606</f>
        <v>9524 : Repair of furniture and home furnishings</v>
      </c>
      <c r="B606" s="11">
        <f t="shared" si="9"/>
        <v>9524</v>
      </c>
      <c r="C606" s="1">
        <f>[3]Class!B606</f>
        <v>600</v>
      </c>
      <c r="D606" s="1">
        <f>[3]Class!C606</f>
        <v>600</v>
      </c>
      <c r="E606" s="1">
        <f>[3]Class!D606</f>
        <v>600</v>
      </c>
      <c r="F606" s="1">
        <f>[3]Class!E606</f>
        <v>500</v>
      </c>
      <c r="G606" s="1">
        <f>[3]Class!F606</f>
        <v>400</v>
      </c>
      <c r="H606" s="1">
        <f>[3]Class!G606</f>
        <v>400</v>
      </c>
      <c r="I606" s="1">
        <f>[3]Class!H606</f>
        <v>400</v>
      </c>
      <c r="J606" s="1">
        <f>[3]Class!I606</f>
        <v>400</v>
      </c>
      <c r="K606" s="1">
        <f>[3]Class!J606</f>
        <v>400</v>
      </c>
      <c r="L606" s="1">
        <f>[3]Class!K606</f>
        <v>200</v>
      </c>
      <c r="M606" s="1">
        <f>[3]Class!L606</f>
        <v>400</v>
      </c>
      <c r="N606" s="1">
        <f>[3]Class!M606</f>
        <v>200</v>
      </c>
      <c r="O606" s="1">
        <f>[3]Class!N606</f>
        <v>500</v>
      </c>
      <c r="P606" s="1">
        <f>[3]Class!O606</f>
        <v>300</v>
      </c>
      <c r="Q606" s="1">
        <f>[3]Class!P606</f>
        <v>300</v>
      </c>
      <c r="R606" s="1">
        <f>[3]Class!Q606</f>
        <v>100</v>
      </c>
      <c r="S606" s="1">
        <f>[3]Class!R606</f>
        <v>300</v>
      </c>
      <c r="T606" s="1">
        <f>[3]Class!S606</f>
        <v>200</v>
      </c>
    </row>
    <row r="607" spans="1:20" x14ac:dyDescent="0.35">
      <c r="A607" s="1" t="str">
        <f>[3]Class!A607</f>
        <v>9525 : Repair of watches, clocks and jewellery</v>
      </c>
      <c r="B607" s="11">
        <f t="shared" si="9"/>
        <v>9525</v>
      </c>
      <c r="C607" s="1">
        <f>[3]Class!B607</f>
        <v>100</v>
      </c>
      <c r="D607" s="1">
        <f>[3]Class!C607</f>
        <v>100</v>
      </c>
      <c r="E607" s="1">
        <f>[3]Class!D607</f>
        <v>100</v>
      </c>
      <c r="F607" s="1">
        <f>[3]Class!E607</f>
        <v>100</v>
      </c>
      <c r="G607" s="1">
        <f>[3]Class!F607</f>
        <v>100</v>
      </c>
      <c r="H607" s="1">
        <f>[3]Class!G607</f>
        <v>100</v>
      </c>
      <c r="I607" s="1">
        <f>[3]Class!H607</f>
        <v>100</v>
      </c>
      <c r="J607" s="1">
        <f>[3]Class!I607</f>
        <v>100</v>
      </c>
      <c r="K607" s="1">
        <f>[3]Class!J607</f>
        <v>100</v>
      </c>
      <c r="L607" s="1">
        <f>[3]Class!K607</f>
        <v>100</v>
      </c>
      <c r="M607" s="1">
        <f>[3]Class!L607</f>
        <v>100</v>
      </c>
      <c r="N607" s="1">
        <f>[3]Class!M607</f>
        <v>100</v>
      </c>
      <c r="O607" s="1">
        <f>[3]Class!N607</f>
        <v>300</v>
      </c>
      <c r="P607" s="1">
        <f>[3]Class!O607</f>
        <v>200</v>
      </c>
      <c r="Q607" s="1">
        <f>[3]Class!P607</f>
        <v>200</v>
      </c>
      <c r="R607" s="1">
        <f>[3]Class!Q607</f>
        <v>100</v>
      </c>
      <c r="S607" s="1">
        <f>[3]Class!R607</f>
        <v>200</v>
      </c>
      <c r="T607" s="1">
        <f>[3]Class!S607</f>
        <v>200</v>
      </c>
    </row>
    <row r="608" spans="1:20" x14ac:dyDescent="0.35">
      <c r="A608" s="1" t="str">
        <f>[3]Class!A608</f>
        <v>9529 : Repair of other personal and household goods</v>
      </c>
      <c r="B608" s="11">
        <f t="shared" si="9"/>
        <v>9529</v>
      </c>
      <c r="C608" s="1">
        <f>[3]Class!B608</f>
        <v>100</v>
      </c>
      <c r="D608" s="1">
        <f>[3]Class!C608</f>
        <v>100</v>
      </c>
      <c r="E608" s="1">
        <f>[3]Class!D608</f>
        <v>200</v>
      </c>
      <c r="F608" s="1">
        <f>[3]Class!E608</f>
        <v>200</v>
      </c>
      <c r="G608" s="1">
        <f>[3]Class!F608</f>
        <v>200</v>
      </c>
      <c r="H608" s="1">
        <f>[3]Class!G608</f>
        <v>200</v>
      </c>
      <c r="I608" s="1">
        <f>[3]Class!H608</f>
        <v>200</v>
      </c>
      <c r="J608" s="1">
        <f>[3]Class!I608</f>
        <v>200</v>
      </c>
      <c r="K608" s="1">
        <f>[3]Class!J608</f>
        <v>200</v>
      </c>
      <c r="L608" s="1">
        <f>[3]Class!K608</f>
        <v>100</v>
      </c>
      <c r="M608" s="1">
        <f>[3]Class!L608</f>
        <v>200</v>
      </c>
      <c r="N608" s="1">
        <f>[3]Class!M608</f>
        <v>200</v>
      </c>
      <c r="O608" s="1">
        <f>[3]Class!N608</f>
        <v>400</v>
      </c>
      <c r="P608" s="1">
        <f>[3]Class!O608</f>
        <v>300</v>
      </c>
      <c r="Q608" s="1">
        <f>[3]Class!P608</f>
        <v>300</v>
      </c>
      <c r="R608" s="1">
        <f>[3]Class!Q608</f>
        <v>200</v>
      </c>
      <c r="S608" s="1">
        <f>[3]Class!R608</f>
        <v>400</v>
      </c>
      <c r="T608" s="1">
        <f>[3]Class!S608</f>
        <v>300</v>
      </c>
    </row>
    <row r="609" spans="1:20" x14ac:dyDescent="0.35">
      <c r="A609" s="1" t="str">
        <f>[3]Class!A609</f>
        <v>9601 : Washing and (dry-)cleaning of textile and fur products</v>
      </c>
      <c r="B609" s="11">
        <f t="shared" si="9"/>
        <v>9601</v>
      </c>
      <c r="C609" s="1">
        <f>[3]Class!B609</f>
        <v>8200</v>
      </c>
      <c r="D609" s="1">
        <f>[3]Class!C609</f>
        <v>9000</v>
      </c>
      <c r="E609" s="1">
        <f>[3]Class!D609</f>
        <v>10600</v>
      </c>
      <c r="F609" s="1">
        <f>[3]Class!E609</f>
        <v>10400</v>
      </c>
      <c r="G609" s="1">
        <f>[3]Class!F609</f>
        <v>9000</v>
      </c>
      <c r="H609" s="1">
        <f>[3]Class!G609</f>
        <v>8600</v>
      </c>
      <c r="I609" s="1">
        <f>[3]Class!H609</f>
        <v>8600</v>
      </c>
      <c r="J609" s="1">
        <f>[3]Class!I609</f>
        <v>9400</v>
      </c>
      <c r="K609" s="1">
        <f>[3]Class!J609</f>
        <v>10200</v>
      </c>
      <c r="L609" s="1">
        <f>[3]Class!K609</f>
        <v>9300</v>
      </c>
      <c r="M609" s="1">
        <f>[3]Class!L609</f>
        <v>8500</v>
      </c>
      <c r="N609" s="1">
        <f>[3]Class!M609</f>
        <v>5800</v>
      </c>
      <c r="O609" s="1">
        <f>[3]Class!N609</f>
        <v>6000</v>
      </c>
      <c r="P609" s="1">
        <f>[3]Class!O609</f>
        <v>5200</v>
      </c>
      <c r="Q609" s="1">
        <f>[3]Class!P609</f>
        <v>5700</v>
      </c>
      <c r="R609" s="1">
        <f>[3]Class!Q609</f>
        <v>7500</v>
      </c>
      <c r="S609" s="1">
        <f>[3]Class!R609</f>
        <v>6000</v>
      </c>
      <c r="T609" s="1">
        <f>[3]Class!S609</f>
        <v>6600</v>
      </c>
    </row>
    <row r="610" spans="1:20" x14ac:dyDescent="0.35">
      <c r="A610" s="1" t="str">
        <f>[3]Class!A610</f>
        <v>9602 : Hairdressing and other beauty treatment</v>
      </c>
      <c r="B610" s="11">
        <f t="shared" si="9"/>
        <v>9602</v>
      </c>
      <c r="C610" s="1">
        <f>[3]Class!B610</f>
        <v>14800</v>
      </c>
      <c r="D610" s="1">
        <f>[3]Class!C610</f>
        <v>16300</v>
      </c>
      <c r="E610" s="1">
        <f>[3]Class!D610</f>
        <v>17100</v>
      </c>
      <c r="F610" s="1">
        <f>[3]Class!E610</f>
        <v>17600</v>
      </c>
      <c r="G610" s="1">
        <f>[3]Class!F610</f>
        <v>16000</v>
      </c>
      <c r="H610" s="1">
        <f>[3]Class!G610</f>
        <v>16600</v>
      </c>
      <c r="I610" s="1">
        <f>[3]Class!H610</f>
        <v>17400</v>
      </c>
      <c r="J610" s="1">
        <f>[3]Class!I610</f>
        <v>18300</v>
      </c>
      <c r="K610" s="1">
        <f>[3]Class!J610</f>
        <v>19700</v>
      </c>
      <c r="L610" s="1">
        <f>[3]Class!K610</f>
        <v>20700</v>
      </c>
      <c r="M610" s="1">
        <f>[3]Class!L610</f>
        <v>19900</v>
      </c>
      <c r="N610" s="1">
        <f>[3]Class!M610</f>
        <v>15800</v>
      </c>
      <c r="O610" s="1">
        <f>[3]Class!N610</f>
        <v>19200</v>
      </c>
      <c r="P610" s="1">
        <f>[3]Class!O610</f>
        <v>17100</v>
      </c>
      <c r="Q610" s="1">
        <f>[3]Class!P610</f>
        <v>19300</v>
      </c>
      <c r="R610" s="1">
        <f>[3]Class!Q610</f>
        <v>28000</v>
      </c>
      <c r="S610" s="1">
        <f>[3]Class!R610</f>
        <v>20100</v>
      </c>
      <c r="T610" s="1">
        <f>[3]Class!S610</f>
        <v>22400</v>
      </c>
    </row>
    <row r="611" spans="1:20" x14ac:dyDescent="0.35">
      <c r="A611" s="1" t="str">
        <f>[3]Class!A611</f>
        <v>9603 : Funeral and related activities</v>
      </c>
      <c r="B611" s="11">
        <f t="shared" si="9"/>
        <v>9603</v>
      </c>
      <c r="C611" s="1">
        <f>[3]Class!B611</f>
        <v>4600</v>
      </c>
      <c r="D611" s="1">
        <f>[3]Class!C611</f>
        <v>2700</v>
      </c>
      <c r="E611" s="1">
        <f>[3]Class!D611</f>
        <v>2200</v>
      </c>
      <c r="F611" s="1">
        <f>[3]Class!E611</f>
        <v>2000</v>
      </c>
      <c r="G611" s="1">
        <f>[3]Class!F611</f>
        <v>2400</v>
      </c>
      <c r="H611" s="1">
        <f>[3]Class!G611</f>
        <v>2200</v>
      </c>
      <c r="I611" s="1">
        <f>[3]Class!H611</f>
        <v>2600</v>
      </c>
      <c r="J611" s="1">
        <f>[3]Class!I611</f>
        <v>2700</v>
      </c>
      <c r="K611" s="1">
        <f>[3]Class!J611</f>
        <v>2800</v>
      </c>
      <c r="L611" s="1">
        <f>[3]Class!K611</f>
        <v>3000</v>
      </c>
      <c r="M611" s="1">
        <f>[3]Class!L611</f>
        <v>2600</v>
      </c>
      <c r="N611" s="1">
        <f>[3]Class!M611</f>
        <v>2300</v>
      </c>
      <c r="O611" s="1">
        <f>[3]Class!N611</f>
        <v>2400</v>
      </c>
      <c r="P611" s="1">
        <f>[3]Class!O611</f>
        <v>2100</v>
      </c>
      <c r="Q611" s="1">
        <f>[3]Class!P611</f>
        <v>2200</v>
      </c>
      <c r="R611" s="1">
        <f>[3]Class!Q611</f>
        <v>2700</v>
      </c>
      <c r="S611" s="1">
        <f>[3]Class!R611</f>
        <v>2100</v>
      </c>
      <c r="T611" s="1">
        <f>[3]Class!S611</f>
        <v>2200</v>
      </c>
    </row>
    <row r="612" spans="1:20" x14ac:dyDescent="0.35">
      <c r="A612" s="1" t="str">
        <f>[3]Class!A612</f>
        <v>9604 : Physical well-being activities</v>
      </c>
      <c r="B612" s="11">
        <f t="shared" si="9"/>
        <v>9604</v>
      </c>
      <c r="C612" s="1">
        <f>[3]Class!B612</f>
        <v>100</v>
      </c>
      <c r="D612" s="1">
        <f>[3]Class!C612</f>
        <v>100</v>
      </c>
      <c r="E612" s="1">
        <f>[3]Class!D612</f>
        <v>100</v>
      </c>
      <c r="F612" s="1">
        <f>[3]Class!E612</f>
        <v>100</v>
      </c>
      <c r="G612" s="1">
        <f>[3]Class!F612</f>
        <v>100</v>
      </c>
      <c r="H612" s="1">
        <f>[3]Class!G612</f>
        <v>100</v>
      </c>
      <c r="I612" s="1">
        <f>[3]Class!H612</f>
        <v>200</v>
      </c>
      <c r="J612" s="1">
        <f>[3]Class!I612</f>
        <v>100</v>
      </c>
      <c r="K612" s="1">
        <f>[3]Class!J612</f>
        <v>100</v>
      </c>
      <c r="L612" s="1">
        <f>[3]Class!K612</f>
        <v>200</v>
      </c>
      <c r="M612" s="1">
        <f>[3]Class!L612</f>
        <v>300</v>
      </c>
      <c r="N612" s="1">
        <f>[3]Class!M612</f>
        <v>300</v>
      </c>
      <c r="O612" s="1">
        <f>[3]Class!N612</f>
        <v>600</v>
      </c>
      <c r="P612" s="1">
        <f>[3]Class!O612</f>
        <v>600</v>
      </c>
      <c r="Q612" s="1">
        <f>[3]Class!P612</f>
        <v>900</v>
      </c>
      <c r="R612" s="1">
        <f>[3]Class!Q612</f>
        <v>1300</v>
      </c>
      <c r="S612" s="1">
        <f>[3]Class!R612</f>
        <v>1000</v>
      </c>
      <c r="T612" s="1">
        <f>[3]Class!S612</f>
        <v>1300</v>
      </c>
    </row>
    <row r="613" spans="1:20" x14ac:dyDescent="0.35">
      <c r="A613" s="1" t="str">
        <f>[3]Class!A613</f>
        <v>9609 : Other personal service activities n.e.c.</v>
      </c>
      <c r="B613" s="11">
        <f t="shared" si="9"/>
        <v>9609</v>
      </c>
      <c r="C613" s="1">
        <f>[3]Class!B613</f>
        <v>20100</v>
      </c>
      <c r="D613" s="1">
        <f>[3]Class!C613</f>
        <v>26900</v>
      </c>
      <c r="E613" s="1">
        <f>[3]Class!D613</f>
        <v>28600</v>
      </c>
      <c r="F613" s="1">
        <f>[3]Class!E613</f>
        <v>30600</v>
      </c>
      <c r="G613" s="1">
        <f>[3]Class!F613</f>
        <v>28800</v>
      </c>
      <c r="H613" s="1">
        <f>[3]Class!G613</f>
        <v>23100</v>
      </c>
      <c r="I613" s="1">
        <f>[3]Class!H613</f>
        <v>26400</v>
      </c>
      <c r="J613" s="1">
        <f>[3]Class!I613</f>
        <v>24800</v>
      </c>
      <c r="K613" s="1">
        <f>[3]Class!J613</f>
        <v>25300</v>
      </c>
      <c r="L613" s="1">
        <f>[3]Class!K613</f>
        <v>27100</v>
      </c>
      <c r="M613" s="1">
        <f>[3]Class!L613</f>
        <v>27200</v>
      </c>
      <c r="N613" s="1">
        <f>[3]Class!M613</f>
        <v>19100</v>
      </c>
      <c r="O613" s="1">
        <f>[3]Class!N613</f>
        <v>21300</v>
      </c>
      <c r="P613" s="1">
        <f>[3]Class!O613</f>
        <v>16100</v>
      </c>
      <c r="Q613" s="1">
        <f>[3]Class!P613</f>
        <v>15400</v>
      </c>
      <c r="R613" s="1">
        <f>[3]Class!Q613</f>
        <v>21300</v>
      </c>
      <c r="S613" s="1">
        <f>[3]Class!R613</f>
        <v>14400</v>
      </c>
      <c r="T613" s="1">
        <f>[3]Class!S613</f>
        <v>14300</v>
      </c>
    </row>
    <row r="614" spans="1:20" x14ac:dyDescent="0.35">
      <c r="A614" s="1" t="str">
        <f>[3]Class!A614</f>
        <v>9700 : Activities of households as employers of domestic personnel</v>
      </c>
      <c r="B614" s="11">
        <f t="shared" si="9"/>
        <v>9700</v>
      </c>
      <c r="C614" s="1">
        <f>[3]Class!B614</f>
        <v>0</v>
      </c>
      <c r="D614" s="1">
        <f>[3]Class!C614</f>
        <v>0</v>
      </c>
      <c r="E614" s="1">
        <f>[3]Class!D614</f>
        <v>0</v>
      </c>
      <c r="F614" s="1">
        <f>[3]Class!E614</f>
        <v>0</v>
      </c>
      <c r="G614" s="1">
        <f>[3]Class!F614</f>
        <v>0</v>
      </c>
      <c r="H614" s="1">
        <f>[3]Class!G614</f>
        <v>0</v>
      </c>
      <c r="I614" s="1">
        <f>[3]Class!H614</f>
        <v>0</v>
      </c>
      <c r="J614" s="1">
        <f>[3]Class!I614</f>
        <v>0</v>
      </c>
      <c r="K614" s="1">
        <f>[3]Class!J614</f>
        <v>0</v>
      </c>
      <c r="L614" s="1">
        <f>[3]Class!K614</f>
        <v>0</v>
      </c>
      <c r="M614" s="1">
        <f>[3]Class!L614</f>
        <v>0</v>
      </c>
      <c r="N614" s="1">
        <f>[3]Class!M614</f>
        <v>0</v>
      </c>
      <c r="O614" s="1">
        <f>[3]Class!N614</f>
        <v>0</v>
      </c>
      <c r="P614" s="1">
        <f>[3]Class!O614</f>
        <v>0</v>
      </c>
      <c r="Q614" s="1">
        <f>[3]Class!P614</f>
        <v>0</v>
      </c>
      <c r="R614" s="1">
        <f>[3]Class!Q614</f>
        <v>0</v>
      </c>
      <c r="S614" s="1">
        <f>[3]Class!R614</f>
        <v>0</v>
      </c>
      <c r="T614" s="1">
        <f>[3]Class!S614</f>
        <v>0</v>
      </c>
    </row>
    <row r="615" spans="1:20" x14ac:dyDescent="0.35">
      <c r="A615" s="1" t="str">
        <f>[3]Class!A615</f>
        <v>9810 : Undifferentiated goods-producing activities of private households for own use</v>
      </c>
      <c r="B615" s="11">
        <f t="shared" si="9"/>
        <v>9810</v>
      </c>
      <c r="C615" s="1">
        <f>[3]Class!B615</f>
        <v>0</v>
      </c>
      <c r="D615" s="1">
        <f>[3]Class!C615</f>
        <v>0</v>
      </c>
      <c r="E615" s="1">
        <f>[3]Class!D615</f>
        <v>0</v>
      </c>
      <c r="F615" s="1">
        <f>[3]Class!E615</f>
        <v>0</v>
      </c>
      <c r="G615" s="1">
        <f>[3]Class!F615</f>
        <v>0</v>
      </c>
      <c r="H615" s="1">
        <f>[3]Class!G615</f>
        <v>0</v>
      </c>
      <c r="I615" s="1">
        <f>[3]Class!H615</f>
        <v>0</v>
      </c>
      <c r="J615" s="1">
        <f>[3]Class!I615</f>
        <v>0</v>
      </c>
      <c r="K615" s="1">
        <f>[3]Class!J615</f>
        <v>0</v>
      </c>
      <c r="L615" s="1">
        <f>[3]Class!K615</f>
        <v>0</v>
      </c>
      <c r="M615" s="1">
        <f>[3]Class!L615</f>
        <v>0</v>
      </c>
      <c r="N615" s="1">
        <f>[3]Class!M615</f>
        <v>0</v>
      </c>
      <c r="O615" s="1">
        <f>[3]Class!N615</f>
        <v>0</v>
      </c>
      <c r="P615" s="1">
        <f>[3]Class!O615</f>
        <v>0</v>
      </c>
      <c r="Q615" s="1">
        <f>[3]Class!P615</f>
        <v>0</v>
      </c>
      <c r="R615" s="1">
        <f>[3]Class!Q615</f>
        <v>0</v>
      </c>
      <c r="S615" s="1">
        <f>[3]Class!R615</f>
        <v>0</v>
      </c>
      <c r="T615" s="1">
        <f>[3]Class!S615</f>
        <v>0</v>
      </c>
    </row>
    <row r="616" spans="1:20" x14ac:dyDescent="0.35">
      <c r="A616" s="1" t="str">
        <f>[3]Class!A616</f>
        <v>9820 : Undifferentiated service-producing activities of private households for own use</v>
      </c>
      <c r="B616" s="11">
        <f t="shared" si="9"/>
        <v>9820</v>
      </c>
      <c r="C616" s="1">
        <f>[3]Class!B616</f>
        <v>0</v>
      </c>
      <c r="D616" s="1">
        <f>[3]Class!C616</f>
        <v>0</v>
      </c>
      <c r="E616" s="1">
        <f>[3]Class!D616</f>
        <v>0</v>
      </c>
      <c r="F616" s="1">
        <f>[3]Class!E616</f>
        <v>0</v>
      </c>
      <c r="G616" s="1">
        <f>[3]Class!F616</f>
        <v>0</v>
      </c>
      <c r="H616" s="1">
        <f>[3]Class!G616</f>
        <v>0</v>
      </c>
      <c r="I616" s="1">
        <f>[3]Class!H616</f>
        <v>0</v>
      </c>
      <c r="J616" s="1">
        <f>[3]Class!I616</f>
        <v>0</v>
      </c>
      <c r="K616" s="1">
        <f>[3]Class!J616</f>
        <v>0</v>
      </c>
      <c r="L616" s="1">
        <f>[3]Class!K616</f>
        <v>0</v>
      </c>
      <c r="M616" s="1">
        <f>[3]Class!L616</f>
        <v>0</v>
      </c>
      <c r="N616" s="1">
        <f>[3]Class!M616</f>
        <v>0</v>
      </c>
      <c r="O616" s="1">
        <f>[3]Class!N616</f>
        <v>0</v>
      </c>
      <c r="P616" s="1">
        <f>[3]Class!O616</f>
        <v>0</v>
      </c>
      <c r="Q616" s="1">
        <f>[3]Class!P616</f>
        <v>0</v>
      </c>
      <c r="R616" s="1">
        <f>[3]Class!Q616</f>
        <v>0</v>
      </c>
      <c r="S616" s="1">
        <f>[3]Class!R616</f>
        <v>0</v>
      </c>
      <c r="T616" s="1">
        <f>[3]Class!S616</f>
        <v>0</v>
      </c>
    </row>
    <row r="617" spans="1:20" x14ac:dyDescent="0.35">
      <c r="A617" s="1" t="str">
        <f>[3]Class!A617</f>
        <v>9900 : Activities of extraterritorial organisations and bodies</v>
      </c>
      <c r="B617" s="11">
        <f t="shared" si="9"/>
        <v>9900</v>
      </c>
      <c r="C617" s="1">
        <f>[3]Class!B617</f>
        <v>0</v>
      </c>
      <c r="D617" s="1">
        <f>[3]Class!C617</f>
        <v>0</v>
      </c>
      <c r="E617" s="1">
        <f>[3]Class!D617</f>
        <v>0</v>
      </c>
      <c r="F617" s="1">
        <f>[3]Class!E617</f>
        <v>0</v>
      </c>
      <c r="G617" s="1">
        <f>[3]Class!F617</f>
        <v>0</v>
      </c>
      <c r="H617" s="1">
        <f>[3]Class!G617</f>
        <v>0</v>
      </c>
      <c r="I617" s="1">
        <f>[3]Class!H617</f>
        <v>0</v>
      </c>
      <c r="J617" s="1">
        <f>[3]Class!I617</f>
        <v>0</v>
      </c>
      <c r="K617" s="1">
        <f>[3]Class!J617</f>
        <v>0</v>
      </c>
      <c r="L617" s="1">
        <f>[3]Class!K617</f>
        <v>0</v>
      </c>
      <c r="M617" s="1">
        <f>[3]Class!L617</f>
        <v>0</v>
      </c>
      <c r="N617" s="1">
        <f>[3]Class!M617</f>
        <v>0</v>
      </c>
      <c r="O617" s="1">
        <f>[3]Class!N617</f>
        <v>0</v>
      </c>
      <c r="P617" s="1">
        <f>[3]Class!O617</f>
        <v>0</v>
      </c>
      <c r="Q617" s="1">
        <f>[3]Class!P617</f>
        <v>0</v>
      </c>
      <c r="R617" s="1">
        <f>[3]Class!Q617</f>
        <v>0</v>
      </c>
      <c r="S617" s="1">
        <f>[3]Class!R617</f>
        <v>0</v>
      </c>
      <c r="T617" s="1">
        <f>[3]Class!S617</f>
        <v>0</v>
      </c>
    </row>
    <row r="618" spans="1:20" x14ac:dyDescent="0.35">
      <c r="A618" s="1" t="str">
        <f>[3]Class!A618</f>
        <v>TOTAL (of table)</v>
      </c>
      <c r="B618" s="11" t="str">
        <f t="shared" ref="B618" si="10">LEFT(A618,4)</f>
        <v>TOTA</v>
      </c>
      <c r="C618" s="1">
        <f>[3]Class!B618</f>
        <v>3437700</v>
      </c>
      <c r="D618" s="1">
        <f>[3]Class!C618</f>
        <v>3614500</v>
      </c>
      <c r="E618" s="1">
        <f>[3]Class!D618</f>
        <v>3758000</v>
      </c>
      <c r="F618" s="1">
        <f>[3]Class!E618</f>
        <v>3791600</v>
      </c>
      <c r="G618" s="1">
        <f>[3]Class!F618</f>
        <v>3747800</v>
      </c>
      <c r="H618" s="1">
        <f>[3]Class!G618</f>
        <v>3741500</v>
      </c>
      <c r="I618" s="1">
        <f>[3]Class!H618</f>
        <v>3770500</v>
      </c>
      <c r="J618" s="1">
        <f>[3]Class!I618</f>
        <v>3863300</v>
      </c>
      <c r="K618" s="1">
        <f>[3]Class!J618</f>
        <v>3893000</v>
      </c>
      <c r="L618" s="1">
        <f>[3]Class!K618</f>
        <v>3945500</v>
      </c>
      <c r="M618" s="1">
        <f>[3]Class!L618</f>
        <v>4058100</v>
      </c>
      <c r="N618" s="1">
        <f>[3]Class!M618</f>
        <v>3908400</v>
      </c>
      <c r="O618" s="1">
        <f>[3]Class!N618</f>
        <v>3903700</v>
      </c>
      <c r="P618" s="1">
        <f>[3]Class!O618</f>
        <v>3979100</v>
      </c>
      <c r="Q618" s="1">
        <f>[3]Class!P618</f>
        <v>4116300</v>
      </c>
      <c r="R618" s="1">
        <f>[3]Class!Q618</f>
        <v>4238700</v>
      </c>
      <c r="S618" s="1">
        <f>[3]Class!R618</f>
        <v>4411500</v>
      </c>
      <c r="T618" s="1">
        <f>[3]Class!S618</f>
        <v>4576700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23"/>
  <sheetViews>
    <sheetView tabSelected="1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AC43" sqref="AC43"/>
    </sheetView>
  </sheetViews>
  <sheetFormatPr defaultRowHeight="13" x14ac:dyDescent="0.3"/>
  <cols>
    <col min="1" max="1" width="8.7265625" style="6"/>
    <col min="2" max="20" width="8.453125" style="1" customWidth="1"/>
    <col min="21" max="22" width="8.7265625" style="1"/>
    <col min="23" max="23" width="19.453125" style="1" customWidth="1"/>
    <col min="24" max="24" width="9" style="1" bestFit="1" customWidth="1"/>
    <col min="25" max="16384" width="8.7265625" style="1"/>
  </cols>
  <sheetData>
    <row r="1" spans="1:41" x14ac:dyDescent="0.3">
      <c r="A1" s="6" t="str">
        <f>'Discl output_ class'!B1</f>
        <v>Code</v>
      </c>
      <c r="B1" s="6">
        <v>1998</v>
      </c>
      <c r="C1" s="6">
        <v>1999</v>
      </c>
      <c r="D1" s="6">
        <v>2000</v>
      </c>
      <c r="E1" s="6">
        <v>2001</v>
      </c>
      <c r="F1" s="6">
        <v>2002</v>
      </c>
      <c r="G1" s="6">
        <v>2003</v>
      </c>
      <c r="H1" s="6">
        <v>2004</v>
      </c>
      <c r="I1" s="6">
        <v>2005</v>
      </c>
      <c r="J1" s="6">
        <v>2006</v>
      </c>
      <c r="K1" s="6">
        <v>2007</v>
      </c>
      <c r="L1" s="6">
        <v>2008</v>
      </c>
      <c r="M1" s="6">
        <v>2009</v>
      </c>
      <c r="N1" s="6">
        <v>2010</v>
      </c>
      <c r="O1" s="6">
        <v>2011</v>
      </c>
      <c r="P1" s="6">
        <v>2012</v>
      </c>
      <c r="Q1" s="6">
        <v>2013</v>
      </c>
      <c r="R1" s="6">
        <v>2014</v>
      </c>
      <c r="S1" s="6">
        <v>2015</v>
      </c>
      <c r="T1" s="56">
        <v>2016</v>
      </c>
      <c r="X1" s="1">
        <v>1998</v>
      </c>
      <c r="Y1" s="1">
        <v>1999</v>
      </c>
      <c r="Z1" s="1">
        <v>2000</v>
      </c>
      <c r="AA1" s="1">
        <v>2001</v>
      </c>
      <c r="AB1" s="1">
        <v>2002</v>
      </c>
      <c r="AC1" s="1">
        <v>2003</v>
      </c>
      <c r="AD1" s="1">
        <v>2004</v>
      </c>
      <c r="AE1" s="1">
        <v>2005</v>
      </c>
      <c r="AF1" s="1">
        <v>2006</v>
      </c>
      <c r="AG1" s="1">
        <v>2007</v>
      </c>
      <c r="AH1" s="1">
        <v>2008</v>
      </c>
      <c r="AI1" s="1">
        <v>2009</v>
      </c>
      <c r="AJ1" s="1">
        <v>2010</v>
      </c>
      <c r="AK1" s="1">
        <v>2011</v>
      </c>
      <c r="AL1" s="1">
        <v>2012</v>
      </c>
      <c r="AM1" s="1">
        <v>2013</v>
      </c>
      <c r="AN1" s="1">
        <v>2014</v>
      </c>
      <c r="AO1" s="1">
        <v>2015</v>
      </c>
    </row>
    <row r="2" spans="1:41" x14ac:dyDescent="0.3">
      <c r="A2" s="6" t="str">
        <f>'Discl output_ class'!B2</f>
        <v>0100</v>
      </c>
      <c r="B2" s="39">
        <f>IF(INDEX('Discl output_ class'!$B:$T,MATCH('Class output'!$A2,'Discl output_ class'!$B:$B,FALSE),MATCH('Class output'!B$1,'Discl output_ class'!$B$1:$T$1,FALSE))=0,0,'Inq6 adjusted class'!E2)</f>
        <v>0</v>
      </c>
      <c r="C2" s="39">
        <f>IF(INDEX('Discl output_ class'!$B:$T,MATCH('Class output'!$A2,'Discl output_ class'!$B:$B,FALSE),MATCH('Class output'!C$1,'Discl output_ class'!$B$1:$T$1,FALSE))=0,0,'Inq6 adjusted class'!F2)</f>
        <v>0</v>
      </c>
      <c r="D2" s="39">
        <f>IF(INDEX('Discl output_ class'!$B:$T,MATCH('Class output'!$A2,'Discl output_ class'!$B:$B,FALSE),MATCH('Class output'!D$1,'Discl output_ class'!$B$1:$T$1,FALSE))=0,0,'Inq6 adjusted class'!G2)</f>
        <v>0</v>
      </c>
      <c r="E2" s="39">
        <f>IF(INDEX('Discl output_ class'!$B:$T,MATCH('Class output'!$A2,'Discl output_ class'!$B:$B,FALSE),MATCH('Class output'!E$1,'Discl output_ class'!$B$1:$T$1,FALSE))=0,0,'Inq6 adjusted class'!H2)</f>
        <v>0</v>
      </c>
      <c r="F2" s="39">
        <f>IF(INDEX('Discl output_ class'!$B:$T,MATCH('Class output'!$A2,'Discl output_ class'!$B:$B,FALSE),MATCH('Class output'!F$1,'Discl output_ class'!$B$1:$T$1,FALSE))=0,0,'Inq6 adjusted class'!I2)</f>
        <v>0</v>
      </c>
      <c r="G2" s="39">
        <f>IF(INDEX('Discl output_ class'!$B:$T,MATCH('Class output'!$A2,'Discl output_ class'!$B:$B,FALSE),MATCH('Class output'!G$1,'Discl output_ class'!$B$1:$T$1,FALSE))=0,0,'Inq6 adjusted class'!J2)</f>
        <v>0</v>
      </c>
      <c r="H2" s="39">
        <f>IF(INDEX('Discl output_ class'!$B:$T,MATCH('Class output'!$A2,'Discl output_ class'!$B:$B,FALSE),MATCH('Class output'!H$1,'Discl output_ class'!$B$1:$T$1,FALSE))=0,0,'Inq6 adjusted class'!K2)</f>
        <v>0</v>
      </c>
      <c r="I2" s="39">
        <f>IF(INDEX('Discl output_ class'!$B:$T,MATCH('Class output'!$A2,'Discl output_ class'!$B:$B,FALSE),MATCH('Class output'!I$1,'Discl output_ class'!$B$1:$T$1,FALSE))=0,0,'Inq6 adjusted class'!L2)</f>
        <v>0</v>
      </c>
      <c r="J2" s="39">
        <f>IF(INDEX('Discl output_ class'!$B:$T,MATCH('Class output'!$A2,'Discl output_ class'!$B:$B,FALSE),MATCH('Class output'!J$1,'Discl output_ class'!$B$1:$T$1,FALSE))=0,0,'Inq6 adjusted class'!M2)</f>
        <v>0</v>
      </c>
      <c r="K2" s="39">
        <f>IF(INDEX('Discl output_ class'!$B:$T,MATCH('Class output'!$A2,'Discl output_ class'!$B:$B,FALSE),MATCH('Class output'!K$1,'Discl output_ class'!$B$1:$T$1,FALSE))=0,0,'Inq6 adjusted class'!N2)</f>
        <v>0</v>
      </c>
      <c r="L2" s="39">
        <f>IF(INDEX('Discl output_ class'!$B:$T,MATCH('Class output'!$A2,'Discl output_ class'!$B:$B,FALSE),MATCH('Class output'!L$1,'Discl output_ class'!$B$1:$T$1,FALSE))=0,0,'Inq6 adjusted class'!O2)</f>
        <v>0</v>
      </c>
      <c r="M2" s="39">
        <f>IF(INDEX('Discl output_ class'!$B:$T,MATCH('Class output'!$A2,'Discl output_ class'!$B:$B,FALSE),MATCH('Class output'!M$1,'Discl output_ class'!$B$1:$T$1,FALSE))=0,0,'Inq6 adjusted class'!P2)</f>
        <v>0</v>
      </c>
      <c r="N2" s="39">
        <f>IF(INDEX('Discl output_ class'!$B:$T,MATCH('Class output'!$A2,'Discl output_ class'!$B:$B,FALSE),MATCH('Class output'!N$1,'Discl output_ class'!$B$1:$T$1,FALSE))=0,0,'Inq6 adjusted class'!Q2)</f>
        <v>0</v>
      </c>
      <c r="O2" s="39">
        <f>IF(INDEX('Discl output_ class'!$B:$T,MATCH('Class output'!$A2,'Discl output_ class'!$B:$B,FALSE),MATCH('Class output'!O$1,'Discl output_ class'!$B$1:$T$1,FALSE))=0,0,'Inq6 adjusted class'!R2)</f>
        <v>0</v>
      </c>
      <c r="P2" s="39">
        <f>IF(INDEX('Discl output_ class'!$B:$T,MATCH('Class output'!$A2,'Discl output_ class'!$B:$B,FALSE),MATCH('Class output'!P$1,'Discl output_ class'!$B$1:$T$1,FALSE))=0,0,'Inq6 adjusted class'!S2)</f>
        <v>0</v>
      </c>
      <c r="Q2" s="39">
        <f>IF(INDEX('Discl output_ class'!$B:$T,MATCH('Class output'!$A2,'Discl output_ class'!$B:$B,FALSE),MATCH('Class output'!Q$1,'Discl output_ class'!$B$1:$T$1,FALSE))=0,0,'Inq6 adjusted class'!T2)</f>
        <v>0</v>
      </c>
      <c r="R2" s="39">
        <f>IF(INDEX('Discl output_ class'!$B:$T,MATCH('Class output'!$A2,'Discl output_ class'!$B:$B,FALSE),MATCH('Class output'!R$1,'Discl output_ class'!$B$1:$T$1,FALSE))=0,0,'Inq6 adjusted class'!U2)</f>
        <v>0</v>
      </c>
      <c r="S2" s="39">
        <f>IF(INDEX('Discl output_ class'!$B:$T,MATCH('Class output'!$A2,'Discl output_ class'!$B:$B,FALSE),MATCH('Class output'!S$1,'Discl output_ class'!$B$1:$T$1,FALSE))=0,0,'Inq6 adjusted class'!V2)</f>
        <v>0</v>
      </c>
      <c r="T2" s="39">
        <f>IFERROR(VLOOKUP(A2,'Output A'!B:E,4,FALSE),0)</f>
        <v>0</v>
      </c>
      <c r="W2" s="1" t="s">
        <v>55</v>
      </c>
      <c r="X2" s="46">
        <f>SUM(B2:B617)</f>
        <v>3464022.3862152533</v>
      </c>
      <c r="Y2" s="46">
        <f t="shared" ref="Y2:AO2" si="0">SUM(C2:C617)</f>
        <v>3642261.8255550894</v>
      </c>
      <c r="Z2" s="46">
        <f t="shared" si="0"/>
        <v>3786320.5037911567</v>
      </c>
      <c r="AA2" s="46">
        <f t="shared" si="0"/>
        <v>3820574.7825943646</v>
      </c>
      <c r="AB2" s="46">
        <f t="shared" si="0"/>
        <v>3776042.9985932303</v>
      </c>
      <c r="AC2" s="46">
        <f t="shared" si="0"/>
        <v>3769019.176406234</v>
      </c>
      <c r="AD2" s="46">
        <f t="shared" si="0"/>
        <v>3797863.9524848498</v>
      </c>
      <c r="AE2" s="46">
        <f t="shared" si="0"/>
        <v>3891269.7942018397</v>
      </c>
      <c r="AF2" s="46">
        <f t="shared" si="0"/>
        <v>3921137.2929905364</v>
      </c>
      <c r="AG2" s="46">
        <f t="shared" si="0"/>
        <v>3975103.6446093782</v>
      </c>
      <c r="AH2" s="46">
        <f t="shared" si="0"/>
        <v>4087210.5143470769</v>
      </c>
      <c r="AI2" s="46">
        <f t="shared" si="0"/>
        <v>3933185.7601075158</v>
      </c>
      <c r="AJ2" s="46">
        <f t="shared" si="0"/>
        <v>3928219.2589171366</v>
      </c>
      <c r="AK2" s="46">
        <f t="shared" si="0"/>
        <v>4002931.0374680059</v>
      </c>
      <c r="AL2" s="46">
        <f t="shared" si="0"/>
        <v>4141712.5184231573</v>
      </c>
      <c r="AM2" s="46">
        <f t="shared" si="0"/>
        <v>4265831.6549877087</v>
      </c>
      <c r="AN2" s="46">
        <f t="shared" si="0"/>
        <v>4439589.365181379</v>
      </c>
      <c r="AO2" s="46">
        <f t="shared" si="0"/>
        <v>4605153.7407427225</v>
      </c>
    </row>
    <row r="3" spans="1:41" x14ac:dyDescent="0.3">
      <c r="A3" s="6" t="str">
        <f>'Discl output_ class'!B3</f>
        <v>0111</v>
      </c>
      <c r="B3" s="39">
        <f>IF(INDEX('Discl output_ class'!$B:$T,MATCH('Class output'!$A3,'Discl output_ class'!$B:$B,FALSE),MATCH('Class output'!B$1,'Discl output_ class'!$B$1:$T$1,FALSE))=0,0,'Inq6 adjusted class'!E3)</f>
        <v>0</v>
      </c>
      <c r="C3" s="39">
        <f>IF(INDEX('Discl output_ class'!$B:$T,MATCH('Class output'!$A3,'Discl output_ class'!$B:$B,FALSE),MATCH('Class output'!C$1,'Discl output_ class'!$B$1:$T$1,FALSE))=0,0,'Inq6 adjusted class'!F3)</f>
        <v>0</v>
      </c>
      <c r="D3" s="39">
        <f>IF(INDEX('Discl output_ class'!$B:$T,MATCH('Class output'!$A3,'Discl output_ class'!$B:$B,FALSE),MATCH('Class output'!D$1,'Discl output_ class'!$B$1:$T$1,FALSE))=0,0,'Inq6 adjusted class'!G3)</f>
        <v>0</v>
      </c>
      <c r="E3" s="39">
        <f>IF(INDEX('Discl output_ class'!$B:$T,MATCH('Class output'!$A3,'Discl output_ class'!$B:$B,FALSE),MATCH('Class output'!E$1,'Discl output_ class'!$B$1:$T$1,FALSE))=0,0,'Inq6 adjusted class'!H3)</f>
        <v>0</v>
      </c>
      <c r="F3" s="39">
        <f>IF(INDEX('Discl output_ class'!$B:$T,MATCH('Class output'!$A3,'Discl output_ class'!$B:$B,FALSE),MATCH('Class output'!F$1,'Discl output_ class'!$B$1:$T$1,FALSE))=0,0,'Inq6 adjusted class'!I3)</f>
        <v>0</v>
      </c>
      <c r="G3" s="39">
        <f>IF(INDEX('Discl output_ class'!$B:$T,MATCH('Class output'!$A3,'Discl output_ class'!$B:$B,FALSE),MATCH('Class output'!G$1,'Discl output_ class'!$B$1:$T$1,FALSE))=0,0,'Inq6 adjusted class'!J3)</f>
        <v>0</v>
      </c>
      <c r="H3" s="39">
        <f>IF(INDEX('Discl output_ class'!$B:$T,MATCH('Class output'!$A3,'Discl output_ class'!$B:$B,FALSE),MATCH('Class output'!H$1,'Discl output_ class'!$B$1:$T$1,FALSE))=0,0,'Inq6 adjusted class'!K3)</f>
        <v>0</v>
      </c>
      <c r="I3" s="39">
        <f>IF(INDEX('Discl output_ class'!$B:$T,MATCH('Class output'!$A3,'Discl output_ class'!$B:$B,FALSE),MATCH('Class output'!I$1,'Discl output_ class'!$B$1:$T$1,FALSE))=0,0,'Inq6 adjusted class'!L3)</f>
        <v>0</v>
      </c>
      <c r="J3" s="39">
        <f>IF(INDEX('Discl output_ class'!$B:$T,MATCH('Class output'!$A3,'Discl output_ class'!$B:$B,FALSE),MATCH('Class output'!J$1,'Discl output_ class'!$B$1:$T$1,FALSE))=0,0,'Inq6 adjusted class'!M3)</f>
        <v>0</v>
      </c>
      <c r="K3" s="39">
        <f>IF(INDEX('Discl output_ class'!$B:$T,MATCH('Class output'!$A3,'Discl output_ class'!$B:$B,FALSE),MATCH('Class output'!K$1,'Discl output_ class'!$B$1:$T$1,FALSE))=0,0,'Inq6 adjusted class'!N3)</f>
        <v>0</v>
      </c>
      <c r="L3" s="39">
        <f>IF(INDEX('Discl output_ class'!$B:$T,MATCH('Class output'!$A3,'Discl output_ class'!$B:$B,FALSE),MATCH('Class output'!L$1,'Discl output_ class'!$B$1:$T$1,FALSE))=0,0,'Inq6 adjusted class'!O3)</f>
        <v>0</v>
      </c>
      <c r="M3" s="39">
        <f>IF(INDEX('Discl output_ class'!$B:$T,MATCH('Class output'!$A3,'Discl output_ class'!$B:$B,FALSE),MATCH('Class output'!M$1,'Discl output_ class'!$B$1:$T$1,FALSE))=0,0,'Inq6 adjusted class'!P3)</f>
        <v>0</v>
      </c>
      <c r="N3" s="39">
        <f>IF(INDEX('Discl output_ class'!$B:$T,MATCH('Class output'!$A3,'Discl output_ class'!$B:$B,FALSE),MATCH('Class output'!N$1,'Discl output_ class'!$B$1:$T$1,FALSE))=0,0,'Inq6 adjusted class'!Q3)</f>
        <v>0</v>
      </c>
      <c r="O3" s="39">
        <f>IF(INDEX('Discl output_ class'!$B:$T,MATCH('Class output'!$A3,'Discl output_ class'!$B:$B,FALSE),MATCH('Class output'!O$1,'Discl output_ class'!$B$1:$T$1,FALSE))=0,0,'Inq6 adjusted class'!R3)</f>
        <v>0</v>
      </c>
      <c r="P3" s="39">
        <f>IF(INDEX('Discl output_ class'!$B:$T,MATCH('Class output'!$A3,'Discl output_ class'!$B:$B,FALSE),MATCH('Class output'!P$1,'Discl output_ class'!$B$1:$T$1,FALSE))=0,0,'Inq6 adjusted class'!S3)</f>
        <v>0</v>
      </c>
      <c r="Q3" s="39">
        <f>IF(INDEX('Discl output_ class'!$B:$T,MATCH('Class output'!$A3,'Discl output_ class'!$B:$B,FALSE),MATCH('Class output'!Q$1,'Discl output_ class'!$B$1:$T$1,FALSE))=0,0,'Inq6 adjusted class'!T3)</f>
        <v>0</v>
      </c>
      <c r="R3" s="39">
        <f>IF(INDEX('Discl output_ class'!$B:$T,MATCH('Class output'!$A3,'Discl output_ class'!$B:$B,FALSE),MATCH('Class output'!R$1,'Discl output_ class'!$B$1:$T$1,FALSE))=0,0,'Inq6 adjusted class'!U3)</f>
        <v>0</v>
      </c>
      <c r="S3" s="39">
        <f>IF(INDEX('Discl output_ class'!$B:$T,MATCH('Class output'!$A3,'Discl output_ class'!$B:$B,FALSE),MATCH('Class output'!S$1,'Discl output_ class'!$B$1:$T$1,FALSE))=0,0,'Inq6 adjusted class'!V3)</f>
        <v>0</v>
      </c>
      <c r="T3" s="39">
        <f>IFERROR(VLOOKUP(A3,'Output A'!B:E,4,FALSE),0)</f>
        <v>0</v>
      </c>
      <c r="W3" s="1" t="s">
        <v>512</v>
      </c>
      <c r="X3" s="46">
        <f>SUM('Discl output_ class'!C2:C617)</f>
        <v>3437700</v>
      </c>
      <c r="Y3" s="46">
        <f>SUM('Discl output_ class'!D2:D617)</f>
        <v>3614500</v>
      </c>
      <c r="Z3" s="46">
        <f>SUM('Discl output_ class'!E2:E617)</f>
        <v>3758000</v>
      </c>
      <c r="AA3" s="46">
        <f>SUM('Discl output_ class'!F2:F617)</f>
        <v>3791600</v>
      </c>
      <c r="AB3" s="46">
        <f>SUM('Discl output_ class'!G2:G617)</f>
        <v>3747800</v>
      </c>
      <c r="AC3" s="46">
        <f>SUM('Discl output_ class'!H2:H617)</f>
        <v>3741500</v>
      </c>
      <c r="AD3" s="46">
        <f>SUM('Discl output_ class'!I2:I617)</f>
        <v>3770500</v>
      </c>
      <c r="AE3" s="46">
        <f>SUM('Discl output_ class'!J2:J617)</f>
        <v>3863300</v>
      </c>
      <c r="AF3" s="46">
        <f>SUM('Discl output_ class'!K2:K617)</f>
        <v>3893000</v>
      </c>
      <c r="AG3" s="46">
        <f>SUM('Discl output_ class'!L2:L617)</f>
        <v>3945500</v>
      </c>
      <c r="AH3" s="46">
        <f>SUM('Discl output_ class'!M2:M617)</f>
        <v>4058100</v>
      </c>
      <c r="AI3" s="46">
        <f>SUM('Discl output_ class'!N2:N617)</f>
        <v>3908400</v>
      </c>
      <c r="AJ3" s="46">
        <f>SUM('Discl output_ class'!O2:O617)</f>
        <v>3903700</v>
      </c>
      <c r="AK3" s="46">
        <f>SUM('Discl output_ class'!P2:P617)</f>
        <v>3979100</v>
      </c>
      <c r="AL3" s="46">
        <f>SUM('Discl output_ class'!Q2:Q617)</f>
        <v>4116300</v>
      </c>
      <c r="AM3" s="46">
        <f>SUM('Discl output_ class'!R2:R617)</f>
        <v>4238700</v>
      </c>
      <c r="AN3" s="46">
        <f>SUM('Discl output_ class'!S2:S617)</f>
        <v>4411500</v>
      </c>
      <c r="AO3" s="46">
        <f>SUM('Discl output_ class'!T2:T617)</f>
        <v>4576700</v>
      </c>
    </row>
    <row r="4" spans="1:41" x14ac:dyDescent="0.3">
      <c r="A4" s="6" t="str">
        <f>'Discl output_ class'!B4</f>
        <v>0112</v>
      </c>
      <c r="B4" s="39">
        <f>IF(INDEX('Discl output_ class'!$B:$T,MATCH('Class output'!$A4,'Discl output_ class'!$B:$B,FALSE),MATCH('Class output'!B$1,'Discl output_ class'!$B$1:$T$1,FALSE))=0,0,'Inq6 adjusted class'!E4)</f>
        <v>0</v>
      </c>
      <c r="C4" s="39">
        <f>IF(INDEX('Discl output_ class'!$B:$T,MATCH('Class output'!$A4,'Discl output_ class'!$B:$B,FALSE),MATCH('Class output'!C$1,'Discl output_ class'!$B$1:$T$1,FALSE))=0,0,'Inq6 adjusted class'!F4)</f>
        <v>0</v>
      </c>
      <c r="D4" s="39">
        <f>IF(INDEX('Discl output_ class'!$B:$T,MATCH('Class output'!$A4,'Discl output_ class'!$B:$B,FALSE),MATCH('Class output'!D$1,'Discl output_ class'!$B$1:$T$1,FALSE))=0,0,'Inq6 adjusted class'!G4)</f>
        <v>0</v>
      </c>
      <c r="E4" s="39">
        <f>IF(INDEX('Discl output_ class'!$B:$T,MATCH('Class output'!$A4,'Discl output_ class'!$B:$B,FALSE),MATCH('Class output'!E$1,'Discl output_ class'!$B$1:$T$1,FALSE))=0,0,'Inq6 adjusted class'!H4)</f>
        <v>0</v>
      </c>
      <c r="F4" s="39">
        <f>IF(INDEX('Discl output_ class'!$B:$T,MATCH('Class output'!$A4,'Discl output_ class'!$B:$B,FALSE),MATCH('Class output'!F$1,'Discl output_ class'!$B$1:$T$1,FALSE))=0,0,'Inq6 adjusted class'!I4)</f>
        <v>0</v>
      </c>
      <c r="G4" s="39">
        <f>IF(INDEX('Discl output_ class'!$B:$T,MATCH('Class output'!$A4,'Discl output_ class'!$B:$B,FALSE),MATCH('Class output'!G$1,'Discl output_ class'!$B$1:$T$1,FALSE))=0,0,'Inq6 adjusted class'!J4)</f>
        <v>0</v>
      </c>
      <c r="H4" s="39">
        <f>IF(INDEX('Discl output_ class'!$B:$T,MATCH('Class output'!$A4,'Discl output_ class'!$B:$B,FALSE),MATCH('Class output'!H$1,'Discl output_ class'!$B$1:$T$1,FALSE))=0,0,'Inq6 adjusted class'!K4)</f>
        <v>0</v>
      </c>
      <c r="I4" s="39">
        <f>IF(INDEX('Discl output_ class'!$B:$T,MATCH('Class output'!$A4,'Discl output_ class'!$B:$B,FALSE),MATCH('Class output'!I$1,'Discl output_ class'!$B$1:$T$1,FALSE))=0,0,'Inq6 adjusted class'!L4)</f>
        <v>0</v>
      </c>
      <c r="J4" s="39">
        <f>IF(INDEX('Discl output_ class'!$B:$T,MATCH('Class output'!$A4,'Discl output_ class'!$B:$B,FALSE),MATCH('Class output'!J$1,'Discl output_ class'!$B$1:$T$1,FALSE))=0,0,'Inq6 adjusted class'!M4)</f>
        <v>0</v>
      </c>
      <c r="K4" s="39">
        <f>IF(INDEX('Discl output_ class'!$B:$T,MATCH('Class output'!$A4,'Discl output_ class'!$B:$B,FALSE),MATCH('Class output'!K$1,'Discl output_ class'!$B$1:$T$1,FALSE))=0,0,'Inq6 adjusted class'!N4)</f>
        <v>0</v>
      </c>
      <c r="L4" s="39">
        <f>IF(INDEX('Discl output_ class'!$B:$T,MATCH('Class output'!$A4,'Discl output_ class'!$B:$B,FALSE),MATCH('Class output'!L$1,'Discl output_ class'!$B$1:$T$1,FALSE))=0,0,'Inq6 adjusted class'!O4)</f>
        <v>0</v>
      </c>
      <c r="M4" s="39">
        <f>IF(INDEX('Discl output_ class'!$B:$T,MATCH('Class output'!$A4,'Discl output_ class'!$B:$B,FALSE),MATCH('Class output'!M$1,'Discl output_ class'!$B$1:$T$1,FALSE))=0,0,'Inq6 adjusted class'!P4)</f>
        <v>0</v>
      </c>
      <c r="N4" s="39">
        <f>IF(INDEX('Discl output_ class'!$B:$T,MATCH('Class output'!$A4,'Discl output_ class'!$B:$B,FALSE),MATCH('Class output'!N$1,'Discl output_ class'!$B$1:$T$1,FALSE))=0,0,'Inq6 adjusted class'!Q4)</f>
        <v>0</v>
      </c>
      <c r="O4" s="39">
        <f>IF(INDEX('Discl output_ class'!$B:$T,MATCH('Class output'!$A4,'Discl output_ class'!$B:$B,FALSE),MATCH('Class output'!O$1,'Discl output_ class'!$B$1:$T$1,FALSE))=0,0,'Inq6 adjusted class'!R4)</f>
        <v>0</v>
      </c>
      <c r="P4" s="39">
        <f>IF(INDEX('Discl output_ class'!$B:$T,MATCH('Class output'!$A4,'Discl output_ class'!$B:$B,FALSE),MATCH('Class output'!P$1,'Discl output_ class'!$B$1:$T$1,FALSE))=0,0,'Inq6 adjusted class'!S4)</f>
        <v>0</v>
      </c>
      <c r="Q4" s="39">
        <f>IF(INDEX('Discl output_ class'!$B:$T,MATCH('Class output'!$A4,'Discl output_ class'!$B:$B,FALSE),MATCH('Class output'!Q$1,'Discl output_ class'!$B$1:$T$1,FALSE))=0,0,'Inq6 adjusted class'!T4)</f>
        <v>0</v>
      </c>
      <c r="R4" s="39">
        <f>IF(INDEX('Discl output_ class'!$B:$T,MATCH('Class output'!$A4,'Discl output_ class'!$B:$B,FALSE),MATCH('Class output'!R$1,'Discl output_ class'!$B$1:$T$1,FALSE))=0,0,'Inq6 adjusted class'!U4)</f>
        <v>0</v>
      </c>
      <c r="S4" s="39">
        <f>IF(INDEX('Discl output_ class'!$B:$T,MATCH('Class output'!$A4,'Discl output_ class'!$B:$B,FALSE),MATCH('Class output'!S$1,'Discl output_ class'!$B$1:$T$1,FALSE))=0,0,'Inq6 adjusted class'!V4)</f>
        <v>0</v>
      </c>
      <c r="T4" s="39">
        <f>IFERROR(VLOOKUP(A4,'Output A'!B:E,4,FALSE),0)</f>
        <v>0</v>
      </c>
      <c r="W4" s="1" t="s">
        <v>513</v>
      </c>
      <c r="X4" s="46">
        <f>X2-X3</f>
        <v>26322.386215253267</v>
      </c>
      <c r="Y4" s="46">
        <f t="shared" ref="Y4:AO4" si="1">Y2-Y3</f>
        <v>27761.825555089395</v>
      </c>
      <c r="Z4" s="46">
        <f t="shared" si="1"/>
        <v>28320.503791156691</v>
      </c>
      <c r="AA4" s="46">
        <f t="shared" si="1"/>
        <v>28974.782594364602</v>
      </c>
      <c r="AB4" s="46">
        <f t="shared" si="1"/>
        <v>28242.998593230266</v>
      </c>
      <c r="AC4" s="46">
        <f t="shared" si="1"/>
        <v>27519.176406234037</v>
      </c>
      <c r="AD4" s="46">
        <f t="shared" si="1"/>
        <v>27363.95248484984</v>
      </c>
      <c r="AE4" s="46">
        <f t="shared" si="1"/>
        <v>27969.794201839715</v>
      </c>
      <c r="AF4" s="46">
        <f t="shared" si="1"/>
        <v>28137.292990536429</v>
      </c>
      <c r="AG4" s="46">
        <f t="shared" si="1"/>
        <v>29603.644609378185</v>
      </c>
      <c r="AH4" s="46">
        <f t="shared" si="1"/>
        <v>29110.514347076882</v>
      </c>
      <c r="AI4" s="46">
        <f t="shared" si="1"/>
        <v>24785.760107515845</v>
      </c>
      <c r="AJ4" s="46">
        <f t="shared" si="1"/>
        <v>24519.258917136583</v>
      </c>
      <c r="AK4" s="46">
        <f t="shared" si="1"/>
        <v>23831.037468005903</v>
      </c>
      <c r="AL4" s="46">
        <f t="shared" si="1"/>
        <v>25412.518423157278</v>
      </c>
      <c r="AM4" s="46">
        <f t="shared" si="1"/>
        <v>27131.654987708665</v>
      </c>
      <c r="AN4" s="46">
        <f t="shared" si="1"/>
        <v>28089.36518137902</v>
      </c>
      <c r="AO4" s="46">
        <f t="shared" si="1"/>
        <v>28453.740742722526</v>
      </c>
    </row>
    <row r="5" spans="1:41" x14ac:dyDescent="0.3">
      <c r="A5" s="6" t="str">
        <f>'Discl output_ class'!B5</f>
        <v>0113</v>
      </c>
      <c r="B5" s="39">
        <f>IF(INDEX('Discl output_ class'!$B:$T,MATCH('Class output'!$A5,'Discl output_ class'!$B:$B,FALSE),MATCH('Class output'!B$1,'Discl output_ class'!$B$1:$T$1,FALSE))=0,0,'Inq6 adjusted class'!E5)</f>
        <v>0</v>
      </c>
      <c r="C5" s="39">
        <f>IF(INDEX('Discl output_ class'!$B:$T,MATCH('Class output'!$A5,'Discl output_ class'!$B:$B,FALSE),MATCH('Class output'!C$1,'Discl output_ class'!$B$1:$T$1,FALSE))=0,0,'Inq6 adjusted class'!F5)</f>
        <v>0</v>
      </c>
      <c r="D5" s="39">
        <f>IF(INDEX('Discl output_ class'!$B:$T,MATCH('Class output'!$A5,'Discl output_ class'!$B:$B,FALSE),MATCH('Class output'!D$1,'Discl output_ class'!$B$1:$T$1,FALSE))=0,0,'Inq6 adjusted class'!G5)</f>
        <v>0</v>
      </c>
      <c r="E5" s="39">
        <f>IF(INDEX('Discl output_ class'!$B:$T,MATCH('Class output'!$A5,'Discl output_ class'!$B:$B,FALSE),MATCH('Class output'!E$1,'Discl output_ class'!$B$1:$T$1,FALSE))=0,0,'Inq6 adjusted class'!H5)</f>
        <v>0</v>
      </c>
      <c r="F5" s="39">
        <f>IF(INDEX('Discl output_ class'!$B:$T,MATCH('Class output'!$A5,'Discl output_ class'!$B:$B,FALSE),MATCH('Class output'!F$1,'Discl output_ class'!$B$1:$T$1,FALSE))=0,0,'Inq6 adjusted class'!I5)</f>
        <v>0</v>
      </c>
      <c r="G5" s="39">
        <f>IF(INDEX('Discl output_ class'!$B:$T,MATCH('Class output'!$A5,'Discl output_ class'!$B:$B,FALSE),MATCH('Class output'!G$1,'Discl output_ class'!$B$1:$T$1,FALSE))=0,0,'Inq6 adjusted class'!J5)</f>
        <v>0</v>
      </c>
      <c r="H5" s="39">
        <f>IF(INDEX('Discl output_ class'!$B:$T,MATCH('Class output'!$A5,'Discl output_ class'!$B:$B,FALSE),MATCH('Class output'!H$1,'Discl output_ class'!$B$1:$T$1,FALSE))=0,0,'Inq6 adjusted class'!K5)</f>
        <v>0</v>
      </c>
      <c r="I5" s="39">
        <f>IF(INDEX('Discl output_ class'!$B:$T,MATCH('Class output'!$A5,'Discl output_ class'!$B:$B,FALSE),MATCH('Class output'!I$1,'Discl output_ class'!$B$1:$T$1,FALSE))=0,0,'Inq6 adjusted class'!L5)</f>
        <v>0</v>
      </c>
      <c r="J5" s="39">
        <f>IF(INDEX('Discl output_ class'!$B:$T,MATCH('Class output'!$A5,'Discl output_ class'!$B:$B,FALSE),MATCH('Class output'!J$1,'Discl output_ class'!$B$1:$T$1,FALSE))=0,0,'Inq6 adjusted class'!M5)</f>
        <v>0</v>
      </c>
      <c r="K5" s="39">
        <f>IF(INDEX('Discl output_ class'!$B:$T,MATCH('Class output'!$A5,'Discl output_ class'!$B:$B,FALSE),MATCH('Class output'!K$1,'Discl output_ class'!$B$1:$T$1,FALSE))=0,0,'Inq6 adjusted class'!N5)</f>
        <v>0</v>
      </c>
      <c r="L5" s="39">
        <f>IF(INDEX('Discl output_ class'!$B:$T,MATCH('Class output'!$A5,'Discl output_ class'!$B:$B,FALSE),MATCH('Class output'!L$1,'Discl output_ class'!$B$1:$T$1,FALSE))=0,0,'Inq6 adjusted class'!O5)</f>
        <v>0</v>
      </c>
      <c r="M5" s="39">
        <f>IF(INDEX('Discl output_ class'!$B:$T,MATCH('Class output'!$A5,'Discl output_ class'!$B:$B,FALSE),MATCH('Class output'!M$1,'Discl output_ class'!$B$1:$T$1,FALSE))=0,0,'Inq6 adjusted class'!P5)</f>
        <v>0</v>
      </c>
      <c r="N5" s="39">
        <f>IF(INDEX('Discl output_ class'!$B:$T,MATCH('Class output'!$A5,'Discl output_ class'!$B:$B,FALSE),MATCH('Class output'!N$1,'Discl output_ class'!$B$1:$T$1,FALSE))=0,0,'Inq6 adjusted class'!Q5)</f>
        <v>0</v>
      </c>
      <c r="O5" s="39">
        <f>IF(INDEX('Discl output_ class'!$B:$T,MATCH('Class output'!$A5,'Discl output_ class'!$B:$B,FALSE),MATCH('Class output'!O$1,'Discl output_ class'!$B$1:$T$1,FALSE))=0,0,'Inq6 adjusted class'!R5)</f>
        <v>0</v>
      </c>
      <c r="P5" s="39">
        <f>IF(INDEX('Discl output_ class'!$B:$T,MATCH('Class output'!$A5,'Discl output_ class'!$B:$B,FALSE),MATCH('Class output'!P$1,'Discl output_ class'!$B$1:$T$1,FALSE))=0,0,'Inq6 adjusted class'!S5)</f>
        <v>0</v>
      </c>
      <c r="Q5" s="39">
        <f>IF(INDEX('Discl output_ class'!$B:$T,MATCH('Class output'!$A5,'Discl output_ class'!$B:$B,FALSE),MATCH('Class output'!Q$1,'Discl output_ class'!$B$1:$T$1,FALSE))=0,0,'Inq6 adjusted class'!T5)</f>
        <v>0</v>
      </c>
      <c r="R5" s="39">
        <f>IF(INDEX('Discl output_ class'!$B:$T,MATCH('Class output'!$A5,'Discl output_ class'!$B:$B,FALSE),MATCH('Class output'!R$1,'Discl output_ class'!$B$1:$T$1,FALSE))=0,0,'Inq6 adjusted class'!U5)</f>
        <v>0</v>
      </c>
      <c r="S5" s="39">
        <f>IF(INDEX('Discl output_ class'!$B:$T,MATCH('Class output'!$A5,'Discl output_ class'!$B:$B,FALSE),MATCH('Class output'!S$1,'Discl output_ class'!$B$1:$T$1,FALSE))=0,0,'Inq6 adjusted class'!V5)</f>
        <v>0</v>
      </c>
      <c r="T5" s="39">
        <f>IFERROR(VLOOKUP(A5,'Output A'!B:E,4,FALSE),0)</f>
        <v>0</v>
      </c>
      <c r="W5" s="1" t="s">
        <v>514</v>
      </c>
      <c r="X5" s="64">
        <f>X4/X2</f>
        <v>7.5987921787112845E-3</v>
      </c>
      <c r="Y5" s="64">
        <f t="shared" ref="Y5:AO5" si="2">Y4/Y2</f>
        <v>7.622138902894063E-3</v>
      </c>
      <c r="Z5" s="64">
        <f t="shared" si="2"/>
        <v>7.4796900481087147E-3</v>
      </c>
      <c r="AA5" s="64">
        <f t="shared" si="2"/>
        <v>7.5838805004856498E-3</v>
      </c>
      <c r="AB5" s="64">
        <f t="shared" si="2"/>
        <v>7.4795225064312647E-3</v>
      </c>
      <c r="AC5" s="64">
        <f t="shared" si="2"/>
        <v>7.3014158639738251E-3</v>
      </c>
      <c r="AD5" s="64">
        <f t="shared" si="2"/>
        <v>7.2050902368280658E-3</v>
      </c>
      <c r="AE5" s="64">
        <f t="shared" si="2"/>
        <v>7.1878321681822007E-3</v>
      </c>
      <c r="AF5" s="64">
        <f t="shared" si="2"/>
        <v>7.1757989807791044E-3</v>
      </c>
      <c r="AG5" s="64">
        <f t="shared" si="2"/>
        <v>7.447263582554273E-3</v>
      </c>
      <c r="AH5" s="64">
        <f t="shared" si="2"/>
        <v>7.1223427922031618E-3</v>
      </c>
      <c r="AI5" s="64">
        <f t="shared" si="2"/>
        <v>6.3017008652137274E-3</v>
      </c>
      <c r="AJ5" s="64">
        <f t="shared" si="2"/>
        <v>6.2418254432914794E-3</v>
      </c>
      <c r="AK5" s="64">
        <f t="shared" si="2"/>
        <v>5.9533969596138403E-3</v>
      </c>
      <c r="AL5" s="64">
        <f t="shared" si="2"/>
        <v>6.1357514096203845E-3</v>
      </c>
      <c r="AM5" s="64">
        <f t="shared" si="2"/>
        <v>6.3602263713303615E-3</v>
      </c>
      <c r="AN5" s="64">
        <f t="shared" si="2"/>
        <v>6.3270187557608569E-3</v>
      </c>
      <c r="AO5" s="64">
        <f t="shared" si="2"/>
        <v>6.1786733613226749E-3</v>
      </c>
    </row>
    <row r="6" spans="1:41" x14ac:dyDescent="0.3">
      <c r="A6" s="6" t="str">
        <f>'Discl output_ class'!B6</f>
        <v>0114</v>
      </c>
      <c r="B6" s="39">
        <f>IF(INDEX('Discl output_ class'!$B:$T,MATCH('Class output'!$A6,'Discl output_ class'!$B:$B,FALSE),MATCH('Class output'!B$1,'Discl output_ class'!$B$1:$T$1,FALSE))=0,0,'Inq6 adjusted class'!E6)</f>
        <v>0</v>
      </c>
      <c r="C6" s="39">
        <f>IF(INDEX('Discl output_ class'!$B:$T,MATCH('Class output'!$A6,'Discl output_ class'!$B:$B,FALSE),MATCH('Class output'!C$1,'Discl output_ class'!$B$1:$T$1,FALSE))=0,0,'Inq6 adjusted class'!F6)</f>
        <v>0</v>
      </c>
      <c r="D6" s="39">
        <f>IF(INDEX('Discl output_ class'!$B:$T,MATCH('Class output'!$A6,'Discl output_ class'!$B:$B,FALSE),MATCH('Class output'!D$1,'Discl output_ class'!$B$1:$T$1,FALSE))=0,0,'Inq6 adjusted class'!G6)</f>
        <v>0</v>
      </c>
      <c r="E6" s="39">
        <f>IF(INDEX('Discl output_ class'!$B:$T,MATCH('Class output'!$A6,'Discl output_ class'!$B:$B,FALSE),MATCH('Class output'!E$1,'Discl output_ class'!$B$1:$T$1,FALSE))=0,0,'Inq6 adjusted class'!H6)</f>
        <v>0</v>
      </c>
      <c r="F6" s="39">
        <f>IF(INDEX('Discl output_ class'!$B:$T,MATCH('Class output'!$A6,'Discl output_ class'!$B:$B,FALSE),MATCH('Class output'!F$1,'Discl output_ class'!$B$1:$T$1,FALSE))=0,0,'Inq6 adjusted class'!I6)</f>
        <v>0</v>
      </c>
      <c r="G6" s="39">
        <f>IF(INDEX('Discl output_ class'!$B:$T,MATCH('Class output'!$A6,'Discl output_ class'!$B:$B,FALSE),MATCH('Class output'!G$1,'Discl output_ class'!$B$1:$T$1,FALSE))=0,0,'Inq6 adjusted class'!J6)</f>
        <v>0</v>
      </c>
      <c r="H6" s="39">
        <f>IF(INDEX('Discl output_ class'!$B:$T,MATCH('Class output'!$A6,'Discl output_ class'!$B:$B,FALSE),MATCH('Class output'!H$1,'Discl output_ class'!$B$1:$T$1,FALSE))=0,0,'Inq6 adjusted class'!K6)</f>
        <v>0</v>
      </c>
      <c r="I6" s="39">
        <f>IF(INDEX('Discl output_ class'!$B:$T,MATCH('Class output'!$A6,'Discl output_ class'!$B:$B,FALSE),MATCH('Class output'!I$1,'Discl output_ class'!$B$1:$T$1,FALSE))=0,0,'Inq6 adjusted class'!L6)</f>
        <v>0</v>
      </c>
      <c r="J6" s="39">
        <f>IF(INDEX('Discl output_ class'!$B:$T,MATCH('Class output'!$A6,'Discl output_ class'!$B:$B,FALSE),MATCH('Class output'!J$1,'Discl output_ class'!$B$1:$T$1,FALSE))=0,0,'Inq6 adjusted class'!M6)</f>
        <v>0</v>
      </c>
      <c r="K6" s="39">
        <f>IF(INDEX('Discl output_ class'!$B:$T,MATCH('Class output'!$A6,'Discl output_ class'!$B:$B,FALSE),MATCH('Class output'!K$1,'Discl output_ class'!$B$1:$T$1,FALSE))=0,0,'Inq6 adjusted class'!N6)</f>
        <v>0</v>
      </c>
      <c r="L6" s="39">
        <f>IF(INDEX('Discl output_ class'!$B:$T,MATCH('Class output'!$A6,'Discl output_ class'!$B:$B,FALSE),MATCH('Class output'!L$1,'Discl output_ class'!$B$1:$T$1,FALSE))=0,0,'Inq6 adjusted class'!O6)</f>
        <v>0</v>
      </c>
      <c r="M6" s="39">
        <f>IF(INDEX('Discl output_ class'!$B:$T,MATCH('Class output'!$A6,'Discl output_ class'!$B:$B,FALSE),MATCH('Class output'!M$1,'Discl output_ class'!$B$1:$T$1,FALSE))=0,0,'Inq6 adjusted class'!P6)</f>
        <v>0</v>
      </c>
      <c r="N6" s="39">
        <f>IF(INDEX('Discl output_ class'!$B:$T,MATCH('Class output'!$A6,'Discl output_ class'!$B:$B,FALSE),MATCH('Class output'!N$1,'Discl output_ class'!$B$1:$T$1,FALSE))=0,0,'Inq6 adjusted class'!Q6)</f>
        <v>0</v>
      </c>
      <c r="O6" s="39">
        <f>IF(INDEX('Discl output_ class'!$B:$T,MATCH('Class output'!$A6,'Discl output_ class'!$B:$B,FALSE),MATCH('Class output'!O$1,'Discl output_ class'!$B$1:$T$1,FALSE))=0,0,'Inq6 adjusted class'!R6)</f>
        <v>0</v>
      </c>
      <c r="P6" s="39">
        <f>IF(INDEX('Discl output_ class'!$B:$T,MATCH('Class output'!$A6,'Discl output_ class'!$B:$B,FALSE),MATCH('Class output'!P$1,'Discl output_ class'!$B$1:$T$1,FALSE))=0,0,'Inq6 adjusted class'!S6)</f>
        <v>0</v>
      </c>
      <c r="Q6" s="39">
        <f>IF(INDEX('Discl output_ class'!$B:$T,MATCH('Class output'!$A6,'Discl output_ class'!$B:$B,FALSE),MATCH('Class output'!Q$1,'Discl output_ class'!$B$1:$T$1,FALSE))=0,0,'Inq6 adjusted class'!T6)</f>
        <v>0</v>
      </c>
      <c r="R6" s="39">
        <f>IF(INDEX('Discl output_ class'!$B:$T,MATCH('Class output'!$A6,'Discl output_ class'!$B:$B,FALSE),MATCH('Class output'!R$1,'Discl output_ class'!$B$1:$T$1,FALSE))=0,0,'Inq6 adjusted class'!U6)</f>
        <v>0</v>
      </c>
      <c r="S6" s="39">
        <f>IF(INDEX('Discl output_ class'!$B:$T,MATCH('Class output'!$A6,'Discl output_ class'!$B:$B,FALSE),MATCH('Class output'!S$1,'Discl output_ class'!$B$1:$T$1,FALSE))=0,0,'Inq6 adjusted class'!V6)</f>
        <v>0</v>
      </c>
      <c r="T6" s="39">
        <f>IFERROR(VLOOKUP(A6,'Output A'!B:E,4,FALSE),0)</f>
        <v>0</v>
      </c>
    </row>
    <row r="7" spans="1:41" x14ac:dyDescent="0.3">
      <c r="A7" s="6" t="str">
        <f>'Discl output_ class'!B7</f>
        <v>0115</v>
      </c>
      <c r="B7" s="39">
        <f>IF(INDEX('Discl output_ class'!$B:$T,MATCH('Class output'!$A7,'Discl output_ class'!$B:$B,FALSE),MATCH('Class output'!B$1,'Discl output_ class'!$B$1:$T$1,FALSE))=0,0,'Inq6 adjusted class'!E7)</f>
        <v>0</v>
      </c>
      <c r="C7" s="39">
        <f>IF(INDEX('Discl output_ class'!$B:$T,MATCH('Class output'!$A7,'Discl output_ class'!$B:$B,FALSE),MATCH('Class output'!C$1,'Discl output_ class'!$B$1:$T$1,FALSE))=0,0,'Inq6 adjusted class'!F7)</f>
        <v>0</v>
      </c>
      <c r="D7" s="39">
        <f>IF(INDEX('Discl output_ class'!$B:$T,MATCH('Class output'!$A7,'Discl output_ class'!$B:$B,FALSE),MATCH('Class output'!D$1,'Discl output_ class'!$B$1:$T$1,FALSE))=0,0,'Inq6 adjusted class'!G7)</f>
        <v>0</v>
      </c>
      <c r="E7" s="39">
        <f>IF(INDEX('Discl output_ class'!$B:$T,MATCH('Class output'!$A7,'Discl output_ class'!$B:$B,FALSE),MATCH('Class output'!E$1,'Discl output_ class'!$B$1:$T$1,FALSE))=0,0,'Inq6 adjusted class'!H7)</f>
        <v>0</v>
      </c>
      <c r="F7" s="39">
        <f>IF(INDEX('Discl output_ class'!$B:$T,MATCH('Class output'!$A7,'Discl output_ class'!$B:$B,FALSE),MATCH('Class output'!F$1,'Discl output_ class'!$B$1:$T$1,FALSE))=0,0,'Inq6 adjusted class'!I7)</f>
        <v>0</v>
      </c>
      <c r="G7" s="39">
        <f>IF(INDEX('Discl output_ class'!$B:$T,MATCH('Class output'!$A7,'Discl output_ class'!$B:$B,FALSE),MATCH('Class output'!G$1,'Discl output_ class'!$B$1:$T$1,FALSE))=0,0,'Inq6 adjusted class'!J7)</f>
        <v>0</v>
      </c>
      <c r="H7" s="39">
        <f>IF(INDEX('Discl output_ class'!$B:$T,MATCH('Class output'!$A7,'Discl output_ class'!$B:$B,FALSE),MATCH('Class output'!H$1,'Discl output_ class'!$B$1:$T$1,FALSE))=0,0,'Inq6 adjusted class'!K7)</f>
        <v>0</v>
      </c>
      <c r="I7" s="39">
        <f>IF(INDEX('Discl output_ class'!$B:$T,MATCH('Class output'!$A7,'Discl output_ class'!$B:$B,FALSE),MATCH('Class output'!I$1,'Discl output_ class'!$B$1:$T$1,FALSE))=0,0,'Inq6 adjusted class'!L7)</f>
        <v>0</v>
      </c>
      <c r="J7" s="39">
        <f>IF(INDEX('Discl output_ class'!$B:$T,MATCH('Class output'!$A7,'Discl output_ class'!$B:$B,FALSE),MATCH('Class output'!J$1,'Discl output_ class'!$B$1:$T$1,FALSE))=0,0,'Inq6 adjusted class'!M7)</f>
        <v>0</v>
      </c>
      <c r="K7" s="39">
        <f>IF(INDEX('Discl output_ class'!$B:$T,MATCH('Class output'!$A7,'Discl output_ class'!$B:$B,FALSE),MATCH('Class output'!K$1,'Discl output_ class'!$B$1:$T$1,FALSE))=0,0,'Inq6 adjusted class'!N7)</f>
        <v>0</v>
      </c>
      <c r="L7" s="39">
        <f>IF(INDEX('Discl output_ class'!$B:$T,MATCH('Class output'!$A7,'Discl output_ class'!$B:$B,FALSE),MATCH('Class output'!L$1,'Discl output_ class'!$B$1:$T$1,FALSE))=0,0,'Inq6 adjusted class'!O7)</f>
        <v>0</v>
      </c>
      <c r="M7" s="39">
        <f>IF(INDEX('Discl output_ class'!$B:$T,MATCH('Class output'!$A7,'Discl output_ class'!$B:$B,FALSE),MATCH('Class output'!M$1,'Discl output_ class'!$B$1:$T$1,FALSE))=0,0,'Inq6 adjusted class'!P7)</f>
        <v>0</v>
      </c>
      <c r="N7" s="39">
        <f>IF(INDEX('Discl output_ class'!$B:$T,MATCH('Class output'!$A7,'Discl output_ class'!$B:$B,FALSE),MATCH('Class output'!N$1,'Discl output_ class'!$B$1:$T$1,FALSE))=0,0,'Inq6 adjusted class'!Q7)</f>
        <v>0</v>
      </c>
      <c r="O7" s="39">
        <f>IF(INDEX('Discl output_ class'!$B:$T,MATCH('Class output'!$A7,'Discl output_ class'!$B:$B,FALSE),MATCH('Class output'!O$1,'Discl output_ class'!$B$1:$T$1,FALSE))=0,0,'Inq6 adjusted class'!R7)</f>
        <v>0</v>
      </c>
      <c r="P7" s="39">
        <f>IF(INDEX('Discl output_ class'!$B:$T,MATCH('Class output'!$A7,'Discl output_ class'!$B:$B,FALSE),MATCH('Class output'!P$1,'Discl output_ class'!$B$1:$T$1,FALSE))=0,0,'Inq6 adjusted class'!S7)</f>
        <v>0</v>
      </c>
      <c r="Q7" s="39">
        <f>IF(INDEX('Discl output_ class'!$B:$T,MATCH('Class output'!$A7,'Discl output_ class'!$B:$B,FALSE),MATCH('Class output'!Q$1,'Discl output_ class'!$B$1:$T$1,FALSE))=0,0,'Inq6 adjusted class'!T7)</f>
        <v>0</v>
      </c>
      <c r="R7" s="39">
        <f>IF(INDEX('Discl output_ class'!$B:$T,MATCH('Class output'!$A7,'Discl output_ class'!$B:$B,FALSE),MATCH('Class output'!R$1,'Discl output_ class'!$B$1:$T$1,FALSE))=0,0,'Inq6 adjusted class'!U7)</f>
        <v>0</v>
      </c>
      <c r="S7" s="39">
        <f>IF(INDEX('Discl output_ class'!$B:$T,MATCH('Class output'!$A7,'Discl output_ class'!$B:$B,FALSE),MATCH('Class output'!S$1,'Discl output_ class'!$B$1:$T$1,FALSE))=0,0,'Inq6 adjusted class'!V7)</f>
        <v>0</v>
      </c>
      <c r="T7" s="39">
        <f>IFERROR(VLOOKUP(A7,'Output A'!B:E,4,FALSE),0)</f>
        <v>0</v>
      </c>
    </row>
    <row r="8" spans="1:41" x14ac:dyDescent="0.3">
      <c r="A8" s="6" t="str">
        <f>'Discl output_ class'!B8</f>
        <v>0116</v>
      </c>
      <c r="B8" s="39">
        <f>IF(INDEX('Discl output_ class'!$B:$T,MATCH('Class output'!$A8,'Discl output_ class'!$B:$B,FALSE),MATCH('Class output'!B$1,'Discl output_ class'!$B$1:$T$1,FALSE))=0,0,'Inq6 adjusted class'!E8)</f>
        <v>0</v>
      </c>
      <c r="C8" s="39">
        <f>IF(INDEX('Discl output_ class'!$B:$T,MATCH('Class output'!$A8,'Discl output_ class'!$B:$B,FALSE),MATCH('Class output'!C$1,'Discl output_ class'!$B$1:$T$1,FALSE))=0,0,'Inq6 adjusted class'!F8)</f>
        <v>0</v>
      </c>
      <c r="D8" s="39">
        <f>IF(INDEX('Discl output_ class'!$B:$T,MATCH('Class output'!$A8,'Discl output_ class'!$B:$B,FALSE),MATCH('Class output'!D$1,'Discl output_ class'!$B$1:$T$1,FALSE))=0,0,'Inq6 adjusted class'!G8)</f>
        <v>0</v>
      </c>
      <c r="E8" s="39">
        <f>IF(INDEX('Discl output_ class'!$B:$T,MATCH('Class output'!$A8,'Discl output_ class'!$B:$B,FALSE),MATCH('Class output'!E$1,'Discl output_ class'!$B$1:$T$1,FALSE))=0,0,'Inq6 adjusted class'!H8)</f>
        <v>0</v>
      </c>
      <c r="F8" s="39">
        <f>IF(INDEX('Discl output_ class'!$B:$T,MATCH('Class output'!$A8,'Discl output_ class'!$B:$B,FALSE),MATCH('Class output'!F$1,'Discl output_ class'!$B$1:$T$1,FALSE))=0,0,'Inq6 adjusted class'!I8)</f>
        <v>0</v>
      </c>
      <c r="G8" s="39">
        <f>IF(INDEX('Discl output_ class'!$B:$T,MATCH('Class output'!$A8,'Discl output_ class'!$B:$B,FALSE),MATCH('Class output'!G$1,'Discl output_ class'!$B$1:$T$1,FALSE))=0,0,'Inq6 adjusted class'!J8)</f>
        <v>0</v>
      </c>
      <c r="H8" s="39">
        <f>IF(INDEX('Discl output_ class'!$B:$T,MATCH('Class output'!$A8,'Discl output_ class'!$B:$B,FALSE),MATCH('Class output'!H$1,'Discl output_ class'!$B$1:$T$1,FALSE))=0,0,'Inq6 adjusted class'!K8)</f>
        <v>0</v>
      </c>
      <c r="I8" s="39">
        <f>IF(INDEX('Discl output_ class'!$B:$T,MATCH('Class output'!$A8,'Discl output_ class'!$B:$B,FALSE),MATCH('Class output'!I$1,'Discl output_ class'!$B$1:$T$1,FALSE))=0,0,'Inq6 adjusted class'!L8)</f>
        <v>0</v>
      </c>
      <c r="J8" s="39">
        <f>IF(INDEX('Discl output_ class'!$B:$T,MATCH('Class output'!$A8,'Discl output_ class'!$B:$B,FALSE),MATCH('Class output'!J$1,'Discl output_ class'!$B$1:$T$1,FALSE))=0,0,'Inq6 adjusted class'!M8)</f>
        <v>0</v>
      </c>
      <c r="K8" s="39">
        <f>IF(INDEX('Discl output_ class'!$B:$T,MATCH('Class output'!$A8,'Discl output_ class'!$B:$B,FALSE),MATCH('Class output'!K$1,'Discl output_ class'!$B$1:$T$1,FALSE))=0,0,'Inq6 adjusted class'!N8)</f>
        <v>0</v>
      </c>
      <c r="L8" s="39">
        <f>IF(INDEX('Discl output_ class'!$B:$T,MATCH('Class output'!$A8,'Discl output_ class'!$B:$B,FALSE),MATCH('Class output'!L$1,'Discl output_ class'!$B$1:$T$1,FALSE))=0,0,'Inq6 adjusted class'!O8)</f>
        <v>0</v>
      </c>
      <c r="M8" s="39">
        <f>IF(INDEX('Discl output_ class'!$B:$T,MATCH('Class output'!$A8,'Discl output_ class'!$B:$B,FALSE),MATCH('Class output'!M$1,'Discl output_ class'!$B$1:$T$1,FALSE))=0,0,'Inq6 adjusted class'!P8)</f>
        <v>0</v>
      </c>
      <c r="N8" s="39">
        <f>IF(INDEX('Discl output_ class'!$B:$T,MATCH('Class output'!$A8,'Discl output_ class'!$B:$B,FALSE),MATCH('Class output'!N$1,'Discl output_ class'!$B$1:$T$1,FALSE))=0,0,'Inq6 adjusted class'!Q8)</f>
        <v>0</v>
      </c>
      <c r="O8" s="39">
        <f>IF(INDEX('Discl output_ class'!$B:$T,MATCH('Class output'!$A8,'Discl output_ class'!$B:$B,FALSE),MATCH('Class output'!O$1,'Discl output_ class'!$B$1:$T$1,FALSE))=0,0,'Inq6 adjusted class'!R8)</f>
        <v>0</v>
      </c>
      <c r="P8" s="39">
        <f>IF(INDEX('Discl output_ class'!$B:$T,MATCH('Class output'!$A8,'Discl output_ class'!$B:$B,FALSE),MATCH('Class output'!P$1,'Discl output_ class'!$B$1:$T$1,FALSE))=0,0,'Inq6 adjusted class'!S8)</f>
        <v>0</v>
      </c>
      <c r="Q8" s="39">
        <f>IF(INDEX('Discl output_ class'!$B:$T,MATCH('Class output'!$A8,'Discl output_ class'!$B:$B,FALSE),MATCH('Class output'!Q$1,'Discl output_ class'!$B$1:$T$1,FALSE))=0,0,'Inq6 adjusted class'!T8)</f>
        <v>0</v>
      </c>
      <c r="R8" s="39">
        <f>IF(INDEX('Discl output_ class'!$B:$T,MATCH('Class output'!$A8,'Discl output_ class'!$B:$B,FALSE),MATCH('Class output'!R$1,'Discl output_ class'!$B$1:$T$1,FALSE))=0,0,'Inq6 adjusted class'!U8)</f>
        <v>0</v>
      </c>
      <c r="S8" s="39">
        <f>IF(INDEX('Discl output_ class'!$B:$T,MATCH('Class output'!$A8,'Discl output_ class'!$B:$B,FALSE),MATCH('Class output'!S$1,'Discl output_ class'!$B$1:$T$1,FALSE))=0,0,'Inq6 adjusted class'!V8)</f>
        <v>0</v>
      </c>
      <c r="T8" s="39">
        <f>IFERROR(VLOOKUP(A8,'Output A'!B:E,4,FALSE),0)</f>
        <v>0</v>
      </c>
    </row>
    <row r="9" spans="1:41" x14ac:dyDescent="0.3">
      <c r="A9" s="6" t="str">
        <f>'Discl output_ class'!B9</f>
        <v>0119</v>
      </c>
      <c r="B9" s="39">
        <f>IF(INDEX('Discl output_ class'!$B:$T,MATCH('Class output'!$A9,'Discl output_ class'!$B:$B,FALSE),MATCH('Class output'!B$1,'Discl output_ class'!$B$1:$T$1,FALSE))=0,0,'Inq6 adjusted class'!E9)</f>
        <v>0</v>
      </c>
      <c r="C9" s="39">
        <f>IF(INDEX('Discl output_ class'!$B:$T,MATCH('Class output'!$A9,'Discl output_ class'!$B:$B,FALSE),MATCH('Class output'!C$1,'Discl output_ class'!$B$1:$T$1,FALSE))=0,0,'Inq6 adjusted class'!F9)</f>
        <v>0</v>
      </c>
      <c r="D9" s="39">
        <f>IF(INDEX('Discl output_ class'!$B:$T,MATCH('Class output'!$A9,'Discl output_ class'!$B:$B,FALSE),MATCH('Class output'!D$1,'Discl output_ class'!$B$1:$T$1,FALSE))=0,0,'Inq6 adjusted class'!G9)</f>
        <v>0</v>
      </c>
      <c r="E9" s="39">
        <f>IF(INDEX('Discl output_ class'!$B:$T,MATCH('Class output'!$A9,'Discl output_ class'!$B:$B,FALSE),MATCH('Class output'!E$1,'Discl output_ class'!$B$1:$T$1,FALSE))=0,0,'Inq6 adjusted class'!H9)</f>
        <v>0</v>
      </c>
      <c r="F9" s="39">
        <f>IF(INDEX('Discl output_ class'!$B:$T,MATCH('Class output'!$A9,'Discl output_ class'!$B:$B,FALSE),MATCH('Class output'!F$1,'Discl output_ class'!$B$1:$T$1,FALSE))=0,0,'Inq6 adjusted class'!I9)</f>
        <v>0</v>
      </c>
      <c r="G9" s="39">
        <f>IF(INDEX('Discl output_ class'!$B:$T,MATCH('Class output'!$A9,'Discl output_ class'!$B:$B,FALSE),MATCH('Class output'!G$1,'Discl output_ class'!$B$1:$T$1,FALSE))=0,0,'Inq6 adjusted class'!J9)</f>
        <v>0</v>
      </c>
      <c r="H9" s="39">
        <f>IF(INDEX('Discl output_ class'!$B:$T,MATCH('Class output'!$A9,'Discl output_ class'!$B:$B,FALSE),MATCH('Class output'!H$1,'Discl output_ class'!$B$1:$T$1,FALSE))=0,0,'Inq6 adjusted class'!K9)</f>
        <v>0</v>
      </c>
      <c r="I9" s="39">
        <f>IF(INDEX('Discl output_ class'!$B:$T,MATCH('Class output'!$A9,'Discl output_ class'!$B:$B,FALSE),MATCH('Class output'!I$1,'Discl output_ class'!$B$1:$T$1,FALSE))=0,0,'Inq6 adjusted class'!L9)</f>
        <v>0</v>
      </c>
      <c r="J9" s="39">
        <f>IF(INDEX('Discl output_ class'!$B:$T,MATCH('Class output'!$A9,'Discl output_ class'!$B:$B,FALSE),MATCH('Class output'!J$1,'Discl output_ class'!$B$1:$T$1,FALSE))=0,0,'Inq6 adjusted class'!M9)</f>
        <v>0</v>
      </c>
      <c r="K9" s="39">
        <f>IF(INDEX('Discl output_ class'!$B:$T,MATCH('Class output'!$A9,'Discl output_ class'!$B:$B,FALSE),MATCH('Class output'!K$1,'Discl output_ class'!$B$1:$T$1,FALSE))=0,0,'Inq6 adjusted class'!N9)</f>
        <v>0</v>
      </c>
      <c r="L9" s="39">
        <f>IF(INDEX('Discl output_ class'!$B:$T,MATCH('Class output'!$A9,'Discl output_ class'!$B:$B,FALSE),MATCH('Class output'!L$1,'Discl output_ class'!$B$1:$T$1,FALSE))=0,0,'Inq6 adjusted class'!O9)</f>
        <v>0</v>
      </c>
      <c r="M9" s="39">
        <f>IF(INDEX('Discl output_ class'!$B:$T,MATCH('Class output'!$A9,'Discl output_ class'!$B:$B,FALSE),MATCH('Class output'!M$1,'Discl output_ class'!$B$1:$T$1,FALSE))=0,0,'Inq6 adjusted class'!P9)</f>
        <v>0</v>
      </c>
      <c r="N9" s="39">
        <f>IF(INDEX('Discl output_ class'!$B:$T,MATCH('Class output'!$A9,'Discl output_ class'!$B:$B,FALSE),MATCH('Class output'!N$1,'Discl output_ class'!$B$1:$T$1,FALSE))=0,0,'Inq6 adjusted class'!Q9)</f>
        <v>0</v>
      </c>
      <c r="O9" s="39">
        <f>IF(INDEX('Discl output_ class'!$B:$T,MATCH('Class output'!$A9,'Discl output_ class'!$B:$B,FALSE),MATCH('Class output'!O$1,'Discl output_ class'!$B$1:$T$1,FALSE))=0,0,'Inq6 adjusted class'!R9)</f>
        <v>0</v>
      </c>
      <c r="P9" s="39">
        <f>IF(INDEX('Discl output_ class'!$B:$T,MATCH('Class output'!$A9,'Discl output_ class'!$B:$B,FALSE),MATCH('Class output'!P$1,'Discl output_ class'!$B$1:$T$1,FALSE))=0,0,'Inq6 adjusted class'!S9)</f>
        <v>0</v>
      </c>
      <c r="Q9" s="39">
        <f>IF(INDEX('Discl output_ class'!$B:$T,MATCH('Class output'!$A9,'Discl output_ class'!$B:$B,FALSE),MATCH('Class output'!Q$1,'Discl output_ class'!$B$1:$T$1,FALSE))=0,0,'Inq6 adjusted class'!T9)</f>
        <v>0</v>
      </c>
      <c r="R9" s="39">
        <f>IF(INDEX('Discl output_ class'!$B:$T,MATCH('Class output'!$A9,'Discl output_ class'!$B:$B,FALSE),MATCH('Class output'!R$1,'Discl output_ class'!$B$1:$T$1,FALSE))=0,0,'Inq6 adjusted class'!U9)</f>
        <v>0</v>
      </c>
      <c r="S9" s="39">
        <f>IF(INDEX('Discl output_ class'!$B:$T,MATCH('Class output'!$A9,'Discl output_ class'!$B:$B,FALSE),MATCH('Class output'!S$1,'Discl output_ class'!$B$1:$T$1,FALSE))=0,0,'Inq6 adjusted class'!V9)</f>
        <v>0</v>
      </c>
      <c r="T9" s="39">
        <f>IFERROR(VLOOKUP(A9,'Output A'!B:E,4,FALSE),0)</f>
        <v>0</v>
      </c>
    </row>
    <row r="10" spans="1:41" x14ac:dyDescent="0.3">
      <c r="A10" s="6" t="str">
        <f>'Discl output_ class'!B10</f>
        <v>0121</v>
      </c>
      <c r="B10" s="39">
        <f>IF(INDEX('Discl output_ class'!$B:$T,MATCH('Class output'!$A10,'Discl output_ class'!$B:$B,FALSE),MATCH('Class output'!B$1,'Discl output_ class'!$B$1:$T$1,FALSE))=0,0,'Inq6 adjusted class'!E10)</f>
        <v>0</v>
      </c>
      <c r="C10" s="39">
        <f>IF(INDEX('Discl output_ class'!$B:$T,MATCH('Class output'!$A10,'Discl output_ class'!$B:$B,FALSE),MATCH('Class output'!C$1,'Discl output_ class'!$B$1:$T$1,FALSE))=0,0,'Inq6 adjusted class'!F10)</f>
        <v>0</v>
      </c>
      <c r="D10" s="39">
        <f>IF(INDEX('Discl output_ class'!$B:$T,MATCH('Class output'!$A10,'Discl output_ class'!$B:$B,FALSE),MATCH('Class output'!D$1,'Discl output_ class'!$B$1:$T$1,FALSE))=0,0,'Inq6 adjusted class'!G10)</f>
        <v>0</v>
      </c>
      <c r="E10" s="39">
        <f>IF(INDEX('Discl output_ class'!$B:$T,MATCH('Class output'!$A10,'Discl output_ class'!$B:$B,FALSE),MATCH('Class output'!E$1,'Discl output_ class'!$B$1:$T$1,FALSE))=0,0,'Inq6 adjusted class'!H10)</f>
        <v>0</v>
      </c>
      <c r="F10" s="39">
        <f>IF(INDEX('Discl output_ class'!$B:$T,MATCH('Class output'!$A10,'Discl output_ class'!$B:$B,FALSE),MATCH('Class output'!F$1,'Discl output_ class'!$B$1:$T$1,FALSE))=0,0,'Inq6 adjusted class'!I10)</f>
        <v>0</v>
      </c>
      <c r="G10" s="39">
        <f>IF(INDEX('Discl output_ class'!$B:$T,MATCH('Class output'!$A10,'Discl output_ class'!$B:$B,FALSE),MATCH('Class output'!G$1,'Discl output_ class'!$B$1:$T$1,FALSE))=0,0,'Inq6 adjusted class'!J10)</f>
        <v>0</v>
      </c>
      <c r="H10" s="39">
        <f>IF(INDEX('Discl output_ class'!$B:$T,MATCH('Class output'!$A10,'Discl output_ class'!$B:$B,FALSE),MATCH('Class output'!H$1,'Discl output_ class'!$B$1:$T$1,FALSE))=0,0,'Inq6 adjusted class'!K10)</f>
        <v>0</v>
      </c>
      <c r="I10" s="39">
        <f>IF(INDEX('Discl output_ class'!$B:$T,MATCH('Class output'!$A10,'Discl output_ class'!$B:$B,FALSE),MATCH('Class output'!I$1,'Discl output_ class'!$B$1:$T$1,FALSE))=0,0,'Inq6 adjusted class'!L10)</f>
        <v>0</v>
      </c>
      <c r="J10" s="39">
        <f>IF(INDEX('Discl output_ class'!$B:$T,MATCH('Class output'!$A10,'Discl output_ class'!$B:$B,FALSE),MATCH('Class output'!J$1,'Discl output_ class'!$B$1:$T$1,FALSE))=0,0,'Inq6 adjusted class'!M10)</f>
        <v>0</v>
      </c>
      <c r="K10" s="39">
        <f>IF(INDEX('Discl output_ class'!$B:$T,MATCH('Class output'!$A10,'Discl output_ class'!$B:$B,FALSE),MATCH('Class output'!K$1,'Discl output_ class'!$B$1:$T$1,FALSE))=0,0,'Inq6 adjusted class'!N10)</f>
        <v>0</v>
      </c>
      <c r="L10" s="39">
        <f>IF(INDEX('Discl output_ class'!$B:$T,MATCH('Class output'!$A10,'Discl output_ class'!$B:$B,FALSE),MATCH('Class output'!L$1,'Discl output_ class'!$B$1:$T$1,FALSE))=0,0,'Inq6 adjusted class'!O10)</f>
        <v>0</v>
      </c>
      <c r="M10" s="39">
        <f>IF(INDEX('Discl output_ class'!$B:$T,MATCH('Class output'!$A10,'Discl output_ class'!$B:$B,FALSE),MATCH('Class output'!M$1,'Discl output_ class'!$B$1:$T$1,FALSE))=0,0,'Inq6 adjusted class'!P10)</f>
        <v>0</v>
      </c>
      <c r="N10" s="39">
        <f>IF(INDEX('Discl output_ class'!$B:$T,MATCH('Class output'!$A10,'Discl output_ class'!$B:$B,FALSE),MATCH('Class output'!N$1,'Discl output_ class'!$B$1:$T$1,FALSE))=0,0,'Inq6 adjusted class'!Q10)</f>
        <v>0</v>
      </c>
      <c r="O10" s="39">
        <f>IF(INDEX('Discl output_ class'!$B:$T,MATCH('Class output'!$A10,'Discl output_ class'!$B:$B,FALSE),MATCH('Class output'!O$1,'Discl output_ class'!$B$1:$T$1,FALSE))=0,0,'Inq6 adjusted class'!R10)</f>
        <v>0</v>
      </c>
      <c r="P10" s="39">
        <f>IF(INDEX('Discl output_ class'!$B:$T,MATCH('Class output'!$A10,'Discl output_ class'!$B:$B,FALSE),MATCH('Class output'!P$1,'Discl output_ class'!$B$1:$T$1,FALSE))=0,0,'Inq6 adjusted class'!S10)</f>
        <v>0</v>
      </c>
      <c r="Q10" s="39">
        <f>IF(INDEX('Discl output_ class'!$B:$T,MATCH('Class output'!$A10,'Discl output_ class'!$B:$B,FALSE),MATCH('Class output'!Q$1,'Discl output_ class'!$B$1:$T$1,FALSE))=0,0,'Inq6 adjusted class'!T10)</f>
        <v>0</v>
      </c>
      <c r="R10" s="39">
        <f>IF(INDEX('Discl output_ class'!$B:$T,MATCH('Class output'!$A10,'Discl output_ class'!$B:$B,FALSE),MATCH('Class output'!R$1,'Discl output_ class'!$B$1:$T$1,FALSE))=0,0,'Inq6 adjusted class'!U10)</f>
        <v>0</v>
      </c>
      <c r="S10" s="39">
        <f>IF(INDEX('Discl output_ class'!$B:$T,MATCH('Class output'!$A10,'Discl output_ class'!$B:$B,FALSE),MATCH('Class output'!S$1,'Discl output_ class'!$B$1:$T$1,FALSE))=0,0,'Inq6 adjusted class'!V10)</f>
        <v>0</v>
      </c>
      <c r="T10" s="39">
        <f>IFERROR(VLOOKUP(A10,'Output A'!B:E,4,FALSE),0)</f>
        <v>0</v>
      </c>
    </row>
    <row r="11" spans="1:41" x14ac:dyDescent="0.3">
      <c r="A11" s="6" t="str">
        <f>'Discl output_ class'!B11</f>
        <v>0122</v>
      </c>
      <c r="B11" s="39">
        <f>IF(INDEX('Discl output_ class'!$B:$T,MATCH('Class output'!$A11,'Discl output_ class'!$B:$B,FALSE),MATCH('Class output'!B$1,'Discl output_ class'!$B$1:$T$1,FALSE))=0,0,'Inq6 adjusted class'!E11)</f>
        <v>0</v>
      </c>
      <c r="C11" s="39">
        <f>IF(INDEX('Discl output_ class'!$B:$T,MATCH('Class output'!$A11,'Discl output_ class'!$B:$B,FALSE),MATCH('Class output'!C$1,'Discl output_ class'!$B$1:$T$1,FALSE))=0,0,'Inq6 adjusted class'!F11)</f>
        <v>0</v>
      </c>
      <c r="D11" s="39">
        <f>IF(INDEX('Discl output_ class'!$B:$T,MATCH('Class output'!$A11,'Discl output_ class'!$B:$B,FALSE),MATCH('Class output'!D$1,'Discl output_ class'!$B$1:$T$1,FALSE))=0,0,'Inq6 adjusted class'!G11)</f>
        <v>0</v>
      </c>
      <c r="E11" s="39">
        <f>IF(INDEX('Discl output_ class'!$B:$T,MATCH('Class output'!$A11,'Discl output_ class'!$B:$B,FALSE),MATCH('Class output'!E$1,'Discl output_ class'!$B$1:$T$1,FALSE))=0,0,'Inq6 adjusted class'!H11)</f>
        <v>0</v>
      </c>
      <c r="F11" s="39">
        <f>IF(INDEX('Discl output_ class'!$B:$T,MATCH('Class output'!$A11,'Discl output_ class'!$B:$B,FALSE),MATCH('Class output'!F$1,'Discl output_ class'!$B$1:$T$1,FALSE))=0,0,'Inq6 adjusted class'!I11)</f>
        <v>0</v>
      </c>
      <c r="G11" s="39">
        <f>IF(INDEX('Discl output_ class'!$B:$T,MATCH('Class output'!$A11,'Discl output_ class'!$B:$B,FALSE),MATCH('Class output'!G$1,'Discl output_ class'!$B$1:$T$1,FALSE))=0,0,'Inq6 adjusted class'!J11)</f>
        <v>0</v>
      </c>
      <c r="H11" s="39">
        <f>IF(INDEX('Discl output_ class'!$B:$T,MATCH('Class output'!$A11,'Discl output_ class'!$B:$B,FALSE),MATCH('Class output'!H$1,'Discl output_ class'!$B$1:$T$1,FALSE))=0,0,'Inq6 adjusted class'!K11)</f>
        <v>0</v>
      </c>
      <c r="I11" s="39">
        <f>IF(INDEX('Discl output_ class'!$B:$T,MATCH('Class output'!$A11,'Discl output_ class'!$B:$B,FALSE),MATCH('Class output'!I$1,'Discl output_ class'!$B$1:$T$1,FALSE))=0,0,'Inq6 adjusted class'!L11)</f>
        <v>0</v>
      </c>
      <c r="J11" s="39">
        <f>IF(INDEX('Discl output_ class'!$B:$T,MATCH('Class output'!$A11,'Discl output_ class'!$B:$B,FALSE),MATCH('Class output'!J$1,'Discl output_ class'!$B$1:$T$1,FALSE))=0,0,'Inq6 adjusted class'!M11)</f>
        <v>0</v>
      </c>
      <c r="K11" s="39">
        <f>IF(INDEX('Discl output_ class'!$B:$T,MATCH('Class output'!$A11,'Discl output_ class'!$B:$B,FALSE),MATCH('Class output'!K$1,'Discl output_ class'!$B$1:$T$1,FALSE))=0,0,'Inq6 adjusted class'!N11)</f>
        <v>0</v>
      </c>
      <c r="L11" s="39">
        <f>IF(INDEX('Discl output_ class'!$B:$T,MATCH('Class output'!$A11,'Discl output_ class'!$B:$B,FALSE),MATCH('Class output'!L$1,'Discl output_ class'!$B$1:$T$1,FALSE))=0,0,'Inq6 adjusted class'!O11)</f>
        <v>0</v>
      </c>
      <c r="M11" s="39">
        <f>IF(INDEX('Discl output_ class'!$B:$T,MATCH('Class output'!$A11,'Discl output_ class'!$B:$B,FALSE),MATCH('Class output'!M$1,'Discl output_ class'!$B$1:$T$1,FALSE))=0,0,'Inq6 adjusted class'!P11)</f>
        <v>0</v>
      </c>
      <c r="N11" s="39">
        <f>IF(INDEX('Discl output_ class'!$B:$T,MATCH('Class output'!$A11,'Discl output_ class'!$B:$B,FALSE),MATCH('Class output'!N$1,'Discl output_ class'!$B$1:$T$1,FALSE))=0,0,'Inq6 adjusted class'!Q11)</f>
        <v>0</v>
      </c>
      <c r="O11" s="39">
        <f>IF(INDEX('Discl output_ class'!$B:$T,MATCH('Class output'!$A11,'Discl output_ class'!$B:$B,FALSE),MATCH('Class output'!O$1,'Discl output_ class'!$B$1:$T$1,FALSE))=0,0,'Inq6 adjusted class'!R11)</f>
        <v>0</v>
      </c>
      <c r="P11" s="39">
        <f>IF(INDEX('Discl output_ class'!$B:$T,MATCH('Class output'!$A11,'Discl output_ class'!$B:$B,FALSE),MATCH('Class output'!P$1,'Discl output_ class'!$B$1:$T$1,FALSE))=0,0,'Inq6 adjusted class'!S11)</f>
        <v>0</v>
      </c>
      <c r="Q11" s="39">
        <f>IF(INDEX('Discl output_ class'!$B:$T,MATCH('Class output'!$A11,'Discl output_ class'!$B:$B,FALSE),MATCH('Class output'!Q$1,'Discl output_ class'!$B$1:$T$1,FALSE))=0,0,'Inq6 adjusted class'!T11)</f>
        <v>0</v>
      </c>
      <c r="R11" s="39">
        <f>IF(INDEX('Discl output_ class'!$B:$T,MATCH('Class output'!$A11,'Discl output_ class'!$B:$B,FALSE),MATCH('Class output'!R$1,'Discl output_ class'!$B$1:$T$1,FALSE))=0,0,'Inq6 adjusted class'!U11)</f>
        <v>0</v>
      </c>
      <c r="S11" s="39">
        <f>IF(INDEX('Discl output_ class'!$B:$T,MATCH('Class output'!$A11,'Discl output_ class'!$B:$B,FALSE),MATCH('Class output'!S$1,'Discl output_ class'!$B$1:$T$1,FALSE))=0,0,'Inq6 adjusted class'!V11)</f>
        <v>0</v>
      </c>
      <c r="T11" s="39">
        <f>IFERROR(VLOOKUP(A11,'Output A'!B:E,4,FALSE),0)</f>
        <v>0</v>
      </c>
    </row>
    <row r="12" spans="1:41" x14ac:dyDescent="0.3">
      <c r="A12" s="6" t="str">
        <f>'Discl output_ class'!B12</f>
        <v>0123</v>
      </c>
      <c r="B12" s="39">
        <f>IF(INDEX('Discl output_ class'!$B:$T,MATCH('Class output'!$A12,'Discl output_ class'!$B:$B,FALSE),MATCH('Class output'!B$1,'Discl output_ class'!$B$1:$T$1,FALSE))=0,0,'Inq6 adjusted class'!E12)</f>
        <v>0</v>
      </c>
      <c r="C12" s="39">
        <f>IF(INDEX('Discl output_ class'!$B:$T,MATCH('Class output'!$A12,'Discl output_ class'!$B:$B,FALSE),MATCH('Class output'!C$1,'Discl output_ class'!$B$1:$T$1,FALSE))=0,0,'Inq6 adjusted class'!F12)</f>
        <v>0</v>
      </c>
      <c r="D12" s="39">
        <f>IF(INDEX('Discl output_ class'!$B:$T,MATCH('Class output'!$A12,'Discl output_ class'!$B:$B,FALSE),MATCH('Class output'!D$1,'Discl output_ class'!$B$1:$T$1,FALSE))=0,0,'Inq6 adjusted class'!G12)</f>
        <v>0</v>
      </c>
      <c r="E12" s="39">
        <f>IF(INDEX('Discl output_ class'!$B:$T,MATCH('Class output'!$A12,'Discl output_ class'!$B:$B,FALSE),MATCH('Class output'!E$1,'Discl output_ class'!$B$1:$T$1,FALSE))=0,0,'Inq6 adjusted class'!H12)</f>
        <v>0</v>
      </c>
      <c r="F12" s="39">
        <f>IF(INDEX('Discl output_ class'!$B:$T,MATCH('Class output'!$A12,'Discl output_ class'!$B:$B,FALSE),MATCH('Class output'!F$1,'Discl output_ class'!$B$1:$T$1,FALSE))=0,0,'Inq6 adjusted class'!I12)</f>
        <v>0</v>
      </c>
      <c r="G12" s="39">
        <f>IF(INDEX('Discl output_ class'!$B:$T,MATCH('Class output'!$A12,'Discl output_ class'!$B:$B,FALSE),MATCH('Class output'!G$1,'Discl output_ class'!$B$1:$T$1,FALSE))=0,0,'Inq6 adjusted class'!J12)</f>
        <v>0</v>
      </c>
      <c r="H12" s="39">
        <f>IF(INDEX('Discl output_ class'!$B:$T,MATCH('Class output'!$A12,'Discl output_ class'!$B:$B,FALSE),MATCH('Class output'!H$1,'Discl output_ class'!$B$1:$T$1,FALSE))=0,0,'Inq6 adjusted class'!K12)</f>
        <v>0</v>
      </c>
      <c r="I12" s="39">
        <f>IF(INDEX('Discl output_ class'!$B:$T,MATCH('Class output'!$A12,'Discl output_ class'!$B:$B,FALSE),MATCH('Class output'!I$1,'Discl output_ class'!$B$1:$T$1,FALSE))=0,0,'Inq6 adjusted class'!L12)</f>
        <v>0</v>
      </c>
      <c r="J12" s="39">
        <f>IF(INDEX('Discl output_ class'!$B:$T,MATCH('Class output'!$A12,'Discl output_ class'!$B:$B,FALSE),MATCH('Class output'!J$1,'Discl output_ class'!$B$1:$T$1,FALSE))=0,0,'Inq6 adjusted class'!M12)</f>
        <v>0</v>
      </c>
      <c r="K12" s="39">
        <f>IF(INDEX('Discl output_ class'!$B:$T,MATCH('Class output'!$A12,'Discl output_ class'!$B:$B,FALSE),MATCH('Class output'!K$1,'Discl output_ class'!$B$1:$T$1,FALSE))=0,0,'Inq6 adjusted class'!N12)</f>
        <v>0</v>
      </c>
      <c r="L12" s="39">
        <f>IF(INDEX('Discl output_ class'!$B:$T,MATCH('Class output'!$A12,'Discl output_ class'!$B:$B,FALSE),MATCH('Class output'!L$1,'Discl output_ class'!$B$1:$T$1,FALSE))=0,0,'Inq6 adjusted class'!O12)</f>
        <v>0</v>
      </c>
      <c r="M12" s="39">
        <f>IF(INDEX('Discl output_ class'!$B:$T,MATCH('Class output'!$A12,'Discl output_ class'!$B:$B,FALSE),MATCH('Class output'!M$1,'Discl output_ class'!$B$1:$T$1,FALSE))=0,0,'Inq6 adjusted class'!P12)</f>
        <v>0</v>
      </c>
      <c r="N12" s="39">
        <f>IF(INDEX('Discl output_ class'!$B:$T,MATCH('Class output'!$A12,'Discl output_ class'!$B:$B,FALSE),MATCH('Class output'!N$1,'Discl output_ class'!$B$1:$T$1,FALSE))=0,0,'Inq6 adjusted class'!Q12)</f>
        <v>0</v>
      </c>
      <c r="O12" s="39">
        <f>IF(INDEX('Discl output_ class'!$B:$T,MATCH('Class output'!$A12,'Discl output_ class'!$B:$B,FALSE),MATCH('Class output'!O$1,'Discl output_ class'!$B$1:$T$1,FALSE))=0,0,'Inq6 adjusted class'!R12)</f>
        <v>0</v>
      </c>
      <c r="P12" s="39">
        <f>IF(INDEX('Discl output_ class'!$B:$T,MATCH('Class output'!$A12,'Discl output_ class'!$B:$B,FALSE),MATCH('Class output'!P$1,'Discl output_ class'!$B$1:$T$1,FALSE))=0,0,'Inq6 adjusted class'!S12)</f>
        <v>0</v>
      </c>
      <c r="Q12" s="39">
        <f>IF(INDEX('Discl output_ class'!$B:$T,MATCH('Class output'!$A12,'Discl output_ class'!$B:$B,FALSE),MATCH('Class output'!Q$1,'Discl output_ class'!$B$1:$T$1,FALSE))=0,0,'Inq6 adjusted class'!T12)</f>
        <v>0</v>
      </c>
      <c r="R12" s="39">
        <f>IF(INDEX('Discl output_ class'!$B:$T,MATCH('Class output'!$A12,'Discl output_ class'!$B:$B,FALSE),MATCH('Class output'!R$1,'Discl output_ class'!$B$1:$T$1,FALSE))=0,0,'Inq6 adjusted class'!U12)</f>
        <v>0</v>
      </c>
      <c r="S12" s="39">
        <f>IF(INDEX('Discl output_ class'!$B:$T,MATCH('Class output'!$A12,'Discl output_ class'!$B:$B,FALSE),MATCH('Class output'!S$1,'Discl output_ class'!$B$1:$T$1,FALSE))=0,0,'Inq6 adjusted class'!V12)</f>
        <v>0</v>
      </c>
      <c r="T12" s="39">
        <f>IFERROR(VLOOKUP(A12,'Output A'!B:E,4,FALSE),0)</f>
        <v>0</v>
      </c>
    </row>
    <row r="13" spans="1:41" x14ac:dyDescent="0.3">
      <c r="A13" s="6" t="str">
        <f>'Discl output_ class'!B13</f>
        <v>0124</v>
      </c>
      <c r="B13" s="39">
        <f>IF(INDEX('Discl output_ class'!$B:$T,MATCH('Class output'!$A13,'Discl output_ class'!$B:$B,FALSE),MATCH('Class output'!B$1,'Discl output_ class'!$B$1:$T$1,FALSE))=0,0,'Inq6 adjusted class'!E13)</f>
        <v>0</v>
      </c>
      <c r="C13" s="39">
        <f>IF(INDEX('Discl output_ class'!$B:$T,MATCH('Class output'!$A13,'Discl output_ class'!$B:$B,FALSE),MATCH('Class output'!C$1,'Discl output_ class'!$B$1:$T$1,FALSE))=0,0,'Inq6 adjusted class'!F13)</f>
        <v>0</v>
      </c>
      <c r="D13" s="39">
        <f>IF(INDEX('Discl output_ class'!$B:$T,MATCH('Class output'!$A13,'Discl output_ class'!$B:$B,FALSE),MATCH('Class output'!D$1,'Discl output_ class'!$B$1:$T$1,FALSE))=0,0,'Inq6 adjusted class'!G13)</f>
        <v>0</v>
      </c>
      <c r="E13" s="39">
        <f>IF(INDEX('Discl output_ class'!$B:$T,MATCH('Class output'!$A13,'Discl output_ class'!$B:$B,FALSE),MATCH('Class output'!E$1,'Discl output_ class'!$B$1:$T$1,FALSE))=0,0,'Inq6 adjusted class'!H13)</f>
        <v>0</v>
      </c>
      <c r="F13" s="39">
        <f>IF(INDEX('Discl output_ class'!$B:$T,MATCH('Class output'!$A13,'Discl output_ class'!$B:$B,FALSE),MATCH('Class output'!F$1,'Discl output_ class'!$B$1:$T$1,FALSE))=0,0,'Inq6 adjusted class'!I13)</f>
        <v>0</v>
      </c>
      <c r="G13" s="39">
        <f>IF(INDEX('Discl output_ class'!$B:$T,MATCH('Class output'!$A13,'Discl output_ class'!$B:$B,FALSE),MATCH('Class output'!G$1,'Discl output_ class'!$B$1:$T$1,FALSE))=0,0,'Inq6 adjusted class'!J13)</f>
        <v>0</v>
      </c>
      <c r="H13" s="39">
        <f>IF(INDEX('Discl output_ class'!$B:$T,MATCH('Class output'!$A13,'Discl output_ class'!$B:$B,FALSE),MATCH('Class output'!H$1,'Discl output_ class'!$B$1:$T$1,FALSE))=0,0,'Inq6 adjusted class'!K13)</f>
        <v>0</v>
      </c>
      <c r="I13" s="39">
        <f>IF(INDEX('Discl output_ class'!$B:$T,MATCH('Class output'!$A13,'Discl output_ class'!$B:$B,FALSE),MATCH('Class output'!I$1,'Discl output_ class'!$B$1:$T$1,FALSE))=0,0,'Inq6 adjusted class'!L13)</f>
        <v>0</v>
      </c>
      <c r="J13" s="39">
        <f>IF(INDEX('Discl output_ class'!$B:$T,MATCH('Class output'!$A13,'Discl output_ class'!$B:$B,FALSE),MATCH('Class output'!J$1,'Discl output_ class'!$B$1:$T$1,FALSE))=0,0,'Inq6 adjusted class'!M13)</f>
        <v>0</v>
      </c>
      <c r="K13" s="39">
        <f>IF(INDEX('Discl output_ class'!$B:$T,MATCH('Class output'!$A13,'Discl output_ class'!$B:$B,FALSE),MATCH('Class output'!K$1,'Discl output_ class'!$B$1:$T$1,FALSE))=0,0,'Inq6 adjusted class'!N13)</f>
        <v>0</v>
      </c>
      <c r="L13" s="39">
        <f>IF(INDEX('Discl output_ class'!$B:$T,MATCH('Class output'!$A13,'Discl output_ class'!$B:$B,FALSE),MATCH('Class output'!L$1,'Discl output_ class'!$B$1:$T$1,FALSE))=0,0,'Inq6 adjusted class'!O13)</f>
        <v>0</v>
      </c>
      <c r="M13" s="39">
        <f>IF(INDEX('Discl output_ class'!$B:$T,MATCH('Class output'!$A13,'Discl output_ class'!$B:$B,FALSE),MATCH('Class output'!M$1,'Discl output_ class'!$B$1:$T$1,FALSE))=0,0,'Inq6 adjusted class'!P13)</f>
        <v>0</v>
      </c>
      <c r="N13" s="39">
        <f>IF(INDEX('Discl output_ class'!$B:$T,MATCH('Class output'!$A13,'Discl output_ class'!$B:$B,FALSE),MATCH('Class output'!N$1,'Discl output_ class'!$B$1:$T$1,FALSE))=0,0,'Inq6 adjusted class'!Q13)</f>
        <v>0</v>
      </c>
      <c r="O13" s="39">
        <f>IF(INDEX('Discl output_ class'!$B:$T,MATCH('Class output'!$A13,'Discl output_ class'!$B:$B,FALSE),MATCH('Class output'!O$1,'Discl output_ class'!$B$1:$T$1,FALSE))=0,0,'Inq6 adjusted class'!R13)</f>
        <v>0</v>
      </c>
      <c r="P13" s="39">
        <f>IF(INDEX('Discl output_ class'!$B:$T,MATCH('Class output'!$A13,'Discl output_ class'!$B:$B,FALSE),MATCH('Class output'!P$1,'Discl output_ class'!$B$1:$T$1,FALSE))=0,0,'Inq6 adjusted class'!S13)</f>
        <v>0</v>
      </c>
      <c r="Q13" s="39">
        <f>IF(INDEX('Discl output_ class'!$B:$T,MATCH('Class output'!$A13,'Discl output_ class'!$B:$B,FALSE),MATCH('Class output'!Q$1,'Discl output_ class'!$B$1:$T$1,FALSE))=0,0,'Inq6 adjusted class'!T13)</f>
        <v>0</v>
      </c>
      <c r="R13" s="39">
        <f>IF(INDEX('Discl output_ class'!$B:$T,MATCH('Class output'!$A13,'Discl output_ class'!$B:$B,FALSE),MATCH('Class output'!R$1,'Discl output_ class'!$B$1:$T$1,FALSE))=0,0,'Inq6 adjusted class'!U13)</f>
        <v>0</v>
      </c>
      <c r="S13" s="39">
        <f>IF(INDEX('Discl output_ class'!$B:$T,MATCH('Class output'!$A13,'Discl output_ class'!$B:$B,FALSE),MATCH('Class output'!S$1,'Discl output_ class'!$B$1:$T$1,FALSE))=0,0,'Inq6 adjusted class'!V13)</f>
        <v>0</v>
      </c>
      <c r="T13" s="39">
        <f>IFERROR(VLOOKUP(A13,'Output A'!B:E,4,FALSE),0)</f>
        <v>0</v>
      </c>
    </row>
    <row r="14" spans="1:41" x14ac:dyDescent="0.3">
      <c r="A14" s="6" t="str">
        <f>'Discl output_ class'!B14</f>
        <v>0125</v>
      </c>
      <c r="B14" s="39">
        <f>IF(INDEX('Discl output_ class'!$B:$T,MATCH('Class output'!$A14,'Discl output_ class'!$B:$B,FALSE),MATCH('Class output'!B$1,'Discl output_ class'!$B$1:$T$1,FALSE))=0,0,'Inq6 adjusted class'!E14)</f>
        <v>0</v>
      </c>
      <c r="C14" s="39">
        <f>IF(INDEX('Discl output_ class'!$B:$T,MATCH('Class output'!$A14,'Discl output_ class'!$B:$B,FALSE),MATCH('Class output'!C$1,'Discl output_ class'!$B$1:$T$1,FALSE))=0,0,'Inq6 adjusted class'!F14)</f>
        <v>0</v>
      </c>
      <c r="D14" s="39">
        <f>IF(INDEX('Discl output_ class'!$B:$T,MATCH('Class output'!$A14,'Discl output_ class'!$B:$B,FALSE),MATCH('Class output'!D$1,'Discl output_ class'!$B$1:$T$1,FALSE))=0,0,'Inq6 adjusted class'!G14)</f>
        <v>0</v>
      </c>
      <c r="E14" s="39">
        <f>IF(INDEX('Discl output_ class'!$B:$T,MATCH('Class output'!$A14,'Discl output_ class'!$B:$B,FALSE),MATCH('Class output'!E$1,'Discl output_ class'!$B$1:$T$1,FALSE))=0,0,'Inq6 adjusted class'!H14)</f>
        <v>0</v>
      </c>
      <c r="F14" s="39">
        <f>IF(INDEX('Discl output_ class'!$B:$T,MATCH('Class output'!$A14,'Discl output_ class'!$B:$B,FALSE),MATCH('Class output'!F$1,'Discl output_ class'!$B$1:$T$1,FALSE))=0,0,'Inq6 adjusted class'!I14)</f>
        <v>0</v>
      </c>
      <c r="G14" s="39">
        <f>IF(INDEX('Discl output_ class'!$B:$T,MATCH('Class output'!$A14,'Discl output_ class'!$B:$B,FALSE),MATCH('Class output'!G$1,'Discl output_ class'!$B$1:$T$1,FALSE))=0,0,'Inq6 adjusted class'!J14)</f>
        <v>0</v>
      </c>
      <c r="H14" s="39">
        <f>IF(INDEX('Discl output_ class'!$B:$T,MATCH('Class output'!$A14,'Discl output_ class'!$B:$B,FALSE),MATCH('Class output'!H$1,'Discl output_ class'!$B$1:$T$1,FALSE))=0,0,'Inq6 adjusted class'!K14)</f>
        <v>0</v>
      </c>
      <c r="I14" s="39">
        <f>IF(INDEX('Discl output_ class'!$B:$T,MATCH('Class output'!$A14,'Discl output_ class'!$B:$B,FALSE),MATCH('Class output'!I$1,'Discl output_ class'!$B$1:$T$1,FALSE))=0,0,'Inq6 adjusted class'!L14)</f>
        <v>0</v>
      </c>
      <c r="J14" s="39">
        <f>IF(INDEX('Discl output_ class'!$B:$T,MATCH('Class output'!$A14,'Discl output_ class'!$B:$B,FALSE),MATCH('Class output'!J$1,'Discl output_ class'!$B$1:$T$1,FALSE))=0,0,'Inq6 adjusted class'!M14)</f>
        <v>0</v>
      </c>
      <c r="K14" s="39">
        <f>IF(INDEX('Discl output_ class'!$B:$T,MATCH('Class output'!$A14,'Discl output_ class'!$B:$B,FALSE),MATCH('Class output'!K$1,'Discl output_ class'!$B$1:$T$1,FALSE))=0,0,'Inq6 adjusted class'!N14)</f>
        <v>0</v>
      </c>
      <c r="L14" s="39">
        <f>IF(INDEX('Discl output_ class'!$B:$T,MATCH('Class output'!$A14,'Discl output_ class'!$B:$B,FALSE),MATCH('Class output'!L$1,'Discl output_ class'!$B$1:$T$1,FALSE))=0,0,'Inq6 adjusted class'!O14)</f>
        <v>0</v>
      </c>
      <c r="M14" s="39">
        <f>IF(INDEX('Discl output_ class'!$B:$T,MATCH('Class output'!$A14,'Discl output_ class'!$B:$B,FALSE),MATCH('Class output'!M$1,'Discl output_ class'!$B$1:$T$1,FALSE))=0,0,'Inq6 adjusted class'!P14)</f>
        <v>0</v>
      </c>
      <c r="N14" s="39">
        <f>IF(INDEX('Discl output_ class'!$B:$T,MATCH('Class output'!$A14,'Discl output_ class'!$B:$B,FALSE),MATCH('Class output'!N$1,'Discl output_ class'!$B$1:$T$1,FALSE))=0,0,'Inq6 adjusted class'!Q14)</f>
        <v>0</v>
      </c>
      <c r="O14" s="39">
        <f>IF(INDEX('Discl output_ class'!$B:$T,MATCH('Class output'!$A14,'Discl output_ class'!$B:$B,FALSE),MATCH('Class output'!O$1,'Discl output_ class'!$B$1:$T$1,FALSE))=0,0,'Inq6 adjusted class'!R14)</f>
        <v>0</v>
      </c>
      <c r="P14" s="39">
        <f>IF(INDEX('Discl output_ class'!$B:$T,MATCH('Class output'!$A14,'Discl output_ class'!$B:$B,FALSE),MATCH('Class output'!P$1,'Discl output_ class'!$B$1:$T$1,FALSE))=0,0,'Inq6 adjusted class'!S14)</f>
        <v>0</v>
      </c>
      <c r="Q14" s="39">
        <f>IF(INDEX('Discl output_ class'!$B:$T,MATCH('Class output'!$A14,'Discl output_ class'!$B:$B,FALSE),MATCH('Class output'!Q$1,'Discl output_ class'!$B$1:$T$1,FALSE))=0,0,'Inq6 adjusted class'!T14)</f>
        <v>0</v>
      </c>
      <c r="R14" s="39">
        <f>IF(INDEX('Discl output_ class'!$B:$T,MATCH('Class output'!$A14,'Discl output_ class'!$B:$B,FALSE),MATCH('Class output'!R$1,'Discl output_ class'!$B$1:$T$1,FALSE))=0,0,'Inq6 adjusted class'!U14)</f>
        <v>0</v>
      </c>
      <c r="S14" s="39">
        <f>IF(INDEX('Discl output_ class'!$B:$T,MATCH('Class output'!$A14,'Discl output_ class'!$B:$B,FALSE),MATCH('Class output'!S$1,'Discl output_ class'!$B$1:$T$1,FALSE))=0,0,'Inq6 adjusted class'!V14)</f>
        <v>0</v>
      </c>
      <c r="T14" s="39">
        <f>IFERROR(VLOOKUP(A14,'Output A'!B:E,4,FALSE),0)</f>
        <v>0</v>
      </c>
    </row>
    <row r="15" spans="1:41" x14ac:dyDescent="0.3">
      <c r="A15" s="6" t="str">
        <f>'Discl output_ class'!B15</f>
        <v>0126</v>
      </c>
      <c r="B15" s="39">
        <f>IF(INDEX('Discl output_ class'!$B:$T,MATCH('Class output'!$A15,'Discl output_ class'!$B:$B,FALSE),MATCH('Class output'!B$1,'Discl output_ class'!$B$1:$T$1,FALSE))=0,0,'Inq6 adjusted class'!E15)</f>
        <v>0</v>
      </c>
      <c r="C15" s="39">
        <f>IF(INDEX('Discl output_ class'!$B:$T,MATCH('Class output'!$A15,'Discl output_ class'!$B:$B,FALSE),MATCH('Class output'!C$1,'Discl output_ class'!$B$1:$T$1,FALSE))=0,0,'Inq6 adjusted class'!F15)</f>
        <v>0</v>
      </c>
      <c r="D15" s="39">
        <f>IF(INDEX('Discl output_ class'!$B:$T,MATCH('Class output'!$A15,'Discl output_ class'!$B:$B,FALSE),MATCH('Class output'!D$1,'Discl output_ class'!$B$1:$T$1,FALSE))=0,0,'Inq6 adjusted class'!G15)</f>
        <v>0</v>
      </c>
      <c r="E15" s="39">
        <f>IF(INDEX('Discl output_ class'!$B:$T,MATCH('Class output'!$A15,'Discl output_ class'!$B:$B,FALSE),MATCH('Class output'!E$1,'Discl output_ class'!$B$1:$T$1,FALSE))=0,0,'Inq6 adjusted class'!H15)</f>
        <v>0</v>
      </c>
      <c r="F15" s="39">
        <f>IF(INDEX('Discl output_ class'!$B:$T,MATCH('Class output'!$A15,'Discl output_ class'!$B:$B,FALSE),MATCH('Class output'!F$1,'Discl output_ class'!$B$1:$T$1,FALSE))=0,0,'Inq6 adjusted class'!I15)</f>
        <v>0</v>
      </c>
      <c r="G15" s="39">
        <f>IF(INDEX('Discl output_ class'!$B:$T,MATCH('Class output'!$A15,'Discl output_ class'!$B:$B,FALSE),MATCH('Class output'!G$1,'Discl output_ class'!$B$1:$T$1,FALSE))=0,0,'Inq6 adjusted class'!J15)</f>
        <v>0</v>
      </c>
      <c r="H15" s="39">
        <f>IF(INDEX('Discl output_ class'!$B:$T,MATCH('Class output'!$A15,'Discl output_ class'!$B:$B,FALSE),MATCH('Class output'!H$1,'Discl output_ class'!$B$1:$T$1,FALSE))=0,0,'Inq6 adjusted class'!K15)</f>
        <v>0</v>
      </c>
      <c r="I15" s="39">
        <f>IF(INDEX('Discl output_ class'!$B:$T,MATCH('Class output'!$A15,'Discl output_ class'!$B:$B,FALSE),MATCH('Class output'!I$1,'Discl output_ class'!$B$1:$T$1,FALSE))=0,0,'Inq6 adjusted class'!L15)</f>
        <v>0</v>
      </c>
      <c r="J15" s="39">
        <f>IF(INDEX('Discl output_ class'!$B:$T,MATCH('Class output'!$A15,'Discl output_ class'!$B:$B,FALSE),MATCH('Class output'!J$1,'Discl output_ class'!$B$1:$T$1,FALSE))=0,0,'Inq6 adjusted class'!M15)</f>
        <v>0</v>
      </c>
      <c r="K15" s="39">
        <f>IF(INDEX('Discl output_ class'!$B:$T,MATCH('Class output'!$A15,'Discl output_ class'!$B:$B,FALSE),MATCH('Class output'!K$1,'Discl output_ class'!$B$1:$T$1,FALSE))=0,0,'Inq6 adjusted class'!N15)</f>
        <v>0</v>
      </c>
      <c r="L15" s="39">
        <f>IF(INDEX('Discl output_ class'!$B:$T,MATCH('Class output'!$A15,'Discl output_ class'!$B:$B,FALSE),MATCH('Class output'!L$1,'Discl output_ class'!$B$1:$T$1,FALSE))=0,0,'Inq6 adjusted class'!O15)</f>
        <v>0</v>
      </c>
      <c r="M15" s="39">
        <f>IF(INDEX('Discl output_ class'!$B:$T,MATCH('Class output'!$A15,'Discl output_ class'!$B:$B,FALSE),MATCH('Class output'!M$1,'Discl output_ class'!$B$1:$T$1,FALSE))=0,0,'Inq6 adjusted class'!P15)</f>
        <v>0</v>
      </c>
      <c r="N15" s="39">
        <f>IF(INDEX('Discl output_ class'!$B:$T,MATCH('Class output'!$A15,'Discl output_ class'!$B:$B,FALSE),MATCH('Class output'!N$1,'Discl output_ class'!$B$1:$T$1,FALSE))=0,0,'Inq6 adjusted class'!Q15)</f>
        <v>0</v>
      </c>
      <c r="O15" s="39">
        <f>IF(INDEX('Discl output_ class'!$B:$T,MATCH('Class output'!$A15,'Discl output_ class'!$B:$B,FALSE),MATCH('Class output'!O$1,'Discl output_ class'!$B$1:$T$1,FALSE))=0,0,'Inq6 adjusted class'!R15)</f>
        <v>0</v>
      </c>
      <c r="P15" s="39">
        <f>IF(INDEX('Discl output_ class'!$B:$T,MATCH('Class output'!$A15,'Discl output_ class'!$B:$B,FALSE),MATCH('Class output'!P$1,'Discl output_ class'!$B$1:$T$1,FALSE))=0,0,'Inq6 adjusted class'!S15)</f>
        <v>0</v>
      </c>
      <c r="Q15" s="39">
        <f>IF(INDEX('Discl output_ class'!$B:$T,MATCH('Class output'!$A15,'Discl output_ class'!$B:$B,FALSE),MATCH('Class output'!Q$1,'Discl output_ class'!$B$1:$T$1,FALSE))=0,0,'Inq6 adjusted class'!T15)</f>
        <v>0</v>
      </c>
      <c r="R15" s="39">
        <f>IF(INDEX('Discl output_ class'!$B:$T,MATCH('Class output'!$A15,'Discl output_ class'!$B:$B,FALSE),MATCH('Class output'!R$1,'Discl output_ class'!$B$1:$T$1,FALSE))=0,0,'Inq6 adjusted class'!U15)</f>
        <v>0</v>
      </c>
      <c r="S15" s="39">
        <f>IF(INDEX('Discl output_ class'!$B:$T,MATCH('Class output'!$A15,'Discl output_ class'!$B:$B,FALSE),MATCH('Class output'!S$1,'Discl output_ class'!$B$1:$T$1,FALSE))=0,0,'Inq6 adjusted class'!V15)</f>
        <v>0</v>
      </c>
      <c r="T15" s="39">
        <f>IFERROR(VLOOKUP(A15,'Output A'!B:E,4,FALSE),0)</f>
        <v>0</v>
      </c>
    </row>
    <row r="16" spans="1:41" x14ac:dyDescent="0.3">
      <c r="A16" s="6" t="str">
        <f>'Discl output_ class'!B16</f>
        <v>0127</v>
      </c>
      <c r="B16" s="39">
        <f>IF(INDEX('Discl output_ class'!$B:$T,MATCH('Class output'!$A16,'Discl output_ class'!$B:$B,FALSE),MATCH('Class output'!B$1,'Discl output_ class'!$B$1:$T$1,FALSE))=0,0,'Inq6 adjusted class'!E16)</f>
        <v>0</v>
      </c>
      <c r="C16" s="39">
        <f>IF(INDEX('Discl output_ class'!$B:$T,MATCH('Class output'!$A16,'Discl output_ class'!$B:$B,FALSE),MATCH('Class output'!C$1,'Discl output_ class'!$B$1:$T$1,FALSE))=0,0,'Inq6 adjusted class'!F16)</f>
        <v>0</v>
      </c>
      <c r="D16" s="39">
        <f>IF(INDEX('Discl output_ class'!$B:$T,MATCH('Class output'!$A16,'Discl output_ class'!$B:$B,FALSE),MATCH('Class output'!D$1,'Discl output_ class'!$B$1:$T$1,FALSE))=0,0,'Inq6 adjusted class'!G16)</f>
        <v>0</v>
      </c>
      <c r="E16" s="39">
        <f>IF(INDEX('Discl output_ class'!$B:$T,MATCH('Class output'!$A16,'Discl output_ class'!$B:$B,FALSE),MATCH('Class output'!E$1,'Discl output_ class'!$B$1:$T$1,FALSE))=0,0,'Inq6 adjusted class'!H16)</f>
        <v>0</v>
      </c>
      <c r="F16" s="39">
        <f>IF(INDEX('Discl output_ class'!$B:$T,MATCH('Class output'!$A16,'Discl output_ class'!$B:$B,FALSE),MATCH('Class output'!F$1,'Discl output_ class'!$B$1:$T$1,FALSE))=0,0,'Inq6 adjusted class'!I16)</f>
        <v>0</v>
      </c>
      <c r="G16" s="39">
        <f>IF(INDEX('Discl output_ class'!$B:$T,MATCH('Class output'!$A16,'Discl output_ class'!$B:$B,FALSE),MATCH('Class output'!G$1,'Discl output_ class'!$B$1:$T$1,FALSE))=0,0,'Inq6 adjusted class'!J16)</f>
        <v>0</v>
      </c>
      <c r="H16" s="39">
        <f>IF(INDEX('Discl output_ class'!$B:$T,MATCH('Class output'!$A16,'Discl output_ class'!$B:$B,FALSE),MATCH('Class output'!H$1,'Discl output_ class'!$B$1:$T$1,FALSE))=0,0,'Inq6 adjusted class'!K16)</f>
        <v>0</v>
      </c>
      <c r="I16" s="39">
        <f>IF(INDEX('Discl output_ class'!$B:$T,MATCH('Class output'!$A16,'Discl output_ class'!$B:$B,FALSE),MATCH('Class output'!I$1,'Discl output_ class'!$B$1:$T$1,FALSE))=0,0,'Inq6 adjusted class'!L16)</f>
        <v>0</v>
      </c>
      <c r="J16" s="39">
        <f>IF(INDEX('Discl output_ class'!$B:$T,MATCH('Class output'!$A16,'Discl output_ class'!$B:$B,FALSE),MATCH('Class output'!J$1,'Discl output_ class'!$B$1:$T$1,FALSE))=0,0,'Inq6 adjusted class'!M16)</f>
        <v>0</v>
      </c>
      <c r="K16" s="39">
        <f>IF(INDEX('Discl output_ class'!$B:$T,MATCH('Class output'!$A16,'Discl output_ class'!$B:$B,FALSE),MATCH('Class output'!K$1,'Discl output_ class'!$B$1:$T$1,FALSE))=0,0,'Inq6 adjusted class'!N16)</f>
        <v>0</v>
      </c>
      <c r="L16" s="39">
        <f>IF(INDEX('Discl output_ class'!$B:$T,MATCH('Class output'!$A16,'Discl output_ class'!$B:$B,FALSE),MATCH('Class output'!L$1,'Discl output_ class'!$B$1:$T$1,FALSE))=0,0,'Inq6 adjusted class'!O16)</f>
        <v>0</v>
      </c>
      <c r="M16" s="39">
        <f>IF(INDEX('Discl output_ class'!$B:$T,MATCH('Class output'!$A16,'Discl output_ class'!$B:$B,FALSE),MATCH('Class output'!M$1,'Discl output_ class'!$B$1:$T$1,FALSE))=0,0,'Inq6 adjusted class'!P16)</f>
        <v>0</v>
      </c>
      <c r="N16" s="39">
        <f>IF(INDEX('Discl output_ class'!$B:$T,MATCH('Class output'!$A16,'Discl output_ class'!$B:$B,FALSE),MATCH('Class output'!N$1,'Discl output_ class'!$B$1:$T$1,FALSE))=0,0,'Inq6 adjusted class'!Q16)</f>
        <v>0</v>
      </c>
      <c r="O16" s="39">
        <f>IF(INDEX('Discl output_ class'!$B:$T,MATCH('Class output'!$A16,'Discl output_ class'!$B:$B,FALSE),MATCH('Class output'!O$1,'Discl output_ class'!$B$1:$T$1,FALSE))=0,0,'Inq6 adjusted class'!R16)</f>
        <v>0</v>
      </c>
      <c r="P16" s="39">
        <f>IF(INDEX('Discl output_ class'!$B:$T,MATCH('Class output'!$A16,'Discl output_ class'!$B:$B,FALSE),MATCH('Class output'!P$1,'Discl output_ class'!$B$1:$T$1,FALSE))=0,0,'Inq6 adjusted class'!S16)</f>
        <v>0</v>
      </c>
      <c r="Q16" s="39">
        <f>IF(INDEX('Discl output_ class'!$B:$T,MATCH('Class output'!$A16,'Discl output_ class'!$B:$B,FALSE),MATCH('Class output'!Q$1,'Discl output_ class'!$B$1:$T$1,FALSE))=0,0,'Inq6 adjusted class'!T16)</f>
        <v>0</v>
      </c>
      <c r="R16" s="39">
        <f>IF(INDEX('Discl output_ class'!$B:$T,MATCH('Class output'!$A16,'Discl output_ class'!$B:$B,FALSE),MATCH('Class output'!R$1,'Discl output_ class'!$B$1:$T$1,FALSE))=0,0,'Inq6 adjusted class'!U16)</f>
        <v>0</v>
      </c>
      <c r="S16" s="39">
        <f>IF(INDEX('Discl output_ class'!$B:$T,MATCH('Class output'!$A16,'Discl output_ class'!$B:$B,FALSE),MATCH('Class output'!S$1,'Discl output_ class'!$B$1:$T$1,FALSE))=0,0,'Inq6 adjusted class'!V16)</f>
        <v>0</v>
      </c>
      <c r="T16" s="39">
        <f>IFERROR(VLOOKUP(A16,'Output A'!B:E,4,FALSE),0)</f>
        <v>0</v>
      </c>
    </row>
    <row r="17" spans="1:20" x14ac:dyDescent="0.3">
      <c r="A17" s="6" t="str">
        <f>'Discl output_ class'!B17</f>
        <v>0128</v>
      </c>
      <c r="B17" s="39">
        <f>IF(INDEX('Discl output_ class'!$B:$T,MATCH('Class output'!$A17,'Discl output_ class'!$B:$B,FALSE),MATCH('Class output'!B$1,'Discl output_ class'!$B$1:$T$1,FALSE))=0,0,'Inq6 adjusted class'!E17)</f>
        <v>0</v>
      </c>
      <c r="C17" s="39">
        <f>IF(INDEX('Discl output_ class'!$B:$T,MATCH('Class output'!$A17,'Discl output_ class'!$B:$B,FALSE),MATCH('Class output'!C$1,'Discl output_ class'!$B$1:$T$1,FALSE))=0,0,'Inq6 adjusted class'!F17)</f>
        <v>0</v>
      </c>
      <c r="D17" s="39">
        <f>IF(INDEX('Discl output_ class'!$B:$T,MATCH('Class output'!$A17,'Discl output_ class'!$B:$B,FALSE),MATCH('Class output'!D$1,'Discl output_ class'!$B$1:$T$1,FALSE))=0,0,'Inq6 adjusted class'!G17)</f>
        <v>0</v>
      </c>
      <c r="E17" s="39">
        <f>IF(INDEX('Discl output_ class'!$B:$T,MATCH('Class output'!$A17,'Discl output_ class'!$B:$B,FALSE),MATCH('Class output'!E$1,'Discl output_ class'!$B$1:$T$1,FALSE))=0,0,'Inq6 adjusted class'!H17)</f>
        <v>0</v>
      </c>
      <c r="F17" s="39">
        <f>IF(INDEX('Discl output_ class'!$B:$T,MATCH('Class output'!$A17,'Discl output_ class'!$B:$B,FALSE),MATCH('Class output'!F$1,'Discl output_ class'!$B$1:$T$1,FALSE))=0,0,'Inq6 adjusted class'!I17)</f>
        <v>0</v>
      </c>
      <c r="G17" s="39">
        <f>IF(INDEX('Discl output_ class'!$B:$T,MATCH('Class output'!$A17,'Discl output_ class'!$B:$B,FALSE),MATCH('Class output'!G$1,'Discl output_ class'!$B$1:$T$1,FALSE))=0,0,'Inq6 adjusted class'!J17)</f>
        <v>0</v>
      </c>
      <c r="H17" s="39">
        <f>IF(INDEX('Discl output_ class'!$B:$T,MATCH('Class output'!$A17,'Discl output_ class'!$B:$B,FALSE),MATCH('Class output'!H$1,'Discl output_ class'!$B$1:$T$1,FALSE))=0,0,'Inq6 adjusted class'!K17)</f>
        <v>0</v>
      </c>
      <c r="I17" s="39">
        <f>IF(INDEX('Discl output_ class'!$B:$T,MATCH('Class output'!$A17,'Discl output_ class'!$B:$B,FALSE),MATCH('Class output'!I$1,'Discl output_ class'!$B$1:$T$1,FALSE))=0,0,'Inq6 adjusted class'!L17)</f>
        <v>0</v>
      </c>
      <c r="J17" s="39">
        <f>IF(INDEX('Discl output_ class'!$B:$T,MATCH('Class output'!$A17,'Discl output_ class'!$B:$B,FALSE),MATCH('Class output'!J$1,'Discl output_ class'!$B$1:$T$1,FALSE))=0,0,'Inq6 adjusted class'!M17)</f>
        <v>0</v>
      </c>
      <c r="K17" s="39">
        <f>IF(INDEX('Discl output_ class'!$B:$T,MATCH('Class output'!$A17,'Discl output_ class'!$B:$B,FALSE),MATCH('Class output'!K$1,'Discl output_ class'!$B$1:$T$1,FALSE))=0,0,'Inq6 adjusted class'!N17)</f>
        <v>0</v>
      </c>
      <c r="L17" s="39">
        <f>IF(INDEX('Discl output_ class'!$B:$T,MATCH('Class output'!$A17,'Discl output_ class'!$B:$B,FALSE),MATCH('Class output'!L$1,'Discl output_ class'!$B$1:$T$1,FALSE))=0,0,'Inq6 adjusted class'!O17)</f>
        <v>0</v>
      </c>
      <c r="M17" s="39">
        <f>IF(INDEX('Discl output_ class'!$B:$T,MATCH('Class output'!$A17,'Discl output_ class'!$B:$B,FALSE),MATCH('Class output'!M$1,'Discl output_ class'!$B$1:$T$1,FALSE))=0,0,'Inq6 adjusted class'!P17)</f>
        <v>0</v>
      </c>
      <c r="N17" s="39">
        <f>IF(INDEX('Discl output_ class'!$B:$T,MATCH('Class output'!$A17,'Discl output_ class'!$B:$B,FALSE),MATCH('Class output'!N$1,'Discl output_ class'!$B$1:$T$1,FALSE))=0,0,'Inq6 adjusted class'!Q17)</f>
        <v>0</v>
      </c>
      <c r="O17" s="39">
        <f>IF(INDEX('Discl output_ class'!$B:$T,MATCH('Class output'!$A17,'Discl output_ class'!$B:$B,FALSE),MATCH('Class output'!O$1,'Discl output_ class'!$B$1:$T$1,FALSE))=0,0,'Inq6 adjusted class'!R17)</f>
        <v>0</v>
      </c>
      <c r="P17" s="39">
        <f>IF(INDEX('Discl output_ class'!$B:$T,MATCH('Class output'!$A17,'Discl output_ class'!$B:$B,FALSE),MATCH('Class output'!P$1,'Discl output_ class'!$B$1:$T$1,FALSE))=0,0,'Inq6 adjusted class'!S17)</f>
        <v>0</v>
      </c>
      <c r="Q17" s="39">
        <f>IF(INDEX('Discl output_ class'!$B:$T,MATCH('Class output'!$A17,'Discl output_ class'!$B:$B,FALSE),MATCH('Class output'!Q$1,'Discl output_ class'!$B$1:$T$1,FALSE))=0,0,'Inq6 adjusted class'!T17)</f>
        <v>0</v>
      </c>
      <c r="R17" s="39">
        <f>IF(INDEX('Discl output_ class'!$B:$T,MATCH('Class output'!$A17,'Discl output_ class'!$B:$B,FALSE),MATCH('Class output'!R$1,'Discl output_ class'!$B$1:$T$1,FALSE))=0,0,'Inq6 adjusted class'!U17)</f>
        <v>0</v>
      </c>
      <c r="S17" s="39">
        <f>IF(INDEX('Discl output_ class'!$B:$T,MATCH('Class output'!$A17,'Discl output_ class'!$B:$B,FALSE),MATCH('Class output'!S$1,'Discl output_ class'!$B$1:$T$1,FALSE))=0,0,'Inq6 adjusted class'!V17)</f>
        <v>0</v>
      </c>
      <c r="T17" s="39">
        <f>IFERROR(VLOOKUP(A17,'Output A'!B:E,4,FALSE),0)</f>
        <v>0</v>
      </c>
    </row>
    <row r="18" spans="1:20" x14ac:dyDescent="0.3">
      <c r="A18" s="6" t="str">
        <f>'Discl output_ class'!B18</f>
        <v>0129</v>
      </c>
      <c r="B18" s="39">
        <f>IF(INDEX('Discl output_ class'!$B:$T,MATCH('Class output'!$A18,'Discl output_ class'!$B:$B,FALSE),MATCH('Class output'!B$1,'Discl output_ class'!$B$1:$T$1,FALSE))=0,0,'Inq6 adjusted class'!E18)</f>
        <v>0</v>
      </c>
      <c r="C18" s="39">
        <f>IF(INDEX('Discl output_ class'!$B:$T,MATCH('Class output'!$A18,'Discl output_ class'!$B:$B,FALSE),MATCH('Class output'!C$1,'Discl output_ class'!$B$1:$T$1,FALSE))=0,0,'Inq6 adjusted class'!F18)</f>
        <v>0</v>
      </c>
      <c r="D18" s="39">
        <f>IF(INDEX('Discl output_ class'!$B:$T,MATCH('Class output'!$A18,'Discl output_ class'!$B:$B,FALSE),MATCH('Class output'!D$1,'Discl output_ class'!$B$1:$T$1,FALSE))=0,0,'Inq6 adjusted class'!G18)</f>
        <v>0</v>
      </c>
      <c r="E18" s="39">
        <f>IF(INDEX('Discl output_ class'!$B:$T,MATCH('Class output'!$A18,'Discl output_ class'!$B:$B,FALSE),MATCH('Class output'!E$1,'Discl output_ class'!$B$1:$T$1,FALSE))=0,0,'Inq6 adjusted class'!H18)</f>
        <v>0</v>
      </c>
      <c r="F18" s="39">
        <f>IF(INDEX('Discl output_ class'!$B:$T,MATCH('Class output'!$A18,'Discl output_ class'!$B:$B,FALSE),MATCH('Class output'!F$1,'Discl output_ class'!$B$1:$T$1,FALSE))=0,0,'Inq6 adjusted class'!I18)</f>
        <v>0</v>
      </c>
      <c r="G18" s="39">
        <f>IF(INDEX('Discl output_ class'!$B:$T,MATCH('Class output'!$A18,'Discl output_ class'!$B:$B,FALSE),MATCH('Class output'!G$1,'Discl output_ class'!$B$1:$T$1,FALSE))=0,0,'Inq6 adjusted class'!J18)</f>
        <v>0</v>
      </c>
      <c r="H18" s="39">
        <f>IF(INDEX('Discl output_ class'!$B:$T,MATCH('Class output'!$A18,'Discl output_ class'!$B:$B,FALSE),MATCH('Class output'!H$1,'Discl output_ class'!$B$1:$T$1,FALSE))=0,0,'Inq6 adjusted class'!K18)</f>
        <v>0</v>
      </c>
      <c r="I18" s="39">
        <f>IF(INDEX('Discl output_ class'!$B:$T,MATCH('Class output'!$A18,'Discl output_ class'!$B:$B,FALSE),MATCH('Class output'!I$1,'Discl output_ class'!$B$1:$T$1,FALSE))=0,0,'Inq6 adjusted class'!L18)</f>
        <v>0</v>
      </c>
      <c r="J18" s="39">
        <f>IF(INDEX('Discl output_ class'!$B:$T,MATCH('Class output'!$A18,'Discl output_ class'!$B:$B,FALSE),MATCH('Class output'!J$1,'Discl output_ class'!$B$1:$T$1,FALSE))=0,0,'Inq6 adjusted class'!M18)</f>
        <v>0</v>
      </c>
      <c r="K18" s="39">
        <f>IF(INDEX('Discl output_ class'!$B:$T,MATCH('Class output'!$A18,'Discl output_ class'!$B:$B,FALSE),MATCH('Class output'!K$1,'Discl output_ class'!$B$1:$T$1,FALSE))=0,0,'Inq6 adjusted class'!N18)</f>
        <v>0</v>
      </c>
      <c r="L18" s="39">
        <f>IF(INDEX('Discl output_ class'!$B:$T,MATCH('Class output'!$A18,'Discl output_ class'!$B:$B,FALSE),MATCH('Class output'!L$1,'Discl output_ class'!$B$1:$T$1,FALSE))=0,0,'Inq6 adjusted class'!O18)</f>
        <v>0</v>
      </c>
      <c r="M18" s="39">
        <f>IF(INDEX('Discl output_ class'!$B:$T,MATCH('Class output'!$A18,'Discl output_ class'!$B:$B,FALSE),MATCH('Class output'!M$1,'Discl output_ class'!$B$1:$T$1,FALSE))=0,0,'Inq6 adjusted class'!P18)</f>
        <v>0</v>
      </c>
      <c r="N18" s="39">
        <f>IF(INDEX('Discl output_ class'!$B:$T,MATCH('Class output'!$A18,'Discl output_ class'!$B:$B,FALSE),MATCH('Class output'!N$1,'Discl output_ class'!$B$1:$T$1,FALSE))=0,0,'Inq6 adjusted class'!Q18)</f>
        <v>0</v>
      </c>
      <c r="O18" s="39">
        <f>IF(INDEX('Discl output_ class'!$B:$T,MATCH('Class output'!$A18,'Discl output_ class'!$B:$B,FALSE),MATCH('Class output'!O$1,'Discl output_ class'!$B$1:$T$1,FALSE))=0,0,'Inq6 adjusted class'!R18)</f>
        <v>0</v>
      </c>
      <c r="P18" s="39">
        <f>IF(INDEX('Discl output_ class'!$B:$T,MATCH('Class output'!$A18,'Discl output_ class'!$B:$B,FALSE),MATCH('Class output'!P$1,'Discl output_ class'!$B$1:$T$1,FALSE))=0,0,'Inq6 adjusted class'!S18)</f>
        <v>0</v>
      </c>
      <c r="Q18" s="39">
        <f>IF(INDEX('Discl output_ class'!$B:$T,MATCH('Class output'!$A18,'Discl output_ class'!$B:$B,FALSE),MATCH('Class output'!Q$1,'Discl output_ class'!$B$1:$T$1,FALSE))=0,0,'Inq6 adjusted class'!T18)</f>
        <v>0</v>
      </c>
      <c r="R18" s="39">
        <f>IF(INDEX('Discl output_ class'!$B:$T,MATCH('Class output'!$A18,'Discl output_ class'!$B:$B,FALSE),MATCH('Class output'!R$1,'Discl output_ class'!$B$1:$T$1,FALSE))=0,0,'Inq6 adjusted class'!U18)</f>
        <v>0</v>
      </c>
      <c r="S18" s="39">
        <f>IF(INDEX('Discl output_ class'!$B:$T,MATCH('Class output'!$A18,'Discl output_ class'!$B:$B,FALSE),MATCH('Class output'!S$1,'Discl output_ class'!$B$1:$T$1,FALSE))=0,0,'Inq6 adjusted class'!V18)</f>
        <v>0</v>
      </c>
      <c r="T18" s="39">
        <f>IFERROR(VLOOKUP(A18,'Output A'!B:E,4,FALSE),0)</f>
        <v>0</v>
      </c>
    </row>
    <row r="19" spans="1:20" x14ac:dyDescent="0.3">
      <c r="A19" s="6" t="str">
        <f>'Discl output_ class'!B19</f>
        <v>0130</v>
      </c>
      <c r="B19" s="39">
        <f>IF(INDEX('Discl output_ class'!$B:$T,MATCH('Class output'!$A19,'Discl output_ class'!$B:$B,FALSE),MATCH('Class output'!B$1,'Discl output_ class'!$B$1:$T$1,FALSE))=0,0,'Inq6 adjusted class'!E19)</f>
        <v>0</v>
      </c>
      <c r="C19" s="39">
        <f>IF(INDEX('Discl output_ class'!$B:$T,MATCH('Class output'!$A19,'Discl output_ class'!$B:$B,FALSE),MATCH('Class output'!C$1,'Discl output_ class'!$B$1:$T$1,FALSE))=0,0,'Inq6 adjusted class'!F19)</f>
        <v>0</v>
      </c>
      <c r="D19" s="39">
        <f>IF(INDEX('Discl output_ class'!$B:$T,MATCH('Class output'!$A19,'Discl output_ class'!$B:$B,FALSE),MATCH('Class output'!D$1,'Discl output_ class'!$B$1:$T$1,FALSE))=0,0,'Inq6 adjusted class'!G19)</f>
        <v>0</v>
      </c>
      <c r="E19" s="39">
        <f>IF(INDEX('Discl output_ class'!$B:$T,MATCH('Class output'!$A19,'Discl output_ class'!$B:$B,FALSE),MATCH('Class output'!E$1,'Discl output_ class'!$B$1:$T$1,FALSE))=0,0,'Inq6 adjusted class'!H19)</f>
        <v>0</v>
      </c>
      <c r="F19" s="39">
        <f>IF(INDEX('Discl output_ class'!$B:$T,MATCH('Class output'!$A19,'Discl output_ class'!$B:$B,FALSE),MATCH('Class output'!F$1,'Discl output_ class'!$B$1:$T$1,FALSE))=0,0,'Inq6 adjusted class'!I19)</f>
        <v>0</v>
      </c>
      <c r="G19" s="39">
        <f>IF(INDEX('Discl output_ class'!$B:$T,MATCH('Class output'!$A19,'Discl output_ class'!$B:$B,FALSE),MATCH('Class output'!G$1,'Discl output_ class'!$B$1:$T$1,FALSE))=0,0,'Inq6 adjusted class'!J19)</f>
        <v>0</v>
      </c>
      <c r="H19" s="39">
        <f>IF(INDEX('Discl output_ class'!$B:$T,MATCH('Class output'!$A19,'Discl output_ class'!$B:$B,FALSE),MATCH('Class output'!H$1,'Discl output_ class'!$B$1:$T$1,FALSE))=0,0,'Inq6 adjusted class'!K19)</f>
        <v>0</v>
      </c>
      <c r="I19" s="39">
        <f>IF(INDEX('Discl output_ class'!$B:$T,MATCH('Class output'!$A19,'Discl output_ class'!$B:$B,FALSE),MATCH('Class output'!I$1,'Discl output_ class'!$B$1:$T$1,FALSE))=0,0,'Inq6 adjusted class'!L19)</f>
        <v>0</v>
      </c>
      <c r="J19" s="39">
        <f>IF(INDEX('Discl output_ class'!$B:$T,MATCH('Class output'!$A19,'Discl output_ class'!$B:$B,FALSE),MATCH('Class output'!J$1,'Discl output_ class'!$B$1:$T$1,FALSE))=0,0,'Inq6 adjusted class'!M19)</f>
        <v>0</v>
      </c>
      <c r="K19" s="39">
        <f>IF(INDEX('Discl output_ class'!$B:$T,MATCH('Class output'!$A19,'Discl output_ class'!$B:$B,FALSE),MATCH('Class output'!K$1,'Discl output_ class'!$B$1:$T$1,FALSE))=0,0,'Inq6 adjusted class'!N19)</f>
        <v>0</v>
      </c>
      <c r="L19" s="39">
        <f>IF(INDEX('Discl output_ class'!$B:$T,MATCH('Class output'!$A19,'Discl output_ class'!$B:$B,FALSE),MATCH('Class output'!L$1,'Discl output_ class'!$B$1:$T$1,FALSE))=0,0,'Inq6 adjusted class'!O19)</f>
        <v>0</v>
      </c>
      <c r="M19" s="39">
        <f>IF(INDEX('Discl output_ class'!$B:$T,MATCH('Class output'!$A19,'Discl output_ class'!$B:$B,FALSE),MATCH('Class output'!M$1,'Discl output_ class'!$B$1:$T$1,FALSE))=0,0,'Inq6 adjusted class'!P19)</f>
        <v>0</v>
      </c>
      <c r="N19" s="39">
        <f>IF(INDEX('Discl output_ class'!$B:$T,MATCH('Class output'!$A19,'Discl output_ class'!$B:$B,FALSE),MATCH('Class output'!N$1,'Discl output_ class'!$B$1:$T$1,FALSE))=0,0,'Inq6 adjusted class'!Q19)</f>
        <v>0</v>
      </c>
      <c r="O19" s="39">
        <f>IF(INDEX('Discl output_ class'!$B:$T,MATCH('Class output'!$A19,'Discl output_ class'!$B:$B,FALSE),MATCH('Class output'!O$1,'Discl output_ class'!$B$1:$T$1,FALSE))=0,0,'Inq6 adjusted class'!R19)</f>
        <v>0</v>
      </c>
      <c r="P19" s="39">
        <f>IF(INDEX('Discl output_ class'!$B:$T,MATCH('Class output'!$A19,'Discl output_ class'!$B:$B,FALSE),MATCH('Class output'!P$1,'Discl output_ class'!$B$1:$T$1,FALSE))=0,0,'Inq6 adjusted class'!S19)</f>
        <v>0</v>
      </c>
      <c r="Q19" s="39">
        <f>IF(INDEX('Discl output_ class'!$B:$T,MATCH('Class output'!$A19,'Discl output_ class'!$B:$B,FALSE),MATCH('Class output'!Q$1,'Discl output_ class'!$B$1:$T$1,FALSE))=0,0,'Inq6 adjusted class'!T19)</f>
        <v>0</v>
      </c>
      <c r="R19" s="39">
        <f>IF(INDEX('Discl output_ class'!$B:$T,MATCH('Class output'!$A19,'Discl output_ class'!$B:$B,FALSE),MATCH('Class output'!R$1,'Discl output_ class'!$B$1:$T$1,FALSE))=0,0,'Inq6 adjusted class'!U19)</f>
        <v>0</v>
      </c>
      <c r="S19" s="39">
        <f>IF(INDEX('Discl output_ class'!$B:$T,MATCH('Class output'!$A19,'Discl output_ class'!$B:$B,FALSE),MATCH('Class output'!S$1,'Discl output_ class'!$B$1:$T$1,FALSE))=0,0,'Inq6 adjusted class'!V19)</f>
        <v>0</v>
      </c>
      <c r="T19" s="39">
        <f>IFERROR(VLOOKUP(A19,'Output A'!B:E,4,FALSE),0)</f>
        <v>0</v>
      </c>
    </row>
    <row r="20" spans="1:20" x14ac:dyDescent="0.3">
      <c r="A20" s="6" t="str">
        <f>'Discl output_ class'!B20</f>
        <v>0141</v>
      </c>
      <c r="B20" s="39">
        <f>IF(INDEX('Discl output_ class'!$B:$T,MATCH('Class output'!$A20,'Discl output_ class'!$B:$B,FALSE),MATCH('Class output'!B$1,'Discl output_ class'!$B$1:$T$1,FALSE))=0,0,'Inq6 adjusted class'!E20)</f>
        <v>0</v>
      </c>
      <c r="C20" s="39">
        <f>IF(INDEX('Discl output_ class'!$B:$T,MATCH('Class output'!$A20,'Discl output_ class'!$B:$B,FALSE),MATCH('Class output'!C$1,'Discl output_ class'!$B$1:$T$1,FALSE))=0,0,'Inq6 adjusted class'!F20)</f>
        <v>0</v>
      </c>
      <c r="D20" s="39">
        <f>IF(INDEX('Discl output_ class'!$B:$T,MATCH('Class output'!$A20,'Discl output_ class'!$B:$B,FALSE),MATCH('Class output'!D$1,'Discl output_ class'!$B$1:$T$1,FALSE))=0,0,'Inq6 adjusted class'!G20)</f>
        <v>0</v>
      </c>
      <c r="E20" s="39">
        <f>IF(INDEX('Discl output_ class'!$B:$T,MATCH('Class output'!$A20,'Discl output_ class'!$B:$B,FALSE),MATCH('Class output'!E$1,'Discl output_ class'!$B$1:$T$1,FALSE))=0,0,'Inq6 adjusted class'!H20)</f>
        <v>0</v>
      </c>
      <c r="F20" s="39">
        <f>IF(INDEX('Discl output_ class'!$B:$T,MATCH('Class output'!$A20,'Discl output_ class'!$B:$B,FALSE),MATCH('Class output'!F$1,'Discl output_ class'!$B$1:$T$1,FALSE))=0,0,'Inq6 adjusted class'!I20)</f>
        <v>0</v>
      </c>
      <c r="G20" s="39">
        <f>IF(INDEX('Discl output_ class'!$B:$T,MATCH('Class output'!$A20,'Discl output_ class'!$B:$B,FALSE),MATCH('Class output'!G$1,'Discl output_ class'!$B$1:$T$1,FALSE))=0,0,'Inq6 adjusted class'!J20)</f>
        <v>0</v>
      </c>
      <c r="H20" s="39">
        <f>IF(INDEX('Discl output_ class'!$B:$T,MATCH('Class output'!$A20,'Discl output_ class'!$B:$B,FALSE),MATCH('Class output'!H$1,'Discl output_ class'!$B$1:$T$1,FALSE))=0,0,'Inq6 adjusted class'!K20)</f>
        <v>0</v>
      </c>
      <c r="I20" s="39">
        <f>IF(INDEX('Discl output_ class'!$B:$T,MATCH('Class output'!$A20,'Discl output_ class'!$B:$B,FALSE),MATCH('Class output'!I$1,'Discl output_ class'!$B$1:$T$1,FALSE))=0,0,'Inq6 adjusted class'!L20)</f>
        <v>0</v>
      </c>
      <c r="J20" s="39">
        <f>IF(INDEX('Discl output_ class'!$B:$T,MATCH('Class output'!$A20,'Discl output_ class'!$B:$B,FALSE),MATCH('Class output'!J$1,'Discl output_ class'!$B$1:$T$1,FALSE))=0,0,'Inq6 adjusted class'!M20)</f>
        <v>0</v>
      </c>
      <c r="K20" s="39">
        <f>IF(INDEX('Discl output_ class'!$B:$T,MATCH('Class output'!$A20,'Discl output_ class'!$B:$B,FALSE),MATCH('Class output'!K$1,'Discl output_ class'!$B$1:$T$1,FALSE))=0,0,'Inq6 adjusted class'!N20)</f>
        <v>0</v>
      </c>
      <c r="L20" s="39">
        <f>IF(INDEX('Discl output_ class'!$B:$T,MATCH('Class output'!$A20,'Discl output_ class'!$B:$B,FALSE),MATCH('Class output'!L$1,'Discl output_ class'!$B$1:$T$1,FALSE))=0,0,'Inq6 adjusted class'!O20)</f>
        <v>0</v>
      </c>
      <c r="M20" s="39">
        <f>IF(INDEX('Discl output_ class'!$B:$T,MATCH('Class output'!$A20,'Discl output_ class'!$B:$B,FALSE),MATCH('Class output'!M$1,'Discl output_ class'!$B$1:$T$1,FALSE))=0,0,'Inq6 adjusted class'!P20)</f>
        <v>0</v>
      </c>
      <c r="N20" s="39">
        <f>IF(INDEX('Discl output_ class'!$B:$T,MATCH('Class output'!$A20,'Discl output_ class'!$B:$B,FALSE),MATCH('Class output'!N$1,'Discl output_ class'!$B$1:$T$1,FALSE))=0,0,'Inq6 adjusted class'!Q20)</f>
        <v>0</v>
      </c>
      <c r="O20" s="39">
        <f>IF(INDEX('Discl output_ class'!$B:$T,MATCH('Class output'!$A20,'Discl output_ class'!$B:$B,FALSE),MATCH('Class output'!O$1,'Discl output_ class'!$B$1:$T$1,FALSE))=0,0,'Inq6 adjusted class'!R20)</f>
        <v>0</v>
      </c>
      <c r="P20" s="39">
        <f>IF(INDEX('Discl output_ class'!$B:$T,MATCH('Class output'!$A20,'Discl output_ class'!$B:$B,FALSE),MATCH('Class output'!P$1,'Discl output_ class'!$B$1:$T$1,FALSE))=0,0,'Inq6 adjusted class'!S20)</f>
        <v>0</v>
      </c>
      <c r="Q20" s="39">
        <f>IF(INDEX('Discl output_ class'!$B:$T,MATCH('Class output'!$A20,'Discl output_ class'!$B:$B,FALSE),MATCH('Class output'!Q$1,'Discl output_ class'!$B$1:$T$1,FALSE))=0,0,'Inq6 adjusted class'!T20)</f>
        <v>0</v>
      </c>
      <c r="R20" s="39">
        <f>IF(INDEX('Discl output_ class'!$B:$T,MATCH('Class output'!$A20,'Discl output_ class'!$B:$B,FALSE),MATCH('Class output'!R$1,'Discl output_ class'!$B$1:$T$1,FALSE))=0,0,'Inq6 adjusted class'!U20)</f>
        <v>0</v>
      </c>
      <c r="S20" s="39">
        <f>IF(INDEX('Discl output_ class'!$B:$T,MATCH('Class output'!$A20,'Discl output_ class'!$B:$B,FALSE),MATCH('Class output'!S$1,'Discl output_ class'!$B$1:$T$1,FALSE))=0,0,'Inq6 adjusted class'!V20)</f>
        <v>0</v>
      </c>
      <c r="T20" s="39">
        <f>IFERROR(VLOOKUP(A20,'Output A'!B:E,4,FALSE),0)</f>
        <v>0</v>
      </c>
    </row>
    <row r="21" spans="1:20" x14ac:dyDescent="0.3">
      <c r="A21" s="6" t="str">
        <f>'Discl output_ class'!B21</f>
        <v>0142</v>
      </c>
      <c r="B21" s="39">
        <f>IF(INDEX('Discl output_ class'!$B:$T,MATCH('Class output'!$A21,'Discl output_ class'!$B:$B,FALSE),MATCH('Class output'!B$1,'Discl output_ class'!$B$1:$T$1,FALSE))=0,0,'Inq6 adjusted class'!E21)</f>
        <v>0</v>
      </c>
      <c r="C21" s="39">
        <f>IF(INDEX('Discl output_ class'!$B:$T,MATCH('Class output'!$A21,'Discl output_ class'!$B:$B,FALSE),MATCH('Class output'!C$1,'Discl output_ class'!$B$1:$T$1,FALSE))=0,0,'Inq6 adjusted class'!F21)</f>
        <v>0</v>
      </c>
      <c r="D21" s="39">
        <f>IF(INDEX('Discl output_ class'!$B:$T,MATCH('Class output'!$A21,'Discl output_ class'!$B:$B,FALSE),MATCH('Class output'!D$1,'Discl output_ class'!$B$1:$T$1,FALSE))=0,0,'Inq6 adjusted class'!G21)</f>
        <v>0</v>
      </c>
      <c r="E21" s="39">
        <f>IF(INDEX('Discl output_ class'!$B:$T,MATCH('Class output'!$A21,'Discl output_ class'!$B:$B,FALSE),MATCH('Class output'!E$1,'Discl output_ class'!$B$1:$T$1,FALSE))=0,0,'Inq6 adjusted class'!H21)</f>
        <v>0</v>
      </c>
      <c r="F21" s="39">
        <f>IF(INDEX('Discl output_ class'!$B:$T,MATCH('Class output'!$A21,'Discl output_ class'!$B:$B,FALSE),MATCH('Class output'!F$1,'Discl output_ class'!$B$1:$T$1,FALSE))=0,0,'Inq6 adjusted class'!I21)</f>
        <v>0</v>
      </c>
      <c r="G21" s="39">
        <f>IF(INDEX('Discl output_ class'!$B:$T,MATCH('Class output'!$A21,'Discl output_ class'!$B:$B,FALSE),MATCH('Class output'!G$1,'Discl output_ class'!$B$1:$T$1,FALSE))=0,0,'Inq6 adjusted class'!J21)</f>
        <v>0</v>
      </c>
      <c r="H21" s="39">
        <f>IF(INDEX('Discl output_ class'!$B:$T,MATCH('Class output'!$A21,'Discl output_ class'!$B:$B,FALSE),MATCH('Class output'!H$1,'Discl output_ class'!$B$1:$T$1,FALSE))=0,0,'Inq6 adjusted class'!K21)</f>
        <v>0</v>
      </c>
      <c r="I21" s="39">
        <f>IF(INDEX('Discl output_ class'!$B:$T,MATCH('Class output'!$A21,'Discl output_ class'!$B:$B,FALSE),MATCH('Class output'!I$1,'Discl output_ class'!$B$1:$T$1,FALSE))=0,0,'Inq6 adjusted class'!L21)</f>
        <v>0</v>
      </c>
      <c r="J21" s="39">
        <f>IF(INDEX('Discl output_ class'!$B:$T,MATCH('Class output'!$A21,'Discl output_ class'!$B:$B,FALSE),MATCH('Class output'!J$1,'Discl output_ class'!$B$1:$T$1,FALSE))=0,0,'Inq6 adjusted class'!M21)</f>
        <v>0</v>
      </c>
      <c r="K21" s="39">
        <f>IF(INDEX('Discl output_ class'!$B:$T,MATCH('Class output'!$A21,'Discl output_ class'!$B:$B,FALSE),MATCH('Class output'!K$1,'Discl output_ class'!$B$1:$T$1,FALSE))=0,0,'Inq6 adjusted class'!N21)</f>
        <v>0</v>
      </c>
      <c r="L21" s="39">
        <f>IF(INDEX('Discl output_ class'!$B:$T,MATCH('Class output'!$A21,'Discl output_ class'!$B:$B,FALSE),MATCH('Class output'!L$1,'Discl output_ class'!$B$1:$T$1,FALSE))=0,0,'Inq6 adjusted class'!O21)</f>
        <v>0</v>
      </c>
      <c r="M21" s="39">
        <f>IF(INDEX('Discl output_ class'!$B:$T,MATCH('Class output'!$A21,'Discl output_ class'!$B:$B,FALSE),MATCH('Class output'!M$1,'Discl output_ class'!$B$1:$T$1,FALSE))=0,0,'Inq6 adjusted class'!P21)</f>
        <v>0</v>
      </c>
      <c r="N21" s="39">
        <f>IF(INDEX('Discl output_ class'!$B:$T,MATCH('Class output'!$A21,'Discl output_ class'!$B:$B,FALSE),MATCH('Class output'!N$1,'Discl output_ class'!$B$1:$T$1,FALSE))=0,0,'Inq6 adjusted class'!Q21)</f>
        <v>0</v>
      </c>
      <c r="O21" s="39">
        <f>IF(INDEX('Discl output_ class'!$B:$T,MATCH('Class output'!$A21,'Discl output_ class'!$B:$B,FALSE),MATCH('Class output'!O$1,'Discl output_ class'!$B$1:$T$1,FALSE))=0,0,'Inq6 adjusted class'!R21)</f>
        <v>0</v>
      </c>
      <c r="P21" s="39">
        <f>IF(INDEX('Discl output_ class'!$B:$T,MATCH('Class output'!$A21,'Discl output_ class'!$B:$B,FALSE),MATCH('Class output'!P$1,'Discl output_ class'!$B$1:$T$1,FALSE))=0,0,'Inq6 adjusted class'!S21)</f>
        <v>0</v>
      </c>
      <c r="Q21" s="39">
        <f>IF(INDEX('Discl output_ class'!$B:$T,MATCH('Class output'!$A21,'Discl output_ class'!$B:$B,FALSE),MATCH('Class output'!Q$1,'Discl output_ class'!$B$1:$T$1,FALSE))=0,0,'Inq6 adjusted class'!T21)</f>
        <v>0</v>
      </c>
      <c r="R21" s="39">
        <f>IF(INDEX('Discl output_ class'!$B:$T,MATCH('Class output'!$A21,'Discl output_ class'!$B:$B,FALSE),MATCH('Class output'!R$1,'Discl output_ class'!$B$1:$T$1,FALSE))=0,0,'Inq6 adjusted class'!U21)</f>
        <v>0</v>
      </c>
      <c r="S21" s="39">
        <f>IF(INDEX('Discl output_ class'!$B:$T,MATCH('Class output'!$A21,'Discl output_ class'!$B:$B,FALSE),MATCH('Class output'!S$1,'Discl output_ class'!$B$1:$T$1,FALSE))=0,0,'Inq6 adjusted class'!V21)</f>
        <v>0</v>
      </c>
      <c r="T21" s="39">
        <f>IFERROR(VLOOKUP(A21,'Output A'!B:E,4,FALSE),0)</f>
        <v>0</v>
      </c>
    </row>
    <row r="22" spans="1:20" x14ac:dyDescent="0.3">
      <c r="A22" s="6" t="str">
        <f>'Discl output_ class'!B22</f>
        <v>0143</v>
      </c>
      <c r="B22" s="39">
        <f>IF(INDEX('Discl output_ class'!$B:$T,MATCH('Class output'!$A22,'Discl output_ class'!$B:$B,FALSE),MATCH('Class output'!B$1,'Discl output_ class'!$B$1:$T$1,FALSE))=0,0,'Inq6 adjusted class'!E22)</f>
        <v>0</v>
      </c>
      <c r="C22" s="39">
        <f>IF(INDEX('Discl output_ class'!$B:$T,MATCH('Class output'!$A22,'Discl output_ class'!$B:$B,FALSE),MATCH('Class output'!C$1,'Discl output_ class'!$B$1:$T$1,FALSE))=0,0,'Inq6 adjusted class'!F22)</f>
        <v>0</v>
      </c>
      <c r="D22" s="39">
        <f>IF(INDEX('Discl output_ class'!$B:$T,MATCH('Class output'!$A22,'Discl output_ class'!$B:$B,FALSE),MATCH('Class output'!D$1,'Discl output_ class'!$B$1:$T$1,FALSE))=0,0,'Inq6 adjusted class'!G22)</f>
        <v>0</v>
      </c>
      <c r="E22" s="39">
        <f>IF(INDEX('Discl output_ class'!$B:$T,MATCH('Class output'!$A22,'Discl output_ class'!$B:$B,FALSE),MATCH('Class output'!E$1,'Discl output_ class'!$B$1:$T$1,FALSE))=0,0,'Inq6 adjusted class'!H22)</f>
        <v>0</v>
      </c>
      <c r="F22" s="39">
        <f>IF(INDEX('Discl output_ class'!$B:$T,MATCH('Class output'!$A22,'Discl output_ class'!$B:$B,FALSE),MATCH('Class output'!F$1,'Discl output_ class'!$B$1:$T$1,FALSE))=0,0,'Inq6 adjusted class'!I22)</f>
        <v>0</v>
      </c>
      <c r="G22" s="39">
        <f>IF(INDEX('Discl output_ class'!$B:$T,MATCH('Class output'!$A22,'Discl output_ class'!$B:$B,FALSE),MATCH('Class output'!G$1,'Discl output_ class'!$B$1:$T$1,FALSE))=0,0,'Inq6 adjusted class'!J22)</f>
        <v>0</v>
      </c>
      <c r="H22" s="39">
        <f>IF(INDEX('Discl output_ class'!$B:$T,MATCH('Class output'!$A22,'Discl output_ class'!$B:$B,FALSE),MATCH('Class output'!H$1,'Discl output_ class'!$B$1:$T$1,FALSE))=0,0,'Inq6 adjusted class'!K22)</f>
        <v>0</v>
      </c>
      <c r="I22" s="39">
        <f>IF(INDEX('Discl output_ class'!$B:$T,MATCH('Class output'!$A22,'Discl output_ class'!$B:$B,FALSE),MATCH('Class output'!I$1,'Discl output_ class'!$B$1:$T$1,FALSE))=0,0,'Inq6 adjusted class'!L22)</f>
        <v>0</v>
      </c>
      <c r="J22" s="39">
        <f>IF(INDEX('Discl output_ class'!$B:$T,MATCH('Class output'!$A22,'Discl output_ class'!$B:$B,FALSE),MATCH('Class output'!J$1,'Discl output_ class'!$B$1:$T$1,FALSE))=0,0,'Inq6 adjusted class'!M22)</f>
        <v>0</v>
      </c>
      <c r="K22" s="39">
        <f>IF(INDEX('Discl output_ class'!$B:$T,MATCH('Class output'!$A22,'Discl output_ class'!$B:$B,FALSE),MATCH('Class output'!K$1,'Discl output_ class'!$B$1:$T$1,FALSE))=0,0,'Inq6 adjusted class'!N22)</f>
        <v>0</v>
      </c>
      <c r="L22" s="39">
        <f>IF(INDEX('Discl output_ class'!$B:$T,MATCH('Class output'!$A22,'Discl output_ class'!$B:$B,FALSE),MATCH('Class output'!L$1,'Discl output_ class'!$B$1:$T$1,FALSE))=0,0,'Inq6 adjusted class'!O22)</f>
        <v>0</v>
      </c>
      <c r="M22" s="39">
        <f>IF(INDEX('Discl output_ class'!$B:$T,MATCH('Class output'!$A22,'Discl output_ class'!$B:$B,FALSE),MATCH('Class output'!M$1,'Discl output_ class'!$B$1:$T$1,FALSE))=0,0,'Inq6 adjusted class'!P22)</f>
        <v>0</v>
      </c>
      <c r="N22" s="39">
        <f>IF(INDEX('Discl output_ class'!$B:$T,MATCH('Class output'!$A22,'Discl output_ class'!$B:$B,FALSE),MATCH('Class output'!N$1,'Discl output_ class'!$B$1:$T$1,FALSE))=0,0,'Inq6 adjusted class'!Q22)</f>
        <v>0</v>
      </c>
      <c r="O22" s="39">
        <f>IF(INDEX('Discl output_ class'!$B:$T,MATCH('Class output'!$A22,'Discl output_ class'!$B:$B,FALSE),MATCH('Class output'!O$1,'Discl output_ class'!$B$1:$T$1,FALSE))=0,0,'Inq6 adjusted class'!R22)</f>
        <v>0</v>
      </c>
      <c r="P22" s="39">
        <f>IF(INDEX('Discl output_ class'!$B:$T,MATCH('Class output'!$A22,'Discl output_ class'!$B:$B,FALSE),MATCH('Class output'!P$1,'Discl output_ class'!$B$1:$T$1,FALSE))=0,0,'Inq6 adjusted class'!S22)</f>
        <v>0</v>
      </c>
      <c r="Q22" s="39">
        <f>IF(INDEX('Discl output_ class'!$B:$T,MATCH('Class output'!$A22,'Discl output_ class'!$B:$B,FALSE),MATCH('Class output'!Q$1,'Discl output_ class'!$B$1:$T$1,FALSE))=0,0,'Inq6 adjusted class'!T22)</f>
        <v>0</v>
      </c>
      <c r="R22" s="39">
        <f>IF(INDEX('Discl output_ class'!$B:$T,MATCH('Class output'!$A22,'Discl output_ class'!$B:$B,FALSE),MATCH('Class output'!R$1,'Discl output_ class'!$B$1:$T$1,FALSE))=0,0,'Inq6 adjusted class'!U22)</f>
        <v>0</v>
      </c>
      <c r="S22" s="39">
        <f>IF(INDEX('Discl output_ class'!$B:$T,MATCH('Class output'!$A22,'Discl output_ class'!$B:$B,FALSE),MATCH('Class output'!S$1,'Discl output_ class'!$B$1:$T$1,FALSE))=0,0,'Inq6 adjusted class'!V22)</f>
        <v>0</v>
      </c>
      <c r="T22" s="39">
        <f>IFERROR(VLOOKUP(A22,'Output A'!B:E,4,FALSE),0)</f>
        <v>0</v>
      </c>
    </row>
    <row r="23" spans="1:20" x14ac:dyDescent="0.3">
      <c r="A23" s="6" t="str">
        <f>'Discl output_ class'!B23</f>
        <v>0144</v>
      </c>
      <c r="B23" s="39">
        <f>IF(INDEX('Discl output_ class'!$B:$T,MATCH('Class output'!$A23,'Discl output_ class'!$B:$B,FALSE),MATCH('Class output'!B$1,'Discl output_ class'!$B$1:$T$1,FALSE))=0,0,'Inq6 adjusted class'!E23)</f>
        <v>0</v>
      </c>
      <c r="C23" s="39">
        <f>IF(INDEX('Discl output_ class'!$B:$T,MATCH('Class output'!$A23,'Discl output_ class'!$B:$B,FALSE),MATCH('Class output'!C$1,'Discl output_ class'!$B$1:$T$1,FALSE))=0,0,'Inq6 adjusted class'!F23)</f>
        <v>0</v>
      </c>
      <c r="D23" s="39">
        <f>IF(INDEX('Discl output_ class'!$B:$T,MATCH('Class output'!$A23,'Discl output_ class'!$B:$B,FALSE),MATCH('Class output'!D$1,'Discl output_ class'!$B$1:$T$1,FALSE))=0,0,'Inq6 adjusted class'!G23)</f>
        <v>0</v>
      </c>
      <c r="E23" s="39">
        <f>IF(INDEX('Discl output_ class'!$B:$T,MATCH('Class output'!$A23,'Discl output_ class'!$B:$B,FALSE),MATCH('Class output'!E$1,'Discl output_ class'!$B$1:$T$1,FALSE))=0,0,'Inq6 adjusted class'!H23)</f>
        <v>0</v>
      </c>
      <c r="F23" s="39">
        <f>IF(INDEX('Discl output_ class'!$B:$T,MATCH('Class output'!$A23,'Discl output_ class'!$B:$B,FALSE),MATCH('Class output'!F$1,'Discl output_ class'!$B$1:$T$1,FALSE))=0,0,'Inq6 adjusted class'!I23)</f>
        <v>0</v>
      </c>
      <c r="G23" s="39">
        <f>IF(INDEX('Discl output_ class'!$B:$T,MATCH('Class output'!$A23,'Discl output_ class'!$B:$B,FALSE),MATCH('Class output'!G$1,'Discl output_ class'!$B$1:$T$1,FALSE))=0,0,'Inq6 adjusted class'!J23)</f>
        <v>0</v>
      </c>
      <c r="H23" s="39">
        <f>IF(INDEX('Discl output_ class'!$B:$T,MATCH('Class output'!$A23,'Discl output_ class'!$B:$B,FALSE),MATCH('Class output'!H$1,'Discl output_ class'!$B$1:$T$1,FALSE))=0,0,'Inq6 adjusted class'!K23)</f>
        <v>0</v>
      </c>
      <c r="I23" s="39">
        <f>IF(INDEX('Discl output_ class'!$B:$T,MATCH('Class output'!$A23,'Discl output_ class'!$B:$B,FALSE),MATCH('Class output'!I$1,'Discl output_ class'!$B$1:$T$1,FALSE))=0,0,'Inq6 adjusted class'!L23)</f>
        <v>0</v>
      </c>
      <c r="J23" s="39">
        <f>IF(INDEX('Discl output_ class'!$B:$T,MATCH('Class output'!$A23,'Discl output_ class'!$B:$B,FALSE),MATCH('Class output'!J$1,'Discl output_ class'!$B$1:$T$1,FALSE))=0,0,'Inq6 adjusted class'!M23)</f>
        <v>0</v>
      </c>
      <c r="K23" s="39">
        <f>IF(INDEX('Discl output_ class'!$B:$T,MATCH('Class output'!$A23,'Discl output_ class'!$B:$B,FALSE),MATCH('Class output'!K$1,'Discl output_ class'!$B$1:$T$1,FALSE))=0,0,'Inq6 adjusted class'!N23)</f>
        <v>0</v>
      </c>
      <c r="L23" s="39">
        <f>IF(INDEX('Discl output_ class'!$B:$T,MATCH('Class output'!$A23,'Discl output_ class'!$B:$B,FALSE),MATCH('Class output'!L$1,'Discl output_ class'!$B$1:$T$1,FALSE))=0,0,'Inq6 adjusted class'!O23)</f>
        <v>0</v>
      </c>
      <c r="M23" s="39">
        <f>IF(INDEX('Discl output_ class'!$B:$T,MATCH('Class output'!$A23,'Discl output_ class'!$B:$B,FALSE),MATCH('Class output'!M$1,'Discl output_ class'!$B$1:$T$1,FALSE))=0,0,'Inq6 adjusted class'!P23)</f>
        <v>0</v>
      </c>
      <c r="N23" s="39">
        <f>IF(INDEX('Discl output_ class'!$B:$T,MATCH('Class output'!$A23,'Discl output_ class'!$B:$B,FALSE),MATCH('Class output'!N$1,'Discl output_ class'!$B$1:$T$1,FALSE))=0,0,'Inq6 adjusted class'!Q23)</f>
        <v>0</v>
      </c>
      <c r="O23" s="39">
        <f>IF(INDEX('Discl output_ class'!$B:$T,MATCH('Class output'!$A23,'Discl output_ class'!$B:$B,FALSE),MATCH('Class output'!O$1,'Discl output_ class'!$B$1:$T$1,FALSE))=0,0,'Inq6 adjusted class'!R23)</f>
        <v>0</v>
      </c>
      <c r="P23" s="39">
        <f>IF(INDEX('Discl output_ class'!$B:$T,MATCH('Class output'!$A23,'Discl output_ class'!$B:$B,FALSE),MATCH('Class output'!P$1,'Discl output_ class'!$B$1:$T$1,FALSE))=0,0,'Inq6 adjusted class'!S23)</f>
        <v>0</v>
      </c>
      <c r="Q23" s="39">
        <f>IF(INDEX('Discl output_ class'!$B:$T,MATCH('Class output'!$A23,'Discl output_ class'!$B:$B,FALSE),MATCH('Class output'!Q$1,'Discl output_ class'!$B$1:$T$1,FALSE))=0,0,'Inq6 adjusted class'!T23)</f>
        <v>0</v>
      </c>
      <c r="R23" s="39">
        <f>IF(INDEX('Discl output_ class'!$B:$T,MATCH('Class output'!$A23,'Discl output_ class'!$B:$B,FALSE),MATCH('Class output'!R$1,'Discl output_ class'!$B$1:$T$1,FALSE))=0,0,'Inq6 adjusted class'!U23)</f>
        <v>0</v>
      </c>
      <c r="S23" s="39">
        <f>IF(INDEX('Discl output_ class'!$B:$T,MATCH('Class output'!$A23,'Discl output_ class'!$B:$B,FALSE),MATCH('Class output'!S$1,'Discl output_ class'!$B$1:$T$1,FALSE))=0,0,'Inq6 adjusted class'!V23)</f>
        <v>0</v>
      </c>
      <c r="T23" s="39">
        <f>IFERROR(VLOOKUP(A23,'Output A'!B:E,4,FALSE),0)</f>
        <v>0</v>
      </c>
    </row>
    <row r="24" spans="1:20" x14ac:dyDescent="0.3">
      <c r="A24" s="6" t="str">
        <f>'Discl output_ class'!B24</f>
        <v>0145</v>
      </c>
      <c r="B24" s="39">
        <f>IF(INDEX('Discl output_ class'!$B:$T,MATCH('Class output'!$A24,'Discl output_ class'!$B:$B,FALSE),MATCH('Class output'!B$1,'Discl output_ class'!$B$1:$T$1,FALSE))=0,0,'Inq6 adjusted class'!E24)</f>
        <v>0</v>
      </c>
      <c r="C24" s="39">
        <f>IF(INDEX('Discl output_ class'!$B:$T,MATCH('Class output'!$A24,'Discl output_ class'!$B:$B,FALSE),MATCH('Class output'!C$1,'Discl output_ class'!$B$1:$T$1,FALSE))=0,0,'Inq6 adjusted class'!F24)</f>
        <v>0</v>
      </c>
      <c r="D24" s="39">
        <f>IF(INDEX('Discl output_ class'!$B:$T,MATCH('Class output'!$A24,'Discl output_ class'!$B:$B,FALSE),MATCH('Class output'!D$1,'Discl output_ class'!$B$1:$T$1,FALSE))=0,0,'Inq6 adjusted class'!G24)</f>
        <v>0</v>
      </c>
      <c r="E24" s="39">
        <f>IF(INDEX('Discl output_ class'!$B:$T,MATCH('Class output'!$A24,'Discl output_ class'!$B:$B,FALSE),MATCH('Class output'!E$1,'Discl output_ class'!$B$1:$T$1,FALSE))=0,0,'Inq6 adjusted class'!H24)</f>
        <v>0</v>
      </c>
      <c r="F24" s="39">
        <f>IF(INDEX('Discl output_ class'!$B:$T,MATCH('Class output'!$A24,'Discl output_ class'!$B:$B,FALSE),MATCH('Class output'!F$1,'Discl output_ class'!$B$1:$T$1,FALSE))=0,0,'Inq6 adjusted class'!I24)</f>
        <v>0</v>
      </c>
      <c r="G24" s="39">
        <f>IF(INDEX('Discl output_ class'!$B:$T,MATCH('Class output'!$A24,'Discl output_ class'!$B:$B,FALSE),MATCH('Class output'!G$1,'Discl output_ class'!$B$1:$T$1,FALSE))=0,0,'Inq6 adjusted class'!J24)</f>
        <v>0</v>
      </c>
      <c r="H24" s="39">
        <f>IF(INDEX('Discl output_ class'!$B:$T,MATCH('Class output'!$A24,'Discl output_ class'!$B:$B,FALSE),MATCH('Class output'!H$1,'Discl output_ class'!$B$1:$T$1,FALSE))=0,0,'Inq6 adjusted class'!K24)</f>
        <v>0</v>
      </c>
      <c r="I24" s="39">
        <f>IF(INDEX('Discl output_ class'!$B:$T,MATCH('Class output'!$A24,'Discl output_ class'!$B:$B,FALSE),MATCH('Class output'!I$1,'Discl output_ class'!$B$1:$T$1,FALSE))=0,0,'Inq6 adjusted class'!L24)</f>
        <v>0</v>
      </c>
      <c r="J24" s="39">
        <f>IF(INDEX('Discl output_ class'!$B:$T,MATCH('Class output'!$A24,'Discl output_ class'!$B:$B,FALSE),MATCH('Class output'!J$1,'Discl output_ class'!$B$1:$T$1,FALSE))=0,0,'Inq6 adjusted class'!M24)</f>
        <v>0</v>
      </c>
      <c r="K24" s="39">
        <f>IF(INDEX('Discl output_ class'!$B:$T,MATCH('Class output'!$A24,'Discl output_ class'!$B:$B,FALSE),MATCH('Class output'!K$1,'Discl output_ class'!$B$1:$T$1,FALSE))=0,0,'Inq6 adjusted class'!N24)</f>
        <v>0</v>
      </c>
      <c r="L24" s="39">
        <f>IF(INDEX('Discl output_ class'!$B:$T,MATCH('Class output'!$A24,'Discl output_ class'!$B:$B,FALSE),MATCH('Class output'!L$1,'Discl output_ class'!$B$1:$T$1,FALSE))=0,0,'Inq6 adjusted class'!O24)</f>
        <v>0</v>
      </c>
      <c r="M24" s="39">
        <f>IF(INDEX('Discl output_ class'!$B:$T,MATCH('Class output'!$A24,'Discl output_ class'!$B:$B,FALSE),MATCH('Class output'!M$1,'Discl output_ class'!$B$1:$T$1,FALSE))=0,0,'Inq6 adjusted class'!P24)</f>
        <v>0</v>
      </c>
      <c r="N24" s="39">
        <f>IF(INDEX('Discl output_ class'!$B:$T,MATCH('Class output'!$A24,'Discl output_ class'!$B:$B,FALSE),MATCH('Class output'!N$1,'Discl output_ class'!$B$1:$T$1,FALSE))=0,0,'Inq6 adjusted class'!Q24)</f>
        <v>0</v>
      </c>
      <c r="O24" s="39">
        <f>IF(INDEX('Discl output_ class'!$B:$T,MATCH('Class output'!$A24,'Discl output_ class'!$B:$B,FALSE),MATCH('Class output'!O$1,'Discl output_ class'!$B$1:$T$1,FALSE))=0,0,'Inq6 adjusted class'!R24)</f>
        <v>0</v>
      </c>
      <c r="P24" s="39">
        <f>IF(INDEX('Discl output_ class'!$B:$T,MATCH('Class output'!$A24,'Discl output_ class'!$B:$B,FALSE),MATCH('Class output'!P$1,'Discl output_ class'!$B$1:$T$1,FALSE))=0,0,'Inq6 adjusted class'!S24)</f>
        <v>0</v>
      </c>
      <c r="Q24" s="39">
        <f>IF(INDEX('Discl output_ class'!$B:$T,MATCH('Class output'!$A24,'Discl output_ class'!$B:$B,FALSE),MATCH('Class output'!Q$1,'Discl output_ class'!$B$1:$T$1,FALSE))=0,0,'Inq6 adjusted class'!T24)</f>
        <v>0</v>
      </c>
      <c r="R24" s="39">
        <f>IF(INDEX('Discl output_ class'!$B:$T,MATCH('Class output'!$A24,'Discl output_ class'!$B:$B,FALSE),MATCH('Class output'!R$1,'Discl output_ class'!$B$1:$T$1,FALSE))=0,0,'Inq6 adjusted class'!U24)</f>
        <v>0</v>
      </c>
      <c r="S24" s="39">
        <f>IF(INDEX('Discl output_ class'!$B:$T,MATCH('Class output'!$A24,'Discl output_ class'!$B:$B,FALSE),MATCH('Class output'!S$1,'Discl output_ class'!$B$1:$T$1,FALSE))=0,0,'Inq6 adjusted class'!V24)</f>
        <v>0</v>
      </c>
      <c r="T24" s="39">
        <f>IFERROR(VLOOKUP(A24,'Output A'!B:E,4,FALSE),0)</f>
        <v>0</v>
      </c>
    </row>
    <row r="25" spans="1:20" x14ac:dyDescent="0.3">
      <c r="A25" s="6" t="str">
        <f>'Discl output_ class'!B25</f>
        <v>0146</v>
      </c>
      <c r="B25" s="39">
        <f>IF(INDEX('Discl output_ class'!$B:$T,MATCH('Class output'!$A25,'Discl output_ class'!$B:$B,FALSE),MATCH('Class output'!B$1,'Discl output_ class'!$B$1:$T$1,FALSE))=0,0,'Inq6 adjusted class'!E25)</f>
        <v>0</v>
      </c>
      <c r="C25" s="39">
        <f>IF(INDEX('Discl output_ class'!$B:$T,MATCH('Class output'!$A25,'Discl output_ class'!$B:$B,FALSE),MATCH('Class output'!C$1,'Discl output_ class'!$B$1:$T$1,FALSE))=0,0,'Inq6 adjusted class'!F25)</f>
        <v>0</v>
      </c>
      <c r="D25" s="39">
        <f>IF(INDEX('Discl output_ class'!$B:$T,MATCH('Class output'!$A25,'Discl output_ class'!$B:$B,FALSE),MATCH('Class output'!D$1,'Discl output_ class'!$B$1:$T$1,FALSE))=0,0,'Inq6 adjusted class'!G25)</f>
        <v>0</v>
      </c>
      <c r="E25" s="39">
        <f>IF(INDEX('Discl output_ class'!$B:$T,MATCH('Class output'!$A25,'Discl output_ class'!$B:$B,FALSE),MATCH('Class output'!E$1,'Discl output_ class'!$B$1:$T$1,FALSE))=0,0,'Inq6 adjusted class'!H25)</f>
        <v>0</v>
      </c>
      <c r="F25" s="39">
        <f>IF(INDEX('Discl output_ class'!$B:$T,MATCH('Class output'!$A25,'Discl output_ class'!$B:$B,FALSE),MATCH('Class output'!F$1,'Discl output_ class'!$B$1:$T$1,FALSE))=0,0,'Inq6 adjusted class'!I25)</f>
        <v>0</v>
      </c>
      <c r="G25" s="39">
        <f>IF(INDEX('Discl output_ class'!$B:$T,MATCH('Class output'!$A25,'Discl output_ class'!$B:$B,FALSE),MATCH('Class output'!G$1,'Discl output_ class'!$B$1:$T$1,FALSE))=0,0,'Inq6 adjusted class'!J25)</f>
        <v>0</v>
      </c>
      <c r="H25" s="39">
        <f>IF(INDEX('Discl output_ class'!$B:$T,MATCH('Class output'!$A25,'Discl output_ class'!$B:$B,FALSE),MATCH('Class output'!H$1,'Discl output_ class'!$B$1:$T$1,FALSE))=0,0,'Inq6 adjusted class'!K25)</f>
        <v>0</v>
      </c>
      <c r="I25" s="39">
        <f>IF(INDEX('Discl output_ class'!$B:$T,MATCH('Class output'!$A25,'Discl output_ class'!$B:$B,FALSE),MATCH('Class output'!I$1,'Discl output_ class'!$B$1:$T$1,FALSE))=0,0,'Inq6 adjusted class'!L25)</f>
        <v>0</v>
      </c>
      <c r="J25" s="39">
        <f>IF(INDEX('Discl output_ class'!$B:$T,MATCH('Class output'!$A25,'Discl output_ class'!$B:$B,FALSE),MATCH('Class output'!J$1,'Discl output_ class'!$B$1:$T$1,FALSE))=0,0,'Inq6 adjusted class'!M25)</f>
        <v>0</v>
      </c>
      <c r="K25" s="39">
        <f>IF(INDEX('Discl output_ class'!$B:$T,MATCH('Class output'!$A25,'Discl output_ class'!$B:$B,FALSE),MATCH('Class output'!K$1,'Discl output_ class'!$B$1:$T$1,FALSE))=0,0,'Inq6 adjusted class'!N25)</f>
        <v>0</v>
      </c>
      <c r="L25" s="39">
        <f>IF(INDEX('Discl output_ class'!$B:$T,MATCH('Class output'!$A25,'Discl output_ class'!$B:$B,FALSE),MATCH('Class output'!L$1,'Discl output_ class'!$B$1:$T$1,FALSE))=0,0,'Inq6 adjusted class'!O25)</f>
        <v>0</v>
      </c>
      <c r="M25" s="39">
        <f>IF(INDEX('Discl output_ class'!$B:$T,MATCH('Class output'!$A25,'Discl output_ class'!$B:$B,FALSE),MATCH('Class output'!M$1,'Discl output_ class'!$B$1:$T$1,FALSE))=0,0,'Inq6 adjusted class'!P25)</f>
        <v>0</v>
      </c>
      <c r="N25" s="39">
        <f>IF(INDEX('Discl output_ class'!$B:$T,MATCH('Class output'!$A25,'Discl output_ class'!$B:$B,FALSE),MATCH('Class output'!N$1,'Discl output_ class'!$B$1:$T$1,FALSE))=0,0,'Inq6 adjusted class'!Q25)</f>
        <v>0</v>
      </c>
      <c r="O25" s="39">
        <f>IF(INDEX('Discl output_ class'!$B:$T,MATCH('Class output'!$A25,'Discl output_ class'!$B:$B,FALSE),MATCH('Class output'!O$1,'Discl output_ class'!$B$1:$T$1,FALSE))=0,0,'Inq6 adjusted class'!R25)</f>
        <v>0</v>
      </c>
      <c r="P25" s="39">
        <f>IF(INDEX('Discl output_ class'!$B:$T,MATCH('Class output'!$A25,'Discl output_ class'!$B:$B,FALSE),MATCH('Class output'!P$1,'Discl output_ class'!$B$1:$T$1,FALSE))=0,0,'Inq6 adjusted class'!S25)</f>
        <v>0</v>
      </c>
      <c r="Q25" s="39">
        <f>IF(INDEX('Discl output_ class'!$B:$T,MATCH('Class output'!$A25,'Discl output_ class'!$B:$B,FALSE),MATCH('Class output'!Q$1,'Discl output_ class'!$B$1:$T$1,FALSE))=0,0,'Inq6 adjusted class'!T25)</f>
        <v>0</v>
      </c>
      <c r="R25" s="39">
        <f>IF(INDEX('Discl output_ class'!$B:$T,MATCH('Class output'!$A25,'Discl output_ class'!$B:$B,FALSE),MATCH('Class output'!R$1,'Discl output_ class'!$B$1:$T$1,FALSE))=0,0,'Inq6 adjusted class'!U25)</f>
        <v>0</v>
      </c>
      <c r="S25" s="39">
        <f>IF(INDEX('Discl output_ class'!$B:$T,MATCH('Class output'!$A25,'Discl output_ class'!$B:$B,FALSE),MATCH('Class output'!S$1,'Discl output_ class'!$B$1:$T$1,FALSE))=0,0,'Inq6 adjusted class'!V25)</f>
        <v>0</v>
      </c>
      <c r="T25" s="39">
        <f>IFERROR(VLOOKUP(A25,'Output A'!B:E,4,FALSE),0)</f>
        <v>0</v>
      </c>
    </row>
    <row r="26" spans="1:20" x14ac:dyDescent="0.3">
      <c r="A26" s="6" t="str">
        <f>'Discl output_ class'!B26</f>
        <v>0147</v>
      </c>
      <c r="B26" s="39">
        <f>IF(INDEX('Discl output_ class'!$B:$T,MATCH('Class output'!$A26,'Discl output_ class'!$B:$B,FALSE),MATCH('Class output'!B$1,'Discl output_ class'!$B$1:$T$1,FALSE))=0,0,'Inq6 adjusted class'!E26)</f>
        <v>0</v>
      </c>
      <c r="C26" s="39">
        <f>IF(INDEX('Discl output_ class'!$B:$T,MATCH('Class output'!$A26,'Discl output_ class'!$B:$B,FALSE),MATCH('Class output'!C$1,'Discl output_ class'!$B$1:$T$1,FALSE))=0,0,'Inq6 adjusted class'!F26)</f>
        <v>0</v>
      </c>
      <c r="D26" s="39">
        <f>IF(INDEX('Discl output_ class'!$B:$T,MATCH('Class output'!$A26,'Discl output_ class'!$B:$B,FALSE),MATCH('Class output'!D$1,'Discl output_ class'!$B$1:$T$1,FALSE))=0,0,'Inq6 adjusted class'!G26)</f>
        <v>0</v>
      </c>
      <c r="E26" s="39">
        <f>IF(INDEX('Discl output_ class'!$B:$T,MATCH('Class output'!$A26,'Discl output_ class'!$B:$B,FALSE),MATCH('Class output'!E$1,'Discl output_ class'!$B$1:$T$1,FALSE))=0,0,'Inq6 adjusted class'!H26)</f>
        <v>0</v>
      </c>
      <c r="F26" s="39">
        <f>IF(INDEX('Discl output_ class'!$B:$T,MATCH('Class output'!$A26,'Discl output_ class'!$B:$B,FALSE),MATCH('Class output'!F$1,'Discl output_ class'!$B$1:$T$1,FALSE))=0,0,'Inq6 adjusted class'!I26)</f>
        <v>0</v>
      </c>
      <c r="G26" s="39">
        <f>IF(INDEX('Discl output_ class'!$B:$T,MATCH('Class output'!$A26,'Discl output_ class'!$B:$B,FALSE),MATCH('Class output'!G$1,'Discl output_ class'!$B$1:$T$1,FALSE))=0,0,'Inq6 adjusted class'!J26)</f>
        <v>0</v>
      </c>
      <c r="H26" s="39">
        <f>IF(INDEX('Discl output_ class'!$B:$T,MATCH('Class output'!$A26,'Discl output_ class'!$B:$B,FALSE),MATCH('Class output'!H$1,'Discl output_ class'!$B$1:$T$1,FALSE))=0,0,'Inq6 adjusted class'!K26)</f>
        <v>0</v>
      </c>
      <c r="I26" s="39">
        <f>IF(INDEX('Discl output_ class'!$B:$T,MATCH('Class output'!$A26,'Discl output_ class'!$B:$B,FALSE),MATCH('Class output'!I$1,'Discl output_ class'!$B$1:$T$1,FALSE))=0,0,'Inq6 adjusted class'!L26)</f>
        <v>0</v>
      </c>
      <c r="J26" s="39">
        <f>IF(INDEX('Discl output_ class'!$B:$T,MATCH('Class output'!$A26,'Discl output_ class'!$B:$B,FALSE),MATCH('Class output'!J$1,'Discl output_ class'!$B$1:$T$1,FALSE))=0,0,'Inq6 adjusted class'!M26)</f>
        <v>0</v>
      </c>
      <c r="K26" s="39">
        <f>IF(INDEX('Discl output_ class'!$B:$T,MATCH('Class output'!$A26,'Discl output_ class'!$B:$B,FALSE),MATCH('Class output'!K$1,'Discl output_ class'!$B$1:$T$1,FALSE))=0,0,'Inq6 adjusted class'!N26)</f>
        <v>0</v>
      </c>
      <c r="L26" s="39">
        <f>IF(INDEX('Discl output_ class'!$B:$T,MATCH('Class output'!$A26,'Discl output_ class'!$B:$B,FALSE),MATCH('Class output'!L$1,'Discl output_ class'!$B$1:$T$1,FALSE))=0,0,'Inq6 adjusted class'!O26)</f>
        <v>0</v>
      </c>
      <c r="M26" s="39">
        <f>IF(INDEX('Discl output_ class'!$B:$T,MATCH('Class output'!$A26,'Discl output_ class'!$B:$B,FALSE),MATCH('Class output'!M$1,'Discl output_ class'!$B$1:$T$1,FALSE))=0,0,'Inq6 adjusted class'!P26)</f>
        <v>0</v>
      </c>
      <c r="N26" s="39">
        <f>IF(INDEX('Discl output_ class'!$B:$T,MATCH('Class output'!$A26,'Discl output_ class'!$B:$B,FALSE),MATCH('Class output'!N$1,'Discl output_ class'!$B$1:$T$1,FALSE))=0,0,'Inq6 adjusted class'!Q26)</f>
        <v>0</v>
      </c>
      <c r="O26" s="39">
        <f>IF(INDEX('Discl output_ class'!$B:$T,MATCH('Class output'!$A26,'Discl output_ class'!$B:$B,FALSE),MATCH('Class output'!O$1,'Discl output_ class'!$B$1:$T$1,FALSE))=0,0,'Inq6 adjusted class'!R26)</f>
        <v>0</v>
      </c>
      <c r="P26" s="39">
        <f>IF(INDEX('Discl output_ class'!$B:$T,MATCH('Class output'!$A26,'Discl output_ class'!$B:$B,FALSE),MATCH('Class output'!P$1,'Discl output_ class'!$B$1:$T$1,FALSE))=0,0,'Inq6 adjusted class'!S26)</f>
        <v>0</v>
      </c>
      <c r="Q26" s="39">
        <f>IF(INDEX('Discl output_ class'!$B:$T,MATCH('Class output'!$A26,'Discl output_ class'!$B:$B,FALSE),MATCH('Class output'!Q$1,'Discl output_ class'!$B$1:$T$1,FALSE))=0,0,'Inq6 adjusted class'!T26)</f>
        <v>0</v>
      </c>
      <c r="R26" s="39">
        <f>IF(INDEX('Discl output_ class'!$B:$T,MATCH('Class output'!$A26,'Discl output_ class'!$B:$B,FALSE),MATCH('Class output'!R$1,'Discl output_ class'!$B$1:$T$1,FALSE))=0,0,'Inq6 adjusted class'!U26)</f>
        <v>0</v>
      </c>
      <c r="S26" s="39">
        <f>IF(INDEX('Discl output_ class'!$B:$T,MATCH('Class output'!$A26,'Discl output_ class'!$B:$B,FALSE),MATCH('Class output'!S$1,'Discl output_ class'!$B$1:$T$1,FALSE))=0,0,'Inq6 adjusted class'!V26)</f>
        <v>0</v>
      </c>
      <c r="T26" s="39">
        <f>IFERROR(VLOOKUP(A26,'Output A'!B:E,4,FALSE),0)</f>
        <v>0</v>
      </c>
    </row>
    <row r="27" spans="1:20" x14ac:dyDescent="0.3">
      <c r="A27" s="6" t="str">
        <f>'Discl output_ class'!B27</f>
        <v>0149</v>
      </c>
      <c r="B27" s="39">
        <f>IF(INDEX('Discl output_ class'!$B:$T,MATCH('Class output'!$A27,'Discl output_ class'!$B:$B,FALSE),MATCH('Class output'!B$1,'Discl output_ class'!$B$1:$T$1,FALSE))=0,0,'Inq6 adjusted class'!E27)</f>
        <v>0</v>
      </c>
      <c r="C27" s="39">
        <f>IF(INDEX('Discl output_ class'!$B:$T,MATCH('Class output'!$A27,'Discl output_ class'!$B:$B,FALSE),MATCH('Class output'!C$1,'Discl output_ class'!$B$1:$T$1,FALSE))=0,0,'Inq6 adjusted class'!F27)</f>
        <v>0</v>
      </c>
      <c r="D27" s="39">
        <f>IF(INDEX('Discl output_ class'!$B:$T,MATCH('Class output'!$A27,'Discl output_ class'!$B:$B,FALSE),MATCH('Class output'!D$1,'Discl output_ class'!$B$1:$T$1,FALSE))=0,0,'Inq6 adjusted class'!G27)</f>
        <v>0</v>
      </c>
      <c r="E27" s="39">
        <f>IF(INDEX('Discl output_ class'!$B:$T,MATCH('Class output'!$A27,'Discl output_ class'!$B:$B,FALSE),MATCH('Class output'!E$1,'Discl output_ class'!$B$1:$T$1,FALSE))=0,0,'Inq6 adjusted class'!H27)</f>
        <v>0</v>
      </c>
      <c r="F27" s="39">
        <f>IF(INDEX('Discl output_ class'!$B:$T,MATCH('Class output'!$A27,'Discl output_ class'!$B:$B,FALSE),MATCH('Class output'!F$1,'Discl output_ class'!$B$1:$T$1,FALSE))=0,0,'Inq6 adjusted class'!I27)</f>
        <v>0</v>
      </c>
      <c r="G27" s="39">
        <f>IF(INDEX('Discl output_ class'!$B:$T,MATCH('Class output'!$A27,'Discl output_ class'!$B:$B,FALSE),MATCH('Class output'!G$1,'Discl output_ class'!$B$1:$T$1,FALSE))=0,0,'Inq6 adjusted class'!J27)</f>
        <v>0</v>
      </c>
      <c r="H27" s="39">
        <f>IF(INDEX('Discl output_ class'!$B:$T,MATCH('Class output'!$A27,'Discl output_ class'!$B:$B,FALSE),MATCH('Class output'!H$1,'Discl output_ class'!$B$1:$T$1,FALSE))=0,0,'Inq6 adjusted class'!K27)</f>
        <v>0</v>
      </c>
      <c r="I27" s="39">
        <f>IF(INDEX('Discl output_ class'!$B:$T,MATCH('Class output'!$A27,'Discl output_ class'!$B:$B,FALSE),MATCH('Class output'!I$1,'Discl output_ class'!$B$1:$T$1,FALSE))=0,0,'Inq6 adjusted class'!L27)</f>
        <v>0</v>
      </c>
      <c r="J27" s="39">
        <f>IF(INDEX('Discl output_ class'!$B:$T,MATCH('Class output'!$A27,'Discl output_ class'!$B:$B,FALSE),MATCH('Class output'!J$1,'Discl output_ class'!$B$1:$T$1,FALSE))=0,0,'Inq6 adjusted class'!M27)</f>
        <v>0</v>
      </c>
      <c r="K27" s="39">
        <f>IF(INDEX('Discl output_ class'!$B:$T,MATCH('Class output'!$A27,'Discl output_ class'!$B:$B,FALSE),MATCH('Class output'!K$1,'Discl output_ class'!$B$1:$T$1,FALSE))=0,0,'Inq6 adjusted class'!N27)</f>
        <v>0</v>
      </c>
      <c r="L27" s="39">
        <f>IF(INDEX('Discl output_ class'!$B:$T,MATCH('Class output'!$A27,'Discl output_ class'!$B:$B,FALSE),MATCH('Class output'!L$1,'Discl output_ class'!$B$1:$T$1,FALSE))=0,0,'Inq6 adjusted class'!O27)</f>
        <v>0</v>
      </c>
      <c r="M27" s="39">
        <f>IF(INDEX('Discl output_ class'!$B:$T,MATCH('Class output'!$A27,'Discl output_ class'!$B:$B,FALSE),MATCH('Class output'!M$1,'Discl output_ class'!$B$1:$T$1,FALSE))=0,0,'Inq6 adjusted class'!P27)</f>
        <v>0</v>
      </c>
      <c r="N27" s="39">
        <f>IF(INDEX('Discl output_ class'!$B:$T,MATCH('Class output'!$A27,'Discl output_ class'!$B:$B,FALSE),MATCH('Class output'!N$1,'Discl output_ class'!$B$1:$T$1,FALSE))=0,0,'Inq6 adjusted class'!Q27)</f>
        <v>0</v>
      </c>
      <c r="O27" s="39">
        <f>IF(INDEX('Discl output_ class'!$B:$T,MATCH('Class output'!$A27,'Discl output_ class'!$B:$B,FALSE),MATCH('Class output'!O$1,'Discl output_ class'!$B$1:$T$1,FALSE))=0,0,'Inq6 adjusted class'!R27)</f>
        <v>0</v>
      </c>
      <c r="P27" s="39">
        <f>IF(INDEX('Discl output_ class'!$B:$T,MATCH('Class output'!$A27,'Discl output_ class'!$B:$B,FALSE),MATCH('Class output'!P$1,'Discl output_ class'!$B$1:$T$1,FALSE))=0,0,'Inq6 adjusted class'!S27)</f>
        <v>0</v>
      </c>
      <c r="Q27" s="39">
        <f>IF(INDEX('Discl output_ class'!$B:$T,MATCH('Class output'!$A27,'Discl output_ class'!$B:$B,FALSE),MATCH('Class output'!Q$1,'Discl output_ class'!$B$1:$T$1,FALSE))=0,0,'Inq6 adjusted class'!T27)</f>
        <v>0</v>
      </c>
      <c r="R27" s="39">
        <f>IF(INDEX('Discl output_ class'!$B:$T,MATCH('Class output'!$A27,'Discl output_ class'!$B:$B,FALSE),MATCH('Class output'!R$1,'Discl output_ class'!$B$1:$T$1,FALSE))=0,0,'Inq6 adjusted class'!U27)</f>
        <v>0</v>
      </c>
      <c r="S27" s="39">
        <f>IF(INDEX('Discl output_ class'!$B:$T,MATCH('Class output'!$A27,'Discl output_ class'!$B:$B,FALSE),MATCH('Class output'!S$1,'Discl output_ class'!$B$1:$T$1,FALSE))=0,0,'Inq6 adjusted class'!V27)</f>
        <v>0</v>
      </c>
      <c r="T27" s="39">
        <f>IFERROR(VLOOKUP(A27,'Output A'!B:E,4,FALSE),0)</f>
        <v>0</v>
      </c>
    </row>
    <row r="28" spans="1:20" x14ac:dyDescent="0.3">
      <c r="A28" s="6" t="str">
        <f>'Discl output_ class'!B28</f>
        <v>0150</v>
      </c>
      <c r="B28" s="39">
        <f>IF(INDEX('Discl output_ class'!$B:$T,MATCH('Class output'!$A28,'Discl output_ class'!$B:$B,FALSE),MATCH('Class output'!B$1,'Discl output_ class'!$B$1:$T$1,FALSE))=0,0,'Inq6 adjusted class'!E28)</f>
        <v>0</v>
      </c>
      <c r="C28" s="39">
        <f>IF(INDEX('Discl output_ class'!$B:$T,MATCH('Class output'!$A28,'Discl output_ class'!$B:$B,FALSE),MATCH('Class output'!C$1,'Discl output_ class'!$B$1:$T$1,FALSE))=0,0,'Inq6 adjusted class'!F28)</f>
        <v>0</v>
      </c>
      <c r="D28" s="39">
        <f>IF(INDEX('Discl output_ class'!$B:$T,MATCH('Class output'!$A28,'Discl output_ class'!$B:$B,FALSE),MATCH('Class output'!D$1,'Discl output_ class'!$B$1:$T$1,FALSE))=0,0,'Inq6 adjusted class'!G28)</f>
        <v>0</v>
      </c>
      <c r="E28" s="39">
        <f>IF(INDEX('Discl output_ class'!$B:$T,MATCH('Class output'!$A28,'Discl output_ class'!$B:$B,FALSE),MATCH('Class output'!E$1,'Discl output_ class'!$B$1:$T$1,FALSE))=0,0,'Inq6 adjusted class'!H28)</f>
        <v>0</v>
      </c>
      <c r="F28" s="39">
        <f>IF(INDEX('Discl output_ class'!$B:$T,MATCH('Class output'!$A28,'Discl output_ class'!$B:$B,FALSE),MATCH('Class output'!F$1,'Discl output_ class'!$B$1:$T$1,FALSE))=0,0,'Inq6 adjusted class'!I28)</f>
        <v>0</v>
      </c>
      <c r="G28" s="39">
        <f>IF(INDEX('Discl output_ class'!$B:$T,MATCH('Class output'!$A28,'Discl output_ class'!$B:$B,FALSE),MATCH('Class output'!G$1,'Discl output_ class'!$B$1:$T$1,FALSE))=0,0,'Inq6 adjusted class'!J28)</f>
        <v>0</v>
      </c>
      <c r="H28" s="39">
        <f>IF(INDEX('Discl output_ class'!$B:$T,MATCH('Class output'!$A28,'Discl output_ class'!$B:$B,FALSE),MATCH('Class output'!H$1,'Discl output_ class'!$B$1:$T$1,FALSE))=0,0,'Inq6 adjusted class'!K28)</f>
        <v>0</v>
      </c>
      <c r="I28" s="39">
        <f>IF(INDEX('Discl output_ class'!$B:$T,MATCH('Class output'!$A28,'Discl output_ class'!$B:$B,FALSE),MATCH('Class output'!I$1,'Discl output_ class'!$B$1:$T$1,FALSE))=0,0,'Inq6 adjusted class'!L28)</f>
        <v>0</v>
      </c>
      <c r="J28" s="39">
        <f>IF(INDEX('Discl output_ class'!$B:$T,MATCH('Class output'!$A28,'Discl output_ class'!$B:$B,FALSE),MATCH('Class output'!J$1,'Discl output_ class'!$B$1:$T$1,FALSE))=0,0,'Inq6 adjusted class'!M28)</f>
        <v>0</v>
      </c>
      <c r="K28" s="39">
        <f>IF(INDEX('Discl output_ class'!$B:$T,MATCH('Class output'!$A28,'Discl output_ class'!$B:$B,FALSE),MATCH('Class output'!K$1,'Discl output_ class'!$B$1:$T$1,FALSE))=0,0,'Inq6 adjusted class'!N28)</f>
        <v>0</v>
      </c>
      <c r="L28" s="39">
        <f>IF(INDEX('Discl output_ class'!$B:$T,MATCH('Class output'!$A28,'Discl output_ class'!$B:$B,FALSE),MATCH('Class output'!L$1,'Discl output_ class'!$B$1:$T$1,FALSE))=0,0,'Inq6 adjusted class'!O28)</f>
        <v>0</v>
      </c>
      <c r="M28" s="39">
        <f>IF(INDEX('Discl output_ class'!$B:$T,MATCH('Class output'!$A28,'Discl output_ class'!$B:$B,FALSE),MATCH('Class output'!M$1,'Discl output_ class'!$B$1:$T$1,FALSE))=0,0,'Inq6 adjusted class'!P28)</f>
        <v>0</v>
      </c>
      <c r="N28" s="39">
        <f>IF(INDEX('Discl output_ class'!$B:$T,MATCH('Class output'!$A28,'Discl output_ class'!$B:$B,FALSE),MATCH('Class output'!N$1,'Discl output_ class'!$B$1:$T$1,FALSE))=0,0,'Inq6 adjusted class'!Q28)</f>
        <v>0</v>
      </c>
      <c r="O28" s="39">
        <f>IF(INDEX('Discl output_ class'!$B:$T,MATCH('Class output'!$A28,'Discl output_ class'!$B:$B,FALSE),MATCH('Class output'!O$1,'Discl output_ class'!$B$1:$T$1,FALSE))=0,0,'Inq6 adjusted class'!R28)</f>
        <v>0</v>
      </c>
      <c r="P28" s="39">
        <f>IF(INDEX('Discl output_ class'!$B:$T,MATCH('Class output'!$A28,'Discl output_ class'!$B:$B,FALSE),MATCH('Class output'!P$1,'Discl output_ class'!$B$1:$T$1,FALSE))=0,0,'Inq6 adjusted class'!S28)</f>
        <v>0</v>
      </c>
      <c r="Q28" s="39">
        <f>IF(INDEX('Discl output_ class'!$B:$T,MATCH('Class output'!$A28,'Discl output_ class'!$B:$B,FALSE),MATCH('Class output'!Q$1,'Discl output_ class'!$B$1:$T$1,FALSE))=0,0,'Inq6 adjusted class'!T28)</f>
        <v>0</v>
      </c>
      <c r="R28" s="39">
        <f>IF(INDEX('Discl output_ class'!$B:$T,MATCH('Class output'!$A28,'Discl output_ class'!$B:$B,FALSE),MATCH('Class output'!R$1,'Discl output_ class'!$B$1:$T$1,FALSE))=0,0,'Inq6 adjusted class'!U28)</f>
        <v>0</v>
      </c>
      <c r="S28" s="39">
        <f>IF(INDEX('Discl output_ class'!$B:$T,MATCH('Class output'!$A28,'Discl output_ class'!$B:$B,FALSE),MATCH('Class output'!S$1,'Discl output_ class'!$B$1:$T$1,FALSE))=0,0,'Inq6 adjusted class'!V28)</f>
        <v>0</v>
      </c>
      <c r="T28" s="39">
        <f>IFERROR(VLOOKUP(A28,'Output A'!B:E,4,FALSE),0)</f>
        <v>0</v>
      </c>
    </row>
    <row r="29" spans="1:20" x14ac:dyDescent="0.3">
      <c r="A29" s="6" t="str">
        <f>'Discl output_ class'!B29</f>
        <v>0161</v>
      </c>
      <c r="B29" s="39">
        <f>IF(INDEX('Discl output_ class'!$B:$T,MATCH('Class output'!$A29,'Discl output_ class'!$B:$B,FALSE),MATCH('Class output'!B$1,'Discl output_ class'!$B$1:$T$1,FALSE))=0,0,'Inq6 adjusted class'!E29)</f>
        <v>0</v>
      </c>
      <c r="C29" s="39">
        <f>IF(INDEX('Discl output_ class'!$B:$T,MATCH('Class output'!$A29,'Discl output_ class'!$B:$B,FALSE),MATCH('Class output'!C$1,'Discl output_ class'!$B$1:$T$1,FALSE))=0,0,'Inq6 adjusted class'!F29)</f>
        <v>0</v>
      </c>
      <c r="D29" s="39">
        <f>IF(INDEX('Discl output_ class'!$B:$T,MATCH('Class output'!$A29,'Discl output_ class'!$B:$B,FALSE),MATCH('Class output'!D$1,'Discl output_ class'!$B$1:$T$1,FALSE))=0,0,'Inq6 adjusted class'!G29)</f>
        <v>0</v>
      </c>
      <c r="E29" s="39">
        <f>IF(INDEX('Discl output_ class'!$B:$T,MATCH('Class output'!$A29,'Discl output_ class'!$B:$B,FALSE),MATCH('Class output'!E$1,'Discl output_ class'!$B$1:$T$1,FALSE))=0,0,'Inq6 adjusted class'!H29)</f>
        <v>0</v>
      </c>
      <c r="F29" s="39">
        <f>IF(INDEX('Discl output_ class'!$B:$T,MATCH('Class output'!$A29,'Discl output_ class'!$B:$B,FALSE),MATCH('Class output'!F$1,'Discl output_ class'!$B$1:$T$1,FALSE))=0,0,'Inq6 adjusted class'!I29)</f>
        <v>0</v>
      </c>
      <c r="G29" s="39">
        <f>IF(INDEX('Discl output_ class'!$B:$T,MATCH('Class output'!$A29,'Discl output_ class'!$B:$B,FALSE),MATCH('Class output'!G$1,'Discl output_ class'!$B$1:$T$1,FALSE))=0,0,'Inq6 adjusted class'!J29)</f>
        <v>0</v>
      </c>
      <c r="H29" s="39">
        <f>IF(INDEX('Discl output_ class'!$B:$T,MATCH('Class output'!$A29,'Discl output_ class'!$B:$B,FALSE),MATCH('Class output'!H$1,'Discl output_ class'!$B$1:$T$1,FALSE))=0,0,'Inq6 adjusted class'!K29)</f>
        <v>0</v>
      </c>
      <c r="I29" s="39">
        <f>IF(INDEX('Discl output_ class'!$B:$T,MATCH('Class output'!$A29,'Discl output_ class'!$B:$B,FALSE),MATCH('Class output'!I$1,'Discl output_ class'!$B$1:$T$1,FALSE))=0,0,'Inq6 adjusted class'!L29)</f>
        <v>0</v>
      </c>
      <c r="J29" s="39">
        <f>IF(INDEX('Discl output_ class'!$B:$T,MATCH('Class output'!$A29,'Discl output_ class'!$B:$B,FALSE),MATCH('Class output'!J$1,'Discl output_ class'!$B$1:$T$1,FALSE))=0,0,'Inq6 adjusted class'!M29)</f>
        <v>0</v>
      </c>
      <c r="K29" s="39">
        <f>IF(INDEX('Discl output_ class'!$B:$T,MATCH('Class output'!$A29,'Discl output_ class'!$B:$B,FALSE),MATCH('Class output'!K$1,'Discl output_ class'!$B$1:$T$1,FALSE))=0,0,'Inq6 adjusted class'!N29)</f>
        <v>0</v>
      </c>
      <c r="L29" s="39">
        <f>IF(INDEX('Discl output_ class'!$B:$T,MATCH('Class output'!$A29,'Discl output_ class'!$B:$B,FALSE),MATCH('Class output'!L$1,'Discl output_ class'!$B$1:$T$1,FALSE))=0,0,'Inq6 adjusted class'!O29)</f>
        <v>0</v>
      </c>
      <c r="M29" s="39">
        <f>IF(INDEX('Discl output_ class'!$B:$T,MATCH('Class output'!$A29,'Discl output_ class'!$B:$B,FALSE),MATCH('Class output'!M$1,'Discl output_ class'!$B$1:$T$1,FALSE))=0,0,'Inq6 adjusted class'!P29)</f>
        <v>0</v>
      </c>
      <c r="N29" s="39">
        <f>IF(INDEX('Discl output_ class'!$B:$T,MATCH('Class output'!$A29,'Discl output_ class'!$B:$B,FALSE),MATCH('Class output'!N$1,'Discl output_ class'!$B$1:$T$1,FALSE))=0,0,'Inq6 adjusted class'!Q29)</f>
        <v>0</v>
      </c>
      <c r="O29" s="39">
        <f>IF(INDEX('Discl output_ class'!$B:$T,MATCH('Class output'!$A29,'Discl output_ class'!$B:$B,FALSE),MATCH('Class output'!O$1,'Discl output_ class'!$B$1:$T$1,FALSE))=0,0,'Inq6 adjusted class'!R29)</f>
        <v>0</v>
      </c>
      <c r="P29" s="39">
        <f>IF(INDEX('Discl output_ class'!$B:$T,MATCH('Class output'!$A29,'Discl output_ class'!$B:$B,FALSE),MATCH('Class output'!P$1,'Discl output_ class'!$B$1:$T$1,FALSE))=0,0,'Inq6 adjusted class'!S29)</f>
        <v>0</v>
      </c>
      <c r="Q29" s="39">
        <f>IF(INDEX('Discl output_ class'!$B:$T,MATCH('Class output'!$A29,'Discl output_ class'!$B:$B,FALSE),MATCH('Class output'!Q$1,'Discl output_ class'!$B$1:$T$1,FALSE))=0,0,'Inq6 adjusted class'!T29)</f>
        <v>0</v>
      </c>
      <c r="R29" s="39">
        <f>IF(INDEX('Discl output_ class'!$B:$T,MATCH('Class output'!$A29,'Discl output_ class'!$B:$B,FALSE),MATCH('Class output'!R$1,'Discl output_ class'!$B$1:$T$1,FALSE))=0,0,'Inq6 adjusted class'!U29)</f>
        <v>0</v>
      </c>
      <c r="S29" s="39">
        <f>IF(INDEX('Discl output_ class'!$B:$T,MATCH('Class output'!$A29,'Discl output_ class'!$B:$B,FALSE),MATCH('Class output'!S$1,'Discl output_ class'!$B$1:$T$1,FALSE))=0,0,'Inq6 adjusted class'!V29)</f>
        <v>0</v>
      </c>
      <c r="T29" s="39">
        <f>IFERROR(VLOOKUP(A29,'Output A'!B:E,4,FALSE),0)</f>
        <v>112.77285500000001</v>
      </c>
    </row>
    <row r="30" spans="1:20" x14ac:dyDescent="0.3">
      <c r="A30" s="6" t="str">
        <f>'Discl output_ class'!B30</f>
        <v>0162</v>
      </c>
      <c r="B30" s="39">
        <f>IF(INDEX('Discl output_ class'!$B:$T,MATCH('Class output'!$A30,'Discl output_ class'!$B:$B,FALSE),MATCH('Class output'!B$1,'Discl output_ class'!$B$1:$T$1,FALSE))=0,0,'Inq6 adjusted class'!E30)</f>
        <v>0</v>
      </c>
      <c r="C30" s="39">
        <f>IF(INDEX('Discl output_ class'!$B:$T,MATCH('Class output'!$A30,'Discl output_ class'!$B:$B,FALSE),MATCH('Class output'!C$1,'Discl output_ class'!$B$1:$T$1,FALSE))=0,0,'Inq6 adjusted class'!F30)</f>
        <v>0</v>
      </c>
      <c r="D30" s="39">
        <f>IF(INDEX('Discl output_ class'!$B:$T,MATCH('Class output'!$A30,'Discl output_ class'!$B:$B,FALSE),MATCH('Class output'!D$1,'Discl output_ class'!$B$1:$T$1,FALSE))=0,0,'Inq6 adjusted class'!G30)</f>
        <v>0</v>
      </c>
      <c r="E30" s="39">
        <f>IF(INDEX('Discl output_ class'!$B:$T,MATCH('Class output'!$A30,'Discl output_ class'!$B:$B,FALSE),MATCH('Class output'!E$1,'Discl output_ class'!$B$1:$T$1,FALSE))=0,0,'Inq6 adjusted class'!H30)</f>
        <v>0</v>
      </c>
      <c r="F30" s="39">
        <f>IF(INDEX('Discl output_ class'!$B:$T,MATCH('Class output'!$A30,'Discl output_ class'!$B:$B,FALSE),MATCH('Class output'!F$1,'Discl output_ class'!$B$1:$T$1,FALSE))=0,0,'Inq6 adjusted class'!I30)</f>
        <v>0</v>
      </c>
      <c r="G30" s="39">
        <f>IF(INDEX('Discl output_ class'!$B:$T,MATCH('Class output'!$A30,'Discl output_ class'!$B:$B,FALSE),MATCH('Class output'!G$1,'Discl output_ class'!$B$1:$T$1,FALSE))=0,0,'Inq6 adjusted class'!J30)</f>
        <v>0</v>
      </c>
      <c r="H30" s="39">
        <f>IF(INDEX('Discl output_ class'!$B:$T,MATCH('Class output'!$A30,'Discl output_ class'!$B:$B,FALSE),MATCH('Class output'!H$1,'Discl output_ class'!$B$1:$T$1,FALSE))=0,0,'Inq6 adjusted class'!K30)</f>
        <v>0</v>
      </c>
      <c r="I30" s="39">
        <f>IF(INDEX('Discl output_ class'!$B:$T,MATCH('Class output'!$A30,'Discl output_ class'!$B:$B,FALSE),MATCH('Class output'!I$1,'Discl output_ class'!$B$1:$T$1,FALSE))=0,0,'Inq6 adjusted class'!L30)</f>
        <v>0</v>
      </c>
      <c r="J30" s="39">
        <f>IF(INDEX('Discl output_ class'!$B:$T,MATCH('Class output'!$A30,'Discl output_ class'!$B:$B,FALSE),MATCH('Class output'!J$1,'Discl output_ class'!$B$1:$T$1,FALSE))=0,0,'Inq6 adjusted class'!M30)</f>
        <v>0</v>
      </c>
      <c r="K30" s="39">
        <f>IF(INDEX('Discl output_ class'!$B:$T,MATCH('Class output'!$A30,'Discl output_ class'!$B:$B,FALSE),MATCH('Class output'!K$1,'Discl output_ class'!$B$1:$T$1,FALSE))=0,0,'Inq6 adjusted class'!N30)</f>
        <v>0</v>
      </c>
      <c r="L30" s="39">
        <f>IF(INDEX('Discl output_ class'!$B:$T,MATCH('Class output'!$A30,'Discl output_ class'!$B:$B,FALSE),MATCH('Class output'!L$1,'Discl output_ class'!$B$1:$T$1,FALSE))=0,0,'Inq6 adjusted class'!O30)</f>
        <v>0</v>
      </c>
      <c r="M30" s="39">
        <f>IF(INDEX('Discl output_ class'!$B:$T,MATCH('Class output'!$A30,'Discl output_ class'!$B:$B,FALSE),MATCH('Class output'!M$1,'Discl output_ class'!$B$1:$T$1,FALSE))=0,0,'Inq6 adjusted class'!P30)</f>
        <v>0</v>
      </c>
      <c r="N30" s="39">
        <f>IF(INDEX('Discl output_ class'!$B:$T,MATCH('Class output'!$A30,'Discl output_ class'!$B:$B,FALSE),MATCH('Class output'!N$1,'Discl output_ class'!$B$1:$T$1,FALSE))=0,0,'Inq6 adjusted class'!Q30)</f>
        <v>0</v>
      </c>
      <c r="O30" s="39">
        <f>IF(INDEX('Discl output_ class'!$B:$T,MATCH('Class output'!$A30,'Discl output_ class'!$B:$B,FALSE),MATCH('Class output'!O$1,'Discl output_ class'!$B$1:$T$1,FALSE))=0,0,'Inq6 adjusted class'!R30)</f>
        <v>0</v>
      </c>
      <c r="P30" s="39">
        <f>IF(INDEX('Discl output_ class'!$B:$T,MATCH('Class output'!$A30,'Discl output_ class'!$B:$B,FALSE),MATCH('Class output'!P$1,'Discl output_ class'!$B$1:$T$1,FALSE))=0,0,'Inq6 adjusted class'!S30)</f>
        <v>0</v>
      </c>
      <c r="Q30" s="39">
        <f>IF(INDEX('Discl output_ class'!$B:$T,MATCH('Class output'!$A30,'Discl output_ class'!$B:$B,FALSE),MATCH('Class output'!Q$1,'Discl output_ class'!$B$1:$T$1,FALSE))=0,0,'Inq6 adjusted class'!T30)</f>
        <v>0</v>
      </c>
      <c r="R30" s="39">
        <f>IF(INDEX('Discl output_ class'!$B:$T,MATCH('Class output'!$A30,'Discl output_ class'!$B:$B,FALSE),MATCH('Class output'!R$1,'Discl output_ class'!$B$1:$T$1,FALSE))=0,0,'Inq6 adjusted class'!U30)</f>
        <v>0</v>
      </c>
      <c r="S30" s="39">
        <f>IF(INDEX('Discl output_ class'!$B:$T,MATCH('Class output'!$A30,'Discl output_ class'!$B:$B,FALSE),MATCH('Class output'!S$1,'Discl output_ class'!$B$1:$T$1,FALSE))=0,0,'Inq6 adjusted class'!V30)</f>
        <v>0</v>
      </c>
      <c r="T30" s="39">
        <f>IFERROR(VLOOKUP(A30,'Output A'!B:E,4,FALSE),0)</f>
        <v>0</v>
      </c>
    </row>
    <row r="31" spans="1:20" x14ac:dyDescent="0.3">
      <c r="A31" s="6" t="str">
        <f>'Discl output_ class'!B31</f>
        <v>0163</v>
      </c>
      <c r="B31" s="39">
        <f>IF(INDEX('Discl output_ class'!$B:$T,MATCH('Class output'!$A31,'Discl output_ class'!$B:$B,FALSE),MATCH('Class output'!B$1,'Discl output_ class'!$B$1:$T$1,FALSE))=0,0,'Inq6 adjusted class'!E31)</f>
        <v>0</v>
      </c>
      <c r="C31" s="39">
        <f>IF(INDEX('Discl output_ class'!$B:$T,MATCH('Class output'!$A31,'Discl output_ class'!$B:$B,FALSE),MATCH('Class output'!C$1,'Discl output_ class'!$B$1:$T$1,FALSE))=0,0,'Inq6 adjusted class'!F31)</f>
        <v>0</v>
      </c>
      <c r="D31" s="39">
        <f>IF(INDEX('Discl output_ class'!$B:$T,MATCH('Class output'!$A31,'Discl output_ class'!$B:$B,FALSE),MATCH('Class output'!D$1,'Discl output_ class'!$B$1:$T$1,FALSE))=0,0,'Inq6 adjusted class'!G31)</f>
        <v>0</v>
      </c>
      <c r="E31" s="39">
        <f>IF(INDEX('Discl output_ class'!$B:$T,MATCH('Class output'!$A31,'Discl output_ class'!$B:$B,FALSE),MATCH('Class output'!E$1,'Discl output_ class'!$B$1:$T$1,FALSE))=0,0,'Inq6 adjusted class'!H31)</f>
        <v>0</v>
      </c>
      <c r="F31" s="39">
        <f>IF(INDEX('Discl output_ class'!$B:$T,MATCH('Class output'!$A31,'Discl output_ class'!$B:$B,FALSE),MATCH('Class output'!F$1,'Discl output_ class'!$B$1:$T$1,FALSE))=0,0,'Inq6 adjusted class'!I31)</f>
        <v>0</v>
      </c>
      <c r="G31" s="39">
        <f>IF(INDEX('Discl output_ class'!$B:$T,MATCH('Class output'!$A31,'Discl output_ class'!$B:$B,FALSE),MATCH('Class output'!G$1,'Discl output_ class'!$B$1:$T$1,FALSE))=0,0,'Inq6 adjusted class'!J31)</f>
        <v>0</v>
      </c>
      <c r="H31" s="39">
        <f>IF(INDEX('Discl output_ class'!$B:$T,MATCH('Class output'!$A31,'Discl output_ class'!$B:$B,FALSE),MATCH('Class output'!H$1,'Discl output_ class'!$B$1:$T$1,FALSE))=0,0,'Inq6 adjusted class'!K31)</f>
        <v>0</v>
      </c>
      <c r="I31" s="39">
        <f>IF(INDEX('Discl output_ class'!$B:$T,MATCH('Class output'!$A31,'Discl output_ class'!$B:$B,FALSE),MATCH('Class output'!I$1,'Discl output_ class'!$B$1:$T$1,FALSE))=0,0,'Inq6 adjusted class'!L31)</f>
        <v>0</v>
      </c>
      <c r="J31" s="39">
        <f>IF(INDEX('Discl output_ class'!$B:$T,MATCH('Class output'!$A31,'Discl output_ class'!$B:$B,FALSE),MATCH('Class output'!J$1,'Discl output_ class'!$B$1:$T$1,FALSE))=0,0,'Inq6 adjusted class'!M31)</f>
        <v>0</v>
      </c>
      <c r="K31" s="39">
        <f>IF(INDEX('Discl output_ class'!$B:$T,MATCH('Class output'!$A31,'Discl output_ class'!$B:$B,FALSE),MATCH('Class output'!K$1,'Discl output_ class'!$B$1:$T$1,FALSE))=0,0,'Inq6 adjusted class'!N31)</f>
        <v>0</v>
      </c>
      <c r="L31" s="39">
        <f>IF(INDEX('Discl output_ class'!$B:$T,MATCH('Class output'!$A31,'Discl output_ class'!$B:$B,FALSE),MATCH('Class output'!L$1,'Discl output_ class'!$B$1:$T$1,FALSE))=0,0,'Inq6 adjusted class'!O31)</f>
        <v>0</v>
      </c>
      <c r="M31" s="39">
        <f>IF(INDEX('Discl output_ class'!$B:$T,MATCH('Class output'!$A31,'Discl output_ class'!$B:$B,FALSE),MATCH('Class output'!M$1,'Discl output_ class'!$B$1:$T$1,FALSE))=0,0,'Inq6 adjusted class'!P31)</f>
        <v>0</v>
      </c>
      <c r="N31" s="39">
        <f>IF(INDEX('Discl output_ class'!$B:$T,MATCH('Class output'!$A31,'Discl output_ class'!$B:$B,FALSE),MATCH('Class output'!N$1,'Discl output_ class'!$B$1:$T$1,FALSE))=0,0,'Inq6 adjusted class'!Q31)</f>
        <v>0</v>
      </c>
      <c r="O31" s="39">
        <f>IF(INDEX('Discl output_ class'!$B:$T,MATCH('Class output'!$A31,'Discl output_ class'!$B:$B,FALSE),MATCH('Class output'!O$1,'Discl output_ class'!$B$1:$T$1,FALSE))=0,0,'Inq6 adjusted class'!R31)</f>
        <v>0</v>
      </c>
      <c r="P31" s="39">
        <f>IF(INDEX('Discl output_ class'!$B:$T,MATCH('Class output'!$A31,'Discl output_ class'!$B:$B,FALSE),MATCH('Class output'!P$1,'Discl output_ class'!$B$1:$T$1,FALSE))=0,0,'Inq6 adjusted class'!S31)</f>
        <v>0</v>
      </c>
      <c r="Q31" s="39">
        <f>IF(INDEX('Discl output_ class'!$B:$T,MATCH('Class output'!$A31,'Discl output_ class'!$B:$B,FALSE),MATCH('Class output'!Q$1,'Discl output_ class'!$B$1:$T$1,FALSE))=0,0,'Inq6 adjusted class'!T31)</f>
        <v>0</v>
      </c>
      <c r="R31" s="39">
        <f>IF(INDEX('Discl output_ class'!$B:$T,MATCH('Class output'!$A31,'Discl output_ class'!$B:$B,FALSE),MATCH('Class output'!R$1,'Discl output_ class'!$B$1:$T$1,FALSE))=0,0,'Inq6 adjusted class'!U31)</f>
        <v>0</v>
      </c>
      <c r="S31" s="39">
        <f>IF(INDEX('Discl output_ class'!$B:$T,MATCH('Class output'!$A31,'Discl output_ class'!$B:$B,FALSE),MATCH('Class output'!S$1,'Discl output_ class'!$B$1:$T$1,FALSE))=0,0,'Inq6 adjusted class'!V31)</f>
        <v>0</v>
      </c>
      <c r="T31" s="39">
        <f>IFERROR(VLOOKUP(A31,'Output A'!B:E,4,FALSE),0)</f>
        <v>0</v>
      </c>
    </row>
    <row r="32" spans="1:20" x14ac:dyDescent="0.3">
      <c r="A32" s="6" t="str">
        <f>'Discl output_ class'!B32</f>
        <v>0164</v>
      </c>
      <c r="B32" s="39">
        <f>IF(INDEX('Discl output_ class'!$B:$T,MATCH('Class output'!$A32,'Discl output_ class'!$B:$B,FALSE),MATCH('Class output'!B$1,'Discl output_ class'!$B$1:$T$1,FALSE))=0,0,'Inq6 adjusted class'!E32)</f>
        <v>0</v>
      </c>
      <c r="C32" s="39">
        <f>IF(INDEX('Discl output_ class'!$B:$T,MATCH('Class output'!$A32,'Discl output_ class'!$B:$B,FALSE),MATCH('Class output'!C$1,'Discl output_ class'!$B$1:$T$1,FALSE))=0,0,'Inq6 adjusted class'!F32)</f>
        <v>0</v>
      </c>
      <c r="D32" s="39">
        <f>IF(INDEX('Discl output_ class'!$B:$T,MATCH('Class output'!$A32,'Discl output_ class'!$B:$B,FALSE),MATCH('Class output'!D$1,'Discl output_ class'!$B$1:$T$1,FALSE))=0,0,'Inq6 adjusted class'!G32)</f>
        <v>0</v>
      </c>
      <c r="E32" s="39">
        <f>IF(INDEX('Discl output_ class'!$B:$T,MATCH('Class output'!$A32,'Discl output_ class'!$B:$B,FALSE),MATCH('Class output'!E$1,'Discl output_ class'!$B$1:$T$1,FALSE))=0,0,'Inq6 adjusted class'!H32)</f>
        <v>0</v>
      </c>
      <c r="F32" s="39">
        <f>IF(INDEX('Discl output_ class'!$B:$T,MATCH('Class output'!$A32,'Discl output_ class'!$B:$B,FALSE),MATCH('Class output'!F$1,'Discl output_ class'!$B$1:$T$1,FALSE))=0,0,'Inq6 adjusted class'!I32)</f>
        <v>0</v>
      </c>
      <c r="G32" s="39">
        <f>IF(INDEX('Discl output_ class'!$B:$T,MATCH('Class output'!$A32,'Discl output_ class'!$B:$B,FALSE),MATCH('Class output'!G$1,'Discl output_ class'!$B$1:$T$1,FALSE))=0,0,'Inq6 adjusted class'!J32)</f>
        <v>0</v>
      </c>
      <c r="H32" s="39">
        <f>IF(INDEX('Discl output_ class'!$B:$T,MATCH('Class output'!$A32,'Discl output_ class'!$B:$B,FALSE),MATCH('Class output'!H$1,'Discl output_ class'!$B$1:$T$1,FALSE))=0,0,'Inq6 adjusted class'!K32)</f>
        <v>0</v>
      </c>
      <c r="I32" s="39">
        <f>IF(INDEX('Discl output_ class'!$B:$T,MATCH('Class output'!$A32,'Discl output_ class'!$B:$B,FALSE),MATCH('Class output'!I$1,'Discl output_ class'!$B$1:$T$1,FALSE))=0,0,'Inq6 adjusted class'!L32)</f>
        <v>0</v>
      </c>
      <c r="J32" s="39">
        <f>IF(INDEX('Discl output_ class'!$B:$T,MATCH('Class output'!$A32,'Discl output_ class'!$B:$B,FALSE),MATCH('Class output'!J$1,'Discl output_ class'!$B$1:$T$1,FALSE))=0,0,'Inq6 adjusted class'!M32)</f>
        <v>0</v>
      </c>
      <c r="K32" s="39">
        <f>IF(INDEX('Discl output_ class'!$B:$T,MATCH('Class output'!$A32,'Discl output_ class'!$B:$B,FALSE),MATCH('Class output'!K$1,'Discl output_ class'!$B$1:$T$1,FALSE))=0,0,'Inq6 adjusted class'!N32)</f>
        <v>0</v>
      </c>
      <c r="L32" s="39">
        <f>IF(INDEX('Discl output_ class'!$B:$T,MATCH('Class output'!$A32,'Discl output_ class'!$B:$B,FALSE),MATCH('Class output'!L$1,'Discl output_ class'!$B$1:$T$1,FALSE))=0,0,'Inq6 adjusted class'!O32)</f>
        <v>0</v>
      </c>
      <c r="M32" s="39">
        <f>IF(INDEX('Discl output_ class'!$B:$T,MATCH('Class output'!$A32,'Discl output_ class'!$B:$B,FALSE),MATCH('Class output'!M$1,'Discl output_ class'!$B$1:$T$1,FALSE))=0,0,'Inq6 adjusted class'!P32)</f>
        <v>0</v>
      </c>
      <c r="N32" s="39">
        <f>IF(INDEX('Discl output_ class'!$B:$T,MATCH('Class output'!$A32,'Discl output_ class'!$B:$B,FALSE),MATCH('Class output'!N$1,'Discl output_ class'!$B$1:$T$1,FALSE))=0,0,'Inq6 adjusted class'!Q32)</f>
        <v>0</v>
      </c>
      <c r="O32" s="39">
        <f>IF(INDEX('Discl output_ class'!$B:$T,MATCH('Class output'!$A32,'Discl output_ class'!$B:$B,FALSE),MATCH('Class output'!O$1,'Discl output_ class'!$B$1:$T$1,FALSE))=0,0,'Inq6 adjusted class'!R32)</f>
        <v>0</v>
      </c>
      <c r="P32" s="39">
        <f>IF(INDEX('Discl output_ class'!$B:$T,MATCH('Class output'!$A32,'Discl output_ class'!$B:$B,FALSE),MATCH('Class output'!P$1,'Discl output_ class'!$B$1:$T$1,FALSE))=0,0,'Inq6 adjusted class'!S32)</f>
        <v>0</v>
      </c>
      <c r="Q32" s="39">
        <f>IF(INDEX('Discl output_ class'!$B:$T,MATCH('Class output'!$A32,'Discl output_ class'!$B:$B,FALSE),MATCH('Class output'!Q$1,'Discl output_ class'!$B$1:$T$1,FALSE))=0,0,'Inq6 adjusted class'!T32)</f>
        <v>0</v>
      </c>
      <c r="R32" s="39">
        <f>IF(INDEX('Discl output_ class'!$B:$T,MATCH('Class output'!$A32,'Discl output_ class'!$B:$B,FALSE),MATCH('Class output'!R$1,'Discl output_ class'!$B$1:$T$1,FALSE))=0,0,'Inq6 adjusted class'!U32)</f>
        <v>0</v>
      </c>
      <c r="S32" s="39">
        <f>IF(INDEX('Discl output_ class'!$B:$T,MATCH('Class output'!$A32,'Discl output_ class'!$B:$B,FALSE),MATCH('Class output'!S$1,'Discl output_ class'!$B$1:$T$1,FALSE))=0,0,'Inq6 adjusted class'!V32)</f>
        <v>0</v>
      </c>
      <c r="T32" s="39">
        <f>IFERROR(VLOOKUP(A32,'Output A'!B:E,4,FALSE),0)</f>
        <v>0</v>
      </c>
    </row>
    <row r="33" spans="1:20" x14ac:dyDescent="0.3">
      <c r="A33" s="6" t="str">
        <f>'Discl output_ class'!B33</f>
        <v>0170</v>
      </c>
      <c r="B33" s="39">
        <f>IF(INDEX('Discl output_ class'!$B:$T,MATCH('Class output'!$A33,'Discl output_ class'!$B:$B,FALSE),MATCH('Class output'!B$1,'Discl output_ class'!$B$1:$T$1,FALSE))=0,0,'Inq6 adjusted class'!E33)</f>
        <v>0</v>
      </c>
      <c r="C33" s="39">
        <f>IF(INDEX('Discl output_ class'!$B:$T,MATCH('Class output'!$A33,'Discl output_ class'!$B:$B,FALSE),MATCH('Class output'!C$1,'Discl output_ class'!$B$1:$T$1,FALSE))=0,0,'Inq6 adjusted class'!F33)</f>
        <v>0</v>
      </c>
      <c r="D33" s="39">
        <f>IF(INDEX('Discl output_ class'!$B:$T,MATCH('Class output'!$A33,'Discl output_ class'!$B:$B,FALSE),MATCH('Class output'!D$1,'Discl output_ class'!$B$1:$T$1,FALSE))=0,0,'Inq6 adjusted class'!G33)</f>
        <v>0</v>
      </c>
      <c r="E33" s="39">
        <f>IF(INDEX('Discl output_ class'!$B:$T,MATCH('Class output'!$A33,'Discl output_ class'!$B:$B,FALSE),MATCH('Class output'!E$1,'Discl output_ class'!$B$1:$T$1,FALSE))=0,0,'Inq6 adjusted class'!H33)</f>
        <v>0</v>
      </c>
      <c r="F33" s="39">
        <f>IF(INDEX('Discl output_ class'!$B:$T,MATCH('Class output'!$A33,'Discl output_ class'!$B:$B,FALSE),MATCH('Class output'!F$1,'Discl output_ class'!$B$1:$T$1,FALSE))=0,0,'Inq6 adjusted class'!I33)</f>
        <v>0</v>
      </c>
      <c r="G33" s="39">
        <f>IF(INDEX('Discl output_ class'!$B:$T,MATCH('Class output'!$A33,'Discl output_ class'!$B:$B,FALSE),MATCH('Class output'!G$1,'Discl output_ class'!$B$1:$T$1,FALSE))=0,0,'Inq6 adjusted class'!J33)</f>
        <v>0</v>
      </c>
      <c r="H33" s="39">
        <f>IF(INDEX('Discl output_ class'!$B:$T,MATCH('Class output'!$A33,'Discl output_ class'!$B:$B,FALSE),MATCH('Class output'!H$1,'Discl output_ class'!$B$1:$T$1,FALSE))=0,0,'Inq6 adjusted class'!K33)</f>
        <v>0</v>
      </c>
      <c r="I33" s="39">
        <f>IF(INDEX('Discl output_ class'!$B:$T,MATCH('Class output'!$A33,'Discl output_ class'!$B:$B,FALSE),MATCH('Class output'!I$1,'Discl output_ class'!$B$1:$T$1,FALSE))=0,0,'Inq6 adjusted class'!L33)</f>
        <v>0</v>
      </c>
      <c r="J33" s="39">
        <f>IF(INDEX('Discl output_ class'!$B:$T,MATCH('Class output'!$A33,'Discl output_ class'!$B:$B,FALSE),MATCH('Class output'!J$1,'Discl output_ class'!$B$1:$T$1,FALSE))=0,0,'Inq6 adjusted class'!M33)</f>
        <v>0</v>
      </c>
      <c r="K33" s="39">
        <f>IF(INDEX('Discl output_ class'!$B:$T,MATCH('Class output'!$A33,'Discl output_ class'!$B:$B,FALSE),MATCH('Class output'!K$1,'Discl output_ class'!$B$1:$T$1,FALSE))=0,0,'Inq6 adjusted class'!N33)</f>
        <v>0</v>
      </c>
      <c r="L33" s="39">
        <f>IF(INDEX('Discl output_ class'!$B:$T,MATCH('Class output'!$A33,'Discl output_ class'!$B:$B,FALSE),MATCH('Class output'!L$1,'Discl output_ class'!$B$1:$T$1,FALSE))=0,0,'Inq6 adjusted class'!O33)</f>
        <v>0</v>
      </c>
      <c r="M33" s="39">
        <f>IF(INDEX('Discl output_ class'!$B:$T,MATCH('Class output'!$A33,'Discl output_ class'!$B:$B,FALSE),MATCH('Class output'!M$1,'Discl output_ class'!$B$1:$T$1,FALSE))=0,0,'Inq6 adjusted class'!P33)</f>
        <v>0</v>
      </c>
      <c r="N33" s="39">
        <f>IF(INDEX('Discl output_ class'!$B:$T,MATCH('Class output'!$A33,'Discl output_ class'!$B:$B,FALSE),MATCH('Class output'!N$1,'Discl output_ class'!$B$1:$T$1,FALSE))=0,0,'Inq6 adjusted class'!Q33)</f>
        <v>0</v>
      </c>
      <c r="O33" s="39">
        <f>IF(INDEX('Discl output_ class'!$B:$T,MATCH('Class output'!$A33,'Discl output_ class'!$B:$B,FALSE),MATCH('Class output'!O$1,'Discl output_ class'!$B$1:$T$1,FALSE))=0,0,'Inq6 adjusted class'!R33)</f>
        <v>0</v>
      </c>
      <c r="P33" s="39">
        <f>IF(INDEX('Discl output_ class'!$B:$T,MATCH('Class output'!$A33,'Discl output_ class'!$B:$B,FALSE),MATCH('Class output'!P$1,'Discl output_ class'!$B$1:$T$1,FALSE))=0,0,'Inq6 adjusted class'!S33)</f>
        <v>0</v>
      </c>
      <c r="Q33" s="39">
        <f>IF(INDEX('Discl output_ class'!$B:$T,MATCH('Class output'!$A33,'Discl output_ class'!$B:$B,FALSE),MATCH('Class output'!Q$1,'Discl output_ class'!$B$1:$T$1,FALSE))=0,0,'Inq6 adjusted class'!T33)</f>
        <v>0</v>
      </c>
      <c r="R33" s="39">
        <f>IF(INDEX('Discl output_ class'!$B:$T,MATCH('Class output'!$A33,'Discl output_ class'!$B:$B,FALSE),MATCH('Class output'!R$1,'Discl output_ class'!$B$1:$T$1,FALSE))=0,0,'Inq6 adjusted class'!U33)</f>
        <v>0</v>
      </c>
      <c r="S33" s="39">
        <f>IF(INDEX('Discl output_ class'!$B:$T,MATCH('Class output'!$A33,'Discl output_ class'!$B:$B,FALSE),MATCH('Class output'!S$1,'Discl output_ class'!$B$1:$T$1,FALSE))=0,0,'Inq6 adjusted class'!V33)</f>
        <v>0</v>
      </c>
      <c r="T33" s="39">
        <f>IFERROR(VLOOKUP(A33,'Output A'!B:E,4,FALSE),0)</f>
        <v>0</v>
      </c>
    </row>
    <row r="34" spans="1:20" x14ac:dyDescent="0.3">
      <c r="A34" s="6" t="str">
        <f>'Discl output_ class'!B34</f>
        <v>0210</v>
      </c>
      <c r="B34" s="39">
        <f>IF(INDEX('Discl output_ class'!$B:$T,MATCH('Class output'!$A34,'Discl output_ class'!$B:$B,FALSE),MATCH('Class output'!B$1,'Discl output_ class'!$B$1:$T$1,FALSE))=0,0,'Inq6 adjusted class'!E34)</f>
        <v>0</v>
      </c>
      <c r="C34" s="39">
        <f>IF(INDEX('Discl output_ class'!$B:$T,MATCH('Class output'!$A34,'Discl output_ class'!$B:$B,FALSE),MATCH('Class output'!C$1,'Discl output_ class'!$B$1:$T$1,FALSE))=0,0,'Inq6 adjusted class'!F34)</f>
        <v>0</v>
      </c>
      <c r="D34" s="39">
        <f>IF(INDEX('Discl output_ class'!$B:$T,MATCH('Class output'!$A34,'Discl output_ class'!$B:$B,FALSE),MATCH('Class output'!D$1,'Discl output_ class'!$B$1:$T$1,FALSE))=0,0,'Inq6 adjusted class'!G34)</f>
        <v>0</v>
      </c>
      <c r="E34" s="39">
        <f>IF(INDEX('Discl output_ class'!$B:$T,MATCH('Class output'!$A34,'Discl output_ class'!$B:$B,FALSE),MATCH('Class output'!E$1,'Discl output_ class'!$B$1:$T$1,FALSE))=0,0,'Inq6 adjusted class'!H34)</f>
        <v>0</v>
      </c>
      <c r="F34" s="39">
        <f>IF(INDEX('Discl output_ class'!$B:$T,MATCH('Class output'!$A34,'Discl output_ class'!$B:$B,FALSE),MATCH('Class output'!F$1,'Discl output_ class'!$B$1:$T$1,FALSE))=0,0,'Inq6 adjusted class'!I34)</f>
        <v>0</v>
      </c>
      <c r="G34" s="39">
        <f>IF(INDEX('Discl output_ class'!$B:$T,MATCH('Class output'!$A34,'Discl output_ class'!$B:$B,FALSE),MATCH('Class output'!G$1,'Discl output_ class'!$B$1:$T$1,FALSE))=0,0,'Inq6 adjusted class'!J34)</f>
        <v>0</v>
      </c>
      <c r="H34" s="39">
        <f>IF(INDEX('Discl output_ class'!$B:$T,MATCH('Class output'!$A34,'Discl output_ class'!$B:$B,FALSE),MATCH('Class output'!H$1,'Discl output_ class'!$B$1:$T$1,FALSE))=0,0,'Inq6 adjusted class'!K34)</f>
        <v>0</v>
      </c>
      <c r="I34" s="39">
        <f>IF(INDEX('Discl output_ class'!$B:$T,MATCH('Class output'!$A34,'Discl output_ class'!$B:$B,FALSE),MATCH('Class output'!I$1,'Discl output_ class'!$B$1:$T$1,FALSE))=0,0,'Inq6 adjusted class'!L34)</f>
        <v>0</v>
      </c>
      <c r="J34" s="39">
        <f>IF(INDEX('Discl output_ class'!$B:$T,MATCH('Class output'!$A34,'Discl output_ class'!$B:$B,FALSE),MATCH('Class output'!J$1,'Discl output_ class'!$B$1:$T$1,FALSE))=0,0,'Inq6 adjusted class'!M34)</f>
        <v>0</v>
      </c>
      <c r="K34" s="39">
        <f>IF(INDEX('Discl output_ class'!$B:$T,MATCH('Class output'!$A34,'Discl output_ class'!$B:$B,FALSE),MATCH('Class output'!K$1,'Discl output_ class'!$B$1:$T$1,FALSE))=0,0,'Inq6 adjusted class'!N34)</f>
        <v>0</v>
      </c>
      <c r="L34" s="39">
        <f>IF(INDEX('Discl output_ class'!$B:$T,MATCH('Class output'!$A34,'Discl output_ class'!$B:$B,FALSE),MATCH('Class output'!L$1,'Discl output_ class'!$B$1:$T$1,FALSE))=0,0,'Inq6 adjusted class'!O34)</f>
        <v>0</v>
      </c>
      <c r="M34" s="39">
        <f>IF(INDEX('Discl output_ class'!$B:$T,MATCH('Class output'!$A34,'Discl output_ class'!$B:$B,FALSE),MATCH('Class output'!M$1,'Discl output_ class'!$B$1:$T$1,FALSE))=0,0,'Inq6 adjusted class'!P34)</f>
        <v>0</v>
      </c>
      <c r="N34" s="39">
        <f>IF(INDEX('Discl output_ class'!$B:$T,MATCH('Class output'!$A34,'Discl output_ class'!$B:$B,FALSE),MATCH('Class output'!N$1,'Discl output_ class'!$B$1:$T$1,FALSE))=0,0,'Inq6 adjusted class'!Q34)</f>
        <v>0</v>
      </c>
      <c r="O34" s="39">
        <f>IF(INDEX('Discl output_ class'!$B:$T,MATCH('Class output'!$A34,'Discl output_ class'!$B:$B,FALSE),MATCH('Class output'!O$1,'Discl output_ class'!$B$1:$T$1,FALSE))=0,0,'Inq6 adjusted class'!R34)</f>
        <v>0</v>
      </c>
      <c r="P34" s="39">
        <f>IF(INDEX('Discl output_ class'!$B:$T,MATCH('Class output'!$A34,'Discl output_ class'!$B:$B,FALSE),MATCH('Class output'!P$1,'Discl output_ class'!$B$1:$T$1,FALSE))=0,0,'Inq6 adjusted class'!S34)</f>
        <v>0</v>
      </c>
      <c r="Q34" s="39">
        <f>IF(INDEX('Discl output_ class'!$B:$T,MATCH('Class output'!$A34,'Discl output_ class'!$B:$B,FALSE),MATCH('Class output'!Q$1,'Discl output_ class'!$B$1:$T$1,FALSE))=0,0,'Inq6 adjusted class'!T34)</f>
        <v>0</v>
      </c>
      <c r="R34" s="39">
        <f>IF(INDEX('Discl output_ class'!$B:$T,MATCH('Class output'!$A34,'Discl output_ class'!$B:$B,FALSE),MATCH('Class output'!R$1,'Discl output_ class'!$B$1:$T$1,FALSE))=0,0,'Inq6 adjusted class'!U34)</f>
        <v>0</v>
      </c>
      <c r="S34" s="39">
        <f>IF(INDEX('Discl output_ class'!$B:$T,MATCH('Class output'!$A34,'Discl output_ class'!$B:$B,FALSE),MATCH('Class output'!S$1,'Discl output_ class'!$B$1:$T$1,FALSE))=0,0,'Inq6 adjusted class'!V34)</f>
        <v>0</v>
      </c>
      <c r="T34" s="39">
        <f>IFERROR(VLOOKUP(A34,'Output A'!B:E,4,FALSE),0)</f>
        <v>0</v>
      </c>
    </row>
    <row r="35" spans="1:20" x14ac:dyDescent="0.3">
      <c r="A35" s="6" t="str">
        <f>'Discl output_ class'!B35</f>
        <v>0220</v>
      </c>
      <c r="B35" s="39">
        <f>IF(INDEX('Discl output_ class'!$B:$T,MATCH('Class output'!$A35,'Discl output_ class'!$B:$B,FALSE),MATCH('Class output'!B$1,'Discl output_ class'!$B$1:$T$1,FALSE))=0,0,'Inq6 adjusted class'!E35)</f>
        <v>0</v>
      </c>
      <c r="C35" s="39">
        <f>IF(INDEX('Discl output_ class'!$B:$T,MATCH('Class output'!$A35,'Discl output_ class'!$B:$B,FALSE),MATCH('Class output'!C$1,'Discl output_ class'!$B$1:$T$1,FALSE))=0,0,'Inq6 adjusted class'!F35)</f>
        <v>0</v>
      </c>
      <c r="D35" s="39">
        <f>IF(INDEX('Discl output_ class'!$B:$T,MATCH('Class output'!$A35,'Discl output_ class'!$B:$B,FALSE),MATCH('Class output'!D$1,'Discl output_ class'!$B$1:$T$1,FALSE))=0,0,'Inq6 adjusted class'!G35)</f>
        <v>0</v>
      </c>
      <c r="E35" s="39">
        <f>IF(INDEX('Discl output_ class'!$B:$T,MATCH('Class output'!$A35,'Discl output_ class'!$B:$B,FALSE),MATCH('Class output'!E$1,'Discl output_ class'!$B$1:$T$1,FALSE))=0,0,'Inq6 adjusted class'!H35)</f>
        <v>0</v>
      </c>
      <c r="F35" s="39">
        <f>IF(INDEX('Discl output_ class'!$B:$T,MATCH('Class output'!$A35,'Discl output_ class'!$B:$B,FALSE),MATCH('Class output'!F$1,'Discl output_ class'!$B$1:$T$1,FALSE))=0,0,'Inq6 adjusted class'!I35)</f>
        <v>0</v>
      </c>
      <c r="G35" s="39">
        <f>IF(INDEX('Discl output_ class'!$B:$T,MATCH('Class output'!$A35,'Discl output_ class'!$B:$B,FALSE),MATCH('Class output'!G$1,'Discl output_ class'!$B$1:$T$1,FALSE))=0,0,'Inq6 adjusted class'!J35)</f>
        <v>0</v>
      </c>
      <c r="H35" s="39">
        <f>IF(INDEX('Discl output_ class'!$B:$T,MATCH('Class output'!$A35,'Discl output_ class'!$B:$B,FALSE),MATCH('Class output'!H$1,'Discl output_ class'!$B$1:$T$1,FALSE))=0,0,'Inq6 adjusted class'!K35)</f>
        <v>0</v>
      </c>
      <c r="I35" s="39">
        <f>IF(INDEX('Discl output_ class'!$B:$T,MATCH('Class output'!$A35,'Discl output_ class'!$B:$B,FALSE),MATCH('Class output'!I$1,'Discl output_ class'!$B$1:$T$1,FALSE))=0,0,'Inq6 adjusted class'!L35)</f>
        <v>0</v>
      </c>
      <c r="J35" s="39">
        <f>IF(INDEX('Discl output_ class'!$B:$T,MATCH('Class output'!$A35,'Discl output_ class'!$B:$B,FALSE),MATCH('Class output'!J$1,'Discl output_ class'!$B$1:$T$1,FALSE))=0,0,'Inq6 adjusted class'!M35)</f>
        <v>0</v>
      </c>
      <c r="K35" s="39">
        <f>IF(INDEX('Discl output_ class'!$B:$T,MATCH('Class output'!$A35,'Discl output_ class'!$B:$B,FALSE),MATCH('Class output'!K$1,'Discl output_ class'!$B$1:$T$1,FALSE))=0,0,'Inq6 adjusted class'!N35)</f>
        <v>0</v>
      </c>
      <c r="L35" s="39">
        <f>IF(INDEX('Discl output_ class'!$B:$T,MATCH('Class output'!$A35,'Discl output_ class'!$B:$B,FALSE),MATCH('Class output'!L$1,'Discl output_ class'!$B$1:$T$1,FALSE))=0,0,'Inq6 adjusted class'!O35)</f>
        <v>0</v>
      </c>
      <c r="M35" s="39">
        <f>IF(INDEX('Discl output_ class'!$B:$T,MATCH('Class output'!$A35,'Discl output_ class'!$B:$B,FALSE),MATCH('Class output'!M$1,'Discl output_ class'!$B$1:$T$1,FALSE))=0,0,'Inq6 adjusted class'!P35)</f>
        <v>0</v>
      </c>
      <c r="N35" s="39">
        <f>IF(INDEX('Discl output_ class'!$B:$T,MATCH('Class output'!$A35,'Discl output_ class'!$B:$B,FALSE),MATCH('Class output'!N$1,'Discl output_ class'!$B$1:$T$1,FALSE))=0,0,'Inq6 adjusted class'!Q35)</f>
        <v>0</v>
      </c>
      <c r="O35" s="39">
        <f>IF(INDEX('Discl output_ class'!$B:$T,MATCH('Class output'!$A35,'Discl output_ class'!$B:$B,FALSE),MATCH('Class output'!O$1,'Discl output_ class'!$B$1:$T$1,FALSE))=0,0,'Inq6 adjusted class'!R35)</f>
        <v>0</v>
      </c>
      <c r="P35" s="39">
        <f>IF(INDEX('Discl output_ class'!$B:$T,MATCH('Class output'!$A35,'Discl output_ class'!$B:$B,FALSE),MATCH('Class output'!P$1,'Discl output_ class'!$B$1:$T$1,FALSE))=0,0,'Inq6 adjusted class'!S35)</f>
        <v>0</v>
      </c>
      <c r="Q35" s="39">
        <f>IF(INDEX('Discl output_ class'!$B:$T,MATCH('Class output'!$A35,'Discl output_ class'!$B:$B,FALSE),MATCH('Class output'!Q$1,'Discl output_ class'!$B$1:$T$1,FALSE))=0,0,'Inq6 adjusted class'!T35)</f>
        <v>0</v>
      </c>
      <c r="R35" s="39">
        <f>IF(INDEX('Discl output_ class'!$B:$T,MATCH('Class output'!$A35,'Discl output_ class'!$B:$B,FALSE),MATCH('Class output'!R$1,'Discl output_ class'!$B$1:$T$1,FALSE))=0,0,'Inq6 adjusted class'!U35)</f>
        <v>0</v>
      </c>
      <c r="S35" s="39">
        <f>IF(INDEX('Discl output_ class'!$B:$T,MATCH('Class output'!$A35,'Discl output_ class'!$B:$B,FALSE),MATCH('Class output'!S$1,'Discl output_ class'!$B$1:$T$1,FALSE))=0,0,'Inq6 adjusted class'!V35)</f>
        <v>0</v>
      </c>
      <c r="T35" s="39">
        <f>IFERROR(VLOOKUP(A35,'Output A'!B:E,4,FALSE),0)</f>
        <v>0</v>
      </c>
    </row>
    <row r="36" spans="1:20" x14ac:dyDescent="0.3">
      <c r="A36" s="6" t="str">
        <f>'Discl output_ class'!B36</f>
        <v>0230</v>
      </c>
      <c r="B36" s="39">
        <f>IF(INDEX('Discl output_ class'!$B:$T,MATCH('Class output'!$A36,'Discl output_ class'!$B:$B,FALSE),MATCH('Class output'!B$1,'Discl output_ class'!$B$1:$T$1,FALSE))=0,0,'Inq6 adjusted class'!E36)</f>
        <v>0</v>
      </c>
      <c r="C36" s="39">
        <f>IF(INDEX('Discl output_ class'!$B:$T,MATCH('Class output'!$A36,'Discl output_ class'!$B:$B,FALSE),MATCH('Class output'!C$1,'Discl output_ class'!$B$1:$T$1,FALSE))=0,0,'Inq6 adjusted class'!F36)</f>
        <v>0</v>
      </c>
      <c r="D36" s="39">
        <f>IF(INDEX('Discl output_ class'!$B:$T,MATCH('Class output'!$A36,'Discl output_ class'!$B:$B,FALSE),MATCH('Class output'!D$1,'Discl output_ class'!$B$1:$T$1,FALSE))=0,0,'Inq6 adjusted class'!G36)</f>
        <v>0</v>
      </c>
      <c r="E36" s="39">
        <f>IF(INDEX('Discl output_ class'!$B:$T,MATCH('Class output'!$A36,'Discl output_ class'!$B:$B,FALSE),MATCH('Class output'!E$1,'Discl output_ class'!$B$1:$T$1,FALSE))=0,0,'Inq6 adjusted class'!H36)</f>
        <v>0</v>
      </c>
      <c r="F36" s="39">
        <f>IF(INDEX('Discl output_ class'!$B:$T,MATCH('Class output'!$A36,'Discl output_ class'!$B:$B,FALSE),MATCH('Class output'!F$1,'Discl output_ class'!$B$1:$T$1,FALSE))=0,0,'Inq6 adjusted class'!I36)</f>
        <v>0</v>
      </c>
      <c r="G36" s="39">
        <f>IF(INDEX('Discl output_ class'!$B:$T,MATCH('Class output'!$A36,'Discl output_ class'!$B:$B,FALSE),MATCH('Class output'!G$1,'Discl output_ class'!$B$1:$T$1,FALSE))=0,0,'Inq6 adjusted class'!J36)</f>
        <v>0</v>
      </c>
      <c r="H36" s="39">
        <f>IF(INDEX('Discl output_ class'!$B:$T,MATCH('Class output'!$A36,'Discl output_ class'!$B:$B,FALSE),MATCH('Class output'!H$1,'Discl output_ class'!$B$1:$T$1,FALSE))=0,0,'Inq6 adjusted class'!K36)</f>
        <v>0</v>
      </c>
      <c r="I36" s="39">
        <f>IF(INDEX('Discl output_ class'!$B:$T,MATCH('Class output'!$A36,'Discl output_ class'!$B:$B,FALSE),MATCH('Class output'!I$1,'Discl output_ class'!$B$1:$T$1,FALSE))=0,0,'Inq6 adjusted class'!L36)</f>
        <v>0</v>
      </c>
      <c r="J36" s="39">
        <f>IF(INDEX('Discl output_ class'!$B:$T,MATCH('Class output'!$A36,'Discl output_ class'!$B:$B,FALSE),MATCH('Class output'!J$1,'Discl output_ class'!$B$1:$T$1,FALSE))=0,0,'Inq6 adjusted class'!M36)</f>
        <v>0</v>
      </c>
      <c r="K36" s="39">
        <f>IF(INDEX('Discl output_ class'!$B:$T,MATCH('Class output'!$A36,'Discl output_ class'!$B:$B,FALSE),MATCH('Class output'!K$1,'Discl output_ class'!$B$1:$T$1,FALSE))=0,0,'Inq6 adjusted class'!N36)</f>
        <v>0</v>
      </c>
      <c r="L36" s="39">
        <f>IF(INDEX('Discl output_ class'!$B:$T,MATCH('Class output'!$A36,'Discl output_ class'!$B:$B,FALSE),MATCH('Class output'!L$1,'Discl output_ class'!$B$1:$T$1,FALSE))=0,0,'Inq6 adjusted class'!O36)</f>
        <v>0</v>
      </c>
      <c r="M36" s="39">
        <f>IF(INDEX('Discl output_ class'!$B:$T,MATCH('Class output'!$A36,'Discl output_ class'!$B:$B,FALSE),MATCH('Class output'!M$1,'Discl output_ class'!$B$1:$T$1,FALSE))=0,0,'Inq6 adjusted class'!P36)</f>
        <v>0</v>
      </c>
      <c r="N36" s="39">
        <f>IF(INDEX('Discl output_ class'!$B:$T,MATCH('Class output'!$A36,'Discl output_ class'!$B:$B,FALSE),MATCH('Class output'!N$1,'Discl output_ class'!$B$1:$T$1,FALSE))=0,0,'Inq6 adjusted class'!Q36)</f>
        <v>0</v>
      </c>
      <c r="O36" s="39">
        <f>IF(INDEX('Discl output_ class'!$B:$T,MATCH('Class output'!$A36,'Discl output_ class'!$B:$B,FALSE),MATCH('Class output'!O$1,'Discl output_ class'!$B$1:$T$1,FALSE))=0,0,'Inq6 adjusted class'!R36)</f>
        <v>0</v>
      </c>
      <c r="P36" s="39">
        <f>IF(INDEX('Discl output_ class'!$B:$T,MATCH('Class output'!$A36,'Discl output_ class'!$B:$B,FALSE),MATCH('Class output'!P$1,'Discl output_ class'!$B$1:$T$1,FALSE))=0,0,'Inq6 adjusted class'!S36)</f>
        <v>0</v>
      </c>
      <c r="Q36" s="39">
        <f>IF(INDEX('Discl output_ class'!$B:$T,MATCH('Class output'!$A36,'Discl output_ class'!$B:$B,FALSE),MATCH('Class output'!Q$1,'Discl output_ class'!$B$1:$T$1,FALSE))=0,0,'Inq6 adjusted class'!T36)</f>
        <v>0</v>
      </c>
      <c r="R36" s="39">
        <f>IF(INDEX('Discl output_ class'!$B:$T,MATCH('Class output'!$A36,'Discl output_ class'!$B:$B,FALSE),MATCH('Class output'!R$1,'Discl output_ class'!$B$1:$T$1,FALSE))=0,0,'Inq6 adjusted class'!U36)</f>
        <v>0</v>
      </c>
      <c r="S36" s="39">
        <f>IF(INDEX('Discl output_ class'!$B:$T,MATCH('Class output'!$A36,'Discl output_ class'!$B:$B,FALSE),MATCH('Class output'!S$1,'Discl output_ class'!$B$1:$T$1,FALSE))=0,0,'Inq6 adjusted class'!V36)</f>
        <v>0</v>
      </c>
      <c r="T36" s="39">
        <f>IFERROR(VLOOKUP(A36,'Output A'!B:E,4,FALSE),0)</f>
        <v>0</v>
      </c>
    </row>
    <row r="37" spans="1:20" x14ac:dyDescent="0.3">
      <c r="A37" s="6" t="str">
        <f>'Discl output_ class'!B37</f>
        <v>0240</v>
      </c>
      <c r="B37" s="39">
        <f>IF(INDEX('Discl output_ class'!$B:$T,MATCH('Class output'!$A37,'Discl output_ class'!$B:$B,FALSE),MATCH('Class output'!B$1,'Discl output_ class'!$B$1:$T$1,FALSE))=0,0,'Inq6 adjusted class'!E37)</f>
        <v>0</v>
      </c>
      <c r="C37" s="39">
        <f>IF(INDEX('Discl output_ class'!$B:$T,MATCH('Class output'!$A37,'Discl output_ class'!$B:$B,FALSE),MATCH('Class output'!C$1,'Discl output_ class'!$B$1:$T$1,FALSE))=0,0,'Inq6 adjusted class'!F37)</f>
        <v>0</v>
      </c>
      <c r="D37" s="39">
        <f>IF(INDEX('Discl output_ class'!$B:$T,MATCH('Class output'!$A37,'Discl output_ class'!$B:$B,FALSE),MATCH('Class output'!D$1,'Discl output_ class'!$B$1:$T$1,FALSE))=0,0,'Inq6 adjusted class'!G37)</f>
        <v>0</v>
      </c>
      <c r="E37" s="39">
        <f>IF(INDEX('Discl output_ class'!$B:$T,MATCH('Class output'!$A37,'Discl output_ class'!$B:$B,FALSE),MATCH('Class output'!E$1,'Discl output_ class'!$B$1:$T$1,FALSE))=0,0,'Inq6 adjusted class'!H37)</f>
        <v>0</v>
      </c>
      <c r="F37" s="39">
        <f>IF(INDEX('Discl output_ class'!$B:$T,MATCH('Class output'!$A37,'Discl output_ class'!$B:$B,FALSE),MATCH('Class output'!F$1,'Discl output_ class'!$B$1:$T$1,FALSE))=0,0,'Inq6 adjusted class'!I37)</f>
        <v>0</v>
      </c>
      <c r="G37" s="39">
        <f>IF(INDEX('Discl output_ class'!$B:$T,MATCH('Class output'!$A37,'Discl output_ class'!$B:$B,FALSE),MATCH('Class output'!G$1,'Discl output_ class'!$B$1:$T$1,FALSE))=0,0,'Inq6 adjusted class'!J37)</f>
        <v>0</v>
      </c>
      <c r="H37" s="39">
        <f>IF(INDEX('Discl output_ class'!$B:$T,MATCH('Class output'!$A37,'Discl output_ class'!$B:$B,FALSE),MATCH('Class output'!H$1,'Discl output_ class'!$B$1:$T$1,FALSE))=0,0,'Inq6 adjusted class'!K37)</f>
        <v>0</v>
      </c>
      <c r="I37" s="39">
        <f>IF(INDEX('Discl output_ class'!$B:$T,MATCH('Class output'!$A37,'Discl output_ class'!$B:$B,FALSE),MATCH('Class output'!I$1,'Discl output_ class'!$B$1:$T$1,FALSE))=0,0,'Inq6 adjusted class'!L37)</f>
        <v>0</v>
      </c>
      <c r="J37" s="39">
        <f>IF(INDEX('Discl output_ class'!$B:$T,MATCH('Class output'!$A37,'Discl output_ class'!$B:$B,FALSE),MATCH('Class output'!J$1,'Discl output_ class'!$B$1:$T$1,FALSE))=0,0,'Inq6 adjusted class'!M37)</f>
        <v>0</v>
      </c>
      <c r="K37" s="39">
        <f>IF(INDEX('Discl output_ class'!$B:$T,MATCH('Class output'!$A37,'Discl output_ class'!$B:$B,FALSE),MATCH('Class output'!K$1,'Discl output_ class'!$B$1:$T$1,FALSE))=0,0,'Inq6 adjusted class'!N37)</f>
        <v>0</v>
      </c>
      <c r="L37" s="39">
        <f>IF(INDEX('Discl output_ class'!$B:$T,MATCH('Class output'!$A37,'Discl output_ class'!$B:$B,FALSE),MATCH('Class output'!L$1,'Discl output_ class'!$B$1:$T$1,FALSE))=0,0,'Inq6 adjusted class'!O37)</f>
        <v>0</v>
      </c>
      <c r="M37" s="39">
        <f>IF(INDEX('Discl output_ class'!$B:$T,MATCH('Class output'!$A37,'Discl output_ class'!$B:$B,FALSE),MATCH('Class output'!M$1,'Discl output_ class'!$B$1:$T$1,FALSE))=0,0,'Inq6 adjusted class'!P37)</f>
        <v>0</v>
      </c>
      <c r="N37" s="39">
        <f>IF(INDEX('Discl output_ class'!$B:$T,MATCH('Class output'!$A37,'Discl output_ class'!$B:$B,FALSE),MATCH('Class output'!N$1,'Discl output_ class'!$B$1:$T$1,FALSE))=0,0,'Inq6 adjusted class'!Q37)</f>
        <v>0</v>
      </c>
      <c r="O37" s="39">
        <f>IF(INDEX('Discl output_ class'!$B:$T,MATCH('Class output'!$A37,'Discl output_ class'!$B:$B,FALSE),MATCH('Class output'!O$1,'Discl output_ class'!$B$1:$T$1,FALSE))=0,0,'Inq6 adjusted class'!R37)</f>
        <v>0</v>
      </c>
      <c r="P37" s="39">
        <f>IF(INDEX('Discl output_ class'!$B:$T,MATCH('Class output'!$A37,'Discl output_ class'!$B:$B,FALSE),MATCH('Class output'!P$1,'Discl output_ class'!$B$1:$T$1,FALSE))=0,0,'Inq6 adjusted class'!S37)</f>
        <v>0</v>
      </c>
      <c r="Q37" s="39">
        <f>IF(INDEX('Discl output_ class'!$B:$T,MATCH('Class output'!$A37,'Discl output_ class'!$B:$B,FALSE),MATCH('Class output'!Q$1,'Discl output_ class'!$B$1:$T$1,FALSE))=0,0,'Inq6 adjusted class'!T37)</f>
        <v>0</v>
      </c>
      <c r="R37" s="39">
        <f>IF(INDEX('Discl output_ class'!$B:$T,MATCH('Class output'!$A37,'Discl output_ class'!$B:$B,FALSE),MATCH('Class output'!R$1,'Discl output_ class'!$B$1:$T$1,FALSE))=0,0,'Inq6 adjusted class'!U37)</f>
        <v>0</v>
      </c>
      <c r="S37" s="39">
        <f>IF(INDEX('Discl output_ class'!$B:$T,MATCH('Class output'!$A37,'Discl output_ class'!$B:$B,FALSE),MATCH('Class output'!S$1,'Discl output_ class'!$B$1:$T$1,FALSE))=0,0,'Inq6 adjusted class'!V37)</f>
        <v>0</v>
      </c>
      <c r="T37" s="39">
        <f>IFERROR(VLOOKUP(A37,'Output A'!B:E,4,FALSE),0)</f>
        <v>61.567868099999998</v>
      </c>
    </row>
    <row r="38" spans="1:20" x14ac:dyDescent="0.3">
      <c r="A38" s="6" t="str">
        <f>'Discl output_ class'!B38</f>
        <v>0311</v>
      </c>
      <c r="B38" s="39">
        <f>IF(INDEX('Discl output_ class'!$B:$T,MATCH('Class output'!$A38,'Discl output_ class'!$B:$B,FALSE),MATCH('Class output'!B$1,'Discl output_ class'!$B$1:$T$1,FALSE))=0,0,'Inq6 adjusted class'!E38)</f>
        <v>0</v>
      </c>
      <c r="C38" s="39">
        <f>IF(INDEX('Discl output_ class'!$B:$T,MATCH('Class output'!$A38,'Discl output_ class'!$B:$B,FALSE),MATCH('Class output'!C$1,'Discl output_ class'!$B$1:$T$1,FALSE))=0,0,'Inq6 adjusted class'!F38)</f>
        <v>0</v>
      </c>
      <c r="D38" s="39">
        <f>IF(INDEX('Discl output_ class'!$B:$T,MATCH('Class output'!$A38,'Discl output_ class'!$B:$B,FALSE),MATCH('Class output'!D$1,'Discl output_ class'!$B$1:$T$1,FALSE))=0,0,'Inq6 adjusted class'!G38)</f>
        <v>0</v>
      </c>
      <c r="E38" s="39">
        <f>IF(INDEX('Discl output_ class'!$B:$T,MATCH('Class output'!$A38,'Discl output_ class'!$B:$B,FALSE),MATCH('Class output'!E$1,'Discl output_ class'!$B$1:$T$1,FALSE))=0,0,'Inq6 adjusted class'!H38)</f>
        <v>0</v>
      </c>
      <c r="F38" s="39">
        <f>IF(INDEX('Discl output_ class'!$B:$T,MATCH('Class output'!$A38,'Discl output_ class'!$B:$B,FALSE),MATCH('Class output'!F$1,'Discl output_ class'!$B$1:$T$1,FALSE))=0,0,'Inq6 adjusted class'!I38)</f>
        <v>0</v>
      </c>
      <c r="G38" s="39">
        <f>IF(INDEX('Discl output_ class'!$B:$T,MATCH('Class output'!$A38,'Discl output_ class'!$B:$B,FALSE),MATCH('Class output'!G$1,'Discl output_ class'!$B$1:$T$1,FALSE))=0,0,'Inq6 adjusted class'!J38)</f>
        <v>0</v>
      </c>
      <c r="H38" s="39">
        <f>IF(INDEX('Discl output_ class'!$B:$T,MATCH('Class output'!$A38,'Discl output_ class'!$B:$B,FALSE),MATCH('Class output'!H$1,'Discl output_ class'!$B$1:$T$1,FALSE))=0,0,'Inq6 adjusted class'!K38)</f>
        <v>0</v>
      </c>
      <c r="I38" s="39">
        <f>IF(INDEX('Discl output_ class'!$B:$T,MATCH('Class output'!$A38,'Discl output_ class'!$B:$B,FALSE),MATCH('Class output'!I$1,'Discl output_ class'!$B$1:$T$1,FALSE))=0,0,'Inq6 adjusted class'!L38)</f>
        <v>0</v>
      </c>
      <c r="J38" s="39">
        <f>IF(INDEX('Discl output_ class'!$B:$T,MATCH('Class output'!$A38,'Discl output_ class'!$B:$B,FALSE),MATCH('Class output'!J$1,'Discl output_ class'!$B$1:$T$1,FALSE))=0,0,'Inq6 adjusted class'!M38)</f>
        <v>0</v>
      </c>
      <c r="K38" s="39">
        <f>IF(INDEX('Discl output_ class'!$B:$T,MATCH('Class output'!$A38,'Discl output_ class'!$B:$B,FALSE),MATCH('Class output'!K$1,'Discl output_ class'!$B$1:$T$1,FALSE))=0,0,'Inq6 adjusted class'!N38)</f>
        <v>0</v>
      </c>
      <c r="L38" s="39">
        <f>IF(INDEX('Discl output_ class'!$B:$T,MATCH('Class output'!$A38,'Discl output_ class'!$B:$B,FALSE),MATCH('Class output'!L$1,'Discl output_ class'!$B$1:$T$1,FALSE))=0,0,'Inq6 adjusted class'!O38)</f>
        <v>0</v>
      </c>
      <c r="M38" s="39">
        <f>IF(INDEX('Discl output_ class'!$B:$T,MATCH('Class output'!$A38,'Discl output_ class'!$B:$B,FALSE),MATCH('Class output'!M$1,'Discl output_ class'!$B$1:$T$1,FALSE))=0,0,'Inq6 adjusted class'!P38)</f>
        <v>0</v>
      </c>
      <c r="N38" s="39">
        <f>IF(INDEX('Discl output_ class'!$B:$T,MATCH('Class output'!$A38,'Discl output_ class'!$B:$B,FALSE),MATCH('Class output'!N$1,'Discl output_ class'!$B$1:$T$1,FALSE))=0,0,'Inq6 adjusted class'!Q38)</f>
        <v>0</v>
      </c>
      <c r="O38" s="39">
        <f>IF(INDEX('Discl output_ class'!$B:$T,MATCH('Class output'!$A38,'Discl output_ class'!$B:$B,FALSE),MATCH('Class output'!O$1,'Discl output_ class'!$B$1:$T$1,FALSE))=0,0,'Inq6 adjusted class'!R38)</f>
        <v>0</v>
      </c>
      <c r="P38" s="39">
        <f>IF(INDEX('Discl output_ class'!$B:$T,MATCH('Class output'!$A38,'Discl output_ class'!$B:$B,FALSE),MATCH('Class output'!P$1,'Discl output_ class'!$B$1:$T$1,FALSE))=0,0,'Inq6 adjusted class'!S38)</f>
        <v>0</v>
      </c>
      <c r="Q38" s="39">
        <f>IF(INDEX('Discl output_ class'!$B:$T,MATCH('Class output'!$A38,'Discl output_ class'!$B:$B,FALSE),MATCH('Class output'!Q$1,'Discl output_ class'!$B$1:$T$1,FALSE))=0,0,'Inq6 adjusted class'!T38)</f>
        <v>0</v>
      </c>
      <c r="R38" s="39">
        <f>IF(INDEX('Discl output_ class'!$B:$T,MATCH('Class output'!$A38,'Discl output_ class'!$B:$B,FALSE),MATCH('Class output'!R$1,'Discl output_ class'!$B$1:$T$1,FALSE))=0,0,'Inq6 adjusted class'!U38)</f>
        <v>0</v>
      </c>
      <c r="S38" s="39">
        <f>IF(INDEX('Discl output_ class'!$B:$T,MATCH('Class output'!$A38,'Discl output_ class'!$B:$B,FALSE),MATCH('Class output'!S$1,'Discl output_ class'!$B$1:$T$1,FALSE))=0,0,'Inq6 adjusted class'!V38)</f>
        <v>0</v>
      </c>
      <c r="T38" s="39">
        <f>IFERROR(VLOOKUP(A38,'Output A'!B:E,4,FALSE),0)</f>
        <v>0</v>
      </c>
    </row>
    <row r="39" spans="1:20" x14ac:dyDescent="0.3">
      <c r="A39" s="6" t="str">
        <f>'Discl output_ class'!B39</f>
        <v>0312</v>
      </c>
      <c r="B39" s="39">
        <f>IF(INDEX('Discl output_ class'!$B:$T,MATCH('Class output'!$A39,'Discl output_ class'!$B:$B,FALSE),MATCH('Class output'!B$1,'Discl output_ class'!$B$1:$T$1,FALSE))=0,0,'Inq6 adjusted class'!E39)</f>
        <v>0</v>
      </c>
      <c r="C39" s="39">
        <f>IF(INDEX('Discl output_ class'!$B:$T,MATCH('Class output'!$A39,'Discl output_ class'!$B:$B,FALSE),MATCH('Class output'!C$1,'Discl output_ class'!$B$1:$T$1,FALSE))=0,0,'Inq6 adjusted class'!F39)</f>
        <v>0</v>
      </c>
      <c r="D39" s="39">
        <f>IF(INDEX('Discl output_ class'!$B:$T,MATCH('Class output'!$A39,'Discl output_ class'!$B:$B,FALSE),MATCH('Class output'!D$1,'Discl output_ class'!$B$1:$T$1,FALSE))=0,0,'Inq6 adjusted class'!G39)</f>
        <v>0</v>
      </c>
      <c r="E39" s="39">
        <f>IF(INDEX('Discl output_ class'!$B:$T,MATCH('Class output'!$A39,'Discl output_ class'!$B:$B,FALSE),MATCH('Class output'!E$1,'Discl output_ class'!$B$1:$T$1,FALSE))=0,0,'Inq6 adjusted class'!H39)</f>
        <v>0</v>
      </c>
      <c r="F39" s="39">
        <f>IF(INDEX('Discl output_ class'!$B:$T,MATCH('Class output'!$A39,'Discl output_ class'!$B:$B,FALSE),MATCH('Class output'!F$1,'Discl output_ class'!$B$1:$T$1,FALSE))=0,0,'Inq6 adjusted class'!I39)</f>
        <v>0</v>
      </c>
      <c r="G39" s="39">
        <f>IF(INDEX('Discl output_ class'!$B:$T,MATCH('Class output'!$A39,'Discl output_ class'!$B:$B,FALSE),MATCH('Class output'!G$1,'Discl output_ class'!$B$1:$T$1,FALSE))=0,0,'Inq6 adjusted class'!J39)</f>
        <v>0</v>
      </c>
      <c r="H39" s="39">
        <f>IF(INDEX('Discl output_ class'!$B:$T,MATCH('Class output'!$A39,'Discl output_ class'!$B:$B,FALSE),MATCH('Class output'!H$1,'Discl output_ class'!$B$1:$T$1,FALSE))=0,0,'Inq6 adjusted class'!K39)</f>
        <v>0</v>
      </c>
      <c r="I39" s="39">
        <f>IF(INDEX('Discl output_ class'!$B:$T,MATCH('Class output'!$A39,'Discl output_ class'!$B:$B,FALSE),MATCH('Class output'!I$1,'Discl output_ class'!$B$1:$T$1,FALSE))=0,0,'Inq6 adjusted class'!L39)</f>
        <v>0</v>
      </c>
      <c r="J39" s="39">
        <f>IF(INDEX('Discl output_ class'!$B:$T,MATCH('Class output'!$A39,'Discl output_ class'!$B:$B,FALSE),MATCH('Class output'!J$1,'Discl output_ class'!$B$1:$T$1,FALSE))=0,0,'Inq6 adjusted class'!M39)</f>
        <v>0</v>
      </c>
      <c r="K39" s="39">
        <f>IF(INDEX('Discl output_ class'!$B:$T,MATCH('Class output'!$A39,'Discl output_ class'!$B:$B,FALSE),MATCH('Class output'!K$1,'Discl output_ class'!$B$1:$T$1,FALSE))=0,0,'Inq6 adjusted class'!N39)</f>
        <v>0</v>
      </c>
      <c r="L39" s="39">
        <f>IF(INDEX('Discl output_ class'!$B:$T,MATCH('Class output'!$A39,'Discl output_ class'!$B:$B,FALSE),MATCH('Class output'!L$1,'Discl output_ class'!$B$1:$T$1,FALSE))=0,0,'Inq6 adjusted class'!O39)</f>
        <v>0</v>
      </c>
      <c r="M39" s="39">
        <f>IF(INDEX('Discl output_ class'!$B:$T,MATCH('Class output'!$A39,'Discl output_ class'!$B:$B,FALSE),MATCH('Class output'!M$1,'Discl output_ class'!$B$1:$T$1,FALSE))=0,0,'Inq6 adjusted class'!P39)</f>
        <v>0</v>
      </c>
      <c r="N39" s="39">
        <f>IF(INDEX('Discl output_ class'!$B:$T,MATCH('Class output'!$A39,'Discl output_ class'!$B:$B,FALSE),MATCH('Class output'!N$1,'Discl output_ class'!$B$1:$T$1,FALSE))=0,0,'Inq6 adjusted class'!Q39)</f>
        <v>0</v>
      </c>
      <c r="O39" s="39">
        <f>IF(INDEX('Discl output_ class'!$B:$T,MATCH('Class output'!$A39,'Discl output_ class'!$B:$B,FALSE),MATCH('Class output'!O$1,'Discl output_ class'!$B$1:$T$1,FALSE))=0,0,'Inq6 adjusted class'!R39)</f>
        <v>0</v>
      </c>
      <c r="P39" s="39">
        <f>IF(INDEX('Discl output_ class'!$B:$T,MATCH('Class output'!$A39,'Discl output_ class'!$B:$B,FALSE),MATCH('Class output'!P$1,'Discl output_ class'!$B$1:$T$1,FALSE))=0,0,'Inq6 adjusted class'!S39)</f>
        <v>0</v>
      </c>
      <c r="Q39" s="39">
        <f>IF(INDEX('Discl output_ class'!$B:$T,MATCH('Class output'!$A39,'Discl output_ class'!$B:$B,FALSE),MATCH('Class output'!Q$1,'Discl output_ class'!$B$1:$T$1,FALSE))=0,0,'Inq6 adjusted class'!T39)</f>
        <v>0</v>
      </c>
      <c r="R39" s="39">
        <f>IF(INDEX('Discl output_ class'!$B:$T,MATCH('Class output'!$A39,'Discl output_ class'!$B:$B,FALSE),MATCH('Class output'!R$1,'Discl output_ class'!$B$1:$T$1,FALSE))=0,0,'Inq6 adjusted class'!U39)</f>
        <v>0</v>
      </c>
      <c r="S39" s="39">
        <f>IF(INDEX('Discl output_ class'!$B:$T,MATCH('Class output'!$A39,'Discl output_ class'!$B:$B,FALSE),MATCH('Class output'!S$1,'Discl output_ class'!$B$1:$T$1,FALSE))=0,0,'Inq6 adjusted class'!V39)</f>
        <v>0</v>
      </c>
      <c r="T39" s="39">
        <f>IFERROR(VLOOKUP(A39,'Output A'!B:E,4,FALSE),0)</f>
        <v>0</v>
      </c>
    </row>
    <row r="40" spans="1:20" x14ac:dyDescent="0.3">
      <c r="A40" s="6" t="str">
        <f>'Discl output_ class'!B40</f>
        <v>0321</v>
      </c>
      <c r="B40" s="39">
        <f>IF(INDEX('Discl output_ class'!$B:$T,MATCH('Class output'!$A40,'Discl output_ class'!$B:$B,FALSE),MATCH('Class output'!B$1,'Discl output_ class'!$B$1:$T$1,FALSE))=0,0,'Inq6 adjusted class'!E40)</f>
        <v>0</v>
      </c>
      <c r="C40" s="39">
        <f>IF(INDEX('Discl output_ class'!$B:$T,MATCH('Class output'!$A40,'Discl output_ class'!$B:$B,FALSE),MATCH('Class output'!C$1,'Discl output_ class'!$B$1:$T$1,FALSE))=0,0,'Inq6 adjusted class'!F40)</f>
        <v>0</v>
      </c>
      <c r="D40" s="39">
        <f>IF(INDEX('Discl output_ class'!$B:$T,MATCH('Class output'!$A40,'Discl output_ class'!$B:$B,FALSE),MATCH('Class output'!D$1,'Discl output_ class'!$B$1:$T$1,FALSE))=0,0,'Inq6 adjusted class'!G40)</f>
        <v>0</v>
      </c>
      <c r="E40" s="39">
        <f>IF(INDEX('Discl output_ class'!$B:$T,MATCH('Class output'!$A40,'Discl output_ class'!$B:$B,FALSE),MATCH('Class output'!E$1,'Discl output_ class'!$B$1:$T$1,FALSE))=0,0,'Inq6 adjusted class'!H40)</f>
        <v>0</v>
      </c>
      <c r="F40" s="39">
        <f>IF(INDEX('Discl output_ class'!$B:$T,MATCH('Class output'!$A40,'Discl output_ class'!$B:$B,FALSE),MATCH('Class output'!F$1,'Discl output_ class'!$B$1:$T$1,FALSE))=0,0,'Inq6 adjusted class'!I40)</f>
        <v>0</v>
      </c>
      <c r="G40" s="39">
        <f>IF(INDEX('Discl output_ class'!$B:$T,MATCH('Class output'!$A40,'Discl output_ class'!$B:$B,FALSE),MATCH('Class output'!G$1,'Discl output_ class'!$B$1:$T$1,FALSE))=0,0,'Inq6 adjusted class'!J40)</f>
        <v>0</v>
      </c>
      <c r="H40" s="39">
        <f>IF(INDEX('Discl output_ class'!$B:$T,MATCH('Class output'!$A40,'Discl output_ class'!$B:$B,FALSE),MATCH('Class output'!H$1,'Discl output_ class'!$B$1:$T$1,FALSE))=0,0,'Inq6 adjusted class'!K40)</f>
        <v>0</v>
      </c>
      <c r="I40" s="39">
        <f>IF(INDEX('Discl output_ class'!$B:$T,MATCH('Class output'!$A40,'Discl output_ class'!$B:$B,FALSE),MATCH('Class output'!I$1,'Discl output_ class'!$B$1:$T$1,FALSE))=0,0,'Inq6 adjusted class'!L40)</f>
        <v>0</v>
      </c>
      <c r="J40" s="39">
        <f>IF(INDEX('Discl output_ class'!$B:$T,MATCH('Class output'!$A40,'Discl output_ class'!$B:$B,FALSE),MATCH('Class output'!J$1,'Discl output_ class'!$B$1:$T$1,FALSE))=0,0,'Inq6 adjusted class'!M40)</f>
        <v>0</v>
      </c>
      <c r="K40" s="39">
        <f>IF(INDEX('Discl output_ class'!$B:$T,MATCH('Class output'!$A40,'Discl output_ class'!$B:$B,FALSE),MATCH('Class output'!K$1,'Discl output_ class'!$B$1:$T$1,FALSE))=0,0,'Inq6 adjusted class'!N40)</f>
        <v>0</v>
      </c>
      <c r="L40" s="39">
        <f>IF(INDEX('Discl output_ class'!$B:$T,MATCH('Class output'!$A40,'Discl output_ class'!$B:$B,FALSE),MATCH('Class output'!L$1,'Discl output_ class'!$B$1:$T$1,FALSE))=0,0,'Inq6 adjusted class'!O40)</f>
        <v>0</v>
      </c>
      <c r="M40" s="39">
        <f>IF(INDEX('Discl output_ class'!$B:$T,MATCH('Class output'!$A40,'Discl output_ class'!$B:$B,FALSE),MATCH('Class output'!M$1,'Discl output_ class'!$B$1:$T$1,FALSE))=0,0,'Inq6 adjusted class'!P40)</f>
        <v>0</v>
      </c>
      <c r="N40" s="39">
        <f>IF(INDEX('Discl output_ class'!$B:$T,MATCH('Class output'!$A40,'Discl output_ class'!$B:$B,FALSE),MATCH('Class output'!N$1,'Discl output_ class'!$B$1:$T$1,FALSE))=0,0,'Inq6 adjusted class'!Q40)</f>
        <v>0</v>
      </c>
      <c r="O40" s="39">
        <f>IF(INDEX('Discl output_ class'!$B:$T,MATCH('Class output'!$A40,'Discl output_ class'!$B:$B,FALSE),MATCH('Class output'!O$1,'Discl output_ class'!$B$1:$T$1,FALSE))=0,0,'Inq6 adjusted class'!R40)</f>
        <v>0</v>
      </c>
      <c r="P40" s="39">
        <f>IF(INDEX('Discl output_ class'!$B:$T,MATCH('Class output'!$A40,'Discl output_ class'!$B:$B,FALSE),MATCH('Class output'!P$1,'Discl output_ class'!$B$1:$T$1,FALSE))=0,0,'Inq6 adjusted class'!S40)</f>
        <v>0</v>
      </c>
      <c r="Q40" s="39">
        <f>IF(INDEX('Discl output_ class'!$B:$T,MATCH('Class output'!$A40,'Discl output_ class'!$B:$B,FALSE),MATCH('Class output'!Q$1,'Discl output_ class'!$B$1:$T$1,FALSE))=0,0,'Inq6 adjusted class'!T40)</f>
        <v>0</v>
      </c>
      <c r="R40" s="39">
        <f>IF(INDEX('Discl output_ class'!$B:$T,MATCH('Class output'!$A40,'Discl output_ class'!$B:$B,FALSE),MATCH('Class output'!R$1,'Discl output_ class'!$B$1:$T$1,FALSE))=0,0,'Inq6 adjusted class'!U40)</f>
        <v>0</v>
      </c>
      <c r="S40" s="39">
        <f>IF(INDEX('Discl output_ class'!$B:$T,MATCH('Class output'!$A40,'Discl output_ class'!$B:$B,FALSE),MATCH('Class output'!S$1,'Discl output_ class'!$B$1:$T$1,FALSE))=0,0,'Inq6 adjusted class'!V40)</f>
        <v>0</v>
      </c>
      <c r="T40" s="39">
        <f>IFERROR(VLOOKUP(A40,'Output A'!B:E,4,FALSE),0)</f>
        <v>0</v>
      </c>
    </row>
    <row r="41" spans="1:20" x14ac:dyDescent="0.3">
      <c r="A41" s="6" t="str">
        <f>'Discl output_ class'!B41</f>
        <v>0322</v>
      </c>
      <c r="B41" s="39">
        <f>IF(INDEX('Discl output_ class'!$B:$T,MATCH('Class output'!$A41,'Discl output_ class'!$B:$B,FALSE),MATCH('Class output'!B$1,'Discl output_ class'!$B$1:$T$1,FALSE))=0,0,'Inq6 adjusted class'!E41)</f>
        <v>0</v>
      </c>
      <c r="C41" s="39">
        <f>IF(INDEX('Discl output_ class'!$B:$T,MATCH('Class output'!$A41,'Discl output_ class'!$B:$B,FALSE),MATCH('Class output'!C$1,'Discl output_ class'!$B$1:$T$1,FALSE))=0,0,'Inq6 adjusted class'!F41)</f>
        <v>0</v>
      </c>
      <c r="D41" s="39">
        <f>IF(INDEX('Discl output_ class'!$B:$T,MATCH('Class output'!$A41,'Discl output_ class'!$B:$B,FALSE),MATCH('Class output'!D$1,'Discl output_ class'!$B$1:$T$1,FALSE))=0,0,'Inq6 adjusted class'!G41)</f>
        <v>0</v>
      </c>
      <c r="E41" s="39">
        <f>IF(INDEX('Discl output_ class'!$B:$T,MATCH('Class output'!$A41,'Discl output_ class'!$B:$B,FALSE),MATCH('Class output'!E$1,'Discl output_ class'!$B$1:$T$1,FALSE))=0,0,'Inq6 adjusted class'!H41)</f>
        <v>0</v>
      </c>
      <c r="F41" s="39">
        <f>IF(INDEX('Discl output_ class'!$B:$T,MATCH('Class output'!$A41,'Discl output_ class'!$B:$B,FALSE),MATCH('Class output'!F$1,'Discl output_ class'!$B$1:$T$1,FALSE))=0,0,'Inq6 adjusted class'!I41)</f>
        <v>0</v>
      </c>
      <c r="G41" s="39">
        <f>IF(INDEX('Discl output_ class'!$B:$T,MATCH('Class output'!$A41,'Discl output_ class'!$B:$B,FALSE),MATCH('Class output'!G$1,'Discl output_ class'!$B$1:$T$1,FALSE))=0,0,'Inq6 adjusted class'!J41)</f>
        <v>0</v>
      </c>
      <c r="H41" s="39">
        <f>IF(INDEX('Discl output_ class'!$B:$T,MATCH('Class output'!$A41,'Discl output_ class'!$B:$B,FALSE),MATCH('Class output'!H$1,'Discl output_ class'!$B$1:$T$1,FALSE))=0,0,'Inq6 adjusted class'!K41)</f>
        <v>0</v>
      </c>
      <c r="I41" s="39">
        <f>IF(INDEX('Discl output_ class'!$B:$T,MATCH('Class output'!$A41,'Discl output_ class'!$B:$B,FALSE),MATCH('Class output'!I$1,'Discl output_ class'!$B$1:$T$1,FALSE))=0,0,'Inq6 adjusted class'!L41)</f>
        <v>0</v>
      </c>
      <c r="J41" s="39">
        <f>IF(INDEX('Discl output_ class'!$B:$T,MATCH('Class output'!$A41,'Discl output_ class'!$B:$B,FALSE),MATCH('Class output'!J$1,'Discl output_ class'!$B$1:$T$1,FALSE))=0,0,'Inq6 adjusted class'!M41)</f>
        <v>0</v>
      </c>
      <c r="K41" s="39">
        <f>IF(INDEX('Discl output_ class'!$B:$T,MATCH('Class output'!$A41,'Discl output_ class'!$B:$B,FALSE),MATCH('Class output'!K$1,'Discl output_ class'!$B$1:$T$1,FALSE))=0,0,'Inq6 adjusted class'!N41)</f>
        <v>0</v>
      </c>
      <c r="L41" s="39">
        <f>IF(INDEX('Discl output_ class'!$B:$T,MATCH('Class output'!$A41,'Discl output_ class'!$B:$B,FALSE),MATCH('Class output'!L$1,'Discl output_ class'!$B$1:$T$1,FALSE))=0,0,'Inq6 adjusted class'!O41)</f>
        <v>0</v>
      </c>
      <c r="M41" s="39">
        <f>IF(INDEX('Discl output_ class'!$B:$T,MATCH('Class output'!$A41,'Discl output_ class'!$B:$B,FALSE),MATCH('Class output'!M$1,'Discl output_ class'!$B$1:$T$1,FALSE))=0,0,'Inq6 adjusted class'!P41)</f>
        <v>0</v>
      </c>
      <c r="N41" s="39">
        <f>IF(INDEX('Discl output_ class'!$B:$T,MATCH('Class output'!$A41,'Discl output_ class'!$B:$B,FALSE),MATCH('Class output'!N$1,'Discl output_ class'!$B$1:$T$1,FALSE))=0,0,'Inq6 adjusted class'!Q41)</f>
        <v>0</v>
      </c>
      <c r="O41" s="39">
        <f>IF(INDEX('Discl output_ class'!$B:$T,MATCH('Class output'!$A41,'Discl output_ class'!$B:$B,FALSE),MATCH('Class output'!O$1,'Discl output_ class'!$B$1:$T$1,FALSE))=0,0,'Inq6 adjusted class'!R41)</f>
        <v>0</v>
      </c>
      <c r="P41" s="39">
        <f>IF(INDEX('Discl output_ class'!$B:$T,MATCH('Class output'!$A41,'Discl output_ class'!$B:$B,FALSE),MATCH('Class output'!P$1,'Discl output_ class'!$B$1:$T$1,FALSE))=0,0,'Inq6 adjusted class'!S41)</f>
        <v>0</v>
      </c>
      <c r="Q41" s="39">
        <f>IF(INDEX('Discl output_ class'!$B:$T,MATCH('Class output'!$A41,'Discl output_ class'!$B:$B,FALSE),MATCH('Class output'!Q$1,'Discl output_ class'!$B$1:$T$1,FALSE))=0,0,'Inq6 adjusted class'!T41)</f>
        <v>0</v>
      </c>
      <c r="R41" s="39">
        <f>IF(INDEX('Discl output_ class'!$B:$T,MATCH('Class output'!$A41,'Discl output_ class'!$B:$B,FALSE),MATCH('Class output'!R$1,'Discl output_ class'!$B$1:$T$1,FALSE))=0,0,'Inq6 adjusted class'!U41)</f>
        <v>0</v>
      </c>
      <c r="S41" s="39">
        <f>IF(INDEX('Discl output_ class'!$B:$T,MATCH('Class output'!$A41,'Discl output_ class'!$B:$B,FALSE),MATCH('Class output'!S$1,'Discl output_ class'!$B$1:$T$1,FALSE))=0,0,'Inq6 adjusted class'!V41)</f>
        <v>0</v>
      </c>
      <c r="T41" s="39">
        <f>IFERROR(VLOOKUP(A41,'Output A'!B:E,4,FALSE),0)</f>
        <v>0</v>
      </c>
    </row>
    <row r="42" spans="1:20" x14ac:dyDescent="0.3">
      <c r="A42" s="6" t="str">
        <f>'Discl output_ class'!B42</f>
        <v>0510</v>
      </c>
      <c r="B42" s="39">
        <f>IF(INDEX('Discl output_ class'!$B:$T,MATCH('Class output'!$A42,'Discl output_ class'!$B:$B,FALSE),MATCH('Class output'!B$1,'Discl output_ class'!$B$1:$T$1,FALSE))=0,0,'Inq6 adjusted class'!E42)</f>
        <v>0</v>
      </c>
      <c r="C42" s="39">
        <f>IF(INDEX('Discl output_ class'!$B:$T,MATCH('Class output'!$A42,'Discl output_ class'!$B:$B,FALSE),MATCH('Class output'!C$1,'Discl output_ class'!$B$1:$T$1,FALSE))=0,0,'Inq6 adjusted class'!F42)</f>
        <v>0</v>
      </c>
      <c r="D42" s="39">
        <f>IF(INDEX('Discl output_ class'!$B:$T,MATCH('Class output'!$A42,'Discl output_ class'!$B:$B,FALSE),MATCH('Class output'!D$1,'Discl output_ class'!$B$1:$T$1,FALSE))=0,0,'Inq6 adjusted class'!G42)</f>
        <v>0</v>
      </c>
      <c r="E42" s="39">
        <f>IF(INDEX('Discl output_ class'!$B:$T,MATCH('Class output'!$A42,'Discl output_ class'!$B:$B,FALSE),MATCH('Class output'!E$1,'Discl output_ class'!$B$1:$T$1,FALSE))=0,0,'Inq6 adjusted class'!H42)</f>
        <v>0</v>
      </c>
      <c r="F42" s="39">
        <f>IF(INDEX('Discl output_ class'!$B:$T,MATCH('Class output'!$A42,'Discl output_ class'!$B:$B,FALSE),MATCH('Class output'!F$1,'Discl output_ class'!$B$1:$T$1,FALSE))=0,0,'Inq6 adjusted class'!I42)</f>
        <v>0</v>
      </c>
      <c r="G42" s="39">
        <f>IF(INDEX('Discl output_ class'!$B:$T,MATCH('Class output'!$A42,'Discl output_ class'!$B:$B,FALSE),MATCH('Class output'!G$1,'Discl output_ class'!$B$1:$T$1,FALSE))=0,0,'Inq6 adjusted class'!J42)</f>
        <v>0</v>
      </c>
      <c r="H42" s="39">
        <f>IF(INDEX('Discl output_ class'!$B:$T,MATCH('Class output'!$A42,'Discl output_ class'!$B:$B,FALSE),MATCH('Class output'!H$1,'Discl output_ class'!$B$1:$T$1,FALSE))=0,0,'Inq6 adjusted class'!K42)</f>
        <v>0</v>
      </c>
      <c r="I42" s="39">
        <f>IF(INDEX('Discl output_ class'!$B:$T,MATCH('Class output'!$A42,'Discl output_ class'!$B:$B,FALSE),MATCH('Class output'!I$1,'Discl output_ class'!$B$1:$T$1,FALSE))=0,0,'Inq6 adjusted class'!L42)</f>
        <v>0</v>
      </c>
      <c r="J42" s="39">
        <f>IF(INDEX('Discl output_ class'!$B:$T,MATCH('Class output'!$A42,'Discl output_ class'!$B:$B,FALSE),MATCH('Class output'!J$1,'Discl output_ class'!$B$1:$T$1,FALSE))=0,0,'Inq6 adjusted class'!M42)</f>
        <v>0</v>
      </c>
      <c r="K42" s="39">
        <f>IF(INDEX('Discl output_ class'!$B:$T,MATCH('Class output'!$A42,'Discl output_ class'!$B:$B,FALSE),MATCH('Class output'!K$1,'Discl output_ class'!$B$1:$T$1,FALSE))=0,0,'Inq6 adjusted class'!N42)</f>
        <v>0</v>
      </c>
      <c r="L42" s="39">
        <f>IF(INDEX('Discl output_ class'!$B:$T,MATCH('Class output'!$A42,'Discl output_ class'!$B:$B,FALSE),MATCH('Class output'!L$1,'Discl output_ class'!$B$1:$T$1,FALSE))=0,0,'Inq6 adjusted class'!O42)</f>
        <v>0</v>
      </c>
      <c r="M42" s="39">
        <f>IF(INDEX('Discl output_ class'!$B:$T,MATCH('Class output'!$A42,'Discl output_ class'!$B:$B,FALSE),MATCH('Class output'!M$1,'Discl output_ class'!$B$1:$T$1,FALSE))=0,0,'Inq6 adjusted class'!P42)</f>
        <v>0</v>
      </c>
      <c r="N42" s="39">
        <f>IF(INDEX('Discl output_ class'!$B:$T,MATCH('Class output'!$A42,'Discl output_ class'!$B:$B,FALSE),MATCH('Class output'!N$1,'Discl output_ class'!$B$1:$T$1,FALSE))=0,0,'Inq6 adjusted class'!Q42)</f>
        <v>0</v>
      </c>
      <c r="O42" s="39">
        <f>IF(INDEX('Discl output_ class'!$B:$T,MATCH('Class output'!$A42,'Discl output_ class'!$B:$B,FALSE),MATCH('Class output'!O$1,'Discl output_ class'!$B$1:$T$1,FALSE))=0,0,'Inq6 adjusted class'!R42)</f>
        <v>0</v>
      </c>
      <c r="P42" s="39">
        <f>IF(INDEX('Discl output_ class'!$B:$T,MATCH('Class output'!$A42,'Discl output_ class'!$B:$B,FALSE),MATCH('Class output'!P$1,'Discl output_ class'!$B$1:$T$1,FALSE))=0,0,'Inq6 adjusted class'!S42)</f>
        <v>0</v>
      </c>
      <c r="Q42" s="39">
        <f>IF(INDEX('Discl output_ class'!$B:$T,MATCH('Class output'!$A42,'Discl output_ class'!$B:$B,FALSE),MATCH('Class output'!Q$1,'Discl output_ class'!$B$1:$T$1,FALSE))=0,0,'Inq6 adjusted class'!T42)</f>
        <v>0</v>
      </c>
      <c r="R42" s="39">
        <f>IF(INDEX('Discl output_ class'!$B:$T,MATCH('Class output'!$A42,'Discl output_ class'!$B:$B,FALSE),MATCH('Class output'!R$1,'Discl output_ class'!$B$1:$T$1,FALSE))=0,0,'Inq6 adjusted class'!U42)</f>
        <v>0</v>
      </c>
      <c r="S42" s="39">
        <f>IF(INDEX('Discl output_ class'!$B:$T,MATCH('Class output'!$A42,'Discl output_ class'!$B:$B,FALSE),MATCH('Class output'!S$1,'Discl output_ class'!$B$1:$T$1,FALSE))=0,0,'Inq6 adjusted class'!V42)</f>
        <v>0</v>
      </c>
      <c r="T42" s="39">
        <f>IFERROR(VLOOKUP(A42,'Output A'!B:E,4,FALSE),0)</f>
        <v>0</v>
      </c>
    </row>
    <row r="43" spans="1:20" x14ac:dyDescent="0.3">
      <c r="A43" s="6" t="str">
        <f>'Discl output_ class'!B43</f>
        <v>0520</v>
      </c>
      <c r="B43" s="39">
        <f>IF(INDEX('Discl output_ class'!$B:$T,MATCH('Class output'!$A43,'Discl output_ class'!$B:$B,FALSE),MATCH('Class output'!B$1,'Discl output_ class'!$B$1:$T$1,FALSE))=0,0,'Inq6 adjusted class'!E43)</f>
        <v>0</v>
      </c>
      <c r="C43" s="39">
        <f>IF(INDEX('Discl output_ class'!$B:$T,MATCH('Class output'!$A43,'Discl output_ class'!$B:$B,FALSE),MATCH('Class output'!C$1,'Discl output_ class'!$B$1:$T$1,FALSE))=0,0,'Inq6 adjusted class'!F43)</f>
        <v>0</v>
      </c>
      <c r="D43" s="39">
        <f>IF(INDEX('Discl output_ class'!$B:$T,MATCH('Class output'!$A43,'Discl output_ class'!$B:$B,FALSE),MATCH('Class output'!D$1,'Discl output_ class'!$B$1:$T$1,FALSE))=0,0,'Inq6 adjusted class'!G43)</f>
        <v>0</v>
      </c>
      <c r="E43" s="39">
        <f>IF(INDEX('Discl output_ class'!$B:$T,MATCH('Class output'!$A43,'Discl output_ class'!$B:$B,FALSE),MATCH('Class output'!E$1,'Discl output_ class'!$B$1:$T$1,FALSE))=0,0,'Inq6 adjusted class'!H43)</f>
        <v>0</v>
      </c>
      <c r="F43" s="39">
        <f>IF(INDEX('Discl output_ class'!$B:$T,MATCH('Class output'!$A43,'Discl output_ class'!$B:$B,FALSE),MATCH('Class output'!F$1,'Discl output_ class'!$B$1:$T$1,FALSE))=0,0,'Inq6 adjusted class'!I43)</f>
        <v>0</v>
      </c>
      <c r="G43" s="39">
        <f>IF(INDEX('Discl output_ class'!$B:$T,MATCH('Class output'!$A43,'Discl output_ class'!$B:$B,FALSE),MATCH('Class output'!G$1,'Discl output_ class'!$B$1:$T$1,FALSE))=0,0,'Inq6 adjusted class'!J43)</f>
        <v>0</v>
      </c>
      <c r="H43" s="39">
        <f>IF(INDEX('Discl output_ class'!$B:$T,MATCH('Class output'!$A43,'Discl output_ class'!$B:$B,FALSE),MATCH('Class output'!H$1,'Discl output_ class'!$B$1:$T$1,FALSE))=0,0,'Inq6 adjusted class'!K43)</f>
        <v>0</v>
      </c>
      <c r="I43" s="39">
        <f>IF(INDEX('Discl output_ class'!$B:$T,MATCH('Class output'!$A43,'Discl output_ class'!$B:$B,FALSE),MATCH('Class output'!I$1,'Discl output_ class'!$B$1:$T$1,FALSE))=0,0,'Inq6 adjusted class'!L43)</f>
        <v>0</v>
      </c>
      <c r="J43" s="39">
        <f>IF(INDEX('Discl output_ class'!$B:$T,MATCH('Class output'!$A43,'Discl output_ class'!$B:$B,FALSE),MATCH('Class output'!J$1,'Discl output_ class'!$B$1:$T$1,FALSE))=0,0,'Inq6 adjusted class'!M43)</f>
        <v>0</v>
      </c>
      <c r="K43" s="39">
        <f>IF(INDEX('Discl output_ class'!$B:$T,MATCH('Class output'!$A43,'Discl output_ class'!$B:$B,FALSE),MATCH('Class output'!K$1,'Discl output_ class'!$B$1:$T$1,FALSE))=0,0,'Inq6 adjusted class'!N43)</f>
        <v>0</v>
      </c>
      <c r="L43" s="39">
        <f>IF(INDEX('Discl output_ class'!$B:$T,MATCH('Class output'!$A43,'Discl output_ class'!$B:$B,FALSE),MATCH('Class output'!L$1,'Discl output_ class'!$B$1:$T$1,FALSE))=0,0,'Inq6 adjusted class'!O43)</f>
        <v>0</v>
      </c>
      <c r="M43" s="39">
        <f>IF(INDEX('Discl output_ class'!$B:$T,MATCH('Class output'!$A43,'Discl output_ class'!$B:$B,FALSE),MATCH('Class output'!M$1,'Discl output_ class'!$B$1:$T$1,FALSE))=0,0,'Inq6 adjusted class'!P43)</f>
        <v>0</v>
      </c>
      <c r="N43" s="39">
        <f>IF(INDEX('Discl output_ class'!$B:$T,MATCH('Class output'!$A43,'Discl output_ class'!$B:$B,FALSE),MATCH('Class output'!N$1,'Discl output_ class'!$B$1:$T$1,FALSE))=0,0,'Inq6 adjusted class'!Q43)</f>
        <v>0</v>
      </c>
      <c r="O43" s="39">
        <f>IF(INDEX('Discl output_ class'!$B:$T,MATCH('Class output'!$A43,'Discl output_ class'!$B:$B,FALSE),MATCH('Class output'!O$1,'Discl output_ class'!$B$1:$T$1,FALSE))=0,0,'Inq6 adjusted class'!R43)</f>
        <v>0</v>
      </c>
      <c r="P43" s="39">
        <f>IF(INDEX('Discl output_ class'!$B:$T,MATCH('Class output'!$A43,'Discl output_ class'!$B:$B,FALSE),MATCH('Class output'!P$1,'Discl output_ class'!$B$1:$T$1,FALSE))=0,0,'Inq6 adjusted class'!S43)</f>
        <v>0</v>
      </c>
      <c r="Q43" s="39">
        <f>IF(INDEX('Discl output_ class'!$B:$T,MATCH('Class output'!$A43,'Discl output_ class'!$B:$B,FALSE),MATCH('Class output'!Q$1,'Discl output_ class'!$B$1:$T$1,FALSE))=0,0,'Inq6 adjusted class'!T43)</f>
        <v>0</v>
      </c>
      <c r="R43" s="39">
        <f>IF(INDEX('Discl output_ class'!$B:$T,MATCH('Class output'!$A43,'Discl output_ class'!$B:$B,FALSE),MATCH('Class output'!R$1,'Discl output_ class'!$B$1:$T$1,FALSE))=0,0,'Inq6 adjusted class'!U43)</f>
        <v>0</v>
      </c>
      <c r="S43" s="39">
        <f>IF(INDEX('Discl output_ class'!$B:$T,MATCH('Class output'!$A43,'Discl output_ class'!$B:$B,FALSE),MATCH('Class output'!S$1,'Discl output_ class'!$B$1:$T$1,FALSE))=0,0,'Inq6 adjusted class'!V43)</f>
        <v>0</v>
      </c>
      <c r="T43" s="39">
        <f>IFERROR(VLOOKUP(A43,'Output A'!B:E,4,FALSE),0)</f>
        <v>0</v>
      </c>
    </row>
    <row r="44" spans="1:20" x14ac:dyDescent="0.3">
      <c r="A44" s="6" t="str">
        <f>'Discl output_ class'!B44</f>
        <v>0610</v>
      </c>
      <c r="B44" s="39">
        <f>IF(INDEX('Discl output_ class'!$B:$T,MATCH('Class output'!$A44,'Discl output_ class'!$B:$B,FALSE),MATCH('Class output'!B$1,'Discl output_ class'!$B$1:$T$1,FALSE))=0,0,'Inq6 adjusted class'!E44)</f>
        <v>0</v>
      </c>
      <c r="C44" s="39">
        <f>IF(INDEX('Discl output_ class'!$B:$T,MATCH('Class output'!$A44,'Discl output_ class'!$B:$B,FALSE),MATCH('Class output'!C$1,'Discl output_ class'!$B$1:$T$1,FALSE))=0,0,'Inq6 adjusted class'!F44)</f>
        <v>0</v>
      </c>
      <c r="D44" s="39">
        <f>IF(INDEX('Discl output_ class'!$B:$T,MATCH('Class output'!$A44,'Discl output_ class'!$B:$B,FALSE),MATCH('Class output'!D$1,'Discl output_ class'!$B$1:$T$1,FALSE))=0,0,'Inq6 adjusted class'!G44)</f>
        <v>0</v>
      </c>
      <c r="E44" s="39">
        <f>IF(INDEX('Discl output_ class'!$B:$T,MATCH('Class output'!$A44,'Discl output_ class'!$B:$B,FALSE),MATCH('Class output'!E$1,'Discl output_ class'!$B$1:$T$1,FALSE))=0,0,'Inq6 adjusted class'!H44)</f>
        <v>0</v>
      </c>
      <c r="F44" s="39">
        <f>IF(INDEX('Discl output_ class'!$B:$T,MATCH('Class output'!$A44,'Discl output_ class'!$B:$B,FALSE),MATCH('Class output'!F$1,'Discl output_ class'!$B$1:$T$1,FALSE))=0,0,'Inq6 adjusted class'!I44)</f>
        <v>0</v>
      </c>
      <c r="G44" s="39">
        <f>IF(INDEX('Discl output_ class'!$B:$T,MATCH('Class output'!$A44,'Discl output_ class'!$B:$B,FALSE),MATCH('Class output'!G$1,'Discl output_ class'!$B$1:$T$1,FALSE))=0,0,'Inq6 adjusted class'!J44)</f>
        <v>0</v>
      </c>
      <c r="H44" s="39">
        <f>IF(INDEX('Discl output_ class'!$B:$T,MATCH('Class output'!$A44,'Discl output_ class'!$B:$B,FALSE),MATCH('Class output'!H$1,'Discl output_ class'!$B$1:$T$1,FALSE))=0,0,'Inq6 adjusted class'!K44)</f>
        <v>0</v>
      </c>
      <c r="I44" s="39">
        <f>IF(INDEX('Discl output_ class'!$B:$T,MATCH('Class output'!$A44,'Discl output_ class'!$B:$B,FALSE),MATCH('Class output'!I$1,'Discl output_ class'!$B$1:$T$1,FALSE))=0,0,'Inq6 adjusted class'!L44)</f>
        <v>0</v>
      </c>
      <c r="J44" s="39">
        <f>IF(INDEX('Discl output_ class'!$B:$T,MATCH('Class output'!$A44,'Discl output_ class'!$B:$B,FALSE),MATCH('Class output'!J$1,'Discl output_ class'!$B$1:$T$1,FALSE))=0,0,'Inq6 adjusted class'!M44)</f>
        <v>0</v>
      </c>
      <c r="K44" s="39">
        <f>IF(INDEX('Discl output_ class'!$B:$T,MATCH('Class output'!$A44,'Discl output_ class'!$B:$B,FALSE),MATCH('Class output'!K$1,'Discl output_ class'!$B$1:$T$1,FALSE))=0,0,'Inq6 adjusted class'!N44)</f>
        <v>0</v>
      </c>
      <c r="L44" s="39">
        <f>IF(INDEX('Discl output_ class'!$B:$T,MATCH('Class output'!$A44,'Discl output_ class'!$B:$B,FALSE),MATCH('Class output'!L$1,'Discl output_ class'!$B$1:$T$1,FALSE))=0,0,'Inq6 adjusted class'!O44)</f>
        <v>0</v>
      </c>
      <c r="M44" s="39">
        <f>IF(INDEX('Discl output_ class'!$B:$T,MATCH('Class output'!$A44,'Discl output_ class'!$B:$B,FALSE),MATCH('Class output'!M$1,'Discl output_ class'!$B$1:$T$1,FALSE))=0,0,'Inq6 adjusted class'!P44)</f>
        <v>0</v>
      </c>
      <c r="N44" s="39">
        <f>IF(INDEX('Discl output_ class'!$B:$T,MATCH('Class output'!$A44,'Discl output_ class'!$B:$B,FALSE),MATCH('Class output'!N$1,'Discl output_ class'!$B$1:$T$1,FALSE))=0,0,'Inq6 adjusted class'!Q44)</f>
        <v>0</v>
      </c>
      <c r="O44" s="39">
        <f>IF(INDEX('Discl output_ class'!$B:$T,MATCH('Class output'!$A44,'Discl output_ class'!$B:$B,FALSE),MATCH('Class output'!O$1,'Discl output_ class'!$B$1:$T$1,FALSE))=0,0,'Inq6 adjusted class'!R44)</f>
        <v>0</v>
      </c>
      <c r="P44" s="39">
        <f>IF(INDEX('Discl output_ class'!$B:$T,MATCH('Class output'!$A44,'Discl output_ class'!$B:$B,FALSE),MATCH('Class output'!P$1,'Discl output_ class'!$B$1:$T$1,FALSE))=0,0,'Inq6 adjusted class'!S44)</f>
        <v>0</v>
      </c>
      <c r="Q44" s="39">
        <f>IF(INDEX('Discl output_ class'!$B:$T,MATCH('Class output'!$A44,'Discl output_ class'!$B:$B,FALSE),MATCH('Class output'!Q$1,'Discl output_ class'!$B$1:$T$1,FALSE))=0,0,'Inq6 adjusted class'!T44)</f>
        <v>0</v>
      </c>
      <c r="R44" s="39">
        <f>IF(INDEX('Discl output_ class'!$B:$T,MATCH('Class output'!$A44,'Discl output_ class'!$B:$B,FALSE),MATCH('Class output'!R$1,'Discl output_ class'!$B$1:$T$1,FALSE))=0,0,'Inq6 adjusted class'!U44)</f>
        <v>0</v>
      </c>
      <c r="S44" s="39">
        <f>IF(INDEX('Discl output_ class'!$B:$T,MATCH('Class output'!$A44,'Discl output_ class'!$B:$B,FALSE),MATCH('Class output'!S$1,'Discl output_ class'!$B$1:$T$1,FALSE))=0,0,'Inq6 adjusted class'!V44)</f>
        <v>0</v>
      </c>
      <c r="T44" s="39">
        <f>IFERROR(VLOOKUP(A44,'Output A'!B:E,4,FALSE),0)</f>
        <v>0</v>
      </c>
    </row>
    <row r="45" spans="1:20" x14ac:dyDescent="0.3">
      <c r="A45" s="6" t="str">
        <f>'Discl output_ class'!B45</f>
        <v>0620</v>
      </c>
      <c r="B45" s="39">
        <f>IF(INDEX('Discl output_ class'!$B:$T,MATCH('Class output'!$A45,'Discl output_ class'!$B:$B,FALSE),MATCH('Class output'!B$1,'Discl output_ class'!$B$1:$T$1,FALSE))=0,0,'Inq6 adjusted class'!E45)</f>
        <v>0</v>
      </c>
      <c r="C45" s="39">
        <f>IF(INDEX('Discl output_ class'!$B:$T,MATCH('Class output'!$A45,'Discl output_ class'!$B:$B,FALSE),MATCH('Class output'!C$1,'Discl output_ class'!$B$1:$T$1,FALSE))=0,0,'Inq6 adjusted class'!F45)</f>
        <v>0</v>
      </c>
      <c r="D45" s="39">
        <f>IF(INDEX('Discl output_ class'!$B:$T,MATCH('Class output'!$A45,'Discl output_ class'!$B:$B,FALSE),MATCH('Class output'!D$1,'Discl output_ class'!$B$1:$T$1,FALSE))=0,0,'Inq6 adjusted class'!G45)</f>
        <v>0</v>
      </c>
      <c r="E45" s="39">
        <f>IF(INDEX('Discl output_ class'!$B:$T,MATCH('Class output'!$A45,'Discl output_ class'!$B:$B,FALSE),MATCH('Class output'!E$1,'Discl output_ class'!$B$1:$T$1,FALSE))=0,0,'Inq6 adjusted class'!H45)</f>
        <v>0</v>
      </c>
      <c r="F45" s="39">
        <f>IF(INDEX('Discl output_ class'!$B:$T,MATCH('Class output'!$A45,'Discl output_ class'!$B:$B,FALSE),MATCH('Class output'!F$1,'Discl output_ class'!$B$1:$T$1,FALSE))=0,0,'Inq6 adjusted class'!I45)</f>
        <v>0</v>
      </c>
      <c r="G45" s="39">
        <f>IF(INDEX('Discl output_ class'!$B:$T,MATCH('Class output'!$A45,'Discl output_ class'!$B:$B,FALSE),MATCH('Class output'!G$1,'Discl output_ class'!$B$1:$T$1,FALSE))=0,0,'Inq6 adjusted class'!J45)</f>
        <v>0</v>
      </c>
      <c r="H45" s="39">
        <f>IF(INDEX('Discl output_ class'!$B:$T,MATCH('Class output'!$A45,'Discl output_ class'!$B:$B,FALSE),MATCH('Class output'!H$1,'Discl output_ class'!$B$1:$T$1,FALSE))=0,0,'Inq6 adjusted class'!K45)</f>
        <v>0</v>
      </c>
      <c r="I45" s="39">
        <f>IF(INDEX('Discl output_ class'!$B:$T,MATCH('Class output'!$A45,'Discl output_ class'!$B:$B,FALSE),MATCH('Class output'!I$1,'Discl output_ class'!$B$1:$T$1,FALSE))=0,0,'Inq6 adjusted class'!L45)</f>
        <v>0</v>
      </c>
      <c r="J45" s="39">
        <f>IF(INDEX('Discl output_ class'!$B:$T,MATCH('Class output'!$A45,'Discl output_ class'!$B:$B,FALSE),MATCH('Class output'!J$1,'Discl output_ class'!$B$1:$T$1,FALSE))=0,0,'Inq6 adjusted class'!M45)</f>
        <v>0</v>
      </c>
      <c r="K45" s="39">
        <f>IF(INDEX('Discl output_ class'!$B:$T,MATCH('Class output'!$A45,'Discl output_ class'!$B:$B,FALSE),MATCH('Class output'!K$1,'Discl output_ class'!$B$1:$T$1,FALSE))=0,0,'Inq6 adjusted class'!N45)</f>
        <v>0</v>
      </c>
      <c r="L45" s="39">
        <f>IF(INDEX('Discl output_ class'!$B:$T,MATCH('Class output'!$A45,'Discl output_ class'!$B:$B,FALSE),MATCH('Class output'!L$1,'Discl output_ class'!$B$1:$T$1,FALSE))=0,0,'Inq6 adjusted class'!O45)</f>
        <v>0</v>
      </c>
      <c r="M45" s="39">
        <f>IF(INDEX('Discl output_ class'!$B:$T,MATCH('Class output'!$A45,'Discl output_ class'!$B:$B,FALSE),MATCH('Class output'!M$1,'Discl output_ class'!$B$1:$T$1,FALSE))=0,0,'Inq6 adjusted class'!P45)</f>
        <v>0</v>
      </c>
      <c r="N45" s="39">
        <f>IF(INDEX('Discl output_ class'!$B:$T,MATCH('Class output'!$A45,'Discl output_ class'!$B:$B,FALSE),MATCH('Class output'!N$1,'Discl output_ class'!$B$1:$T$1,FALSE))=0,0,'Inq6 adjusted class'!Q45)</f>
        <v>0</v>
      </c>
      <c r="O45" s="39">
        <f>IF(INDEX('Discl output_ class'!$B:$T,MATCH('Class output'!$A45,'Discl output_ class'!$B:$B,FALSE),MATCH('Class output'!O$1,'Discl output_ class'!$B$1:$T$1,FALSE))=0,0,'Inq6 adjusted class'!R45)</f>
        <v>0</v>
      </c>
      <c r="P45" s="39">
        <f>IF(INDEX('Discl output_ class'!$B:$T,MATCH('Class output'!$A45,'Discl output_ class'!$B:$B,FALSE),MATCH('Class output'!P$1,'Discl output_ class'!$B$1:$T$1,FALSE))=0,0,'Inq6 adjusted class'!S45)</f>
        <v>0</v>
      </c>
      <c r="Q45" s="39">
        <f>IF(INDEX('Discl output_ class'!$B:$T,MATCH('Class output'!$A45,'Discl output_ class'!$B:$B,FALSE),MATCH('Class output'!Q$1,'Discl output_ class'!$B$1:$T$1,FALSE))=0,0,'Inq6 adjusted class'!T45)</f>
        <v>0</v>
      </c>
      <c r="R45" s="39">
        <f>IF(INDEX('Discl output_ class'!$B:$T,MATCH('Class output'!$A45,'Discl output_ class'!$B:$B,FALSE),MATCH('Class output'!R$1,'Discl output_ class'!$B$1:$T$1,FALSE))=0,0,'Inq6 adjusted class'!U45)</f>
        <v>0</v>
      </c>
      <c r="S45" s="39">
        <f>IF(INDEX('Discl output_ class'!$B:$T,MATCH('Class output'!$A45,'Discl output_ class'!$B:$B,FALSE),MATCH('Class output'!S$1,'Discl output_ class'!$B$1:$T$1,FALSE))=0,0,'Inq6 adjusted class'!V45)</f>
        <v>0</v>
      </c>
      <c r="T45" s="39">
        <f>IFERROR(VLOOKUP(A45,'Output A'!B:E,4,FALSE),0)</f>
        <v>0</v>
      </c>
    </row>
    <row r="46" spans="1:20" x14ac:dyDescent="0.3">
      <c r="A46" s="6" t="str">
        <f>'Discl output_ class'!B46</f>
        <v>0710</v>
      </c>
      <c r="B46" s="39">
        <f>IF(INDEX('Discl output_ class'!$B:$T,MATCH('Class output'!$A46,'Discl output_ class'!$B:$B,FALSE),MATCH('Class output'!B$1,'Discl output_ class'!$B$1:$T$1,FALSE))=0,0,'Inq6 adjusted class'!E46)</f>
        <v>0</v>
      </c>
      <c r="C46" s="39">
        <f>IF(INDEX('Discl output_ class'!$B:$T,MATCH('Class output'!$A46,'Discl output_ class'!$B:$B,FALSE),MATCH('Class output'!C$1,'Discl output_ class'!$B$1:$T$1,FALSE))=0,0,'Inq6 adjusted class'!F46)</f>
        <v>0</v>
      </c>
      <c r="D46" s="39">
        <f>IF(INDEX('Discl output_ class'!$B:$T,MATCH('Class output'!$A46,'Discl output_ class'!$B:$B,FALSE),MATCH('Class output'!D$1,'Discl output_ class'!$B$1:$T$1,FALSE))=0,0,'Inq6 adjusted class'!G46)</f>
        <v>0</v>
      </c>
      <c r="E46" s="39">
        <f>IF(INDEX('Discl output_ class'!$B:$T,MATCH('Class output'!$A46,'Discl output_ class'!$B:$B,FALSE),MATCH('Class output'!E$1,'Discl output_ class'!$B$1:$T$1,FALSE))=0,0,'Inq6 adjusted class'!H46)</f>
        <v>0</v>
      </c>
      <c r="F46" s="39">
        <f>IF(INDEX('Discl output_ class'!$B:$T,MATCH('Class output'!$A46,'Discl output_ class'!$B:$B,FALSE),MATCH('Class output'!F$1,'Discl output_ class'!$B$1:$T$1,FALSE))=0,0,'Inq6 adjusted class'!I46)</f>
        <v>0</v>
      </c>
      <c r="G46" s="39">
        <f>IF(INDEX('Discl output_ class'!$B:$T,MATCH('Class output'!$A46,'Discl output_ class'!$B:$B,FALSE),MATCH('Class output'!G$1,'Discl output_ class'!$B$1:$T$1,FALSE))=0,0,'Inq6 adjusted class'!J46)</f>
        <v>0</v>
      </c>
      <c r="H46" s="39">
        <f>IF(INDEX('Discl output_ class'!$B:$T,MATCH('Class output'!$A46,'Discl output_ class'!$B:$B,FALSE),MATCH('Class output'!H$1,'Discl output_ class'!$B$1:$T$1,FALSE))=0,0,'Inq6 adjusted class'!K46)</f>
        <v>0</v>
      </c>
      <c r="I46" s="39">
        <f>IF(INDEX('Discl output_ class'!$B:$T,MATCH('Class output'!$A46,'Discl output_ class'!$B:$B,FALSE),MATCH('Class output'!I$1,'Discl output_ class'!$B$1:$T$1,FALSE))=0,0,'Inq6 adjusted class'!L46)</f>
        <v>0</v>
      </c>
      <c r="J46" s="39">
        <f>IF(INDEX('Discl output_ class'!$B:$T,MATCH('Class output'!$A46,'Discl output_ class'!$B:$B,FALSE),MATCH('Class output'!J$1,'Discl output_ class'!$B$1:$T$1,FALSE))=0,0,'Inq6 adjusted class'!M46)</f>
        <v>0</v>
      </c>
      <c r="K46" s="39">
        <f>IF(INDEX('Discl output_ class'!$B:$T,MATCH('Class output'!$A46,'Discl output_ class'!$B:$B,FALSE),MATCH('Class output'!K$1,'Discl output_ class'!$B$1:$T$1,FALSE))=0,0,'Inq6 adjusted class'!N46)</f>
        <v>0</v>
      </c>
      <c r="L46" s="39">
        <f>IF(INDEX('Discl output_ class'!$B:$T,MATCH('Class output'!$A46,'Discl output_ class'!$B:$B,FALSE),MATCH('Class output'!L$1,'Discl output_ class'!$B$1:$T$1,FALSE))=0,0,'Inq6 adjusted class'!O46)</f>
        <v>0</v>
      </c>
      <c r="M46" s="39">
        <f>IF(INDEX('Discl output_ class'!$B:$T,MATCH('Class output'!$A46,'Discl output_ class'!$B:$B,FALSE),MATCH('Class output'!M$1,'Discl output_ class'!$B$1:$T$1,FALSE))=0,0,'Inq6 adjusted class'!P46)</f>
        <v>0</v>
      </c>
      <c r="N46" s="39">
        <f>IF(INDEX('Discl output_ class'!$B:$T,MATCH('Class output'!$A46,'Discl output_ class'!$B:$B,FALSE),MATCH('Class output'!N$1,'Discl output_ class'!$B$1:$T$1,FALSE))=0,0,'Inq6 adjusted class'!Q46)</f>
        <v>0</v>
      </c>
      <c r="O46" s="39">
        <f>IF(INDEX('Discl output_ class'!$B:$T,MATCH('Class output'!$A46,'Discl output_ class'!$B:$B,FALSE),MATCH('Class output'!O$1,'Discl output_ class'!$B$1:$T$1,FALSE))=0,0,'Inq6 adjusted class'!R46)</f>
        <v>0</v>
      </c>
      <c r="P46" s="39">
        <f>IF(INDEX('Discl output_ class'!$B:$T,MATCH('Class output'!$A46,'Discl output_ class'!$B:$B,FALSE),MATCH('Class output'!P$1,'Discl output_ class'!$B$1:$T$1,FALSE))=0,0,'Inq6 adjusted class'!S46)</f>
        <v>0</v>
      </c>
      <c r="Q46" s="39">
        <f>IF(INDEX('Discl output_ class'!$B:$T,MATCH('Class output'!$A46,'Discl output_ class'!$B:$B,FALSE),MATCH('Class output'!Q$1,'Discl output_ class'!$B$1:$T$1,FALSE))=0,0,'Inq6 adjusted class'!T46)</f>
        <v>0</v>
      </c>
      <c r="R46" s="39">
        <f>IF(INDEX('Discl output_ class'!$B:$T,MATCH('Class output'!$A46,'Discl output_ class'!$B:$B,FALSE),MATCH('Class output'!R$1,'Discl output_ class'!$B$1:$T$1,FALSE))=0,0,'Inq6 adjusted class'!U46)</f>
        <v>0</v>
      </c>
      <c r="S46" s="39">
        <f>IF(INDEX('Discl output_ class'!$B:$T,MATCH('Class output'!$A46,'Discl output_ class'!$B:$B,FALSE),MATCH('Class output'!S$1,'Discl output_ class'!$B$1:$T$1,FALSE))=0,0,'Inq6 adjusted class'!V46)</f>
        <v>0</v>
      </c>
      <c r="T46" s="39">
        <f>IFERROR(VLOOKUP(A46,'Output A'!B:E,4,FALSE),0)</f>
        <v>0</v>
      </c>
    </row>
    <row r="47" spans="1:20" x14ac:dyDescent="0.3">
      <c r="A47" s="6" t="str">
        <f>'Discl output_ class'!B47</f>
        <v>0721</v>
      </c>
      <c r="B47" s="39">
        <f>IF(INDEX('Discl output_ class'!$B:$T,MATCH('Class output'!$A47,'Discl output_ class'!$B:$B,FALSE),MATCH('Class output'!B$1,'Discl output_ class'!$B$1:$T$1,FALSE))=0,0,'Inq6 adjusted class'!E47)</f>
        <v>0</v>
      </c>
      <c r="C47" s="39">
        <f>IF(INDEX('Discl output_ class'!$B:$T,MATCH('Class output'!$A47,'Discl output_ class'!$B:$B,FALSE),MATCH('Class output'!C$1,'Discl output_ class'!$B$1:$T$1,FALSE))=0,0,'Inq6 adjusted class'!F47)</f>
        <v>0</v>
      </c>
      <c r="D47" s="39">
        <f>IF(INDEX('Discl output_ class'!$B:$T,MATCH('Class output'!$A47,'Discl output_ class'!$B:$B,FALSE),MATCH('Class output'!D$1,'Discl output_ class'!$B$1:$T$1,FALSE))=0,0,'Inq6 adjusted class'!G47)</f>
        <v>0</v>
      </c>
      <c r="E47" s="39">
        <f>IF(INDEX('Discl output_ class'!$B:$T,MATCH('Class output'!$A47,'Discl output_ class'!$B:$B,FALSE),MATCH('Class output'!E$1,'Discl output_ class'!$B$1:$T$1,FALSE))=0,0,'Inq6 adjusted class'!H47)</f>
        <v>0</v>
      </c>
      <c r="F47" s="39">
        <f>IF(INDEX('Discl output_ class'!$B:$T,MATCH('Class output'!$A47,'Discl output_ class'!$B:$B,FALSE),MATCH('Class output'!F$1,'Discl output_ class'!$B$1:$T$1,FALSE))=0,0,'Inq6 adjusted class'!I47)</f>
        <v>0</v>
      </c>
      <c r="G47" s="39">
        <f>IF(INDEX('Discl output_ class'!$B:$T,MATCH('Class output'!$A47,'Discl output_ class'!$B:$B,FALSE),MATCH('Class output'!G$1,'Discl output_ class'!$B$1:$T$1,FALSE))=0,0,'Inq6 adjusted class'!J47)</f>
        <v>0</v>
      </c>
      <c r="H47" s="39">
        <f>IF(INDEX('Discl output_ class'!$B:$T,MATCH('Class output'!$A47,'Discl output_ class'!$B:$B,FALSE),MATCH('Class output'!H$1,'Discl output_ class'!$B$1:$T$1,FALSE))=0,0,'Inq6 adjusted class'!K47)</f>
        <v>0</v>
      </c>
      <c r="I47" s="39">
        <f>IF(INDEX('Discl output_ class'!$B:$T,MATCH('Class output'!$A47,'Discl output_ class'!$B:$B,FALSE),MATCH('Class output'!I$1,'Discl output_ class'!$B$1:$T$1,FALSE))=0,0,'Inq6 adjusted class'!L47)</f>
        <v>0</v>
      </c>
      <c r="J47" s="39">
        <f>IF(INDEX('Discl output_ class'!$B:$T,MATCH('Class output'!$A47,'Discl output_ class'!$B:$B,FALSE),MATCH('Class output'!J$1,'Discl output_ class'!$B$1:$T$1,FALSE))=0,0,'Inq6 adjusted class'!M47)</f>
        <v>0</v>
      </c>
      <c r="K47" s="39">
        <f>IF(INDEX('Discl output_ class'!$B:$T,MATCH('Class output'!$A47,'Discl output_ class'!$B:$B,FALSE),MATCH('Class output'!K$1,'Discl output_ class'!$B$1:$T$1,FALSE))=0,0,'Inq6 adjusted class'!N47)</f>
        <v>0</v>
      </c>
      <c r="L47" s="39">
        <f>IF(INDEX('Discl output_ class'!$B:$T,MATCH('Class output'!$A47,'Discl output_ class'!$B:$B,FALSE),MATCH('Class output'!L$1,'Discl output_ class'!$B$1:$T$1,FALSE))=0,0,'Inq6 adjusted class'!O47)</f>
        <v>0</v>
      </c>
      <c r="M47" s="39">
        <f>IF(INDEX('Discl output_ class'!$B:$T,MATCH('Class output'!$A47,'Discl output_ class'!$B:$B,FALSE),MATCH('Class output'!M$1,'Discl output_ class'!$B$1:$T$1,FALSE))=0,0,'Inq6 adjusted class'!P47)</f>
        <v>0</v>
      </c>
      <c r="N47" s="39">
        <f>IF(INDEX('Discl output_ class'!$B:$T,MATCH('Class output'!$A47,'Discl output_ class'!$B:$B,FALSE),MATCH('Class output'!N$1,'Discl output_ class'!$B$1:$T$1,FALSE))=0,0,'Inq6 adjusted class'!Q47)</f>
        <v>0</v>
      </c>
      <c r="O47" s="39">
        <f>IF(INDEX('Discl output_ class'!$B:$T,MATCH('Class output'!$A47,'Discl output_ class'!$B:$B,FALSE),MATCH('Class output'!O$1,'Discl output_ class'!$B$1:$T$1,FALSE))=0,0,'Inq6 adjusted class'!R47)</f>
        <v>0</v>
      </c>
      <c r="P47" s="39">
        <f>IF(INDEX('Discl output_ class'!$B:$T,MATCH('Class output'!$A47,'Discl output_ class'!$B:$B,FALSE),MATCH('Class output'!P$1,'Discl output_ class'!$B$1:$T$1,FALSE))=0,0,'Inq6 adjusted class'!S47)</f>
        <v>0</v>
      </c>
      <c r="Q47" s="39">
        <f>IF(INDEX('Discl output_ class'!$B:$T,MATCH('Class output'!$A47,'Discl output_ class'!$B:$B,FALSE),MATCH('Class output'!Q$1,'Discl output_ class'!$B$1:$T$1,FALSE))=0,0,'Inq6 adjusted class'!T47)</f>
        <v>0</v>
      </c>
      <c r="R47" s="39">
        <f>IF(INDEX('Discl output_ class'!$B:$T,MATCH('Class output'!$A47,'Discl output_ class'!$B:$B,FALSE),MATCH('Class output'!R$1,'Discl output_ class'!$B$1:$T$1,FALSE))=0,0,'Inq6 adjusted class'!U47)</f>
        <v>0</v>
      </c>
      <c r="S47" s="39">
        <f>IF(INDEX('Discl output_ class'!$B:$T,MATCH('Class output'!$A47,'Discl output_ class'!$B:$B,FALSE),MATCH('Class output'!S$1,'Discl output_ class'!$B$1:$T$1,FALSE))=0,0,'Inq6 adjusted class'!V47)</f>
        <v>0</v>
      </c>
      <c r="T47" s="39">
        <f>IFERROR(VLOOKUP(A47,'Output A'!B:E,4,FALSE),0)</f>
        <v>0</v>
      </c>
    </row>
    <row r="48" spans="1:20" x14ac:dyDescent="0.3">
      <c r="A48" s="6" t="str">
        <f>'Discl output_ class'!B48</f>
        <v>0729</v>
      </c>
      <c r="B48" s="39">
        <f>IF(INDEX('Discl output_ class'!$B:$T,MATCH('Class output'!$A48,'Discl output_ class'!$B:$B,FALSE),MATCH('Class output'!B$1,'Discl output_ class'!$B$1:$T$1,FALSE))=0,0,'Inq6 adjusted class'!E48)</f>
        <v>0</v>
      </c>
      <c r="C48" s="39">
        <f>IF(INDEX('Discl output_ class'!$B:$T,MATCH('Class output'!$A48,'Discl output_ class'!$B:$B,FALSE),MATCH('Class output'!C$1,'Discl output_ class'!$B$1:$T$1,FALSE))=0,0,'Inq6 adjusted class'!F48)</f>
        <v>0</v>
      </c>
      <c r="D48" s="39">
        <f>IF(INDEX('Discl output_ class'!$B:$T,MATCH('Class output'!$A48,'Discl output_ class'!$B:$B,FALSE),MATCH('Class output'!D$1,'Discl output_ class'!$B$1:$T$1,FALSE))=0,0,'Inq6 adjusted class'!G48)</f>
        <v>0</v>
      </c>
      <c r="E48" s="39">
        <f>IF(INDEX('Discl output_ class'!$B:$T,MATCH('Class output'!$A48,'Discl output_ class'!$B:$B,FALSE),MATCH('Class output'!E$1,'Discl output_ class'!$B$1:$T$1,FALSE))=0,0,'Inq6 adjusted class'!H48)</f>
        <v>0</v>
      </c>
      <c r="F48" s="39">
        <f>IF(INDEX('Discl output_ class'!$B:$T,MATCH('Class output'!$A48,'Discl output_ class'!$B:$B,FALSE),MATCH('Class output'!F$1,'Discl output_ class'!$B$1:$T$1,FALSE))=0,0,'Inq6 adjusted class'!I48)</f>
        <v>0</v>
      </c>
      <c r="G48" s="39">
        <f>IF(INDEX('Discl output_ class'!$B:$T,MATCH('Class output'!$A48,'Discl output_ class'!$B:$B,FALSE),MATCH('Class output'!G$1,'Discl output_ class'!$B$1:$T$1,FALSE))=0,0,'Inq6 adjusted class'!J48)</f>
        <v>0</v>
      </c>
      <c r="H48" s="39">
        <f>IF(INDEX('Discl output_ class'!$B:$T,MATCH('Class output'!$A48,'Discl output_ class'!$B:$B,FALSE),MATCH('Class output'!H$1,'Discl output_ class'!$B$1:$T$1,FALSE))=0,0,'Inq6 adjusted class'!K48)</f>
        <v>0</v>
      </c>
      <c r="I48" s="39">
        <f>IF(INDEX('Discl output_ class'!$B:$T,MATCH('Class output'!$A48,'Discl output_ class'!$B:$B,FALSE),MATCH('Class output'!I$1,'Discl output_ class'!$B$1:$T$1,FALSE))=0,0,'Inq6 adjusted class'!L48)</f>
        <v>0</v>
      </c>
      <c r="J48" s="39">
        <f>IF(INDEX('Discl output_ class'!$B:$T,MATCH('Class output'!$A48,'Discl output_ class'!$B:$B,FALSE),MATCH('Class output'!J$1,'Discl output_ class'!$B$1:$T$1,FALSE))=0,0,'Inq6 adjusted class'!M48)</f>
        <v>0</v>
      </c>
      <c r="K48" s="39">
        <f>IF(INDEX('Discl output_ class'!$B:$T,MATCH('Class output'!$A48,'Discl output_ class'!$B:$B,FALSE),MATCH('Class output'!K$1,'Discl output_ class'!$B$1:$T$1,FALSE))=0,0,'Inq6 adjusted class'!N48)</f>
        <v>0</v>
      </c>
      <c r="L48" s="39">
        <f>IF(INDEX('Discl output_ class'!$B:$T,MATCH('Class output'!$A48,'Discl output_ class'!$B:$B,FALSE),MATCH('Class output'!L$1,'Discl output_ class'!$B$1:$T$1,FALSE))=0,0,'Inq6 adjusted class'!O48)</f>
        <v>0</v>
      </c>
      <c r="M48" s="39">
        <f>IF(INDEX('Discl output_ class'!$B:$T,MATCH('Class output'!$A48,'Discl output_ class'!$B:$B,FALSE),MATCH('Class output'!M$1,'Discl output_ class'!$B$1:$T$1,FALSE))=0,0,'Inq6 adjusted class'!P48)</f>
        <v>0</v>
      </c>
      <c r="N48" s="39">
        <f>IF(INDEX('Discl output_ class'!$B:$T,MATCH('Class output'!$A48,'Discl output_ class'!$B:$B,FALSE),MATCH('Class output'!N$1,'Discl output_ class'!$B$1:$T$1,FALSE))=0,0,'Inq6 adjusted class'!Q48)</f>
        <v>0</v>
      </c>
      <c r="O48" s="39">
        <f>IF(INDEX('Discl output_ class'!$B:$T,MATCH('Class output'!$A48,'Discl output_ class'!$B:$B,FALSE),MATCH('Class output'!O$1,'Discl output_ class'!$B$1:$T$1,FALSE))=0,0,'Inq6 adjusted class'!R48)</f>
        <v>0</v>
      </c>
      <c r="P48" s="39">
        <f>IF(INDEX('Discl output_ class'!$B:$T,MATCH('Class output'!$A48,'Discl output_ class'!$B:$B,FALSE),MATCH('Class output'!P$1,'Discl output_ class'!$B$1:$T$1,FALSE))=0,0,'Inq6 adjusted class'!S48)</f>
        <v>0</v>
      </c>
      <c r="Q48" s="39">
        <f>IF(INDEX('Discl output_ class'!$B:$T,MATCH('Class output'!$A48,'Discl output_ class'!$B:$B,FALSE),MATCH('Class output'!Q$1,'Discl output_ class'!$B$1:$T$1,FALSE))=0,0,'Inq6 adjusted class'!T48)</f>
        <v>0</v>
      </c>
      <c r="R48" s="39">
        <f>IF(INDEX('Discl output_ class'!$B:$T,MATCH('Class output'!$A48,'Discl output_ class'!$B:$B,FALSE),MATCH('Class output'!R$1,'Discl output_ class'!$B$1:$T$1,FALSE))=0,0,'Inq6 adjusted class'!U48)</f>
        <v>0</v>
      </c>
      <c r="S48" s="39">
        <f>IF(INDEX('Discl output_ class'!$B:$T,MATCH('Class output'!$A48,'Discl output_ class'!$B:$B,FALSE),MATCH('Class output'!S$1,'Discl output_ class'!$B$1:$T$1,FALSE))=0,0,'Inq6 adjusted class'!V48)</f>
        <v>0</v>
      </c>
      <c r="T48" s="39">
        <f>IFERROR(VLOOKUP(A48,'Output A'!B:E,4,FALSE),0)</f>
        <v>0</v>
      </c>
    </row>
    <row r="49" spans="1:20" x14ac:dyDescent="0.3">
      <c r="A49" s="6" t="str">
        <f>'Discl output_ class'!B49</f>
        <v>0811</v>
      </c>
      <c r="B49" s="39">
        <f>IF(INDEX('Discl output_ class'!$B:$T,MATCH('Class output'!$A49,'Discl output_ class'!$B:$B,FALSE),MATCH('Class output'!B$1,'Discl output_ class'!$B$1:$T$1,FALSE))=0,0,'Inq6 adjusted class'!E49)</f>
        <v>0</v>
      </c>
      <c r="C49" s="39">
        <f>IF(INDEX('Discl output_ class'!$B:$T,MATCH('Class output'!$A49,'Discl output_ class'!$B:$B,FALSE),MATCH('Class output'!C$1,'Discl output_ class'!$B$1:$T$1,FALSE))=0,0,'Inq6 adjusted class'!F49)</f>
        <v>0</v>
      </c>
      <c r="D49" s="39">
        <f>IF(INDEX('Discl output_ class'!$B:$T,MATCH('Class output'!$A49,'Discl output_ class'!$B:$B,FALSE),MATCH('Class output'!D$1,'Discl output_ class'!$B$1:$T$1,FALSE))=0,0,'Inq6 adjusted class'!G49)</f>
        <v>0</v>
      </c>
      <c r="E49" s="39">
        <f>IF(INDEX('Discl output_ class'!$B:$T,MATCH('Class output'!$A49,'Discl output_ class'!$B:$B,FALSE),MATCH('Class output'!E$1,'Discl output_ class'!$B$1:$T$1,FALSE))=0,0,'Inq6 adjusted class'!H49)</f>
        <v>0</v>
      </c>
      <c r="F49" s="39">
        <f>IF(INDEX('Discl output_ class'!$B:$T,MATCH('Class output'!$A49,'Discl output_ class'!$B:$B,FALSE),MATCH('Class output'!F$1,'Discl output_ class'!$B$1:$T$1,FALSE))=0,0,'Inq6 adjusted class'!I49)</f>
        <v>0</v>
      </c>
      <c r="G49" s="39">
        <f>IF(INDEX('Discl output_ class'!$B:$T,MATCH('Class output'!$A49,'Discl output_ class'!$B:$B,FALSE),MATCH('Class output'!G$1,'Discl output_ class'!$B$1:$T$1,FALSE))=0,0,'Inq6 adjusted class'!J49)</f>
        <v>0</v>
      </c>
      <c r="H49" s="39">
        <f>IF(INDEX('Discl output_ class'!$B:$T,MATCH('Class output'!$A49,'Discl output_ class'!$B:$B,FALSE),MATCH('Class output'!H$1,'Discl output_ class'!$B$1:$T$1,FALSE))=0,0,'Inq6 adjusted class'!K49)</f>
        <v>0</v>
      </c>
      <c r="I49" s="39">
        <f>IF(INDEX('Discl output_ class'!$B:$T,MATCH('Class output'!$A49,'Discl output_ class'!$B:$B,FALSE),MATCH('Class output'!I$1,'Discl output_ class'!$B$1:$T$1,FALSE))=0,0,'Inq6 adjusted class'!L49)</f>
        <v>0</v>
      </c>
      <c r="J49" s="39">
        <f>IF(INDEX('Discl output_ class'!$B:$T,MATCH('Class output'!$A49,'Discl output_ class'!$B:$B,FALSE),MATCH('Class output'!J$1,'Discl output_ class'!$B$1:$T$1,FALSE))=0,0,'Inq6 adjusted class'!M49)</f>
        <v>0</v>
      </c>
      <c r="K49" s="39">
        <f>IF(INDEX('Discl output_ class'!$B:$T,MATCH('Class output'!$A49,'Discl output_ class'!$B:$B,FALSE),MATCH('Class output'!K$1,'Discl output_ class'!$B$1:$T$1,FALSE))=0,0,'Inq6 adjusted class'!N49)</f>
        <v>0</v>
      </c>
      <c r="L49" s="39">
        <f>IF(INDEX('Discl output_ class'!$B:$T,MATCH('Class output'!$A49,'Discl output_ class'!$B:$B,FALSE),MATCH('Class output'!L$1,'Discl output_ class'!$B$1:$T$1,FALSE))=0,0,'Inq6 adjusted class'!O49)</f>
        <v>0</v>
      </c>
      <c r="M49" s="39">
        <f>IF(INDEX('Discl output_ class'!$B:$T,MATCH('Class output'!$A49,'Discl output_ class'!$B:$B,FALSE),MATCH('Class output'!M$1,'Discl output_ class'!$B$1:$T$1,FALSE))=0,0,'Inq6 adjusted class'!P49)</f>
        <v>0</v>
      </c>
      <c r="N49" s="39">
        <f>IF(INDEX('Discl output_ class'!$B:$T,MATCH('Class output'!$A49,'Discl output_ class'!$B:$B,FALSE),MATCH('Class output'!N$1,'Discl output_ class'!$B$1:$T$1,FALSE))=0,0,'Inq6 adjusted class'!Q49)</f>
        <v>0</v>
      </c>
      <c r="O49" s="39">
        <f>IF(INDEX('Discl output_ class'!$B:$T,MATCH('Class output'!$A49,'Discl output_ class'!$B:$B,FALSE),MATCH('Class output'!O$1,'Discl output_ class'!$B$1:$T$1,FALSE))=0,0,'Inq6 adjusted class'!R49)</f>
        <v>0</v>
      </c>
      <c r="P49" s="39">
        <f>IF(INDEX('Discl output_ class'!$B:$T,MATCH('Class output'!$A49,'Discl output_ class'!$B:$B,FALSE),MATCH('Class output'!P$1,'Discl output_ class'!$B$1:$T$1,FALSE))=0,0,'Inq6 adjusted class'!S49)</f>
        <v>0</v>
      </c>
      <c r="Q49" s="39">
        <f>IF(INDEX('Discl output_ class'!$B:$T,MATCH('Class output'!$A49,'Discl output_ class'!$B:$B,FALSE),MATCH('Class output'!Q$1,'Discl output_ class'!$B$1:$T$1,FALSE))=0,0,'Inq6 adjusted class'!T49)</f>
        <v>0</v>
      </c>
      <c r="R49" s="39">
        <f>IF(INDEX('Discl output_ class'!$B:$T,MATCH('Class output'!$A49,'Discl output_ class'!$B:$B,FALSE),MATCH('Class output'!R$1,'Discl output_ class'!$B$1:$T$1,FALSE))=0,0,'Inq6 adjusted class'!U49)</f>
        <v>0</v>
      </c>
      <c r="S49" s="39">
        <f>IF(INDEX('Discl output_ class'!$B:$T,MATCH('Class output'!$A49,'Discl output_ class'!$B:$B,FALSE),MATCH('Class output'!S$1,'Discl output_ class'!$B$1:$T$1,FALSE))=0,0,'Inq6 adjusted class'!V49)</f>
        <v>0</v>
      </c>
      <c r="T49" s="39">
        <f>IFERROR(VLOOKUP(A49,'Output A'!B:E,4,FALSE),0)</f>
        <v>0</v>
      </c>
    </row>
    <row r="50" spans="1:20" x14ac:dyDescent="0.3">
      <c r="A50" s="6" t="str">
        <f>'Discl output_ class'!B50</f>
        <v>0812</v>
      </c>
      <c r="B50" s="39">
        <f>IF(INDEX('Discl output_ class'!$B:$T,MATCH('Class output'!$A50,'Discl output_ class'!$B:$B,FALSE),MATCH('Class output'!B$1,'Discl output_ class'!$B$1:$T$1,FALSE))=0,0,'Inq6 adjusted class'!E50)</f>
        <v>0</v>
      </c>
      <c r="C50" s="39">
        <f>IF(INDEX('Discl output_ class'!$B:$T,MATCH('Class output'!$A50,'Discl output_ class'!$B:$B,FALSE),MATCH('Class output'!C$1,'Discl output_ class'!$B$1:$T$1,FALSE))=0,0,'Inq6 adjusted class'!F50)</f>
        <v>0</v>
      </c>
      <c r="D50" s="39">
        <f>IF(INDEX('Discl output_ class'!$B:$T,MATCH('Class output'!$A50,'Discl output_ class'!$B:$B,FALSE),MATCH('Class output'!D$1,'Discl output_ class'!$B$1:$T$1,FALSE))=0,0,'Inq6 adjusted class'!G50)</f>
        <v>0</v>
      </c>
      <c r="E50" s="39">
        <f>IF(INDEX('Discl output_ class'!$B:$T,MATCH('Class output'!$A50,'Discl output_ class'!$B:$B,FALSE),MATCH('Class output'!E$1,'Discl output_ class'!$B$1:$T$1,FALSE))=0,0,'Inq6 adjusted class'!H50)</f>
        <v>0</v>
      </c>
      <c r="F50" s="39">
        <f>IF(INDEX('Discl output_ class'!$B:$T,MATCH('Class output'!$A50,'Discl output_ class'!$B:$B,FALSE),MATCH('Class output'!F$1,'Discl output_ class'!$B$1:$T$1,FALSE))=0,0,'Inq6 adjusted class'!I50)</f>
        <v>0</v>
      </c>
      <c r="G50" s="39">
        <f>IF(INDEX('Discl output_ class'!$B:$T,MATCH('Class output'!$A50,'Discl output_ class'!$B:$B,FALSE),MATCH('Class output'!G$1,'Discl output_ class'!$B$1:$T$1,FALSE))=0,0,'Inq6 adjusted class'!J50)</f>
        <v>0</v>
      </c>
      <c r="H50" s="39">
        <f>IF(INDEX('Discl output_ class'!$B:$T,MATCH('Class output'!$A50,'Discl output_ class'!$B:$B,FALSE),MATCH('Class output'!H$1,'Discl output_ class'!$B$1:$T$1,FALSE))=0,0,'Inq6 adjusted class'!K50)</f>
        <v>0</v>
      </c>
      <c r="I50" s="39">
        <f>IF(INDEX('Discl output_ class'!$B:$T,MATCH('Class output'!$A50,'Discl output_ class'!$B:$B,FALSE),MATCH('Class output'!I$1,'Discl output_ class'!$B$1:$T$1,FALSE))=0,0,'Inq6 adjusted class'!L50)</f>
        <v>0</v>
      </c>
      <c r="J50" s="39">
        <f>IF(INDEX('Discl output_ class'!$B:$T,MATCH('Class output'!$A50,'Discl output_ class'!$B:$B,FALSE),MATCH('Class output'!J$1,'Discl output_ class'!$B$1:$T$1,FALSE))=0,0,'Inq6 adjusted class'!M50)</f>
        <v>0</v>
      </c>
      <c r="K50" s="39">
        <f>IF(INDEX('Discl output_ class'!$B:$T,MATCH('Class output'!$A50,'Discl output_ class'!$B:$B,FALSE),MATCH('Class output'!K$1,'Discl output_ class'!$B$1:$T$1,FALSE))=0,0,'Inq6 adjusted class'!N50)</f>
        <v>0</v>
      </c>
      <c r="L50" s="39">
        <f>IF(INDEX('Discl output_ class'!$B:$T,MATCH('Class output'!$A50,'Discl output_ class'!$B:$B,FALSE),MATCH('Class output'!L$1,'Discl output_ class'!$B$1:$T$1,FALSE))=0,0,'Inq6 adjusted class'!O50)</f>
        <v>0</v>
      </c>
      <c r="M50" s="39">
        <f>IF(INDEX('Discl output_ class'!$B:$T,MATCH('Class output'!$A50,'Discl output_ class'!$B:$B,FALSE),MATCH('Class output'!M$1,'Discl output_ class'!$B$1:$T$1,FALSE))=0,0,'Inq6 adjusted class'!P50)</f>
        <v>0</v>
      </c>
      <c r="N50" s="39">
        <f>IF(INDEX('Discl output_ class'!$B:$T,MATCH('Class output'!$A50,'Discl output_ class'!$B:$B,FALSE),MATCH('Class output'!N$1,'Discl output_ class'!$B$1:$T$1,FALSE))=0,0,'Inq6 adjusted class'!Q50)</f>
        <v>0</v>
      </c>
      <c r="O50" s="39">
        <f>IF(INDEX('Discl output_ class'!$B:$T,MATCH('Class output'!$A50,'Discl output_ class'!$B:$B,FALSE),MATCH('Class output'!O$1,'Discl output_ class'!$B$1:$T$1,FALSE))=0,0,'Inq6 adjusted class'!R50)</f>
        <v>0</v>
      </c>
      <c r="P50" s="39">
        <f>IF(INDEX('Discl output_ class'!$B:$T,MATCH('Class output'!$A50,'Discl output_ class'!$B:$B,FALSE),MATCH('Class output'!P$1,'Discl output_ class'!$B$1:$T$1,FALSE))=0,0,'Inq6 adjusted class'!S50)</f>
        <v>0</v>
      </c>
      <c r="Q50" s="39">
        <f>IF(INDEX('Discl output_ class'!$B:$T,MATCH('Class output'!$A50,'Discl output_ class'!$B:$B,FALSE),MATCH('Class output'!Q$1,'Discl output_ class'!$B$1:$T$1,FALSE))=0,0,'Inq6 adjusted class'!T50)</f>
        <v>0</v>
      </c>
      <c r="R50" s="39">
        <f>IF(INDEX('Discl output_ class'!$B:$T,MATCH('Class output'!$A50,'Discl output_ class'!$B:$B,FALSE),MATCH('Class output'!R$1,'Discl output_ class'!$B$1:$T$1,FALSE))=0,0,'Inq6 adjusted class'!U50)</f>
        <v>0</v>
      </c>
      <c r="S50" s="39">
        <f>IF(INDEX('Discl output_ class'!$B:$T,MATCH('Class output'!$A50,'Discl output_ class'!$B:$B,FALSE),MATCH('Class output'!S$1,'Discl output_ class'!$B$1:$T$1,FALSE))=0,0,'Inq6 adjusted class'!V50)</f>
        <v>0</v>
      </c>
      <c r="T50" s="39">
        <f>IFERROR(VLOOKUP(A50,'Output A'!B:E,4,FALSE),0)</f>
        <v>0</v>
      </c>
    </row>
    <row r="51" spans="1:20" x14ac:dyDescent="0.3">
      <c r="A51" s="6" t="str">
        <f>'Discl output_ class'!B51</f>
        <v>0891</v>
      </c>
      <c r="B51" s="39">
        <f>IF(INDEX('Discl output_ class'!$B:$T,MATCH('Class output'!$A51,'Discl output_ class'!$B:$B,FALSE),MATCH('Class output'!B$1,'Discl output_ class'!$B$1:$T$1,FALSE))=0,0,'Inq6 adjusted class'!E51)</f>
        <v>0</v>
      </c>
      <c r="C51" s="39">
        <f>IF(INDEX('Discl output_ class'!$B:$T,MATCH('Class output'!$A51,'Discl output_ class'!$B:$B,FALSE),MATCH('Class output'!C$1,'Discl output_ class'!$B$1:$T$1,FALSE))=0,0,'Inq6 adjusted class'!F51)</f>
        <v>0</v>
      </c>
      <c r="D51" s="39">
        <f>IF(INDEX('Discl output_ class'!$B:$T,MATCH('Class output'!$A51,'Discl output_ class'!$B:$B,FALSE),MATCH('Class output'!D$1,'Discl output_ class'!$B$1:$T$1,FALSE))=0,0,'Inq6 adjusted class'!G51)</f>
        <v>0</v>
      </c>
      <c r="E51" s="39">
        <f>IF(INDEX('Discl output_ class'!$B:$T,MATCH('Class output'!$A51,'Discl output_ class'!$B:$B,FALSE),MATCH('Class output'!E$1,'Discl output_ class'!$B$1:$T$1,FALSE))=0,0,'Inq6 adjusted class'!H51)</f>
        <v>0</v>
      </c>
      <c r="F51" s="39">
        <f>IF(INDEX('Discl output_ class'!$B:$T,MATCH('Class output'!$A51,'Discl output_ class'!$B:$B,FALSE),MATCH('Class output'!F$1,'Discl output_ class'!$B$1:$T$1,FALSE))=0,0,'Inq6 adjusted class'!I51)</f>
        <v>0</v>
      </c>
      <c r="G51" s="39">
        <f>IF(INDEX('Discl output_ class'!$B:$T,MATCH('Class output'!$A51,'Discl output_ class'!$B:$B,FALSE),MATCH('Class output'!G$1,'Discl output_ class'!$B$1:$T$1,FALSE))=0,0,'Inq6 adjusted class'!J51)</f>
        <v>0</v>
      </c>
      <c r="H51" s="39">
        <f>IF(INDEX('Discl output_ class'!$B:$T,MATCH('Class output'!$A51,'Discl output_ class'!$B:$B,FALSE),MATCH('Class output'!H$1,'Discl output_ class'!$B$1:$T$1,FALSE))=0,0,'Inq6 adjusted class'!K51)</f>
        <v>0</v>
      </c>
      <c r="I51" s="39">
        <f>IF(INDEX('Discl output_ class'!$B:$T,MATCH('Class output'!$A51,'Discl output_ class'!$B:$B,FALSE),MATCH('Class output'!I$1,'Discl output_ class'!$B$1:$T$1,FALSE))=0,0,'Inq6 adjusted class'!L51)</f>
        <v>0</v>
      </c>
      <c r="J51" s="39">
        <f>IF(INDEX('Discl output_ class'!$B:$T,MATCH('Class output'!$A51,'Discl output_ class'!$B:$B,FALSE),MATCH('Class output'!J$1,'Discl output_ class'!$B$1:$T$1,FALSE))=0,0,'Inq6 adjusted class'!M51)</f>
        <v>0</v>
      </c>
      <c r="K51" s="39">
        <f>IF(INDEX('Discl output_ class'!$B:$T,MATCH('Class output'!$A51,'Discl output_ class'!$B:$B,FALSE),MATCH('Class output'!K$1,'Discl output_ class'!$B$1:$T$1,FALSE))=0,0,'Inq6 adjusted class'!N51)</f>
        <v>0</v>
      </c>
      <c r="L51" s="39">
        <f>IF(INDEX('Discl output_ class'!$B:$T,MATCH('Class output'!$A51,'Discl output_ class'!$B:$B,FALSE),MATCH('Class output'!L$1,'Discl output_ class'!$B$1:$T$1,FALSE))=0,0,'Inq6 adjusted class'!O51)</f>
        <v>0</v>
      </c>
      <c r="M51" s="39">
        <f>IF(INDEX('Discl output_ class'!$B:$T,MATCH('Class output'!$A51,'Discl output_ class'!$B:$B,FALSE),MATCH('Class output'!M$1,'Discl output_ class'!$B$1:$T$1,FALSE))=0,0,'Inq6 adjusted class'!P51)</f>
        <v>0</v>
      </c>
      <c r="N51" s="39">
        <f>IF(INDEX('Discl output_ class'!$B:$T,MATCH('Class output'!$A51,'Discl output_ class'!$B:$B,FALSE),MATCH('Class output'!N$1,'Discl output_ class'!$B$1:$T$1,FALSE))=0,0,'Inq6 adjusted class'!Q51)</f>
        <v>0</v>
      </c>
      <c r="O51" s="39">
        <f>IF(INDEX('Discl output_ class'!$B:$T,MATCH('Class output'!$A51,'Discl output_ class'!$B:$B,FALSE),MATCH('Class output'!O$1,'Discl output_ class'!$B$1:$T$1,FALSE))=0,0,'Inq6 adjusted class'!R51)</f>
        <v>0</v>
      </c>
      <c r="P51" s="39">
        <f>IF(INDEX('Discl output_ class'!$B:$T,MATCH('Class output'!$A51,'Discl output_ class'!$B:$B,FALSE),MATCH('Class output'!P$1,'Discl output_ class'!$B$1:$T$1,FALSE))=0,0,'Inq6 adjusted class'!S51)</f>
        <v>0</v>
      </c>
      <c r="Q51" s="39">
        <f>IF(INDEX('Discl output_ class'!$B:$T,MATCH('Class output'!$A51,'Discl output_ class'!$B:$B,FALSE),MATCH('Class output'!Q$1,'Discl output_ class'!$B$1:$T$1,FALSE))=0,0,'Inq6 adjusted class'!T51)</f>
        <v>0</v>
      </c>
      <c r="R51" s="39">
        <f>IF(INDEX('Discl output_ class'!$B:$T,MATCH('Class output'!$A51,'Discl output_ class'!$B:$B,FALSE),MATCH('Class output'!R$1,'Discl output_ class'!$B$1:$T$1,FALSE))=0,0,'Inq6 adjusted class'!U51)</f>
        <v>0</v>
      </c>
      <c r="S51" s="39">
        <f>IF(INDEX('Discl output_ class'!$B:$T,MATCH('Class output'!$A51,'Discl output_ class'!$B:$B,FALSE),MATCH('Class output'!S$1,'Discl output_ class'!$B$1:$T$1,FALSE))=0,0,'Inq6 adjusted class'!V51)</f>
        <v>0</v>
      </c>
      <c r="T51" s="39">
        <f>IFERROR(VLOOKUP(A51,'Output A'!B:E,4,FALSE),0)</f>
        <v>0</v>
      </c>
    </row>
    <row r="52" spans="1:20" x14ac:dyDescent="0.3">
      <c r="A52" s="6" t="str">
        <f>'Discl output_ class'!B52</f>
        <v>0892</v>
      </c>
      <c r="B52" s="39">
        <f>IF(INDEX('Discl output_ class'!$B:$T,MATCH('Class output'!$A52,'Discl output_ class'!$B:$B,FALSE),MATCH('Class output'!B$1,'Discl output_ class'!$B$1:$T$1,FALSE))=0,0,'Inq6 adjusted class'!E52)</f>
        <v>0</v>
      </c>
      <c r="C52" s="39">
        <f>IF(INDEX('Discl output_ class'!$B:$T,MATCH('Class output'!$A52,'Discl output_ class'!$B:$B,FALSE),MATCH('Class output'!C$1,'Discl output_ class'!$B$1:$T$1,FALSE))=0,0,'Inq6 adjusted class'!F52)</f>
        <v>0</v>
      </c>
      <c r="D52" s="39">
        <f>IF(INDEX('Discl output_ class'!$B:$T,MATCH('Class output'!$A52,'Discl output_ class'!$B:$B,FALSE),MATCH('Class output'!D$1,'Discl output_ class'!$B$1:$T$1,FALSE))=0,0,'Inq6 adjusted class'!G52)</f>
        <v>0</v>
      </c>
      <c r="E52" s="39">
        <f>IF(INDEX('Discl output_ class'!$B:$T,MATCH('Class output'!$A52,'Discl output_ class'!$B:$B,FALSE),MATCH('Class output'!E$1,'Discl output_ class'!$B$1:$T$1,FALSE))=0,0,'Inq6 adjusted class'!H52)</f>
        <v>0</v>
      </c>
      <c r="F52" s="39">
        <f>IF(INDEX('Discl output_ class'!$B:$T,MATCH('Class output'!$A52,'Discl output_ class'!$B:$B,FALSE),MATCH('Class output'!F$1,'Discl output_ class'!$B$1:$T$1,FALSE))=0,0,'Inq6 adjusted class'!I52)</f>
        <v>0</v>
      </c>
      <c r="G52" s="39">
        <f>IF(INDEX('Discl output_ class'!$B:$T,MATCH('Class output'!$A52,'Discl output_ class'!$B:$B,FALSE),MATCH('Class output'!G$1,'Discl output_ class'!$B$1:$T$1,FALSE))=0,0,'Inq6 adjusted class'!J52)</f>
        <v>0</v>
      </c>
      <c r="H52" s="39">
        <f>IF(INDEX('Discl output_ class'!$B:$T,MATCH('Class output'!$A52,'Discl output_ class'!$B:$B,FALSE),MATCH('Class output'!H$1,'Discl output_ class'!$B$1:$T$1,FALSE))=0,0,'Inq6 adjusted class'!K52)</f>
        <v>0</v>
      </c>
      <c r="I52" s="39">
        <f>IF(INDEX('Discl output_ class'!$B:$T,MATCH('Class output'!$A52,'Discl output_ class'!$B:$B,FALSE),MATCH('Class output'!I$1,'Discl output_ class'!$B$1:$T$1,FALSE))=0,0,'Inq6 adjusted class'!L52)</f>
        <v>0</v>
      </c>
      <c r="J52" s="39">
        <f>IF(INDEX('Discl output_ class'!$B:$T,MATCH('Class output'!$A52,'Discl output_ class'!$B:$B,FALSE),MATCH('Class output'!J$1,'Discl output_ class'!$B$1:$T$1,FALSE))=0,0,'Inq6 adjusted class'!M52)</f>
        <v>0</v>
      </c>
      <c r="K52" s="39">
        <f>IF(INDEX('Discl output_ class'!$B:$T,MATCH('Class output'!$A52,'Discl output_ class'!$B:$B,FALSE),MATCH('Class output'!K$1,'Discl output_ class'!$B$1:$T$1,FALSE))=0,0,'Inq6 adjusted class'!N52)</f>
        <v>0</v>
      </c>
      <c r="L52" s="39">
        <f>IF(INDEX('Discl output_ class'!$B:$T,MATCH('Class output'!$A52,'Discl output_ class'!$B:$B,FALSE),MATCH('Class output'!L$1,'Discl output_ class'!$B$1:$T$1,FALSE))=0,0,'Inq6 adjusted class'!O52)</f>
        <v>0</v>
      </c>
      <c r="M52" s="39">
        <f>IF(INDEX('Discl output_ class'!$B:$T,MATCH('Class output'!$A52,'Discl output_ class'!$B:$B,FALSE),MATCH('Class output'!M$1,'Discl output_ class'!$B$1:$T$1,FALSE))=0,0,'Inq6 adjusted class'!P52)</f>
        <v>0</v>
      </c>
      <c r="N52" s="39">
        <f>IF(INDEX('Discl output_ class'!$B:$T,MATCH('Class output'!$A52,'Discl output_ class'!$B:$B,FALSE),MATCH('Class output'!N$1,'Discl output_ class'!$B$1:$T$1,FALSE))=0,0,'Inq6 adjusted class'!Q52)</f>
        <v>0</v>
      </c>
      <c r="O52" s="39">
        <f>IF(INDEX('Discl output_ class'!$B:$T,MATCH('Class output'!$A52,'Discl output_ class'!$B:$B,FALSE),MATCH('Class output'!O$1,'Discl output_ class'!$B$1:$T$1,FALSE))=0,0,'Inq6 adjusted class'!R52)</f>
        <v>0</v>
      </c>
      <c r="P52" s="39">
        <f>IF(INDEX('Discl output_ class'!$B:$T,MATCH('Class output'!$A52,'Discl output_ class'!$B:$B,FALSE),MATCH('Class output'!P$1,'Discl output_ class'!$B$1:$T$1,FALSE))=0,0,'Inq6 adjusted class'!S52)</f>
        <v>0</v>
      </c>
      <c r="Q52" s="39">
        <f>IF(INDEX('Discl output_ class'!$B:$T,MATCH('Class output'!$A52,'Discl output_ class'!$B:$B,FALSE),MATCH('Class output'!Q$1,'Discl output_ class'!$B$1:$T$1,FALSE))=0,0,'Inq6 adjusted class'!T52)</f>
        <v>0</v>
      </c>
      <c r="R52" s="39">
        <f>IF(INDEX('Discl output_ class'!$B:$T,MATCH('Class output'!$A52,'Discl output_ class'!$B:$B,FALSE),MATCH('Class output'!R$1,'Discl output_ class'!$B$1:$T$1,FALSE))=0,0,'Inq6 adjusted class'!U52)</f>
        <v>0</v>
      </c>
      <c r="S52" s="39">
        <f>IF(INDEX('Discl output_ class'!$B:$T,MATCH('Class output'!$A52,'Discl output_ class'!$B:$B,FALSE),MATCH('Class output'!S$1,'Discl output_ class'!$B$1:$T$1,FALSE))=0,0,'Inq6 adjusted class'!V52)</f>
        <v>0</v>
      </c>
      <c r="T52" s="39">
        <f>IFERROR(VLOOKUP(A52,'Output A'!B:E,4,FALSE),0)</f>
        <v>0</v>
      </c>
    </row>
    <row r="53" spans="1:20" x14ac:dyDescent="0.3">
      <c r="A53" s="6" t="str">
        <f>'Discl output_ class'!B53</f>
        <v>0893</v>
      </c>
      <c r="B53" s="39">
        <f>IF(INDEX('Discl output_ class'!$B:$T,MATCH('Class output'!$A53,'Discl output_ class'!$B:$B,FALSE),MATCH('Class output'!B$1,'Discl output_ class'!$B$1:$T$1,FALSE))=0,0,'Inq6 adjusted class'!E53)</f>
        <v>0</v>
      </c>
      <c r="C53" s="39">
        <f>IF(INDEX('Discl output_ class'!$B:$T,MATCH('Class output'!$A53,'Discl output_ class'!$B:$B,FALSE),MATCH('Class output'!C$1,'Discl output_ class'!$B$1:$T$1,FALSE))=0,0,'Inq6 adjusted class'!F53)</f>
        <v>0</v>
      </c>
      <c r="D53" s="39">
        <f>IF(INDEX('Discl output_ class'!$B:$T,MATCH('Class output'!$A53,'Discl output_ class'!$B:$B,FALSE),MATCH('Class output'!D$1,'Discl output_ class'!$B$1:$T$1,FALSE))=0,0,'Inq6 adjusted class'!G53)</f>
        <v>0</v>
      </c>
      <c r="E53" s="39">
        <f>IF(INDEX('Discl output_ class'!$B:$T,MATCH('Class output'!$A53,'Discl output_ class'!$B:$B,FALSE),MATCH('Class output'!E$1,'Discl output_ class'!$B$1:$T$1,FALSE))=0,0,'Inq6 adjusted class'!H53)</f>
        <v>0</v>
      </c>
      <c r="F53" s="39">
        <f>IF(INDEX('Discl output_ class'!$B:$T,MATCH('Class output'!$A53,'Discl output_ class'!$B:$B,FALSE),MATCH('Class output'!F$1,'Discl output_ class'!$B$1:$T$1,FALSE))=0,0,'Inq6 adjusted class'!I53)</f>
        <v>0</v>
      </c>
      <c r="G53" s="39">
        <f>IF(INDEX('Discl output_ class'!$B:$T,MATCH('Class output'!$A53,'Discl output_ class'!$B:$B,FALSE),MATCH('Class output'!G$1,'Discl output_ class'!$B$1:$T$1,FALSE))=0,0,'Inq6 adjusted class'!J53)</f>
        <v>0</v>
      </c>
      <c r="H53" s="39">
        <f>IF(INDEX('Discl output_ class'!$B:$T,MATCH('Class output'!$A53,'Discl output_ class'!$B:$B,FALSE),MATCH('Class output'!H$1,'Discl output_ class'!$B$1:$T$1,FALSE))=0,0,'Inq6 adjusted class'!K53)</f>
        <v>0</v>
      </c>
      <c r="I53" s="39">
        <f>IF(INDEX('Discl output_ class'!$B:$T,MATCH('Class output'!$A53,'Discl output_ class'!$B:$B,FALSE),MATCH('Class output'!I$1,'Discl output_ class'!$B$1:$T$1,FALSE))=0,0,'Inq6 adjusted class'!L53)</f>
        <v>0</v>
      </c>
      <c r="J53" s="39">
        <f>IF(INDEX('Discl output_ class'!$B:$T,MATCH('Class output'!$A53,'Discl output_ class'!$B:$B,FALSE),MATCH('Class output'!J$1,'Discl output_ class'!$B$1:$T$1,FALSE))=0,0,'Inq6 adjusted class'!M53)</f>
        <v>0</v>
      </c>
      <c r="K53" s="39">
        <f>IF(INDEX('Discl output_ class'!$B:$T,MATCH('Class output'!$A53,'Discl output_ class'!$B:$B,FALSE),MATCH('Class output'!K$1,'Discl output_ class'!$B$1:$T$1,FALSE))=0,0,'Inq6 adjusted class'!N53)</f>
        <v>0</v>
      </c>
      <c r="L53" s="39">
        <f>IF(INDEX('Discl output_ class'!$B:$T,MATCH('Class output'!$A53,'Discl output_ class'!$B:$B,FALSE),MATCH('Class output'!L$1,'Discl output_ class'!$B$1:$T$1,FALSE))=0,0,'Inq6 adjusted class'!O53)</f>
        <v>0</v>
      </c>
      <c r="M53" s="39">
        <f>IF(INDEX('Discl output_ class'!$B:$T,MATCH('Class output'!$A53,'Discl output_ class'!$B:$B,FALSE),MATCH('Class output'!M$1,'Discl output_ class'!$B$1:$T$1,FALSE))=0,0,'Inq6 adjusted class'!P53)</f>
        <v>0</v>
      </c>
      <c r="N53" s="39">
        <f>IF(INDEX('Discl output_ class'!$B:$T,MATCH('Class output'!$A53,'Discl output_ class'!$B:$B,FALSE),MATCH('Class output'!N$1,'Discl output_ class'!$B$1:$T$1,FALSE))=0,0,'Inq6 adjusted class'!Q53)</f>
        <v>0</v>
      </c>
      <c r="O53" s="39">
        <f>IF(INDEX('Discl output_ class'!$B:$T,MATCH('Class output'!$A53,'Discl output_ class'!$B:$B,FALSE),MATCH('Class output'!O$1,'Discl output_ class'!$B$1:$T$1,FALSE))=0,0,'Inq6 adjusted class'!R53)</f>
        <v>0</v>
      </c>
      <c r="P53" s="39">
        <f>IF(INDEX('Discl output_ class'!$B:$T,MATCH('Class output'!$A53,'Discl output_ class'!$B:$B,FALSE),MATCH('Class output'!P$1,'Discl output_ class'!$B$1:$T$1,FALSE))=0,0,'Inq6 adjusted class'!S53)</f>
        <v>0</v>
      </c>
      <c r="Q53" s="39">
        <f>IF(INDEX('Discl output_ class'!$B:$T,MATCH('Class output'!$A53,'Discl output_ class'!$B:$B,FALSE),MATCH('Class output'!Q$1,'Discl output_ class'!$B$1:$T$1,FALSE))=0,0,'Inq6 adjusted class'!T53)</f>
        <v>0</v>
      </c>
      <c r="R53" s="39">
        <f>IF(INDEX('Discl output_ class'!$B:$T,MATCH('Class output'!$A53,'Discl output_ class'!$B:$B,FALSE),MATCH('Class output'!R$1,'Discl output_ class'!$B$1:$T$1,FALSE))=0,0,'Inq6 adjusted class'!U53)</f>
        <v>0</v>
      </c>
      <c r="S53" s="39">
        <f>IF(INDEX('Discl output_ class'!$B:$T,MATCH('Class output'!$A53,'Discl output_ class'!$B:$B,FALSE),MATCH('Class output'!S$1,'Discl output_ class'!$B$1:$T$1,FALSE))=0,0,'Inq6 adjusted class'!V53)</f>
        <v>0</v>
      </c>
      <c r="T53" s="39">
        <f>IFERROR(VLOOKUP(A53,'Output A'!B:E,4,FALSE),0)</f>
        <v>0</v>
      </c>
    </row>
    <row r="54" spans="1:20" x14ac:dyDescent="0.3">
      <c r="A54" s="6" t="str">
        <f>'Discl output_ class'!B54</f>
        <v>0899</v>
      </c>
      <c r="B54" s="39">
        <f>IF(INDEX('Discl output_ class'!$B:$T,MATCH('Class output'!$A54,'Discl output_ class'!$B:$B,FALSE),MATCH('Class output'!B$1,'Discl output_ class'!$B$1:$T$1,FALSE))=0,0,'Inq6 adjusted class'!E54)</f>
        <v>0</v>
      </c>
      <c r="C54" s="39">
        <f>IF(INDEX('Discl output_ class'!$B:$T,MATCH('Class output'!$A54,'Discl output_ class'!$B:$B,FALSE),MATCH('Class output'!C$1,'Discl output_ class'!$B$1:$T$1,FALSE))=0,0,'Inq6 adjusted class'!F54)</f>
        <v>0</v>
      </c>
      <c r="D54" s="39">
        <f>IF(INDEX('Discl output_ class'!$B:$T,MATCH('Class output'!$A54,'Discl output_ class'!$B:$B,FALSE),MATCH('Class output'!D$1,'Discl output_ class'!$B$1:$T$1,FALSE))=0,0,'Inq6 adjusted class'!G54)</f>
        <v>0</v>
      </c>
      <c r="E54" s="39">
        <f>IF(INDEX('Discl output_ class'!$B:$T,MATCH('Class output'!$A54,'Discl output_ class'!$B:$B,FALSE),MATCH('Class output'!E$1,'Discl output_ class'!$B$1:$T$1,FALSE))=0,0,'Inq6 adjusted class'!H54)</f>
        <v>0</v>
      </c>
      <c r="F54" s="39">
        <f>IF(INDEX('Discl output_ class'!$B:$T,MATCH('Class output'!$A54,'Discl output_ class'!$B:$B,FALSE),MATCH('Class output'!F$1,'Discl output_ class'!$B$1:$T$1,FALSE))=0,0,'Inq6 adjusted class'!I54)</f>
        <v>0</v>
      </c>
      <c r="G54" s="39">
        <f>IF(INDEX('Discl output_ class'!$B:$T,MATCH('Class output'!$A54,'Discl output_ class'!$B:$B,FALSE),MATCH('Class output'!G$1,'Discl output_ class'!$B$1:$T$1,FALSE))=0,0,'Inq6 adjusted class'!J54)</f>
        <v>0</v>
      </c>
      <c r="H54" s="39">
        <f>IF(INDEX('Discl output_ class'!$B:$T,MATCH('Class output'!$A54,'Discl output_ class'!$B:$B,FALSE),MATCH('Class output'!H$1,'Discl output_ class'!$B$1:$T$1,FALSE))=0,0,'Inq6 adjusted class'!K54)</f>
        <v>0</v>
      </c>
      <c r="I54" s="39">
        <f>IF(INDEX('Discl output_ class'!$B:$T,MATCH('Class output'!$A54,'Discl output_ class'!$B:$B,FALSE),MATCH('Class output'!I$1,'Discl output_ class'!$B$1:$T$1,FALSE))=0,0,'Inq6 adjusted class'!L54)</f>
        <v>0</v>
      </c>
      <c r="J54" s="39">
        <f>IF(INDEX('Discl output_ class'!$B:$T,MATCH('Class output'!$A54,'Discl output_ class'!$B:$B,FALSE),MATCH('Class output'!J$1,'Discl output_ class'!$B$1:$T$1,FALSE))=0,0,'Inq6 adjusted class'!M54)</f>
        <v>0</v>
      </c>
      <c r="K54" s="39">
        <f>IF(INDEX('Discl output_ class'!$B:$T,MATCH('Class output'!$A54,'Discl output_ class'!$B:$B,FALSE),MATCH('Class output'!K$1,'Discl output_ class'!$B$1:$T$1,FALSE))=0,0,'Inq6 adjusted class'!N54)</f>
        <v>0</v>
      </c>
      <c r="L54" s="39">
        <f>IF(INDEX('Discl output_ class'!$B:$T,MATCH('Class output'!$A54,'Discl output_ class'!$B:$B,FALSE),MATCH('Class output'!L$1,'Discl output_ class'!$B$1:$T$1,FALSE))=0,0,'Inq6 adjusted class'!O54)</f>
        <v>0</v>
      </c>
      <c r="M54" s="39">
        <f>IF(INDEX('Discl output_ class'!$B:$T,MATCH('Class output'!$A54,'Discl output_ class'!$B:$B,FALSE),MATCH('Class output'!M$1,'Discl output_ class'!$B$1:$T$1,FALSE))=0,0,'Inq6 adjusted class'!P54)</f>
        <v>0</v>
      </c>
      <c r="N54" s="39">
        <f>IF(INDEX('Discl output_ class'!$B:$T,MATCH('Class output'!$A54,'Discl output_ class'!$B:$B,FALSE),MATCH('Class output'!N$1,'Discl output_ class'!$B$1:$T$1,FALSE))=0,0,'Inq6 adjusted class'!Q54)</f>
        <v>0</v>
      </c>
      <c r="O54" s="39">
        <f>IF(INDEX('Discl output_ class'!$B:$T,MATCH('Class output'!$A54,'Discl output_ class'!$B:$B,FALSE),MATCH('Class output'!O$1,'Discl output_ class'!$B$1:$T$1,FALSE))=0,0,'Inq6 adjusted class'!R54)</f>
        <v>0</v>
      </c>
      <c r="P54" s="39">
        <f>IF(INDEX('Discl output_ class'!$B:$T,MATCH('Class output'!$A54,'Discl output_ class'!$B:$B,FALSE),MATCH('Class output'!P$1,'Discl output_ class'!$B$1:$T$1,FALSE))=0,0,'Inq6 adjusted class'!S54)</f>
        <v>0</v>
      </c>
      <c r="Q54" s="39">
        <f>IF(INDEX('Discl output_ class'!$B:$T,MATCH('Class output'!$A54,'Discl output_ class'!$B:$B,FALSE),MATCH('Class output'!Q$1,'Discl output_ class'!$B$1:$T$1,FALSE))=0,0,'Inq6 adjusted class'!T54)</f>
        <v>0</v>
      </c>
      <c r="R54" s="39">
        <f>IF(INDEX('Discl output_ class'!$B:$T,MATCH('Class output'!$A54,'Discl output_ class'!$B:$B,FALSE),MATCH('Class output'!R$1,'Discl output_ class'!$B$1:$T$1,FALSE))=0,0,'Inq6 adjusted class'!U54)</f>
        <v>0</v>
      </c>
      <c r="S54" s="39">
        <f>IF(INDEX('Discl output_ class'!$B:$T,MATCH('Class output'!$A54,'Discl output_ class'!$B:$B,FALSE),MATCH('Class output'!S$1,'Discl output_ class'!$B$1:$T$1,FALSE))=0,0,'Inq6 adjusted class'!V54)</f>
        <v>0</v>
      </c>
      <c r="T54" s="39">
        <f>IFERROR(VLOOKUP(A54,'Output A'!B:E,4,FALSE),0)</f>
        <v>0</v>
      </c>
    </row>
    <row r="55" spans="1:20" x14ac:dyDescent="0.3">
      <c r="A55" s="6" t="str">
        <f>'Discl output_ class'!B55</f>
        <v>0910</v>
      </c>
      <c r="B55" s="39">
        <f>IF(INDEX('Discl output_ class'!$B:$T,MATCH('Class output'!$A55,'Discl output_ class'!$B:$B,FALSE),MATCH('Class output'!B$1,'Discl output_ class'!$B$1:$T$1,FALSE))=0,0,'Inq6 adjusted class'!E55)</f>
        <v>0</v>
      </c>
      <c r="C55" s="39">
        <f>IF(INDEX('Discl output_ class'!$B:$T,MATCH('Class output'!$A55,'Discl output_ class'!$B:$B,FALSE),MATCH('Class output'!C$1,'Discl output_ class'!$B$1:$T$1,FALSE))=0,0,'Inq6 adjusted class'!F55)</f>
        <v>0</v>
      </c>
      <c r="D55" s="39">
        <f>IF(INDEX('Discl output_ class'!$B:$T,MATCH('Class output'!$A55,'Discl output_ class'!$B:$B,FALSE),MATCH('Class output'!D$1,'Discl output_ class'!$B$1:$T$1,FALSE))=0,0,'Inq6 adjusted class'!G55)</f>
        <v>0</v>
      </c>
      <c r="E55" s="39">
        <f>IF(INDEX('Discl output_ class'!$B:$T,MATCH('Class output'!$A55,'Discl output_ class'!$B:$B,FALSE),MATCH('Class output'!E$1,'Discl output_ class'!$B$1:$T$1,FALSE))=0,0,'Inq6 adjusted class'!H55)</f>
        <v>0</v>
      </c>
      <c r="F55" s="39">
        <f>IF(INDEX('Discl output_ class'!$B:$T,MATCH('Class output'!$A55,'Discl output_ class'!$B:$B,FALSE),MATCH('Class output'!F$1,'Discl output_ class'!$B$1:$T$1,FALSE))=0,0,'Inq6 adjusted class'!I55)</f>
        <v>0</v>
      </c>
      <c r="G55" s="39">
        <f>IF(INDEX('Discl output_ class'!$B:$T,MATCH('Class output'!$A55,'Discl output_ class'!$B:$B,FALSE),MATCH('Class output'!G$1,'Discl output_ class'!$B$1:$T$1,FALSE))=0,0,'Inq6 adjusted class'!J55)</f>
        <v>0</v>
      </c>
      <c r="H55" s="39">
        <f>IF(INDEX('Discl output_ class'!$B:$T,MATCH('Class output'!$A55,'Discl output_ class'!$B:$B,FALSE),MATCH('Class output'!H$1,'Discl output_ class'!$B$1:$T$1,FALSE))=0,0,'Inq6 adjusted class'!K55)</f>
        <v>0</v>
      </c>
      <c r="I55" s="39">
        <f>IF(INDEX('Discl output_ class'!$B:$T,MATCH('Class output'!$A55,'Discl output_ class'!$B:$B,FALSE),MATCH('Class output'!I$1,'Discl output_ class'!$B$1:$T$1,FALSE))=0,0,'Inq6 adjusted class'!L55)</f>
        <v>0</v>
      </c>
      <c r="J55" s="39">
        <f>IF(INDEX('Discl output_ class'!$B:$T,MATCH('Class output'!$A55,'Discl output_ class'!$B:$B,FALSE),MATCH('Class output'!J$1,'Discl output_ class'!$B$1:$T$1,FALSE))=0,0,'Inq6 adjusted class'!M55)</f>
        <v>0</v>
      </c>
      <c r="K55" s="39">
        <f>IF(INDEX('Discl output_ class'!$B:$T,MATCH('Class output'!$A55,'Discl output_ class'!$B:$B,FALSE),MATCH('Class output'!K$1,'Discl output_ class'!$B$1:$T$1,FALSE))=0,0,'Inq6 adjusted class'!N55)</f>
        <v>0</v>
      </c>
      <c r="L55" s="39">
        <f>IF(INDEX('Discl output_ class'!$B:$T,MATCH('Class output'!$A55,'Discl output_ class'!$B:$B,FALSE),MATCH('Class output'!L$1,'Discl output_ class'!$B$1:$T$1,FALSE))=0,0,'Inq6 adjusted class'!O55)</f>
        <v>0</v>
      </c>
      <c r="M55" s="39">
        <f>IF(INDEX('Discl output_ class'!$B:$T,MATCH('Class output'!$A55,'Discl output_ class'!$B:$B,FALSE),MATCH('Class output'!M$1,'Discl output_ class'!$B$1:$T$1,FALSE))=0,0,'Inq6 adjusted class'!P55)</f>
        <v>0</v>
      </c>
      <c r="N55" s="39">
        <f>IF(INDEX('Discl output_ class'!$B:$T,MATCH('Class output'!$A55,'Discl output_ class'!$B:$B,FALSE),MATCH('Class output'!N$1,'Discl output_ class'!$B$1:$T$1,FALSE))=0,0,'Inq6 adjusted class'!Q55)</f>
        <v>0</v>
      </c>
      <c r="O55" s="39">
        <f>IF(INDEX('Discl output_ class'!$B:$T,MATCH('Class output'!$A55,'Discl output_ class'!$B:$B,FALSE),MATCH('Class output'!O$1,'Discl output_ class'!$B$1:$T$1,FALSE))=0,0,'Inq6 adjusted class'!R55)</f>
        <v>0</v>
      </c>
      <c r="P55" s="39">
        <f>IF(INDEX('Discl output_ class'!$B:$T,MATCH('Class output'!$A55,'Discl output_ class'!$B:$B,FALSE),MATCH('Class output'!P$1,'Discl output_ class'!$B$1:$T$1,FALSE))=0,0,'Inq6 adjusted class'!S55)</f>
        <v>0</v>
      </c>
      <c r="Q55" s="39">
        <f>IF(INDEX('Discl output_ class'!$B:$T,MATCH('Class output'!$A55,'Discl output_ class'!$B:$B,FALSE),MATCH('Class output'!Q$1,'Discl output_ class'!$B$1:$T$1,FALSE))=0,0,'Inq6 adjusted class'!T55)</f>
        <v>0</v>
      </c>
      <c r="R55" s="39">
        <f>IF(INDEX('Discl output_ class'!$B:$T,MATCH('Class output'!$A55,'Discl output_ class'!$B:$B,FALSE),MATCH('Class output'!R$1,'Discl output_ class'!$B$1:$T$1,FALSE))=0,0,'Inq6 adjusted class'!U55)</f>
        <v>0</v>
      </c>
      <c r="S55" s="39">
        <f>IF(INDEX('Discl output_ class'!$B:$T,MATCH('Class output'!$A55,'Discl output_ class'!$B:$B,FALSE),MATCH('Class output'!S$1,'Discl output_ class'!$B$1:$T$1,FALSE))=0,0,'Inq6 adjusted class'!V55)</f>
        <v>0</v>
      </c>
      <c r="T55" s="39">
        <f>IFERROR(VLOOKUP(A55,'Output A'!B:E,4,FALSE),0)</f>
        <v>328.363429</v>
      </c>
    </row>
    <row r="56" spans="1:20" x14ac:dyDescent="0.3">
      <c r="A56" s="6" t="str">
        <f>'Discl output_ class'!B56</f>
        <v>0990</v>
      </c>
      <c r="B56" s="39">
        <f>IF(INDEX('Discl output_ class'!$B:$T,MATCH('Class output'!$A56,'Discl output_ class'!$B:$B,FALSE),MATCH('Class output'!B$1,'Discl output_ class'!$B$1:$T$1,FALSE))=0,0,'Inq6 adjusted class'!E56)</f>
        <v>0</v>
      </c>
      <c r="C56" s="39">
        <f>IF(INDEX('Discl output_ class'!$B:$T,MATCH('Class output'!$A56,'Discl output_ class'!$B:$B,FALSE),MATCH('Class output'!C$1,'Discl output_ class'!$B$1:$T$1,FALSE))=0,0,'Inq6 adjusted class'!F56)</f>
        <v>0</v>
      </c>
      <c r="D56" s="39">
        <f>IF(INDEX('Discl output_ class'!$B:$T,MATCH('Class output'!$A56,'Discl output_ class'!$B:$B,FALSE),MATCH('Class output'!D$1,'Discl output_ class'!$B$1:$T$1,FALSE))=0,0,'Inq6 adjusted class'!G56)</f>
        <v>0</v>
      </c>
      <c r="E56" s="39">
        <f>IF(INDEX('Discl output_ class'!$B:$T,MATCH('Class output'!$A56,'Discl output_ class'!$B:$B,FALSE),MATCH('Class output'!E$1,'Discl output_ class'!$B$1:$T$1,FALSE))=0,0,'Inq6 adjusted class'!H56)</f>
        <v>0</v>
      </c>
      <c r="F56" s="39">
        <f>IF(INDEX('Discl output_ class'!$B:$T,MATCH('Class output'!$A56,'Discl output_ class'!$B:$B,FALSE),MATCH('Class output'!F$1,'Discl output_ class'!$B$1:$T$1,FALSE))=0,0,'Inq6 adjusted class'!I56)</f>
        <v>0</v>
      </c>
      <c r="G56" s="39">
        <f>IF(INDEX('Discl output_ class'!$B:$T,MATCH('Class output'!$A56,'Discl output_ class'!$B:$B,FALSE),MATCH('Class output'!G$1,'Discl output_ class'!$B$1:$T$1,FALSE))=0,0,'Inq6 adjusted class'!J56)</f>
        <v>0</v>
      </c>
      <c r="H56" s="39">
        <f>IF(INDEX('Discl output_ class'!$B:$T,MATCH('Class output'!$A56,'Discl output_ class'!$B:$B,FALSE),MATCH('Class output'!H$1,'Discl output_ class'!$B$1:$T$1,FALSE))=0,0,'Inq6 adjusted class'!K56)</f>
        <v>0</v>
      </c>
      <c r="I56" s="39">
        <f>IF(INDEX('Discl output_ class'!$B:$T,MATCH('Class output'!$A56,'Discl output_ class'!$B:$B,FALSE),MATCH('Class output'!I$1,'Discl output_ class'!$B$1:$T$1,FALSE))=0,0,'Inq6 adjusted class'!L56)</f>
        <v>0</v>
      </c>
      <c r="J56" s="39">
        <f>IF(INDEX('Discl output_ class'!$B:$T,MATCH('Class output'!$A56,'Discl output_ class'!$B:$B,FALSE),MATCH('Class output'!J$1,'Discl output_ class'!$B$1:$T$1,FALSE))=0,0,'Inq6 adjusted class'!M56)</f>
        <v>0</v>
      </c>
      <c r="K56" s="39">
        <f>IF(INDEX('Discl output_ class'!$B:$T,MATCH('Class output'!$A56,'Discl output_ class'!$B:$B,FALSE),MATCH('Class output'!K$1,'Discl output_ class'!$B$1:$T$1,FALSE))=0,0,'Inq6 adjusted class'!N56)</f>
        <v>0</v>
      </c>
      <c r="L56" s="39">
        <f>IF(INDEX('Discl output_ class'!$B:$T,MATCH('Class output'!$A56,'Discl output_ class'!$B:$B,FALSE),MATCH('Class output'!L$1,'Discl output_ class'!$B$1:$T$1,FALSE))=0,0,'Inq6 adjusted class'!O56)</f>
        <v>0</v>
      </c>
      <c r="M56" s="39">
        <f>IF(INDEX('Discl output_ class'!$B:$T,MATCH('Class output'!$A56,'Discl output_ class'!$B:$B,FALSE),MATCH('Class output'!M$1,'Discl output_ class'!$B$1:$T$1,FALSE))=0,0,'Inq6 adjusted class'!P56)</f>
        <v>0</v>
      </c>
      <c r="N56" s="39">
        <f>IF(INDEX('Discl output_ class'!$B:$T,MATCH('Class output'!$A56,'Discl output_ class'!$B:$B,FALSE),MATCH('Class output'!N$1,'Discl output_ class'!$B$1:$T$1,FALSE))=0,0,'Inq6 adjusted class'!Q56)</f>
        <v>0</v>
      </c>
      <c r="O56" s="39">
        <f>IF(INDEX('Discl output_ class'!$B:$T,MATCH('Class output'!$A56,'Discl output_ class'!$B:$B,FALSE),MATCH('Class output'!O$1,'Discl output_ class'!$B$1:$T$1,FALSE))=0,0,'Inq6 adjusted class'!R56)</f>
        <v>0</v>
      </c>
      <c r="P56" s="39">
        <f>IF(INDEX('Discl output_ class'!$B:$T,MATCH('Class output'!$A56,'Discl output_ class'!$B:$B,FALSE),MATCH('Class output'!P$1,'Discl output_ class'!$B$1:$T$1,FALSE))=0,0,'Inq6 adjusted class'!S56)</f>
        <v>0</v>
      </c>
      <c r="Q56" s="39">
        <f>IF(INDEX('Discl output_ class'!$B:$T,MATCH('Class output'!$A56,'Discl output_ class'!$B:$B,FALSE),MATCH('Class output'!Q$1,'Discl output_ class'!$B$1:$T$1,FALSE))=0,0,'Inq6 adjusted class'!T56)</f>
        <v>0</v>
      </c>
      <c r="R56" s="39">
        <f>IF(INDEX('Discl output_ class'!$B:$T,MATCH('Class output'!$A56,'Discl output_ class'!$B:$B,FALSE),MATCH('Class output'!R$1,'Discl output_ class'!$B$1:$T$1,FALSE))=0,0,'Inq6 adjusted class'!U56)</f>
        <v>0</v>
      </c>
      <c r="S56" s="39">
        <f>IF(INDEX('Discl output_ class'!$B:$T,MATCH('Class output'!$A56,'Discl output_ class'!$B:$B,FALSE),MATCH('Class output'!S$1,'Discl output_ class'!$B$1:$T$1,FALSE))=0,0,'Inq6 adjusted class'!V56)</f>
        <v>0</v>
      </c>
      <c r="T56" s="39">
        <f>IFERROR(VLOOKUP(A56,'Output A'!B:E,4,FALSE),0)</f>
        <v>105.9104385</v>
      </c>
    </row>
    <row r="57" spans="1:20" x14ac:dyDescent="0.3">
      <c r="A57" s="6">
        <f>'Discl output_ class'!B57</f>
        <v>1011</v>
      </c>
      <c r="B57" s="39">
        <f>IF(INDEX('Discl output_ class'!$B:$T,MATCH('Class output'!$A57,'Discl output_ class'!$B:$B,FALSE),MATCH('Class output'!B$1,'Discl output_ class'!$B$1:$T$1,FALSE))=0,0,'Inq6 adjusted class'!E57)</f>
        <v>0</v>
      </c>
      <c r="C57" s="39">
        <f>IF(INDEX('Discl output_ class'!$B:$T,MATCH('Class output'!$A57,'Discl output_ class'!$B:$B,FALSE),MATCH('Class output'!C$1,'Discl output_ class'!$B$1:$T$1,FALSE))=0,0,'Inq6 adjusted class'!F57)</f>
        <v>0</v>
      </c>
      <c r="D57" s="39">
        <f>IF(INDEX('Discl output_ class'!$B:$T,MATCH('Class output'!$A57,'Discl output_ class'!$B:$B,FALSE),MATCH('Class output'!D$1,'Discl output_ class'!$B$1:$T$1,FALSE))=0,0,'Inq6 adjusted class'!G57)</f>
        <v>0</v>
      </c>
      <c r="E57" s="39">
        <f>IF(INDEX('Discl output_ class'!$B:$T,MATCH('Class output'!$A57,'Discl output_ class'!$B:$B,FALSE),MATCH('Class output'!E$1,'Discl output_ class'!$B$1:$T$1,FALSE))=0,0,'Inq6 adjusted class'!H57)</f>
        <v>0</v>
      </c>
      <c r="F57" s="39">
        <f>IF(INDEX('Discl output_ class'!$B:$T,MATCH('Class output'!$A57,'Discl output_ class'!$B:$B,FALSE),MATCH('Class output'!F$1,'Discl output_ class'!$B$1:$T$1,FALSE))=0,0,'Inq6 adjusted class'!I57)</f>
        <v>0</v>
      </c>
      <c r="G57" s="39">
        <f>IF(INDEX('Discl output_ class'!$B:$T,MATCH('Class output'!$A57,'Discl output_ class'!$B:$B,FALSE),MATCH('Class output'!G$1,'Discl output_ class'!$B$1:$T$1,FALSE))=0,0,'Inq6 adjusted class'!J57)</f>
        <v>0</v>
      </c>
      <c r="H57" s="39">
        <f>IF(INDEX('Discl output_ class'!$B:$T,MATCH('Class output'!$A57,'Discl output_ class'!$B:$B,FALSE),MATCH('Class output'!H$1,'Discl output_ class'!$B$1:$T$1,FALSE))=0,0,'Inq6 adjusted class'!K57)</f>
        <v>0</v>
      </c>
      <c r="I57" s="39">
        <f>IF(INDEX('Discl output_ class'!$B:$T,MATCH('Class output'!$A57,'Discl output_ class'!$B:$B,FALSE),MATCH('Class output'!I$1,'Discl output_ class'!$B$1:$T$1,FALSE))=0,0,'Inq6 adjusted class'!L57)</f>
        <v>0</v>
      </c>
      <c r="J57" s="39">
        <f>IF(INDEX('Discl output_ class'!$B:$T,MATCH('Class output'!$A57,'Discl output_ class'!$B:$B,FALSE),MATCH('Class output'!J$1,'Discl output_ class'!$B$1:$T$1,FALSE))=0,0,'Inq6 adjusted class'!M57)</f>
        <v>0</v>
      </c>
      <c r="K57" s="39">
        <f>IF(INDEX('Discl output_ class'!$B:$T,MATCH('Class output'!$A57,'Discl output_ class'!$B:$B,FALSE),MATCH('Class output'!K$1,'Discl output_ class'!$B$1:$T$1,FALSE))=0,0,'Inq6 adjusted class'!N57)</f>
        <v>0</v>
      </c>
      <c r="L57" s="39">
        <f>IF(INDEX('Discl output_ class'!$B:$T,MATCH('Class output'!$A57,'Discl output_ class'!$B:$B,FALSE),MATCH('Class output'!L$1,'Discl output_ class'!$B$1:$T$1,FALSE))=0,0,'Inq6 adjusted class'!O57)</f>
        <v>0</v>
      </c>
      <c r="M57" s="39">
        <f>IF(INDEX('Discl output_ class'!$B:$T,MATCH('Class output'!$A57,'Discl output_ class'!$B:$B,FALSE),MATCH('Class output'!M$1,'Discl output_ class'!$B$1:$T$1,FALSE))=0,0,'Inq6 adjusted class'!P57)</f>
        <v>0</v>
      </c>
      <c r="N57" s="39">
        <f>IF(INDEX('Discl output_ class'!$B:$T,MATCH('Class output'!$A57,'Discl output_ class'!$B:$B,FALSE),MATCH('Class output'!N$1,'Discl output_ class'!$B$1:$T$1,FALSE))=0,0,'Inq6 adjusted class'!Q57)</f>
        <v>0</v>
      </c>
      <c r="O57" s="39">
        <f>IF(INDEX('Discl output_ class'!$B:$T,MATCH('Class output'!$A57,'Discl output_ class'!$B:$B,FALSE),MATCH('Class output'!O$1,'Discl output_ class'!$B$1:$T$1,FALSE))=0,0,'Inq6 adjusted class'!R57)</f>
        <v>0</v>
      </c>
      <c r="P57" s="39">
        <f>IF(INDEX('Discl output_ class'!$B:$T,MATCH('Class output'!$A57,'Discl output_ class'!$B:$B,FALSE),MATCH('Class output'!P$1,'Discl output_ class'!$B$1:$T$1,FALSE))=0,0,'Inq6 adjusted class'!S57)</f>
        <v>0</v>
      </c>
      <c r="Q57" s="39">
        <f>IF(INDEX('Discl output_ class'!$B:$T,MATCH('Class output'!$A57,'Discl output_ class'!$B:$B,FALSE),MATCH('Class output'!Q$1,'Discl output_ class'!$B$1:$T$1,FALSE))=0,0,'Inq6 adjusted class'!T57)</f>
        <v>0</v>
      </c>
      <c r="R57" s="39">
        <f>IF(INDEX('Discl output_ class'!$B:$T,MATCH('Class output'!$A57,'Discl output_ class'!$B:$B,FALSE),MATCH('Class output'!R$1,'Discl output_ class'!$B$1:$T$1,FALSE))=0,0,'Inq6 adjusted class'!U57)</f>
        <v>0</v>
      </c>
      <c r="S57" s="39">
        <f>IF(INDEX('Discl output_ class'!$B:$T,MATCH('Class output'!$A57,'Discl output_ class'!$B:$B,FALSE),MATCH('Class output'!S$1,'Discl output_ class'!$B$1:$T$1,FALSE))=0,0,'Inq6 adjusted class'!V57)</f>
        <v>0</v>
      </c>
      <c r="T57" s="39">
        <f>IFERROR(VLOOKUP(A57,'Output A'!B:E,4,FALSE),0)</f>
        <v>0</v>
      </c>
    </row>
    <row r="58" spans="1:20" x14ac:dyDescent="0.3">
      <c r="A58" s="6">
        <f>'Discl output_ class'!B58</f>
        <v>1012</v>
      </c>
      <c r="B58" s="39">
        <f>IF(INDEX('Discl output_ class'!$B:$T,MATCH('Class output'!$A58,'Discl output_ class'!$B:$B,FALSE),MATCH('Class output'!B$1,'Discl output_ class'!$B$1:$T$1,FALSE))=0,0,'Inq6 adjusted class'!E58)</f>
        <v>0</v>
      </c>
      <c r="C58" s="39">
        <f>IF(INDEX('Discl output_ class'!$B:$T,MATCH('Class output'!$A58,'Discl output_ class'!$B:$B,FALSE),MATCH('Class output'!C$1,'Discl output_ class'!$B$1:$T$1,FALSE))=0,0,'Inq6 adjusted class'!F58)</f>
        <v>0</v>
      </c>
      <c r="D58" s="39">
        <f>IF(INDEX('Discl output_ class'!$B:$T,MATCH('Class output'!$A58,'Discl output_ class'!$B:$B,FALSE),MATCH('Class output'!D$1,'Discl output_ class'!$B$1:$T$1,FALSE))=0,0,'Inq6 adjusted class'!G58)</f>
        <v>0</v>
      </c>
      <c r="E58" s="39">
        <f>IF(INDEX('Discl output_ class'!$B:$T,MATCH('Class output'!$A58,'Discl output_ class'!$B:$B,FALSE),MATCH('Class output'!E$1,'Discl output_ class'!$B$1:$T$1,FALSE))=0,0,'Inq6 adjusted class'!H58)</f>
        <v>0</v>
      </c>
      <c r="F58" s="39">
        <f>IF(INDEX('Discl output_ class'!$B:$T,MATCH('Class output'!$A58,'Discl output_ class'!$B:$B,FALSE),MATCH('Class output'!F$1,'Discl output_ class'!$B$1:$T$1,FALSE))=0,0,'Inq6 adjusted class'!I58)</f>
        <v>0</v>
      </c>
      <c r="G58" s="39">
        <f>IF(INDEX('Discl output_ class'!$B:$T,MATCH('Class output'!$A58,'Discl output_ class'!$B:$B,FALSE),MATCH('Class output'!G$1,'Discl output_ class'!$B$1:$T$1,FALSE))=0,0,'Inq6 adjusted class'!J58)</f>
        <v>0</v>
      </c>
      <c r="H58" s="39">
        <f>IF(INDEX('Discl output_ class'!$B:$T,MATCH('Class output'!$A58,'Discl output_ class'!$B:$B,FALSE),MATCH('Class output'!H$1,'Discl output_ class'!$B$1:$T$1,FALSE))=0,0,'Inq6 adjusted class'!K58)</f>
        <v>0</v>
      </c>
      <c r="I58" s="39">
        <f>IF(INDEX('Discl output_ class'!$B:$T,MATCH('Class output'!$A58,'Discl output_ class'!$B:$B,FALSE),MATCH('Class output'!I$1,'Discl output_ class'!$B$1:$T$1,FALSE))=0,0,'Inq6 adjusted class'!L58)</f>
        <v>0</v>
      </c>
      <c r="J58" s="39">
        <f>IF(INDEX('Discl output_ class'!$B:$T,MATCH('Class output'!$A58,'Discl output_ class'!$B:$B,FALSE),MATCH('Class output'!J$1,'Discl output_ class'!$B$1:$T$1,FALSE))=0,0,'Inq6 adjusted class'!M58)</f>
        <v>0</v>
      </c>
      <c r="K58" s="39">
        <f>IF(INDEX('Discl output_ class'!$B:$T,MATCH('Class output'!$A58,'Discl output_ class'!$B:$B,FALSE),MATCH('Class output'!K$1,'Discl output_ class'!$B$1:$T$1,FALSE))=0,0,'Inq6 adjusted class'!N58)</f>
        <v>0</v>
      </c>
      <c r="L58" s="39">
        <f>IF(INDEX('Discl output_ class'!$B:$T,MATCH('Class output'!$A58,'Discl output_ class'!$B:$B,FALSE),MATCH('Class output'!L$1,'Discl output_ class'!$B$1:$T$1,FALSE))=0,0,'Inq6 adjusted class'!O58)</f>
        <v>0</v>
      </c>
      <c r="M58" s="39">
        <f>IF(INDEX('Discl output_ class'!$B:$T,MATCH('Class output'!$A58,'Discl output_ class'!$B:$B,FALSE),MATCH('Class output'!M$1,'Discl output_ class'!$B$1:$T$1,FALSE))=0,0,'Inq6 adjusted class'!P58)</f>
        <v>0</v>
      </c>
      <c r="N58" s="39">
        <f>IF(INDEX('Discl output_ class'!$B:$T,MATCH('Class output'!$A58,'Discl output_ class'!$B:$B,FALSE),MATCH('Class output'!N$1,'Discl output_ class'!$B$1:$T$1,FALSE))=0,0,'Inq6 adjusted class'!Q58)</f>
        <v>0</v>
      </c>
      <c r="O58" s="39">
        <f>IF(INDEX('Discl output_ class'!$B:$T,MATCH('Class output'!$A58,'Discl output_ class'!$B:$B,FALSE),MATCH('Class output'!O$1,'Discl output_ class'!$B$1:$T$1,FALSE))=0,0,'Inq6 adjusted class'!R58)</f>
        <v>0</v>
      </c>
      <c r="P58" s="39">
        <f>IF(INDEX('Discl output_ class'!$B:$T,MATCH('Class output'!$A58,'Discl output_ class'!$B:$B,FALSE),MATCH('Class output'!P$1,'Discl output_ class'!$B$1:$T$1,FALSE))=0,0,'Inq6 adjusted class'!S58)</f>
        <v>0</v>
      </c>
      <c r="Q58" s="39">
        <f>IF(INDEX('Discl output_ class'!$B:$T,MATCH('Class output'!$A58,'Discl output_ class'!$B:$B,FALSE),MATCH('Class output'!Q$1,'Discl output_ class'!$B$1:$T$1,FALSE))=0,0,'Inq6 adjusted class'!T58)</f>
        <v>0</v>
      </c>
      <c r="R58" s="39">
        <f>IF(INDEX('Discl output_ class'!$B:$T,MATCH('Class output'!$A58,'Discl output_ class'!$B:$B,FALSE),MATCH('Class output'!R$1,'Discl output_ class'!$B$1:$T$1,FALSE))=0,0,'Inq6 adjusted class'!U58)</f>
        <v>0</v>
      </c>
      <c r="S58" s="39">
        <f>IF(INDEX('Discl output_ class'!$B:$T,MATCH('Class output'!$A58,'Discl output_ class'!$B:$B,FALSE),MATCH('Class output'!S$1,'Discl output_ class'!$B$1:$T$1,FALSE))=0,0,'Inq6 adjusted class'!V58)</f>
        <v>0</v>
      </c>
      <c r="T58" s="39">
        <f>IFERROR(VLOOKUP(A58,'Output A'!B:E,4,FALSE),0)</f>
        <v>0</v>
      </c>
    </row>
    <row r="59" spans="1:20" x14ac:dyDescent="0.3">
      <c r="A59" s="6">
        <f>'Discl output_ class'!B59</f>
        <v>1013</v>
      </c>
      <c r="B59" s="39">
        <f>IF(INDEX('Discl output_ class'!$B:$T,MATCH('Class output'!$A59,'Discl output_ class'!$B:$B,FALSE),MATCH('Class output'!B$1,'Discl output_ class'!$B$1:$T$1,FALSE))=0,0,'Inq6 adjusted class'!E59)</f>
        <v>0</v>
      </c>
      <c r="C59" s="39">
        <f>IF(INDEX('Discl output_ class'!$B:$T,MATCH('Class output'!$A59,'Discl output_ class'!$B:$B,FALSE),MATCH('Class output'!C$1,'Discl output_ class'!$B$1:$T$1,FALSE))=0,0,'Inq6 adjusted class'!F59)</f>
        <v>0</v>
      </c>
      <c r="D59" s="39">
        <f>IF(INDEX('Discl output_ class'!$B:$T,MATCH('Class output'!$A59,'Discl output_ class'!$B:$B,FALSE),MATCH('Class output'!D$1,'Discl output_ class'!$B$1:$T$1,FALSE))=0,0,'Inq6 adjusted class'!G59)</f>
        <v>0</v>
      </c>
      <c r="E59" s="39">
        <f>IF(INDEX('Discl output_ class'!$B:$T,MATCH('Class output'!$A59,'Discl output_ class'!$B:$B,FALSE),MATCH('Class output'!E$1,'Discl output_ class'!$B$1:$T$1,FALSE))=0,0,'Inq6 adjusted class'!H59)</f>
        <v>0</v>
      </c>
      <c r="F59" s="39">
        <f>IF(INDEX('Discl output_ class'!$B:$T,MATCH('Class output'!$A59,'Discl output_ class'!$B:$B,FALSE),MATCH('Class output'!F$1,'Discl output_ class'!$B$1:$T$1,FALSE))=0,0,'Inq6 adjusted class'!I59)</f>
        <v>0</v>
      </c>
      <c r="G59" s="39">
        <f>IF(INDEX('Discl output_ class'!$B:$T,MATCH('Class output'!$A59,'Discl output_ class'!$B:$B,FALSE),MATCH('Class output'!G$1,'Discl output_ class'!$B$1:$T$1,FALSE))=0,0,'Inq6 adjusted class'!J59)</f>
        <v>0</v>
      </c>
      <c r="H59" s="39">
        <f>IF(INDEX('Discl output_ class'!$B:$T,MATCH('Class output'!$A59,'Discl output_ class'!$B:$B,FALSE),MATCH('Class output'!H$1,'Discl output_ class'!$B$1:$T$1,FALSE))=0,0,'Inq6 adjusted class'!K59)</f>
        <v>0</v>
      </c>
      <c r="I59" s="39">
        <f>IF(INDEX('Discl output_ class'!$B:$T,MATCH('Class output'!$A59,'Discl output_ class'!$B:$B,FALSE),MATCH('Class output'!I$1,'Discl output_ class'!$B$1:$T$1,FALSE))=0,0,'Inq6 adjusted class'!L59)</f>
        <v>0</v>
      </c>
      <c r="J59" s="39">
        <f>IF(INDEX('Discl output_ class'!$B:$T,MATCH('Class output'!$A59,'Discl output_ class'!$B:$B,FALSE),MATCH('Class output'!J$1,'Discl output_ class'!$B$1:$T$1,FALSE))=0,0,'Inq6 adjusted class'!M59)</f>
        <v>0</v>
      </c>
      <c r="K59" s="39">
        <f>IF(INDEX('Discl output_ class'!$B:$T,MATCH('Class output'!$A59,'Discl output_ class'!$B:$B,FALSE),MATCH('Class output'!K$1,'Discl output_ class'!$B$1:$T$1,FALSE))=0,0,'Inq6 adjusted class'!N59)</f>
        <v>0</v>
      </c>
      <c r="L59" s="39">
        <f>IF(INDEX('Discl output_ class'!$B:$T,MATCH('Class output'!$A59,'Discl output_ class'!$B:$B,FALSE),MATCH('Class output'!L$1,'Discl output_ class'!$B$1:$T$1,FALSE))=0,0,'Inq6 adjusted class'!O59)</f>
        <v>0</v>
      </c>
      <c r="M59" s="39">
        <f>IF(INDEX('Discl output_ class'!$B:$T,MATCH('Class output'!$A59,'Discl output_ class'!$B:$B,FALSE),MATCH('Class output'!M$1,'Discl output_ class'!$B$1:$T$1,FALSE))=0,0,'Inq6 adjusted class'!P59)</f>
        <v>0</v>
      </c>
      <c r="N59" s="39">
        <f>IF(INDEX('Discl output_ class'!$B:$T,MATCH('Class output'!$A59,'Discl output_ class'!$B:$B,FALSE),MATCH('Class output'!N$1,'Discl output_ class'!$B$1:$T$1,FALSE))=0,0,'Inq6 adjusted class'!Q59)</f>
        <v>0</v>
      </c>
      <c r="O59" s="39">
        <f>IF(INDEX('Discl output_ class'!$B:$T,MATCH('Class output'!$A59,'Discl output_ class'!$B:$B,FALSE),MATCH('Class output'!O$1,'Discl output_ class'!$B$1:$T$1,FALSE))=0,0,'Inq6 adjusted class'!R59)</f>
        <v>0</v>
      </c>
      <c r="P59" s="39">
        <f>IF(INDEX('Discl output_ class'!$B:$T,MATCH('Class output'!$A59,'Discl output_ class'!$B:$B,FALSE),MATCH('Class output'!P$1,'Discl output_ class'!$B$1:$T$1,FALSE))=0,0,'Inq6 adjusted class'!S59)</f>
        <v>0</v>
      </c>
      <c r="Q59" s="39">
        <f>IF(INDEX('Discl output_ class'!$B:$T,MATCH('Class output'!$A59,'Discl output_ class'!$B:$B,FALSE),MATCH('Class output'!Q$1,'Discl output_ class'!$B$1:$T$1,FALSE))=0,0,'Inq6 adjusted class'!T59)</f>
        <v>0</v>
      </c>
      <c r="R59" s="39">
        <f>IF(INDEX('Discl output_ class'!$B:$T,MATCH('Class output'!$A59,'Discl output_ class'!$B:$B,FALSE),MATCH('Class output'!R$1,'Discl output_ class'!$B$1:$T$1,FALSE))=0,0,'Inq6 adjusted class'!U59)</f>
        <v>0</v>
      </c>
      <c r="S59" s="39">
        <f>IF(INDEX('Discl output_ class'!$B:$T,MATCH('Class output'!$A59,'Discl output_ class'!$B:$B,FALSE),MATCH('Class output'!S$1,'Discl output_ class'!$B$1:$T$1,FALSE))=0,0,'Inq6 adjusted class'!V59)</f>
        <v>0</v>
      </c>
      <c r="T59" s="39">
        <f>IFERROR(VLOOKUP(A59,'Output A'!B:E,4,FALSE),0)</f>
        <v>1091.4100000000001</v>
      </c>
    </row>
    <row r="60" spans="1:20" x14ac:dyDescent="0.3">
      <c r="A60" s="6">
        <f>'Discl output_ class'!B60</f>
        <v>1020</v>
      </c>
      <c r="B60" s="39">
        <f>IF(INDEX('Discl output_ class'!$B:$T,MATCH('Class output'!$A60,'Discl output_ class'!$B:$B,FALSE),MATCH('Class output'!B$1,'Discl output_ class'!$B$1:$T$1,FALSE))=0,0,'Inq6 adjusted class'!E60)</f>
        <v>0</v>
      </c>
      <c r="C60" s="39">
        <f>IF(INDEX('Discl output_ class'!$B:$T,MATCH('Class output'!$A60,'Discl output_ class'!$B:$B,FALSE),MATCH('Class output'!C$1,'Discl output_ class'!$B$1:$T$1,FALSE))=0,0,'Inq6 adjusted class'!F60)</f>
        <v>0</v>
      </c>
      <c r="D60" s="39">
        <f>IF(INDEX('Discl output_ class'!$B:$T,MATCH('Class output'!$A60,'Discl output_ class'!$B:$B,FALSE),MATCH('Class output'!D$1,'Discl output_ class'!$B$1:$T$1,FALSE))=0,0,'Inq6 adjusted class'!G60)</f>
        <v>0</v>
      </c>
      <c r="E60" s="39">
        <f>IF(INDEX('Discl output_ class'!$B:$T,MATCH('Class output'!$A60,'Discl output_ class'!$B:$B,FALSE),MATCH('Class output'!E$1,'Discl output_ class'!$B$1:$T$1,FALSE))=0,0,'Inq6 adjusted class'!H60)</f>
        <v>0</v>
      </c>
      <c r="F60" s="39">
        <f>IF(INDEX('Discl output_ class'!$B:$T,MATCH('Class output'!$A60,'Discl output_ class'!$B:$B,FALSE),MATCH('Class output'!F$1,'Discl output_ class'!$B$1:$T$1,FALSE))=0,0,'Inq6 adjusted class'!I60)</f>
        <v>0</v>
      </c>
      <c r="G60" s="39">
        <f>IF(INDEX('Discl output_ class'!$B:$T,MATCH('Class output'!$A60,'Discl output_ class'!$B:$B,FALSE),MATCH('Class output'!G$1,'Discl output_ class'!$B$1:$T$1,FALSE))=0,0,'Inq6 adjusted class'!J60)</f>
        <v>0</v>
      </c>
      <c r="H60" s="39">
        <f>IF(INDEX('Discl output_ class'!$B:$T,MATCH('Class output'!$A60,'Discl output_ class'!$B:$B,FALSE),MATCH('Class output'!H$1,'Discl output_ class'!$B$1:$T$1,FALSE))=0,0,'Inq6 adjusted class'!K60)</f>
        <v>0</v>
      </c>
      <c r="I60" s="39">
        <f>IF(INDEX('Discl output_ class'!$B:$T,MATCH('Class output'!$A60,'Discl output_ class'!$B:$B,FALSE),MATCH('Class output'!I$1,'Discl output_ class'!$B$1:$T$1,FALSE))=0,0,'Inq6 adjusted class'!L60)</f>
        <v>0</v>
      </c>
      <c r="J60" s="39">
        <f>IF(INDEX('Discl output_ class'!$B:$T,MATCH('Class output'!$A60,'Discl output_ class'!$B:$B,FALSE),MATCH('Class output'!J$1,'Discl output_ class'!$B$1:$T$1,FALSE))=0,0,'Inq6 adjusted class'!M60)</f>
        <v>0</v>
      </c>
      <c r="K60" s="39">
        <f>IF(INDEX('Discl output_ class'!$B:$T,MATCH('Class output'!$A60,'Discl output_ class'!$B:$B,FALSE),MATCH('Class output'!K$1,'Discl output_ class'!$B$1:$T$1,FALSE))=0,0,'Inq6 adjusted class'!N60)</f>
        <v>0</v>
      </c>
      <c r="L60" s="39">
        <f>IF(INDEX('Discl output_ class'!$B:$T,MATCH('Class output'!$A60,'Discl output_ class'!$B:$B,FALSE),MATCH('Class output'!L$1,'Discl output_ class'!$B$1:$T$1,FALSE))=0,0,'Inq6 adjusted class'!O60)</f>
        <v>0</v>
      </c>
      <c r="M60" s="39">
        <f>IF(INDEX('Discl output_ class'!$B:$T,MATCH('Class output'!$A60,'Discl output_ class'!$B:$B,FALSE),MATCH('Class output'!M$1,'Discl output_ class'!$B$1:$T$1,FALSE))=0,0,'Inq6 adjusted class'!P60)</f>
        <v>0</v>
      </c>
      <c r="N60" s="39">
        <f>IF(INDEX('Discl output_ class'!$B:$T,MATCH('Class output'!$A60,'Discl output_ class'!$B:$B,FALSE),MATCH('Class output'!N$1,'Discl output_ class'!$B$1:$T$1,FALSE))=0,0,'Inq6 adjusted class'!Q60)</f>
        <v>0</v>
      </c>
      <c r="O60" s="39">
        <f>IF(INDEX('Discl output_ class'!$B:$T,MATCH('Class output'!$A60,'Discl output_ class'!$B:$B,FALSE),MATCH('Class output'!O$1,'Discl output_ class'!$B$1:$T$1,FALSE))=0,0,'Inq6 adjusted class'!R60)</f>
        <v>0</v>
      </c>
      <c r="P60" s="39">
        <f>IF(INDEX('Discl output_ class'!$B:$T,MATCH('Class output'!$A60,'Discl output_ class'!$B:$B,FALSE),MATCH('Class output'!P$1,'Discl output_ class'!$B$1:$T$1,FALSE))=0,0,'Inq6 adjusted class'!S60)</f>
        <v>0</v>
      </c>
      <c r="Q60" s="39">
        <f>IF(INDEX('Discl output_ class'!$B:$T,MATCH('Class output'!$A60,'Discl output_ class'!$B:$B,FALSE),MATCH('Class output'!Q$1,'Discl output_ class'!$B$1:$T$1,FALSE))=0,0,'Inq6 adjusted class'!T60)</f>
        <v>0</v>
      </c>
      <c r="R60" s="39">
        <f>IF(INDEX('Discl output_ class'!$B:$T,MATCH('Class output'!$A60,'Discl output_ class'!$B:$B,FALSE),MATCH('Class output'!R$1,'Discl output_ class'!$B$1:$T$1,FALSE))=0,0,'Inq6 adjusted class'!U60)</f>
        <v>0</v>
      </c>
      <c r="S60" s="39">
        <f>IF(INDEX('Discl output_ class'!$B:$T,MATCH('Class output'!$A60,'Discl output_ class'!$B:$B,FALSE),MATCH('Class output'!S$1,'Discl output_ class'!$B$1:$T$1,FALSE))=0,0,'Inq6 adjusted class'!V60)</f>
        <v>0</v>
      </c>
      <c r="T60" s="39">
        <f>IFERROR(VLOOKUP(A60,'Output A'!B:E,4,FALSE),0)</f>
        <v>132.956412</v>
      </c>
    </row>
    <row r="61" spans="1:20" x14ac:dyDescent="0.3">
      <c r="A61" s="6">
        <f>'Discl output_ class'!B61</f>
        <v>1031</v>
      </c>
      <c r="B61" s="39">
        <f>IF(INDEX('Discl output_ class'!$B:$T,MATCH('Class output'!$A61,'Discl output_ class'!$B:$B,FALSE),MATCH('Class output'!B$1,'Discl output_ class'!$B$1:$T$1,FALSE))=0,0,'Inq6 adjusted class'!E61)</f>
        <v>0</v>
      </c>
      <c r="C61" s="39">
        <f>IF(INDEX('Discl output_ class'!$B:$T,MATCH('Class output'!$A61,'Discl output_ class'!$B:$B,FALSE),MATCH('Class output'!C$1,'Discl output_ class'!$B$1:$T$1,FALSE))=0,0,'Inq6 adjusted class'!F61)</f>
        <v>0</v>
      </c>
      <c r="D61" s="39">
        <f>IF(INDEX('Discl output_ class'!$B:$T,MATCH('Class output'!$A61,'Discl output_ class'!$B:$B,FALSE),MATCH('Class output'!D$1,'Discl output_ class'!$B$1:$T$1,FALSE))=0,0,'Inq6 adjusted class'!G61)</f>
        <v>0</v>
      </c>
      <c r="E61" s="39">
        <f>IF(INDEX('Discl output_ class'!$B:$T,MATCH('Class output'!$A61,'Discl output_ class'!$B:$B,FALSE),MATCH('Class output'!E$1,'Discl output_ class'!$B$1:$T$1,FALSE))=0,0,'Inq6 adjusted class'!H61)</f>
        <v>0</v>
      </c>
      <c r="F61" s="39">
        <f>IF(INDEX('Discl output_ class'!$B:$T,MATCH('Class output'!$A61,'Discl output_ class'!$B:$B,FALSE),MATCH('Class output'!F$1,'Discl output_ class'!$B$1:$T$1,FALSE))=0,0,'Inq6 adjusted class'!I61)</f>
        <v>0</v>
      </c>
      <c r="G61" s="39">
        <f>IF(INDEX('Discl output_ class'!$B:$T,MATCH('Class output'!$A61,'Discl output_ class'!$B:$B,FALSE),MATCH('Class output'!G$1,'Discl output_ class'!$B$1:$T$1,FALSE))=0,0,'Inq6 adjusted class'!J61)</f>
        <v>0</v>
      </c>
      <c r="H61" s="39">
        <f>IF(INDEX('Discl output_ class'!$B:$T,MATCH('Class output'!$A61,'Discl output_ class'!$B:$B,FALSE),MATCH('Class output'!H$1,'Discl output_ class'!$B$1:$T$1,FALSE))=0,0,'Inq6 adjusted class'!K61)</f>
        <v>0</v>
      </c>
      <c r="I61" s="39">
        <f>IF(INDEX('Discl output_ class'!$B:$T,MATCH('Class output'!$A61,'Discl output_ class'!$B:$B,FALSE),MATCH('Class output'!I$1,'Discl output_ class'!$B$1:$T$1,FALSE))=0,0,'Inq6 adjusted class'!L61)</f>
        <v>0</v>
      </c>
      <c r="J61" s="39">
        <f>IF(INDEX('Discl output_ class'!$B:$T,MATCH('Class output'!$A61,'Discl output_ class'!$B:$B,FALSE),MATCH('Class output'!J$1,'Discl output_ class'!$B$1:$T$1,FALSE))=0,0,'Inq6 adjusted class'!M61)</f>
        <v>0</v>
      </c>
      <c r="K61" s="39">
        <f>IF(INDEX('Discl output_ class'!$B:$T,MATCH('Class output'!$A61,'Discl output_ class'!$B:$B,FALSE),MATCH('Class output'!K$1,'Discl output_ class'!$B$1:$T$1,FALSE))=0,0,'Inq6 adjusted class'!N61)</f>
        <v>0</v>
      </c>
      <c r="L61" s="39">
        <f>IF(INDEX('Discl output_ class'!$B:$T,MATCH('Class output'!$A61,'Discl output_ class'!$B:$B,FALSE),MATCH('Class output'!L$1,'Discl output_ class'!$B$1:$T$1,FALSE))=0,0,'Inq6 adjusted class'!O61)</f>
        <v>0</v>
      </c>
      <c r="M61" s="39">
        <f>IF(INDEX('Discl output_ class'!$B:$T,MATCH('Class output'!$A61,'Discl output_ class'!$B:$B,FALSE),MATCH('Class output'!M$1,'Discl output_ class'!$B$1:$T$1,FALSE))=0,0,'Inq6 adjusted class'!P61)</f>
        <v>0</v>
      </c>
      <c r="N61" s="39">
        <f>IF(INDEX('Discl output_ class'!$B:$T,MATCH('Class output'!$A61,'Discl output_ class'!$B:$B,FALSE),MATCH('Class output'!N$1,'Discl output_ class'!$B$1:$T$1,FALSE))=0,0,'Inq6 adjusted class'!Q61)</f>
        <v>0</v>
      </c>
      <c r="O61" s="39">
        <f>IF(INDEX('Discl output_ class'!$B:$T,MATCH('Class output'!$A61,'Discl output_ class'!$B:$B,FALSE),MATCH('Class output'!O$1,'Discl output_ class'!$B$1:$T$1,FALSE))=0,0,'Inq6 adjusted class'!R61)</f>
        <v>0</v>
      </c>
      <c r="P61" s="39">
        <f>IF(INDEX('Discl output_ class'!$B:$T,MATCH('Class output'!$A61,'Discl output_ class'!$B:$B,FALSE),MATCH('Class output'!P$1,'Discl output_ class'!$B$1:$T$1,FALSE))=0,0,'Inq6 adjusted class'!S61)</f>
        <v>0</v>
      </c>
      <c r="Q61" s="39">
        <f>IF(INDEX('Discl output_ class'!$B:$T,MATCH('Class output'!$A61,'Discl output_ class'!$B:$B,FALSE),MATCH('Class output'!Q$1,'Discl output_ class'!$B$1:$T$1,FALSE))=0,0,'Inq6 adjusted class'!T61)</f>
        <v>0</v>
      </c>
      <c r="R61" s="39">
        <f>IF(INDEX('Discl output_ class'!$B:$T,MATCH('Class output'!$A61,'Discl output_ class'!$B:$B,FALSE),MATCH('Class output'!R$1,'Discl output_ class'!$B$1:$T$1,FALSE))=0,0,'Inq6 adjusted class'!U61)</f>
        <v>0</v>
      </c>
      <c r="S61" s="39">
        <f>IF(INDEX('Discl output_ class'!$B:$T,MATCH('Class output'!$A61,'Discl output_ class'!$B:$B,FALSE),MATCH('Class output'!S$1,'Discl output_ class'!$B$1:$T$1,FALSE))=0,0,'Inq6 adjusted class'!V61)</f>
        <v>0</v>
      </c>
      <c r="T61" s="39">
        <f>IFERROR(VLOOKUP(A61,'Output A'!B:E,4,FALSE),0)</f>
        <v>0</v>
      </c>
    </row>
    <row r="62" spans="1:20" x14ac:dyDescent="0.3">
      <c r="A62" s="6">
        <f>'Discl output_ class'!B62</f>
        <v>1032</v>
      </c>
      <c r="B62" s="39">
        <f>IF(INDEX('Discl output_ class'!$B:$T,MATCH('Class output'!$A62,'Discl output_ class'!$B:$B,FALSE),MATCH('Class output'!B$1,'Discl output_ class'!$B$1:$T$1,FALSE))=0,0,'Inq6 adjusted class'!E62)</f>
        <v>0</v>
      </c>
      <c r="C62" s="39">
        <f>IF(INDEX('Discl output_ class'!$B:$T,MATCH('Class output'!$A62,'Discl output_ class'!$B:$B,FALSE),MATCH('Class output'!C$1,'Discl output_ class'!$B$1:$T$1,FALSE))=0,0,'Inq6 adjusted class'!F62)</f>
        <v>0</v>
      </c>
      <c r="D62" s="39">
        <f>IF(INDEX('Discl output_ class'!$B:$T,MATCH('Class output'!$A62,'Discl output_ class'!$B:$B,FALSE),MATCH('Class output'!D$1,'Discl output_ class'!$B$1:$T$1,FALSE))=0,0,'Inq6 adjusted class'!G62)</f>
        <v>0</v>
      </c>
      <c r="E62" s="39">
        <f>IF(INDEX('Discl output_ class'!$B:$T,MATCH('Class output'!$A62,'Discl output_ class'!$B:$B,FALSE),MATCH('Class output'!E$1,'Discl output_ class'!$B$1:$T$1,FALSE))=0,0,'Inq6 adjusted class'!H62)</f>
        <v>0</v>
      </c>
      <c r="F62" s="39">
        <f>IF(INDEX('Discl output_ class'!$B:$T,MATCH('Class output'!$A62,'Discl output_ class'!$B:$B,FALSE),MATCH('Class output'!F$1,'Discl output_ class'!$B$1:$T$1,FALSE))=0,0,'Inq6 adjusted class'!I62)</f>
        <v>0</v>
      </c>
      <c r="G62" s="39">
        <f>IF(INDEX('Discl output_ class'!$B:$T,MATCH('Class output'!$A62,'Discl output_ class'!$B:$B,FALSE),MATCH('Class output'!G$1,'Discl output_ class'!$B$1:$T$1,FALSE))=0,0,'Inq6 adjusted class'!J62)</f>
        <v>0</v>
      </c>
      <c r="H62" s="39">
        <f>IF(INDEX('Discl output_ class'!$B:$T,MATCH('Class output'!$A62,'Discl output_ class'!$B:$B,FALSE),MATCH('Class output'!H$1,'Discl output_ class'!$B$1:$T$1,FALSE))=0,0,'Inq6 adjusted class'!K62)</f>
        <v>0</v>
      </c>
      <c r="I62" s="39">
        <f>IF(INDEX('Discl output_ class'!$B:$T,MATCH('Class output'!$A62,'Discl output_ class'!$B:$B,FALSE),MATCH('Class output'!I$1,'Discl output_ class'!$B$1:$T$1,FALSE))=0,0,'Inq6 adjusted class'!L62)</f>
        <v>0</v>
      </c>
      <c r="J62" s="39">
        <f>IF(INDEX('Discl output_ class'!$B:$T,MATCH('Class output'!$A62,'Discl output_ class'!$B:$B,FALSE),MATCH('Class output'!J$1,'Discl output_ class'!$B$1:$T$1,FALSE))=0,0,'Inq6 adjusted class'!M62)</f>
        <v>0</v>
      </c>
      <c r="K62" s="39">
        <f>IF(INDEX('Discl output_ class'!$B:$T,MATCH('Class output'!$A62,'Discl output_ class'!$B:$B,FALSE),MATCH('Class output'!K$1,'Discl output_ class'!$B$1:$T$1,FALSE))=0,0,'Inq6 adjusted class'!N62)</f>
        <v>0</v>
      </c>
      <c r="L62" s="39">
        <f>IF(INDEX('Discl output_ class'!$B:$T,MATCH('Class output'!$A62,'Discl output_ class'!$B:$B,FALSE),MATCH('Class output'!L$1,'Discl output_ class'!$B$1:$T$1,FALSE))=0,0,'Inq6 adjusted class'!O62)</f>
        <v>0</v>
      </c>
      <c r="M62" s="39">
        <f>IF(INDEX('Discl output_ class'!$B:$T,MATCH('Class output'!$A62,'Discl output_ class'!$B:$B,FALSE),MATCH('Class output'!M$1,'Discl output_ class'!$B$1:$T$1,FALSE))=0,0,'Inq6 adjusted class'!P62)</f>
        <v>0</v>
      </c>
      <c r="N62" s="39">
        <f>IF(INDEX('Discl output_ class'!$B:$T,MATCH('Class output'!$A62,'Discl output_ class'!$B:$B,FALSE),MATCH('Class output'!N$1,'Discl output_ class'!$B$1:$T$1,FALSE))=0,0,'Inq6 adjusted class'!Q62)</f>
        <v>0</v>
      </c>
      <c r="O62" s="39">
        <f>IF(INDEX('Discl output_ class'!$B:$T,MATCH('Class output'!$A62,'Discl output_ class'!$B:$B,FALSE),MATCH('Class output'!O$1,'Discl output_ class'!$B$1:$T$1,FALSE))=0,0,'Inq6 adjusted class'!R62)</f>
        <v>0</v>
      </c>
      <c r="P62" s="39">
        <f>IF(INDEX('Discl output_ class'!$B:$T,MATCH('Class output'!$A62,'Discl output_ class'!$B:$B,FALSE),MATCH('Class output'!P$1,'Discl output_ class'!$B$1:$T$1,FALSE))=0,0,'Inq6 adjusted class'!S62)</f>
        <v>0</v>
      </c>
      <c r="Q62" s="39">
        <f>IF(INDEX('Discl output_ class'!$B:$T,MATCH('Class output'!$A62,'Discl output_ class'!$B:$B,FALSE),MATCH('Class output'!Q$1,'Discl output_ class'!$B$1:$T$1,FALSE))=0,0,'Inq6 adjusted class'!T62)</f>
        <v>0</v>
      </c>
      <c r="R62" s="39">
        <f>IF(INDEX('Discl output_ class'!$B:$T,MATCH('Class output'!$A62,'Discl output_ class'!$B:$B,FALSE),MATCH('Class output'!R$1,'Discl output_ class'!$B$1:$T$1,FALSE))=0,0,'Inq6 adjusted class'!U62)</f>
        <v>0</v>
      </c>
      <c r="S62" s="39">
        <f>IF(INDEX('Discl output_ class'!$B:$T,MATCH('Class output'!$A62,'Discl output_ class'!$B:$B,FALSE),MATCH('Class output'!S$1,'Discl output_ class'!$B$1:$T$1,FALSE))=0,0,'Inq6 adjusted class'!V62)</f>
        <v>0</v>
      </c>
      <c r="T62" s="39">
        <f>IFERROR(VLOOKUP(A62,'Output A'!B:E,4,FALSE),0)</f>
        <v>0</v>
      </c>
    </row>
    <row r="63" spans="1:20" x14ac:dyDescent="0.3">
      <c r="A63" s="6">
        <f>'Discl output_ class'!B63</f>
        <v>1039</v>
      </c>
      <c r="B63" s="39">
        <f>IF(INDEX('Discl output_ class'!$B:$T,MATCH('Class output'!$A63,'Discl output_ class'!$B:$B,FALSE),MATCH('Class output'!B$1,'Discl output_ class'!$B$1:$T$1,FALSE))=0,0,'Inq6 adjusted class'!E63)</f>
        <v>0</v>
      </c>
      <c r="C63" s="39">
        <f>IF(INDEX('Discl output_ class'!$B:$T,MATCH('Class output'!$A63,'Discl output_ class'!$B:$B,FALSE),MATCH('Class output'!C$1,'Discl output_ class'!$B$1:$T$1,FALSE))=0,0,'Inq6 adjusted class'!F63)</f>
        <v>0</v>
      </c>
      <c r="D63" s="39">
        <f>IF(INDEX('Discl output_ class'!$B:$T,MATCH('Class output'!$A63,'Discl output_ class'!$B:$B,FALSE),MATCH('Class output'!D$1,'Discl output_ class'!$B$1:$T$1,FALSE))=0,0,'Inq6 adjusted class'!G63)</f>
        <v>0</v>
      </c>
      <c r="E63" s="39">
        <f>IF(INDEX('Discl output_ class'!$B:$T,MATCH('Class output'!$A63,'Discl output_ class'!$B:$B,FALSE),MATCH('Class output'!E$1,'Discl output_ class'!$B$1:$T$1,FALSE))=0,0,'Inq6 adjusted class'!H63)</f>
        <v>0</v>
      </c>
      <c r="F63" s="39">
        <f>IF(INDEX('Discl output_ class'!$B:$T,MATCH('Class output'!$A63,'Discl output_ class'!$B:$B,FALSE),MATCH('Class output'!F$1,'Discl output_ class'!$B$1:$T$1,FALSE))=0,0,'Inq6 adjusted class'!I63)</f>
        <v>0</v>
      </c>
      <c r="G63" s="39">
        <f>IF(INDEX('Discl output_ class'!$B:$T,MATCH('Class output'!$A63,'Discl output_ class'!$B:$B,FALSE),MATCH('Class output'!G$1,'Discl output_ class'!$B$1:$T$1,FALSE))=0,0,'Inq6 adjusted class'!J63)</f>
        <v>0</v>
      </c>
      <c r="H63" s="39">
        <f>IF(INDEX('Discl output_ class'!$B:$T,MATCH('Class output'!$A63,'Discl output_ class'!$B:$B,FALSE),MATCH('Class output'!H$1,'Discl output_ class'!$B$1:$T$1,FALSE))=0,0,'Inq6 adjusted class'!K63)</f>
        <v>0</v>
      </c>
      <c r="I63" s="39">
        <f>IF(INDEX('Discl output_ class'!$B:$T,MATCH('Class output'!$A63,'Discl output_ class'!$B:$B,FALSE),MATCH('Class output'!I$1,'Discl output_ class'!$B$1:$T$1,FALSE))=0,0,'Inq6 adjusted class'!L63)</f>
        <v>0</v>
      </c>
      <c r="J63" s="39">
        <f>IF(INDEX('Discl output_ class'!$B:$T,MATCH('Class output'!$A63,'Discl output_ class'!$B:$B,FALSE),MATCH('Class output'!J$1,'Discl output_ class'!$B$1:$T$1,FALSE))=0,0,'Inq6 adjusted class'!M63)</f>
        <v>0</v>
      </c>
      <c r="K63" s="39">
        <f>IF(INDEX('Discl output_ class'!$B:$T,MATCH('Class output'!$A63,'Discl output_ class'!$B:$B,FALSE),MATCH('Class output'!K$1,'Discl output_ class'!$B$1:$T$1,FALSE))=0,0,'Inq6 adjusted class'!N63)</f>
        <v>0</v>
      </c>
      <c r="L63" s="39">
        <f>IF(INDEX('Discl output_ class'!$B:$T,MATCH('Class output'!$A63,'Discl output_ class'!$B:$B,FALSE),MATCH('Class output'!L$1,'Discl output_ class'!$B$1:$T$1,FALSE))=0,0,'Inq6 adjusted class'!O63)</f>
        <v>0</v>
      </c>
      <c r="M63" s="39">
        <f>IF(INDEX('Discl output_ class'!$B:$T,MATCH('Class output'!$A63,'Discl output_ class'!$B:$B,FALSE),MATCH('Class output'!M$1,'Discl output_ class'!$B$1:$T$1,FALSE))=0,0,'Inq6 adjusted class'!P63)</f>
        <v>0</v>
      </c>
      <c r="N63" s="39">
        <f>IF(INDEX('Discl output_ class'!$B:$T,MATCH('Class output'!$A63,'Discl output_ class'!$B:$B,FALSE),MATCH('Class output'!N$1,'Discl output_ class'!$B$1:$T$1,FALSE))=0,0,'Inq6 adjusted class'!Q63)</f>
        <v>0</v>
      </c>
      <c r="O63" s="39">
        <f>IF(INDEX('Discl output_ class'!$B:$T,MATCH('Class output'!$A63,'Discl output_ class'!$B:$B,FALSE),MATCH('Class output'!O$1,'Discl output_ class'!$B$1:$T$1,FALSE))=0,0,'Inq6 adjusted class'!R63)</f>
        <v>0</v>
      </c>
      <c r="P63" s="39">
        <f>IF(INDEX('Discl output_ class'!$B:$T,MATCH('Class output'!$A63,'Discl output_ class'!$B:$B,FALSE),MATCH('Class output'!P$1,'Discl output_ class'!$B$1:$T$1,FALSE))=0,0,'Inq6 adjusted class'!S63)</f>
        <v>0</v>
      </c>
      <c r="Q63" s="39">
        <f>IF(INDEX('Discl output_ class'!$B:$T,MATCH('Class output'!$A63,'Discl output_ class'!$B:$B,FALSE),MATCH('Class output'!Q$1,'Discl output_ class'!$B$1:$T$1,FALSE))=0,0,'Inq6 adjusted class'!T63)</f>
        <v>0</v>
      </c>
      <c r="R63" s="39">
        <f>IF(INDEX('Discl output_ class'!$B:$T,MATCH('Class output'!$A63,'Discl output_ class'!$B:$B,FALSE),MATCH('Class output'!R$1,'Discl output_ class'!$B$1:$T$1,FALSE))=0,0,'Inq6 adjusted class'!U63)</f>
        <v>0</v>
      </c>
      <c r="S63" s="39">
        <f>IF(INDEX('Discl output_ class'!$B:$T,MATCH('Class output'!$A63,'Discl output_ class'!$B:$B,FALSE),MATCH('Class output'!S$1,'Discl output_ class'!$B$1:$T$1,FALSE))=0,0,'Inq6 adjusted class'!V63)</f>
        <v>0</v>
      </c>
      <c r="T63" s="39">
        <f>IFERROR(VLOOKUP(A63,'Output A'!B:E,4,FALSE),0)</f>
        <v>2142.29</v>
      </c>
    </row>
    <row r="64" spans="1:20" x14ac:dyDescent="0.3">
      <c r="A64" s="6">
        <f>'Discl output_ class'!B64</f>
        <v>1041</v>
      </c>
      <c r="B64" s="39">
        <f>IF(INDEX('Discl output_ class'!$B:$T,MATCH('Class output'!$A64,'Discl output_ class'!$B:$B,FALSE),MATCH('Class output'!B$1,'Discl output_ class'!$B$1:$T$1,FALSE))=0,0,'Inq6 adjusted class'!E64)</f>
        <v>0</v>
      </c>
      <c r="C64" s="39">
        <f>IF(INDEX('Discl output_ class'!$B:$T,MATCH('Class output'!$A64,'Discl output_ class'!$B:$B,FALSE),MATCH('Class output'!C$1,'Discl output_ class'!$B$1:$T$1,FALSE))=0,0,'Inq6 adjusted class'!F64)</f>
        <v>0</v>
      </c>
      <c r="D64" s="39">
        <f>IF(INDEX('Discl output_ class'!$B:$T,MATCH('Class output'!$A64,'Discl output_ class'!$B:$B,FALSE),MATCH('Class output'!D$1,'Discl output_ class'!$B$1:$T$1,FALSE))=0,0,'Inq6 adjusted class'!G64)</f>
        <v>0</v>
      </c>
      <c r="E64" s="39">
        <f>IF(INDEX('Discl output_ class'!$B:$T,MATCH('Class output'!$A64,'Discl output_ class'!$B:$B,FALSE),MATCH('Class output'!E$1,'Discl output_ class'!$B$1:$T$1,FALSE))=0,0,'Inq6 adjusted class'!H64)</f>
        <v>0</v>
      </c>
      <c r="F64" s="39">
        <f>IF(INDEX('Discl output_ class'!$B:$T,MATCH('Class output'!$A64,'Discl output_ class'!$B:$B,FALSE),MATCH('Class output'!F$1,'Discl output_ class'!$B$1:$T$1,FALSE))=0,0,'Inq6 adjusted class'!I64)</f>
        <v>0</v>
      </c>
      <c r="G64" s="39">
        <f>IF(INDEX('Discl output_ class'!$B:$T,MATCH('Class output'!$A64,'Discl output_ class'!$B:$B,FALSE),MATCH('Class output'!G$1,'Discl output_ class'!$B$1:$T$1,FALSE))=0,0,'Inq6 adjusted class'!J64)</f>
        <v>0</v>
      </c>
      <c r="H64" s="39">
        <f>IF(INDEX('Discl output_ class'!$B:$T,MATCH('Class output'!$A64,'Discl output_ class'!$B:$B,FALSE),MATCH('Class output'!H$1,'Discl output_ class'!$B$1:$T$1,FALSE))=0,0,'Inq6 adjusted class'!K64)</f>
        <v>0</v>
      </c>
      <c r="I64" s="39">
        <f>IF(INDEX('Discl output_ class'!$B:$T,MATCH('Class output'!$A64,'Discl output_ class'!$B:$B,FALSE),MATCH('Class output'!I$1,'Discl output_ class'!$B$1:$T$1,FALSE))=0,0,'Inq6 adjusted class'!L64)</f>
        <v>0</v>
      </c>
      <c r="J64" s="39">
        <f>IF(INDEX('Discl output_ class'!$B:$T,MATCH('Class output'!$A64,'Discl output_ class'!$B:$B,FALSE),MATCH('Class output'!J$1,'Discl output_ class'!$B$1:$T$1,FALSE))=0,0,'Inq6 adjusted class'!M64)</f>
        <v>0</v>
      </c>
      <c r="K64" s="39">
        <f>IF(INDEX('Discl output_ class'!$B:$T,MATCH('Class output'!$A64,'Discl output_ class'!$B:$B,FALSE),MATCH('Class output'!K$1,'Discl output_ class'!$B$1:$T$1,FALSE))=0,0,'Inq6 adjusted class'!N64)</f>
        <v>0</v>
      </c>
      <c r="L64" s="39">
        <f>IF(INDEX('Discl output_ class'!$B:$T,MATCH('Class output'!$A64,'Discl output_ class'!$B:$B,FALSE),MATCH('Class output'!L$1,'Discl output_ class'!$B$1:$T$1,FALSE))=0,0,'Inq6 adjusted class'!O64)</f>
        <v>0</v>
      </c>
      <c r="M64" s="39">
        <f>IF(INDEX('Discl output_ class'!$B:$T,MATCH('Class output'!$A64,'Discl output_ class'!$B:$B,FALSE),MATCH('Class output'!M$1,'Discl output_ class'!$B$1:$T$1,FALSE))=0,0,'Inq6 adjusted class'!P64)</f>
        <v>0</v>
      </c>
      <c r="N64" s="39">
        <f>IF(INDEX('Discl output_ class'!$B:$T,MATCH('Class output'!$A64,'Discl output_ class'!$B:$B,FALSE),MATCH('Class output'!N$1,'Discl output_ class'!$B$1:$T$1,FALSE))=0,0,'Inq6 adjusted class'!Q64)</f>
        <v>0</v>
      </c>
      <c r="O64" s="39">
        <f>IF(INDEX('Discl output_ class'!$B:$T,MATCH('Class output'!$A64,'Discl output_ class'!$B:$B,FALSE),MATCH('Class output'!O$1,'Discl output_ class'!$B$1:$T$1,FALSE))=0,0,'Inq6 adjusted class'!R64)</f>
        <v>0</v>
      </c>
      <c r="P64" s="39">
        <f>IF(INDEX('Discl output_ class'!$B:$T,MATCH('Class output'!$A64,'Discl output_ class'!$B:$B,FALSE),MATCH('Class output'!P$1,'Discl output_ class'!$B$1:$T$1,FALSE))=0,0,'Inq6 adjusted class'!S64)</f>
        <v>0</v>
      </c>
      <c r="Q64" s="39">
        <f>IF(INDEX('Discl output_ class'!$B:$T,MATCH('Class output'!$A64,'Discl output_ class'!$B:$B,FALSE),MATCH('Class output'!Q$1,'Discl output_ class'!$B$1:$T$1,FALSE))=0,0,'Inq6 adjusted class'!T64)</f>
        <v>0</v>
      </c>
      <c r="R64" s="39">
        <f>IF(INDEX('Discl output_ class'!$B:$T,MATCH('Class output'!$A64,'Discl output_ class'!$B:$B,FALSE),MATCH('Class output'!R$1,'Discl output_ class'!$B$1:$T$1,FALSE))=0,0,'Inq6 adjusted class'!U64)</f>
        <v>0</v>
      </c>
      <c r="S64" s="39">
        <f>IF(INDEX('Discl output_ class'!$B:$T,MATCH('Class output'!$A64,'Discl output_ class'!$B:$B,FALSE),MATCH('Class output'!S$1,'Discl output_ class'!$B$1:$T$1,FALSE))=0,0,'Inq6 adjusted class'!V64)</f>
        <v>0</v>
      </c>
      <c r="T64" s="39">
        <f>IFERROR(VLOOKUP(A64,'Output A'!B:E,4,FALSE),0)</f>
        <v>0</v>
      </c>
    </row>
    <row r="65" spans="1:20" x14ac:dyDescent="0.3">
      <c r="A65" s="6">
        <f>'Discl output_ class'!B65</f>
        <v>1042</v>
      </c>
      <c r="B65" s="39">
        <f>IF(INDEX('Discl output_ class'!$B:$T,MATCH('Class output'!$A65,'Discl output_ class'!$B:$B,FALSE),MATCH('Class output'!B$1,'Discl output_ class'!$B$1:$T$1,FALSE))=0,0,'Inq6 adjusted class'!E65)</f>
        <v>0</v>
      </c>
      <c r="C65" s="39">
        <f>IF(INDEX('Discl output_ class'!$B:$T,MATCH('Class output'!$A65,'Discl output_ class'!$B:$B,FALSE),MATCH('Class output'!C$1,'Discl output_ class'!$B$1:$T$1,FALSE))=0,0,'Inq6 adjusted class'!F65)</f>
        <v>0</v>
      </c>
      <c r="D65" s="39">
        <f>IF(INDEX('Discl output_ class'!$B:$T,MATCH('Class output'!$A65,'Discl output_ class'!$B:$B,FALSE),MATCH('Class output'!D$1,'Discl output_ class'!$B$1:$T$1,FALSE))=0,0,'Inq6 adjusted class'!G65)</f>
        <v>0</v>
      </c>
      <c r="E65" s="39">
        <f>IF(INDEX('Discl output_ class'!$B:$T,MATCH('Class output'!$A65,'Discl output_ class'!$B:$B,FALSE),MATCH('Class output'!E$1,'Discl output_ class'!$B$1:$T$1,FALSE))=0,0,'Inq6 adjusted class'!H65)</f>
        <v>0</v>
      </c>
      <c r="F65" s="39">
        <f>IF(INDEX('Discl output_ class'!$B:$T,MATCH('Class output'!$A65,'Discl output_ class'!$B:$B,FALSE),MATCH('Class output'!F$1,'Discl output_ class'!$B$1:$T$1,FALSE))=0,0,'Inq6 adjusted class'!I65)</f>
        <v>0</v>
      </c>
      <c r="G65" s="39">
        <f>IF(INDEX('Discl output_ class'!$B:$T,MATCH('Class output'!$A65,'Discl output_ class'!$B:$B,FALSE),MATCH('Class output'!G$1,'Discl output_ class'!$B$1:$T$1,FALSE))=0,0,'Inq6 adjusted class'!J65)</f>
        <v>0</v>
      </c>
      <c r="H65" s="39">
        <f>IF(INDEX('Discl output_ class'!$B:$T,MATCH('Class output'!$A65,'Discl output_ class'!$B:$B,FALSE),MATCH('Class output'!H$1,'Discl output_ class'!$B$1:$T$1,FALSE))=0,0,'Inq6 adjusted class'!K65)</f>
        <v>0</v>
      </c>
      <c r="I65" s="39">
        <f>IF(INDEX('Discl output_ class'!$B:$T,MATCH('Class output'!$A65,'Discl output_ class'!$B:$B,FALSE),MATCH('Class output'!I$1,'Discl output_ class'!$B$1:$T$1,FALSE))=0,0,'Inq6 adjusted class'!L65)</f>
        <v>0</v>
      </c>
      <c r="J65" s="39">
        <f>IF(INDEX('Discl output_ class'!$B:$T,MATCH('Class output'!$A65,'Discl output_ class'!$B:$B,FALSE),MATCH('Class output'!J$1,'Discl output_ class'!$B$1:$T$1,FALSE))=0,0,'Inq6 adjusted class'!M65)</f>
        <v>0</v>
      </c>
      <c r="K65" s="39">
        <f>IF(INDEX('Discl output_ class'!$B:$T,MATCH('Class output'!$A65,'Discl output_ class'!$B:$B,FALSE),MATCH('Class output'!K$1,'Discl output_ class'!$B$1:$T$1,FALSE))=0,0,'Inq6 adjusted class'!N65)</f>
        <v>0</v>
      </c>
      <c r="L65" s="39">
        <f>IF(INDEX('Discl output_ class'!$B:$T,MATCH('Class output'!$A65,'Discl output_ class'!$B:$B,FALSE),MATCH('Class output'!L$1,'Discl output_ class'!$B$1:$T$1,FALSE))=0,0,'Inq6 adjusted class'!O65)</f>
        <v>0</v>
      </c>
      <c r="M65" s="39">
        <f>IF(INDEX('Discl output_ class'!$B:$T,MATCH('Class output'!$A65,'Discl output_ class'!$B:$B,FALSE),MATCH('Class output'!M$1,'Discl output_ class'!$B$1:$T$1,FALSE))=0,0,'Inq6 adjusted class'!P65)</f>
        <v>0</v>
      </c>
      <c r="N65" s="39">
        <f>IF(INDEX('Discl output_ class'!$B:$T,MATCH('Class output'!$A65,'Discl output_ class'!$B:$B,FALSE),MATCH('Class output'!N$1,'Discl output_ class'!$B$1:$T$1,FALSE))=0,0,'Inq6 adjusted class'!Q65)</f>
        <v>0</v>
      </c>
      <c r="O65" s="39">
        <f>IF(INDEX('Discl output_ class'!$B:$T,MATCH('Class output'!$A65,'Discl output_ class'!$B:$B,FALSE),MATCH('Class output'!O$1,'Discl output_ class'!$B$1:$T$1,FALSE))=0,0,'Inq6 adjusted class'!R65)</f>
        <v>0</v>
      </c>
      <c r="P65" s="39">
        <f>IF(INDEX('Discl output_ class'!$B:$T,MATCH('Class output'!$A65,'Discl output_ class'!$B:$B,FALSE),MATCH('Class output'!P$1,'Discl output_ class'!$B$1:$T$1,FALSE))=0,0,'Inq6 adjusted class'!S65)</f>
        <v>0</v>
      </c>
      <c r="Q65" s="39">
        <f>IF(INDEX('Discl output_ class'!$B:$T,MATCH('Class output'!$A65,'Discl output_ class'!$B:$B,FALSE),MATCH('Class output'!Q$1,'Discl output_ class'!$B$1:$T$1,FALSE))=0,0,'Inq6 adjusted class'!T65)</f>
        <v>0</v>
      </c>
      <c r="R65" s="39">
        <f>IF(INDEX('Discl output_ class'!$B:$T,MATCH('Class output'!$A65,'Discl output_ class'!$B:$B,FALSE),MATCH('Class output'!R$1,'Discl output_ class'!$B$1:$T$1,FALSE))=0,0,'Inq6 adjusted class'!U65)</f>
        <v>0</v>
      </c>
      <c r="S65" s="39">
        <f>IF(INDEX('Discl output_ class'!$B:$T,MATCH('Class output'!$A65,'Discl output_ class'!$B:$B,FALSE),MATCH('Class output'!S$1,'Discl output_ class'!$B$1:$T$1,FALSE))=0,0,'Inq6 adjusted class'!V65)</f>
        <v>0</v>
      </c>
      <c r="T65" s="39">
        <f>IFERROR(VLOOKUP(A65,'Output A'!B:E,4,FALSE),0)</f>
        <v>0</v>
      </c>
    </row>
    <row r="66" spans="1:20" x14ac:dyDescent="0.3">
      <c r="A66" s="6">
        <f>'Discl output_ class'!B66</f>
        <v>1051</v>
      </c>
      <c r="B66" s="39">
        <f>IF(INDEX('Discl output_ class'!$B:$T,MATCH('Class output'!$A66,'Discl output_ class'!$B:$B,FALSE),MATCH('Class output'!B$1,'Discl output_ class'!$B$1:$T$1,FALSE))=0,0,'Inq6 adjusted class'!E66)</f>
        <v>0</v>
      </c>
      <c r="C66" s="39">
        <f>IF(INDEX('Discl output_ class'!$B:$T,MATCH('Class output'!$A66,'Discl output_ class'!$B:$B,FALSE),MATCH('Class output'!C$1,'Discl output_ class'!$B$1:$T$1,FALSE))=0,0,'Inq6 adjusted class'!F66)</f>
        <v>0</v>
      </c>
      <c r="D66" s="39">
        <f>IF(INDEX('Discl output_ class'!$B:$T,MATCH('Class output'!$A66,'Discl output_ class'!$B:$B,FALSE),MATCH('Class output'!D$1,'Discl output_ class'!$B$1:$T$1,FALSE))=0,0,'Inq6 adjusted class'!G66)</f>
        <v>0</v>
      </c>
      <c r="E66" s="39">
        <f>IF(INDEX('Discl output_ class'!$B:$T,MATCH('Class output'!$A66,'Discl output_ class'!$B:$B,FALSE),MATCH('Class output'!E$1,'Discl output_ class'!$B$1:$T$1,FALSE))=0,0,'Inq6 adjusted class'!H66)</f>
        <v>0</v>
      </c>
      <c r="F66" s="39">
        <f>IF(INDEX('Discl output_ class'!$B:$T,MATCH('Class output'!$A66,'Discl output_ class'!$B:$B,FALSE),MATCH('Class output'!F$1,'Discl output_ class'!$B$1:$T$1,FALSE))=0,0,'Inq6 adjusted class'!I66)</f>
        <v>0</v>
      </c>
      <c r="G66" s="39">
        <f>IF(INDEX('Discl output_ class'!$B:$T,MATCH('Class output'!$A66,'Discl output_ class'!$B:$B,FALSE),MATCH('Class output'!G$1,'Discl output_ class'!$B$1:$T$1,FALSE))=0,0,'Inq6 adjusted class'!J66)</f>
        <v>0</v>
      </c>
      <c r="H66" s="39">
        <f>IF(INDEX('Discl output_ class'!$B:$T,MATCH('Class output'!$A66,'Discl output_ class'!$B:$B,FALSE),MATCH('Class output'!H$1,'Discl output_ class'!$B$1:$T$1,FALSE))=0,0,'Inq6 adjusted class'!K66)</f>
        <v>0</v>
      </c>
      <c r="I66" s="39">
        <f>IF(INDEX('Discl output_ class'!$B:$T,MATCH('Class output'!$A66,'Discl output_ class'!$B:$B,FALSE),MATCH('Class output'!I$1,'Discl output_ class'!$B$1:$T$1,FALSE))=0,0,'Inq6 adjusted class'!L66)</f>
        <v>0</v>
      </c>
      <c r="J66" s="39">
        <f>IF(INDEX('Discl output_ class'!$B:$T,MATCH('Class output'!$A66,'Discl output_ class'!$B:$B,FALSE),MATCH('Class output'!J$1,'Discl output_ class'!$B$1:$T$1,FALSE))=0,0,'Inq6 adjusted class'!M66)</f>
        <v>0</v>
      </c>
      <c r="K66" s="39">
        <f>IF(INDEX('Discl output_ class'!$B:$T,MATCH('Class output'!$A66,'Discl output_ class'!$B:$B,FALSE),MATCH('Class output'!K$1,'Discl output_ class'!$B$1:$T$1,FALSE))=0,0,'Inq6 adjusted class'!N66)</f>
        <v>0</v>
      </c>
      <c r="L66" s="39">
        <f>IF(INDEX('Discl output_ class'!$B:$T,MATCH('Class output'!$A66,'Discl output_ class'!$B:$B,FALSE),MATCH('Class output'!L$1,'Discl output_ class'!$B$1:$T$1,FALSE))=0,0,'Inq6 adjusted class'!O66)</f>
        <v>0</v>
      </c>
      <c r="M66" s="39">
        <f>IF(INDEX('Discl output_ class'!$B:$T,MATCH('Class output'!$A66,'Discl output_ class'!$B:$B,FALSE),MATCH('Class output'!M$1,'Discl output_ class'!$B$1:$T$1,FALSE))=0,0,'Inq6 adjusted class'!P66)</f>
        <v>0</v>
      </c>
      <c r="N66" s="39">
        <f>IF(INDEX('Discl output_ class'!$B:$T,MATCH('Class output'!$A66,'Discl output_ class'!$B:$B,FALSE),MATCH('Class output'!N$1,'Discl output_ class'!$B$1:$T$1,FALSE))=0,0,'Inq6 adjusted class'!Q66)</f>
        <v>0</v>
      </c>
      <c r="O66" s="39">
        <f>IF(INDEX('Discl output_ class'!$B:$T,MATCH('Class output'!$A66,'Discl output_ class'!$B:$B,FALSE),MATCH('Class output'!O$1,'Discl output_ class'!$B$1:$T$1,FALSE))=0,0,'Inq6 adjusted class'!R66)</f>
        <v>0</v>
      </c>
      <c r="P66" s="39">
        <f>IF(INDEX('Discl output_ class'!$B:$T,MATCH('Class output'!$A66,'Discl output_ class'!$B:$B,FALSE),MATCH('Class output'!P$1,'Discl output_ class'!$B$1:$T$1,FALSE))=0,0,'Inq6 adjusted class'!S66)</f>
        <v>0</v>
      </c>
      <c r="Q66" s="39">
        <f>IF(INDEX('Discl output_ class'!$B:$T,MATCH('Class output'!$A66,'Discl output_ class'!$B:$B,FALSE),MATCH('Class output'!Q$1,'Discl output_ class'!$B$1:$T$1,FALSE))=0,0,'Inq6 adjusted class'!T66)</f>
        <v>0</v>
      </c>
      <c r="R66" s="39">
        <f>IF(INDEX('Discl output_ class'!$B:$T,MATCH('Class output'!$A66,'Discl output_ class'!$B:$B,FALSE),MATCH('Class output'!R$1,'Discl output_ class'!$B$1:$T$1,FALSE))=0,0,'Inq6 adjusted class'!U66)</f>
        <v>0</v>
      </c>
      <c r="S66" s="39">
        <f>IF(INDEX('Discl output_ class'!$B:$T,MATCH('Class output'!$A66,'Discl output_ class'!$B:$B,FALSE),MATCH('Class output'!S$1,'Discl output_ class'!$B$1:$T$1,FALSE))=0,0,'Inq6 adjusted class'!V66)</f>
        <v>0</v>
      </c>
      <c r="T66" s="39">
        <f>IFERROR(VLOOKUP(A66,'Output A'!B:E,4,FALSE),0)</f>
        <v>1143.31</v>
      </c>
    </row>
    <row r="67" spans="1:20" x14ac:dyDescent="0.3">
      <c r="A67" s="6">
        <f>'Discl output_ class'!B67</f>
        <v>1052</v>
      </c>
      <c r="B67" s="39">
        <f>IF(INDEX('Discl output_ class'!$B:$T,MATCH('Class output'!$A67,'Discl output_ class'!$B:$B,FALSE),MATCH('Class output'!B$1,'Discl output_ class'!$B$1:$T$1,FALSE))=0,0,'Inq6 adjusted class'!E67)</f>
        <v>0</v>
      </c>
      <c r="C67" s="39">
        <f>IF(INDEX('Discl output_ class'!$B:$T,MATCH('Class output'!$A67,'Discl output_ class'!$B:$B,FALSE),MATCH('Class output'!C$1,'Discl output_ class'!$B$1:$T$1,FALSE))=0,0,'Inq6 adjusted class'!F67)</f>
        <v>0</v>
      </c>
      <c r="D67" s="39">
        <f>IF(INDEX('Discl output_ class'!$B:$T,MATCH('Class output'!$A67,'Discl output_ class'!$B:$B,FALSE),MATCH('Class output'!D$1,'Discl output_ class'!$B$1:$T$1,FALSE))=0,0,'Inq6 adjusted class'!G67)</f>
        <v>0</v>
      </c>
      <c r="E67" s="39">
        <f>IF(INDEX('Discl output_ class'!$B:$T,MATCH('Class output'!$A67,'Discl output_ class'!$B:$B,FALSE),MATCH('Class output'!E$1,'Discl output_ class'!$B$1:$T$1,FALSE))=0,0,'Inq6 adjusted class'!H67)</f>
        <v>0</v>
      </c>
      <c r="F67" s="39">
        <f>IF(INDEX('Discl output_ class'!$B:$T,MATCH('Class output'!$A67,'Discl output_ class'!$B:$B,FALSE),MATCH('Class output'!F$1,'Discl output_ class'!$B$1:$T$1,FALSE))=0,0,'Inq6 adjusted class'!I67)</f>
        <v>0</v>
      </c>
      <c r="G67" s="39">
        <f>IF(INDEX('Discl output_ class'!$B:$T,MATCH('Class output'!$A67,'Discl output_ class'!$B:$B,FALSE),MATCH('Class output'!G$1,'Discl output_ class'!$B$1:$T$1,FALSE))=0,0,'Inq6 adjusted class'!J67)</f>
        <v>0</v>
      </c>
      <c r="H67" s="39">
        <f>IF(INDEX('Discl output_ class'!$B:$T,MATCH('Class output'!$A67,'Discl output_ class'!$B:$B,FALSE),MATCH('Class output'!H$1,'Discl output_ class'!$B$1:$T$1,FALSE))=0,0,'Inq6 adjusted class'!K67)</f>
        <v>0</v>
      </c>
      <c r="I67" s="39">
        <f>IF(INDEX('Discl output_ class'!$B:$T,MATCH('Class output'!$A67,'Discl output_ class'!$B:$B,FALSE),MATCH('Class output'!I$1,'Discl output_ class'!$B$1:$T$1,FALSE))=0,0,'Inq6 adjusted class'!L67)</f>
        <v>0</v>
      </c>
      <c r="J67" s="39">
        <f>IF(INDEX('Discl output_ class'!$B:$T,MATCH('Class output'!$A67,'Discl output_ class'!$B:$B,FALSE),MATCH('Class output'!J$1,'Discl output_ class'!$B$1:$T$1,FALSE))=0,0,'Inq6 adjusted class'!M67)</f>
        <v>0</v>
      </c>
      <c r="K67" s="39">
        <f>IF(INDEX('Discl output_ class'!$B:$T,MATCH('Class output'!$A67,'Discl output_ class'!$B:$B,FALSE),MATCH('Class output'!K$1,'Discl output_ class'!$B$1:$T$1,FALSE))=0,0,'Inq6 adjusted class'!N67)</f>
        <v>0</v>
      </c>
      <c r="L67" s="39">
        <f>IF(INDEX('Discl output_ class'!$B:$T,MATCH('Class output'!$A67,'Discl output_ class'!$B:$B,FALSE),MATCH('Class output'!L$1,'Discl output_ class'!$B$1:$T$1,FALSE))=0,0,'Inq6 adjusted class'!O67)</f>
        <v>0</v>
      </c>
      <c r="M67" s="39">
        <f>IF(INDEX('Discl output_ class'!$B:$T,MATCH('Class output'!$A67,'Discl output_ class'!$B:$B,FALSE),MATCH('Class output'!M$1,'Discl output_ class'!$B$1:$T$1,FALSE))=0,0,'Inq6 adjusted class'!P67)</f>
        <v>0</v>
      </c>
      <c r="N67" s="39">
        <f>IF(INDEX('Discl output_ class'!$B:$T,MATCH('Class output'!$A67,'Discl output_ class'!$B:$B,FALSE),MATCH('Class output'!N$1,'Discl output_ class'!$B$1:$T$1,FALSE))=0,0,'Inq6 adjusted class'!Q67)</f>
        <v>0</v>
      </c>
      <c r="O67" s="39">
        <f>IF(INDEX('Discl output_ class'!$B:$T,MATCH('Class output'!$A67,'Discl output_ class'!$B:$B,FALSE),MATCH('Class output'!O$1,'Discl output_ class'!$B$1:$T$1,FALSE))=0,0,'Inq6 adjusted class'!R67)</f>
        <v>0</v>
      </c>
      <c r="P67" s="39">
        <f>IF(INDEX('Discl output_ class'!$B:$T,MATCH('Class output'!$A67,'Discl output_ class'!$B:$B,FALSE),MATCH('Class output'!P$1,'Discl output_ class'!$B$1:$T$1,FALSE))=0,0,'Inq6 adjusted class'!S67)</f>
        <v>0</v>
      </c>
      <c r="Q67" s="39">
        <f>IF(INDEX('Discl output_ class'!$B:$T,MATCH('Class output'!$A67,'Discl output_ class'!$B:$B,FALSE),MATCH('Class output'!Q$1,'Discl output_ class'!$B$1:$T$1,FALSE))=0,0,'Inq6 adjusted class'!T67)</f>
        <v>0</v>
      </c>
      <c r="R67" s="39">
        <f>IF(INDEX('Discl output_ class'!$B:$T,MATCH('Class output'!$A67,'Discl output_ class'!$B:$B,FALSE),MATCH('Class output'!R$1,'Discl output_ class'!$B$1:$T$1,FALSE))=0,0,'Inq6 adjusted class'!U67)</f>
        <v>0</v>
      </c>
      <c r="S67" s="39">
        <f>IF(INDEX('Discl output_ class'!$B:$T,MATCH('Class output'!$A67,'Discl output_ class'!$B:$B,FALSE),MATCH('Class output'!S$1,'Discl output_ class'!$B$1:$T$1,FALSE))=0,0,'Inq6 adjusted class'!V67)</f>
        <v>0</v>
      </c>
      <c r="T67" s="39">
        <f>IFERROR(VLOOKUP(A67,'Output A'!B:E,4,FALSE),0)</f>
        <v>152.52988550000001</v>
      </c>
    </row>
    <row r="68" spans="1:20" x14ac:dyDescent="0.3">
      <c r="A68" s="6">
        <f>'Discl output_ class'!B68</f>
        <v>1061</v>
      </c>
      <c r="B68" s="39">
        <f>IF(INDEX('Discl output_ class'!$B:$T,MATCH('Class output'!$A68,'Discl output_ class'!$B:$B,FALSE),MATCH('Class output'!B$1,'Discl output_ class'!$B$1:$T$1,FALSE))=0,0,'Inq6 adjusted class'!E68)</f>
        <v>0</v>
      </c>
      <c r="C68" s="39">
        <f>IF(INDEX('Discl output_ class'!$B:$T,MATCH('Class output'!$A68,'Discl output_ class'!$B:$B,FALSE),MATCH('Class output'!C$1,'Discl output_ class'!$B$1:$T$1,FALSE))=0,0,'Inq6 adjusted class'!F68)</f>
        <v>0</v>
      </c>
      <c r="D68" s="39">
        <f>IF(INDEX('Discl output_ class'!$B:$T,MATCH('Class output'!$A68,'Discl output_ class'!$B:$B,FALSE),MATCH('Class output'!D$1,'Discl output_ class'!$B$1:$T$1,FALSE))=0,0,'Inq6 adjusted class'!G68)</f>
        <v>0</v>
      </c>
      <c r="E68" s="39">
        <f>IF(INDEX('Discl output_ class'!$B:$T,MATCH('Class output'!$A68,'Discl output_ class'!$B:$B,FALSE),MATCH('Class output'!E$1,'Discl output_ class'!$B$1:$T$1,FALSE))=0,0,'Inq6 adjusted class'!H68)</f>
        <v>0</v>
      </c>
      <c r="F68" s="39">
        <f>IF(INDEX('Discl output_ class'!$B:$T,MATCH('Class output'!$A68,'Discl output_ class'!$B:$B,FALSE),MATCH('Class output'!F$1,'Discl output_ class'!$B$1:$T$1,FALSE))=0,0,'Inq6 adjusted class'!I68)</f>
        <v>0</v>
      </c>
      <c r="G68" s="39">
        <f>IF(INDEX('Discl output_ class'!$B:$T,MATCH('Class output'!$A68,'Discl output_ class'!$B:$B,FALSE),MATCH('Class output'!G$1,'Discl output_ class'!$B$1:$T$1,FALSE))=0,0,'Inq6 adjusted class'!J68)</f>
        <v>0</v>
      </c>
      <c r="H68" s="39">
        <f>IF(INDEX('Discl output_ class'!$B:$T,MATCH('Class output'!$A68,'Discl output_ class'!$B:$B,FALSE),MATCH('Class output'!H$1,'Discl output_ class'!$B$1:$T$1,FALSE))=0,0,'Inq6 adjusted class'!K68)</f>
        <v>0</v>
      </c>
      <c r="I68" s="39">
        <f>IF(INDEX('Discl output_ class'!$B:$T,MATCH('Class output'!$A68,'Discl output_ class'!$B:$B,FALSE),MATCH('Class output'!I$1,'Discl output_ class'!$B$1:$T$1,FALSE))=0,0,'Inq6 adjusted class'!L68)</f>
        <v>0</v>
      </c>
      <c r="J68" s="39">
        <f>IF(INDEX('Discl output_ class'!$B:$T,MATCH('Class output'!$A68,'Discl output_ class'!$B:$B,FALSE),MATCH('Class output'!J$1,'Discl output_ class'!$B$1:$T$1,FALSE))=0,0,'Inq6 adjusted class'!M68)</f>
        <v>0</v>
      </c>
      <c r="K68" s="39">
        <f>IF(INDEX('Discl output_ class'!$B:$T,MATCH('Class output'!$A68,'Discl output_ class'!$B:$B,FALSE),MATCH('Class output'!K$1,'Discl output_ class'!$B$1:$T$1,FALSE))=0,0,'Inq6 adjusted class'!N68)</f>
        <v>0</v>
      </c>
      <c r="L68" s="39">
        <f>IF(INDEX('Discl output_ class'!$B:$T,MATCH('Class output'!$A68,'Discl output_ class'!$B:$B,FALSE),MATCH('Class output'!L$1,'Discl output_ class'!$B$1:$T$1,FALSE))=0,0,'Inq6 adjusted class'!O68)</f>
        <v>0</v>
      </c>
      <c r="M68" s="39">
        <f>IF(INDEX('Discl output_ class'!$B:$T,MATCH('Class output'!$A68,'Discl output_ class'!$B:$B,FALSE),MATCH('Class output'!M$1,'Discl output_ class'!$B$1:$T$1,FALSE))=0,0,'Inq6 adjusted class'!P68)</f>
        <v>0</v>
      </c>
      <c r="N68" s="39">
        <f>IF(INDEX('Discl output_ class'!$B:$T,MATCH('Class output'!$A68,'Discl output_ class'!$B:$B,FALSE),MATCH('Class output'!N$1,'Discl output_ class'!$B$1:$T$1,FALSE))=0,0,'Inq6 adjusted class'!Q68)</f>
        <v>0</v>
      </c>
      <c r="O68" s="39">
        <f>IF(INDEX('Discl output_ class'!$B:$T,MATCH('Class output'!$A68,'Discl output_ class'!$B:$B,FALSE),MATCH('Class output'!O$1,'Discl output_ class'!$B$1:$T$1,FALSE))=0,0,'Inq6 adjusted class'!R68)</f>
        <v>0</v>
      </c>
      <c r="P68" s="39">
        <f>IF(INDEX('Discl output_ class'!$B:$T,MATCH('Class output'!$A68,'Discl output_ class'!$B:$B,FALSE),MATCH('Class output'!P$1,'Discl output_ class'!$B$1:$T$1,FALSE))=0,0,'Inq6 adjusted class'!S68)</f>
        <v>0</v>
      </c>
      <c r="Q68" s="39">
        <f>IF(INDEX('Discl output_ class'!$B:$T,MATCH('Class output'!$A68,'Discl output_ class'!$B:$B,FALSE),MATCH('Class output'!Q$1,'Discl output_ class'!$B$1:$T$1,FALSE))=0,0,'Inq6 adjusted class'!T68)</f>
        <v>0</v>
      </c>
      <c r="R68" s="39">
        <f>IF(INDEX('Discl output_ class'!$B:$T,MATCH('Class output'!$A68,'Discl output_ class'!$B:$B,FALSE),MATCH('Class output'!R$1,'Discl output_ class'!$B$1:$T$1,FALSE))=0,0,'Inq6 adjusted class'!U68)</f>
        <v>0</v>
      </c>
      <c r="S68" s="39">
        <f>IF(INDEX('Discl output_ class'!$B:$T,MATCH('Class output'!$A68,'Discl output_ class'!$B:$B,FALSE),MATCH('Class output'!S$1,'Discl output_ class'!$B$1:$T$1,FALSE))=0,0,'Inq6 adjusted class'!V68)</f>
        <v>0</v>
      </c>
      <c r="T68" s="39">
        <f>IFERROR(VLOOKUP(A68,'Output A'!B:E,4,FALSE),0)</f>
        <v>0</v>
      </c>
    </row>
    <row r="69" spans="1:20" x14ac:dyDescent="0.3">
      <c r="A69" s="6">
        <f>'Discl output_ class'!B69</f>
        <v>1062</v>
      </c>
      <c r="B69" s="39">
        <f>IF(INDEX('Discl output_ class'!$B:$T,MATCH('Class output'!$A69,'Discl output_ class'!$B:$B,FALSE),MATCH('Class output'!B$1,'Discl output_ class'!$B$1:$T$1,FALSE))=0,0,'Inq6 adjusted class'!E69)</f>
        <v>0</v>
      </c>
      <c r="C69" s="39">
        <f>IF(INDEX('Discl output_ class'!$B:$T,MATCH('Class output'!$A69,'Discl output_ class'!$B:$B,FALSE),MATCH('Class output'!C$1,'Discl output_ class'!$B$1:$T$1,FALSE))=0,0,'Inq6 adjusted class'!F69)</f>
        <v>0</v>
      </c>
      <c r="D69" s="39">
        <f>IF(INDEX('Discl output_ class'!$B:$T,MATCH('Class output'!$A69,'Discl output_ class'!$B:$B,FALSE),MATCH('Class output'!D$1,'Discl output_ class'!$B$1:$T$1,FALSE))=0,0,'Inq6 adjusted class'!G69)</f>
        <v>0</v>
      </c>
      <c r="E69" s="39">
        <f>IF(INDEX('Discl output_ class'!$B:$T,MATCH('Class output'!$A69,'Discl output_ class'!$B:$B,FALSE),MATCH('Class output'!E$1,'Discl output_ class'!$B$1:$T$1,FALSE))=0,0,'Inq6 adjusted class'!H69)</f>
        <v>0</v>
      </c>
      <c r="F69" s="39">
        <f>IF(INDEX('Discl output_ class'!$B:$T,MATCH('Class output'!$A69,'Discl output_ class'!$B:$B,FALSE),MATCH('Class output'!F$1,'Discl output_ class'!$B$1:$T$1,FALSE))=0,0,'Inq6 adjusted class'!I69)</f>
        <v>0</v>
      </c>
      <c r="G69" s="39">
        <f>IF(INDEX('Discl output_ class'!$B:$T,MATCH('Class output'!$A69,'Discl output_ class'!$B:$B,FALSE),MATCH('Class output'!G$1,'Discl output_ class'!$B$1:$T$1,FALSE))=0,0,'Inq6 adjusted class'!J69)</f>
        <v>0</v>
      </c>
      <c r="H69" s="39">
        <f>IF(INDEX('Discl output_ class'!$B:$T,MATCH('Class output'!$A69,'Discl output_ class'!$B:$B,FALSE),MATCH('Class output'!H$1,'Discl output_ class'!$B$1:$T$1,FALSE))=0,0,'Inq6 adjusted class'!K69)</f>
        <v>0</v>
      </c>
      <c r="I69" s="39">
        <f>IF(INDEX('Discl output_ class'!$B:$T,MATCH('Class output'!$A69,'Discl output_ class'!$B:$B,FALSE),MATCH('Class output'!I$1,'Discl output_ class'!$B$1:$T$1,FALSE))=0,0,'Inq6 adjusted class'!L69)</f>
        <v>0</v>
      </c>
      <c r="J69" s="39">
        <f>IF(INDEX('Discl output_ class'!$B:$T,MATCH('Class output'!$A69,'Discl output_ class'!$B:$B,FALSE),MATCH('Class output'!J$1,'Discl output_ class'!$B$1:$T$1,FALSE))=0,0,'Inq6 adjusted class'!M69)</f>
        <v>0</v>
      </c>
      <c r="K69" s="39">
        <f>IF(INDEX('Discl output_ class'!$B:$T,MATCH('Class output'!$A69,'Discl output_ class'!$B:$B,FALSE),MATCH('Class output'!K$1,'Discl output_ class'!$B$1:$T$1,FALSE))=0,0,'Inq6 adjusted class'!N69)</f>
        <v>0</v>
      </c>
      <c r="L69" s="39">
        <f>IF(INDEX('Discl output_ class'!$B:$T,MATCH('Class output'!$A69,'Discl output_ class'!$B:$B,FALSE),MATCH('Class output'!L$1,'Discl output_ class'!$B$1:$T$1,FALSE))=0,0,'Inq6 adjusted class'!O69)</f>
        <v>0</v>
      </c>
      <c r="M69" s="39">
        <f>IF(INDEX('Discl output_ class'!$B:$T,MATCH('Class output'!$A69,'Discl output_ class'!$B:$B,FALSE),MATCH('Class output'!M$1,'Discl output_ class'!$B$1:$T$1,FALSE))=0,0,'Inq6 adjusted class'!P69)</f>
        <v>0</v>
      </c>
      <c r="N69" s="39">
        <f>IF(INDEX('Discl output_ class'!$B:$T,MATCH('Class output'!$A69,'Discl output_ class'!$B:$B,FALSE),MATCH('Class output'!N$1,'Discl output_ class'!$B$1:$T$1,FALSE))=0,0,'Inq6 adjusted class'!Q69)</f>
        <v>0</v>
      </c>
      <c r="O69" s="39">
        <f>IF(INDEX('Discl output_ class'!$B:$T,MATCH('Class output'!$A69,'Discl output_ class'!$B:$B,FALSE),MATCH('Class output'!O$1,'Discl output_ class'!$B$1:$T$1,FALSE))=0,0,'Inq6 adjusted class'!R69)</f>
        <v>0</v>
      </c>
      <c r="P69" s="39">
        <f>IF(INDEX('Discl output_ class'!$B:$T,MATCH('Class output'!$A69,'Discl output_ class'!$B:$B,FALSE),MATCH('Class output'!P$1,'Discl output_ class'!$B$1:$T$1,FALSE))=0,0,'Inq6 adjusted class'!S69)</f>
        <v>0</v>
      </c>
      <c r="Q69" s="39">
        <f>IF(INDEX('Discl output_ class'!$B:$T,MATCH('Class output'!$A69,'Discl output_ class'!$B:$B,FALSE),MATCH('Class output'!Q$1,'Discl output_ class'!$B$1:$T$1,FALSE))=0,0,'Inq6 adjusted class'!T69)</f>
        <v>0</v>
      </c>
      <c r="R69" s="39">
        <f>IF(INDEX('Discl output_ class'!$B:$T,MATCH('Class output'!$A69,'Discl output_ class'!$B:$B,FALSE),MATCH('Class output'!R$1,'Discl output_ class'!$B$1:$T$1,FALSE))=0,0,'Inq6 adjusted class'!U69)</f>
        <v>0</v>
      </c>
      <c r="S69" s="39">
        <f>IF(INDEX('Discl output_ class'!$B:$T,MATCH('Class output'!$A69,'Discl output_ class'!$B:$B,FALSE),MATCH('Class output'!S$1,'Discl output_ class'!$B$1:$T$1,FALSE))=0,0,'Inq6 adjusted class'!V69)</f>
        <v>0</v>
      </c>
      <c r="T69" s="39">
        <f>IFERROR(VLOOKUP(A69,'Output A'!B:E,4,FALSE),0)</f>
        <v>0</v>
      </c>
    </row>
    <row r="70" spans="1:20" x14ac:dyDescent="0.3">
      <c r="A70" s="6">
        <f>'Discl output_ class'!B70</f>
        <v>1071</v>
      </c>
      <c r="B70" s="39">
        <f>IF(INDEX('Discl output_ class'!$B:$T,MATCH('Class output'!$A70,'Discl output_ class'!$B:$B,FALSE),MATCH('Class output'!B$1,'Discl output_ class'!$B$1:$T$1,FALSE))=0,0,'Inq6 adjusted class'!E70)</f>
        <v>7113.4574129471976</v>
      </c>
      <c r="C70" s="39">
        <f>IF(INDEX('Discl output_ class'!$B:$T,MATCH('Class output'!$A70,'Discl output_ class'!$B:$B,FALSE),MATCH('Class output'!C$1,'Discl output_ class'!$B$1:$T$1,FALSE))=0,0,'Inq6 adjusted class'!F70)</f>
        <v>7491.3065515177941</v>
      </c>
      <c r="D70" s="39">
        <f>IF(INDEX('Discl output_ class'!$B:$T,MATCH('Class output'!$A70,'Discl output_ class'!$B:$B,FALSE),MATCH('Class output'!D$1,'Discl output_ class'!$B$1:$T$1,FALSE))=0,0,'Inq6 adjusted class'!G70)</f>
        <v>7717.0606567823752</v>
      </c>
      <c r="E70" s="39">
        <f>IF(INDEX('Discl output_ class'!$B:$T,MATCH('Class output'!$A70,'Discl output_ class'!$B:$B,FALSE),MATCH('Class output'!E$1,'Discl output_ class'!$B$1:$T$1,FALSE))=0,0,'Inq6 adjusted class'!H70)</f>
        <v>7700.0910065505641</v>
      </c>
      <c r="F70" s="39">
        <f>IF(INDEX('Discl output_ class'!$B:$T,MATCH('Class output'!$A70,'Discl output_ class'!$B:$B,FALSE),MATCH('Class output'!F$1,'Discl output_ class'!$B$1:$T$1,FALSE))=0,0,'Inq6 adjusted class'!I70)</f>
        <v>7544.2676743544216</v>
      </c>
      <c r="G70" s="39">
        <f>IF(INDEX('Discl output_ class'!$B:$T,MATCH('Class output'!$A70,'Discl output_ class'!$B:$B,FALSE),MATCH('Class output'!G$1,'Discl output_ class'!$B$1:$T$1,FALSE))=0,0,'Inq6 adjusted class'!J70)</f>
        <v>7265.3667335889804</v>
      </c>
      <c r="H70" s="39">
        <f>IF(INDEX('Discl output_ class'!$B:$T,MATCH('Class output'!$A70,'Discl output_ class'!$B:$B,FALSE),MATCH('Class output'!H$1,'Discl output_ class'!$B$1:$T$1,FALSE))=0,0,'Inq6 adjusted class'!K70)</f>
        <v>7208.1119092660083</v>
      </c>
      <c r="I70" s="39">
        <f>IF(INDEX('Discl output_ class'!$B:$T,MATCH('Class output'!$A70,'Discl output_ class'!$B:$B,FALSE),MATCH('Class output'!I$1,'Discl output_ class'!$B$1:$T$1,FALSE))=0,0,'Inq6 adjusted class'!L70)</f>
        <v>7728.0340632260068</v>
      </c>
      <c r="J70" s="39">
        <f>IF(INDEX('Discl output_ class'!$B:$T,MATCH('Class output'!$A70,'Discl output_ class'!$B:$B,FALSE),MATCH('Class output'!J$1,'Discl output_ class'!$B$1:$T$1,FALSE))=0,0,'Inq6 adjusted class'!M70)</f>
        <v>8057.4563992684652</v>
      </c>
      <c r="K70" s="39">
        <f>IF(INDEX('Discl output_ class'!$B:$T,MATCH('Class output'!$A70,'Discl output_ class'!$B:$B,FALSE),MATCH('Class output'!K$1,'Discl output_ class'!$B$1:$T$1,FALSE))=0,0,'Inq6 adjusted class'!N70)</f>
        <v>8820.3070896481877</v>
      </c>
      <c r="L70" s="39">
        <f>IF(INDEX('Discl output_ class'!$B:$T,MATCH('Class output'!$A70,'Discl output_ class'!$B:$B,FALSE),MATCH('Class output'!L$1,'Discl output_ class'!$B$1:$T$1,FALSE))=0,0,'Inq6 adjusted class'!O70)</f>
        <v>7835.6801794673729</v>
      </c>
      <c r="M70" s="39">
        <f>IF(INDEX('Discl output_ class'!$B:$T,MATCH('Class output'!$A70,'Discl output_ class'!$B:$B,FALSE),MATCH('Class output'!M$1,'Discl output_ class'!$B$1:$T$1,FALSE))=0,0,'Inq6 adjusted class'!P70)</f>
        <v>7575.7795387286742</v>
      </c>
      <c r="N70" s="39">
        <f>IF(INDEX('Discl output_ class'!$B:$T,MATCH('Class output'!$A70,'Discl output_ class'!$B:$B,FALSE),MATCH('Class output'!N$1,'Discl output_ class'!$B$1:$T$1,FALSE))=0,0,'Inq6 adjusted class'!Q70)</f>
        <v>6543.0515718730258</v>
      </c>
      <c r="O70" s="39">
        <f>IF(INDEX('Discl output_ class'!$B:$T,MATCH('Class output'!$A70,'Discl output_ class'!$B:$B,FALSE),MATCH('Class output'!O$1,'Discl output_ class'!$B$1:$T$1,FALSE))=0,0,'Inq6 adjusted class'!R70)</f>
        <v>7104.540774951377</v>
      </c>
      <c r="P70" s="39">
        <f>IF(INDEX('Discl output_ class'!$B:$T,MATCH('Class output'!$A70,'Discl output_ class'!$B:$B,FALSE),MATCH('Class output'!P$1,'Discl output_ class'!$B$1:$T$1,FALSE))=0,0,'Inq6 adjusted class'!S70)</f>
        <v>9255.9084902064642</v>
      </c>
      <c r="Q70" s="39">
        <f>IF(INDEX('Discl output_ class'!$B:$T,MATCH('Class output'!$A70,'Discl output_ class'!$B:$B,FALSE),MATCH('Class output'!Q$1,'Discl output_ class'!$B$1:$T$1,FALSE))=0,0,'Inq6 adjusted class'!T70)</f>
        <v>9547.0316863794469</v>
      </c>
      <c r="R70" s="39">
        <f>IF(INDEX('Discl output_ class'!$B:$T,MATCH('Class output'!$A70,'Discl output_ class'!$B:$B,FALSE),MATCH('Class output'!R$1,'Discl output_ class'!$B$1:$T$1,FALSE))=0,0,'Inq6 adjusted class'!U70)</f>
        <v>8482.3329376761794</v>
      </c>
      <c r="S70" s="39">
        <f>IF(INDEX('Discl output_ class'!$B:$T,MATCH('Class output'!$A70,'Discl output_ class'!$B:$B,FALSE),MATCH('Class output'!S$1,'Discl output_ class'!$B$1:$T$1,FALSE))=0,0,'Inq6 adjusted class'!V70)</f>
        <v>7153.188401495876</v>
      </c>
      <c r="T70" s="39">
        <f>IFERROR(VLOOKUP(A70,'Output A'!B:E,4,FALSE),0)</f>
        <v>6050.51</v>
      </c>
    </row>
    <row r="71" spans="1:20" x14ac:dyDescent="0.3">
      <c r="A71" s="6">
        <f>'Discl output_ class'!B71</f>
        <v>1072</v>
      </c>
      <c r="B71" s="39">
        <f>IF(INDEX('Discl output_ class'!$B:$T,MATCH('Class output'!$A71,'Discl output_ class'!$B:$B,FALSE),MATCH('Class output'!B$1,'Discl output_ class'!$B$1:$T$1,FALSE))=0,0,'Inq6 adjusted class'!E71)</f>
        <v>0</v>
      </c>
      <c r="C71" s="39">
        <f>IF(INDEX('Discl output_ class'!$B:$T,MATCH('Class output'!$A71,'Discl output_ class'!$B:$B,FALSE),MATCH('Class output'!C$1,'Discl output_ class'!$B$1:$T$1,FALSE))=0,0,'Inq6 adjusted class'!F71)</f>
        <v>0</v>
      </c>
      <c r="D71" s="39">
        <f>IF(INDEX('Discl output_ class'!$B:$T,MATCH('Class output'!$A71,'Discl output_ class'!$B:$B,FALSE),MATCH('Class output'!D$1,'Discl output_ class'!$B$1:$T$1,FALSE))=0,0,'Inq6 adjusted class'!G71)</f>
        <v>0</v>
      </c>
      <c r="E71" s="39">
        <f>IF(INDEX('Discl output_ class'!$B:$T,MATCH('Class output'!$A71,'Discl output_ class'!$B:$B,FALSE),MATCH('Class output'!E$1,'Discl output_ class'!$B$1:$T$1,FALSE))=0,0,'Inq6 adjusted class'!H71)</f>
        <v>0</v>
      </c>
      <c r="F71" s="39">
        <f>IF(INDEX('Discl output_ class'!$B:$T,MATCH('Class output'!$A71,'Discl output_ class'!$B:$B,FALSE),MATCH('Class output'!F$1,'Discl output_ class'!$B$1:$T$1,FALSE))=0,0,'Inq6 adjusted class'!I71)</f>
        <v>0</v>
      </c>
      <c r="G71" s="39">
        <f>IF(INDEX('Discl output_ class'!$B:$T,MATCH('Class output'!$A71,'Discl output_ class'!$B:$B,FALSE),MATCH('Class output'!G$1,'Discl output_ class'!$B$1:$T$1,FALSE))=0,0,'Inq6 adjusted class'!J71)</f>
        <v>0</v>
      </c>
      <c r="H71" s="39">
        <f>IF(INDEX('Discl output_ class'!$B:$T,MATCH('Class output'!$A71,'Discl output_ class'!$B:$B,FALSE),MATCH('Class output'!H$1,'Discl output_ class'!$B$1:$T$1,FALSE))=0,0,'Inq6 adjusted class'!K71)</f>
        <v>0</v>
      </c>
      <c r="I71" s="39">
        <f>IF(INDEX('Discl output_ class'!$B:$T,MATCH('Class output'!$A71,'Discl output_ class'!$B:$B,FALSE),MATCH('Class output'!I$1,'Discl output_ class'!$B$1:$T$1,FALSE))=0,0,'Inq6 adjusted class'!L71)</f>
        <v>0</v>
      </c>
      <c r="J71" s="39">
        <f>IF(INDEX('Discl output_ class'!$B:$T,MATCH('Class output'!$A71,'Discl output_ class'!$B:$B,FALSE),MATCH('Class output'!J$1,'Discl output_ class'!$B$1:$T$1,FALSE))=0,0,'Inq6 adjusted class'!M71)</f>
        <v>0</v>
      </c>
      <c r="K71" s="39">
        <f>IF(INDEX('Discl output_ class'!$B:$T,MATCH('Class output'!$A71,'Discl output_ class'!$B:$B,FALSE),MATCH('Class output'!K$1,'Discl output_ class'!$B$1:$T$1,FALSE))=0,0,'Inq6 adjusted class'!N71)</f>
        <v>0</v>
      </c>
      <c r="L71" s="39">
        <f>IF(INDEX('Discl output_ class'!$B:$T,MATCH('Class output'!$A71,'Discl output_ class'!$B:$B,FALSE),MATCH('Class output'!L$1,'Discl output_ class'!$B$1:$T$1,FALSE))=0,0,'Inq6 adjusted class'!O71)</f>
        <v>0</v>
      </c>
      <c r="M71" s="39">
        <f>IF(INDEX('Discl output_ class'!$B:$T,MATCH('Class output'!$A71,'Discl output_ class'!$B:$B,FALSE),MATCH('Class output'!M$1,'Discl output_ class'!$B$1:$T$1,FALSE))=0,0,'Inq6 adjusted class'!P71)</f>
        <v>0</v>
      </c>
      <c r="N71" s="39">
        <f>IF(INDEX('Discl output_ class'!$B:$T,MATCH('Class output'!$A71,'Discl output_ class'!$B:$B,FALSE),MATCH('Class output'!N$1,'Discl output_ class'!$B$1:$T$1,FALSE))=0,0,'Inq6 adjusted class'!Q71)</f>
        <v>0</v>
      </c>
      <c r="O71" s="39">
        <f>IF(INDEX('Discl output_ class'!$B:$T,MATCH('Class output'!$A71,'Discl output_ class'!$B:$B,FALSE),MATCH('Class output'!O$1,'Discl output_ class'!$B$1:$T$1,FALSE))=0,0,'Inq6 adjusted class'!R71)</f>
        <v>0</v>
      </c>
      <c r="P71" s="39">
        <f>IF(INDEX('Discl output_ class'!$B:$T,MATCH('Class output'!$A71,'Discl output_ class'!$B:$B,FALSE),MATCH('Class output'!P$1,'Discl output_ class'!$B$1:$T$1,FALSE))=0,0,'Inq6 adjusted class'!S71)</f>
        <v>0</v>
      </c>
      <c r="Q71" s="39">
        <f>IF(INDEX('Discl output_ class'!$B:$T,MATCH('Class output'!$A71,'Discl output_ class'!$B:$B,FALSE),MATCH('Class output'!Q$1,'Discl output_ class'!$B$1:$T$1,FALSE))=0,0,'Inq6 adjusted class'!T71)</f>
        <v>0</v>
      </c>
      <c r="R71" s="39">
        <f>IF(INDEX('Discl output_ class'!$B:$T,MATCH('Class output'!$A71,'Discl output_ class'!$B:$B,FALSE),MATCH('Class output'!R$1,'Discl output_ class'!$B$1:$T$1,FALSE))=0,0,'Inq6 adjusted class'!U71)</f>
        <v>0</v>
      </c>
      <c r="S71" s="39">
        <f>IF(INDEX('Discl output_ class'!$B:$T,MATCH('Class output'!$A71,'Discl output_ class'!$B:$B,FALSE),MATCH('Class output'!S$1,'Discl output_ class'!$B$1:$T$1,FALSE))=0,0,'Inq6 adjusted class'!V71)</f>
        <v>0</v>
      </c>
      <c r="T71" s="39">
        <f>IFERROR(VLOOKUP(A71,'Output A'!B:E,4,FALSE),0)</f>
        <v>2125.12</v>
      </c>
    </row>
    <row r="72" spans="1:20" x14ac:dyDescent="0.3">
      <c r="A72" s="6">
        <f>'Discl output_ class'!B72</f>
        <v>1073</v>
      </c>
      <c r="B72" s="39">
        <f>IF(INDEX('Discl output_ class'!$B:$T,MATCH('Class output'!$A72,'Discl output_ class'!$B:$B,FALSE),MATCH('Class output'!B$1,'Discl output_ class'!$B$1:$T$1,FALSE))=0,0,'Inq6 adjusted class'!E72)</f>
        <v>0</v>
      </c>
      <c r="C72" s="39">
        <f>IF(INDEX('Discl output_ class'!$B:$T,MATCH('Class output'!$A72,'Discl output_ class'!$B:$B,FALSE),MATCH('Class output'!C$1,'Discl output_ class'!$B$1:$T$1,FALSE))=0,0,'Inq6 adjusted class'!F72)</f>
        <v>0</v>
      </c>
      <c r="D72" s="39">
        <f>IF(INDEX('Discl output_ class'!$B:$T,MATCH('Class output'!$A72,'Discl output_ class'!$B:$B,FALSE),MATCH('Class output'!D$1,'Discl output_ class'!$B$1:$T$1,FALSE))=0,0,'Inq6 adjusted class'!G72)</f>
        <v>0</v>
      </c>
      <c r="E72" s="39">
        <f>IF(INDEX('Discl output_ class'!$B:$T,MATCH('Class output'!$A72,'Discl output_ class'!$B:$B,FALSE),MATCH('Class output'!E$1,'Discl output_ class'!$B$1:$T$1,FALSE))=0,0,'Inq6 adjusted class'!H72)</f>
        <v>0</v>
      </c>
      <c r="F72" s="39">
        <f>IF(INDEX('Discl output_ class'!$B:$T,MATCH('Class output'!$A72,'Discl output_ class'!$B:$B,FALSE),MATCH('Class output'!F$1,'Discl output_ class'!$B$1:$T$1,FALSE))=0,0,'Inq6 adjusted class'!I72)</f>
        <v>0</v>
      </c>
      <c r="G72" s="39">
        <f>IF(INDEX('Discl output_ class'!$B:$T,MATCH('Class output'!$A72,'Discl output_ class'!$B:$B,FALSE),MATCH('Class output'!G$1,'Discl output_ class'!$B$1:$T$1,FALSE))=0,0,'Inq6 adjusted class'!J72)</f>
        <v>0</v>
      </c>
      <c r="H72" s="39">
        <f>IF(INDEX('Discl output_ class'!$B:$T,MATCH('Class output'!$A72,'Discl output_ class'!$B:$B,FALSE),MATCH('Class output'!H$1,'Discl output_ class'!$B$1:$T$1,FALSE))=0,0,'Inq6 adjusted class'!K72)</f>
        <v>0</v>
      </c>
      <c r="I72" s="39">
        <f>IF(INDEX('Discl output_ class'!$B:$T,MATCH('Class output'!$A72,'Discl output_ class'!$B:$B,FALSE),MATCH('Class output'!I$1,'Discl output_ class'!$B$1:$T$1,FALSE))=0,0,'Inq6 adjusted class'!L72)</f>
        <v>0</v>
      </c>
      <c r="J72" s="39">
        <f>IF(INDEX('Discl output_ class'!$B:$T,MATCH('Class output'!$A72,'Discl output_ class'!$B:$B,FALSE),MATCH('Class output'!J$1,'Discl output_ class'!$B$1:$T$1,FALSE))=0,0,'Inq6 adjusted class'!M72)</f>
        <v>0</v>
      </c>
      <c r="K72" s="39">
        <f>IF(INDEX('Discl output_ class'!$B:$T,MATCH('Class output'!$A72,'Discl output_ class'!$B:$B,FALSE),MATCH('Class output'!K$1,'Discl output_ class'!$B$1:$T$1,FALSE))=0,0,'Inq6 adjusted class'!N72)</f>
        <v>0</v>
      </c>
      <c r="L72" s="39">
        <f>IF(INDEX('Discl output_ class'!$B:$T,MATCH('Class output'!$A72,'Discl output_ class'!$B:$B,FALSE),MATCH('Class output'!L$1,'Discl output_ class'!$B$1:$T$1,FALSE))=0,0,'Inq6 adjusted class'!O72)</f>
        <v>0</v>
      </c>
      <c r="M72" s="39">
        <f>IF(INDEX('Discl output_ class'!$B:$T,MATCH('Class output'!$A72,'Discl output_ class'!$B:$B,FALSE),MATCH('Class output'!M$1,'Discl output_ class'!$B$1:$T$1,FALSE))=0,0,'Inq6 adjusted class'!P72)</f>
        <v>0</v>
      </c>
      <c r="N72" s="39">
        <f>IF(INDEX('Discl output_ class'!$B:$T,MATCH('Class output'!$A72,'Discl output_ class'!$B:$B,FALSE),MATCH('Class output'!N$1,'Discl output_ class'!$B$1:$T$1,FALSE))=0,0,'Inq6 adjusted class'!Q72)</f>
        <v>0</v>
      </c>
      <c r="O72" s="39">
        <f>IF(INDEX('Discl output_ class'!$B:$T,MATCH('Class output'!$A72,'Discl output_ class'!$B:$B,FALSE),MATCH('Class output'!O$1,'Discl output_ class'!$B$1:$T$1,FALSE))=0,0,'Inq6 adjusted class'!R72)</f>
        <v>0</v>
      </c>
      <c r="P72" s="39">
        <f>IF(INDEX('Discl output_ class'!$B:$T,MATCH('Class output'!$A72,'Discl output_ class'!$B:$B,FALSE),MATCH('Class output'!P$1,'Discl output_ class'!$B$1:$T$1,FALSE))=0,0,'Inq6 adjusted class'!S72)</f>
        <v>0</v>
      </c>
      <c r="Q72" s="39">
        <f>IF(INDEX('Discl output_ class'!$B:$T,MATCH('Class output'!$A72,'Discl output_ class'!$B:$B,FALSE),MATCH('Class output'!Q$1,'Discl output_ class'!$B$1:$T$1,FALSE))=0,0,'Inq6 adjusted class'!T72)</f>
        <v>0</v>
      </c>
      <c r="R72" s="39">
        <f>IF(INDEX('Discl output_ class'!$B:$T,MATCH('Class output'!$A72,'Discl output_ class'!$B:$B,FALSE),MATCH('Class output'!R$1,'Discl output_ class'!$B$1:$T$1,FALSE))=0,0,'Inq6 adjusted class'!U72)</f>
        <v>0</v>
      </c>
      <c r="S72" s="39">
        <f>IF(INDEX('Discl output_ class'!$B:$T,MATCH('Class output'!$A72,'Discl output_ class'!$B:$B,FALSE),MATCH('Class output'!S$1,'Discl output_ class'!$B$1:$T$1,FALSE))=0,0,'Inq6 adjusted class'!V72)</f>
        <v>0</v>
      </c>
      <c r="T72" s="39">
        <f>IFERROR(VLOOKUP(A72,'Output A'!B:E,4,FALSE),0)</f>
        <v>104.34682340000001</v>
      </c>
    </row>
    <row r="73" spans="1:20" x14ac:dyDescent="0.3">
      <c r="A73" s="6">
        <f>'Discl output_ class'!B73</f>
        <v>1081</v>
      </c>
      <c r="B73" s="39">
        <f>IF(INDEX('Discl output_ class'!$B:$T,MATCH('Class output'!$A73,'Discl output_ class'!$B:$B,FALSE),MATCH('Class output'!B$1,'Discl output_ class'!$B$1:$T$1,FALSE))=0,0,'Inq6 adjusted class'!E73)</f>
        <v>0</v>
      </c>
      <c r="C73" s="39">
        <f>IF(INDEX('Discl output_ class'!$B:$T,MATCH('Class output'!$A73,'Discl output_ class'!$B:$B,FALSE),MATCH('Class output'!C$1,'Discl output_ class'!$B$1:$T$1,FALSE))=0,0,'Inq6 adjusted class'!F73)</f>
        <v>0</v>
      </c>
      <c r="D73" s="39">
        <f>IF(INDEX('Discl output_ class'!$B:$T,MATCH('Class output'!$A73,'Discl output_ class'!$B:$B,FALSE),MATCH('Class output'!D$1,'Discl output_ class'!$B$1:$T$1,FALSE))=0,0,'Inq6 adjusted class'!G73)</f>
        <v>0</v>
      </c>
      <c r="E73" s="39">
        <f>IF(INDEX('Discl output_ class'!$B:$T,MATCH('Class output'!$A73,'Discl output_ class'!$B:$B,FALSE),MATCH('Class output'!E$1,'Discl output_ class'!$B$1:$T$1,FALSE))=0,0,'Inq6 adjusted class'!H73)</f>
        <v>0</v>
      </c>
      <c r="F73" s="39">
        <f>IF(INDEX('Discl output_ class'!$B:$T,MATCH('Class output'!$A73,'Discl output_ class'!$B:$B,FALSE),MATCH('Class output'!F$1,'Discl output_ class'!$B$1:$T$1,FALSE))=0,0,'Inq6 adjusted class'!I73)</f>
        <v>0</v>
      </c>
      <c r="G73" s="39">
        <f>IF(INDEX('Discl output_ class'!$B:$T,MATCH('Class output'!$A73,'Discl output_ class'!$B:$B,FALSE),MATCH('Class output'!G$1,'Discl output_ class'!$B$1:$T$1,FALSE))=0,0,'Inq6 adjusted class'!J73)</f>
        <v>0</v>
      </c>
      <c r="H73" s="39">
        <f>IF(INDEX('Discl output_ class'!$B:$T,MATCH('Class output'!$A73,'Discl output_ class'!$B:$B,FALSE),MATCH('Class output'!H$1,'Discl output_ class'!$B$1:$T$1,FALSE))=0,0,'Inq6 adjusted class'!K73)</f>
        <v>0</v>
      </c>
      <c r="I73" s="39">
        <f>IF(INDEX('Discl output_ class'!$B:$T,MATCH('Class output'!$A73,'Discl output_ class'!$B:$B,FALSE),MATCH('Class output'!I$1,'Discl output_ class'!$B$1:$T$1,FALSE))=0,0,'Inq6 adjusted class'!L73)</f>
        <v>0</v>
      </c>
      <c r="J73" s="39">
        <f>IF(INDEX('Discl output_ class'!$B:$T,MATCH('Class output'!$A73,'Discl output_ class'!$B:$B,FALSE),MATCH('Class output'!J$1,'Discl output_ class'!$B$1:$T$1,FALSE))=0,0,'Inq6 adjusted class'!M73)</f>
        <v>0</v>
      </c>
      <c r="K73" s="39">
        <f>IF(INDEX('Discl output_ class'!$B:$T,MATCH('Class output'!$A73,'Discl output_ class'!$B:$B,FALSE),MATCH('Class output'!K$1,'Discl output_ class'!$B$1:$T$1,FALSE))=0,0,'Inq6 adjusted class'!N73)</f>
        <v>0</v>
      </c>
      <c r="L73" s="39">
        <f>IF(INDEX('Discl output_ class'!$B:$T,MATCH('Class output'!$A73,'Discl output_ class'!$B:$B,FALSE),MATCH('Class output'!L$1,'Discl output_ class'!$B$1:$T$1,FALSE))=0,0,'Inq6 adjusted class'!O73)</f>
        <v>0</v>
      </c>
      <c r="M73" s="39">
        <f>IF(INDEX('Discl output_ class'!$B:$T,MATCH('Class output'!$A73,'Discl output_ class'!$B:$B,FALSE),MATCH('Class output'!M$1,'Discl output_ class'!$B$1:$T$1,FALSE))=0,0,'Inq6 adjusted class'!P73)</f>
        <v>0</v>
      </c>
      <c r="N73" s="39">
        <f>IF(INDEX('Discl output_ class'!$B:$T,MATCH('Class output'!$A73,'Discl output_ class'!$B:$B,FALSE),MATCH('Class output'!N$1,'Discl output_ class'!$B$1:$T$1,FALSE))=0,0,'Inq6 adjusted class'!Q73)</f>
        <v>0</v>
      </c>
      <c r="O73" s="39">
        <f>IF(INDEX('Discl output_ class'!$B:$T,MATCH('Class output'!$A73,'Discl output_ class'!$B:$B,FALSE),MATCH('Class output'!O$1,'Discl output_ class'!$B$1:$T$1,FALSE))=0,0,'Inq6 adjusted class'!R73)</f>
        <v>0</v>
      </c>
      <c r="P73" s="39">
        <f>IF(INDEX('Discl output_ class'!$B:$T,MATCH('Class output'!$A73,'Discl output_ class'!$B:$B,FALSE),MATCH('Class output'!P$1,'Discl output_ class'!$B$1:$T$1,FALSE))=0,0,'Inq6 adjusted class'!S73)</f>
        <v>0</v>
      </c>
      <c r="Q73" s="39">
        <f>IF(INDEX('Discl output_ class'!$B:$T,MATCH('Class output'!$A73,'Discl output_ class'!$B:$B,FALSE),MATCH('Class output'!Q$1,'Discl output_ class'!$B$1:$T$1,FALSE))=0,0,'Inq6 adjusted class'!T73)</f>
        <v>0</v>
      </c>
      <c r="R73" s="39">
        <f>IF(INDEX('Discl output_ class'!$B:$T,MATCH('Class output'!$A73,'Discl output_ class'!$B:$B,FALSE),MATCH('Class output'!R$1,'Discl output_ class'!$B$1:$T$1,FALSE))=0,0,'Inq6 adjusted class'!U73)</f>
        <v>0</v>
      </c>
      <c r="S73" s="39">
        <f>IF(INDEX('Discl output_ class'!$B:$T,MATCH('Class output'!$A73,'Discl output_ class'!$B:$B,FALSE),MATCH('Class output'!S$1,'Discl output_ class'!$B$1:$T$1,FALSE))=0,0,'Inq6 adjusted class'!V73)</f>
        <v>0</v>
      </c>
      <c r="T73" s="39">
        <f>IFERROR(VLOOKUP(A73,'Output A'!B:E,4,FALSE),0)</f>
        <v>0</v>
      </c>
    </row>
    <row r="74" spans="1:20" x14ac:dyDescent="0.3">
      <c r="A74" s="6">
        <f>'Discl output_ class'!B74</f>
        <v>1082</v>
      </c>
      <c r="B74" s="39">
        <f>IF(INDEX('Discl output_ class'!$B:$T,MATCH('Class output'!$A74,'Discl output_ class'!$B:$B,FALSE),MATCH('Class output'!B$1,'Discl output_ class'!$B$1:$T$1,FALSE))=0,0,'Inq6 adjusted class'!E74)</f>
        <v>0</v>
      </c>
      <c r="C74" s="39">
        <f>IF(INDEX('Discl output_ class'!$B:$T,MATCH('Class output'!$A74,'Discl output_ class'!$B:$B,FALSE),MATCH('Class output'!C$1,'Discl output_ class'!$B$1:$T$1,FALSE))=0,0,'Inq6 adjusted class'!F74)</f>
        <v>0</v>
      </c>
      <c r="D74" s="39">
        <f>IF(INDEX('Discl output_ class'!$B:$T,MATCH('Class output'!$A74,'Discl output_ class'!$B:$B,FALSE),MATCH('Class output'!D$1,'Discl output_ class'!$B$1:$T$1,FALSE))=0,0,'Inq6 adjusted class'!G74)</f>
        <v>0</v>
      </c>
      <c r="E74" s="39">
        <f>IF(INDEX('Discl output_ class'!$B:$T,MATCH('Class output'!$A74,'Discl output_ class'!$B:$B,FALSE),MATCH('Class output'!E$1,'Discl output_ class'!$B$1:$T$1,FALSE))=0,0,'Inq6 adjusted class'!H74)</f>
        <v>0</v>
      </c>
      <c r="F74" s="39">
        <f>IF(INDEX('Discl output_ class'!$B:$T,MATCH('Class output'!$A74,'Discl output_ class'!$B:$B,FALSE),MATCH('Class output'!F$1,'Discl output_ class'!$B$1:$T$1,FALSE))=0,0,'Inq6 adjusted class'!I74)</f>
        <v>0</v>
      </c>
      <c r="G74" s="39">
        <f>IF(INDEX('Discl output_ class'!$B:$T,MATCH('Class output'!$A74,'Discl output_ class'!$B:$B,FALSE),MATCH('Class output'!G$1,'Discl output_ class'!$B$1:$T$1,FALSE))=0,0,'Inq6 adjusted class'!J74)</f>
        <v>0</v>
      </c>
      <c r="H74" s="39">
        <f>IF(INDEX('Discl output_ class'!$B:$T,MATCH('Class output'!$A74,'Discl output_ class'!$B:$B,FALSE),MATCH('Class output'!H$1,'Discl output_ class'!$B$1:$T$1,FALSE))=0,0,'Inq6 adjusted class'!K74)</f>
        <v>0</v>
      </c>
      <c r="I74" s="39">
        <f>IF(INDEX('Discl output_ class'!$B:$T,MATCH('Class output'!$A74,'Discl output_ class'!$B:$B,FALSE),MATCH('Class output'!I$1,'Discl output_ class'!$B$1:$T$1,FALSE))=0,0,'Inq6 adjusted class'!L74)</f>
        <v>0</v>
      </c>
      <c r="J74" s="39">
        <f>IF(INDEX('Discl output_ class'!$B:$T,MATCH('Class output'!$A74,'Discl output_ class'!$B:$B,FALSE),MATCH('Class output'!J$1,'Discl output_ class'!$B$1:$T$1,FALSE))=0,0,'Inq6 adjusted class'!M74)</f>
        <v>0</v>
      </c>
      <c r="K74" s="39">
        <f>IF(INDEX('Discl output_ class'!$B:$T,MATCH('Class output'!$A74,'Discl output_ class'!$B:$B,FALSE),MATCH('Class output'!K$1,'Discl output_ class'!$B$1:$T$1,FALSE))=0,0,'Inq6 adjusted class'!N74)</f>
        <v>0</v>
      </c>
      <c r="L74" s="39">
        <f>IF(INDEX('Discl output_ class'!$B:$T,MATCH('Class output'!$A74,'Discl output_ class'!$B:$B,FALSE),MATCH('Class output'!L$1,'Discl output_ class'!$B$1:$T$1,FALSE))=0,0,'Inq6 adjusted class'!O74)</f>
        <v>0</v>
      </c>
      <c r="M74" s="39">
        <f>IF(INDEX('Discl output_ class'!$B:$T,MATCH('Class output'!$A74,'Discl output_ class'!$B:$B,FALSE),MATCH('Class output'!M$1,'Discl output_ class'!$B$1:$T$1,FALSE))=0,0,'Inq6 adjusted class'!P74)</f>
        <v>0</v>
      </c>
      <c r="N74" s="39">
        <f>IF(INDEX('Discl output_ class'!$B:$T,MATCH('Class output'!$A74,'Discl output_ class'!$B:$B,FALSE),MATCH('Class output'!N$1,'Discl output_ class'!$B$1:$T$1,FALSE))=0,0,'Inq6 adjusted class'!Q74)</f>
        <v>0</v>
      </c>
      <c r="O74" s="39">
        <f>IF(INDEX('Discl output_ class'!$B:$T,MATCH('Class output'!$A74,'Discl output_ class'!$B:$B,FALSE),MATCH('Class output'!O$1,'Discl output_ class'!$B$1:$T$1,FALSE))=0,0,'Inq6 adjusted class'!R74)</f>
        <v>0</v>
      </c>
      <c r="P74" s="39">
        <f>IF(INDEX('Discl output_ class'!$B:$T,MATCH('Class output'!$A74,'Discl output_ class'!$B:$B,FALSE),MATCH('Class output'!P$1,'Discl output_ class'!$B$1:$T$1,FALSE))=0,0,'Inq6 adjusted class'!S74)</f>
        <v>0</v>
      </c>
      <c r="Q74" s="39">
        <f>IF(INDEX('Discl output_ class'!$B:$T,MATCH('Class output'!$A74,'Discl output_ class'!$B:$B,FALSE),MATCH('Class output'!Q$1,'Discl output_ class'!$B$1:$T$1,FALSE))=0,0,'Inq6 adjusted class'!T74)</f>
        <v>0</v>
      </c>
      <c r="R74" s="39">
        <f>IF(INDEX('Discl output_ class'!$B:$T,MATCH('Class output'!$A74,'Discl output_ class'!$B:$B,FALSE),MATCH('Class output'!R$1,'Discl output_ class'!$B$1:$T$1,FALSE))=0,0,'Inq6 adjusted class'!U74)</f>
        <v>0</v>
      </c>
      <c r="S74" s="39">
        <f>IF(INDEX('Discl output_ class'!$B:$T,MATCH('Class output'!$A74,'Discl output_ class'!$B:$B,FALSE),MATCH('Class output'!S$1,'Discl output_ class'!$B$1:$T$1,FALSE))=0,0,'Inq6 adjusted class'!V74)</f>
        <v>0</v>
      </c>
      <c r="T74" s="39">
        <f>IFERROR(VLOOKUP(A74,'Output A'!B:E,4,FALSE),0)</f>
        <v>279.92029689999998</v>
      </c>
    </row>
    <row r="75" spans="1:20" x14ac:dyDescent="0.3">
      <c r="A75" s="6">
        <f>'Discl output_ class'!B75</f>
        <v>1083</v>
      </c>
      <c r="B75" s="39">
        <f>IF(INDEX('Discl output_ class'!$B:$T,MATCH('Class output'!$A75,'Discl output_ class'!$B:$B,FALSE),MATCH('Class output'!B$1,'Discl output_ class'!$B$1:$T$1,FALSE))=0,0,'Inq6 adjusted class'!E75)</f>
        <v>0</v>
      </c>
      <c r="C75" s="39">
        <f>IF(INDEX('Discl output_ class'!$B:$T,MATCH('Class output'!$A75,'Discl output_ class'!$B:$B,FALSE),MATCH('Class output'!C$1,'Discl output_ class'!$B$1:$T$1,FALSE))=0,0,'Inq6 adjusted class'!F75)</f>
        <v>0</v>
      </c>
      <c r="D75" s="39">
        <f>IF(INDEX('Discl output_ class'!$B:$T,MATCH('Class output'!$A75,'Discl output_ class'!$B:$B,FALSE),MATCH('Class output'!D$1,'Discl output_ class'!$B$1:$T$1,FALSE))=0,0,'Inq6 adjusted class'!G75)</f>
        <v>0</v>
      </c>
      <c r="E75" s="39">
        <f>IF(INDEX('Discl output_ class'!$B:$T,MATCH('Class output'!$A75,'Discl output_ class'!$B:$B,FALSE),MATCH('Class output'!E$1,'Discl output_ class'!$B$1:$T$1,FALSE))=0,0,'Inq6 adjusted class'!H75)</f>
        <v>0</v>
      </c>
      <c r="F75" s="39">
        <f>IF(INDEX('Discl output_ class'!$B:$T,MATCH('Class output'!$A75,'Discl output_ class'!$B:$B,FALSE),MATCH('Class output'!F$1,'Discl output_ class'!$B$1:$T$1,FALSE))=0,0,'Inq6 adjusted class'!I75)</f>
        <v>0</v>
      </c>
      <c r="G75" s="39">
        <f>IF(INDEX('Discl output_ class'!$B:$T,MATCH('Class output'!$A75,'Discl output_ class'!$B:$B,FALSE),MATCH('Class output'!G$1,'Discl output_ class'!$B$1:$T$1,FALSE))=0,0,'Inq6 adjusted class'!J75)</f>
        <v>0</v>
      </c>
      <c r="H75" s="39">
        <f>IF(INDEX('Discl output_ class'!$B:$T,MATCH('Class output'!$A75,'Discl output_ class'!$B:$B,FALSE),MATCH('Class output'!H$1,'Discl output_ class'!$B$1:$T$1,FALSE))=0,0,'Inq6 adjusted class'!K75)</f>
        <v>0</v>
      </c>
      <c r="I75" s="39">
        <f>IF(INDEX('Discl output_ class'!$B:$T,MATCH('Class output'!$A75,'Discl output_ class'!$B:$B,FALSE),MATCH('Class output'!I$1,'Discl output_ class'!$B$1:$T$1,FALSE))=0,0,'Inq6 adjusted class'!L75)</f>
        <v>0</v>
      </c>
      <c r="J75" s="39">
        <f>IF(INDEX('Discl output_ class'!$B:$T,MATCH('Class output'!$A75,'Discl output_ class'!$B:$B,FALSE),MATCH('Class output'!J$1,'Discl output_ class'!$B$1:$T$1,FALSE))=0,0,'Inq6 adjusted class'!M75)</f>
        <v>0</v>
      </c>
      <c r="K75" s="39">
        <f>IF(INDEX('Discl output_ class'!$B:$T,MATCH('Class output'!$A75,'Discl output_ class'!$B:$B,FALSE),MATCH('Class output'!K$1,'Discl output_ class'!$B$1:$T$1,FALSE))=0,0,'Inq6 adjusted class'!N75)</f>
        <v>0</v>
      </c>
      <c r="L75" s="39">
        <f>IF(INDEX('Discl output_ class'!$B:$T,MATCH('Class output'!$A75,'Discl output_ class'!$B:$B,FALSE),MATCH('Class output'!L$1,'Discl output_ class'!$B$1:$T$1,FALSE))=0,0,'Inq6 adjusted class'!O75)</f>
        <v>0</v>
      </c>
      <c r="M75" s="39">
        <f>IF(INDEX('Discl output_ class'!$B:$T,MATCH('Class output'!$A75,'Discl output_ class'!$B:$B,FALSE),MATCH('Class output'!M$1,'Discl output_ class'!$B$1:$T$1,FALSE))=0,0,'Inq6 adjusted class'!P75)</f>
        <v>0</v>
      </c>
      <c r="N75" s="39">
        <f>IF(INDEX('Discl output_ class'!$B:$T,MATCH('Class output'!$A75,'Discl output_ class'!$B:$B,FALSE),MATCH('Class output'!N$1,'Discl output_ class'!$B$1:$T$1,FALSE))=0,0,'Inq6 adjusted class'!Q75)</f>
        <v>0</v>
      </c>
      <c r="O75" s="39">
        <f>IF(INDEX('Discl output_ class'!$B:$T,MATCH('Class output'!$A75,'Discl output_ class'!$B:$B,FALSE),MATCH('Class output'!O$1,'Discl output_ class'!$B$1:$T$1,FALSE))=0,0,'Inq6 adjusted class'!R75)</f>
        <v>0</v>
      </c>
      <c r="P75" s="39">
        <f>IF(INDEX('Discl output_ class'!$B:$T,MATCH('Class output'!$A75,'Discl output_ class'!$B:$B,FALSE),MATCH('Class output'!P$1,'Discl output_ class'!$B$1:$T$1,FALSE))=0,0,'Inq6 adjusted class'!S75)</f>
        <v>0</v>
      </c>
      <c r="Q75" s="39">
        <f>IF(INDEX('Discl output_ class'!$B:$T,MATCH('Class output'!$A75,'Discl output_ class'!$B:$B,FALSE),MATCH('Class output'!Q$1,'Discl output_ class'!$B$1:$T$1,FALSE))=0,0,'Inq6 adjusted class'!T75)</f>
        <v>0</v>
      </c>
      <c r="R75" s="39">
        <f>IF(INDEX('Discl output_ class'!$B:$T,MATCH('Class output'!$A75,'Discl output_ class'!$B:$B,FALSE),MATCH('Class output'!R$1,'Discl output_ class'!$B$1:$T$1,FALSE))=0,0,'Inq6 adjusted class'!U75)</f>
        <v>0</v>
      </c>
      <c r="S75" s="39">
        <f>IF(INDEX('Discl output_ class'!$B:$T,MATCH('Class output'!$A75,'Discl output_ class'!$B:$B,FALSE),MATCH('Class output'!S$1,'Discl output_ class'!$B$1:$T$1,FALSE))=0,0,'Inq6 adjusted class'!V75)</f>
        <v>0</v>
      </c>
      <c r="T75" s="39">
        <f>IFERROR(VLOOKUP(A75,'Output A'!B:E,4,FALSE),0)</f>
        <v>0</v>
      </c>
    </row>
    <row r="76" spans="1:20" x14ac:dyDescent="0.3">
      <c r="A76" s="6">
        <f>'Discl output_ class'!B76</f>
        <v>1084</v>
      </c>
      <c r="B76" s="39">
        <f>IF(INDEX('Discl output_ class'!$B:$T,MATCH('Class output'!$A76,'Discl output_ class'!$B:$B,FALSE),MATCH('Class output'!B$1,'Discl output_ class'!$B$1:$T$1,FALSE))=0,0,'Inq6 adjusted class'!E76)</f>
        <v>0</v>
      </c>
      <c r="C76" s="39">
        <f>IF(INDEX('Discl output_ class'!$B:$T,MATCH('Class output'!$A76,'Discl output_ class'!$B:$B,FALSE),MATCH('Class output'!C$1,'Discl output_ class'!$B$1:$T$1,FALSE))=0,0,'Inq6 adjusted class'!F76)</f>
        <v>0</v>
      </c>
      <c r="D76" s="39">
        <f>IF(INDEX('Discl output_ class'!$B:$T,MATCH('Class output'!$A76,'Discl output_ class'!$B:$B,FALSE),MATCH('Class output'!D$1,'Discl output_ class'!$B$1:$T$1,FALSE))=0,0,'Inq6 adjusted class'!G76)</f>
        <v>0</v>
      </c>
      <c r="E76" s="39">
        <f>IF(INDEX('Discl output_ class'!$B:$T,MATCH('Class output'!$A76,'Discl output_ class'!$B:$B,FALSE),MATCH('Class output'!E$1,'Discl output_ class'!$B$1:$T$1,FALSE))=0,0,'Inq6 adjusted class'!H76)</f>
        <v>0</v>
      </c>
      <c r="F76" s="39">
        <f>IF(INDEX('Discl output_ class'!$B:$T,MATCH('Class output'!$A76,'Discl output_ class'!$B:$B,FALSE),MATCH('Class output'!F$1,'Discl output_ class'!$B$1:$T$1,FALSE))=0,0,'Inq6 adjusted class'!I76)</f>
        <v>0</v>
      </c>
      <c r="G76" s="39">
        <f>IF(INDEX('Discl output_ class'!$B:$T,MATCH('Class output'!$A76,'Discl output_ class'!$B:$B,FALSE),MATCH('Class output'!G$1,'Discl output_ class'!$B$1:$T$1,FALSE))=0,0,'Inq6 adjusted class'!J76)</f>
        <v>0</v>
      </c>
      <c r="H76" s="39">
        <f>IF(INDEX('Discl output_ class'!$B:$T,MATCH('Class output'!$A76,'Discl output_ class'!$B:$B,FALSE),MATCH('Class output'!H$1,'Discl output_ class'!$B$1:$T$1,FALSE))=0,0,'Inq6 adjusted class'!K76)</f>
        <v>0</v>
      </c>
      <c r="I76" s="39">
        <f>IF(INDEX('Discl output_ class'!$B:$T,MATCH('Class output'!$A76,'Discl output_ class'!$B:$B,FALSE),MATCH('Class output'!I$1,'Discl output_ class'!$B$1:$T$1,FALSE))=0,0,'Inq6 adjusted class'!L76)</f>
        <v>0</v>
      </c>
      <c r="J76" s="39">
        <f>IF(INDEX('Discl output_ class'!$B:$T,MATCH('Class output'!$A76,'Discl output_ class'!$B:$B,FALSE),MATCH('Class output'!J$1,'Discl output_ class'!$B$1:$T$1,FALSE))=0,0,'Inq6 adjusted class'!M76)</f>
        <v>0</v>
      </c>
      <c r="K76" s="39">
        <f>IF(INDEX('Discl output_ class'!$B:$T,MATCH('Class output'!$A76,'Discl output_ class'!$B:$B,FALSE),MATCH('Class output'!K$1,'Discl output_ class'!$B$1:$T$1,FALSE))=0,0,'Inq6 adjusted class'!N76)</f>
        <v>0</v>
      </c>
      <c r="L76" s="39">
        <f>IF(INDEX('Discl output_ class'!$B:$T,MATCH('Class output'!$A76,'Discl output_ class'!$B:$B,FALSE),MATCH('Class output'!L$1,'Discl output_ class'!$B$1:$T$1,FALSE))=0,0,'Inq6 adjusted class'!O76)</f>
        <v>0</v>
      </c>
      <c r="M76" s="39">
        <f>IF(INDEX('Discl output_ class'!$B:$T,MATCH('Class output'!$A76,'Discl output_ class'!$B:$B,FALSE),MATCH('Class output'!M$1,'Discl output_ class'!$B$1:$T$1,FALSE))=0,0,'Inq6 adjusted class'!P76)</f>
        <v>0</v>
      </c>
      <c r="N76" s="39">
        <f>IF(INDEX('Discl output_ class'!$B:$T,MATCH('Class output'!$A76,'Discl output_ class'!$B:$B,FALSE),MATCH('Class output'!N$1,'Discl output_ class'!$B$1:$T$1,FALSE))=0,0,'Inq6 adjusted class'!Q76)</f>
        <v>0</v>
      </c>
      <c r="O76" s="39">
        <f>IF(INDEX('Discl output_ class'!$B:$T,MATCH('Class output'!$A76,'Discl output_ class'!$B:$B,FALSE),MATCH('Class output'!O$1,'Discl output_ class'!$B$1:$T$1,FALSE))=0,0,'Inq6 adjusted class'!R76)</f>
        <v>0</v>
      </c>
      <c r="P76" s="39">
        <f>IF(INDEX('Discl output_ class'!$B:$T,MATCH('Class output'!$A76,'Discl output_ class'!$B:$B,FALSE),MATCH('Class output'!P$1,'Discl output_ class'!$B$1:$T$1,FALSE))=0,0,'Inq6 adjusted class'!S76)</f>
        <v>0</v>
      </c>
      <c r="Q76" s="39">
        <f>IF(INDEX('Discl output_ class'!$B:$T,MATCH('Class output'!$A76,'Discl output_ class'!$B:$B,FALSE),MATCH('Class output'!Q$1,'Discl output_ class'!$B$1:$T$1,FALSE))=0,0,'Inq6 adjusted class'!T76)</f>
        <v>0</v>
      </c>
      <c r="R76" s="39">
        <f>IF(INDEX('Discl output_ class'!$B:$T,MATCH('Class output'!$A76,'Discl output_ class'!$B:$B,FALSE),MATCH('Class output'!R$1,'Discl output_ class'!$B$1:$T$1,FALSE))=0,0,'Inq6 adjusted class'!U76)</f>
        <v>0</v>
      </c>
      <c r="S76" s="39">
        <f>IF(INDEX('Discl output_ class'!$B:$T,MATCH('Class output'!$A76,'Discl output_ class'!$B:$B,FALSE),MATCH('Class output'!S$1,'Discl output_ class'!$B$1:$T$1,FALSE))=0,0,'Inq6 adjusted class'!V76)</f>
        <v>0</v>
      </c>
      <c r="T76" s="39">
        <f>IFERROR(VLOOKUP(A76,'Output A'!B:E,4,FALSE),0)</f>
        <v>95.310708300000002</v>
      </c>
    </row>
    <row r="77" spans="1:20" x14ac:dyDescent="0.3">
      <c r="A77" s="6">
        <f>'Discl output_ class'!B77</f>
        <v>1085</v>
      </c>
      <c r="B77" s="39">
        <f>IF(INDEX('Discl output_ class'!$B:$T,MATCH('Class output'!$A77,'Discl output_ class'!$B:$B,FALSE),MATCH('Class output'!B$1,'Discl output_ class'!$B$1:$T$1,FALSE))=0,0,'Inq6 adjusted class'!E77)</f>
        <v>0</v>
      </c>
      <c r="C77" s="39">
        <f>IF(INDEX('Discl output_ class'!$B:$T,MATCH('Class output'!$A77,'Discl output_ class'!$B:$B,FALSE),MATCH('Class output'!C$1,'Discl output_ class'!$B$1:$T$1,FALSE))=0,0,'Inq6 adjusted class'!F77)</f>
        <v>0</v>
      </c>
      <c r="D77" s="39">
        <f>IF(INDEX('Discl output_ class'!$B:$T,MATCH('Class output'!$A77,'Discl output_ class'!$B:$B,FALSE),MATCH('Class output'!D$1,'Discl output_ class'!$B$1:$T$1,FALSE))=0,0,'Inq6 adjusted class'!G77)</f>
        <v>0</v>
      </c>
      <c r="E77" s="39">
        <f>IF(INDEX('Discl output_ class'!$B:$T,MATCH('Class output'!$A77,'Discl output_ class'!$B:$B,FALSE),MATCH('Class output'!E$1,'Discl output_ class'!$B$1:$T$1,FALSE))=0,0,'Inq6 adjusted class'!H77)</f>
        <v>0</v>
      </c>
      <c r="F77" s="39">
        <f>IF(INDEX('Discl output_ class'!$B:$T,MATCH('Class output'!$A77,'Discl output_ class'!$B:$B,FALSE),MATCH('Class output'!F$1,'Discl output_ class'!$B$1:$T$1,FALSE))=0,0,'Inq6 adjusted class'!I77)</f>
        <v>0</v>
      </c>
      <c r="G77" s="39">
        <f>IF(INDEX('Discl output_ class'!$B:$T,MATCH('Class output'!$A77,'Discl output_ class'!$B:$B,FALSE),MATCH('Class output'!G$1,'Discl output_ class'!$B$1:$T$1,FALSE))=0,0,'Inq6 adjusted class'!J77)</f>
        <v>0</v>
      </c>
      <c r="H77" s="39">
        <f>IF(INDEX('Discl output_ class'!$B:$T,MATCH('Class output'!$A77,'Discl output_ class'!$B:$B,FALSE),MATCH('Class output'!H$1,'Discl output_ class'!$B$1:$T$1,FALSE))=0,0,'Inq6 adjusted class'!K77)</f>
        <v>0</v>
      </c>
      <c r="I77" s="39">
        <f>IF(INDEX('Discl output_ class'!$B:$T,MATCH('Class output'!$A77,'Discl output_ class'!$B:$B,FALSE),MATCH('Class output'!I$1,'Discl output_ class'!$B$1:$T$1,FALSE))=0,0,'Inq6 adjusted class'!L77)</f>
        <v>0</v>
      </c>
      <c r="J77" s="39">
        <f>IF(INDEX('Discl output_ class'!$B:$T,MATCH('Class output'!$A77,'Discl output_ class'!$B:$B,FALSE),MATCH('Class output'!J$1,'Discl output_ class'!$B$1:$T$1,FALSE))=0,0,'Inq6 adjusted class'!M77)</f>
        <v>0</v>
      </c>
      <c r="K77" s="39">
        <f>IF(INDEX('Discl output_ class'!$B:$T,MATCH('Class output'!$A77,'Discl output_ class'!$B:$B,FALSE),MATCH('Class output'!K$1,'Discl output_ class'!$B$1:$T$1,FALSE))=0,0,'Inq6 adjusted class'!N77)</f>
        <v>0</v>
      </c>
      <c r="L77" s="39">
        <f>IF(INDEX('Discl output_ class'!$B:$T,MATCH('Class output'!$A77,'Discl output_ class'!$B:$B,FALSE),MATCH('Class output'!L$1,'Discl output_ class'!$B$1:$T$1,FALSE))=0,0,'Inq6 adjusted class'!O77)</f>
        <v>0</v>
      </c>
      <c r="M77" s="39">
        <f>IF(INDEX('Discl output_ class'!$B:$T,MATCH('Class output'!$A77,'Discl output_ class'!$B:$B,FALSE),MATCH('Class output'!M$1,'Discl output_ class'!$B$1:$T$1,FALSE))=0,0,'Inq6 adjusted class'!P77)</f>
        <v>0</v>
      </c>
      <c r="N77" s="39">
        <f>IF(INDEX('Discl output_ class'!$B:$T,MATCH('Class output'!$A77,'Discl output_ class'!$B:$B,FALSE),MATCH('Class output'!N$1,'Discl output_ class'!$B$1:$T$1,FALSE))=0,0,'Inq6 adjusted class'!Q77)</f>
        <v>0</v>
      </c>
      <c r="O77" s="39">
        <f>IF(INDEX('Discl output_ class'!$B:$T,MATCH('Class output'!$A77,'Discl output_ class'!$B:$B,FALSE),MATCH('Class output'!O$1,'Discl output_ class'!$B$1:$T$1,FALSE))=0,0,'Inq6 adjusted class'!R77)</f>
        <v>0</v>
      </c>
      <c r="P77" s="39">
        <f>IF(INDEX('Discl output_ class'!$B:$T,MATCH('Class output'!$A77,'Discl output_ class'!$B:$B,FALSE),MATCH('Class output'!P$1,'Discl output_ class'!$B$1:$T$1,FALSE))=0,0,'Inq6 adjusted class'!S77)</f>
        <v>0</v>
      </c>
      <c r="Q77" s="39">
        <f>IF(INDEX('Discl output_ class'!$B:$T,MATCH('Class output'!$A77,'Discl output_ class'!$B:$B,FALSE),MATCH('Class output'!Q$1,'Discl output_ class'!$B$1:$T$1,FALSE))=0,0,'Inq6 adjusted class'!T77)</f>
        <v>0</v>
      </c>
      <c r="R77" s="39">
        <f>IF(INDEX('Discl output_ class'!$B:$T,MATCH('Class output'!$A77,'Discl output_ class'!$B:$B,FALSE),MATCH('Class output'!R$1,'Discl output_ class'!$B$1:$T$1,FALSE))=0,0,'Inq6 adjusted class'!U77)</f>
        <v>0</v>
      </c>
      <c r="S77" s="39">
        <f>IF(INDEX('Discl output_ class'!$B:$T,MATCH('Class output'!$A77,'Discl output_ class'!$B:$B,FALSE),MATCH('Class output'!S$1,'Discl output_ class'!$B$1:$T$1,FALSE))=0,0,'Inq6 adjusted class'!V77)</f>
        <v>0</v>
      </c>
      <c r="T77" s="39">
        <f>IFERROR(VLOOKUP(A77,'Output A'!B:E,4,FALSE),0)</f>
        <v>4949.82</v>
      </c>
    </row>
    <row r="78" spans="1:20" x14ac:dyDescent="0.3">
      <c r="A78" s="6">
        <f>'Discl output_ class'!B78</f>
        <v>1086</v>
      </c>
      <c r="B78" s="39">
        <f>IF(INDEX('Discl output_ class'!$B:$T,MATCH('Class output'!$A78,'Discl output_ class'!$B:$B,FALSE),MATCH('Class output'!B$1,'Discl output_ class'!$B$1:$T$1,FALSE))=0,0,'Inq6 adjusted class'!E78)</f>
        <v>0</v>
      </c>
      <c r="C78" s="39">
        <f>IF(INDEX('Discl output_ class'!$B:$T,MATCH('Class output'!$A78,'Discl output_ class'!$B:$B,FALSE),MATCH('Class output'!C$1,'Discl output_ class'!$B$1:$T$1,FALSE))=0,0,'Inq6 adjusted class'!F78)</f>
        <v>0</v>
      </c>
      <c r="D78" s="39">
        <f>IF(INDEX('Discl output_ class'!$B:$T,MATCH('Class output'!$A78,'Discl output_ class'!$B:$B,FALSE),MATCH('Class output'!D$1,'Discl output_ class'!$B$1:$T$1,FALSE))=0,0,'Inq6 adjusted class'!G78)</f>
        <v>0</v>
      </c>
      <c r="E78" s="39">
        <f>IF(INDEX('Discl output_ class'!$B:$T,MATCH('Class output'!$A78,'Discl output_ class'!$B:$B,FALSE),MATCH('Class output'!E$1,'Discl output_ class'!$B$1:$T$1,FALSE))=0,0,'Inq6 adjusted class'!H78)</f>
        <v>0</v>
      </c>
      <c r="F78" s="39">
        <f>IF(INDEX('Discl output_ class'!$B:$T,MATCH('Class output'!$A78,'Discl output_ class'!$B:$B,FALSE),MATCH('Class output'!F$1,'Discl output_ class'!$B$1:$T$1,FALSE))=0,0,'Inq6 adjusted class'!I78)</f>
        <v>0</v>
      </c>
      <c r="G78" s="39">
        <f>IF(INDEX('Discl output_ class'!$B:$T,MATCH('Class output'!$A78,'Discl output_ class'!$B:$B,FALSE),MATCH('Class output'!G$1,'Discl output_ class'!$B$1:$T$1,FALSE))=0,0,'Inq6 adjusted class'!J78)</f>
        <v>0</v>
      </c>
      <c r="H78" s="39">
        <f>IF(INDEX('Discl output_ class'!$B:$T,MATCH('Class output'!$A78,'Discl output_ class'!$B:$B,FALSE),MATCH('Class output'!H$1,'Discl output_ class'!$B$1:$T$1,FALSE))=0,0,'Inq6 adjusted class'!K78)</f>
        <v>0</v>
      </c>
      <c r="I78" s="39">
        <f>IF(INDEX('Discl output_ class'!$B:$T,MATCH('Class output'!$A78,'Discl output_ class'!$B:$B,FALSE),MATCH('Class output'!I$1,'Discl output_ class'!$B$1:$T$1,FALSE))=0,0,'Inq6 adjusted class'!L78)</f>
        <v>0</v>
      </c>
      <c r="J78" s="39">
        <f>IF(INDEX('Discl output_ class'!$B:$T,MATCH('Class output'!$A78,'Discl output_ class'!$B:$B,FALSE),MATCH('Class output'!J$1,'Discl output_ class'!$B$1:$T$1,FALSE))=0,0,'Inq6 adjusted class'!M78)</f>
        <v>0</v>
      </c>
      <c r="K78" s="39">
        <f>IF(INDEX('Discl output_ class'!$B:$T,MATCH('Class output'!$A78,'Discl output_ class'!$B:$B,FALSE),MATCH('Class output'!K$1,'Discl output_ class'!$B$1:$T$1,FALSE))=0,0,'Inq6 adjusted class'!N78)</f>
        <v>0</v>
      </c>
      <c r="L78" s="39">
        <f>IF(INDEX('Discl output_ class'!$B:$T,MATCH('Class output'!$A78,'Discl output_ class'!$B:$B,FALSE),MATCH('Class output'!L$1,'Discl output_ class'!$B$1:$T$1,FALSE))=0,0,'Inq6 adjusted class'!O78)</f>
        <v>0</v>
      </c>
      <c r="M78" s="39">
        <f>IF(INDEX('Discl output_ class'!$B:$T,MATCH('Class output'!$A78,'Discl output_ class'!$B:$B,FALSE),MATCH('Class output'!M$1,'Discl output_ class'!$B$1:$T$1,FALSE))=0,0,'Inq6 adjusted class'!P78)</f>
        <v>0</v>
      </c>
      <c r="N78" s="39">
        <f>IF(INDEX('Discl output_ class'!$B:$T,MATCH('Class output'!$A78,'Discl output_ class'!$B:$B,FALSE),MATCH('Class output'!N$1,'Discl output_ class'!$B$1:$T$1,FALSE))=0,0,'Inq6 adjusted class'!Q78)</f>
        <v>0</v>
      </c>
      <c r="O78" s="39">
        <f>IF(INDEX('Discl output_ class'!$B:$T,MATCH('Class output'!$A78,'Discl output_ class'!$B:$B,FALSE),MATCH('Class output'!O$1,'Discl output_ class'!$B$1:$T$1,FALSE))=0,0,'Inq6 adjusted class'!R78)</f>
        <v>0</v>
      </c>
      <c r="P78" s="39">
        <f>IF(INDEX('Discl output_ class'!$B:$T,MATCH('Class output'!$A78,'Discl output_ class'!$B:$B,FALSE),MATCH('Class output'!P$1,'Discl output_ class'!$B$1:$T$1,FALSE))=0,0,'Inq6 adjusted class'!S78)</f>
        <v>0</v>
      </c>
      <c r="Q78" s="39">
        <f>IF(INDEX('Discl output_ class'!$B:$T,MATCH('Class output'!$A78,'Discl output_ class'!$B:$B,FALSE),MATCH('Class output'!Q$1,'Discl output_ class'!$B$1:$T$1,FALSE))=0,0,'Inq6 adjusted class'!T78)</f>
        <v>0</v>
      </c>
      <c r="R78" s="39">
        <f>IF(INDEX('Discl output_ class'!$B:$T,MATCH('Class output'!$A78,'Discl output_ class'!$B:$B,FALSE),MATCH('Class output'!R$1,'Discl output_ class'!$B$1:$T$1,FALSE))=0,0,'Inq6 adjusted class'!U78)</f>
        <v>0</v>
      </c>
      <c r="S78" s="39">
        <f>IF(INDEX('Discl output_ class'!$B:$T,MATCH('Class output'!$A78,'Discl output_ class'!$B:$B,FALSE),MATCH('Class output'!S$1,'Discl output_ class'!$B$1:$T$1,FALSE))=0,0,'Inq6 adjusted class'!V78)</f>
        <v>0</v>
      </c>
      <c r="T78" s="39">
        <f>IFERROR(VLOOKUP(A78,'Output A'!B:E,4,FALSE),0)</f>
        <v>39.188666900000001</v>
      </c>
    </row>
    <row r="79" spans="1:20" x14ac:dyDescent="0.3">
      <c r="A79" s="6">
        <f>'Discl output_ class'!B79</f>
        <v>1089</v>
      </c>
      <c r="B79" s="39">
        <f>IF(INDEX('Discl output_ class'!$B:$T,MATCH('Class output'!$A79,'Discl output_ class'!$B:$B,FALSE),MATCH('Class output'!B$1,'Discl output_ class'!$B$1:$T$1,FALSE))=0,0,'Inq6 adjusted class'!E79)</f>
        <v>0</v>
      </c>
      <c r="C79" s="39">
        <f>IF(INDEX('Discl output_ class'!$B:$T,MATCH('Class output'!$A79,'Discl output_ class'!$B:$B,FALSE),MATCH('Class output'!C$1,'Discl output_ class'!$B$1:$T$1,FALSE))=0,0,'Inq6 adjusted class'!F79)</f>
        <v>0</v>
      </c>
      <c r="D79" s="39">
        <f>IF(INDEX('Discl output_ class'!$B:$T,MATCH('Class output'!$A79,'Discl output_ class'!$B:$B,FALSE),MATCH('Class output'!D$1,'Discl output_ class'!$B$1:$T$1,FALSE))=0,0,'Inq6 adjusted class'!G79)</f>
        <v>0</v>
      </c>
      <c r="E79" s="39">
        <f>IF(INDEX('Discl output_ class'!$B:$T,MATCH('Class output'!$A79,'Discl output_ class'!$B:$B,FALSE),MATCH('Class output'!E$1,'Discl output_ class'!$B$1:$T$1,FALSE))=0,0,'Inq6 adjusted class'!H79)</f>
        <v>0</v>
      </c>
      <c r="F79" s="39">
        <f>IF(INDEX('Discl output_ class'!$B:$T,MATCH('Class output'!$A79,'Discl output_ class'!$B:$B,FALSE),MATCH('Class output'!F$1,'Discl output_ class'!$B$1:$T$1,FALSE))=0,0,'Inq6 adjusted class'!I79)</f>
        <v>0</v>
      </c>
      <c r="G79" s="39">
        <f>IF(INDEX('Discl output_ class'!$B:$T,MATCH('Class output'!$A79,'Discl output_ class'!$B:$B,FALSE),MATCH('Class output'!G$1,'Discl output_ class'!$B$1:$T$1,FALSE))=0,0,'Inq6 adjusted class'!J79)</f>
        <v>0</v>
      </c>
      <c r="H79" s="39">
        <f>IF(INDEX('Discl output_ class'!$B:$T,MATCH('Class output'!$A79,'Discl output_ class'!$B:$B,FALSE),MATCH('Class output'!H$1,'Discl output_ class'!$B$1:$T$1,FALSE))=0,0,'Inq6 adjusted class'!K79)</f>
        <v>0</v>
      </c>
      <c r="I79" s="39">
        <f>IF(INDEX('Discl output_ class'!$B:$T,MATCH('Class output'!$A79,'Discl output_ class'!$B:$B,FALSE),MATCH('Class output'!I$1,'Discl output_ class'!$B$1:$T$1,FALSE))=0,0,'Inq6 adjusted class'!L79)</f>
        <v>0</v>
      </c>
      <c r="J79" s="39">
        <f>IF(INDEX('Discl output_ class'!$B:$T,MATCH('Class output'!$A79,'Discl output_ class'!$B:$B,FALSE),MATCH('Class output'!J$1,'Discl output_ class'!$B$1:$T$1,FALSE))=0,0,'Inq6 adjusted class'!M79)</f>
        <v>0</v>
      </c>
      <c r="K79" s="39">
        <f>IF(INDEX('Discl output_ class'!$B:$T,MATCH('Class output'!$A79,'Discl output_ class'!$B:$B,FALSE),MATCH('Class output'!K$1,'Discl output_ class'!$B$1:$T$1,FALSE))=0,0,'Inq6 adjusted class'!N79)</f>
        <v>0</v>
      </c>
      <c r="L79" s="39">
        <f>IF(INDEX('Discl output_ class'!$B:$T,MATCH('Class output'!$A79,'Discl output_ class'!$B:$B,FALSE),MATCH('Class output'!L$1,'Discl output_ class'!$B$1:$T$1,FALSE))=0,0,'Inq6 adjusted class'!O79)</f>
        <v>0</v>
      </c>
      <c r="M79" s="39">
        <f>IF(INDEX('Discl output_ class'!$B:$T,MATCH('Class output'!$A79,'Discl output_ class'!$B:$B,FALSE),MATCH('Class output'!M$1,'Discl output_ class'!$B$1:$T$1,FALSE))=0,0,'Inq6 adjusted class'!P79)</f>
        <v>0</v>
      </c>
      <c r="N79" s="39">
        <f>IF(INDEX('Discl output_ class'!$B:$T,MATCH('Class output'!$A79,'Discl output_ class'!$B:$B,FALSE),MATCH('Class output'!N$1,'Discl output_ class'!$B$1:$T$1,FALSE))=0,0,'Inq6 adjusted class'!Q79)</f>
        <v>0</v>
      </c>
      <c r="O79" s="39">
        <f>IF(INDEX('Discl output_ class'!$B:$T,MATCH('Class output'!$A79,'Discl output_ class'!$B:$B,FALSE),MATCH('Class output'!O$1,'Discl output_ class'!$B$1:$T$1,FALSE))=0,0,'Inq6 adjusted class'!R79)</f>
        <v>0</v>
      </c>
      <c r="P79" s="39">
        <f>IF(INDEX('Discl output_ class'!$B:$T,MATCH('Class output'!$A79,'Discl output_ class'!$B:$B,FALSE),MATCH('Class output'!P$1,'Discl output_ class'!$B$1:$T$1,FALSE))=0,0,'Inq6 adjusted class'!S79)</f>
        <v>0</v>
      </c>
      <c r="Q79" s="39">
        <f>IF(INDEX('Discl output_ class'!$B:$T,MATCH('Class output'!$A79,'Discl output_ class'!$B:$B,FALSE),MATCH('Class output'!Q$1,'Discl output_ class'!$B$1:$T$1,FALSE))=0,0,'Inq6 adjusted class'!T79)</f>
        <v>0</v>
      </c>
      <c r="R79" s="39">
        <f>IF(INDEX('Discl output_ class'!$B:$T,MATCH('Class output'!$A79,'Discl output_ class'!$B:$B,FALSE),MATCH('Class output'!R$1,'Discl output_ class'!$B$1:$T$1,FALSE))=0,0,'Inq6 adjusted class'!U79)</f>
        <v>0</v>
      </c>
      <c r="S79" s="39">
        <f>IF(INDEX('Discl output_ class'!$B:$T,MATCH('Class output'!$A79,'Discl output_ class'!$B:$B,FALSE),MATCH('Class output'!S$1,'Discl output_ class'!$B$1:$T$1,FALSE))=0,0,'Inq6 adjusted class'!V79)</f>
        <v>0</v>
      </c>
      <c r="T79" s="39">
        <f>IFERROR(VLOOKUP(A79,'Output A'!B:E,4,FALSE),0)</f>
        <v>2924.45</v>
      </c>
    </row>
    <row r="80" spans="1:20" x14ac:dyDescent="0.3">
      <c r="A80" s="6">
        <f>'Discl output_ class'!B80</f>
        <v>1091</v>
      </c>
      <c r="B80" s="39">
        <f>IF(INDEX('Discl output_ class'!$B:$T,MATCH('Class output'!$A80,'Discl output_ class'!$B:$B,FALSE),MATCH('Class output'!B$1,'Discl output_ class'!$B$1:$T$1,FALSE))=0,0,'Inq6 adjusted class'!E80)</f>
        <v>0</v>
      </c>
      <c r="C80" s="39">
        <f>IF(INDEX('Discl output_ class'!$B:$T,MATCH('Class output'!$A80,'Discl output_ class'!$B:$B,FALSE),MATCH('Class output'!C$1,'Discl output_ class'!$B$1:$T$1,FALSE))=0,0,'Inq6 adjusted class'!F80)</f>
        <v>0</v>
      </c>
      <c r="D80" s="39">
        <f>IF(INDEX('Discl output_ class'!$B:$T,MATCH('Class output'!$A80,'Discl output_ class'!$B:$B,FALSE),MATCH('Class output'!D$1,'Discl output_ class'!$B$1:$T$1,FALSE))=0,0,'Inq6 adjusted class'!G80)</f>
        <v>0</v>
      </c>
      <c r="E80" s="39">
        <f>IF(INDEX('Discl output_ class'!$B:$T,MATCH('Class output'!$A80,'Discl output_ class'!$B:$B,FALSE),MATCH('Class output'!E$1,'Discl output_ class'!$B$1:$T$1,FALSE))=0,0,'Inq6 adjusted class'!H80)</f>
        <v>0</v>
      </c>
      <c r="F80" s="39">
        <f>IF(INDEX('Discl output_ class'!$B:$T,MATCH('Class output'!$A80,'Discl output_ class'!$B:$B,FALSE),MATCH('Class output'!F$1,'Discl output_ class'!$B$1:$T$1,FALSE))=0,0,'Inq6 adjusted class'!I80)</f>
        <v>0</v>
      </c>
      <c r="G80" s="39">
        <f>IF(INDEX('Discl output_ class'!$B:$T,MATCH('Class output'!$A80,'Discl output_ class'!$B:$B,FALSE),MATCH('Class output'!G$1,'Discl output_ class'!$B$1:$T$1,FALSE))=0,0,'Inq6 adjusted class'!J80)</f>
        <v>0</v>
      </c>
      <c r="H80" s="39">
        <f>IF(INDEX('Discl output_ class'!$B:$T,MATCH('Class output'!$A80,'Discl output_ class'!$B:$B,FALSE),MATCH('Class output'!H$1,'Discl output_ class'!$B$1:$T$1,FALSE))=0,0,'Inq6 adjusted class'!K80)</f>
        <v>0</v>
      </c>
      <c r="I80" s="39">
        <f>IF(INDEX('Discl output_ class'!$B:$T,MATCH('Class output'!$A80,'Discl output_ class'!$B:$B,FALSE),MATCH('Class output'!I$1,'Discl output_ class'!$B$1:$T$1,FALSE))=0,0,'Inq6 adjusted class'!L80)</f>
        <v>0</v>
      </c>
      <c r="J80" s="39">
        <f>IF(INDEX('Discl output_ class'!$B:$T,MATCH('Class output'!$A80,'Discl output_ class'!$B:$B,FALSE),MATCH('Class output'!J$1,'Discl output_ class'!$B$1:$T$1,FALSE))=0,0,'Inq6 adjusted class'!M80)</f>
        <v>0</v>
      </c>
      <c r="K80" s="39">
        <f>IF(INDEX('Discl output_ class'!$B:$T,MATCH('Class output'!$A80,'Discl output_ class'!$B:$B,FALSE),MATCH('Class output'!K$1,'Discl output_ class'!$B$1:$T$1,FALSE))=0,0,'Inq6 adjusted class'!N80)</f>
        <v>0</v>
      </c>
      <c r="L80" s="39">
        <f>IF(INDEX('Discl output_ class'!$B:$T,MATCH('Class output'!$A80,'Discl output_ class'!$B:$B,FALSE),MATCH('Class output'!L$1,'Discl output_ class'!$B$1:$T$1,FALSE))=0,0,'Inq6 adjusted class'!O80)</f>
        <v>0</v>
      </c>
      <c r="M80" s="39">
        <f>IF(INDEX('Discl output_ class'!$B:$T,MATCH('Class output'!$A80,'Discl output_ class'!$B:$B,FALSE),MATCH('Class output'!M$1,'Discl output_ class'!$B$1:$T$1,FALSE))=0,0,'Inq6 adjusted class'!P80)</f>
        <v>0</v>
      </c>
      <c r="N80" s="39">
        <f>IF(INDEX('Discl output_ class'!$B:$T,MATCH('Class output'!$A80,'Discl output_ class'!$B:$B,FALSE),MATCH('Class output'!N$1,'Discl output_ class'!$B$1:$T$1,FALSE))=0,0,'Inq6 adjusted class'!Q80)</f>
        <v>0</v>
      </c>
      <c r="O80" s="39">
        <f>IF(INDEX('Discl output_ class'!$B:$T,MATCH('Class output'!$A80,'Discl output_ class'!$B:$B,FALSE),MATCH('Class output'!O$1,'Discl output_ class'!$B$1:$T$1,FALSE))=0,0,'Inq6 adjusted class'!R80)</f>
        <v>0</v>
      </c>
      <c r="P80" s="39">
        <f>IF(INDEX('Discl output_ class'!$B:$T,MATCH('Class output'!$A80,'Discl output_ class'!$B:$B,FALSE),MATCH('Class output'!P$1,'Discl output_ class'!$B$1:$T$1,FALSE))=0,0,'Inq6 adjusted class'!S80)</f>
        <v>0</v>
      </c>
      <c r="Q80" s="39">
        <f>IF(INDEX('Discl output_ class'!$B:$T,MATCH('Class output'!$A80,'Discl output_ class'!$B:$B,FALSE),MATCH('Class output'!Q$1,'Discl output_ class'!$B$1:$T$1,FALSE))=0,0,'Inq6 adjusted class'!T80)</f>
        <v>0</v>
      </c>
      <c r="R80" s="39">
        <f>IF(INDEX('Discl output_ class'!$B:$T,MATCH('Class output'!$A80,'Discl output_ class'!$B:$B,FALSE),MATCH('Class output'!R$1,'Discl output_ class'!$B$1:$T$1,FALSE))=0,0,'Inq6 adjusted class'!U80)</f>
        <v>0</v>
      </c>
      <c r="S80" s="39">
        <f>IF(INDEX('Discl output_ class'!$B:$T,MATCH('Class output'!$A80,'Discl output_ class'!$B:$B,FALSE),MATCH('Class output'!S$1,'Discl output_ class'!$B$1:$T$1,FALSE))=0,0,'Inq6 adjusted class'!V80)</f>
        <v>0</v>
      </c>
      <c r="T80" s="39">
        <f>IFERROR(VLOOKUP(A80,'Output A'!B:E,4,FALSE),0)</f>
        <v>0</v>
      </c>
    </row>
    <row r="81" spans="1:20" x14ac:dyDescent="0.3">
      <c r="A81" s="6">
        <f>'Discl output_ class'!B81</f>
        <v>1092</v>
      </c>
      <c r="B81" s="39">
        <f>IF(INDEX('Discl output_ class'!$B:$T,MATCH('Class output'!$A81,'Discl output_ class'!$B:$B,FALSE),MATCH('Class output'!B$1,'Discl output_ class'!$B$1:$T$1,FALSE))=0,0,'Inq6 adjusted class'!E81)</f>
        <v>0</v>
      </c>
      <c r="C81" s="39">
        <f>IF(INDEX('Discl output_ class'!$B:$T,MATCH('Class output'!$A81,'Discl output_ class'!$B:$B,FALSE),MATCH('Class output'!C$1,'Discl output_ class'!$B$1:$T$1,FALSE))=0,0,'Inq6 adjusted class'!F81)</f>
        <v>0</v>
      </c>
      <c r="D81" s="39">
        <f>IF(INDEX('Discl output_ class'!$B:$T,MATCH('Class output'!$A81,'Discl output_ class'!$B:$B,FALSE),MATCH('Class output'!D$1,'Discl output_ class'!$B$1:$T$1,FALSE))=0,0,'Inq6 adjusted class'!G81)</f>
        <v>0</v>
      </c>
      <c r="E81" s="39">
        <f>IF(INDEX('Discl output_ class'!$B:$T,MATCH('Class output'!$A81,'Discl output_ class'!$B:$B,FALSE),MATCH('Class output'!E$1,'Discl output_ class'!$B$1:$T$1,FALSE))=0,0,'Inq6 adjusted class'!H81)</f>
        <v>0</v>
      </c>
      <c r="F81" s="39">
        <f>IF(INDEX('Discl output_ class'!$B:$T,MATCH('Class output'!$A81,'Discl output_ class'!$B:$B,FALSE),MATCH('Class output'!F$1,'Discl output_ class'!$B$1:$T$1,FALSE))=0,0,'Inq6 adjusted class'!I81)</f>
        <v>0</v>
      </c>
      <c r="G81" s="39">
        <f>IF(INDEX('Discl output_ class'!$B:$T,MATCH('Class output'!$A81,'Discl output_ class'!$B:$B,FALSE),MATCH('Class output'!G$1,'Discl output_ class'!$B$1:$T$1,FALSE))=0,0,'Inq6 adjusted class'!J81)</f>
        <v>0</v>
      </c>
      <c r="H81" s="39">
        <f>IF(INDEX('Discl output_ class'!$B:$T,MATCH('Class output'!$A81,'Discl output_ class'!$B:$B,FALSE),MATCH('Class output'!H$1,'Discl output_ class'!$B$1:$T$1,FALSE))=0,0,'Inq6 adjusted class'!K81)</f>
        <v>0</v>
      </c>
      <c r="I81" s="39">
        <f>IF(INDEX('Discl output_ class'!$B:$T,MATCH('Class output'!$A81,'Discl output_ class'!$B:$B,FALSE),MATCH('Class output'!I$1,'Discl output_ class'!$B$1:$T$1,FALSE))=0,0,'Inq6 adjusted class'!L81)</f>
        <v>0</v>
      </c>
      <c r="J81" s="39">
        <f>IF(INDEX('Discl output_ class'!$B:$T,MATCH('Class output'!$A81,'Discl output_ class'!$B:$B,FALSE),MATCH('Class output'!J$1,'Discl output_ class'!$B$1:$T$1,FALSE))=0,0,'Inq6 adjusted class'!M81)</f>
        <v>0</v>
      </c>
      <c r="K81" s="39">
        <f>IF(INDEX('Discl output_ class'!$B:$T,MATCH('Class output'!$A81,'Discl output_ class'!$B:$B,FALSE),MATCH('Class output'!K$1,'Discl output_ class'!$B$1:$T$1,FALSE))=0,0,'Inq6 adjusted class'!N81)</f>
        <v>0</v>
      </c>
      <c r="L81" s="39">
        <f>IF(INDEX('Discl output_ class'!$B:$T,MATCH('Class output'!$A81,'Discl output_ class'!$B:$B,FALSE),MATCH('Class output'!L$1,'Discl output_ class'!$B$1:$T$1,FALSE))=0,0,'Inq6 adjusted class'!O81)</f>
        <v>0</v>
      </c>
      <c r="M81" s="39">
        <f>IF(INDEX('Discl output_ class'!$B:$T,MATCH('Class output'!$A81,'Discl output_ class'!$B:$B,FALSE),MATCH('Class output'!M$1,'Discl output_ class'!$B$1:$T$1,FALSE))=0,0,'Inq6 adjusted class'!P81)</f>
        <v>0</v>
      </c>
      <c r="N81" s="39">
        <f>IF(INDEX('Discl output_ class'!$B:$T,MATCH('Class output'!$A81,'Discl output_ class'!$B:$B,FALSE),MATCH('Class output'!N$1,'Discl output_ class'!$B$1:$T$1,FALSE))=0,0,'Inq6 adjusted class'!Q81)</f>
        <v>0</v>
      </c>
      <c r="O81" s="39">
        <f>IF(INDEX('Discl output_ class'!$B:$T,MATCH('Class output'!$A81,'Discl output_ class'!$B:$B,FALSE),MATCH('Class output'!O$1,'Discl output_ class'!$B$1:$T$1,FALSE))=0,0,'Inq6 adjusted class'!R81)</f>
        <v>0</v>
      </c>
      <c r="P81" s="39">
        <f>IF(INDEX('Discl output_ class'!$B:$T,MATCH('Class output'!$A81,'Discl output_ class'!$B:$B,FALSE),MATCH('Class output'!P$1,'Discl output_ class'!$B$1:$T$1,FALSE))=0,0,'Inq6 adjusted class'!S81)</f>
        <v>0</v>
      </c>
      <c r="Q81" s="39">
        <f>IF(INDEX('Discl output_ class'!$B:$T,MATCH('Class output'!$A81,'Discl output_ class'!$B:$B,FALSE),MATCH('Class output'!Q$1,'Discl output_ class'!$B$1:$T$1,FALSE))=0,0,'Inq6 adjusted class'!T81)</f>
        <v>0</v>
      </c>
      <c r="R81" s="39">
        <f>IF(INDEX('Discl output_ class'!$B:$T,MATCH('Class output'!$A81,'Discl output_ class'!$B:$B,FALSE),MATCH('Class output'!R$1,'Discl output_ class'!$B$1:$T$1,FALSE))=0,0,'Inq6 adjusted class'!U81)</f>
        <v>0</v>
      </c>
      <c r="S81" s="39">
        <f>IF(INDEX('Discl output_ class'!$B:$T,MATCH('Class output'!$A81,'Discl output_ class'!$B:$B,FALSE),MATCH('Class output'!S$1,'Discl output_ class'!$B$1:$T$1,FALSE))=0,0,'Inq6 adjusted class'!V81)</f>
        <v>0</v>
      </c>
      <c r="T81" s="39">
        <f>IFERROR(VLOOKUP(A81,'Output A'!B:E,4,FALSE),0)</f>
        <v>0</v>
      </c>
    </row>
    <row r="82" spans="1:20" x14ac:dyDescent="0.3">
      <c r="A82" s="6">
        <f>'Discl output_ class'!B82</f>
        <v>1101</v>
      </c>
      <c r="B82" s="39">
        <f>IF(INDEX('Discl output_ class'!$B:$T,MATCH('Class output'!$A82,'Discl output_ class'!$B:$B,FALSE),MATCH('Class output'!B$1,'Discl output_ class'!$B$1:$T$1,FALSE))=0,0,'Inq6 adjusted class'!E82)</f>
        <v>0</v>
      </c>
      <c r="C82" s="39">
        <f>IF(INDEX('Discl output_ class'!$B:$T,MATCH('Class output'!$A82,'Discl output_ class'!$B:$B,FALSE),MATCH('Class output'!C$1,'Discl output_ class'!$B$1:$T$1,FALSE))=0,0,'Inq6 adjusted class'!F82)</f>
        <v>0</v>
      </c>
      <c r="D82" s="39">
        <f>IF(INDEX('Discl output_ class'!$B:$T,MATCH('Class output'!$A82,'Discl output_ class'!$B:$B,FALSE),MATCH('Class output'!D$1,'Discl output_ class'!$B$1:$T$1,FALSE))=0,0,'Inq6 adjusted class'!G82)</f>
        <v>0</v>
      </c>
      <c r="E82" s="39">
        <f>IF(INDEX('Discl output_ class'!$B:$T,MATCH('Class output'!$A82,'Discl output_ class'!$B:$B,FALSE),MATCH('Class output'!E$1,'Discl output_ class'!$B$1:$T$1,FALSE))=0,0,'Inq6 adjusted class'!H82)</f>
        <v>0</v>
      </c>
      <c r="F82" s="39">
        <f>IF(INDEX('Discl output_ class'!$B:$T,MATCH('Class output'!$A82,'Discl output_ class'!$B:$B,FALSE),MATCH('Class output'!F$1,'Discl output_ class'!$B$1:$T$1,FALSE))=0,0,'Inq6 adjusted class'!I82)</f>
        <v>0</v>
      </c>
      <c r="G82" s="39">
        <f>IF(INDEX('Discl output_ class'!$B:$T,MATCH('Class output'!$A82,'Discl output_ class'!$B:$B,FALSE),MATCH('Class output'!G$1,'Discl output_ class'!$B$1:$T$1,FALSE))=0,0,'Inq6 adjusted class'!J82)</f>
        <v>0</v>
      </c>
      <c r="H82" s="39">
        <f>IF(INDEX('Discl output_ class'!$B:$T,MATCH('Class output'!$A82,'Discl output_ class'!$B:$B,FALSE),MATCH('Class output'!H$1,'Discl output_ class'!$B$1:$T$1,FALSE))=0,0,'Inq6 adjusted class'!K82)</f>
        <v>0</v>
      </c>
      <c r="I82" s="39">
        <f>IF(INDEX('Discl output_ class'!$B:$T,MATCH('Class output'!$A82,'Discl output_ class'!$B:$B,FALSE),MATCH('Class output'!I$1,'Discl output_ class'!$B$1:$T$1,FALSE))=0,0,'Inq6 adjusted class'!L82)</f>
        <v>0</v>
      </c>
      <c r="J82" s="39">
        <f>IF(INDEX('Discl output_ class'!$B:$T,MATCH('Class output'!$A82,'Discl output_ class'!$B:$B,FALSE),MATCH('Class output'!J$1,'Discl output_ class'!$B$1:$T$1,FALSE))=0,0,'Inq6 adjusted class'!M82)</f>
        <v>0</v>
      </c>
      <c r="K82" s="39">
        <f>IF(INDEX('Discl output_ class'!$B:$T,MATCH('Class output'!$A82,'Discl output_ class'!$B:$B,FALSE),MATCH('Class output'!K$1,'Discl output_ class'!$B$1:$T$1,FALSE))=0,0,'Inq6 adjusted class'!N82)</f>
        <v>0</v>
      </c>
      <c r="L82" s="39">
        <f>IF(INDEX('Discl output_ class'!$B:$T,MATCH('Class output'!$A82,'Discl output_ class'!$B:$B,FALSE),MATCH('Class output'!L$1,'Discl output_ class'!$B$1:$T$1,FALSE))=0,0,'Inq6 adjusted class'!O82)</f>
        <v>0</v>
      </c>
      <c r="M82" s="39">
        <f>IF(INDEX('Discl output_ class'!$B:$T,MATCH('Class output'!$A82,'Discl output_ class'!$B:$B,FALSE),MATCH('Class output'!M$1,'Discl output_ class'!$B$1:$T$1,FALSE))=0,0,'Inq6 adjusted class'!P82)</f>
        <v>0</v>
      </c>
      <c r="N82" s="39">
        <f>IF(INDEX('Discl output_ class'!$B:$T,MATCH('Class output'!$A82,'Discl output_ class'!$B:$B,FALSE),MATCH('Class output'!N$1,'Discl output_ class'!$B$1:$T$1,FALSE))=0,0,'Inq6 adjusted class'!Q82)</f>
        <v>0</v>
      </c>
      <c r="O82" s="39">
        <f>IF(INDEX('Discl output_ class'!$B:$T,MATCH('Class output'!$A82,'Discl output_ class'!$B:$B,FALSE),MATCH('Class output'!O$1,'Discl output_ class'!$B$1:$T$1,FALSE))=0,0,'Inq6 adjusted class'!R82)</f>
        <v>0</v>
      </c>
      <c r="P82" s="39">
        <f>IF(INDEX('Discl output_ class'!$B:$T,MATCH('Class output'!$A82,'Discl output_ class'!$B:$B,FALSE),MATCH('Class output'!P$1,'Discl output_ class'!$B$1:$T$1,FALSE))=0,0,'Inq6 adjusted class'!S82)</f>
        <v>0</v>
      </c>
      <c r="Q82" s="39">
        <f>IF(INDEX('Discl output_ class'!$B:$T,MATCH('Class output'!$A82,'Discl output_ class'!$B:$B,FALSE),MATCH('Class output'!Q$1,'Discl output_ class'!$B$1:$T$1,FALSE))=0,0,'Inq6 adjusted class'!T82)</f>
        <v>0</v>
      </c>
      <c r="R82" s="39">
        <f>IF(INDEX('Discl output_ class'!$B:$T,MATCH('Class output'!$A82,'Discl output_ class'!$B:$B,FALSE),MATCH('Class output'!R$1,'Discl output_ class'!$B$1:$T$1,FALSE))=0,0,'Inq6 adjusted class'!U82)</f>
        <v>0</v>
      </c>
      <c r="S82" s="39">
        <f>IF(INDEX('Discl output_ class'!$B:$T,MATCH('Class output'!$A82,'Discl output_ class'!$B:$B,FALSE),MATCH('Class output'!S$1,'Discl output_ class'!$B$1:$T$1,FALSE))=0,0,'Inq6 adjusted class'!V82)</f>
        <v>0</v>
      </c>
      <c r="T82" s="39">
        <f>IFERROR(VLOOKUP(A82,'Output A'!B:E,4,FALSE),0)</f>
        <v>381.72457639999999</v>
      </c>
    </row>
    <row r="83" spans="1:20" x14ac:dyDescent="0.3">
      <c r="A83" s="6">
        <f>'Discl output_ class'!B83</f>
        <v>1102</v>
      </c>
      <c r="B83" s="39">
        <f>IF(INDEX('Discl output_ class'!$B:$T,MATCH('Class output'!$A83,'Discl output_ class'!$B:$B,FALSE),MATCH('Class output'!B$1,'Discl output_ class'!$B$1:$T$1,FALSE))=0,0,'Inq6 adjusted class'!E83)</f>
        <v>0</v>
      </c>
      <c r="C83" s="39">
        <f>IF(INDEX('Discl output_ class'!$B:$T,MATCH('Class output'!$A83,'Discl output_ class'!$B:$B,FALSE),MATCH('Class output'!C$1,'Discl output_ class'!$B$1:$T$1,FALSE))=0,0,'Inq6 adjusted class'!F83)</f>
        <v>0</v>
      </c>
      <c r="D83" s="39">
        <f>IF(INDEX('Discl output_ class'!$B:$T,MATCH('Class output'!$A83,'Discl output_ class'!$B:$B,FALSE),MATCH('Class output'!D$1,'Discl output_ class'!$B$1:$T$1,FALSE))=0,0,'Inq6 adjusted class'!G83)</f>
        <v>0</v>
      </c>
      <c r="E83" s="39">
        <f>IF(INDEX('Discl output_ class'!$B:$T,MATCH('Class output'!$A83,'Discl output_ class'!$B:$B,FALSE),MATCH('Class output'!E$1,'Discl output_ class'!$B$1:$T$1,FALSE))=0,0,'Inq6 adjusted class'!H83)</f>
        <v>0</v>
      </c>
      <c r="F83" s="39">
        <f>IF(INDEX('Discl output_ class'!$B:$T,MATCH('Class output'!$A83,'Discl output_ class'!$B:$B,FALSE),MATCH('Class output'!F$1,'Discl output_ class'!$B$1:$T$1,FALSE))=0,0,'Inq6 adjusted class'!I83)</f>
        <v>0</v>
      </c>
      <c r="G83" s="39">
        <f>IF(INDEX('Discl output_ class'!$B:$T,MATCH('Class output'!$A83,'Discl output_ class'!$B:$B,FALSE),MATCH('Class output'!G$1,'Discl output_ class'!$B$1:$T$1,FALSE))=0,0,'Inq6 adjusted class'!J83)</f>
        <v>0</v>
      </c>
      <c r="H83" s="39">
        <f>IF(INDEX('Discl output_ class'!$B:$T,MATCH('Class output'!$A83,'Discl output_ class'!$B:$B,FALSE),MATCH('Class output'!H$1,'Discl output_ class'!$B$1:$T$1,FALSE))=0,0,'Inq6 adjusted class'!K83)</f>
        <v>0</v>
      </c>
      <c r="I83" s="39">
        <f>IF(INDEX('Discl output_ class'!$B:$T,MATCH('Class output'!$A83,'Discl output_ class'!$B:$B,FALSE),MATCH('Class output'!I$1,'Discl output_ class'!$B$1:$T$1,FALSE))=0,0,'Inq6 adjusted class'!L83)</f>
        <v>0</v>
      </c>
      <c r="J83" s="39">
        <f>IF(INDEX('Discl output_ class'!$B:$T,MATCH('Class output'!$A83,'Discl output_ class'!$B:$B,FALSE),MATCH('Class output'!J$1,'Discl output_ class'!$B$1:$T$1,FALSE))=0,0,'Inq6 adjusted class'!M83)</f>
        <v>0</v>
      </c>
      <c r="K83" s="39">
        <f>IF(INDEX('Discl output_ class'!$B:$T,MATCH('Class output'!$A83,'Discl output_ class'!$B:$B,FALSE),MATCH('Class output'!K$1,'Discl output_ class'!$B$1:$T$1,FALSE))=0,0,'Inq6 adjusted class'!N83)</f>
        <v>0</v>
      </c>
      <c r="L83" s="39">
        <f>IF(INDEX('Discl output_ class'!$B:$T,MATCH('Class output'!$A83,'Discl output_ class'!$B:$B,FALSE),MATCH('Class output'!L$1,'Discl output_ class'!$B$1:$T$1,FALSE))=0,0,'Inq6 adjusted class'!O83)</f>
        <v>0</v>
      </c>
      <c r="M83" s="39">
        <f>IF(INDEX('Discl output_ class'!$B:$T,MATCH('Class output'!$A83,'Discl output_ class'!$B:$B,FALSE),MATCH('Class output'!M$1,'Discl output_ class'!$B$1:$T$1,FALSE))=0,0,'Inq6 adjusted class'!P83)</f>
        <v>0</v>
      </c>
      <c r="N83" s="39">
        <f>IF(INDEX('Discl output_ class'!$B:$T,MATCH('Class output'!$A83,'Discl output_ class'!$B:$B,FALSE),MATCH('Class output'!N$1,'Discl output_ class'!$B$1:$T$1,FALSE))=0,0,'Inq6 adjusted class'!Q83)</f>
        <v>0</v>
      </c>
      <c r="O83" s="39">
        <f>IF(INDEX('Discl output_ class'!$B:$T,MATCH('Class output'!$A83,'Discl output_ class'!$B:$B,FALSE),MATCH('Class output'!O$1,'Discl output_ class'!$B$1:$T$1,FALSE))=0,0,'Inq6 adjusted class'!R83)</f>
        <v>0</v>
      </c>
      <c r="P83" s="39">
        <f>IF(INDEX('Discl output_ class'!$B:$T,MATCH('Class output'!$A83,'Discl output_ class'!$B:$B,FALSE),MATCH('Class output'!P$1,'Discl output_ class'!$B$1:$T$1,FALSE))=0,0,'Inq6 adjusted class'!S83)</f>
        <v>0</v>
      </c>
      <c r="Q83" s="39">
        <f>IF(INDEX('Discl output_ class'!$B:$T,MATCH('Class output'!$A83,'Discl output_ class'!$B:$B,FALSE),MATCH('Class output'!Q$1,'Discl output_ class'!$B$1:$T$1,FALSE))=0,0,'Inq6 adjusted class'!T83)</f>
        <v>0</v>
      </c>
      <c r="R83" s="39">
        <f>IF(INDEX('Discl output_ class'!$B:$T,MATCH('Class output'!$A83,'Discl output_ class'!$B:$B,FALSE),MATCH('Class output'!R$1,'Discl output_ class'!$B$1:$T$1,FALSE))=0,0,'Inq6 adjusted class'!U83)</f>
        <v>0</v>
      </c>
      <c r="S83" s="39">
        <f>IF(INDEX('Discl output_ class'!$B:$T,MATCH('Class output'!$A83,'Discl output_ class'!$B:$B,FALSE),MATCH('Class output'!S$1,'Discl output_ class'!$B$1:$T$1,FALSE))=0,0,'Inq6 adjusted class'!V83)</f>
        <v>0</v>
      </c>
      <c r="T83" s="39">
        <f>IFERROR(VLOOKUP(A83,'Output A'!B:E,4,FALSE),0)</f>
        <v>0</v>
      </c>
    </row>
    <row r="84" spans="1:20" x14ac:dyDescent="0.3">
      <c r="A84" s="6">
        <f>'Discl output_ class'!B84</f>
        <v>1103</v>
      </c>
      <c r="B84" s="39">
        <f>IF(INDEX('Discl output_ class'!$B:$T,MATCH('Class output'!$A84,'Discl output_ class'!$B:$B,FALSE),MATCH('Class output'!B$1,'Discl output_ class'!$B$1:$T$1,FALSE))=0,0,'Inq6 adjusted class'!E84)</f>
        <v>0</v>
      </c>
      <c r="C84" s="39">
        <f>IF(INDEX('Discl output_ class'!$B:$T,MATCH('Class output'!$A84,'Discl output_ class'!$B:$B,FALSE),MATCH('Class output'!C$1,'Discl output_ class'!$B$1:$T$1,FALSE))=0,0,'Inq6 adjusted class'!F84)</f>
        <v>0</v>
      </c>
      <c r="D84" s="39">
        <f>IF(INDEX('Discl output_ class'!$B:$T,MATCH('Class output'!$A84,'Discl output_ class'!$B:$B,FALSE),MATCH('Class output'!D$1,'Discl output_ class'!$B$1:$T$1,FALSE))=0,0,'Inq6 adjusted class'!G84)</f>
        <v>0</v>
      </c>
      <c r="E84" s="39">
        <f>IF(INDEX('Discl output_ class'!$B:$T,MATCH('Class output'!$A84,'Discl output_ class'!$B:$B,FALSE),MATCH('Class output'!E$1,'Discl output_ class'!$B$1:$T$1,FALSE))=0,0,'Inq6 adjusted class'!H84)</f>
        <v>0</v>
      </c>
      <c r="F84" s="39">
        <f>IF(INDEX('Discl output_ class'!$B:$T,MATCH('Class output'!$A84,'Discl output_ class'!$B:$B,FALSE),MATCH('Class output'!F$1,'Discl output_ class'!$B$1:$T$1,FALSE))=0,0,'Inq6 adjusted class'!I84)</f>
        <v>0</v>
      </c>
      <c r="G84" s="39">
        <f>IF(INDEX('Discl output_ class'!$B:$T,MATCH('Class output'!$A84,'Discl output_ class'!$B:$B,FALSE),MATCH('Class output'!G$1,'Discl output_ class'!$B$1:$T$1,FALSE))=0,0,'Inq6 adjusted class'!J84)</f>
        <v>0</v>
      </c>
      <c r="H84" s="39">
        <f>IF(INDEX('Discl output_ class'!$B:$T,MATCH('Class output'!$A84,'Discl output_ class'!$B:$B,FALSE),MATCH('Class output'!H$1,'Discl output_ class'!$B$1:$T$1,FALSE))=0,0,'Inq6 adjusted class'!K84)</f>
        <v>0</v>
      </c>
      <c r="I84" s="39">
        <f>IF(INDEX('Discl output_ class'!$B:$T,MATCH('Class output'!$A84,'Discl output_ class'!$B:$B,FALSE),MATCH('Class output'!I$1,'Discl output_ class'!$B$1:$T$1,FALSE))=0,0,'Inq6 adjusted class'!L84)</f>
        <v>0</v>
      </c>
      <c r="J84" s="39">
        <f>IF(INDEX('Discl output_ class'!$B:$T,MATCH('Class output'!$A84,'Discl output_ class'!$B:$B,FALSE),MATCH('Class output'!J$1,'Discl output_ class'!$B$1:$T$1,FALSE))=0,0,'Inq6 adjusted class'!M84)</f>
        <v>0</v>
      </c>
      <c r="K84" s="39">
        <f>IF(INDEX('Discl output_ class'!$B:$T,MATCH('Class output'!$A84,'Discl output_ class'!$B:$B,FALSE),MATCH('Class output'!K$1,'Discl output_ class'!$B$1:$T$1,FALSE))=0,0,'Inq6 adjusted class'!N84)</f>
        <v>0</v>
      </c>
      <c r="L84" s="39">
        <f>IF(INDEX('Discl output_ class'!$B:$T,MATCH('Class output'!$A84,'Discl output_ class'!$B:$B,FALSE),MATCH('Class output'!L$1,'Discl output_ class'!$B$1:$T$1,FALSE))=0,0,'Inq6 adjusted class'!O84)</f>
        <v>0</v>
      </c>
      <c r="M84" s="39">
        <f>IF(INDEX('Discl output_ class'!$B:$T,MATCH('Class output'!$A84,'Discl output_ class'!$B:$B,FALSE),MATCH('Class output'!M$1,'Discl output_ class'!$B$1:$T$1,FALSE))=0,0,'Inq6 adjusted class'!P84)</f>
        <v>0</v>
      </c>
      <c r="N84" s="39">
        <f>IF(INDEX('Discl output_ class'!$B:$T,MATCH('Class output'!$A84,'Discl output_ class'!$B:$B,FALSE),MATCH('Class output'!N$1,'Discl output_ class'!$B$1:$T$1,FALSE))=0,0,'Inq6 adjusted class'!Q84)</f>
        <v>0</v>
      </c>
      <c r="O84" s="39">
        <f>IF(INDEX('Discl output_ class'!$B:$T,MATCH('Class output'!$A84,'Discl output_ class'!$B:$B,FALSE),MATCH('Class output'!O$1,'Discl output_ class'!$B$1:$T$1,FALSE))=0,0,'Inq6 adjusted class'!R84)</f>
        <v>0</v>
      </c>
      <c r="P84" s="39">
        <f>IF(INDEX('Discl output_ class'!$B:$T,MATCH('Class output'!$A84,'Discl output_ class'!$B:$B,FALSE),MATCH('Class output'!P$1,'Discl output_ class'!$B$1:$T$1,FALSE))=0,0,'Inq6 adjusted class'!S84)</f>
        <v>0</v>
      </c>
      <c r="Q84" s="39">
        <f>IF(INDEX('Discl output_ class'!$B:$T,MATCH('Class output'!$A84,'Discl output_ class'!$B:$B,FALSE),MATCH('Class output'!Q$1,'Discl output_ class'!$B$1:$T$1,FALSE))=0,0,'Inq6 adjusted class'!T84)</f>
        <v>0</v>
      </c>
      <c r="R84" s="39">
        <f>IF(INDEX('Discl output_ class'!$B:$T,MATCH('Class output'!$A84,'Discl output_ class'!$B:$B,FALSE),MATCH('Class output'!R$1,'Discl output_ class'!$B$1:$T$1,FALSE))=0,0,'Inq6 adjusted class'!U84)</f>
        <v>0</v>
      </c>
      <c r="S84" s="39">
        <f>IF(INDEX('Discl output_ class'!$B:$T,MATCH('Class output'!$A84,'Discl output_ class'!$B:$B,FALSE),MATCH('Class output'!S$1,'Discl output_ class'!$B$1:$T$1,FALSE))=0,0,'Inq6 adjusted class'!V84)</f>
        <v>0</v>
      </c>
      <c r="T84" s="39">
        <f>IFERROR(VLOOKUP(A84,'Output A'!B:E,4,FALSE),0)</f>
        <v>0</v>
      </c>
    </row>
    <row r="85" spans="1:20" x14ac:dyDescent="0.3">
      <c r="A85" s="6">
        <f>'Discl output_ class'!B85</f>
        <v>1104</v>
      </c>
      <c r="B85" s="39">
        <f>IF(INDEX('Discl output_ class'!$B:$T,MATCH('Class output'!$A85,'Discl output_ class'!$B:$B,FALSE),MATCH('Class output'!B$1,'Discl output_ class'!$B$1:$T$1,FALSE))=0,0,'Inq6 adjusted class'!E85)</f>
        <v>0</v>
      </c>
      <c r="C85" s="39">
        <f>IF(INDEX('Discl output_ class'!$B:$T,MATCH('Class output'!$A85,'Discl output_ class'!$B:$B,FALSE),MATCH('Class output'!C$1,'Discl output_ class'!$B$1:$T$1,FALSE))=0,0,'Inq6 adjusted class'!F85)</f>
        <v>0</v>
      </c>
      <c r="D85" s="39">
        <f>IF(INDEX('Discl output_ class'!$B:$T,MATCH('Class output'!$A85,'Discl output_ class'!$B:$B,FALSE),MATCH('Class output'!D$1,'Discl output_ class'!$B$1:$T$1,FALSE))=0,0,'Inq6 adjusted class'!G85)</f>
        <v>0</v>
      </c>
      <c r="E85" s="39">
        <f>IF(INDEX('Discl output_ class'!$B:$T,MATCH('Class output'!$A85,'Discl output_ class'!$B:$B,FALSE),MATCH('Class output'!E$1,'Discl output_ class'!$B$1:$T$1,FALSE))=0,0,'Inq6 adjusted class'!H85)</f>
        <v>0</v>
      </c>
      <c r="F85" s="39">
        <f>IF(INDEX('Discl output_ class'!$B:$T,MATCH('Class output'!$A85,'Discl output_ class'!$B:$B,FALSE),MATCH('Class output'!F$1,'Discl output_ class'!$B$1:$T$1,FALSE))=0,0,'Inq6 adjusted class'!I85)</f>
        <v>0</v>
      </c>
      <c r="G85" s="39">
        <f>IF(INDEX('Discl output_ class'!$B:$T,MATCH('Class output'!$A85,'Discl output_ class'!$B:$B,FALSE),MATCH('Class output'!G$1,'Discl output_ class'!$B$1:$T$1,FALSE))=0,0,'Inq6 adjusted class'!J85)</f>
        <v>0</v>
      </c>
      <c r="H85" s="39">
        <f>IF(INDEX('Discl output_ class'!$B:$T,MATCH('Class output'!$A85,'Discl output_ class'!$B:$B,FALSE),MATCH('Class output'!H$1,'Discl output_ class'!$B$1:$T$1,FALSE))=0,0,'Inq6 adjusted class'!K85)</f>
        <v>0</v>
      </c>
      <c r="I85" s="39">
        <f>IF(INDEX('Discl output_ class'!$B:$T,MATCH('Class output'!$A85,'Discl output_ class'!$B:$B,FALSE),MATCH('Class output'!I$1,'Discl output_ class'!$B$1:$T$1,FALSE))=0,0,'Inq6 adjusted class'!L85)</f>
        <v>0</v>
      </c>
      <c r="J85" s="39">
        <f>IF(INDEX('Discl output_ class'!$B:$T,MATCH('Class output'!$A85,'Discl output_ class'!$B:$B,FALSE),MATCH('Class output'!J$1,'Discl output_ class'!$B$1:$T$1,FALSE))=0,0,'Inq6 adjusted class'!M85)</f>
        <v>0</v>
      </c>
      <c r="K85" s="39">
        <f>IF(INDEX('Discl output_ class'!$B:$T,MATCH('Class output'!$A85,'Discl output_ class'!$B:$B,FALSE),MATCH('Class output'!K$1,'Discl output_ class'!$B$1:$T$1,FALSE))=0,0,'Inq6 adjusted class'!N85)</f>
        <v>0</v>
      </c>
      <c r="L85" s="39">
        <f>IF(INDEX('Discl output_ class'!$B:$T,MATCH('Class output'!$A85,'Discl output_ class'!$B:$B,FALSE),MATCH('Class output'!L$1,'Discl output_ class'!$B$1:$T$1,FALSE))=0,0,'Inq6 adjusted class'!O85)</f>
        <v>0</v>
      </c>
      <c r="M85" s="39">
        <f>IF(INDEX('Discl output_ class'!$B:$T,MATCH('Class output'!$A85,'Discl output_ class'!$B:$B,FALSE),MATCH('Class output'!M$1,'Discl output_ class'!$B$1:$T$1,FALSE))=0,0,'Inq6 adjusted class'!P85)</f>
        <v>0</v>
      </c>
      <c r="N85" s="39">
        <f>IF(INDEX('Discl output_ class'!$B:$T,MATCH('Class output'!$A85,'Discl output_ class'!$B:$B,FALSE),MATCH('Class output'!N$1,'Discl output_ class'!$B$1:$T$1,FALSE))=0,0,'Inq6 adjusted class'!Q85)</f>
        <v>0</v>
      </c>
      <c r="O85" s="39">
        <f>IF(INDEX('Discl output_ class'!$B:$T,MATCH('Class output'!$A85,'Discl output_ class'!$B:$B,FALSE),MATCH('Class output'!O$1,'Discl output_ class'!$B$1:$T$1,FALSE))=0,0,'Inq6 adjusted class'!R85)</f>
        <v>0</v>
      </c>
      <c r="P85" s="39">
        <f>IF(INDEX('Discl output_ class'!$B:$T,MATCH('Class output'!$A85,'Discl output_ class'!$B:$B,FALSE),MATCH('Class output'!P$1,'Discl output_ class'!$B$1:$T$1,FALSE))=0,0,'Inq6 adjusted class'!S85)</f>
        <v>0</v>
      </c>
      <c r="Q85" s="39">
        <f>IF(INDEX('Discl output_ class'!$B:$T,MATCH('Class output'!$A85,'Discl output_ class'!$B:$B,FALSE),MATCH('Class output'!Q$1,'Discl output_ class'!$B$1:$T$1,FALSE))=0,0,'Inq6 adjusted class'!T85)</f>
        <v>0</v>
      </c>
      <c r="R85" s="39">
        <f>IF(INDEX('Discl output_ class'!$B:$T,MATCH('Class output'!$A85,'Discl output_ class'!$B:$B,FALSE),MATCH('Class output'!R$1,'Discl output_ class'!$B$1:$T$1,FALSE))=0,0,'Inq6 adjusted class'!U85)</f>
        <v>0</v>
      </c>
      <c r="S85" s="39">
        <f>IF(INDEX('Discl output_ class'!$B:$T,MATCH('Class output'!$A85,'Discl output_ class'!$B:$B,FALSE),MATCH('Class output'!S$1,'Discl output_ class'!$B$1:$T$1,FALSE))=0,0,'Inq6 adjusted class'!V85)</f>
        <v>0</v>
      </c>
      <c r="T85" s="39">
        <f>IFERROR(VLOOKUP(A85,'Output A'!B:E,4,FALSE),0)</f>
        <v>0</v>
      </c>
    </row>
    <row r="86" spans="1:20" x14ac:dyDescent="0.3">
      <c r="A86" s="6">
        <f>'Discl output_ class'!B86</f>
        <v>1105</v>
      </c>
      <c r="B86" s="39">
        <f>IF(INDEX('Discl output_ class'!$B:$T,MATCH('Class output'!$A86,'Discl output_ class'!$B:$B,FALSE),MATCH('Class output'!B$1,'Discl output_ class'!$B$1:$T$1,FALSE))=0,0,'Inq6 adjusted class'!E86)</f>
        <v>0</v>
      </c>
      <c r="C86" s="39">
        <f>IF(INDEX('Discl output_ class'!$B:$T,MATCH('Class output'!$A86,'Discl output_ class'!$B:$B,FALSE),MATCH('Class output'!C$1,'Discl output_ class'!$B$1:$T$1,FALSE))=0,0,'Inq6 adjusted class'!F86)</f>
        <v>0</v>
      </c>
      <c r="D86" s="39">
        <f>IF(INDEX('Discl output_ class'!$B:$T,MATCH('Class output'!$A86,'Discl output_ class'!$B:$B,FALSE),MATCH('Class output'!D$1,'Discl output_ class'!$B$1:$T$1,FALSE))=0,0,'Inq6 adjusted class'!G86)</f>
        <v>0</v>
      </c>
      <c r="E86" s="39">
        <f>IF(INDEX('Discl output_ class'!$B:$T,MATCH('Class output'!$A86,'Discl output_ class'!$B:$B,FALSE),MATCH('Class output'!E$1,'Discl output_ class'!$B$1:$T$1,FALSE))=0,0,'Inq6 adjusted class'!H86)</f>
        <v>0</v>
      </c>
      <c r="F86" s="39">
        <f>IF(INDEX('Discl output_ class'!$B:$T,MATCH('Class output'!$A86,'Discl output_ class'!$B:$B,FALSE),MATCH('Class output'!F$1,'Discl output_ class'!$B$1:$T$1,FALSE))=0,0,'Inq6 adjusted class'!I86)</f>
        <v>0</v>
      </c>
      <c r="G86" s="39">
        <f>IF(INDEX('Discl output_ class'!$B:$T,MATCH('Class output'!$A86,'Discl output_ class'!$B:$B,FALSE),MATCH('Class output'!G$1,'Discl output_ class'!$B$1:$T$1,FALSE))=0,0,'Inq6 adjusted class'!J86)</f>
        <v>0</v>
      </c>
      <c r="H86" s="39">
        <f>IF(INDEX('Discl output_ class'!$B:$T,MATCH('Class output'!$A86,'Discl output_ class'!$B:$B,FALSE),MATCH('Class output'!H$1,'Discl output_ class'!$B$1:$T$1,FALSE))=0,0,'Inq6 adjusted class'!K86)</f>
        <v>0</v>
      </c>
      <c r="I86" s="39">
        <f>IF(INDEX('Discl output_ class'!$B:$T,MATCH('Class output'!$A86,'Discl output_ class'!$B:$B,FALSE),MATCH('Class output'!I$1,'Discl output_ class'!$B$1:$T$1,FALSE))=0,0,'Inq6 adjusted class'!L86)</f>
        <v>0</v>
      </c>
      <c r="J86" s="39">
        <f>IF(INDEX('Discl output_ class'!$B:$T,MATCH('Class output'!$A86,'Discl output_ class'!$B:$B,FALSE),MATCH('Class output'!J$1,'Discl output_ class'!$B$1:$T$1,FALSE))=0,0,'Inq6 adjusted class'!M86)</f>
        <v>0</v>
      </c>
      <c r="K86" s="39">
        <f>IF(INDEX('Discl output_ class'!$B:$T,MATCH('Class output'!$A86,'Discl output_ class'!$B:$B,FALSE),MATCH('Class output'!K$1,'Discl output_ class'!$B$1:$T$1,FALSE))=0,0,'Inq6 adjusted class'!N86)</f>
        <v>0</v>
      </c>
      <c r="L86" s="39">
        <f>IF(INDEX('Discl output_ class'!$B:$T,MATCH('Class output'!$A86,'Discl output_ class'!$B:$B,FALSE),MATCH('Class output'!L$1,'Discl output_ class'!$B$1:$T$1,FALSE))=0,0,'Inq6 adjusted class'!O86)</f>
        <v>0</v>
      </c>
      <c r="M86" s="39">
        <f>IF(INDEX('Discl output_ class'!$B:$T,MATCH('Class output'!$A86,'Discl output_ class'!$B:$B,FALSE),MATCH('Class output'!M$1,'Discl output_ class'!$B$1:$T$1,FALSE))=0,0,'Inq6 adjusted class'!P86)</f>
        <v>0</v>
      </c>
      <c r="N86" s="39">
        <f>IF(INDEX('Discl output_ class'!$B:$T,MATCH('Class output'!$A86,'Discl output_ class'!$B:$B,FALSE),MATCH('Class output'!N$1,'Discl output_ class'!$B$1:$T$1,FALSE))=0,0,'Inq6 adjusted class'!Q86)</f>
        <v>0</v>
      </c>
      <c r="O86" s="39">
        <f>IF(INDEX('Discl output_ class'!$B:$T,MATCH('Class output'!$A86,'Discl output_ class'!$B:$B,FALSE),MATCH('Class output'!O$1,'Discl output_ class'!$B$1:$T$1,FALSE))=0,0,'Inq6 adjusted class'!R86)</f>
        <v>0</v>
      </c>
      <c r="P86" s="39">
        <f>IF(INDEX('Discl output_ class'!$B:$T,MATCH('Class output'!$A86,'Discl output_ class'!$B:$B,FALSE),MATCH('Class output'!P$1,'Discl output_ class'!$B$1:$T$1,FALSE))=0,0,'Inq6 adjusted class'!S86)</f>
        <v>0</v>
      </c>
      <c r="Q86" s="39">
        <f>IF(INDEX('Discl output_ class'!$B:$T,MATCH('Class output'!$A86,'Discl output_ class'!$B:$B,FALSE),MATCH('Class output'!Q$1,'Discl output_ class'!$B$1:$T$1,FALSE))=0,0,'Inq6 adjusted class'!T86)</f>
        <v>0</v>
      </c>
      <c r="R86" s="39">
        <f>IF(INDEX('Discl output_ class'!$B:$T,MATCH('Class output'!$A86,'Discl output_ class'!$B:$B,FALSE),MATCH('Class output'!R$1,'Discl output_ class'!$B$1:$T$1,FALSE))=0,0,'Inq6 adjusted class'!U86)</f>
        <v>0</v>
      </c>
      <c r="S86" s="39">
        <f>IF(INDEX('Discl output_ class'!$B:$T,MATCH('Class output'!$A86,'Discl output_ class'!$B:$B,FALSE),MATCH('Class output'!S$1,'Discl output_ class'!$B$1:$T$1,FALSE))=0,0,'Inq6 adjusted class'!V86)</f>
        <v>0</v>
      </c>
      <c r="T86" s="39">
        <f>IFERROR(VLOOKUP(A86,'Output A'!B:E,4,FALSE),0)</f>
        <v>958.37233960000003</v>
      </c>
    </row>
    <row r="87" spans="1:20" x14ac:dyDescent="0.3">
      <c r="A87" s="6">
        <f>'Discl output_ class'!B87</f>
        <v>1106</v>
      </c>
      <c r="B87" s="39">
        <f>IF(INDEX('Discl output_ class'!$B:$T,MATCH('Class output'!$A87,'Discl output_ class'!$B:$B,FALSE),MATCH('Class output'!B$1,'Discl output_ class'!$B$1:$T$1,FALSE))=0,0,'Inq6 adjusted class'!E87)</f>
        <v>0</v>
      </c>
      <c r="C87" s="39">
        <f>IF(INDEX('Discl output_ class'!$B:$T,MATCH('Class output'!$A87,'Discl output_ class'!$B:$B,FALSE),MATCH('Class output'!C$1,'Discl output_ class'!$B$1:$T$1,FALSE))=0,0,'Inq6 adjusted class'!F87)</f>
        <v>0</v>
      </c>
      <c r="D87" s="39">
        <f>IF(INDEX('Discl output_ class'!$B:$T,MATCH('Class output'!$A87,'Discl output_ class'!$B:$B,FALSE),MATCH('Class output'!D$1,'Discl output_ class'!$B$1:$T$1,FALSE))=0,0,'Inq6 adjusted class'!G87)</f>
        <v>0</v>
      </c>
      <c r="E87" s="39">
        <f>IF(INDEX('Discl output_ class'!$B:$T,MATCH('Class output'!$A87,'Discl output_ class'!$B:$B,FALSE),MATCH('Class output'!E$1,'Discl output_ class'!$B$1:$T$1,FALSE))=0,0,'Inq6 adjusted class'!H87)</f>
        <v>0</v>
      </c>
      <c r="F87" s="39">
        <f>IF(INDEX('Discl output_ class'!$B:$T,MATCH('Class output'!$A87,'Discl output_ class'!$B:$B,FALSE),MATCH('Class output'!F$1,'Discl output_ class'!$B$1:$T$1,FALSE))=0,0,'Inq6 adjusted class'!I87)</f>
        <v>0</v>
      </c>
      <c r="G87" s="39">
        <f>IF(INDEX('Discl output_ class'!$B:$T,MATCH('Class output'!$A87,'Discl output_ class'!$B:$B,FALSE),MATCH('Class output'!G$1,'Discl output_ class'!$B$1:$T$1,FALSE))=0,0,'Inq6 adjusted class'!J87)</f>
        <v>0</v>
      </c>
      <c r="H87" s="39">
        <f>IF(INDEX('Discl output_ class'!$B:$T,MATCH('Class output'!$A87,'Discl output_ class'!$B:$B,FALSE),MATCH('Class output'!H$1,'Discl output_ class'!$B$1:$T$1,FALSE))=0,0,'Inq6 adjusted class'!K87)</f>
        <v>0</v>
      </c>
      <c r="I87" s="39">
        <f>IF(INDEX('Discl output_ class'!$B:$T,MATCH('Class output'!$A87,'Discl output_ class'!$B:$B,FALSE),MATCH('Class output'!I$1,'Discl output_ class'!$B$1:$T$1,FALSE))=0,0,'Inq6 adjusted class'!L87)</f>
        <v>0</v>
      </c>
      <c r="J87" s="39">
        <f>IF(INDEX('Discl output_ class'!$B:$T,MATCH('Class output'!$A87,'Discl output_ class'!$B:$B,FALSE),MATCH('Class output'!J$1,'Discl output_ class'!$B$1:$T$1,FALSE))=0,0,'Inq6 adjusted class'!M87)</f>
        <v>0</v>
      </c>
      <c r="K87" s="39">
        <f>IF(INDEX('Discl output_ class'!$B:$T,MATCH('Class output'!$A87,'Discl output_ class'!$B:$B,FALSE),MATCH('Class output'!K$1,'Discl output_ class'!$B$1:$T$1,FALSE))=0,0,'Inq6 adjusted class'!N87)</f>
        <v>0</v>
      </c>
      <c r="L87" s="39">
        <f>IF(INDEX('Discl output_ class'!$B:$T,MATCH('Class output'!$A87,'Discl output_ class'!$B:$B,FALSE),MATCH('Class output'!L$1,'Discl output_ class'!$B$1:$T$1,FALSE))=0,0,'Inq6 adjusted class'!O87)</f>
        <v>0</v>
      </c>
      <c r="M87" s="39">
        <f>IF(INDEX('Discl output_ class'!$B:$T,MATCH('Class output'!$A87,'Discl output_ class'!$B:$B,FALSE),MATCH('Class output'!M$1,'Discl output_ class'!$B$1:$T$1,FALSE))=0,0,'Inq6 adjusted class'!P87)</f>
        <v>0</v>
      </c>
      <c r="N87" s="39">
        <f>IF(INDEX('Discl output_ class'!$B:$T,MATCH('Class output'!$A87,'Discl output_ class'!$B:$B,FALSE),MATCH('Class output'!N$1,'Discl output_ class'!$B$1:$T$1,FALSE))=0,0,'Inq6 adjusted class'!Q87)</f>
        <v>0</v>
      </c>
      <c r="O87" s="39">
        <f>IF(INDEX('Discl output_ class'!$B:$T,MATCH('Class output'!$A87,'Discl output_ class'!$B:$B,FALSE),MATCH('Class output'!O$1,'Discl output_ class'!$B$1:$T$1,FALSE))=0,0,'Inq6 adjusted class'!R87)</f>
        <v>0</v>
      </c>
      <c r="P87" s="39">
        <f>IF(INDEX('Discl output_ class'!$B:$T,MATCH('Class output'!$A87,'Discl output_ class'!$B:$B,FALSE),MATCH('Class output'!P$1,'Discl output_ class'!$B$1:$T$1,FALSE))=0,0,'Inq6 adjusted class'!S87)</f>
        <v>0</v>
      </c>
      <c r="Q87" s="39">
        <f>IF(INDEX('Discl output_ class'!$B:$T,MATCH('Class output'!$A87,'Discl output_ class'!$B:$B,FALSE),MATCH('Class output'!Q$1,'Discl output_ class'!$B$1:$T$1,FALSE))=0,0,'Inq6 adjusted class'!T87)</f>
        <v>0</v>
      </c>
      <c r="R87" s="39">
        <f>IF(INDEX('Discl output_ class'!$B:$T,MATCH('Class output'!$A87,'Discl output_ class'!$B:$B,FALSE),MATCH('Class output'!R$1,'Discl output_ class'!$B$1:$T$1,FALSE))=0,0,'Inq6 adjusted class'!U87)</f>
        <v>0</v>
      </c>
      <c r="S87" s="39">
        <f>IF(INDEX('Discl output_ class'!$B:$T,MATCH('Class output'!$A87,'Discl output_ class'!$B:$B,FALSE),MATCH('Class output'!S$1,'Discl output_ class'!$B$1:$T$1,FALSE))=0,0,'Inq6 adjusted class'!V87)</f>
        <v>0</v>
      </c>
      <c r="T87" s="39">
        <f>IFERROR(VLOOKUP(A87,'Output A'!B:E,4,FALSE),0)</f>
        <v>0</v>
      </c>
    </row>
    <row r="88" spans="1:20" x14ac:dyDescent="0.3">
      <c r="A88" s="6">
        <f>'Discl output_ class'!B88</f>
        <v>1107</v>
      </c>
      <c r="B88" s="39">
        <f>IF(INDEX('Discl output_ class'!$B:$T,MATCH('Class output'!$A88,'Discl output_ class'!$B:$B,FALSE),MATCH('Class output'!B$1,'Discl output_ class'!$B$1:$T$1,FALSE))=0,0,'Inq6 adjusted class'!E88)</f>
        <v>0</v>
      </c>
      <c r="C88" s="39">
        <f>IF(INDEX('Discl output_ class'!$B:$T,MATCH('Class output'!$A88,'Discl output_ class'!$B:$B,FALSE),MATCH('Class output'!C$1,'Discl output_ class'!$B$1:$T$1,FALSE))=0,0,'Inq6 adjusted class'!F88)</f>
        <v>0</v>
      </c>
      <c r="D88" s="39">
        <f>IF(INDEX('Discl output_ class'!$B:$T,MATCH('Class output'!$A88,'Discl output_ class'!$B:$B,FALSE),MATCH('Class output'!D$1,'Discl output_ class'!$B$1:$T$1,FALSE))=0,0,'Inq6 adjusted class'!G88)</f>
        <v>0</v>
      </c>
      <c r="E88" s="39">
        <f>IF(INDEX('Discl output_ class'!$B:$T,MATCH('Class output'!$A88,'Discl output_ class'!$B:$B,FALSE),MATCH('Class output'!E$1,'Discl output_ class'!$B$1:$T$1,FALSE))=0,0,'Inq6 adjusted class'!H88)</f>
        <v>0</v>
      </c>
      <c r="F88" s="39">
        <f>IF(INDEX('Discl output_ class'!$B:$T,MATCH('Class output'!$A88,'Discl output_ class'!$B:$B,FALSE),MATCH('Class output'!F$1,'Discl output_ class'!$B$1:$T$1,FALSE))=0,0,'Inq6 adjusted class'!I88)</f>
        <v>0</v>
      </c>
      <c r="G88" s="39">
        <f>IF(INDEX('Discl output_ class'!$B:$T,MATCH('Class output'!$A88,'Discl output_ class'!$B:$B,FALSE),MATCH('Class output'!G$1,'Discl output_ class'!$B$1:$T$1,FALSE))=0,0,'Inq6 adjusted class'!J88)</f>
        <v>0</v>
      </c>
      <c r="H88" s="39">
        <f>IF(INDEX('Discl output_ class'!$B:$T,MATCH('Class output'!$A88,'Discl output_ class'!$B:$B,FALSE),MATCH('Class output'!H$1,'Discl output_ class'!$B$1:$T$1,FALSE))=0,0,'Inq6 adjusted class'!K88)</f>
        <v>0</v>
      </c>
      <c r="I88" s="39">
        <f>IF(INDEX('Discl output_ class'!$B:$T,MATCH('Class output'!$A88,'Discl output_ class'!$B:$B,FALSE),MATCH('Class output'!I$1,'Discl output_ class'!$B$1:$T$1,FALSE))=0,0,'Inq6 adjusted class'!L88)</f>
        <v>0</v>
      </c>
      <c r="J88" s="39">
        <f>IF(INDEX('Discl output_ class'!$B:$T,MATCH('Class output'!$A88,'Discl output_ class'!$B:$B,FALSE),MATCH('Class output'!J$1,'Discl output_ class'!$B$1:$T$1,FALSE))=0,0,'Inq6 adjusted class'!M88)</f>
        <v>0</v>
      </c>
      <c r="K88" s="39">
        <f>IF(INDEX('Discl output_ class'!$B:$T,MATCH('Class output'!$A88,'Discl output_ class'!$B:$B,FALSE),MATCH('Class output'!K$1,'Discl output_ class'!$B$1:$T$1,FALSE))=0,0,'Inq6 adjusted class'!N88)</f>
        <v>0</v>
      </c>
      <c r="L88" s="39">
        <f>IF(INDEX('Discl output_ class'!$B:$T,MATCH('Class output'!$A88,'Discl output_ class'!$B:$B,FALSE),MATCH('Class output'!L$1,'Discl output_ class'!$B$1:$T$1,FALSE))=0,0,'Inq6 adjusted class'!O88)</f>
        <v>0</v>
      </c>
      <c r="M88" s="39">
        <f>IF(INDEX('Discl output_ class'!$B:$T,MATCH('Class output'!$A88,'Discl output_ class'!$B:$B,FALSE),MATCH('Class output'!M$1,'Discl output_ class'!$B$1:$T$1,FALSE))=0,0,'Inq6 adjusted class'!P88)</f>
        <v>0</v>
      </c>
      <c r="N88" s="39">
        <f>IF(INDEX('Discl output_ class'!$B:$T,MATCH('Class output'!$A88,'Discl output_ class'!$B:$B,FALSE),MATCH('Class output'!N$1,'Discl output_ class'!$B$1:$T$1,FALSE))=0,0,'Inq6 adjusted class'!Q88)</f>
        <v>0</v>
      </c>
      <c r="O88" s="39">
        <f>IF(INDEX('Discl output_ class'!$B:$T,MATCH('Class output'!$A88,'Discl output_ class'!$B:$B,FALSE),MATCH('Class output'!O$1,'Discl output_ class'!$B$1:$T$1,FALSE))=0,0,'Inq6 adjusted class'!R88)</f>
        <v>0</v>
      </c>
      <c r="P88" s="39">
        <f>IF(INDEX('Discl output_ class'!$B:$T,MATCH('Class output'!$A88,'Discl output_ class'!$B:$B,FALSE),MATCH('Class output'!P$1,'Discl output_ class'!$B$1:$T$1,FALSE))=0,0,'Inq6 adjusted class'!S88)</f>
        <v>0</v>
      </c>
      <c r="Q88" s="39">
        <f>IF(INDEX('Discl output_ class'!$B:$T,MATCH('Class output'!$A88,'Discl output_ class'!$B:$B,FALSE),MATCH('Class output'!Q$1,'Discl output_ class'!$B$1:$T$1,FALSE))=0,0,'Inq6 adjusted class'!T88)</f>
        <v>0</v>
      </c>
      <c r="R88" s="39">
        <f>IF(INDEX('Discl output_ class'!$B:$T,MATCH('Class output'!$A88,'Discl output_ class'!$B:$B,FALSE),MATCH('Class output'!R$1,'Discl output_ class'!$B$1:$T$1,FALSE))=0,0,'Inq6 adjusted class'!U88)</f>
        <v>0</v>
      </c>
      <c r="S88" s="39">
        <f>IF(INDEX('Discl output_ class'!$B:$T,MATCH('Class output'!$A88,'Discl output_ class'!$B:$B,FALSE),MATCH('Class output'!S$1,'Discl output_ class'!$B$1:$T$1,FALSE))=0,0,'Inq6 adjusted class'!V88)</f>
        <v>0</v>
      </c>
      <c r="T88" s="39">
        <f>IFERROR(VLOOKUP(A88,'Output A'!B:E,4,FALSE),0)</f>
        <v>923.11903830000006</v>
      </c>
    </row>
    <row r="89" spans="1:20" x14ac:dyDescent="0.3">
      <c r="A89" s="6">
        <f>'Discl output_ class'!B89</f>
        <v>1200</v>
      </c>
      <c r="B89" s="39">
        <f>IF(INDEX('Discl output_ class'!$B:$T,MATCH('Class output'!$A89,'Discl output_ class'!$B:$B,FALSE),MATCH('Class output'!B$1,'Discl output_ class'!$B$1:$T$1,FALSE))=0,0,'Inq6 adjusted class'!E89)</f>
        <v>0</v>
      </c>
      <c r="C89" s="39">
        <f>IF(INDEX('Discl output_ class'!$B:$T,MATCH('Class output'!$A89,'Discl output_ class'!$B:$B,FALSE),MATCH('Class output'!C$1,'Discl output_ class'!$B$1:$T$1,FALSE))=0,0,'Inq6 adjusted class'!F89)</f>
        <v>0</v>
      </c>
      <c r="D89" s="39">
        <f>IF(INDEX('Discl output_ class'!$B:$T,MATCH('Class output'!$A89,'Discl output_ class'!$B:$B,FALSE),MATCH('Class output'!D$1,'Discl output_ class'!$B$1:$T$1,FALSE))=0,0,'Inq6 adjusted class'!G89)</f>
        <v>0</v>
      </c>
      <c r="E89" s="39">
        <f>IF(INDEX('Discl output_ class'!$B:$T,MATCH('Class output'!$A89,'Discl output_ class'!$B:$B,FALSE),MATCH('Class output'!E$1,'Discl output_ class'!$B$1:$T$1,FALSE))=0,0,'Inq6 adjusted class'!H89)</f>
        <v>0</v>
      </c>
      <c r="F89" s="39">
        <f>IF(INDEX('Discl output_ class'!$B:$T,MATCH('Class output'!$A89,'Discl output_ class'!$B:$B,FALSE),MATCH('Class output'!F$1,'Discl output_ class'!$B$1:$T$1,FALSE))=0,0,'Inq6 adjusted class'!I89)</f>
        <v>0</v>
      </c>
      <c r="G89" s="39">
        <f>IF(INDEX('Discl output_ class'!$B:$T,MATCH('Class output'!$A89,'Discl output_ class'!$B:$B,FALSE),MATCH('Class output'!G$1,'Discl output_ class'!$B$1:$T$1,FALSE))=0,0,'Inq6 adjusted class'!J89)</f>
        <v>0</v>
      </c>
      <c r="H89" s="39">
        <f>IF(INDEX('Discl output_ class'!$B:$T,MATCH('Class output'!$A89,'Discl output_ class'!$B:$B,FALSE),MATCH('Class output'!H$1,'Discl output_ class'!$B$1:$T$1,FALSE))=0,0,'Inq6 adjusted class'!K89)</f>
        <v>0</v>
      </c>
      <c r="I89" s="39">
        <f>IF(INDEX('Discl output_ class'!$B:$T,MATCH('Class output'!$A89,'Discl output_ class'!$B:$B,FALSE),MATCH('Class output'!I$1,'Discl output_ class'!$B$1:$T$1,FALSE))=0,0,'Inq6 adjusted class'!L89)</f>
        <v>0</v>
      </c>
      <c r="J89" s="39">
        <f>IF(INDEX('Discl output_ class'!$B:$T,MATCH('Class output'!$A89,'Discl output_ class'!$B:$B,FALSE),MATCH('Class output'!J$1,'Discl output_ class'!$B$1:$T$1,FALSE))=0,0,'Inq6 adjusted class'!M89)</f>
        <v>0</v>
      </c>
      <c r="K89" s="39">
        <f>IF(INDEX('Discl output_ class'!$B:$T,MATCH('Class output'!$A89,'Discl output_ class'!$B:$B,FALSE),MATCH('Class output'!K$1,'Discl output_ class'!$B$1:$T$1,FALSE))=0,0,'Inq6 adjusted class'!N89)</f>
        <v>0</v>
      </c>
      <c r="L89" s="39">
        <f>IF(INDEX('Discl output_ class'!$B:$T,MATCH('Class output'!$A89,'Discl output_ class'!$B:$B,FALSE),MATCH('Class output'!L$1,'Discl output_ class'!$B$1:$T$1,FALSE))=0,0,'Inq6 adjusted class'!O89)</f>
        <v>0</v>
      </c>
      <c r="M89" s="39">
        <f>IF(INDEX('Discl output_ class'!$B:$T,MATCH('Class output'!$A89,'Discl output_ class'!$B:$B,FALSE),MATCH('Class output'!M$1,'Discl output_ class'!$B$1:$T$1,FALSE))=0,0,'Inq6 adjusted class'!P89)</f>
        <v>0</v>
      </c>
      <c r="N89" s="39">
        <f>IF(INDEX('Discl output_ class'!$B:$T,MATCH('Class output'!$A89,'Discl output_ class'!$B:$B,FALSE),MATCH('Class output'!N$1,'Discl output_ class'!$B$1:$T$1,FALSE))=0,0,'Inq6 adjusted class'!Q89)</f>
        <v>0</v>
      </c>
      <c r="O89" s="39">
        <f>IF(INDEX('Discl output_ class'!$B:$T,MATCH('Class output'!$A89,'Discl output_ class'!$B:$B,FALSE),MATCH('Class output'!O$1,'Discl output_ class'!$B$1:$T$1,FALSE))=0,0,'Inq6 adjusted class'!R89)</f>
        <v>0</v>
      </c>
      <c r="P89" s="39">
        <f>IF(INDEX('Discl output_ class'!$B:$T,MATCH('Class output'!$A89,'Discl output_ class'!$B:$B,FALSE),MATCH('Class output'!P$1,'Discl output_ class'!$B$1:$T$1,FALSE))=0,0,'Inq6 adjusted class'!S89)</f>
        <v>0</v>
      </c>
      <c r="Q89" s="39">
        <f>IF(INDEX('Discl output_ class'!$B:$T,MATCH('Class output'!$A89,'Discl output_ class'!$B:$B,FALSE),MATCH('Class output'!Q$1,'Discl output_ class'!$B$1:$T$1,FALSE))=0,0,'Inq6 adjusted class'!T89)</f>
        <v>0</v>
      </c>
      <c r="R89" s="39">
        <f>IF(INDEX('Discl output_ class'!$B:$T,MATCH('Class output'!$A89,'Discl output_ class'!$B:$B,FALSE),MATCH('Class output'!R$1,'Discl output_ class'!$B$1:$T$1,FALSE))=0,0,'Inq6 adjusted class'!U89)</f>
        <v>0</v>
      </c>
      <c r="S89" s="39">
        <f>IF(INDEX('Discl output_ class'!$B:$T,MATCH('Class output'!$A89,'Discl output_ class'!$B:$B,FALSE),MATCH('Class output'!S$1,'Discl output_ class'!$B$1:$T$1,FALSE))=0,0,'Inq6 adjusted class'!V89)</f>
        <v>0</v>
      </c>
      <c r="T89" s="39">
        <f>IFERROR(VLOOKUP(A89,'Output A'!B:E,4,FALSE),0)</f>
        <v>0</v>
      </c>
    </row>
    <row r="90" spans="1:20" x14ac:dyDescent="0.3">
      <c r="A90" s="6">
        <f>'Discl output_ class'!B90</f>
        <v>1310</v>
      </c>
      <c r="B90" s="39">
        <f>IF(INDEX('Discl output_ class'!$B:$T,MATCH('Class output'!$A90,'Discl output_ class'!$B:$B,FALSE),MATCH('Class output'!B$1,'Discl output_ class'!$B$1:$T$1,FALSE))=0,0,'Inq6 adjusted class'!E90)</f>
        <v>0</v>
      </c>
      <c r="C90" s="39">
        <f>IF(INDEX('Discl output_ class'!$B:$T,MATCH('Class output'!$A90,'Discl output_ class'!$B:$B,FALSE),MATCH('Class output'!C$1,'Discl output_ class'!$B$1:$T$1,FALSE))=0,0,'Inq6 adjusted class'!F90)</f>
        <v>0</v>
      </c>
      <c r="D90" s="39">
        <f>IF(INDEX('Discl output_ class'!$B:$T,MATCH('Class output'!$A90,'Discl output_ class'!$B:$B,FALSE),MATCH('Class output'!D$1,'Discl output_ class'!$B$1:$T$1,FALSE))=0,0,'Inq6 adjusted class'!G90)</f>
        <v>0</v>
      </c>
      <c r="E90" s="39">
        <f>IF(INDEX('Discl output_ class'!$B:$T,MATCH('Class output'!$A90,'Discl output_ class'!$B:$B,FALSE),MATCH('Class output'!E$1,'Discl output_ class'!$B$1:$T$1,FALSE))=0,0,'Inq6 adjusted class'!H90)</f>
        <v>0</v>
      </c>
      <c r="F90" s="39">
        <f>IF(INDEX('Discl output_ class'!$B:$T,MATCH('Class output'!$A90,'Discl output_ class'!$B:$B,FALSE),MATCH('Class output'!F$1,'Discl output_ class'!$B$1:$T$1,FALSE))=0,0,'Inq6 adjusted class'!I90)</f>
        <v>0</v>
      </c>
      <c r="G90" s="39">
        <f>IF(INDEX('Discl output_ class'!$B:$T,MATCH('Class output'!$A90,'Discl output_ class'!$B:$B,FALSE),MATCH('Class output'!G$1,'Discl output_ class'!$B$1:$T$1,FALSE))=0,0,'Inq6 adjusted class'!J90)</f>
        <v>0</v>
      </c>
      <c r="H90" s="39">
        <f>IF(INDEX('Discl output_ class'!$B:$T,MATCH('Class output'!$A90,'Discl output_ class'!$B:$B,FALSE),MATCH('Class output'!H$1,'Discl output_ class'!$B$1:$T$1,FALSE))=0,0,'Inq6 adjusted class'!K90)</f>
        <v>0</v>
      </c>
      <c r="I90" s="39">
        <f>IF(INDEX('Discl output_ class'!$B:$T,MATCH('Class output'!$A90,'Discl output_ class'!$B:$B,FALSE),MATCH('Class output'!I$1,'Discl output_ class'!$B$1:$T$1,FALSE))=0,0,'Inq6 adjusted class'!L90)</f>
        <v>0</v>
      </c>
      <c r="J90" s="39">
        <f>IF(INDEX('Discl output_ class'!$B:$T,MATCH('Class output'!$A90,'Discl output_ class'!$B:$B,FALSE),MATCH('Class output'!J$1,'Discl output_ class'!$B$1:$T$1,FALSE))=0,0,'Inq6 adjusted class'!M90)</f>
        <v>0</v>
      </c>
      <c r="K90" s="39">
        <f>IF(INDEX('Discl output_ class'!$B:$T,MATCH('Class output'!$A90,'Discl output_ class'!$B:$B,FALSE),MATCH('Class output'!K$1,'Discl output_ class'!$B$1:$T$1,FALSE))=0,0,'Inq6 adjusted class'!N90)</f>
        <v>0</v>
      </c>
      <c r="L90" s="39">
        <f>IF(INDEX('Discl output_ class'!$B:$T,MATCH('Class output'!$A90,'Discl output_ class'!$B:$B,FALSE),MATCH('Class output'!L$1,'Discl output_ class'!$B$1:$T$1,FALSE))=0,0,'Inq6 adjusted class'!O90)</f>
        <v>0</v>
      </c>
      <c r="M90" s="39">
        <f>IF(INDEX('Discl output_ class'!$B:$T,MATCH('Class output'!$A90,'Discl output_ class'!$B:$B,FALSE),MATCH('Class output'!M$1,'Discl output_ class'!$B$1:$T$1,FALSE))=0,0,'Inq6 adjusted class'!P90)</f>
        <v>0</v>
      </c>
      <c r="N90" s="39">
        <f>IF(INDEX('Discl output_ class'!$B:$T,MATCH('Class output'!$A90,'Discl output_ class'!$B:$B,FALSE),MATCH('Class output'!N$1,'Discl output_ class'!$B$1:$T$1,FALSE))=0,0,'Inq6 adjusted class'!Q90)</f>
        <v>0</v>
      </c>
      <c r="O90" s="39">
        <f>IF(INDEX('Discl output_ class'!$B:$T,MATCH('Class output'!$A90,'Discl output_ class'!$B:$B,FALSE),MATCH('Class output'!O$1,'Discl output_ class'!$B$1:$T$1,FALSE))=0,0,'Inq6 adjusted class'!R90)</f>
        <v>0</v>
      </c>
      <c r="P90" s="39">
        <f>IF(INDEX('Discl output_ class'!$B:$T,MATCH('Class output'!$A90,'Discl output_ class'!$B:$B,FALSE),MATCH('Class output'!P$1,'Discl output_ class'!$B$1:$T$1,FALSE))=0,0,'Inq6 adjusted class'!S90)</f>
        <v>0</v>
      </c>
      <c r="Q90" s="39">
        <f>IF(INDEX('Discl output_ class'!$B:$T,MATCH('Class output'!$A90,'Discl output_ class'!$B:$B,FALSE),MATCH('Class output'!Q$1,'Discl output_ class'!$B$1:$T$1,FALSE))=0,0,'Inq6 adjusted class'!T90)</f>
        <v>0</v>
      </c>
      <c r="R90" s="39">
        <f>IF(INDEX('Discl output_ class'!$B:$T,MATCH('Class output'!$A90,'Discl output_ class'!$B:$B,FALSE),MATCH('Class output'!R$1,'Discl output_ class'!$B$1:$T$1,FALSE))=0,0,'Inq6 adjusted class'!U90)</f>
        <v>0</v>
      </c>
      <c r="S90" s="39">
        <f>IF(INDEX('Discl output_ class'!$B:$T,MATCH('Class output'!$A90,'Discl output_ class'!$B:$B,FALSE),MATCH('Class output'!S$1,'Discl output_ class'!$B$1:$T$1,FALSE))=0,0,'Inq6 adjusted class'!V90)</f>
        <v>0</v>
      </c>
      <c r="T90" s="39">
        <f>IFERROR(VLOOKUP(A90,'Output A'!B:E,4,FALSE),0)</f>
        <v>0</v>
      </c>
    </row>
    <row r="91" spans="1:20" x14ac:dyDescent="0.3">
      <c r="A91" s="6">
        <f>'Discl output_ class'!B91</f>
        <v>1320</v>
      </c>
      <c r="B91" s="39">
        <f>IF(INDEX('Discl output_ class'!$B:$T,MATCH('Class output'!$A91,'Discl output_ class'!$B:$B,FALSE),MATCH('Class output'!B$1,'Discl output_ class'!$B$1:$T$1,FALSE))=0,0,'Inq6 adjusted class'!E91)</f>
        <v>0</v>
      </c>
      <c r="C91" s="39">
        <f>IF(INDEX('Discl output_ class'!$B:$T,MATCH('Class output'!$A91,'Discl output_ class'!$B:$B,FALSE),MATCH('Class output'!C$1,'Discl output_ class'!$B$1:$T$1,FALSE))=0,0,'Inq6 adjusted class'!F91)</f>
        <v>0</v>
      </c>
      <c r="D91" s="39">
        <f>IF(INDEX('Discl output_ class'!$B:$T,MATCH('Class output'!$A91,'Discl output_ class'!$B:$B,FALSE),MATCH('Class output'!D$1,'Discl output_ class'!$B$1:$T$1,FALSE))=0,0,'Inq6 adjusted class'!G91)</f>
        <v>0</v>
      </c>
      <c r="E91" s="39">
        <f>IF(INDEX('Discl output_ class'!$B:$T,MATCH('Class output'!$A91,'Discl output_ class'!$B:$B,FALSE),MATCH('Class output'!E$1,'Discl output_ class'!$B$1:$T$1,FALSE))=0,0,'Inq6 adjusted class'!H91)</f>
        <v>0</v>
      </c>
      <c r="F91" s="39">
        <f>IF(INDEX('Discl output_ class'!$B:$T,MATCH('Class output'!$A91,'Discl output_ class'!$B:$B,FALSE),MATCH('Class output'!F$1,'Discl output_ class'!$B$1:$T$1,FALSE))=0,0,'Inq6 adjusted class'!I91)</f>
        <v>0</v>
      </c>
      <c r="G91" s="39">
        <f>IF(INDEX('Discl output_ class'!$B:$T,MATCH('Class output'!$A91,'Discl output_ class'!$B:$B,FALSE),MATCH('Class output'!G$1,'Discl output_ class'!$B$1:$T$1,FALSE))=0,0,'Inq6 adjusted class'!J91)</f>
        <v>0</v>
      </c>
      <c r="H91" s="39">
        <f>IF(INDEX('Discl output_ class'!$B:$T,MATCH('Class output'!$A91,'Discl output_ class'!$B:$B,FALSE),MATCH('Class output'!H$1,'Discl output_ class'!$B$1:$T$1,FALSE))=0,0,'Inq6 adjusted class'!K91)</f>
        <v>0</v>
      </c>
      <c r="I91" s="39">
        <f>IF(INDEX('Discl output_ class'!$B:$T,MATCH('Class output'!$A91,'Discl output_ class'!$B:$B,FALSE),MATCH('Class output'!I$1,'Discl output_ class'!$B$1:$T$1,FALSE))=0,0,'Inq6 adjusted class'!L91)</f>
        <v>0</v>
      </c>
      <c r="J91" s="39">
        <f>IF(INDEX('Discl output_ class'!$B:$T,MATCH('Class output'!$A91,'Discl output_ class'!$B:$B,FALSE),MATCH('Class output'!J$1,'Discl output_ class'!$B$1:$T$1,FALSE))=0,0,'Inq6 adjusted class'!M91)</f>
        <v>0</v>
      </c>
      <c r="K91" s="39">
        <f>IF(INDEX('Discl output_ class'!$B:$T,MATCH('Class output'!$A91,'Discl output_ class'!$B:$B,FALSE),MATCH('Class output'!K$1,'Discl output_ class'!$B$1:$T$1,FALSE))=0,0,'Inq6 adjusted class'!N91)</f>
        <v>0</v>
      </c>
      <c r="L91" s="39">
        <f>IF(INDEX('Discl output_ class'!$B:$T,MATCH('Class output'!$A91,'Discl output_ class'!$B:$B,FALSE),MATCH('Class output'!L$1,'Discl output_ class'!$B$1:$T$1,FALSE))=0,0,'Inq6 adjusted class'!O91)</f>
        <v>0</v>
      </c>
      <c r="M91" s="39">
        <f>IF(INDEX('Discl output_ class'!$B:$T,MATCH('Class output'!$A91,'Discl output_ class'!$B:$B,FALSE),MATCH('Class output'!M$1,'Discl output_ class'!$B$1:$T$1,FALSE))=0,0,'Inq6 adjusted class'!P91)</f>
        <v>0</v>
      </c>
      <c r="N91" s="39">
        <f>IF(INDEX('Discl output_ class'!$B:$T,MATCH('Class output'!$A91,'Discl output_ class'!$B:$B,FALSE),MATCH('Class output'!N$1,'Discl output_ class'!$B$1:$T$1,FALSE))=0,0,'Inq6 adjusted class'!Q91)</f>
        <v>0</v>
      </c>
      <c r="O91" s="39">
        <f>IF(INDEX('Discl output_ class'!$B:$T,MATCH('Class output'!$A91,'Discl output_ class'!$B:$B,FALSE),MATCH('Class output'!O$1,'Discl output_ class'!$B$1:$T$1,FALSE))=0,0,'Inq6 adjusted class'!R91)</f>
        <v>0</v>
      </c>
      <c r="P91" s="39">
        <f>IF(INDEX('Discl output_ class'!$B:$T,MATCH('Class output'!$A91,'Discl output_ class'!$B:$B,FALSE),MATCH('Class output'!P$1,'Discl output_ class'!$B$1:$T$1,FALSE))=0,0,'Inq6 adjusted class'!S91)</f>
        <v>0</v>
      </c>
      <c r="Q91" s="39">
        <f>IF(INDEX('Discl output_ class'!$B:$T,MATCH('Class output'!$A91,'Discl output_ class'!$B:$B,FALSE),MATCH('Class output'!Q$1,'Discl output_ class'!$B$1:$T$1,FALSE))=0,0,'Inq6 adjusted class'!T91)</f>
        <v>0</v>
      </c>
      <c r="R91" s="39">
        <f>IF(INDEX('Discl output_ class'!$B:$T,MATCH('Class output'!$A91,'Discl output_ class'!$B:$B,FALSE),MATCH('Class output'!R$1,'Discl output_ class'!$B$1:$T$1,FALSE))=0,0,'Inq6 adjusted class'!U91)</f>
        <v>0</v>
      </c>
      <c r="S91" s="39">
        <f>IF(INDEX('Discl output_ class'!$B:$T,MATCH('Class output'!$A91,'Discl output_ class'!$B:$B,FALSE),MATCH('Class output'!S$1,'Discl output_ class'!$B$1:$T$1,FALSE))=0,0,'Inq6 adjusted class'!V91)</f>
        <v>0</v>
      </c>
      <c r="T91" s="39">
        <f>IFERROR(VLOOKUP(A91,'Output A'!B:E,4,FALSE),0)</f>
        <v>0</v>
      </c>
    </row>
    <row r="92" spans="1:20" x14ac:dyDescent="0.3">
      <c r="A92" s="6">
        <f>'Discl output_ class'!B92</f>
        <v>1330</v>
      </c>
      <c r="B92" s="39">
        <f>IF(INDEX('Discl output_ class'!$B:$T,MATCH('Class output'!$A92,'Discl output_ class'!$B:$B,FALSE),MATCH('Class output'!B$1,'Discl output_ class'!$B$1:$T$1,FALSE))=0,0,'Inq6 adjusted class'!E92)</f>
        <v>0</v>
      </c>
      <c r="C92" s="39">
        <f>IF(INDEX('Discl output_ class'!$B:$T,MATCH('Class output'!$A92,'Discl output_ class'!$B:$B,FALSE),MATCH('Class output'!C$1,'Discl output_ class'!$B$1:$T$1,FALSE))=0,0,'Inq6 adjusted class'!F92)</f>
        <v>0</v>
      </c>
      <c r="D92" s="39">
        <f>IF(INDEX('Discl output_ class'!$B:$T,MATCH('Class output'!$A92,'Discl output_ class'!$B:$B,FALSE),MATCH('Class output'!D$1,'Discl output_ class'!$B$1:$T$1,FALSE))=0,0,'Inq6 adjusted class'!G92)</f>
        <v>0</v>
      </c>
      <c r="E92" s="39">
        <f>IF(INDEX('Discl output_ class'!$B:$T,MATCH('Class output'!$A92,'Discl output_ class'!$B:$B,FALSE),MATCH('Class output'!E$1,'Discl output_ class'!$B$1:$T$1,FALSE))=0,0,'Inq6 adjusted class'!H92)</f>
        <v>0</v>
      </c>
      <c r="F92" s="39">
        <f>IF(INDEX('Discl output_ class'!$B:$T,MATCH('Class output'!$A92,'Discl output_ class'!$B:$B,FALSE),MATCH('Class output'!F$1,'Discl output_ class'!$B$1:$T$1,FALSE))=0,0,'Inq6 adjusted class'!I92)</f>
        <v>0</v>
      </c>
      <c r="G92" s="39">
        <f>IF(INDEX('Discl output_ class'!$B:$T,MATCH('Class output'!$A92,'Discl output_ class'!$B:$B,FALSE),MATCH('Class output'!G$1,'Discl output_ class'!$B$1:$T$1,FALSE))=0,0,'Inq6 adjusted class'!J92)</f>
        <v>0</v>
      </c>
      <c r="H92" s="39">
        <f>IF(INDEX('Discl output_ class'!$B:$T,MATCH('Class output'!$A92,'Discl output_ class'!$B:$B,FALSE),MATCH('Class output'!H$1,'Discl output_ class'!$B$1:$T$1,FALSE))=0,0,'Inq6 adjusted class'!K92)</f>
        <v>0</v>
      </c>
      <c r="I92" s="39">
        <f>IF(INDEX('Discl output_ class'!$B:$T,MATCH('Class output'!$A92,'Discl output_ class'!$B:$B,FALSE),MATCH('Class output'!I$1,'Discl output_ class'!$B$1:$T$1,FALSE))=0,0,'Inq6 adjusted class'!L92)</f>
        <v>0</v>
      </c>
      <c r="J92" s="39">
        <f>IF(INDEX('Discl output_ class'!$B:$T,MATCH('Class output'!$A92,'Discl output_ class'!$B:$B,FALSE),MATCH('Class output'!J$1,'Discl output_ class'!$B$1:$T$1,FALSE))=0,0,'Inq6 adjusted class'!M92)</f>
        <v>0</v>
      </c>
      <c r="K92" s="39">
        <f>IF(INDEX('Discl output_ class'!$B:$T,MATCH('Class output'!$A92,'Discl output_ class'!$B:$B,FALSE),MATCH('Class output'!K$1,'Discl output_ class'!$B$1:$T$1,FALSE))=0,0,'Inq6 adjusted class'!N92)</f>
        <v>0</v>
      </c>
      <c r="L92" s="39">
        <f>IF(INDEX('Discl output_ class'!$B:$T,MATCH('Class output'!$A92,'Discl output_ class'!$B:$B,FALSE),MATCH('Class output'!L$1,'Discl output_ class'!$B$1:$T$1,FALSE))=0,0,'Inq6 adjusted class'!O92)</f>
        <v>0</v>
      </c>
      <c r="M92" s="39">
        <f>IF(INDEX('Discl output_ class'!$B:$T,MATCH('Class output'!$A92,'Discl output_ class'!$B:$B,FALSE),MATCH('Class output'!M$1,'Discl output_ class'!$B$1:$T$1,FALSE))=0,0,'Inq6 adjusted class'!P92)</f>
        <v>0</v>
      </c>
      <c r="N92" s="39">
        <f>IF(INDEX('Discl output_ class'!$B:$T,MATCH('Class output'!$A92,'Discl output_ class'!$B:$B,FALSE),MATCH('Class output'!N$1,'Discl output_ class'!$B$1:$T$1,FALSE))=0,0,'Inq6 adjusted class'!Q92)</f>
        <v>0</v>
      </c>
      <c r="O92" s="39">
        <f>IF(INDEX('Discl output_ class'!$B:$T,MATCH('Class output'!$A92,'Discl output_ class'!$B:$B,FALSE),MATCH('Class output'!O$1,'Discl output_ class'!$B$1:$T$1,FALSE))=0,0,'Inq6 adjusted class'!R92)</f>
        <v>0</v>
      </c>
      <c r="P92" s="39">
        <f>IF(INDEX('Discl output_ class'!$B:$T,MATCH('Class output'!$A92,'Discl output_ class'!$B:$B,FALSE),MATCH('Class output'!P$1,'Discl output_ class'!$B$1:$T$1,FALSE))=0,0,'Inq6 adjusted class'!S92)</f>
        <v>0</v>
      </c>
      <c r="Q92" s="39">
        <f>IF(INDEX('Discl output_ class'!$B:$T,MATCH('Class output'!$A92,'Discl output_ class'!$B:$B,FALSE),MATCH('Class output'!Q$1,'Discl output_ class'!$B$1:$T$1,FALSE))=0,0,'Inq6 adjusted class'!T92)</f>
        <v>0</v>
      </c>
      <c r="R92" s="39">
        <f>IF(INDEX('Discl output_ class'!$B:$T,MATCH('Class output'!$A92,'Discl output_ class'!$B:$B,FALSE),MATCH('Class output'!R$1,'Discl output_ class'!$B$1:$T$1,FALSE))=0,0,'Inq6 adjusted class'!U92)</f>
        <v>0</v>
      </c>
      <c r="S92" s="39">
        <f>IF(INDEX('Discl output_ class'!$B:$T,MATCH('Class output'!$A92,'Discl output_ class'!$B:$B,FALSE),MATCH('Class output'!S$1,'Discl output_ class'!$B$1:$T$1,FALSE))=0,0,'Inq6 adjusted class'!V92)</f>
        <v>0</v>
      </c>
      <c r="T92" s="39">
        <f>IFERROR(VLOOKUP(A92,'Output A'!B:E,4,FALSE),0)</f>
        <v>0</v>
      </c>
    </row>
    <row r="93" spans="1:20" x14ac:dyDescent="0.3">
      <c r="A93" s="6">
        <f>'Discl output_ class'!B93</f>
        <v>1391</v>
      </c>
      <c r="B93" s="39">
        <f>IF(INDEX('Discl output_ class'!$B:$T,MATCH('Class output'!$A93,'Discl output_ class'!$B:$B,FALSE),MATCH('Class output'!B$1,'Discl output_ class'!$B$1:$T$1,FALSE))=0,0,'Inq6 adjusted class'!E93)</f>
        <v>0</v>
      </c>
      <c r="C93" s="39">
        <f>IF(INDEX('Discl output_ class'!$B:$T,MATCH('Class output'!$A93,'Discl output_ class'!$B:$B,FALSE),MATCH('Class output'!C$1,'Discl output_ class'!$B$1:$T$1,FALSE))=0,0,'Inq6 adjusted class'!F93)</f>
        <v>0</v>
      </c>
      <c r="D93" s="39">
        <f>IF(INDEX('Discl output_ class'!$B:$T,MATCH('Class output'!$A93,'Discl output_ class'!$B:$B,FALSE),MATCH('Class output'!D$1,'Discl output_ class'!$B$1:$T$1,FALSE))=0,0,'Inq6 adjusted class'!G93)</f>
        <v>0</v>
      </c>
      <c r="E93" s="39">
        <f>IF(INDEX('Discl output_ class'!$B:$T,MATCH('Class output'!$A93,'Discl output_ class'!$B:$B,FALSE),MATCH('Class output'!E$1,'Discl output_ class'!$B$1:$T$1,FALSE))=0,0,'Inq6 adjusted class'!H93)</f>
        <v>0</v>
      </c>
      <c r="F93" s="39">
        <f>IF(INDEX('Discl output_ class'!$B:$T,MATCH('Class output'!$A93,'Discl output_ class'!$B:$B,FALSE),MATCH('Class output'!F$1,'Discl output_ class'!$B$1:$T$1,FALSE))=0,0,'Inq6 adjusted class'!I93)</f>
        <v>0</v>
      </c>
      <c r="G93" s="39">
        <f>IF(INDEX('Discl output_ class'!$B:$T,MATCH('Class output'!$A93,'Discl output_ class'!$B:$B,FALSE),MATCH('Class output'!G$1,'Discl output_ class'!$B$1:$T$1,FALSE))=0,0,'Inq6 adjusted class'!J93)</f>
        <v>0</v>
      </c>
      <c r="H93" s="39">
        <f>IF(INDEX('Discl output_ class'!$B:$T,MATCH('Class output'!$A93,'Discl output_ class'!$B:$B,FALSE),MATCH('Class output'!H$1,'Discl output_ class'!$B$1:$T$1,FALSE))=0,0,'Inq6 adjusted class'!K93)</f>
        <v>0</v>
      </c>
      <c r="I93" s="39">
        <f>IF(INDEX('Discl output_ class'!$B:$T,MATCH('Class output'!$A93,'Discl output_ class'!$B:$B,FALSE),MATCH('Class output'!I$1,'Discl output_ class'!$B$1:$T$1,FALSE))=0,0,'Inq6 adjusted class'!L93)</f>
        <v>0</v>
      </c>
      <c r="J93" s="39">
        <f>IF(INDEX('Discl output_ class'!$B:$T,MATCH('Class output'!$A93,'Discl output_ class'!$B:$B,FALSE),MATCH('Class output'!J$1,'Discl output_ class'!$B$1:$T$1,FALSE))=0,0,'Inq6 adjusted class'!M93)</f>
        <v>0</v>
      </c>
      <c r="K93" s="39">
        <f>IF(INDEX('Discl output_ class'!$B:$T,MATCH('Class output'!$A93,'Discl output_ class'!$B:$B,FALSE),MATCH('Class output'!K$1,'Discl output_ class'!$B$1:$T$1,FALSE))=0,0,'Inq6 adjusted class'!N93)</f>
        <v>0</v>
      </c>
      <c r="L93" s="39">
        <f>IF(INDEX('Discl output_ class'!$B:$T,MATCH('Class output'!$A93,'Discl output_ class'!$B:$B,FALSE),MATCH('Class output'!L$1,'Discl output_ class'!$B$1:$T$1,FALSE))=0,0,'Inq6 adjusted class'!O93)</f>
        <v>0</v>
      </c>
      <c r="M93" s="39">
        <f>IF(INDEX('Discl output_ class'!$B:$T,MATCH('Class output'!$A93,'Discl output_ class'!$B:$B,FALSE),MATCH('Class output'!M$1,'Discl output_ class'!$B$1:$T$1,FALSE))=0,0,'Inq6 adjusted class'!P93)</f>
        <v>0</v>
      </c>
      <c r="N93" s="39">
        <f>IF(INDEX('Discl output_ class'!$B:$T,MATCH('Class output'!$A93,'Discl output_ class'!$B:$B,FALSE),MATCH('Class output'!N$1,'Discl output_ class'!$B$1:$T$1,FALSE))=0,0,'Inq6 adjusted class'!Q93)</f>
        <v>0</v>
      </c>
      <c r="O93" s="39">
        <f>IF(INDEX('Discl output_ class'!$B:$T,MATCH('Class output'!$A93,'Discl output_ class'!$B:$B,FALSE),MATCH('Class output'!O$1,'Discl output_ class'!$B$1:$T$1,FALSE))=0,0,'Inq6 adjusted class'!R93)</f>
        <v>0</v>
      </c>
      <c r="P93" s="39">
        <f>IF(INDEX('Discl output_ class'!$B:$T,MATCH('Class output'!$A93,'Discl output_ class'!$B:$B,FALSE),MATCH('Class output'!P$1,'Discl output_ class'!$B$1:$T$1,FALSE))=0,0,'Inq6 adjusted class'!S93)</f>
        <v>0</v>
      </c>
      <c r="Q93" s="39">
        <f>IF(INDEX('Discl output_ class'!$B:$T,MATCH('Class output'!$A93,'Discl output_ class'!$B:$B,FALSE),MATCH('Class output'!Q$1,'Discl output_ class'!$B$1:$T$1,FALSE))=0,0,'Inq6 adjusted class'!T93)</f>
        <v>0</v>
      </c>
      <c r="R93" s="39">
        <f>IF(INDEX('Discl output_ class'!$B:$T,MATCH('Class output'!$A93,'Discl output_ class'!$B:$B,FALSE),MATCH('Class output'!R$1,'Discl output_ class'!$B$1:$T$1,FALSE))=0,0,'Inq6 adjusted class'!U93)</f>
        <v>0</v>
      </c>
      <c r="S93" s="39">
        <f>IF(INDEX('Discl output_ class'!$B:$T,MATCH('Class output'!$A93,'Discl output_ class'!$B:$B,FALSE),MATCH('Class output'!S$1,'Discl output_ class'!$B$1:$T$1,FALSE))=0,0,'Inq6 adjusted class'!V93)</f>
        <v>0</v>
      </c>
      <c r="T93" s="39">
        <f>IFERROR(VLOOKUP(A93,'Output A'!B:E,4,FALSE),0)</f>
        <v>0</v>
      </c>
    </row>
    <row r="94" spans="1:20" x14ac:dyDescent="0.3">
      <c r="A94" s="6">
        <f>'Discl output_ class'!B94</f>
        <v>1392</v>
      </c>
      <c r="B94" s="39">
        <f>IF(INDEX('Discl output_ class'!$B:$T,MATCH('Class output'!$A94,'Discl output_ class'!$B:$B,FALSE),MATCH('Class output'!B$1,'Discl output_ class'!$B$1:$T$1,FALSE))=0,0,'Inq6 adjusted class'!E94)</f>
        <v>0</v>
      </c>
      <c r="C94" s="39">
        <f>IF(INDEX('Discl output_ class'!$B:$T,MATCH('Class output'!$A94,'Discl output_ class'!$B:$B,FALSE),MATCH('Class output'!C$1,'Discl output_ class'!$B$1:$T$1,FALSE))=0,0,'Inq6 adjusted class'!F94)</f>
        <v>0</v>
      </c>
      <c r="D94" s="39">
        <f>IF(INDEX('Discl output_ class'!$B:$T,MATCH('Class output'!$A94,'Discl output_ class'!$B:$B,FALSE),MATCH('Class output'!D$1,'Discl output_ class'!$B$1:$T$1,FALSE))=0,0,'Inq6 adjusted class'!G94)</f>
        <v>0</v>
      </c>
      <c r="E94" s="39">
        <f>IF(INDEX('Discl output_ class'!$B:$T,MATCH('Class output'!$A94,'Discl output_ class'!$B:$B,FALSE),MATCH('Class output'!E$1,'Discl output_ class'!$B$1:$T$1,FALSE))=0,0,'Inq6 adjusted class'!H94)</f>
        <v>0</v>
      </c>
      <c r="F94" s="39">
        <f>IF(INDEX('Discl output_ class'!$B:$T,MATCH('Class output'!$A94,'Discl output_ class'!$B:$B,FALSE),MATCH('Class output'!F$1,'Discl output_ class'!$B$1:$T$1,FALSE))=0,0,'Inq6 adjusted class'!I94)</f>
        <v>0</v>
      </c>
      <c r="G94" s="39">
        <f>IF(INDEX('Discl output_ class'!$B:$T,MATCH('Class output'!$A94,'Discl output_ class'!$B:$B,FALSE),MATCH('Class output'!G$1,'Discl output_ class'!$B$1:$T$1,FALSE))=0,0,'Inq6 adjusted class'!J94)</f>
        <v>0</v>
      </c>
      <c r="H94" s="39">
        <f>IF(INDEX('Discl output_ class'!$B:$T,MATCH('Class output'!$A94,'Discl output_ class'!$B:$B,FALSE),MATCH('Class output'!H$1,'Discl output_ class'!$B$1:$T$1,FALSE))=0,0,'Inq6 adjusted class'!K94)</f>
        <v>0</v>
      </c>
      <c r="I94" s="39">
        <f>IF(INDEX('Discl output_ class'!$B:$T,MATCH('Class output'!$A94,'Discl output_ class'!$B:$B,FALSE),MATCH('Class output'!I$1,'Discl output_ class'!$B$1:$T$1,FALSE))=0,0,'Inq6 adjusted class'!L94)</f>
        <v>0</v>
      </c>
      <c r="J94" s="39">
        <f>IF(INDEX('Discl output_ class'!$B:$T,MATCH('Class output'!$A94,'Discl output_ class'!$B:$B,FALSE),MATCH('Class output'!J$1,'Discl output_ class'!$B$1:$T$1,FALSE))=0,0,'Inq6 adjusted class'!M94)</f>
        <v>0</v>
      </c>
      <c r="K94" s="39">
        <f>IF(INDEX('Discl output_ class'!$B:$T,MATCH('Class output'!$A94,'Discl output_ class'!$B:$B,FALSE),MATCH('Class output'!K$1,'Discl output_ class'!$B$1:$T$1,FALSE))=0,0,'Inq6 adjusted class'!N94)</f>
        <v>0</v>
      </c>
      <c r="L94" s="39">
        <f>IF(INDEX('Discl output_ class'!$B:$T,MATCH('Class output'!$A94,'Discl output_ class'!$B:$B,FALSE),MATCH('Class output'!L$1,'Discl output_ class'!$B$1:$T$1,FALSE))=0,0,'Inq6 adjusted class'!O94)</f>
        <v>0</v>
      </c>
      <c r="M94" s="39">
        <f>IF(INDEX('Discl output_ class'!$B:$T,MATCH('Class output'!$A94,'Discl output_ class'!$B:$B,FALSE),MATCH('Class output'!M$1,'Discl output_ class'!$B$1:$T$1,FALSE))=0,0,'Inq6 adjusted class'!P94)</f>
        <v>0</v>
      </c>
      <c r="N94" s="39">
        <f>IF(INDEX('Discl output_ class'!$B:$T,MATCH('Class output'!$A94,'Discl output_ class'!$B:$B,FALSE),MATCH('Class output'!N$1,'Discl output_ class'!$B$1:$T$1,FALSE))=0,0,'Inq6 adjusted class'!Q94)</f>
        <v>0</v>
      </c>
      <c r="O94" s="39">
        <f>IF(INDEX('Discl output_ class'!$B:$T,MATCH('Class output'!$A94,'Discl output_ class'!$B:$B,FALSE),MATCH('Class output'!O$1,'Discl output_ class'!$B$1:$T$1,FALSE))=0,0,'Inq6 adjusted class'!R94)</f>
        <v>0</v>
      </c>
      <c r="P94" s="39">
        <f>IF(INDEX('Discl output_ class'!$B:$T,MATCH('Class output'!$A94,'Discl output_ class'!$B:$B,FALSE),MATCH('Class output'!P$1,'Discl output_ class'!$B$1:$T$1,FALSE))=0,0,'Inq6 adjusted class'!S94)</f>
        <v>0</v>
      </c>
      <c r="Q94" s="39">
        <f>IF(INDEX('Discl output_ class'!$B:$T,MATCH('Class output'!$A94,'Discl output_ class'!$B:$B,FALSE),MATCH('Class output'!Q$1,'Discl output_ class'!$B$1:$T$1,FALSE))=0,0,'Inq6 adjusted class'!T94)</f>
        <v>0</v>
      </c>
      <c r="R94" s="39">
        <f>IF(INDEX('Discl output_ class'!$B:$T,MATCH('Class output'!$A94,'Discl output_ class'!$B:$B,FALSE),MATCH('Class output'!R$1,'Discl output_ class'!$B$1:$T$1,FALSE))=0,0,'Inq6 adjusted class'!U94)</f>
        <v>0</v>
      </c>
      <c r="S94" s="39">
        <f>IF(INDEX('Discl output_ class'!$B:$T,MATCH('Class output'!$A94,'Discl output_ class'!$B:$B,FALSE),MATCH('Class output'!S$1,'Discl output_ class'!$B$1:$T$1,FALSE))=0,0,'Inq6 adjusted class'!V94)</f>
        <v>0</v>
      </c>
      <c r="T94" s="39">
        <f>IFERROR(VLOOKUP(A94,'Output A'!B:E,4,FALSE),0)</f>
        <v>0</v>
      </c>
    </row>
    <row r="95" spans="1:20" x14ac:dyDescent="0.3">
      <c r="A95" s="6">
        <f>'Discl output_ class'!B95</f>
        <v>1393</v>
      </c>
      <c r="B95" s="39">
        <f>IF(INDEX('Discl output_ class'!$B:$T,MATCH('Class output'!$A95,'Discl output_ class'!$B:$B,FALSE),MATCH('Class output'!B$1,'Discl output_ class'!$B$1:$T$1,FALSE))=0,0,'Inq6 adjusted class'!E95)</f>
        <v>0</v>
      </c>
      <c r="C95" s="39">
        <f>IF(INDEX('Discl output_ class'!$B:$T,MATCH('Class output'!$A95,'Discl output_ class'!$B:$B,FALSE),MATCH('Class output'!C$1,'Discl output_ class'!$B$1:$T$1,FALSE))=0,0,'Inq6 adjusted class'!F95)</f>
        <v>0</v>
      </c>
      <c r="D95" s="39">
        <f>IF(INDEX('Discl output_ class'!$B:$T,MATCH('Class output'!$A95,'Discl output_ class'!$B:$B,FALSE),MATCH('Class output'!D$1,'Discl output_ class'!$B$1:$T$1,FALSE))=0,0,'Inq6 adjusted class'!G95)</f>
        <v>0</v>
      </c>
      <c r="E95" s="39">
        <f>IF(INDEX('Discl output_ class'!$B:$T,MATCH('Class output'!$A95,'Discl output_ class'!$B:$B,FALSE),MATCH('Class output'!E$1,'Discl output_ class'!$B$1:$T$1,FALSE))=0,0,'Inq6 adjusted class'!H95)</f>
        <v>0</v>
      </c>
      <c r="F95" s="39">
        <f>IF(INDEX('Discl output_ class'!$B:$T,MATCH('Class output'!$A95,'Discl output_ class'!$B:$B,FALSE),MATCH('Class output'!F$1,'Discl output_ class'!$B$1:$T$1,FALSE))=0,0,'Inq6 adjusted class'!I95)</f>
        <v>0</v>
      </c>
      <c r="G95" s="39">
        <f>IF(INDEX('Discl output_ class'!$B:$T,MATCH('Class output'!$A95,'Discl output_ class'!$B:$B,FALSE),MATCH('Class output'!G$1,'Discl output_ class'!$B$1:$T$1,FALSE))=0,0,'Inq6 adjusted class'!J95)</f>
        <v>0</v>
      </c>
      <c r="H95" s="39">
        <f>IF(INDEX('Discl output_ class'!$B:$T,MATCH('Class output'!$A95,'Discl output_ class'!$B:$B,FALSE),MATCH('Class output'!H$1,'Discl output_ class'!$B$1:$T$1,FALSE))=0,0,'Inq6 adjusted class'!K95)</f>
        <v>0</v>
      </c>
      <c r="I95" s="39">
        <f>IF(INDEX('Discl output_ class'!$B:$T,MATCH('Class output'!$A95,'Discl output_ class'!$B:$B,FALSE),MATCH('Class output'!I$1,'Discl output_ class'!$B$1:$T$1,FALSE))=0,0,'Inq6 adjusted class'!L95)</f>
        <v>0</v>
      </c>
      <c r="J95" s="39">
        <f>IF(INDEX('Discl output_ class'!$B:$T,MATCH('Class output'!$A95,'Discl output_ class'!$B:$B,FALSE),MATCH('Class output'!J$1,'Discl output_ class'!$B$1:$T$1,FALSE))=0,0,'Inq6 adjusted class'!M95)</f>
        <v>0</v>
      </c>
      <c r="K95" s="39">
        <f>IF(INDEX('Discl output_ class'!$B:$T,MATCH('Class output'!$A95,'Discl output_ class'!$B:$B,FALSE),MATCH('Class output'!K$1,'Discl output_ class'!$B$1:$T$1,FALSE))=0,0,'Inq6 adjusted class'!N95)</f>
        <v>0</v>
      </c>
      <c r="L95" s="39">
        <f>IF(INDEX('Discl output_ class'!$B:$T,MATCH('Class output'!$A95,'Discl output_ class'!$B:$B,FALSE),MATCH('Class output'!L$1,'Discl output_ class'!$B$1:$T$1,FALSE))=0,0,'Inq6 adjusted class'!O95)</f>
        <v>0</v>
      </c>
      <c r="M95" s="39">
        <f>IF(INDEX('Discl output_ class'!$B:$T,MATCH('Class output'!$A95,'Discl output_ class'!$B:$B,FALSE),MATCH('Class output'!M$1,'Discl output_ class'!$B$1:$T$1,FALSE))=0,0,'Inq6 adjusted class'!P95)</f>
        <v>0</v>
      </c>
      <c r="N95" s="39">
        <f>IF(INDEX('Discl output_ class'!$B:$T,MATCH('Class output'!$A95,'Discl output_ class'!$B:$B,FALSE),MATCH('Class output'!N$1,'Discl output_ class'!$B$1:$T$1,FALSE))=0,0,'Inq6 adjusted class'!Q95)</f>
        <v>0</v>
      </c>
      <c r="O95" s="39">
        <f>IF(INDEX('Discl output_ class'!$B:$T,MATCH('Class output'!$A95,'Discl output_ class'!$B:$B,FALSE),MATCH('Class output'!O$1,'Discl output_ class'!$B$1:$T$1,FALSE))=0,0,'Inq6 adjusted class'!R95)</f>
        <v>0</v>
      </c>
      <c r="P95" s="39">
        <f>IF(INDEX('Discl output_ class'!$B:$T,MATCH('Class output'!$A95,'Discl output_ class'!$B:$B,FALSE),MATCH('Class output'!P$1,'Discl output_ class'!$B$1:$T$1,FALSE))=0,0,'Inq6 adjusted class'!S95)</f>
        <v>0</v>
      </c>
      <c r="Q95" s="39">
        <f>IF(INDEX('Discl output_ class'!$B:$T,MATCH('Class output'!$A95,'Discl output_ class'!$B:$B,FALSE),MATCH('Class output'!Q$1,'Discl output_ class'!$B$1:$T$1,FALSE))=0,0,'Inq6 adjusted class'!T95)</f>
        <v>0</v>
      </c>
      <c r="R95" s="39">
        <f>IF(INDEX('Discl output_ class'!$B:$T,MATCH('Class output'!$A95,'Discl output_ class'!$B:$B,FALSE),MATCH('Class output'!R$1,'Discl output_ class'!$B$1:$T$1,FALSE))=0,0,'Inq6 adjusted class'!U95)</f>
        <v>0</v>
      </c>
      <c r="S95" s="39">
        <f>IF(INDEX('Discl output_ class'!$B:$T,MATCH('Class output'!$A95,'Discl output_ class'!$B:$B,FALSE),MATCH('Class output'!S$1,'Discl output_ class'!$B$1:$T$1,FALSE))=0,0,'Inq6 adjusted class'!V95)</f>
        <v>0</v>
      </c>
      <c r="T95" s="39">
        <f>IFERROR(VLOOKUP(A95,'Output A'!B:E,4,FALSE),0)</f>
        <v>0</v>
      </c>
    </row>
    <row r="96" spans="1:20" x14ac:dyDescent="0.3">
      <c r="A96" s="6">
        <f>'Discl output_ class'!B96</f>
        <v>1394</v>
      </c>
      <c r="B96" s="39">
        <f>IF(INDEX('Discl output_ class'!$B:$T,MATCH('Class output'!$A96,'Discl output_ class'!$B:$B,FALSE),MATCH('Class output'!B$1,'Discl output_ class'!$B$1:$T$1,FALSE))=0,0,'Inq6 adjusted class'!E96)</f>
        <v>0</v>
      </c>
      <c r="C96" s="39">
        <f>IF(INDEX('Discl output_ class'!$B:$T,MATCH('Class output'!$A96,'Discl output_ class'!$B:$B,FALSE),MATCH('Class output'!C$1,'Discl output_ class'!$B$1:$T$1,FALSE))=0,0,'Inq6 adjusted class'!F96)</f>
        <v>0</v>
      </c>
      <c r="D96" s="39">
        <f>IF(INDEX('Discl output_ class'!$B:$T,MATCH('Class output'!$A96,'Discl output_ class'!$B:$B,FALSE),MATCH('Class output'!D$1,'Discl output_ class'!$B$1:$T$1,FALSE))=0,0,'Inq6 adjusted class'!G96)</f>
        <v>0</v>
      </c>
      <c r="E96" s="39">
        <f>IF(INDEX('Discl output_ class'!$B:$T,MATCH('Class output'!$A96,'Discl output_ class'!$B:$B,FALSE),MATCH('Class output'!E$1,'Discl output_ class'!$B$1:$T$1,FALSE))=0,0,'Inq6 adjusted class'!H96)</f>
        <v>0</v>
      </c>
      <c r="F96" s="39">
        <f>IF(INDEX('Discl output_ class'!$B:$T,MATCH('Class output'!$A96,'Discl output_ class'!$B:$B,FALSE),MATCH('Class output'!F$1,'Discl output_ class'!$B$1:$T$1,FALSE))=0,0,'Inq6 adjusted class'!I96)</f>
        <v>0</v>
      </c>
      <c r="G96" s="39">
        <f>IF(INDEX('Discl output_ class'!$B:$T,MATCH('Class output'!$A96,'Discl output_ class'!$B:$B,FALSE),MATCH('Class output'!G$1,'Discl output_ class'!$B$1:$T$1,FALSE))=0,0,'Inq6 adjusted class'!J96)</f>
        <v>0</v>
      </c>
      <c r="H96" s="39">
        <f>IF(INDEX('Discl output_ class'!$B:$T,MATCH('Class output'!$A96,'Discl output_ class'!$B:$B,FALSE),MATCH('Class output'!H$1,'Discl output_ class'!$B$1:$T$1,FALSE))=0,0,'Inq6 adjusted class'!K96)</f>
        <v>0</v>
      </c>
      <c r="I96" s="39">
        <f>IF(INDEX('Discl output_ class'!$B:$T,MATCH('Class output'!$A96,'Discl output_ class'!$B:$B,FALSE),MATCH('Class output'!I$1,'Discl output_ class'!$B$1:$T$1,FALSE))=0,0,'Inq6 adjusted class'!L96)</f>
        <v>0</v>
      </c>
      <c r="J96" s="39">
        <f>IF(INDEX('Discl output_ class'!$B:$T,MATCH('Class output'!$A96,'Discl output_ class'!$B:$B,FALSE),MATCH('Class output'!J$1,'Discl output_ class'!$B$1:$T$1,FALSE))=0,0,'Inq6 adjusted class'!M96)</f>
        <v>0</v>
      </c>
      <c r="K96" s="39">
        <f>IF(INDEX('Discl output_ class'!$B:$T,MATCH('Class output'!$A96,'Discl output_ class'!$B:$B,FALSE),MATCH('Class output'!K$1,'Discl output_ class'!$B$1:$T$1,FALSE))=0,0,'Inq6 adjusted class'!N96)</f>
        <v>0</v>
      </c>
      <c r="L96" s="39">
        <f>IF(INDEX('Discl output_ class'!$B:$T,MATCH('Class output'!$A96,'Discl output_ class'!$B:$B,FALSE),MATCH('Class output'!L$1,'Discl output_ class'!$B$1:$T$1,FALSE))=0,0,'Inq6 adjusted class'!O96)</f>
        <v>0</v>
      </c>
      <c r="M96" s="39">
        <f>IF(INDEX('Discl output_ class'!$B:$T,MATCH('Class output'!$A96,'Discl output_ class'!$B:$B,FALSE),MATCH('Class output'!M$1,'Discl output_ class'!$B$1:$T$1,FALSE))=0,0,'Inq6 adjusted class'!P96)</f>
        <v>0</v>
      </c>
      <c r="N96" s="39">
        <f>IF(INDEX('Discl output_ class'!$B:$T,MATCH('Class output'!$A96,'Discl output_ class'!$B:$B,FALSE),MATCH('Class output'!N$1,'Discl output_ class'!$B$1:$T$1,FALSE))=0,0,'Inq6 adjusted class'!Q96)</f>
        <v>0</v>
      </c>
      <c r="O96" s="39">
        <f>IF(INDEX('Discl output_ class'!$B:$T,MATCH('Class output'!$A96,'Discl output_ class'!$B:$B,FALSE),MATCH('Class output'!O$1,'Discl output_ class'!$B$1:$T$1,FALSE))=0,0,'Inq6 adjusted class'!R96)</f>
        <v>0</v>
      </c>
      <c r="P96" s="39">
        <f>IF(INDEX('Discl output_ class'!$B:$T,MATCH('Class output'!$A96,'Discl output_ class'!$B:$B,FALSE),MATCH('Class output'!P$1,'Discl output_ class'!$B$1:$T$1,FALSE))=0,0,'Inq6 adjusted class'!S96)</f>
        <v>0</v>
      </c>
      <c r="Q96" s="39">
        <f>IF(INDEX('Discl output_ class'!$B:$T,MATCH('Class output'!$A96,'Discl output_ class'!$B:$B,FALSE),MATCH('Class output'!Q$1,'Discl output_ class'!$B$1:$T$1,FALSE))=0,0,'Inq6 adjusted class'!T96)</f>
        <v>0</v>
      </c>
      <c r="R96" s="39">
        <f>IF(INDEX('Discl output_ class'!$B:$T,MATCH('Class output'!$A96,'Discl output_ class'!$B:$B,FALSE),MATCH('Class output'!R$1,'Discl output_ class'!$B$1:$T$1,FALSE))=0,0,'Inq6 adjusted class'!U96)</f>
        <v>0</v>
      </c>
      <c r="S96" s="39">
        <f>IF(INDEX('Discl output_ class'!$B:$T,MATCH('Class output'!$A96,'Discl output_ class'!$B:$B,FALSE),MATCH('Class output'!S$1,'Discl output_ class'!$B$1:$T$1,FALSE))=0,0,'Inq6 adjusted class'!V96)</f>
        <v>0</v>
      </c>
      <c r="T96" s="39">
        <f>IFERROR(VLOOKUP(A96,'Output A'!B:E,4,FALSE),0)</f>
        <v>0</v>
      </c>
    </row>
    <row r="97" spans="1:20" x14ac:dyDescent="0.3">
      <c r="A97" s="6">
        <f>'Discl output_ class'!B97</f>
        <v>1395</v>
      </c>
      <c r="B97" s="39">
        <f>IF(INDEX('Discl output_ class'!$B:$T,MATCH('Class output'!$A97,'Discl output_ class'!$B:$B,FALSE),MATCH('Class output'!B$1,'Discl output_ class'!$B$1:$T$1,FALSE))=0,0,'Inq6 adjusted class'!E97)</f>
        <v>0</v>
      </c>
      <c r="C97" s="39">
        <f>IF(INDEX('Discl output_ class'!$B:$T,MATCH('Class output'!$A97,'Discl output_ class'!$B:$B,FALSE),MATCH('Class output'!C$1,'Discl output_ class'!$B$1:$T$1,FALSE))=0,0,'Inq6 adjusted class'!F97)</f>
        <v>0</v>
      </c>
      <c r="D97" s="39">
        <f>IF(INDEX('Discl output_ class'!$B:$T,MATCH('Class output'!$A97,'Discl output_ class'!$B:$B,FALSE),MATCH('Class output'!D$1,'Discl output_ class'!$B$1:$T$1,FALSE))=0,0,'Inq6 adjusted class'!G97)</f>
        <v>0</v>
      </c>
      <c r="E97" s="39">
        <f>IF(INDEX('Discl output_ class'!$B:$T,MATCH('Class output'!$A97,'Discl output_ class'!$B:$B,FALSE),MATCH('Class output'!E$1,'Discl output_ class'!$B$1:$T$1,FALSE))=0,0,'Inq6 adjusted class'!H97)</f>
        <v>0</v>
      </c>
      <c r="F97" s="39">
        <f>IF(INDEX('Discl output_ class'!$B:$T,MATCH('Class output'!$A97,'Discl output_ class'!$B:$B,FALSE),MATCH('Class output'!F$1,'Discl output_ class'!$B$1:$T$1,FALSE))=0,0,'Inq6 adjusted class'!I97)</f>
        <v>0</v>
      </c>
      <c r="G97" s="39">
        <f>IF(INDEX('Discl output_ class'!$B:$T,MATCH('Class output'!$A97,'Discl output_ class'!$B:$B,FALSE),MATCH('Class output'!G$1,'Discl output_ class'!$B$1:$T$1,FALSE))=0,0,'Inq6 adjusted class'!J97)</f>
        <v>0</v>
      </c>
      <c r="H97" s="39">
        <f>IF(INDEX('Discl output_ class'!$B:$T,MATCH('Class output'!$A97,'Discl output_ class'!$B:$B,FALSE),MATCH('Class output'!H$1,'Discl output_ class'!$B$1:$T$1,FALSE))=0,0,'Inq6 adjusted class'!K97)</f>
        <v>0</v>
      </c>
      <c r="I97" s="39">
        <f>IF(INDEX('Discl output_ class'!$B:$T,MATCH('Class output'!$A97,'Discl output_ class'!$B:$B,FALSE),MATCH('Class output'!I$1,'Discl output_ class'!$B$1:$T$1,FALSE))=0,0,'Inq6 adjusted class'!L97)</f>
        <v>0</v>
      </c>
      <c r="J97" s="39">
        <f>IF(INDEX('Discl output_ class'!$B:$T,MATCH('Class output'!$A97,'Discl output_ class'!$B:$B,FALSE),MATCH('Class output'!J$1,'Discl output_ class'!$B$1:$T$1,FALSE))=0,0,'Inq6 adjusted class'!M97)</f>
        <v>0</v>
      </c>
      <c r="K97" s="39">
        <f>IF(INDEX('Discl output_ class'!$B:$T,MATCH('Class output'!$A97,'Discl output_ class'!$B:$B,FALSE),MATCH('Class output'!K$1,'Discl output_ class'!$B$1:$T$1,FALSE))=0,0,'Inq6 adjusted class'!N97)</f>
        <v>0</v>
      </c>
      <c r="L97" s="39">
        <f>IF(INDEX('Discl output_ class'!$B:$T,MATCH('Class output'!$A97,'Discl output_ class'!$B:$B,FALSE),MATCH('Class output'!L$1,'Discl output_ class'!$B$1:$T$1,FALSE))=0,0,'Inq6 adjusted class'!O97)</f>
        <v>0</v>
      </c>
      <c r="M97" s="39">
        <f>IF(INDEX('Discl output_ class'!$B:$T,MATCH('Class output'!$A97,'Discl output_ class'!$B:$B,FALSE),MATCH('Class output'!M$1,'Discl output_ class'!$B$1:$T$1,FALSE))=0,0,'Inq6 adjusted class'!P97)</f>
        <v>0</v>
      </c>
      <c r="N97" s="39">
        <f>IF(INDEX('Discl output_ class'!$B:$T,MATCH('Class output'!$A97,'Discl output_ class'!$B:$B,FALSE),MATCH('Class output'!N$1,'Discl output_ class'!$B$1:$T$1,FALSE))=0,0,'Inq6 adjusted class'!Q97)</f>
        <v>0</v>
      </c>
      <c r="O97" s="39">
        <f>IF(INDEX('Discl output_ class'!$B:$T,MATCH('Class output'!$A97,'Discl output_ class'!$B:$B,FALSE),MATCH('Class output'!O$1,'Discl output_ class'!$B$1:$T$1,FALSE))=0,0,'Inq6 adjusted class'!R97)</f>
        <v>0</v>
      </c>
      <c r="P97" s="39">
        <f>IF(INDEX('Discl output_ class'!$B:$T,MATCH('Class output'!$A97,'Discl output_ class'!$B:$B,FALSE),MATCH('Class output'!P$1,'Discl output_ class'!$B$1:$T$1,FALSE))=0,0,'Inq6 adjusted class'!S97)</f>
        <v>0</v>
      </c>
      <c r="Q97" s="39">
        <f>IF(INDEX('Discl output_ class'!$B:$T,MATCH('Class output'!$A97,'Discl output_ class'!$B:$B,FALSE),MATCH('Class output'!Q$1,'Discl output_ class'!$B$1:$T$1,FALSE))=0,0,'Inq6 adjusted class'!T97)</f>
        <v>0</v>
      </c>
      <c r="R97" s="39">
        <f>IF(INDEX('Discl output_ class'!$B:$T,MATCH('Class output'!$A97,'Discl output_ class'!$B:$B,FALSE),MATCH('Class output'!R$1,'Discl output_ class'!$B$1:$T$1,FALSE))=0,0,'Inq6 adjusted class'!U97)</f>
        <v>0</v>
      </c>
      <c r="S97" s="39">
        <f>IF(INDEX('Discl output_ class'!$B:$T,MATCH('Class output'!$A97,'Discl output_ class'!$B:$B,FALSE),MATCH('Class output'!S$1,'Discl output_ class'!$B$1:$T$1,FALSE))=0,0,'Inq6 adjusted class'!V97)</f>
        <v>0</v>
      </c>
      <c r="T97" s="39">
        <f>IFERROR(VLOOKUP(A97,'Output A'!B:E,4,FALSE),0)</f>
        <v>0</v>
      </c>
    </row>
    <row r="98" spans="1:20" x14ac:dyDescent="0.3">
      <c r="A98" s="6">
        <f>'Discl output_ class'!B98</f>
        <v>1396</v>
      </c>
      <c r="B98" s="39">
        <f>IF(INDEX('Discl output_ class'!$B:$T,MATCH('Class output'!$A98,'Discl output_ class'!$B:$B,FALSE),MATCH('Class output'!B$1,'Discl output_ class'!$B$1:$T$1,FALSE))=0,0,'Inq6 adjusted class'!E98)</f>
        <v>0</v>
      </c>
      <c r="C98" s="39">
        <f>IF(INDEX('Discl output_ class'!$B:$T,MATCH('Class output'!$A98,'Discl output_ class'!$B:$B,FALSE),MATCH('Class output'!C$1,'Discl output_ class'!$B$1:$T$1,FALSE))=0,0,'Inq6 adjusted class'!F98)</f>
        <v>0</v>
      </c>
      <c r="D98" s="39">
        <f>IF(INDEX('Discl output_ class'!$B:$T,MATCH('Class output'!$A98,'Discl output_ class'!$B:$B,FALSE),MATCH('Class output'!D$1,'Discl output_ class'!$B$1:$T$1,FALSE))=0,0,'Inq6 adjusted class'!G98)</f>
        <v>0</v>
      </c>
      <c r="E98" s="39">
        <f>IF(INDEX('Discl output_ class'!$B:$T,MATCH('Class output'!$A98,'Discl output_ class'!$B:$B,FALSE),MATCH('Class output'!E$1,'Discl output_ class'!$B$1:$T$1,FALSE))=0,0,'Inq6 adjusted class'!H98)</f>
        <v>0</v>
      </c>
      <c r="F98" s="39">
        <f>IF(INDEX('Discl output_ class'!$B:$T,MATCH('Class output'!$A98,'Discl output_ class'!$B:$B,FALSE),MATCH('Class output'!F$1,'Discl output_ class'!$B$1:$T$1,FALSE))=0,0,'Inq6 adjusted class'!I98)</f>
        <v>0</v>
      </c>
      <c r="G98" s="39">
        <f>IF(INDEX('Discl output_ class'!$B:$T,MATCH('Class output'!$A98,'Discl output_ class'!$B:$B,FALSE),MATCH('Class output'!G$1,'Discl output_ class'!$B$1:$T$1,FALSE))=0,0,'Inq6 adjusted class'!J98)</f>
        <v>0</v>
      </c>
      <c r="H98" s="39">
        <f>IF(INDEX('Discl output_ class'!$B:$T,MATCH('Class output'!$A98,'Discl output_ class'!$B:$B,FALSE),MATCH('Class output'!H$1,'Discl output_ class'!$B$1:$T$1,FALSE))=0,0,'Inq6 adjusted class'!K98)</f>
        <v>0</v>
      </c>
      <c r="I98" s="39">
        <f>IF(INDEX('Discl output_ class'!$B:$T,MATCH('Class output'!$A98,'Discl output_ class'!$B:$B,FALSE),MATCH('Class output'!I$1,'Discl output_ class'!$B$1:$T$1,FALSE))=0,0,'Inq6 adjusted class'!L98)</f>
        <v>0</v>
      </c>
      <c r="J98" s="39">
        <f>IF(INDEX('Discl output_ class'!$B:$T,MATCH('Class output'!$A98,'Discl output_ class'!$B:$B,FALSE),MATCH('Class output'!J$1,'Discl output_ class'!$B$1:$T$1,FALSE))=0,0,'Inq6 adjusted class'!M98)</f>
        <v>0</v>
      </c>
      <c r="K98" s="39">
        <f>IF(INDEX('Discl output_ class'!$B:$T,MATCH('Class output'!$A98,'Discl output_ class'!$B:$B,FALSE),MATCH('Class output'!K$1,'Discl output_ class'!$B$1:$T$1,FALSE))=0,0,'Inq6 adjusted class'!N98)</f>
        <v>0</v>
      </c>
      <c r="L98" s="39">
        <f>IF(INDEX('Discl output_ class'!$B:$T,MATCH('Class output'!$A98,'Discl output_ class'!$B:$B,FALSE),MATCH('Class output'!L$1,'Discl output_ class'!$B$1:$T$1,FALSE))=0,0,'Inq6 adjusted class'!O98)</f>
        <v>0</v>
      </c>
      <c r="M98" s="39">
        <f>IF(INDEX('Discl output_ class'!$B:$T,MATCH('Class output'!$A98,'Discl output_ class'!$B:$B,FALSE),MATCH('Class output'!M$1,'Discl output_ class'!$B$1:$T$1,FALSE))=0,0,'Inq6 adjusted class'!P98)</f>
        <v>0</v>
      </c>
      <c r="N98" s="39">
        <f>IF(INDEX('Discl output_ class'!$B:$T,MATCH('Class output'!$A98,'Discl output_ class'!$B:$B,FALSE),MATCH('Class output'!N$1,'Discl output_ class'!$B$1:$T$1,FALSE))=0,0,'Inq6 adjusted class'!Q98)</f>
        <v>0</v>
      </c>
      <c r="O98" s="39">
        <f>IF(INDEX('Discl output_ class'!$B:$T,MATCH('Class output'!$A98,'Discl output_ class'!$B:$B,FALSE),MATCH('Class output'!O$1,'Discl output_ class'!$B$1:$T$1,FALSE))=0,0,'Inq6 adjusted class'!R98)</f>
        <v>0</v>
      </c>
      <c r="P98" s="39">
        <f>IF(INDEX('Discl output_ class'!$B:$T,MATCH('Class output'!$A98,'Discl output_ class'!$B:$B,FALSE),MATCH('Class output'!P$1,'Discl output_ class'!$B$1:$T$1,FALSE))=0,0,'Inq6 adjusted class'!S98)</f>
        <v>0</v>
      </c>
      <c r="Q98" s="39">
        <f>IF(INDEX('Discl output_ class'!$B:$T,MATCH('Class output'!$A98,'Discl output_ class'!$B:$B,FALSE),MATCH('Class output'!Q$1,'Discl output_ class'!$B$1:$T$1,FALSE))=0,0,'Inq6 adjusted class'!T98)</f>
        <v>0</v>
      </c>
      <c r="R98" s="39">
        <f>IF(INDEX('Discl output_ class'!$B:$T,MATCH('Class output'!$A98,'Discl output_ class'!$B:$B,FALSE),MATCH('Class output'!R$1,'Discl output_ class'!$B$1:$T$1,FALSE))=0,0,'Inq6 adjusted class'!U98)</f>
        <v>0</v>
      </c>
      <c r="S98" s="39">
        <f>IF(INDEX('Discl output_ class'!$B:$T,MATCH('Class output'!$A98,'Discl output_ class'!$B:$B,FALSE),MATCH('Class output'!S$1,'Discl output_ class'!$B$1:$T$1,FALSE))=0,0,'Inq6 adjusted class'!V98)</f>
        <v>0</v>
      </c>
      <c r="T98" s="39">
        <f>IFERROR(VLOOKUP(A98,'Output A'!B:E,4,FALSE),0)</f>
        <v>0</v>
      </c>
    </row>
    <row r="99" spans="1:20" x14ac:dyDescent="0.3">
      <c r="A99" s="6">
        <f>'Discl output_ class'!B99</f>
        <v>1399</v>
      </c>
      <c r="B99" s="39">
        <f>IF(INDEX('Discl output_ class'!$B:$T,MATCH('Class output'!$A99,'Discl output_ class'!$B:$B,FALSE),MATCH('Class output'!B$1,'Discl output_ class'!$B$1:$T$1,FALSE))=0,0,'Inq6 adjusted class'!E99)</f>
        <v>0</v>
      </c>
      <c r="C99" s="39">
        <f>IF(INDEX('Discl output_ class'!$B:$T,MATCH('Class output'!$A99,'Discl output_ class'!$B:$B,FALSE),MATCH('Class output'!C$1,'Discl output_ class'!$B$1:$T$1,FALSE))=0,0,'Inq6 adjusted class'!F99)</f>
        <v>0</v>
      </c>
      <c r="D99" s="39">
        <f>IF(INDEX('Discl output_ class'!$B:$T,MATCH('Class output'!$A99,'Discl output_ class'!$B:$B,FALSE),MATCH('Class output'!D$1,'Discl output_ class'!$B$1:$T$1,FALSE))=0,0,'Inq6 adjusted class'!G99)</f>
        <v>0</v>
      </c>
      <c r="E99" s="39">
        <f>IF(INDEX('Discl output_ class'!$B:$T,MATCH('Class output'!$A99,'Discl output_ class'!$B:$B,FALSE),MATCH('Class output'!E$1,'Discl output_ class'!$B$1:$T$1,FALSE))=0,0,'Inq6 adjusted class'!H99)</f>
        <v>0</v>
      </c>
      <c r="F99" s="39">
        <f>IF(INDEX('Discl output_ class'!$B:$T,MATCH('Class output'!$A99,'Discl output_ class'!$B:$B,FALSE),MATCH('Class output'!F$1,'Discl output_ class'!$B$1:$T$1,FALSE))=0,0,'Inq6 adjusted class'!I99)</f>
        <v>0</v>
      </c>
      <c r="G99" s="39">
        <f>IF(INDEX('Discl output_ class'!$B:$T,MATCH('Class output'!$A99,'Discl output_ class'!$B:$B,FALSE),MATCH('Class output'!G$1,'Discl output_ class'!$B$1:$T$1,FALSE))=0,0,'Inq6 adjusted class'!J99)</f>
        <v>0</v>
      </c>
      <c r="H99" s="39">
        <f>IF(INDEX('Discl output_ class'!$B:$T,MATCH('Class output'!$A99,'Discl output_ class'!$B:$B,FALSE),MATCH('Class output'!H$1,'Discl output_ class'!$B$1:$T$1,FALSE))=0,0,'Inq6 adjusted class'!K99)</f>
        <v>0</v>
      </c>
      <c r="I99" s="39">
        <f>IF(INDEX('Discl output_ class'!$B:$T,MATCH('Class output'!$A99,'Discl output_ class'!$B:$B,FALSE),MATCH('Class output'!I$1,'Discl output_ class'!$B$1:$T$1,FALSE))=0,0,'Inq6 adjusted class'!L99)</f>
        <v>0</v>
      </c>
      <c r="J99" s="39">
        <f>IF(INDEX('Discl output_ class'!$B:$T,MATCH('Class output'!$A99,'Discl output_ class'!$B:$B,FALSE),MATCH('Class output'!J$1,'Discl output_ class'!$B$1:$T$1,FALSE))=0,0,'Inq6 adjusted class'!M99)</f>
        <v>0</v>
      </c>
      <c r="K99" s="39">
        <f>IF(INDEX('Discl output_ class'!$B:$T,MATCH('Class output'!$A99,'Discl output_ class'!$B:$B,FALSE),MATCH('Class output'!K$1,'Discl output_ class'!$B$1:$T$1,FALSE))=0,0,'Inq6 adjusted class'!N99)</f>
        <v>0</v>
      </c>
      <c r="L99" s="39">
        <f>IF(INDEX('Discl output_ class'!$B:$T,MATCH('Class output'!$A99,'Discl output_ class'!$B:$B,FALSE),MATCH('Class output'!L$1,'Discl output_ class'!$B$1:$T$1,FALSE))=0,0,'Inq6 adjusted class'!O99)</f>
        <v>0</v>
      </c>
      <c r="M99" s="39">
        <f>IF(INDEX('Discl output_ class'!$B:$T,MATCH('Class output'!$A99,'Discl output_ class'!$B:$B,FALSE),MATCH('Class output'!M$1,'Discl output_ class'!$B$1:$T$1,FALSE))=0,0,'Inq6 adjusted class'!P99)</f>
        <v>0</v>
      </c>
      <c r="N99" s="39">
        <f>IF(INDEX('Discl output_ class'!$B:$T,MATCH('Class output'!$A99,'Discl output_ class'!$B:$B,FALSE),MATCH('Class output'!N$1,'Discl output_ class'!$B$1:$T$1,FALSE))=0,0,'Inq6 adjusted class'!Q99)</f>
        <v>0</v>
      </c>
      <c r="O99" s="39">
        <f>IF(INDEX('Discl output_ class'!$B:$T,MATCH('Class output'!$A99,'Discl output_ class'!$B:$B,FALSE),MATCH('Class output'!O$1,'Discl output_ class'!$B$1:$T$1,FALSE))=0,0,'Inq6 adjusted class'!R99)</f>
        <v>0</v>
      </c>
      <c r="P99" s="39">
        <f>IF(INDEX('Discl output_ class'!$B:$T,MATCH('Class output'!$A99,'Discl output_ class'!$B:$B,FALSE),MATCH('Class output'!P$1,'Discl output_ class'!$B$1:$T$1,FALSE))=0,0,'Inq6 adjusted class'!S99)</f>
        <v>0</v>
      </c>
      <c r="Q99" s="39">
        <f>IF(INDEX('Discl output_ class'!$B:$T,MATCH('Class output'!$A99,'Discl output_ class'!$B:$B,FALSE),MATCH('Class output'!Q$1,'Discl output_ class'!$B$1:$T$1,FALSE))=0,0,'Inq6 adjusted class'!T99)</f>
        <v>0</v>
      </c>
      <c r="R99" s="39">
        <f>IF(INDEX('Discl output_ class'!$B:$T,MATCH('Class output'!$A99,'Discl output_ class'!$B:$B,FALSE),MATCH('Class output'!R$1,'Discl output_ class'!$B$1:$T$1,FALSE))=0,0,'Inq6 adjusted class'!U99)</f>
        <v>0</v>
      </c>
      <c r="S99" s="39">
        <f>IF(INDEX('Discl output_ class'!$B:$T,MATCH('Class output'!$A99,'Discl output_ class'!$B:$B,FALSE),MATCH('Class output'!S$1,'Discl output_ class'!$B$1:$T$1,FALSE))=0,0,'Inq6 adjusted class'!V99)</f>
        <v>0</v>
      </c>
      <c r="T99" s="39">
        <f>IFERROR(VLOOKUP(A99,'Output A'!B:E,4,FALSE),0)</f>
        <v>0</v>
      </c>
    </row>
    <row r="100" spans="1:20" x14ac:dyDescent="0.3">
      <c r="A100" s="6">
        <f>'Discl output_ class'!B100</f>
        <v>1411</v>
      </c>
      <c r="B100" s="39">
        <f>IF(INDEX('Discl output_ class'!$B:$T,MATCH('Class output'!$A100,'Discl output_ class'!$B:$B,FALSE),MATCH('Class output'!B$1,'Discl output_ class'!$B$1:$T$1,FALSE))=0,0,'Inq6 adjusted class'!E100)</f>
        <v>0</v>
      </c>
      <c r="C100" s="39">
        <f>IF(INDEX('Discl output_ class'!$B:$T,MATCH('Class output'!$A100,'Discl output_ class'!$B:$B,FALSE),MATCH('Class output'!C$1,'Discl output_ class'!$B$1:$T$1,FALSE))=0,0,'Inq6 adjusted class'!F100)</f>
        <v>0</v>
      </c>
      <c r="D100" s="39">
        <f>IF(INDEX('Discl output_ class'!$B:$T,MATCH('Class output'!$A100,'Discl output_ class'!$B:$B,FALSE),MATCH('Class output'!D$1,'Discl output_ class'!$B$1:$T$1,FALSE))=0,0,'Inq6 adjusted class'!G100)</f>
        <v>0</v>
      </c>
      <c r="E100" s="39">
        <f>IF(INDEX('Discl output_ class'!$B:$T,MATCH('Class output'!$A100,'Discl output_ class'!$B:$B,FALSE),MATCH('Class output'!E$1,'Discl output_ class'!$B$1:$T$1,FALSE))=0,0,'Inq6 adjusted class'!H100)</f>
        <v>0</v>
      </c>
      <c r="F100" s="39">
        <f>IF(INDEX('Discl output_ class'!$B:$T,MATCH('Class output'!$A100,'Discl output_ class'!$B:$B,FALSE),MATCH('Class output'!F$1,'Discl output_ class'!$B$1:$T$1,FALSE))=0,0,'Inq6 adjusted class'!I100)</f>
        <v>0</v>
      </c>
      <c r="G100" s="39">
        <f>IF(INDEX('Discl output_ class'!$B:$T,MATCH('Class output'!$A100,'Discl output_ class'!$B:$B,FALSE),MATCH('Class output'!G$1,'Discl output_ class'!$B$1:$T$1,FALSE))=0,0,'Inq6 adjusted class'!J100)</f>
        <v>0</v>
      </c>
      <c r="H100" s="39">
        <f>IF(INDEX('Discl output_ class'!$B:$T,MATCH('Class output'!$A100,'Discl output_ class'!$B:$B,FALSE),MATCH('Class output'!H$1,'Discl output_ class'!$B$1:$T$1,FALSE))=0,0,'Inq6 adjusted class'!K100)</f>
        <v>0</v>
      </c>
      <c r="I100" s="39">
        <f>IF(INDEX('Discl output_ class'!$B:$T,MATCH('Class output'!$A100,'Discl output_ class'!$B:$B,FALSE),MATCH('Class output'!I$1,'Discl output_ class'!$B$1:$T$1,FALSE))=0,0,'Inq6 adjusted class'!L100)</f>
        <v>0</v>
      </c>
      <c r="J100" s="39">
        <f>IF(INDEX('Discl output_ class'!$B:$T,MATCH('Class output'!$A100,'Discl output_ class'!$B:$B,FALSE),MATCH('Class output'!J$1,'Discl output_ class'!$B$1:$T$1,FALSE))=0,0,'Inq6 adjusted class'!M100)</f>
        <v>0</v>
      </c>
      <c r="K100" s="39">
        <f>IF(INDEX('Discl output_ class'!$B:$T,MATCH('Class output'!$A100,'Discl output_ class'!$B:$B,FALSE),MATCH('Class output'!K$1,'Discl output_ class'!$B$1:$T$1,FALSE))=0,0,'Inq6 adjusted class'!N100)</f>
        <v>0</v>
      </c>
      <c r="L100" s="39">
        <f>IF(INDEX('Discl output_ class'!$B:$T,MATCH('Class output'!$A100,'Discl output_ class'!$B:$B,FALSE),MATCH('Class output'!L$1,'Discl output_ class'!$B$1:$T$1,FALSE))=0,0,'Inq6 adjusted class'!O100)</f>
        <v>0</v>
      </c>
      <c r="M100" s="39">
        <f>IF(INDEX('Discl output_ class'!$B:$T,MATCH('Class output'!$A100,'Discl output_ class'!$B:$B,FALSE),MATCH('Class output'!M$1,'Discl output_ class'!$B$1:$T$1,FALSE))=0,0,'Inq6 adjusted class'!P100)</f>
        <v>0</v>
      </c>
      <c r="N100" s="39">
        <f>IF(INDEX('Discl output_ class'!$B:$T,MATCH('Class output'!$A100,'Discl output_ class'!$B:$B,FALSE),MATCH('Class output'!N$1,'Discl output_ class'!$B$1:$T$1,FALSE))=0,0,'Inq6 adjusted class'!Q100)</f>
        <v>0</v>
      </c>
      <c r="O100" s="39">
        <f>IF(INDEX('Discl output_ class'!$B:$T,MATCH('Class output'!$A100,'Discl output_ class'!$B:$B,FALSE),MATCH('Class output'!O$1,'Discl output_ class'!$B$1:$T$1,FALSE))=0,0,'Inq6 adjusted class'!R100)</f>
        <v>0</v>
      </c>
      <c r="P100" s="39">
        <f>IF(INDEX('Discl output_ class'!$B:$T,MATCH('Class output'!$A100,'Discl output_ class'!$B:$B,FALSE),MATCH('Class output'!P$1,'Discl output_ class'!$B$1:$T$1,FALSE))=0,0,'Inq6 adjusted class'!S100)</f>
        <v>0</v>
      </c>
      <c r="Q100" s="39">
        <f>IF(INDEX('Discl output_ class'!$B:$T,MATCH('Class output'!$A100,'Discl output_ class'!$B:$B,FALSE),MATCH('Class output'!Q$1,'Discl output_ class'!$B$1:$T$1,FALSE))=0,0,'Inq6 adjusted class'!T100)</f>
        <v>0</v>
      </c>
      <c r="R100" s="39">
        <f>IF(INDEX('Discl output_ class'!$B:$T,MATCH('Class output'!$A100,'Discl output_ class'!$B:$B,FALSE),MATCH('Class output'!R$1,'Discl output_ class'!$B$1:$T$1,FALSE))=0,0,'Inq6 adjusted class'!U100)</f>
        <v>0</v>
      </c>
      <c r="S100" s="39">
        <f>IF(INDEX('Discl output_ class'!$B:$T,MATCH('Class output'!$A100,'Discl output_ class'!$B:$B,FALSE),MATCH('Class output'!S$1,'Discl output_ class'!$B$1:$T$1,FALSE))=0,0,'Inq6 adjusted class'!V100)</f>
        <v>0</v>
      </c>
      <c r="T100" s="39">
        <f>IFERROR(VLOOKUP(A100,'Output A'!B:E,4,FALSE),0)</f>
        <v>93.879154999999997</v>
      </c>
    </row>
    <row r="101" spans="1:20" x14ac:dyDescent="0.3">
      <c r="A101" s="6">
        <f>'Discl output_ class'!B101</f>
        <v>1412</v>
      </c>
      <c r="B101" s="39">
        <f>IF(INDEX('Discl output_ class'!$B:$T,MATCH('Class output'!$A101,'Discl output_ class'!$B:$B,FALSE),MATCH('Class output'!B$1,'Discl output_ class'!$B$1:$T$1,FALSE))=0,0,'Inq6 adjusted class'!E101)</f>
        <v>0</v>
      </c>
      <c r="C101" s="39">
        <f>IF(INDEX('Discl output_ class'!$B:$T,MATCH('Class output'!$A101,'Discl output_ class'!$B:$B,FALSE),MATCH('Class output'!C$1,'Discl output_ class'!$B$1:$T$1,FALSE))=0,0,'Inq6 adjusted class'!F101)</f>
        <v>0</v>
      </c>
      <c r="D101" s="39">
        <f>IF(INDEX('Discl output_ class'!$B:$T,MATCH('Class output'!$A101,'Discl output_ class'!$B:$B,FALSE),MATCH('Class output'!D$1,'Discl output_ class'!$B$1:$T$1,FALSE))=0,0,'Inq6 adjusted class'!G101)</f>
        <v>0</v>
      </c>
      <c r="E101" s="39">
        <f>IF(INDEX('Discl output_ class'!$B:$T,MATCH('Class output'!$A101,'Discl output_ class'!$B:$B,FALSE),MATCH('Class output'!E$1,'Discl output_ class'!$B$1:$T$1,FALSE))=0,0,'Inq6 adjusted class'!H101)</f>
        <v>0</v>
      </c>
      <c r="F101" s="39">
        <f>IF(INDEX('Discl output_ class'!$B:$T,MATCH('Class output'!$A101,'Discl output_ class'!$B:$B,FALSE),MATCH('Class output'!F$1,'Discl output_ class'!$B$1:$T$1,FALSE))=0,0,'Inq6 adjusted class'!I101)</f>
        <v>0</v>
      </c>
      <c r="G101" s="39">
        <f>IF(INDEX('Discl output_ class'!$B:$T,MATCH('Class output'!$A101,'Discl output_ class'!$B:$B,FALSE),MATCH('Class output'!G$1,'Discl output_ class'!$B$1:$T$1,FALSE))=0,0,'Inq6 adjusted class'!J101)</f>
        <v>0</v>
      </c>
      <c r="H101" s="39">
        <f>IF(INDEX('Discl output_ class'!$B:$T,MATCH('Class output'!$A101,'Discl output_ class'!$B:$B,FALSE),MATCH('Class output'!H$1,'Discl output_ class'!$B$1:$T$1,FALSE))=0,0,'Inq6 adjusted class'!K101)</f>
        <v>0</v>
      </c>
      <c r="I101" s="39">
        <f>IF(INDEX('Discl output_ class'!$B:$T,MATCH('Class output'!$A101,'Discl output_ class'!$B:$B,FALSE),MATCH('Class output'!I$1,'Discl output_ class'!$B$1:$T$1,FALSE))=0,0,'Inq6 adjusted class'!L101)</f>
        <v>0</v>
      </c>
      <c r="J101" s="39">
        <f>IF(INDEX('Discl output_ class'!$B:$T,MATCH('Class output'!$A101,'Discl output_ class'!$B:$B,FALSE),MATCH('Class output'!J$1,'Discl output_ class'!$B$1:$T$1,FALSE))=0,0,'Inq6 adjusted class'!M101)</f>
        <v>0</v>
      </c>
      <c r="K101" s="39">
        <f>IF(INDEX('Discl output_ class'!$B:$T,MATCH('Class output'!$A101,'Discl output_ class'!$B:$B,FALSE),MATCH('Class output'!K$1,'Discl output_ class'!$B$1:$T$1,FALSE))=0,0,'Inq6 adjusted class'!N101)</f>
        <v>0</v>
      </c>
      <c r="L101" s="39">
        <f>IF(INDEX('Discl output_ class'!$B:$T,MATCH('Class output'!$A101,'Discl output_ class'!$B:$B,FALSE),MATCH('Class output'!L$1,'Discl output_ class'!$B$1:$T$1,FALSE))=0,0,'Inq6 adjusted class'!O101)</f>
        <v>0</v>
      </c>
      <c r="M101" s="39">
        <f>IF(INDEX('Discl output_ class'!$B:$T,MATCH('Class output'!$A101,'Discl output_ class'!$B:$B,FALSE),MATCH('Class output'!M$1,'Discl output_ class'!$B$1:$T$1,FALSE))=0,0,'Inq6 adjusted class'!P101)</f>
        <v>0</v>
      </c>
      <c r="N101" s="39">
        <f>IF(INDEX('Discl output_ class'!$B:$T,MATCH('Class output'!$A101,'Discl output_ class'!$B:$B,FALSE),MATCH('Class output'!N$1,'Discl output_ class'!$B$1:$T$1,FALSE))=0,0,'Inq6 adjusted class'!Q101)</f>
        <v>0</v>
      </c>
      <c r="O101" s="39">
        <f>IF(INDEX('Discl output_ class'!$B:$T,MATCH('Class output'!$A101,'Discl output_ class'!$B:$B,FALSE),MATCH('Class output'!O$1,'Discl output_ class'!$B$1:$T$1,FALSE))=0,0,'Inq6 adjusted class'!R101)</f>
        <v>0</v>
      </c>
      <c r="P101" s="39">
        <f>IF(INDEX('Discl output_ class'!$B:$T,MATCH('Class output'!$A101,'Discl output_ class'!$B:$B,FALSE),MATCH('Class output'!P$1,'Discl output_ class'!$B$1:$T$1,FALSE))=0,0,'Inq6 adjusted class'!S101)</f>
        <v>0</v>
      </c>
      <c r="Q101" s="39">
        <f>IF(INDEX('Discl output_ class'!$B:$T,MATCH('Class output'!$A101,'Discl output_ class'!$B:$B,FALSE),MATCH('Class output'!Q$1,'Discl output_ class'!$B$1:$T$1,FALSE))=0,0,'Inq6 adjusted class'!T101)</f>
        <v>0</v>
      </c>
      <c r="R101" s="39">
        <f>IF(INDEX('Discl output_ class'!$B:$T,MATCH('Class output'!$A101,'Discl output_ class'!$B:$B,FALSE),MATCH('Class output'!R$1,'Discl output_ class'!$B$1:$T$1,FALSE))=0,0,'Inq6 adjusted class'!U101)</f>
        <v>0</v>
      </c>
      <c r="S101" s="39">
        <f>IF(INDEX('Discl output_ class'!$B:$T,MATCH('Class output'!$A101,'Discl output_ class'!$B:$B,FALSE),MATCH('Class output'!S$1,'Discl output_ class'!$B$1:$T$1,FALSE))=0,0,'Inq6 adjusted class'!V101)</f>
        <v>0</v>
      </c>
      <c r="T101" s="39">
        <f>IFERROR(VLOOKUP(A101,'Output A'!B:E,4,FALSE),0)</f>
        <v>122.879155</v>
      </c>
    </row>
    <row r="102" spans="1:20" x14ac:dyDescent="0.3">
      <c r="A102" s="6">
        <f>'Discl output_ class'!B102</f>
        <v>1413</v>
      </c>
      <c r="B102" s="39">
        <f>IF(INDEX('Discl output_ class'!$B:$T,MATCH('Class output'!$A102,'Discl output_ class'!$B:$B,FALSE),MATCH('Class output'!B$1,'Discl output_ class'!$B$1:$T$1,FALSE))=0,0,'Inq6 adjusted class'!E102)</f>
        <v>0</v>
      </c>
      <c r="C102" s="39">
        <f>IF(INDEX('Discl output_ class'!$B:$T,MATCH('Class output'!$A102,'Discl output_ class'!$B:$B,FALSE),MATCH('Class output'!C$1,'Discl output_ class'!$B$1:$T$1,FALSE))=0,0,'Inq6 adjusted class'!F102)</f>
        <v>0</v>
      </c>
      <c r="D102" s="39">
        <f>IF(INDEX('Discl output_ class'!$B:$T,MATCH('Class output'!$A102,'Discl output_ class'!$B:$B,FALSE),MATCH('Class output'!D$1,'Discl output_ class'!$B$1:$T$1,FALSE))=0,0,'Inq6 adjusted class'!G102)</f>
        <v>0</v>
      </c>
      <c r="E102" s="39">
        <f>IF(INDEX('Discl output_ class'!$B:$T,MATCH('Class output'!$A102,'Discl output_ class'!$B:$B,FALSE),MATCH('Class output'!E$1,'Discl output_ class'!$B$1:$T$1,FALSE))=0,0,'Inq6 adjusted class'!H102)</f>
        <v>0</v>
      </c>
      <c r="F102" s="39">
        <f>IF(INDEX('Discl output_ class'!$B:$T,MATCH('Class output'!$A102,'Discl output_ class'!$B:$B,FALSE),MATCH('Class output'!F$1,'Discl output_ class'!$B$1:$T$1,FALSE))=0,0,'Inq6 adjusted class'!I102)</f>
        <v>0</v>
      </c>
      <c r="G102" s="39">
        <f>IF(INDEX('Discl output_ class'!$B:$T,MATCH('Class output'!$A102,'Discl output_ class'!$B:$B,FALSE),MATCH('Class output'!G$1,'Discl output_ class'!$B$1:$T$1,FALSE))=0,0,'Inq6 adjusted class'!J102)</f>
        <v>0</v>
      </c>
      <c r="H102" s="39">
        <f>IF(INDEX('Discl output_ class'!$B:$T,MATCH('Class output'!$A102,'Discl output_ class'!$B:$B,FALSE),MATCH('Class output'!H$1,'Discl output_ class'!$B$1:$T$1,FALSE))=0,0,'Inq6 adjusted class'!K102)</f>
        <v>0</v>
      </c>
      <c r="I102" s="39">
        <f>IF(INDEX('Discl output_ class'!$B:$T,MATCH('Class output'!$A102,'Discl output_ class'!$B:$B,FALSE),MATCH('Class output'!I$1,'Discl output_ class'!$B$1:$T$1,FALSE))=0,0,'Inq6 adjusted class'!L102)</f>
        <v>0</v>
      </c>
      <c r="J102" s="39">
        <f>IF(INDEX('Discl output_ class'!$B:$T,MATCH('Class output'!$A102,'Discl output_ class'!$B:$B,FALSE),MATCH('Class output'!J$1,'Discl output_ class'!$B$1:$T$1,FALSE))=0,0,'Inq6 adjusted class'!M102)</f>
        <v>0</v>
      </c>
      <c r="K102" s="39">
        <f>IF(INDEX('Discl output_ class'!$B:$T,MATCH('Class output'!$A102,'Discl output_ class'!$B:$B,FALSE),MATCH('Class output'!K$1,'Discl output_ class'!$B$1:$T$1,FALSE))=0,0,'Inq6 adjusted class'!N102)</f>
        <v>0</v>
      </c>
      <c r="L102" s="39">
        <f>IF(INDEX('Discl output_ class'!$B:$T,MATCH('Class output'!$A102,'Discl output_ class'!$B:$B,FALSE),MATCH('Class output'!L$1,'Discl output_ class'!$B$1:$T$1,FALSE))=0,0,'Inq6 adjusted class'!O102)</f>
        <v>0</v>
      </c>
      <c r="M102" s="39">
        <f>IF(INDEX('Discl output_ class'!$B:$T,MATCH('Class output'!$A102,'Discl output_ class'!$B:$B,FALSE),MATCH('Class output'!M$1,'Discl output_ class'!$B$1:$T$1,FALSE))=0,0,'Inq6 adjusted class'!P102)</f>
        <v>0</v>
      </c>
      <c r="N102" s="39">
        <f>IF(INDEX('Discl output_ class'!$B:$T,MATCH('Class output'!$A102,'Discl output_ class'!$B:$B,FALSE),MATCH('Class output'!N$1,'Discl output_ class'!$B$1:$T$1,FALSE))=0,0,'Inq6 adjusted class'!Q102)</f>
        <v>0</v>
      </c>
      <c r="O102" s="39">
        <f>IF(INDEX('Discl output_ class'!$B:$T,MATCH('Class output'!$A102,'Discl output_ class'!$B:$B,FALSE),MATCH('Class output'!O$1,'Discl output_ class'!$B$1:$T$1,FALSE))=0,0,'Inq6 adjusted class'!R102)</f>
        <v>0</v>
      </c>
      <c r="P102" s="39">
        <f>IF(INDEX('Discl output_ class'!$B:$T,MATCH('Class output'!$A102,'Discl output_ class'!$B:$B,FALSE),MATCH('Class output'!P$1,'Discl output_ class'!$B$1:$T$1,FALSE))=0,0,'Inq6 adjusted class'!S102)</f>
        <v>0</v>
      </c>
      <c r="Q102" s="39">
        <f>IF(INDEX('Discl output_ class'!$B:$T,MATCH('Class output'!$A102,'Discl output_ class'!$B:$B,FALSE),MATCH('Class output'!Q$1,'Discl output_ class'!$B$1:$T$1,FALSE))=0,0,'Inq6 adjusted class'!T102)</f>
        <v>0</v>
      </c>
      <c r="R102" s="39">
        <f>IF(INDEX('Discl output_ class'!$B:$T,MATCH('Class output'!$A102,'Discl output_ class'!$B:$B,FALSE),MATCH('Class output'!R$1,'Discl output_ class'!$B$1:$T$1,FALSE))=0,0,'Inq6 adjusted class'!U102)</f>
        <v>0</v>
      </c>
      <c r="S102" s="39">
        <f>IF(INDEX('Discl output_ class'!$B:$T,MATCH('Class output'!$A102,'Discl output_ class'!$B:$B,FALSE),MATCH('Class output'!S$1,'Discl output_ class'!$B$1:$T$1,FALSE))=0,0,'Inq6 adjusted class'!V102)</f>
        <v>0</v>
      </c>
      <c r="T102" s="39">
        <f>IFERROR(VLOOKUP(A102,'Output A'!B:E,4,FALSE),0)</f>
        <v>4134.1899999999996</v>
      </c>
    </row>
    <row r="103" spans="1:20" x14ac:dyDescent="0.3">
      <c r="A103" s="6">
        <f>'Discl output_ class'!B103</f>
        <v>1414</v>
      </c>
      <c r="B103" s="39">
        <f>IF(INDEX('Discl output_ class'!$B:$T,MATCH('Class output'!$A103,'Discl output_ class'!$B:$B,FALSE),MATCH('Class output'!B$1,'Discl output_ class'!$B$1:$T$1,FALSE))=0,0,'Inq6 adjusted class'!E103)</f>
        <v>0</v>
      </c>
      <c r="C103" s="39">
        <f>IF(INDEX('Discl output_ class'!$B:$T,MATCH('Class output'!$A103,'Discl output_ class'!$B:$B,FALSE),MATCH('Class output'!C$1,'Discl output_ class'!$B$1:$T$1,FALSE))=0,0,'Inq6 adjusted class'!F103)</f>
        <v>0</v>
      </c>
      <c r="D103" s="39">
        <f>IF(INDEX('Discl output_ class'!$B:$T,MATCH('Class output'!$A103,'Discl output_ class'!$B:$B,FALSE),MATCH('Class output'!D$1,'Discl output_ class'!$B$1:$T$1,FALSE))=0,0,'Inq6 adjusted class'!G103)</f>
        <v>0</v>
      </c>
      <c r="E103" s="39">
        <f>IF(INDEX('Discl output_ class'!$B:$T,MATCH('Class output'!$A103,'Discl output_ class'!$B:$B,FALSE),MATCH('Class output'!E$1,'Discl output_ class'!$B$1:$T$1,FALSE))=0,0,'Inq6 adjusted class'!H103)</f>
        <v>0</v>
      </c>
      <c r="F103" s="39">
        <f>IF(INDEX('Discl output_ class'!$B:$T,MATCH('Class output'!$A103,'Discl output_ class'!$B:$B,FALSE),MATCH('Class output'!F$1,'Discl output_ class'!$B$1:$T$1,FALSE))=0,0,'Inq6 adjusted class'!I103)</f>
        <v>0</v>
      </c>
      <c r="G103" s="39">
        <f>IF(INDEX('Discl output_ class'!$B:$T,MATCH('Class output'!$A103,'Discl output_ class'!$B:$B,FALSE),MATCH('Class output'!G$1,'Discl output_ class'!$B$1:$T$1,FALSE))=0,0,'Inq6 adjusted class'!J103)</f>
        <v>0</v>
      </c>
      <c r="H103" s="39">
        <f>IF(INDEX('Discl output_ class'!$B:$T,MATCH('Class output'!$A103,'Discl output_ class'!$B:$B,FALSE),MATCH('Class output'!H$1,'Discl output_ class'!$B$1:$T$1,FALSE))=0,0,'Inq6 adjusted class'!K103)</f>
        <v>0</v>
      </c>
      <c r="I103" s="39">
        <f>IF(INDEX('Discl output_ class'!$B:$T,MATCH('Class output'!$A103,'Discl output_ class'!$B:$B,FALSE),MATCH('Class output'!I$1,'Discl output_ class'!$B$1:$T$1,FALSE))=0,0,'Inq6 adjusted class'!L103)</f>
        <v>0</v>
      </c>
      <c r="J103" s="39">
        <f>IF(INDEX('Discl output_ class'!$B:$T,MATCH('Class output'!$A103,'Discl output_ class'!$B:$B,FALSE),MATCH('Class output'!J$1,'Discl output_ class'!$B$1:$T$1,FALSE))=0,0,'Inq6 adjusted class'!M103)</f>
        <v>0</v>
      </c>
      <c r="K103" s="39">
        <f>IF(INDEX('Discl output_ class'!$B:$T,MATCH('Class output'!$A103,'Discl output_ class'!$B:$B,FALSE),MATCH('Class output'!K$1,'Discl output_ class'!$B$1:$T$1,FALSE))=0,0,'Inq6 adjusted class'!N103)</f>
        <v>0</v>
      </c>
      <c r="L103" s="39">
        <f>IF(INDEX('Discl output_ class'!$B:$T,MATCH('Class output'!$A103,'Discl output_ class'!$B:$B,FALSE),MATCH('Class output'!L$1,'Discl output_ class'!$B$1:$T$1,FALSE))=0,0,'Inq6 adjusted class'!O103)</f>
        <v>0</v>
      </c>
      <c r="M103" s="39">
        <f>IF(INDEX('Discl output_ class'!$B:$T,MATCH('Class output'!$A103,'Discl output_ class'!$B:$B,FALSE),MATCH('Class output'!M$1,'Discl output_ class'!$B$1:$T$1,FALSE))=0,0,'Inq6 adjusted class'!P103)</f>
        <v>0</v>
      </c>
      <c r="N103" s="39">
        <f>IF(INDEX('Discl output_ class'!$B:$T,MATCH('Class output'!$A103,'Discl output_ class'!$B:$B,FALSE),MATCH('Class output'!N$1,'Discl output_ class'!$B$1:$T$1,FALSE))=0,0,'Inq6 adjusted class'!Q103)</f>
        <v>0</v>
      </c>
      <c r="O103" s="39">
        <f>IF(INDEX('Discl output_ class'!$B:$T,MATCH('Class output'!$A103,'Discl output_ class'!$B:$B,FALSE),MATCH('Class output'!O$1,'Discl output_ class'!$B$1:$T$1,FALSE))=0,0,'Inq6 adjusted class'!R103)</f>
        <v>0</v>
      </c>
      <c r="P103" s="39">
        <f>IF(INDEX('Discl output_ class'!$B:$T,MATCH('Class output'!$A103,'Discl output_ class'!$B:$B,FALSE),MATCH('Class output'!P$1,'Discl output_ class'!$B$1:$T$1,FALSE))=0,0,'Inq6 adjusted class'!S103)</f>
        <v>0</v>
      </c>
      <c r="Q103" s="39">
        <f>IF(INDEX('Discl output_ class'!$B:$T,MATCH('Class output'!$A103,'Discl output_ class'!$B:$B,FALSE),MATCH('Class output'!Q$1,'Discl output_ class'!$B$1:$T$1,FALSE))=0,0,'Inq6 adjusted class'!T103)</f>
        <v>0</v>
      </c>
      <c r="R103" s="39">
        <f>IF(INDEX('Discl output_ class'!$B:$T,MATCH('Class output'!$A103,'Discl output_ class'!$B:$B,FALSE),MATCH('Class output'!R$1,'Discl output_ class'!$B$1:$T$1,FALSE))=0,0,'Inq6 adjusted class'!U103)</f>
        <v>0</v>
      </c>
      <c r="S103" s="39">
        <f>IF(INDEX('Discl output_ class'!$B:$T,MATCH('Class output'!$A103,'Discl output_ class'!$B:$B,FALSE),MATCH('Class output'!S$1,'Discl output_ class'!$B$1:$T$1,FALSE))=0,0,'Inq6 adjusted class'!V103)</f>
        <v>0</v>
      </c>
      <c r="T103" s="39">
        <f>IFERROR(VLOOKUP(A103,'Output A'!B:E,4,FALSE),0)</f>
        <v>196.71199870000001</v>
      </c>
    </row>
    <row r="104" spans="1:20" x14ac:dyDescent="0.3">
      <c r="A104" s="6">
        <f>'Discl output_ class'!B104</f>
        <v>1419</v>
      </c>
      <c r="B104" s="39">
        <f>IF(INDEX('Discl output_ class'!$B:$T,MATCH('Class output'!$A104,'Discl output_ class'!$B:$B,FALSE),MATCH('Class output'!B$1,'Discl output_ class'!$B$1:$T$1,FALSE))=0,0,'Inq6 adjusted class'!E104)</f>
        <v>0</v>
      </c>
      <c r="C104" s="39">
        <f>IF(INDEX('Discl output_ class'!$B:$T,MATCH('Class output'!$A104,'Discl output_ class'!$B:$B,FALSE),MATCH('Class output'!C$1,'Discl output_ class'!$B$1:$T$1,FALSE))=0,0,'Inq6 adjusted class'!F104)</f>
        <v>0</v>
      </c>
      <c r="D104" s="39">
        <f>IF(INDEX('Discl output_ class'!$B:$T,MATCH('Class output'!$A104,'Discl output_ class'!$B:$B,FALSE),MATCH('Class output'!D$1,'Discl output_ class'!$B$1:$T$1,FALSE))=0,0,'Inq6 adjusted class'!G104)</f>
        <v>0</v>
      </c>
      <c r="E104" s="39">
        <f>IF(INDEX('Discl output_ class'!$B:$T,MATCH('Class output'!$A104,'Discl output_ class'!$B:$B,FALSE),MATCH('Class output'!E$1,'Discl output_ class'!$B$1:$T$1,FALSE))=0,0,'Inq6 adjusted class'!H104)</f>
        <v>0</v>
      </c>
      <c r="F104" s="39">
        <f>IF(INDEX('Discl output_ class'!$B:$T,MATCH('Class output'!$A104,'Discl output_ class'!$B:$B,FALSE),MATCH('Class output'!F$1,'Discl output_ class'!$B$1:$T$1,FALSE))=0,0,'Inq6 adjusted class'!I104)</f>
        <v>0</v>
      </c>
      <c r="G104" s="39">
        <f>IF(INDEX('Discl output_ class'!$B:$T,MATCH('Class output'!$A104,'Discl output_ class'!$B:$B,FALSE),MATCH('Class output'!G$1,'Discl output_ class'!$B$1:$T$1,FALSE))=0,0,'Inq6 adjusted class'!J104)</f>
        <v>0</v>
      </c>
      <c r="H104" s="39">
        <f>IF(INDEX('Discl output_ class'!$B:$T,MATCH('Class output'!$A104,'Discl output_ class'!$B:$B,FALSE),MATCH('Class output'!H$1,'Discl output_ class'!$B$1:$T$1,FALSE))=0,0,'Inq6 adjusted class'!K104)</f>
        <v>0</v>
      </c>
      <c r="I104" s="39">
        <f>IF(INDEX('Discl output_ class'!$B:$T,MATCH('Class output'!$A104,'Discl output_ class'!$B:$B,FALSE),MATCH('Class output'!I$1,'Discl output_ class'!$B$1:$T$1,FALSE))=0,0,'Inq6 adjusted class'!L104)</f>
        <v>0</v>
      </c>
      <c r="J104" s="39">
        <f>IF(INDEX('Discl output_ class'!$B:$T,MATCH('Class output'!$A104,'Discl output_ class'!$B:$B,FALSE),MATCH('Class output'!J$1,'Discl output_ class'!$B$1:$T$1,FALSE))=0,0,'Inq6 adjusted class'!M104)</f>
        <v>0</v>
      </c>
      <c r="K104" s="39">
        <f>IF(INDEX('Discl output_ class'!$B:$T,MATCH('Class output'!$A104,'Discl output_ class'!$B:$B,FALSE),MATCH('Class output'!K$1,'Discl output_ class'!$B$1:$T$1,FALSE))=0,0,'Inq6 adjusted class'!N104)</f>
        <v>0</v>
      </c>
      <c r="L104" s="39">
        <f>IF(INDEX('Discl output_ class'!$B:$T,MATCH('Class output'!$A104,'Discl output_ class'!$B:$B,FALSE),MATCH('Class output'!L$1,'Discl output_ class'!$B$1:$T$1,FALSE))=0,0,'Inq6 adjusted class'!O104)</f>
        <v>0</v>
      </c>
      <c r="M104" s="39">
        <f>IF(INDEX('Discl output_ class'!$B:$T,MATCH('Class output'!$A104,'Discl output_ class'!$B:$B,FALSE),MATCH('Class output'!M$1,'Discl output_ class'!$B$1:$T$1,FALSE))=0,0,'Inq6 adjusted class'!P104)</f>
        <v>0</v>
      </c>
      <c r="N104" s="39">
        <f>IF(INDEX('Discl output_ class'!$B:$T,MATCH('Class output'!$A104,'Discl output_ class'!$B:$B,FALSE),MATCH('Class output'!N$1,'Discl output_ class'!$B$1:$T$1,FALSE))=0,0,'Inq6 adjusted class'!Q104)</f>
        <v>0</v>
      </c>
      <c r="O104" s="39">
        <f>IF(INDEX('Discl output_ class'!$B:$T,MATCH('Class output'!$A104,'Discl output_ class'!$B:$B,FALSE),MATCH('Class output'!O$1,'Discl output_ class'!$B$1:$T$1,FALSE))=0,0,'Inq6 adjusted class'!R104)</f>
        <v>0</v>
      </c>
      <c r="P104" s="39">
        <f>IF(INDEX('Discl output_ class'!$B:$T,MATCH('Class output'!$A104,'Discl output_ class'!$B:$B,FALSE),MATCH('Class output'!P$1,'Discl output_ class'!$B$1:$T$1,FALSE))=0,0,'Inq6 adjusted class'!S104)</f>
        <v>0</v>
      </c>
      <c r="Q104" s="39">
        <f>IF(INDEX('Discl output_ class'!$B:$T,MATCH('Class output'!$A104,'Discl output_ class'!$B:$B,FALSE),MATCH('Class output'!Q$1,'Discl output_ class'!$B$1:$T$1,FALSE))=0,0,'Inq6 adjusted class'!T104)</f>
        <v>0</v>
      </c>
      <c r="R104" s="39">
        <f>IF(INDEX('Discl output_ class'!$B:$T,MATCH('Class output'!$A104,'Discl output_ class'!$B:$B,FALSE),MATCH('Class output'!R$1,'Discl output_ class'!$B$1:$T$1,FALSE))=0,0,'Inq6 adjusted class'!U104)</f>
        <v>0</v>
      </c>
      <c r="S104" s="39">
        <f>IF(INDEX('Discl output_ class'!$B:$T,MATCH('Class output'!$A104,'Discl output_ class'!$B:$B,FALSE),MATCH('Class output'!S$1,'Discl output_ class'!$B$1:$T$1,FALSE))=0,0,'Inq6 adjusted class'!V104)</f>
        <v>0</v>
      </c>
      <c r="T104" s="39">
        <f>IFERROR(VLOOKUP(A104,'Output A'!B:E,4,FALSE),0)</f>
        <v>928.12510329999998</v>
      </c>
    </row>
    <row r="105" spans="1:20" x14ac:dyDescent="0.3">
      <c r="A105" s="6">
        <f>'Discl output_ class'!B105</f>
        <v>1420</v>
      </c>
      <c r="B105" s="39">
        <f>IF(INDEX('Discl output_ class'!$B:$T,MATCH('Class output'!$A105,'Discl output_ class'!$B:$B,FALSE),MATCH('Class output'!B$1,'Discl output_ class'!$B$1:$T$1,FALSE))=0,0,'Inq6 adjusted class'!E105)</f>
        <v>0</v>
      </c>
      <c r="C105" s="39">
        <f>IF(INDEX('Discl output_ class'!$B:$T,MATCH('Class output'!$A105,'Discl output_ class'!$B:$B,FALSE),MATCH('Class output'!C$1,'Discl output_ class'!$B$1:$T$1,FALSE))=0,0,'Inq6 adjusted class'!F105)</f>
        <v>0</v>
      </c>
      <c r="D105" s="39">
        <f>IF(INDEX('Discl output_ class'!$B:$T,MATCH('Class output'!$A105,'Discl output_ class'!$B:$B,FALSE),MATCH('Class output'!D$1,'Discl output_ class'!$B$1:$T$1,FALSE))=0,0,'Inq6 adjusted class'!G105)</f>
        <v>0</v>
      </c>
      <c r="E105" s="39">
        <f>IF(INDEX('Discl output_ class'!$B:$T,MATCH('Class output'!$A105,'Discl output_ class'!$B:$B,FALSE),MATCH('Class output'!E$1,'Discl output_ class'!$B$1:$T$1,FALSE))=0,0,'Inq6 adjusted class'!H105)</f>
        <v>0</v>
      </c>
      <c r="F105" s="39">
        <f>IF(INDEX('Discl output_ class'!$B:$T,MATCH('Class output'!$A105,'Discl output_ class'!$B:$B,FALSE),MATCH('Class output'!F$1,'Discl output_ class'!$B$1:$T$1,FALSE))=0,0,'Inq6 adjusted class'!I105)</f>
        <v>0</v>
      </c>
      <c r="G105" s="39">
        <f>IF(INDEX('Discl output_ class'!$B:$T,MATCH('Class output'!$A105,'Discl output_ class'!$B:$B,FALSE),MATCH('Class output'!G$1,'Discl output_ class'!$B$1:$T$1,FALSE))=0,0,'Inq6 adjusted class'!J105)</f>
        <v>0</v>
      </c>
      <c r="H105" s="39">
        <f>IF(INDEX('Discl output_ class'!$B:$T,MATCH('Class output'!$A105,'Discl output_ class'!$B:$B,FALSE),MATCH('Class output'!H$1,'Discl output_ class'!$B$1:$T$1,FALSE))=0,0,'Inq6 adjusted class'!K105)</f>
        <v>0</v>
      </c>
      <c r="I105" s="39">
        <f>IF(INDEX('Discl output_ class'!$B:$T,MATCH('Class output'!$A105,'Discl output_ class'!$B:$B,FALSE),MATCH('Class output'!I$1,'Discl output_ class'!$B$1:$T$1,FALSE))=0,0,'Inq6 adjusted class'!L105)</f>
        <v>0</v>
      </c>
      <c r="J105" s="39">
        <f>IF(INDEX('Discl output_ class'!$B:$T,MATCH('Class output'!$A105,'Discl output_ class'!$B:$B,FALSE),MATCH('Class output'!J$1,'Discl output_ class'!$B$1:$T$1,FALSE))=0,0,'Inq6 adjusted class'!M105)</f>
        <v>0</v>
      </c>
      <c r="K105" s="39">
        <f>IF(INDEX('Discl output_ class'!$B:$T,MATCH('Class output'!$A105,'Discl output_ class'!$B:$B,FALSE),MATCH('Class output'!K$1,'Discl output_ class'!$B$1:$T$1,FALSE))=0,0,'Inq6 adjusted class'!N105)</f>
        <v>0</v>
      </c>
      <c r="L105" s="39">
        <f>IF(INDEX('Discl output_ class'!$B:$T,MATCH('Class output'!$A105,'Discl output_ class'!$B:$B,FALSE),MATCH('Class output'!L$1,'Discl output_ class'!$B$1:$T$1,FALSE))=0,0,'Inq6 adjusted class'!O105)</f>
        <v>0</v>
      </c>
      <c r="M105" s="39">
        <f>IF(INDEX('Discl output_ class'!$B:$T,MATCH('Class output'!$A105,'Discl output_ class'!$B:$B,FALSE),MATCH('Class output'!M$1,'Discl output_ class'!$B$1:$T$1,FALSE))=0,0,'Inq6 adjusted class'!P105)</f>
        <v>0</v>
      </c>
      <c r="N105" s="39">
        <f>IF(INDEX('Discl output_ class'!$B:$T,MATCH('Class output'!$A105,'Discl output_ class'!$B:$B,FALSE),MATCH('Class output'!N$1,'Discl output_ class'!$B$1:$T$1,FALSE))=0,0,'Inq6 adjusted class'!Q105)</f>
        <v>0</v>
      </c>
      <c r="O105" s="39">
        <f>IF(INDEX('Discl output_ class'!$B:$T,MATCH('Class output'!$A105,'Discl output_ class'!$B:$B,FALSE),MATCH('Class output'!O$1,'Discl output_ class'!$B$1:$T$1,FALSE))=0,0,'Inq6 adjusted class'!R105)</f>
        <v>0</v>
      </c>
      <c r="P105" s="39">
        <f>IF(INDEX('Discl output_ class'!$B:$T,MATCH('Class output'!$A105,'Discl output_ class'!$B:$B,FALSE),MATCH('Class output'!P$1,'Discl output_ class'!$B$1:$T$1,FALSE))=0,0,'Inq6 adjusted class'!S105)</f>
        <v>0</v>
      </c>
      <c r="Q105" s="39">
        <f>IF(INDEX('Discl output_ class'!$B:$T,MATCH('Class output'!$A105,'Discl output_ class'!$B:$B,FALSE),MATCH('Class output'!Q$1,'Discl output_ class'!$B$1:$T$1,FALSE))=0,0,'Inq6 adjusted class'!T105)</f>
        <v>0</v>
      </c>
      <c r="R105" s="39">
        <f>IF(INDEX('Discl output_ class'!$B:$T,MATCH('Class output'!$A105,'Discl output_ class'!$B:$B,FALSE),MATCH('Class output'!R$1,'Discl output_ class'!$B$1:$T$1,FALSE))=0,0,'Inq6 adjusted class'!U105)</f>
        <v>0</v>
      </c>
      <c r="S105" s="39">
        <f>IF(INDEX('Discl output_ class'!$B:$T,MATCH('Class output'!$A105,'Discl output_ class'!$B:$B,FALSE),MATCH('Class output'!S$1,'Discl output_ class'!$B$1:$T$1,FALSE))=0,0,'Inq6 adjusted class'!V105)</f>
        <v>0</v>
      </c>
      <c r="T105" s="39">
        <f>IFERROR(VLOOKUP(A105,'Output A'!B:E,4,FALSE),0)</f>
        <v>0</v>
      </c>
    </row>
    <row r="106" spans="1:20" x14ac:dyDescent="0.3">
      <c r="A106" s="6">
        <f>'Discl output_ class'!B106</f>
        <v>1431</v>
      </c>
      <c r="B106" s="39">
        <f>IF(INDEX('Discl output_ class'!$B:$T,MATCH('Class output'!$A106,'Discl output_ class'!$B:$B,FALSE),MATCH('Class output'!B$1,'Discl output_ class'!$B$1:$T$1,FALSE))=0,0,'Inq6 adjusted class'!E106)</f>
        <v>0</v>
      </c>
      <c r="C106" s="39">
        <f>IF(INDEX('Discl output_ class'!$B:$T,MATCH('Class output'!$A106,'Discl output_ class'!$B:$B,FALSE),MATCH('Class output'!C$1,'Discl output_ class'!$B$1:$T$1,FALSE))=0,0,'Inq6 adjusted class'!F106)</f>
        <v>0</v>
      </c>
      <c r="D106" s="39">
        <f>IF(INDEX('Discl output_ class'!$B:$T,MATCH('Class output'!$A106,'Discl output_ class'!$B:$B,FALSE),MATCH('Class output'!D$1,'Discl output_ class'!$B$1:$T$1,FALSE))=0,0,'Inq6 adjusted class'!G106)</f>
        <v>0</v>
      </c>
      <c r="E106" s="39">
        <f>IF(INDEX('Discl output_ class'!$B:$T,MATCH('Class output'!$A106,'Discl output_ class'!$B:$B,FALSE),MATCH('Class output'!E$1,'Discl output_ class'!$B$1:$T$1,FALSE))=0,0,'Inq6 adjusted class'!H106)</f>
        <v>0</v>
      </c>
      <c r="F106" s="39">
        <f>IF(INDEX('Discl output_ class'!$B:$T,MATCH('Class output'!$A106,'Discl output_ class'!$B:$B,FALSE),MATCH('Class output'!F$1,'Discl output_ class'!$B$1:$T$1,FALSE))=0,0,'Inq6 adjusted class'!I106)</f>
        <v>0</v>
      </c>
      <c r="G106" s="39">
        <f>IF(INDEX('Discl output_ class'!$B:$T,MATCH('Class output'!$A106,'Discl output_ class'!$B:$B,FALSE),MATCH('Class output'!G$1,'Discl output_ class'!$B$1:$T$1,FALSE))=0,0,'Inq6 adjusted class'!J106)</f>
        <v>0</v>
      </c>
      <c r="H106" s="39">
        <f>IF(INDEX('Discl output_ class'!$B:$T,MATCH('Class output'!$A106,'Discl output_ class'!$B:$B,FALSE),MATCH('Class output'!H$1,'Discl output_ class'!$B$1:$T$1,FALSE))=0,0,'Inq6 adjusted class'!K106)</f>
        <v>0</v>
      </c>
      <c r="I106" s="39">
        <f>IF(INDEX('Discl output_ class'!$B:$T,MATCH('Class output'!$A106,'Discl output_ class'!$B:$B,FALSE),MATCH('Class output'!I$1,'Discl output_ class'!$B$1:$T$1,FALSE))=0,0,'Inq6 adjusted class'!L106)</f>
        <v>0</v>
      </c>
      <c r="J106" s="39">
        <f>IF(INDEX('Discl output_ class'!$B:$T,MATCH('Class output'!$A106,'Discl output_ class'!$B:$B,FALSE),MATCH('Class output'!J$1,'Discl output_ class'!$B$1:$T$1,FALSE))=0,0,'Inq6 adjusted class'!M106)</f>
        <v>0</v>
      </c>
      <c r="K106" s="39">
        <f>IF(INDEX('Discl output_ class'!$B:$T,MATCH('Class output'!$A106,'Discl output_ class'!$B:$B,FALSE),MATCH('Class output'!K$1,'Discl output_ class'!$B$1:$T$1,FALSE))=0,0,'Inq6 adjusted class'!N106)</f>
        <v>0</v>
      </c>
      <c r="L106" s="39">
        <f>IF(INDEX('Discl output_ class'!$B:$T,MATCH('Class output'!$A106,'Discl output_ class'!$B:$B,FALSE),MATCH('Class output'!L$1,'Discl output_ class'!$B$1:$T$1,FALSE))=0,0,'Inq6 adjusted class'!O106)</f>
        <v>0</v>
      </c>
      <c r="M106" s="39">
        <f>IF(INDEX('Discl output_ class'!$B:$T,MATCH('Class output'!$A106,'Discl output_ class'!$B:$B,FALSE),MATCH('Class output'!M$1,'Discl output_ class'!$B$1:$T$1,FALSE))=0,0,'Inq6 adjusted class'!P106)</f>
        <v>0</v>
      </c>
      <c r="N106" s="39">
        <f>IF(INDEX('Discl output_ class'!$B:$T,MATCH('Class output'!$A106,'Discl output_ class'!$B:$B,FALSE),MATCH('Class output'!N$1,'Discl output_ class'!$B$1:$T$1,FALSE))=0,0,'Inq6 adjusted class'!Q106)</f>
        <v>0</v>
      </c>
      <c r="O106" s="39">
        <f>IF(INDEX('Discl output_ class'!$B:$T,MATCH('Class output'!$A106,'Discl output_ class'!$B:$B,FALSE),MATCH('Class output'!O$1,'Discl output_ class'!$B$1:$T$1,FALSE))=0,0,'Inq6 adjusted class'!R106)</f>
        <v>0</v>
      </c>
      <c r="P106" s="39">
        <f>IF(INDEX('Discl output_ class'!$B:$T,MATCH('Class output'!$A106,'Discl output_ class'!$B:$B,FALSE),MATCH('Class output'!P$1,'Discl output_ class'!$B$1:$T$1,FALSE))=0,0,'Inq6 adjusted class'!S106)</f>
        <v>0</v>
      </c>
      <c r="Q106" s="39">
        <f>IF(INDEX('Discl output_ class'!$B:$T,MATCH('Class output'!$A106,'Discl output_ class'!$B:$B,FALSE),MATCH('Class output'!Q$1,'Discl output_ class'!$B$1:$T$1,FALSE))=0,0,'Inq6 adjusted class'!T106)</f>
        <v>0</v>
      </c>
      <c r="R106" s="39">
        <f>IF(INDEX('Discl output_ class'!$B:$T,MATCH('Class output'!$A106,'Discl output_ class'!$B:$B,FALSE),MATCH('Class output'!R$1,'Discl output_ class'!$B$1:$T$1,FALSE))=0,0,'Inq6 adjusted class'!U106)</f>
        <v>0</v>
      </c>
      <c r="S106" s="39">
        <f>IF(INDEX('Discl output_ class'!$B:$T,MATCH('Class output'!$A106,'Discl output_ class'!$B:$B,FALSE),MATCH('Class output'!S$1,'Discl output_ class'!$B$1:$T$1,FALSE))=0,0,'Inq6 adjusted class'!V106)</f>
        <v>0</v>
      </c>
      <c r="T106" s="39">
        <f>IFERROR(VLOOKUP(A106,'Output A'!B:E,4,FALSE),0)</f>
        <v>0</v>
      </c>
    </row>
    <row r="107" spans="1:20" x14ac:dyDescent="0.3">
      <c r="A107" s="6">
        <f>'Discl output_ class'!B107</f>
        <v>1439</v>
      </c>
      <c r="B107" s="39">
        <f>IF(INDEX('Discl output_ class'!$B:$T,MATCH('Class output'!$A107,'Discl output_ class'!$B:$B,FALSE),MATCH('Class output'!B$1,'Discl output_ class'!$B$1:$T$1,FALSE))=0,0,'Inq6 adjusted class'!E107)</f>
        <v>0</v>
      </c>
      <c r="C107" s="39">
        <f>IF(INDEX('Discl output_ class'!$B:$T,MATCH('Class output'!$A107,'Discl output_ class'!$B:$B,FALSE),MATCH('Class output'!C$1,'Discl output_ class'!$B$1:$T$1,FALSE))=0,0,'Inq6 adjusted class'!F107)</f>
        <v>0</v>
      </c>
      <c r="D107" s="39">
        <f>IF(INDEX('Discl output_ class'!$B:$T,MATCH('Class output'!$A107,'Discl output_ class'!$B:$B,FALSE),MATCH('Class output'!D$1,'Discl output_ class'!$B$1:$T$1,FALSE))=0,0,'Inq6 adjusted class'!G107)</f>
        <v>0</v>
      </c>
      <c r="E107" s="39">
        <f>IF(INDEX('Discl output_ class'!$B:$T,MATCH('Class output'!$A107,'Discl output_ class'!$B:$B,FALSE),MATCH('Class output'!E$1,'Discl output_ class'!$B$1:$T$1,FALSE))=0,0,'Inq6 adjusted class'!H107)</f>
        <v>0</v>
      </c>
      <c r="F107" s="39">
        <f>IF(INDEX('Discl output_ class'!$B:$T,MATCH('Class output'!$A107,'Discl output_ class'!$B:$B,FALSE),MATCH('Class output'!F$1,'Discl output_ class'!$B$1:$T$1,FALSE))=0,0,'Inq6 adjusted class'!I107)</f>
        <v>0</v>
      </c>
      <c r="G107" s="39">
        <f>IF(INDEX('Discl output_ class'!$B:$T,MATCH('Class output'!$A107,'Discl output_ class'!$B:$B,FALSE),MATCH('Class output'!G$1,'Discl output_ class'!$B$1:$T$1,FALSE))=0,0,'Inq6 adjusted class'!J107)</f>
        <v>0</v>
      </c>
      <c r="H107" s="39">
        <f>IF(INDEX('Discl output_ class'!$B:$T,MATCH('Class output'!$A107,'Discl output_ class'!$B:$B,FALSE),MATCH('Class output'!H$1,'Discl output_ class'!$B$1:$T$1,FALSE))=0,0,'Inq6 adjusted class'!K107)</f>
        <v>0</v>
      </c>
      <c r="I107" s="39">
        <f>IF(INDEX('Discl output_ class'!$B:$T,MATCH('Class output'!$A107,'Discl output_ class'!$B:$B,FALSE),MATCH('Class output'!I$1,'Discl output_ class'!$B$1:$T$1,FALSE))=0,0,'Inq6 adjusted class'!L107)</f>
        <v>0</v>
      </c>
      <c r="J107" s="39">
        <f>IF(INDEX('Discl output_ class'!$B:$T,MATCH('Class output'!$A107,'Discl output_ class'!$B:$B,FALSE),MATCH('Class output'!J$1,'Discl output_ class'!$B$1:$T$1,FALSE))=0,0,'Inq6 adjusted class'!M107)</f>
        <v>0</v>
      </c>
      <c r="K107" s="39">
        <f>IF(INDEX('Discl output_ class'!$B:$T,MATCH('Class output'!$A107,'Discl output_ class'!$B:$B,FALSE),MATCH('Class output'!K$1,'Discl output_ class'!$B$1:$T$1,FALSE))=0,0,'Inq6 adjusted class'!N107)</f>
        <v>0</v>
      </c>
      <c r="L107" s="39">
        <f>IF(INDEX('Discl output_ class'!$B:$T,MATCH('Class output'!$A107,'Discl output_ class'!$B:$B,FALSE),MATCH('Class output'!L$1,'Discl output_ class'!$B$1:$T$1,FALSE))=0,0,'Inq6 adjusted class'!O107)</f>
        <v>0</v>
      </c>
      <c r="M107" s="39">
        <f>IF(INDEX('Discl output_ class'!$B:$T,MATCH('Class output'!$A107,'Discl output_ class'!$B:$B,FALSE),MATCH('Class output'!M$1,'Discl output_ class'!$B$1:$T$1,FALSE))=0,0,'Inq6 adjusted class'!P107)</f>
        <v>0</v>
      </c>
      <c r="N107" s="39">
        <f>IF(INDEX('Discl output_ class'!$B:$T,MATCH('Class output'!$A107,'Discl output_ class'!$B:$B,FALSE),MATCH('Class output'!N$1,'Discl output_ class'!$B$1:$T$1,FALSE))=0,0,'Inq6 adjusted class'!Q107)</f>
        <v>0</v>
      </c>
      <c r="O107" s="39">
        <f>IF(INDEX('Discl output_ class'!$B:$T,MATCH('Class output'!$A107,'Discl output_ class'!$B:$B,FALSE),MATCH('Class output'!O$1,'Discl output_ class'!$B$1:$T$1,FALSE))=0,0,'Inq6 adjusted class'!R107)</f>
        <v>0</v>
      </c>
      <c r="P107" s="39">
        <f>IF(INDEX('Discl output_ class'!$B:$T,MATCH('Class output'!$A107,'Discl output_ class'!$B:$B,FALSE),MATCH('Class output'!P$1,'Discl output_ class'!$B$1:$T$1,FALSE))=0,0,'Inq6 adjusted class'!S107)</f>
        <v>0</v>
      </c>
      <c r="Q107" s="39">
        <f>IF(INDEX('Discl output_ class'!$B:$T,MATCH('Class output'!$A107,'Discl output_ class'!$B:$B,FALSE),MATCH('Class output'!Q$1,'Discl output_ class'!$B$1:$T$1,FALSE))=0,0,'Inq6 adjusted class'!T107)</f>
        <v>0</v>
      </c>
      <c r="R107" s="39">
        <f>IF(INDEX('Discl output_ class'!$B:$T,MATCH('Class output'!$A107,'Discl output_ class'!$B:$B,FALSE),MATCH('Class output'!R$1,'Discl output_ class'!$B$1:$T$1,FALSE))=0,0,'Inq6 adjusted class'!U107)</f>
        <v>0</v>
      </c>
      <c r="S107" s="39">
        <f>IF(INDEX('Discl output_ class'!$B:$T,MATCH('Class output'!$A107,'Discl output_ class'!$B:$B,FALSE),MATCH('Class output'!S$1,'Discl output_ class'!$B$1:$T$1,FALSE))=0,0,'Inq6 adjusted class'!V107)</f>
        <v>0</v>
      </c>
      <c r="T107" s="39">
        <f>IFERROR(VLOOKUP(A107,'Output A'!B:E,4,FALSE),0)</f>
        <v>0</v>
      </c>
    </row>
    <row r="108" spans="1:20" x14ac:dyDescent="0.3">
      <c r="A108" s="6">
        <f>'Discl output_ class'!B108</f>
        <v>1511</v>
      </c>
      <c r="B108" s="39">
        <f>IF(INDEX('Discl output_ class'!$B:$T,MATCH('Class output'!$A108,'Discl output_ class'!$B:$B,FALSE),MATCH('Class output'!B$1,'Discl output_ class'!$B$1:$T$1,FALSE))=0,0,'Inq6 adjusted class'!E108)</f>
        <v>0</v>
      </c>
      <c r="C108" s="39">
        <f>IF(INDEX('Discl output_ class'!$B:$T,MATCH('Class output'!$A108,'Discl output_ class'!$B:$B,FALSE),MATCH('Class output'!C$1,'Discl output_ class'!$B$1:$T$1,FALSE))=0,0,'Inq6 adjusted class'!F108)</f>
        <v>0</v>
      </c>
      <c r="D108" s="39">
        <f>IF(INDEX('Discl output_ class'!$B:$T,MATCH('Class output'!$A108,'Discl output_ class'!$B:$B,FALSE),MATCH('Class output'!D$1,'Discl output_ class'!$B$1:$T$1,FALSE))=0,0,'Inq6 adjusted class'!G108)</f>
        <v>0</v>
      </c>
      <c r="E108" s="39">
        <f>IF(INDEX('Discl output_ class'!$B:$T,MATCH('Class output'!$A108,'Discl output_ class'!$B:$B,FALSE),MATCH('Class output'!E$1,'Discl output_ class'!$B$1:$T$1,FALSE))=0,0,'Inq6 adjusted class'!H108)</f>
        <v>0</v>
      </c>
      <c r="F108" s="39">
        <f>IF(INDEX('Discl output_ class'!$B:$T,MATCH('Class output'!$A108,'Discl output_ class'!$B:$B,FALSE),MATCH('Class output'!F$1,'Discl output_ class'!$B$1:$T$1,FALSE))=0,0,'Inq6 adjusted class'!I108)</f>
        <v>0</v>
      </c>
      <c r="G108" s="39">
        <f>IF(INDEX('Discl output_ class'!$B:$T,MATCH('Class output'!$A108,'Discl output_ class'!$B:$B,FALSE),MATCH('Class output'!G$1,'Discl output_ class'!$B$1:$T$1,FALSE))=0,0,'Inq6 adjusted class'!J108)</f>
        <v>0</v>
      </c>
      <c r="H108" s="39">
        <f>IF(INDEX('Discl output_ class'!$B:$T,MATCH('Class output'!$A108,'Discl output_ class'!$B:$B,FALSE),MATCH('Class output'!H$1,'Discl output_ class'!$B$1:$T$1,FALSE))=0,0,'Inq6 adjusted class'!K108)</f>
        <v>0</v>
      </c>
      <c r="I108" s="39">
        <f>IF(INDEX('Discl output_ class'!$B:$T,MATCH('Class output'!$A108,'Discl output_ class'!$B:$B,FALSE),MATCH('Class output'!I$1,'Discl output_ class'!$B$1:$T$1,FALSE))=0,0,'Inq6 adjusted class'!L108)</f>
        <v>0</v>
      </c>
      <c r="J108" s="39">
        <f>IF(INDEX('Discl output_ class'!$B:$T,MATCH('Class output'!$A108,'Discl output_ class'!$B:$B,FALSE),MATCH('Class output'!J$1,'Discl output_ class'!$B$1:$T$1,FALSE))=0,0,'Inq6 adjusted class'!M108)</f>
        <v>0</v>
      </c>
      <c r="K108" s="39">
        <f>IF(INDEX('Discl output_ class'!$B:$T,MATCH('Class output'!$A108,'Discl output_ class'!$B:$B,FALSE),MATCH('Class output'!K$1,'Discl output_ class'!$B$1:$T$1,FALSE))=0,0,'Inq6 adjusted class'!N108)</f>
        <v>0</v>
      </c>
      <c r="L108" s="39">
        <f>IF(INDEX('Discl output_ class'!$B:$T,MATCH('Class output'!$A108,'Discl output_ class'!$B:$B,FALSE),MATCH('Class output'!L$1,'Discl output_ class'!$B$1:$T$1,FALSE))=0,0,'Inq6 adjusted class'!O108)</f>
        <v>0</v>
      </c>
      <c r="M108" s="39">
        <f>IF(INDEX('Discl output_ class'!$B:$T,MATCH('Class output'!$A108,'Discl output_ class'!$B:$B,FALSE),MATCH('Class output'!M$1,'Discl output_ class'!$B$1:$T$1,FALSE))=0,0,'Inq6 adjusted class'!P108)</f>
        <v>0</v>
      </c>
      <c r="N108" s="39">
        <f>IF(INDEX('Discl output_ class'!$B:$T,MATCH('Class output'!$A108,'Discl output_ class'!$B:$B,FALSE),MATCH('Class output'!N$1,'Discl output_ class'!$B$1:$T$1,FALSE))=0,0,'Inq6 adjusted class'!Q108)</f>
        <v>0</v>
      </c>
      <c r="O108" s="39">
        <f>IF(INDEX('Discl output_ class'!$B:$T,MATCH('Class output'!$A108,'Discl output_ class'!$B:$B,FALSE),MATCH('Class output'!O$1,'Discl output_ class'!$B$1:$T$1,FALSE))=0,0,'Inq6 adjusted class'!R108)</f>
        <v>0</v>
      </c>
      <c r="P108" s="39">
        <f>IF(INDEX('Discl output_ class'!$B:$T,MATCH('Class output'!$A108,'Discl output_ class'!$B:$B,FALSE),MATCH('Class output'!P$1,'Discl output_ class'!$B$1:$T$1,FALSE))=0,0,'Inq6 adjusted class'!S108)</f>
        <v>0</v>
      </c>
      <c r="Q108" s="39">
        <f>IF(INDEX('Discl output_ class'!$B:$T,MATCH('Class output'!$A108,'Discl output_ class'!$B:$B,FALSE),MATCH('Class output'!Q$1,'Discl output_ class'!$B$1:$T$1,FALSE))=0,0,'Inq6 adjusted class'!T108)</f>
        <v>0</v>
      </c>
      <c r="R108" s="39">
        <f>IF(INDEX('Discl output_ class'!$B:$T,MATCH('Class output'!$A108,'Discl output_ class'!$B:$B,FALSE),MATCH('Class output'!R$1,'Discl output_ class'!$B$1:$T$1,FALSE))=0,0,'Inq6 adjusted class'!U108)</f>
        <v>0</v>
      </c>
      <c r="S108" s="39">
        <f>IF(INDEX('Discl output_ class'!$B:$T,MATCH('Class output'!$A108,'Discl output_ class'!$B:$B,FALSE),MATCH('Class output'!S$1,'Discl output_ class'!$B$1:$T$1,FALSE))=0,0,'Inq6 adjusted class'!V108)</f>
        <v>0</v>
      </c>
      <c r="T108" s="39">
        <f>IFERROR(VLOOKUP(A108,'Output A'!B:E,4,FALSE),0)</f>
        <v>0</v>
      </c>
    </row>
    <row r="109" spans="1:20" x14ac:dyDescent="0.3">
      <c r="A109" s="6">
        <f>'Discl output_ class'!B109</f>
        <v>1512</v>
      </c>
      <c r="B109" s="39">
        <f>IF(INDEX('Discl output_ class'!$B:$T,MATCH('Class output'!$A109,'Discl output_ class'!$B:$B,FALSE),MATCH('Class output'!B$1,'Discl output_ class'!$B$1:$T$1,FALSE))=0,0,'Inq6 adjusted class'!E109)</f>
        <v>0</v>
      </c>
      <c r="C109" s="39">
        <f>IF(INDEX('Discl output_ class'!$B:$T,MATCH('Class output'!$A109,'Discl output_ class'!$B:$B,FALSE),MATCH('Class output'!C$1,'Discl output_ class'!$B$1:$T$1,FALSE))=0,0,'Inq6 adjusted class'!F109)</f>
        <v>0</v>
      </c>
      <c r="D109" s="39">
        <f>IF(INDEX('Discl output_ class'!$B:$T,MATCH('Class output'!$A109,'Discl output_ class'!$B:$B,FALSE),MATCH('Class output'!D$1,'Discl output_ class'!$B$1:$T$1,FALSE))=0,0,'Inq6 adjusted class'!G109)</f>
        <v>0</v>
      </c>
      <c r="E109" s="39">
        <f>IF(INDEX('Discl output_ class'!$B:$T,MATCH('Class output'!$A109,'Discl output_ class'!$B:$B,FALSE),MATCH('Class output'!E$1,'Discl output_ class'!$B$1:$T$1,FALSE))=0,0,'Inq6 adjusted class'!H109)</f>
        <v>0</v>
      </c>
      <c r="F109" s="39">
        <f>IF(INDEX('Discl output_ class'!$B:$T,MATCH('Class output'!$A109,'Discl output_ class'!$B:$B,FALSE),MATCH('Class output'!F$1,'Discl output_ class'!$B$1:$T$1,FALSE))=0,0,'Inq6 adjusted class'!I109)</f>
        <v>0</v>
      </c>
      <c r="G109" s="39">
        <f>IF(INDEX('Discl output_ class'!$B:$T,MATCH('Class output'!$A109,'Discl output_ class'!$B:$B,FALSE),MATCH('Class output'!G$1,'Discl output_ class'!$B$1:$T$1,FALSE))=0,0,'Inq6 adjusted class'!J109)</f>
        <v>0</v>
      </c>
      <c r="H109" s="39">
        <f>IF(INDEX('Discl output_ class'!$B:$T,MATCH('Class output'!$A109,'Discl output_ class'!$B:$B,FALSE),MATCH('Class output'!H$1,'Discl output_ class'!$B$1:$T$1,FALSE))=0,0,'Inq6 adjusted class'!K109)</f>
        <v>0</v>
      </c>
      <c r="I109" s="39">
        <f>IF(INDEX('Discl output_ class'!$B:$T,MATCH('Class output'!$A109,'Discl output_ class'!$B:$B,FALSE),MATCH('Class output'!I$1,'Discl output_ class'!$B$1:$T$1,FALSE))=0,0,'Inq6 adjusted class'!L109)</f>
        <v>0</v>
      </c>
      <c r="J109" s="39">
        <f>IF(INDEX('Discl output_ class'!$B:$T,MATCH('Class output'!$A109,'Discl output_ class'!$B:$B,FALSE),MATCH('Class output'!J$1,'Discl output_ class'!$B$1:$T$1,FALSE))=0,0,'Inq6 adjusted class'!M109)</f>
        <v>0</v>
      </c>
      <c r="K109" s="39">
        <f>IF(INDEX('Discl output_ class'!$B:$T,MATCH('Class output'!$A109,'Discl output_ class'!$B:$B,FALSE),MATCH('Class output'!K$1,'Discl output_ class'!$B$1:$T$1,FALSE))=0,0,'Inq6 adjusted class'!N109)</f>
        <v>0</v>
      </c>
      <c r="L109" s="39">
        <f>IF(INDEX('Discl output_ class'!$B:$T,MATCH('Class output'!$A109,'Discl output_ class'!$B:$B,FALSE),MATCH('Class output'!L$1,'Discl output_ class'!$B$1:$T$1,FALSE))=0,0,'Inq6 adjusted class'!O109)</f>
        <v>0</v>
      </c>
      <c r="M109" s="39">
        <f>IF(INDEX('Discl output_ class'!$B:$T,MATCH('Class output'!$A109,'Discl output_ class'!$B:$B,FALSE),MATCH('Class output'!M$1,'Discl output_ class'!$B$1:$T$1,FALSE))=0,0,'Inq6 adjusted class'!P109)</f>
        <v>0</v>
      </c>
      <c r="N109" s="39">
        <f>IF(INDEX('Discl output_ class'!$B:$T,MATCH('Class output'!$A109,'Discl output_ class'!$B:$B,FALSE),MATCH('Class output'!N$1,'Discl output_ class'!$B$1:$T$1,FALSE))=0,0,'Inq6 adjusted class'!Q109)</f>
        <v>0</v>
      </c>
      <c r="O109" s="39">
        <f>IF(INDEX('Discl output_ class'!$B:$T,MATCH('Class output'!$A109,'Discl output_ class'!$B:$B,FALSE),MATCH('Class output'!O$1,'Discl output_ class'!$B$1:$T$1,FALSE))=0,0,'Inq6 adjusted class'!R109)</f>
        <v>0</v>
      </c>
      <c r="P109" s="39">
        <f>IF(INDEX('Discl output_ class'!$B:$T,MATCH('Class output'!$A109,'Discl output_ class'!$B:$B,FALSE),MATCH('Class output'!P$1,'Discl output_ class'!$B$1:$T$1,FALSE))=0,0,'Inq6 adjusted class'!S109)</f>
        <v>0</v>
      </c>
      <c r="Q109" s="39">
        <f>IF(INDEX('Discl output_ class'!$B:$T,MATCH('Class output'!$A109,'Discl output_ class'!$B:$B,FALSE),MATCH('Class output'!Q$1,'Discl output_ class'!$B$1:$T$1,FALSE))=0,0,'Inq6 adjusted class'!T109)</f>
        <v>0</v>
      </c>
      <c r="R109" s="39">
        <f>IF(INDEX('Discl output_ class'!$B:$T,MATCH('Class output'!$A109,'Discl output_ class'!$B:$B,FALSE),MATCH('Class output'!R$1,'Discl output_ class'!$B$1:$T$1,FALSE))=0,0,'Inq6 adjusted class'!U109)</f>
        <v>0</v>
      </c>
      <c r="S109" s="39">
        <f>IF(INDEX('Discl output_ class'!$B:$T,MATCH('Class output'!$A109,'Discl output_ class'!$B:$B,FALSE),MATCH('Class output'!S$1,'Discl output_ class'!$B$1:$T$1,FALSE))=0,0,'Inq6 adjusted class'!V109)</f>
        <v>0</v>
      </c>
      <c r="T109" s="39">
        <f>IFERROR(VLOOKUP(A109,'Output A'!B:E,4,FALSE),0)</f>
        <v>23.804476900000001</v>
      </c>
    </row>
    <row r="110" spans="1:20" x14ac:dyDescent="0.3">
      <c r="A110" s="6">
        <f>'Discl output_ class'!B110</f>
        <v>1520</v>
      </c>
      <c r="B110" s="39">
        <f>IF(INDEX('Discl output_ class'!$B:$T,MATCH('Class output'!$A110,'Discl output_ class'!$B:$B,FALSE),MATCH('Class output'!B$1,'Discl output_ class'!$B$1:$T$1,FALSE))=0,0,'Inq6 adjusted class'!E110)</f>
        <v>0</v>
      </c>
      <c r="C110" s="39">
        <f>IF(INDEX('Discl output_ class'!$B:$T,MATCH('Class output'!$A110,'Discl output_ class'!$B:$B,FALSE),MATCH('Class output'!C$1,'Discl output_ class'!$B$1:$T$1,FALSE))=0,0,'Inq6 adjusted class'!F110)</f>
        <v>0</v>
      </c>
      <c r="D110" s="39">
        <f>IF(INDEX('Discl output_ class'!$B:$T,MATCH('Class output'!$A110,'Discl output_ class'!$B:$B,FALSE),MATCH('Class output'!D$1,'Discl output_ class'!$B$1:$T$1,FALSE))=0,0,'Inq6 adjusted class'!G110)</f>
        <v>0</v>
      </c>
      <c r="E110" s="39">
        <f>IF(INDEX('Discl output_ class'!$B:$T,MATCH('Class output'!$A110,'Discl output_ class'!$B:$B,FALSE),MATCH('Class output'!E$1,'Discl output_ class'!$B$1:$T$1,FALSE))=0,0,'Inq6 adjusted class'!H110)</f>
        <v>0</v>
      </c>
      <c r="F110" s="39">
        <f>IF(INDEX('Discl output_ class'!$B:$T,MATCH('Class output'!$A110,'Discl output_ class'!$B:$B,FALSE),MATCH('Class output'!F$1,'Discl output_ class'!$B$1:$T$1,FALSE))=0,0,'Inq6 adjusted class'!I110)</f>
        <v>0</v>
      </c>
      <c r="G110" s="39">
        <f>IF(INDEX('Discl output_ class'!$B:$T,MATCH('Class output'!$A110,'Discl output_ class'!$B:$B,FALSE),MATCH('Class output'!G$1,'Discl output_ class'!$B$1:$T$1,FALSE))=0,0,'Inq6 adjusted class'!J110)</f>
        <v>0</v>
      </c>
      <c r="H110" s="39">
        <f>IF(INDEX('Discl output_ class'!$B:$T,MATCH('Class output'!$A110,'Discl output_ class'!$B:$B,FALSE),MATCH('Class output'!H$1,'Discl output_ class'!$B$1:$T$1,FALSE))=0,0,'Inq6 adjusted class'!K110)</f>
        <v>0</v>
      </c>
      <c r="I110" s="39">
        <f>IF(INDEX('Discl output_ class'!$B:$T,MATCH('Class output'!$A110,'Discl output_ class'!$B:$B,FALSE),MATCH('Class output'!I$1,'Discl output_ class'!$B$1:$T$1,FALSE))=0,0,'Inq6 adjusted class'!L110)</f>
        <v>0</v>
      </c>
      <c r="J110" s="39">
        <f>IF(INDEX('Discl output_ class'!$B:$T,MATCH('Class output'!$A110,'Discl output_ class'!$B:$B,FALSE),MATCH('Class output'!J$1,'Discl output_ class'!$B$1:$T$1,FALSE))=0,0,'Inq6 adjusted class'!M110)</f>
        <v>0</v>
      </c>
      <c r="K110" s="39">
        <f>IF(INDEX('Discl output_ class'!$B:$T,MATCH('Class output'!$A110,'Discl output_ class'!$B:$B,FALSE),MATCH('Class output'!K$1,'Discl output_ class'!$B$1:$T$1,FALSE))=0,0,'Inq6 adjusted class'!N110)</f>
        <v>0</v>
      </c>
      <c r="L110" s="39">
        <f>IF(INDEX('Discl output_ class'!$B:$T,MATCH('Class output'!$A110,'Discl output_ class'!$B:$B,FALSE),MATCH('Class output'!L$1,'Discl output_ class'!$B$1:$T$1,FALSE))=0,0,'Inq6 adjusted class'!O110)</f>
        <v>0</v>
      </c>
      <c r="M110" s="39">
        <f>IF(INDEX('Discl output_ class'!$B:$T,MATCH('Class output'!$A110,'Discl output_ class'!$B:$B,FALSE),MATCH('Class output'!M$1,'Discl output_ class'!$B$1:$T$1,FALSE))=0,0,'Inq6 adjusted class'!P110)</f>
        <v>0</v>
      </c>
      <c r="N110" s="39">
        <f>IF(INDEX('Discl output_ class'!$B:$T,MATCH('Class output'!$A110,'Discl output_ class'!$B:$B,FALSE),MATCH('Class output'!N$1,'Discl output_ class'!$B$1:$T$1,FALSE))=0,0,'Inq6 adjusted class'!Q110)</f>
        <v>0</v>
      </c>
      <c r="O110" s="39">
        <f>IF(INDEX('Discl output_ class'!$B:$T,MATCH('Class output'!$A110,'Discl output_ class'!$B:$B,FALSE),MATCH('Class output'!O$1,'Discl output_ class'!$B$1:$T$1,FALSE))=0,0,'Inq6 adjusted class'!R110)</f>
        <v>0</v>
      </c>
      <c r="P110" s="39">
        <f>IF(INDEX('Discl output_ class'!$B:$T,MATCH('Class output'!$A110,'Discl output_ class'!$B:$B,FALSE),MATCH('Class output'!P$1,'Discl output_ class'!$B$1:$T$1,FALSE))=0,0,'Inq6 adjusted class'!S110)</f>
        <v>0</v>
      </c>
      <c r="Q110" s="39">
        <f>IF(INDEX('Discl output_ class'!$B:$T,MATCH('Class output'!$A110,'Discl output_ class'!$B:$B,FALSE),MATCH('Class output'!Q$1,'Discl output_ class'!$B$1:$T$1,FALSE))=0,0,'Inq6 adjusted class'!T110)</f>
        <v>0</v>
      </c>
      <c r="R110" s="39">
        <f>IF(INDEX('Discl output_ class'!$B:$T,MATCH('Class output'!$A110,'Discl output_ class'!$B:$B,FALSE),MATCH('Class output'!R$1,'Discl output_ class'!$B$1:$T$1,FALSE))=0,0,'Inq6 adjusted class'!U110)</f>
        <v>0</v>
      </c>
      <c r="S110" s="39">
        <f>IF(INDEX('Discl output_ class'!$B:$T,MATCH('Class output'!$A110,'Discl output_ class'!$B:$B,FALSE),MATCH('Class output'!S$1,'Discl output_ class'!$B$1:$T$1,FALSE))=0,0,'Inq6 adjusted class'!V110)</f>
        <v>0</v>
      </c>
      <c r="T110" s="39">
        <f>IFERROR(VLOOKUP(A110,'Output A'!B:E,4,FALSE),0)</f>
        <v>103.7754791</v>
      </c>
    </row>
    <row r="111" spans="1:20" x14ac:dyDescent="0.3">
      <c r="A111" s="6">
        <f>'Discl output_ class'!B111</f>
        <v>1610</v>
      </c>
      <c r="B111" s="39">
        <f>IF(INDEX('Discl output_ class'!$B:$T,MATCH('Class output'!$A111,'Discl output_ class'!$B:$B,FALSE),MATCH('Class output'!B$1,'Discl output_ class'!$B$1:$T$1,FALSE))=0,0,'Inq6 adjusted class'!E111)</f>
        <v>0</v>
      </c>
      <c r="C111" s="39">
        <f>IF(INDEX('Discl output_ class'!$B:$T,MATCH('Class output'!$A111,'Discl output_ class'!$B:$B,FALSE),MATCH('Class output'!C$1,'Discl output_ class'!$B$1:$T$1,FALSE))=0,0,'Inq6 adjusted class'!F111)</f>
        <v>0</v>
      </c>
      <c r="D111" s="39">
        <f>IF(INDEX('Discl output_ class'!$B:$T,MATCH('Class output'!$A111,'Discl output_ class'!$B:$B,FALSE),MATCH('Class output'!D$1,'Discl output_ class'!$B$1:$T$1,FALSE))=0,0,'Inq6 adjusted class'!G111)</f>
        <v>0</v>
      </c>
      <c r="E111" s="39">
        <f>IF(INDEX('Discl output_ class'!$B:$T,MATCH('Class output'!$A111,'Discl output_ class'!$B:$B,FALSE),MATCH('Class output'!E$1,'Discl output_ class'!$B$1:$T$1,FALSE))=0,0,'Inq6 adjusted class'!H111)</f>
        <v>0</v>
      </c>
      <c r="F111" s="39">
        <f>IF(INDEX('Discl output_ class'!$B:$T,MATCH('Class output'!$A111,'Discl output_ class'!$B:$B,FALSE),MATCH('Class output'!F$1,'Discl output_ class'!$B$1:$T$1,FALSE))=0,0,'Inq6 adjusted class'!I111)</f>
        <v>0</v>
      </c>
      <c r="G111" s="39">
        <f>IF(INDEX('Discl output_ class'!$B:$T,MATCH('Class output'!$A111,'Discl output_ class'!$B:$B,FALSE),MATCH('Class output'!G$1,'Discl output_ class'!$B$1:$T$1,FALSE))=0,0,'Inq6 adjusted class'!J111)</f>
        <v>0</v>
      </c>
      <c r="H111" s="39">
        <f>IF(INDEX('Discl output_ class'!$B:$T,MATCH('Class output'!$A111,'Discl output_ class'!$B:$B,FALSE),MATCH('Class output'!H$1,'Discl output_ class'!$B$1:$T$1,FALSE))=0,0,'Inq6 adjusted class'!K111)</f>
        <v>0</v>
      </c>
      <c r="I111" s="39">
        <f>IF(INDEX('Discl output_ class'!$B:$T,MATCH('Class output'!$A111,'Discl output_ class'!$B:$B,FALSE),MATCH('Class output'!I$1,'Discl output_ class'!$B$1:$T$1,FALSE))=0,0,'Inq6 adjusted class'!L111)</f>
        <v>0</v>
      </c>
      <c r="J111" s="39">
        <f>IF(INDEX('Discl output_ class'!$B:$T,MATCH('Class output'!$A111,'Discl output_ class'!$B:$B,FALSE),MATCH('Class output'!J$1,'Discl output_ class'!$B$1:$T$1,FALSE))=0,0,'Inq6 adjusted class'!M111)</f>
        <v>0</v>
      </c>
      <c r="K111" s="39">
        <f>IF(INDEX('Discl output_ class'!$B:$T,MATCH('Class output'!$A111,'Discl output_ class'!$B:$B,FALSE),MATCH('Class output'!K$1,'Discl output_ class'!$B$1:$T$1,FALSE))=0,0,'Inq6 adjusted class'!N111)</f>
        <v>0</v>
      </c>
      <c r="L111" s="39">
        <f>IF(INDEX('Discl output_ class'!$B:$T,MATCH('Class output'!$A111,'Discl output_ class'!$B:$B,FALSE),MATCH('Class output'!L$1,'Discl output_ class'!$B$1:$T$1,FALSE))=0,0,'Inq6 adjusted class'!O111)</f>
        <v>0</v>
      </c>
      <c r="M111" s="39">
        <f>IF(INDEX('Discl output_ class'!$B:$T,MATCH('Class output'!$A111,'Discl output_ class'!$B:$B,FALSE),MATCH('Class output'!M$1,'Discl output_ class'!$B$1:$T$1,FALSE))=0,0,'Inq6 adjusted class'!P111)</f>
        <v>0</v>
      </c>
      <c r="N111" s="39">
        <f>IF(INDEX('Discl output_ class'!$B:$T,MATCH('Class output'!$A111,'Discl output_ class'!$B:$B,FALSE),MATCH('Class output'!N$1,'Discl output_ class'!$B$1:$T$1,FALSE))=0,0,'Inq6 adjusted class'!Q111)</f>
        <v>0</v>
      </c>
      <c r="O111" s="39">
        <f>IF(INDEX('Discl output_ class'!$B:$T,MATCH('Class output'!$A111,'Discl output_ class'!$B:$B,FALSE),MATCH('Class output'!O$1,'Discl output_ class'!$B$1:$T$1,FALSE))=0,0,'Inq6 adjusted class'!R111)</f>
        <v>0</v>
      </c>
      <c r="P111" s="39">
        <f>IF(INDEX('Discl output_ class'!$B:$T,MATCH('Class output'!$A111,'Discl output_ class'!$B:$B,FALSE),MATCH('Class output'!P$1,'Discl output_ class'!$B$1:$T$1,FALSE))=0,0,'Inq6 adjusted class'!S111)</f>
        <v>0</v>
      </c>
      <c r="Q111" s="39">
        <f>IF(INDEX('Discl output_ class'!$B:$T,MATCH('Class output'!$A111,'Discl output_ class'!$B:$B,FALSE),MATCH('Class output'!Q$1,'Discl output_ class'!$B$1:$T$1,FALSE))=0,0,'Inq6 adjusted class'!T111)</f>
        <v>0</v>
      </c>
      <c r="R111" s="39">
        <f>IF(INDEX('Discl output_ class'!$B:$T,MATCH('Class output'!$A111,'Discl output_ class'!$B:$B,FALSE),MATCH('Class output'!R$1,'Discl output_ class'!$B$1:$T$1,FALSE))=0,0,'Inq6 adjusted class'!U111)</f>
        <v>0</v>
      </c>
      <c r="S111" s="39">
        <f>IF(INDEX('Discl output_ class'!$B:$T,MATCH('Class output'!$A111,'Discl output_ class'!$B:$B,FALSE),MATCH('Class output'!S$1,'Discl output_ class'!$B$1:$T$1,FALSE))=0,0,'Inq6 adjusted class'!V111)</f>
        <v>0</v>
      </c>
      <c r="T111" s="39">
        <f>IFERROR(VLOOKUP(A111,'Output A'!B:E,4,FALSE),0)</f>
        <v>0</v>
      </c>
    </row>
    <row r="112" spans="1:20" x14ac:dyDescent="0.3">
      <c r="A112" s="6">
        <f>'Discl output_ class'!B112</f>
        <v>1621</v>
      </c>
      <c r="B112" s="39">
        <f>IF(INDEX('Discl output_ class'!$B:$T,MATCH('Class output'!$A112,'Discl output_ class'!$B:$B,FALSE),MATCH('Class output'!B$1,'Discl output_ class'!$B$1:$T$1,FALSE))=0,0,'Inq6 adjusted class'!E112)</f>
        <v>0</v>
      </c>
      <c r="C112" s="39">
        <f>IF(INDEX('Discl output_ class'!$B:$T,MATCH('Class output'!$A112,'Discl output_ class'!$B:$B,FALSE),MATCH('Class output'!C$1,'Discl output_ class'!$B$1:$T$1,FALSE))=0,0,'Inq6 adjusted class'!F112)</f>
        <v>0</v>
      </c>
      <c r="D112" s="39">
        <f>IF(INDEX('Discl output_ class'!$B:$T,MATCH('Class output'!$A112,'Discl output_ class'!$B:$B,FALSE),MATCH('Class output'!D$1,'Discl output_ class'!$B$1:$T$1,FALSE))=0,0,'Inq6 adjusted class'!G112)</f>
        <v>0</v>
      </c>
      <c r="E112" s="39">
        <f>IF(INDEX('Discl output_ class'!$B:$T,MATCH('Class output'!$A112,'Discl output_ class'!$B:$B,FALSE),MATCH('Class output'!E$1,'Discl output_ class'!$B$1:$T$1,FALSE))=0,0,'Inq6 adjusted class'!H112)</f>
        <v>0</v>
      </c>
      <c r="F112" s="39">
        <f>IF(INDEX('Discl output_ class'!$B:$T,MATCH('Class output'!$A112,'Discl output_ class'!$B:$B,FALSE),MATCH('Class output'!F$1,'Discl output_ class'!$B$1:$T$1,FALSE))=0,0,'Inq6 adjusted class'!I112)</f>
        <v>0</v>
      </c>
      <c r="G112" s="39">
        <f>IF(INDEX('Discl output_ class'!$B:$T,MATCH('Class output'!$A112,'Discl output_ class'!$B:$B,FALSE),MATCH('Class output'!G$1,'Discl output_ class'!$B$1:$T$1,FALSE))=0,0,'Inq6 adjusted class'!J112)</f>
        <v>0</v>
      </c>
      <c r="H112" s="39">
        <f>IF(INDEX('Discl output_ class'!$B:$T,MATCH('Class output'!$A112,'Discl output_ class'!$B:$B,FALSE),MATCH('Class output'!H$1,'Discl output_ class'!$B$1:$T$1,FALSE))=0,0,'Inq6 adjusted class'!K112)</f>
        <v>0</v>
      </c>
      <c r="I112" s="39">
        <f>IF(INDEX('Discl output_ class'!$B:$T,MATCH('Class output'!$A112,'Discl output_ class'!$B:$B,FALSE),MATCH('Class output'!I$1,'Discl output_ class'!$B$1:$T$1,FALSE))=0,0,'Inq6 adjusted class'!L112)</f>
        <v>0</v>
      </c>
      <c r="J112" s="39">
        <f>IF(INDEX('Discl output_ class'!$B:$T,MATCH('Class output'!$A112,'Discl output_ class'!$B:$B,FALSE),MATCH('Class output'!J$1,'Discl output_ class'!$B$1:$T$1,FALSE))=0,0,'Inq6 adjusted class'!M112)</f>
        <v>0</v>
      </c>
      <c r="K112" s="39">
        <f>IF(INDEX('Discl output_ class'!$B:$T,MATCH('Class output'!$A112,'Discl output_ class'!$B:$B,FALSE),MATCH('Class output'!K$1,'Discl output_ class'!$B$1:$T$1,FALSE))=0,0,'Inq6 adjusted class'!N112)</f>
        <v>0</v>
      </c>
      <c r="L112" s="39">
        <f>IF(INDEX('Discl output_ class'!$B:$T,MATCH('Class output'!$A112,'Discl output_ class'!$B:$B,FALSE),MATCH('Class output'!L$1,'Discl output_ class'!$B$1:$T$1,FALSE))=0,0,'Inq6 adjusted class'!O112)</f>
        <v>0</v>
      </c>
      <c r="M112" s="39">
        <f>IF(INDEX('Discl output_ class'!$B:$T,MATCH('Class output'!$A112,'Discl output_ class'!$B:$B,FALSE),MATCH('Class output'!M$1,'Discl output_ class'!$B$1:$T$1,FALSE))=0,0,'Inq6 adjusted class'!P112)</f>
        <v>0</v>
      </c>
      <c r="N112" s="39">
        <f>IF(INDEX('Discl output_ class'!$B:$T,MATCH('Class output'!$A112,'Discl output_ class'!$B:$B,FALSE),MATCH('Class output'!N$1,'Discl output_ class'!$B$1:$T$1,FALSE))=0,0,'Inq6 adjusted class'!Q112)</f>
        <v>0</v>
      </c>
      <c r="O112" s="39">
        <f>IF(INDEX('Discl output_ class'!$B:$T,MATCH('Class output'!$A112,'Discl output_ class'!$B:$B,FALSE),MATCH('Class output'!O$1,'Discl output_ class'!$B$1:$T$1,FALSE))=0,0,'Inq6 adjusted class'!R112)</f>
        <v>0</v>
      </c>
      <c r="P112" s="39">
        <f>IF(INDEX('Discl output_ class'!$B:$T,MATCH('Class output'!$A112,'Discl output_ class'!$B:$B,FALSE),MATCH('Class output'!P$1,'Discl output_ class'!$B$1:$T$1,FALSE))=0,0,'Inq6 adjusted class'!S112)</f>
        <v>0</v>
      </c>
      <c r="Q112" s="39">
        <f>IF(INDEX('Discl output_ class'!$B:$T,MATCH('Class output'!$A112,'Discl output_ class'!$B:$B,FALSE),MATCH('Class output'!Q$1,'Discl output_ class'!$B$1:$T$1,FALSE))=0,0,'Inq6 adjusted class'!T112)</f>
        <v>0</v>
      </c>
      <c r="R112" s="39">
        <f>IF(INDEX('Discl output_ class'!$B:$T,MATCH('Class output'!$A112,'Discl output_ class'!$B:$B,FALSE),MATCH('Class output'!R$1,'Discl output_ class'!$B$1:$T$1,FALSE))=0,0,'Inq6 adjusted class'!U112)</f>
        <v>0</v>
      </c>
      <c r="S112" s="39">
        <f>IF(INDEX('Discl output_ class'!$B:$T,MATCH('Class output'!$A112,'Discl output_ class'!$B:$B,FALSE),MATCH('Class output'!S$1,'Discl output_ class'!$B$1:$T$1,FALSE))=0,0,'Inq6 adjusted class'!V112)</f>
        <v>0</v>
      </c>
      <c r="T112" s="39">
        <f>IFERROR(VLOOKUP(A112,'Output A'!B:E,4,FALSE),0)</f>
        <v>67.431944599999994</v>
      </c>
    </row>
    <row r="113" spans="1:20" x14ac:dyDescent="0.3">
      <c r="A113" s="6">
        <f>'Discl output_ class'!B113</f>
        <v>1622</v>
      </c>
      <c r="B113" s="39">
        <f>IF(INDEX('Discl output_ class'!$B:$T,MATCH('Class output'!$A113,'Discl output_ class'!$B:$B,FALSE),MATCH('Class output'!B$1,'Discl output_ class'!$B$1:$T$1,FALSE))=0,0,'Inq6 adjusted class'!E113)</f>
        <v>0</v>
      </c>
      <c r="C113" s="39">
        <f>IF(INDEX('Discl output_ class'!$B:$T,MATCH('Class output'!$A113,'Discl output_ class'!$B:$B,FALSE),MATCH('Class output'!C$1,'Discl output_ class'!$B$1:$T$1,FALSE))=0,0,'Inq6 adjusted class'!F113)</f>
        <v>0</v>
      </c>
      <c r="D113" s="39">
        <f>IF(INDEX('Discl output_ class'!$B:$T,MATCH('Class output'!$A113,'Discl output_ class'!$B:$B,FALSE),MATCH('Class output'!D$1,'Discl output_ class'!$B$1:$T$1,FALSE))=0,0,'Inq6 adjusted class'!G113)</f>
        <v>0</v>
      </c>
      <c r="E113" s="39">
        <f>IF(INDEX('Discl output_ class'!$B:$T,MATCH('Class output'!$A113,'Discl output_ class'!$B:$B,FALSE),MATCH('Class output'!E$1,'Discl output_ class'!$B$1:$T$1,FALSE))=0,0,'Inq6 adjusted class'!H113)</f>
        <v>0</v>
      </c>
      <c r="F113" s="39">
        <f>IF(INDEX('Discl output_ class'!$B:$T,MATCH('Class output'!$A113,'Discl output_ class'!$B:$B,FALSE),MATCH('Class output'!F$1,'Discl output_ class'!$B$1:$T$1,FALSE))=0,0,'Inq6 adjusted class'!I113)</f>
        <v>0</v>
      </c>
      <c r="G113" s="39">
        <f>IF(INDEX('Discl output_ class'!$B:$T,MATCH('Class output'!$A113,'Discl output_ class'!$B:$B,FALSE),MATCH('Class output'!G$1,'Discl output_ class'!$B$1:$T$1,FALSE))=0,0,'Inq6 adjusted class'!J113)</f>
        <v>0</v>
      </c>
      <c r="H113" s="39">
        <f>IF(INDEX('Discl output_ class'!$B:$T,MATCH('Class output'!$A113,'Discl output_ class'!$B:$B,FALSE),MATCH('Class output'!H$1,'Discl output_ class'!$B$1:$T$1,FALSE))=0,0,'Inq6 adjusted class'!K113)</f>
        <v>0</v>
      </c>
      <c r="I113" s="39">
        <f>IF(INDEX('Discl output_ class'!$B:$T,MATCH('Class output'!$A113,'Discl output_ class'!$B:$B,FALSE),MATCH('Class output'!I$1,'Discl output_ class'!$B$1:$T$1,FALSE))=0,0,'Inq6 adjusted class'!L113)</f>
        <v>0</v>
      </c>
      <c r="J113" s="39">
        <f>IF(INDEX('Discl output_ class'!$B:$T,MATCH('Class output'!$A113,'Discl output_ class'!$B:$B,FALSE),MATCH('Class output'!J$1,'Discl output_ class'!$B$1:$T$1,FALSE))=0,0,'Inq6 adjusted class'!M113)</f>
        <v>0</v>
      </c>
      <c r="K113" s="39">
        <f>IF(INDEX('Discl output_ class'!$B:$T,MATCH('Class output'!$A113,'Discl output_ class'!$B:$B,FALSE),MATCH('Class output'!K$1,'Discl output_ class'!$B$1:$T$1,FALSE))=0,0,'Inq6 adjusted class'!N113)</f>
        <v>0</v>
      </c>
      <c r="L113" s="39">
        <f>IF(INDEX('Discl output_ class'!$B:$T,MATCH('Class output'!$A113,'Discl output_ class'!$B:$B,FALSE),MATCH('Class output'!L$1,'Discl output_ class'!$B$1:$T$1,FALSE))=0,0,'Inq6 adjusted class'!O113)</f>
        <v>0</v>
      </c>
      <c r="M113" s="39">
        <f>IF(INDEX('Discl output_ class'!$B:$T,MATCH('Class output'!$A113,'Discl output_ class'!$B:$B,FALSE),MATCH('Class output'!M$1,'Discl output_ class'!$B$1:$T$1,FALSE))=0,0,'Inq6 adjusted class'!P113)</f>
        <v>0</v>
      </c>
      <c r="N113" s="39">
        <f>IF(INDEX('Discl output_ class'!$B:$T,MATCH('Class output'!$A113,'Discl output_ class'!$B:$B,FALSE),MATCH('Class output'!N$1,'Discl output_ class'!$B$1:$T$1,FALSE))=0,0,'Inq6 adjusted class'!Q113)</f>
        <v>0</v>
      </c>
      <c r="O113" s="39">
        <f>IF(INDEX('Discl output_ class'!$B:$T,MATCH('Class output'!$A113,'Discl output_ class'!$B:$B,FALSE),MATCH('Class output'!O$1,'Discl output_ class'!$B$1:$T$1,FALSE))=0,0,'Inq6 adjusted class'!R113)</f>
        <v>0</v>
      </c>
      <c r="P113" s="39">
        <f>IF(INDEX('Discl output_ class'!$B:$T,MATCH('Class output'!$A113,'Discl output_ class'!$B:$B,FALSE),MATCH('Class output'!P$1,'Discl output_ class'!$B$1:$T$1,FALSE))=0,0,'Inq6 adjusted class'!S113)</f>
        <v>0</v>
      </c>
      <c r="Q113" s="39">
        <f>IF(INDEX('Discl output_ class'!$B:$T,MATCH('Class output'!$A113,'Discl output_ class'!$B:$B,FALSE),MATCH('Class output'!Q$1,'Discl output_ class'!$B$1:$T$1,FALSE))=0,0,'Inq6 adjusted class'!T113)</f>
        <v>0</v>
      </c>
      <c r="R113" s="39">
        <f>IF(INDEX('Discl output_ class'!$B:$T,MATCH('Class output'!$A113,'Discl output_ class'!$B:$B,FALSE),MATCH('Class output'!R$1,'Discl output_ class'!$B$1:$T$1,FALSE))=0,0,'Inq6 adjusted class'!U113)</f>
        <v>0</v>
      </c>
      <c r="S113" s="39">
        <f>IF(INDEX('Discl output_ class'!$B:$T,MATCH('Class output'!$A113,'Discl output_ class'!$B:$B,FALSE),MATCH('Class output'!S$1,'Discl output_ class'!$B$1:$T$1,FALSE))=0,0,'Inq6 adjusted class'!V113)</f>
        <v>0</v>
      </c>
      <c r="T113" s="39">
        <f>IFERROR(VLOOKUP(A113,'Output A'!B:E,4,FALSE),0)</f>
        <v>0</v>
      </c>
    </row>
    <row r="114" spans="1:20" x14ac:dyDescent="0.3">
      <c r="A114" s="6">
        <f>'Discl output_ class'!B114</f>
        <v>1623</v>
      </c>
      <c r="B114" s="39">
        <f>IF(INDEX('Discl output_ class'!$B:$T,MATCH('Class output'!$A114,'Discl output_ class'!$B:$B,FALSE),MATCH('Class output'!B$1,'Discl output_ class'!$B$1:$T$1,FALSE))=0,0,'Inq6 adjusted class'!E114)</f>
        <v>0</v>
      </c>
      <c r="C114" s="39">
        <f>IF(INDEX('Discl output_ class'!$B:$T,MATCH('Class output'!$A114,'Discl output_ class'!$B:$B,FALSE),MATCH('Class output'!C$1,'Discl output_ class'!$B$1:$T$1,FALSE))=0,0,'Inq6 adjusted class'!F114)</f>
        <v>0</v>
      </c>
      <c r="D114" s="39">
        <f>IF(INDEX('Discl output_ class'!$B:$T,MATCH('Class output'!$A114,'Discl output_ class'!$B:$B,FALSE),MATCH('Class output'!D$1,'Discl output_ class'!$B$1:$T$1,FALSE))=0,0,'Inq6 adjusted class'!G114)</f>
        <v>0</v>
      </c>
      <c r="E114" s="39">
        <f>IF(INDEX('Discl output_ class'!$B:$T,MATCH('Class output'!$A114,'Discl output_ class'!$B:$B,FALSE),MATCH('Class output'!E$1,'Discl output_ class'!$B$1:$T$1,FALSE))=0,0,'Inq6 adjusted class'!H114)</f>
        <v>0</v>
      </c>
      <c r="F114" s="39">
        <f>IF(INDEX('Discl output_ class'!$B:$T,MATCH('Class output'!$A114,'Discl output_ class'!$B:$B,FALSE),MATCH('Class output'!F$1,'Discl output_ class'!$B$1:$T$1,FALSE))=0,0,'Inq6 adjusted class'!I114)</f>
        <v>0</v>
      </c>
      <c r="G114" s="39">
        <f>IF(INDEX('Discl output_ class'!$B:$T,MATCH('Class output'!$A114,'Discl output_ class'!$B:$B,FALSE),MATCH('Class output'!G$1,'Discl output_ class'!$B$1:$T$1,FALSE))=0,0,'Inq6 adjusted class'!J114)</f>
        <v>0</v>
      </c>
      <c r="H114" s="39">
        <f>IF(INDEX('Discl output_ class'!$B:$T,MATCH('Class output'!$A114,'Discl output_ class'!$B:$B,FALSE),MATCH('Class output'!H$1,'Discl output_ class'!$B$1:$T$1,FALSE))=0,0,'Inq6 adjusted class'!K114)</f>
        <v>0</v>
      </c>
      <c r="I114" s="39">
        <f>IF(INDEX('Discl output_ class'!$B:$T,MATCH('Class output'!$A114,'Discl output_ class'!$B:$B,FALSE),MATCH('Class output'!I$1,'Discl output_ class'!$B$1:$T$1,FALSE))=0,0,'Inq6 adjusted class'!L114)</f>
        <v>0</v>
      </c>
      <c r="J114" s="39">
        <f>IF(INDEX('Discl output_ class'!$B:$T,MATCH('Class output'!$A114,'Discl output_ class'!$B:$B,FALSE),MATCH('Class output'!J$1,'Discl output_ class'!$B$1:$T$1,FALSE))=0,0,'Inq6 adjusted class'!M114)</f>
        <v>0</v>
      </c>
      <c r="K114" s="39">
        <f>IF(INDEX('Discl output_ class'!$B:$T,MATCH('Class output'!$A114,'Discl output_ class'!$B:$B,FALSE),MATCH('Class output'!K$1,'Discl output_ class'!$B$1:$T$1,FALSE))=0,0,'Inq6 adjusted class'!N114)</f>
        <v>0</v>
      </c>
      <c r="L114" s="39">
        <f>IF(INDEX('Discl output_ class'!$B:$T,MATCH('Class output'!$A114,'Discl output_ class'!$B:$B,FALSE),MATCH('Class output'!L$1,'Discl output_ class'!$B$1:$T$1,FALSE))=0,0,'Inq6 adjusted class'!O114)</f>
        <v>0</v>
      </c>
      <c r="M114" s="39">
        <f>IF(INDEX('Discl output_ class'!$B:$T,MATCH('Class output'!$A114,'Discl output_ class'!$B:$B,FALSE),MATCH('Class output'!M$1,'Discl output_ class'!$B$1:$T$1,FALSE))=0,0,'Inq6 adjusted class'!P114)</f>
        <v>0</v>
      </c>
      <c r="N114" s="39">
        <f>IF(INDEX('Discl output_ class'!$B:$T,MATCH('Class output'!$A114,'Discl output_ class'!$B:$B,FALSE),MATCH('Class output'!N$1,'Discl output_ class'!$B$1:$T$1,FALSE))=0,0,'Inq6 adjusted class'!Q114)</f>
        <v>0</v>
      </c>
      <c r="O114" s="39">
        <f>IF(INDEX('Discl output_ class'!$B:$T,MATCH('Class output'!$A114,'Discl output_ class'!$B:$B,FALSE),MATCH('Class output'!O$1,'Discl output_ class'!$B$1:$T$1,FALSE))=0,0,'Inq6 adjusted class'!R114)</f>
        <v>0</v>
      </c>
      <c r="P114" s="39">
        <f>IF(INDEX('Discl output_ class'!$B:$T,MATCH('Class output'!$A114,'Discl output_ class'!$B:$B,FALSE),MATCH('Class output'!P$1,'Discl output_ class'!$B$1:$T$1,FALSE))=0,0,'Inq6 adjusted class'!S114)</f>
        <v>0</v>
      </c>
      <c r="Q114" s="39">
        <f>IF(INDEX('Discl output_ class'!$B:$T,MATCH('Class output'!$A114,'Discl output_ class'!$B:$B,FALSE),MATCH('Class output'!Q$1,'Discl output_ class'!$B$1:$T$1,FALSE))=0,0,'Inq6 adjusted class'!T114)</f>
        <v>0</v>
      </c>
      <c r="R114" s="39">
        <f>IF(INDEX('Discl output_ class'!$B:$T,MATCH('Class output'!$A114,'Discl output_ class'!$B:$B,FALSE),MATCH('Class output'!R$1,'Discl output_ class'!$B$1:$T$1,FALSE))=0,0,'Inq6 adjusted class'!U114)</f>
        <v>0</v>
      </c>
      <c r="S114" s="39">
        <f>IF(INDEX('Discl output_ class'!$B:$T,MATCH('Class output'!$A114,'Discl output_ class'!$B:$B,FALSE),MATCH('Class output'!S$1,'Discl output_ class'!$B$1:$T$1,FALSE))=0,0,'Inq6 adjusted class'!V114)</f>
        <v>0</v>
      </c>
      <c r="T114" s="39">
        <f>IFERROR(VLOOKUP(A114,'Output A'!B:E,4,FALSE),0)</f>
        <v>1030.19</v>
      </c>
    </row>
    <row r="115" spans="1:20" x14ac:dyDescent="0.3">
      <c r="A115" s="6">
        <f>'Discl output_ class'!B115</f>
        <v>1624</v>
      </c>
      <c r="B115" s="39">
        <f>IF(INDEX('Discl output_ class'!$B:$T,MATCH('Class output'!$A115,'Discl output_ class'!$B:$B,FALSE),MATCH('Class output'!B$1,'Discl output_ class'!$B$1:$T$1,FALSE))=0,0,'Inq6 adjusted class'!E115)</f>
        <v>0</v>
      </c>
      <c r="C115" s="39">
        <f>IF(INDEX('Discl output_ class'!$B:$T,MATCH('Class output'!$A115,'Discl output_ class'!$B:$B,FALSE),MATCH('Class output'!C$1,'Discl output_ class'!$B$1:$T$1,FALSE))=0,0,'Inq6 adjusted class'!F115)</f>
        <v>0</v>
      </c>
      <c r="D115" s="39">
        <f>IF(INDEX('Discl output_ class'!$B:$T,MATCH('Class output'!$A115,'Discl output_ class'!$B:$B,FALSE),MATCH('Class output'!D$1,'Discl output_ class'!$B$1:$T$1,FALSE))=0,0,'Inq6 adjusted class'!G115)</f>
        <v>0</v>
      </c>
      <c r="E115" s="39">
        <f>IF(INDEX('Discl output_ class'!$B:$T,MATCH('Class output'!$A115,'Discl output_ class'!$B:$B,FALSE),MATCH('Class output'!E$1,'Discl output_ class'!$B$1:$T$1,FALSE))=0,0,'Inq6 adjusted class'!H115)</f>
        <v>0</v>
      </c>
      <c r="F115" s="39">
        <f>IF(INDEX('Discl output_ class'!$B:$T,MATCH('Class output'!$A115,'Discl output_ class'!$B:$B,FALSE),MATCH('Class output'!F$1,'Discl output_ class'!$B$1:$T$1,FALSE))=0,0,'Inq6 adjusted class'!I115)</f>
        <v>0</v>
      </c>
      <c r="G115" s="39">
        <f>IF(INDEX('Discl output_ class'!$B:$T,MATCH('Class output'!$A115,'Discl output_ class'!$B:$B,FALSE),MATCH('Class output'!G$1,'Discl output_ class'!$B$1:$T$1,FALSE))=0,0,'Inq6 adjusted class'!J115)</f>
        <v>0</v>
      </c>
      <c r="H115" s="39">
        <f>IF(INDEX('Discl output_ class'!$B:$T,MATCH('Class output'!$A115,'Discl output_ class'!$B:$B,FALSE),MATCH('Class output'!H$1,'Discl output_ class'!$B$1:$T$1,FALSE))=0,0,'Inq6 adjusted class'!K115)</f>
        <v>0</v>
      </c>
      <c r="I115" s="39">
        <f>IF(INDEX('Discl output_ class'!$B:$T,MATCH('Class output'!$A115,'Discl output_ class'!$B:$B,FALSE),MATCH('Class output'!I$1,'Discl output_ class'!$B$1:$T$1,FALSE))=0,0,'Inq6 adjusted class'!L115)</f>
        <v>0</v>
      </c>
      <c r="J115" s="39">
        <f>IF(INDEX('Discl output_ class'!$B:$T,MATCH('Class output'!$A115,'Discl output_ class'!$B:$B,FALSE),MATCH('Class output'!J$1,'Discl output_ class'!$B$1:$T$1,FALSE))=0,0,'Inq6 adjusted class'!M115)</f>
        <v>0</v>
      </c>
      <c r="K115" s="39">
        <f>IF(INDEX('Discl output_ class'!$B:$T,MATCH('Class output'!$A115,'Discl output_ class'!$B:$B,FALSE),MATCH('Class output'!K$1,'Discl output_ class'!$B$1:$T$1,FALSE))=0,0,'Inq6 adjusted class'!N115)</f>
        <v>0</v>
      </c>
      <c r="L115" s="39">
        <f>IF(INDEX('Discl output_ class'!$B:$T,MATCH('Class output'!$A115,'Discl output_ class'!$B:$B,FALSE),MATCH('Class output'!L$1,'Discl output_ class'!$B$1:$T$1,FALSE))=0,0,'Inq6 adjusted class'!O115)</f>
        <v>0</v>
      </c>
      <c r="M115" s="39">
        <f>IF(INDEX('Discl output_ class'!$B:$T,MATCH('Class output'!$A115,'Discl output_ class'!$B:$B,FALSE),MATCH('Class output'!M$1,'Discl output_ class'!$B$1:$T$1,FALSE))=0,0,'Inq6 adjusted class'!P115)</f>
        <v>0</v>
      </c>
      <c r="N115" s="39">
        <f>IF(INDEX('Discl output_ class'!$B:$T,MATCH('Class output'!$A115,'Discl output_ class'!$B:$B,FALSE),MATCH('Class output'!N$1,'Discl output_ class'!$B$1:$T$1,FALSE))=0,0,'Inq6 adjusted class'!Q115)</f>
        <v>0</v>
      </c>
      <c r="O115" s="39">
        <f>IF(INDEX('Discl output_ class'!$B:$T,MATCH('Class output'!$A115,'Discl output_ class'!$B:$B,FALSE),MATCH('Class output'!O$1,'Discl output_ class'!$B$1:$T$1,FALSE))=0,0,'Inq6 adjusted class'!R115)</f>
        <v>0</v>
      </c>
      <c r="P115" s="39">
        <f>IF(INDEX('Discl output_ class'!$B:$T,MATCH('Class output'!$A115,'Discl output_ class'!$B:$B,FALSE),MATCH('Class output'!P$1,'Discl output_ class'!$B$1:$T$1,FALSE))=0,0,'Inq6 adjusted class'!S115)</f>
        <v>0</v>
      </c>
      <c r="Q115" s="39">
        <f>IF(INDEX('Discl output_ class'!$B:$T,MATCH('Class output'!$A115,'Discl output_ class'!$B:$B,FALSE),MATCH('Class output'!Q$1,'Discl output_ class'!$B$1:$T$1,FALSE))=0,0,'Inq6 adjusted class'!T115)</f>
        <v>0</v>
      </c>
      <c r="R115" s="39">
        <f>IF(INDEX('Discl output_ class'!$B:$T,MATCH('Class output'!$A115,'Discl output_ class'!$B:$B,FALSE),MATCH('Class output'!R$1,'Discl output_ class'!$B$1:$T$1,FALSE))=0,0,'Inq6 adjusted class'!U115)</f>
        <v>0</v>
      </c>
      <c r="S115" s="39">
        <f>IF(INDEX('Discl output_ class'!$B:$T,MATCH('Class output'!$A115,'Discl output_ class'!$B:$B,FALSE),MATCH('Class output'!S$1,'Discl output_ class'!$B$1:$T$1,FALSE))=0,0,'Inq6 adjusted class'!V115)</f>
        <v>0</v>
      </c>
      <c r="T115" s="39">
        <f>IFERROR(VLOOKUP(A115,'Output A'!B:E,4,FALSE),0)</f>
        <v>0</v>
      </c>
    </row>
    <row r="116" spans="1:20" x14ac:dyDescent="0.3">
      <c r="A116" s="6">
        <f>'Discl output_ class'!B116</f>
        <v>1629</v>
      </c>
      <c r="B116" s="39">
        <f>IF(INDEX('Discl output_ class'!$B:$T,MATCH('Class output'!$A116,'Discl output_ class'!$B:$B,FALSE),MATCH('Class output'!B$1,'Discl output_ class'!$B$1:$T$1,FALSE))=0,0,'Inq6 adjusted class'!E116)</f>
        <v>0</v>
      </c>
      <c r="C116" s="39">
        <f>IF(INDEX('Discl output_ class'!$B:$T,MATCH('Class output'!$A116,'Discl output_ class'!$B:$B,FALSE),MATCH('Class output'!C$1,'Discl output_ class'!$B$1:$T$1,FALSE))=0,0,'Inq6 adjusted class'!F116)</f>
        <v>0</v>
      </c>
      <c r="D116" s="39">
        <f>IF(INDEX('Discl output_ class'!$B:$T,MATCH('Class output'!$A116,'Discl output_ class'!$B:$B,FALSE),MATCH('Class output'!D$1,'Discl output_ class'!$B$1:$T$1,FALSE))=0,0,'Inq6 adjusted class'!G116)</f>
        <v>0</v>
      </c>
      <c r="E116" s="39">
        <f>IF(INDEX('Discl output_ class'!$B:$T,MATCH('Class output'!$A116,'Discl output_ class'!$B:$B,FALSE),MATCH('Class output'!E$1,'Discl output_ class'!$B$1:$T$1,FALSE))=0,0,'Inq6 adjusted class'!H116)</f>
        <v>0</v>
      </c>
      <c r="F116" s="39">
        <f>IF(INDEX('Discl output_ class'!$B:$T,MATCH('Class output'!$A116,'Discl output_ class'!$B:$B,FALSE),MATCH('Class output'!F$1,'Discl output_ class'!$B$1:$T$1,FALSE))=0,0,'Inq6 adjusted class'!I116)</f>
        <v>0</v>
      </c>
      <c r="G116" s="39">
        <f>IF(INDEX('Discl output_ class'!$B:$T,MATCH('Class output'!$A116,'Discl output_ class'!$B:$B,FALSE),MATCH('Class output'!G$1,'Discl output_ class'!$B$1:$T$1,FALSE))=0,0,'Inq6 adjusted class'!J116)</f>
        <v>0</v>
      </c>
      <c r="H116" s="39">
        <f>IF(INDEX('Discl output_ class'!$B:$T,MATCH('Class output'!$A116,'Discl output_ class'!$B:$B,FALSE),MATCH('Class output'!H$1,'Discl output_ class'!$B$1:$T$1,FALSE))=0,0,'Inq6 adjusted class'!K116)</f>
        <v>0</v>
      </c>
      <c r="I116" s="39">
        <f>IF(INDEX('Discl output_ class'!$B:$T,MATCH('Class output'!$A116,'Discl output_ class'!$B:$B,FALSE),MATCH('Class output'!I$1,'Discl output_ class'!$B$1:$T$1,FALSE))=0,0,'Inq6 adjusted class'!L116)</f>
        <v>0</v>
      </c>
      <c r="J116" s="39">
        <f>IF(INDEX('Discl output_ class'!$B:$T,MATCH('Class output'!$A116,'Discl output_ class'!$B:$B,FALSE),MATCH('Class output'!J$1,'Discl output_ class'!$B$1:$T$1,FALSE))=0,0,'Inq6 adjusted class'!M116)</f>
        <v>0</v>
      </c>
      <c r="K116" s="39">
        <f>IF(INDEX('Discl output_ class'!$B:$T,MATCH('Class output'!$A116,'Discl output_ class'!$B:$B,FALSE),MATCH('Class output'!K$1,'Discl output_ class'!$B$1:$T$1,FALSE))=0,0,'Inq6 adjusted class'!N116)</f>
        <v>0</v>
      </c>
      <c r="L116" s="39">
        <f>IF(INDEX('Discl output_ class'!$B:$T,MATCH('Class output'!$A116,'Discl output_ class'!$B:$B,FALSE),MATCH('Class output'!L$1,'Discl output_ class'!$B$1:$T$1,FALSE))=0,0,'Inq6 adjusted class'!O116)</f>
        <v>0</v>
      </c>
      <c r="M116" s="39">
        <f>IF(INDEX('Discl output_ class'!$B:$T,MATCH('Class output'!$A116,'Discl output_ class'!$B:$B,FALSE),MATCH('Class output'!M$1,'Discl output_ class'!$B$1:$T$1,FALSE))=0,0,'Inq6 adjusted class'!P116)</f>
        <v>0</v>
      </c>
      <c r="N116" s="39">
        <f>IF(INDEX('Discl output_ class'!$B:$T,MATCH('Class output'!$A116,'Discl output_ class'!$B:$B,FALSE),MATCH('Class output'!N$1,'Discl output_ class'!$B$1:$T$1,FALSE))=0,0,'Inq6 adjusted class'!Q116)</f>
        <v>0</v>
      </c>
      <c r="O116" s="39">
        <f>IF(INDEX('Discl output_ class'!$B:$T,MATCH('Class output'!$A116,'Discl output_ class'!$B:$B,FALSE),MATCH('Class output'!O$1,'Discl output_ class'!$B$1:$T$1,FALSE))=0,0,'Inq6 adjusted class'!R116)</f>
        <v>0</v>
      </c>
      <c r="P116" s="39">
        <f>IF(INDEX('Discl output_ class'!$B:$T,MATCH('Class output'!$A116,'Discl output_ class'!$B:$B,FALSE),MATCH('Class output'!P$1,'Discl output_ class'!$B$1:$T$1,FALSE))=0,0,'Inq6 adjusted class'!S116)</f>
        <v>0</v>
      </c>
      <c r="Q116" s="39">
        <f>IF(INDEX('Discl output_ class'!$B:$T,MATCH('Class output'!$A116,'Discl output_ class'!$B:$B,FALSE),MATCH('Class output'!Q$1,'Discl output_ class'!$B$1:$T$1,FALSE))=0,0,'Inq6 adjusted class'!T116)</f>
        <v>0</v>
      </c>
      <c r="R116" s="39">
        <f>IF(INDEX('Discl output_ class'!$B:$T,MATCH('Class output'!$A116,'Discl output_ class'!$B:$B,FALSE),MATCH('Class output'!R$1,'Discl output_ class'!$B$1:$T$1,FALSE))=0,0,'Inq6 adjusted class'!U116)</f>
        <v>0</v>
      </c>
      <c r="S116" s="39">
        <f>IF(INDEX('Discl output_ class'!$B:$T,MATCH('Class output'!$A116,'Discl output_ class'!$B:$B,FALSE),MATCH('Class output'!S$1,'Discl output_ class'!$B$1:$T$1,FALSE))=0,0,'Inq6 adjusted class'!V116)</f>
        <v>0</v>
      </c>
      <c r="T116" s="39">
        <f>IFERROR(VLOOKUP(A116,'Output A'!B:E,4,FALSE),0)</f>
        <v>180.15245780000001</v>
      </c>
    </row>
    <row r="117" spans="1:20" x14ac:dyDescent="0.3">
      <c r="A117" s="6">
        <f>'Discl output_ class'!B117</f>
        <v>1711</v>
      </c>
      <c r="B117" s="39">
        <f>IF(INDEX('Discl output_ class'!$B:$T,MATCH('Class output'!$A117,'Discl output_ class'!$B:$B,FALSE),MATCH('Class output'!B$1,'Discl output_ class'!$B$1:$T$1,FALSE))=0,0,'Inq6 adjusted class'!E117)</f>
        <v>0</v>
      </c>
      <c r="C117" s="39">
        <f>IF(INDEX('Discl output_ class'!$B:$T,MATCH('Class output'!$A117,'Discl output_ class'!$B:$B,FALSE),MATCH('Class output'!C$1,'Discl output_ class'!$B$1:$T$1,FALSE))=0,0,'Inq6 adjusted class'!F117)</f>
        <v>0</v>
      </c>
      <c r="D117" s="39">
        <f>IF(INDEX('Discl output_ class'!$B:$T,MATCH('Class output'!$A117,'Discl output_ class'!$B:$B,FALSE),MATCH('Class output'!D$1,'Discl output_ class'!$B$1:$T$1,FALSE))=0,0,'Inq6 adjusted class'!G117)</f>
        <v>0</v>
      </c>
      <c r="E117" s="39">
        <f>IF(INDEX('Discl output_ class'!$B:$T,MATCH('Class output'!$A117,'Discl output_ class'!$B:$B,FALSE),MATCH('Class output'!E$1,'Discl output_ class'!$B$1:$T$1,FALSE))=0,0,'Inq6 adjusted class'!H117)</f>
        <v>0</v>
      </c>
      <c r="F117" s="39">
        <f>IF(INDEX('Discl output_ class'!$B:$T,MATCH('Class output'!$A117,'Discl output_ class'!$B:$B,FALSE),MATCH('Class output'!F$1,'Discl output_ class'!$B$1:$T$1,FALSE))=0,0,'Inq6 adjusted class'!I117)</f>
        <v>0</v>
      </c>
      <c r="G117" s="39">
        <f>IF(INDEX('Discl output_ class'!$B:$T,MATCH('Class output'!$A117,'Discl output_ class'!$B:$B,FALSE),MATCH('Class output'!G$1,'Discl output_ class'!$B$1:$T$1,FALSE))=0,0,'Inq6 adjusted class'!J117)</f>
        <v>0</v>
      </c>
      <c r="H117" s="39">
        <f>IF(INDEX('Discl output_ class'!$B:$T,MATCH('Class output'!$A117,'Discl output_ class'!$B:$B,FALSE),MATCH('Class output'!H$1,'Discl output_ class'!$B$1:$T$1,FALSE))=0,0,'Inq6 adjusted class'!K117)</f>
        <v>0</v>
      </c>
      <c r="I117" s="39">
        <f>IF(INDEX('Discl output_ class'!$B:$T,MATCH('Class output'!$A117,'Discl output_ class'!$B:$B,FALSE),MATCH('Class output'!I$1,'Discl output_ class'!$B$1:$T$1,FALSE))=0,0,'Inq6 adjusted class'!L117)</f>
        <v>0</v>
      </c>
      <c r="J117" s="39">
        <f>IF(INDEX('Discl output_ class'!$B:$T,MATCH('Class output'!$A117,'Discl output_ class'!$B:$B,FALSE),MATCH('Class output'!J$1,'Discl output_ class'!$B$1:$T$1,FALSE))=0,0,'Inq6 adjusted class'!M117)</f>
        <v>0</v>
      </c>
      <c r="K117" s="39">
        <f>IF(INDEX('Discl output_ class'!$B:$T,MATCH('Class output'!$A117,'Discl output_ class'!$B:$B,FALSE),MATCH('Class output'!K$1,'Discl output_ class'!$B$1:$T$1,FALSE))=0,0,'Inq6 adjusted class'!N117)</f>
        <v>0</v>
      </c>
      <c r="L117" s="39">
        <f>IF(INDEX('Discl output_ class'!$B:$T,MATCH('Class output'!$A117,'Discl output_ class'!$B:$B,FALSE),MATCH('Class output'!L$1,'Discl output_ class'!$B$1:$T$1,FALSE))=0,0,'Inq6 adjusted class'!O117)</f>
        <v>0</v>
      </c>
      <c r="M117" s="39">
        <f>IF(INDEX('Discl output_ class'!$B:$T,MATCH('Class output'!$A117,'Discl output_ class'!$B:$B,FALSE),MATCH('Class output'!M$1,'Discl output_ class'!$B$1:$T$1,FALSE))=0,0,'Inq6 adjusted class'!P117)</f>
        <v>0</v>
      </c>
      <c r="N117" s="39">
        <f>IF(INDEX('Discl output_ class'!$B:$T,MATCH('Class output'!$A117,'Discl output_ class'!$B:$B,FALSE),MATCH('Class output'!N$1,'Discl output_ class'!$B$1:$T$1,FALSE))=0,0,'Inq6 adjusted class'!Q117)</f>
        <v>0</v>
      </c>
      <c r="O117" s="39">
        <f>IF(INDEX('Discl output_ class'!$B:$T,MATCH('Class output'!$A117,'Discl output_ class'!$B:$B,FALSE),MATCH('Class output'!O$1,'Discl output_ class'!$B$1:$T$1,FALSE))=0,0,'Inq6 adjusted class'!R117)</f>
        <v>0</v>
      </c>
      <c r="P117" s="39">
        <f>IF(INDEX('Discl output_ class'!$B:$T,MATCH('Class output'!$A117,'Discl output_ class'!$B:$B,FALSE),MATCH('Class output'!P$1,'Discl output_ class'!$B$1:$T$1,FALSE))=0,0,'Inq6 adjusted class'!S117)</f>
        <v>0</v>
      </c>
      <c r="Q117" s="39">
        <f>IF(INDEX('Discl output_ class'!$B:$T,MATCH('Class output'!$A117,'Discl output_ class'!$B:$B,FALSE),MATCH('Class output'!Q$1,'Discl output_ class'!$B$1:$T$1,FALSE))=0,0,'Inq6 adjusted class'!T117)</f>
        <v>0</v>
      </c>
      <c r="R117" s="39">
        <f>IF(INDEX('Discl output_ class'!$B:$T,MATCH('Class output'!$A117,'Discl output_ class'!$B:$B,FALSE),MATCH('Class output'!R$1,'Discl output_ class'!$B$1:$T$1,FALSE))=0,0,'Inq6 adjusted class'!U117)</f>
        <v>0</v>
      </c>
      <c r="S117" s="39">
        <f>IF(INDEX('Discl output_ class'!$B:$T,MATCH('Class output'!$A117,'Discl output_ class'!$B:$B,FALSE),MATCH('Class output'!S$1,'Discl output_ class'!$B$1:$T$1,FALSE))=0,0,'Inq6 adjusted class'!V117)</f>
        <v>0</v>
      </c>
      <c r="T117" s="39">
        <f>IFERROR(VLOOKUP(A117,'Output A'!B:E,4,FALSE),0)</f>
        <v>0</v>
      </c>
    </row>
    <row r="118" spans="1:20" x14ac:dyDescent="0.3">
      <c r="A118" s="6">
        <f>'Discl output_ class'!B118</f>
        <v>1712</v>
      </c>
      <c r="B118" s="39">
        <f>IF(INDEX('Discl output_ class'!$B:$T,MATCH('Class output'!$A118,'Discl output_ class'!$B:$B,FALSE),MATCH('Class output'!B$1,'Discl output_ class'!$B$1:$T$1,FALSE))=0,0,'Inq6 adjusted class'!E118)</f>
        <v>0</v>
      </c>
      <c r="C118" s="39">
        <f>IF(INDEX('Discl output_ class'!$B:$T,MATCH('Class output'!$A118,'Discl output_ class'!$B:$B,FALSE),MATCH('Class output'!C$1,'Discl output_ class'!$B$1:$T$1,FALSE))=0,0,'Inq6 adjusted class'!F118)</f>
        <v>0</v>
      </c>
      <c r="D118" s="39">
        <f>IF(INDEX('Discl output_ class'!$B:$T,MATCH('Class output'!$A118,'Discl output_ class'!$B:$B,FALSE),MATCH('Class output'!D$1,'Discl output_ class'!$B$1:$T$1,FALSE))=0,0,'Inq6 adjusted class'!G118)</f>
        <v>0</v>
      </c>
      <c r="E118" s="39">
        <f>IF(INDEX('Discl output_ class'!$B:$T,MATCH('Class output'!$A118,'Discl output_ class'!$B:$B,FALSE),MATCH('Class output'!E$1,'Discl output_ class'!$B$1:$T$1,FALSE))=0,0,'Inq6 adjusted class'!H118)</f>
        <v>0</v>
      </c>
      <c r="F118" s="39">
        <f>IF(INDEX('Discl output_ class'!$B:$T,MATCH('Class output'!$A118,'Discl output_ class'!$B:$B,FALSE),MATCH('Class output'!F$1,'Discl output_ class'!$B$1:$T$1,FALSE))=0,0,'Inq6 adjusted class'!I118)</f>
        <v>0</v>
      </c>
      <c r="G118" s="39">
        <f>IF(INDEX('Discl output_ class'!$B:$T,MATCH('Class output'!$A118,'Discl output_ class'!$B:$B,FALSE),MATCH('Class output'!G$1,'Discl output_ class'!$B$1:$T$1,FALSE))=0,0,'Inq6 adjusted class'!J118)</f>
        <v>0</v>
      </c>
      <c r="H118" s="39">
        <f>IF(INDEX('Discl output_ class'!$B:$T,MATCH('Class output'!$A118,'Discl output_ class'!$B:$B,FALSE),MATCH('Class output'!H$1,'Discl output_ class'!$B$1:$T$1,FALSE))=0,0,'Inq6 adjusted class'!K118)</f>
        <v>0</v>
      </c>
      <c r="I118" s="39">
        <f>IF(INDEX('Discl output_ class'!$B:$T,MATCH('Class output'!$A118,'Discl output_ class'!$B:$B,FALSE),MATCH('Class output'!I$1,'Discl output_ class'!$B$1:$T$1,FALSE))=0,0,'Inq6 adjusted class'!L118)</f>
        <v>0</v>
      </c>
      <c r="J118" s="39">
        <f>IF(INDEX('Discl output_ class'!$B:$T,MATCH('Class output'!$A118,'Discl output_ class'!$B:$B,FALSE),MATCH('Class output'!J$1,'Discl output_ class'!$B$1:$T$1,FALSE))=0,0,'Inq6 adjusted class'!M118)</f>
        <v>0</v>
      </c>
      <c r="K118" s="39">
        <f>IF(INDEX('Discl output_ class'!$B:$T,MATCH('Class output'!$A118,'Discl output_ class'!$B:$B,FALSE),MATCH('Class output'!K$1,'Discl output_ class'!$B$1:$T$1,FALSE))=0,0,'Inq6 adjusted class'!N118)</f>
        <v>0</v>
      </c>
      <c r="L118" s="39">
        <f>IF(INDEX('Discl output_ class'!$B:$T,MATCH('Class output'!$A118,'Discl output_ class'!$B:$B,FALSE),MATCH('Class output'!L$1,'Discl output_ class'!$B$1:$T$1,FALSE))=0,0,'Inq6 adjusted class'!O118)</f>
        <v>0</v>
      </c>
      <c r="M118" s="39">
        <f>IF(INDEX('Discl output_ class'!$B:$T,MATCH('Class output'!$A118,'Discl output_ class'!$B:$B,FALSE),MATCH('Class output'!M$1,'Discl output_ class'!$B$1:$T$1,FALSE))=0,0,'Inq6 adjusted class'!P118)</f>
        <v>0</v>
      </c>
      <c r="N118" s="39">
        <f>IF(INDEX('Discl output_ class'!$B:$T,MATCH('Class output'!$A118,'Discl output_ class'!$B:$B,FALSE),MATCH('Class output'!N$1,'Discl output_ class'!$B$1:$T$1,FALSE))=0,0,'Inq6 adjusted class'!Q118)</f>
        <v>0</v>
      </c>
      <c r="O118" s="39">
        <f>IF(INDEX('Discl output_ class'!$B:$T,MATCH('Class output'!$A118,'Discl output_ class'!$B:$B,FALSE),MATCH('Class output'!O$1,'Discl output_ class'!$B$1:$T$1,FALSE))=0,0,'Inq6 adjusted class'!R118)</f>
        <v>0</v>
      </c>
      <c r="P118" s="39">
        <f>IF(INDEX('Discl output_ class'!$B:$T,MATCH('Class output'!$A118,'Discl output_ class'!$B:$B,FALSE),MATCH('Class output'!P$1,'Discl output_ class'!$B$1:$T$1,FALSE))=0,0,'Inq6 adjusted class'!S118)</f>
        <v>0</v>
      </c>
      <c r="Q118" s="39">
        <f>IF(INDEX('Discl output_ class'!$B:$T,MATCH('Class output'!$A118,'Discl output_ class'!$B:$B,FALSE),MATCH('Class output'!Q$1,'Discl output_ class'!$B$1:$T$1,FALSE))=0,0,'Inq6 adjusted class'!T118)</f>
        <v>0</v>
      </c>
      <c r="R118" s="39">
        <f>IF(INDEX('Discl output_ class'!$B:$T,MATCH('Class output'!$A118,'Discl output_ class'!$B:$B,FALSE),MATCH('Class output'!R$1,'Discl output_ class'!$B$1:$T$1,FALSE))=0,0,'Inq6 adjusted class'!U118)</f>
        <v>0</v>
      </c>
      <c r="S118" s="39">
        <f>IF(INDEX('Discl output_ class'!$B:$T,MATCH('Class output'!$A118,'Discl output_ class'!$B:$B,FALSE),MATCH('Class output'!S$1,'Discl output_ class'!$B$1:$T$1,FALSE))=0,0,'Inq6 adjusted class'!V118)</f>
        <v>0</v>
      </c>
      <c r="T118" s="39">
        <f>IFERROR(VLOOKUP(A118,'Output A'!B:E,4,FALSE),0)</f>
        <v>75.217873299999994</v>
      </c>
    </row>
    <row r="119" spans="1:20" x14ac:dyDescent="0.3">
      <c r="A119" s="6">
        <f>'Discl output_ class'!B119</f>
        <v>1721</v>
      </c>
      <c r="B119" s="39">
        <f>IF(INDEX('Discl output_ class'!$B:$T,MATCH('Class output'!$A119,'Discl output_ class'!$B:$B,FALSE),MATCH('Class output'!B$1,'Discl output_ class'!$B$1:$T$1,FALSE))=0,0,'Inq6 adjusted class'!E119)</f>
        <v>0</v>
      </c>
      <c r="C119" s="39">
        <f>IF(INDEX('Discl output_ class'!$B:$T,MATCH('Class output'!$A119,'Discl output_ class'!$B:$B,FALSE),MATCH('Class output'!C$1,'Discl output_ class'!$B$1:$T$1,FALSE))=0,0,'Inq6 adjusted class'!F119)</f>
        <v>0</v>
      </c>
      <c r="D119" s="39">
        <f>IF(INDEX('Discl output_ class'!$B:$T,MATCH('Class output'!$A119,'Discl output_ class'!$B:$B,FALSE),MATCH('Class output'!D$1,'Discl output_ class'!$B$1:$T$1,FALSE))=0,0,'Inq6 adjusted class'!G119)</f>
        <v>0</v>
      </c>
      <c r="E119" s="39">
        <f>IF(INDEX('Discl output_ class'!$B:$T,MATCH('Class output'!$A119,'Discl output_ class'!$B:$B,FALSE),MATCH('Class output'!E$1,'Discl output_ class'!$B$1:$T$1,FALSE))=0,0,'Inq6 adjusted class'!H119)</f>
        <v>0</v>
      </c>
      <c r="F119" s="39">
        <f>IF(INDEX('Discl output_ class'!$B:$T,MATCH('Class output'!$A119,'Discl output_ class'!$B:$B,FALSE),MATCH('Class output'!F$1,'Discl output_ class'!$B$1:$T$1,FALSE))=0,0,'Inq6 adjusted class'!I119)</f>
        <v>0</v>
      </c>
      <c r="G119" s="39">
        <f>IF(INDEX('Discl output_ class'!$B:$T,MATCH('Class output'!$A119,'Discl output_ class'!$B:$B,FALSE),MATCH('Class output'!G$1,'Discl output_ class'!$B$1:$T$1,FALSE))=0,0,'Inq6 adjusted class'!J119)</f>
        <v>0</v>
      </c>
      <c r="H119" s="39">
        <f>IF(INDEX('Discl output_ class'!$B:$T,MATCH('Class output'!$A119,'Discl output_ class'!$B:$B,FALSE),MATCH('Class output'!H$1,'Discl output_ class'!$B$1:$T$1,FALSE))=0,0,'Inq6 adjusted class'!K119)</f>
        <v>0</v>
      </c>
      <c r="I119" s="39">
        <f>IF(INDEX('Discl output_ class'!$B:$T,MATCH('Class output'!$A119,'Discl output_ class'!$B:$B,FALSE),MATCH('Class output'!I$1,'Discl output_ class'!$B$1:$T$1,FALSE))=0,0,'Inq6 adjusted class'!L119)</f>
        <v>0</v>
      </c>
      <c r="J119" s="39">
        <f>IF(INDEX('Discl output_ class'!$B:$T,MATCH('Class output'!$A119,'Discl output_ class'!$B:$B,FALSE),MATCH('Class output'!J$1,'Discl output_ class'!$B$1:$T$1,FALSE))=0,0,'Inq6 adjusted class'!M119)</f>
        <v>0</v>
      </c>
      <c r="K119" s="39">
        <f>IF(INDEX('Discl output_ class'!$B:$T,MATCH('Class output'!$A119,'Discl output_ class'!$B:$B,FALSE),MATCH('Class output'!K$1,'Discl output_ class'!$B$1:$T$1,FALSE))=0,0,'Inq6 adjusted class'!N119)</f>
        <v>0</v>
      </c>
      <c r="L119" s="39">
        <f>IF(INDEX('Discl output_ class'!$B:$T,MATCH('Class output'!$A119,'Discl output_ class'!$B:$B,FALSE),MATCH('Class output'!L$1,'Discl output_ class'!$B$1:$T$1,FALSE))=0,0,'Inq6 adjusted class'!O119)</f>
        <v>0</v>
      </c>
      <c r="M119" s="39">
        <f>IF(INDEX('Discl output_ class'!$B:$T,MATCH('Class output'!$A119,'Discl output_ class'!$B:$B,FALSE),MATCH('Class output'!M$1,'Discl output_ class'!$B$1:$T$1,FALSE))=0,0,'Inq6 adjusted class'!P119)</f>
        <v>0</v>
      </c>
      <c r="N119" s="39">
        <f>IF(INDEX('Discl output_ class'!$B:$T,MATCH('Class output'!$A119,'Discl output_ class'!$B:$B,FALSE),MATCH('Class output'!N$1,'Discl output_ class'!$B$1:$T$1,FALSE))=0,0,'Inq6 adjusted class'!Q119)</f>
        <v>0</v>
      </c>
      <c r="O119" s="39">
        <f>IF(INDEX('Discl output_ class'!$B:$T,MATCH('Class output'!$A119,'Discl output_ class'!$B:$B,FALSE),MATCH('Class output'!O$1,'Discl output_ class'!$B$1:$T$1,FALSE))=0,0,'Inq6 adjusted class'!R119)</f>
        <v>0</v>
      </c>
      <c r="P119" s="39">
        <f>IF(INDEX('Discl output_ class'!$B:$T,MATCH('Class output'!$A119,'Discl output_ class'!$B:$B,FALSE),MATCH('Class output'!P$1,'Discl output_ class'!$B$1:$T$1,FALSE))=0,0,'Inq6 adjusted class'!S119)</f>
        <v>0</v>
      </c>
      <c r="Q119" s="39">
        <f>IF(INDEX('Discl output_ class'!$B:$T,MATCH('Class output'!$A119,'Discl output_ class'!$B:$B,FALSE),MATCH('Class output'!Q$1,'Discl output_ class'!$B$1:$T$1,FALSE))=0,0,'Inq6 adjusted class'!T119)</f>
        <v>0</v>
      </c>
      <c r="R119" s="39">
        <f>IF(INDEX('Discl output_ class'!$B:$T,MATCH('Class output'!$A119,'Discl output_ class'!$B:$B,FALSE),MATCH('Class output'!R$1,'Discl output_ class'!$B$1:$T$1,FALSE))=0,0,'Inq6 adjusted class'!U119)</f>
        <v>0</v>
      </c>
      <c r="S119" s="39">
        <f>IF(INDEX('Discl output_ class'!$B:$T,MATCH('Class output'!$A119,'Discl output_ class'!$B:$B,FALSE),MATCH('Class output'!S$1,'Discl output_ class'!$B$1:$T$1,FALSE))=0,0,'Inq6 adjusted class'!V119)</f>
        <v>0</v>
      </c>
      <c r="T119" s="39">
        <f>IFERROR(VLOOKUP(A119,'Output A'!B:E,4,FALSE),0)</f>
        <v>273.75538790000002</v>
      </c>
    </row>
    <row r="120" spans="1:20" x14ac:dyDescent="0.3">
      <c r="A120" s="6">
        <f>'Discl output_ class'!B120</f>
        <v>1722</v>
      </c>
      <c r="B120" s="39">
        <f>IF(INDEX('Discl output_ class'!$B:$T,MATCH('Class output'!$A120,'Discl output_ class'!$B:$B,FALSE),MATCH('Class output'!B$1,'Discl output_ class'!$B$1:$T$1,FALSE))=0,0,'Inq6 adjusted class'!E120)</f>
        <v>0</v>
      </c>
      <c r="C120" s="39">
        <f>IF(INDEX('Discl output_ class'!$B:$T,MATCH('Class output'!$A120,'Discl output_ class'!$B:$B,FALSE),MATCH('Class output'!C$1,'Discl output_ class'!$B$1:$T$1,FALSE))=0,0,'Inq6 adjusted class'!F120)</f>
        <v>0</v>
      </c>
      <c r="D120" s="39">
        <f>IF(INDEX('Discl output_ class'!$B:$T,MATCH('Class output'!$A120,'Discl output_ class'!$B:$B,FALSE),MATCH('Class output'!D$1,'Discl output_ class'!$B$1:$T$1,FALSE))=0,0,'Inq6 adjusted class'!G120)</f>
        <v>0</v>
      </c>
      <c r="E120" s="39">
        <f>IF(INDEX('Discl output_ class'!$B:$T,MATCH('Class output'!$A120,'Discl output_ class'!$B:$B,FALSE),MATCH('Class output'!E$1,'Discl output_ class'!$B$1:$T$1,FALSE))=0,0,'Inq6 adjusted class'!H120)</f>
        <v>0</v>
      </c>
      <c r="F120" s="39">
        <f>IF(INDEX('Discl output_ class'!$B:$T,MATCH('Class output'!$A120,'Discl output_ class'!$B:$B,FALSE),MATCH('Class output'!F$1,'Discl output_ class'!$B$1:$T$1,FALSE))=0,0,'Inq6 adjusted class'!I120)</f>
        <v>0</v>
      </c>
      <c r="G120" s="39">
        <f>IF(INDEX('Discl output_ class'!$B:$T,MATCH('Class output'!$A120,'Discl output_ class'!$B:$B,FALSE),MATCH('Class output'!G$1,'Discl output_ class'!$B$1:$T$1,FALSE))=0,0,'Inq6 adjusted class'!J120)</f>
        <v>0</v>
      </c>
      <c r="H120" s="39">
        <f>IF(INDEX('Discl output_ class'!$B:$T,MATCH('Class output'!$A120,'Discl output_ class'!$B:$B,FALSE),MATCH('Class output'!H$1,'Discl output_ class'!$B$1:$T$1,FALSE))=0,0,'Inq6 adjusted class'!K120)</f>
        <v>0</v>
      </c>
      <c r="I120" s="39">
        <f>IF(INDEX('Discl output_ class'!$B:$T,MATCH('Class output'!$A120,'Discl output_ class'!$B:$B,FALSE),MATCH('Class output'!I$1,'Discl output_ class'!$B$1:$T$1,FALSE))=0,0,'Inq6 adjusted class'!L120)</f>
        <v>0</v>
      </c>
      <c r="J120" s="39">
        <f>IF(INDEX('Discl output_ class'!$B:$T,MATCH('Class output'!$A120,'Discl output_ class'!$B:$B,FALSE),MATCH('Class output'!J$1,'Discl output_ class'!$B$1:$T$1,FALSE))=0,0,'Inq6 adjusted class'!M120)</f>
        <v>0</v>
      </c>
      <c r="K120" s="39">
        <f>IF(INDEX('Discl output_ class'!$B:$T,MATCH('Class output'!$A120,'Discl output_ class'!$B:$B,FALSE),MATCH('Class output'!K$1,'Discl output_ class'!$B$1:$T$1,FALSE))=0,0,'Inq6 adjusted class'!N120)</f>
        <v>0</v>
      </c>
      <c r="L120" s="39">
        <f>IF(INDEX('Discl output_ class'!$B:$T,MATCH('Class output'!$A120,'Discl output_ class'!$B:$B,FALSE),MATCH('Class output'!L$1,'Discl output_ class'!$B$1:$T$1,FALSE))=0,0,'Inq6 adjusted class'!O120)</f>
        <v>0</v>
      </c>
      <c r="M120" s="39">
        <f>IF(INDEX('Discl output_ class'!$B:$T,MATCH('Class output'!$A120,'Discl output_ class'!$B:$B,FALSE),MATCH('Class output'!M$1,'Discl output_ class'!$B$1:$T$1,FALSE))=0,0,'Inq6 adjusted class'!P120)</f>
        <v>0</v>
      </c>
      <c r="N120" s="39">
        <f>IF(INDEX('Discl output_ class'!$B:$T,MATCH('Class output'!$A120,'Discl output_ class'!$B:$B,FALSE),MATCH('Class output'!N$1,'Discl output_ class'!$B$1:$T$1,FALSE))=0,0,'Inq6 adjusted class'!Q120)</f>
        <v>0</v>
      </c>
      <c r="O120" s="39">
        <f>IF(INDEX('Discl output_ class'!$B:$T,MATCH('Class output'!$A120,'Discl output_ class'!$B:$B,FALSE),MATCH('Class output'!O$1,'Discl output_ class'!$B$1:$T$1,FALSE))=0,0,'Inq6 adjusted class'!R120)</f>
        <v>0</v>
      </c>
      <c r="P120" s="39">
        <f>IF(INDEX('Discl output_ class'!$B:$T,MATCH('Class output'!$A120,'Discl output_ class'!$B:$B,FALSE),MATCH('Class output'!P$1,'Discl output_ class'!$B$1:$T$1,FALSE))=0,0,'Inq6 adjusted class'!S120)</f>
        <v>0</v>
      </c>
      <c r="Q120" s="39">
        <f>IF(INDEX('Discl output_ class'!$B:$T,MATCH('Class output'!$A120,'Discl output_ class'!$B:$B,FALSE),MATCH('Class output'!Q$1,'Discl output_ class'!$B$1:$T$1,FALSE))=0,0,'Inq6 adjusted class'!T120)</f>
        <v>0</v>
      </c>
      <c r="R120" s="39">
        <f>IF(INDEX('Discl output_ class'!$B:$T,MATCH('Class output'!$A120,'Discl output_ class'!$B:$B,FALSE),MATCH('Class output'!R$1,'Discl output_ class'!$B$1:$T$1,FALSE))=0,0,'Inq6 adjusted class'!U120)</f>
        <v>0</v>
      </c>
      <c r="S120" s="39">
        <f>IF(INDEX('Discl output_ class'!$B:$T,MATCH('Class output'!$A120,'Discl output_ class'!$B:$B,FALSE),MATCH('Class output'!S$1,'Discl output_ class'!$B$1:$T$1,FALSE))=0,0,'Inq6 adjusted class'!V120)</f>
        <v>0</v>
      </c>
      <c r="T120" s="39">
        <f>IFERROR(VLOOKUP(A120,'Output A'!B:E,4,FALSE),0)</f>
        <v>0</v>
      </c>
    </row>
    <row r="121" spans="1:20" x14ac:dyDescent="0.3">
      <c r="A121" s="6" t="str">
        <f>'Discl output_ class'!B121</f>
        <v>172_39</v>
      </c>
      <c r="B121" s="39">
        <f>IF(INDEX('Discl output_ class'!$B:$T,MATCH('Class output'!$A121,'Discl output_ class'!$B:$B,FALSE),MATCH('Class output'!B$1,'Discl output_ class'!$B$1:$T$1,FALSE))=0,0,'Inq6 adjusted class'!E121)</f>
        <v>0</v>
      </c>
      <c r="C121" s="39">
        <f>IF(INDEX('Discl output_ class'!$B:$T,MATCH('Class output'!$A121,'Discl output_ class'!$B:$B,FALSE),MATCH('Class output'!C$1,'Discl output_ class'!$B$1:$T$1,FALSE))=0,0,'Inq6 adjusted class'!F121)</f>
        <v>0</v>
      </c>
      <c r="D121" s="39">
        <f>IF(INDEX('Discl output_ class'!$B:$T,MATCH('Class output'!$A121,'Discl output_ class'!$B:$B,FALSE),MATCH('Class output'!D$1,'Discl output_ class'!$B$1:$T$1,FALSE))=0,0,'Inq6 adjusted class'!G121)</f>
        <v>0</v>
      </c>
      <c r="E121" s="39">
        <f>IF(INDEX('Discl output_ class'!$B:$T,MATCH('Class output'!$A121,'Discl output_ class'!$B:$B,FALSE),MATCH('Class output'!E$1,'Discl output_ class'!$B$1:$T$1,FALSE))=0,0,'Inq6 adjusted class'!H121)</f>
        <v>0</v>
      </c>
      <c r="F121" s="39">
        <f>IF(INDEX('Discl output_ class'!$B:$T,MATCH('Class output'!$A121,'Discl output_ class'!$B:$B,FALSE),MATCH('Class output'!F$1,'Discl output_ class'!$B$1:$T$1,FALSE))=0,0,'Inq6 adjusted class'!I121)</f>
        <v>0</v>
      </c>
      <c r="G121" s="39">
        <f>IF(INDEX('Discl output_ class'!$B:$T,MATCH('Class output'!$A121,'Discl output_ class'!$B:$B,FALSE),MATCH('Class output'!G$1,'Discl output_ class'!$B$1:$T$1,FALSE))=0,0,'Inq6 adjusted class'!J121)</f>
        <v>0</v>
      </c>
      <c r="H121" s="39">
        <f>IF(INDEX('Discl output_ class'!$B:$T,MATCH('Class output'!$A121,'Discl output_ class'!$B:$B,FALSE),MATCH('Class output'!H$1,'Discl output_ class'!$B$1:$T$1,FALSE))=0,0,'Inq6 adjusted class'!K121)</f>
        <v>0</v>
      </c>
      <c r="I121" s="39">
        <f>IF(INDEX('Discl output_ class'!$B:$T,MATCH('Class output'!$A121,'Discl output_ class'!$B:$B,FALSE),MATCH('Class output'!I$1,'Discl output_ class'!$B$1:$T$1,FALSE))=0,0,'Inq6 adjusted class'!L121)</f>
        <v>0</v>
      </c>
      <c r="J121" s="39">
        <f>IF(INDEX('Discl output_ class'!$B:$T,MATCH('Class output'!$A121,'Discl output_ class'!$B:$B,FALSE),MATCH('Class output'!J$1,'Discl output_ class'!$B$1:$T$1,FALSE))=0,0,'Inq6 adjusted class'!M121)</f>
        <v>0</v>
      </c>
      <c r="K121" s="39">
        <f>IF(INDEX('Discl output_ class'!$B:$T,MATCH('Class output'!$A121,'Discl output_ class'!$B:$B,FALSE),MATCH('Class output'!K$1,'Discl output_ class'!$B$1:$T$1,FALSE))=0,0,'Inq6 adjusted class'!N121)</f>
        <v>0</v>
      </c>
      <c r="L121" s="39">
        <f>IF(INDEX('Discl output_ class'!$B:$T,MATCH('Class output'!$A121,'Discl output_ class'!$B:$B,FALSE),MATCH('Class output'!L$1,'Discl output_ class'!$B$1:$T$1,FALSE))=0,0,'Inq6 adjusted class'!O121)</f>
        <v>0</v>
      </c>
      <c r="M121" s="39">
        <f>IF(INDEX('Discl output_ class'!$B:$T,MATCH('Class output'!$A121,'Discl output_ class'!$B:$B,FALSE),MATCH('Class output'!M$1,'Discl output_ class'!$B$1:$T$1,FALSE))=0,0,'Inq6 adjusted class'!P121)</f>
        <v>0</v>
      </c>
      <c r="N121" s="39">
        <f>IF(INDEX('Discl output_ class'!$B:$T,MATCH('Class output'!$A121,'Discl output_ class'!$B:$B,FALSE),MATCH('Class output'!N$1,'Discl output_ class'!$B$1:$T$1,FALSE))=0,0,'Inq6 adjusted class'!Q121)</f>
        <v>0</v>
      </c>
      <c r="O121" s="39">
        <f>IF(INDEX('Discl output_ class'!$B:$T,MATCH('Class output'!$A121,'Discl output_ class'!$B:$B,FALSE),MATCH('Class output'!O$1,'Discl output_ class'!$B$1:$T$1,FALSE))=0,0,'Inq6 adjusted class'!R121)</f>
        <v>0</v>
      </c>
      <c r="P121" s="39">
        <f>IF(INDEX('Discl output_ class'!$B:$T,MATCH('Class output'!$A121,'Discl output_ class'!$B:$B,FALSE),MATCH('Class output'!P$1,'Discl output_ class'!$B$1:$T$1,FALSE))=0,0,'Inq6 adjusted class'!S121)</f>
        <v>0</v>
      </c>
      <c r="Q121" s="39">
        <f>IF(INDEX('Discl output_ class'!$B:$T,MATCH('Class output'!$A121,'Discl output_ class'!$B:$B,FALSE),MATCH('Class output'!Q$1,'Discl output_ class'!$B$1:$T$1,FALSE))=0,0,'Inq6 adjusted class'!T121)</f>
        <v>0</v>
      </c>
      <c r="R121" s="39">
        <f>IF(INDEX('Discl output_ class'!$B:$T,MATCH('Class output'!$A121,'Discl output_ class'!$B:$B,FALSE),MATCH('Class output'!R$1,'Discl output_ class'!$B$1:$T$1,FALSE))=0,0,'Inq6 adjusted class'!U121)</f>
        <v>0</v>
      </c>
      <c r="S121" s="39">
        <f>IF(INDEX('Discl output_ class'!$B:$T,MATCH('Class output'!$A121,'Discl output_ class'!$B:$B,FALSE),MATCH('Class output'!S$1,'Discl output_ class'!$B$1:$T$1,FALSE))=0,0,'Inq6 adjusted class'!V121)</f>
        <v>0</v>
      </c>
      <c r="T121" s="39">
        <f>IFERROR(VLOOKUP(A121,'Output A'!B:E,4,FALSE),0)</f>
        <v>385.39801290000003</v>
      </c>
    </row>
    <row r="122" spans="1:20" x14ac:dyDescent="0.3">
      <c r="A122" s="6">
        <f>'Discl output_ class'!B122</f>
        <v>1724</v>
      </c>
      <c r="B122" s="39">
        <f>IF(INDEX('Discl output_ class'!$B:$T,MATCH('Class output'!$A122,'Discl output_ class'!$B:$B,FALSE),MATCH('Class output'!B$1,'Discl output_ class'!$B$1:$T$1,FALSE))=0,0,'Inq6 adjusted class'!E122)</f>
        <v>0</v>
      </c>
      <c r="C122" s="39">
        <f>IF(INDEX('Discl output_ class'!$B:$T,MATCH('Class output'!$A122,'Discl output_ class'!$B:$B,FALSE),MATCH('Class output'!C$1,'Discl output_ class'!$B$1:$T$1,FALSE))=0,0,'Inq6 adjusted class'!F122)</f>
        <v>0</v>
      </c>
      <c r="D122" s="39">
        <f>IF(INDEX('Discl output_ class'!$B:$T,MATCH('Class output'!$A122,'Discl output_ class'!$B:$B,FALSE),MATCH('Class output'!D$1,'Discl output_ class'!$B$1:$T$1,FALSE))=0,0,'Inq6 adjusted class'!G122)</f>
        <v>0</v>
      </c>
      <c r="E122" s="39">
        <f>IF(INDEX('Discl output_ class'!$B:$T,MATCH('Class output'!$A122,'Discl output_ class'!$B:$B,FALSE),MATCH('Class output'!E$1,'Discl output_ class'!$B$1:$T$1,FALSE))=0,0,'Inq6 adjusted class'!H122)</f>
        <v>0</v>
      </c>
      <c r="F122" s="39">
        <f>IF(INDEX('Discl output_ class'!$B:$T,MATCH('Class output'!$A122,'Discl output_ class'!$B:$B,FALSE),MATCH('Class output'!F$1,'Discl output_ class'!$B$1:$T$1,FALSE))=0,0,'Inq6 adjusted class'!I122)</f>
        <v>0</v>
      </c>
      <c r="G122" s="39">
        <f>IF(INDEX('Discl output_ class'!$B:$T,MATCH('Class output'!$A122,'Discl output_ class'!$B:$B,FALSE),MATCH('Class output'!G$1,'Discl output_ class'!$B$1:$T$1,FALSE))=0,0,'Inq6 adjusted class'!J122)</f>
        <v>0</v>
      </c>
      <c r="H122" s="39">
        <f>IF(INDEX('Discl output_ class'!$B:$T,MATCH('Class output'!$A122,'Discl output_ class'!$B:$B,FALSE),MATCH('Class output'!H$1,'Discl output_ class'!$B$1:$T$1,FALSE))=0,0,'Inq6 adjusted class'!K122)</f>
        <v>0</v>
      </c>
      <c r="I122" s="39">
        <f>IF(INDEX('Discl output_ class'!$B:$T,MATCH('Class output'!$A122,'Discl output_ class'!$B:$B,FALSE),MATCH('Class output'!I$1,'Discl output_ class'!$B$1:$T$1,FALSE))=0,0,'Inq6 adjusted class'!L122)</f>
        <v>0</v>
      </c>
      <c r="J122" s="39">
        <f>IF(INDEX('Discl output_ class'!$B:$T,MATCH('Class output'!$A122,'Discl output_ class'!$B:$B,FALSE),MATCH('Class output'!J$1,'Discl output_ class'!$B$1:$T$1,FALSE))=0,0,'Inq6 adjusted class'!M122)</f>
        <v>0</v>
      </c>
      <c r="K122" s="39">
        <f>IF(INDEX('Discl output_ class'!$B:$T,MATCH('Class output'!$A122,'Discl output_ class'!$B:$B,FALSE),MATCH('Class output'!K$1,'Discl output_ class'!$B$1:$T$1,FALSE))=0,0,'Inq6 adjusted class'!N122)</f>
        <v>0</v>
      </c>
      <c r="L122" s="39">
        <f>IF(INDEX('Discl output_ class'!$B:$T,MATCH('Class output'!$A122,'Discl output_ class'!$B:$B,FALSE),MATCH('Class output'!L$1,'Discl output_ class'!$B$1:$T$1,FALSE))=0,0,'Inq6 adjusted class'!O122)</f>
        <v>0</v>
      </c>
      <c r="M122" s="39">
        <f>IF(INDEX('Discl output_ class'!$B:$T,MATCH('Class output'!$A122,'Discl output_ class'!$B:$B,FALSE),MATCH('Class output'!M$1,'Discl output_ class'!$B$1:$T$1,FALSE))=0,0,'Inq6 adjusted class'!P122)</f>
        <v>0</v>
      </c>
      <c r="N122" s="39">
        <f>IF(INDEX('Discl output_ class'!$B:$T,MATCH('Class output'!$A122,'Discl output_ class'!$B:$B,FALSE),MATCH('Class output'!N$1,'Discl output_ class'!$B$1:$T$1,FALSE))=0,0,'Inq6 adjusted class'!Q122)</f>
        <v>0</v>
      </c>
      <c r="O122" s="39">
        <f>IF(INDEX('Discl output_ class'!$B:$T,MATCH('Class output'!$A122,'Discl output_ class'!$B:$B,FALSE),MATCH('Class output'!O$1,'Discl output_ class'!$B$1:$T$1,FALSE))=0,0,'Inq6 adjusted class'!R122)</f>
        <v>0</v>
      </c>
      <c r="P122" s="39">
        <f>IF(INDEX('Discl output_ class'!$B:$T,MATCH('Class output'!$A122,'Discl output_ class'!$B:$B,FALSE),MATCH('Class output'!P$1,'Discl output_ class'!$B$1:$T$1,FALSE))=0,0,'Inq6 adjusted class'!S122)</f>
        <v>0</v>
      </c>
      <c r="Q122" s="39">
        <f>IF(INDEX('Discl output_ class'!$B:$T,MATCH('Class output'!$A122,'Discl output_ class'!$B:$B,FALSE),MATCH('Class output'!Q$1,'Discl output_ class'!$B$1:$T$1,FALSE))=0,0,'Inq6 adjusted class'!T122)</f>
        <v>0</v>
      </c>
      <c r="R122" s="39">
        <f>IF(INDEX('Discl output_ class'!$B:$T,MATCH('Class output'!$A122,'Discl output_ class'!$B:$B,FALSE),MATCH('Class output'!R$1,'Discl output_ class'!$B$1:$T$1,FALSE))=0,0,'Inq6 adjusted class'!U122)</f>
        <v>0</v>
      </c>
      <c r="S122" s="39">
        <f>IF(INDEX('Discl output_ class'!$B:$T,MATCH('Class output'!$A122,'Discl output_ class'!$B:$B,FALSE),MATCH('Class output'!S$1,'Discl output_ class'!$B$1:$T$1,FALSE))=0,0,'Inq6 adjusted class'!V122)</f>
        <v>0</v>
      </c>
      <c r="T122" s="39">
        <f>IFERROR(VLOOKUP(A122,'Output A'!B:E,4,FALSE),0)</f>
        <v>0</v>
      </c>
    </row>
    <row r="123" spans="1:20" x14ac:dyDescent="0.3">
      <c r="A123" s="6">
        <f>'Discl output_ class'!B123</f>
        <v>1729</v>
      </c>
      <c r="B123" s="39">
        <f>IF(INDEX('Discl output_ class'!$B:$T,MATCH('Class output'!$A123,'Discl output_ class'!$B:$B,FALSE),MATCH('Class output'!B$1,'Discl output_ class'!$B$1:$T$1,FALSE))=0,0,'Inq6 adjusted class'!E123)</f>
        <v>0</v>
      </c>
      <c r="C123" s="39">
        <f>IF(INDEX('Discl output_ class'!$B:$T,MATCH('Class output'!$A123,'Discl output_ class'!$B:$B,FALSE),MATCH('Class output'!C$1,'Discl output_ class'!$B$1:$T$1,FALSE))=0,0,'Inq6 adjusted class'!F123)</f>
        <v>0</v>
      </c>
      <c r="D123" s="39">
        <f>IF(INDEX('Discl output_ class'!$B:$T,MATCH('Class output'!$A123,'Discl output_ class'!$B:$B,FALSE),MATCH('Class output'!D$1,'Discl output_ class'!$B$1:$T$1,FALSE))=0,0,'Inq6 adjusted class'!G123)</f>
        <v>0</v>
      </c>
      <c r="E123" s="39">
        <f>IF(INDEX('Discl output_ class'!$B:$T,MATCH('Class output'!$A123,'Discl output_ class'!$B:$B,FALSE),MATCH('Class output'!E$1,'Discl output_ class'!$B$1:$T$1,FALSE))=0,0,'Inq6 adjusted class'!H123)</f>
        <v>0</v>
      </c>
      <c r="F123" s="39">
        <f>IF(INDEX('Discl output_ class'!$B:$T,MATCH('Class output'!$A123,'Discl output_ class'!$B:$B,FALSE),MATCH('Class output'!F$1,'Discl output_ class'!$B$1:$T$1,FALSE))=0,0,'Inq6 adjusted class'!I123)</f>
        <v>0</v>
      </c>
      <c r="G123" s="39">
        <f>IF(INDEX('Discl output_ class'!$B:$T,MATCH('Class output'!$A123,'Discl output_ class'!$B:$B,FALSE),MATCH('Class output'!G$1,'Discl output_ class'!$B$1:$T$1,FALSE))=0,0,'Inq6 adjusted class'!J123)</f>
        <v>0</v>
      </c>
      <c r="H123" s="39">
        <f>IF(INDEX('Discl output_ class'!$B:$T,MATCH('Class output'!$A123,'Discl output_ class'!$B:$B,FALSE),MATCH('Class output'!H$1,'Discl output_ class'!$B$1:$T$1,FALSE))=0,0,'Inq6 adjusted class'!K123)</f>
        <v>0</v>
      </c>
      <c r="I123" s="39">
        <f>IF(INDEX('Discl output_ class'!$B:$T,MATCH('Class output'!$A123,'Discl output_ class'!$B:$B,FALSE),MATCH('Class output'!I$1,'Discl output_ class'!$B$1:$T$1,FALSE))=0,0,'Inq6 adjusted class'!L123)</f>
        <v>0</v>
      </c>
      <c r="J123" s="39">
        <f>IF(INDEX('Discl output_ class'!$B:$T,MATCH('Class output'!$A123,'Discl output_ class'!$B:$B,FALSE),MATCH('Class output'!J$1,'Discl output_ class'!$B$1:$T$1,FALSE))=0,0,'Inq6 adjusted class'!M123)</f>
        <v>0</v>
      </c>
      <c r="K123" s="39">
        <f>IF(INDEX('Discl output_ class'!$B:$T,MATCH('Class output'!$A123,'Discl output_ class'!$B:$B,FALSE),MATCH('Class output'!K$1,'Discl output_ class'!$B$1:$T$1,FALSE))=0,0,'Inq6 adjusted class'!N123)</f>
        <v>0</v>
      </c>
      <c r="L123" s="39">
        <f>IF(INDEX('Discl output_ class'!$B:$T,MATCH('Class output'!$A123,'Discl output_ class'!$B:$B,FALSE),MATCH('Class output'!L$1,'Discl output_ class'!$B$1:$T$1,FALSE))=0,0,'Inq6 adjusted class'!O123)</f>
        <v>0</v>
      </c>
      <c r="M123" s="39">
        <f>IF(INDEX('Discl output_ class'!$B:$T,MATCH('Class output'!$A123,'Discl output_ class'!$B:$B,FALSE),MATCH('Class output'!M$1,'Discl output_ class'!$B$1:$T$1,FALSE))=0,0,'Inq6 adjusted class'!P123)</f>
        <v>0</v>
      </c>
      <c r="N123" s="39">
        <f>IF(INDEX('Discl output_ class'!$B:$T,MATCH('Class output'!$A123,'Discl output_ class'!$B:$B,FALSE),MATCH('Class output'!N$1,'Discl output_ class'!$B$1:$T$1,FALSE))=0,0,'Inq6 adjusted class'!Q123)</f>
        <v>0</v>
      </c>
      <c r="O123" s="39">
        <f>IF(INDEX('Discl output_ class'!$B:$T,MATCH('Class output'!$A123,'Discl output_ class'!$B:$B,FALSE),MATCH('Class output'!O$1,'Discl output_ class'!$B$1:$T$1,FALSE))=0,0,'Inq6 adjusted class'!R123)</f>
        <v>0</v>
      </c>
      <c r="P123" s="39">
        <f>IF(INDEX('Discl output_ class'!$B:$T,MATCH('Class output'!$A123,'Discl output_ class'!$B:$B,FALSE),MATCH('Class output'!P$1,'Discl output_ class'!$B$1:$T$1,FALSE))=0,0,'Inq6 adjusted class'!S123)</f>
        <v>0</v>
      </c>
      <c r="Q123" s="39">
        <f>IF(INDEX('Discl output_ class'!$B:$T,MATCH('Class output'!$A123,'Discl output_ class'!$B:$B,FALSE),MATCH('Class output'!Q$1,'Discl output_ class'!$B$1:$T$1,FALSE))=0,0,'Inq6 adjusted class'!T123)</f>
        <v>0</v>
      </c>
      <c r="R123" s="39">
        <f>IF(INDEX('Discl output_ class'!$B:$T,MATCH('Class output'!$A123,'Discl output_ class'!$B:$B,FALSE),MATCH('Class output'!R$1,'Discl output_ class'!$B$1:$T$1,FALSE))=0,0,'Inq6 adjusted class'!U123)</f>
        <v>0</v>
      </c>
      <c r="S123" s="39">
        <f>IF(INDEX('Discl output_ class'!$B:$T,MATCH('Class output'!$A123,'Discl output_ class'!$B:$B,FALSE),MATCH('Class output'!S$1,'Discl output_ class'!$B$1:$T$1,FALSE))=0,0,'Inq6 adjusted class'!V123)</f>
        <v>0</v>
      </c>
      <c r="T123" s="39">
        <f>IFERROR(VLOOKUP(A123,'Output A'!B:E,4,FALSE),0)</f>
        <v>0</v>
      </c>
    </row>
    <row r="124" spans="1:20" x14ac:dyDescent="0.3">
      <c r="A124" s="6">
        <f>'Discl output_ class'!B124</f>
        <v>1811</v>
      </c>
      <c r="B124" s="39">
        <f>IF(INDEX('Discl output_ class'!$B:$T,MATCH('Class output'!$A124,'Discl output_ class'!$B:$B,FALSE),MATCH('Class output'!B$1,'Discl output_ class'!$B$1:$T$1,FALSE))=0,0,'Inq6 adjusted class'!E124)</f>
        <v>2185.6936172611522</v>
      </c>
      <c r="C124" s="39">
        <f>IF(INDEX('Discl output_ class'!$B:$T,MATCH('Class output'!$A124,'Discl output_ class'!$B:$B,FALSE),MATCH('Class output'!C$1,'Discl output_ class'!$B$1:$T$1,FALSE))=0,0,'Inq6 adjusted class'!F124)</f>
        <v>5013.0488913288409</v>
      </c>
      <c r="D124" s="39">
        <f>IF(INDEX('Discl output_ class'!$B:$T,MATCH('Class output'!$A124,'Discl output_ class'!$B:$B,FALSE),MATCH('Class output'!D$1,'Discl output_ class'!$B$1:$T$1,FALSE))=0,0,'Inq6 adjusted class'!G124)</f>
        <v>2363.5290807265433</v>
      </c>
      <c r="E124" s="39">
        <f>IF(INDEX('Discl output_ class'!$B:$T,MATCH('Class output'!$A124,'Discl output_ class'!$B:$B,FALSE),MATCH('Class output'!E$1,'Discl output_ class'!$B$1:$T$1,FALSE))=0,0,'Inq6 adjusted class'!H124)</f>
        <v>2009.2824221229168</v>
      </c>
      <c r="F124" s="39">
        <f>IF(INDEX('Discl output_ class'!$B:$T,MATCH('Class output'!$A124,'Discl output_ class'!$B:$B,FALSE),MATCH('Class output'!F$1,'Discl output_ class'!$B$1:$T$1,FALSE))=0,0,'Inq6 adjusted class'!I124)</f>
        <v>2085.8714964309365</v>
      </c>
      <c r="G124" s="39">
        <f>IF(INDEX('Discl output_ class'!$B:$T,MATCH('Class output'!$A124,'Discl output_ class'!$B:$B,FALSE),MATCH('Class output'!G$1,'Discl output_ class'!$B$1:$T$1,FALSE))=0,0,'Inq6 adjusted class'!J124)</f>
        <v>1668.1066469959821</v>
      </c>
      <c r="H124" s="39">
        <f>IF(INDEX('Discl output_ class'!$B:$T,MATCH('Class output'!$A124,'Discl output_ class'!$B:$B,FALSE),MATCH('Class output'!H$1,'Discl output_ class'!$B$1:$T$1,FALSE))=0,0,'Inq6 adjusted class'!K124)</f>
        <v>1745.5799194723077</v>
      </c>
      <c r="I124" s="39">
        <f>IF(INDEX('Discl output_ class'!$B:$T,MATCH('Class output'!$A124,'Discl output_ class'!$B:$B,FALSE),MATCH('Class output'!I$1,'Discl output_ class'!$B$1:$T$1,FALSE))=0,0,'Inq6 adjusted class'!L124)</f>
        <v>1236.2919237111932</v>
      </c>
      <c r="J124" s="39">
        <f>IF(INDEX('Discl output_ class'!$B:$T,MATCH('Class output'!$A124,'Discl output_ class'!$B:$B,FALSE),MATCH('Class output'!J$1,'Discl output_ class'!$B$1:$T$1,FALSE))=0,0,'Inq6 adjusted class'!M124)</f>
        <v>1407.0407768561788</v>
      </c>
      <c r="K124" s="39">
        <f>IF(INDEX('Discl output_ class'!$B:$T,MATCH('Class output'!$A124,'Discl output_ class'!$B:$B,FALSE),MATCH('Class output'!K$1,'Discl output_ class'!$B$1:$T$1,FALSE))=0,0,'Inq6 adjusted class'!N124)</f>
        <v>1458.38397392502</v>
      </c>
      <c r="L124" s="39">
        <f>IF(INDEX('Discl output_ class'!$B:$T,MATCH('Class output'!$A124,'Discl output_ class'!$B:$B,FALSE),MATCH('Class output'!L$1,'Discl output_ class'!$B$1:$T$1,FALSE))=0,0,'Inq6 adjusted class'!O124)</f>
        <v>437.32275977114512</v>
      </c>
      <c r="M124" s="39">
        <f>IF(INDEX('Discl output_ class'!$B:$T,MATCH('Class output'!$A124,'Discl output_ class'!$B:$B,FALSE),MATCH('Class output'!M$1,'Discl output_ class'!$B$1:$T$1,FALSE))=0,0,'Inq6 adjusted class'!P124)</f>
        <v>0</v>
      </c>
      <c r="N124" s="39">
        <f>IF(INDEX('Discl output_ class'!$B:$T,MATCH('Class output'!$A124,'Discl output_ class'!$B:$B,FALSE),MATCH('Class output'!N$1,'Discl output_ class'!$B$1:$T$1,FALSE))=0,0,'Inq6 adjusted class'!Q124)</f>
        <v>331.2429038169837</v>
      </c>
      <c r="O124" s="39">
        <f>IF(INDEX('Discl output_ class'!$B:$T,MATCH('Class output'!$A124,'Discl output_ class'!$B:$B,FALSE),MATCH('Class output'!O$1,'Discl output_ class'!$B$1:$T$1,FALSE))=0,0,'Inq6 adjusted class'!R124)</f>
        <v>346.63583948915692</v>
      </c>
      <c r="P124" s="39">
        <f>IF(INDEX('Discl output_ class'!$B:$T,MATCH('Class output'!$A124,'Discl output_ class'!$B:$B,FALSE),MATCH('Class output'!P$1,'Discl output_ class'!$B$1:$T$1,FALSE))=0,0,'Inq6 adjusted class'!S124)</f>
        <v>146.31063189131416</v>
      </c>
      <c r="Q124" s="39">
        <f>IF(INDEX('Discl output_ class'!$B:$T,MATCH('Class output'!$A124,'Discl output_ class'!$B:$B,FALSE),MATCH('Class output'!Q$1,'Discl output_ class'!$B$1:$T$1,FALSE))=0,0,'Inq6 adjusted class'!T124)</f>
        <v>0</v>
      </c>
      <c r="R124" s="39">
        <f>IF(INDEX('Discl output_ class'!$B:$T,MATCH('Class output'!$A124,'Discl output_ class'!$B:$B,FALSE),MATCH('Class output'!R$1,'Discl output_ class'!$B$1:$T$1,FALSE))=0,0,'Inq6 adjusted class'!U124)</f>
        <v>0</v>
      </c>
      <c r="S124" s="39">
        <f>IF(INDEX('Discl output_ class'!$B:$T,MATCH('Class output'!$A124,'Discl output_ class'!$B:$B,FALSE),MATCH('Class output'!S$1,'Discl output_ class'!$B$1:$T$1,FALSE))=0,0,'Inq6 adjusted class'!V124)</f>
        <v>0</v>
      </c>
      <c r="T124" s="39">
        <f>IFERROR(VLOOKUP(A124,'Output A'!B:E,4,FALSE),0)</f>
        <v>0</v>
      </c>
    </row>
    <row r="125" spans="1:20" x14ac:dyDescent="0.3">
      <c r="A125" s="6">
        <f>'Discl output_ class'!B125</f>
        <v>1812</v>
      </c>
      <c r="B125" s="39">
        <f>IF(INDEX('Discl output_ class'!$B:$T,MATCH('Class output'!$A125,'Discl output_ class'!$B:$B,FALSE),MATCH('Class output'!B$1,'Discl output_ class'!$B$1:$T$1,FALSE))=0,0,'Inq6 adjusted class'!E125)</f>
        <v>28871.435711687162</v>
      </c>
      <c r="C125" s="39">
        <f>IF(INDEX('Discl output_ class'!$B:$T,MATCH('Class output'!$A125,'Discl output_ class'!$B:$B,FALSE),MATCH('Class output'!C$1,'Discl output_ class'!$B$1:$T$1,FALSE))=0,0,'Inq6 adjusted class'!F125)</f>
        <v>29694.627943498461</v>
      </c>
      <c r="D125" s="39">
        <f>IF(INDEX('Discl output_ class'!$B:$T,MATCH('Class output'!$A125,'Discl output_ class'!$B:$B,FALSE),MATCH('Class output'!D$1,'Discl output_ class'!$B$1:$T$1,FALSE))=0,0,'Inq6 adjusted class'!G125)</f>
        <v>28607.792381850562</v>
      </c>
      <c r="E125" s="39">
        <f>IF(INDEX('Discl output_ class'!$B:$T,MATCH('Class output'!$A125,'Discl output_ class'!$B:$B,FALSE),MATCH('Class output'!E$1,'Discl output_ class'!$B$1:$T$1,FALSE))=0,0,'Inq6 adjusted class'!H125)</f>
        <v>27009.722875529729</v>
      </c>
      <c r="F125" s="39">
        <f>IF(INDEX('Discl output_ class'!$B:$T,MATCH('Class output'!$A125,'Discl output_ class'!$B:$B,FALSE),MATCH('Class output'!F$1,'Discl output_ class'!$B$1:$T$1,FALSE))=0,0,'Inq6 adjusted class'!I125)</f>
        <v>25653.150509211478</v>
      </c>
      <c r="G125" s="39">
        <f>IF(INDEX('Discl output_ class'!$B:$T,MATCH('Class output'!$A125,'Discl output_ class'!$B:$B,FALSE),MATCH('Class output'!G$1,'Discl output_ class'!$B$1:$T$1,FALSE))=0,0,'Inq6 adjusted class'!J125)</f>
        <v>25240.719515263398</v>
      </c>
      <c r="H125" s="39">
        <f>IF(INDEX('Discl output_ class'!$B:$T,MATCH('Class output'!$A125,'Discl output_ class'!$B:$B,FALSE),MATCH('Class output'!H$1,'Discl output_ class'!$B$1:$T$1,FALSE))=0,0,'Inq6 adjusted class'!K125)</f>
        <v>23243.995265925052</v>
      </c>
      <c r="I125" s="39">
        <f>IF(INDEX('Discl output_ class'!$B:$T,MATCH('Class output'!$A125,'Discl output_ class'!$B:$B,FALSE),MATCH('Class output'!I$1,'Discl output_ class'!$B$1:$T$1,FALSE))=0,0,'Inq6 adjusted class'!L125)</f>
        <v>22987.800456701982</v>
      </c>
      <c r="J125" s="39">
        <f>IF(INDEX('Discl output_ class'!$B:$T,MATCH('Class output'!$A125,'Discl output_ class'!$B:$B,FALSE),MATCH('Class output'!J$1,'Discl output_ class'!$B$1:$T$1,FALSE))=0,0,'Inq6 adjusted class'!M125)</f>
        <v>20171.768483468335</v>
      </c>
      <c r="K125" s="39">
        <f>IF(INDEX('Discl output_ class'!$B:$T,MATCH('Class output'!$A125,'Discl output_ class'!$B:$B,FALSE),MATCH('Class output'!K$1,'Discl output_ class'!$B$1:$T$1,FALSE))=0,0,'Inq6 adjusted class'!N125)</f>
        <v>20455.219844572075</v>
      </c>
      <c r="L125" s="39">
        <f>IF(INDEX('Discl output_ class'!$B:$T,MATCH('Class output'!$A125,'Discl output_ class'!$B:$B,FALSE),MATCH('Class output'!L$1,'Discl output_ class'!$B$1:$T$1,FALSE))=0,0,'Inq6 adjusted class'!O125)</f>
        <v>18829.547080878245</v>
      </c>
      <c r="M125" s="39">
        <f>IF(INDEX('Discl output_ class'!$B:$T,MATCH('Class output'!$A125,'Discl output_ class'!$B:$B,FALSE),MATCH('Class output'!M$1,'Discl output_ class'!$B$1:$T$1,FALSE))=0,0,'Inq6 adjusted class'!P125)</f>
        <v>10991.009770177692</v>
      </c>
      <c r="N125" s="39">
        <f>IF(INDEX('Discl output_ class'!$B:$T,MATCH('Class output'!$A125,'Discl output_ class'!$B:$B,FALSE),MATCH('Class output'!N$1,'Discl output_ class'!$B$1:$T$1,FALSE))=0,0,'Inq6 adjusted class'!Q125)</f>
        <v>13164.465739568233</v>
      </c>
      <c r="O125" s="39">
        <f>IF(INDEX('Discl output_ class'!$B:$T,MATCH('Class output'!$A125,'Discl output_ class'!$B:$B,FALSE),MATCH('Class output'!O$1,'Discl output_ class'!$B$1:$T$1,FALSE))=0,0,'Inq6 adjusted class'!R125)</f>
        <v>9804.1719672867512</v>
      </c>
      <c r="P125" s="39">
        <f>IF(INDEX('Discl output_ class'!$B:$T,MATCH('Class output'!$A125,'Discl output_ class'!$B:$B,FALSE),MATCH('Class output'!P$1,'Discl output_ class'!$B$1:$T$1,FALSE))=0,0,'Inq6 adjusted class'!S125)</f>
        <v>11015.277956122931</v>
      </c>
      <c r="Q125" s="39">
        <f>IF(INDEX('Discl output_ class'!$B:$T,MATCH('Class output'!$A125,'Discl output_ class'!$B:$B,FALSE),MATCH('Class output'!Q$1,'Discl output_ class'!$B$1:$T$1,FALSE))=0,0,'Inq6 adjusted class'!T125)</f>
        <v>8827.4144224023112</v>
      </c>
      <c r="R125" s="39">
        <f>IF(INDEX('Discl output_ class'!$B:$T,MATCH('Class output'!$A125,'Discl output_ class'!$B:$B,FALSE),MATCH('Class output'!R$1,'Discl output_ class'!$B$1:$T$1,FALSE))=0,0,'Inq6 adjusted class'!U125)</f>
        <v>10476.266384758985</v>
      </c>
      <c r="S125" s="39">
        <f>IF(INDEX('Discl output_ class'!$B:$T,MATCH('Class output'!$A125,'Discl output_ class'!$B:$B,FALSE),MATCH('Class output'!S$1,'Discl output_ class'!$B$1:$T$1,FALSE))=0,0,'Inq6 adjusted class'!V125)</f>
        <v>11730.872902097737</v>
      </c>
      <c r="T125" s="39">
        <f>IFERROR(VLOOKUP(A125,'Output A'!B:E,4,FALSE),0)</f>
        <v>8148.89</v>
      </c>
    </row>
    <row r="126" spans="1:20" x14ac:dyDescent="0.3">
      <c r="A126" s="6">
        <f>'Discl output_ class'!B126</f>
        <v>1813</v>
      </c>
      <c r="B126" s="39">
        <f>IF(INDEX('Discl output_ class'!$B:$T,MATCH('Class output'!$A126,'Discl output_ class'!$B:$B,FALSE),MATCH('Class output'!B$1,'Discl output_ class'!$B$1:$T$1,FALSE))=0,0,'Inq6 adjusted class'!E126)</f>
        <v>8108.9694872109521</v>
      </c>
      <c r="C126" s="39">
        <f>IF(INDEX('Discl output_ class'!$B:$T,MATCH('Class output'!$A126,'Discl output_ class'!$B:$B,FALSE),MATCH('Class output'!C$1,'Discl output_ class'!$B$1:$T$1,FALSE))=0,0,'Inq6 adjusted class'!F126)</f>
        <v>7884.1294958682001</v>
      </c>
      <c r="D126" s="39">
        <f>IF(INDEX('Discl output_ class'!$B:$T,MATCH('Class output'!$A126,'Discl output_ class'!$B:$B,FALSE),MATCH('Class output'!D$1,'Discl output_ class'!$B$1:$T$1,FALSE))=0,0,'Inq6 adjusted class'!G126)</f>
        <v>7721.1156118659301</v>
      </c>
      <c r="E126" s="39">
        <f>IF(INDEX('Discl output_ class'!$B:$T,MATCH('Class output'!$A126,'Discl output_ class'!$B:$B,FALSE),MATCH('Class output'!E$1,'Discl output_ class'!$B$1:$T$1,FALSE))=0,0,'Inq6 adjusted class'!H126)</f>
        <v>7486.7445783243711</v>
      </c>
      <c r="F126" s="39">
        <f>IF(INDEX('Discl output_ class'!$B:$T,MATCH('Class output'!$A126,'Discl output_ class'!$B:$B,FALSE),MATCH('Class output'!F$1,'Discl output_ class'!$B$1:$T$1,FALSE))=0,0,'Inq6 adjusted class'!I126)</f>
        <v>6454.6405400080657</v>
      </c>
      <c r="G126" s="39">
        <f>IF(INDEX('Discl output_ class'!$B:$T,MATCH('Class output'!$A126,'Discl output_ class'!$B:$B,FALSE),MATCH('Class output'!G$1,'Discl output_ class'!$B$1:$T$1,FALSE))=0,0,'Inq6 adjusted class'!J126)</f>
        <v>6354.754098674156</v>
      </c>
      <c r="H126" s="39">
        <f>IF(INDEX('Discl output_ class'!$B:$T,MATCH('Class output'!$A126,'Discl output_ class'!$B:$B,FALSE),MATCH('Class output'!H$1,'Discl output_ class'!$B$1:$T$1,FALSE))=0,0,'Inq6 adjusted class'!K126)</f>
        <v>5678.3505048546649</v>
      </c>
      <c r="I126" s="39">
        <f>IF(INDEX('Discl output_ class'!$B:$T,MATCH('Class output'!$A126,'Discl output_ class'!$B:$B,FALSE),MATCH('Class output'!I$1,'Discl output_ class'!$B$1:$T$1,FALSE))=0,0,'Inq6 adjusted class'!L126)</f>
        <v>5309.6711511614794</v>
      </c>
      <c r="J126" s="39">
        <f>IF(INDEX('Discl output_ class'!$B:$T,MATCH('Class output'!$A126,'Discl output_ class'!$B:$B,FALSE),MATCH('Class output'!J$1,'Discl output_ class'!$B$1:$T$1,FALSE))=0,0,'Inq6 adjusted class'!M126)</f>
        <v>4396.9691211324098</v>
      </c>
      <c r="K126" s="39">
        <f>IF(INDEX('Discl output_ class'!$B:$T,MATCH('Class output'!$A126,'Discl output_ class'!$B:$B,FALSE),MATCH('Class output'!K$1,'Discl output_ class'!$B$1:$T$1,FALSE))=0,0,'Inq6 adjusted class'!N126)</f>
        <v>4127.4274357746335</v>
      </c>
      <c r="L126" s="39">
        <f>IF(INDEX('Discl output_ class'!$B:$T,MATCH('Class output'!$A126,'Discl output_ class'!$B:$B,FALSE),MATCH('Class output'!L$1,'Discl output_ class'!$B$1:$T$1,FALSE))=0,0,'Inq6 adjusted class'!O126)</f>
        <v>3798.5160660040115</v>
      </c>
      <c r="M126" s="39">
        <f>IF(INDEX('Discl output_ class'!$B:$T,MATCH('Class output'!$A126,'Discl output_ class'!$B:$B,FALSE),MATCH('Class output'!M$1,'Discl output_ class'!$B$1:$T$1,FALSE))=0,0,'Inq6 adjusted class'!P126)</f>
        <v>2547.5202072228112</v>
      </c>
      <c r="N126" s="39">
        <f>IF(INDEX('Discl output_ class'!$B:$T,MATCH('Class output'!$A126,'Discl output_ class'!$B:$B,FALSE),MATCH('Class output'!N$1,'Discl output_ class'!$B$1:$T$1,FALSE))=0,0,'Inq6 adjusted class'!Q126)</f>
        <v>2476.1159217623385</v>
      </c>
      <c r="O126" s="39">
        <f>IF(INDEX('Discl output_ class'!$B:$T,MATCH('Class output'!$A126,'Discl output_ class'!$B:$B,FALSE),MATCH('Class output'!O$1,'Discl output_ class'!$B$1:$T$1,FALSE))=0,0,'Inq6 adjusted class'!R126)</f>
        <v>1475.9379511560664</v>
      </c>
      <c r="P126" s="39">
        <f>IF(INDEX('Discl output_ class'!$B:$T,MATCH('Class output'!$A126,'Discl output_ class'!$B:$B,FALSE),MATCH('Class output'!P$1,'Discl output_ class'!$B$1:$T$1,FALSE))=0,0,'Inq6 adjusted class'!S126)</f>
        <v>1594.5932299062617</v>
      </c>
      <c r="Q126" s="39">
        <f>IF(INDEX('Discl output_ class'!$B:$T,MATCH('Class output'!$A126,'Discl output_ class'!$B:$B,FALSE),MATCH('Class output'!Q$1,'Discl output_ class'!$B$1:$T$1,FALSE))=0,0,'Inq6 adjusted class'!T126)</f>
        <v>1117.2933726768242</v>
      </c>
      <c r="R126" s="39">
        <f>IF(INDEX('Discl output_ class'!$B:$T,MATCH('Class output'!$A126,'Discl output_ class'!$B:$B,FALSE),MATCH('Class output'!R$1,'Discl output_ class'!$B$1:$T$1,FALSE))=0,0,'Inq6 adjusted class'!U126)</f>
        <v>1377.3793722975995</v>
      </c>
      <c r="S126" s="39">
        <f>IF(INDEX('Discl output_ class'!$B:$T,MATCH('Class output'!$A126,'Discl output_ class'!$B:$B,FALSE),MATCH('Class output'!S$1,'Discl output_ class'!$B$1:$T$1,FALSE))=0,0,'Inq6 adjusted class'!V126)</f>
        <v>1413.6455430274445</v>
      </c>
      <c r="T126" s="39">
        <f>IFERROR(VLOOKUP(A126,'Output A'!B:E,4,FALSE),0)</f>
        <v>1024.93</v>
      </c>
    </row>
    <row r="127" spans="1:20" x14ac:dyDescent="0.3">
      <c r="A127" s="6">
        <f>'Discl output_ class'!B127</f>
        <v>1814</v>
      </c>
      <c r="B127" s="39">
        <f>IF(INDEX('Discl output_ class'!$B:$T,MATCH('Class output'!$A127,'Discl output_ class'!$B:$B,FALSE),MATCH('Class output'!B$1,'Discl output_ class'!$B$1:$T$1,FALSE))=0,0,'Inq6 adjusted class'!E127)</f>
        <v>2544.8885479315254</v>
      </c>
      <c r="C127" s="39">
        <f>IF(INDEX('Discl output_ class'!$B:$T,MATCH('Class output'!$A127,'Discl output_ class'!$B:$B,FALSE),MATCH('Class output'!C$1,'Discl output_ class'!$B$1:$T$1,FALSE))=0,0,'Inq6 adjusted class'!F127)</f>
        <v>3107.9264911359751</v>
      </c>
      <c r="D127" s="39">
        <f>IF(INDEX('Discl output_ class'!$B:$T,MATCH('Class output'!$A127,'Discl output_ class'!$B:$B,FALSE),MATCH('Class output'!D$1,'Discl output_ class'!$B$1:$T$1,FALSE))=0,0,'Inq6 adjusted class'!G127)</f>
        <v>2175.7129195015</v>
      </c>
      <c r="E127" s="39">
        <f>IF(INDEX('Discl output_ class'!$B:$T,MATCH('Class output'!$A127,'Discl output_ class'!$B:$B,FALSE),MATCH('Class output'!E$1,'Discl output_ class'!$B$1:$T$1,FALSE))=0,0,'Inq6 adjusted class'!H127)</f>
        <v>2530.3042320398745</v>
      </c>
      <c r="F127" s="39">
        <f>IF(INDEX('Discl output_ class'!$B:$T,MATCH('Class output'!$A127,'Discl output_ class'!$B:$B,FALSE),MATCH('Class output'!F$1,'Discl output_ class'!$B$1:$T$1,FALSE))=0,0,'Inq6 adjusted class'!I127)</f>
        <v>2463.4313565625653</v>
      </c>
      <c r="G127" s="39">
        <f>IF(INDEX('Discl output_ class'!$B:$T,MATCH('Class output'!$A127,'Discl output_ class'!$B:$B,FALSE),MATCH('Class output'!G$1,'Discl output_ class'!$B$1:$T$1,FALSE))=0,0,'Inq6 adjusted class'!J127)</f>
        <v>2100.0847877982646</v>
      </c>
      <c r="H127" s="39">
        <f>IF(INDEX('Discl output_ class'!$B:$T,MATCH('Class output'!$A127,'Discl output_ class'!$B:$B,FALSE),MATCH('Class output'!H$1,'Discl output_ class'!$B$1:$T$1,FALSE))=0,0,'Inq6 adjusted class'!K127)</f>
        <v>2125.8715560474502</v>
      </c>
      <c r="I127" s="39">
        <f>IF(INDEX('Discl output_ class'!$B:$T,MATCH('Class output'!$A127,'Discl output_ class'!$B:$B,FALSE),MATCH('Class output'!I$1,'Discl output_ class'!$B$1:$T$1,FALSE))=0,0,'Inq6 adjusted class'!L127)</f>
        <v>2087.1769082740843</v>
      </c>
      <c r="J127" s="39">
        <f>IF(INDEX('Discl output_ class'!$B:$T,MATCH('Class output'!$A127,'Discl output_ class'!$B:$B,FALSE),MATCH('Class output'!J$1,'Discl output_ class'!$B$1:$T$1,FALSE))=0,0,'Inq6 adjusted class'!M127)</f>
        <v>1809.5815047135598</v>
      </c>
      <c r="K127" s="39">
        <f>IF(INDEX('Discl output_ class'!$B:$T,MATCH('Class output'!$A127,'Discl output_ class'!$B:$B,FALSE),MATCH('Class output'!K$1,'Discl output_ class'!$B$1:$T$1,FALSE))=0,0,'Inq6 adjusted class'!N127)</f>
        <v>1631.0496762765208</v>
      </c>
      <c r="L127" s="39">
        <f>IF(INDEX('Discl output_ class'!$B:$T,MATCH('Class output'!$A127,'Discl output_ class'!$B:$B,FALSE),MATCH('Class output'!L$1,'Discl output_ class'!$B$1:$T$1,FALSE))=0,0,'Inq6 adjusted class'!O127)</f>
        <v>1705.1734212052422</v>
      </c>
      <c r="M127" s="39">
        <f>IF(INDEX('Discl output_ class'!$B:$T,MATCH('Class output'!$A127,'Discl output_ class'!$B:$B,FALSE),MATCH('Class output'!M$1,'Discl output_ class'!$B$1:$T$1,FALSE))=0,0,'Inq6 adjusted class'!P127)</f>
        <v>0</v>
      </c>
      <c r="N127" s="39">
        <f>IF(INDEX('Discl output_ class'!$B:$T,MATCH('Class output'!$A127,'Discl output_ class'!$B:$B,FALSE),MATCH('Class output'!N$1,'Discl output_ class'!$B$1:$T$1,FALSE))=0,0,'Inq6 adjusted class'!Q127)</f>
        <v>1161.4075726999215</v>
      </c>
      <c r="O127" s="39">
        <f>IF(INDEX('Discl output_ class'!$B:$T,MATCH('Class output'!$A127,'Discl output_ class'!$B:$B,FALSE),MATCH('Class output'!O$1,'Discl output_ class'!$B$1:$T$1,FALSE))=0,0,'Inq6 adjusted class'!R127)</f>
        <v>719.02790234592908</v>
      </c>
      <c r="P127" s="39">
        <f>IF(INDEX('Discl output_ class'!$B:$T,MATCH('Class output'!$A127,'Discl output_ class'!$B:$B,FALSE),MATCH('Class output'!P$1,'Discl output_ class'!$B$1:$T$1,FALSE))=0,0,'Inq6 adjusted class'!S127)</f>
        <v>804.7084754022278</v>
      </c>
      <c r="Q127" s="39">
        <f>IF(INDEX('Discl output_ class'!$B:$T,MATCH('Class output'!$A127,'Discl output_ class'!$B:$B,FALSE),MATCH('Class output'!Q$1,'Discl output_ class'!$B$1:$T$1,FALSE))=0,0,'Inq6 adjusted class'!T127)</f>
        <v>590.46769135854561</v>
      </c>
      <c r="R127" s="39">
        <f>IF(INDEX('Discl output_ class'!$B:$T,MATCH('Class output'!$A127,'Discl output_ class'!$B:$B,FALSE),MATCH('Class output'!R$1,'Discl output_ class'!$B$1:$T$1,FALSE))=0,0,'Inq6 adjusted class'!U127)</f>
        <v>699.99656302430844</v>
      </c>
      <c r="S127" s="39">
        <f>IF(INDEX('Discl output_ class'!$B:$T,MATCH('Class output'!$A127,'Discl output_ class'!$B:$B,FALSE),MATCH('Class output'!S$1,'Discl output_ class'!$B$1:$T$1,FALSE))=0,0,'Inq6 adjusted class'!V127)</f>
        <v>753.01267747717338</v>
      </c>
      <c r="T127" s="39">
        <f>IFERROR(VLOOKUP(A127,'Output A'!B:E,4,FALSE),0)</f>
        <v>0</v>
      </c>
    </row>
    <row r="128" spans="1:20" x14ac:dyDescent="0.3">
      <c r="A128" s="6">
        <f>'Discl output_ class'!B128</f>
        <v>1820</v>
      </c>
      <c r="B128" s="39">
        <f>IF(INDEX('Discl output_ class'!$B:$T,MATCH('Class output'!$A128,'Discl output_ class'!$B:$B,FALSE),MATCH('Class output'!B$1,'Discl output_ class'!$B$1:$T$1,FALSE))=0,0,'Inq6 adjusted class'!E128)</f>
        <v>3374.0408837958289</v>
      </c>
      <c r="C128" s="39">
        <f>IF(INDEX('Discl output_ class'!$B:$T,MATCH('Class output'!$A128,'Discl output_ class'!$B:$B,FALSE),MATCH('Class output'!C$1,'Discl output_ class'!$B$1:$T$1,FALSE))=0,0,'Inq6 adjusted class'!F128)</f>
        <v>4162.4071694612658</v>
      </c>
      <c r="D128" s="39">
        <f>IF(INDEX('Discl output_ class'!$B:$T,MATCH('Class output'!$A128,'Discl output_ class'!$B:$B,FALSE),MATCH('Class output'!D$1,'Discl output_ class'!$B$1:$T$1,FALSE))=0,0,'Inq6 adjusted class'!G128)</f>
        <v>4567.2573467307811</v>
      </c>
      <c r="E128" s="39">
        <f>IF(INDEX('Discl output_ class'!$B:$T,MATCH('Class output'!$A128,'Discl output_ class'!$B:$B,FALSE),MATCH('Class output'!E$1,'Discl output_ class'!$B$1:$T$1,FALSE))=0,0,'Inq6 adjusted class'!H128)</f>
        <v>3906.248158726682</v>
      </c>
      <c r="F128" s="39">
        <f>IF(INDEX('Discl output_ class'!$B:$T,MATCH('Class output'!$A128,'Discl output_ class'!$B:$B,FALSE),MATCH('Class output'!F$1,'Discl output_ class'!$B$1:$T$1,FALSE))=0,0,'Inq6 adjusted class'!I128)</f>
        <v>3478.8672210536579</v>
      </c>
      <c r="G128" s="39">
        <f>IF(INDEX('Discl output_ class'!$B:$T,MATCH('Class output'!$A128,'Discl output_ class'!$B:$B,FALSE),MATCH('Class output'!G$1,'Discl output_ class'!$B$1:$T$1,FALSE))=0,0,'Inq6 adjusted class'!J128)</f>
        <v>3625.7859287167689</v>
      </c>
      <c r="H128" s="39">
        <f>IF(INDEX('Discl output_ class'!$B:$T,MATCH('Class output'!$A128,'Discl output_ class'!$B:$B,FALSE),MATCH('Class output'!H$1,'Discl output_ class'!$B$1:$T$1,FALSE))=0,0,'Inq6 adjusted class'!K128)</f>
        <v>3541.3584492494592</v>
      </c>
      <c r="I128" s="39">
        <f>IF(INDEX('Discl output_ class'!$B:$T,MATCH('Class output'!$A128,'Discl output_ class'!$B:$B,FALSE),MATCH('Class output'!I$1,'Discl output_ class'!$B$1:$T$1,FALSE))=0,0,'Inq6 adjusted class'!L128)</f>
        <v>2643.1448059046579</v>
      </c>
      <c r="J128" s="39">
        <f>IF(INDEX('Discl output_ class'!$B:$T,MATCH('Class output'!$A128,'Discl output_ class'!$B:$B,FALSE),MATCH('Class output'!J$1,'Discl output_ class'!$B$1:$T$1,FALSE))=0,0,'Inq6 adjusted class'!M128)</f>
        <v>2776.748253282236</v>
      </c>
      <c r="K128" s="39">
        <f>IF(INDEX('Discl output_ class'!$B:$T,MATCH('Class output'!$A128,'Discl output_ class'!$B:$B,FALSE),MATCH('Class output'!K$1,'Discl output_ class'!$B$1:$T$1,FALSE))=0,0,'Inq6 adjusted class'!N128)</f>
        <v>2354.5488149882935</v>
      </c>
      <c r="L128" s="39">
        <f>IF(INDEX('Discl output_ class'!$B:$T,MATCH('Class output'!$A128,'Discl output_ class'!$B:$B,FALSE),MATCH('Class output'!L$1,'Discl output_ class'!$B$1:$T$1,FALSE))=0,0,'Inq6 adjusted class'!O128)</f>
        <v>2244.4814769618033</v>
      </c>
      <c r="M128" s="39">
        <f>IF(INDEX('Discl output_ class'!$B:$T,MATCH('Class output'!$A128,'Discl output_ class'!$B:$B,FALSE),MATCH('Class output'!M$1,'Discl output_ class'!$B$1:$T$1,FALSE))=0,0,'Inq6 adjusted class'!P128)</f>
        <v>967.80759521860591</v>
      </c>
      <c r="N128" s="39">
        <f>IF(INDEX('Discl output_ class'!$B:$T,MATCH('Class output'!$A128,'Discl output_ class'!$B:$B,FALSE),MATCH('Class output'!N$1,'Discl output_ class'!$B$1:$T$1,FALSE))=0,0,'Inq6 adjusted class'!Q128)</f>
        <v>1196.9666378717163</v>
      </c>
      <c r="O128" s="39">
        <f>IF(INDEX('Discl output_ class'!$B:$T,MATCH('Class output'!$A128,'Discl output_ class'!$B:$B,FALSE),MATCH('Class output'!O$1,'Discl output_ class'!$B$1:$T$1,FALSE))=0,0,'Inq6 adjusted class'!R128)</f>
        <v>1021.4785484871699</v>
      </c>
      <c r="P128" s="39">
        <f>IF(INDEX('Discl output_ class'!$B:$T,MATCH('Class output'!$A128,'Discl output_ class'!$B:$B,FALSE),MATCH('Class output'!P$1,'Discl output_ class'!$B$1:$T$1,FALSE))=0,0,'Inq6 adjusted class'!S128)</f>
        <v>1129.5503747124217</v>
      </c>
      <c r="Q128" s="39">
        <f>IF(INDEX('Discl output_ class'!$B:$T,MATCH('Class output'!$A128,'Discl output_ class'!$B:$B,FALSE),MATCH('Class output'!Q$1,'Discl output_ class'!$B$1:$T$1,FALSE))=0,0,'Inq6 adjusted class'!T128)</f>
        <v>860.54088734246432</v>
      </c>
      <c r="R128" s="39">
        <f>IF(INDEX('Discl output_ class'!$B:$T,MATCH('Class output'!$A128,'Discl output_ class'!$B:$B,FALSE),MATCH('Class output'!R$1,'Discl output_ class'!$B$1:$T$1,FALSE))=0,0,'Inq6 adjusted class'!U128)</f>
        <v>860.24488508913441</v>
      </c>
      <c r="S128" s="39">
        <f>IF(INDEX('Discl output_ class'!$B:$T,MATCH('Class output'!$A128,'Discl output_ class'!$B:$B,FALSE),MATCH('Class output'!S$1,'Discl output_ class'!$B$1:$T$1,FALSE))=0,0,'Inq6 adjusted class'!V128)</f>
        <v>780.97569306812102</v>
      </c>
      <c r="T128" s="39">
        <f>IFERROR(VLOOKUP(A128,'Output A'!B:E,4,FALSE),0)</f>
        <v>415.6217201</v>
      </c>
    </row>
    <row r="129" spans="1:20" x14ac:dyDescent="0.3">
      <c r="A129" s="6">
        <f>'Discl output_ class'!B129</f>
        <v>1910</v>
      </c>
      <c r="B129" s="39">
        <f>IF(INDEX('Discl output_ class'!$B:$T,MATCH('Class output'!$A129,'Discl output_ class'!$B:$B,FALSE),MATCH('Class output'!B$1,'Discl output_ class'!$B$1:$T$1,FALSE))=0,0,'Inq6 adjusted class'!E129)</f>
        <v>0</v>
      </c>
      <c r="C129" s="39">
        <f>IF(INDEX('Discl output_ class'!$B:$T,MATCH('Class output'!$A129,'Discl output_ class'!$B:$B,FALSE),MATCH('Class output'!C$1,'Discl output_ class'!$B$1:$T$1,FALSE))=0,0,'Inq6 adjusted class'!F129)</f>
        <v>0</v>
      </c>
      <c r="D129" s="39">
        <f>IF(INDEX('Discl output_ class'!$B:$T,MATCH('Class output'!$A129,'Discl output_ class'!$B:$B,FALSE),MATCH('Class output'!D$1,'Discl output_ class'!$B$1:$T$1,FALSE))=0,0,'Inq6 adjusted class'!G129)</f>
        <v>0</v>
      </c>
      <c r="E129" s="39">
        <f>IF(INDEX('Discl output_ class'!$B:$T,MATCH('Class output'!$A129,'Discl output_ class'!$B:$B,FALSE),MATCH('Class output'!E$1,'Discl output_ class'!$B$1:$T$1,FALSE))=0,0,'Inq6 adjusted class'!H129)</f>
        <v>0</v>
      </c>
      <c r="F129" s="39">
        <f>IF(INDEX('Discl output_ class'!$B:$T,MATCH('Class output'!$A129,'Discl output_ class'!$B:$B,FALSE),MATCH('Class output'!F$1,'Discl output_ class'!$B$1:$T$1,FALSE))=0,0,'Inq6 adjusted class'!I129)</f>
        <v>0</v>
      </c>
      <c r="G129" s="39">
        <f>IF(INDEX('Discl output_ class'!$B:$T,MATCH('Class output'!$A129,'Discl output_ class'!$B:$B,FALSE),MATCH('Class output'!G$1,'Discl output_ class'!$B$1:$T$1,FALSE))=0,0,'Inq6 adjusted class'!J129)</f>
        <v>0</v>
      </c>
      <c r="H129" s="39">
        <f>IF(INDEX('Discl output_ class'!$B:$T,MATCH('Class output'!$A129,'Discl output_ class'!$B:$B,FALSE),MATCH('Class output'!H$1,'Discl output_ class'!$B$1:$T$1,FALSE))=0,0,'Inq6 adjusted class'!K129)</f>
        <v>0</v>
      </c>
      <c r="I129" s="39">
        <f>IF(INDEX('Discl output_ class'!$B:$T,MATCH('Class output'!$A129,'Discl output_ class'!$B:$B,FALSE),MATCH('Class output'!I$1,'Discl output_ class'!$B$1:$T$1,FALSE))=0,0,'Inq6 adjusted class'!L129)</f>
        <v>0</v>
      </c>
      <c r="J129" s="39">
        <f>IF(INDEX('Discl output_ class'!$B:$T,MATCH('Class output'!$A129,'Discl output_ class'!$B:$B,FALSE),MATCH('Class output'!J$1,'Discl output_ class'!$B$1:$T$1,FALSE))=0,0,'Inq6 adjusted class'!M129)</f>
        <v>0</v>
      </c>
      <c r="K129" s="39">
        <f>IF(INDEX('Discl output_ class'!$B:$T,MATCH('Class output'!$A129,'Discl output_ class'!$B:$B,FALSE),MATCH('Class output'!K$1,'Discl output_ class'!$B$1:$T$1,FALSE))=0,0,'Inq6 adjusted class'!N129)</f>
        <v>0</v>
      </c>
      <c r="L129" s="39">
        <f>IF(INDEX('Discl output_ class'!$B:$T,MATCH('Class output'!$A129,'Discl output_ class'!$B:$B,FALSE),MATCH('Class output'!L$1,'Discl output_ class'!$B$1:$T$1,FALSE))=0,0,'Inq6 adjusted class'!O129)</f>
        <v>0</v>
      </c>
      <c r="M129" s="39">
        <f>IF(INDEX('Discl output_ class'!$B:$T,MATCH('Class output'!$A129,'Discl output_ class'!$B:$B,FALSE),MATCH('Class output'!M$1,'Discl output_ class'!$B$1:$T$1,FALSE))=0,0,'Inq6 adjusted class'!P129)</f>
        <v>0</v>
      </c>
      <c r="N129" s="39">
        <f>IF(INDEX('Discl output_ class'!$B:$T,MATCH('Class output'!$A129,'Discl output_ class'!$B:$B,FALSE),MATCH('Class output'!N$1,'Discl output_ class'!$B$1:$T$1,FALSE))=0,0,'Inq6 adjusted class'!Q129)</f>
        <v>0</v>
      </c>
      <c r="O129" s="39">
        <f>IF(INDEX('Discl output_ class'!$B:$T,MATCH('Class output'!$A129,'Discl output_ class'!$B:$B,FALSE),MATCH('Class output'!O$1,'Discl output_ class'!$B$1:$T$1,FALSE))=0,0,'Inq6 adjusted class'!R129)</f>
        <v>0</v>
      </c>
      <c r="P129" s="39">
        <f>IF(INDEX('Discl output_ class'!$B:$T,MATCH('Class output'!$A129,'Discl output_ class'!$B:$B,FALSE),MATCH('Class output'!P$1,'Discl output_ class'!$B$1:$T$1,FALSE))=0,0,'Inq6 adjusted class'!S129)</f>
        <v>0</v>
      </c>
      <c r="Q129" s="39">
        <f>IF(INDEX('Discl output_ class'!$B:$T,MATCH('Class output'!$A129,'Discl output_ class'!$B:$B,FALSE),MATCH('Class output'!Q$1,'Discl output_ class'!$B$1:$T$1,FALSE))=0,0,'Inq6 adjusted class'!T129)</f>
        <v>0</v>
      </c>
      <c r="R129" s="39">
        <f>IF(INDEX('Discl output_ class'!$B:$T,MATCH('Class output'!$A129,'Discl output_ class'!$B:$B,FALSE),MATCH('Class output'!R$1,'Discl output_ class'!$B$1:$T$1,FALSE))=0,0,'Inq6 adjusted class'!U129)</f>
        <v>0</v>
      </c>
      <c r="S129" s="39">
        <f>IF(INDEX('Discl output_ class'!$B:$T,MATCH('Class output'!$A129,'Discl output_ class'!$B:$B,FALSE),MATCH('Class output'!S$1,'Discl output_ class'!$B$1:$T$1,FALSE))=0,0,'Inq6 adjusted class'!V129)</f>
        <v>0</v>
      </c>
      <c r="T129" s="39">
        <f>IFERROR(VLOOKUP(A129,'Output A'!B:E,4,FALSE),0)</f>
        <v>0</v>
      </c>
    </row>
    <row r="130" spans="1:20" x14ac:dyDescent="0.3">
      <c r="A130" s="6">
        <f>'Discl output_ class'!B130</f>
        <v>1920</v>
      </c>
      <c r="B130" s="39">
        <f>IF(INDEX('Discl output_ class'!$B:$T,MATCH('Class output'!$A130,'Discl output_ class'!$B:$B,FALSE),MATCH('Class output'!B$1,'Discl output_ class'!$B$1:$T$1,FALSE))=0,0,'Inq6 adjusted class'!E130)</f>
        <v>0</v>
      </c>
      <c r="C130" s="39">
        <f>IF(INDEX('Discl output_ class'!$B:$T,MATCH('Class output'!$A130,'Discl output_ class'!$B:$B,FALSE),MATCH('Class output'!C$1,'Discl output_ class'!$B$1:$T$1,FALSE))=0,0,'Inq6 adjusted class'!F130)</f>
        <v>0</v>
      </c>
      <c r="D130" s="39">
        <f>IF(INDEX('Discl output_ class'!$B:$T,MATCH('Class output'!$A130,'Discl output_ class'!$B:$B,FALSE),MATCH('Class output'!D$1,'Discl output_ class'!$B$1:$T$1,FALSE))=0,0,'Inq6 adjusted class'!G130)</f>
        <v>0</v>
      </c>
      <c r="E130" s="39">
        <f>IF(INDEX('Discl output_ class'!$B:$T,MATCH('Class output'!$A130,'Discl output_ class'!$B:$B,FALSE),MATCH('Class output'!E$1,'Discl output_ class'!$B$1:$T$1,FALSE))=0,0,'Inq6 adjusted class'!H130)</f>
        <v>0</v>
      </c>
      <c r="F130" s="39">
        <f>IF(INDEX('Discl output_ class'!$B:$T,MATCH('Class output'!$A130,'Discl output_ class'!$B:$B,FALSE),MATCH('Class output'!F$1,'Discl output_ class'!$B$1:$T$1,FALSE))=0,0,'Inq6 adjusted class'!I130)</f>
        <v>0</v>
      </c>
      <c r="G130" s="39">
        <f>IF(INDEX('Discl output_ class'!$B:$T,MATCH('Class output'!$A130,'Discl output_ class'!$B:$B,FALSE),MATCH('Class output'!G$1,'Discl output_ class'!$B$1:$T$1,FALSE))=0,0,'Inq6 adjusted class'!J130)</f>
        <v>0</v>
      </c>
      <c r="H130" s="39">
        <f>IF(INDEX('Discl output_ class'!$B:$T,MATCH('Class output'!$A130,'Discl output_ class'!$B:$B,FALSE),MATCH('Class output'!H$1,'Discl output_ class'!$B$1:$T$1,FALSE))=0,0,'Inq6 adjusted class'!K130)</f>
        <v>0</v>
      </c>
      <c r="I130" s="39">
        <f>IF(INDEX('Discl output_ class'!$B:$T,MATCH('Class output'!$A130,'Discl output_ class'!$B:$B,FALSE),MATCH('Class output'!I$1,'Discl output_ class'!$B$1:$T$1,FALSE))=0,0,'Inq6 adjusted class'!L130)</f>
        <v>0</v>
      </c>
      <c r="J130" s="39">
        <f>IF(INDEX('Discl output_ class'!$B:$T,MATCH('Class output'!$A130,'Discl output_ class'!$B:$B,FALSE),MATCH('Class output'!J$1,'Discl output_ class'!$B$1:$T$1,FALSE))=0,0,'Inq6 adjusted class'!M130)</f>
        <v>0</v>
      </c>
      <c r="K130" s="39">
        <f>IF(INDEX('Discl output_ class'!$B:$T,MATCH('Class output'!$A130,'Discl output_ class'!$B:$B,FALSE),MATCH('Class output'!K$1,'Discl output_ class'!$B$1:$T$1,FALSE))=0,0,'Inq6 adjusted class'!N130)</f>
        <v>0</v>
      </c>
      <c r="L130" s="39">
        <f>IF(INDEX('Discl output_ class'!$B:$T,MATCH('Class output'!$A130,'Discl output_ class'!$B:$B,FALSE),MATCH('Class output'!L$1,'Discl output_ class'!$B$1:$T$1,FALSE))=0,0,'Inq6 adjusted class'!O130)</f>
        <v>0</v>
      </c>
      <c r="M130" s="39">
        <f>IF(INDEX('Discl output_ class'!$B:$T,MATCH('Class output'!$A130,'Discl output_ class'!$B:$B,FALSE),MATCH('Class output'!M$1,'Discl output_ class'!$B$1:$T$1,FALSE))=0,0,'Inq6 adjusted class'!P130)</f>
        <v>0</v>
      </c>
      <c r="N130" s="39">
        <f>IF(INDEX('Discl output_ class'!$B:$T,MATCH('Class output'!$A130,'Discl output_ class'!$B:$B,FALSE),MATCH('Class output'!N$1,'Discl output_ class'!$B$1:$T$1,FALSE))=0,0,'Inq6 adjusted class'!Q130)</f>
        <v>0</v>
      </c>
      <c r="O130" s="39">
        <f>IF(INDEX('Discl output_ class'!$B:$T,MATCH('Class output'!$A130,'Discl output_ class'!$B:$B,FALSE),MATCH('Class output'!O$1,'Discl output_ class'!$B$1:$T$1,FALSE))=0,0,'Inq6 adjusted class'!R130)</f>
        <v>0</v>
      </c>
      <c r="P130" s="39">
        <f>IF(INDEX('Discl output_ class'!$B:$T,MATCH('Class output'!$A130,'Discl output_ class'!$B:$B,FALSE),MATCH('Class output'!P$1,'Discl output_ class'!$B$1:$T$1,FALSE))=0,0,'Inq6 adjusted class'!S130)</f>
        <v>0</v>
      </c>
      <c r="Q130" s="39">
        <f>IF(INDEX('Discl output_ class'!$B:$T,MATCH('Class output'!$A130,'Discl output_ class'!$B:$B,FALSE),MATCH('Class output'!Q$1,'Discl output_ class'!$B$1:$T$1,FALSE))=0,0,'Inq6 adjusted class'!T130)</f>
        <v>0</v>
      </c>
      <c r="R130" s="39">
        <f>IF(INDEX('Discl output_ class'!$B:$T,MATCH('Class output'!$A130,'Discl output_ class'!$B:$B,FALSE),MATCH('Class output'!R$1,'Discl output_ class'!$B$1:$T$1,FALSE))=0,0,'Inq6 adjusted class'!U130)</f>
        <v>0</v>
      </c>
      <c r="S130" s="39">
        <f>IF(INDEX('Discl output_ class'!$B:$T,MATCH('Class output'!$A130,'Discl output_ class'!$B:$B,FALSE),MATCH('Class output'!S$1,'Discl output_ class'!$B$1:$T$1,FALSE))=0,0,'Inq6 adjusted class'!V130)</f>
        <v>0</v>
      </c>
      <c r="T130" s="39">
        <f>IFERROR(VLOOKUP(A130,'Output A'!B:E,4,FALSE),0)</f>
        <v>0</v>
      </c>
    </row>
    <row r="131" spans="1:20" x14ac:dyDescent="0.3">
      <c r="A131" s="6">
        <f>'Discl output_ class'!B131</f>
        <v>2011</v>
      </c>
      <c r="B131" s="39">
        <f>IF(INDEX('Discl output_ class'!$B:$T,MATCH('Class output'!$A131,'Discl output_ class'!$B:$B,FALSE),MATCH('Class output'!B$1,'Discl output_ class'!$B$1:$T$1,FALSE))=0,0,'Inq6 adjusted class'!E131)</f>
        <v>0</v>
      </c>
      <c r="C131" s="39">
        <f>IF(INDEX('Discl output_ class'!$B:$T,MATCH('Class output'!$A131,'Discl output_ class'!$B:$B,FALSE),MATCH('Class output'!C$1,'Discl output_ class'!$B$1:$T$1,FALSE))=0,0,'Inq6 adjusted class'!F131)</f>
        <v>0</v>
      </c>
      <c r="D131" s="39">
        <f>IF(INDEX('Discl output_ class'!$B:$T,MATCH('Class output'!$A131,'Discl output_ class'!$B:$B,FALSE),MATCH('Class output'!D$1,'Discl output_ class'!$B$1:$T$1,FALSE))=0,0,'Inq6 adjusted class'!G131)</f>
        <v>0</v>
      </c>
      <c r="E131" s="39">
        <f>IF(INDEX('Discl output_ class'!$B:$T,MATCH('Class output'!$A131,'Discl output_ class'!$B:$B,FALSE),MATCH('Class output'!E$1,'Discl output_ class'!$B$1:$T$1,FALSE))=0,0,'Inq6 adjusted class'!H131)</f>
        <v>0</v>
      </c>
      <c r="F131" s="39">
        <f>IF(INDEX('Discl output_ class'!$B:$T,MATCH('Class output'!$A131,'Discl output_ class'!$B:$B,FALSE),MATCH('Class output'!F$1,'Discl output_ class'!$B$1:$T$1,FALSE))=0,0,'Inq6 adjusted class'!I131)</f>
        <v>0</v>
      </c>
      <c r="G131" s="39">
        <f>IF(INDEX('Discl output_ class'!$B:$T,MATCH('Class output'!$A131,'Discl output_ class'!$B:$B,FALSE),MATCH('Class output'!G$1,'Discl output_ class'!$B$1:$T$1,FALSE))=0,0,'Inq6 adjusted class'!J131)</f>
        <v>0</v>
      </c>
      <c r="H131" s="39">
        <f>IF(INDEX('Discl output_ class'!$B:$T,MATCH('Class output'!$A131,'Discl output_ class'!$B:$B,FALSE),MATCH('Class output'!H$1,'Discl output_ class'!$B$1:$T$1,FALSE))=0,0,'Inq6 adjusted class'!K131)</f>
        <v>0</v>
      </c>
      <c r="I131" s="39">
        <f>IF(INDEX('Discl output_ class'!$B:$T,MATCH('Class output'!$A131,'Discl output_ class'!$B:$B,FALSE),MATCH('Class output'!I$1,'Discl output_ class'!$B$1:$T$1,FALSE))=0,0,'Inq6 adjusted class'!L131)</f>
        <v>0</v>
      </c>
      <c r="J131" s="39">
        <f>IF(INDEX('Discl output_ class'!$B:$T,MATCH('Class output'!$A131,'Discl output_ class'!$B:$B,FALSE),MATCH('Class output'!J$1,'Discl output_ class'!$B$1:$T$1,FALSE))=0,0,'Inq6 adjusted class'!M131)</f>
        <v>0</v>
      </c>
      <c r="K131" s="39">
        <f>IF(INDEX('Discl output_ class'!$B:$T,MATCH('Class output'!$A131,'Discl output_ class'!$B:$B,FALSE),MATCH('Class output'!K$1,'Discl output_ class'!$B$1:$T$1,FALSE))=0,0,'Inq6 adjusted class'!N131)</f>
        <v>0</v>
      </c>
      <c r="L131" s="39">
        <f>IF(INDEX('Discl output_ class'!$B:$T,MATCH('Class output'!$A131,'Discl output_ class'!$B:$B,FALSE),MATCH('Class output'!L$1,'Discl output_ class'!$B$1:$T$1,FALSE))=0,0,'Inq6 adjusted class'!O131)</f>
        <v>0</v>
      </c>
      <c r="M131" s="39">
        <f>IF(INDEX('Discl output_ class'!$B:$T,MATCH('Class output'!$A131,'Discl output_ class'!$B:$B,FALSE),MATCH('Class output'!M$1,'Discl output_ class'!$B$1:$T$1,FALSE))=0,0,'Inq6 adjusted class'!P131)</f>
        <v>0</v>
      </c>
      <c r="N131" s="39">
        <f>IF(INDEX('Discl output_ class'!$B:$T,MATCH('Class output'!$A131,'Discl output_ class'!$B:$B,FALSE),MATCH('Class output'!N$1,'Discl output_ class'!$B$1:$T$1,FALSE))=0,0,'Inq6 adjusted class'!Q131)</f>
        <v>0</v>
      </c>
      <c r="O131" s="39">
        <f>IF(INDEX('Discl output_ class'!$B:$T,MATCH('Class output'!$A131,'Discl output_ class'!$B:$B,FALSE),MATCH('Class output'!O$1,'Discl output_ class'!$B$1:$T$1,FALSE))=0,0,'Inq6 adjusted class'!R131)</f>
        <v>0</v>
      </c>
      <c r="P131" s="39">
        <f>IF(INDEX('Discl output_ class'!$B:$T,MATCH('Class output'!$A131,'Discl output_ class'!$B:$B,FALSE),MATCH('Class output'!P$1,'Discl output_ class'!$B$1:$T$1,FALSE))=0,0,'Inq6 adjusted class'!S131)</f>
        <v>0</v>
      </c>
      <c r="Q131" s="39">
        <f>IF(INDEX('Discl output_ class'!$B:$T,MATCH('Class output'!$A131,'Discl output_ class'!$B:$B,FALSE),MATCH('Class output'!Q$1,'Discl output_ class'!$B$1:$T$1,FALSE))=0,0,'Inq6 adjusted class'!T131)</f>
        <v>0</v>
      </c>
      <c r="R131" s="39">
        <f>IF(INDEX('Discl output_ class'!$B:$T,MATCH('Class output'!$A131,'Discl output_ class'!$B:$B,FALSE),MATCH('Class output'!R$1,'Discl output_ class'!$B$1:$T$1,FALSE))=0,0,'Inq6 adjusted class'!U131)</f>
        <v>0</v>
      </c>
      <c r="S131" s="39">
        <f>IF(INDEX('Discl output_ class'!$B:$T,MATCH('Class output'!$A131,'Discl output_ class'!$B:$B,FALSE),MATCH('Class output'!S$1,'Discl output_ class'!$B$1:$T$1,FALSE))=0,0,'Inq6 adjusted class'!V131)</f>
        <v>0</v>
      </c>
      <c r="T131" s="39">
        <f>IFERROR(VLOOKUP(A131,'Output A'!B:E,4,FALSE),0)</f>
        <v>0</v>
      </c>
    </row>
    <row r="132" spans="1:20" x14ac:dyDescent="0.3">
      <c r="A132" s="6">
        <f>'Discl output_ class'!B132</f>
        <v>2012</v>
      </c>
      <c r="B132" s="39">
        <f>IF(INDEX('Discl output_ class'!$B:$T,MATCH('Class output'!$A132,'Discl output_ class'!$B:$B,FALSE),MATCH('Class output'!B$1,'Discl output_ class'!$B$1:$T$1,FALSE))=0,0,'Inq6 adjusted class'!E132)</f>
        <v>0</v>
      </c>
      <c r="C132" s="39">
        <f>IF(INDEX('Discl output_ class'!$B:$T,MATCH('Class output'!$A132,'Discl output_ class'!$B:$B,FALSE),MATCH('Class output'!C$1,'Discl output_ class'!$B$1:$T$1,FALSE))=0,0,'Inq6 adjusted class'!F132)</f>
        <v>0</v>
      </c>
      <c r="D132" s="39">
        <f>IF(INDEX('Discl output_ class'!$B:$T,MATCH('Class output'!$A132,'Discl output_ class'!$B:$B,FALSE),MATCH('Class output'!D$1,'Discl output_ class'!$B$1:$T$1,FALSE))=0,0,'Inq6 adjusted class'!G132)</f>
        <v>0</v>
      </c>
      <c r="E132" s="39">
        <f>IF(INDEX('Discl output_ class'!$B:$T,MATCH('Class output'!$A132,'Discl output_ class'!$B:$B,FALSE),MATCH('Class output'!E$1,'Discl output_ class'!$B$1:$T$1,FALSE))=0,0,'Inq6 adjusted class'!H132)</f>
        <v>0</v>
      </c>
      <c r="F132" s="39">
        <f>IF(INDEX('Discl output_ class'!$B:$T,MATCH('Class output'!$A132,'Discl output_ class'!$B:$B,FALSE),MATCH('Class output'!F$1,'Discl output_ class'!$B$1:$T$1,FALSE))=0,0,'Inq6 adjusted class'!I132)</f>
        <v>0</v>
      </c>
      <c r="G132" s="39">
        <f>IF(INDEX('Discl output_ class'!$B:$T,MATCH('Class output'!$A132,'Discl output_ class'!$B:$B,FALSE),MATCH('Class output'!G$1,'Discl output_ class'!$B$1:$T$1,FALSE))=0,0,'Inq6 adjusted class'!J132)</f>
        <v>0</v>
      </c>
      <c r="H132" s="39">
        <f>IF(INDEX('Discl output_ class'!$B:$T,MATCH('Class output'!$A132,'Discl output_ class'!$B:$B,FALSE),MATCH('Class output'!H$1,'Discl output_ class'!$B$1:$T$1,FALSE))=0,0,'Inq6 adjusted class'!K132)</f>
        <v>0</v>
      </c>
      <c r="I132" s="39">
        <f>IF(INDEX('Discl output_ class'!$B:$T,MATCH('Class output'!$A132,'Discl output_ class'!$B:$B,FALSE),MATCH('Class output'!I$1,'Discl output_ class'!$B$1:$T$1,FALSE))=0,0,'Inq6 adjusted class'!L132)</f>
        <v>0</v>
      </c>
      <c r="J132" s="39">
        <f>IF(INDEX('Discl output_ class'!$B:$T,MATCH('Class output'!$A132,'Discl output_ class'!$B:$B,FALSE),MATCH('Class output'!J$1,'Discl output_ class'!$B$1:$T$1,FALSE))=0,0,'Inq6 adjusted class'!M132)</f>
        <v>0</v>
      </c>
      <c r="K132" s="39">
        <f>IF(INDEX('Discl output_ class'!$B:$T,MATCH('Class output'!$A132,'Discl output_ class'!$B:$B,FALSE),MATCH('Class output'!K$1,'Discl output_ class'!$B$1:$T$1,FALSE))=0,0,'Inq6 adjusted class'!N132)</f>
        <v>0</v>
      </c>
      <c r="L132" s="39">
        <f>IF(INDEX('Discl output_ class'!$B:$T,MATCH('Class output'!$A132,'Discl output_ class'!$B:$B,FALSE),MATCH('Class output'!L$1,'Discl output_ class'!$B$1:$T$1,FALSE))=0,0,'Inq6 adjusted class'!O132)</f>
        <v>0</v>
      </c>
      <c r="M132" s="39">
        <f>IF(INDEX('Discl output_ class'!$B:$T,MATCH('Class output'!$A132,'Discl output_ class'!$B:$B,FALSE),MATCH('Class output'!M$1,'Discl output_ class'!$B$1:$T$1,FALSE))=0,0,'Inq6 adjusted class'!P132)</f>
        <v>0</v>
      </c>
      <c r="N132" s="39">
        <f>IF(INDEX('Discl output_ class'!$B:$T,MATCH('Class output'!$A132,'Discl output_ class'!$B:$B,FALSE),MATCH('Class output'!N$1,'Discl output_ class'!$B$1:$T$1,FALSE))=0,0,'Inq6 adjusted class'!Q132)</f>
        <v>0</v>
      </c>
      <c r="O132" s="39">
        <f>IF(INDEX('Discl output_ class'!$B:$T,MATCH('Class output'!$A132,'Discl output_ class'!$B:$B,FALSE),MATCH('Class output'!O$1,'Discl output_ class'!$B$1:$T$1,FALSE))=0,0,'Inq6 adjusted class'!R132)</f>
        <v>0</v>
      </c>
      <c r="P132" s="39">
        <f>IF(INDEX('Discl output_ class'!$B:$T,MATCH('Class output'!$A132,'Discl output_ class'!$B:$B,FALSE),MATCH('Class output'!P$1,'Discl output_ class'!$B$1:$T$1,FALSE))=0,0,'Inq6 adjusted class'!S132)</f>
        <v>0</v>
      </c>
      <c r="Q132" s="39">
        <f>IF(INDEX('Discl output_ class'!$B:$T,MATCH('Class output'!$A132,'Discl output_ class'!$B:$B,FALSE),MATCH('Class output'!Q$1,'Discl output_ class'!$B$1:$T$1,FALSE))=0,0,'Inq6 adjusted class'!T132)</f>
        <v>0</v>
      </c>
      <c r="R132" s="39">
        <f>IF(INDEX('Discl output_ class'!$B:$T,MATCH('Class output'!$A132,'Discl output_ class'!$B:$B,FALSE),MATCH('Class output'!R$1,'Discl output_ class'!$B$1:$T$1,FALSE))=0,0,'Inq6 adjusted class'!U132)</f>
        <v>0</v>
      </c>
      <c r="S132" s="39">
        <f>IF(INDEX('Discl output_ class'!$B:$T,MATCH('Class output'!$A132,'Discl output_ class'!$B:$B,FALSE),MATCH('Class output'!S$1,'Discl output_ class'!$B$1:$T$1,FALSE))=0,0,'Inq6 adjusted class'!V132)</f>
        <v>0</v>
      </c>
      <c r="T132" s="39">
        <f>IFERROR(VLOOKUP(A132,'Output A'!B:E,4,FALSE),0)</f>
        <v>0</v>
      </c>
    </row>
    <row r="133" spans="1:20" x14ac:dyDescent="0.3">
      <c r="A133" s="6">
        <f>'Discl output_ class'!B133</f>
        <v>2013</v>
      </c>
      <c r="B133" s="39">
        <f>IF(INDEX('Discl output_ class'!$B:$T,MATCH('Class output'!$A133,'Discl output_ class'!$B:$B,FALSE),MATCH('Class output'!B$1,'Discl output_ class'!$B$1:$T$1,FALSE))=0,0,'Inq6 adjusted class'!E133)</f>
        <v>0</v>
      </c>
      <c r="C133" s="39">
        <f>IF(INDEX('Discl output_ class'!$B:$T,MATCH('Class output'!$A133,'Discl output_ class'!$B:$B,FALSE),MATCH('Class output'!C$1,'Discl output_ class'!$B$1:$T$1,FALSE))=0,0,'Inq6 adjusted class'!F133)</f>
        <v>0</v>
      </c>
      <c r="D133" s="39">
        <f>IF(INDEX('Discl output_ class'!$B:$T,MATCH('Class output'!$A133,'Discl output_ class'!$B:$B,FALSE),MATCH('Class output'!D$1,'Discl output_ class'!$B$1:$T$1,FALSE))=0,0,'Inq6 adjusted class'!G133)</f>
        <v>0</v>
      </c>
      <c r="E133" s="39">
        <f>IF(INDEX('Discl output_ class'!$B:$T,MATCH('Class output'!$A133,'Discl output_ class'!$B:$B,FALSE),MATCH('Class output'!E$1,'Discl output_ class'!$B$1:$T$1,FALSE))=0,0,'Inq6 adjusted class'!H133)</f>
        <v>0</v>
      </c>
      <c r="F133" s="39">
        <f>IF(INDEX('Discl output_ class'!$B:$T,MATCH('Class output'!$A133,'Discl output_ class'!$B:$B,FALSE),MATCH('Class output'!F$1,'Discl output_ class'!$B$1:$T$1,FALSE))=0,0,'Inq6 adjusted class'!I133)</f>
        <v>0</v>
      </c>
      <c r="G133" s="39">
        <f>IF(INDEX('Discl output_ class'!$B:$T,MATCH('Class output'!$A133,'Discl output_ class'!$B:$B,FALSE),MATCH('Class output'!G$1,'Discl output_ class'!$B$1:$T$1,FALSE))=0,0,'Inq6 adjusted class'!J133)</f>
        <v>0</v>
      </c>
      <c r="H133" s="39">
        <f>IF(INDEX('Discl output_ class'!$B:$T,MATCH('Class output'!$A133,'Discl output_ class'!$B:$B,FALSE),MATCH('Class output'!H$1,'Discl output_ class'!$B$1:$T$1,FALSE))=0,0,'Inq6 adjusted class'!K133)</f>
        <v>0</v>
      </c>
      <c r="I133" s="39">
        <f>IF(INDEX('Discl output_ class'!$B:$T,MATCH('Class output'!$A133,'Discl output_ class'!$B:$B,FALSE),MATCH('Class output'!I$1,'Discl output_ class'!$B$1:$T$1,FALSE))=0,0,'Inq6 adjusted class'!L133)</f>
        <v>0</v>
      </c>
      <c r="J133" s="39">
        <f>IF(INDEX('Discl output_ class'!$B:$T,MATCH('Class output'!$A133,'Discl output_ class'!$B:$B,FALSE),MATCH('Class output'!J$1,'Discl output_ class'!$B$1:$T$1,FALSE))=0,0,'Inq6 adjusted class'!M133)</f>
        <v>0</v>
      </c>
      <c r="K133" s="39">
        <f>IF(INDEX('Discl output_ class'!$B:$T,MATCH('Class output'!$A133,'Discl output_ class'!$B:$B,FALSE),MATCH('Class output'!K$1,'Discl output_ class'!$B$1:$T$1,FALSE))=0,0,'Inq6 adjusted class'!N133)</f>
        <v>0</v>
      </c>
      <c r="L133" s="39">
        <f>IF(INDEX('Discl output_ class'!$B:$T,MATCH('Class output'!$A133,'Discl output_ class'!$B:$B,FALSE),MATCH('Class output'!L$1,'Discl output_ class'!$B$1:$T$1,FALSE))=0,0,'Inq6 adjusted class'!O133)</f>
        <v>0</v>
      </c>
      <c r="M133" s="39">
        <f>IF(INDEX('Discl output_ class'!$B:$T,MATCH('Class output'!$A133,'Discl output_ class'!$B:$B,FALSE),MATCH('Class output'!M$1,'Discl output_ class'!$B$1:$T$1,FALSE))=0,0,'Inq6 adjusted class'!P133)</f>
        <v>0</v>
      </c>
      <c r="N133" s="39">
        <f>IF(INDEX('Discl output_ class'!$B:$T,MATCH('Class output'!$A133,'Discl output_ class'!$B:$B,FALSE),MATCH('Class output'!N$1,'Discl output_ class'!$B$1:$T$1,FALSE))=0,0,'Inq6 adjusted class'!Q133)</f>
        <v>0</v>
      </c>
      <c r="O133" s="39">
        <f>IF(INDEX('Discl output_ class'!$B:$T,MATCH('Class output'!$A133,'Discl output_ class'!$B:$B,FALSE),MATCH('Class output'!O$1,'Discl output_ class'!$B$1:$T$1,FALSE))=0,0,'Inq6 adjusted class'!R133)</f>
        <v>0</v>
      </c>
      <c r="P133" s="39">
        <f>IF(INDEX('Discl output_ class'!$B:$T,MATCH('Class output'!$A133,'Discl output_ class'!$B:$B,FALSE),MATCH('Class output'!P$1,'Discl output_ class'!$B$1:$T$1,FALSE))=0,0,'Inq6 adjusted class'!S133)</f>
        <v>0</v>
      </c>
      <c r="Q133" s="39">
        <f>IF(INDEX('Discl output_ class'!$B:$T,MATCH('Class output'!$A133,'Discl output_ class'!$B:$B,FALSE),MATCH('Class output'!Q$1,'Discl output_ class'!$B$1:$T$1,FALSE))=0,0,'Inq6 adjusted class'!T133)</f>
        <v>0</v>
      </c>
      <c r="R133" s="39">
        <f>IF(INDEX('Discl output_ class'!$B:$T,MATCH('Class output'!$A133,'Discl output_ class'!$B:$B,FALSE),MATCH('Class output'!R$1,'Discl output_ class'!$B$1:$T$1,FALSE))=0,0,'Inq6 adjusted class'!U133)</f>
        <v>0</v>
      </c>
      <c r="S133" s="39">
        <f>IF(INDEX('Discl output_ class'!$B:$T,MATCH('Class output'!$A133,'Discl output_ class'!$B:$B,FALSE),MATCH('Class output'!S$1,'Discl output_ class'!$B$1:$T$1,FALSE))=0,0,'Inq6 adjusted class'!V133)</f>
        <v>0</v>
      </c>
      <c r="T133" s="39">
        <f>IFERROR(VLOOKUP(A133,'Output A'!B:E,4,FALSE),0)</f>
        <v>0</v>
      </c>
    </row>
    <row r="134" spans="1:20" x14ac:dyDescent="0.3">
      <c r="A134" s="6">
        <f>'Discl output_ class'!B134</f>
        <v>2014</v>
      </c>
      <c r="B134" s="39">
        <f>IF(INDEX('Discl output_ class'!$B:$T,MATCH('Class output'!$A134,'Discl output_ class'!$B:$B,FALSE),MATCH('Class output'!B$1,'Discl output_ class'!$B$1:$T$1,FALSE))=0,0,'Inq6 adjusted class'!E134)</f>
        <v>0</v>
      </c>
      <c r="C134" s="39">
        <f>IF(INDEX('Discl output_ class'!$B:$T,MATCH('Class output'!$A134,'Discl output_ class'!$B:$B,FALSE),MATCH('Class output'!C$1,'Discl output_ class'!$B$1:$T$1,FALSE))=0,0,'Inq6 adjusted class'!F134)</f>
        <v>0</v>
      </c>
      <c r="D134" s="39">
        <f>IF(INDEX('Discl output_ class'!$B:$T,MATCH('Class output'!$A134,'Discl output_ class'!$B:$B,FALSE),MATCH('Class output'!D$1,'Discl output_ class'!$B$1:$T$1,FALSE))=0,0,'Inq6 adjusted class'!G134)</f>
        <v>0</v>
      </c>
      <c r="E134" s="39">
        <f>IF(INDEX('Discl output_ class'!$B:$T,MATCH('Class output'!$A134,'Discl output_ class'!$B:$B,FALSE),MATCH('Class output'!E$1,'Discl output_ class'!$B$1:$T$1,FALSE))=0,0,'Inq6 adjusted class'!H134)</f>
        <v>0</v>
      </c>
      <c r="F134" s="39">
        <f>IF(INDEX('Discl output_ class'!$B:$T,MATCH('Class output'!$A134,'Discl output_ class'!$B:$B,FALSE),MATCH('Class output'!F$1,'Discl output_ class'!$B$1:$T$1,FALSE))=0,0,'Inq6 adjusted class'!I134)</f>
        <v>0</v>
      </c>
      <c r="G134" s="39">
        <f>IF(INDEX('Discl output_ class'!$B:$T,MATCH('Class output'!$A134,'Discl output_ class'!$B:$B,FALSE),MATCH('Class output'!G$1,'Discl output_ class'!$B$1:$T$1,FALSE))=0,0,'Inq6 adjusted class'!J134)</f>
        <v>0</v>
      </c>
      <c r="H134" s="39">
        <f>IF(INDEX('Discl output_ class'!$B:$T,MATCH('Class output'!$A134,'Discl output_ class'!$B:$B,FALSE),MATCH('Class output'!H$1,'Discl output_ class'!$B$1:$T$1,FALSE))=0,0,'Inq6 adjusted class'!K134)</f>
        <v>0</v>
      </c>
      <c r="I134" s="39">
        <f>IF(INDEX('Discl output_ class'!$B:$T,MATCH('Class output'!$A134,'Discl output_ class'!$B:$B,FALSE),MATCH('Class output'!I$1,'Discl output_ class'!$B$1:$T$1,FALSE))=0,0,'Inq6 adjusted class'!L134)</f>
        <v>0</v>
      </c>
      <c r="J134" s="39">
        <f>IF(INDEX('Discl output_ class'!$B:$T,MATCH('Class output'!$A134,'Discl output_ class'!$B:$B,FALSE),MATCH('Class output'!J$1,'Discl output_ class'!$B$1:$T$1,FALSE))=0,0,'Inq6 adjusted class'!M134)</f>
        <v>0</v>
      </c>
      <c r="K134" s="39">
        <f>IF(INDEX('Discl output_ class'!$B:$T,MATCH('Class output'!$A134,'Discl output_ class'!$B:$B,FALSE),MATCH('Class output'!K$1,'Discl output_ class'!$B$1:$T$1,FALSE))=0,0,'Inq6 adjusted class'!N134)</f>
        <v>0</v>
      </c>
      <c r="L134" s="39">
        <f>IF(INDEX('Discl output_ class'!$B:$T,MATCH('Class output'!$A134,'Discl output_ class'!$B:$B,FALSE),MATCH('Class output'!L$1,'Discl output_ class'!$B$1:$T$1,FALSE))=0,0,'Inq6 adjusted class'!O134)</f>
        <v>0</v>
      </c>
      <c r="M134" s="39">
        <f>IF(INDEX('Discl output_ class'!$B:$T,MATCH('Class output'!$A134,'Discl output_ class'!$B:$B,FALSE),MATCH('Class output'!M$1,'Discl output_ class'!$B$1:$T$1,FALSE))=0,0,'Inq6 adjusted class'!P134)</f>
        <v>0</v>
      </c>
      <c r="N134" s="39">
        <f>IF(INDEX('Discl output_ class'!$B:$T,MATCH('Class output'!$A134,'Discl output_ class'!$B:$B,FALSE),MATCH('Class output'!N$1,'Discl output_ class'!$B$1:$T$1,FALSE))=0,0,'Inq6 adjusted class'!Q134)</f>
        <v>0</v>
      </c>
      <c r="O134" s="39">
        <f>IF(INDEX('Discl output_ class'!$B:$T,MATCH('Class output'!$A134,'Discl output_ class'!$B:$B,FALSE),MATCH('Class output'!O$1,'Discl output_ class'!$B$1:$T$1,FALSE))=0,0,'Inq6 adjusted class'!R134)</f>
        <v>0</v>
      </c>
      <c r="P134" s="39">
        <f>IF(INDEX('Discl output_ class'!$B:$T,MATCH('Class output'!$A134,'Discl output_ class'!$B:$B,FALSE),MATCH('Class output'!P$1,'Discl output_ class'!$B$1:$T$1,FALSE))=0,0,'Inq6 adjusted class'!S134)</f>
        <v>0</v>
      </c>
      <c r="Q134" s="39">
        <f>IF(INDEX('Discl output_ class'!$B:$T,MATCH('Class output'!$A134,'Discl output_ class'!$B:$B,FALSE),MATCH('Class output'!Q$1,'Discl output_ class'!$B$1:$T$1,FALSE))=0,0,'Inq6 adjusted class'!T134)</f>
        <v>0</v>
      </c>
      <c r="R134" s="39">
        <f>IF(INDEX('Discl output_ class'!$B:$T,MATCH('Class output'!$A134,'Discl output_ class'!$B:$B,FALSE),MATCH('Class output'!R$1,'Discl output_ class'!$B$1:$T$1,FALSE))=0,0,'Inq6 adjusted class'!U134)</f>
        <v>0</v>
      </c>
      <c r="S134" s="39">
        <f>IF(INDEX('Discl output_ class'!$B:$T,MATCH('Class output'!$A134,'Discl output_ class'!$B:$B,FALSE),MATCH('Class output'!S$1,'Discl output_ class'!$B$1:$T$1,FALSE))=0,0,'Inq6 adjusted class'!V134)</f>
        <v>0</v>
      </c>
      <c r="T134" s="39">
        <f>IFERROR(VLOOKUP(A134,'Output A'!B:E,4,FALSE),0)</f>
        <v>0</v>
      </c>
    </row>
    <row r="135" spans="1:20" x14ac:dyDescent="0.3">
      <c r="A135" s="6">
        <f>'Discl output_ class'!B135</f>
        <v>2015</v>
      </c>
      <c r="B135" s="39">
        <f>IF(INDEX('Discl output_ class'!$B:$T,MATCH('Class output'!$A135,'Discl output_ class'!$B:$B,FALSE),MATCH('Class output'!B$1,'Discl output_ class'!$B$1:$T$1,FALSE))=0,0,'Inq6 adjusted class'!E135)</f>
        <v>0</v>
      </c>
      <c r="C135" s="39">
        <f>IF(INDEX('Discl output_ class'!$B:$T,MATCH('Class output'!$A135,'Discl output_ class'!$B:$B,FALSE),MATCH('Class output'!C$1,'Discl output_ class'!$B$1:$T$1,FALSE))=0,0,'Inq6 adjusted class'!F135)</f>
        <v>0</v>
      </c>
      <c r="D135" s="39">
        <f>IF(INDEX('Discl output_ class'!$B:$T,MATCH('Class output'!$A135,'Discl output_ class'!$B:$B,FALSE),MATCH('Class output'!D$1,'Discl output_ class'!$B$1:$T$1,FALSE))=0,0,'Inq6 adjusted class'!G135)</f>
        <v>0</v>
      </c>
      <c r="E135" s="39">
        <f>IF(INDEX('Discl output_ class'!$B:$T,MATCH('Class output'!$A135,'Discl output_ class'!$B:$B,FALSE),MATCH('Class output'!E$1,'Discl output_ class'!$B$1:$T$1,FALSE))=0,0,'Inq6 adjusted class'!H135)</f>
        <v>0</v>
      </c>
      <c r="F135" s="39">
        <f>IF(INDEX('Discl output_ class'!$B:$T,MATCH('Class output'!$A135,'Discl output_ class'!$B:$B,FALSE),MATCH('Class output'!F$1,'Discl output_ class'!$B$1:$T$1,FALSE))=0,0,'Inq6 adjusted class'!I135)</f>
        <v>0</v>
      </c>
      <c r="G135" s="39">
        <f>IF(INDEX('Discl output_ class'!$B:$T,MATCH('Class output'!$A135,'Discl output_ class'!$B:$B,FALSE),MATCH('Class output'!G$1,'Discl output_ class'!$B$1:$T$1,FALSE))=0,0,'Inq6 adjusted class'!J135)</f>
        <v>0</v>
      </c>
      <c r="H135" s="39">
        <f>IF(INDEX('Discl output_ class'!$B:$T,MATCH('Class output'!$A135,'Discl output_ class'!$B:$B,FALSE),MATCH('Class output'!H$1,'Discl output_ class'!$B$1:$T$1,FALSE))=0,0,'Inq6 adjusted class'!K135)</f>
        <v>0</v>
      </c>
      <c r="I135" s="39">
        <f>IF(INDEX('Discl output_ class'!$B:$T,MATCH('Class output'!$A135,'Discl output_ class'!$B:$B,FALSE),MATCH('Class output'!I$1,'Discl output_ class'!$B$1:$T$1,FALSE))=0,0,'Inq6 adjusted class'!L135)</f>
        <v>0</v>
      </c>
      <c r="J135" s="39">
        <f>IF(INDEX('Discl output_ class'!$B:$T,MATCH('Class output'!$A135,'Discl output_ class'!$B:$B,FALSE),MATCH('Class output'!J$1,'Discl output_ class'!$B$1:$T$1,FALSE))=0,0,'Inq6 adjusted class'!M135)</f>
        <v>0</v>
      </c>
      <c r="K135" s="39">
        <f>IF(INDEX('Discl output_ class'!$B:$T,MATCH('Class output'!$A135,'Discl output_ class'!$B:$B,FALSE),MATCH('Class output'!K$1,'Discl output_ class'!$B$1:$T$1,FALSE))=0,0,'Inq6 adjusted class'!N135)</f>
        <v>0</v>
      </c>
      <c r="L135" s="39">
        <f>IF(INDEX('Discl output_ class'!$B:$T,MATCH('Class output'!$A135,'Discl output_ class'!$B:$B,FALSE),MATCH('Class output'!L$1,'Discl output_ class'!$B$1:$T$1,FALSE))=0,0,'Inq6 adjusted class'!O135)</f>
        <v>0</v>
      </c>
      <c r="M135" s="39">
        <f>IF(INDEX('Discl output_ class'!$B:$T,MATCH('Class output'!$A135,'Discl output_ class'!$B:$B,FALSE),MATCH('Class output'!M$1,'Discl output_ class'!$B$1:$T$1,FALSE))=0,0,'Inq6 adjusted class'!P135)</f>
        <v>0</v>
      </c>
      <c r="N135" s="39">
        <f>IF(INDEX('Discl output_ class'!$B:$T,MATCH('Class output'!$A135,'Discl output_ class'!$B:$B,FALSE),MATCH('Class output'!N$1,'Discl output_ class'!$B$1:$T$1,FALSE))=0,0,'Inq6 adjusted class'!Q135)</f>
        <v>0</v>
      </c>
      <c r="O135" s="39">
        <f>IF(INDEX('Discl output_ class'!$B:$T,MATCH('Class output'!$A135,'Discl output_ class'!$B:$B,FALSE),MATCH('Class output'!O$1,'Discl output_ class'!$B$1:$T$1,FALSE))=0,0,'Inq6 adjusted class'!R135)</f>
        <v>0</v>
      </c>
      <c r="P135" s="39">
        <f>IF(INDEX('Discl output_ class'!$B:$T,MATCH('Class output'!$A135,'Discl output_ class'!$B:$B,FALSE),MATCH('Class output'!P$1,'Discl output_ class'!$B$1:$T$1,FALSE))=0,0,'Inq6 adjusted class'!S135)</f>
        <v>0</v>
      </c>
      <c r="Q135" s="39">
        <f>IF(INDEX('Discl output_ class'!$B:$T,MATCH('Class output'!$A135,'Discl output_ class'!$B:$B,FALSE),MATCH('Class output'!Q$1,'Discl output_ class'!$B$1:$T$1,FALSE))=0,0,'Inq6 adjusted class'!T135)</f>
        <v>0</v>
      </c>
      <c r="R135" s="39">
        <f>IF(INDEX('Discl output_ class'!$B:$T,MATCH('Class output'!$A135,'Discl output_ class'!$B:$B,FALSE),MATCH('Class output'!R$1,'Discl output_ class'!$B$1:$T$1,FALSE))=0,0,'Inq6 adjusted class'!U135)</f>
        <v>0</v>
      </c>
      <c r="S135" s="39">
        <f>IF(INDEX('Discl output_ class'!$B:$T,MATCH('Class output'!$A135,'Discl output_ class'!$B:$B,FALSE),MATCH('Class output'!S$1,'Discl output_ class'!$B$1:$T$1,FALSE))=0,0,'Inq6 adjusted class'!V135)</f>
        <v>0</v>
      </c>
      <c r="T135" s="39">
        <f>IFERROR(VLOOKUP(A135,'Output A'!B:E,4,FALSE),0)</f>
        <v>0</v>
      </c>
    </row>
    <row r="136" spans="1:20" x14ac:dyDescent="0.3">
      <c r="A136" s="6">
        <f>'Discl output_ class'!B136</f>
        <v>2016</v>
      </c>
      <c r="B136" s="39">
        <f>IF(INDEX('Discl output_ class'!$B:$T,MATCH('Class output'!$A136,'Discl output_ class'!$B:$B,FALSE),MATCH('Class output'!B$1,'Discl output_ class'!$B$1:$T$1,FALSE))=0,0,'Inq6 adjusted class'!E136)</f>
        <v>0</v>
      </c>
      <c r="C136" s="39">
        <f>IF(INDEX('Discl output_ class'!$B:$T,MATCH('Class output'!$A136,'Discl output_ class'!$B:$B,FALSE),MATCH('Class output'!C$1,'Discl output_ class'!$B$1:$T$1,FALSE))=0,0,'Inq6 adjusted class'!F136)</f>
        <v>0</v>
      </c>
      <c r="D136" s="39">
        <f>IF(INDEX('Discl output_ class'!$B:$T,MATCH('Class output'!$A136,'Discl output_ class'!$B:$B,FALSE),MATCH('Class output'!D$1,'Discl output_ class'!$B$1:$T$1,FALSE))=0,0,'Inq6 adjusted class'!G136)</f>
        <v>0</v>
      </c>
      <c r="E136" s="39">
        <f>IF(INDEX('Discl output_ class'!$B:$T,MATCH('Class output'!$A136,'Discl output_ class'!$B:$B,FALSE),MATCH('Class output'!E$1,'Discl output_ class'!$B$1:$T$1,FALSE))=0,0,'Inq6 adjusted class'!H136)</f>
        <v>0</v>
      </c>
      <c r="F136" s="39">
        <f>IF(INDEX('Discl output_ class'!$B:$T,MATCH('Class output'!$A136,'Discl output_ class'!$B:$B,FALSE),MATCH('Class output'!F$1,'Discl output_ class'!$B$1:$T$1,FALSE))=0,0,'Inq6 adjusted class'!I136)</f>
        <v>0</v>
      </c>
      <c r="G136" s="39">
        <f>IF(INDEX('Discl output_ class'!$B:$T,MATCH('Class output'!$A136,'Discl output_ class'!$B:$B,FALSE),MATCH('Class output'!G$1,'Discl output_ class'!$B$1:$T$1,FALSE))=0,0,'Inq6 adjusted class'!J136)</f>
        <v>0</v>
      </c>
      <c r="H136" s="39">
        <f>IF(INDEX('Discl output_ class'!$B:$T,MATCH('Class output'!$A136,'Discl output_ class'!$B:$B,FALSE),MATCH('Class output'!H$1,'Discl output_ class'!$B$1:$T$1,FALSE))=0,0,'Inq6 adjusted class'!K136)</f>
        <v>0</v>
      </c>
      <c r="I136" s="39">
        <f>IF(INDEX('Discl output_ class'!$B:$T,MATCH('Class output'!$A136,'Discl output_ class'!$B:$B,FALSE),MATCH('Class output'!I$1,'Discl output_ class'!$B$1:$T$1,FALSE))=0,0,'Inq6 adjusted class'!L136)</f>
        <v>0</v>
      </c>
      <c r="J136" s="39">
        <f>IF(INDEX('Discl output_ class'!$B:$T,MATCH('Class output'!$A136,'Discl output_ class'!$B:$B,FALSE),MATCH('Class output'!J$1,'Discl output_ class'!$B$1:$T$1,FALSE))=0,0,'Inq6 adjusted class'!M136)</f>
        <v>0</v>
      </c>
      <c r="K136" s="39">
        <f>IF(INDEX('Discl output_ class'!$B:$T,MATCH('Class output'!$A136,'Discl output_ class'!$B:$B,FALSE),MATCH('Class output'!K$1,'Discl output_ class'!$B$1:$T$1,FALSE))=0,0,'Inq6 adjusted class'!N136)</f>
        <v>0</v>
      </c>
      <c r="L136" s="39">
        <f>IF(INDEX('Discl output_ class'!$B:$T,MATCH('Class output'!$A136,'Discl output_ class'!$B:$B,FALSE),MATCH('Class output'!L$1,'Discl output_ class'!$B$1:$T$1,FALSE))=0,0,'Inq6 adjusted class'!O136)</f>
        <v>0</v>
      </c>
      <c r="M136" s="39">
        <f>IF(INDEX('Discl output_ class'!$B:$T,MATCH('Class output'!$A136,'Discl output_ class'!$B:$B,FALSE),MATCH('Class output'!M$1,'Discl output_ class'!$B$1:$T$1,FALSE))=0,0,'Inq6 adjusted class'!P136)</f>
        <v>0</v>
      </c>
      <c r="N136" s="39">
        <f>IF(INDEX('Discl output_ class'!$B:$T,MATCH('Class output'!$A136,'Discl output_ class'!$B:$B,FALSE),MATCH('Class output'!N$1,'Discl output_ class'!$B$1:$T$1,FALSE))=0,0,'Inq6 adjusted class'!Q136)</f>
        <v>0</v>
      </c>
      <c r="O136" s="39">
        <f>IF(INDEX('Discl output_ class'!$B:$T,MATCH('Class output'!$A136,'Discl output_ class'!$B:$B,FALSE),MATCH('Class output'!O$1,'Discl output_ class'!$B$1:$T$1,FALSE))=0,0,'Inq6 adjusted class'!R136)</f>
        <v>0</v>
      </c>
      <c r="P136" s="39">
        <f>IF(INDEX('Discl output_ class'!$B:$T,MATCH('Class output'!$A136,'Discl output_ class'!$B:$B,FALSE),MATCH('Class output'!P$1,'Discl output_ class'!$B$1:$T$1,FALSE))=0,0,'Inq6 adjusted class'!S136)</f>
        <v>0</v>
      </c>
      <c r="Q136" s="39">
        <f>IF(INDEX('Discl output_ class'!$B:$T,MATCH('Class output'!$A136,'Discl output_ class'!$B:$B,FALSE),MATCH('Class output'!Q$1,'Discl output_ class'!$B$1:$T$1,FALSE))=0,0,'Inq6 adjusted class'!T136)</f>
        <v>0</v>
      </c>
      <c r="R136" s="39">
        <f>IF(INDEX('Discl output_ class'!$B:$T,MATCH('Class output'!$A136,'Discl output_ class'!$B:$B,FALSE),MATCH('Class output'!R$1,'Discl output_ class'!$B$1:$T$1,FALSE))=0,0,'Inq6 adjusted class'!U136)</f>
        <v>0</v>
      </c>
      <c r="S136" s="39">
        <f>IF(INDEX('Discl output_ class'!$B:$T,MATCH('Class output'!$A136,'Discl output_ class'!$B:$B,FALSE),MATCH('Class output'!S$1,'Discl output_ class'!$B$1:$T$1,FALSE))=0,0,'Inq6 adjusted class'!V136)</f>
        <v>0</v>
      </c>
      <c r="T136" s="39">
        <f>IFERROR(VLOOKUP(A136,'Output A'!B:E,4,FALSE),0)</f>
        <v>136.6544164</v>
      </c>
    </row>
    <row r="137" spans="1:20" x14ac:dyDescent="0.3">
      <c r="A137" s="6">
        <f>'Discl output_ class'!B137</f>
        <v>2017</v>
      </c>
      <c r="B137" s="39">
        <f>IF(INDEX('Discl output_ class'!$B:$T,MATCH('Class output'!$A137,'Discl output_ class'!$B:$B,FALSE),MATCH('Class output'!B$1,'Discl output_ class'!$B$1:$T$1,FALSE))=0,0,'Inq6 adjusted class'!E137)</f>
        <v>0</v>
      </c>
      <c r="C137" s="39">
        <f>IF(INDEX('Discl output_ class'!$B:$T,MATCH('Class output'!$A137,'Discl output_ class'!$B:$B,FALSE),MATCH('Class output'!C$1,'Discl output_ class'!$B$1:$T$1,FALSE))=0,0,'Inq6 adjusted class'!F137)</f>
        <v>0</v>
      </c>
      <c r="D137" s="39">
        <f>IF(INDEX('Discl output_ class'!$B:$T,MATCH('Class output'!$A137,'Discl output_ class'!$B:$B,FALSE),MATCH('Class output'!D$1,'Discl output_ class'!$B$1:$T$1,FALSE))=0,0,'Inq6 adjusted class'!G137)</f>
        <v>0</v>
      </c>
      <c r="E137" s="39">
        <f>IF(INDEX('Discl output_ class'!$B:$T,MATCH('Class output'!$A137,'Discl output_ class'!$B:$B,FALSE),MATCH('Class output'!E$1,'Discl output_ class'!$B$1:$T$1,FALSE))=0,0,'Inq6 adjusted class'!H137)</f>
        <v>0</v>
      </c>
      <c r="F137" s="39">
        <f>IF(INDEX('Discl output_ class'!$B:$T,MATCH('Class output'!$A137,'Discl output_ class'!$B:$B,FALSE),MATCH('Class output'!F$1,'Discl output_ class'!$B$1:$T$1,FALSE))=0,0,'Inq6 adjusted class'!I137)</f>
        <v>0</v>
      </c>
      <c r="G137" s="39">
        <f>IF(INDEX('Discl output_ class'!$B:$T,MATCH('Class output'!$A137,'Discl output_ class'!$B:$B,FALSE),MATCH('Class output'!G$1,'Discl output_ class'!$B$1:$T$1,FALSE))=0,0,'Inq6 adjusted class'!J137)</f>
        <v>0</v>
      </c>
      <c r="H137" s="39">
        <f>IF(INDEX('Discl output_ class'!$B:$T,MATCH('Class output'!$A137,'Discl output_ class'!$B:$B,FALSE),MATCH('Class output'!H$1,'Discl output_ class'!$B$1:$T$1,FALSE))=0,0,'Inq6 adjusted class'!K137)</f>
        <v>0</v>
      </c>
      <c r="I137" s="39">
        <f>IF(INDEX('Discl output_ class'!$B:$T,MATCH('Class output'!$A137,'Discl output_ class'!$B:$B,FALSE),MATCH('Class output'!I$1,'Discl output_ class'!$B$1:$T$1,FALSE))=0,0,'Inq6 adjusted class'!L137)</f>
        <v>0</v>
      </c>
      <c r="J137" s="39">
        <f>IF(INDEX('Discl output_ class'!$B:$T,MATCH('Class output'!$A137,'Discl output_ class'!$B:$B,FALSE),MATCH('Class output'!J$1,'Discl output_ class'!$B$1:$T$1,FALSE))=0,0,'Inq6 adjusted class'!M137)</f>
        <v>0</v>
      </c>
      <c r="K137" s="39">
        <f>IF(INDEX('Discl output_ class'!$B:$T,MATCH('Class output'!$A137,'Discl output_ class'!$B:$B,FALSE),MATCH('Class output'!K$1,'Discl output_ class'!$B$1:$T$1,FALSE))=0,0,'Inq6 adjusted class'!N137)</f>
        <v>0</v>
      </c>
      <c r="L137" s="39">
        <f>IF(INDEX('Discl output_ class'!$B:$T,MATCH('Class output'!$A137,'Discl output_ class'!$B:$B,FALSE),MATCH('Class output'!L$1,'Discl output_ class'!$B$1:$T$1,FALSE))=0,0,'Inq6 adjusted class'!O137)</f>
        <v>0</v>
      </c>
      <c r="M137" s="39">
        <f>IF(INDEX('Discl output_ class'!$B:$T,MATCH('Class output'!$A137,'Discl output_ class'!$B:$B,FALSE),MATCH('Class output'!M$1,'Discl output_ class'!$B$1:$T$1,FALSE))=0,0,'Inq6 adjusted class'!P137)</f>
        <v>0</v>
      </c>
      <c r="N137" s="39">
        <f>IF(INDEX('Discl output_ class'!$B:$T,MATCH('Class output'!$A137,'Discl output_ class'!$B:$B,FALSE),MATCH('Class output'!N$1,'Discl output_ class'!$B$1:$T$1,FALSE))=0,0,'Inq6 adjusted class'!Q137)</f>
        <v>0</v>
      </c>
      <c r="O137" s="39">
        <f>IF(INDEX('Discl output_ class'!$B:$T,MATCH('Class output'!$A137,'Discl output_ class'!$B:$B,FALSE),MATCH('Class output'!O$1,'Discl output_ class'!$B$1:$T$1,FALSE))=0,0,'Inq6 adjusted class'!R137)</f>
        <v>0</v>
      </c>
      <c r="P137" s="39">
        <f>IF(INDEX('Discl output_ class'!$B:$T,MATCH('Class output'!$A137,'Discl output_ class'!$B:$B,FALSE),MATCH('Class output'!P$1,'Discl output_ class'!$B$1:$T$1,FALSE))=0,0,'Inq6 adjusted class'!S137)</f>
        <v>0</v>
      </c>
      <c r="Q137" s="39">
        <f>IF(INDEX('Discl output_ class'!$B:$T,MATCH('Class output'!$A137,'Discl output_ class'!$B:$B,FALSE),MATCH('Class output'!Q$1,'Discl output_ class'!$B$1:$T$1,FALSE))=0,0,'Inq6 adjusted class'!T137)</f>
        <v>0</v>
      </c>
      <c r="R137" s="39">
        <f>IF(INDEX('Discl output_ class'!$B:$T,MATCH('Class output'!$A137,'Discl output_ class'!$B:$B,FALSE),MATCH('Class output'!R$1,'Discl output_ class'!$B$1:$T$1,FALSE))=0,0,'Inq6 adjusted class'!U137)</f>
        <v>0</v>
      </c>
      <c r="S137" s="39">
        <f>IF(INDEX('Discl output_ class'!$B:$T,MATCH('Class output'!$A137,'Discl output_ class'!$B:$B,FALSE),MATCH('Class output'!S$1,'Discl output_ class'!$B$1:$T$1,FALSE))=0,0,'Inq6 adjusted class'!V137)</f>
        <v>0</v>
      </c>
      <c r="T137" s="39">
        <f>IFERROR(VLOOKUP(A137,'Output A'!B:E,4,FALSE),0)</f>
        <v>0</v>
      </c>
    </row>
    <row r="138" spans="1:20" x14ac:dyDescent="0.3">
      <c r="A138" s="6">
        <f>'Discl output_ class'!B138</f>
        <v>2020</v>
      </c>
      <c r="B138" s="39">
        <f>IF(INDEX('Discl output_ class'!$B:$T,MATCH('Class output'!$A138,'Discl output_ class'!$B:$B,FALSE),MATCH('Class output'!B$1,'Discl output_ class'!$B$1:$T$1,FALSE))=0,0,'Inq6 adjusted class'!E138)</f>
        <v>0</v>
      </c>
      <c r="C138" s="39">
        <f>IF(INDEX('Discl output_ class'!$B:$T,MATCH('Class output'!$A138,'Discl output_ class'!$B:$B,FALSE),MATCH('Class output'!C$1,'Discl output_ class'!$B$1:$T$1,FALSE))=0,0,'Inq6 adjusted class'!F138)</f>
        <v>0</v>
      </c>
      <c r="D138" s="39">
        <f>IF(INDEX('Discl output_ class'!$B:$T,MATCH('Class output'!$A138,'Discl output_ class'!$B:$B,FALSE),MATCH('Class output'!D$1,'Discl output_ class'!$B$1:$T$1,FALSE))=0,0,'Inq6 adjusted class'!G138)</f>
        <v>0</v>
      </c>
      <c r="E138" s="39">
        <f>IF(INDEX('Discl output_ class'!$B:$T,MATCH('Class output'!$A138,'Discl output_ class'!$B:$B,FALSE),MATCH('Class output'!E$1,'Discl output_ class'!$B$1:$T$1,FALSE))=0,0,'Inq6 adjusted class'!H138)</f>
        <v>0</v>
      </c>
      <c r="F138" s="39">
        <f>IF(INDEX('Discl output_ class'!$B:$T,MATCH('Class output'!$A138,'Discl output_ class'!$B:$B,FALSE),MATCH('Class output'!F$1,'Discl output_ class'!$B$1:$T$1,FALSE))=0,0,'Inq6 adjusted class'!I138)</f>
        <v>0</v>
      </c>
      <c r="G138" s="39">
        <f>IF(INDEX('Discl output_ class'!$B:$T,MATCH('Class output'!$A138,'Discl output_ class'!$B:$B,FALSE),MATCH('Class output'!G$1,'Discl output_ class'!$B$1:$T$1,FALSE))=0,0,'Inq6 adjusted class'!J138)</f>
        <v>0</v>
      </c>
      <c r="H138" s="39">
        <f>IF(INDEX('Discl output_ class'!$B:$T,MATCH('Class output'!$A138,'Discl output_ class'!$B:$B,FALSE),MATCH('Class output'!H$1,'Discl output_ class'!$B$1:$T$1,FALSE))=0,0,'Inq6 adjusted class'!K138)</f>
        <v>0</v>
      </c>
      <c r="I138" s="39">
        <f>IF(INDEX('Discl output_ class'!$B:$T,MATCH('Class output'!$A138,'Discl output_ class'!$B:$B,FALSE),MATCH('Class output'!I$1,'Discl output_ class'!$B$1:$T$1,FALSE))=0,0,'Inq6 adjusted class'!L138)</f>
        <v>0</v>
      </c>
      <c r="J138" s="39">
        <f>IF(INDEX('Discl output_ class'!$B:$T,MATCH('Class output'!$A138,'Discl output_ class'!$B:$B,FALSE),MATCH('Class output'!J$1,'Discl output_ class'!$B$1:$T$1,FALSE))=0,0,'Inq6 adjusted class'!M138)</f>
        <v>0</v>
      </c>
      <c r="K138" s="39">
        <f>IF(INDEX('Discl output_ class'!$B:$T,MATCH('Class output'!$A138,'Discl output_ class'!$B:$B,FALSE),MATCH('Class output'!K$1,'Discl output_ class'!$B$1:$T$1,FALSE))=0,0,'Inq6 adjusted class'!N138)</f>
        <v>0</v>
      </c>
      <c r="L138" s="39">
        <f>IF(INDEX('Discl output_ class'!$B:$T,MATCH('Class output'!$A138,'Discl output_ class'!$B:$B,FALSE),MATCH('Class output'!L$1,'Discl output_ class'!$B$1:$T$1,FALSE))=0,0,'Inq6 adjusted class'!O138)</f>
        <v>0</v>
      </c>
      <c r="M138" s="39">
        <f>IF(INDEX('Discl output_ class'!$B:$T,MATCH('Class output'!$A138,'Discl output_ class'!$B:$B,FALSE),MATCH('Class output'!M$1,'Discl output_ class'!$B$1:$T$1,FALSE))=0,0,'Inq6 adjusted class'!P138)</f>
        <v>0</v>
      </c>
      <c r="N138" s="39">
        <f>IF(INDEX('Discl output_ class'!$B:$T,MATCH('Class output'!$A138,'Discl output_ class'!$B:$B,FALSE),MATCH('Class output'!N$1,'Discl output_ class'!$B$1:$T$1,FALSE))=0,0,'Inq6 adjusted class'!Q138)</f>
        <v>0</v>
      </c>
      <c r="O138" s="39">
        <f>IF(INDEX('Discl output_ class'!$B:$T,MATCH('Class output'!$A138,'Discl output_ class'!$B:$B,FALSE),MATCH('Class output'!O$1,'Discl output_ class'!$B$1:$T$1,FALSE))=0,0,'Inq6 adjusted class'!R138)</f>
        <v>0</v>
      </c>
      <c r="P138" s="39">
        <f>IF(INDEX('Discl output_ class'!$B:$T,MATCH('Class output'!$A138,'Discl output_ class'!$B:$B,FALSE),MATCH('Class output'!P$1,'Discl output_ class'!$B$1:$T$1,FALSE))=0,0,'Inq6 adjusted class'!S138)</f>
        <v>0</v>
      </c>
      <c r="Q138" s="39">
        <f>IF(INDEX('Discl output_ class'!$B:$T,MATCH('Class output'!$A138,'Discl output_ class'!$B:$B,FALSE),MATCH('Class output'!Q$1,'Discl output_ class'!$B$1:$T$1,FALSE))=0,0,'Inq6 adjusted class'!T138)</f>
        <v>0</v>
      </c>
      <c r="R138" s="39">
        <f>IF(INDEX('Discl output_ class'!$B:$T,MATCH('Class output'!$A138,'Discl output_ class'!$B:$B,FALSE),MATCH('Class output'!R$1,'Discl output_ class'!$B$1:$T$1,FALSE))=0,0,'Inq6 adjusted class'!U138)</f>
        <v>0</v>
      </c>
      <c r="S138" s="39">
        <f>IF(INDEX('Discl output_ class'!$B:$T,MATCH('Class output'!$A138,'Discl output_ class'!$B:$B,FALSE),MATCH('Class output'!S$1,'Discl output_ class'!$B$1:$T$1,FALSE))=0,0,'Inq6 adjusted class'!V138)</f>
        <v>0</v>
      </c>
      <c r="T138" s="39">
        <f>IFERROR(VLOOKUP(A138,'Output A'!B:E,4,FALSE),0)</f>
        <v>0</v>
      </c>
    </row>
    <row r="139" spans="1:20" x14ac:dyDescent="0.3">
      <c r="A139" s="6">
        <f>'Discl output_ class'!B139</f>
        <v>2030</v>
      </c>
      <c r="B139" s="39">
        <f>IF(INDEX('Discl output_ class'!$B:$T,MATCH('Class output'!$A139,'Discl output_ class'!$B:$B,FALSE),MATCH('Class output'!B$1,'Discl output_ class'!$B$1:$T$1,FALSE))=0,0,'Inq6 adjusted class'!E139)</f>
        <v>2252.224484596773</v>
      </c>
      <c r="C139" s="39">
        <f>IF(INDEX('Discl output_ class'!$B:$T,MATCH('Class output'!$A139,'Discl output_ class'!$B:$B,FALSE),MATCH('Class output'!C$1,'Discl output_ class'!$B$1:$T$1,FALSE))=0,0,'Inq6 adjusted class'!F139)</f>
        <v>2134.2414207317788</v>
      </c>
      <c r="D139" s="39">
        <f>IF(INDEX('Discl output_ class'!$B:$T,MATCH('Class output'!$A139,'Discl output_ class'!$B:$B,FALSE),MATCH('Class output'!D$1,'Discl output_ class'!$B$1:$T$1,FALSE))=0,0,'Inq6 adjusted class'!G139)</f>
        <v>2101.8822386764591</v>
      </c>
      <c r="E139" s="39">
        <f>IF(INDEX('Discl output_ class'!$B:$T,MATCH('Class output'!$A139,'Discl output_ class'!$B:$B,FALSE),MATCH('Class output'!E$1,'Discl output_ class'!$B$1:$T$1,FALSE))=0,0,'Inq6 adjusted class'!H139)</f>
        <v>1822.6080841167045</v>
      </c>
      <c r="F139" s="39">
        <f>IF(INDEX('Discl output_ class'!$B:$T,MATCH('Class output'!$A139,'Discl output_ class'!$B:$B,FALSE),MATCH('Class output'!F$1,'Discl output_ class'!$B$1:$T$1,FALSE))=0,0,'Inq6 adjusted class'!I139)</f>
        <v>1452.3970659899314</v>
      </c>
      <c r="G139" s="39">
        <f>IF(INDEX('Discl output_ class'!$B:$T,MATCH('Class output'!$A139,'Discl output_ class'!$B:$B,FALSE),MATCH('Class output'!G$1,'Discl output_ class'!$B$1:$T$1,FALSE))=0,0,'Inq6 adjusted class'!J139)</f>
        <v>1392.0911928726396</v>
      </c>
      <c r="H139" s="39">
        <f>IF(INDEX('Discl output_ class'!$B:$T,MATCH('Class output'!$A139,'Discl output_ class'!$B:$B,FALSE),MATCH('Class output'!H$1,'Discl output_ class'!$B$1:$T$1,FALSE))=0,0,'Inq6 adjusted class'!K139)</f>
        <v>1270.4980708908818</v>
      </c>
      <c r="I139" s="39">
        <f>IF(INDEX('Discl output_ class'!$B:$T,MATCH('Class output'!$A139,'Discl output_ class'!$B:$B,FALSE),MATCH('Class output'!I$1,'Discl output_ class'!$B$1:$T$1,FALSE))=0,0,'Inq6 adjusted class'!L139)</f>
        <v>1206.0003674533441</v>
      </c>
      <c r="J139" s="39">
        <f>IF(INDEX('Discl output_ class'!$B:$T,MATCH('Class output'!$A139,'Discl output_ class'!$B:$B,FALSE),MATCH('Class output'!J$1,'Discl output_ class'!$B$1:$T$1,FALSE))=0,0,'Inq6 adjusted class'!M139)</f>
        <v>1205.8752319229309</v>
      </c>
      <c r="K139" s="39">
        <f>IF(INDEX('Discl output_ class'!$B:$T,MATCH('Class output'!$A139,'Discl output_ class'!$B:$B,FALSE),MATCH('Class output'!K$1,'Discl output_ class'!$B$1:$T$1,FALSE))=0,0,'Inq6 adjusted class'!N139)</f>
        <v>1154.5655515281571</v>
      </c>
      <c r="L139" s="39">
        <f>IF(INDEX('Discl output_ class'!$B:$T,MATCH('Class output'!$A139,'Discl output_ class'!$B:$B,FALSE),MATCH('Class output'!L$1,'Discl output_ class'!$B$1:$T$1,FALSE))=0,0,'Inq6 adjusted class'!O139)</f>
        <v>1124.2703142337584</v>
      </c>
      <c r="M139" s="39">
        <f>IF(INDEX('Discl output_ class'!$B:$T,MATCH('Class output'!$A139,'Discl output_ class'!$B:$B,FALSE),MATCH('Class output'!M$1,'Discl output_ class'!$B$1:$T$1,FALSE))=0,0,'Inq6 adjusted class'!P139)</f>
        <v>1107.9434419575944</v>
      </c>
      <c r="N139" s="39">
        <f>IF(INDEX('Discl output_ class'!$B:$T,MATCH('Class output'!$A139,'Discl output_ class'!$B:$B,FALSE),MATCH('Class output'!N$1,'Discl output_ class'!$B$1:$T$1,FALSE))=0,0,'Inq6 adjusted class'!Q139)</f>
        <v>1324.2551527739597</v>
      </c>
      <c r="O139" s="39">
        <f>IF(INDEX('Discl output_ class'!$B:$T,MATCH('Class output'!$A139,'Discl output_ class'!$B:$B,FALSE),MATCH('Class output'!O$1,'Discl output_ class'!$B$1:$T$1,FALSE))=0,0,'Inq6 adjusted class'!R139)</f>
        <v>858.48260520636529</v>
      </c>
      <c r="P139" s="39">
        <f>IF(INDEX('Discl output_ class'!$B:$T,MATCH('Class output'!$A139,'Discl output_ class'!$B:$B,FALSE),MATCH('Class output'!P$1,'Discl output_ class'!$B$1:$T$1,FALSE))=0,0,'Inq6 adjusted class'!S139)</f>
        <v>405.77383082326224</v>
      </c>
      <c r="Q139" s="39">
        <f>IF(INDEX('Discl output_ class'!$B:$T,MATCH('Class output'!$A139,'Discl output_ class'!$B:$B,FALSE),MATCH('Class output'!Q$1,'Discl output_ class'!$B$1:$T$1,FALSE))=0,0,'Inq6 adjusted class'!T139)</f>
        <v>467.33980448618621</v>
      </c>
      <c r="R139" s="39">
        <f>IF(INDEX('Discl output_ class'!$B:$T,MATCH('Class output'!$A139,'Discl output_ class'!$B:$B,FALSE),MATCH('Class output'!R$1,'Discl output_ class'!$B$1:$T$1,FALSE))=0,0,'Inq6 adjusted class'!U139)</f>
        <v>414.67197024674533</v>
      </c>
      <c r="S139" s="39">
        <f>IF(INDEX('Discl output_ class'!$B:$T,MATCH('Class output'!$A139,'Discl output_ class'!$B:$B,FALSE),MATCH('Class output'!S$1,'Discl output_ class'!$B$1:$T$1,FALSE))=0,0,'Inq6 adjusted class'!V139)</f>
        <v>467.9673633981248</v>
      </c>
      <c r="T139" s="39">
        <f>IFERROR(VLOOKUP(A139,'Output A'!B:E,4,FALSE),0)</f>
        <v>374.55832529999998</v>
      </c>
    </row>
    <row r="140" spans="1:20" x14ac:dyDescent="0.3">
      <c r="A140" s="6">
        <f>'Discl output_ class'!B140</f>
        <v>2041</v>
      </c>
      <c r="B140" s="39">
        <f>IF(INDEX('Discl output_ class'!$B:$T,MATCH('Class output'!$A140,'Discl output_ class'!$B:$B,FALSE),MATCH('Class output'!B$1,'Discl output_ class'!$B$1:$T$1,FALSE))=0,0,'Inq6 adjusted class'!E140)</f>
        <v>880.19849723049197</v>
      </c>
      <c r="C140" s="39">
        <f>IF(INDEX('Discl output_ class'!$B:$T,MATCH('Class output'!$A140,'Discl output_ class'!$B:$B,FALSE),MATCH('Class output'!C$1,'Discl output_ class'!$B$1:$T$1,FALSE))=0,0,'Inq6 adjusted class'!F140)</f>
        <v>687.11827054486707</v>
      </c>
      <c r="D140" s="39">
        <f>IF(INDEX('Discl output_ class'!$B:$T,MATCH('Class output'!$A140,'Discl output_ class'!$B:$B,FALSE),MATCH('Class output'!D$1,'Discl output_ class'!$B$1:$T$1,FALSE))=0,0,'Inq6 adjusted class'!G140)</f>
        <v>807.58032787789489</v>
      </c>
      <c r="E140" s="39">
        <f>IF(INDEX('Discl output_ class'!$B:$T,MATCH('Class output'!$A140,'Discl output_ class'!$B:$B,FALSE),MATCH('Class output'!E$1,'Discl output_ class'!$B$1:$T$1,FALSE))=0,0,'Inq6 adjusted class'!H140)</f>
        <v>664.61046744825694</v>
      </c>
      <c r="F140" s="39">
        <f>IF(INDEX('Discl output_ class'!$B:$T,MATCH('Class output'!$A140,'Discl output_ class'!$B:$B,FALSE),MATCH('Class output'!F$1,'Discl output_ class'!$B$1:$T$1,FALSE))=0,0,'Inq6 adjusted class'!I140)</f>
        <v>845.6821288124371</v>
      </c>
      <c r="G140" s="39">
        <f>IF(INDEX('Discl output_ class'!$B:$T,MATCH('Class output'!$A140,'Discl output_ class'!$B:$B,FALSE),MATCH('Class output'!G$1,'Discl output_ class'!$B$1:$T$1,FALSE))=0,0,'Inq6 adjusted class'!J140)</f>
        <v>770.0022927332609</v>
      </c>
      <c r="H140" s="39">
        <f>IF(INDEX('Discl output_ class'!$B:$T,MATCH('Class output'!$A140,'Discl output_ class'!$B:$B,FALSE),MATCH('Class output'!H$1,'Discl output_ class'!$B$1:$T$1,FALSE))=0,0,'Inq6 adjusted class'!K140)</f>
        <v>366.93807638550197</v>
      </c>
      <c r="I140" s="39">
        <f>IF(INDEX('Discl output_ class'!$B:$T,MATCH('Class output'!$A140,'Discl output_ class'!$B:$B,FALSE),MATCH('Class output'!I$1,'Discl output_ class'!$B$1:$T$1,FALSE))=0,0,'Inq6 adjusted class'!L140)</f>
        <v>394.16070700251328</v>
      </c>
      <c r="J140" s="39">
        <f>IF(INDEX('Discl output_ class'!$B:$T,MATCH('Class output'!$A140,'Discl output_ class'!$B:$B,FALSE),MATCH('Class output'!J$1,'Discl output_ class'!$B$1:$T$1,FALSE))=0,0,'Inq6 adjusted class'!M140)</f>
        <v>401.18989675208712</v>
      </c>
      <c r="K140" s="39">
        <f>IF(INDEX('Discl output_ class'!$B:$T,MATCH('Class output'!$A140,'Discl output_ class'!$B:$B,FALSE),MATCH('Class output'!K$1,'Discl output_ class'!$B$1:$T$1,FALSE))=0,0,'Inq6 adjusted class'!N140)</f>
        <v>381.21298229002792</v>
      </c>
      <c r="L140" s="39">
        <f>IF(INDEX('Discl output_ class'!$B:$T,MATCH('Class output'!$A140,'Discl output_ class'!$B:$B,FALSE),MATCH('Class output'!L$1,'Discl output_ class'!$B$1:$T$1,FALSE))=0,0,'Inq6 adjusted class'!O140)</f>
        <v>91.671589277743109</v>
      </c>
      <c r="M140" s="39">
        <f>IF(INDEX('Discl output_ class'!$B:$T,MATCH('Class output'!$A140,'Discl output_ class'!$B:$B,FALSE),MATCH('Class output'!M$1,'Discl output_ class'!$B$1:$T$1,FALSE))=0,0,'Inq6 adjusted class'!P140)</f>
        <v>376.13117814575162</v>
      </c>
      <c r="N140" s="39">
        <f>IF(INDEX('Discl output_ class'!$B:$T,MATCH('Class output'!$A140,'Discl output_ class'!$B:$B,FALSE),MATCH('Class output'!N$1,'Discl output_ class'!$B$1:$T$1,FALSE))=0,0,'Inq6 adjusted class'!Q140)</f>
        <v>585.32683592450394</v>
      </c>
      <c r="O140" s="39">
        <f>IF(INDEX('Discl output_ class'!$B:$T,MATCH('Class output'!$A140,'Discl output_ class'!$B:$B,FALSE),MATCH('Class output'!O$1,'Discl output_ class'!$B$1:$T$1,FALSE))=0,0,'Inq6 adjusted class'!R140)</f>
        <v>360.14313183570886</v>
      </c>
      <c r="P140" s="39">
        <f>IF(INDEX('Discl output_ class'!$B:$T,MATCH('Class output'!$A140,'Discl output_ class'!$B:$B,FALSE),MATCH('Class output'!P$1,'Discl output_ class'!$B$1:$T$1,FALSE))=0,0,'Inq6 adjusted class'!S140)</f>
        <v>160.43110466682276</v>
      </c>
      <c r="Q140" s="39">
        <f>IF(INDEX('Discl output_ class'!$B:$T,MATCH('Class output'!$A140,'Discl output_ class'!$B:$B,FALSE),MATCH('Class output'!Q$1,'Discl output_ class'!$B$1:$T$1,FALSE))=0,0,'Inq6 adjusted class'!T140)</f>
        <v>228.35160013422083</v>
      </c>
      <c r="R140" s="39">
        <f>IF(INDEX('Discl output_ class'!$B:$T,MATCH('Class output'!$A140,'Discl output_ class'!$B:$B,FALSE),MATCH('Class output'!R$1,'Discl output_ class'!$B$1:$T$1,FALSE))=0,0,'Inq6 adjusted class'!U140)</f>
        <v>234.40551948104954</v>
      </c>
      <c r="S140" s="39">
        <f>IF(INDEX('Discl output_ class'!$B:$T,MATCH('Class output'!$A140,'Discl output_ class'!$B:$B,FALSE),MATCH('Class output'!S$1,'Discl output_ class'!$B$1:$T$1,FALSE))=0,0,'Inq6 adjusted class'!V140)</f>
        <v>294.58490026821141</v>
      </c>
      <c r="T140" s="39">
        <f>IFERROR(VLOOKUP(A140,'Output A'!B:E,4,FALSE),0)</f>
        <v>214.23625699999999</v>
      </c>
    </row>
    <row r="141" spans="1:20" x14ac:dyDescent="0.3">
      <c r="A141" s="6">
        <f>'Discl output_ class'!B141</f>
        <v>2042</v>
      </c>
      <c r="B141" s="39">
        <f>IF(INDEX('Discl output_ class'!$B:$T,MATCH('Class output'!$A141,'Discl output_ class'!$B:$B,FALSE),MATCH('Class output'!B$1,'Discl output_ class'!$B$1:$T$1,FALSE))=0,0,'Inq6 adjusted class'!E141)</f>
        <v>2140.7477498357716</v>
      </c>
      <c r="C141" s="39">
        <f>IF(INDEX('Discl output_ class'!$B:$T,MATCH('Class output'!$A141,'Discl output_ class'!$B:$B,FALSE),MATCH('Class output'!C$1,'Discl output_ class'!$B$1:$T$1,FALSE))=0,0,'Inq6 adjusted class'!F141)</f>
        <v>1951.2098386079233</v>
      </c>
      <c r="D141" s="39">
        <f>IF(INDEX('Discl output_ class'!$B:$T,MATCH('Class output'!$A141,'Discl output_ class'!$B:$B,FALSE),MATCH('Class output'!D$1,'Discl output_ class'!$B$1:$T$1,FALSE))=0,0,'Inq6 adjusted class'!G141)</f>
        <v>2367.4329901941442</v>
      </c>
      <c r="E141" s="39">
        <f>IF(INDEX('Discl output_ class'!$B:$T,MATCH('Class output'!$A141,'Discl output_ class'!$B:$B,FALSE),MATCH('Class output'!E$1,'Discl output_ class'!$B$1:$T$1,FALSE))=0,0,'Inq6 adjusted class'!H141)</f>
        <v>2115.8663828924532</v>
      </c>
      <c r="F141" s="39">
        <f>IF(INDEX('Discl output_ class'!$B:$T,MATCH('Class output'!$A141,'Discl output_ class'!$B:$B,FALSE),MATCH('Class output'!F$1,'Discl output_ class'!$B$1:$T$1,FALSE))=0,0,'Inq6 adjusted class'!I141)</f>
        <v>1072.676583421126</v>
      </c>
      <c r="G141" s="39">
        <f>IF(INDEX('Discl output_ class'!$B:$T,MATCH('Class output'!$A141,'Discl output_ class'!$B:$B,FALSE),MATCH('Class output'!G$1,'Discl output_ class'!$B$1:$T$1,FALSE))=0,0,'Inq6 adjusted class'!J141)</f>
        <v>1016.0249688057197</v>
      </c>
      <c r="H141" s="39">
        <f>IF(INDEX('Discl output_ class'!$B:$T,MATCH('Class output'!$A141,'Discl output_ class'!$B:$B,FALSE),MATCH('Class output'!H$1,'Discl output_ class'!$B$1:$T$1,FALSE))=0,0,'Inq6 adjusted class'!K141)</f>
        <v>1107.2564954386758</v>
      </c>
      <c r="I141" s="39">
        <f>IF(INDEX('Discl output_ class'!$B:$T,MATCH('Class output'!$A141,'Discl output_ class'!$B:$B,FALSE),MATCH('Class output'!I$1,'Discl output_ class'!$B$1:$T$1,FALSE))=0,0,'Inq6 adjusted class'!L141)</f>
        <v>1063.4475665014231</v>
      </c>
      <c r="J141" s="39">
        <f>IF(INDEX('Discl output_ class'!$B:$T,MATCH('Class output'!$A141,'Discl output_ class'!$B:$B,FALSE),MATCH('Class output'!J$1,'Discl output_ class'!$B$1:$T$1,FALSE))=0,0,'Inq6 adjusted class'!M141)</f>
        <v>1111.0495311284724</v>
      </c>
      <c r="K141" s="39">
        <f>IF(INDEX('Discl output_ class'!$B:$T,MATCH('Class output'!$A141,'Discl output_ class'!$B:$B,FALSE),MATCH('Class output'!K$1,'Discl output_ class'!$B$1:$T$1,FALSE))=0,0,'Inq6 adjusted class'!N141)</f>
        <v>557.75487309964956</v>
      </c>
      <c r="L141" s="39">
        <f>IF(INDEX('Discl output_ class'!$B:$T,MATCH('Class output'!$A141,'Discl output_ class'!$B:$B,FALSE),MATCH('Class output'!L$1,'Discl output_ class'!$B$1:$T$1,FALSE))=0,0,'Inq6 adjusted class'!O141)</f>
        <v>453.00253662737964</v>
      </c>
      <c r="M141" s="39">
        <f>IF(INDEX('Discl output_ class'!$B:$T,MATCH('Class output'!$A141,'Discl output_ class'!$B:$B,FALSE),MATCH('Class output'!M$1,'Discl output_ class'!$B$1:$T$1,FALSE))=0,0,'Inq6 adjusted class'!P141)</f>
        <v>605.43843441407114</v>
      </c>
      <c r="N141" s="39">
        <f>IF(INDEX('Discl output_ class'!$B:$T,MATCH('Class output'!$A141,'Discl output_ class'!$B:$B,FALSE),MATCH('Class output'!N$1,'Discl output_ class'!$B$1:$T$1,FALSE))=0,0,'Inq6 adjusted class'!Q141)</f>
        <v>3667.980485079042</v>
      </c>
      <c r="O141" s="39">
        <f>IF(INDEX('Discl output_ class'!$B:$T,MATCH('Class output'!$A141,'Discl output_ class'!$B:$B,FALSE),MATCH('Class output'!O$1,'Discl output_ class'!$B$1:$T$1,FALSE))=0,0,'Inq6 adjusted class'!R141)</f>
        <v>464.68350919787991</v>
      </c>
      <c r="P141" s="39">
        <f>IF(INDEX('Discl output_ class'!$B:$T,MATCH('Class output'!$A141,'Discl output_ class'!$B:$B,FALSE),MATCH('Class output'!P$1,'Discl output_ class'!$B$1:$T$1,FALSE))=0,0,'Inq6 adjusted class'!S141)</f>
        <v>230.10516820722498</v>
      </c>
      <c r="Q141" s="39">
        <f>IF(INDEX('Discl output_ class'!$B:$T,MATCH('Class output'!$A141,'Discl output_ class'!$B:$B,FALSE),MATCH('Class output'!Q$1,'Discl output_ class'!$B$1:$T$1,FALSE))=0,0,'Inq6 adjusted class'!T141)</f>
        <v>507.28488481120246</v>
      </c>
      <c r="R141" s="39">
        <f>IF(INDEX('Discl output_ class'!$B:$T,MATCH('Class output'!$A141,'Discl output_ class'!$B:$B,FALSE),MATCH('Class output'!R$1,'Discl output_ class'!$B$1:$T$1,FALSE))=0,0,'Inq6 adjusted class'!U141)</f>
        <v>394.71343588640485</v>
      </c>
      <c r="S141" s="39">
        <f>IF(INDEX('Discl output_ class'!$B:$T,MATCH('Class output'!$A141,'Discl output_ class'!$B:$B,FALSE),MATCH('Class output'!S$1,'Discl output_ class'!$B$1:$T$1,FALSE))=0,0,'Inq6 adjusted class'!V141)</f>
        <v>589.96257905201173</v>
      </c>
      <c r="T141" s="39">
        <f>IFERROR(VLOOKUP(A141,'Output A'!B:E,4,FALSE),0)</f>
        <v>438.94767510000003</v>
      </c>
    </row>
    <row r="142" spans="1:20" x14ac:dyDescent="0.3">
      <c r="A142" s="6">
        <f>'Discl output_ class'!B142</f>
        <v>2051</v>
      </c>
      <c r="B142" s="39">
        <f>IF(INDEX('Discl output_ class'!$B:$T,MATCH('Class output'!$A142,'Discl output_ class'!$B:$B,FALSE),MATCH('Class output'!B$1,'Discl output_ class'!$B$1:$T$1,FALSE))=0,0,'Inq6 adjusted class'!E142)</f>
        <v>0</v>
      </c>
      <c r="C142" s="39">
        <f>IF(INDEX('Discl output_ class'!$B:$T,MATCH('Class output'!$A142,'Discl output_ class'!$B:$B,FALSE),MATCH('Class output'!C$1,'Discl output_ class'!$B$1:$T$1,FALSE))=0,0,'Inq6 adjusted class'!F142)</f>
        <v>0</v>
      </c>
      <c r="D142" s="39">
        <f>IF(INDEX('Discl output_ class'!$B:$T,MATCH('Class output'!$A142,'Discl output_ class'!$B:$B,FALSE),MATCH('Class output'!D$1,'Discl output_ class'!$B$1:$T$1,FALSE))=0,0,'Inq6 adjusted class'!G142)</f>
        <v>0</v>
      </c>
      <c r="E142" s="39">
        <f>IF(INDEX('Discl output_ class'!$B:$T,MATCH('Class output'!$A142,'Discl output_ class'!$B:$B,FALSE),MATCH('Class output'!E$1,'Discl output_ class'!$B$1:$T$1,FALSE))=0,0,'Inq6 adjusted class'!H142)</f>
        <v>0</v>
      </c>
      <c r="F142" s="39">
        <f>IF(INDEX('Discl output_ class'!$B:$T,MATCH('Class output'!$A142,'Discl output_ class'!$B:$B,FALSE),MATCH('Class output'!F$1,'Discl output_ class'!$B$1:$T$1,FALSE))=0,0,'Inq6 adjusted class'!I142)</f>
        <v>0</v>
      </c>
      <c r="G142" s="39">
        <f>IF(INDEX('Discl output_ class'!$B:$T,MATCH('Class output'!$A142,'Discl output_ class'!$B:$B,FALSE),MATCH('Class output'!G$1,'Discl output_ class'!$B$1:$T$1,FALSE))=0,0,'Inq6 adjusted class'!J142)</f>
        <v>0</v>
      </c>
      <c r="H142" s="39">
        <f>IF(INDEX('Discl output_ class'!$B:$T,MATCH('Class output'!$A142,'Discl output_ class'!$B:$B,FALSE),MATCH('Class output'!H$1,'Discl output_ class'!$B$1:$T$1,FALSE))=0,0,'Inq6 adjusted class'!K142)</f>
        <v>0</v>
      </c>
      <c r="I142" s="39">
        <f>IF(INDEX('Discl output_ class'!$B:$T,MATCH('Class output'!$A142,'Discl output_ class'!$B:$B,FALSE),MATCH('Class output'!I$1,'Discl output_ class'!$B$1:$T$1,FALSE))=0,0,'Inq6 adjusted class'!L142)</f>
        <v>0</v>
      </c>
      <c r="J142" s="39">
        <f>IF(INDEX('Discl output_ class'!$B:$T,MATCH('Class output'!$A142,'Discl output_ class'!$B:$B,FALSE),MATCH('Class output'!J$1,'Discl output_ class'!$B$1:$T$1,FALSE))=0,0,'Inq6 adjusted class'!M142)</f>
        <v>0</v>
      </c>
      <c r="K142" s="39">
        <f>IF(INDEX('Discl output_ class'!$B:$T,MATCH('Class output'!$A142,'Discl output_ class'!$B:$B,FALSE),MATCH('Class output'!K$1,'Discl output_ class'!$B$1:$T$1,FALSE))=0,0,'Inq6 adjusted class'!N142)</f>
        <v>0</v>
      </c>
      <c r="L142" s="39">
        <f>IF(INDEX('Discl output_ class'!$B:$T,MATCH('Class output'!$A142,'Discl output_ class'!$B:$B,FALSE),MATCH('Class output'!L$1,'Discl output_ class'!$B$1:$T$1,FALSE))=0,0,'Inq6 adjusted class'!O142)</f>
        <v>0</v>
      </c>
      <c r="M142" s="39">
        <f>IF(INDEX('Discl output_ class'!$B:$T,MATCH('Class output'!$A142,'Discl output_ class'!$B:$B,FALSE),MATCH('Class output'!M$1,'Discl output_ class'!$B$1:$T$1,FALSE))=0,0,'Inq6 adjusted class'!P142)</f>
        <v>0</v>
      </c>
      <c r="N142" s="39">
        <f>IF(INDEX('Discl output_ class'!$B:$T,MATCH('Class output'!$A142,'Discl output_ class'!$B:$B,FALSE),MATCH('Class output'!N$1,'Discl output_ class'!$B$1:$T$1,FALSE))=0,0,'Inq6 adjusted class'!Q142)</f>
        <v>0</v>
      </c>
      <c r="O142" s="39">
        <f>IF(INDEX('Discl output_ class'!$B:$T,MATCH('Class output'!$A142,'Discl output_ class'!$B:$B,FALSE),MATCH('Class output'!O$1,'Discl output_ class'!$B$1:$T$1,FALSE))=0,0,'Inq6 adjusted class'!R142)</f>
        <v>0</v>
      </c>
      <c r="P142" s="39">
        <f>IF(INDEX('Discl output_ class'!$B:$T,MATCH('Class output'!$A142,'Discl output_ class'!$B:$B,FALSE),MATCH('Class output'!P$1,'Discl output_ class'!$B$1:$T$1,FALSE))=0,0,'Inq6 adjusted class'!S142)</f>
        <v>0</v>
      </c>
      <c r="Q142" s="39">
        <f>IF(INDEX('Discl output_ class'!$B:$T,MATCH('Class output'!$A142,'Discl output_ class'!$B:$B,FALSE),MATCH('Class output'!Q$1,'Discl output_ class'!$B$1:$T$1,FALSE))=0,0,'Inq6 adjusted class'!T142)</f>
        <v>0</v>
      </c>
      <c r="R142" s="39">
        <f>IF(INDEX('Discl output_ class'!$B:$T,MATCH('Class output'!$A142,'Discl output_ class'!$B:$B,FALSE),MATCH('Class output'!R$1,'Discl output_ class'!$B$1:$T$1,FALSE))=0,0,'Inq6 adjusted class'!U142)</f>
        <v>0</v>
      </c>
      <c r="S142" s="39">
        <f>IF(INDEX('Discl output_ class'!$B:$T,MATCH('Class output'!$A142,'Discl output_ class'!$B:$B,FALSE),MATCH('Class output'!S$1,'Discl output_ class'!$B$1:$T$1,FALSE))=0,0,'Inq6 adjusted class'!V142)</f>
        <v>0</v>
      </c>
      <c r="T142" s="39">
        <f>IFERROR(VLOOKUP(A142,'Output A'!B:E,4,FALSE),0)</f>
        <v>0</v>
      </c>
    </row>
    <row r="143" spans="1:20" x14ac:dyDescent="0.3">
      <c r="A143" s="6">
        <f>'Discl output_ class'!B143</f>
        <v>2052</v>
      </c>
      <c r="B143" s="39">
        <f>IF(INDEX('Discl output_ class'!$B:$T,MATCH('Class output'!$A143,'Discl output_ class'!$B:$B,FALSE),MATCH('Class output'!B$1,'Discl output_ class'!$B$1:$T$1,FALSE))=0,0,'Inq6 adjusted class'!E143)</f>
        <v>0</v>
      </c>
      <c r="C143" s="39">
        <f>IF(INDEX('Discl output_ class'!$B:$T,MATCH('Class output'!$A143,'Discl output_ class'!$B:$B,FALSE),MATCH('Class output'!C$1,'Discl output_ class'!$B$1:$T$1,FALSE))=0,0,'Inq6 adjusted class'!F143)</f>
        <v>0</v>
      </c>
      <c r="D143" s="39">
        <f>IF(INDEX('Discl output_ class'!$B:$T,MATCH('Class output'!$A143,'Discl output_ class'!$B:$B,FALSE),MATCH('Class output'!D$1,'Discl output_ class'!$B$1:$T$1,FALSE))=0,0,'Inq6 adjusted class'!G143)</f>
        <v>0</v>
      </c>
      <c r="E143" s="39">
        <f>IF(INDEX('Discl output_ class'!$B:$T,MATCH('Class output'!$A143,'Discl output_ class'!$B:$B,FALSE),MATCH('Class output'!E$1,'Discl output_ class'!$B$1:$T$1,FALSE))=0,0,'Inq6 adjusted class'!H143)</f>
        <v>0</v>
      </c>
      <c r="F143" s="39">
        <f>IF(INDEX('Discl output_ class'!$B:$T,MATCH('Class output'!$A143,'Discl output_ class'!$B:$B,FALSE),MATCH('Class output'!F$1,'Discl output_ class'!$B$1:$T$1,FALSE))=0,0,'Inq6 adjusted class'!I143)</f>
        <v>0</v>
      </c>
      <c r="G143" s="39">
        <f>IF(INDEX('Discl output_ class'!$B:$T,MATCH('Class output'!$A143,'Discl output_ class'!$B:$B,FALSE),MATCH('Class output'!G$1,'Discl output_ class'!$B$1:$T$1,FALSE))=0,0,'Inq6 adjusted class'!J143)</f>
        <v>0</v>
      </c>
      <c r="H143" s="39">
        <f>IF(INDEX('Discl output_ class'!$B:$T,MATCH('Class output'!$A143,'Discl output_ class'!$B:$B,FALSE),MATCH('Class output'!H$1,'Discl output_ class'!$B$1:$T$1,FALSE))=0,0,'Inq6 adjusted class'!K143)</f>
        <v>0</v>
      </c>
      <c r="I143" s="39">
        <f>IF(INDEX('Discl output_ class'!$B:$T,MATCH('Class output'!$A143,'Discl output_ class'!$B:$B,FALSE),MATCH('Class output'!I$1,'Discl output_ class'!$B$1:$T$1,FALSE))=0,0,'Inq6 adjusted class'!L143)</f>
        <v>0</v>
      </c>
      <c r="J143" s="39">
        <f>IF(INDEX('Discl output_ class'!$B:$T,MATCH('Class output'!$A143,'Discl output_ class'!$B:$B,FALSE),MATCH('Class output'!J$1,'Discl output_ class'!$B$1:$T$1,FALSE))=0,0,'Inq6 adjusted class'!M143)</f>
        <v>0</v>
      </c>
      <c r="K143" s="39">
        <f>IF(INDEX('Discl output_ class'!$B:$T,MATCH('Class output'!$A143,'Discl output_ class'!$B:$B,FALSE),MATCH('Class output'!K$1,'Discl output_ class'!$B$1:$T$1,FALSE))=0,0,'Inq6 adjusted class'!N143)</f>
        <v>0</v>
      </c>
      <c r="L143" s="39">
        <f>IF(INDEX('Discl output_ class'!$B:$T,MATCH('Class output'!$A143,'Discl output_ class'!$B:$B,FALSE),MATCH('Class output'!L$1,'Discl output_ class'!$B$1:$T$1,FALSE))=0,0,'Inq6 adjusted class'!O143)</f>
        <v>0</v>
      </c>
      <c r="M143" s="39">
        <f>IF(INDEX('Discl output_ class'!$B:$T,MATCH('Class output'!$A143,'Discl output_ class'!$B:$B,FALSE),MATCH('Class output'!M$1,'Discl output_ class'!$B$1:$T$1,FALSE))=0,0,'Inq6 adjusted class'!P143)</f>
        <v>0</v>
      </c>
      <c r="N143" s="39">
        <f>IF(INDEX('Discl output_ class'!$B:$T,MATCH('Class output'!$A143,'Discl output_ class'!$B:$B,FALSE),MATCH('Class output'!N$1,'Discl output_ class'!$B$1:$T$1,FALSE))=0,0,'Inq6 adjusted class'!Q143)</f>
        <v>0</v>
      </c>
      <c r="O143" s="39">
        <f>IF(INDEX('Discl output_ class'!$B:$T,MATCH('Class output'!$A143,'Discl output_ class'!$B:$B,FALSE),MATCH('Class output'!O$1,'Discl output_ class'!$B$1:$T$1,FALSE))=0,0,'Inq6 adjusted class'!R143)</f>
        <v>0</v>
      </c>
      <c r="P143" s="39">
        <f>IF(INDEX('Discl output_ class'!$B:$T,MATCH('Class output'!$A143,'Discl output_ class'!$B:$B,FALSE),MATCH('Class output'!P$1,'Discl output_ class'!$B$1:$T$1,FALSE))=0,0,'Inq6 adjusted class'!S143)</f>
        <v>0</v>
      </c>
      <c r="Q143" s="39">
        <f>IF(INDEX('Discl output_ class'!$B:$T,MATCH('Class output'!$A143,'Discl output_ class'!$B:$B,FALSE),MATCH('Class output'!Q$1,'Discl output_ class'!$B$1:$T$1,FALSE))=0,0,'Inq6 adjusted class'!T143)</f>
        <v>0</v>
      </c>
      <c r="R143" s="39">
        <f>IF(INDEX('Discl output_ class'!$B:$T,MATCH('Class output'!$A143,'Discl output_ class'!$B:$B,FALSE),MATCH('Class output'!R$1,'Discl output_ class'!$B$1:$T$1,FALSE))=0,0,'Inq6 adjusted class'!U143)</f>
        <v>0</v>
      </c>
      <c r="S143" s="39">
        <f>IF(INDEX('Discl output_ class'!$B:$T,MATCH('Class output'!$A143,'Discl output_ class'!$B:$B,FALSE),MATCH('Class output'!S$1,'Discl output_ class'!$B$1:$T$1,FALSE))=0,0,'Inq6 adjusted class'!V143)</f>
        <v>0</v>
      </c>
      <c r="T143" s="39">
        <f>IFERROR(VLOOKUP(A143,'Output A'!B:E,4,FALSE),0)</f>
        <v>0</v>
      </c>
    </row>
    <row r="144" spans="1:20" x14ac:dyDescent="0.3">
      <c r="A144" s="6">
        <f>'Discl output_ class'!B144</f>
        <v>2053</v>
      </c>
      <c r="B144" s="39">
        <f>IF(INDEX('Discl output_ class'!$B:$T,MATCH('Class output'!$A144,'Discl output_ class'!$B:$B,FALSE),MATCH('Class output'!B$1,'Discl output_ class'!$B$1:$T$1,FALSE))=0,0,'Inq6 adjusted class'!E144)</f>
        <v>0</v>
      </c>
      <c r="C144" s="39">
        <f>IF(INDEX('Discl output_ class'!$B:$T,MATCH('Class output'!$A144,'Discl output_ class'!$B:$B,FALSE),MATCH('Class output'!C$1,'Discl output_ class'!$B$1:$T$1,FALSE))=0,0,'Inq6 adjusted class'!F144)</f>
        <v>0</v>
      </c>
      <c r="D144" s="39">
        <f>IF(INDEX('Discl output_ class'!$B:$T,MATCH('Class output'!$A144,'Discl output_ class'!$B:$B,FALSE),MATCH('Class output'!D$1,'Discl output_ class'!$B$1:$T$1,FALSE))=0,0,'Inq6 adjusted class'!G144)</f>
        <v>0</v>
      </c>
      <c r="E144" s="39">
        <f>IF(INDEX('Discl output_ class'!$B:$T,MATCH('Class output'!$A144,'Discl output_ class'!$B:$B,FALSE),MATCH('Class output'!E$1,'Discl output_ class'!$B$1:$T$1,FALSE))=0,0,'Inq6 adjusted class'!H144)</f>
        <v>0</v>
      </c>
      <c r="F144" s="39">
        <f>IF(INDEX('Discl output_ class'!$B:$T,MATCH('Class output'!$A144,'Discl output_ class'!$B:$B,FALSE),MATCH('Class output'!F$1,'Discl output_ class'!$B$1:$T$1,FALSE))=0,0,'Inq6 adjusted class'!I144)</f>
        <v>0</v>
      </c>
      <c r="G144" s="39">
        <f>IF(INDEX('Discl output_ class'!$B:$T,MATCH('Class output'!$A144,'Discl output_ class'!$B:$B,FALSE),MATCH('Class output'!G$1,'Discl output_ class'!$B$1:$T$1,FALSE))=0,0,'Inq6 adjusted class'!J144)</f>
        <v>0</v>
      </c>
      <c r="H144" s="39">
        <f>IF(INDEX('Discl output_ class'!$B:$T,MATCH('Class output'!$A144,'Discl output_ class'!$B:$B,FALSE),MATCH('Class output'!H$1,'Discl output_ class'!$B$1:$T$1,FALSE))=0,0,'Inq6 adjusted class'!K144)</f>
        <v>0</v>
      </c>
      <c r="I144" s="39">
        <f>IF(INDEX('Discl output_ class'!$B:$T,MATCH('Class output'!$A144,'Discl output_ class'!$B:$B,FALSE),MATCH('Class output'!I$1,'Discl output_ class'!$B$1:$T$1,FALSE))=0,0,'Inq6 adjusted class'!L144)</f>
        <v>0</v>
      </c>
      <c r="J144" s="39">
        <f>IF(INDEX('Discl output_ class'!$B:$T,MATCH('Class output'!$A144,'Discl output_ class'!$B:$B,FALSE),MATCH('Class output'!J$1,'Discl output_ class'!$B$1:$T$1,FALSE))=0,0,'Inq6 adjusted class'!M144)</f>
        <v>0</v>
      </c>
      <c r="K144" s="39">
        <f>IF(INDEX('Discl output_ class'!$B:$T,MATCH('Class output'!$A144,'Discl output_ class'!$B:$B,FALSE),MATCH('Class output'!K$1,'Discl output_ class'!$B$1:$T$1,FALSE))=0,0,'Inq6 adjusted class'!N144)</f>
        <v>0</v>
      </c>
      <c r="L144" s="39">
        <f>IF(INDEX('Discl output_ class'!$B:$T,MATCH('Class output'!$A144,'Discl output_ class'!$B:$B,FALSE),MATCH('Class output'!L$1,'Discl output_ class'!$B$1:$T$1,FALSE))=0,0,'Inq6 adjusted class'!O144)</f>
        <v>0</v>
      </c>
      <c r="M144" s="39">
        <f>IF(INDEX('Discl output_ class'!$B:$T,MATCH('Class output'!$A144,'Discl output_ class'!$B:$B,FALSE),MATCH('Class output'!M$1,'Discl output_ class'!$B$1:$T$1,FALSE))=0,0,'Inq6 adjusted class'!P144)</f>
        <v>0</v>
      </c>
      <c r="N144" s="39">
        <f>IF(INDEX('Discl output_ class'!$B:$T,MATCH('Class output'!$A144,'Discl output_ class'!$B:$B,FALSE),MATCH('Class output'!N$1,'Discl output_ class'!$B$1:$T$1,FALSE))=0,0,'Inq6 adjusted class'!Q144)</f>
        <v>0</v>
      </c>
      <c r="O144" s="39">
        <f>IF(INDEX('Discl output_ class'!$B:$T,MATCH('Class output'!$A144,'Discl output_ class'!$B:$B,FALSE),MATCH('Class output'!O$1,'Discl output_ class'!$B$1:$T$1,FALSE))=0,0,'Inq6 adjusted class'!R144)</f>
        <v>0</v>
      </c>
      <c r="P144" s="39">
        <f>IF(INDEX('Discl output_ class'!$B:$T,MATCH('Class output'!$A144,'Discl output_ class'!$B:$B,FALSE),MATCH('Class output'!P$1,'Discl output_ class'!$B$1:$T$1,FALSE))=0,0,'Inq6 adjusted class'!S144)</f>
        <v>0</v>
      </c>
      <c r="Q144" s="39">
        <f>IF(INDEX('Discl output_ class'!$B:$T,MATCH('Class output'!$A144,'Discl output_ class'!$B:$B,FALSE),MATCH('Class output'!Q$1,'Discl output_ class'!$B$1:$T$1,FALSE))=0,0,'Inq6 adjusted class'!T144)</f>
        <v>0</v>
      </c>
      <c r="R144" s="39">
        <f>IF(INDEX('Discl output_ class'!$B:$T,MATCH('Class output'!$A144,'Discl output_ class'!$B:$B,FALSE),MATCH('Class output'!R$1,'Discl output_ class'!$B$1:$T$1,FALSE))=0,0,'Inq6 adjusted class'!U144)</f>
        <v>0</v>
      </c>
      <c r="S144" s="39">
        <f>IF(INDEX('Discl output_ class'!$B:$T,MATCH('Class output'!$A144,'Discl output_ class'!$B:$B,FALSE),MATCH('Class output'!S$1,'Discl output_ class'!$B$1:$T$1,FALSE))=0,0,'Inq6 adjusted class'!V144)</f>
        <v>0</v>
      </c>
      <c r="T144" s="39">
        <f>IFERROR(VLOOKUP(A144,'Output A'!B:E,4,FALSE),0)</f>
        <v>0</v>
      </c>
    </row>
    <row r="145" spans="1:20" x14ac:dyDescent="0.3">
      <c r="A145" s="6">
        <f>'Discl output_ class'!B145</f>
        <v>2059</v>
      </c>
      <c r="B145" s="39">
        <f>IF(INDEX('Discl output_ class'!$B:$T,MATCH('Class output'!$A145,'Discl output_ class'!$B:$B,FALSE),MATCH('Class output'!B$1,'Discl output_ class'!$B$1:$T$1,FALSE))=0,0,'Inq6 adjusted class'!E145)</f>
        <v>0</v>
      </c>
      <c r="C145" s="39">
        <f>IF(INDEX('Discl output_ class'!$B:$T,MATCH('Class output'!$A145,'Discl output_ class'!$B:$B,FALSE),MATCH('Class output'!C$1,'Discl output_ class'!$B$1:$T$1,FALSE))=0,0,'Inq6 adjusted class'!F145)</f>
        <v>0</v>
      </c>
      <c r="D145" s="39">
        <f>IF(INDEX('Discl output_ class'!$B:$T,MATCH('Class output'!$A145,'Discl output_ class'!$B:$B,FALSE),MATCH('Class output'!D$1,'Discl output_ class'!$B$1:$T$1,FALSE))=0,0,'Inq6 adjusted class'!G145)</f>
        <v>0</v>
      </c>
      <c r="E145" s="39">
        <f>IF(INDEX('Discl output_ class'!$B:$T,MATCH('Class output'!$A145,'Discl output_ class'!$B:$B,FALSE),MATCH('Class output'!E$1,'Discl output_ class'!$B$1:$T$1,FALSE))=0,0,'Inq6 adjusted class'!H145)</f>
        <v>0</v>
      </c>
      <c r="F145" s="39">
        <f>IF(INDEX('Discl output_ class'!$B:$T,MATCH('Class output'!$A145,'Discl output_ class'!$B:$B,FALSE),MATCH('Class output'!F$1,'Discl output_ class'!$B$1:$T$1,FALSE))=0,0,'Inq6 adjusted class'!I145)</f>
        <v>0</v>
      </c>
      <c r="G145" s="39">
        <f>IF(INDEX('Discl output_ class'!$B:$T,MATCH('Class output'!$A145,'Discl output_ class'!$B:$B,FALSE),MATCH('Class output'!G$1,'Discl output_ class'!$B$1:$T$1,FALSE))=0,0,'Inq6 adjusted class'!J145)</f>
        <v>0</v>
      </c>
      <c r="H145" s="39">
        <f>IF(INDEX('Discl output_ class'!$B:$T,MATCH('Class output'!$A145,'Discl output_ class'!$B:$B,FALSE),MATCH('Class output'!H$1,'Discl output_ class'!$B$1:$T$1,FALSE))=0,0,'Inq6 adjusted class'!K145)</f>
        <v>0</v>
      </c>
      <c r="I145" s="39">
        <f>IF(INDEX('Discl output_ class'!$B:$T,MATCH('Class output'!$A145,'Discl output_ class'!$B:$B,FALSE),MATCH('Class output'!I$1,'Discl output_ class'!$B$1:$T$1,FALSE))=0,0,'Inq6 adjusted class'!L145)</f>
        <v>0</v>
      </c>
      <c r="J145" s="39">
        <f>IF(INDEX('Discl output_ class'!$B:$T,MATCH('Class output'!$A145,'Discl output_ class'!$B:$B,FALSE),MATCH('Class output'!J$1,'Discl output_ class'!$B$1:$T$1,FALSE))=0,0,'Inq6 adjusted class'!M145)</f>
        <v>0</v>
      </c>
      <c r="K145" s="39">
        <f>IF(INDEX('Discl output_ class'!$B:$T,MATCH('Class output'!$A145,'Discl output_ class'!$B:$B,FALSE),MATCH('Class output'!K$1,'Discl output_ class'!$B$1:$T$1,FALSE))=0,0,'Inq6 adjusted class'!N145)</f>
        <v>0</v>
      </c>
      <c r="L145" s="39">
        <f>IF(INDEX('Discl output_ class'!$B:$T,MATCH('Class output'!$A145,'Discl output_ class'!$B:$B,FALSE),MATCH('Class output'!L$1,'Discl output_ class'!$B$1:$T$1,FALSE))=0,0,'Inq6 adjusted class'!O145)</f>
        <v>0</v>
      </c>
      <c r="M145" s="39">
        <f>IF(INDEX('Discl output_ class'!$B:$T,MATCH('Class output'!$A145,'Discl output_ class'!$B:$B,FALSE),MATCH('Class output'!M$1,'Discl output_ class'!$B$1:$T$1,FALSE))=0,0,'Inq6 adjusted class'!P145)</f>
        <v>0</v>
      </c>
      <c r="N145" s="39">
        <f>IF(INDEX('Discl output_ class'!$B:$T,MATCH('Class output'!$A145,'Discl output_ class'!$B:$B,FALSE),MATCH('Class output'!N$1,'Discl output_ class'!$B$1:$T$1,FALSE))=0,0,'Inq6 adjusted class'!Q145)</f>
        <v>0</v>
      </c>
      <c r="O145" s="39">
        <f>IF(INDEX('Discl output_ class'!$B:$T,MATCH('Class output'!$A145,'Discl output_ class'!$B:$B,FALSE),MATCH('Class output'!O$1,'Discl output_ class'!$B$1:$T$1,FALSE))=0,0,'Inq6 adjusted class'!R145)</f>
        <v>0</v>
      </c>
      <c r="P145" s="39">
        <f>IF(INDEX('Discl output_ class'!$B:$T,MATCH('Class output'!$A145,'Discl output_ class'!$B:$B,FALSE),MATCH('Class output'!P$1,'Discl output_ class'!$B$1:$T$1,FALSE))=0,0,'Inq6 adjusted class'!S145)</f>
        <v>0</v>
      </c>
      <c r="Q145" s="39">
        <f>IF(INDEX('Discl output_ class'!$B:$T,MATCH('Class output'!$A145,'Discl output_ class'!$B:$B,FALSE),MATCH('Class output'!Q$1,'Discl output_ class'!$B$1:$T$1,FALSE))=0,0,'Inq6 adjusted class'!T145)</f>
        <v>0</v>
      </c>
      <c r="R145" s="39">
        <f>IF(INDEX('Discl output_ class'!$B:$T,MATCH('Class output'!$A145,'Discl output_ class'!$B:$B,FALSE),MATCH('Class output'!R$1,'Discl output_ class'!$B$1:$T$1,FALSE))=0,0,'Inq6 adjusted class'!U145)</f>
        <v>0</v>
      </c>
      <c r="S145" s="39">
        <f>IF(INDEX('Discl output_ class'!$B:$T,MATCH('Class output'!$A145,'Discl output_ class'!$B:$B,FALSE),MATCH('Class output'!S$1,'Discl output_ class'!$B$1:$T$1,FALSE))=0,0,'Inq6 adjusted class'!V145)</f>
        <v>0</v>
      </c>
      <c r="T145" s="39">
        <f>IFERROR(VLOOKUP(A145,'Output A'!B:E,4,FALSE),0)</f>
        <v>278.58417909999997</v>
      </c>
    </row>
    <row r="146" spans="1:20" x14ac:dyDescent="0.3">
      <c r="A146" s="6">
        <f>'Discl output_ class'!B146</f>
        <v>2060</v>
      </c>
      <c r="B146" s="39">
        <f>IF(INDEX('Discl output_ class'!$B:$T,MATCH('Class output'!$A146,'Discl output_ class'!$B:$B,FALSE),MATCH('Class output'!B$1,'Discl output_ class'!$B$1:$T$1,FALSE))=0,0,'Inq6 adjusted class'!E146)</f>
        <v>0</v>
      </c>
      <c r="C146" s="39">
        <f>IF(INDEX('Discl output_ class'!$B:$T,MATCH('Class output'!$A146,'Discl output_ class'!$B:$B,FALSE),MATCH('Class output'!C$1,'Discl output_ class'!$B$1:$T$1,FALSE))=0,0,'Inq6 adjusted class'!F146)</f>
        <v>0</v>
      </c>
      <c r="D146" s="39">
        <f>IF(INDEX('Discl output_ class'!$B:$T,MATCH('Class output'!$A146,'Discl output_ class'!$B:$B,FALSE),MATCH('Class output'!D$1,'Discl output_ class'!$B$1:$T$1,FALSE))=0,0,'Inq6 adjusted class'!G146)</f>
        <v>0</v>
      </c>
      <c r="E146" s="39">
        <f>IF(INDEX('Discl output_ class'!$B:$T,MATCH('Class output'!$A146,'Discl output_ class'!$B:$B,FALSE),MATCH('Class output'!E$1,'Discl output_ class'!$B$1:$T$1,FALSE))=0,0,'Inq6 adjusted class'!H146)</f>
        <v>0</v>
      </c>
      <c r="F146" s="39">
        <f>IF(INDEX('Discl output_ class'!$B:$T,MATCH('Class output'!$A146,'Discl output_ class'!$B:$B,FALSE),MATCH('Class output'!F$1,'Discl output_ class'!$B$1:$T$1,FALSE))=0,0,'Inq6 adjusted class'!I146)</f>
        <v>0</v>
      </c>
      <c r="G146" s="39">
        <f>IF(INDEX('Discl output_ class'!$B:$T,MATCH('Class output'!$A146,'Discl output_ class'!$B:$B,FALSE),MATCH('Class output'!G$1,'Discl output_ class'!$B$1:$T$1,FALSE))=0,0,'Inq6 adjusted class'!J146)</f>
        <v>0</v>
      </c>
      <c r="H146" s="39">
        <f>IF(INDEX('Discl output_ class'!$B:$T,MATCH('Class output'!$A146,'Discl output_ class'!$B:$B,FALSE),MATCH('Class output'!H$1,'Discl output_ class'!$B$1:$T$1,FALSE))=0,0,'Inq6 adjusted class'!K146)</f>
        <v>0</v>
      </c>
      <c r="I146" s="39">
        <f>IF(INDEX('Discl output_ class'!$B:$T,MATCH('Class output'!$A146,'Discl output_ class'!$B:$B,FALSE),MATCH('Class output'!I$1,'Discl output_ class'!$B$1:$T$1,FALSE))=0,0,'Inq6 adjusted class'!L146)</f>
        <v>0</v>
      </c>
      <c r="J146" s="39">
        <f>IF(INDEX('Discl output_ class'!$B:$T,MATCH('Class output'!$A146,'Discl output_ class'!$B:$B,FALSE),MATCH('Class output'!J$1,'Discl output_ class'!$B$1:$T$1,FALSE))=0,0,'Inq6 adjusted class'!M146)</f>
        <v>0</v>
      </c>
      <c r="K146" s="39">
        <f>IF(INDEX('Discl output_ class'!$B:$T,MATCH('Class output'!$A146,'Discl output_ class'!$B:$B,FALSE),MATCH('Class output'!K$1,'Discl output_ class'!$B$1:$T$1,FALSE))=0,0,'Inq6 adjusted class'!N146)</f>
        <v>0</v>
      </c>
      <c r="L146" s="39">
        <f>IF(INDEX('Discl output_ class'!$B:$T,MATCH('Class output'!$A146,'Discl output_ class'!$B:$B,FALSE),MATCH('Class output'!L$1,'Discl output_ class'!$B$1:$T$1,FALSE))=0,0,'Inq6 adjusted class'!O146)</f>
        <v>0</v>
      </c>
      <c r="M146" s="39">
        <f>IF(INDEX('Discl output_ class'!$B:$T,MATCH('Class output'!$A146,'Discl output_ class'!$B:$B,FALSE),MATCH('Class output'!M$1,'Discl output_ class'!$B$1:$T$1,FALSE))=0,0,'Inq6 adjusted class'!P146)</f>
        <v>0</v>
      </c>
      <c r="N146" s="39">
        <f>IF(INDEX('Discl output_ class'!$B:$T,MATCH('Class output'!$A146,'Discl output_ class'!$B:$B,FALSE),MATCH('Class output'!N$1,'Discl output_ class'!$B$1:$T$1,FALSE))=0,0,'Inq6 adjusted class'!Q146)</f>
        <v>0</v>
      </c>
      <c r="O146" s="39">
        <f>IF(INDEX('Discl output_ class'!$B:$T,MATCH('Class output'!$A146,'Discl output_ class'!$B:$B,FALSE),MATCH('Class output'!O$1,'Discl output_ class'!$B$1:$T$1,FALSE))=0,0,'Inq6 adjusted class'!R146)</f>
        <v>0</v>
      </c>
      <c r="P146" s="39">
        <f>IF(INDEX('Discl output_ class'!$B:$T,MATCH('Class output'!$A146,'Discl output_ class'!$B:$B,FALSE),MATCH('Class output'!P$1,'Discl output_ class'!$B$1:$T$1,FALSE))=0,0,'Inq6 adjusted class'!S146)</f>
        <v>0</v>
      </c>
      <c r="Q146" s="39">
        <f>IF(INDEX('Discl output_ class'!$B:$T,MATCH('Class output'!$A146,'Discl output_ class'!$B:$B,FALSE),MATCH('Class output'!Q$1,'Discl output_ class'!$B$1:$T$1,FALSE))=0,0,'Inq6 adjusted class'!T146)</f>
        <v>0</v>
      </c>
      <c r="R146" s="39">
        <f>IF(INDEX('Discl output_ class'!$B:$T,MATCH('Class output'!$A146,'Discl output_ class'!$B:$B,FALSE),MATCH('Class output'!R$1,'Discl output_ class'!$B$1:$T$1,FALSE))=0,0,'Inq6 adjusted class'!U146)</f>
        <v>0</v>
      </c>
      <c r="S146" s="39">
        <f>IF(INDEX('Discl output_ class'!$B:$T,MATCH('Class output'!$A146,'Discl output_ class'!$B:$B,FALSE),MATCH('Class output'!S$1,'Discl output_ class'!$B$1:$T$1,FALSE))=0,0,'Inq6 adjusted class'!V146)</f>
        <v>0</v>
      </c>
      <c r="T146" s="39">
        <f>IFERROR(VLOOKUP(A146,'Output A'!B:E,4,FALSE),0)</f>
        <v>0</v>
      </c>
    </row>
    <row r="147" spans="1:20" x14ac:dyDescent="0.3">
      <c r="A147" s="6">
        <f>'Discl output_ class'!B147</f>
        <v>2110</v>
      </c>
      <c r="B147" s="39">
        <f>IF(INDEX('Discl output_ class'!$B:$T,MATCH('Class output'!$A147,'Discl output_ class'!$B:$B,FALSE),MATCH('Class output'!B$1,'Discl output_ class'!$B$1:$T$1,FALSE))=0,0,'Inq6 adjusted class'!E147)</f>
        <v>0</v>
      </c>
      <c r="C147" s="39">
        <f>IF(INDEX('Discl output_ class'!$B:$T,MATCH('Class output'!$A147,'Discl output_ class'!$B:$B,FALSE),MATCH('Class output'!C$1,'Discl output_ class'!$B$1:$T$1,FALSE))=0,0,'Inq6 adjusted class'!F147)</f>
        <v>0</v>
      </c>
      <c r="D147" s="39">
        <f>IF(INDEX('Discl output_ class'!$B:$T,MATCH('Class output'!$A147,'Discl output_ class'!$B:$B,FALSE),MATCH('Class output'!D$1,'Discl output_ class'!$B$1:$T$1,FALSE))=0,0,'Inq6 adjusted class'!G147)</f>
        <v>0</v>
      </c>
      <c r="E147" s="39">
        <f>IF(INDEX('Discl output_ class'!$B:$T,MATCH('Class output'!$A147,'Discl output_ class'!$B:$B,FALSE),MATCH('Class output'!E$1,'Discl output_ class'!$B$1:$T$1,FALSE))=0,0,'Inq6 adjusted class'!H147)</f>
        <v>0</v>
      </c>
      <c r="F147" s="39">
        <f>IF(INDEX('Discl output_ class'!$B:$T,MATCH('Class output'!$A147,'Discl output_ class'!$B:$B,FALSE),MATCH('Class output'!F$1,'Discl output_ class'!$B$1:$T$1,FALSE))=0,0,'Inq6 adjusted class'!I147)</f>
        <v>0</v>
      </c>
      <c r="G147" s="39">
        <f>IF(INDEX('Discl output_ class'!$B:$T,MATCH('Class output'!$A147,'Discl output_ class'!$B:$B,FALSE),MATCH('Class output'!G$1,'Discl output_ class'!$B$1:$T$1,FALSE))=0,0,'Inq6 adjusted class'!J147)</f>
        <v>0</v>
      </c>
      <c r="H147" s="39">
        <f>IF(INDEX('Discl output_ class'!$B:$T,MATCH('Class output'!$A147,'Discl output_ class'!$B:$B,FALSE),MATCH('Class output'!H$1,'Discl output_ class'!$B$1:$T$1,FALSE))=0,0,'Inq6 adjusted class'!K147)</f>
        <v>0</v>
      </c>
      <c r="I147" s="39">
        <f>IF(INDEX('Discl output_ class'!$B:$T,MATCH('Class output'!$A147,'Discl output_ class'!$B:$B,FALSE),MATCH('Class output'!I$1,'Discl output_ class'!$B$1:$T$1,FALSE))=0,0,'Inq6 adjusted class'!L147)</f>
        <v>0</v>
      </c>
      <c r="J147" s="39">
        <f>IF(INDEX('Discl output_ class'!$B:$T,MATCH('Class output'!$A147,'Discl output_ class'!$B:$B,FALSE),MATCH('Class output'!J$1,'Discl output_ class'!$B$1:$T$1,FALSE))=0,0,'Inq6 adjusted class'!M147)</f>
        <v>0</v>
      </c>
      <c r="K147" s="39">
        <f>IF(INDEX('Discl output_ class'!$B:$T,MATCH('Class output'!$A147,'Discl output_ class'!$B:$B,FALSE),MATCH('Class output'!K$1,'Discl output_ class'!$B$1:$T$1,FALSE))=0,0,'Inq6 adjusted class'!N147)</f>
        <v>0</v>
      </c>
      <c r="L147" s="39">
        <f>IF(INDEX('Discl output_ class'!$B:$T,MATCH('Class output'!$A147,'Discl output_ class'!$B:$B,FALSE),MATCH('Class output'!L$1,'Discl output_ class'!$B$1:$T$1,FALSE))=0,0,'Inq6 adjusted class'!O147)</f>
        <v>0</v>
      </c>
      <c r="M147" s="39">
        <f>IF(INDEX('Discl output_ class'!$B:$T,MATCH('Class output'!$A147,'Discl output_ class'!$B:$B,FALSE),MATCH('Class output'!M$1,'Discl output_ class'!$B$1:$T$1,FALSE))=0,0,'Inq6 adjusted class'!P147)</f>
        <v>0</v>
      </c>
      <c r="N147" s="39">
        <f>IF(INDEX('Discl output_ class'!$B:$T,MATCH('Class output'!$A147,'Discl output_ class'!$B:$B,FALSE),MATCH('Class output'!N$1,'Discl output_ class'!$B$1:$T$1,FALSE))=0,0,'Inq6 adjusted class'!Q147)</f>
        <v>0</v>
      </c>
      <c r="O147" s="39">
        <f>IF(INDEX('Discl output_ class'!$B:$T,MATCH('Class output'!$A147,'Discl output_ class'!$B:$B,FALSE),MATCH('Class output'!O$1,'Discl output_ class'!$B$1:$T$1,FALSE))=0,0,'Inq6 adjusted class'!R147)</f>
        <v>0</v>
      </c>
      <c r="P147" s="39">
        <f>IF(INDEX('Discl output_ class'!$B:$T,MATCH('Class output'!$A147,'Discl output_ class'!$B:$B,FALSE),MATCH('Class output'!P$1,'Discl output_ class'!$B$1:$T$1,FALSE))=0,0,'Inq6 adjusted class'!S147)</f>
        <v>0</v>
      </c>
      <c r="Q147" s="39">
        <f>IF(INDEX('Discl output_ class'!$B:$T,MATCH('Class output'!$A147,'Discl output_ class'!$B:$B,FALSE),MATCH('Class output'!Q$1,'Discl output_ class'!$B$1:$T$1,FALSE))=0,0,'Inq6 adjusted class'!T147)</f>
        <v>0</v>
      </c>
      <c r="R147" s="39">
        <f>IF(INDEX('Discl output_ class'!$B:$T,MATCH('Class output'!$A147,'Discl output_ class'!$B:$B,FALSE),MATCH('Class output'!R$1,'Discl output_ class'!$B$1:$T$1,FALSE))=0,0,'Inq6 adjusted class'!U147)</f>
        <v>0</v>
      </c>
      <c r="S147" s="39">
        <f>IF(INDEX('Discl output_ class'!$B:$T,MATCH('Class output'!$A147,'Discl output_ class'!$B:$B,FALSE),MATCH('Class output'!S$1,'Discl output_ class'!$B$1:$T$1,FALSE))=0,0,'Inq6 adjusted class'!V147)</f>
        <v>0</v>
      </c>
      <c r="T147" s="39">
        <f>IFERROR(VLOOKUP(A147,'Output A'!B:E,4,FALSE),0)</f>
        <v>247.93255730000001</v>
      </c>
    </row>
    <row r="148" spans="1:20" x14ac:dyDescent="0.3">
      <c r="A148" s="6">
        <f>'Discl output_ class'!B148</f>
        <v>2120</v>
      </c>
      <c r="B148" s="39">
        <f>IF(INDEX('Discl output_ class'!$B:$T,MATCH('Class output'!$A148,'Discl output_ class'!$B:$B,FALSE),MATCH('Class output'!B$1,'Discl output_ class'!$B$1:$T$1,FALSE))=0,0,'Inq6 adjusted class'!E148)</f>
        <v>0</v>
      </c>
      <c r="C148" s="39">
        <f>IF(INDEX('Discl output_ class'!$B:$T,MATCH('Class output'!$A148,'Discl output_ class'!$B:$B,FALSE),MATCH('Class output'!C$1,'Discl output_ class'!$B$1:$T$1,FALSE))=0,0,'Inq6 adjusted class'!F148)</f>
        <v>0</v>
      </c>
      <c r="D148" s="39">
        <f>IF(INDEX('Discl output_ class'!$B:$T,MATCH('Class output'!$A148,'Discl output_ class'!$B:$B,FALSE),MATCH('Class output'!D$1,'Discl output_ class'!$B$1:$T$1,FALSE))=0,0,'Inq6 adjusted class'!G148)</f>
        <v>0</v>
      </c>
      <c r="E148" s="39">
        <f>IF(INDEX('Discl output_ class'!$B:$T,MATCH('Class output'!$A148,'Discl output_ class'!$B:$B,FALSE),MATCH('Class output'!E$1,'Discl output_ class'!$B$1:$T$1,FALSE))=0,0,'Inq6 adjusted class'!H148)</f>
        <v>0</v>
      </c>
      <c r="F148" s="39">
        <f>IF(INDEX('Discl output_ class'!$B:$T,MATCH('Class output'!$A148,'Discl output_ class'!$B:$B,FALSE),MATCH('Class output'!F$1,'Discl output_ class'!$B$1:$T$1,FALSE))=0,0,'Inq6 adjusted class'!I148)</f>
        <v>0</v>
      </c>
      <c r="G148" s="39">
        <f>IF(INDEX('Discl output_ class'!$B:$T,MATCH('Class output'!$A148,'Discl output_ class'!$B:$B,FALSE),MATCH('Class output'!G$1,'Discl output_ class'!$B$1:$T$1,FALSE))=0,0,'Inq6 adjusted class'!J148)</f>
        <v>0</v>
      </c>
      <c r="H148" s="39">
        <f>IF(INDEX('Discl output_ class'!$B:$T,MATCH('Class output'!$A148,'Discl output_ class'!$B:$B,FALSE),MATCH('Class output'!H$1,'Discl output_ class'!$B$1:$T$1,FALSE))=0,0,'Inq6 adjusted class'!K148)</f>
        <v>0</v>
      </c>
      <c r="I148" s="39">
        <f>IF(INDEX('Discl output_ class'!$B:$T,MATCH('Class output'!$A148,'Discl output_ class'!$B:$B,FALSE),MATCH('Class output'!I$1,'Discl output_ class'!$B$1:$T$1,FALSE))=0,0,'Inq6 adjusted class'!L148)</f>
        <v>0</v>
      </c>
      <c r="J148" s="39">
        <f>IF(INDEX('Discl output_ class'!$B:$T,MATCH('Class output'!$A148,'Discl output_ class'!$B:$B,FALSE),MATCH('Class output'!J$1,'Discl output_ class'!$B$1:$T$1,FALSE))=0,0,'Inq6 adjusted class'!M148)</f>
        <v>0</v>
      </c>
      <c r="K148" s="39">
        <f>IF(INDEX('Discl output_ class'!$B:$T,MATCH('Class output'!$A148,'Discl output_ class'!$B:$B,FALSE),MATCH('Class output'!K$1,'Discl output_ class'!$B$1:$T$1,FALSE))=0,0,'Inq6 adjusted class'!N148)</f>
        <v>0</v>
      </c>
      <c r="L148" s="39">
        <f>IF(INDEX('Discl output_ class'!$B:$T,MATCH('Class output'!$A148,'Discl output_ class'!$B:$B,FALSE),MATCH('Class output'!L$1,'Discl output_ class'!$B$1:$T$1,FALSE))=0,0,'Inq6 adjusted class'!O148)</f>
        <v>0</v>
      </c>
      <c r="M148" s="39">
        <f>IF(INDEX('Discl output_ class'!$B:$T,MATCH('Class output'!$A148,'Discl output_ class'!$B:$B,FALSE),MATCH('Class output'!M$1,'Discl output_ class'!$B$1:$T$1,FALSE))=0,0,'Inq6 adjusted class'!P148)</f>
        <v>0</v>
      </c>
      <c r="N148" s="39">
        <f>IF(INDEX('Discl output_ class'!$B:$T,MATCH('Class output'!$A148,'Discl output_ class'!$B:$B,FALSE),MATCH('Class output'!N$1,'Discl output_ class'!$B$1:$T$1,FALSE))=0,0,'Inq6 adjusted class'!Q148)</f>
        <v>0</v>
      </c>
      <c r="O148" s="39">
        <f>IF(INDEX('Discl output_ class'!$B:$T,MATCH('Class output'!$A148,'Discl output_ class'!$B:$B,FALSE),MATCH('Class output'!O$1,'Discl output_ class'!$B$1:$T$1,FALSE))=0,0,'Inq6 adjusted class'!R148)</f>
        <v>0</v>
      </c>
      <c r="P148" s="39">
        <f>IF(INDEX('Discl output_ class'!$B:$T,MATCH('Class output'!$A148,'Discl output_ class'!$B:$B,FALSE),MATCH('Class output'!P$1,'Discl output_ class'!$B$1:$T$1,FALSE))=0,0,'Inq6 adjusted class'!S148)</f>
        <v>0</v>
      </c>
      <c r="Q148" s="39">
        <f>IF(INDEX('Discl output_ class'!$B:$T,MATCH('Class output'!$A148,'Discl output_ class'!$B:$B,FALSE),MATCH('Class output'!Q$1,'Discl output_ class'!$B$1:$T$1,FALSE))=0,0,'Inq6 adjusted class'!T148)</f>
        <v>0</v>
      </c>
      <c r="R148" s="39">
        <f>IF(INDEX('Discl output_ class'!$B:$T,MATCH('Class output'!$A148,'Discl output_ class'!$B:$B,FALSE),MATCH('Class output'!R$1,'Discl output_ class'!$B$1:$T$1,FALSE))=0,0,'Inq6 adjusted class'!U148)</f>
        <v>0</v>
      </c>
      <c r="S148" s="39">
        <f>IF(INDEX('Discl output_ class'!$B:$T,MATCH('Class output'!$A148,'Discl output_ class'!$B:$B,FALSE),MATCH('Class output'!S$1,'Discl output_ class'!$B$1:$T$1,FALSE))=0,0,'Inq6 adjusted class'!V148)</f>
        <v>0</v>
      </c>
      <c r="T148" s="39">
        <f>IFERROR(VLOOKUP(A148,'Output A'!B:E,4,FALSE),0)</f>
        <v>937.20062029999997</v>
      </c>
    </row>
    <row r="149" spans="1:20" x14ac:dyDescent="0.3">
      <c r="A149" s="6">
        <f>'Discl output_ class'!B149</f>
        <v>2211</v>
      </c>
      <c r="B149" s="39">
        <f>IF(INDEX('Discl output_ class'!$B:$T,MATCH('Class output'!$A149,'Discl output_ class'!$B:$B,FALSE),MATCH('Class output'!B$1,'Discl output_ class'!$B$1:$T$1,FALSE))=0,0,'Inq6 adjusted class'!E149)</f>
        <v>0</v>
      </c>
      <c r="C149" s="39">
        <f>IF(INDEX('Discl output_ class'!$B:$T,MATCH('Class output'!$A149,'Discl output_ class'!$B:$B,FALSE),MATCH('Class output'!C$1,'Discl output_ class'!$B$1:$T$1,FALSE))=0,0,'Inq6 adjusted class'!F149)</f>
        <v>0</v>
      </c>
      <c r="D149" s="39">
        <f>IF(INDEX('Discl output_ class'!$B:$T,MATCH('Class output'!$A149,'Discl output_ class'!$B:$B,FALSE),MATCH('Class output'!D$1,'Discl output_ class'!$B$1:$T$1,FALSE))=0,0,'Inq6 adjusted class'!G149)</f>
        <v>0</v>
      </c>
      <c r="E149" s="39">
        <f>IF(INDEX('Discl output_ class'!$B:$T,MATCH('Class output'!$A149,'Discl output_ class'!$B:$B,FALSE),MATCH('Class output'!E$1,'Discl output_ class'!$B$1:$T$1,FALSE))=0,0,'Inq6 adjusted class'!H149)</f>
        <v>0</v>
      </c>
      <c r="F149" s="39">
        <f>IF(INDEX('Discl output_ class'!$B:$T,MATCH('Class output'!$A149,'Discl output_ class'!$B:$B,FALSE),MATCH('Class output'!F$1,'Discl output_ class'!$B$1:$T$1,FALSE))=0,0,'Inq6 adjusted class'!I149)</f>
        <v>0</v>
      </c>
      <c r="G149" s="39">
        <f>IF(INDEX('Discl output_ class'!$B:$T,MATCH('Class output'!$A149,'Discl output_ class'!$B:$B,FALSE),MATCH('Class output'!G$1,'Discl output_ class'!$B$1:$T$1,FALSE))=0,0,'Inq6 adjusted class'!J149)</f>
        <v>0</v>
      </c>
      <c r="H149" s="39">
        <f>IF(INDEX('Discl output_ class'!$B:$T,MATCH('Class output'!$A149,'Discl output_ class'!$B:$B,FALSE),MATCH('Class output'!H$1,'Discl output_ class'!$B$1:$T$1,FALSE))=0,0,'Inq6 adjusted class'!K149)</f>
        <v>0</v>
      </c>
      <c r="I149" s="39">
        <f>IF(INDEX('Discl output_ class'!$B:$T,MATCH('Class output'!$A149,'Discl output_ class'!$B:$B,FALSE),MATCH('Class output'!I$1,'Discl output_ class'!$B$1:$T$1,FALSE))=0,0,'Inq6 adjusted class'!L149)</f>
        <v>0</v>
      </c>
      <c r="J149" s="39">
        <f>IF(INDEX('Discl output_ class'!$B:$T,MATCH('Class output'!$A149,'Discl output_ class'!$B:$B,FALSE),MATCH('Class output'!J$1,'Discl output_ class'!$B$1:$T$1,FALSE))=0,0,'Inq6 adjusted class'!M149)</f>
        <v>0</v>
      </c>
      <c r="K149" s="39">
        <f>IF(INDEX('Discl output_ class'!$B:$T,MATCH('Class output'!$A149,'Discl output_ class'!$B:$B,FALSE),MATCH('Class output'!K$1,'Discl output_ class'!$B$1:$T$1,FALSE))=0,0,'Inq6 adjusted class'!N149)</f>
        <v>0</v>
      </c>
      <c r="L149" s="39">
        <f>IF(INDEX('Discl output_ class'!$B:$T,MATCH('Class output'!$A149,'Discl output_ class'!$B:$B,FALSE),MATCH('Class output'!L$1,'Discl output_ class'!$B$1:$T$1,FALSE))=0,0,'Inq6 adjusted class'!O149)</f>
        <v>0</v>
      </c>
      <c r="M149" s="39">
        <f>IF(INDEX('Discl output_ class'!$B:$T,MATCH('Class output'!$A149,'Discl output_ class'!$B:$B,FALSE),MATCH('Class output'!M$1,'Discl output_ class'!$B$1:$T$1,FALSE))=0,0,'Inq6 adjusted class'!P149)</f>
        <v>0</v>
      </c>
      <c r="N149" s="39">
        <f>IF(INDEX('Discl output_ class'!$B:$T,MATCH('Class output'!$A149,'Discl output_ class'!$B:$B,FALSE),MATCH('Class output'!N$1,'Discl output_ class'!$B$1:$T$1,FALSE))=0,0,'Inq6 adjusted class'!Q149)</f>
        <v>0</v>
      </c>
      <c r="O149" s="39">
        <f>IF(INDEX('Discl output_ class'!$B:$T,MATCH('Class output'!$A149,'Discl output_ class'!$B:$B,FALSE),MATCH('Class output'!O$1,'Discl output_ class'!$B$1:$T$1,FALSE))=0,0,'Inq6 adjusted class'!R149)</f>
        <v>0</v>
      </c>
      <c r="P149" s="39">
        <f>IF(INDEX('Discl output_ class'!$B:$T,MATCH('Class output'!$A149,'Discl output_ class'!$B:$B,FALSE),MATCH('Class output'!P$1,'Discl output_ class'!$B$1:$T$1,FALSE))=0,0,'Inq6 adjusted class'!S149)</f>
        <v>0</v>
      </c>
      <c r="Q149" s="39">
        <f>IF(INDEX('Discl output_ class'!$B:$T,MATCH('Class output'!$A149,'Discl output_ class'!$B:$B,FALSE),MATCH('Class output'!Q$1,'Discl output_ class'!$B$1:$T$1,FALSE))=0,0,'Inq6 adjusted class'!T149)</f>
        <v>0</v>
      </c>
      <c r="R149" s="39">
        <f>IF(INDEX('Discl output_ class'!$B:$T,MATCH('Class output'!$A149,'Discl output_ class'!$B:$B,FALSE),MATCH('Class output'!R$1,'Discl output_ class'!$B$1:$T$1,FALSE))=0,0,'Inq6 adjusted class'!U149)</f>
        <v>0</v>
      </c>
      <c r="S149" s="39">
        <f>IF(INDEX('Discl output_ class'!$B:$T,MATCH('Class output'!$A149,'Discl output_ class'!$B:$B,FALSE),MATCH('Class output'!S$1,'Discl output_ class'!$B$1:$T$1,FALSE))=0,0,'Inq6 adjusted class'!V149)</f>
        <v>0</v>
      </c>
      <c r="T149" s="39">
        <f>IFERROR(VLOOKUP(A149,'Output A'!B:E,4,FALSE),0)</f>
        <v>0</v>
      </c>
    </row>
    <row r="150" spans="1:20" x14ac:dyDescent="0.3">
      <c r="A150" s="6">
        <f>'Discl output_ class'!B150</f>
        <v>2219</v>
      </c>
      <c r="B150" s="39">
        <f>IF(INDEX('Discl output_ class'!$B:$T,MATCH('Class output'!$A150,'Discl output_ class'!$B:$B,FALSE),MATCH('Class output'!B$1,'Discl output_ class'!$B$1:$T$1,FALSE))=0,0,'Inq6 adjusted class'!E150)</f>
        <v>0</v>
      </c>
      <c r="C150" s="39">
        <f>IF(INDEX('Discl output_ class'!$B:$T,MATCH('Class output'!$A150,'Discl output_ class'!$B:$B,FALSE),MATCH('Class output'!C$1,'Discl output_ class'!$B$1:$T$1,FALSE))=0,0,'Inq6 adjusted class'!F150)</f>
        <v>0</v>
      </c>
      <c r="D150" s="39">
        <f>IF(INDEX('Discl output_ class'!$B:$T,MATCH('Class output'!$A150,'Discl output_ class'!$B:$B,FALSE),MATCH('Class output'!D$1,'Discl output_ class'!$B$1:$T$1,FALSE))=0,0,'Inq6 adjusted class'!G150)</f>
        <v>0</v>
      </c>
      <c r="E150" s="39">
        <f>IF(INDEX('Discl output_ class'!$B:$T,MATCH('Class output'!$A150,'Discl output_ class'!$B:$B,FALSE),MATCH('Class output'!E$1,'Discl output_ class'!$B$1:$T$1,FALSE))=0,0,'Inq6 adjusted class'!H150)</f>
        <v>0</v>
      </c>
      <c r="F150" s="39">
        <f>IF(INDEX('Discl output_ class'!$B:$T,MATCH('Class output'!$A150,'Discl output_ class'!$B:$B,FALSE),MATCH('Class output'!F$1,'Discl output_ class'!$B$1:$T$1,FALSE))=0,0,'Inq6 adjusted class'!I150)</f>
        <v>0</v>
      </c>
      <c r="G150" s="39">
        <f>IF(INDEX('Discl output_ class'!$B:$T,MATCH('Class output'!$A150,'Discl output_ class'!$B:$B,FALSE),MATCH('Class output'!G$1,'Discl output_ class'!$B$1:$T$1,FALSE))=0,0,'Inq6 adjusted class'!J150)</f>
        <v>0</v>
      </c>
      <c r="H150" s="39">
        <f>IF(INDEX('Discl output_ class'!$B:$T,MATCH('Class output'!$A150,'Discl output_ class'!$B:$B,FALSE),MATCH('Class output'!H$1,'Discl output_ class'!$B$1:$T$1,FALSE))=0,0,'Inq6 adjusted class'!K150)</f>
        <v>0</v>
      </c>
      <c r="I150" s="39">
        <f>IF(INDEX('Discl output_ class'!$B:$T,MATCH('Class output'!$A150,'Discl output_ class'!$B:$B,FALSE),MATCH('Class output'!I$1,'Discl output_ class'!$B$1:$T$1,FALSE))=0,0,'Inq6 adjusted class'!L150)</f>
        <v>0</v>
      </c>
      <c r="J150" s="39">
        <f>IF(INDEX('Discl output_ class'!$B:$T,MATCH('Class output'!$A150,'Discl output_ class'!$B:$B,FALSE),MATCH('Class output'!J$1,'Discl output_ class'!$B$1:$T$1,FALSE))=0,0,'Inq6 adjusted class'!M150)</f>
        <v>0</v>
      </c>
      <c r="K150" s="39">
        <f>IF(INDEX('Discl output_ class'!$B:$T,MATCH('Class output'!$A150,'Discl output_ class'!$B:$B,FALSE),MATCH('Class output'!K$1,'Discl output_ class'!$B$1:$T$1,FALSE))=0,0,'Inq6 adjusted class'!N150)</f>
        <v>0</v>
      </c>
      <c r="L150" s="39">
        <f>IF(INDEX('Discl output_ class'!$B:$T,MATCH('Class output'!$A150,'Discl output_ class'!$B:$B,FALSE),MATCH('Class output'!L$1,'Discl output_ class'!$B$1:$T$1,FALSE))=0,0,'Inq6 adjusted class'!O150)</f>
        <v>0</v>
      </c>
      <c r="M150" s="39">
        <f>IF(INDEX('Discl output_ class'!$B:$T,MATCH('Class output'!$A150,'Discl output_ class'!$B:$B,FALSE),MATCH('Class output'!M$1,'Discl output_ class'!$B$1:$T$1,FALSE))=0,0,'Inq6 adjusted class'!P150)</f>
        <v>0</v>
      </c>
      <c r="N150" s="39">
        <f>IF(INDEX('Discl output_ class'!$B:$T,MATCH('Class output'!$A150,'Discl output_ class'!$B:$B,FALSE),MATCH('Class output'!N$1,'Discl output_ class'!$B$1:$T$1,FALSE))=0,0,'Inq6 adjusted class'!Q150)</f>
        <v>0</v>
      </c>
      <c r="O150" s="39">
        <f>IF(INDEX('Discl output_ class'!$B:$T,MATCH('Class output'!$A150,'Discl output_ class'!$B:$B,FALSE),MATCH('Class output'!O$1,'Discl output_ class'!$B$1:$T$1,FALSE))=0,0,'Inq6 adjusted class'!R150)</f>
        <v>0</v>
      </c>
      <c r="P150" s="39">
        <f>IF(INDEX('Discl output_ class'!$B:$T,MATCH('Class output'!$A150,'Discl output_ class'!$B:$B,FALSE),MATCH('Class output'!P$1,'Discl output_ class'!$B$1:$T$1,FALSE))=0,0,'Inq6 adjusted class'!S150)</f>
        <v>0</v>
      </c>
      <c r="Q150" s="39">
        <f>IF(INDEX('Discl output_ class'!$B:$T,MATCH('Class output'!$A150,'Discl output_ class'!$B:$B,FALSE),MATCH('Class output'!Q$1,'Discl output_ class'!$B$1:$T$1,FALSE))=0,0,'Inq6 adjusted class'!T150)</f>
        <v>0</v>
      </c>
      <c r="R150" s="39">
        <f>IF(INDEX('Discl output_ class'!$B:$T,MATCH('Class output'!$A150,'Discl output_ class'!$B:$B,FALSE),MATCH('Class output'!R$1,'Discl output_ class'!$B$1:$T$1,FALSE))=0,0,'Inq6 adjusted class'!U150)</f>
        <v>0</v>
      </c>
      <c r="S150" s="39">
        <f>IF(INDEX('Discl output_ class'!$B:$T,MATCH('Class output'!$A150,'Discl output_ class'!$B:$B,FALSE),MATCH('Class output'!S$1,'Discl output_ class'!$B$1:$T$1,FALSE))=0,0,'Inq6 adjusted class'!V150)</f>
        <v>0</v>
      </c>
      <c r="T150" s="39">
        <f>IFERROR(VLOOKUP(A150,'Output A'!B:E,4,FALSE),0)</f>
        <v>0</v>
      </c>
    </row>
    <row r="151" spans="1:20" x14ac:dyDescent="0.3">
      <c r="A151" s="6">
        <f>'Discl output_ class'!B151</f>
        <v>2221</v>
      </c>
      <c r="B151" s="39">
        <f>IF(INDEX('Discl output_ class'!$B:$T,MATCH('Class output'!$A151,'Discl output_ class'!$B:$B,FALSE),MATCH('Class output'!B$1,'Discl output_ class'!$B$1:$T$1,FALSE))=0,0,'Inq6 adjusted class'!E151)</f>
        <v>1818.753623957705</v>
      </c>
      <c r="C151" s="39">
        <f>IF(INDEX('Discl output_ class'!$B:$T,MATCH('Class output'!$A151,'Discl output_ class'!$B:$B,FALSE),MATCH('Class output'!C$1,'Discl output_ class'!$B$1:$T$1,FALSE))=0,0,'Inq6 adjusted class'!F151)</f>
        <v>1988.1315212062545</v>
      </c>
      <c r="D151" s="39">
        <f>IF(INDEX('Discl output_ class'!$B:$T,MATCH('Class output'!$A151,'Discl output_ class'!$B:$B,FALSE),MATCH('Class output'!D$1,'Discl output_ class'!$B$1:$T$1,FALSE))=0,0,'Inq6 adjusted class'!G151)</f>
        <v>2384.4017225861066</v>
      </c>
      <c r="E151" s="39">
        <f>IF(INDEX('Discl output_ class'!$B:$T,MATCH('Class output'!$A151,'Discl output_ class'!$B:$B,FALSE),MATCH('Class output'!E$1,'Discl output_ class'!$B$1:$T$1,FALSE))=0,0,'Inq6 adjusted class'!H151)</f>
        <v>2143.3063689157898</v>
      </c>
      <c r="F151" s="39">
        <f>IF(INDEX('Discl output_ class'!$B:$T,MATCH('Class output'!$A151,'Discl output_ class'!$B:$B,FALSE),MATCH('Class output'!F$1,'Discl output_ class'!$B$1:$T$1,FALSE))=0,0,'Inq6 adjusted class'!I151)</f>
        <v>2128.7050609257253</v>
      </c>
      <c r="G151" s="39">
        <f>IF(INDEX('Discl output_ class'!$B:$T,MATCH('Class output'!$A151,'Discl output_ class'!$B:$B,FALSE),MATCH('Class output'!G$1,'Discl output_ class'!$B$1:$T$1,FALSE))=0,0,'Inq6 adjusted class'!J151)</f>
        <v>2325.0134371768158</v>
      </c>
      <c r="H151" s="39">
        <f>IF(INDEX('Discl output_ class'!$B:$T,MATCH('Class output'!$A151,'Discl output_ class'!$B:$B,FALSE),MATCH('Class output'!H$1,'Discl output_ class'!$B$1:$T$1,FALSE))=0,0,'Inq6 adjusted class'!K151)</f>
        <v>2035.2689044234119</v>
      </c>
      <c r="I151" s="39">
        <f>IF(INDEX('Discl output_ class'!$B:$T,MATCH('Class output'!$A151,'Discl output_ class'!$B:$B,FALSE),MATCH('Class output'!I$1,'Discl output_ class'!$B$1:$T$1,FALSE))=0,0,'Inq6 adjusted class'!L151)</f>
        <v>1956.3357922349821</v>
      </c>
      <c r="J151" s="39">
        <f>IF(INDEX('Discl output_ class'!$B:$T,MATCH('Class output'!$A151,'Discl output_ class'!$B:$B,FALSE),MATCH('Class output'!J$1,'Discl output_ class'!$B$1:$T$1,FALSE))=0,0,'Inq6 adjusted class'!M151)</f>
        <v>1903.9419297675033</v>
      </c>
      <c r="K151" s="39">
        <f>IF(INDEX('Discl output_ class'!$B:$T,MATCH('Class output'!$A151,'Discl output_ class'!$B:$B,FALSE),MATCH('Class output'!K$1,'Discl output_ class'!$B$1:$T$1,FALSE))=0,0,'Inq6 adjusted class'!N151)</f>
        <v>1819.4574442226158</v>
      </c>
      <c r="L151" s="39">
        <f>IF(INDEX('Discl output_ class'!$B:$T,MATCH('Class output'!$A151,'Discl output_ class'!$B:$B,FALSE),MATCH('Class output'!L$1,'Discl output_ class'!$B$1:$T$1,FALSE))=0,0,'Inq6 adjusted class'!O151)</f>
        <v>1719.1366747240713</v>
      </c>
      <c r="M151" s="39">
        <f>IF(INDEX('Discl output_ class'!$B:$T,MATCH('Class output'!$A151,'Discl output_ class'!$B:$B,FALSE),MATCH('Class output'!M$1,'Discl output_ class'!$B$1:$T$1,FALSE))=0,0,'Inq6 adjusted class'!P151)</f>
        <v>1497.1245292550786</v>
      </c>
      <c r="N151" s="39">
        <f>IF(INDEX('Discl output_ class'!$B:$T,MATCH('Class output'!$A151,'Discl output_ class'!$B:$B,FALSE),MATCH('Class output'!N$1,'Discl output_ class'!$B$1:$T$1,FALSE))=0,0,'Inq6 adjusted class'!Q151)</f>
        <v>1299.1224543737339</v>
      </c>
      <c r="O151" s="39">
        <f>IF(INDEX('Discl output_ class'!$B:$T,MATCH('Class output'!$A151,'Discl output_ class'!$B:$B,FALSE),MATCH('Class output'!O$1,'Discl output_ class'!$B$1:$T$1,FALSE))=0,0,'Inq6 adjusted class'!R151)</f>
        <v>1454.842802883496</v>
      </c>
      <c r="P151" s="39">
        <f>IF(INDEX('Discl output_ class'!$B:$T,MATCH('Class output'!$A151,'Discl output_ class'!$B:$B,FALSE),MATCH('Class output'!P$1,'Discl output_ class'!$B$1:$T$1,FALSE))=0,0,'Inq6 adjusted class'!S151)</f>
        <v>1242.5400266220113</v>
      </c>
      <c r="Q151" s="39">
        <f>IF(INDEX('Discl output_ class'!$B:$T,MATCH('Class output'!$A151,'Discl output_ class'!$B:$B,FALSE),MATCH('Class output'!Q$1,'Discl output_ class'!$B$1:$T$1,FALSE))=0,0,'Inq6 adjusted class'!T151)</f>
        <v>1179.0193918159166</v>
      </c>
      <c r="R151" s="39">
        <f>IF(INDEX('Discl output_ class'!$B:$T,MATCH('Class output'!$A151,'Discl output_ class'!$B:$B,FALSE),MATCH('Class output'!R$1,'Discl output_ class'!$B$1:$T$1,FALSE))=0,0,'Inq6 adjusted class'!U151)</f>
        <v>1649.8174286855287</v>
      </c>
      <c r="S151" s="39">
        <f>IF(INDEX('Discl output_ class'!$B:$T,MATCH('Class output'!$A151,'Discl output_ class'!$B:$B,FALSE),MATCH('Class output'!S$1,'Discl output_ class'!$B$1:$T$1,FALSE))=0,0,'Inq6 adjusted class'!V151)</f>
        <v>1512.8840657783967</v>
      </c>
      <c r="T151" s="39">
        <f>IFERROR(VLOOKUP(A151,'Output A'!B:E,4,FALSE),0)</f>
        <v>1406.67</v>
      </c>
    </row>
    <row r="152" spans="1:20" x14ac:dyDescent="0.3">
      <c r="A152" s="6">
        <f>'Discl output_ class'!B152</f>
        <v>2222</v>
      </c>
      <c r="B152" s="39">
        <f>IF(INDEX('Discl output_ class'!$B:$T,MATCH('Class output'!$A152,'Discl output_ class'!$B:$B,FALSE),MATCH('Class output'!B$1,'Discl output_ class'!$B$1:$T$1,FALSE))=0,0,'Inq6 adjusted class'!E152)</f>
        <v>1600.2488966566727</v>
      </c>
      <c r="C152" s="39">
        <f>IF(INDEX('Discl output_ class'!$B:$T,MATCH('Class output'!$A152,'Discl output_ class'!$B:$B,FALSE),MATCH('Class output'!C$1,'Discl output_ class'!$B$1:$T$1,FALSE))=0,0,'Inq6 adjusted class'!F152)</f>
        <v>1499.5567762935184</v>
      </c>
      <c r="D152" s="39">
        <f>IF(INDEX('Discl output_ class'!$B:$T,MATCH('Class output'!$A152,'Discl output_ class'!$B:$B,FALSE),MATCH('Class output'!D$1,'Discl output_ class'!$B$1:$T$1,FALSE))=0,0,'Inq6 adjusted class'!G152)</f>
        <v>1532.2076263899207</v>
      </c>
      <c r="E152" s="39">
        <f>IF(INDEX('Discl output_ class'!$B:$T,MATCH('Class output'!$A152,'Discl output_ class'!$B:$B,FALSE),MATCH('Class output'!E$1,'Discl output_ class'!$B$1:$T$1,FALSE))=0,0,'Inq6 adjusted class'!H152)</f>
        <v>1428.9799823411176</v>
      </c>
      <c r="F152" s="39">
        <f>IF(INDEX('Discl output_ class'!$B:$T,MATCH('Class output'!$A152,'Discl output_ class'!$B:$B,FALSE),MATCH('Class output'!F$1,'Discl output_ class'!$B$1:$T$1,FALSE))=0,0,'Inq6 adjusted class'!I152)</f>
        <v>1326.1632266524493</v>
      </c>
      <c r="G152" s="39">
        <f>IF(INDEX('Discl output_ class'!$B:$T,MATCH('Class output'!$A152,'Discl output_ class'!$B:$B,FALSE),MATCH('Class output'!G$1,'Discl output_ class'!$B$1:$T$1,FALSE))=0,0,'Inq6 adjusted class'!J152)</f>
        <v>1100.2786461809364</v>
      </c>
      <c r="H152" s="39">
        <f>IF(INDEX('Discl output_ class'!$B:$T,MATCH('Class output'!$A152,'Discl output_ class'!$B:$B,FALSE),MATCH('Class output'!H$1,'Discl output_ class'!$B$1:$T$1,FALSE))=0,0,'Inq6 adjusted class'!K152)</f>
        <v>1040.3122870771194</v>
      </c>
      <c r="I152" s="39">
        <f>IF(INDEX('Discl output_ class'!$B:$T,MATCH('Class output'!$A152,'Discl output_ class'!$B:$B,FALSE),MATCH('Class output'!I$1,'Discl output_ class'!$B$1:$T$1,FALSE))=0,0,'Inq6 adjusted class'!L152)</f>
        <v>1156.3028306808212</v>
      </c>
      <c r="J152" s="39">
        <f>IF(INDEX('Discl output_ class'!$B:$T,MATCH('Class output'!$A152,'Discl output_ class'!$B:$B,FALSE),MATCH('Class output'!J$1,'Discl output_ class'!$B$1:$T$1,FALSE))=0,0,'Inq6 adjusted class'!M152)</f>
        <v>953.9061375489423</v>
      </c>
      <c r="K152" s="39">
        <f>IF(INDEX('Discl output_ class'!$B:$T,MATCH('Class output'!$A152,'Discl output_ class'!$B:$B,FALSE),MATCH('Class output'!K$1,'Discl output_ class'!$B$1:$T$1,FALSE))=0,0,'Inq6 adjusted class'!N152)</f>
        <v>762.47444533262274</v>
      </c>
      <c r="L152" s="39">
        <f>IF(INDEX('Discl output_ class'!$B:$T,MATCH('Class output'!$A152,'Discl output_ class'!$B:$B,FALSE),MATCH('Class output'!L$1,'Discl output_ class'!$B$1:$T$1,FALSE))=0,0,'Inq6 adjusted class'!O152)</f>
        <v>704.68713336953772</v>
      </c>
      <c r="M152" s="39">
        <f>IF(INDEX('Discl output_ class'!$B:$T,MATCH('Class output'!$A152,'Discl output_ class'!$B:$B,FALSE),MATCH('Class output'!M$1,'Discl output_ class'!$B$1:$T$1,FALSE))=0,0,'Inq6 adjusted class'!P152)</f>
        <v>467.61977731629958</v>
      </c>
      <c r="N152" s="39">
        <f>IF(INDEX('Discl output_ class'!$B:$T,MATCH('Class output'!$A152,'Discl output_ class'!$B:$B,FALSE),MATCH('Class output'!N$1,'Discl output_ class'!$B$1:$T$1,FALSE))=0,0,'Inq6 adjusted class'!Q152)</f>
        <v>345.89878669186186</v>
      </c>
      <c r="O152" s="39">
        <f>IF(INDEX('Discl output_ class'!$B:$T,MATCH('Class output'!$A152,'Discl output_ class'!$B:$B,FALSE),MATCH('Class output'!O$1,'Discl output_ class'!$B$1:$T$1,FALSE))=0,0,'Inq6 adjusted class'!R152)</f>
        <v>700.16084132412811</v>
      </c>
      <c r="P152" s="39">
        <f>IF(INDEX('Discl output_ class'!$B:$T,MATCH('Class output'!$A152,'Discl output_ class'!$B:$B,FALSE),MATCH('Class output'!P$1,'Discl output_ class'!$B$1:$T$1,FALSE))=0,0,'Inq6 adjusted class'!S152)</f>
        <v>552.69162770697676</v>
      </c>
      <c r="Q152" s="39">
        <f>IF(INDEX('Discl output_ class'!$B:$T,MATCH('Class output'!$A152,'Discl output_ class'!$B:$B,FALSE),MATCH('Class output'!Q$1,'Discl output_ class'!$B$1:$T$1,FALSE))=0,0,'Inq6 adjusted class'!T152)</f>
        <v>412.24523200324757</v>
      </c>
      <c r="R152" s="39">
        <f>IF(INDEX('Discl output_ class'!$B:$T,MATCH('Class output'!$A152,'Discl output_ class'!$B:$B,FALSE),MATCH('Class output'!R$1,'Discl output_ class'!$B$1:$T$1,FALSE))=0,0,'Inq6 adjusted class'!U152)</f>
        <v>902.48886665295413</v>
      </c>
      <c r="S152" s="39">
        <f>IF(INDEX('Discl output_ class'!$B:$T,MATCH('Class output'!$A152,'Discl output_ class'!$B:$B,FALSE),MATCH('Class output'!S$1,'Discl output_ class'!$B$1:$T$1,FALSE))=0,0,'Inq6 adjusted class'!V152)</f>
        <v>690.97603632091045</v>
      </c>
      <c r="T152" s="39">
        <f>IFERROR(VLOOKUP(A152,'Output A'!B:E,4,FALSE),0)</f>
        <v>595.95614680000006</v>
      </c>
    </row>
    <row r="153" spans="1:20" x14ac:dyDescent="0.3">
      <c r="A153" s="6">
        <f>'Discl output_ class'!B153</f>
        <v>2223</v>
      </c>
      <c r="B153" s="39">
        <f>IF(INDEX('Discl output_ class'!$B:$T,MATCH('Class output'!$A153,'Discl output_ class'!$B:$B,FALSE),MATCH('Class output'!B$1,'Discl output_ class'!$B$1:$T$1,FALSE))=0,0,'Inq6 adjusted class'!E153)</f>
        <v>3118.9214248112894</v>
      </c>
      <c r="C153" s="39">
        <f>IF(INDEX('Discl output_ class'!$B:$T,MATCH('Class output'!$A153,'Discl output_ class'!$B:$B,FALSE),MATCH('Class output'!C$1,'Discl output_ class'!$B$1:$T$1,FALSE))=0,0,'Inq6 adjusted class'!F153)</f>
        <v>2780.5975627068101</v>
      </c>
      <c r="D153" s="39">
        <f>IF(INDEX('Discl output_ class'!$B:$T,MATCH('Class output'!$A153,'Discl output_ class'!$B:$B,FALSE),MATCH('Class output'!D$1,'Discl output_ class'!$B$1:$T$1,FALSE))=0,0,'Inq6 adjusted class'!G153)</f>
        <v>3348.0300862624254</v>
      </c>
      <c r="E153" s="39">
        <f>IF(INDEX('Discl output_ class'!$B:$T,MATCH('Class output'!$A153,'Discl output_ class'!$B:$B,FALSE),MATCH('Class output'!E$1,'Discl output_ class'!$B$1:$T$1,FALSE))=0,0,'Inq6 adjusted class'!H153)</f>
        <v>2526.3502791639507</v>
      </c>
      <c r="F153" s="39">
        <f>IF(INDEX('Discl output_ class'!$B:$T,MATCH('Class output'!$A153,'Discl output_ class'!$B:$B,FALSE),MATCH('Class output'!F$1,'Discl output_ class'!$B$1:$T$1,FALSE))=0,0,'Inq6 adjusted class'!I153)</f>
        <v>2795.9675531358021</v>
      </c>
      <c r="G153" s="39">
        <f>IF(INDEX('Discl output_ class'!$B:$T,MATCH('Class output'!$A153,'Discl output_ class'!$B:$B,FALSE),MATCH('Class output'!G$1,'Discl output_ class'!$B$1:$T$1,FALSE))=0,0,'Inq6 adjusted class'!J153)</f>
        <v>2352.706515268002</v>
      </c>
      <c r="H153" s="39">
        <f>IF(INDEX('Discl output_ class'!$B:$T,MATCH('Class output'!$A153,'Discl output_ class'!$B:$B,FALSE),MATCH('Class output'!H$1,'Discl output_ class'!$B$1:$T$1,FALSE))=0,0,'Inq6 adjusted class'!K153)</f>
        <v>2401.0063559526411</v>
      </c>
      <c r="I153" s="39">
        <f>IF(INDEX('Discl output_ class'!$B:$T,MATCH('Class output'!$A153,'Discl output_ class'!$B:$B,FALSE),MATCH('Class output'!I$1,'Discl output_ class'!$B$1:$T$1,FALSE))=0,0,'Inq6 adjusted class'!L153)</f>
        <v>2017.8739127931922</v>
      </c>
      <c r="J153" s="39">
        <f>IF(INDEX('Discl output_ class'!$B:$T,MATCH('Class output'!$A153,'Discl output_ class'!$B:$B,FALSE),MATCH('Class output'!J$1,'Discl output_ class'!$B$1:$T$1,FALSE))=0,0,'Inq6 adjusted class'!M153)</f>
        <v>1685.3722191217514</v>
      </c>
      <c r="K153" s="39">
        <f>IF(INDEX('Discl output_ class'!$B:$T,MATCH('Class output'!$A153,'Discl output_ class'!$B:$B,FALSE),MATCH('Class output'!K$1,'Discl output_ class'!$B$1:$T$1,FALSE))=0,0,'Inq6 adjusted class'!N153)</f>
        <v>1333.0553080720424</v>
      </c>
      <c r="L153" s="39">
        <f>IF(INDEX('Discl output_ class'!$B:$T,MATCH('Class output'!$A153,'Discl output_ class'!$B:$B,FALSE),MATCH('Class output'!L$1,'Discl output_ class'!$B$1:$T$1,FALSE))=0,0,'Inq6 adjusted class'!O153)</f>
        <v>1017.8211333792266</v>
      </c>
      <c r="M153" s="39">
        <f>IF(INDEX('Discl output_ class'!$B:$T,MATCH('Class output'!$A153,'Discl output_ class'!$B:$B,FALSE),MATCH('Class output'!M$1,'Discl output_ class'!$B$1:$T$1,FALSE))=0,0,'Inq6 adjusted class'!P153)</f>
        <v>571.24133774640927</v>
      </c>
      <c r="N153" s="39">
        <f>IF(INDEX('Discl output_ class'!$B:$T,MATCH('Class output'!$A153,'Discl output_ class'!$B:$B,FALSE),MATCH('Class output'!N$1,'Discl output_ class'!$B$1:$T$1,FALSE))=0,0,'Inq6 adjusted class'!Q153)</f>
        <v>624.21417455860433</v>
      </c>
      <c r="O153" s="39">
        <f>IF(INDEX('Discl output_ class'!$B:$T,MATCH('Class output'!$A153,'Discl output_ class'!$B:$B,FALSE),MATCH('Class output'!O$1,'Discl output_ class'!$B$1:$T$1,FALSE))=0,0,'Inq6 adjusted class'!R153)</f>
        <v>1411.4662384094286</v>
      </c>
      <c r="P153" s="39">
        <f>IF(INDEX('Discl output_ class'!$B:$T,MATCH('Class output'!$A153,'Discl output_ class'!$B:$B,FALSE),MATCH('Class output'!P$1,'Discl output_ class'!$B$1:$T$1,FALSE))=0,0,'Inq6 adjusted class'!S153)</f>
        <v>831.34681902894386</v>
      </c>
      <c r="Q153" s="39">
        <f>IF(INDEX('Discl output_ class'!$B:$T,MATCH('Class output'!$A153,'Discl output_ class'!$B:$B,FALSE),MATCH('Class output'!Q$1,'Discl output_ class'!$B$1:$T$1,FALSE))=0,0,'Inq6 adjusted class'!T153)</f>
        <v>712.40085013530518</v>
      </c>
      <c r="R153" s="39">
        <f>IF(INDEX('Discl output_ class'!$B:$T,MATCH('Class output'!$A153,'Discl output_ class'!$B:$B,FALSE),MATCH('Class output'!R$1,'Discl output_ class'!$B$1:$T$1,FALSE))=0,0,'Inq6 adjusted class'!U153)</f>
        <v>2079.4930974346353</v>
      </c>
      <c r="S153" s="39">
        <f>IF(INDEX('Discl output_ class'!$B:$T,MATCH('Class output'!$A153,'Discl output_ class'!$B:$B,FALSE),MATCH('Class output'!S$1,'Discl output_ class'!$B$1:$T$1,FALSE))=0,0,'Inq6 adjusted class'!V153)</f>
        <v>1780.1323620167148</v>
      </c>
      <c r="T153" s="39">
        <f>IFERROR(VLOOKUP(A153,'Output A'!B:E,4,FALSE),0)</f>
        <v>1130.46</v>
      </c>
    </row>
    <row r="154" spans="1:20" x14ac:dyDescent="0.3">
      <c r="A154" s="6">
        <f>'Discl output_ class'!B154</f>
        <v>2229</v>
      </c>
      <c r="B154" s="39">
        <f>IF(INDEX('Discl output_ class'!$B:$T,MATCH('Class output'!$A154,'Discl output_ class'!$B:$B,FALSE),MATCH('Class output'!B$1,'Discl output_ class'!$B$1:$T$1,FALSE))=0,0,'Inq6 adjusted class'!E154)</f>
        <v>6408.311150852528</v>
      </c>
      <c r="C154" s="39">
        <f>IF(INDEX('Discl output_ class'!$B:$T,MATCH('Class output'!$A154,'Discl output_ class'!$B:$B,FALSE),MATCH('Class output'!C$1,'Discl output_ class'!$B$1:$T$1,FALSE))=0,0,'Inq6 adjusted class'!F154)</f>
        <v>5561.4700207263913</v>
      </c>
      <c r="D154" s="39">
        <f>IF(INDEX('Discl output_ class'!$B:$T,MATCH('Class output'!$A154,'Discl output_ class'!$B:$B,FALSE),MATCH('Class output'!D$1,'Discl output_ class'!$B$1:$T$1,FALSE))=0,0,'Inq6 adjusted class'!G154)</f>
        <v>5738.4716835253676</v>
      </c>
      <c r="E154" s="39">
        <f>IF(INDEX('Discl output_ class'!$B:$T,MATCH('Class output'!$A154,'Discl output_ class'!$B:$B,FALSE),MATCH('Class output'!E$1,'Discl output_ class'!$B$1:$T$1,FALSE))=0,0,'Inq6 adjusted class'!H154)</f>
        <v>4601.9189510114547</v>
      </c>
      <c r="F154" s="39">
        <f>IF(INDEX('Discl output_ class'!$B:$T,MATCH('Class output'!$A154,'Discl output_ class'!$B:$B,FALSE),MATCH('Class output'!F$1,'Discl output_ class'!$B$1:$T$1,FALSE))=0,0,'Inq6 adjusted class'!I154)</f>
        <v>3936.1232686454655</v>
      </c>
      <c r="G154" s="39">
        <f>IF(INDEX('Discl output_ class'!$B:$T,MATCH('Class output'!$A154,'Discl output_ class'!$B:$B,FALSE),MATCH('Class output'!G$1,'Discl output_ class'!$B$1:$T$1,FALSE))=0,0,'Inq6 adjusted class'!J154)</f>
        <v>3882.4315017833437</v>
      </c>
      <c r="H154" s="39">
        <f>IF(INDEX('Discl output_ class'!$B:$T,MATCH('Class output'!$A154,'Discl output_ class'!$B:$B,FALSE),MATCH('Class output'!H$1,'Discl output_ class'!$B$1:$T$1,FALSE))=0,0,'Inq6 adjusted class'!K154)</f>
        <v>3710.8936020339283</v>
      </c>
      <c r="I154" s="39">
        <f>IF(INDEX('Discl output_ class'!$B:$T,MATCH('Class output'!$A154,'Discl output_ class'!$B:$B,FALSE),MATCH('Class output'!I$1,'Discl output_ class'!$B$1:$T$1,FALSE))=0,0,'Inq6 adjusted class'!L154)</f>
        <v>3317.9270038838495</v>
      </c>
      <c r="J154" s="39">
        <f>IF(INDEX('Discl output_ class'!$B:$T,MATCH('Class output'!$A154,'Discl output_ class'!$B:$B,FALSE),MATCH('Class output'!J$1,'Discl output_ class'!$B$1:$T$1,FALSE))=0,0,'Inq6 adjusted class'!M154)</f>
        <v>3022.9659748865806</v>
      </c>
      <c r="K154" s="39">
        <f>IF(INDEX('Discl output_ class'!$B:$T,MATCH('Class output'!$A154,'Discl output_ class'!$B:$B,FALSE),MATCH('Class output'!K$1,'Discl output_ class'!$B$1:$T$1,FALSE))=0,0,'Inq6 adjusted class'!N154)</f>
        <v>2455.6634766622847</v>
      </c>
      <c r="L154" s="39">
        <f>IF(INDEX('Discl output_ class'!$B:$T,MATCH('Class output'!$A154,'Discl output_ class'!$B:$B,FALSE),MATCH('Class output'!L$1,'Discl output_ class'!$B$1:$T$1,FALSE))=0,0,'Inq6 adjusted class'!O154)</f>
        <v>2630.8188313274272</v>
      </c>
      <c r="M154" s="39">
        <f>IF(INDEX('Discl output_ class'!$B:$T,MATCH('Class output'!$A154,'Discl output_ class'!$B:$B,FALSE),MATCH('Class output'!M$1,'Discl output_ class'!$B$1:$T$1,FALSE))=0,0,'Inq6 adjusted class'!P154)</f>
        <v>1257.7481939387953</v>
      </c>
      <c r="N154" s="39">
        <f>IF(INDEX('Discl output_ class'!$B:$T,MATCH('Class output'!$A154,'Discl output_ class'!$B:$B,FALSE),MATCH('Class output'!N$1,'Discl output_ class'!$B$1:$T$1,FALSE))=0,0,'Inq6 adjusted class'!Q154)</f>
        <v>949.16664307203803</v>
      </c>
      <c r="O154" s="39">
        <f>IF(INDEX('Discl output_ class'!$B:$T,MATCH('Class output'!$A154,'Discl output_ class'!$B:$B,FALSE),MATCH('Class output'!O$1,'Discl output_ class'!$B$1:$T$1,FALSE))=0,0,'Inq6 adjusted class'!R154)</f>
        <v>2479.2373337676677</v>
      </c>
      <c r="P154" s="39">
        <f>IF(INDEX('Discl output_ class'!$B:$T,MATCH('Class output'!$A154,'Discl output_ class'!$B:$B,FALSE),MATCH('Class output'!P$1,'Discl output_ class'!$B$1:$T$1,FALSE))=0,0,'Inq6 adjusted class'!S154)</f>
        <v>1329.3567379915253</v>
      </c>
      <c r="Q154" s="39">
        <f>IF(INDEX('Discl output_ class'!$B:$T,MATCH('Class output'!$A154,'Discl output_ class'!$B:$B,FALSE),MATCH('Class output'!Q$1,'Discl output_ class'!$B$1:$T$1,FALSE))=0,0,'Inq6 adjusted class'!T154)</f>
        <v>1063.4876790023611</v>
      </c>
      <c r="R154" s="39">
        <f>IF(INDEX('Discl output_ class'!$B:$T,MATCH('Class output'!$A154,'Discl output_ class'!$B:$B,FALSE),MATCH('Class output'!R$1,'Discl output_ class'!$B$1:$T$1,FALSE))=0,0,'Inq6 adjusted class'!U154)</f>
        <v>2804.7815356909514</v>
      </c>
      <c r="S154" s="39">
        <f>IF(INDEX('Discl output_ class'!$B:$T,MATCH('Class output'!$A154,'Discl output_ class'!$B:$B,FALSE),MATCH('Class output'!S$1,'Discl output_ class'!$B$1:$T$1,FALSE))=0,0,'Inq6 adjusted class'!V154)</f>
        <v>2165.9819576763516</v>
      </c>
      <c r="T154" s="39">
        <f>IFERROR(VLOOKUP(A154,'Output A'!B:E,4,FALSE),0)</f>
        <v>1263.01</v>
      </c>
    </row>
    <row r="155" spans="1:20" x14ac:dyDescent="0.3">
      <c r="A155" s="6">
        <f>'Discl output_ class'!B155</f>
        <v>2311</v>
      </c>
      <c r="B155" s="39">
        <f>IF(INDEX('Discl output_ class'!$B:$T,MATCH('Class output'!$A155,'Discl output_ class'!$B:$B,FALSE),MATCH('Class output'!B$1,'Discl output_ class'!$B$1:$T$1,FALSE))=0,0,'Inq6 adjusted class'!E155)</f>
        <v>0</v>
      </c>
      <c r="C155" s="39">
        <f>IF(INDEX('Discl output_ class'!$B:$T,MATCH('Class output'!$A155,'Discl output_ class'!$B:$B,FALSE),MATCH('Class output'!C$1,'Discl output_ class'!$B$1:$T$1,FALSE))=0,0,'Inq6 adjusted class'!F155)</f>
        <v>0</v>
      </c>
      <c r="D155" s="39">
        <f>IF(INDEX('Discl output_ class'!$B:$T,MATCH('Class output'!$A155,'Discl output_ class'!$B:$B,FALSE),MATCH('Class output'!D$1,'Discl output_ class'!$B$1:$T$1,FALSE))=0,0,'Inq6 adjusted class'!G155)</f>
        <v>0</v>
      </c>
      <c r="E155" s="39">
        <f>IF(INDEX('Discl output_ class'!$B:$T,MATCH('Class output'!$A155,'Discl output_ class'!$B:$B,FALSE),MATCH('Class output'!E$1,'Discl output_ class'!$B$1:$T$1,FALSE))=0,0,'Inq6 adjusted class'!H155)</f>
        <v>0</v>
      </c>
      <c r="F155" s="39">
        <f>IF(INDEX('Discl output_ class'!$B:$T,MATCH('Class output'!$A155,'Discl output_ class'!$B:$B,FALSE),MATCH('Class output'!F$1,'Discl output_ class'!$B$1:$T$1,FALSE))=0,0,'Inq6 adjusted class'!I155)</f>
        <v>0</v>
      </c>
      <c r="G155" s="39">
        <f>IF(INDEX('Discl output_ class'!$B:$T,MATCH('Class output'!$A155,'Discl output_ class'!$B:$B,FALSE),MATCH('Class output'!G$1,'Discl output_ class'!$B$1:$T$1,FALSE))=0,0,'Inq6 adjusted class'!J155)</f>
        <v>0</v>
      </c>
      <c r="H155" s="39">
        <f>IF(INDEX('Discl output_ class'!$B:$T,MATCH('Class output'!$A155,'Discl output_ class'!$B:$B,FALSE),MATCH('Class output'!H$1,'Discl output_ class'!$B$1:$T$1,FALSE))=0,0,'Inq6 adjusted class'!K155)</f>
        <v>0</v>
      </c>
      <c r="I155" s="39">
        <f>IF(INDEX('Discl output_ class'!$B:$T,MATCH('Class output'!$A155,'Discl output_ class'!$B:$B,FALSE),MATCH('Class output'!I$1,'Discl output_ class'!$B$1:$T$1,FALSE))=0,0,'Inq6 adjusted class'!L155)</f>
        <v>0</v>
      </c>
      <c r="J155" s="39">
        <f>IF(INDEX('Discl output_ class'!$B:$T,MATCH('Class output'!$A155,'Discl output_ class'!$B:$B,FALSE),MATCH('Class output'!J$1,'Discl output_ class'!$B$1:$T$1,FALSE))=0,0,'Inq6 adjusted class'!M155)</f>
        <v>0</v>
      </c>
      <c r="K155" s="39">
        <f>IF(INDEX('Discl output_ class'!$B:$T,MATCH('Class output'!$A155,'Discl output_ class'!$B:$B,FALSE),MATCH('Class output'!K$1,'Discl output_ class'!$B$1:$T$1,FALSE))=0,0,'Inq6 adjusted class'!N155)</f>
        <v>0</v>
      </c>
      <c r="L155" s="39">
        <f>IF(INDEX('Discl output_ class'!$B:$T,MATCH('Class output'!$A155,'Discl output_ class'!$B:$B,FALSE),MATCH('Class output'!L$1,'Discl output_ class'!$B$1:$T$1,FALSE))=0,0,'Inq6 adjusted class'!O155)</f>
        <v>0</v>
      </c>
      <c r="M155" s="39">
        <f>IF(INDEX('Discl output_ class'!$B:$T,MATCH('Class output'!$A155,'Discl output_ class'!$B:$B,FALSE),MATCH('Class output'!M$1,'Discl output_ class'!$B$1:$T$1,FALSE))=0,0,'Inq6 adjusted class'!P155)</f>
        <v>0</v>
      </c>
      <c r="N155" s="39">
        <f>IF(INDEX('Discl output_ class'!$B:$T,MATCH('Class output'!$A155,'Discl output_ class'!$B:$B,FALSE),MATCH('Class output'!N$1,'Discl output_ class'!$B$1:$T$1,FALSE))=0,0,'Inq6 adjusted class'!Q155)</f>
        <v>0</v>
      </c>
      <c r="O155" s="39">
        <f>IF(INDEX('Discl output_ class'!$B:$T,MATCH('Class output'!$A155,'Discl output_ class'!$B:$B,FALSE),MATCH('Class output'!O$1,'Discl output_ class'!$B$1:$T$1,FALSE))=0,0,'Inq6 adjusted class'!R155)</f>
        <v>0</v>
      </c>
      <c r="P155" s="39">
        <f>IF(INDEX('Discl output_ class'!$B:$T,MATCH('Class output'!$A155,'Discl output_ class'!$B:$B,FALSE),MATCH('Class output'!P$1,'Discl output_ class'!$B$1:$T$1,FALSE))=0,0,'Inq6 adjusted class'!S155)</f>
        <v>0</v>
      </c>
      <c r="Q155" s="39">
        <f>IF(INDEX('Discl output_ class'!$B:$T,MATCH('Class output'!$A155,'Discl output_ class'!$B:$B,FALSE),MATCH('Class output'!Q$1,'Discl output_ class'!$B$1:$T$1,FALSE))=0,0,'Inq6 adjusted class'!T155)</f>
        <v>0</v>
      </c>
      <c r="R155" s="39">
        <f>IF(INDEX('Discl output_ class'!$B:$T,MATCH('Class output'!$A155,'Discl output_ class'!$B:$B,FALSE),MATCH('Class output'!R$1,'Discl output_ class'!$B$1:$T$1,FALSE))=0,0,'Inq6 adjusted class'!U155)</f>
        <v>0</v>
      </c>
      <c r="S155" s="39">
        <f>IF(INDEX('Discl output_ class'!$B:$T,MATCH('Class output'!$A155,'Discl output_ class'!$B:$B,FALSE),MATCH('Class output'!S$1,'Discl output_ class'!$B$1:$T$1,FALSE))=0,0,'Inq6 adjusted class'!V155)</f>
        <v>0</v>
      </c>
      <c r="T155" s="39">
        <f>IFERROR(VLOOKUP(A155,'Output A'!B:E,4,FALSE),0)</f>
        <v>0</v>
      </c>
    </row>
    <row r="156" spans="1:20" x14ac:dyDescent="0.3">
      <c r="A156" s="6">
        <f>'Discl output_ class'!B156</f>
        <v>2312</v>
      </c>
      <c r="B156" s="39">
        <f>IF(INDEX('Discl output_ class'!$B:$T,MATCH('Class output'!$A156,'Discl output_ class'!$B:$B,FALSE),MATCH('Class output'!B$1,'Discl output_ class'!$B$1:$T$1,FALSE))=0,0,'Inq6 adjusted class'!E156)</f>
        <v>0</v>
      </c>
      <c r="C156" s="39">
        <f>IF(INDEX('Discl output_ class'!$B:$T,MATCH('Class output'!$A156,'Discl output_ class'!$B:$B,FALSE),MATCH('Class output'!C$1,'Discl output_ class'!$B$1:$T$1,FALSE))=0,0,'Inq6 adjusted class'!F156)</f>
        <v>0</v>
      </c>
      <c r="D156" s="39">
        <f>IF(INDEX('Discl output_ class'!$B:$T,MATCH('Class output'!$A156,'Discl output_ class'!$B:$B,FALSE),MATCH('Class output'!D$1,'Discl output_ class'!$B$1:$T$1,FALSE))=0,0,'Inq6 adjusted class'!G156)</f>
        <v>0</v>
      </c>
      <c r="E156" s="39">
        <f>IF(INDEX('Discl output_ class'!$B:$T,MATCH('Class output'!$A156,'Discl output_ class'!$B:$B,FALSE),MATCH('Class output'!E$1,'Discl output_ class'!$B$1:$T$1,FALSE))=0,0,'Inq6 adjusted class'!H156)</f>
        <v>0</v>
      </c>
      <c r="F156" s="39">
        <f>IF(INDEX('Discl output_ class'!$B:$T,MATCH('Class output'!$A156,'Discl output_ class'!$B:$B,FALSE),MATCH('Class output'!F$1,'Discl output_ class'!$B$1:$T$1,FALSE))=0,0,'Inq6 adjusted class'!I156)</f>
        <v>0</v>
      </c>
      <c r="G156" s="39">
        <f>IF(INDEX('Discl output_ class'!$B:$T,MATCH('Class output'!$A156,'Discl output_ class'!$B:$B,FALSE),MATCH('Class output'!G$1,'Discl output_ class'!$B$1:$T$1,FALSE))=0,0,'Inq6 adjusted class'!J156)</f>
        <v>0</v>
      </c>
      <c r="H156" s="39">
        <f>IF(INDEX('Discl output_ class'!$B:$T,MATCH('Class output'!$A156,'Discl output_ class'!$B:$B,FALSE),MATCH('Class output'!H$1,'Discl output_ class'!$B$1:$T$1,FALSE))=0,0,'Inq6 adjusted class'!K156)</f>
        <v>0</v>
      </c>
      <c r="I156" s="39">
        <f>IF(INDEX('Discl output_ class'!$B:$T,MATCH('Class output'!$A156,'Discl output_ class'!$B:$B,FALSE),MATCH('Class output'!I$1,'Discl output_ class'!$B$1:$T$1,FALSE))=0,0,'Inq6 adjusted class'!L156)</f>
        <v>0</v>
      </c>
      <c r="J156" s="39">
        <f>IF(INDEX('Discl output_ class'!$B:$T,MATCH('Class output'!$A156,'Discl output_ class'!$B:$B,FALSE),MATCH('Class output'!J$1,'Discl output_ class'!$B$1:$T$1,FALSE))=0,0,'Inq6 adjusted class'!M156)</f>
        <v>0</v>
      </c>
      <c r="K156" s="39">
        <f>IF(INDEX('Discl output_ class'!$B:$T,MATCH('Class output'!$A156,'Discl output_ class'!$B:$B,FALSE),MATCH('Class output'!K$1,'Discl output_ class'!$B$1:$T$1,FALSE))=0,0,'Inq6 adjusted class'!N156)</f>
        <v>0</v>
      </c>
      <c r="L156" s="39">
        <f>IF(INDEX('Discl output_ class'!$B:$T,MATCH('Class output'!$A156,'Discl output_ class'!$B:$B,FALSE),MATCH('Class output'!L$1,'Discl output_ class'!$B$1:$T$1,FALSE))=0,0,'Inq6 adjusted class'!O156)</f>
        <v>0</v>
      </c>
      <c r="M156" s="39">
        <f>IF(INDEX('Discl output_ class'!$B:$T,MATCH('Class output'!$A156,'Discl output_ class'!$B:$B,FALSE),MATCH('Class output'!M$1,'Discl output_ class'!$B$1:$T$1,FALSE))=0,0,'Inq6 adjusted class'!P156)</f>
        <v>0</v>
      </c>
      <c r="N156" s="39">
        <f>IF(INDEX('Discl output_ class'!$B:$T,MATCH('Class output'!$A156,'Discl output_ class'!$B:$B,FALSE),MATCH('Class output'!N$1,'Discl output_ class'!$B$1:$T$1,FALSE))=0,0,'Inq6 adjusted class'!Q156)</f>
        <v>0</v>
      </c>
      <c r="O156" s="39">
        <f>IF(INDEX('Discl output_ class'!$B:$T,MATCH('Class output'!$A156,'Discl output_ class'!$B:$B,FALSE),MATCH('Class output'!O$1,'Discl output_ class'!$B$1:$T$1,FALSE))=0,0,'Inq6 adjusted class'!R156)</f>
        <v>0</v>
      </c>
      <c r="P156" s="39">
        <f>IF(INDEX('Discl output_ class'!$B:$T,MATCH('Class output'!$A156,'Discl output_ class'!$B:$B,FALSE),MATCH('Class output'!P$1,'Discl output_ class'!$B$1:$T$1,FALSE))=0,0,'Inq6 adjusted class'!S156)</f>
        <v>0</v>
      </c>
      <c r="Q156" s="39">
        <f>IF(INDEX('Discl output_ class'!$B:$T,MATCH('Class output'!$A156,'Discl output_ class'!$B:$B,FALSE),MATCH('Class output'!Q$1,'Discl output_ class'!$B$1:$T$1,FALSE))=0,0,'Inq6 adjusted class'!T156)</f>
        <v>0</v>
      </c>
      <c r="R156" s="39">
        <f>IF(INDEX('Discl output_ class'!$B:$T,MATCH('Class output'!$A156,'Discl output_ class'!$B:$B,FALSE),MATCH('Class output'!R$1,'Discl output_ class'!$B$1:$T$1,FALSE))=0,0,'Inq6 adjusted class'!U156)</f>
        <v>0</v>
      </c>
      <c r="S156" s="39">
        <f>IF(INDEX('Discl output_ class'!$B:$T,MATCH('Class output'!$A156,'Discl output_ class'!$B:$B,FALSE),MATCH('Class output'!S$1,'Discl output_ class'!$B$1:$T$1,FALSE))=0,0,'Inq6 adjusted class'!V156)</f>
        <v>0</v>
      </c>
      <c r="T156" s="39">
        <f>IFERROR(VLOOKUP(A156,'Output A'!B:E,4,FALSE),0)</f>
        <v>1408.09</v>
      </c>
    </row>
    <row r="157" spans="1:20" x14ac:dyDescent="0.3">
      <c r="A157" s="6">
        <f>'Discl output_ class'!B157</f>
        <v>2313</v>
      </c>
      <c r="B157" s="39">
        <f>IF(INDEX('Discl output_ class'!$B:$T,MATCH('Class output'!$A157,'Discl output_ class'!$B:$B,FALSE),MATCH('Class output'!B$1,'Discl output_ class'!$B$1:$T$1,FALSE))=0,0,'Inq6 adjusted class'!E157)</f>
        <v>0</v>
      </c>
      <c r="C157" s="39">
        <f>IF(INDEX('Discl output_ class'!$B:$T,MATCH('Class output'!$A157,'Discl output_ class'!$B:$B,FALSE),MATCH('Class output'!C$1,'Discl output_ class'!$B$1:$T$1,FALSE))=0,0,'Inq6 adjusted class'!F157)</f>
        <v>0</v>
      </c>
      <c r="D157" s="39">
        <f>IF(INDEX('Discl output_ class'!$B:$T,MATCH('Class output'!$A157,'Discl output_ class'!$B:$B,FALSE),MATCH('Class output'!D$1,'Discl output_ class'!$B$1:$T$1,FALSE))=0,0,'Inq6 adjusted class'!G157)</f>
        <v>0</v>
      </c>
      <c r="E157" s="39">
        <f>IF(INDEX('Discl output_ class'!$B:$T,MATCH('Class output'!$A157,'Discl output_ class'!$B:$B,FALSE),MATCH('Class output'!E$1,'Discl output_ class'!$B$1:$T$1,FALSE))=0,0,'Inq6 adjusted class'!H157)</f>
        <v>0</v>
      </c>
      <c r="F157" s="39">
        <f>IF(INDEX('Discl output_ class'!$B:$T,MATCH('Class output'!$A157,'Discl output_ class'!$B:$B,FALSE),MATCH('Class output'!F$1,'Discl output_ class'!$B$1:$T$1,FALSE))=0,0,'Inq6 adjusted class'!I157)</f>
        <v>0</v>
      </c>
      <c r="G157" s="39">
        <f>IF(INDEX('Discl output_ class'!$B:$T,MATCH('Class output'!$A157,'Discl output_ class'!$B:$B,FALSE),MATCH('Class output'!G$1,'Discl output_ class'!$B$1:$T$1,FALSE))=0,0,'Inq6 adjusted class'!J157)</f>
        <v>0</v>
      </c>
      <c r="H157" s="39">
        <f>IF(INDEX('Discl output_ class'!$B:$T,MATCH('Class output'!$A157,'Discl output_ class'!$B:$B,FALSE),MATCH('Class output'!H$1,'Discl output_ class'!$B$1:$T$1,FALSE))=0,0,'Inq6 adjusted class'!K157)</f>
        <v>0</v>
      </c>
      <c r="I157" s="39">
        <f>IF(INDEX('Discl output_ class'!$B:$T,MATCH('Class output'!$A157,'Discl output_ class'!$B:$B,FALSE),MATCH('Class output'!I$1,'Discl output_ class'!$B$1:$T$1,FALSE))=0,0,'Inq6 adjusted class'!L157)</f>
        <v>0</v>
      </c>
      <c r="J157" s="39">
        <f>IF(INDEX('Discl output_ class'!$B:$T,MATCH('Class output'!$A157,'Discl output_ class'!$B:$B,FALSE),MATCH('Class output'!J$1,'Discl output_ class'!$B$1:$T$1,FALSE))=0,0,'Inq6 adjusted class'!M157)</f>
        <v>0</v>
      </c>
      <c r="K157" s="39">
        <f>IF(INDEX('Discl output_ class'!$B:$T,MATCH('Class output'!$A157,'Discl output_ class'!$B:$B,FALSE),MATCH('Class output'!K$1,'Discl output_ class'!$B$1:$T$1,FALSE))=0,0,'Inq6 adjusted class'!N157)</f>
        <v>0</v>
      </c>
      <c r="L157" s="39">
        <f>IF(INDEX('Discl output_ class'!$B:$T,MATCH('Class output'!$A157,'Discl output_ class'!$B:$B,FALSE),MATCH('Class output'!L$1,'Discl output_ class'!$B$1:$T$1,FALSE))=0,0,'Inq6 adjusted class'!O157)</f>
        <v>0</v>
      </c>
      <c r="M157" s="39">
        <f>IF(INDEX('Discl output_ class'!$B:$T,MATCH('Class output'!$A157,'Discl output_ class'!$B:$B,FALSE),MATCH('Class output'!M$1,'Discl output_ class'!$B$1:$T$1,FALSE))=0,0,'Inq6 adjusted class'!P157)</f>
        <v>0</v>
      </c>
      <c r="N157" s="39">
        <f>IF(INDEX('Discl output_ class'!$B:$T,MATCH('Class output'!$A157,'Discl output_ class'!$B:$B,FALSE),MATCH('Class output'!N$1,'Discl output_ class'!$B$1:$T$1,FALSE))=0,0,'Inq6 adjusted class'!Q157)</f>
        <v>0</v>
      </c>
      <c r="O157" s="39">
        <f>IF(INDEX('Discl output_ class'!$B:$T,MATCH('Class output'!$A157,'Discl output_ class'!$B:$B,FALSE),MATCH('Class output'!O$1,'Discl output_ class'!$B$1:$T$1,FALSE))=0,0,'Inq6 adjusted class'!R157)</f>
        <v>0</v>
      </c>
      <c r="P157" s="39">
        <f>IF(INDEX('Discl output_ class'!$B:$T,MATCH('Class output'!$A157,'Discl output_ class'!$B:$B,FALSE),MATCH('Class output'!P$1,'Discl output_ class'!$B$1:$T$1,FALSE))=0,0,'Inq6 adjusted class'!S157)</f>
        <v>0</v>
      </c>
      <c r="Q157" s="39">
        <f>IF(INDEX('Discl output_ class'!$B:$T,MATCH('Class output'!$A157,'Discl output_ class'!$B:$B,FALSE),MATCH('Class output'!Q$1,'Discl output_ class'!$B$1:$T$1,FALSE))=0,0,'Inq6 adjusted class'!T157)</f>
        <v>0</v>
      </c>
      <c r="R157" s="39">
        <f>IF(INDEX('Discl output_ class'!$B:$T,MATCH('Class output'!$A157,'Discl output_ class'!$B:$B,FALSE),MATCH('Class output'!R$1,'Discl output_ class'!$B$1:$T$1,FALSE))=0,0,'Inq6 adjusted class'!U157)</f>
        <v>0</v>
      </c>
      <c r="S157" s="39">
        <f>IF(INDEX('Discl output_ class'!$B:$T,MATCH('Class output'!$A157,'Discl output_ class'!$B:$B,FALSE),MATCH('Class output'!S$1,'Discl output_ class'!$B$1:$T$1,FALSE))=0,0,'Inq6 adjusted class'!V157)</f>
        <v>0</v>
      </c>
      <c r="T157" s="39">
        <f>IFERROR(VLOOKUP(A157,'Output A'!B:E,4,FALSE),0)</f>
        <v>0</v>
      </c>
    </row>
    <row r="158" spans="1:20" x14ac:dyDescent="0.3">
      <c r="A158" s="6">
        <f>'Discl output_ class'!B158</f>
        <v>2314</v>
      </c>
      <c r="B158" s="39">
        <f>IF(INDEX('Discl output_ class'!$B:$T,MATCH('Class output'!$A158,'Discl output_ class'!$B:$B,FALSE),MATCH('Class output'!B$1,'Discl output_ class'!$B$1:$T$1,FALSE))=0,0,'Inq6 adjusted class'!E158)</f>
        <v>0</v>
      </c>
      <c r="C158" s="39">
        <f>IF(INDEX('Discl output_ class'!$B:$T,MATCH('Class output'!$A158,'Discl output_ class'!$B:$B,FALSE),MATCH('Class output'!C$1,'Discl output_ class'!$B$1:$T$1,FALSE))=0,0,'Inq6 adjusted class'!F158)</f>
        <v>0</v>
      </c>
      <c r="D158" s="39">
        <f>IF(INDEX('Discl output_ class'!$B:$T,MATCH('Class output'!$A158,'Discl output_ class'!$B:$B,FALSE),MATCH('Class output'!D$1,'Discl output_ class'!$B$1:$T$1,FALSE))=0,0,'Inq6 adjusted class'!G158)</f>
        <v>0</v>
      </c>
      <c r="E158" s="39">
        <f>IF(INDEX('Discl output_ class'!$B:$T,MATCH('Class output'!$A158,'Discl output_ class'!$B:$B,FALSE),MATCH('Class output'!E$1,'Discl output_ class'!$B$1:$T$1,FALSE))=0,0,'Inq6 adjusted class'!H158)</f>
        <v>0</v>
      </c>
      <c r="F158" s="39">
        <f>IF(INDEX('Discl output_ class'!$B:$T,MATCH('Class output'!$A158,'Discl output_ class'!$B:$B,FALSE),MATCH('Class output'!F$1,'Discl output_ class'!$B$1:$T$1,FALSE))=0,0,'Inq6 adjusted class'!I158)</f>
        <v>0</v>
      </c>
      <c r="G158" s="39">
        <f>IF(INDEX('Discl output_ class'!$B:$T,MATCH('Class output'!$A158,'Discl output_ class'!$B:$B,FALSE),MATCH('Class output'!G$1,'Discl output_ class'!$B$1:$T$1,FALSE))=0,0,'Inq6 adjusted class'!J158)</f>
        <v>0</v>
      </c>
      <c r="H158" s="39">
        <f>IF(INDEX('Discl output_ class'!$B:$T,MATCH('Class output'!$A158,'Discl output_ class'!$B:$B,FALSE),MATCH('Class output'!H$1,'Discl output_ class'!$B$1:$T$1,FALSE))=0,0,'Inq6 adjusted class'!K158)</f>
        <v>0</v>
      </c>
      <c r="I158" s="39">
        <f>IF(INDEX('Discl output_ class'!$B:$T,MATCH('Class output'!$A158,'Discl output_ class'!$B:$B,FALSE),MATCH('Class output'!I$1,'Discl output_ class'!$B$1:$T$1,FALSE))=0,0,'Inq6 adjusted class'!L158)</f>
        <v>0</v>
      </c>
      <c r="J158" s="39">
        <f>IF(INDEX('Discl output_ class'!$B:$T,MATCH('Class output'!$A158,'Discl output_ class'!$B:$B,FALSE),MATCH('Class output'!J$1,'Discl output_ class'!$B$1:$T$1,FALSE))=0,0,'Inq6 adjusted class'!M158)</f>
        <v>0</v>
      </c>
      <c r="K158" s="39">
        <f>IF(INDEX('Discl output_ class'!$B:$T,MATCH('Class output'!$A158,'Discl output_ class'!$B:$B,FALSE),MATCH('Class output'!K$1,'Discl output_ class'!$B$1:$T$1,FALSE))=0,0,'Inq6 adjusted class'!N158)</f>
        <v>0</v>
      </c>
      <c r="L158" s="39">
        <f>IF(INDEX('Discl output_ class'!$B:$T,MATCH('Class output'!$A158,'Discl output_ class'!$B:$B,FALSE),MATCH('Class output'!L$1,'Discl output_ class'!$B$1:$T$1,FALSE))=0,0,'Inq6 adjusted class'!O158)</f>
        <v>0</v>
      </c>
      <c r="M158" s="39">
        <f>IF(INDEX('Discl output_ class'!$B:$T,MATCH('Class output'!$A158,'Discl output_ class'!$B:$B,FALSE),MATCH('Class output'!M$1,'Discl output_ class'!$B$1:$T$1,FALSE))=0,0,'Inq6 adjusted class'!P158)</f>
        <v>0</v>
      </c>
      <c r="N158" s="39">
        <f>IF(INDEX('Discl output_ class'!$B:$T,MATCH('Class output'!$A158,'Discl output_ class'!$B:$B,FALSE),MATCH('Class output'!N$1,'Discl output_ class'!$B$1:$T$1,FALSE))=0,0,'Inq6 adjusted class'!Q158)</f>
        <v>0</v>
      </c>
      <c r="O158" s="39">
        <f>IF(INDEX('Discl output_ class'!$B:$T,MATCH('Class output'!$A158,'Discl output_ class'!$B:$B,FALSE),MATCH('Class output'!O$1,'Discl output_ class'!$B$1:$T$1,FALSE))=0,0,'Inq6 adjusted class'!R158)</f>
        <v>0</v>
      </c>
      <c r="P158" s="39">
        <f>IF(INDEX('Discl output_ class'!$B:$T,MATCH('Class output'!$A158,'Discl output_ class'!$B:$B,FALSE),MATCH('Class output'!P$1,'Discl output_ class'!$B$1:$T$1,FALSE))=0,0,'Inq6 adjusted class'!S158)</f>
        <v>0</v>
      </c>
      <c r="Q158" s="39">
        <f>IF(INDEX('Discl output_ class'!$B:$T,MATCH('Class output'!$A158,'Discl output_ class'!$B:$B,FALSE),MATCH('Class output'!Q$1,'Discl output_ class'!$B$1:$T$1,FALSE))=0,0,'Inq6 adjusted class'!T158)</f>
        <v>0</v>
      </c>
      <c r="R158" s="39">
        <f>IF(INDEX('Discl output_ class'!$B:$T,MATCH('Class output'!$A158,'Discl output_ class'!$B:$B,FALSE),MATCH('Class output'!R$1,'Discl output_ class'!$B$1:$T$1,FALSE))=0,0,'Inq6 adjusted class'!U158)</f>
        <v>0</v>
      </c>
      <c r="S158" s="39">
        <f>IF(INDEX('Discl output_ class'!$B:$T,MATCH('Class output'!$A158,'Discl output_ class'!$B:$B,FALSE),MATCH('Class output'!S$1,'Discl output_ class'!$B$1:$T$1,FALSE))=0,0,'Inq6 adjusted class'!V158)</f>
        <v>0</v>
      </c>
      <c r="T158" s="39">
        <f>IFERROR(VLOOKUP(A158,'Output A'!B:E,4,FALSE),0)</f>
        <v>0</v>
      </c>
    </row>
    <row r="159" spans="1:20" x14ac:dyDescent="0.3">
      <c r="A159" s="6">
        <f>'Discl output_ class'!B159</f>
        <v>2319</v>
      </c>
      <c r="B159" s="39">
        <f>IF(INDEX('Discl output_ class'!$B:$T,MATCH('Class output'!$A159,'Discl output_ class'!$B:$B,FALSE),MATCH('Class output'!B$1,'Discl output_ class'!$B$1:$T$1,FALSE))=0,0,'Inq6 adjusted class'!E159)</f>
        <v>0</v>
      </c>
      <c r="C159" s="39">
        <f>IF(INDEX('Discl output_ class'!$B:$T,MATCH('Class output'!$A159,'Discl output_ class'!$B:$B,FALSE),MATCH('Class output'!C$1,'Discl output_ class'!$B$1:$T$1,FALSE))=0,0,'Inq6 adjusted class'!F159)</f>
        <v>0</v>
      </c>
      <c r="D159" s="39">
        <f>IF(INDEX('Discl output_ class'!$B:$T,MATCH('Class output'!$A159,'Discl output_ class'!$B:$B,FALSE),MATCH('Class output'!D$1,'Discl output_ class'!$B$1:$T$1,FALSE))=0,0,'Inq6 adjusted class'!G159)</f>
        <v>0</v>
      </c>
      <c r="E159" s="39">
        <f>IF(INDEX('Discl output_ class'!$B:$T,MATCH('Class output'!$A159,'Discl output_ class'!$B:$B,FALSE),MATCH('Class output'!E$1,'Discl output_ class'!$B$1:$T$1,FALSE))=0,0,'Inq6 adjusted class'!H159)</f>
        <v>0</v>
      </c>
      <c r="F159" s="39">
        <f>IF(INDEX('Discl output_ class'!$B:$T,MATCH('Class output'!$A159,'Discl output_ class'!$B:$B,FALSE),MATCH('Class output'!F$1,'Discl output_ class'!$B$1:$T$1,FALSE))=0,0,'Inq6 adjusted class'!I159)</f>
        <v>0</v>
      </c>
      <c r="G159" s="39">
        <f>IF(INDEX('Discl output_ class'!$B:$T,MATCH('Class output'!$A159,'Discl output_ class'!$B:$B,FALSE),MATCH('Class output'!G$1,'Discl output_ class'!$B$1:$T$1,FALSE))=0,0,'Inq6 adjusted class'!J159)</f>
        <v>0</v>
      </c>
      <c r="H159" s="39">
        <f>IF(INDEX('Discl output_ class'!$B:$T,MATCH('Class output'!$A159,'Discl output_ class'!$B:$B,FALSE),MATCH('Class output'!H$1,'Discl output_ class'!$B$1:$T$1,FALSE))=0,0,'Inq6 adjusted class'!K159)</f>
        <v>0</v>
      </c>
      <c r="I159" s="39">
        <f>IF(INDEX('Discl output_ class'!$B:$T,MATCH('Class output'!$A159,'Discl output_ class'!$B:$B,FALSE),MATCH('Class output'!I$1,'Discl output_ class'!$B$1:$T$1,FALSE))=0,0,'Inq6 adjusted class'!L159)</f>
        <v>0</v>
      </c>
      <c r="J159" s="39">
        <f>IF(INDEX('Discl output_ class'!$B:$T,MATCH('Class output'!$A159,'Discl output_ class'!$B:$B,FALSE),MATCH('Class output'!J$1,'Discl output_ class'!$B$1:$T$1,FALSE))=0,0,'Inq6 adjusted class'!M159)</f>
        <v>0</v>
      </c>
      <c r="K159" s="39">
        <f>IF(INDEX('Discl output_ class'!$B:$T,MATCH('Class output'!$A159,'Discl output_ class'!$B:$B,FALSE),MATCH('Class output'!K$1,'Discl output_ class'!$B$1:$T$1,FALSE))=0,0,'Inq6 adjusted class'!N159)</f>
        <v>0</v>
      </c>
      <c r="L159" s="39">
        <f>IF(INDEX('Discl output_ class'!$B:$T,MATCH('Class output'!$A159,'Discl output_ class'!$B:$B,FALSE),MATCH('Class output'!L$1,'Discl output_ class'!$B$1:$T$1,FALSE))=0,0,'Inq6 adjusted class'!O159)</f>
        <v>0</v>
      </c>
      <c r="M159" s="39">
        <f>IF(INDEX('Discl output_ class'!$B:$T,MATCH('Class output'!$A159,'Discl output_ class'!$B:$B,FALSE),MATCH('Class output'!M$1,'Discl output_ class'!$B$1:$T$1,FALSE))=0,0,'Inq6 adjusted class'!P159)</f>
        <v>0</v>
      </c>
      <c r="N159" s="39">
        <f>IF(INDEX('Discl output_ class'!$B:$T,MATCH('Class output'!$A159,'Discl output_ class'!$B:$B,FALSE),MATCH('Class output'!N$1,'Discl output_ class'!$B$1:$T$1,FALSE))=0,0,'Inq6 adjusted class'!Q159)</f>
        <v>0</v>
      </c>
      <c r="O159" s="39">
        <f>IF(INDEX('Discl output_ class'!$B:$T,MATCH('Class output'!$A159,'Discl output_ class'!$B:$B,FALSE),MATCH('Class output'!O$1,'Discl output_ class'!$B$1:$T$1,FALSE))=0,0,'Inq6 adjusted class'!R159)</f>
        <v>0</v>
      </c>
      <c r="P159" s="39">
        <f>IF(INDEX('Discl output_ class'!$B:$T,MATCH('Class output'!$A159,'Discl output_ class'!$B:$B,FALSE),MATCH('Class output'!P$1,'Discl output_ class'!$B$1:$T$1,FALSE))=0,0,'Inq6 adjusted class'!S159)</f>
        <v>0</v>
      </c>
      <c r="Q159" s="39">
        <f>IF(INDEX('Discl output_ class'!$B:$T,MATCH('Class output'!$A159,'Discl output_ class'!$B:$B,FALSE),MATCH('Class output'!Q$1,'Discl output_ class'!$B$1:$T$1,FALSE))=0,0,'Inq6 adjusted class'!T159)</f>
        <v>0</v>
      </c>
      <c r="R159" s="39">
        <f>IF(INDEX('Discl output_ class'!$B:$T,MATCH('Class output'!$A159,'Discl output_ class'!$B:$B,FALSE),MATCH('Class output'!R$1,'Discl output_ class'!$B$1:$T$1,FALSE))=0,0,'Inq6 adjusted class'!U159)</f>
        <v>0</v>
      </c>
      <c r="S159" s="39">
        <f>IF(INDEX('Discl output_ class'!$B:$T,MATCH('Class output'!$A159,'Discl output_ class'!$B:$B,FALSE),MATCH('Class output'!S$1,'Discl output_ class'!$B$1:$T$1,FALSE))=0,0,'Inq6 adjusted class'!V159)</f>
        <v>0</v>
      </c>
      <c r="T159" s="39">
        <f>IFERROR(VLOOKUP(A159,'Output A'!B:E,4,FALSE),0)</f>
        <v>0</v>
      </c>
    </row>
    <row r="160" spans="1:20" x14ac:dyDescent="0.3">
      <c r="A160" s="6">
        <f>'Discl output_ class'!B160</f>
        <v>2320</v>
      </c>
      <c r="B160" s="39">
        <f>IF(INDEX('Discl output_ class'!$B:$T,MATCH('Class output'!$A160,'Discl output_ class'!$B:$B,FALSE),MATCH('Class output'!B$1,'Discl output_ class'!$B$1:$T$1,FALSE))=0,0,'Inq6 adjusted class'!E160)</f>
        <v>0</v>
      </c>
      <c r="C160" s="39">
        <f>IF(INDEX('Discl output_ class'!$B:$T,MATCH('Class output'!$A160,'Discl output_ class'!$B:$B,FALSE),MATCH('Class output'!C$1,'Discl output_ class'!$B$1:$T$1,FALSE))=0,0,'Inq6 adjusted class'!F160)</f>
        <v>0</v>
      </c>
      <c r="D160" s="39">
        <f>IF(INDEX('Discl output_ class'!$B:$T,MATCH('Class output'!$A160,'Discl output_ class'!$B:$B,FALSE),MATCH('Class output'!D$1,'Discl output_ class'!$B$1:$T$1,FALSE))=0,0,'Inq6 adjusted class'!G160)</f>
        <v>0</v>
      </c>
      <c r="E160" s="39">
        <f>IF(INDEX('Discl output_ class'!$B:$T,MATCH('Class output'!$A160,'Discl output_ class'!$B:$B,FALSE),MATCH('Class output'!E$1,'Discl output_ class'!$B$1:$T$1,FALSE))=0,0,'Inq6 adjusted class'!H160)</f>
        <v>0</v>
      </c>
      <c r="F160" s="39">
        <f>IF(INDEX('Discl output_ class'!$B:$T,MATCH('Class output'!$A160,'Discl output_ class'!$B:$B,FALSE),MATCH('Class output'!F$1,'Discl output_ class'!$B$1:$T$1,FALSE))=0,0,'Inq6 adjusted class'!I160)</f>
        <v>0</v>
      </c>
      <c r="G160" s="39">
        <f>IF(INDEX('Discl output_ class'!$B:$T,MATCH('Class output'!$A160,'Discl output_ class'!$B:$B,FALSE),MATCH('Class output'!G$1,'Discl output_ class'!$B$1:$T$1,FALSE))=0,0,'Inq6 adjusted class'!J160)</f>
        <v>0</v>
      </c>
      <c r="H160" s="39">
        <f>IF(INDEX('Discl output_ class'!$B:$T,MATCH('Class output'!$A160,'Discl output_ class'!$B:$B,FALSE),MATCH('Class output'!H$1,'Discl output_ class'!$B$1:$T$1,FALSE))=0,0,'Inq6 adjusted class'!K160)</f>
        <v>0</v>
      </c>
      <c r="I160" s="39">
        <f>IF(INDEX('Discl output_ class'!$B:$T,MATCH('Class output'!$A160,'Discl output_ class'!$B:$B,FALSE),MATCH('Class output'!I$1,'Discl output_ class'!$B$1:$T$1,FALSE))=0,0,'Inq6 adjusted class'!L160)</f>
        <v>0</v>
      </c>
      <c r="J160" s="39">
        <f>IF(INDEX('Discl output_ class'!$B:$T,MATCH('Class output'!$A160,'Discl output_ class'!$B:$B,FALSE),MATCH('Class output'!J$1,'Discl output_ class'!$B$1:$T$1,FALSE))=0,0,'Inq6 adjusted class'!M160)</f>
        <v>0</v>
      </c>
      <c r="K160" s="39">
        <f>IF(INDEX('Discl output_ class'!$B:$T,MATCH('Class output'!$A160,'Discl output_ class'!$B:$B,FALSE),MATCH('Class output'!K$1,'Discl output_ class'!$B$1:$T$1,FALSE))=0,0,'Inq6 adjusted class'!N160)</f>
        <v>0</v>
      </c>
      <c r="L160" s="39">
        <f>IF(INDEX('Discl output_ class'!$B:$T,MATCH('Class output'!$A160,'Discl output_ class'!$B:$B,FALSE),MATCH('Class output'!L$1,'Discl output_ class'!$B$1:$T$1,FALSE))=0,0,'Inq6 adjusted class'!O160)</f>
        <v>0</v>
      </c>
      <c r="M160" s="39">
        <f>IF(INDEX('Discl output_ class'!$B:$T,MATCH('Class output'!$A160,'Discl output_ class'!$B:$B,FALSE),MATCH('Class output'!M$1,'Discl output_ class'!$B$1:$T$1,FALSE))=0,0,'Inq6 adjusted class'!P160)</f>
        <v>0</v>
      </c>
      <c r="N160" s="39">
        <f>IF(INDEX('Discl output_ class'!$B:$T,MATCH('Class output'!$A160,'Discl output_ class'!$B:$B,FALSE),MATCH('Class output'!N$1,'Discl output_ class'!$B$1:$T$1,FALSE))=0,0,'Inq6 adjusted class'!Q160)</f>
        <v>0</v>
      </c>
      <c r="O160" s="39">
        <f>IF(INDEX('Discl output_ class'!$B:$T,MATCH('Class output'!$A160,'Discl output_ class'!$B:$B,FALSE),MATCH('Class output'!O$1,'Discl output_ class'!$B$1:$T$1,FALSE))=0,0,'Inq6 adjusted class'!R160)</f>
        <v>0</v>
      </c>
      <c r="P160" s="39">
        <f>IF(INDEX('Discl output_ class'!$B:$T,MATCH('Class output'!$A160,'Discl output_ class'!$B:$B,FALSE),MATCH('Class output'!P$1,'Discl output_ class'!$B$1:$T$1,FALSE))=0,0,'Inq6 adjusted class'!S160)</f>
        <v>0</v>
      </c>
      <c r="Q160" s="39">
        <f>IF(INDEX('Discl output_ class'!$B:$T,MATCH('Class output'!$A160,'Discl output_ class'!$B:$B,FALSE),MATCH('Class output'!Q$1,'Discl output_ class'!$B$1:$T$1,FALSE))=0,0,'Inq6 adjusted class'!T160)</f>
        <v>0</v>
      </c>
      <c r="R160" s="39">
        <f>IF(INDEX('Discl output_ class'!$B:$T,MATCH('Class output'!$A160,'Discl output_ class'!$B:$B,FALSE),MATCH('Class output'!R$1,'Discl output_ class'!$B$1:$T$1,FALSE))=0,0,'Inq6 adjusted class'!U160)</f>
        <v>0</v>
      </c>
      <c r="S160" s="39">
        <f>IF(INDEX('Discl output_ class'!$B:$T,MATCH('Class output'!$A160,'Discl output_ class'!$B:$B,FALSE),MATCH('Class output'!S$1,'Discl output_ class'!$B$1:$T$1,FALSE))=0,0,'Inq6 adjusted class'!V160)</f>
        <v>0</v>
      </c>
      <c r="T160" s="39">
        <f>IFERROR(VLOOKUP(A160,'Output A'!B:E,4,FALSE),0)</f>
        <v>0</v>
      </c>
    </row>
    <row r="161" spans="1:20" x14ac:dyDescent="0.3">
      <c r="A161" s="6">
        <f>'Discl output_ class'!B161</f>
        <v>2331</v>
      </c>
      <c r="B161" s="39">
        <f>IF(INDEX('Discl output_ class'!$B:$T,MATCH('Class output'!$A161,'Discl output_ class'!$B:$B,FALSE),MATCH('Class output'!B$1,'Discl output_ class'!$B$1:$T$1,FALSE))=0,0,'Inq6 adjusted class'!E161)</f>
        <v>0</v>
      </c>
      <c r="C161" s="39">
        <f>IF(INDEX('Discl output_ class'!$B:$T,MATCH('Class output'!$A161,'Discl output_ class'!$B:$B,FALSE),MATCH('Class output'!C$1,'Discl output_ class'!$B$1:$T$1,FALSE))=0,0,'Inq6 adjusted class'!F161)</f>
        <v>0</v>
      </c>
      <c r="D161" s="39">
        <f>IF(INDEX('Discl output_ class'!$B:$T,MATCH('Class output'!$A161,'Discl output_ class'!$B:$B,FALSE),MATCH('Class output'!D$1,'Discl output_ class'!$B$1:$T$1,FALSE))=0,0,'Inq6 adjusted class'!G161)</f>
        <v>0</v>
      </c>
      <c r="E161" s="39">
        <f>IF(INDEX('Discl output_ class'!$B:$T,MATCH('Class output'!$A161,'Discl output_ class'!$B:$B,FALSE),MATCH('Class output'!E$1,'Discl output_ class'!$B$1:$T$1,FALSE))=0,0,'Inq6 adjusted class'!H161)</f>
        <v>0</v>
      </c>
      <c r="F161" s="39">
        <f>IF(INDEX('Discl output_ class'!$B:$T,MATCH('Class output'!$A161,'Discl output_ class'!$B:$B,FALSE),MATCH('Class output'!F$1,'Discl output_ class'!$B$1:$T$1,FALSE))=0,0,'Inq6 adjusted class'!I161)</f>
        <v>0</v>
      </c>
      <c r="G161" s="39">
        <f>IF(INDEX('Discl output_ class'!$B:$T,MATCH('Class output'!$A161,'Discl output_ class'!$B:$B,FALSE),MATCH('Class output'!G$1,'Discl output_ class'!$B$1:$T$1,FALSE))=0,0,'Inq6 adjusted class'!J161)</f>
        <v>0</v>
      </c>
      <c r="H161" s="39">
        <f>IF(INDEX('Discl output_ class'!$B:$T,MATCH('Class output'!$A161,'Discl output_ class'!$B:$B,FALSE),MATCH('Class output'!H$1,'Discl output_ class'!$B$1:$T$1,FALSE))=0,0,'Inq6 adjusted class'!K161)</f>
        <v>0</v>
      </c>
      <c r="I161" s="39">
        <f>IF(INDEX('Discl output_ class'!$B:$T,MATCH('Class output'!$A161,'Discl output_ class'!$B:$B,FALSE),MATCH('Class output'!I$1,'Discl output_ class'!$B$1:$T$1,FALSE))=0,0,'Inq6 adjusted class'!L161)</f>
        <v>0</v>
      </c>
      <c r="J161" s="39">
        <f>IF(INDEX('Discl output_ class'!$B:$T,MATCH('Class output'!$A161,'Discl output_ class'!$B:$B,FALSE),MATCH('Class output'!J$1,'Discl output_ class'!$B$1:$T$1,FALSE))=0,0,'Inq6 adjusted class'!M161)</f>
        <v>0</v>
      </c>
      <c r="K161" s="39">
        <f>IF(INDEX('Discl output_ class'!$B:$T,MATCH('Class output'!$A161,'Discl output_ class'!$B:$B,FALSE),MATCH('Class output'!K$1,'Discl output_ class'!$B$1:$T$1,FALSE))=0,0,'Inq6 adjusted class'!N161)</f>
        <v>0</v>
      </c>
      <c r="L161" s="39">
        <f>IF(INDEX('Discl output_ class'!$B:$T,MATCH('Class output'!$A161,'Discl output_ class'!$B:$B,FALSE),MATCH('Class output'!L$1,'Discl output_ class'!$B$1:$T$1,FALSE))=0,0,'Inq6 adjusted class'!O161)</f>
        <v>0</v>
      </c>
      <c r="M161" s="39">
        <f>IF(INDEX('Discl output_ class'!$B:$T,MATCH('Class output'!$A161,'Discl output_ class'!$B:$B,FALSE),MATCH('Class output'!M$1,'Discl output_ class'!$B$1:$T$1,FALSE))=0,0,'Inq6 adjusted class'!P161)</f>
        <v>0</v>
      </c>
      <c r="N161" s="39">
        <f>IF(INDEX('Discl output_ class'!$B:$T,MATCH('Class output'!$A161,'Discl output_ class'!$B:$B,FALSE),MATCH('Class output'!N$1,'Discl output_ class'!$B$1:$T$1,FALSE))=0,0,'Inq6 adjusted class'!Q161)</f>
        <v>0</v>
      </c>
      <c r="O161" s="39">
        <f>IF(INDEX('Discl output_ class'!$B:$T,MATCH('Class output'!$A161,'Discl output_ class'!$B:$B,FALSE),MATCH('Class output'!O$1,'Discl output_ class'!$B$1:$T$1,FALSE))=0,0,'Inq6 adjusted class'!R161)</f>
        <v>0</v>
      </c>
      <c r="P161" s="39">
        <f>IF(INDEX('Discl output_ class'!$B:$T,MATCH('Class output'!$A161,'Discl output_ class'!$B:$B,FALSE),MATCH('Class output'!P$1,'Discl output_ class'!$B$1:$T$1,FALSE))=0,0,'Inq6 adjusted class'!S161)</f>
        <v>0</v>
      </c>
      <c r="Q161" s="39">
        <f>IF(INDEX('Discl output_ class'!$B:$T,MATCH('Class output'!$A161,'Discl output_ class'!$B:$B,FALSE),MATCH('Class output'!Q$1,'Discl output_ class'!$B$1:$T$1,FALSE))=0,0,'Inq6 adjusted class'!T161)</f>
        <v>0</v>
      </c>
      <c r="R161" s="39">
        <f>IF(INDEX('Discl output_ class'!$B:$T,MATCH('Class output'!$A161,'Discl output_ class'!$B:$B,FALSE),MATCH('Class output'!R$1,'Discl output_ class'!$B$1:$T$1,FALSE))=0,0,'Inq6 adjusted class'!U161)</f>
        <v>0</v>
      </c>
      <c r="S161" s="39">
        <f>IF(INDEX('Discl output_ class'!$B:$T,MATCH('Class output'!$A161,'Discl output_ class'!$B:$B,FALSE),MATCH('Class output'!S$1,'Discl output_ class'!$B$1:$T$1,FALSE))=0,0,'Inq6 adjusted class'!V161)</f>
        <v>0</v>
      </c>
      <c r="T161" s="39">
        <f>IFERROR(VLOOKUP(A161,'Output A'!B:E,4,FALSE),0)</f>
        <v>0</v>
      </c>
    </row>
    <row r="162" spans="1:20" x14ac:dyDescent="0.3">
      <c r="A162" s="6">
        <f>'Discl output_ class'!B162</f>
        <v>2332</v>
      </c>
      <c r="B162" s="39">
        <f>IF(INDEX('Discl output_ class'!$B:$T,MATCH('Class output'!$A162,'Discl output_ class'!$B:$B,FALSE),MATCH('Class output'!B$1,'Discl output_ class'!$B$1:$T$1,FALSE))=0,0,'Inq6 adjusted class'!E162)</f>
        <v>0</v>
      </c>
      <c r="C162" s="39">
        <f>IF(INDEX('Discl output_ class'!$B:$T,MATCH('Class output'!$A162,'Discl output_ class'!$B:$B,FALSE),MATCH('Class output'!C$1,'Discl output_ class'!$B$1:$T$1,FALSE))=0,0,'Inq6 adjusted class'!F162)</f>
        <v>0</v>
      </c>
      <c r="D162" s="39">
        <f>IF(INDEX('Discl output_ class'!$B:$T,MATCH('Class output'!$A162,'Discl output_ class'!$B:$B,FALSE),MATCH('Class output'!D$1,'Discl output_ class'!$B$1:$T$1,FALSE))=0,0,'Inq6 adjusted class'!G162)</f>
        <v>0</v>
      </c>
      <c r="E162" s="39">
        <f>IF(INDEX('Discl output_ class'!$B:$T,MATCH('Class output'!$A162,'Discl output_ class'!$B:$B,FALSE),MATCH('Class output'!E$1,'Discl output_ class'!$B$1:$T$1,FALSE))=0,0,'Inq6 adjusted class'!H162)</f>
        <v>0</v>
      </c>
      <c r="F162" s="39">
        <f>IF(INDEX('Discl output_ class'!$B:$T,MATCH('Class output'!$A162,'Discl output_ class'!$B:$B,FALSE),MATCH('Class output'!F$1,'Discl output_ class'!$B$1:$T$1,FALSE))=0,0,'Inq6 adjusted class'!I162)</f>
        <v>0</v>
      </c>
      <c r="G162" s="39">
        <f>IF(INDEX('Discl output_ class'!$B:$T,MATCH('Class output'!$A162,'Discl output_ class'!$B:$B,FALSE),MATCH('Class output'!G$1,'Discl output_ class'!$B$1:$T$1,FALSE))=0,0,'Inq6 adjusted class'!J162)</f>
        <v>0</v>
      </c>
      <c r="H162" s="39">
        <f>IF(INDEX('Discl output_ class'!$B:$T,MATCH('Class output'!$A162,'Discl output_ class'!$B:$B,FALSE),MATCH('Class output'!H$1,'Discl output_ class'!$B$1:$T$1,FALSE))=0,0,'Inq6 adjusted class'!K162)</f>
        <v>0</v>
      </c>
      <c r="I162" s="39">
        <f>IF(INDEX('Discl output_ class'!$B:$T,MATCH('Class output'!$A162,'Discl output_ class'!$B:$B,FALSE),MATCH('Class output'!I$1,'Discl output_ class'!$B$1:$T$1,FALSE))=0,0,'Inq6 adjusted class'!L162)</f>
        <v>0</v>
      </c>
      <c r="J162" s="39">
        <f>IF(INDEX('Discl output_ class'!$B:$T,MATCH('Class output'!$A162,'Discl output_ class'!$B:$B,FALSE),MATCH('Class output'!J$1,'Discl output_ class'!$B$1:$T$1,FALSE))=0,0,'Inq6 adjusted class'!M162)</f>
        <v>0</v>
      </c>
      <c r="K162" s="39">
        <f>IF(INDEX('Discl output_ class'!$B:$T,MATCH('Class output'!$A162,'Discl output_ class'!$B:$B,FALSE),MATCH('Class output'!K$1,'Discl output_ class'!$B$1:$T$1,FALSE))=0,0,'Inq6 adjusted class'!N162)</f>
        <v>0</v>
      </c>
      <c r="L162" s="39">
        <f>IF(INDEX('Discl output_ class'!$B:$T,MATCH('Class output'!$A162,'Discl output_ class'!$B:$B,FALSE),MATCH('Class output'!L$1,'Discl output_ class'!$B$1:$T$1,FALSE))=0,0,'Inq6 adjusted class'!O162)</f>
        <v>0</v>
      </c>
      <c r="M162" s="39">
        <f>IF(INDEX('Discl output_ class'!$B:$T,MATCH('Class output'!$A162,'Discl output_ class'!$B:$B,FALSE),MATCH('Class output'!M$1,'Discl output_ class'!$B$1:$T$1,FALSE))=0,0,'Inq6 adjusted class'!P162)</f>
        <v>0</v>
      </c>
      <c r="N162" s="39">
        <f>IF(INDEX('Discl output_ class'!$B:$T,MATCH('Class output'!$A162,'Discl output_ class'!$B:$B,FALSE),MATCH('Class output'!N$1,'Discl output_ class'!$B$1:$T$1,FALSE))=0,0,'Inq6 adjusted class'!Q162)</f>
        <v>0</v>
      </c>
      <c r="O162" s="39">
        <f>IF(INDEX('Discl output_ class'!$B:$T,MATCH('Class output'!$A162,'Discl output_ class'!$B:$B,FALSE),MATCH('Class output'!O$1,'Discl output_ class'!$B$1:$T$1,FALSE))=0,0,'Inq6 adjusted class'!R162)</f>
        <v>0</v>
      </c>
      <c r="P162" s="39">
        <f>IF(INDEX('Discl output_ class'!$B:$T,MATCH('Class output'!$A162,'Discl output_ class'!$B:$B,FALSE),MATCH('Class output'!P$1,'Discl output_ class'!$B$1:$T$1,FALSE))=0,0,'Inq6 adjusted class'!S162)</f>
        <v>0</v>
      </c>
      <c r="Q162" s="39">
        <f>IF(INDEX('Discl output_ class'!$B:$T,MATCH('Class output'!$A162,'Discl output_ class'!$B:$B,FALSE),MATCH('Class output'!Q$1,'Discl output_ class'!$B$1:$T$1,FALSE))=0,0,'Inq6 adjusted class'!T162)</f>
        <v>0</v>
      </c>
      <c r="R162" s="39">
        <f>IF(INDEX('Discl output_ class'!$B:$T,MATCH('Class output'!$A162,'Discl output_ class'!$B:$B,FALSE),MATCH('Class output'!R$1,'Discl output_ class'!$B$1:$T$1,FALSE))=0,0,'Inq6 adjusted class'!U162)</f>
        <v>0</v>
      </c>
      <c r="S162" s="39">
        <f>IF(INDEX('Discl output_ class'!$B:$T,MATCH('Class output'!$A162,'Discl output_ class'!$B:$B,FALSE),MATCH('Class output'!S$1,'Discl output_ class'!$B$1:$T$1,FALSE))=0,0,'Inq6 adjusted class'!V162)</f>
        <v>0</v>
      </c>
      <c r="T162" s="39">
        <f>IFERROR(VLOOKUP(A162,'Output A'!B:E,4,FALSE),0)</f>
        <v>0</v>
      </c>
    </row>
    <row r="163" spans="1:20" x14ac:dyDescent="0.3">
      <c r="A163" s="6">
        <f>'Discl output_ class'!B163</f>
        <v>2341</v>
      </c>
      <c r="B163" s="39">
        <f>IF(INDEX('Discl output_ class'!$B:$T,MATCH('Class output'!$A163,'Discl output_ class'!$B:$B,FALSE),MATCH('Class output'!B$1,'Discl output_ class'!$B$1:$T$1,FALSE))=0,0,'Inq6 adjusted class'!E163)</f>
        <v>0</v>
      </c>
      <c r="C163" s="39">
        <f>IF(INDEX('Discl output_ class'!$B:$T,MATCH('Class output'!$A163,'Discl output_ class'!$B:$B,FALSE),MATCH('Class output'!C$1,'Discl output_ class'!$B$1:$T$1,FALSE))=0,0,'Inq6 adjusted class'!F163)</f>
        <v>0</v>
      </c>
      <c r="D163" s="39">
        <f>IF(INDEX('Discl output_ class'!$B:$T,MATCH('Class output'!$A163,'Discl output_ class'!$B:$B,FALSE),MATCH('Class output'!D$1,'Discl output_ class'!$B$1:$T$1,FALSE))=0,0,'Inq6 adjusted class'!G163)</f>
        <v>0</v>
      </c>
      <c r="E163" s="39">
        <f>IF(INDEX('Discl output_ class'!$B:$T,MATCH('Class output'!$A163,'Discl output_ class'!$B:$B,FALSE),MATCH('Class output'!E$1,'Discl output_ class'!$B$1:$T$1,FALSE))=0,0,'Inq6 adjusted class'!H163)</f>
        <v>0</v>
      </c>
      <c r="F163" s="39">
        <f>IF(INDEX('Discl output_ class'!$B:$T,MATCH('Class output'!$A163,'Discl output_ class'!$B:$B,FALSE),MATCH('Class output'!F$1,'Discl output_ class'!$B$1:$T$1,FALSE))=0,0,'Inq6 adjusted class'!I163)</f>
        <v>0</v>
      </c>
      <c r="G163" s="39">
        <f>IF(INDEX('Discl output_ class'!$B:$T,MATCH('Class output'!$A163,'Discl output_ class'!$B:$B,FALSE),MATCH('Class output'!G$1,'Discl output_ class'!$B$1:$T$1,FALSE))=0,0,'Inq6 adjusted class'!J163)</f>
        <v>0</v>
      </c>
      <c r="H163" s="39">
        <f>IF(INDEX('Discl output_ class'!$B:$T,MATCH('Class output'!$A163,'Discl output_ class'!$B:$B,FALSE),MATCH('Class output'!H$1,'Discl output_ class'!$B$1:$T$1,FALSE))=0,0,'Inq6 adjusted class'!K163)</f>
        <v>0</v>
      </c>
      <c r="I163" s="39">
        <f>IF(INDEX('Discl output_ class'!$B:$T,MATCH('Class output'!$A163,'Discl output_ class'!$B:$B,FALSE),MATCH('Class output'!I$1,'Discl output_ class'!$B$1:$T$1,FALSE))=0,0,'Inq6 adjusted class'!L163)</f>
        <v>0</v>
      </c>
      <c r="J163" s="39">
        <f>IF(INDEX('Discl output_ class'!$B:$T,MATCH('Class output'!$A163,'Discl output_ class'!$B:$B,FALSE),MATCH('Class output'!J$1,'Discl output_ class'!$B$1:$T$1,FALSE))=0,0,'Inq6 adjusted class'!M163)</f>
        <v>0</v>
      </c>
      <c r="K163" s="39">
        <f>IF(INDEX('Discl output_ class'!$B:$T,MATCH('Class output'!$A163,'Discl output_ class'!$B:$B,FALSE),MATCH('Class output'!K$1,'Discl output_ class'!$B$1:$T$1,FALSE))=0,0,'Inq6 adjusted class'!N163)</f>
        <v>0</v>
      </c>
      <c r="L163" s="39">
        <f>IF(INDEX('Discl output_ class'!$B:$T,MATCH('Class output'!$A163,'Discl output_ class'!$B:$B,FALSE),MATCH('Class output'!L$1,'Discl output_ class'!$B$1:$T$1,FALSE))=0,0,'Inq6 adjusted class'!O163)</f>
        <v>0</v>
      </c>
      <c r="M163" s="39">
        <f>IF(INDEX('Discl output_ class'!$B:$T,MATCH('Class output'!$A163,'Discl output_ class'!$B:$B,FALSE),MATCH('Class output'!M$1,'Discl output_ class'!$B$1:$T$1,FALSE))=0,0,'Inq6 adjusted class'!P163)</f>
        <v>0</v>
      </c>
      <c r="N163" s="39">
        <f>IF(INDEX('Discl output_ class'!$B:$T,MATCH('Class output'!$A163,'Discl output_ class'!$B:$B,FALSE),MATCH('Class output'!N$1,'Discl output_ class'!$B$1:$T$1,FALSE))=0,0,'Inq6 adjusted class'!Q163)</f>
        <v>0</v>
      </c>
      <c r="O163" s="39">
        <f>IF(INDEX('Discl output_ class'!$B:$T,MATCH('Class output'!$A163,'Discl output_ class'!$B:$B,FALSE),MATCH('Class output'!O$1,'Discl output_ class'!$B$1:$T$1,FALSE))=0,0,'Inq6 adjusted class'!R163)</f>
        <v>0</v>
      </c>
      <c r="P163" s="39">
        <f>IF(INDEX('Discl output_ class'!$B:$T,MATCH('Class output'!$A163,'Discl output_ class'!$B:$B,FALSE),MATCH('Class output'!P$1,'Discl output_ class'!$B$1:$T$1,FALSE))=0,0,'Inq6 adjusted class'!S163)</f>
        <v>0</v>
      </c>
      <c r="Q163" s="39">
        <f>IF(INDEX('Discl output_ class'!$B:$T,MATCH('Class output'!$A163,'Discl output_ class'!$B:$B,FALSE),MATCH('Class output'!Q$1,'Discl output_ class'!$B$1:$T$1,FALSE))=0,0,'Inq6 adjusted class'!T163)</f>
        <v>0</v>
      </c>
      <c r="R163" s="39">
        <f>IF(INDEX('Discl output_ class'!$B:$T,MATCH('Class output'!$A163,'Discl output_ class'!$B:$B,FALSE),MATCH('Class output'!R$1,'Discl output_ class'!$B$1:$T$1,FALSE))=0,0,'Inq6 adjusted class'!U163)</f>
        <v>0</v>
      </c>
      <c r="S163" s="39">
        <f>IF(INDEX('Discl output_ class'!$B:$T,MATCH('Class output'!$A163,'Discl output_ class'!$B:$B,FALSE),MATCH('Class output'!S$1,'Discl output_ class'!$B$1:$T$1,FALSE))=0,0,'Inq6 adjusted class'!V163)</f>
        <v>0</v>
      </c>
      <c r="T163" s="39">
        <f>IFERROR(VLOOKUP(A163,'Output A'!B:E,4,FALSE),0)</f>
        <v>160.24152960000001</v>
      </c>
    </row>
    <row r="164" spans="1:20" x14ac:dyDescent="0.3">
      <c r="A164" s="6">
        <f>'Discl output_ class'!B164</f>
        <v>2342</v>
      </c>
      <c r="B164" s="39">
        <f>IF(INDEX('Discl output_ class'!$B:$T,MATCH('Class output'!$A164,'Discl output_ class'!$B:$B,FALSE),MATCH('Class output'!B$1,'Discl output_ class'!$B$1:$T$1,FALSE))=0,0,'Inq6 adjusted class'!E164)</f>
        <v>0</v>
      </c>
      <c r="C164" s="39">
        <f>IF(INDEX('Discl output_ class'!$B:$T,MATCH('Class output'!$A164,'Discl output_ class'!$B:$B,FALSE),MATCH('Class output'!C$1,'Discl output_ class'!$B$1:$T$1,FALSE))=0,0,'Inq6 adjusted class'!F164)</f>
        <v>0</v>
      </c>
      <c r="D164" s="39">
        <f>IF(INDEX('Discl output_ class'!$B:$T,MATCH('Class output'!$A164,'Discl output_ class'!$B:$B,FALSE),MATCH('Class output'!D$1,'Discl output_ class'!$B$1:$T$1,FALSE))=0,0,'Inq6 adjusted class'!G164)</f>
        <v>0</v>
      </c>
      <c r="E164" s="39">
        <f>IF(INDEX('Discl output_ class'!$B:$T,MATCH('Class output'!$A164,'Discl output_ class'!$B:$B,FALSE),MATCH('Class output'!E$1,'Discl output_ class'!$B$1:$T$1,FALSE))=0,0,'Inq6 adjusted class'!H164)</f>
        <v>0</v>
      </c>
      <c r="F164" s="39">
        <f>IF(INDEX('Discl output_ class'!$B:$T,MATCH('Class output'!$A164,'Discl output_ class'!$B:$B,FALSE),MATCH('Class output'!F$1,'Discl output_ class'!$B$1:$T$1,FALSE))=0,0,'Inq6 adjusted class'!I164)</f>
        <v>0</v>
      </c>
      <c r="G164" s="39">
        <f>IF(INDEX('Discl output_ class'!$B:$T,MATCH('Class output'!$A164,'Discl output_ class'!$B:$B,FALSE),MATCH('Class output'!G$1,'Discl output_ class'!$B$1:$T$1,FALSE))=0,0,'Inq6 adjusted class'!J164)</f>
        <v>0</v>
      </c>
      <c r="H164" s="39">
        <f>IF(INDEX('Discl output_ class'!$B:$T,MATCH('Class output'!$A164,'Discl output_ class'!$B:$B,FALSE),MATCH('Class output'!H$1,'Discl output_ class'!$B$1:$T$1,FALSE))=0,0,'Inq6 adjusted class'!K164)</f>
        <v>0</v>
      </c>
      <c r="I164" s="39">
        <f>IF(INDEX('Discl output_ class'!$B:$T,MATCH('Class output'!$A164,'Discl output_ class'!$B:$B,FALSE),MATCH('Class output'!I$1,'Discl output_ class'!$B$1:$T$1,FALSE))=0,0,'Inq6 adjusted class'!L164)</f>
        <v>0</v>
      </c>
      <c r="J164" s="39">
        <f>IF(INDEX('Discl output_ class'!$B:$T,MATCH('Class output'!$A164,'Discl output_ class'!$B:$B,FALSE),MATCH('Class output'!J$1,'Discl output_ class'!$B$1:$T$1,FALSE))=0,0,'Inq6 adjusted class'!M164)</f>
        <v>0</v>
      </c>
      <c r="K164" s="39">
        <f>IF(INDEX('Discl output_ class'!$B:$T,MATCH('Class output'!$A164,'Discl output_ class'!$B:$B,FALSE),MATCH('Class output'!K$1,'Discl output_ class'!$B$1:$T$1,FALSE))=0,0,'Inq6 adjusted class'!N164)</f>
        <v>0</v>
      </c>
      <c r="L164" s="39">
        <f>IF(INDEX('Discl output_ class'!$B:$T,MATCH('Class output'!$A164,'Discl output_ class'!$B:$B,FALSE),MATCH('Class output'!L$1,'Discl output_ class'!$B$1:$T$1,FALSE))=0,0,'Inq6 adjusted class'!O164)</f>
        <v>0</v>
      </c>
      <c r="M164" s="39">
        <f>IF(INDEX('Discl output_ class'!$B:$T,MATCH('Class output'!$A164,'Discl output_ class'!$B:$B,FALSE),MATCH('Class output'!M$1,'Discl output_ class'!$B$1:$T$1,FALSE))=0,0,'Inq6 adjusted class'!P164)</f>
        <v>0</v>
      </c>
      <c r="N164" s="39">
        <f>IF(INDEX('Discl output_ class'!$B:$T,MATCH('Class output'!$A164,'Discl output_ class'!$B:$B,FALSE),MATCH('Class output'!N$1,'Discl output_ class'!$B$1:$T$1,FALSE))=0,0,'Inq6 adjusted class'!Q164)</f>
        <v>0</v>
      </c>
      <c r="O164" s="39">
        <f>IF(INDEX('Discl output_ class'!$B:$T,MATCH('Class output'!$A164,'Discl output_ class'!$B:$B,FALSE),MATCH('Class output'!O$1,'Discl output_ class'!$B$1:$T$1,FALSE))=0,0,'Inq6 adjusted class'!R164)</f>
        <v>0</v>
      </c>
      <c r="P164" s="39">
        <f>IF(INDEX('Discl output_ class'!$B:$T,MATCH('Class output'!$A164,'Discl output_ class'!$B:$B,FALSE),MATCH('Class output'!P$1,'Discl output_ class'!$B$1:$T$1,FALSE))=0,0,'Inq6 adjusted class'!S164)</f>
        <v>0</v>
      </c>
      <c r="Q164" s="39">
        <f>IF(INDEX('Discl output_ class'!$B:$T,MATCH('Class output'!$A164,'Discl output_ class'!$B:$B,FALSE),MATCH('Class output'!Q$1,'Discl output_ class'!$B$1:$T$1,FALSE))=0,0,'Inq6 adjusted class'!T164)</f>
        <v>0</v>
      </c>
      <c r="R164" s="39">
        <f>IF(INDEX('Discl output_ class'!$B:$T,MATCH('Class output'!$A164,'Discl output_ class'!$B:$B,FALSE),MATCH('Class output'!R$1,'Discl output_ class'!$B$1:$T$1,FALSE))=0,0,'Inq6 adjusted class'!U164)</f>
        <v>0</v>
      </c>
      <c r="S164" s="39">
        <f>IF(INDEX('Discl output_ class'!$B:$T,MATCH('Class output'!$A164,'Discl output_ class'!$B:$B,FALSE),MATCH('Class output'!S$1,'Discl output_ class'!$B$1:$T$1,FALSE))=0,0,'Inq6 adjusted class'!V164)</f>
        <v>0</v>
      </c>
      <c r="T164" s="39">
        <f>IFERROR(VLOOKUP(A164,'Output A'!B:E,4,FALSE),0)</f>
        <v>0</v>
      </c>
    </row>
    <row r="165" spans="1:20" x14ac:dyDescent="0.3">
      <c r="A165" s="6">
        <f>'Discl output_ class'!B165</f>
        <v>2343</v>
      </c>
      <c r="B165" s="39">
        <f>IF(INDEX('Discl output_ class'!$B:$T,MATCH('Class output'!$A165,'Discl output_ class'!$B:$B,FALSE),MATCH('Class output'!B$1,'Discl output_ class'!$B$1:$T$1,FALSE))=0,0,'Inq6 adjusted class'!E165)</f>
        <v>0</v>
      </c>
      <c r="C165" s="39">
        <f>IF(INDEX('Discl output_ class'!$B:$T,MATCH('Class output'!$A165,'Discl output_ class'!$B:$B,FALSE),MATCH('Class output'!C$1,'Discl output_ class'!$B$1:$T$1,FALSE))=0,0,'Inq6 adjusted class'!F165)</f>
        <v>0</v>
      </c>
      <c r="D165" s="39">
        <f>IF(INDEX('Discl output_ class'!$B:$T,MATCH('Class output'!$A165,'Discl output_ class'!$B:$B,FALSE),MATCH('Class output'!D$1,'Discl output_ class'!$B$1:$T$1,FALSE))=0,0,'Inq6 adjusted class'!G165)</f>
        <v>0</v>
      </c>
      <c r="E165" s="39">
        <f>IF(INDEX('Discl output_ class'!$B:$T,MATCH('Class output'!$A165,'Discl output_ class'!$B:$B,FALSE),MATCH('Class output'!E$1,'Discl output_ class'!$B$1:$T$1,FALSE))=0,0,'Inq6 adjusted class'!H165)</f>
        <v>0</v>
      </c>
      <c r="F165" s="39">
        <f>IF(INDEX('Discl output_ class'!$B:$T,MATCH('Class output'!$A165,'Discl output_ class'!$B:$B,FALSE),MATCH('Class output'!F$1,'Discl output_ class'!$B$1:$T$1,FALSE))=0,0,'Inq6 adjusted class'!I165)</f>
        <v>0</v>
      </c>
      <c r="G165" s="39">
        <f>IF(INDEX('Discl output_ class'!$B:$T,MATCH('Class output'!$A165,'Discl output_ class'!$B:$B,FALSE),MATCH('Class output'!G$1,'Discl output_ class'!$B$1:$T$1,FALSE))=0,0,'Inq6 adjusted class'!J165)</f>
        <v>0</v>
      </c>
      <c r="H165" s="39">
        <f>IF(INDEX('Discl output_ class'!$B:$T,MATCH('Class output'!$A165,'Discl output_ class'!$B:$B,FALSE),MATCH('Class output'!H$1,'Discl output_ class'!$B$1:$T$1,FALSE))=0,0,'Inq6 adjusted class'!K165)</f>
        <v>0</v>
      </c>
      <c r="I165" s="39">
        <f>IF(INDEX('Discl output_ class'!$B:$T,MATCH('Class output'!$A165,'Discl output_ class'!$B:$B,FALSE),MATCH('Class output'!I$1,'Discl output_ class'!$B$1:$T$1,FALSE))=0,0,'Inq6 adjusted class'!L165)</f>
        <v>0</v>
      </c>
      <c r="J165" s="39">
        <f>IF(INDEX('Discl output_ class'!$B:$T,MATCH('Class output'!$A165,'Discl output_ class'!$B:$B,FALSE),MATCH('Class output'!J$1,'Discl output_ class'!$B$1:$T$1,FALSE))=0,0,'Inq6 adjusted class'!M165)</f>
        <v>0</v>
      </c>
      <c r="K165" s="39">
        <f>IF(INDEX('Discl output_ class'!$B:$T,MATCH('Class output'!$A165,'Discl output_ class'!$B:$B,FALSE),MATCH('Class output'!K$1,'Discl output_ class'!$B$1:$T$1,FALSE))=0,0,'Inq6 adjusted class'!N165)</f>
        <v>0</v>
      </c>
      <c r="L165" s="39">
        <f>IF(INDEX('Discl output_ class'!$B:$T,MATCH('Class output'!$A165,'Discl output_ class'!$B:$B,FALSE),MATCH('Class output'!L$1,'Discl output_ class'!$B$1:$T$1,FALSE))=0,0,'Inq6 adjusted class'!O165)</f>
        <v>0</v>
      </c>
      <c r="M165" s="39">
        <f>IF(INDEX('Discl output_ class'!$B:$T,MATCH('Class output'!$A165,'Discl output_ class'!$B:$B,FALSE),MATCH('Class output'!M$1,'Discl output_ class'!$B$1:$T$1,FALSE))=0,0,'Inq6 adjusted class'!P165)</f>
        <v>0</v>
      </c>
      <c r="N165" s="39">
        <f>IF(INDEX('Discl output_ class'!$B:$T,MATCH('Class output'!$A165,'Discl output_ class'!$B:$B,FALSE),MATCH('Class output'!N$1,'Discl output_ class'!$B$1:$T$1,FALSE))=0,0,'Inq6 adjusted class'!Q165)</f>
        <v>0</v>
      </c>
      <c r="O165" s="39">
        <f>IF(INDEX('Discl output_ class'!$B:$T,MATCH('Class output'!$A165,'Discl output_ class'!$B:$B,FALSE),MATCH('Class output'!O$1,'Discl output_ class'!$B$1:$T$1,FALSE))=0,0,'Inq6 adjusted class'!R165)</f>
        <v>0</v>
      </c>
      <c r="P165" s="39">
        <f>IF(INDEX('Discl output_ class'!$B:$T,MATCH('Class output'!$A165,'Discl output_ class'!$B:$B,FALSE),MATCH('Class output'!P$1,'Discl output_ class'!$B$1:$T$1,FALSE))=0,0,'Inq6 adjusted class'!S165)</f>
        <v>0</v>
      </c>
      <c r="Q165" s="39">
        <f>IF(INDEX('Discl output_ class'!$B:$T,MATCH('Class output'!$A165,'Discl output_ class'!$B:$B,FALSE),MATCH('Class output'!Q$1,'Discl output_ class'!$B$1:$T$1,FALSE))=0,0,'Inq6 adjusted class'!T165)</f>
        <v>0</v>
      </c>
      <c r="R165" s="39">
        <f>IF(INDEX('Discl output_ class'!$B:$T,MATCH('Class output'!$A165,'Discl output_ class'!$B:$B,FALSE),MATCH('Class output'!R$1,'Discl output_ class'!$B$1:$T$1,FALSE))=0,0,'Inq6 adjusted class'!U165)</f>
        <v>0</v>
      </c>
      <c r="S165" s="39">
        <f>IF(INDEX('Discl output_ class'!$B:$T,MATCH('Class output'!$A165,'Discl output_ class'!$B:$B,FALSE),MATCH('Class output'!S$1,'Discl output_ class'!$B$1:$T$1,FALSE))=0,0,'Inq6 adjusted class'!V165)</f>
        <v>0</v>
      </c>
      <c r="T165" s="39">
        <f>IFERROR(VLOOKUP(A165,'Output A'!B:E,4,FALSE),0)</f>
        <v>0</v>
      </c>
    </row>
    <row r="166" spans="1:20" x14ac:dyDescent="0.3">
      <c r="A166" s="6">
        <f>'Discl output_ class'!B166</f>
        <v>2344</v>
      </c>
      <c r="B166" s="39">
        <f>IF(INDEX('Discl output_ class'!$B:$T,MATCH('Class output'!$A166,'Discl output_ class'!$B:$B,FALSE),MATCH('Class output'!B$1,'Discl output_ class'!$B$1:$T$1,FALSE))=0,0,'Inq6 adjusted class'!E166)</f>
        <v>0</v>
      </c>
      <c r="C166" s="39">
        <f>IF(INDEX('Discl output_ class'!$B:$T,MATCH('Class output'!$A166,'Discl output_ class'!$B:$B,FALSE),MATCH('Class output'!C$1,'Discl output_ class'!$B$1:$T$1,FALSE))=0,0,'Inq6 adjusted class'!F166)</f>
        <v>0</v>
      </c>
      <c r="D166" s="39">
        <f>IF(INDEX('Discl output_ class'!$B:$T,MATCH('Class output'!$A166,'Discl output_ class'!$B:$B,FALSE),MATCH('Class output'!D$1,'Discl output_ class'!$B$1:$T$1,FALSE))=0,0,'Inq6 adjusted class'!G166)</f>
        <v>0</v>
      </c>
      <c r="E166" s="39">
        <f>IF(INDEX('Discl output_ class'!$B:$T,MATCH('Class output'!$A166,'Discl output_ class'!$B:$B,FALSE),MATCH('Class output'!E$1,'Discl output_ class'!$B$1:$T$1,FALSE))=0,0,'Inq6 adjusted class'!H166)</f>
        <v>0</v>
      </c>
      <c r="F166" s="39">
        <f>IF(INDEX('Discl output_ class'!$B:$T,MATCH('Class output'!$A166,'Discl output_ class'!$B:$B,FALSE),MATCH('Class output'!F$1,'Discl output_ class'!$B$1:$T$1,FALSE))=0,0,'Inq6 adjusted class'!I166)</f>
        <v>0</v>
      </c>
      <c r="G166" s="39">
        <f>IF(INDEX('Discl output_ class'!$B:$T,MATCH('Class output'!$A166,'Discl output_ class'!$B:$B,FALSE),MATCH('Class output'!G$1,'Discl output_ class'!$B$1:$T$1,FALSE))=0,0,'Inq6 adjusted class'!J166)</f>
        <v>0</v>
      </c>
      <c r="H166" s="39">
        <f>IF(INDEX('Discl output_ class'!$B:$T,MATCH('Class output'!$A166,'Discl output_ class'!$B:$B,FALSE),MATCH('Class output'!H$1,'Discl output_ class'!$B$1:$T$1,FALSE))=0,0,'Inq6 adjusted class'!K166)</f>
        <v>0</v>
      </c>
      <c r="I166" s="39">
        <f>IF(INDEX('Discl output_ class'!$B:$T,MATCH('Class output'!$A166,'Discl output_ class'!$B:$B,FALSE),MATCH('Class output'!I$1,'Discl output_ class'!$B$1:$T$1,FALSE))=0,0,'Inq6 adjusted class'!L166)</f>
        <v>0</v>
      </c>
      <c r="J166" s="39">
        <f>IF(INDEX('Discl output_ class'!$B:$T,MATCH('Class output'!$A166,'Discl output_ class'!$B:$B,FALSE),MATCH('Class output'!J$1,'Discl output_ class'!$B$1:$T$1,FALSE))=0,0,'Inq6 adjusted class'!M166)</f>
        <v>0</v>
      </c>
      <c r="K166" s="39">
        <f>IF(INDEX('Discl output_ class'!$B:$T,MATCH('Class output'!$A166,'Discl output_ class'!$B:$B,FALSE),MATCH('Class output'!K$1,'Discl output_ class'!$B$1:$T$1,FALSE))=0,0,'Inq6 adjusted class'!N166)</f>
        <v>0</v>
      </c>
      <c r="L166" s="39">
        <f>IF(INDEX('Discl output_ class'!$B:$T,MATCH('Class output'!$A166,'Discl output_ class'!$B:$B,FALSE),MATCH('Class output'!L$1,'Discl output_ class'!$B$1:$T$1,FALSE))=0,0,'Inq6 adjusted class'!O166)</f>
        <v>0</v>
      </c>
      <c r="M166" s="39">
        <f>IF(INDEX('Discl output_ class'!$B:$T,MATCH('Class output'!$A166,'Discl output_ class'!$B:$B,FALSE),MATCH('Class output'!M$1,'Discl output_ class'!$B$1:$T$1,FALSE))=0,0,'Inq6 adjusted class'!P166)</f>
        <v>0</v>
      </c>
      <c r="N166" s="39">
        <f>IF(INDEX('Discl output_ class'!$B:$T,MATCH('Class output'!$A166,'Discl output_ class'!$B:$B,FALSE),MATCH('Class output'!N$1,'Discl output_ class'!$B$1:$T$1,FALSE))=0,0,'Inq6 adjusted class'!Q166)</f>
        <v>0</v>
      </c>
      <c r="O166" s="39">
        <f>IF(INDEX('Discl output_ class'!$B:$T,MATCH('Class output'!$A166,'Discl output_ class'!$B:$B,FALSE),MATCH('Class output'!O$1,'Discl output_ class'!$B$1:$T$1,FALSE))=0,0,'Inq6 adjusted class'!R166)</f>
        <v>0</v>
      </c>
      <c r="P166" s="39">
        <f>IF(INDEX('Discl output_ class'!$B:$T,MATCH('Class output'!$A166,'Discl output_ class'!$B:$B,FALSE),MATCH('Class output'!P$1,'Discl output_ class'!$B$1:$T$1,FALSE))=0,0,'Inq6 adjusted class'!S166)</f>
        <v>0</v>
      </c>
      <c r="Q166" s="39">
        <f>IF(INDEX('Discl output_ class'!$B:$T,MATCH('Class output'!$A166,'Discl output_ class'!$B:$B,FALSE),MATCH('Class output'!Q$1,'Discl output_ class'!$B$1:$T$1,FALSE))=0,0,'Inq6 adjusted class'!T166)</f>
        <v>0</v>
      </c>
      <c r="R166" s="39">
        <f>IF(INDEX('Discl output_ class'!$B:$T,MATCH('Class output'!$A166,'Discl output_ class'!$B:$B,FALSE),MATCH('Class output'!R$1,'Discl output_ class'!$B$1:$T$1,FALSE))=0,0,'Inq6 adjusted class'!U166)</f>
        <v>0</v>
      </c>
      <c r="S166" s="39">
        <f>IF(INDEX('Discl output_ class'!$B:$T,MATCH('Class output'!$A166,'Discl output_ class'!$B:$B,FALSE),MATCH('Class output'!S$1,'Discl output_ class'!$B$1:$T$1,FALSE))=0,0,'Inq6 adjusted class'!V166)</f>
        <v>0</v>
      </c>
      <c r="T166" s="39">
        <f>IFERROR(VLOOKUP(A166,'Output A'!B:E,4,FALSE),0)</f>
        <v>0</v>
      </c>
    </row>
    <row r="167" spans="1:20" x14ac:dyDescent="0.3">
      <c r="A167" s="6">
        <f>'Discl output_ class'!B167</f>
        <v>2349</v>
      </c>
      <c r="B167" s="39">
        <f>IF(INDEX('Discl output_ class'!$B:$T,MATCH('Class output'!$A167,'Discl output_ class'!$B:$B,FALSE),MATCH('Class output'!B$1,'Discl output_ class'!$B$1:$T$1,FALSE))=0,0,'Inq6 adjusted class'!E167)</f>
        <v>0</v>
      </c>
      <c r="C167" s="39">
        <f>IF(INDEX('Discl output_ class'!$B:$T,MATCH('Class output'!$A167,'Discl output_ class'!$B:$B,FALSE),MATCH('Class output'!C$1,'Discl output_ class'!$B$1:$T$1,FALSE))=0,0,'Inq6 adjusted class'!F167)</f>
        <v>0</v>
      </c>
      <c r="D167" s="39">
        <f>IF(INDEX('Discl output_ class'!$B:$T,MATCH('Class output'!$A167,'Discl output_ class'!$B:$B,FALSE),MATCH('Class output'!D$1,'Discl output_ class'!$B$1:$T$1,FALSE))=0,0,'Inq6 adjusted class'!G167)</f>
        <v>0</v>
      </c>
      <c r="E167" s="39">
        <f>IF(INDEX('Discl output_ class'!$B:$T,MATCH('Class output'!$A167,'Discl output_ class'!$B:$B,FALSE),MATCH('Class output'!E$1,'Discl output_ class'!$B$1:$T$1,FALSE))=0,0,'Inq6 adjusted class'!H167)</f>
        <v>0</v>
      </c>
      <c r="F167" s="39">
        <f>IF(INDEX('Discl output_ class'!$B:$T,MATCH('Class output'!$A167,'Discl output_ class'!$B:$B,FALSE),MATCH('Class output'!F$1,'Discl output_ class'!$B$1:$T$1,FALSE))=0,0,'Inq6 adjusted class'!I167)</f>
        <v>0</v>
      </c>
      <c r="G167" s="39">
        <f>IF(INDEX('Discl output_ class'!$B:$T,MATCH('Class output'!$A167,'Discl output_ class'!$B:$B,FALSE),MATCH('Class output'!G$1,'Discl output_ class'!$B$1:$T$1,FALSE))=0,0,'Inq6 adjusted class'!J167)</f>
        <v>0</v>
      </c>
      <c r="H167" s="39">
        <f>IF(INDEX('Discl output_ class'!$B:$T,MATCH('Class output'!$A167,'Discl output_ class'!$B:$B,FALSE),MATCH('Class output'!H$1,'Discl output_ class'!$B$1:$T$1,FALSE))=0,0,'Inq6 adjusted class'!K167)</f>
        <v>0</v>
      </c>
      <c r="I167" s="39">
        <f>IF(INDEX('Discl output_ class'!$B:$T,MATCH('Class output'!$A167,'Discl output_ class'!$B:$B,FALSE),MATCH('Class output'!I$1,'Discl output_ class'!$B$1:$T$1,FALSE))=0,0,'Inq6 adjusted class'!L167)</f>
        <v>0</v>
      </c>
      <c r="J167" s="39">
        <f>IF(INDEX('Discl output_ class'!$B:$T,MATCH('Class output'!$A167,'Discl output_ class'!$B:$B,FALSE),MATCH('Class output'!J$1,'Discl output_ class'!$B$1:$T$1,FALSE))=0,0,'Inq6 adjusted class'!M167)</f>
        <v>0</v>
      </c>
      <c r="K167" s="39">
        <f>IF(INDEX('Discl output_ class'!$B:$T,MATCH('Class output'!$A167,'Discl output_ class'!$B:$B,FALSE),MATCH('Class output'!K$1,'Discl output_ class'!$B$1:$T$1,FALSE))=0,0,'Inq6 adjusted class'!N167)</f>
        <v>0</v>
      </c>
      <c r="L167" s="39">
        <f>IF(INDEX('Discl output_ class'!$B:$T,MATCH('Class output'!$A167,'Discl output_ class'!$B:$B,FALSE),MATCH('Class output'!L$1,'Discl output_ class'!$B$1:$T$1,FALSE))=0,0,'Inq6 adjusted class'!O167)</f>
        <v>0</v>
      </c>
      <c r="M167" s="39">
        <f>IF(INDEX('Discl output_ class'!$B:$T,MATCH('Class output'!$A167,'Discl output_ class'!$B:$B,FALSE),MATCH('Class output'!M$1,'Discl output_ class'!$B$1:$T$1,FALSE))=0,0,'Inq6 adjusted class'!P167)</f>
        <v>0</v>
      </c>
      <c r="N167" s="39">
        <f>IF(INDEX('Discl output_ class'!$B:$T,MATCH('Class output'!$A167,'Discl output_ class'!$B:$B,FALSE),MATCH('Class output'!N$1,'Discl output_ class'!$B$1:$T$1,FALSE))=0,0,'Inq6 adjusted class'!Q167)</f>
        <v>0</v>
      </c>
      <c r="O167" s="39">
        <f>IF(INDEX('Discl output_ class'!$B:$T,MATCH('Class output'!$A167,'Discl output_ class'!$B:$B,FALSE),MATCH('Class output'!O$1,'Discl output_ class'!$B$1:$T$1,FALSE))=0,0,'Inq6 adjusted class'!R167)</f>
        <v>0</v>
      </c>
      <c r="P167" s="39">
        <f>IF(INDEX('Discl output_ class'!$B:$T,MATCH('Class output'!$A167,'Discl output_ class'!$B:$B,FALSE),MATCH('Class output'!P$1,'Discl output_ class'!$B$1:$T$1,FALSE))=0,0,'Inq6 adjusted class'!S167)</f>
        <v>0</v>
      </c>
      <c r="Q167" s="39">
        <f>IF(INDEX('Discl output_ class'!$B:$T,MATCH('Class output'!$A167,'Discl output_ class'!$B:$B,FALSE),MATCH('Class output'!Q$1,'Discl output_ class'!$B$1:$T$1,FALSE))=0,0,'Inq6 adjusted class'!T167)</f>
        <v>0</v>
      </c>
      <c r="R167" s="39">
        <f>IF(INDEX('Discl output_ class'!$B:$T,MATCH('Class output'!$A167,'Discl output_ class'!$B:$B,FALSE),MATCH('Class output'!R$1,'Discl output_ class'!$B$1:$T$1,FALSE))=0,0,'Inq6 adjusted class'!U167)</f>
        <v>0</v>
      </c>
      <c r="S167" s="39">
        <f>IF(INDEX('Discl output_ class'!$B:$T,MATCH('Class output'!$A167,'Discl output_ class'!$B:$B,FALSE),MATCH('Class output'!S$1,'Discl output_ class'!$B$1:$T$1,FALSE))=0,0,'Inq6 adjusted class'!V167)</f>
        <v>0</v>
      </c>
      <c r="T167" s="39">
        <f>IFERROR(VLOOKUP(A167,'Output A'!B:E,4,FALSE),0)</f>
        <v>0</v>
      </c>
    </row>
    <row r="168" spans="1:20" x14ac:dyDescent="0.3">
      <c r="A168" s="6">
        <f>'Discl output_ class'!B168</f>
        <v>2351</v>
      </c>
      <c r="B168" s="39">
        <f>IF(INDEX('Discl output_ class'!$B:$T,MATCH('Class output'!$A168,'Discl output_ class'!$B:$B,FALSE),MATCH('Class output'!B$1,'Discl output_ class'!$B$1:$T$1,FALSE))=0,0,'Inq6 adjusted class'!E168)</f>
        <v>0</v>
      </c>
      <c r="C168" s="39">
        <f>IF(INDEX('Discl output_ class'!$B:$T,MATCH('Class output'!$A168,'Discl output_ class'!$B:$B,FALSE),MATCH('Class output'!C$1,'Discl output_ class'!$B$1:$T$1,FALSE))=0,0,'Inq6 adjusted class'!F168)</f>
        <v>0</v>
      </c>
      <c r="D168" s="39">
        <f>IF(INDEX('Discl output_ class'!$B:$T,MATCH('Class output'!$A168,'Discl output_ class'!$B:$B,FALSE),MATCH('Class output'!D$1,'Discl output_ class'!$B$1:$T$1,FALSE))=0,0,'Inq6 adjusted class'!G168)</f>
        <v>0</v>
      </c>
      <c r="E168" s="39">
        <f>IF(INDEX('Discl output_ class'!$B:$T,MATCH('Class output'!$A168,'Discl output_ class'!$B:$B,FALSE),MATCH('Class output'!E$1,'Discl output_ class'!$B$1:$T$1,FALSE))=0,0,'Inq6 adjusted class'!H168)</f>
        <v>0</v>
      </c>
      <c r="F168" s="39">
        <f>IF(INDEX('Discl output_ class'!$B:$T,MATCH('Class output'!$A168,'Discl output_ class'!$B:$B,FALSE),MATCH('Class output'!F$1,'Discl output_ class'!$B$1:$T$1,FALSE))=0,0,'Inq6 adjusted class'!I168)</f>
        <v>0</v>
      </c>
      <c r="G168" s="39">
        <f>IF(INDEX('Discl output_ class'!$B:$T,MATCH('Class output'!$A168,'Discl output_ class'!$B:$B,FALSE),MATCH('Class output'!G$1,'Discl output_ class'!$B$1:$T$1,FALSE))=0,0,'Inq6 adjusted class'!J168)</f>
        <v>0</v>
      </c>
      <c r="H168" s="39">
        <f>IF(INDEX('Discl output_ class'!$B:$T,MATCH('Class output'!$A168,'Discl output_ class'!$B:$B,FALSE),MATCH('Class output'!H$1,'Discl output_ class'!$B$1:$T$1,FALSE))=0,0,'Inq6 adjusted class'!K168)</f>
        <v>0</v>
      </c>
      <c r="I168" s="39">
        <f>IF(INDEX('Discl output_ class'!$B:$T,MATCH('Class output'!$A168,'Discl output_ class'!$B:$B,FALSE),MATCH('Class output'!I$1,'Discl output_ class'!$B$1:$T$1,FALSE))=0,0,'Inq6 adjusted class'!L168)</f>
        <v>0</v>
      </c>
      <c r="J168" s="39">
        <f>IF(INDEX('Discl output_ class'!$B:$T,MATCH('Class output'!$A168,'Discl output_ class'!$B:$B,FALSE),MATCH('Class output'!J$1,'Discl output_ class'!$B$1:$T$1,FALSE))=0,0,'Inq6 adjusted class'!M168)</f>
        <v>0</v>
      </c>
      <c r="K168" s="39">
        <f>IF(INDEX('Discl output_ class'!$B:$T,MATCH('Class output'!$A168,'Discl output_ class'!$B:$B,FALSE),MATCH('Class output'!K$1,'Discl output_ class'!$B$1:$T$1,FALSE))=0,0,'Inq6 adjusted class'!N168)</f>
        <v>0</v>
      </c>
      <c r="L168" s="39">
        <f>IF(INDEX('Discl output_ class'!$B:$T,MATCH('Class output'!$A168,'Discl output_ class'!$B:$B,FALSE),MATCH('Class output'!L$1,'Discl output_ class'!$B$1:$T$1,FALSE))=0,0,'Inq6 adjusted class'!O168)</f>
        <v>0</v>
      </c>
      <c r="M168" s="39">
        <f>IF(INDEX('Discl output_ class'!$B:$T,MATCH('Class output'!$A168,'Discl output_ class'!$B:$B,FALSE),MATCH('Class output'!M$1,'Discl output_ class'!$B$1:$T$1,FALSE))=0,0,'Inq6 adjusted class'!P168)</f>
        <v>0</v>
      </c>
      <c r="N168" s="39">
        <f>IF(INDEX('Discl output_ class'!$B:$T,MATCH('Class output'!$A168,'Discl output_ class'!$B:$B,FALSE),MATCH('Class output'!N$1,'Discl output_ class'!$B$1:$T$1,FALSE))=0,0,'Inq6 adjusted class'!Q168)</f>
        <v>0</v>
      </c>
      <c r="O168" s="39">
        <f>IF(INDEX('Discl output_ class'!$B:$T,MATCH('Class output'!$A168,'Discl output_ class'!$B:$B,FALSE),MATCH('Class output'!O$1,'Discl output_ class'!$B$1:$T$1,FALSE))=0,0,'Inq6 adjusted class'!R168)</f>
        <v>0</v>
      </c>
      <c r="P168" s="39">
        <f>IF(INDEX('Discl output_ class'!$B:$T,MATCH('Class output'!$A168,'Discl output_ class'!$B:$B,FALSE),MATCH('Class output'!P$1,'Discl output_ class'!$B$1:$T$1,FALSE))=0,0,'Inq6 adjusted class'!S168)</f>
        <v>0</v>
      </c>
      <c r="Q168" s="39">
        <f>IF(INDEX('Discl output_ class'!$B:$T,MATCH('Class output'!$A168,'Discl output_ class'!$B:$B,FALSE),MATCH('Class output'!Q$1,'Discl output_ class'!$B$1:$T$1,FALSE))=0,0,'Inq6 adjusted class'!T168)</f>
        <v>0</v>
      </c>
      <c r="R168" s="39">
        <f>IF(INDEX('Discl output_ class'!$B:$T,MATCH('Class output'!$A168,'Discl output_ class'!$B:$B,FALSE),MATCH('Class output'!R$1,'Discl output_ class'!$B$1:$T$1,FALSE))=0,0,'Inq6 adjusted class'!U168)</f>
        <v>0</v>
      </c>
      <c r="S168" s="39">
        <f>IF(INDEX('Discl output_ class'!$B:$T,MATCH('Class output'!$A168,'Discl output_ class'!$B:$B,FALSE),MATCH('Class output'!S$1,'Discl output_ class'!$B$1:$T$1,FALSE))=0,0,'Inq6 adjusted class'!V168)</f>
        <v>0</v>
      </c>
      <c r="T168" s="39">
        <f>IFERROR(VLOOKUP(A168,'Output A'!B:E,4,FALSE),0)</f>
        <v>0</v>
      </c>
    </row>
    <row r="169" spans="1:20" x14ac:dyDescent="0.3">
      <c r="A169" s="6">
        <f>'Discl output_ class'!B169</f>
        <v>2352</v>
      </c>
      <c r="B169" s="39">
        <f>IF(INDEX('Discl output_ class'!$B:$T,MATCH('Class output'!$A169,'Discl output_ class'!$B:$B,FALSE),MATCH('Class output'!B$1,'Discl output_ class'!$B$1:$T$1,FALSE))=0,0,'Inq6 adjusted class'!E169)</f>
        <v>0</v>
      </c>
      <c r="C169" s="39">
        <f>IF(INDEX('Discl output_ class'!$B:$T,MATCH('Class output'!$A169,'Discl output_ class'!$B:$B,FALSE),MATCH('Class output'!C$1,'Discl output_ class'!$B$1:$T$1,FALSE))=0,0,'Inq6 adjusted class'!F169)</f>
        <v>0</v>
      </c>
      <c r="D169" s="39">
        <f>IF(INDEX('Discl output_ class'!$B:$T,MATCH('Class output'!$A169,'Discl output_ class'!$B:$B,FALSE),MATCH('Class output'!D$1,'Discl output_ class'!$B$1:$T$1,FALSE))=0,0,'Inq6 adjusted class'!G169)</f>
        <v>0</v>
      </c>
      <c r="E169" s="39">
        <f>IF(INDEX('Discl output_ class'!$B:$T,MATCH('Class output'!$A169,'Discl output_ class'!$B:$B,FALSE),MATCH('Class output'!E$1,'Discl output_ class'!$B$1:$T$1,FALSE))=0,0,'Inq6 adjusted class'!H169)</f>
        <v>0</v>
      </c>
      <c r="F169" s="39">
        <f>IF(INDEX('Discl output_ class'!$B:$T,MATCH('Class output'!$A169,'Discl output_ class'!$B:$B,FALSE),MATCH('Class output'!F$1,'Discl output_ class'!$B$1:$T$1,FALSE))=0,0,'Inq6 adjusted class'!I169)</f>
        <v>0</v>
      </c>
      <c r="G169" s="39">
        <f>IF(INDEX('Discl output_ class'!$B:$T,MATCH('Class output'!$A169,'Discl output_ class'!$B:$B,FALSE),MATCH('Class output'!G$1,'Discl output_ class'!$B$1:$T$1,FALSE))=0,0,'Inq6 adjusted class'!J169)</f>
        <v>0</v>
      </c>
      <c r="H169" s="39">
        <f>IF(INDEX('Discl output_ class'!$B:$T,MATCH('Class output'!$A169,'Discl output_ class'!$B:$B,FALSE),MATCH('Class output'!H$1,'Discl output_ class'!$B$1:$T$1,FALSE))=0,0,'Inq6 adjusted class'!K169)</f>
        <v>0</v>
      </c>
      <c r="I169" s="39">
        <f>IF(INDEX('Discl output_ class'!$B:$T,MATCH('Class output'!$A169,'Discl output_ class'!$B:$B,FALSE),MATCH('Class output'!I$1,'Discl output_ class'!$B$1:$T$1,FALSE))=0,0,'Inq6 adjusted class'!L169)</f>
        <v>0</v>
      </c>
      <c r="J169" s="39">
        <f>IF(INDEX('Discl output_ class'!$B:$T,MATCH('Class output'!$A169,'Discl output_ class'!$B:$B,FALSE),MATCH('Class output'!J$1,'Discl output_ class'!$B$1:$T$1,FALSE))=0,0,'Inq6 adjusted class'!M169)</f>
        <v>0</v>
      </c>
      <c r="K169" s="39">
        <f>IF(INDEX('Discl output_ class'!$B:$T,MATCH('Class output'!$A169,'Discl output_ class'!$B:$B,FALSE),MATCH('Class output'!K$1,'Discl output_ class'!$B$1:$T$1,FALSE))=0,0,'Inq6 adjusted class'!N169)</f>
        <v>0</v>
      </c>
      <c r="L169" s="39">
        <f>IF(INDEX('Discl output_ class'!$B:$T,MATCH('Class output'!$A169,'Discl output_ class'!$B:$B,FALSE),MATCH('Class output'!L$1,'Discl output_ class'!$B$1:$T$1,FALSE))=0,0,'Inq6 adjusted class'!O169)</f>
        <v>0</v>
      </c>
      <c r="M169" s="39">
        <f>IF(INDEX('Discl output_ class'!$B:$T,MATCH('Class output'!$A169,'Discl output_ class'!$B:$B,FALSE),MATCH('Class output'!M$1,'Discl output_ class'!$B$1:$T$1,FALSE))=0,0,'Inq6 adjusted class'!P169)</f>
        <v>0</v>
      </c>
      <c r="N169" s="39">
        <f>IF(INDEX('Discl output_ class'!$B:$T,MATCH('Class output'!$A169,'Discl output_ class'!$B:$B,FALSE),MATCH('Class output'!N$1,'Discl output_ class'!$B$1:$T$1,FALSE))=0,0,'Inq6 adjusted class'!Q169)</f>
        <v>0</v>
      </c>
      <c r="O169" s="39">
        <f>IF(INDEX('Discl output_ class'!$B:$T,MATCH('Class output'!$A169,'Discl output_ class'!$B:$B,FALSE),MATCH('Class output'!O$1,'Discl output_ class'!$B$1:$T$1,FALSE))=0,0,'Inq6 adjusted class'!R169)</f>
        <v>0</v>
      </c>
      <c r="P169" s="39">
        <f>IF(INDEX('Discl output_ class'!$B:$T,MATCH('Class output'!$A169,'Discl output_ class'!$B:$B,FALSE),MATCH('Class output'!P$1,'Discl output_ class'!$B$1:$T$1,FALSE))=0,0,'Inq6 adjusted class'!S169)</f>
        <v>0</v>
      </c>
      <c r="Q169" s="39">
        <f>IF(INDEX('Discl output_ class'!$B:$T,MATCH('Class output'!$A169,'Discl output_ class'!$B:$B,FALSE),MATCH('Class output'!Q$1,'Discl output_ class'!$B$1:$T$1,FALSE))=0,0,'Inq6 adjusted class'!T169)</f>
        <v>0</v>
      </c>
      <c r="R169" s="39">
        <f>IF(INDEX('Discl output_ class'!$B:$T,MATCH('Class output'!$A169,'Discl output_ class'!$B:$B,FALSE),MATCH('Class output'!R$1,'Discl output_ class'!$B$1:$T$1,FALSE))=0,0,'Inq6 adjusted class'!U169)</f>
        <v>0</v>
      </c>
      <c r="S169" s="39">
        <f>IF(INDEX('Discl output_ class'!$B:$T,MATCH('Class output'!$A169,'Discl output_ class'!$B:$B,FALSE),MATCH('Class output'!S$1,'Discl output_ class'!$B$1:$T$1,FALSE))=0,0,'Inq6 adjusted class'!V169)</f>
        <v>0</v>
      </c>
      <c r="T169" s="39">
        <f>IFERROR(VLOOKUP(A169,'Output A'!B:E,4,FALSE),0)</f>
        <v>0</v>
      </c>
    </row>
    <row r="170" spans="1:20" x14ac:dyDescent="0.3">
      <c r="A170" s="6">
        <f>'Discl output_ class'!B170</f>
        <v>2361</v>
      </c>
      <c r="B170" s="39">
        <f>IF(INDEX('Discl output_ class'!$B:$T,MATCH('Class output'!$A170,'Discl output_ class'!$B:$B,FALSE),MATCH('Class output'!B$1,'Discl output_ class'!$B$1:$T$1,FALSE))=0,0,'Inq6 adjusted class'!E170)</f>
        <v>0</v>
      </c>
      <c r="C170" s="39">
        <f>IF(INDEX('Discl output_ class'!$B:$T,MATCH('Class output'!$A170,'Discl output_ class'!$B:$B,FALSE),MATCH('Class output'!C$1,'Discl output_ class'!$B$1:$T$1,FALSE))=0,0,'Inq6 adjusted class'!F170)</f>
        <v>0</v>
      </c>
      <c r="D170" s="39">
        <f>IF(INDEX('Discl output_ class'!$B:$T,MATCH('Class output'!$A170,'Discl output_ class'!$B:$B,FALSE),MATCH('Class output'!D$1,'Discl output_ class'!$B$1:$T$1,FALSE))=0,0,'Inq6 adjusted class'!G170)</f>
        <v>0</v>
      </c>
      <c r="E170" s="39">
        <f>IF(INDEX('Discl output_ class'!$B:$T,MATCH('Class output'!$A170,'Discl output_ class'!$B:$B,FALSE),MATCH('Class output'!E$1,'Discl output_ class'!$B$1:$T$1,FALSE))=0,0,'Inq6 adjusted class'!H170)</f>
        <v>0</v>
      </c>
      <c r="F170" s="39">
        <f>IF(INDEX('Discl output_ class'!$B:$T,MATCH('Class output'!$A170,'Discl output_ class'!$B:$B,FALSE),MATCH('Class output'!F$1,'Discl output_ class'!$B$1:$T$1,FALSE))=0,0,'Inq6 adjusted class'!I170)</f>
        <v>0</v>
      </c>
      <c r="G170" s="39">
        <f>IF(INDEX('Discl output_ class'!$B:$T,MATCH('Class output'!$A170,'Discl output_ class'!$B:$B,FALSE),MATCH('Class output'!G$1,'Discl output_ class'!$B$1:$T$1,FALSE))=0,0,'Inq6 adjusted class'!J170)</f>
        <v>0</v>
      </c>
      <c r="H170" s="39">
        <f>IF(INDEX('Discl output_ class'!$B:$T,MATCH('Class output'!$A170,'Discl output_ class'!$B:$B,FALSE),MATCH('Class output'!H$1,'Discl output_ class'!$B$1:$T$1,FALSE))=0,0,'Inq6 adjusted class'!K170)</f>
        <v>0</v>
      </c>
      <c r="I170" s="39">
        <f>IF(INDEX('Discl output_ class'!$B:$T,MATCH('Class output'!$A170,'Discl output_ class'!$B:$B,FALSE),MATCH('Class output'!I$1,'Discl output_ class'!$B$1:$T$1,FALSE))=0,0,'Inq6 adjusted class'!L170)</f>
        <v>0</v>
      </c>
      <c r="J170" s="39">
        <f>IF(INDEX('Discl output_ class'!$B:$T,MATCH('Class output'!$A170,'Discl output_ class'!$B:$B,FALSE),MATCH('Class output'!J$1,'Discl output_ class'!$B$1:$T$1,FALSE))=0,0,'Inq6 adjusted class'!M170)</f>
        <v>0</v>
      </c>
      <c r="K170" s="39">
        <f>IF(INDEX('Discl output_ class'!$B:$T,MATCH('Class output'!$A170,'Discl output_ class'!$B:$B,FALSE),MATCH('Class output'!K$1,'Discl output_ class'!$B$1:$T$1,FALSE))=0,0,'Inq6 adjusted class'!N170)</f>
        <v>0</v>
      </c>
      <c r="L170" s="39">
        <f>IF(INDEX('Discl output_ class'!$B:$T,MATCH('Class output'!$A170,'Discl output_ class'!$B:$B,FALSE),MATCH('Class output'!L$1,'Discl output_ class'!$B$1:$T$1,FALSE))=0,0,'Inq6 adjusted class'!O170)</f>
        <v>0</v>
      </c>
      <c r="M170" s="39">
        <f>IF(INDEX('Discl output_ class'!$B:$T,MATCH('Class output'!$A170,'Discl output_ class'!$B:$B,FALSE),MATCH('Class output'!M$1,'Discl output_ class'!$B$1:$T$1,FALSE))=0,0,'Inq6 adjusted class'!P170)</f>
        <v>0</v>
      </c>
      <c r="N170" s="39">
        <f>IF(INDEX('Discl output_ class'!$B:$T,MATCH('Class output'!$A170,'Discl output_ class'!$B:$B,FALSE),MATCH('Class output'!N$1,'Discl output_ class'!$B$1:$T$1,FALSE))=0,0,'Inq6 adjusted class'!Q170)</f>
        <v>0</v>
      </c>
      <c r="O170" s="39">
        <f>IF(INDEX('Discl output_ class'!$B:$T,MATCH('Class output'!$A170,'Discl output_ class'!$B:$B,FALSE),MATCH('Class output'!O$1,'Discl output_ class'!$B$1:$T$1,FALSE))=0,0,'Inq6 adjusted class'!R170)</f>
        <v>0</v>
      </c>
      <c r="P170" s="39">
        <f>IF(INDEX('Discl output_ class'!$B:$T,MATCH('Class output'!$A170,'Discl output_ class'!$B:$B,FALSE),MATCH('Class output'!P$1,'Discl output_ class'!$B$1:$T$1,FALSE))=0,0,'Inq6 adjusted class'!S170)</f>
        <v>0</v>
      </c>
      <c r="Q170" s="39">
        <f>IF(INDEX('Discl output_ class'!$B:$T,MATCH('Class output'!$A170,'Discl output_ class'!$B:$B,FALSE),MATCH('Class output'!Q$1,'Discl output_ class'!$B$1:$T$1,FALSE))=0,0,'Inq6 adjusted class'!T170)</f>
        <v>0</v>
      </c>
      <c r="R170" s="39">
        <f>IF(INDEX('Discl output_ class'!$B:$T,MATCH('Class output'!$A170,'Discl output_ class'!$B:$B,FALSE),MATCH('Class output'!R$1,'Discl output_ class'!$B$1:$T$1,FALSE))=0,0,'Inq6 adjusted class'!U170)</f>
        <v>0</v>
      </c>
      <c r="S170" s="39">
        <f>IF(INDEX('Discl output_ class'!$B:$T,MATCH('Class output'!$A170,'Discl output_ class'!$B:$B,FALSE),MATCH('Class output'!S$1,'Discl output_ class'!$B$1:$T$1,FALSE))=0,0,'Inq6 adjusted class'!V170)</f>
        <v>0</v>
      </c>
      <c r="T170" s="39">
        <f>IFERROR(VLOOKUP(A170,'Output A'!B:E,4,FALSE),0)</f>
        <v>229.74905759999999</v>
      </c>
    </row>
    <row r="171" spans="1:20" x14ac:dyDescent="0.3">
      <c r="A171" s="6">
        <f>'Discl output_ class'!B171</f>
        <v>2362</v>
      </c>
      <c r="B171" s="39">
        <f>IF(INDEX('Discl output_ class'!$B:$T,MATCH('Class output'!$A171,'Discl output_ class'!$B:$B,FALSE),MATCH('Class output'!B$1,'Discl output_ class'!$B$1:$T$1,FALSE))=0,0,'Inq6 adjusted class'!E171)</f>
        <v>0</v>
      </c>
      <c r="C171" s="39">
        <f>IF(INDEX('Discl output_ class'!$B:$T,MATCH('Class output'!$A171,'Discl output_ class'!$B:$B,FALSE),MATCH('Class output'!C$1,'Discl output_ class'!$B$1:$T$1,FALSE))=0,0,'Inq6 adjusted class'!F171)</f>
        <v>0</v>
      </c>
      <c r="D171" s="39">
        <f>IF(INDEX('Discl output_ class'!$B:$T,MATCH('Class output'!$A171,'Discl output_ class'!$B:$B,FALSE),MATCH('Class output'!D$1,'Discl output_ class'!$B$1:$T$1,FALSE))=0,0,'Inq6 adjusted class'!G171)</f>
        <v>0</v>
      </c>
      <c r="E171" s="39">
        <f>IF(INDEX('Discl output_ class'!$B:$T,MATCH('Class output'!$A171,'Discl output_ class'!$B:$B,FALSE),MATCH('Class output'!E$1,'Discl output_ class'!$B$1:$T$1,FALSE))=0,0,'Inq6 adjusted class'!H171)</f>
        <v>0</v>
      </c>
      <c r="F171" s="39">
        <f>IF(INDEX('Discl output_ class'!$B:$T,MATCH('Class output'!$A171,'Discl output_ class'!$B:$B,FALSE),MATCH('Class output'!F$1,'Discl output_ class'!$B$1:$T$1,FALSE))=0,0,'Inq6 adjusted class'!I171)</f>
        <v>0</v>
      </c>
      <c r="G171" s="39">
        <f>IF(INDEX('Discl output_ class'!$B:$T,MATCH('Class output'!$A171,'Discl output_ class'!$B:$B,FALSE),MATCH('Class output'!G$1,'Discl output_ class'!$B$1:$T$1,FALSE))=0,0,'Inq6 adjusted class'!J171)</f>
        <v>0</v>
      </c>
      <c r="H171" s="39">
        <f>IF(INDEX('Discl output_ class'!$B:$T,MATCH('Class output'!$A171,'Discl output_ class'!$B:$B,FALSE),MATCH('Class output'!H$1,'Discl output_ class'!$B$1:$T$1,FALSE))=0,0,'Inq6 adjusted class'!K171)</f>
        <v>0</v>
      </c>
      <c r="I171" s="39">
        <f>IF(INDEX('Discl output_ class'!$B:$T,MATCH('Class output'!$A171,'Discl output_ class'!$B:$B,FALSE),MATCH('Class output'!I$1,'Discl output_ class'!$B$1:$T$1,FALSE))=0,0,'Inq6 adjusted class'!L171)</f>
        <v>0</v>
      </c>
      <c r="J171" s="39">
        <f>IF(INDEX('Discl output_ class'!$B:$T,MATCH('Class output'!$A171,'Discl output_ class'!$B:$B,FALSE),MATCH('Class output'!J$1,'Discl output_ class'!$B$1:$T$1,FALSE))=0,0,'Inq6 adjusted class'!M171)</f>
        <v>0</v>
      </c>
      <c r="K171" s="39">
        <f>IF(INDEX('Discl output_ class'!$B:$T,MATCH('Class output'!$A171,'Discl output_ class'!$B:$B,FALSE),MATCH('Class output'!K$1,'Discl output_ class'!$B$1:$T$1,FALSE))=0,0,'Inq6 adjusted class'!N171)</f>
        <v>0</v>
      </c>
      <c r="L171" s="39">
        <f>IF(INDEX('Discl output_ class'!$B:$T,MATCH('Class output'!$A171,'Discl output_ class'!$B:$B,FALSE),MATCH('Class output'!L$1,'Discl output_ class'!$B$1:$T$1,FALSE))=0,0,'Inq6 adjusted class'!O171)</f>
        <v>0</v>
      </c>
      <c r="M171" s="39">
        <f>IF(INDEX('Discl output_ class'!$B:$T,MATCH('Class output'!$A171,'Discl output_ class'!$B:$B,FALSE),MATCH('Class output'!M$1,'Discl output_ class'!$B$1:$T$1,FALSE))=0,0,'Inq6 adjusted class'!P171)</f>
        <v>0</v>
      </c>
      <c r="N171" s="39">
        <f>IF(INDEX('Discl output_ class'!$B:$T,MATCH('Class output'!$A171,'Discl output_ class'!$B:$B,FALSE),MATCH('Class output'!N$1,'Discl output_ class'!$B$1:$T$1,FALSE))=0,0,'Inq6 adjusted class'!Q171)</f>
        <v>0</v>
      </c>
      <c r="O171" s="39">
        <f>IF(INDEX('Discl output_ class'!$B:$T,MATCH('Class output'!$A171,'Discl output_ class'!$B:$B,FALSE),MATCH('Class output'!O$1,'Discl output_ class'!$B$1:$T$1,FALSE))=0,0,'Inq6 adjusted class'!R171)</f>
        <v>0</v>
      </c>
      <c r="P171" s="39">
        <f>IF(INDEX('Discl output_ class'!$B:$T,MATCH('Class output'!$A171,'Discl output_ class'!$B:$B,FALSE),MATCH('Class output'!P$1,'Discl output_ class'!$B$1:$T$1,FALSE))=0,0,'Inq6 adjusted class'!S171)</f>
        <v>0</v>
      </c>
      <c r="Q171" s="39">
        <f>IF(INDEX('Discl output_ class'!$B:$T,MATCH('Class output'!$A171,'Discl output_ class'!$B:$B,FALSE),MATCH('Class output'!Q$1,'Discl output_ class'!$B$1:$T$1,FALSE))=0,0,'Inq6 adjusted class'!T171)</f>
        <v>0</v>
      </c>
      <c r="R171" s="39">
        <f>IF(INDEX('Discl output_ class'!$B:$T,MATCH('Class output'!$A171,'Discl output_ class'!$B:$B,FALSE),MATCH('Class output'!R$1,'Discl output_ class'!$B$1:$T$1,FALSE))=0,0,'Inq6 adjusted class'!U171)</f>
        <v>0</v>
      </c>
      <c r="S171" s="39">
        <f>IF(INDEX('Discl output_ class'!$B:$T,MATCH('Class output'!$A171,'Discl output_ class'!$B:$B,FALSE),MATCH('Class output'!S$1,'Discl output_ class'!$B$1:$T$1,FALSE))=0,0,'Inq6 adjusted class'!V171)</f>
        <v>0</v>
      </c>
      <c r="T171" s="39">
        <f>IFERROR(VLOOKUP(A171,'Output A'!B:E,4,FALSE),0)</f>
        <v>0</v>
      </c>
    </row>
    <row r="172" spans="1:20" x14ac:dyDescent="0.3">
      <c r="A172" s="6">
        <f>'Discl output_ class'!B172</f>
        <v>2363</v>
      </c>
      <c r="B172" s="39">
        <f>IF(INDEX('Discl output_ class'!$B:$T,MATCH('Class output'!$A172,'Discl output_ class'!$B:$B,FALSE),MATCH('Class output'!B$1,'Discl output_ class'!$B$1:$T$1,FALSE))=0,0,'Inq6 adjusted class'!E172)</f>
        <v>0</v>
      </c>
      <c r="C172" s="39">
        <f>IF(INDEX('Discl output_ class'!$B:$T,MATCH('Class output'!$A172,'Discl output_ class'!$B:$B,FALSE),MATCH('Class output'!C$1,'Discl output_ class'!$B$1:$T$1,FALSE))=0,0,'Inq6 adjusted class'!F172)</f>
        <v>0</v>
      </c>
      <c r="D172" s="39">
        <f>IF(INDEX('Discl output_ class'!$B:$T,MATCH('Class output'!$A172,'Discl output_ class'!$B:$B,FALSE),MATCH('Class output'!D$1,'Discl output_ class'!$B$1:$T$1,FALSE))=0,0,'Inq6 adjusted class'!G172)</f>
        <v>0</v>
      </c>
      <c r="E172" s="39">
        <f>IF(INDEX('Discl output_ class'!$B:$T,MATCH('Class output'!$A172,'Discl output_ class'!$B:$B,FALSE),MATCH('Class output'!E$1,'Discl output_ class'!$B$1:$T$1,FALSE))=0,0,'Inq6 adjusted class'!H172)</f>
        <v>0</v>
      </c>
      <c r="F172" s="39">
        <f>IF(INDEX('Discl output_ class'!$B:$T,MATCH('Class output'!$A172,'Discl output_ class'!$B:$B,FALSE),MATCH('Class output'!F$1,'Discl output_ class'!$B$1:$T$1,FALSE))=0,0,'Inq6 adjusted class'!I172)</f>
        <v>0</v>
      </c>
      <c r="G172" s="39">
        <f>IF(INDEX('Discl output_ class'!$B:$T,MATCH('Class output'!$A172,'Discl output_ class'!$B:$B,FALSE),MATCH('Class output'!G$1,'Discl output_ class'!$B$1:$T$1,FALSE))=0,0,'Inq6 adjusted class'!J172)</f>
        <v>0</v>
      </c>
      <c r="H172" s="39">
        <f>IF(INDEX('Discl output_ class'!$B:$T,MATCH('Class output'!$A172,'Discl output_ class'!$B:$B,FALSE),MATCH('Class output'!H$1,'Discl output_ class'!$B$1:$T$1,FALSE))=0,0,'Inq6 adjusted class'!K172)</f>
        <v>0</v>
      </c>
      <c r="I172" s="39">
        <f>IF(INDEX('Discl output_ class'!$B:$T,MATCH('Class output'!$A172,'Discl output_ class'!$B:$B,FALSE),MATCH('Class output'!I$1,'Discl output_ class'!$B$1:$T$1,FALSE))=0,0,'Inq6 adjusted class'!L172)</f>
        <v>0</v>
      </c>
      <c r="J172" s="39">
        <f>IF(INDEX('Discl output_ class'!$B:$T,MATCH('Class output'!$A172,'Discl output_ class'!$B:$B,FALSE),MATCH('Class output'!J$1,'Discl output_ class'!$B$1:$T$1,FALSE))=0,0,'Inq6 adjusted class'!M172)</f>
        <v>0</v>
      </c>
      <c r="K172" s="39">
        <f>IF(INDEX('Discl output_ class'!$B:$T,MATCH('Class output'!$A172,'Discl output_ class'!$B:$B,FALSE),MATCH('Class output'!K$1,'Discl output_ class'!$B$1:$T$1,FALSE))=0,0,'Inq6 adjusted class'!N172)</f>
        <v>0</v>
      </c>
      <c r="L172" s="39">
        <f>IF(INDEX('Discl output_ class'!$B:$T,MATCH('Class output'!$A172,'Discl output_ class'!$B:$B,FALSE),MATCH('Class output'!L$1,'Discl output_ class'!$B$1:$T$1,FALSE))=0,0,'Inq6 adjusted class'!O172)</f>
        <v>0</v>
      </c>
      <c r="M172" s="39">
        <f>IF(INDEX('Discl output_ class'!$B:$T,MATCH('Class output'!$A172,'Discl output_ class'!$B:$B,FALSE),MATCH('Class output'!M$1,'Discl output_ class'!$B$1:$T$1,FALSE))=0,0,'Inq6 adjusted class'!P172)</f>
        <v>0</v>
      </c>
      <c r="N172" s="39">
        <f>IF(INDEX('Discl output_ class'!$B:$T,MATCH('Class output'!$A172,'Discl output_ class'!$B:$B,FALSE),MATCH('Class output'!N$1,'Discl output_ class'!$B$1:$T$1,FALSE))=0,0,'Inq6 adjusted class'!Q172)</f>
        <v>0</v>
      </c>
      <c r="O172" s="39">
        <f>IF(INDEX('Discl output_ class'!$B:$T,MATCH('Class output'!$A172,'Discl output_ class'!$B:$B,FALSE),MATCH('Class output'!O$1,'Discl output_ class'!$B$1:$T$1,FALSE))=0,0,'Inq6 adjusted class'!R172)</f>
        <v>0</v>
      </c>
      <c r="P172" s="39">
        <f>IF(INDEX('Discl output_ class'!$B:$T,MATCH('Class output'!$A172,'Discl output_ class'!$B:$B,FALSE),MATCH('Class output'!P$1,'Discl output_ class'!$B$1:$T$1,FALSE))=0,0,'Inq6 adjusted class'!S172)</f>
        <v>0</v>
      </c>
      <c r="Q172" s="39">
        <f>IF(INDEX('Discl output_ class'!$B:$T,MATCH('Class output'!$A172,'Discl output_ class'!$B:$B,FALSE),MATCH('Class output'!Q$1,'Discl output_ class'!$B$1:$T$1,FALSE))=0,0,'Inq6 adjusted class'!T172)</f>
        <v>0</v>
      </c>
      <c r="R172" s="39">
        <f>IF(INDEX('Discl output_ class'!$B:$T,MATCH('Class output'!$A172,'Discl output_ class'!$B:$B,FALSE),MATCH('Class output'!R$1,'Discl output_ class'!$B$1:$T$1,FALSE))=0,0,'Inq6 adjusted class'!U172)</f>
        <v>0</v>
      </c>
      <c r="S172" s="39">
        <f>IF(INDEX('Discl output_ class'!$B:$T,MATCH('Class output'!$A172,'Discl output_ class'!$B:$B,FALSE),MATCH('Class output'!S$1,'Discl output_ class'!$B$1:$T$1,FALSE))=0,0,'Inq6 adjusted class'!V172)</f>
        <v>0</v>
      </c>
      <c r="T172" s="39">
        <f>IFERROR(VLOOKUP(A172,'Output A'!B:E,4,FALSE),0)</f>
        <v>512.61605840000004</v>
      </c>
    </row>
    <row r="173" spans="1:20" x14ac:dyDescent="0.3">
      <c r="A173" s="6">
        <f>'Discl output_ class'!B173</f>
        <v>2364</v>
      </c>
      <c r="B173" s="39">
        <f>IF(INDEX('Discl output_ class'!$B:$T,MATCH('Class output'!$A173,'Discl output_ class'!$B:$B,FALSE),MATCH('Class output'!B$1,'Discl output_ class'!$B$1:$T$1,FALSE))=0,0,'Inq6 adjusted class'!E173)</f>
        <v>0</v>
      </c>
      <c r="C173" s="39">
        <f>IF(INDEX('Discl output_ class'!$B:$T,MATCH('Class output'!$A173,'Discl output_ class'!$B:$B,FALSE),MATCH('Class output'!C$1,'Discl output_ class'!$B$1:$T$1,FALSE))=0,0,'Inq6 adjusted class'!F173)</f>
        <v>0</v>
      </c>
      <c r="D173" s="39">
        <f>IF(INDEX('Discl output_ class'!$B:$T,MATCH('Class output'!$A173,'Discl output_ class'!$B:$B,FALSE),MATCH('Class output'!D$1,'Discl output_ class'!$B$1:$T$1,FALSE))=0,0,'Inq6 adjusted class'!G173)</f>
        <v>0</v>
      </c>
      <c r="E173" s="39">
        <f>IF(INDEX('Discl output_ class'!$B:$T,MATCH('Class output'!$A173,'Discl output_ class'!$B:$B,FALSE),MATCH('Class output'!E$1,'Discl output_ class'!$B$1:$T$1,FALSE))=0,0,'Inq6 adjusted class'!H173)</f>
        <v>0</v>
      </c>
      <c r="F173" s="39">
        <f>IF(INDEX('Discl output_ class'!$B:$T,MATCH('Class output'!$A173,'Discl output_ class'!$B:$B,FALSE),MATCH('Class output'!F$1,'Discl output_ class'!$B$1:$T$1,FALSE))=0,0,'Inq6 adjusted class'!I173)</f>
        <v>0</v>
      </c>
      <c r="G173" s="39">
        <f>IF(INDEX('Discl output_ class'!$B:$T,MATCH('Class output'!$A173,'Discl output_ class'!$B:$B,FALSE),MATCH('Class output'!G$1,'Discl output_ class'!$B$1:$T$1,FALSE))=0,0,'Inq6 adjusted class'!J173)</f>
        <v>0</v>
      </c>
      <c r="H173" s="39">
        <f>IF(INDEX('Discl output_ class'!$B:$T,MATCH('Class output'!$A173,'Discl output_ class'!$B:$B,FALSE),MATCH('Class output'!H$1,'Discl output_ class'!$B$1:$T$1,FALSE))=0,0,'Inq6 adjusted class'!K173)</f>
        <v>0</v>
      </c>
      <c r="I173" s="39">
        <f>IF(INDEX('Discl output_ class'!$B:$T,MATCH('Class output'!$A173,'Discl output_ class'!$B:$B,FALSE),MATCH('Class output'!I$1,'Discl output_ class'!$B$1:$T$1,FALSE))=0,0,'Inq6 adjusted class'!L173)</f>
        <v>0</v>
      </c>
      <c r="J173" s="39">
        <f>IF(INDEX('Discl output_ class'!$B:$T,MATCH('Class output'!$A173,'Discl output_ class'!$B:$B,FALSE),MATCH('Class output'!J$1,'Discl output_ class'!$B$1:$T$1,FALSE))=0,0,'Inq6 adjusted class'!M173)</f>
        <v>0</v>
      </c>
      <c r="K173" s="39">
        <f>IF(INDEX('Discl output_ class'!$B:$T,MATCH('Class output'!$A173,'Discl output_ class'!$B:$B,FALSE),MATCH('Class output'!K$1,'Discl output_ class'!$B$1:$T$1,FALSE))=0,0,'Inq6 adjusted class'!N173)</f>
        <v>0</v>
      </c>
      <c r="L173" s="39">
        <f>IF(INDEX('Discl output_ class'!$B:$T,MATCH('Class output'!$A173,'Discl output_ class'!$B:$B,FALSE),MATCH('Class output'!L$1,'Discl output_ class'!$B$1:$T$1,FALSE))=0,0,'Inq6 adjusted class'!O173)</f>
        <v>0</v>
      </c>
      <c r="M173" s="39">
        <f>IF(INDEX('Discl output_ class'!$B:$T,MATCH('Class output'!$A173,'Discl output_ class'!$B:$B,FALSE),MATCH('Class output'!M$1,'Discl output_ class'!$B$1:$T$1,FALSE))=0,0,'Inq6 adjusted class'!P173)</f>
        <v>0</v>
      </c>
      <c r="N173" s="39">
        <f>IF(INDEX('Discl output_ class'!$B:$T,MATCH('Class output'!$A173,'Discl output_ class'!$B:$B,FALSE),MATCH('Class output'!N$1,'Discl output_ class'!$B$1:$T$1,FALSE))=0,0,'Inq6 adjusted class'!Q173)</f>
        <v>0</v>
      </c>
      <c r="O173" s="39">
        <f>IF(INDEX('Discl output_ class'!$B:$T,MATCH('Class output'!$A173,'Discl output_ class'!$B:$B,FALSE),MATCH('Class output'!O$1,'Discl output_ class'!$B$1:$T$1,FALSE))=0,0,'Inq6 adjusted class'!R173)</f>
        <v>0</v>
      </c>
      <c r="P173" s="39">
        <f>IF(INDEX('Discl output_ class'!$B:$T,MATCH('Class output'!$A173,'Discl output_ class'!$B:$B,FALSE),MATCH('Class output'!P$1,'Discl output_ class'!$B$1:$T$1,FALSE))=0,0,'Inq6 adjusted class'!S173)</f>
        <v>0</v>
      </c>
      <c r="Q173" s="39">
        <f>IF(INDEX('Discl output_ class'!$B:$T,MATCH('Class output'!$A173,'Discl output_ class'!$B:$B,FALSE),MATCH('Class output'!Q$1,'Discl output_ class'!$B$1:$T$1,FALSE))=0,0,'Inq6 adjusted class'!T173)</f>
        <v>0</v>
      </c>
      <c r="R173" s="39">
        <f>IF(INDEX('Discl output_ class'!$B:$T,MATCH('Class output'!$A173,'Discl output_ class'!$B:$B,FALSE),MATCH('Class output'!R$1,'Discl output_ class'!$B$1:$T$1,FALSE))=0,0,'Inq6 adjusted class'!U173)</f>
        <v>0</v>
      </c>
      <c r="S173" s="39">
        <f>IF(INDEX('Discl output_ class'!$B:$T,MATCH('Class output'!$A173,'Discl output_ class'!$B:$B,FALSE),MATCH('Class output'!S$1,'Discl output_ class'!$B$1:$T$1,FALSE))=0,0,'Inq6 adjusted class'!V173)</f>
        <v>0</v>
      </c>
      <c r="T173" s="39">
        <f>IFERROR(VLOOKUP(A173,'Output A'!B:E,4,FALSE),0)</f>
        <v>0</v>
      </c>
    </row>
    <row r="174" spans="1:20" x14ac:dyDescent="0.3">
      <c r="A174" s="6">
        <f>'Discl output_ class'!B174</f>
        <v>2365</v>
      </c>
      <c r="B174" s="39">
        <f>IF(INDEX('Discl output_ class'!$B:$T,MATCH('Class output'!$A174,'Discl output_ class'!$B:$B,FALSE),MATCH('Class output'!B$1,'Discl output_ class'!$B$1:$T$1,FALSE))=0,0,'Inq6 adjusted class'!E174)</f>
        <v>0</v>
      </c>
      <c r="C174" s="39">
        <f>IF(INDEX('Discl output_ class'!$B:$T,MATCH('Class output'!$A174,'Discl output_ class'!$B:$B,FALSE),MATCH('Class output'!C$1,'Discl output_ class'!$B$1:$T$1,FALSE))=0,0,'Inq6 adjusted class'!F174)</f>
        <v>0</v>
      </c>
      <c r="D174" s="39">
        <f>IF(INDEX('Discl output_ class'!$B:$T,MATCH('Class output'!$A174,'Discl output_ class'!$B:$B,FALSE),MATCH('Class output'!D$1,'Discl output_ class'!$B$1:$T$1,FALSE))=0,0,'Inq6 adjusted class'!G174)</f>
        <v>0</v>
      </c>
      <c r="E174" s="39">
        <f>IF(INDEX('Discl output_ class'!$B:$T,MATCH('Class output'!$A174,'Discl output_ class'!$B:$B,FALSE),MATCH('Class output'!E$1,'Discl output_ class'!$B$1:$T$1,FALSE))=0,0,'Inq6 adjusted class'!H174)</f>
        <v>0</v>
      </c>
      <c r="F174" s="39">
        <f>IF(INDEX('Discl output_ class'!$B:$T,MATCH('Class output'!$A174,'Discl output_ class'!$B:$B,FALSE),MATCH('Class output'!F$1,'Discl output_ class'!$B$1:$T$1,FALSE))=0,0,'Inq6 adjusted class'!I174)</f>
        <v>0</v>
      </c>
      <c r="G174" s="39">
        <f>IF(INDEX('Discl output_ class'!$B:$T,MATCH('Class output'!$A174,'Discl output_ class'!$B:$B,FALSE),MATCH('Class output'!G$1,'Discl output_ class'!$B$1:$T$1,FALSE))=0,0,'Inq6 adjusted class'!J174)</f>
        <v>0</v>
      </c>
      <c r="H174" s="39">
        <f>IF(INDEX('Discl output_ class'!$B:$T,MATCH('Class output'!$A174,'Discl output_ class'!$B:$B,FALSE),MATCH('Class output'!H$1,'Discl output_ class'!$B$1:$T$1,FALSE))=0,0,'Inq6 adjusted class'!K174)</f>
        <v>0</v>
      </c>
      <c r="I174" s="39">
        <f>IF(INDEX('Discl output_ class'!$B:$T,MATCH('Class output'!$A174,'Discl output_ class'!$B:$B,FALSE),MATCH('Class output'!I$1,'Discl output_ class'!$B$1:$T$1,FALSE))=0,0,'Inq6 adjusted class'!L174)</f>
        <v>0</v>
      </c>
      <c r="J174" s="39">
        <f>IF(INDEX('Discl output_ class'!$B:$T,MATCH('Class output'!$A174,'Discl output_ class'!$B:$B,FALSE),MATCH('Class output'!J$1,'Discl output_ class'!$B$1:$T$1,FALSE))=0,0,'Inq6 adjusted class'!M174)</f>
        <v>0</v>
      </c>
      <c r="K174" s="39">
        <f>IF(INDEX('Discl output_ class'!$B:$T,MATCH('Class output'!$A174,'Discl output_ class'!$B:$B,FALSE),MATCH('Class output'!K$1,'Discl output_ class'!$B$1:$T$1,FALSE))=0,0,'Inq6 adjusted class'!N174)</f>
        <v>0</v>
      </c>
      <c r="L174" s="39">
        <f>IF(INDEX('Discl output_ class'!$B:$T,MATCH('Class output'!$A174,'Discl output_ class'!$B:$B,FALSE),MATCH('Class output'!L$1,'Discl output_ class'!$B$1:$T$1,FALSE))=0,0,'Inq6 adjusted class'!O174)</f>
        <v>0</v>
      </c>
      <c r="M174" s="39">
        <f>IF(INDEX('Discl output_ class'!$B:$T,MATCH('Class output'!$A174,'Discl output_ class'!$B:$B,FALSE),MATCH('Class output'!M$1,'Discl output_ class'!$B$1:$T$1,FALSE))=0,0,'Inq6 adjusted class'!P174)</f>
        <v>0</v>
      </c>
      <c r="N174" s="39">
        <f>IF(INDEX('Discl output_ class'!$B:$T,MATCH('Class output'!$A174,'Discl output_ class'!$B:$B,FALSE),MATCH('Class output'!N$1,'Discl output_ class'!$B$1:$T$1,FALSE))=0,0,'Inq6 adjusted class'!Q174)</f>
        <v>0</v>
      </c>
      <c r="O174" s="39">
        <f>IF(INDEX('Discl output_ class'!$B:$T,MATCH('Class output'!$A174,'Discl output_ class'!$B:$B,FALSE),MATCH('Class output'!O$1,'Discl output_ class'!$B$1:$T$1,FALSE))=0,0,'Inq6 adjusted class'!R174)</f>
        <v>0</v>
      </c>
      <c r="P174" s="39">
        <f>IF(INDEX('Discl output_ class'!$B:$T,MATCH('Class output'!$A174,'Discl output_ class'!$B:$B,FALSE),MATCH('Class output'!P$1,'Discl output_ class'!$B$1:$T$1,FALSE))=0,0,'Inq6 adjusted class'!S174)</f>
        <v>0</v>
      </c>
      <c r="Q174" s="39">
        <f>IF(INDEX('Discl output_ class'!$B:$T,MATCH('Class output'!$A174,'Discl output_ class'!$B:$B,FALSE),MATCH('Class output'!Q$1,'Discl output_ class'!$B$1:$T$1,FALSE))=0,0,'Inq6 adjusted class'!T174)</f>
        <v>0</v>
      </c>
      <c r="R174" s="39">
        <f>IF(INDEX('Discl output_ class'!$B:$T,MATCH('Class output'!$A174,'Discl output_ class'!$B:$B,FALSE),MATCH('Class output'!R$1,'Discl output_ class'!$B$1:$T$1,FALSE))=0,0,'Inq6 adjusted class'!U174)</f>
        <v>0</v>
      </c>
      <c r="S174" s="39">
        <f>IF(INDEX('Discl output_ class'!$B:$T,MATCH('Class output'!$A174,'Discl output_ class'!$B:$B,FALSE),MATCH('Class output'!S$1,'Discl output_ class'!$B$1:$T$1,FALSE))=0,0,'Inq6 adjusted class'!V174)</f>
        <v>0</v>
      </c>
      <c r="T174" s="39">
        <f>IFERROR(VLOOKUP(A174,'Output A'!B:E,4,FALSE),0)</f>
        <v>0</v>
      </c>
    </row>
    <row r="175" spans="1:20" x14ac:dyDescent="0.3">
      <c r="A175" s="6">
        <f>'Discl output_ class'!B175</f>
        <v>2369</v>
      </c>
      <c r="B175" s="39">
        <f>IF(INDEX('Discl output_ class'!$B:$T,MATCH('Class output'!$A175,'Discl output_ class'!$B:$B,FALSE),MATCH('Class output'!B$1,'Discl output_ class'!$B$1:$T$1,FALSE))=0,0,'Inq6 adjusted class'!E175)</f>
        <v>0</v>
      </c>
      <c r="C175" s="39">
        <f>IF(INDEX('Discl output_ class'!$B:$T,MATCH('Class output'!$A175,'Discl output_ class'!$B:$B,FALSE),MATCH('Class output'!C$1,'Discl output_ class'!$B$1:$T$1,FALSE))=0,0,'Inq6 adjusted class'!F175)</f>
        <v>0</v>
      </c>
      <c r="D175" s="39">
        <f>IF(INDEX('Discl output_ class'!$B:$T,MATCH('Class output'!$A175,'Discl output_ class'!$B:$B,FALSE),MATCH('Class output'!D$1,'Discl output_ class'!$B$1:$T$1,FALSE))=0,0,'Inq6 adjusted class'!G175)</f>
        <v>0</v>
      </c>
      <c r="E175" s="39">
        <f>IF(INDEX('Discl output_ class'!$B:$T,MATCH('Class output'!$A175,'Discl output_ class'!$B:$B,FALSE),MATCH('Class output'!E$1,'Discl output_ class'!$B$1:$T$1,FALSE))=0,0,'Inq6 adjusted class'!H175)</f>
        <v>0</v>
      </c>
      <c r="F175" s="39">
        <f>IF(INDEX('Discl output_ class'!$B:$T,MATCH('Class output'!$A175,'Discl output_ class'!$B:$B,FALSE),MATCH('Class output'!F$1,'Discl output_ class'!$B$1:$T$1,FALSE))=0,0,'Inq6 adjusted class'!I175)</f>
        <v>0</v>
      </c>
      <c r="G175" s="39">
        <f>IF(INDEX('Discl output_ class'!$B:$T,MATCH('Class output'!$A175,'Discl output_ class'!$B:$B,FALSE),MATCH('Class output'!G$1,'Discl output_ class'!$B$1:$T$1,FALSE))=0,0,'Inq6 adjusted class'!J175)</f>
        <v>0</v>
      </c>
      <c r="H175" s="39">
        <f>IF(INDEX('Discl output_ class'!$B:$T,MATCH('Class output'!$A175,'Discl output_ class'!$B:$B,FALSE),MATCH('Class output'!H$1,'Discl output_ class'!$B$1:$T$1,FALSE))=0,0,'Inq6 adjusted class'!K175)</f>
        <v>0</v>
      </c>
      <c r="I175" s="39">
        <f>IF(INDEX('Discl output_ class'!$B:$T,MATCH('Class output'!$A175,'Discl output_ class'!$B:$B,FALSE),MATCH('Class output'!I$1,'Discl output_ class'!$B$1:$T$1,FALSE))=0,0,'Inq6 adjusted class'!L175)</f>
        <v>0</v>
      </c>
      <c r="J175" s="39">
        <f>IF(INDEX('Discl output_ class'!$B:$T,MATCH('Class output'!$A175,'Discl output_ class'!$B:$B,FALSE),MATCH('Class output'!J$1,'Discl output_ class'!$B$1:$T$1,FALSE))=0,0,'Inq6 adjusted class'!M175)</f>
        <v>0</v>
      </c>
      <c r="K175" s="39">
        <f>IF(INDEX('Discl output_ class'!$B:$T,MATCH('Class output'!$A175,'Discl output_ class'!$B:$B,FALSE),MATCH('Class output'!K$1,'Discl output_ class'!$B$1:$T$1,FALSE))=0,0,'Inq6 adjusted class'!N175)</f>
        <v>0</v>
      </c>
      <c r="L175" s="39">
        <f>IF(INDEX('Discl output_ class'!$B:$T,MATCH('Class output'!$A175,'Discl output_ class'!$B:$B,FALSE),MATCH('Class output'!L$1,'Discl output_ class'!$B$1:$T$1,FALSE))=0,0,'Inq6 adjusted class'!O175)</f>
        <v>0</v>
      </c>
      <c r="M175" s="39">
        <f>IF(INDEX('Discl output_ class'!$B:$T,MATCH('Class output'!$A175,'Discl output_ class'!$B:$B,FALSE),MATCH('Class output'!M$1,'Discl output_ class'!$B$1:$T$1,FALSE))=0,0,'Inq6 adjusted class'!P175)</f>
        <v>0</v>
      </c>
      <c r="N175" s="39">
        <f>IF(INDEX('Discl output_ class'!$B:$T,MATCH('Class output'!$A175,'Discl output_ class'!$B:$B,FALSE),MATCH('Class output'!N$1,'Discl output_ class'!$B$1:$T$1,FALSE))=0,0,'Inq6 adjusted class'!Q175)</f>
        <v>0</v>
      </c>
      <c r="O175" s="39">
        <f>IF(INDEX('Discl output_ class'!$B:$T,MATCH('Class output'!$A175,'Discl output_ class'!$B:$B,FALSE),MATCH('Class output'!O$1,'Discl output_ class'!$B$1:$T$1,FALSE))=0,0,'Inq6 adjusted class'!R175)</f>
        <v>0</v>
      </c>
      <c r="P175" s="39">
        <f>IF(INDEX('Discl output_ class'!$B:$T,MATCH('Class output'!$A175,'Discl output_ class'!$B:$B,FALSE),MATCH('Class output'!P$1,'Discl output_ class'!$B$1:$T$1,FALSE))=0,0,'Inq6 adjusted class'!S175)</f>
        <v>0</v>
      </c>
      <c r="Q175" s="39">
        <f>IF(INDEX('Discl output_ class'!$B:$T,MATCH('Class output'!$A175,'Discl output_ class'!$B:$B,FALSE),MATCH('Class output'!Q$1,'Discl output_ class'!$B$1:$T$1,FALSE))=0,0,'Inq6 adjusted class'!T175)</f>
        <v>0</v>
      </c>
      <c r="R175" s="39">
        <f>IF(INDEX('Discl output_ class'!$B:$T,MATCH('Class output'!$A175,'Discl output_ class'!$B:$B,FALSE),MATCH('Class output'!R$1,'Discl output_ class'!$B$1:$T$1,FALSE))=0,0,'Inq6 adjusted class'!U175)</f>
        <v>0</v>
      </c>
      <c r="S175" s="39">
        <f>IF(INDEX('Discl output_ class'!$B:$T,MATCH('Class output'!$A175,'Discl output_ class'!$B:$B,FALSE),MATCH('Class output'!S$1,'Discl output_ class'!$B$1:$T$1,FALSE))=0,0,'Inq6 adjusted class'!V175)</f>
        <v>0</v>
      </c>
      <c r="T175" s="39">
        <f>IFERROR(VLOOKUP(A175,'Output A'!B:E,4,FALSE),0)</f>
        <v>0</v>
      </c>
    </row>
    <row r="176" spans="1:20" x14ac:dyDescent="0.3">
      <c r="A176" s="6">
        <f>'Discl output_ class'!B176</f>
        <v>2370</v>
      </c>
      <c r="B176" s="39">
        <f>IF(INDEX('Discl output_ class'!$B:$T,MATCH('Class output'!$A176,'Discl output_ class'!$B:$B,FALSE),MATCH('Class output'!B$1,'Discl output_ class'!$B$1:$T$1,FALSE))=0,0,'Inq6 adjusted class'!E176)</f>
        <v>470.23046345124294</v>
      </c>
      <c r="C176" s="39">
        <f>IF(INDEX('Discl output_ class'!$B:$T,MATCH('Class output'!$A176,'Discl output_ class'!$B:$B,FALSE),MATCH('Class output'!C$1,'Discl output_ class'!$B$1:$T$1,FALSE))=0,0,'Inq6 adjusted class'!F176)</f>
        <v>549.26923664516846</v>
      </c>
      <c r="D176" s="39">
        <f>IF(INDEX('Discl output_ class'!$B:$T,MATCH('Class output'!$A176,'Discl output_ class'!$B:$B,FALSE),MATCH('Class output'!D$1,'Discl output_ class'!$B$1:$T$1,FALSE))=0,0,'Inq6 adjusted class'!G176)</f>
        <v>802.09386419085865</v>
      </c>
      <c r="E176" s="39">
        <f>IF(INDEX('Discl output_ class'!$B:$T,MATCH('Class output'!$A176,'Discl output_ class'!$B:$B,FALSE),MATCH('Class output'!E$1,'Discl output_ class'!$B$1:$T$1,FALSE))=0,0,'Inq6 adjusted class'!H176)</f>
        <v>751.98786473598761</v>
      </c>
      <c r="F176" s="39">
        <f>IF(INDEX('Discl output_ class'!$B:$T,MATCH('Class output'!$A176,'Discl output_ class'!$B:$B,FALSE),MATCH('Class output'!F$1,'Discl output_ class'!$B$1:$T$1,FALSE))=0,0,'Inq6 adjusted class'!I176)</f>
        <v>714.97682077846446</v>
      </c>
      <c r="G176" s="39">
        <f>IF(INDEX('Discl output_ class'!$B:$T,MATCH('Class output'!$A176,'Discl output_ class'!$B:$B,FALSE),MATCH('Class output'!G$1,'Discl output_ class'!$B$1:$T$1,FALSE))=0,0,'Inq6 adjusted class'!J176)</f>
        <v>764.21632629943485</v>
      </c>
      <c r="H176" s="39">
        <f>IF(INDEX('Discl output_ class'!$B:$T,MATCH('Class output'!$A176,'Discl output_ class'!$B:$B,FALSE),MATCH('Class output'!H$1,'Discl output_ class'!$B$1:$T$1,FALSE))=0,0,'Inq6 adjusted class'!K176)</f>
        <v>841.93195225125123</v>
      </c>
      <c r="I176" s="39">
        <f>IF(INDEX('Discl output_ class'!$B:$T,MATCH('Class output'!$A176,'Discl output_ class'!$B:$B,FALSE),MATCH('Class output'!I$1,'Discl output_ class'!$B$1:$T$1,FALSE))=0,0,'Inq6 adjusted class'!L176)</f>
        <v>748.58752589493702</v>
      </c>
      <c r="J176" s="39">
        <f>IF(INDEX('Discl output_ class'!$B:$T,MATCH('Class output'!$A176,'Discl output_ class'!$B:$B,FALSE),MATCH('Class output'!J$1,'Discl output_ class'!$B$1:$T$1,FALSE))=0,0,'Inq6 adjusted class'!M176)</f>
        <v>584.17638039054225</v>
      </c>
      <c r="K176" s="39">
        <f>IF(INDEX('Discl output_ class'!$B:$T,MATCH('Class output'!$A176,'Discl output_ class'!$B:$B,FALSE),MATCH('Class output'!K$1,'Discl output_ class'!$B$1:$T$1,FALSE))=0,0,'Inq6 adjusted class'!N176)</f>
        <v>654.25852809356138</v>
      </c>
      <c r="L176" s="39">
        <f>IF(INDEX('Discl output_ class'!$B:$T,MATCH('Class output'!$A176,'Discl output_ class'!$B:$B,FALSE),MATCH('Class output'!L$1,'Discl output_ class'!$B$1:$T$1,FALSE))=0,0,'Inq6 adjusted class'!O176)</f>
        <v>635.62854330128687</v>
      </c>
      <c r="M176" s="39">
        <f>IF(INDEX('Discl output_ class'!$B:$T,MATCH('Class output'!$A176,'Discl output_ class'!$B:$B,FALSE),MATCH('Class output'!M$1,'Discl output_ class'!$B$1:$T$1,FALSE))=0,0,'Inq6 adjusted class'!P176)</f>
        <v>1893.9417695416294</v>
      </c>
      <c r="N176" s="39">
        <f>IF(INDEX('Discl output_ class'!$B:$T,MATCH('Class output'!$A176,'Discl output_ class'!$B:$B,FALSE),MATCH('Class output'!N$1,'Discl output_ class'!$B$1:$T$1,FALSE))=0,0,'Inq6 adjusted class'!Q176)</f>
        <v>1153.1347595756386</v>
      </c>
      <c r="O176" s="39">
        <f>IF(INDEX('Discl output_ class'!$B:$T,MATCH('Class output'!$A176,'Discl output_ class'!$B:$B,FALSE),MATCH('Class output'!O$1,'Discl output_ class'!$B$1:$T$1,FALSE))=0,0,'Inq6 adjusted class'!R176)</f>
        <v>929.23925317816702</v>
      </c>
      <c r="P176" s="39">
        <f>IF(INDEX('Discl output_ class'!$B:$T,MATCH('Class output'!$A176,'Discl output_ class'!$B:$B,FALSE),MATCH('Class output'!P$1,'Discl output_ class'!$B$1:$T$1,FALSE))=0,0,'Inq6 adjusted class'!S176)</f>
        <v>623.52620472756223</v>
      </c>
      <c r="Q176" s="39">
        <f>IF(INDEX('Discl output_ class'!$B:$T,MATCH('Class output'!$A176,'Discl output_ class'!$B:$B,FALSE),MATCH('Class output'!Q$1,'Discl output_ class'!$B$1:$T$1,FALSE))=0,0,'Inq6 adjusted class'!T176)</f>
        <v>967.56938172474327</v>
      </c>
      <c r="R176" s="39">
        <f>IF(INDEX('Discl output_ class'!$B:$T,MATCH('Class output'!$A176,'Discl output_ class'!$B:$B,FALSE),MATCH('Class output'!R$1,'Discl output_ class'!$B$1:$T$1,FALSE))=0,0,'Inq6 adjusted class'!U176)</f>
        <v>416.70307240723935</v>
      </c>
      <c r="S176" s="39">
        <f>IF(INDEX('Discl output_ class'!$B:$T,MATCH('Class output'!$A176,'Discl output_ class'!$B:$B,FALSE),MATCH('Class output'!S$1,'Discl output_ class'!$B$1:$T$1,FALSE))=0,0,'Inq6 adjusted class'!V176)</f>
        <v>601.39860558302848</v>
      </c>
      <c r="T176" s="39">
        <f>IFERROR(VLOOKUP(A176,'Output A'!B:E,4,FALSE),0)</f>
        <v>1079.74</v>
      </c>
    </row>
    <row r="177" spans="1:20" x14ac:dyDescent="0.3">
      <c r="A177" s="6">
        <f>'Discl output_ class'!B177</f>
        <v>2391</v>
      </c>
      <c r="B177" s="39">
        <f>IF(INDEX('Discl output_ class'!$B:$T,MATCH('Class output'!$A177,'Discl output_ class'!$B:$B,FALSE),MATCH('Class output'!B$1,'Discl output_ class'!$B$1:$T$1,FALSE))=0,0,'Inq6 adjusted class'!E177)</f>
        <v>0</v>
      </c>
      <c r="C177" s="39">
        <f>IF(INDEX('Discl output_ class'!$B:$T,MATCH('Class output'!$A177,'Discl output_ class'!$B:$B,FALSE),MATCH('Class output'!C$1,'Discl output_ class'!$B$1:$T$1,FALSE))=0,0,'Inq6 adjusted class'!F177)</f>
        <v>0</v>
      </c>
      <c r="D177" s="39">
        <f>IF(INDEX('Discl output_ class'!$B:$T,MATCH('Class output'!$A177,'Discl output_ class'!$B:$B,FALSE),MATCH('Class output'!D$1,'Discl output_ class'!$B$1:$T$1,FALSE))=0,0,'Inq6 adjusted class'!G177)</f>
        <v>0</v>
      </c>
      <c r="E177" s="39">
        <f>IF(INDEX('Discl output_ class'!$B:$T,MATCH('Class output'!$A177,'Discl output_ class'!$B:$B,FALSE),MATCH('Class output'!E$1,'Discl output_ class'!$B$1:$T$1,FALSE))=0,0,'Inq6 adjusted class'!H177)</f>
        <v>0</v>
      </c>
      <c r="F177" s="39">
        <f>IF(INDEX('Discl output_ class'!$B:$T,MATCH('Class output'!$A177,'Discl output_ class'!$B:$B,FALSE),MATCH('Class output'!F$1,'Discl output_ class'!$B$1:$T$1,FALSE))=0,0,'Inq6 adjusted class'!I177)</f>
        <v>0</v>
      </c>
      <c r="G177" s="39">
        <f>IF(INDEX('Discl output_ class'!$B:$T,MATCH('Class output'!$A177,'Discl output_ class'!$B:$B,FALSE),MATCH('Class output'!G$1,'Discl output_ class'!$B$1:$T$1,FALSE))=0,0,'Inq6 adjusted class'!J177)</f>
        <v>0</v>
      </c>
      <c r="H177" s="39">
        <f>IF(INDEX('Discl output_ class'!$B:$T,MATCH('Class output'!$A177,'Discl output_ class'!$B:$B,FALSE),MATCH('Class output'!H$1,'Discl output_ class'!$B$1:$T$1,FALSE))=0,0,'Inq6 adjusted class'!K177)</f>
        <v>0</v>
      </c>
      <c r="I177" s="39">
        <f>IF(INDEX('Discl output_ class'!$B:$T,MATCH('Class output'!$A177,'Discl output_ class'!$B:$B,FALSE),MATCH('Class output'!I$1,'Discl output_ class'!$B$1:$T$1,FALSE))=0,0,'Inq6 adjusted class'!L177)</f>
        <v>0</v>
      </c>
      <c r="J177" s="39">
        <f>IF(INDEX('Discl output_ class'!$B:$T,MATCH('Class output'!$A177,'Discl output_ class'!$B:$B,FALSE),MATCH('Class output'!J$1,'Discl output_ class'!$B$1:$T$1,FALSE))=0,0,'Inq6 adjusted class'!M177)</f>
        <v>0</v>
      </c>
      <c r="K177" s="39">
        <f>IF(INDEX('Discl output_ class'!$B:$T,MATCH('Class output'!$A177,'Discl output_ class'!$B:$B,FALSE),MATCH('Class output'!K$1,'Discl output_ class'!$B$1:$T$1,FALSE))=0,0,'Inq6 adjusted class'!N177)</f>
        <v>0</v>
      </c>
      <c r="L177" s="39">
        <f>IF(INDEX('Discl output_ class'!$B:$T,MATCH('Class output'!$A177,'Discl output_ class'!$B:$B,FALSE),MATCH('Class output'!L$1,'Discl output_ class'!$B$1:$T$1,FALSE))=0,0,'Inq6 adjusted class'!O177)</f>
        <v>0</v>
      </c>
      <c r="M177" s="39">
        <f>IF(INDEX('Discl output_ class'!$B:$T,MATCH('Class output'!$A177,'Discl output_ class'!$B:$B,FALSE),MATCH('Class output'!M$1,'Discl output_ class'!$B$1:$T$1,FALSE))=0,0,'Inq6 adjusted class'!P177)</f>
        <v>0</v>
      </c>
      <c r="N177" s="39">
        <f>IF(INDEX('Discl output_ class'!$B:$T,MATCH('Class output'!$A177,'Discl output_ class'!$B:$B,FALSE),MATCH('Class output'!N$1,'Discl output_ class'!$B$1:$T$1,FALSE))=0,0,'Inq6 adjusted class'!Q177)</f>
        <v>0</v>
      </c>
      <c r="O177" s="39">
        <f>IF(INDEX('Discl output_ class'!$B:$T,MATCH('Class output'!$A177,'Discl output_ class'!$B:$B,FALSE),MATCH('Class output'!O$1,'Discl output_ class'!$B$1:$T$1,FALSE))=0,0,'Inq6 adjusted class'!R177)</f>
        <v>0</v>
      </c>
      <c r="P177" s="39">
        <f>IF(INDEX('Discl output_ class'!$B:$T,MATCH('Class output'!$A177,'Discl output_ class'!$B:$B,FALSE),MATCH('Class output'!P$1,'Discl output_ class'!$B$1:$T$1,FALSE))=0,0,'Inq6 adjusted class'!S177)</f>
        <v>0</v>
      </c>
      <c r="Q177" s="39">
        <f>IF(INDEX('Discl output_ class'!$B:$T,MATCH('Class output'!$A177,'Discl output_ class'!$B:$B,FALSE),MATCH('Class output'!Q$1,'Discl output_ class'!$B$1:$T$1,FALSE))=0,0,'Inq6 adjusted class'!T177)</f>
        <v>0</v>
      </c>
      <c r="R177" s="39">
        <f>IF(INDEX('Discl output_ class'!$B:$T,MATCH('Class output'!$A177,'Discl output_ class'!$B:$B,FALSE),MATCH('Class output'!R$1,'Discl output_ class'!$B$1:$T$1,FALSE))=0,0,'Inq6 adjusted class'!U177)</f>
        <v>0</v>
      </c>
      <c r="S177" s="39">
        <f>IF(INDEX('Discl output_ class'!$B:$T,MATCH('Class output'!$A177,'Discl output_ class'!$B:$B,FALSE),MATCH('Class output'!S$1,'Discl output_ class'!$B$1:$T$1,FALSE))=0,0,'Inq6 adjusted class'!V177)</f>
        <v>0</v>
      </c>
      <c r="T177" s="39">
        <f>IFERROR(VLOOKUP(A177,'Output A'!B:E,4,FALSE),0)</f>
        <v>0</v>
      </c>
    </row>
    <row r="178" spans="1:20" x14ac:dyDescent="0.3">
      <c r="A178" s="6">
        <f>'Discl output_ class'!B178</f>
        <v>2399</v>
      </c>
      <c r="B178" s="39">
        <f>IF(INDEX('Discl output_ class'!$B:$T,MATCH('Class output'!$A178,'Discl output_ class'!$B:$B,FALSE),MATCH('Class output'!B$1,'Discl output_ class'!$B$1:$T$1,FALSE))=0,0,'Inq6 adjusted class'!E178)</f>
        <v>0</v>
      </c>
      <c r="C178" s="39">
        <f>IF(INDEX('Discl output_ class'!$B:$T,MATCH('Class output'!$A178,'Discl output_ class'!$B:$B,FALSE),MATCH('Class output'!C$1,'Discl output_ class'!$B$1:$T$1,FALSE))=0,0,'Inq6 adjusted class'!F178)</f>
        <v>0</v>
      </c>
      <c r="D178" s="39">
        <f>IF(INDEX('Discl output_ class'!$B:$T,MATCH('Class output'!$A178,'Discl output_ class'!$B:$B,FALSE),MATCH('Class output'!D$1,'Discl output_ class'!$B$1:$T$1,FALSE))=0,0,'Inq6 adjusted class'!G178)</f>
        <v>0</v>
      </c>
      <c r="E178" s="39">
        <f>IF(INDEX('Discl output_ class'!$B:$T,MATCH('Class output'!$A178,'Discl output_ class'!$B:$B,FALSE),MATCH('Class output'!E$1,'Discl output_ class'!$B$1:$T$1,FALSE))=0,0,'Inq6 adjusted class'!H178)</f>
        <v>0</v>
      </c>
      <c r="F178" s="39">
        <f>IF(INDEX('Discl output_ class'!$B:$T,MATCH('Class output'!$A178,'Discl output_ class'!$B:$B,FALSE),MATCH('Class output'!F$1,'Discl output_ class'!$B$1:$T$1,FALSE))=0,0,'Inq6 adjusted class'!I178)</f>
        <v>0</v>
      </c>
      <c r="G178" s="39">
        <f>IF(INDEX('Discl output_ class'!$B:$T,MATCH('Class output'!$A178,'Discl output_ class'!$B:$B,FALSE),MATCH('Class output'!G$1,'Discl output_ class'!$B$1:$T$1,FALSE))=0,0,'Inq6 adjusted class'!J178)</f>
        <v>0</v>
      </c>
      <c r="H178" s="39">
        <f>IF(INDEX('Discl output_ class'!$B:$T,MATCH('Class output'!$A178,'Discl output_ class'!$B:$B,FALSE),MATCH('Class output'!H$1,'Discl output_ class'!$B$1:$T$1,FALSE))=0,0,'Inq6 adjusted class'!K178)</f>
        <v>0</v>
      </c>
      <c r="I178" s="39">
        <f>IF(INDEX('Discl output_ class'!$B:$T,MATCH('Class output'!$A178,'Discl output_ class'!$B:$B,FALSE),MATCH('Class output'!I$1,'Discl output_ class'!$B$1:$T$1,FALSE))=0,0,'Inq6 adjusted class'!L178)</f>
        <v>0</v>
      </c>
      <c r="J178" s="39">
        <f>IF(INDEX('Discl output_ class'!$B:$T,MATCH('Class output'!$A178,'Discl output_ class'!$B:$B,FALSE),MATCH('Class output'!J$1,'Discl output_ class'!$B$1:$T$1,FALSE))=0,0,'Inq6 adjusted class'!M178)</f>
        <v>0</v>
      </c>
      <c r="K178" s="39">
        <f>IF(INDEX('Discl output_ class'!$B:$T,MATCH('Class output'!$A178,'Discl output_ class'!$B:$B,FALSE),MATCH('Class output'!K$1,'Discl output_ class'!$B$1:$T$1,FALSE))=0,0,'Inq6 adjusted class'!N178)</f>
        <v>0</v>
      </c>
      <c r="L178" s="39">
        <f>IF(INDEX('Discl output_ class'!$B:$T,MATCH('Class output'!$A178,'Discl output_ class'!$B:$B,FALSE),MATCH('Class output'!L$1,'Discl output_ class'!$B$1:$T$1,FALSE))=0,0,'Inq6 adjusted class'!O178)</f>
        <v>0</v>
      </c>
      <c r="M178" s="39">
        <f>IF(INDEX('Discl output_ class'!$B:$T,MATCH('Class output'!$A178,'Discl output_ class'!$B:$B,FALSE),MATCH('Class output'!M$1,'Discl output_ class'!$B$1:$T$1,FALSE))=0,0,'Inq6 adjusted class'!P178)</f>
        <v>0</v>
      </c>
      <c r="N178" s="39">
        <f>IF(INDEX('Discl output_ class'!$B:$T,MATCH('Class output'!$A178,'Discl output_ class'!$B:$B,FALSE),MATCH('Class output'!N$1,'Discl output_ class'!$B$1:$T$1,FALSE))=0,0,'Inq6 adjusted class'!Q178)</f>
        <v>0</v>
      </c>
      <c r="O178" s="39">
        <f>IF(INDEX('Discl output_ class'!$B:$T,MATCH('Class output'!$A178,'Discl output_ class'!$B:$B,FALSE),MATCH('Class output'!O$1,'Discl output_ class'!$B$1:$T$1,FALSE))=0,0,'Inq6 adjusted class'!R178)</f>
        <v>0</v>
      </c>
      <c r="P178" s="39">
        <f>IF(INDEX('Discl output_ class'!$B:$T,MATCH('Class output'!$A178,'Discl output_ class'!$B:$B,FALSE),MATCH('Class output'!P$1,'Discl output_ class'!$B$1:$T$1,FALSE))=0,0,'Inq6 adjusted class'!S178)</f>
        <v>0</v>
      </c>
      <c r="Q178" s="39">
        <f>IF(INDEX('Discl output_ class'!$B:$T,MATCH('Class output'!$A178,'Discl output_ class'!$B:$B,FALSE),MATCH('Class output'!Q$1,'Discl output_ class'!$B$1:$T$1,FALSE))=0,0,'Inq6 adjusted class'!T178)</f>
        <v>0</v>
      </c>
      <c r="R178" s="39">
        <f>IF(INDEX('Discl output_ class'!$B:$T,MATCH('Class output'!$A178,'Discl output_ class'!$B:$B,FALSE),MATCH('Class output'!R$1,'Discl output_ class'!$B$1:$T$1,FALSE))=0,0,'Inq6 adjusted class'!U178)</f>
        <v>0</v>
      </c>
      <c r="S178" s="39">
        <f>IF(INDEX('Discl output_ class'!$B:$T,MATCH('Class output'!$A178,'Discl output_ class'!$B:$B,FALSE),MATCH('Class output'!S$1,'Discl output_ class'!$B$1:$T$1,FALSE))=0,0,'Inq6 adjusted class'!V178)</f>
        <v>0</v>
      </c>
      <c r="T178" s="39">
        <f>IFERROR(VLOOKUP(A178,'Output A'!B:E,4,FALSE),0)</f>
        <v>0</v>
      </c>
    </row>
    <row r="179" spans="1:20" x14ac:dyDescent="0.3">
      <c r="A179" s="6">
        <f>'Discl output_ class'!B179</f>
        <v>2410</v>
      </c>
      <c r="B179" s="39">
        <f>IF(INDEX('Discl output_ class'!$B:$T,MATCH('Class output'!$A179,'Discl output_ class'!$B:$B,FALSE),MATCH('Class output'!B$1,'Discl output_ class'!$B$1:$T$1,FALSE))=0,0,'Inq6 adjusted class'!E179)</f>
        <v>0</v>
      </c>
      <c r="C179" s="39">
        <f>IF(INDEX('Discl output_ class'!$B:$T,MATCH('Class output'!$A179,'Discl output_ class'!$B:$B,FALSE),MATCH('Class output'!C$1,'Discl output_ class'!$B$1:$T$1,FALSE))=0,0,'Inq6 adjusted class'!F179)</f>
        <v>0</v>
      </c>
      <c r="D179" s="39">
        <f>IF(INDEX('Discl output_ class'!$B:$T,MATCH('Class output'!$A179,'Discl output_ class'!$B:$B,FALSE),MATCH('Class output'!D$1,'Discl output_ class'!$B$1:$T$1,FALSE))=0,0,'Inq6 adjusted class'!G179)</f>
        <v>0</v>
      </c>
      <c r="E179" s="39">
        <f>IF(INDEX('Discl output_ class'!$B:$T,MATCH('Class output'!$A179,'Discl output_ class'!$B:$B,FALSE),MATCH('Class output'!E$1,'Discl output_ class'!$B$1:$T$1,FALSE))=0,0,'Inq6 adjusted class'!H179)</f>
        <v>0</v>
      </c>
      <c r="F179" s="39">
        <f>IF(INDEX('Discl output_ class'!$B:$T,MATCH('Class output'!$A179,'Discl output_ class'!$B:$B,FALSE),MATCH('Class output'!F$1,'Discl output_ class'!$B$1:$T$1,FALSE))=0,0,'Inq6 adjusted class'!I179)</f>
        <v>0</v>
      </c>
      <c r="G179" s="39">
        <f>IF(INDEX('Discl output_ class'!$B:$T,MATCH('Class output'!$A179,'Discl output_ class'!$B:$B,FALSE),MATCH('Class output'!G$1,'Discl output_ class'!$B$1:$T$1,FALSE))=0,0,'Inq6 adjusted class'!J179)</f>
        <v>0</v>
      </c>
      <c r="H179" s="39">
        <f>IF(INDEX('Discl output_ class'!$B:$T,MATCH('Class output'!$A179,'Discl output_ class'!$B:$B,FALSE),MATCH('Class output'!H$1,'Discl output_ class'!$B$1:$T$1,FALSE))=0,0,'Inq6 adjusted class'!K179)</f>
        <v>0</v>
      </c>
      <c r="I179" s="39">
        <f>IF(INDEX('Discl output_ class'!$B:$T,MATCH('Class output'!$A179,'Discl output_ class'!$B:$B,FALSE),MATCH('Class output'!I$1,'Discl output_ class'!$B$1:$T$1,FALSE))=0,0,'Inq6 adjusted class'!L179)</f>
        <v>0</v>
      </c>
      <c r="J179" s="39">
        <f>IF(INDEX('Discl output_ class'!$B:$T,MATCH('Class output'!$A179,'Discl output_ class'!$B:$B,FALSE),MATCH('Class output'!J$1,'Discl output_ class'!$B$1:$T$1,FALSE))=0,0,'Inq6 adjusted class'!M179)</f>
        <v>0</v>
      </c>
      <c r="K179" s="39">
        <f>IF(INDEX('Discl output_ class'!$B:$T,MATCH('Class output'!$A179,'Discl output_ class'!$B:$B,FALSE),MATCH('Class output'!K$1,'Discl output_ class'!$B$1:$T$1,FALSE))=0,0,'Inq6 adjusted class'!N179)</f>
        <v>0</v>
      </c>
      <c r="L179" s="39">
        <f>IF(INDEX('Discl output_ class'!$B:$T,MATCH('Class output'!$A179,'Discl output_ class'!$B:$B,FALSE),MATCH('Class output'!L$1,'Discl output_ class'!$B$1:$T$1,FALSE))=0,0,'Inq6 adjusted class'!O179)</f>
        <v>0</v>
      </c>
      <c r="M179" s="39">
        <f>IF(INDEX('Discl output_ class'!$B:$T,MATCH('Class output'!$A179,'Discl output_ class'!$B:$B,FALSE),MATCH('Class output'!M$1,'Discl output_ class'!$B$1:$T$1,FALSE))=0,0,'Inq6 adjusted class'!P179)</f>
        <v>0</v>
      </c>
      <c r="N179" s="39">
        <f>IF(INDEX('Discl output_ class'!$B:$T,MATCH('Class output'!$A179,'Discl output_ class'!$B:$B,FALSE),MATCH('Class output'!N$1,'Discl output_ class'!$B$1:$T$1,FALSE))=0,0,'Inq6 adjusted class'!Q179)</f>
        <v>0</v>
      </c>
      <c r="O179" s="39">
        <f>IF(INDEX('Discl output_ class'!$B:$T,MATCH('Class output'!$A179,'Discl output_ class'!$B:$B,FALSE),MATCH('Class output'!O$1,'Discl output_ class'!$B$1:$T$1,FALSE))=0,0,'Inq6 adjusted class'!R179)</f>
        <v>0</v>
      </c>
      <c r="P179" s="39">
        <f>IF(INDEX('Discl output_ class'!$B:$T,MATCH('Class output'!$A179,'Discl output_ class'!$B:$B,FALSE),MATCH('Class output'!P$1,'Discl output_ class'!$B$1:$T$1,FALSE))=0,0,'Inq6 adjusted class'!S179)</f>
        <v>0</v>
      </c>
      <c r="Q179" s="39">
        <f>IF(INDEX('Discl output_ class'!$B:$T,MATCH('Class output'!$A179,'Discl output_ class'!$B:$B,FALSE),MATCH('Class output'!Q$1,'Discl output_ class'!$B$1:$T$1,FALSE))=0,0,'Inq6 adjusted class'!T179)</f>
        <v>0</v>
      </c>
      <c r="R179" s="39">
        <f>IF(INDEX('Discl output_ class'!$B:$T,MATCH('Class output'!$A179,'Discl output_ class'!$B:$B,FALSE),MATCH('Class output'!R$1,'Discl output_ class'!$B$1:$T$1,FALSE))=0,0,'Inq6 adjusted class'!U179)</f>
        <v>0</v>
      </c>
      <c r="S179" s="39">
        <f>IF(INDEX('Discl output_ class'!$B:$T,MATCH('Class output'!$A179,'Discl output_ class'!$B:$B,FALSE),MATCH('Class output'!S$1,'Discl output_ class'!$B$1:$T$1,FALSE))=0,0,'Inq6 adjusted class'!V179)</f>
        <v>0</v>
      </c>
      <c r="T179" s="39">
        <f>IFERROR(VLOOKUP(A179,'Output A'!B:E,4,FALSE),0)</f>
        <v>53.467522000000002</v>
      </c>
    </row>
    <row r="180" spans="1:20" x14ac:dyDescent="0.3">
      <c r="A180" s="6">
        <f>'Discl output_ class'!B180</f>
        <v>2420</v>
      </c>
      <c r="B180" s="39">
        <f>IF(INDEX('Discl output_ class'!$B:$T,MATCH('Class output'!$A180,'Discl output_ class'!$B:$B,FALSE),MATCH('Class output'!B$1,'Discl output_ class'!$B$1:$T$1,FALSE))=0,0,'Inq6 adjusted class'!E180)</f>
        <v>0</v>
      </c>
      <c r="C180" s="39">
        <f>IF(INDEX('Discl output_ class'!$B:$T,MATCH('Class output'!$A180,'Discl output_ class'!$B:$B,FALSE),MATCH('Class output'!C$1,'Discl output_ class'!$B$1:$T$1,FALSE))=0,0,'Inq6 adjusted class'!F180)</f>
        <v>0</v>
      </c>
      <c r="D180" s="39">
        <f>IF(INDEX('Discl output_ class'!$B:$T,MATCH('Class output'!$A180,'Discl output_ class'!$B:$B,FALSE),MATCH('Class output'!D$1,'Discl output_ class'!$B$1:$T$1,FALSE))=0,0,'Inq6 adjusted class'!G180)</f>
        <v>0</v>
      </c>
      <c r="E180" s="39">
        <f>IF(INDEX('Discl output_ class'!$B:$T,MATCH('Class output'!$A180,'Discl output_ class'!$B:$B,FALSE),MATCH('Class output'!E$1,'Discl output_ class'!$B$1:$T$1,FALSE))=0,0,'Inq6 adjusted class'!H180)</f>
        <v>0</v>
      </c>
      <c r="F180" s="39">
        <f>IF(INDEX('Discl output_ class'!$B:$T,MATCH('Class output'!$A180,'Discl output_ class'!$B:$B,FALSE),MATCH('Class output'!F$1,'Discl output_ class'!$B$1:$T$1,FALSE))=0,0,'Inq6 adjusted class'!I180)</f>
        <v>0</v>
      </c>
      <c r="G180" s="39">
        <f>IF(INDEX('Discl output_ class'!$B:$T,MATCH('Class output'!$A180,'Discl output_ class'!$B:$B,FALSE),MATCH('Class output'!G$1,'Discl output_ class'!$B$1:$T$1,FALSE))=0,0,'Inq6 adjusted class'!J180)</f>
        <v>0</v>
      </c>
      <c r="H180" s="39">
        <f>IF(INDEX('Discl output_ class'!$B:$T,MATCH('Class output'!$A180,'Discl output_ class'!$B:$B,FALSE),MATCH('Class output'!H$1,'Discl output_ class'!$B$1:$T$1,FALSE))=0,0,'Inq6 adjusted class'!K180)</f>
        <v>0</v>
      </c>
      <c r="I180" s="39">
        <f>IF(INDEX('Discl output_ class'!$B:$T,MATCH('Class output'!$A180,'Discl output_ class'!$B:$B,FALSE),MATCH('Class output'!I$1,'Discl output_ class'!$B$1:$T$1,FALSE))=0,0,'Inq6 adjusted class'!L180)</f>
        <v>0</v>
      </c>
      <c r="J180" s="39">
        <f>IF(INDEX('Discl output_ class'!$B:$T,MATCH('Class output'!$A180,'Discl output_ class'!$B:$B,FALSE),MATCH('Class output'!J$1,'Discl output_ class'!$B$1:$T$1,FALSE))=0,0,'Inq6 adjusted class'!M180)</f>
        <v>0</v>
      </c>
      <c r="K180" s="39">
        <f>IF(INDEX('Discl output_ class'!$B:$T,MATCH('Class output'!$A180,'Discl output_ class'!$B:$B,FALSE),MATCH('Class output'!K$1,'Discl output_ class'!$B$1:$T$1,FALSE))=0,0,'Inq6 adjusted class'!N180)</f>
        <v>0</v>
      </c>
      <c r="L180" s="39">
        <f>IF(INDEX('Discl output_ class'!$B:$T,MATCH('Class output'!$A180,'Discl output_ class'!$B:$B,FALSE),MATCH('Class output'!L$1,'Discl output_ class'!$B$1:$T$1,FALSE))=0,0,'Inq6 adjusted class'!O180)</f>
        <v>0</v>
      </c>
      <c r="M180" s="39">
        <f>IF(INDEX('Discl output_ class'!$B:$T,MATCH('Class output'!$A180,'Discl output_ class'!$B:$B,FALSE),MATCH('Class output'!M$1,'Discl output_ class'!$B$1:$T$1,FALSE))=0,0,'Inq6 adjusted class'!P180)</f>
        <v>0</v>
      </c>
      <c r="N180" s="39">
        <f>IF(INDEX('Discl output_ class'!$B:$T,MATCH('Class output'!$A180,'Discl output_ class'!$B:$B,FALSE),MATCH('Class output'!N$1,'Discl output_ class'!$B$1:$T$1,FALSE))=0,0,'Inq6 adjusted class'!Q180)</f>
        <v>0</v>
      </c>
      <c r="O180" s="39">
        <f>IF(INDEX('Discl output_ class'!$B:$T,MATCH('Class output'!$A180,'Discl output_ class'!$B:$B,FALSE),MATCH('Class output'!O$1,'Discl output_ class'!$B$1:$T$1,FALSE))=0,0,'Inq6 adjusted class'!R180)</f>
        <v>0</v>
      </c>
      <c r="P180" s="39">
        <f>IF(INDEX('Discl output_ class'!$B:$T,MATCH('Class output'!$A180,'Discl output_ class'!$B:$B,FALSE),MATCH('Class output'!P$1,'Discl output_ class'!$B$1:$T$1,FALSE))=0,0,'Inq6 adjusted class'!S180)</f>
        <v>0</v>
      </c>
      <c r="Q180" s="39">
        <f>IF(INDEX('Discl output_ class'!$B:$T,MATCH('Class output'!$A180,'Discl output_ class'!$B:$B,FALSE),MATCH('Class output'!Q$1,'Discl output_ class'!$B$1:$T$1,FALSE))=0,0,'Inq6 adjusted class'!T180)</f>
        <v>0</v>
      </c>
      <c r="R180" s="39">
        <f>IF(INDEX('Discl output_ class'!$B:$T,MATCH('Class output'!$A180,'Discl output_ class'!$B:$B,FALSE),MATCH('Class output'!R$1,'Discl output_ class'!$B$1:$T$1,FALSE))=0,0,'Inq6 adjusted class'!U180)</f>
        <v>0</v>
      </c>
      <c r="S180" s="39">
        <f>IF(INDEX('Discl output_ class'!$B:$T,MATCH('Class output'!$A180,'Discl output_ class'!$B:$B,FALSE),MATCH('Class output'!S$1,'Discl output_ class'!$B$1:$T$1,FALSE))=0,0,'Inq6 adjusted class'!V180)</f>
        <v>0</v>
      </c>
      <c r="T180" s="39">
        <f>IFERROR(VLOOKUP(A180,'Output A'!B:E,4,FALSE),0)</f>
        <v>60.867045099999999</v>
      </c>
    </row>
    <row r="181" spans="1:20" x14ac:dyDescent="0.3">
      <c r="A181" s="6">
        <f>'Discl output_ class'!B181</f>
        <v>2431</v>
      </c>
      <c r="B181" s="39">
        <f>IF(INDEX('Discl output_ class'!$B:$T,MATCH('Class output'!$A181,'Discl output_ class'!$B:$B,FALSE),MATCH('Class output'!B$1,'Discl output_ class'!$B$1:$T$1,FALSE))=0,0,'Inq6 adjusted class'!E181)</f>
        <v>0</v>
      </c>
      <c r="C181" s="39">
        <f>IF(INDEX('Discl output_ class'!$B:$T,MATCH('Class output'!$A181,'Discl output_ class'!$B:$B,FALSE),MATCH('Class output'!C$1,'Discl output_ class'!$B$1:$T$1,FALSE))=0,0,'Inq6 adjusted class'!F181)</f>
        <v>0</v>
      </c>
      <c r="D181" s="39">
        <f>IF(INDEX('Discl output_ class'!$B:$T,MATCH('Class output'!$A181,'Discl output_ class'!$B:$B,FALSE),MATCH('Class output'!D$1,'Discl output_ class'!$B$1:$T$1,FALSE))=0,0,'Inq6 adjusted class'!G181)</f>
        <v>0</v>
      </c>
      <c r="E181" s="39">
        <f>IF(INDEX('Discl output_ class'!$B:$T,MATCH('Class output'!$A181,'Discl output_ class'!$B:$B,FALSE),MATCH('Class output'!E$1,'Discl output_ class'!$B$1:$T$1,FALSE))=0,0,'Inq6 adjusted class'!H181)</f>
        <v>0</v>
      </c>
      <c r="F181" s="39">
        <f>IF(INDEX('Discl output_ class'!$B:$T,MATCH('Class output'!$A181,'Discl output_ class'!$B:$B,FALSE),MATCH('Class output'!F$1,'Discl output_ class'!$B$1:$T$1,FALSE))=0,0,'Inq6 adjusted class'!I181)</f>
        <v>0</v>
      </c>
      <c r="G181" s="39">
        <f>IF(INDEX('Discl output_ class'!$B:$T,MATCH('Class output'!$A181,'Discl output_ class'!$B:$B,FALSE),MATCH('Class output'!G$1,'Discl output_ class'!$B$1:$T$1,FALSE))=0,0,'Inq6 adjusted class'!J181)</f>
        <v>0</v>
      </c>
      <c r="H181" s="39">
        <f>IF(INDEX('Discl output_ class'!$B:$T,MATCH('Class output'!$A181,'Discl output_ class'!$B:$B,FALSE),MATCH('Class output'!H$1,'Discl output_ class'!$B$1:$T$1,FALSE))=0,0,'Inq6 adjusted class'!K181)</f>
        <v>0</v>
      </c>
      <c r="I181" s="39">
        <f>IF(INDEX('Discl output_ class'!$B:$T,MATCH('Class output'!$A181,'Discl output_ class'!$B:$B,FALSE),MATCH('Class output'!I$1,'Discl output_ class'!$B$1:$T$1,FALSE))=0,0,'Inq6 adjusted class'!L181)</f>
        <v>0</v>
      </c>
      <c r="J181" s="39">
        <f>IF(INDEX('Discl output_ class'!$B:$T,MATCH('Class output'!$A181,'Discl output_ class'!$B:$B,FALSE),MATCH('Class output'!J$1,'Discl output_ class'!$B$1:$T$1,FALSE))=0,0,'Inq6 adjusted class'!M181)</f>
        <v>0</v>
      </c>
      <c r="K181" s="39">
        <f>IF(INDEX('Discl output_ class'!$B:$T,MATCH('Class output'!$A181,'Discl output_ class'!$B:$B,FALSE),MATCH('Class output'!K$1,'Discl output_ class'!$B$1:$T$1,FALSE))=0,0,'Inq6 adjusted class'!N181)</f>
        <v>0</v>
      </c>
      <c r="L181" s="39">
        <f>IF(INDEX('Discl output_ class'!$B:$T,MATCH('Class output'!$A181,'Discl output_ class'!$B:$B,FALSE),MATCH('Class output'!L$1,'Discl output_ class'!$B$1:$T$1,FALSE))=0,0,'Inq6 adjusted class'!O181)</f>
        <v>0</v>
      </c>
      <c r="M181" s="39">
        <f>IF(INDEX('Discl output_ class'!$B:$T,MATCH('Class output'!$A181,'Discl output_ class'!$B:$B,FALSE),MATCH('Class output'!M$1,'Discl output_ class'!$B$1:$T$1,FALSE))=0,0,'Inq6 adjusted class'!P181)</f>
        <v>0</v>
      </c>
      <c r="N181" s="39">
        <f>IF(INDEX('Discl output_ class'!$B:$T,MATCH('Class output'!$A181,'Discl output_ class'!$B:$B,FALSE),MATCH('Class output'!N$1,'Discl output_ class'!$B$1:$T$1,FALSE))=0,0,'Inq6 adjusted class'!Q181)</f>
        <v>0</v>
      </c>
      <c r="O181" s="39">
        <f>IF(INDEX('Discl output_ class'!$B:$T,MATCH('Class output'!$A181,'Discl output_ class'!$B:$B,FALSE),MATCH('Class output'!O$1,'Discl output_ class'!$B$1:$T$1,FALSE))=0,0,'Inq6 adjusted class'!R181)</f>
        <v>0</v>
      </c>
      <c r="P181" s="39">
        <f>IF(INDEX('Discl output_ class'!$B:$T,MATCH('Class output'!$A181,'Discl output_ class'!$B:$B,FALSE),MATCH('Class output'!P$1,'Discl output_ class'!$B$1:$T$1,FALSE))=0,0,'Inq6 adjusted class'!S181)</f>
        <v>0</v>
      </c>
      <c r="Q181" s="39">
        <f>IF(INDEX('Discl output_ class'!$B:$T,MATCH('Class output'!$A181,'Discl output_ class'!$B:$B,FALSE),MATCH('Class output'!Q$1,'Discl output_ class'!$B$1:$T$1,FALSE))=0,0,'Inq6 adjusted class'!T181)</f>
        <v>0</v>
      </c>
      <c r="R181" s="39">
        <f>IF(INDEX('Discl output_ class'!$B:$T,MATCH('Class output'!$A181,'Discl output_ class'!$B:$B,FALSE),MATCH('Class output'!R$1,'Discl output_ class'!$B$1:$T$1,FALSE))=0,0,'Inq6 adjusted class'!U181)</f>
        <v>0</v>
      </c>
      <c r="S181" s="39">
        <f>IF(INDEX('Discl output_ class'!$B:$T,MATCH('Class output'!$A181,'Discl output_ class'!$B:$B,FALSE),MATCH('Class output'!S$1,'Discl output_ class'!$B$1:$T$1,FALSE))=0,0,'Inq6 adjusted class'!V181)</f>
        <v>0</v>
      </c>
      <c r="T181" s="39">
        <f>IFERROR(VLOOKUP(A181,'Output A'!B:E,4,FALSE),0)</f>
        <v>0</v>
      </c>
    </row>
    <row r="182" spans="1:20" x14ac:dyDescent="0.3">
      <c r="A182" s="6">
        <f>'Discl output_ class'!B182</f>
        <v>2432</v>
      </c>
      <c r="B182" s="39">
        <f>IF(INDEX('Discl output_ class'!$B:$T,MATCH('Class output'!$A182,'Discl output_ class'!$B:$B,FALSE),MATCH('Class output'!B$1,'Discl output_ class'!$B$1:$T$1,FALSE))=0,0,'Inq6 adjusted class'!E182)</f>
        <v>0</v>
      </c>
      <c r="C182" s="39">
        <f>IF(INDEX('Discl output_ class'!$B:$T,MATCH('Class output'!$A182,'Discl output_ class'!$B:$B,FALSE),MATCH('Class output'!C$1,'Discl output_ class'!$B$1:$T$1,FALSE))=0,0,'Inq6 adjusted class'!F182)</f>
        <v>0</v>
      </c>
      <c r="D182" s="39">
        <f>IF(INDEX('Discl output_ class'!$B:$T,MATCH('Class output'!$A182,'Discl output_ class'!$B:$B,FALSE),MATCH('Class output'!D$1,'Discl output_ class'!$B$1:$T$1,FALSE))=0,0,'Inq6 adjusted class'!G182)</f>
        <v>0</v>
      </c>
      <c r="E182" s="39">
        <f>IF(INDEX('Discl output_ class'!$B:$T,MATCH('Class output'!$A182,'Discl output_ class'!$B:$B,FALSE),MATCH('Class output'!E$1,'Discl output_ class'!$B$1:$T$1,FALSE))=0,0,'Inq6 adjusted class'!H182)</f>
        <v>0</v>
      </c>
      <c r="F182" s="39">
        <f>IF(INDEX('Discl output_ class'!$B:$T,MATCH('Class output'!$A182,'Discl output_ class'!$B:$B,FALSE),MATCH('Class output'!F$1,'Discl output_ class'!$B$1:$T$1,FALSE))=0,0,'Inq6 adjusted class'!I182)</f>
        <v>0</v>
      </c>
      <c r="G182" s="39">
        <f>IF(INDEX('Discl output_ class'!$B:$T,MATCH('Class output'!$A182,'Discl output_ class'!$B:$B,FALSE),MATCH('Class output'!G$1,'Discl output_ class'!$B$1:$T$1,FALSE))=0,0,'Inq6 adjusted class'!J182)</f>
        <v>0</v>
      </c>
      <c r="H182" s="39">
        <f>IF(INDEX('Discl output_ class'!$B:$T,MATCH('Class output'!$A182,'Discl output_ class'!$B:$B,FALSE),MATCH('Class output'!H$1,'Discl output_ class'!$B$1:$T$1,FALSE))=0,0,'Inq6 adjusted class'!K182)</f>
        <v>0</v>
      </c>
      <c r="I182" s="39">
        <f>IF(INDEX('Discl output_ class'!$B:$T,MATCH('Class output'!$A182,'Discl output_ class'!$B:$B,FALSE),MATCH('Class output'!I$1,'Discl output_ class'!$B$1:$T$1,FALSE))=0,0,'Inq6 adjusted class'!L182)</f>
        <v>0</v>
      </c>
      <c r="J182" s="39">
        <f>IF(INDEX('Discl output_ class'!$B:$T,MATCH('Class output'!$A182,'Discl output_ class'!$B:$B,FALSE),MATCH('Class output'!J$1,'Discl output_ class'!$B$1:$T$1,FALSE))=0,0,'Inq6 adjusted class'!M182)</f>
        <v>0</v>
      </c>
      <c r="K182" s="39">
        <f>IF(INDEX('Discl output_ class'!$B:$T,MATCH('Class output'!$A182,'Discl output_ class'!$B:$B,FALSE),MATCH('Class output'!K$1,'Discl output_ class'!$B$1:$T$1,FALSE))=0,0,'Inq6 adjusted class'!N182)</f>
        <v>0</v>
      </c>
      <c r="L182" s="39">
        <f>IF(INDEX('Discl output_ class'!$B:$T,MATCH('Class output'!$A182,'Discl output_ class'!$B:$B,FALSE),MATCH('Class output'!L$1,'Discl output_ class'!$B$1:$T$1,FALSE))=0,0,'Inq6 adjusted class'!O182)</f>
        <v>0</v>
      </c>
      <c r="M182" s="39">
        <f>IF(INDEX('Discl output_ class'!$B:$T,MATCH('Class output'!$A182,'Discl output_ class'!$B:$B,FALSE),MATCH('Class output'!M$1,'Discl output_ class'!$B$1:$T$1,FALSE))=0,0,'Inq6 adjusted class'!P182)</f>
        <v>0</v>
      </c>
      <c r="N182" s="39">
        <f>IF(INDEX('Discl output_ class'!$B:$T,MATCH('Class output'!$A182,'Discl output_ class'!$B:$B,FALSE),MATCH('Class output'!N$1,'Discl output_ class'!$B$1:$T$1,FALSE))=0,0,'Inq6 adjusted class'!Q182)</f>
        <v>0</v>
      </c>
      <c r="O182" s="39">
        <f>IF(INDEX('Discl output_ class'!$B:$T,MATCH('Class output'!$A182,'Discl output_ class'!$B:$B,FALSE),MATCH('Class output'!O$1,'Discl output_ class'!$B$1:$T$1,FALSE))=0,0,'Inq6 adjusted class'!R182)</f>
        <v>0</v>
      </c>
      <c r="P182" s="39">
        <f>IF(INDEX('Discl output_ class'!$B:$T,MATCH('Class output'!$A182,'Discl output_ class'!$B:$B,FALSE),MATCH('Class output'!P$1,'Discl output_ class'!$B$1:$T$1,FALSE))=0,0,'Inq6 adjusted class'!S182)</f>
        <v>0</v>
      </c>
      <c r="Q182" s="39">
        <f>IF(INDEX('Discl output_ class'!$B:$T,MATCH('Class output'!$A182,'Discl output_ class'!$B:$B,FALSE),MATCH('Class output'!Q$1,'Discl output_ class'!$B$1:$T$1,FALSE))=0,0,'Inq6 adjusted class'!T182)</f>
        <v>0</v>
      </c>
      <c r="R182" s="39">
        <f>IF(INDEX('Discl output_ class'!$B:$T,MATCH('Class output'!$A182,'Discl output_ class'!$B:$B,FALSE),MATCH('Class output'!R$1,'Discl output_ class'!$B$1:$T$1,FALSE))=0,0,'Inq6 adjusted class'!U182)</f>
        <v>0</v>
      </c>
      <c r="S182" s="39">
        <f>IF(INDEX('Discl output_ class'!$B:$T,MATCH('Class output'!$A182,'Discl output_ class'!$B:$B,FALSE),MATCH('Class output'!S$1,'Discl output_ class'!$B$1:$T$1,FALSE))=0,0,'Inq6 adjusted class'!V182)</f>
        <v>0</v>
      </c>
      <c r="T182" s="39">
        <f>IFERROR(VLOOKUP(A182,'Output A'!B:E,4,FALSE),0)</f>
        <v>0</v>
      </c>
    </row>
    <row r="183" spans="1:20" x14ac:dyDescent="0.3">
      <c r="A183" s="6">
        <f>'Discl output_ class'!B183</f>
        <v>2433</v>
      </c>
      <c r="B183" s="39">
        <f>IF(INDEX('Discl output_ class'!$B:$T,MATCH('Class output'!$A183,'Discl output_ class'!$B:$B,FALSE),MATCH('Class output'!B$1,'Discl output_ class'!$B$1:$T$1,FALSE))=0,0,'Inq6 adjusted class'!E183)</f>
        <v>0</v>
      </c>
      <c r="C183" s="39">
        <f>IF(INDEX('Discl output_ class'!$B:$T,MATCH('Class output'!$A183,'Discl output_ class'!$B:$B,FALSE),MATCH('Class output'!C$1,'Discl output_ class'!$B$1:$T$1,FALSE))=0,0,'Inq6 adjusted class'!F183)</f>
        <v>0</v>
      </c>
      <c r="D183" s="39">
        <f>IF(INDEX('Discl output_ class'!$B:$T,MATCH('Class output'!$A183,'Discl output_ class'!$B:$B,FALSE),MATCH('Class output'!D$1,'Discl output_ class'!$B$1:$T$1,FALSE))=0,0,'Inq6 adjusted class'!G183)</f>
        <v>0</v>
      </c>
      <c r="E183" s="39">
        <f>IF(INDEX('Discl output_ class'!$B:$T,MATCH('Class output'!$A183,'Discl output_ class'!$B:$B,FALSE),MATCH('Class output'!E$1,'Discl output_ class'!$B$1:$T$1,FALSE))=0,0,'Inq6 adjusted class'!H183)</f>
        <v>0</v>
      </c>
      <c r="F183" s="39">
        <f>IF(INDEX('Discl output_ class'!$B:$T,MATCH('Class output'!$A183,'Discl output_ class'!$B:$B,FALSE),MATCH('Class output'!F$1,'Discl output_ class'!$B$1:$T$1,FALSE))=0,0,'Inq6 adjusted class'!I183)</f>
        <v>0</v>
      </c>
      <c r="G183" s="39">
        <f>IF(INDEX('Discl output_ class'!$B:$T,MATCH('Class output'!$A183,'Discl output_ class'!$B:$B,FALSE),MATCH('Class output'!G$1,'Discl output_ class'!$B$1:$T$1,FALSE))=0,0,'Inq6 adjusted class'!J183)</f>
        <v>0</v>
      </c>
      <c r="H183" s="39">
        <f>IF(INDEX('Discl output_ class'!$B:$T,MATCH('Class output'!$A183,'Discl output_ class'!$B:$B,FALSE),MATCH('Class output'!H$1,'Discl output_ class'!$B$1:$T$1,FALSE))=0,0,'Inq6 adjusted class'!K183)</f>
        <v>0</v>
      </c>
      <c r="I183" s="39">
        <f>IF(INDEX('Discl output_ class'!$B:$T,MATCH('Class output'!$A183,'Discl output_ class'!$B:$B,FALSE),MATCH('Class output'!I$1,'Discl output_ class'!$B$1:$T$1,FALSE))=0,0,'Inq6 adjusted class'!L183)</f>
        <v>0</v>
      </c>
      <c r="J183" s="39">
        <f>IF(INDEX('Discl output_ class'!$B:$T,MATCH('Class output'!$A183,'Discl output_ class'!$B:$B,FALSE),MATCH('Class output'!J$1,'Discl output_ class'!$B$1:$T$1,FALSE))=0,0,'Inq6 adjusted class'!M183)</f>
        <v>0</v>
      </c>
      <c r="K183" s="39">
        <f>IF(INDEX('Discl output_ class'!$B:$T,MATCH('Class output'!$A183,'Discl output_ class'!$B:$B,FALSE),MATCH('Class output'!K$1,'Discl output_ class'!$B$1:$T$1,FALSE))=0,0,'Inq6 adjusted class'!N183)</f>
        <v>0</v>
      </c>
      <c r="L183" s="39">
        <f>IF(INDEX('Discl output_ class'!$B:$T,MATCH('Class output'!$A183,'Discl output_ class'!$B:$B,FALSE),MATCH('Class output'!L$1,'Discl output_ class'!$B$1:$T$1,FALSE))=0,0,'Inq6 adjusted class'!O183)</f>
        <v>0</v>
      </c>
      <c r="M183" s="39">
        <f>IF(INDEX('Discl output_ class'!$B:$T,MATCH('Class output'!$A183,'Discl output_ class'!$B:$B,FALSE),MATCH('Class output'!M$1,'Discl output_ class'!$B$1:$T$1,FALSE))=0,0,'Inq6 adjusted class'!P183)</f>
        <v>0</v>
      </c>
      <c r="N183" s="39">
        <f>IF(INDEX('Discl output_ class'!$B:$T,MATCH('Class output'!$A183,'Discl output_ class'!$B:$B,FALSE),MATCH('Class output'!N$1,'Discl output_ class'!$B$1:$T$1,FALSE))=0,0,'Inq6 adjusted class'!Q183)</f>
        <v>0</v>
      </c>
      <c r="O183" s="39">
        <f>IF(INDEX('Discl output_ class'!$B:$T,MATCH('Class output'!$A183,'Discl output_ class'!$B:$B,FALSE),MATCH('Class output'!O$1,'Discl output_ class'!$B$1:$T$1,FALSE))=0,0,'Inq6 adjusted class'!R183)</f>
        <v>0</v>
      </c>
      <c r="P183" s="39">
        <f>IF(INDEX('Discl output_ class'!$B:$T,MATCH('Class output'!$A183,'Discl output_ class'!$B:$B,FALSE),MATCH('Class output'!P$1,'Discl output_ class'!$B$1:$T$1,FALSE))=0,0,'Inq6 adjusted class'!S183)</f>
        <v>0</v>
      </c>
      <c r="Q183" s="39">
        <f>IF(INDEX('Discl output_ class'!$B:$T,MATCH('Class output'!$A183,'Discl output_ class'!$B:$B,FALSE),MATCH('Class output'!Q$1,'Discl output_ class'!$B$1:$T$1,FALSE))=0,0,'Inq6 adjusted class'!T183)</f>
        <v>0</v>
      </c>
      <c r="R183" s="39">
        <f>IF(INDEX('Discl output_ class'!$B:$T,MATCH('Class output'!$A183,'Discl output_ class'!$B:$B,FALSE),MATCH('Class output'!R$1,'Discl output_ class'!$B$1:$T$1,FALSE))=0,0,'Inq6 adjusted class'!U183)</f>
        <v>0</v>
      </c>
      <c r="S183" s="39">
        <f>IF(INDEX('Discl output_ class'!$B:$T,MATCH('Class output'!$A183,'Discl output_ class'!$B:$B,FALSE),MATCH('Class output'!S$1,'Discl output_ class'!$B$1:$T$1,FALSE))=0,0,'Inq6 adjusted class'!V183)</f>
        <v>0</v>
      </c>
      <c r="T183" s="39">
        <f>IFERROR(VLOOKUP(A183,'Output A'!B:E,4,FALSE),0)</f>
        <v>0</v>
      </c>
    </row>
    <row r="184" spans="1:20" x14ac:dyDescent="0.3">
      <c r="A184" s="6">
        <f>'Discl output_ class'!B184</f>
        <v>2434</v>
      </c>
      <c r="B184" s="39">
        <f>IF(INDEX('Discl output_ class'!$B:$T,MATCH('Class output'!$A184,'Discl output_ class'!$B:$B,FALSE),MATCH('Class output'!B$1,'Discl output_ class'!$B$1:$T$1,FALSE))=0,0,'Inq6 adjusted class'!E184)</f>
        <v>0</v>
      </c>
      <c r="C184" s="39">
        <f>IF(INDEX('Discl output_ class'!$B:$T,MATCH('Class output'!$A184,'Discl output_ class'!$B:$B,FALSE),MATCH('Class output'!C$1,'Discl output_ class'!$B$1:$T$1,FALSE))=0,0,'Inq6 adjusted class'!F184)</f>
        <v>0</v>
      </c>
      <c r="D184" s="39">
        <f>IF(INDEX('Discl output_ class'!$B:$T,MATCH('Class output'!$A184,'Discl output_ class'!$B:$B,FALSE),MATCH('Class output'!D$1,'Discl output_ class'!$B$1:$T$1,FALSE))=0,0,'Inq6 adjusted class'!G184)</f>
        <v>0</v>
      </c>
      <c r="E184" s="39">
        <f>IF(INDEX('Discl output_ class'!$B:$T,MATCH('Class output'!$A184,'Discl output_ class'!$B:$B,FALSE),MATCH('Class output'!E$1,'Discl output_ class'!$B$1:$T$1,FALSE))=0,0,'Inq6 adjusted class'!H184)</f>
        <v>0</v>
      </c>
      <c r="F184" s="39">
        <f>IF(INDEX('Discl output_ class'!$B:$T,MATCH('Class output'!$A184,'Discl output_ class'!$B:$B,FALSE),MATCH('Class output'!F$1,'Discl output_ class'!$B$1:$T$1,FALSE))=0,0,'Inq6 adjusted class'!I184)</f>
        <v>0</v>
      </c>
      <c r="G184" s="39">
        <f>IF(INDEX('Discl output_ class'!$B:$T,MATCH('Class output'!$A184,'Discl output_ class'!$B:$B,FALSE),MATCH('Class output'!G$1,'Discl output_ class'!$B$1:$T$1,FALSE))=0,0,'Inq6 adjusted class'!J184)</f>
        <v>0</v>
      </c>
      <c r="H184" s="39">
        <f>IF(INDEX('Discl output_ class'!$B:$T,MATCH('Class output'!$A184,'Discl output_ class'!$B:$B,FALSE),MATCH('Class output'!H$1,'Discl output_ class'!$B$1:$T$1,FALSE))=0,0,'Inq6 adjusted class'!K184)</f>
        <v>0</v>
      </c>
      <c r="I184" s="39">
        <f>IF(INDEX('Discl output_ class'!$B:$T,MATCH('Class output'!$A184,'Discl output_ class'!$B:$B,FALSE),MATCH('Class output'!I$1,'Discl output_ class'!$B$1:$T$1,FALSE))=0,0,'Inq6 adjusted class'!L184)</f>
        <v>0</v>
      </c>
      <c r="J184" s="39">
        <f>IF(INDEX('Discl output_ class'!$B:$T,MATCH('Class output'!$A184,'Discl output_ class'!$B:$B,FALSE),MATCH('Class output'!J$1,'Discl output_ class'!$B$1:$T$1,FALSE))=0,0,'Inq6 adjusted class'!M184)</f>
        <v>0</v>
      </c>
      <c r="K184" s="39">
        <f>IF(INDEX('Discl output_ class'!$B:$T,MATCH('Class output'!$A184,'Discl output_ class'!$B:$B,FALSE),MATCH('Class output'!K$1,'Discl output_ class'!$B$1:$T$1,FALSE))=0,0,'Inq6 adjusted class'!N184)</f>
        <v>0</v>
      </c>
      <c r="L184" s="39">
        <f>IF(INDEX('Discl output_ class'!$B:$T,MATCH('Class output'!$A184,'Discl output_ class'!$B:$B,FALSE),MATCH('Class output'!L$1,'Discl output_ class'!$B$1:$T$1,FALSE))=0,0,'Inq6 adjusted class'!O184)</f>
        <v>0</v>
      </c>
      <c r="M184" s="39">
        <f>IF(INDEX('Discl output_ class'!$B:$T,MATCH('Class output'!$A184,'Discl output_ class'!$B:$B,FALSE),MATCH('Class output'!M$1,'Discl output_ class'!$B$1:$T$1,FALSE))=0,0,'Inq6 adjusted class'!P184)</f>
        <v>0</v>
      </c>
      <c r="N184" s="39">
        <f>IF(INDEX('Discl output_ class'!$B:$T,MATCH('Class output'!$A184,'Discl output_ class'!$B:$B,FALSE),MATCH('Class output'!N$1,'Discl output_ class'!$B$1:$T$1,FALSE))=0,0,'Inq6 adjusted class'!Q184)</f>
        <v>0</v>
      </c>
      <c r="O184" s="39">
        <f>IF(INDEX('Discl output_ class'!$B:$T,MATCH('Class output'!$A184,'Discl output_ class'!$B:$B,FALSE),MATCH('Class output'!O$1,'Discl output_ class'!$B$1:$T$1,FALSE))=0,0,'Inq6 adjusted class'!R184)</f>
        <v>0</v>
      </c>
      <c r="P184" s="39">
        <f>IF(INDEX('Discl output_ class'!$B:$T,MATCH('Class output'!$A184,'Discl output_ class'!$B:$B,FALSE),MATCH('Class output'!P$1,'Discl output_ class'!$B$1:$T$1,FALSE))=0,0,'Inq6 adjusted class'!S184)</f>
        <v>0</v>
      </c>
      <c r="Q184" s="39">
        <f>IF(INDEX('Discl output_ class'!$B:$T,MATCH('Class output'!$A184,'Discl output_ class'!$B:$B,FALSE),MATCH('Class output'!Q$1,'Discl output_ class'!$B$1:$T$1,FALSE))=0,0,'Inq6 adjusted class'!T184)</f>
        <v>0</v>
      </c>
      <c r="R184" s="39">
        <f>IF(INDEX('Discl output_ class'!$B:$T,MATCH('Class output'!$A184,'Discl output_ class'!$B:$B,FALSE),MATCH('Class output'!R$1,'Discl output_ class'!$B$1:$T$1,FALSE))=0,0,'Inq6 adjusted class'!U184)</f>
        <v>0</v>
      </c>
      <c r="S184" s="39">
        <f>IF(INDEX('Discl output_ class'!$B:$T,MATCH('Class output'!$A184,'Discl output_ class'!$B:$B,FALSE),MATCH('Class output'!S$1,'Discl output_ class'!$B$1:$T$1,FALSE))=0,0,'Inq6 adjusted class'!V184)</f>
        <v>0</v>
      </c>
      <c r="T184" s="39">
        <f>IFERROR(VLOOKUP(A184,'Output A'!B:E,4,FALSE),0)</f>
        <v>0</v>
      </c>
    </row>
    <row r="185" spans="1:20" x14ac:dyDescent="0.3">
      <c r="A185" s="6">
        <f>'Discl output_ class'!B185</f>
        <v>2441</v>
      </c>
      <c r="B185" s="39">
        <f>IF(INDEX('Discl output_ class'!$B:$T,MATCH('Class output'!$A185,'Discl output_ class'!$B:$B,FALSE),MATCH('Class output'!B$1,'Discl output_ class'!$B$1:$T$1,FALSE))=0,0,'Inq6 adjusted class'!E185)</f>
        <v>0</v>
      </c>
      <c r="C185" s="39">
        <f>IF(INDEX('Discl output_ class'!$B:$T,MATCH('Class output'!$A185,'Discl output_ class'!$B:$B,FALSE),MATCH('Class output'!C$1,'Discl output_ class'!$B$1:$T$1,FALSE))=0,0,'Inq6 adjusted class'!F185)</f>
        <v>0</v>
      </c>
      <c r="D185" s="39">
        <f>IF(INDEX('Discl output_ class'!$B:$T,MATCH('Class output'!$A185,'Discl output_ class'!$B:$B,FALSE),MATCH('Class output'!D$1,'Discl output_ class'!$B$1:$T$1,FALSE))=0,0,'Inq6 adjusted class'!G185)</f>
        <v>0</v>
      </c>
      <c r="E185" s="39">
        <f>IF(INDEX('Discl output_ class'!$B:$T,MATCH('Class output'!$A185,'Discl output_ class'!$B:$B,FALSE),MATCH('Class output'!E$1,'Discl output_ class'!$B$1:$T$1,FALSE))=0,0,'Inq6 adjusted class'!H185)</f>
        <v>0</v>
      </c>
      <c r="F185" s="39">
        <f>IF(INDEX('Discl output_ class'!$B:$T,MATCH('Class output'!$A185,'Discl output_ class'!$B:$B,FALSE),MATCH('Class output'!F$1,'Discl output_ class'!$B$1:$T$1,FALSE))=0,0,'Inq6 adjusted class'!I185)</f>
        <v>0</v>
      </c>
      <c r="G185" s="39">
        <f>IF(INDEX('Discl output_ class'!$B:$T,MATCH('Class output'!$A185,'Discl output_ class'!$B:$B,FALSE),MATCH('Class output'!G$1,'Discl output_ class'!$B$1:$T$1,FALSE))=0,0,'Inq6 adjusted class'!J185)</f>
        <v>0</v>
      </c>
      <c r="H185" s="39">
        <f>IF(INDEX('Discl output_ class'!$B:$T,MATCH('Class output'!$A185,'Discl output_ class'!$B:$B,FALSE),MATCH('Class output'!H$1,'Discl output_ class'!$B$1:$T$1,FALSE))=0,0,'Inq6 adjusted class'!K185)</f>
        <v>0</v>
      </c>
      <c r="I185" s="39">
        <f>IF(INDEX('Discl output_ class'!$B:$T,MATCH('Class output'!$A185,'Discl output_ class'!$B:$B,FALSE),MATCH('Class output'!I$1,'Discl output_ class'!$B$1:$T$1,FALSE))=0,0,'Inq6 adjusted class'!L185)</f>
        <v>0</v>
      </c>
      <c r="J185" s="39">
        <f>IF(INDEX('Discl output_ class'!$B:$T,MATCH('Class output'!$A185,'Discl output_ class'!$B:$B,FALSE),MATCH('Class output'!J$1,'Discl output_ class'!$B$1:$T$1,FALSE))=0,0,'Inq6 adjusted class'!M185)</f>
        <v>0</v>
      </c>
      <c r="K185" s="39">
        <f>IF(INDEX('Discl output_ class'!$B:$T,MATCH('Class output'!$A185,'Discl output_ class'!$B:$B,FALSE),MATCH('Class output'!K$1,'Discl output_ class'!$B$1:$T$1,FALSE))=0,0,'Inq6 adjusted class'!N185)</f>
        <v>0</v>
      </c>
      <c r="L185" s="39">
        <f>IF(INDEX('Discl output_ class'!$B:$T,MATCH('Class output'!$A185,'Discl output_ class'!$B:$B,FALSE),MATCH('Class output'!L$1,'Discl output_ class'!$B$1:$T$1,FALSE))=0,0,'Inq6 adjusted class'!O185)</f>
        <v>0</v>
      </c>
      <c r="M185" s="39">
        <f>IF(INDEX('Discl output_ class'!$B:$T,MATCH('Class output'!$A185,'Discl output_ class'!$B:$B,FALSE),MATCH('Class output'!M$1,'Discl output_ class'!$B$1:$T$1,FALSE))=0,0,'Inq6 adjusted class'!P185)</f>
        <v>0</v>
      </c>
      <c r="N185" s="39">
        <f>IF(INDEX('Discl output_ class'!$B:$T,MATCH('Class output'!$A185,'Discl output_ class'!$B:$B,FALSE),MATCH('Class output'!N$1,'Discl output_ class'!$B$1:$T$1,FALSE))=0,0,'Inq6 adjusted class'!Q185)</f>
        <v>0</v>
      </c>
      <c r="O185" s="39">
        <f>IF(INDEX('Discl output_ class'!$B:$T,MATCH('Class output'!$A185,'Discl output_ class'!$B:$B,FALSE),MATCH('Class output'!O$1,'Discl output_ class'!$B$1:$T$1,FALSE))=0,0,'Inq6 adjusted class'!R185)</f>
        <v>0</v>
      </c>
      <c r="P185" s="39">
        <f>IF(INDEX('Discl output_ class'!$B:$T,MATCH('Class output'!$A185,'Discl output_ class'!$B:$B,FALSE),MATCH('Class output'!P$1,'Discl output_ class'!$B$1:$T$1,FALSE))=0,0,'Inq6 adjusted class'!S185)</f>
        <v>0</v>
      </c>
      <c r="Q185" s="39">
        <f>IF(INDEX('Discl output_ class'!$B:$T,MATCH('Class output'!$A185,'Discl output_ class'!$B:$B,FALSE),MATCH('Class output'!Q$1,'Discl output_ class'!$B$1:$T$1,FALSE))=0,0,'Inq6 adjusted class'!T185)</f>
        <v>0</v>
      </c>
      <c r="R185" s="39">
        <f>IF(INDEX('Discl output_ class'!$B:$T,MATCH('Class output'!$A185,'Discl output_ class'!$B:$B,FALSE),MATCH('Class output'!R$1,'Discl output_ class'!$B$1:$T$1,FALSE))=0,0,'Inq6 adjusted class'!U185)</f>
        <v>0</v>
      </c>
      <c r="S185" s="39">
        <f>IF(INDEX('Discl output_ class'!$B:$T,MATCH('Class output'!$A185,'Discl output_ class'!$B:$B,FALSE),MATCH('Class output'!S$1,'Discl output_ class'!$B$1:$T$1,FALSE))=0,0,'Inq6 adjusted class'!V185)</f>
        <v>0</v>
      </c>
      <c r="T185" s="39">
        <f>IFERROR(VLOOKUP(A185,'Output A'!B:E,4,FALSE),0)</f>
        <v>0</v>
      </c>
    </row>
    <row r="186" spans="1:20" x14ac:dyDescent="0.3">
      <c r="A186" s="6">
        <f>'Discl output_ class'!B186</f>
        <v>2442</v>
      </c>
      <c r="B186" s="39">
        <f>IF(INDEX('Discl output_ class'!$B:$T,MATCH('Class output'!$A186,'Discl output_ class'!$B:$B,FALSE),MATCH('Class output'!B$1,'Discl output_ class'!$B$1:$T$1,FALSE))=0,0,'Inq6 adjusted class'!E186)</f>
        <v>0</v>
      </c>
      <c r="C186" s="39">
        <f>IF(INDEX('Discl output_ class'!$B:$T,MATCH('Class output'!$A186,'Discl output_ class'!$B:$B,FALSE),MATCH('Class output'!C$1,'Discl output_ class'!$B$1:$T$1,FALSE))=0,0,'Inq6 adjusted class'!F186)</f>
        <v>0</v>
      </c>
      <c r="D186" s="39">
        <f>IF(INDEX('Discl output_ class'!$B:$T,MATCH('Class output'!$A186,'Discl output_ class'!$B:$B,FALSE),MATCH('Class output'!D$1,'Discl output_ class'!$B$1:$T$1,FALSE))=0,0,'Inq6 adjusted class'!G186)</f>
        <v>0</v>
      </c>
      <c r="E186" s="39">
        <f>IF(INDEX('Discl output_ class'!$B:$T,MATCH('Class output'!$A186,'Discl output_ class'!$B:$B,FALSE),MATCH('Class output'!E$1,'Discl output_ class'!$B$1:$T$1,FALSE))=0,0,'Inq6 adjusted class'!H186)</f>
        <v>0</v>
      </c>
      <c r="F186" s="39">
        <f>IF(INDEX('Discl output_ class'!$B:$T,MATCH('Class output'!$A186,'Discl output_ class'!$B:$B,FALSE),MATCH('Class output'!F$1,'Discl output_ class'!$B$1:$T$1,FALSE))=0,0,'Inq6 adjusted class'!I186)</f>
        <v>0</v>
      </c>
      <c r="G186" s="39">
        <f>IF(INDEX('Discl output_ class'!$B:$T,MATCH('Class output'!$A186,'Discl output_ class'!$B:$B,FALSE),MATCH('Class output'!G$1,'Discl output_ class'!$B$1:$T$1,FALSE))=0,0,'Inq6 adjusted class'!J186)</f>
        <v>0</v>
      </c>
      <c r="H186" s="39">
        <f>IF(INDEX('Discl output_ class'!$B:$T,MATCH('Class output'!$A186,'Discl output_ class'!$B:$B,FALSE),MATCH('Class output'!H$1,'Discl output_ class'!$B$1:$T$1,FALSE))=0,0,'Inq6 adjusted class'!K186)</f>
        <v>0</v>
      </c>
      <c r="I186" s="39">
        <f>IF(INDEX('Discl output_ class'!$B:$T,MATCH('Class output'!$A186,'Discl output_ class'!$B:$B,FALSE),MATCH('Class output'!I$1,'Discl output_ class'!$B$1:$T$1,FALSE))=0,0,'Inq6 adjusted class'!L186)</f>
        <v>0</v>
      </c>
      <c r="J186" s="39">
        <f>IF(INDEX('Discl output_ class'!$B:$T,MATCH('Class output'!$A186,'Discl output_ class'!$B:$B,FALSE),MATCH('Class output'!J$1,'Discl output_ class'!$B$1:$T$1,FALSE))=0,0,'Inq6 adjusted class'!M186)</f>
        <v>0</v>
      </c>
      <c r="K186" s="39">
        <f>IF(INDEX('Discl output_ class'!$B:$T,MATCH('Class output'!$A186,'Discl output_ class'!$B:$B,FALSE),MATCH('Class output'!K$1,'Discl output_ class'!$B$1:$T$1,FALSE))=0,0,'Inq6 adjusted class'!N186)</f>
        <v>0</v>
      </c>
      <c r="L186" s="39">
        <f>IF(INDEX('Discl output_ class'!$B:$T,MATCH('Class output'!$A186,'Discl output_ class'!$B:$B,FALSE),MATCH('Class output'!L$1,'Discl output_ class'!$B$1:$T$1,FALSE))=0,0,'Inq6 adjusted class'!O186)</f>
        <v>0</v>
      </c>
      <c r="M186" s="39">
        <f>IF(INDEX('Discl output_ class'!$B:$T,MATCH('Class output'!$A186,'Discl output_ class'!$B:$B,FALSE),MATCH('Class output'!M$1,'Discl output_ class'!$B$1:$T$1,FALSE))=0,0,'Inq6 adjusted class'!P186)</f>
        <v>0</v>
      </c>
      <c r="N186" s="39">
        <f>IF(INDEX('Discl output_ class'!$B:$T,MATCH('Class output'!$A186,'Discl output_ class'!$B:$B,FALSE),MATCH('Class output'!N$1,'Discl output_ class'!$B$1:$T$1,FALSE))=0,0,'Inq6 adjusted class'!Q186)</f>
        <v>0</v>
      </c>
      <c r="O186" s="39">
        <f>IF(INDEX('Discl output_ class'!$B:$T,MATCH('Class output'!$A186,'Discl output_ class'!$B:$B,FALSE),MATCH('Class output'!O$1,'Discl output_ class'!$B$1:$T$1,FALSE))=0,0,'Inq6 adjusted class'!R186)</f>
        <v>0</v>
      </c>
      <c r="P186" s="39">
        <f>IF(INDEX('Discl output_ class'!$B:$T,MATCH('Class output'!$A186,'Discl output_ class'!$B:$B,FALSE),MATCH('Class output'!P$1,'Discl output_ class'!$B$1:$T$1,FALSE))=0,0,'Inq6 adjusted class'!S186)</f>
        <v>0</v>
      </c>
      <c r="Q186" s="39">
        <f>IF(INDEX('Discl output_ class'!$B:$T,MATCH('Class output'!$A186,'Discl output_ class'!$B:$B,FALSE),MATCH('Class output'!Q$1,'Discl output_ class'!$B$1:$T$1,FALSE))=0,0,'Inq6 adjusted class'!T186)</f>
        <v>0</v>
      </c>
      <c r="R186" s="39">
        <f>IF(INDEX('Discl output_ class'!$B:$T,MATCH('Class output'!$A186,'Discl output_ class'!$B:$B,FALSE),MATCH('Class output'!R$1,'Discl output_ class'!$B$1:$T$1,FALSE))=0,0,'Inq6 adjusted class'!U186)</f>
        <v>0</v>
      </c>
      <c r="S186" s="39">
        <f>IF(INDEX('Discl output_ class'!$B:$T,MATCH('Class output'!$A186,'Discl output_ class'!$B:$B,FALSE),MATCH('Class output'!S$1,'Discl output_ class'!$B$1:$T$1,FALSE))=0,0,'Inq6 adjusted class'!V186)</f>
        <v>0</v>
      </c>
      <c r="T186" s="39">
        <f>IFERROR(VLOOKUP(A186,'Output A'!B:E,4,FALSE),0)</f>
        <v>0</v>
      </c>
    </row>
    <row r="187" spans="1:20" x14ac:dyDescent="0.3">
      <c r="A187" s="6">
        <f>'Discl output_ class'!B187</f>
        <v>2443</v>
      </c>
      <c r="B187" s="39">
        <f>IF(INDEX('Discl output_ class'!$B:$T,MATCH('Class output'!$A187,'Discl output_ class'!$B:$B,FALSE),MATCH('Class output'!B$1,'Discl output_ class'!$B$1:$T$1,FALSE))=0,0,'Inq6 adjusted class'!E187)</f>
        <v>0</v>
      </c>
      <c r="C187" s="39">
        <f>IF(INDEX('Discl output_ class'!$B:$T,MATCH('Class output'!$A187,'Discl output_ class'!$B:$B,FALSE),MATCH('Class output'!C$1,'Discl output_ class'!$B$1:$T$1,FALSE))=0,0,'Inq6 adjusted class'!F187)</f>
        <v>0</v>
      </c>
      <c r="D187" s="39">
        <f>IF(INDEX('Discl output_ class'!$B:$T,MATCH('Class output'!$A187,'Discl output_ class'!$B:$B,FALSE),MATCH('Class output'!D$1,'Discl output_ class'!$B$1:$T$1,FALSE))=0,0,'Inq6 adjusted class'!G187)</f>
        <v>0</v>
      </c>
      <c r="E187" s="39">
        <f>IF(INDEX('Discl output_ class'!$B:$T,MATCH('Class output'!$A187,'Discl output_ class'!$B:$B,FALSE),MATCH('Class output'!E$1,'Discl output_ class'!$B$1:$T$1,FALSE))=0,0,'Inq6 adjusted class'!H187)</f>
        <v>0</v>
      </c>
      <c r="F187" s="39">
        <f>IF(INDEX('Discl output_ class'!$B:$T,MATCH('Class output'!$A187,'Discl output_ class'!$B:$B,FALSE),MATCH('Class output'!F$1,'Discl output_ class'!$B$1:$T$1,FALSE))=0,0,'Inq6 adjusted class'!I187)</f>
        <v>0</v>
      </c>
      <c r="G187" s="39">
        <f>IF(INDEX('Discl output_ class'!$B:$T,MATCH('Class output'!$A187,'Discl output_ class'!$B:$B,FALSE),MATCH('Class output'!G$1,'Discl output_ class'!$B$1:$T$1,FALSE))=0,0,'Inq6 adjusted class'!J187)</f>
        <v>0</v>
      </c>
      <c r="H187" s="39">
        <f>IF(INDEX('Discl output_ class'!$B:$T,MATCH('Class output'!$A187,'Discl output_ class'!$B:$B,FALSE),MATCH('Class output'!H$1,'Discl output_ class'!$B$1:$T$1,FALSE))=0,0,'Inq6 adjusted class'!K187)</f>
        <v>0</v>
      </c>
      <c r="I187" s="39">
        <f>IF(INDEX('Discl output_ class'!$B:$T,MATCH('Class output'!$A187,'Discl output_ class'!$B:$B,FALSE),MATCH('Class output'!I$1,'Discl output_ class'!$B$1:$T$1,FALSE))=0,0,'Inq6 adjusted class'!L187)</f>
        <v>0</v>
      </c>
      <c r="J187" s="39">
        <f>IF(INDEX('Discl output_ class'!$B:$T,MATCH('Class output'!$A187,'Discl output_ class'!$B:$B,FALSE),MATCH('Class output'!J$1,'Discl output_ class'!$B$1:$T$1,FALSE))=0,0,'Inq6 adjusted class'!M187)</f>
        <v>0</v>
      </c>
      <c r="K187" s="39">
        <f>IF(INDEX('Discl output_ class'!$B:$T,MATCH('Class output'!$A187,'Discl output_ class'!$B:$B,FALSE),MATCH('Class output'!K$1,'Discl output_ class'!$B$1:$T$1,FALSE))=0,0,'Inq6 adjusted class'!N187)</f>
        <v>0</v>
      </c>
      <c r="L187" s="39">
        <f>IF(INDEX('Discl output_ class'!$B:$T,MATCH('Class output'!$A187,'Discl output_ class'!$B:$B,FALSE),MATCH('Class output'!L$1,'Discl output_ class'!$B$1:$T$1,FALSE))=0,0,'Inq6 adjusted class'!O187)</f>
        <v>0</v>
      </c>
      <c r="M187" s="39">
        <f>IF(INDEX('Discl output_ class'!$B:$T,MATCH('Class output'!$A187,'Discl output_ class'!$B:$B,FALSE),MATCH('Class output'!M$1,'Discl output_ class'!$B$1:$T$1,FALSE))=0,0,'Inq6 adjusted class'!P187)</f>
        <v>0</v>
      </c>
      <c r="N187" s="39">
        <f>IF(INDEX('Discl output_ class'!$B:$T,MATCH('Class output'!$A187,'Discl output_ class'!$B:$B,FALSE),MATCH('Class output'!N$1,'Discl output_ class'!$B$1:$T$1,FALSE))=0,0,'Inq6 adjusted class'!Q187)</f>
        <v>0</v>
      </c>
      <c r="O187" s="39">
        <f>IF(INDEX('Discl output_ class'!$B:$T,MATCH('Class output'!$A187,'Discl output_ class'!$B:$B,FALSE),MATCH('Class output'!O$1,'Discl output_ class'!$B$1:$T$1,FALSE))=0,0,'Inq6 adjusted class'!R187)</f>
        <v>0</v>
      </c>
      <c r="P187" s="39">
        <f>IF(INDEX('Discl output_ class'!$B:$T,MATCH('Class output'!$A187,'Discl output_ class'!$B:$B,FALSE),MATCH('Class output'!P$1,'Discl output_ class'!$B$1:$T$1,FALSE))=0,0,'Inq6 adjusted class'!S187)</f>
        <v>0</v>
      </c>
      <c r="Q187" s="39">
        <f>IF(INDEX('Discl output_ class'!$B:$T,MATCH('Class output'!$A187,'Discl output_ class'!$B:$B,FALSE),MATCH('Class output'!Q$1,'Discl output_ class'!$B$1:$T$1,FALSE))=0,0,'Inq6 adjusted class'!T187)</f>
        <v>0</v>
      </c>
      <c r="R187" s="39">
        <f>IF(INDEX('Discl output_ class'!$B:$T,MATCH('Class output'!$A187,'Discl output_ class'!$B:$B,FALSE),MATCH('Class output'!R$1,'Discl output_ class'!$B$1:$T$1,FALSE))=0,0,'Inq6 adjusted class'!U187)</f>
        <v>0</v>
      </c>
      <c r="S187" s="39">
        <f>IF(INDEX('Discl output_ class'!$B:$T,MATCH('Class output'!$A187,'Discl output_ class'!$B:$B,FALSE),MATCH('Class output'!S$1,'Discl output_ class'!$B$1:$T$1,FALSE))=0,0,'Inq6 adjusted class'!V187)</f>
        <v>0</v>
      </c>
      <c r="T187" s="39">
        <f>IFERROR(VLOOKUP(A187,'Output A'!B:E,4,FALSE),0)</f>
        <v>0</v>
      </c>
    </row>
    <row r="188" spans="1:20" x14ac:dyDescent="0.3">
      <c r="A188" s="6">
        <f>'Discl output_ class'!B188</f>
        <v>2444</v>
      </c>
      <c r="B188" s="39">
        <f>IF(INDEX('Discl output_ class'!$B:$T,MATCH('Class output'!$A188,'Discl output_ class'!$B:$B,FALSE),MATCH('Class output'!B$1,'Discl output_ class'!$B$1:$T$1,FALSE))=0,0,'Inq6 adjusted class'!E188)</f>
        <v>0</v>
      </c>
      <c r="C188" s="39">
        <f>IF(INDEX('Discl output_ class'!$B:$T,MATCH('Class output'!$A188,'Discl output_ class'!$B:$B,FALSE),MATCH('Class output'!C$1,'Discl output_ class'!$B$1:$T$1,FALSE))=0,0,'Inq6 adjusted class'!F188)</f>
        <v>0</v>
      </c>
      <c r="D188" s="39">
        <f>IF(INDEX('Discl output_ class'!$B:$T,MATCH('Class output'!$A188,'Discl output_ class'!$B:$B,FALSE),MATCH('Class output'!D$1,'Discl output_ class'!$B$1:$T$1,FALSE))=0,0,'Inq6 adjusted class'!G188)</f>
        <v>0</v>
      </c>
      <c r="E188" s="39">
        <f>IF(INDEX('Discl output_ class'!$B:$T,MATCH('Class output'!$A188,'Discl output_ class'!$B:$B,FALSE),MATCH('Class output'!E$1,'Discl output_ class'!$B$1:$T$1,FALSE))=0,0,'Inq6 adjusted class'!H188)</f>
        <v>0</v>
      </c>
      <c r="F188" s="39">
        <f>IF(INDEX('Discl output_ class'!$B:$T,MATCH('Class output'!$A188,'Discl output_ class'!$B:$B,FALSE),MATCH('Class output'!F$1,'Discl output_ class'!$B$1:$T$1,FALSE))=0,0,'Inq6 adjusted class'!I188)</f>
        <v>0</v>
      </c>
      <c r="G188" s="39">
        <f>IF(INDEX('Discl output_ class'!$B:$T,MATCH('Class output'!$A188,'Discl output_ class'!$B:$B,FALSE),MATCH('Class output'!G$1,'Discl output_ class'!$B$1:$T$1,FALSE))=0,0,'Inq6 adjusted class'!J188)</f>
        <v>0</v>
      </c>
      <c r="H188" s="39">
        <f>IF(INDEX('Discl output_ class'!$B:$T,MATCH('Class output'!$A188,'Discl output_ class'!$B:$B,FALSE),MATCH('Class output'!H$1,'Discl output_ class'!$B$1:$T$1,FALSE))=0,0,'Inq6 adjusted class'!K188)</f>
        <v>0</v>
      </c>
      <c r="I188" s="39">
        <f>IF(INDEX('Discl output_ class'!$B:$T,MATCH('Class output'!$A188,'Discl output_ class'!$B:$B,FALSE),MATCH('Class output'!I$1,'Discl output_ class'!$B$1:$T$1,FALSE))=0,0,'Inq6 adjusted class'!L188)</f>
        <v>0</v>
      </c>
      <c r="J188" s="39">
        <f>IF(INDEX('Discl output_ class'!$B:$T,MATCH('Class output'!$A188,'Discl output_ class'!$B:$B,FALSE),MATCH('Class output'!J$1,'Discl output_ class'!$B$1:$T$1,FALSE))=0,0,'Inq6 adjusted class'!M188)</f>
        <v>0</v>
      </c>
      <c r="K188" s="39">
        <f>IF(INDEX('Discl output_ class'!$B:$T,MATCH('Class output'!$A188,'Discl output_ class'!$B:$B,FALSE),MATCH('Class output'!K$1,'Discl output_ class'!$B$1:$T$1,FALSE))=0,0,'Inq6 adjusted class'!N188)</f>
        <v>0</v>
      </c>
      <c r="L188" s="39">
        <f>IF(INDEX('Discl output_ class'!$B:$T,MATCH('Class output'!$A188,'Discl output_ class'!$B:$B,FALSE),MATCH('Class output'!L$1,'Discl output_ class'!$B$1:$T$1,FALSE))=0,0,'Inq6 adjusted class'!O188)</f>
        <v>0</v>
      </c>
      <c r="M188" s="39">
        <f>IF(INDEX('Discl output_ class'!$B:$T,MATCH('Class output'!$A188,'Discl output_ class'!$B:$B,FALSE),MATCH('Class output'!M$1,'Discl output_ class'!$B$1:$T$1,FALSE))=0,0,'Inq6 adjusted class'!P188)</f>
        <v>0</v>
      </c>
      <c r="N188" s="39">
        <f>IF(INDEX('Discl output_ class'!$B:$T,MATCH('Class output'!$A188,'Discl output_ class'!$B:$B,FALSE),MATCH('Class output'!N$1,'Discl output_ class'!$B$1:$T$1,FALSE))=0,0,'Inq6 adjusted class'!Q188)</f>
        <v>0</v>
      </c>
      <c r="O188" s="39">
        <f>IF(INDEX('Discl output_ class'!$B:$T,MATCH('Class output'!$A188,'Discl output_ class'!$B:$B,FALSE),MATCH('Class output'!O$1,'Discl output_ class'!$B$1:$T$1,FALSE))=0,0,'Inq6 adjusted class'!R188)</f>
        <v>0</v>
      </c>
      <c r="P188" s="39">
        <f>IF(INDEX('Discl output_ class'!$B:$T,MATCH('Class output'!$A188,'Discl output_ class'!$B:$B,FALSE),MATCH('Class output'!P$1,'Discl output_ class'!$B$1:$T$1,FALSE))=0,0,'Inq6 adjusted class'!S188)</f>
        <v>0</v>
      </c>
      <c r="Q188" s="39">
        <f>IF(INDEX('Discl output_ class'!$B:$T,MATCH('Class output'!$A188,'Discl output_ class'!$B:$B,FALSE),MATCH('Class output'!Q$1,'Discl output_ class'!$B$1:$T$1,FALSE))=0,0,'Inq6 adjusted class'!T188)</f>
        <v>0</v>
      </c>
      <c r="R188" s="39">
        <f>IF(INDEX('Discl output_ class'!$B:$T,MATCH('Class output'!$A188,'Discl output_ class'!$B:$B,FALSE),MATCH('Class output'!R$1,'Discl output_ class'!$B$1:$T$1,FALSE))=0,0,'Inq6 adjusted class'!U188)</f>
        <v>0</v>
      </c>
      <c r="S188" s="39">
        <f>IF(INDEX('Discl output_ class'!$B:$T,MATCH('Class output'!$A188,'Discl output_ class'!$B:$B,FALSE),MATCH('Class output'!S$1,'Discl output_ class'!$B$1:$T$1,FALSE))=0,0,'Inq6 adjusted class'!V188)</f>
        <v>0</v>
      </c>
      <c r="T188" s="39">
        <f>IFERROR(VLOOKUP(A188,'Output A'!B:E,4,FALSE),0)</f>
        <v>0</v>
      </c>
    </row>
    <row r="189" spans="1:20" x14ac:dyDescent="0.3">
      <c r="A189" s="6">
        <f>'Discl output_ class'!B189</f>
        <v>2445</v>
      </c>
      <c r="B189" s="39">
        <f>IF(INDEX('Discl output_ class'!$B:$T,MATCH('Class output'!$A189,'Discl output_ class'!$B:$B,FALSE),MATCH('Class output'!B$1,'Discl output_ class'!$B$1:$T$1,FALSE))=0,0,'Inq6 adjusted class'!E189)</f>
        <v>0</v>
      </c>
      <c r="C189" s="39">
        <f>IF(INDEX('Discl output_ class'!$B:$T,MATCH('Class output'!$A189,'Discl output_ class'!$B:$B,FALSE),MATCH('Class output'!C$1,'Discl output_ class'!$B$1:$T$1,FALSE))=0,0,'Inq6 adjusted class'!F189)</f>
        <v>0</v>
      </c>
      <c r="D189" s="39">
        <f>IF(INDEX('Discl output_ class'!$B:$T,MATCH('Class output'!$A189,'Discl output_ class'!$B:$B,FALSE),MATCH('Class output'!D$1,'Discl output_ class'!$B$1:$T$1,FALSE))=0,0,'Inq6 adjusted class'!G189)</f>
        <v>0</v>
      </c>
      <c r="E189" s="39">
        <f>IF(INDEX('Discl output_ class'!$B:$T,MATCH('Class output'!$A189,'Discl output_ class'!$B:$B,FALSE),MATCH('Class output'!E$1,'Discl output_ class'!$B$1:$T$1,FALSE))=0,0,'Inq6 adjusted class'!H189)</f>
        <v>0</v>
      </c>
      <c r="F189" s="39">
        <f>IF(INDEX('Discl output_ class'!$B:$T,MATCH('Class output'!$A189,'Discl output_ class'!$B:$B,FALSE),MATCH('Class output'!F$1,'Discl output_ class'!$B$1:$T$1,FALSE))=0,0,'Inq6 adjusted class'!I189)</f>
        <v>0</v>
      </c>
      <c r="G189" s="39">
        <f>IF(INDEX('Discl output_ class'!$B:$T,MATCH('Class output'!$A189,'Discl output_ class'!$B:$B,FALSE),MATCH('Class output'!G$1,'Discl output_ class'!$B$1:$T$1,FALSE))=0,0,'Inq6 adjusted class'!J189)</f>
        <v>0</v>
      </c>
      <c r="H189" s="39">
        <f>IF(INDEX('Discl output_ class'!$B:$T,MATCH('Class output'!$A189,'Discl output_ class'!$B:$B,FALSE),MATCH('Class output'!H$1,'Discl output_ class'!$B$1:$T$1,FALSE))=0,0,'Inq6 adjusted class'!K189)</f>
        <v>0</v>
      </c>
      <c r="I189" s="39">
        <f>IF(INDEX('Discl output_ class'!$B:$T,MATCH('Class output'!$A189,'Discl output_ class'!$B:$B,FALSE),MATCH('Class output'!I$1,'Discl output_ class'!$B$1:$T$1,FALSE))=0,0,'Inq6 adjusted class'!L189)</f>
        <v>0</v>
      </c>
      <c r="J189" s="39">
        <f>IF(INDEX('Discl output_ class'!$B:$T,MATCH('Class output'!$A189,'Discl output_ class'!$B:$B,FALSE),MATCH('Class output'!J$1,'Discl output_ class'!$B$1:$T$1,FALSE))=0,0,'Inq6 adjusted class'!M189)</f>
        <v>0</v>
      </c>
      <c r="K189" s="39">
        <f>IF(INDEX('Discl output_ class'!$B:$T,MATCH('Class output'!$A189,'Discl output_ class'!$B:$B,FALSE),MATCH('Class output'!K$1,'Discl output_ class'!$B$1:$T$1,FALSE))=0,0,'Inq6 adjusted class'!N189)</f>
        <v>0</v>
      </c>
      <c r="L189" s="39">
        <f>IF(INDEX('Discl output_ class'!$B:$T,MATCH('Class output'!$A189,'Discl output_ class'!$B:$B,FALSE),MATCH('Class output'!L$1,'Discl output_ class'!$B$1:$T$1,FALSE))=0,0,'Inq6 adjusted class'!O189)</f>
        <v>0</v>
      </c>
      <c r="M189" s="39">
        <f>IF(INDEX('Discl output_ class'!$B:$T,MATCH('Class output'!$A189,'Discl output_ class'!$B:$B,FALSE),MATCH('Class output'!M$1,'Discl output_ class'!$B$1:$T$1,FALSE))=0,0,'Inq6 adjusted class'!P189)</f>
        <v>0</v>
      </c>
      <c r="N189" s="39">
        <f>IF(INDEX('Discl output_ class'!$B:$T,MATCH('Class output'!$A189,'Discl output_ class'!$B:$B,FALSE),MATCH('Class output'!N$1,'Discl output_ class'!$B$1:$T$1,FALSE))=0,0,'Inq6 adjusted class'!Q189)</f>
        <v>0</v>
      </c>
      <c r="O189" s="39">
        <f>IF(INDEX('Discl output_ class'!$B:$T,MATCH('Class output'!$A189,'Discl output_ class'!$B:$B,FALSE),MATCH('Class output'!O$1,'Discl output_ class'!$B$1:$T$1,FALSE))=0,0,'Inq6 adjusted class'!R189)</f>
        <v>0</v>
      </c>
      <c r="P189" s="39">
        <f>IF(INDEX('Discl output_ class'!$B:$T,MATCH('Class output'!$A189,'Discl output_ class'!$B:$B,FALSE),MATCH('Class output'!P$1,'Discl output_ class'!$B$1:$T$1,FALSE))=0,0,'Inq6 adjusted class'!S189)</f>
        <v>0</v>
      </c>
      <c r="Q189" s="39">
        <f>IF(INDEX('Discl output_ class'!$B:$T,MATCH('Class output'!$A189,'Discl output_ class'!$B:$B,FALSE),MATCH('Class output'!Q$1,'Discl output_ class'!$B$1:$T$1,FALSE))=0,0,'Inq6 adjusted class'!T189)</f>
        <v>0</v>
      </c>
      <c r="R189" s="39">
        <f>IF(INDEX('Discl output_ class'!$B:$T,MATCH('Class output'!$A189,'Discl output_ class'!$B:$B,FALSE),MATCH('Class output'!R$1,'Discl output_ class'!$B$1:$T$1,FALSE))=0,0,'Inq6 adjusted class'!U189)</f>
        <v>0</v>
      </c>
      <c r="S189" s="39">
        <f>IF(INDEX('Discl output_ class'!$B:$T,MATCH('Class output'!$A189,'Discl output_ class'!$B:$B,FALSE),MATCH('Class output'!S$1,'Discl output_ class'!$B$1:$T$1,FALSE))=0,0,'Inq6 adjusted class'!V189)</f>
        <v>0</v>
      </c>
      <c r="T189" s="39">
        <f>IFERROR(VLOOKUP(A189,'Output A'!B:E,4,FALSE),0)</f>
        <v>0</v>
      </c>
    </row>
    <row r="190" spans="1:20" x14ac:dyDescent="0.3">
      <c r="A190" s="6">
        <f>'Discl output_ class'!B190</f>
        <v>2446</v>
      </c>
      <c r="B190" s="39">
        <f>IF(INDEX('Discl output_ class'!$B:$T,MATCH('Class output'!$A190,'Discl output_ class'!$B:$B,FALSE),MATCH('Class output'!B$1,'Discl output_ class'!$B$1:$T$1,FALSE))=0,0,'Inq6 adjusted class'!E190)</f>
        <v>0</v>
      </c>
      <c r="C190" s="39">
        <f>IF(INDEX('Discl output_ class'!$B:$T,MATCH('Class output'!$A190,'Discl output_ class'!$B:$B,FALSE),MATCH('Class output'!C$1,'Discl output_ class'!$B$1:$T$1,FALSE))=0,0,'Inq6 adjusted class'!F190)</f>
        <v>0</v>
      </c>
      <c r="D190" s="39">
        <f>IF(INDEX('Discl output_ class'!$B:$T,MATCH('Class output'!$A190,'Discl output_ class'!$B:$B,FALSE),MATCH('Class output'!D$1,'Discl output_ class'!$B$1:$T$1,FALSE))=0,0,'Inq6 adjusted class'!G190)</f>
        <v>0</v>
      </c>
      <c r="E190" s="39">
        <f>IF(INDEX('Discl output_ class'!$B:$T,MATCH('Class output'!$A190,'Discl output_ class'!$B:$B,FALSE),MATCH('Class output'!E$1,'Discl output_ class'!$B$1:$T$1,FALSE))=0,0,'Inq6 adjusted class'!H190)</f>
        <v>0</v>
      </c>
      <c r="F190" s="39">
        <f>IF(INDEX('Discl output_ class'!$B:$T,MATCH('Class output'!$A190,'Discl output_ class'!$B:$B,FALSE),MATCH('Class output'!F$1,'Discl output_ class'!$B$1:$T$1,FALSE))=0,0,'Inq6 adjusted class'!I190)</f>
        <v>0</v>
      </c>
      <c r="G190" s="39">
        <f>IF(INDEX('Discl output_ class'!$B:$T,MATCH('Class output'!$A190,'Discl output_ class'!$B:$B,FALSE),MATCH('Class output'!G$1,'Discl output_ class'!$B$1:$T$1,FALSE))=0,0,'Inq6 adjusted class'!J190)</f>
        <v>0</v>
      </c>
      <c r="H190" s="39">
        <f>IF(INDEX('Discl output_ class'!$B:$T,MATCH('Class output'!$A190,'Discl output_ class'!$B:$B,FALSE),MATCH('Class output'!H$1,'Discl output_ class'!$B$1:$T$1,FALSE))=0,0,'Inq6 adjusted class'!K190)</f>
        <v>0</v>
      </c>
      <c r="I190" s="39">
        <f>IF(INDEX('Discl output_ class'!$B:$T,MATCH('Class output'!$A190,'Discl output_ class'!$B:$B,FALSE),MATCH('Class output'!I$1,'Discl output_ class'!$B$1:$T$1,FALSE))=0,0,'Inq6 adjusted class'!L190)</f>
        <v>0</v>
      </c>
      <c r="J190" s="39">
        <f>IF(INDEX('Discl output_ class'!$B:$T,MATCH('Class output'!$A190,'Discl output_ class'!$B:$B,FALSE),MATCH('Class output'!J$1,'Discl output_ class'!$B$1:$T$1,FALSE))=0,0,'Inq6 adjusted class'!M190)</f>
        <v>0</v>
      </c>
      <c r="K190" s="39">
        <f>IF(INDEX('Discl output_ class'!$B:$T,MATCH('Class output'!$A190,'Discl output_ class'!$B:$B,FALSE),MATCH('Class output'!K$1,'Discl output_ class'!$B$1:$T$1,FALSE))=0,0,'Inq6 adjusted class'!N190)</f>
        <v>0</v>
      </c>
      <c r="L190" s="39">
        <f>IF(INDEX('Discl output_ class'!$B:$T,MATCH('Class output'!$A190,'Discl output_ class'!$B:$B,FALSE),MATCH('Class output'!L$1,'Discl output_ class'!$B$1:$T$1,FALSE))=0,0,'Inq6 adjusted class'!O190)</f>
        <v>0</v>
      </c>
      <c r="M190" s="39">
        <f>IF(INDEX('Discl output_ class'!$B:$T,MATCH('Class output'!$A190,'Discl output_ class'!$B:$B,FALSE),MATCH('Class output'!M$1,'Discl output_ class'!$B$1:$T$1,FALSE))=0,0,'Inq6 adjusted class'!P190)</f>
        <v>0</v>
      </c>
      <c r="N190" s="39">
        <f>IF(INDEX('Discl output_ class'!$B:$T,MATCH('Class output'!$A190,'Discl output_ class'!$B:$B,FALSE),MATCH('Class output'!N$1,'Discl output_ class'!$B$1:$T$1,FALSE))=0,0,'Inq6 adjusted class'!Q190)</f>
        <v>0</v>
      </c>
      <c r="O190" s="39">
        <f>IF(INDEX('Discl output_ class'!$B:$T,MATCH('Class output'!$A190,'Discl output_ class'!$B:$B,FALSE),MATCH('Class output'!O$1,'Discl output_ class'!$B$1:$T$1,FALSE))=0,0,'Inq6 adjusted class'!R190)</f>
        <v>0</v>
      </c>
      <c r="P190" s="39">
        <f>IF(INDEX('Discl output_ class'!$B:$T,MATCH('Class output'!$A190,'Discl output_ class'!$B:$B,FALSE),MATCH('Class output'!P$1,'Discl output_ class'!$B$1:$T$1,FALSE))=0,0,'Inq6 adjusted class'!S190)</f>
        <v>0</v>
      </c>
      <c r="Q190" s="39">
        <f>IF(INDEX('Discl output_ class'!$B:$T,MATCH('Class output'!$A190,'Discl output_ class'!$B:$B,FALSE),MATCH('Class output'!Q$1,'Discl output_ class'!$B$1:$T$1,FALSE))=0,0,'Inq6 adjusted class'!T190)</f>
        <v>0</v>
      </c>
      <c r="R190" s="39">
        <f>IF(INDEX('Discl output_ class'!$B:$T,MATCH('Class output'!$A190,'Discl output_ class'!$B:$B,FALSE),MATCH('Class output'!R$1,'Discl output_ class'!$B$1:$T$1,FALSE))=0,0,'Inq6 adjusted class'!U190)</f>
        <v>0</v>
      </c>
      <c r="S190" s="39">
        <f>IF(INDEX('Discl output_ class'!$B:$T,MATCH('Class output'!$A190,'Discl output_ class'!$B:$B,FALSE),MATCH('Class output'!S$1,'Discl output_ class'!$B$1:$T$1,FALSE))=0,0,'Inq6 adjusted class'!V190)</f>
        <v>0</v>
      </c>
      <c r="T190" s="39">
        <f>IFERROR(VLOOKUP(A190,'Output A'!B:E,4,FALSE),0)</f>
        <v>0</v>
      </c>
    </row>
    <row r="191" spans="1:20" x14ac:dyDescent="0.3">
      <c r="A191" s="6">
        <f>'Discl output_ class'!B191</f>
        <v>2451</v>
      </c>
      <c r="B191" s="39">
        <f>IF(INDEX('Discl output_ class'!$B:$T,MATCH('Class output'!$A191,'Discl output_ class'!$B:$B,FALSE),MATCH('Class output'!B$1,'Discl output_ class'!$B$1:$T$1,FALSE))=0,0,'Inq6 adjusted class'!E191)</f>
        <v>0</v>
      </c>
      <c r="C191" s="39">
        <f>IF(INDEX('Discl output_ class'!$B:$T,MATCH('Class output'!$A191,'Discl output_ class'!$B:$B,FALSE),MATCH('Class output'!C$1,'Discl output_ class'!$B$1:$T$1,FALSE))=0,0,'Inq6 adjusted class'!F191)</f>
        <v>0</v>
      </c>
      <c r="D191" s="39">
        <f>IF(INDEX('Discl output_ class'!$B:$T,MATCH('Class output'!$A191,'Discl output_ class'!$B:$B,FALSE),MATCH('Class output'!D$1,'Discl output_ class'!$B$1:$T$1,FALSE))=0,0,'Inq6 adjusted class'!G191)</f>
        <v>0</v>
      </c>
      <c r="E191" s="39">
        <f>IF(INDEX('Discl output_ class'!$B:$T,MATCH('Class output'!$A191,'Discl output_ class'!$B:$B,FALSE),MATCH('Class output'!E$1,'Discl output_ class'!$B$1:$T$1,FALSE))=0,0,'Inq6 adjusted class'!H191)</f>
        <v>0</v>
      </c>
      <c r="F191" s="39">
        <f>IF(INDEX('Discl output_ class'!$B:$T,MATCH('Class output'!$A191,'Discl output_ class'!$B:$B,FALSE),MATCH('Class output'!F$1,'Discl output_ class'!$B$1:$T$1,FALSE))=0,0,'Inq6 adjusted class'!I191)</f>
        <v>0</v>
      </c>
      <c r="G191" s="39">
        <f>IF(INDEX('Discl output_ class'!$B:$T,MATCH('Class output'!$A191,'Discl output_ class'!$B:$B,FALSE),MATCH('Class output'!G$1,'Discl output_ class'!$B$1:$T$1,FALSE))=0,0,'Inq6 adjusted class'!J191)</f>
        <v>0</v>
      </c>
      <c r="H191" s="39">
        <f>IF(INDEX('Discl output_ class'!$B:$T,MATCH('Class output'!$A191,'Discl output_ class'!$B:$B,FALSE),MATCH('Class output'!H$1,'Discl output_ class'!$B$1:$T$1,FALSE))=0,0,'Inq6 adjusted class'!K191)</f>
        <v>0</v>
      </c>
      <c r="I191" s="39">
        <f>IF(INDEX('Discl output_ class'!$B:$T,MATCH('Class output'!$A191,'Discl output_ class'!$B:$B,FALSE),MATCH('Class output'!I$1,'Discl output_ class'!$B$1:$T$1,FALSE))=0,0,'Inq6 adjusted class'!L191)</f>
        <v>0</v>
      </c>
      <c r="J191" s="39">
        <f>IF(INDEX('Discl output_ class'!$B:$T,MATCH('Class output'!$A191,'Discl output_ class'!$B:$B,FALSE),MATCH('Class output'!J$1,'Discl output_ class'!$B$1:$T$1,FALSE))=0,0,'Inq6 adjusted class'!M191)</f>
        <v>0</v>
      </c>
      <c r="K191" s="39">
        <f>IF(INDEX('Discl output_ class'!$B:$T,MATCH('Class output'!$A191,'Discl output_ class'!$B:$B,FALSE),MATCH('Class output'!K$1,'Discl output_ class'!$B$1:$T$1,FALSE))=0,0,'Inq6 adjusted class'!N191)</f>
        <v>0</v>
      </c>
      <c r="L191" s="39">
        <f>IF(INDEX('Discl output_ class'!$B:$T,MATCH('Class output'!$A191,'Discl output_ class'!$B:$B,FALSE),MATCH('Class output'!L$1,'Discl output_ class'!$B$1:$T$1,FALSE))=0,0,'Inq6 adjusted class'!O191)</f>
        <v>0</v>
      </c>
      <c r="M191" s="39">
        <f>IF(INDEX('Discl output_ class'!$B:$T,MATCH('Class output'!$A191,'Discl output_ class'!$B:$B,FALSE),MATCH('Class output'!M$1,'Discl output_ class'!$B$1:$T$1,FALSE))=0,0,'Inq6 adjusted class'!P191)</f>
        <v>0</v>
      </c>
      <c r="N191" s="39">
        <f>IF(INDEX('Discl output_ class'!$B:$T,MATCH('Class output'!$A191,'Discl output_ class'!$B:$B,FALSE),MATCH('Class output'!N$1,'Discl output_ class'!$B$1:$T$1,FALSE))=0,0,'Inq6 adjusted class'!Q191)</f>
        <v>0</v>
      </c>
      <c r="O191" s="39">
        <f>IF(INDEX('Discl output_ class'!$B:$T,MATCH('Class output'!$A191,'Discl output_ class'!$B:$B,FALSE),MATCH('Class output'!O$1,'Discl output_ class'!$B$1:$T$1,FALSE))=0,0,'Inq6 adjusted class'!R191)</f>
        <v>0</v>
      </c>
      <c r="P191" s="39">
        <f>IF(INDEX('Discl output_ class'!$B:$T,MATCH('Class output'!$A191,'Discl output_ class'!$B:$B,FALSE),MATCH('Class output'!P$1,'Discl output_ class'!$B$1:$T$1,FALSE))=0,0,'Inq6 adjusted class'!S191)</f>
        <v>0</v>
      </c>
      <c r="Q191" s="39">
        <f>IF(INDEX('Discl output_ class'!$B:$T,MATCH('Class output'!$A191,'Discl output_ class'!$B:$B,FALSE),MATCH('Class output'!Q$1,'Discl output_ class'!$B$1:$T$1,FALSE))=0,0,'Inq6 adjusted class'!T191)</f>
        <v>0</v>
      </c>
      <c r="R191" s="39">
        <f>IF(INDEX('Discl output_ class'!$B:$T,MATCH('Class output'!$A191,'Discl output_ class'!$B:$B,FALSE),MATCH('Class output'!R$1,'Discl output_ class'!$B$1:$T$1,FALSE))=0,0,'Inq6 adjusted class'!U191)</f>
        <v>0</v>
      </c>
      <c r="S191" s="39">
        <f>IF(INDEX('Discl output_ class'!$B:$T,MATCH('Class output'!$A191,'Discl output_ class'!$B:$B,FALSE),MATCH('Class output'!S$1,'Discl output_ class'!$B$1:$T$1,FALSE))=0,0,'Inq6 adjusted class'!V191)</f>
        <v>0</v>
      </c>
      <c r="T191" s="39">
        <f>IFERROR(VLOOKUP(A191,'Output A'!B:E,4,FALSE),0)</f>
        <v>0</v>
      </c>
    </row>
    <row r="192" spans="1:20" x14ac:dyDescent="0.3">
      <c r="A192" s="6">
        <f>'Discl output_ class'!B192</f>
        <v>2452</v>
      </c>
      <c r="B192" s="39">
        <f>IF(INDEX('Discl output_ class'!$B:$T,MATCH('Class output'!$A192,'Discl output_ class'!$B:$B,FALSE),MATCH('Class output'!B$1,'Discl output_ class'!$B$1:$T$1,FALSE))=0,0,'Inq6 adjusted class'!E192)</f>
        <v>0</v>
      </c>
      <c r="C192" s="39">
        <f>IF(INDEX('Discl output_ class'!$B:$T,MATCH('Class output'!$A192,'Discl output_ class'!$B:$B,FALSE),MATCH('Class output'!C$1,'Discl output_ class'!$B$1:$T$1,FALSE))=0,0,'Inq6 adjusted class'!F192)</f>
        <v>0</v>
      </c>
      <c r="D192" s="39">
        <f>IF(INDEX('Discl output_ class'!$B:$T,MATCH('Class output'!$A192,'Discl output_ class'!$B:$B,FALSE),MATCH('Class output'!D$1,'Discl output_ class'!$B$1:$T$1,FALSE))=0,0,'Inq6 adjusted class'!G192)</f>
        <v>0</v>
      </c>
      <c r="E192" s="39">
        <f>IF(INDEX('Discl output_ class'!$B:$T,MATCH('Class output'!$A192,'Discl output_ class'!$B:$B,FALSE),MATCH('Class output'!E$1,'Discl output_ class'!$B$1:$T$1,FALSE))=0,0,'Inq6 adjusted class'!H192)</f>
        <v>0</v>
      </c>
      <c r="F192" s="39">
        <f>IF(INDEX('Discl output_ class'!$B:$T,MATCH('Class output'!$A192,'Discl output_ class'!$B:$B,FALSE),MATCH('Class output'!F$1,'Discl output_ class'!$B$1:$T$1,FALSE))=0,0,'Inq6 adjusted class'!I192)</f>
        <v>0</v>
      </c>
      <c r="G192" s="39">
        <f>IF(INDEX('Discl output_ class'!$B:$T,MATCH('Class output'!$A192,'Discl output_ class'!$B:$B,FALSE),MATCH('Class output'!G$1,'Discl output_ class'!$B$1:$T$1,FALSE))=0,0,'Inq6 adjusted class'!J192)</f>
        <v>0</v>
      </c>
      <c r="H192" s="39">
        <f>IF(INDEX('Discl output_ class'!$B:$T,MATCH('Class output'!$A192,'Discl output_ class'!$B:$B,FALSE),MATCH('Class output'!H$1,'Discl output_ class'!$B$1:$T$1,FALSE))=0,0,'Inq6 adjusted class'!K192)</f>
        <v>0</v>
      </c>
      <c r="I192" s="39">
        <f>IF(INDEX('Discl output_ class'!$B:$T,MATCH('Class output'!$A192,'Discl output_ class'!$B:$B,FALSE),MATCH('Class output'!I$1,'Discl output_ class'!$B$1:$T$1,FALSE))=0,0,'Inq6 adjusted class'!L192)</f>
        <v>0</v>
      </c>
      <c r="J192" s="39">
        <f>IF(INDEX('Discl output_ class'!$B:$T,MATCH('Class output'!$A192,'Discl output_ class'!$B:$B,FALSE),MATCH('Class output'!J$1,'Discl output_ class'!$B$1:$T$1,FALSE))=0,0,'Inq6 adjusted class'!M192)</f>
        <v>0</v>
      </c>
      <c r="K192" s="39">
        <f>IF(INDEX('Discl output_ class'!$B:$T,MATCH('Class output'!$A192,'Discl output_ class'!$B:$B,FALSE),MATCH('Class output'!K$1,'Discl output_ class'!$B$1:$T$1,FALSE))=0,0,'Inq6 adjusted class'!N192)</f>
        <v>0</v>
      </c>
      <c r="L192" s="39">
        <f>IF(INDEX('Discl output_ class'!$B:$T,MATCH('Class output'!$A192,'Discl output_ class'!$B:$B,FALSE),MATCH('Class output'!L$1,'Discl output_ class'!$B$1:$T$1,FALSE))=0,0,'Inq6 adjusted class'!O192)</f>
        <v>0</v>
      </c>
      <c r="M192" s="39">
        <f>IF(INDEX('Discl output_ class'!$B:$T,MATCH('Class output'!$A192,'Discl output_ class'!$B:$B,FALSE),MATCH('Class output'!M$1,'Discl output_ class'!$B$1:$T$1,FALSE))=0,0,'Inq6 adjusted class'!P192)</f>
        <v>0</v>
      </c>
      <c r="N192" s="39">
        <f>IF(INDEX('Discl output_ class'!$B:$T,MATCH('Class output'!$A192,'Discl output_ class'!$B:$B,FALSE),MATCH('Class output'!N$1,'Discl output_ class'!$B$1:$T$1,FALSE))=0,0,'Inq6 adjusted class'!Q192)</f>
        <v>0</v>
      </c>
      <c r="O192" s="39">
        <f>IF(INDEX('Discl output_ class'!$B:$T,MATCH('Class output'!$A192,'Discl output_ class'!$B:$B,FALSE),MATCH('Class output'!O$1,'Discl output_ class'!$B$1:$T$1,FALSE))=0,0,'Inq6 adjusted class'!R192)</f>
        <v>0</v>
      </c>
      <c r="P192" s="39">
        <f>IF(INDEX('Discl output_ class'!$B:$T,MATCH('Class output'!$A192,'Discl output_ class'!$B:$B,FALSE),MATCH('Class output'!P$1,'Discl output_ class'!$B$1:$T$1,FALSE))=0,0,'Inq6 adjusted class'!S192)</f>
        <v>0</v>
      </c>
      <c r="Q192" s="39">
        <f>IF(INDEX('Discl output_ class'!$B:$T,MATCH('Class output'!$A192,'Discl output_ class'!$B:$B,FALSE),MATCH('Class output'!Q$1,'Discl output_ class'!$B$1:$T$1,FALSE))=0,0,'Inq6 adjusted class'!T192)</f>
        <v>0</v>
      </c>
      <c r="R192" s="39">
        <f>IF(INDEX('Discl output_ class'!$B:$T,MATCH('Class output'!$A192,'Discl output_ class'!$B:$B,FALSE),MATCH('Class output'!R$1,'Discl output_ class'!$B$1:$T$1,FALSE))=0,0,'Inq6 adjusted class'!U192)</f>
        <v>0</v>
      </c>
      <c r="S192" s="39">
        <f>IF(INDEX('Discl output_ class'!$B:$T,MATCH('Class output'!$A192,'Discl output_ class'!$B:$B,FALSE),MATCH('Class output'!S$1,'Discl output_ class'!$B$1:$T$1,FALSE))=0,0,'Inq6 adjusted class'!V192)</f>
        <v>0</v>
      </c>
      <c r="T192" s="39">
        <f>IFERROR(VLOOKUP(A192,'Output A'!B:E,4,FALSE),0)</f>
        <v>0</v>
      </c>
    </row>
    <row r="193" spans="1:20" x14ac:dyDescent="0.3">
      <c r="A193" s="6">
        <f>'Discl output_ class'!B193</f>
        <v>2453</v>
      </c>
      <c r="B193" s="39">
        <f>IF(INDEX('Discl output_ class'!$B:$T,MATCH('Class output'!$A193,'Discl output_ class'!$B:$B,FALSE),MATCH('Class output'!B$1,'Discl output_ class'!$B$1:$T$1,FALSE))=0,0,'Inq6 adjusted class'!E193)</f>
        <v>0</v>
      </c>
      <c r="C193" s="39">
        <f>IF(INDEX('Discl output_ class'!$B:$T,MATCH('Class output'!$A193,'Discl output_ class'!$B:$B,FALSE),MATCH('Class output'!C$1,'Discl output_ class'!$B$1:$T$1,FALSE))=0,0,'Inq6 adjusted class'!F193)</f>
        <v>0</v>
      </c>
      <c r="D193" s="39">
        <f>IF(INDEX('Discl output_ class'!$B:$T,MATCH('Class output'!$A193,'Discl output_ class'!$B:$B,FALSE),MATCH('Class output'!D$1,'Discl output_ class'!$B$1:$T$1,FALSE))=0,0,'Inq6 adjusted class'!G193)</f>
        <v>0</v>
      </c>
      <c r="E193" s="39">
        <f>IF(INDEX('Discl output_ class'!$B:$T,MATCH('Class output'!$A193,'Discl output_ class'!$B:$B,FALSE),MATCH('Class output'!E$1,'Discl output_ class'!$B$1:$T$1,FALSE))=0,0,'Inq6 adjusted class'!H193)</f>
        <v>0</v>
      </c>
      <c r="F193" s="39">
        <f>IF(INDEX('Discl output_ class'!$B:$T,MATCH('Class output'!$A193,'Discl output_ class'!$B:$B,FALSE),MATCH('Class output'!F$1,'Discl output_ class'!$B$1:$T$1,FALSE))=0,0,'Inq6 adjusted class'!I193)</f>
        <v>0</v>
      </c>
      <c r="G193" s="39">
        <f>IF(INDEX('Discl output_ class'!$B:$T,MATCH('Class output'!$A193,'Discl output_ class'!$B:$B,FALSE),MATCH('Class output'!G$1,'Discl output_ class'!$B$1:$T$1,FALSE))=0,0,'Inq6 adjusted class'!J193)</f>
        <v>0</v>
      </c>
      <c r="H193" s="39">
        <f>IF(INDEX('Discl output_ class'!$B:$T,MATCH('Class output'!$A193,'Discl output_ class'!$B:$B,FALSE),MATCH('Class output'!H$1,'Discl output_ class'!$B$1:$T$1,FALSE))=0,0,'Inq6 adjusted class'!K193)</f>
        <v>0</v>
      </c>
      <c r="I193" s="39">
        <f>IF(INDEX('Discl output_ class'!$B:$T,MATCH('Class output'!$A193,'Discl output_ class'!$B:$B,FALSE),MATCH('Class output'!I$1,'Discl output_ class'!$B$1:$T$1,FALSE))=0,0,'Inq6 adjusted class'!L193)</f>
        <v>0</v>
      </c>
      <c r="J193" s="39">
        <f>IF(INDEX('Discl output_ class'!$B:$T,MATCH('Class output'!$A193,'Discl output_ class'!$B:$B,FALSE),MATCH('Class output'!J$1,'Discl output_ class'!$B$1:$T$1,FALSE))=0,0,'Inq6 adjusted class'!M193)</f>
        <v>0</v>
      </c>
      <c r="K193" s="39">
        <f>IF(INDEX('Discl output_ class'!$B:$T,MATCH('Class output'!$A193,'Discl output_ class'!$B:$B,FALSE),MATCH('Class output'!K$1,'Discl output_ class'!$B$1:$T$1,FALSE))=0,0,'Inq6 adjusted class'!N193)</f>
        <v>0</v>
      </c>
      <c r="L193" s="39">
        <f>IF(INDEX('Discl output_ class'!$B:$T,MATCH('Class output'!$A193,'Discl output_ class'!$B:$B,FALSE),MATCH('Class output'!L$1,'Discl output_ class'!$B$1:$T$1,FALSE))=0,0,'Inq6 adjusted class'!O193)</f>
        <v>0</v>
      </c>
      <c r="M193" s="39">
        <f>IF(INDEX('Discl output_ class'!$B:$T,MATCH('Class output'!$A193,'Discl output_ class'!$B:$B,FALSE),MATCH('Class output'!M$1,'Discl output_ class'!$B$1:$T$1,FALSE))=0,0,'Inq6 adjusted class'!P193)</f>
        <v>0</v>
      </c>
      <c r="N193" s="39">
        <f>IF(INDEX('Discl output_ class'!$B:$T,MATCH('Class output'!$A193,'Discl output_ class'!$B:$B,FALSE),MATCH('Class output'!N$1,'Discl output_ class'!$B$1:$T$1,FALSE))=0,0,'Inq6 adjusted class'!Q193)</f>
        <v>0</v>
      </c>
      <c r="O193" s="39">
        <f>IF(INDEX('Discl output_ class'!$B:$T,MATCH('Class output'!$A193,'Discl output_ class'!$B:$B,FALSE),MATCH('Class output'!O$1,'Discl output_ class'!$B$1:$T$1,FALSE))=0,0,'Inq6 adjusted class'!R193)</f>
        <v>0</v>
      </c>
      <c r="P193" s="39">
        <f>IF(INDEX('Discl output_ class'!$B:$T,MATCH('Class output'!$A193,'Discl output_ class'!$B:$B,FALSE),MATCH('Class output'!P$1,'Discl output_ class'!$B$1:$T$1,FALSE))=0,0,'Inq6 adjusted class'!S193)</f>
        <v>0</v>
      </c>
      <c r="Q193" s="39">
        <f>IF(INDEX('Discl output_ class'!$B:$T,MATCH('Class output'!$A193,'Discl output_ class'!$B:$B,FALSE),MATCH('Class output'!Q$1,'Discl output_ class'!$B$1:$T$1,FALSE))=0,0,'Inq6 adjusted class'!T193)</f>
        <v>0</v>
      </c>
      <c r="R193" s="39">
        <f>IF(INDEX('Discl output_ class'!$B:$T,MATCH('Class output'!$A193,'Discl output_ class'!$B:$B,FALSE),MATCH('Class output'!R$1,'Discl output_ class'!$B$1:$T$1,FALSE))=0,0,'Inq6 adjusted class'!U193)</f>
        <v>0</v>
      </c>
      <c r="S193" s="39">
        <f>IF(INDEX('Discl output_ class'!$B:$T,MATCH('Class output'!$A193,'Discl output_ class'!$B:$B,FALSE),MATCH('Class output'!S$1,'Discl output_ class'!$B$1:$T$1,FALSE))=0,0,'Inq6 adjusted class'!V193)</f>
        <v>0</v>
      </c>
      <c r="T193" s="39">
        <f>IFERROR(VLOOKUP(A193,'Output A'!B:E,4,FALSE),0)</f>
        <v>0</v>
      </c>
    </row>
    <row r="194" spans="1:20" x14ac:dyDescent="0.3">
      <c r="A194" s="6">
        <f>'Discl output_ class'!B194</f>
        <v>2454</v>
      </c>
      <c r="B194" s="39">
        <f>IF(INDEX('Discl output_ class'!$B:$T,MATCH('Class output'!$A194,'Discl output_ class'!$B:$B,FALSE),MATCH('Class output'!B$1,'Discl output_ class'!$B$1:$T$1,FALSE))=0,0,'Inq6 adjusted class'!E194)</f>
        <v>0</v>
      </c>
      <c r="C194" s="39">
        <f>IF(INDEX('Discl output_ class'!$B:$T,MATCH('Class output'!$A194,'Discl output_ class'!$B:$B,FALSE),MATCH('Class output'!C$1,'Discl output_ class'!$B$1:$T$1,FALSE))=0,0,'Inq6 adjusted class'!F194)</f>
        <v>0</v>
      </c>
      <c r="D194" s="39">
        <f>IF(INDEX('Discl output_ class'!$B:$T,MATCH('Class output'!$A194,'Discl output_ class'!$B:$B,FALSE),MATCH('Class output'!D$1,'Discl output_ class'!$B$1:$T$1,FALSE))=0,0,'Inq6 adjusted class'!G194)</f>
        <v>0</v>
      </c>
      <c r="E194" s="39">
        <f>IF(INDEX('Discl output_ class'!$B:$T,MATCH('Class output'!$A194,'Discl output_ class'!$B:$B,FALSE),MATCH('Class output'!E$1,'Discl output_ class'!$B$1:$T$1,FALSE))=0,0,'Inq6 adjusted class'!H194)</f>
        <v>0</v>
      </c>
      <c r="F194" s="39">
        <f>IF(INDEX('Discl output_ class'!$B:$T,MATCH('Class output'!$A194,'Discl output_ class'!$B:$B,FALSE),MATCH('Class output'!F$1,'Discl output_ class'!$B$1:$T$1,FALSE))=0,0,'Inq6 adjusted class'!I194)</f>
        <v>0</v>
      </c>
      <c r="G194" s="39">
        <f>IF(INDEX('Discl output_ class'!$B:$T,MATCH('Class output'!$A194,'Discl output_ class'!$B:$B,FALSE),MATCH('Class output'!G$1,'Discl output_ class'!$B$1:$T$1,FALSE))=0,0,'Inq6 adjusted class'!J194)</f>
        <v>0</v>
      </c>
      <c r="H194" s="39">
        <f>IF(INDEX('Discl output_ class'!$B:$T,MATCH('Class output'!$A194,'Discl output_ class'!$B:$B,FALSE),MATCH('Class output'!H$1,'Discl output_ class'!$B$1:$T$1,FALSE))=0,0,'Inq6 adjusted class'!K194)</f>
        <v>0</v>
      </c>
      <c r="I194" s="39">
        <f>IF(INDEX('Discl output_ class'!$B:$T,MATCH('Class output'!$A194,'Discl output_ class'!$B:$B,FALSE),MATCH('Class output'!I$1,'Discl output_ class'!$B$1:$T$1,FALSE))=0,0,'Inq6 adjusted class'!L194)</f>
        <v>0</v>
      </c>
      <c r="J194" s="39">
        <f>IF(INDEX('Discl output_ class'!$B:$T,MATCH('Class output'!$A194,'Discl output_ class'!$B:$B,FALSE),MATCH('Class output'!J$1,'Discl output_ class'!$B$1:$T$1,FALSE))=0,0,'Inq6 adjusted class'!M194)</f>
        <v>0</v>
      </c>
      <c r="K194" s="39">
        <f>IF(INDEX('Discl output_ class'!$B:$T,MATCH('Class output'!$A194,'Discl output_ class'!$B:$B,FALSE),MATCH('Class output'!K$1,'Discl output_ class'!$B$1:$T$1,FALSE))=0,0,'Inq6 adjusted class'!N194)</f>
        <v>0</v>
      </c>
      <c r="L194" s="39">
        <f>IF(INDEX('Discl output_ class'!$B:$T,MATCH('Class output'!$A194,'Discl output_ class'!$B:$B,FALSE),MATCH('Class output'!L$1,'Discl output_ class'!$B$1:$T$1,FALSE))=0,0,'Inq6 adjusted class'!O194)</f>
        <v>0</v>
      </c>
      <c r="M194" s="39">
        <f>IF(INDEX('Discl output_ class'!$B:$T,MATCH('Class output'!$A194,'Discl output_ class'!$B:$B,FALSE),MATCH('Class output'!M$1,'Discl output_ class'!$B$1:$T$1,FALSE))=0,0,'Inq6 adjusted class'!P194)</f>
        <v>0</v>
      </c>
      <c r="N194" s="39">
        <f>IF(INDEX('Discl output_ class'!$B:$T,MATCH('Class output'!$A194,'Discl output_ class'!$B:$B,FALSE),MATCH('Class output'!N$1,'Discl output_ class'!$B$1:$T$1,FALSE))=0,0,'Inq6 adjusted class'!Q194)</f>
        <v>0</v>
      </c>
      <c r="O194" s="39">
        <f>IF(INDEX('Discl output_ class'!$B:$T,MATCH('Class output'!$A194,'Discl output_ class'!$B:$B,FALSE),MATCH('Class output'!O$1,'Discl output_ class'!$B$1:$T$1,FALSE))=0,0,'Inq6 adjusted class'!R194)</f>
        <v>0</v>
      </c>
      <c r="P194" s="39">
        <f>IF(INDEX('Discl output_ class'!$B:$T,MATCH('Class output'!$A194,'Discl output_ class'!$B:$B,FALSE),MATCH('Class output'!P$1,'Discl output_ class'!$B$1:$T$1,FALSE))=0,0,'Inq6 adjusted class'!S194)</f>
        <v>0</v>
      </c>
      <c r="Q194" s="39">
        <f>IF(INDEX('Discl output_ class'!$B:$T,MATCH('Class output'!$A194,'Discl output_ class'!$B:$B,FALSE),MATCH('Class output'!Q$1,'Discl output_ class'!$B$1:$T$1,FALSE))=0,0,'Inq6 adjusted class'!T194)</f>
        <v>0</v>
      </c>
      <c r="R194" s="39">
        <f>IF(INDEX('Discl output_ class'!$B:$T,MATCH('Class output'!$A194,'Discl output_ class'!$B:$B,FALSE),MATCH('Class output'!R$1,'Discl output_ class'!$B$1:$T$1,FALSE))=0,0,'Inq6 adjusted class'!U194)</f>
        <v>0</v>
      </c>
      <c r="S194" s="39">
        <f>IF(INDEX('Discl output_ class'!$B:$T,MATCH('Class output'!$A194,'Discl output_ class'!$B:$B,FALSE),MATCH('Class output'!S$1,'Discl output_ class'!$B$1:$T$1,FALSE))=0,0,'Inq6 adjusted class'!V194)</f>
        <v>0</v>
      </c>
      <c r="T194" s="39">
        <f>IFERROR(VLOOKUP(A194,'Output A'!B:E,4,FALSE),0)</f>
        <v>0</v>
      </c>
    </row>
    <row r="195" spans="1:20" x14ac:dyDescent="0.3">
      <c r="A195" s="6">
        <f>'Discl output_ class'!B195</f>
        <v>2511</v>
      </c>
      <c r="B195" s="39">
        <f>IF(INDEX('Discl output_ class'!$B:$T,MATCH('Class output'!$A195,'Discl output_ class'!$B:$B,FALSE),MATCH('Class output'!B$1,'Discl output_ class'!$B$1:$T$1,FALSE))=0,0,'Inq6 adjusted class'!E195)</f>
        <v>1753.9458803968503</v>
      </c>
      <c r="C195" s="39">
        <f>IF(INDEX('Discl output_ class'!$B:$T,MATCH('Class output'!$A195,'Discl output_ class'!$B:$B,FALSE),MATCH('Class output'!C$1,'Discl output_ class'!$B$1:$T$1,FALSE))=0,0,'Inq6 adjusted class'!F195)</f>
        <v>1690.4009231087223</v>
      </c>
      <c r="D195" s="39">
        <f>IF(INDEX('Discl output_ class'!$B:$T,MATCH('Class output'!$A195,'Discl output_ class'!$B:$B,FALSE),MATCH('Class output'!D$1,'Discl output_ class'!$B$1:$T$1,FALSE))=0,0,'Inq6 adjusted class'!G195)</f>
        <v>2118.6206976514914</v>
      </c>
      <c r="E195" s="39">
        <f>IF(INDEX('Discl output_ class'!$B:$T,MATCH('Class output'!$A195,'Discl output_ class'!$B:$B,FALSE),MATCH('Class output'!E$1,'Discl output_ class'!$B$1:$T$1,FALSE))=0,0,'Inq6 adjusted class'!H195)</f>
        <v>2098.6542865062693</v>
      </c>
      <c r="F195" s="39">
        <f>IF(INDEX('Discl output_ class'!$B:$T,MATCH('Class output'!$A195,'Discl output_ class'!$B:$B,FALSE),MATCH('Class output'!F$1,'Discl output_ class'!$B$1:$T$1,FALSE))=0,0,'Inq6 adjusted class'!I195)</f>
        <v>1922.1869577411303</v>
      </c>
      <c r="G195" s="39">
        <f>IF(INDEX('Discl output_ class'!$B:$T,MATCH('Class output'!$A195,'Discl output_ class'!$B:$B,FALSE),MATCH('Class output'!G$1,'Discl output_ class'!$B$1:$T$1,FALSE))=0,0,'Inq6 adjusted class'!J195)</f>
        <v>1744.4417743487445</v>
      </c>
      <c r="H195" s="39">
        <f>IF(INDEX('Discl output_ class'!$B:$T,MATCH('Class output'!$A195,'Discl output_ class'!$B:$B,FALSE),MATCH('Class output'!H$1,'Discl output_ class'!$B$1:$T$1,FALSE))=0,0,'Inq6 adjusted class'!K195)</f>
        <v>1952.6934207161826</v>
      </c>
      <c r="I195" s="39">
        <f>IF(INDEX('Discl output_ class'!$B:$T,MATCH('Class output'!$A195,'Discl output_ class'!$B:$B,FALSE),MATCH('Class output'!I$1,'Discl output_ class'!$B$1:$T$1,FALSE))=0,0,'Inq6 adjusted class'!L195)</f>
        <v>1702.1117752799028</v>
      </c>
      <c r="J195" s="39">
        <f>IF(INDEX('Discl output_ class'!$B:$T,MATCH('Class output'!$A195,'Discl output_ class'!$B:$B,FALSE),MATCH('Class output'!J$1,'Discl output_ class'!$B$1:$T$1,FALSE))=0,0,'Inq6 adjusted class'!M195)</f>
        <v>1387.2467354211567</v>
      </c>
      <c r="K195" s="39">
        <f>IF(INDEX('Discl output_ class'!$B:$T,MATCH('Class output'!$A195,'Discl output_ class'!$B:$B,FALSE),MATCH('Class output'!K$1,'Discl output_ class'!$B$1:$T$1,FALSE))=0,0,'Inq6 adjusted class'!N195)</f>
        <v>1585.2377091605074</v>
      </c>
      <c r="L195" s="39">
        <f>IF(INDEX('Discl output_ class'!$B:$T,MATCH('Class output'!$A195,'Discl output_ class'!$B:$B,FALSE),MATCH('Class output'!L$1,'Discl output_ class'!$B$1:$T$1,FALSE))=0,0,'Inq6 adjusted class'!O195)</f>
        <v>1798.7103992954101</v>
      </c>
      <c r="M195" s="39">
        <f>IF(INDEX('Discl output_ class'!$B:$T,MATCH('Class output'!$A195,'Discl output_ class'!$B:$B,FALSE),MATCH('Class output'!M$1,'Discl output_ class'!$B$1:$T$1,FALSE))=0,0,'Inq6 adjusted class'!P195)</f>
        <v>1761.3923547421907</v>
      </c>
      <c r="N195" s="39">
        <f>IF(INDEX('Discl output_ class'!$B:$T,MATCH('Class output'!$A195,'Discl output_ class'!$B:$B,FALSE),MATCH('Class output'!N$1,'Discl output_ class'!$B$1:$T$1,FALSE))=0,0,'Inq6 adjusted class'!Q195)</f>
        <v>1361.9702986236446</v>
      </c>
      <c r="O195" s="39">
        <f>IF(INDEX('Discl output_ class'!$B:$T,MATCH('Class output'!$A195,'Discl output_ class'!$B:$B,FALSE),MATCH('Class output'!O$1,'Discl output_ class'!$B$1:$T$1,FALSE))=0,0,'Inq6 adjusted class'!R195)</f>
        <v>2613.8867451925107</v>
      </c>
      <c r="P195" s="39">
        <f>IF(INDEX('Discl output_ class'!$B:$T,MATCH('Class output'!$A195,'Discl output_ class'!$B:$B,FALSE),MATCH('Class output'!P$1,'Discl output_ class'!$B$1:$T$1,FALSE))=0,0,'Inq6 adjusted class'!S195)</f>
        <v>944.84117670017054</v>
      </c>
      <c r="Q195" s="39">
        <f>IF(INDEX('Discl output_ class'!$B:$T,MATCH('Class output'!$A195,'Discl output_ class'!$B:$B,FALSE),MATCH('Class output'!Q$1,'Discl output_ class'!$B$1:$T$1,FALSE))=0,0,'Inq6 adjusted class'!T195)</f>
        <v>1776.0644437105209</v>
      </c>
      <c r="R195" s="39">
        <f>IF(INDEX('Discl output_ class'!$B:$T,MATCH('Class output'!$A195,'Discl output_ class'!$B:$B,FALSE),MATCH('Class output'!R$1,'Discl output_ class'!$B$1:$T$1,FALSE))=0,0,'Inq6 adjusted class'!U195)</f>
        <v>1689.9610733355598</v>
      </c>
      <c r="S195" s="39">
        <f>IF(INDEX('Discl output_ class'!$B:$T,MATCH('Class output'!$A195,'Discl output_ class'!$B:$B,FALSE),MATCH('Class output'!S$1,'Discl output_ class'!$B$1:$T$1,FALSE))=0,0,'Inq6 adjusted class'!V195)</f>
        <v>1535.5119648144605</v>
      </c>
      <c r="T195" s="39">
        <f>IFERROR(VLOOKUP(A195,'Output A'!B:E,4,FALSE),0)</f>
        <v>2754.94</v>
      </c>
    </row>
    <row r="196" spans="1:20" x14ac:dyDescent="0.3">
      <c r="A196" s="6">
        <f>'Discl output_ class'!B196</f>
        <v>2512</v>
      </c>
      <c r="B196" s="39">
        <f>IF(INDEX('Discl output_ class'!$B:$T,MATCH('Class output'!$A196,'Discl output_ class'!$B:$B,FALSE),MATCH('Class output'!B$1,'Discl output_ class'!$B$1:$T$1,FALSE))=0,0,'Inq6 adjusted class'!E196)</f>
        <v>1339.0614752423371</v>
      </c>
      <c r="C196" s="39">
        <f>IF(INDEX('Discl output_ class'!$B:$T,MATCH('Class output'!$A196,'Discl output_ class'!$B:$B,FALSE),MATCH('Class output'!C$1,'Discl output_ class'!$B$1:$T$1,FALSE))=0,0,'Inq6 adjusted class'!F196)</f>
        <v>1183.9810998382786</v>
      </c>
      <c r="D196" s="39">
        <f>IF(INDEX('Discl output_ class'!$B:$T,MATCH('Class output'!$A196,'Discl output_ class'!$B:$B,FALSE),MATCH('Class output'!D$1,'Discl output_ class'!$B$1:$T$1,FALSE))=0,0,'Inq6 adjusted class'!G196)</f>
        <v>1328.4420910238239</v>
      </c>
      <c r="E196" s="39">
        <f>IF(INDEX('Discl output_ class'!$B:$T,MATCH('Class output'!$A196,'Discl output_ class'!$B:$B,FALSE),MATCH('Class output'!E$1,'Discl output_ class'!$B$1:$T$1,FALSE))=0,0,'Inq6 adjusted class'!H196)</f>
        <v>1323.1577734728278</v>
      </c>
      <c r="F196" s="39">
        <f>IF(INDEX('Discl output_ class'!$B:$T,MATCH('Class output'!$A196,'Discl output_ class'!$B:$B,FALSE),MATCH('Class output'!F$1,'Discl output_ class'!$B$1:$T$1,FALSE))=0,0,'Inq6 adjusted class'!I196)</f>
        <v>1039.7915248367253</v>
      </c>
      <c r="G196" s="39">
        <f>IF(INDEX('Discl output_ class'!$B:$T,MATCH('Class output'!$A196,'Discl output_ class'!$B:$B,FALSE),MATCH('Class output'!G$1,'Discl output_ class'!$B$1:$T$1,FALSE))=0,0,'Inq6 adjusted class'!J196)</f>
        <v>1016.5243921511487</v>
      </c>
      <c r="H196" s="39">
        <f>IF(INDEX('Discl output_ class'!$B:$T,MATCH('Class output'!$A196,'Discl output_ class'!$B:$B,FALSE),MATCH('Class output'!H$1,'Discl output_ class'!$B$1:$T$1,FALSE))=0,0,'Inq6 adjusted class'!K196)</f>
        <v>1003.9560746685752</v>
      </c>
      <c r="I196" s="39">
        <f>IF(INDEX('Discl output_ class'!$B:$T,MATCH('Class output'!$A196,'Discl output_ class'!$B:$B,FALSE),MATCH('Class output'!I$1,'Discl output_ class'!$B$1:$T$1,FALSE))=0,0,'Inq6 adjusted class'!L196)</f>
        <v>1084.9715608172307</v>
      </c>
      <c r="J196" s="39">
        <f>IF(INDEX('Discl output_ class'!$B:$T,MATCH('Class output'!$A196,'Discl output_ class'!$B:$B,FALSE),MATCH('Class output'!J$1,'Discl output_ class'!$B$1:$T$1,FALSE))=0,0,'Inq6 adjusted class'!M196)</f>
        <v>881.75645465911998</v>
      </c>
      <c r="K196" s="39">
        <f>IF(INDEX('Discl output_ class'!$B:$T,MATCH('Class output'!$A196,'Discl output_ class'!$B:$B,FALSE),MATCH('Class output'!K$1,'Discl output_ class'!$B$1:$T$1,FALSE))=0,0,'Inq6 adjusted class'!N196)</f>
        <v>868.96512167562901</v>
      </c>
      <c r="L196" s="39">
        <f>IF(INDEX('Discl output_ class'!$B:$T,MATCH('Class output'!$A196,'Discl output_ class'!$B:$B,FALSE),MATCH('Class output'!L$1,'Discl output_ class'!$B$1:$T$1,FALSE))=0,0,'Inq6 adjusted class'!O196)</f>
        <v>1083.7305215544081</v>
      </c>
      <c r="M196" s="39">
        <f>IF(INDEX('Discl output_ class'!$B:$T,MATCH('Class output'!$A196,'Discl output_ class'!$B:$B,FALSE),MATCH('Class output'!M$1,'Discl output_ class'!$B$1:$T$1,FALSE))=0,0,'Inq6 adjusted class'!P196)</f>
        <v>969.87050198875738</v>
      </c>
      <c r="N196" s="39">
        <f>IF(INDEX('Discl output_ class'!$B:$T,MATCH('Class output'!$A196,'Discl output_ class'!$B:$B,FALSE),MATCH('Class output'!N$1,'Discl output_ class'!$B$1:$T$1,FALSE))=0,0,'Inq6 adjusted class'!Q196)</f>
        <v>494.87888143382156</v>
      </c>
      <c r="O196" s="39">
        <f>IF(INDEX('Discl output_ class'!$B:$T,MATCH('Class output'!$A196,'Discl output_ class'!$B:$B,FALSE),MATCH('Class output'!O$1,'Discl output_ class'!$B$1:$T$1,FALSE))=0,0,'Inq6 adjusted class'!R196)</f>
        <v>1292.8418571578979</v>
      </c>
      <c r="P196" s="39">
        <f>IF(INDEX('Discl output_ class'!$B:$T,MATCH('Class output'!$A196,'Discl output_ class'!$B:$B,FALSE),MATCH('Class output'!P$1,'Discl output_ class'!$B$1:$T$1,FALSE))=0,0,'Inq6 adjusted class'!S196)</f>
        <v>754.16033869448108</v>
      </c>
      <c r="Q196" s="39">
        <f>IF(INDEX('Discl output_ class'!$B:$T,MATCH('Class output'!$A196,'Discl output_ class'!$B:$B,FALSE),MATCH('Class output'!Q$1,'Discl output_ class'!$B$1:$T$1,FALSE))=0,0,'Inq6 adjusted class'!T196)</f>
        <v>1222.8818421167657</v>
      </c>
      <c r="R196" s="39">
        <f>IF(INDEX('Discl output_ class'!$B:$T,MATCH('Class output'!$A196,'Discl output_ class'!$B:$B,FALSE),MATCH('Class output'!R$1,'Discl output_ class'!$B$1:$T$1,FALSE))=0,0,'Inq6 adjusted class'!U196)</f>
        <v>1143.4219893547556</v>
      </c>
      <c r="S196" s="39">
        <f>IF(INDEX('Discl output_ class'!$B:$T,MATCH('Class output'!$A196,'Discl output_ class'!$B:$B,FALSE),MATCH('Class output'!S$1,'Discl output_ class'!$B$1:$T$1,FALSE))=0,0,'Inq6 adjusted class'!V196)</f>
        <v>1042.1634751247179</v>
      </c>
      <c r="T196" s="39">
        <f>IFERROR(VLOOKUP(A196,'Output A'!B:E,4,FALSE),0)</f>
        <v>1686.13</v>
      </c>
    </row>
    <row r="197" spans="1:20" x14ac:dyDescent="0.3">
      <c r="A197" s="6">
        <f>'Discl output_ class'!B197</f>
        <v>2521</v>
      </c>
      <c r="B197" s="39">
        <f>IF(INDEX('Discl output_ class'!$B:$T,MATCH('Class output'!$A197,'Discl output_ class'!$B:$B,FALSE),MATCH('Class output'!B$1,'Discl output_ class'!$B$1:$T$1,FALSE))=0,0,'Inq6 adjusted class'!E197)</f>
        <v>0</v>
      </c>
      <c r="C197" s="39">
        <f>IF(INDEX('Discl output_ class'!$B:$T,MATCH('Class output'!$A197,'Discl output_ class'!$B:$B,FALSE),MATCH('Class output'!C$1,'Discl output_ class'!$B$1:$T$1,FALSE))=0,0,'Inq6 adjusted class'!F197)</f>
        <v>0</v>
      </c>
      <c r="D197" s="39">
        <f>IF(INDEX('Discl output_ class'!$B:$T,MATCH('Class output'!$A197,'Discl output_ class'!$B:$B,FALSE),MATCH('Class output'!D$1,'Discl output_ class'!$B$1:$T$1,FALSE))=0,0,'Inq6 adjusted class'!G197)</f>
        <v>0</v>
      </c>
      <c r="E197" s="39">
        <f>IF(INDEX('Discl output_ class'!$B:$T,MATCH('Class output'!$A197,'Discl output_ class'!$B:$B,FALSE),MATCH('Class output'!E$1,'Discl output_ class'!$B$1:$T$1,FALSE))=0,0,'Inq6 adjusted class'!H197)</f>
        <v>0</v>
      </c>
      <c r="F197" s="39">
        <f>IF(INDEX('Discl output_ class'!$B:$T,MATCH('Class output'!$A197,'Discl output_ class'!$B:$B,FALSE),MATCH('Class output'!F$1,'Discl output_ class'!$B$1:$T$1,FALSE))=0,0,'Inq6 adjusted class'!I197)</f>
        <v>0</v>
      </c>
      <c r="G197" s="39">
        <f>IF(INDEX('Discl output_ class'!$B:$T,MATCH('Class output'!$A197,'Discl output_ class'!$B:$B,FALSE),MATCH('Class output'!G$1,'Discl output_ class'!$B$1:$T$1,FALSE))=0,0,'Inq6 adjusted class'!J197)</f>
        <v>0</v>
      </c>
      <c r="H197" s="39">
        <f>IF(INDEX('Discl output_ class'!$B:$T,MATCH('Class output'!$A197,'Discl output_ class'!$B:$B,FALSE),MATCH('Class output'!H$1,'Discl output_ class'!$B$1:$T$1,FALSE))=0,0,'Inq6 adjusted class'!K197)</f>
        <v>0</v>
      </c>
      <c r="I197" s="39">
        <f>IF(INDEX('Discl output_ class'!$B:$T,MATCH('Class output'!$A197,'Discl output_ class'!$B:$B,FALSE),MATCH('Class output'!I$1,'Discl output_ class'!$B$1:$T$1,FALSE))=0,0,'Inq6 adjusted class'!L197)</f>
        <v>0</v>
      </c>
      <c r="J197" s="39">
        <f>IF(INDEX('Discl output_ class'!$B:$T,MATCH('Class output'!$A197,'Discl output_ class'!$B:$B,FALSE),MATCH('Class output'!J$1,'Discl output_ class'!$B$1:$T$1,FALSE))=0,0,'Inq6 adjusted class'!M197)</f>
        <v>0</v>
      </c>
      <c r="K197" s="39">
        <f>IF(INDEX('Discl output_ class'!$B:$T,MATCH('Class output'!$A197,'Discl output_ class'!$B:$B,FALSE),MATCH('Class output'!K$1,'Discl output_ class'!$B$1:$T$1,FALSE))=0,0,'Inq6 adjusted class'!N197)</f>
        <v>0</v>
      </c>
      <c r="L197" s="39">
        <f>IF(INDEX('Discl output_ class'!$B:$T,MATCH('Class output'!$A197,'Discl output_ class'!$B:$B,FALSE),MATCH('Class output'!L$1,'Discl output_ class'!$B$1:$T$1,FALSE))=0,0,'Inq6 adjusted class'!O197)</f>
        <v>0</v>
      </c>
      <c r="M197" s="39">
        <f>IF(INDEX('Discl output_ class'!$B:$T,MATCH('Class output'!$A197,'Discl output_ class'!$B:$B,FALSE),MATCH('Class output'!M$1,'Discl output_ class'!$B$1:$T$1,FALSE))=0,0,'Inq6 adjusted class'!P197)</f>
        <v>0</v>
      </c>
      <c r="N197" s="39">
        <f>IF(INDEX('Discl output_ class'!$B:$T,MATCH('Class output'!$A197,'Discl output_ class'!$B:$B,FALSE),MATCH('Class output'!N$1,'Discl output_ class'!$B$1:$T$1,FALSE))=0,0,'Inq6 adjusted class'!Q197)</f>
        <v>0</v>
      </c>
      <c r="O197" s="39">
        <f>IF(INDEX('Discl output_ class'!$B:$T,MATCH('Class output'!$A197,'Discl output_ class'!$B:$B,FALSE),MATCH('Class output'!O$1,'Discl output_ class'!$B$1:$T$1,FALSE))=0,0,'Inq6 adjusted class'!R197)</f>
        <v>0</v>
      </c>
      <c r="P197" s="39">
        <f>IF(INDEX('Discl output_ class'!$B:$T,MATCH('Class output'!$A197,'Discl output_ class'!$B:$B,FALSE),MATCH('Class output'!P$1,'Discl output_ class'!$B$1:$T$1,FALSE))=0,0,'Inq6 adjusted class'!S197)</f>
        <v>0</v>
      </c>
      <c r="Q197" s="39">
        <f>IF(INDEX('Discl output_ class'!$B:$T,MATCH('Class output'!$A197,'Discl output_ class'!$B:$B,FALSE),MATCH('Class output'!Q$1,'Discl output_ class'!$B$1:$T$1,FALSE))=0,0,'Inq6 adjusted class'!T197)</f>
        <v>0</v>
      </c>
      <c r="R197" s="39">
        <f>IF(INDEX('Discl output_ class'!$B:$T,MATCH('Class output'!$A197,'Discl output_ class'!$B:$B,FALSE),MATCH('Class output'!R$1,'Discl output_ class'!$B$1:$T$1,FALSE))=0,0,'Inq6 adjusted class'!U197)</f>
        <v>0</v>
      </c>
      <c r="S197" s="39">
        <f>IF(INDEX('Discl output_ class'!$B:$T,MATCH('Class output'!$A197,'Discl output_ class'!$B:$B,FALSE),MATCH('Class output'!S$1,'Discl output_ class'!$B$1:$T$1,FALSE))=0,0,'Inq6 adjusted class'!V197)</f>
        <v>0</v>
      </c>
      <c r="T197" s="39">
        <f>IFERROR(VLOOKUP(A197,'Output A'!B:E,4,FALSE),0)</f>
        <v>0</v>
      </c>
    </row>
    <row r="198" spans="1:20" x14ac:dyDescent="0.3">
      <c r="A198" s="6">
        <f>'Discl output_ class'!B198</f>
        <v>2529</v>
      </c>
      <c r="B198" s="39">
        <f>IF(INDEX('Discl output_ class'!$B:$T,MATCH('Class output'!$A198,'Discl output_ class'!$B:$B,FALSE),MATCH('Class output'!B$1,'Discl output_ class'!$B$1:$T$1,FALSE))=0,0,'Inq6 adjusted class'!E198)</f>
        <v>0</v>
      </c>
      <c r="C198" s="39">
        <f>IF(INDEX('Discl output_ class'!$B:$T,MATCH('Class output'!$A198,'Discl output_ class'!$B:$B,FALSE),MATCH('Class output'!C$1,'Discl output_ class'!$B$1:$T$1,FALSE))=0,0,'Inq6 adjusted class'!F198)</f>
        <v>0</v>
      </c>
      <c r="D198" s="39">
        <f>IF(INDEX('Discl output_ class'!$B:$T,MATCH('Class output'!$A198,'Discl output_ class'!$B:$B,FALSE),MATCH('Class output'!D$1,'Discl output_ class'!$B$1:$T$1,FALSE))=0,0,'Inq6 adjusted class'!G198)</f>
        <v>0</v>
      </c>
      <c r="E198" s="39">
        <f>IF(INDEX('Discl output_ class'!$B:$T,MATCH('Class output'!$A198,'Discl output_ class'!$B:$B,FALSE),MATCH('Class output'!E$1,'Discl output_ class'!$B$1:$T$1,FALSE))=0,0,'Inq6 adjusted class'!H198)</f>
        <v>0</v>
      </c>
      <c r="F198" s="39">
        <f>IF(INDEX('Discl output_ class'!$B:$T,MATCH('Class output'!$A198,'Discl output_ class'!$B:$B,FALSE),MATCH('Class output'!F$1,'Discl output_ class'!$B$1:$T$1,FALSE))=0,0,'Inq6 adjusted class'!I198)</f>
        <v>0</v>
      </c>
      <c r="G198" s="39">
        <f>IF(INDEX('Discl output_ class'!$B:$T,MATCH('Class output'!$A198,'Discl output_ class'!$B:$B,FALSE),MATCH('Class output'!G$1,'Discl output_ class'!$B$1:$T$1,FALSE))=0,0,'Inq6 adjusted class'!J198)</f>
        <v>0</v>
      </c>
      <c r="H198" s="39">
        <f>IF(INDEX('Discl output_ class'!$B:$T,MATCH('Class output'!$A198,'Discl output_ class'!$B:$B,FALSE),MATCH('Class output'!H$1,'Discl output_ class'!$B$1:$T$1,FALSE))=0,0,'Inq6 adjusted class'!K198)</f>
        <v>0</v>
      </c>
      <c r="I198" s="39">
        <f>IF(INDEX('Discl output_ class'!$B:$T,MATCH('Class output'!$A198,'Discl output_ class'!$B:$B,FALSE),MATCH('Class output'!I$1,'Discl output_ class'!$B$1:$T$1,FALSE))=0,0,'Inq6 adjusted class'!L198)</f>
        <v>0</v>
      </c>
      <c r="J198" s="39">
        <f>IF(INDEX('Discl output_ class'!$B:$T,MATCH('Class output'!$A198,'Discl output_ class'!$B:$B,FALSE),MATCH('Class output'!J$1,'Discl output_ class'!$B$1:$T$1,FALSE))=0,0,'Inq6 adjusted class'!M198)</f>
        <v>0</v>
      </c>
      <c r="K198" s="39">
        <f>IF(INDEX('Discl output_ class'!$B:$T,MATCH('Class output'!$A198,'Discl output_ class'!$B:$B,FALSE),MATCH('Class output'!K$1,'Discl output_ class'!$B$1:$T$1,FALSE))=0,0,'Inq6 adjusted class'!N198)</f>
        <v>0</v>
      </c>
      <c r="L198" s="39">
        <f>IF(INDEX('Discl output_ class'!$B:$T,MATCH('Class output'!$A198,'Discl output_ class'!$B:$B,FALSE),MATCH('Class output'!L$1,'Discl output_ class'!$B$1:$T$1,FALSE))=0,0,'Inq6 adjusted class'!O198)</f>
        <v>0</v>
      </c>
      <c r="M198" s="39">
        <f>IF(INDEX('Discl output_ class'!$B:$T,MATCH('Class output'!$A198,'Discl output_ class'!$B:$B,FALSE),MATCH('Class output'!M$1,'Discl output_ class'!$B$1:$T$1,FALSE))=0,0,'Inq6 adjusted class'!P198)</f>
        <v>0</v>
      </c>
      <c r="N198" s="39">
        <f>IF(INDEX('Discl output_ class'!$B:$T,MATCH('Class output'!$A198,'Discl output_ class'!$B:$B,FALSE),MATCH('Class output'!N$1,'Discl output_ class'!$B$1:$T$1,FALSE))=0,0,'Inq6 adjusted class'!Q198)</f>
        <v>0</v>
      </c>
      <c r="O198" s="39">
        <f>IF(INDEX('Discl output_ class'!$B:$T,MATCH('Class output'!$A198,'Discl output_ class'!$B:$B,FALSE),MATCH('Class output'!O$1,'Discl output_ class'!$B$1:$T$1,FALSE))=0,0,'Inq6 adjusted class'!R198)</f>
        <v>0</v>
      </c>
      <c r="P198" s="39">
        <f>IF(INDEX('Discl output_ class'!$B:$T,MATCH('Class output'!$A198,'Discl output_ class'!$B:$B,FALSE),MATCH('Class output'!P$1,'Discl output_ class'!$B$1:$T$1,FALSE))=0,0,'Inq6 adjusted class'!S198)</f>
        <v>0</v>
      </c>
      <c r="Q198" s="39">
        <f>IF(INDEX('Discl output_ class'!$B:$T,MATCH('Class output'!$A198,'Discl output_ class'!$B:$B,FALSE),MATCH('Class output'!Q$1,'Discl output_ class'!$B$1:$T$1,FALSE))=0,0,'Inq6 adjusted class'!T198)</f>
        <v>0</v>
      </c>
      <c r="R198" s="39">
        <f>IF(INDEX('Discl output_ class'!$B:$T,MATCH('Class output'!$A198,'Discl output_ class'!$B:$B,FALSE),MATCH('Class output'!R$1,'Discl output_ class'!$B$1:$T$1,FALSE))=0,0,'Inq6 adjusted class'!U198)</f>
        <v>0</v>
      </c>
      <c r="S198" s="39">
        <f>IF(INDEX('Discl output_ class'!$B:$T,MATCH('Class output'!$A198,'Discl output_ class'!$B:$B,FALSE),MATCH('Class output'!S$1,'Discl output_ class'!$B$1:$T$1,FALSE))=0,0,'Inq6 adjusted class'!V198)</f>
        <v>0</v>
      </c>
      <c r="T198" s="39">
        <f>IFERROR(VLOOKUP(A198,'Output A'!B:E,4,FALSE),0)</f>
        <v>0</v>
      </c>
    </row>
    <row r="199" spans="1:20" x14ac:dyDescent="0.3">
      <c r="A199" s="6">
        <f>'Discl output_ class'!B199</f>
        <v>2530</v>
      </c>
      <c r="B199" s="39">
        <f>IF(INDEX('Discl output_ class'!$B:$T,MATCH('Class output'!$A199,'Discl output_ class'!$B:$B,FALSE),MATCH('Class output'!B$1,'Discl output_ class'!$B$1:$T$1,FALSE))=0,0,'Inq6 adjusted class'!E199)</f>
        <v>0</v>
      </c>
      <c r="C199" s="39">
        <f>IF(INDEX('Discl output_ class'!$B:$T,MATCH('Class output'!$A199,'Discl output_ class'!$B:$B,FALSE),MATCH('Class output'!C$1,'Discl output_ class'!$B$1:$T$1,FALSE))=0,0,'Inq6 adjusted class'!F199)</f>
        <v>0</v>
      </c>
      <c r="D199" s="39">
        <f>IF(INDEX('Discl output_ class'!$B:$T,MATCH('Class output'!$A199,'Discl output_ class'!$B:$B,FALSE),MATCH('Class output'!D$1,'Discl output_ class'!$B$1:$T$1,FALSE))=0,0,'Inq6 adjusted class'!G199)</f>
        <v>0</v>
      </c>
      <c r="E199" s="39">
        <f>IF(INDEX('Discl output_ class'!$B:$T,MATCH('Class output'!$A199,'Discl output_ class'!$B:$B,FALSE),MATCH('Class output'!E$1,'Discl output_ class'!$B$1:$T$1,FALSE))=0,0,'Inq6 adjusted class'!H199)</f>
        <v>0</v>
      </c>
      <c r="F199" s="39">
        <f>IF(INDEX('Discl output_ class'!$B:$T,MATCH('Class output'!$A199,'Discl output_ class'!$B:$B,FALSE),MATCH('Class output'!F$1,'Discl output_ class'!$B$1:$T$1,FALSE))=0,0,'Inq6 adjusted class'!I199)</f>
        <v>0</v>
      </c>
      <c r="G199" s="39">
        <f>IF(INDEX('Discl output_ class'!$B:$T,MATCH('Class output'!$A199,'Discl output_ class'!$B:$B,FALSE),MATCH('Class output'!G$1,'Discl output_ class'!$B$1:$T$1,FALSE))=0,0,'Inq6 adjusted class'!J199)</f>
        <v>0</v>
      </c>
      <c r="H199" s="39">
        <f>IF(INDEX('Discl output_ class'!$B:$T,MATCH('Class output'!$A199,'Discl output_ class'!$B:$B,FALSE),MATCH('Class output'!H$1,'Discl output_ class'!$B$1:$T$1,FALSE))=0,0,'Inq6 adjusted class'!K199)</f>
        <v>0</v>
      </c>
      <c r="I199" s="39">
        <f>IF(INDEX('Discl output_ class'!$B:$T,MATCH('Class output'!$A199,'Discl output_ class'!$B:$B,FALSE),MATCH('Class output'!I$1,'Discl output_ class'!$B$1:$T$1,FALSE))=0,0,'Inq6 adjusted class'!L199)</f>
        <v>0</v>
      </c>
      <c r="J199" s="39">
        <f>IF(INDEX('Discl output_ class'!$B:$T,MATCH('Class output'!$A199,'Discl output_ class'!$B:$B,FALSE),MATCH('Class output'!J$1,'Discl output_ class'!$B$1:$T$1,FALSE))=0,0,'Inq6 adjusted class'!M199)</f>
        <v>0</v>
      </c>
      <c r="K199" s="39">
        <f>IF(INDEX('Discl output_ class'!$B:$T,MATCH('Class output'!$A199,'Discl output_ class'!$B:$B,FALSE),MATCH('Class output'!K$1,'Discl output_ class'!$B$1:$T$1,FALSE))=0,0,'Inq6 adjusted class'!N199)</f>
        <v>0</v>
      </c>
      <c r="L199" s="39">
        <f>IF(INDEX('Discl output_ class'!$B:$T,MATCH('Class output'!$A199,'Discl output_ class'!$B:$B,FALSE),MATCH('Class output'!L$1,'Discl output_ class'!$B$1:$T$1,FALSE))=0,0,'Inq6 adjusted class'!O199)</f>
        <v>0</v>
      </c>
      <c r="M199" s="39">
        <f>IF(INDEX('Discl output_ class'!$B:$T,MATCH('Class output'!$A199,'Discl output_ class'!$B:$B,FALSE),MATCH('Class output'!M$1,'Discl output_ class'!$B$1:$T$1,FALSE))=0,0,'Inq6 adjusted class'!P199)</f>
        <v>0</v>
      </c>
      <c r="N199" s="39">
        <f>IF(INDEX('Discl output_ class'!$B:$T,MATCH('Class output'!$A199,'Discl output_ class'!$B:$B,FALSE),MATCH('Class output'!N$1,'Discl output_ class'!$B$1:$T$1,FALSE))=0,0,'Inq6 adjusted class'!Q199)</f>
        <v>0</v>
      </c>
      <c r="O199" s="39">
        <f>IF(INDEX('Discl output_ class'!$B:$T,MATCH('Class output'!$A199,'Discl output_ class'!$B:$B,FALSE),MATCH('Class output'!O$1,'Discl output_ class'!$B$1:$T$1,FALSE))=0,0,'Inq6 adjusted class'!R199)</f>
        <v>0</v>
      </c>
      <c r="P199" s="39">
        <f>IF(INDEX('Discl output_ class'!$B:$T,MATCH('Class output'!$A199,'Discl output_ class'!$B:$B,FALSE),MATCH('Class output'!P$1,'Discl output_ class'!$B$1:$T$1,FALSE))=0,0,'Inq6 adjusted class'!S199)</f>
        <v>0</v>
      </c>
      <c r="Q199" s="39">
        <f>IF(INDEX('Discl output_ class'!$B:$T,MATCH('Class output'!$A199,'Discl output_ class'!$B:$B,FALSE),MATCH('Class output'!Q$1,'Discl output_ class'!$B$1:$T$1,FALSE))=0,0,'Inq6 adjusted class'!T199)</f>
        <v>0</v>
      </c>
      <c r="R199" s="39">
        <f>IF(INDEX('Discl output_ class'!$B:$T,MATCH('Class output'!$A199,'Discl output_ class'!$B:$B,FALSE),MATCH('Class output'!R$1,'Discl output_ class'!$B$1:$T$1,FALSE))=0,0,'Inq6 adjusted class'!U199)</f>
        <v>0</v>
      </c>
      <c r="S199" s="39">
        <f>IF(INDEX('Discl output_ class'!$B:$T,MATCH('Class output'!$A199,'Discl output_ class'!$B:$B,FALSE),MATCH('Class output'!S$1,'Discl output_ class'!$B$1:$T$1,FALSE))=0,0,'Inq6 adjusted class'!V199)</f>
        <v>0</v>
      </c>
      <c r="T199" s="39">
        <f>IFERROR(VLOOKUP(A199,'Output A'!B:E,4,FALSE),0)</f>
        <v>0</v>
      </c>
    </row>
    <row r="200" spans="1:20" x14ac:dyDescent="0.3">
      <c r="A200" s="6">
        <f>'Discl output_ class'!B200</f>
        <v>2540</v>
      </c>
      <c r="B200" s="39">
        <f>IF(INDEX('Discl output_ class'!$B:$T,MATCH('Class output'!$A200,'Discl output_ class'!$B:$B,FALSE),MATCH('Class output'!B$1,'Discl output_ class'!$B$1:$T$1,FALSE))=0,0,'Inq6 adjusted class'!E200)</f>
        <v>0</v>
      </c>
      <c r="C200" s="39">
        <f>IF(INDEX('Discl output_ class'!$B:$T,MATCH('Class output'!$A200,'Discl output_ class'!$B:$B,FALSE),MATCH('Class output'!C$1,'Discl output_ class'!$B$1:$T$1,FALSE))=0,0,'Inq6 adjusted class'!F200)</f>
        <v>0</v>
      </c>
      <c r="D200" s="39">
        <f>IF(INDEX('Discl output_ class'!$B:$T,MATCH('Class output'!$A200,'Discl output_ class'!$B:$B,FALSE),MATCH('Class output'!D$1,'Discl output_ class'!$B$1:$T$1,FALSE))=0,0,'Inq6 adjusted class'!G200)</f>
        <v>0</v>
      </c>
      <c r="E200" s="39">
        <f>IF(INDEX('Discl output_ class'!$B:$T,MATCH('Class output'!$A200,'Discl output_ class'!$B:$B,FALSE),MATCH('Class output'!E$1,'Discl output_ class'!$B$1:$T$1,FALSE))=0,0,'Inq6 adjusted class'!H200)</f>
        <v>0</v>
      </c>
      <c r="F200" s="39">
        <f>IF(INDEX('Discl output_ class'!$B:$T,MATCH('Class output'!$A200,'Discl output_ class'!$B:$B,FALSE),MATCH('Class output'!F$1,'Discl output_ class'!$B$1:$T$1,FALSE))=0,0,'Inq6 adjusted class'!I200)</f>
        <v>0</v>
      </c>
      <c r="G200" s="39">
        <f>IF(INDEX('Discl output_ class'!$B:$T,MATCH('Class output'!$A200,'Discl output_ class'!$B:$B,FALSE),MATCH('Class output'!G$1,'Discl output_ class'!$B$1:$T$1,FALSE))=0,0,'Inq6 adjusted class'!J200)</f>
        <v>0</v>
      </c>
      <c r="H200" s="39">
        <f>IF(INDEX('Discl output_ class'!$B:$T,MATCH('Class output'!$A200,'Discl output_ class'!$B:$B,FALSE),MATCH('Class output'!H$1,'Discl output_ class'!$B$1:$T$1,FALSE))=0,0,'Inq6 adjusted class'!K200)</f>
        <v>0</v>
      </c>
      <c r="I200" s="39">
        <f>IF(INDEX('Discl output_ class'!$B:$T,MATCH('Class output'!$A200,'Discl output_ class'!$B:$B,FALSE),MATCH('Class output'!I$1,'Discl output_ class'!$B$1:$T$1,FALSE))=0,0,'Inq6 adjusted class'!L200)</f>
        <v>0</v>
      </c>
      <c r="J200" s="39">
        <f>IF(INDEX('Discl output_ class'!$B:$T,MATCH('Class output'!$A200,'Discl output_ class'!$B:$B,FALSE),MATCH('Class output'!J$1,'Discl output_ class'!$B$1:$T$1,FALSE))=0,0,'Inq6 adjusted class'!M200)</f>
        <v>0</v>
      </c>
      <c r="K200" s="39">
        <f>IF(INDEX('Discl output_ class'!$B:$T,MATCH('Class output'!$A200,'Discl output_ class'!$B:$B,FALSE),MATCH('Class output'!K$1,'Discl output_ class'!$B$1:$T$1,FALSE))=0,0,'Inq6 adjusted class'!N200)</f>
        <v>0</v>
      </c>
      <c r="L200" s="39">
        <f>IF(INDEX('Discl output_ class'!$B:$T,MATCH('Class output'!$A200,'Discl output_ class'!$B:$B,FALSE),MATCH('Class output'!L$1,'Discl output_ class'!$B$1:$T$1,FALSE))=0,0,'Inq6 adjusted class'!O200)</f>
        <v>0</v>
      </c>
      <c r="M200" s="39">
        <f>IF(INDEX('Discl output_ class'!$B:$T,MATCH('Class output'!$A200,'Discl output_ class'!$B:$B,FALSE),MATCH('Class output'!M$1,'Discl output_ class'!$B$1:$T$1,FALSE))=0,0,'Inq6 adjusted class'!P200)</f>
        <v>0</v>
      </c>
      <c r="N200" s="39">
        <f>IF(INDEX('Discl output_ class'!$B:$T,MATCH('Class output'!$A200,'Discl output_ class'!$B:$B,FALSE),MATCH('Class output'!N$1,'Discl output_ class'!$B$1:$T$1,FALSE))=0,0,'Inq6 adjusted class'!Q200)</f>
        <v>0</v>
      </c>
      <c r="O200" s="39">
        <f>IF(INDEX('Discl output_ class'!$B:$T,MATCH('Class output'!$A200,'Discl output_ class'!$B:$B,FALSE),MATCH('Class output'!O$1,'Discl output_ class'!$B$1:$T$1,FALSE))=0,0,'Inq6 adjusted class'!R200)</f>
        <v>0</v>
      </c>
      <c r="P200" s="39">
        <f>IF(INDEX('Discl output_ class'!$B:$T,MATCH('Class output'!$A200,'Discl output_ class'!$B:$B,FALSE),MATCH('Class output'!P$1,'Discl output_ class'!$B$1:$T$1,FALSE))=0,0,'Inq6 adjusted class'!S200)</f>
        <v>0</v>
      </c>
      <c r="Q200" s="39">
        <f>IF(INDEX('Discl output_ class'!$B:$T,MATCH('Class output'!$A200,'Discl output_ class'!$B:$B,FALSE),MATCH('Class output'!Q$1,'Discl output_ class'!$B$1:$T$1,FALSE))=0,0,'Inq6 adjusted class'!T200)</f>
        <v>0</v>
      </c>
      <c r="R200" s="39">
        <f>IF(INDEX('Discl output_ class'!$B:$T,MATCH('Class output'!$A200,'Discl output_ class'!$B:$B,FALSE),MATCH('Class output'!R$1,'Discl output_ class'!$B$1:$T$1,FALSE))=0,0,'Inq6 adjusted class'!U200)</f>
        <v>0</v>
      </c>
      <c r="S200" s="39">
        <f>IF(INDEX('Discl output_ class'!$B:$T,MATCH('Class output'!$A200,'Discl output_ class'!$B:$B,FALSE),MATCH('Class output'!S$1,'Discl output_ class'!$B$1:$T$1,FALSE))=0,0,'Inq6 adjusted class'!V200)</f>
        <v>0</v>
      </c>
      <c r="T200" s="39">
        <f>IFERROR(VLOOKUP(A200,'Output A'!B:E,4,FALSE),0)</f>
        <v>0</v>
      </c>
    </row>
    <row r="201" spans="1:20" x14ac:dyDescent="0.3">
      <c r="A201" s="6">
        <f>'Discl output_ class'!B201</f>
        <v>2550</v>
      </c>
      <c r="B201" s="39">
        <f>IF(INDEX('Discl output_ class'!$B:$T,MATCH('Class output'!$A201,'Discl output_ class'!$B:$B,FALSE),MATCH('Class output'!B$1,'Discl output_ class'!$B$1:$T$1,FALSE))=0,0,'Inq6 adjusted class'!E201)</f>
        <v>1090.7882822105205</v>
      </c>
      <c r="C201" s="39">
        <f>IF(INDEX('Discl output_ class'!$B:$T,MATCH('Class output'!$A201,'Discl output_ class'!$B:$B,FALSE),MATCH('Class output'!C$1,'Discl output_ class'!$B$1:$T$1,FALSE))=0,0,'Inq6 adjusted class'!F201)</f>
        <v>979.69535627657081</v>
      </c>
      <c r="D201" s="39">
        <f>IF(INDEX('Discl output_ class'!$B:$T,MATCH('Class output'!$A201,'Discl output_ class'!$B:$B,FALSE),MATCH('Class output'!D$1,'Discl output_ class'!$B$1:$T$1,FALSE))=0,0,'Inq6 adjusted class'!G201)</f>
        <v>1267.3757410652449</v>
      </c>
      <c r="E201" s="39">
        <f>IF(INDEX('Discl output_ class'!$B:$T,MATCH('Class output'!$A201,'Discl output_ class'!$B:$B,FALSE),MATCH('Class output'!E$1,'Discl output_ class'!$B$1:$T$1,FALSE))=0,0,'Inq6 adjusted class'!H201)</f>
        <v>848.77889233354449</v>
      </c>
      <c r="F201" s="39">
        <f>IF(INDEX('Discl output_ class'!$B:$T,MATCH('Class output'!$A201,'Discl output_ class'!$B:$B,FALSE),MATCH('Class output'!F$1,'Discl output_ class'!$B$1:$T$1,FALSE))=0,0,'Inq6 adjusted class'!I201)</f>
        <v>533.22801856259252</v>
      </c>
      <c r="G201" s="39">
        <f>IF(INDEX('Discl output_ class'!$B:$T,MATCH('Class output'!$A201,'Discl output_ class'!$B:$B,FALSE),MATCH('Class output'!G$1,'Discl output_ class'!$B$1:$T$1,FALSE))=0,0,'Inq6 adjusted class'!J201)</f>
        <v>397.02888310356298</v>
      </c>
      <c r="H201" s="39">
        <f>IF(INDEX('Discl output_ class'!$B:$T,MATCH('Class output'!$A201,'Discl output_ class'!$B:$B,FALSE),MATCH('Class output'!H$1,'Discl output_ class'!$B$1:$T$1,FALSE))=0,0,'Inq6 adjusted class'!K201)</f>
        <v>341.85630829254512</v>
      </c>
      <c r="I201" s="39">
        <f>IF(INDEX('Discl output_ class'!$B:$T,MATCH('Class output'!$A201,'Discl output_ class'!$B:$B,FALSE),MATCH('Class output'!I$1,'Discl output_ class'!$B$1:$T$1,FALSE))=0,0,'Inq6 adjusted class'!L201)</f>
        <v>357.83743695457207</v>
      </c>
      <c r="J201" s="39">
        <f>IF(INDEX('Discl output_ class'!$B:$T,MATCH('Class output'!$A201,'Discl output_ class'!$B:$B,FALSE),MATCH('Class output'!J$1,'Discl output_ class'!$B$1:$T$1,FALSE))=0,0,'Inq6 adjusted class'!M201)</f>
        <v>444.82813295265208</v>
      </c>
      <c r="K201" s="39">
        <f>IF(INDEX('Discl output_ class'!$B:$T,MATCH('Class output'!$A201,'Discl output_ class'!$B:$B,FALSE),MATCH('Class output'!K$1,'Discl output_ class'!$B$1:$T$1,FALSE))=0,0,'Inq6 adjusted class'!N201)</f>
        <v>243.501137364594</v>
      </c>
      <c r="L201" s="39">
        <f>IF(INDEX('Discl output_ class'!$B:$T,MATCH('Class output'!$A201,'Discl output_ class'!$B:$B,FALSE),MATCH('Class output'!L$1,'Discl output_ class'!$B$1:$T$1,FALSE))=0,0,'Inq6 adjusted class'!O201)</f>
        <v>254.89560371758429</v>
      </c>
      <c r="M201" s="39">
        <f>IF(INDEX('Discl output_ class'!$B:$T,MATCH('Class output'!$A201,'Discl output_ class'!$B:$B,FALSE),MATCH('Class output'!M$1,'Discl output_ class'!$B$1:$T$1,FALSE))=0,0,'Inq6 adjusted class'!P201)</f>
        <v>229.5279250847465</v>
      </c>
      <c r="N201" s="39">
        <f>IF(INDEX('Discl output_ class'!$B:$T,MATCH('Class output'!$A201,'Discl output_ class'!$B:$B,FALSE),MATCH('Class output'!N$1,'Discl output_ class'!$B$1:$T$1,FALSE))=0,0,'Inq6 adjusted class'!Q201)</f>
        <v>110.99182857877501</v>
      </c>
      <c r="O201" s="39">
        <f>IF(INDEX('Discl output_ class'!$B:$T,MATCH('Class output'!$A201,'Discl output_ class'!$B:$B,FALSE),MATCH('Class output'!O$1,'Discl output_ class'!$B$1:$T$1,FALSE))=0,0,'Inq6 adjusted class'!R201)</f>
        <v>359.38609405938257</v>
      </c>
      <c r="P201" s="39">
        <f>IF(INDEX('Discl output_ class'!$B:$T,MATCH('Class output'!$A201,'Discl output_ class'!$B:$B,FALSE),MATCH('Class output'!P$1,'Discl output_ class'!$B$1:$T$1,FALSE))=0,0,'Inq6 adjusted class'!S201)</f>
        <v>161.00100347012548</v>
      </c>
      <c r="Q201" s="39">
        <f>IF(INDEX('Discl output_ class'!$B:$T,MATCH('Class output'!$A201,'Discl output_ class'!$B:$B,FALSE),MATCH('Class output'!Q$1,'Discl output_ class'!$B$1:$T$1,FALSE))=0,0,'Inq6 adjusted class'!T201)</f>
        <v>196.25217182471582</v>
      </c>
      <c r="R201" s="39">
        <f>IF(INDEX('Discl output_ class'!$B:$T,MATCH('Class output'!$A201,'Discl output_ class'!$B:$B,FALSE),MATCH('Class output'!R$1,'Discl output_ class'!$B$1:$T$1,FALSE))=0,0,'Inq6 adjusted class'!U201)</f>
        <v>140.88015231867917</v>
      </c>
      <c r="S201" s="39">
        <f>IF(INDEX('Discl output_ class'!$B:$T,MATCH('Class output'!$A201,'Discl output_ class'!$B:$B,FALSE),MATCH('Class output'!S$1,'Discl output_ class'!$B$1:$T$1,FALSE))=0,0,'Inq6 adjusted class'!V201)</f>
        <v>126.60049214894774</v>
      </c>
      <c r="T201" s="39">
        <f>IFERROR(VLOOKUP(A201,'Output A'!B:E,4,FALSE),0)</f>
        <v>222.4029372</v>
      </c>
    </row>
    <row r="202" spans="1:20" x14ac:dyDescent="0.3">
      <c r="A202" s="6">
        <f>'Discl output_ class'!B202</f>
        <v>2561</v>
      </c>
      <c r="B202" s="39">
        <f>IF(INDEX('Discl output_ class'!$B:$T,MATCH('Class output'!$A202,'Discl output_ class'!$B:$B,FALSE),MATCH('Class output'!B$1,'Discl output_ class'!$B$1:$T$1,FALSE))=0,0,'Inq6 adjusted class'!E202)</f>
        <v>1391.6306112533948</v>
      </c>
      <c r="C202" s="39">
        <f>IF(INDEX('Discl output_ class'!$B:$T,MATCH('Class output'!$A202,'Discl output_ class'!$B:$B,FALSE),MATCH('Class output'!C$1,'Discl output_ class'!$B$1:$T$1,FALSE))=0,0,'Inq6 adjusted class'!F202)</f>
        <v>1441.606564598841</v>
      </c>
      <c r="D202" s="39">
        <f>IF(INDEX('Discl output_ class'!$B:$T,MATCH('Class output'!$A202,'Discl output_ class'!$B:$B,FALSE),MATCH('Class output'!D$1,'Discl output_ class'!$B$1:$T$1,FALSE))=0,0,'Inq6 adjusted class'!G202)</f>
        <v>1762.7119236079961</v>
      </c>
      <c r="E202" s="39">
        <f>IF(INDEX('Discl output_ class'!$B:$T,MATCH('Class output'!$A202,'Discl output_ class'!$B:$B,FALSE),MATCH('Class output'!E$1,'Discl output_ class'!$B$1:$T$1,FALSE))=0,0,'Inq6 adjusted class'!H202)</f>
        <v>1483.3844612592459</v>
      </c>
      <c r="F202" s="39">
        <f>IF(INDEX('Discl output_ class'!$B:$T,MATCH('Class output'!$A202,'Discl output_ class'!$B:$B,FALSE),MATCH('Class output'!F$1,'Discl output_ class'!$B$1:$T$1,FALSE))=0,0,'Inq6 adjusted class'!I202)</f>
        <v>1231.746351218301</v>
      </c>
      <c r="G202" s="39">
        <f>IF(INDEX('Discl output_ class'!$B:$T,MATCH('Class output'!$A202,'Discl output_ class'!$B:$B,FALSE),MATCH('Class output'!G$1,'Discl output_ class'!$B$1:$T$1,FALSE))=0,0,'Inq6 adjusted class'!J202)</f>
        <v>1331.0606068699342</v>
      </c>
      <c r="H202" s="39">
        <f>IF(INDEX('Discl output_ class'!$B:$T,MATCH('Class output'!$A202,'Discl output_ class'!$B:$B,FALSE),MATCH('Class output'!H$1,'Discl output_ class'!$B$1:$T$1,FALSE))=0,0,'Inq6 adjusted class'!K202)</f>
        <v>1059.8179057938942</v>
      </c>
      <c r="I202" s="39">
        <f>IF(INDEX('Discl output_ class'!$B:$T,MATCH('Class output'!$A202,'Discl output_ class'!$B:$B,FALSE),MATCH('Class output'!I$1,'Discl output_ class'!$B$1:$T$1,FALSE))=0,0,'Inq6 adjusted class'!L202)</f>
        <v>948.04679459928582</v>
      </c>
      <c r="J202" s="39">
        <f>IF(INDEX('Discl output_ class'!$B:$T,MATCH('Class output'!$A202,'Discl output_ class'!$B:$B,FALSE),MATCH('Class output'!J$1,'Discl output_ class'!$B$1:$T$1,FALSE))=0,0,'Inq6 adjusted class'!M202)</f>
        <v>822.34207112508375</v>
      </c>
      <c r="K202" s="39">
        <f>IF(INDEX('Discl output_ class'!$B:$T,MATCH('Class output'!$A202,'Discl output_ class'!$B:$B,FALSE),MATCH('Class output'!K$1,'Discl output_ class'!$B$1:$T$1,FALSE))=0,0,'Inq6 adjusted class'!N202)</f>
        <v>711.27983515962853</v>
      </c>
      <c r="L202" s="39">
        <f>IF(INDEX('Discl output_ class'!$B:$T,MATCH('Class output'!$A202,'Discl output_ class'!$B:$B,FALSE),MATCH('Class output'!L$1,'Discl output_ class'!$B$1:$T$1,FALSE))=0,0,'Inq6 adjusted class'!O202)</f>
        <v>646.89225380748258</v>
      </c>
      <c r="M202" s="39">
        <f>IF(INDEX('Discl output_ class'!$B:$T,MATCH('Class output'!$A202,'Discl output_ class'!$B:$B,FALSE),MATCH('Class output'!M$1,'Discl output_ class'!$B$1:$T$1,FALSE))=0,0,'Inq6 adjusted class'!P202)</f>
        <v>577.78350840982932</v>
      </c>
      <c r="N202" s="39">
        <f>IF(INDEX('Discl output_ class'!$B:$T,MATCH('Class output'!$A202,'Discl output_ class'!$B:$B,FALSE),MATCH('Class output'!N$1,'Discl output_ class'!$B$1:$T$1,FALSE))=0,0,'Inq6 adjusted class'!Q202)</f>
        <v>405.3578662805092</v>
      </c>
      <c r="O202" s="39">
        <f>IF(INDEX('Discl output_ class'!$B:$T,MATCH('Class output'!$A202,'Discl output_ class'!$B:$B,FALSE),MATCH('Class output'!O$1,'Discl output_ class'!$B$1:$T$1,FALSE))=0,0,'Inq6 adjusted class'!R202)</f>
        <v>972.30332110343511</v>
      </c>
      <c r="P202" s="39">
        <f>IF(INDEX('Discl output_ class'!$B:$T,MATCH('Class output'!$A202,'Discl output_ class'!$B:$B,FALSE),MATCH('Class output'!P$1,'Discl output_ class'!$B$1:$T$1,FALSE))=0,0,'Inq6 adjusted class'!S202)</f>
        <v>400.50815181857018</v>
      </c>
      <c r="Q202" s="39">
        <f>IF(INDEX('Discl output_ class'!$B:$T,MATCH('Class output'!$A202,'Discl output_ class'!$B:$B,FALSE),MATCH('Class output'!Q$1,'Discl output_ class'!$B$1:$T$1,FALSE))=0,0,'Inq6 adjusted class'!T202)</f>
        <v>663.88642586434571</v>
      </c>
      <c r="R202" s="39">
        <f>IF(INDEX('Discl output_ class'!$B:$T,MATCH('Class output'!$A202,'Discl output_ class'!$B:$B,FALSE),MATCH('Class output'!R$1,'Discl output_ class'!$B$1:$T$1,FALSE))=0,0,'Inq6 adjusted class'!U202)</f>
        <v>674.34321481384029</v>
      </c>
      <c r="S202" s="39">
        <f>IF(INDEX('Discl output_ class'!$B:$T,MATCH('Class output'!$A202,'Discl output_ class'!$B:$B,FALSE),MATCH('Class output'!S$1,'Discl output_ class'!$B$1:$T$1,FALSE))=0,0,'Inq6 adjusted class'!V202)</f>
        <v>572.31836902499595</v>
      </c>
      <c r="T202" s="39">
        <f>IFERROR(VLOOKUP(A202,'Output A'!B:E,4,FALSE),0)</f>
        <v>825.56373680000002</v>
      </c>
    </row>
    <row r="203" spans="1:20" x14ac:dyDescent="0.3">
      <c r="A203" s="6">
        <f>'Discl output_ class'!B203</f>
        <v>2562</v>
      </c>
      <c r="B203" s="39">
        <f>IF(INDEX('Discl output_ class'!$B:$T,MATCH('Class output'!$A203,'Discl output_ class'!$B:$B,FALSE),MATCH('Class output'!B$1,'Discl output_ class'!$B$1:$T$1,FALSE))=0,0,'Inq6 adjusted class'!E203)</f>
        <v>5272.1998823591111</v>
      </c>
      <c r="C203" s="39">
        <f>IF(INDEX('Discl output_ class'!$B:$T,MATCH('Class output'!$A203,'Discl output_ class'!$B:$B,FALSE),MATCH('Class output'!C$1,'Discl output_ class'!$B$1:$T$1,FALSE))=0,0,'Inq6 adjusted class'!F203)</f>
        <v>5717.2340864868847</v>
      </c>
      <c r="D203" s="39">
        <f>IF(INDEX('Discl output_ class'!$B:$T,MATCH('Class output'!$A203,'Discl output_ class'!$B:$B,FALSE),MATCH('Class output'!D$1,'Discl output_ class'!$B$1:$T$1,FALSE))=0,0,'Inq6 adjusted class'!G203)</f>
        <v>6486.5641691533156</v>
      </c>
      <c r="E203" s="39">
        <f>IF(INDEX('Discl output_ class'!$B:$T,MATCH('Class output'!$A203,'Discl output_ class'!$B:$B,FALSE),MATCH('Class output'!E$1,'Discl output_ class'!$B$1:$T$1,FALSE))=0,0,'Inq6 adjusted class'!H203)</f>
        <v>5593.2286312070046</v>
      </c>
      <c r="F203" s="39">
        <f>IF(INDEX('Discl output_ class'!$B:$T,MATCH('Class output'!$A203,'Discl output_ class'!$B:$B,FALSE),MATCH('Class output'!F$1,'Discl output_ class'!$B$1:$T$1,FALSE))=0,0,'Inq6 adjusted class'!I203)</f>
        <v>4444.8703124916074</v>
      </c>
      <c r="G203" s="39">
        <f>IF(INDEX('Discl output_ class'!$B:$T,MATCH('Class output'!$A203,'Discl output_ class'!$B:$B,FALSE),MATCH('Class output'!G$1,'Discl output_ class'!$B$1:$T$1,FALSE))=0,0,'Inq6 adjusted class'!J203)</f>
        <v>3748.8838677687345</v>
      </c>
      <c r="H203" s="39">
        <f>IF(INDEX('Discl output_ class'!$B:$T,MATCH('Class output'!$A203,'Discl output_ class'!$B:$B,FALSE),MATCH('Class output'!H$1,'Discl output_ class'!$B$1:$T$1,FALSE))=0,0,'Inq6 adjusted class'!K203)</f>
        <v>3310.1202363338471</v>
      </c>
      <c r="I203" s="39">
        <f>IF(INDEX('Discl output_ class'!$B:$T,MATCH('Class output'!$A203,'Discl output_ class'!$B:$B,FALSE),MATCH('Class output'!I$1,'Discl output_ class'!$B$1:$T$1,FALSE))=0,0,'Inq6 adjusted class'!L203)</f>
        <v>3034.8520163613025</v>
      </c>
      <c r="J203" s="39">
        <f>IF(INDEX('Discl output_ class'!$B:$T,MATCH('Class output'!$A203,'Discl output_ class'!$B:$B,FALSE),MATCH('Class output'!J$1,'Discl output_ class'!$B$1:$T$1,FALSE))=0,0,'Inq6 adjusted class'!M203)</f>
        <v>3161.3556622026535</v>
      </c>
      <c r="K203" s="39">
        <f>IF(INDEX('Discl output_ class'!$B:$T,MATCH('Class output'!$A203,'Discl output_ class'!$B:$B,FALSE),MATCH('Class output'!K$1,'Discl output_ class'!$B$1:$T$1,FALSE))=0,0,'Inq6 adjusted class'!N203)</f>
        <v>2843.7283911326645</v>
      </c>
      <c r="L203" s="39">
        <f>IF(INDEX('Discl output_ class'!$B:$T,MATCH('Class output'!$A203,'Discl output_ class'!$B:$B,FALSE),MATCH('Class output'!L$1,'Discl output_ class'!$B$1:$T$1,FALSE))=0,0,'Inq6 adjusted class'!O203)</f>
        <v>3365.3231239456309</v>
      </c>
      <c r="M203" s="39">
        <f>IF(INDEX('Discl output_ class'!$B:$T,MATCH('Class output'!$A203,'Discl output_ class'!$B:$B,FALSE),MATCH('Class output'!M$1,'Discl output_ class'!$B$1:$T$1,FALSE))=0,0,'Inq6 adjusted class'!P203)</f>
        <v>2581.1533714303805</v>
      </c>
      <c r="N203" s="39">
        <f>IF(INDEX('Discl output_ class'!$B:$T,MATCH('Class output'!$A203,'Discl output_ class'!$B:$B,FALSE),MATCH('Class output'!N$1,'Discl output_ class'!$B$1:$T$1,FALSE))=0,0,'Inq6 adjusted class'!Q203)</f>
        <v>1883.715508278465</v>
      </c>
      <c r="O203" s="39">
        <f>IF(INDEX('Discl output_ class'!$B:$T,MATCH('Class output'!$A203,'Discl output_ class'!$B:$B,FALSE),MATCH('Class output'!O$1,'Discl output_ class'!$B$1:$T$1,FALSE))=0,0,'Inq6 adjusted class'!R203)</f>
        <v>4456.1528719705693</v>
      </c>
      <c r="P203" s="39">
        <f>IF(INDEX('Discl output_ class'!$B:$T,MATCH('Class output'!$A203,'Discl output_ class'!$B:$B,FALSE),MATCH('Class output'!P$1,'Discl output_ class'!$B$1:$T$1,FALSE))=0,0,'Inq6 adjusted class'!S203)</f>
        <v>2576.4734431003676</v>
      </c>
      <c r="Q203" s="39">
        <f>IF(INDEX('Discl output_ class'!$B:$T,MATCH('Class output'!$A203,'Discl output_ class'!$B:$B,FALSE),MATCH('Class output'!Q$1,'Discl output_ class'!$B$1:$T$1,FALSE))=0,0,'Inq6 adjusted class'!T203)</f>
        <v>3560.5196655060195</v>
      </c>
      <c r="R203" s="39">
        <f>IF(INDEX('Discl output_ class'!$B:$T,MATCH('Class output'!$A203,'Discl output_ class'!$B:$B,FALSE),MATCH('Class output'!R$1,'Discl output_ class'!$B$1:$T$1,FALSE))=0,0,'Inq6 adjusted class'!U203)</f>
        <v>3310.2776324790962</v>
      </c>
      <c r="S203" s="39">
        <f>IF(INDEX('Discl output_ class'!$B:$T,MATCH('Class output'!$A203,'Discl output_ class'!$B:$B,FALSE),MATCH('Class output'!S$1,'Discl output_ class'!$B$1:$T$1,FALSE))=0,0,'Inq6 adjusted class'!V203)</f>
        <v>3437.1652049428058</v>
      </c>
      <c r="T203" s="39">
        <f>IFERROR(VLOOKUP(A203,'Output A'!B:E,4,FALSE),0)</f>
        <v>4938.08</v>
      </c>
    </row>
    <row r="204" spans="1:20" x14ac:dyDescent="0.3">
      <c r="A204" s="6">
        <f>'Discl output_ class'!B204</f>
        <v>2571</v>
      </c>
      <c r="B204" s="39">
        <f>IF(INDEX('Discl output_ class'!$B:$T,MATCH('Class output'!$A204,'Discl output_ class'!$B:$B,FALSE),MATCH('Class output'!B$1,'Discl output_ class'!$B$1:$T$1,FALSE))=0,0,'Inq6 adjusted class'!E204)</f>
        <v>0</v>
      </c>
      <c r="C204" s="39">
        <f>IF(INDEX('Discl output_ class'!$B:$T,MATCH('Class output'!$A204,'Discl output_ class'!$B:$B,FALSE),MATCH('Class output'!C$1,'Discl output_ class'!$B$1:$T$1,FALSE))=0,0,'Inq6 adjusted class'!F204)</f>
        <v>0</v>
      </c>
      <c r="D204" s="39">
        <f>IF(INDEX('Discl output_ class'!$B:$T,MATCH('Class output'!$A204,'Discl output_ class'!$B:$B,FALSE),MATCH('Class output'!D$1,'Discl output_ class'!$B$1:$T$1,FALSE))=0,0,'Inq6 adjusted class'!G204)</f>
        <v>0</v>
      </c>
      <c r="E204" s="39">
        <f>IF(INDEX('Discl output_ class'!$B:$T,MATCH('Class output'!$A204,'Discl output_ class'!$B:$B,FALSE),MATCH('Class output'!E$1,'Discl output_ class'!$B$1:$T$1,FALSE))=0,0,'Inq6 adjusted class'!H204)</f>
        <v>0</v>
      </c>
      <c r="F204" s="39">
        <f>IF(INDEX('Discl output_ class'!$B:$T,MATCH('Class output'!$A204,'Discl output_ class'!$B:$B,FALSE),MATCH('Class output'!F$1,'Discl output_ class'!$B$1:$T$1,FALSE))=0,0,'Inq6 adjusted class'!I204)</f>
        <v>0</v>
      </c>
      <c r="G204" s="39">
        <f>IF(INDEX('Discl output_ class'!$B:$T,MATCH('Class output'!$A204,'Discl output_ class'!$B:$B,FALSE),MATCH('Class output'!G$1,'Discl output_ class'!$B$1:$T$1,FALSE))=0,0,'Inq6 adjusted class'!J204)</f>
        <v>0</v>
      </c>
      <c r="H204" s="39">
        <f>IF(INDEX('Discl output_ class'!$B:$T,MATCH('Class output'!$A204,'Discl output_ class'!$B:$B,FALSE),MATCH('Class output'!H$1,'Discl output_ class'!$B$1:$T$1,FALSE))=0,0,'Inq6 adjusted class'!K204)</f>
        <v>0</v>
      </c>
      <c r="I204" s="39">
        <f>IF(INDEX('Discl output_ class'!$B:$T,MATCH('Class output'!$A204,'Discl output_ class'!$B:$B,FALSE),MATCH('Class output'!I$1,'Discl output_ class'!$B$1:$T$1,FALSE))=0,0,'Inq6 adjusted class'!L204)</f>
        <v>0</v>
      </c>
      <c r="J204" s="39">
        <f>IF(INDEX('Discl output_ class'!$B:$T,MATCH('Class output'!$A204,'Discl output_ class'!$B:$B,FALSE),MATCH('Class output'!J$1,'Discl output_ class'!$B$1:$T$1,FALSE))=0,0,'Inq6 adjusted class'!M204)</f>
        <v>0</v>
      </c>
      <c r="K204" s="39">
        <f>IF(INDEX('Discl output_ class'!$B:$T,MATCH('Class output'!$A204,'Discl output_ class'!$B:$B,FALSE),MATCH('Class output'!K$1,'Discl output_ class'!$B$1:$T$1,FALSE))=0,0,'Inq6 adjusted class'!N204)</f>
        <v>0</v>
      </c>
      <c r="L204" s="39">
        <f>IF(INDEX('Discl output_ class'!$B:$T,MATCH('Class output'!$A204,'Discl output_ class'!$B:$B,FALSE),MATCH('Class output'!L$1,'Discl output_ class'!$B$1:$T$1,FALSE))=0,0,'Inq6 adjusted class'!O204)</f>
        <v>0</v>
      </c>
      <c r="M204" s="39">
        <f>IF(INDEX('Discl output_ class'!$B:$T,MATCH('Class output'!$A204,'Discl output_ class'!$B:$B,FALSE),MATCH('Class output'!M$1,'Discl output_ class'!$B$1:$T$1,FALSE))=0,0,'Inq6 adjusted class'!P204)</f>
        <v>0</v>
      </c>
      <c r="N204" s="39">
        <f>IF(INDEX('Discl output_ class'!$B:$T,MATCH('Class output'!$A204,'Discl output_ class'!$B:$B,FALSE),MATCH('Class output'!N$1,'Discl output_ class'!$B$1:$T$1,FALSE))=0,0,'Inq6 adjusted class'!Q204)</f>
        <v>0</v>
      </c>
      <c r="O204" s="39">
        <f>IF(INDEX('Discl output_ class'!$B:$T,MATCH('Class output'!$A204,'Discl output_ class'!$B:$B,FALSE),MATCH('Class output'!O$1,'Discl output_ class'!$B$1:$T$1,FALSE))=0,0,'Inq6 adjusted class'!R204)</f>
        <v>0</v>
      </c>
      <c r="P204" s="39">
        <f>IF(INDEX('Discl output_ class'!$B:$T,MATCH('Class output'!$A204,'Discl output_ class'!$B:$B,FALSE),MATCH('Class output'!P$1,'Discl output_ class'!$B$1:$T$1,FALSE))=0,0,'Inq6 adjusted class'!S204)</f>
        <v>0</v>
      </c>
      <c r="Q204" s="39">
        <f>IF(INDEX('Discl output_ class'!$B:$T,MATCH('Class output'!$A204,'Discl output_ class'!$B:$B,FALSE),MATCH('Class output'!Q$1,'Discl output_ class'!$B$1:$T$1,FALSE))=0,0,'Inq6 adjusted class'!T204)</f>
        <v>0</v>
      </c>
      <c r="R204" s="39">
        <f>IF(INDEX('Discl output_ class'!$B:$T,MATCH('Class output'!$A204,'Discl output_ class'!$B:$B,FALSE),MATCH('Class output'!R$1,'Discl output_ class'!$B$1:$T$1,FALSE))=0,0,'Inq6 adjusted class'!U204)</f>
        <v>0</v>
      </c>
      <c r="S204" s="39">
        <f>IF(INDEX('Discl output_ class'!$B:$T,MATCH('Class output'!$A204,'Discl output_ class'!$B:$B,FALSE),MATCH('Class output'!S$1,'Discl output_ class'!$B$1:$T$1,FALSE))=0,0,'Inq6 adjusted class'!V204)</f>
        <v>0</v>
      </c>
      <c r="T204" s="39">
        <f>IFERROR(VLOOKUP(A204,'Output A'!B:E,4,FALSE),0)</f>
        <v>0</v>
      </c>
    </row>
    <row r="205" spans="1:20" x14ac:dyDescent="0.3">
      <c r="A205" s="6">
        <f>'Discl output_ class'!B205</f>
        <v>2572</v>
      </c>
      <c r="B205" s="39">
        <f>IF(INDEX('Discl output_ class'!$B:$T,MATCH('Class output'!$A205,'Discl output_ class'!$B:$B,FALSE),MATCH('Class output'!B$1,'Discl output_ class'!$B$1:$T$1,FALSE))=0,0,'Inq6 adjusted class'!E205)</f>
        <v>1301.3149408040576</v>
      </c>
      <c r="C205" s="39">
        <f>IF(INDEX('Discl output_ class'!$B:$T,MATCH('Class output'!$A205,'Discl output_ class'!$B:$B,FALSE),MATCH('Class output'!C$1,'Discl output_ class'!$B$1:$T$1,FALSE))=0,0,'Inq6 adjusted class'!F205)</f>
        <v>1017.7653469091858</v>
      </c>
      <c r="D205" s="39">
        <f>IF(INDEX('Discl output_ class'!$B:$T,MATCH('Class output'!$A205,'Discl output_ class'!$B:$B,FALSE),MATCH('Class output'!D$1,'Discl output_ class'!$B$1:$T$1,FALSE))=0,0,'Inq6 adjusted class'!G205)</f>
        <v>1122.9479555100263</v>
      </c>
      <c r="E205" s="39">
        <f>IF(INDEX('Discl output_ class'!$B:$T,MATCH('Class output'!$A205,'Discl output_ class'!$B:$B,FALSE),MATCH('Class output'!E$1,'Discl output_ class'!$B$1:$T$1,FALSE))=0,0,'Inq6 adjusted class'!H205)</f>
        <v>1007.6464862930368</v>
      </c>
      <c r="F205" s="39">
        <f>IF(INDEX('Discl output_ class'!$B:$T,MATCH('Class output'!$A205,'Discl output_ class'!$B:$B,FALSE),MATCH('Class output'!F$1,'Discl output_ class'!$B$1:$T$1,FALSE))=0,0,'Inq6 adjusted class'!I205)</f>
        <v>830.06225918585483</v>
      </c>
      <c r="G205" s="39">
        <f>IF(INDEX('Discl output_ class'!$B:$T,MATCH('Class output'!$A205,'Discl output_ class'!$B:$B,FALSE),MATCH('Class output'!G$1,'Discl output_ class'!$B$1:$T$1,FALSE))=0,0,'Inq6 adjusted class'!J205)</f>
        <v>779.28420219767247</v>
      </c>
      <c r="H205" s="39">
        <f>IF(INDEX('Discl output_ class'!$B:$T,MATCH('Class output'!$A205,'Discl output_ class'!$B:$B,FALSE),MATCH('Class output'!H$1,'Discl output_ class'!$B$1:$T$1,FALSE))=0,0,'Inq6 adjusted class'!K205)</f>
        <v>799.97579177705234</v>
      </c>
      <c r="I205" s="39">
        <f>IF(INDEX('Discl output_ class'!$B:$T,MATCH('Class output'!$A205,'Discl output_ class'!$B:$B,FALSE),MATCH('Class output'!I$1,'Discl output_ class'!$B$1:$T$1,FALSE))=0,0,'Inq6 adjusted class'!L205)</f>
        <v>691.49331191128044</v>
      </c>
      <c r="J205" s="39">
        <f>IF(INDEX('Discl output_ class'!$B:$T,MATCH('Class output'!$A205,'Discl output_ class'!$B:$B,FALSE),MATCH('Class output'!J$1,'Discl output_ class'!$B$1:$T$1,FALSE))=0,0,'Inq6 adjusted class'!M205)</f>
        <v>575.78648682763821</v>
      </c>
      <c r="K205" s="39">
        <f>IF(INDEX('Discl output_ class'!$B:$T,MATCH('Class output'!$A205,'Discl output_ class'!$B:$B,FALSE),MATCH('Class output'!K$1,'Discl output_ class'!$B$1:$T$1,FALSE))=0,0,'Inq6 adjusted class'!N205)</f>
        <v>600.67641751066947</v>
      </c>
      <c r="L205" s="39">
        <f>IF(INDEX('Discl output_ class'!$B:$T,MATCH('Class output'!$A205,'Discl output_ class'!$B:$B,FALSE),MATCH('Class output'!L$1,'Discl output_ class'!$B$1:$T$1,FALSE))=0,0,'Inq6 adjusted class'!O205)</f>
        <v>726.48353341435575</v>
      </c>
      <c r="M205" s="39">
        <f>IF(INDEX('Discl output_ class'!$B:$T,MATCH('Class output'!$A205,'Discl output_ class'!$B:$B,FALSE),MATCH('Class output'!M$1,'Discl output_ class'!$B$1:$T$1,FALSE))=0,0,'Inq6 adjusted class'!P205)</f>
        <v>460.42466697123422</v>
      </c>
      <c r="N205" s="39">
        <f>IF(INDEX('Discl output_ class'!$B:$T,MATCH('Class output'!$A205,'Discl output_ class'!$B:$B,FALSE),MATCH('Class output'!N$1,'Discl output_ class'!$B$1:$T$1,FALSE))=0,0,'Inq6 adjusted class'!Q205)</f>
        <v>290.58905379428808</v>
      </c>
      <c r="O205" s="39">
        <f>IF(INDEX('Discl output_ class'!$B:$T,MATCH('Class output'!$A205,'Discl output_ class'!$B:$B,FALSE),MATCH('Class output'!O$1,'Discl output_ class'!$B$1:$T$1,FALSE))=0,0,'Inq6 adjusted class'!R205)</f>
        <v>832.03045362787066</v>
      </c>
      <c r="P205" s="39">
        <f>IF(INDEX('Discl output_ class'!$B:$T,MATCH('Class output'!$A205,'Discl output_ class'!$B:$B,FALSE),MATCH('Class output'!P$1,'Discl output_ class'!$B$1:$T$1,FALSE))=0,0,'Inq6 adjusted class'!S205)</f>
        <v>348.56789903482212</v>
      </c>
      <c r="Q205" s="39">
        <f>IF(INDEX('Discl output_ class'!$B:$T,MATCH('Class output'!$A205,'Discl output_ class'!$B:$B,FALSE),MATCH('Class output'!Q$1,'Discl output_ class'!$B$1:$T$1,FALSE))=0,0,'Inq6 adjusted class'!T205)</f>
        <v>574.47475880331729</v>
      </c>
      <c r="R205" s="39">
        <f>IF(INDEX('Discl output_ class'!$B:$T,MATCH('Class output'!$A205,'Discl output_ class'!$B:$B,FALSE),MATCH('Class output'!R$1,'Discl output_ class'!$B$1:$T$1,FALSE))=0,0,'Inq6 adjusted class'!U205)</f>
        <v>563.5591704642386</v>
      </c>
      <c r="S205" s="39">
        <f>IF(INDEX('Discl output_ class'!$B:$T,MATCH('Class output'!$A205,'Discl output_ class'!$B:$B,FALSE),MATCH('Class output'!S$1,'Discl output_ class'!$B$1:$T$1,FALSE))=0,0,'Inq6 adjusted class'!V205)</f>
        <v>440.8669179670573</v>
      </c>
      <c r="T205" s="39">
        <f>IFERROR(VLOOKUP(A205,'Output A'!B:E,4,FALSE),0)</f>
        <v>755.00020170000005</v>
      </c>
    </row>
    <row r="206" spans="1:20" x14ac:dyDescent="0.3">
      <c r="A206" s="6">
        <f>'Discl output_ class'!B206</f>
        <v>2573</v>
      </c>
      <c r="B206" s="39">
        <f>IF(INDEX('Discl output_ class'!$B:$T,MATCH('Class output'!$A206,'Discl output_ class'!$B:$B,FALSE),MATCH('Class output'!B$1,'Discl output_ class'!$B$1:$T$1,FALSE))=0,0,'Inq6 adjusted class'!E206)</f>
        <v>0</v>
      </c>
      <c r="C206" s="39">
        <f>IF(INDEX('Discl output_ class'!$B:$T,MATCH('Class output'!$A206,'Discl output_ class'!$B:$B,FALSE),MATCH('Class output'!C$1,'Discl output_ class'!$B$1:$T$1,FALSE))=0,0,'Inq6 adjusted class'!F206)</f>
        <v>0</v>
      </c>
      <c r="D206" s="39">
        <f>IF(INDEX('Discl output_ class'!$B:$T,MATCH('Class output'!$A206,'Discl output_ class'!$B:$B,FALSE),MATCH('Class output'!D$1,'Discl output_ class'!$B$1:$T$1,FALSE))=0,0,'Inq6 adjusted class'!G206)</f>
        <v>0</v>
      </c>
      <c r="E206" s="39">
        <f>IF(INDEX('Discl output_ class'!$B:$T,MATCH('Class output'!$A206,'Discl output_ class'!$B:$B,FALSE),MATCH('Class output'!E$1,'Discl output_ class'!$B$1:$T$1,FALSE))=0,0,'Inq6 adjusted class'!H206)</f>
        <v>0</v>
      </c>
      <c r="F206" s="39">
        <f>IF(INDEX('Discl output_ class'!$B:$T,MATCH('Class output'!$A206,'Discl output_ class'!$B:$B,FALSE),MATCH('Class output'!F$1,'Discl output_ class'!$B$1:$T$1,FALSE))=0,0,'Inq6 adjusted class'!I206)</f>
        <v>0</v>
      </c>
      <c r="G206" s="39">
        <f>IF(INDEX('Discl output_ class'!$B:$T,MATCH('Class output'!$A206,'Discl output_ class'!$B:$B,FALSE),MATCH('Class output'!G$1,'Discl output_ class'!$B$1:$T$1,FALSE))=0,0,'Inq6 adjusted class'!J206)</f>
        <v>0</v>
      </c>
      <c r="H206" s="39">
        <f>IF(INDEX('Discl output_ class'!$B:$T,MATCH('Class output'!$A206,'Discl output_ class'!$B:$B,FALSE),MATCH('Class output'!H$1,'Discl output_ class'!$B$1:$T$1,FALSE))=0,0,'Inq6 adjusted class'!K206)</f>
        <v>0</v>
      </c>
      <c r="I206" s="39">
        <f>IF(INDEX('Discl output_ class'!$B:$T,MATCH('Class output'!$A206,'Discl output_ class'!$B:$B,FALSE),MATCH('Class output'!I$1,'Discl output_ class'!$B$1:$T$1,FALSE))=0,0,'Inq6 adjusted class'!L206)</f>
        <v>0</v>
      </c>
      <c r="J206" s="39">
        <f>IF(INDEX('Discl output_ class'!$B:$T,MATCH('Class output'!$A206,'Discl output_ class'!$B:$B,FALSE),MATCH('Class output'!J$1,'Discl output_ class'!$B$1:$T$1,FALSE))=0,0,'Inq6 adjusted class'!M206)</f>
        <v>0</v>
      </c>
      <c r="K206" s="39">
        <f>IF(INDEX('Discl output_ class'!$B:$T,MATCH('Class output'!$A206,'Discl output_ class'!$B:$B,FALSE),MATCH('Class output'!K$1,'Discl output_ class'!$B$1:$T$1,FALSE))=0,0,'Inq6 adjusted class'!N206)</f>
        <v>0</v>
      </c>
      <c r="L206" s="39">
        <f>IF(INDEX('Discl output_ class'!$B:$T,MATCH('Class output'!$A206,'Discl output_ class'!$B:$B,FALSE),MATCH('Class output'!L$1,'Discl output_ class'!$B$1:$T$1,FALSE))=0,0,'Inq6 adjusted class'!O206)</f>
        <v>0</v>
      </c>
      <c r="M206" s="39">
        <f>IF(INDEX('Discl output_ class'!$B:$T,MATCH('Class output'!$A206,'Discl output_ class'!$B:$B,FALSE),MATCH('Class output'!M$1,'Discl output_ class'!$B$1:$T$1,FALSE))=0,0,'Inq6 adjusted class'!P206)</f>
        <v>0</v>
      </c>
      <c r="N206" s="39">
        <f>IF(INDEX('Discl output_ class'!$B:$T,MATCH('Class output'!$A206,'Discl output_ class'!$B:$B,FALSE),MATCH('Class output'!N$1,'Discl output_ class'!$B$1:$T$1,FALSE))=0,0,'Inq6 adjusted class'!Q206)</f>
        <v>0</v>
      </c>
      <c r="O206" s="39">
        <f>IF(INDEX('Discl output_ class'!$B:$T,MATCH('Class output'!$A206,'Discl output_ class'!$B:$B,FALSE),MATCH('Class output'!O$1,'Discl output_ class'!$B$1:$T$1,FALSE))=0,0,'Inq6 adjusted class'!R206)</f>
        <v>0</v>
      </c>
      <c r="P206" s="39">
        <f>IF(INDEX('Discl output_ class'!$B:$T,MATCH('Class output'!$A206,'Discl output_ class'!$B:$B,FALSE),MATCH('Class output'!P$1,'Discl output_ class'!$B$1:$T$1,FALSE))=0,0,'Inq6 adjusted class'!S206)</f>
        <v>0</v>
      </c>
      <c r="Q206" s="39">
        <f>IF(INDEX('Discl output_ class'!$B:$T,MATCH('Class output'!$A206,'Discl output_ class'!$B:$B,FALSE),MATCH('Class output'!Q$1,'Discl output_ class'!$B$1:$T$1,FALSE))=0,0,'Inq6 adjusted class'!T206)</f>
        <v>0</v>
      </c>
      <c r="R206" s="39">
        <f>IF(INDEX('Discl output_ class'!$B:$T,MATCH('Class output'!$A206,'Discl output_ class'!$B:$B,FALSE),MATCH('Class output'!R$1,'Discl output_ class'!$B$1:$T$1,FALSE))=0,0,'Inq6 adjusted class'!U206)</f>
        <v>0</v>
      </c>
      <c r="S206" s="39">
        <f>IF(INDEX('Discl output_ class'!$B:$T,MATCH('Class output'!$A206,'Discl output_ class'!$B:$B,FALSE),MATCH('Class output'!S$1,'Discl output_ class'!$B$1:$T$1,FALSE))=0,0,'Inq6 adjusted class'!V206)</f>
        <v>0</v>
      </c>
      <c r="T206" s="39">
        <f>IFERROR(VLOOKUP(A206,'Output A'!B:E,4,FALSE),0)</f>
        <v>0</v>
      </c>
    </row>
    <row r="207" spans="1:20" x14ac:dyDescent="0.3">
      <c r="A207" s="6">
        <f>'Discl output_ class'!B207</f>
        <v>2591</v>
      </c>
      <c r="B207" s="39">
        <f>IF(INDEX('Discl output_ class'!$B:$T,MATCH('Class output'!$A207,'Discl output_ class'!$B:$B,FALSE),MATCH('Class output'!B$1,'Discl output_ class'!$B$1:$T$1,FALSE))=0,0,'Inq6 adjusted class'!E207)</f>
        <v>0</v>
      </c>
      <c r="C207" s="39">
        <f>IF(INDEX('Discl output_ class'!$B:$T,MATCH('Class output'!$A207,'Discl output_ class'!$B:$B,FALSE),MATCH('Class output'!C$1,'Discl output_ class'!$B$1:$T$1,FALSE))=0,0,'Inq6 adjusted class'!F207)</f>
        <v>0</v>
      </c>
      <c r="D207" s="39">
        <f>IF(INDEX('Discl output_ class'!$B:$T,MATCH('Class output'!$A207,'Discl output_ class'!$B:$B,FALSE),MATCH('Class output'!D$1,'Discl output_ class'!$B$1:$T$1,FALSE))=0,0,'Inq6 adjusted class'!G207)</f>
        <v>0</v>
      </c>
      <c r="E207" s="39">
        <f>IF(INDEX('Discl output_ class'!$B:$T,MATCH('Class output'!$A207,'Discl output_ class'!$B:$B,FALSE),MATCH('Class output'!E$1,'Discl output_ class'!$B$1:$T$1,FALSE))=0,0,'Inq6 adjusted class'!H207)</f>
        <v>0</v>
      </c>
      <c r="F207" s="39">
        <f>IF(INDEX('Discl output_ class'!$B:$T,MATCH('Class output'!$A207,'Discl output_ class'!$B:$B,FALSE),MATCH('Class output'!F$1,'Discl output_ class'!$B$1:$T$1,FALSE))=0,0,'Inq6 adjusted class'!I207)</f>
        <v>0</v>
      </c>
      <c r="G207" s="39">
        <f>IF(INDEX('Discl output_ class'!$B:$T,MATCH('Class output'!$A207,'Discl output_ class'!$B:$B,FALSE),MATCH('Class output'!G$1,'Discl output_ class'!$B$1:$T$1,FALSE))=0,0,'Inq6 adjusted class'!J207)</f>
        <v>0</v>
      </c>
      <c r="H207" s="39">
        <f>IF(INDEX('Discl output_ class'!$B:$T,MATCH('Class output'!$A207,'Discl output_ class'!$B:$B,FALSE),MATCH('Class output'!H$1,'Discl output_ class'!$B$1:$T$1,FALSE))=0,0,'Inq6 adjusted class'!K207)</f>
        <v>0</v>
      </c>
      <c r="I207" s="39">
        <f>IF(INDEX('Discl output_ class'!$B:$T,MATCH('Class output'!$A207,'Discl output_ class'!$B:$B,FALSE),MATCH('Class output'!I$1,'Discl output_ class'!$B$1:$T$1,FALSE))=0,0,'Inq6 adjusted class'!L207)</f>
        <v>0</v>
      </c>
      <c r="J207" s="39">
        <f>IF(INDEX('Discl output_ class'!$B:$T,MATCH('Class output'!$A207,'Discl output_ class'!$B:$B,FALSE),MATCH('Class output'!J$1,'Discl output_ class'!$B$1:$T$1,FALSE))=0,0,'Inq6 adjusted class'!M207)</f>
        <v>0</v>
      </c>
      <c r="K207" s="39">
        <f>IF(INDEX('Discl output_ class'!$B:$T,MATCH('Class output'!$A207,'Discl output_ class'!$B:$B,FALSE),MATCH('Class output'!K$1,'Discl output_ class'!$B$1:$T$1,FALSE))=0,0,'Inq6 adjusted class'!N207)</f>
        <v>0</v>
      </c>
      <c r="L207" s="39">
        <f>IF(INDEX('Discl output_ class'!$B:$T,MATCH('Class output'!$A207,'Discl output_ class'!$B:$B,FALSE),MATCH('Class output'!L$1,'Discl output_ class'!$B$1:$T$1,FALSE))=0,0,'Inq6 adjusted class'!O207)</f>
        <v>0</v>
      </c>
      <c r="M207" s="39">
        <f>IF(INDEX('Discl output_ class'!$B:$T,MATCH('Class output'!$A207,'Discl output_ class'!$B:$B,FALSE),MATCH('Class output'!M$1,'Discl output_ class'!$B$1:$T$1,FALSE))=0,0,'Inq6 adjusted class'!P207)</f>
        <v>0</v>
      </c>
      <c r="N207" s="39">
        <f>IF(INDEX('Discl output_ class'!$B:$T,MATCH('Class output'!$A207,'Discl output_ class'!$B:$B,FALSE),MATCH('Class output'!N$1,'Discl output_ class'!$B$1:$T$1,FALSE))=0,0,'Inq6 adjusted class'!Q207)</f>
        <v>0</v>
      </c>
      <c r="O207" s="39">
        <f>IF(INDEX('Discl output_ class'!$B:$T,MATCH('Class output'!$A207,'Discl output_ class'!$B:$B,FALSE),MATCH('Class output'!O$1,'Discl output_ class'!$B$1:$T$1,FALSE))=0,0,'Inq6 adjusted class'!R207)</f>
        <v>0</v>
      </c>
      <c r="P207" s="39">
        <f>IF(INDEX('Discl output_ class'!$B:$T,MATCH('Class output'!$A207,'Discl output_ class'!$B:$B,FALSE),MATCH('Class output'!P$1,'Discl output_ class'!$B$1:$T$1,FALSE))=0,0,'Inq6 adjusted class'!S207)</f>
        <v>0</v>
      </c>
      <c r="Q207" s="39">
        <f>IF(INDEX('Discl output_ class'!$B:$T,MATCH('Class output'!$A207,'Discl output_ class'!$B:$B,FALSE),MATCH('Class output'!Q$1,'Discl output_ class'!$B$1:$T$1,FALSE))=0,0,'Inq6 adjusted class'!T207)</f>
        <v>0</v>
      </c>
      <c r="R207" s="39">
        <f>IF(INDEX('Discl output_ class'!$B:$T,MATCH('Class output'!$A207,'Discl output_ class'!$B:$B,FALSE),MATCH('Class output'!R$1,'Discl output_ class'!$B$1:$T$1,FALSE))=0,0,'Inq6 adjusted class'!U207)</f>
        <v>0</v>
      </c>
      <c r="S207" s="39">
        <f>IF(INDEX('Discl output_ class'!$B:$T,MATCH('Class output'!$A207,'Discl output_ class'!$B:$B,FALSE),MATCH('Class output'!S$1,'Discl output_ class'!$B$1:$T$1,FALSE))=0,0,'Inq6 adjusted class'!V207)</f>
        <v>0</v>
      </c>
      <c r="T207" s="39">
        <f>IFERROR(VLOOKUP(A207,'Output A'!B:E,4,FALSE),0)</f>
        <v>0</v>
      </c>
    </row>
    <row r="208" spans="1:20" x14ac:dyDescent="0.3">
      <c r="A208" s="6">
        <f>'Discl output_ class'!B208</f>
        <v>2592</v>
      </c>
      <c r="B208" s="39">
        <f>IF(INDEX('Discl output_ class'!$B:$T,MATCH('Class output'!$A208,'Discl output_ class'!$B:$B,FALSE),MATCH('Class output'!B$1,'Discl output_ class'!$B$1:$T$1,FALSE))=0,0,'Inq6 adjusted class'!E208)</f>
        <v>0</v>
      </c>
      <c r="C208" s="39">
        <f>IF(INDEX('Discl output_ class'!$B:$T,MATCH('Class output'!$A208,'Discl output_ class'!$B:$B,FALSE),MATCH('Class output'!C$1,'Discl output_ class'!$B$1:$T$1,FALSE))=0,0,'Inq6 adjusted class'!F208)</f>
        <v>0</v>
      </c>
      <c r="D208" s="39">
        <f>IF(INDEX('Discl output_ class'!$B:$T,MATCH('Class output'!$A208,'Discl output_ class'!$B:$B,FALSE),MATCH('Class output'!D$1,'Discl output_ class'!$B$1:$T$1,FALSE))=0,0,'Inq6 adjusted class'!G208)</f>
        <v>0</v>
      </c>
      <c r="E208" s="39">
        <f>IF(INDEX('Discl output_ class'!$B:$T,MATCH('Class output'!$A208,'Discl output_ class'!$B:$B,FALSE),MATCH('Class output'!E$1,'Discl output_ class'!$B$1:$T$1,FALSE))=0,0,'Inq6 adjusted class'!H208)</f>
        <v>0</v>
      </c>
      <c r="F208" s="39">
        <f>IF(INDEX('Discl output_ class'!$B:$T,MATCH('Class output'!$A208,'Discl output_ class'!$B:$B,FALSE),MATCH('Class output'!F$1,'Discl output_ class'!$B$1:$T$1,FALSE))=0,0,'Inq6 adjusted class'!I208)</f>
        <v>0</v>
      </c>
      <c r="G208" s="39">
        <f>IF(INDEX('Discl output_ class'!$B:$T,MATCH('Class output'!$A208,'Discl output_ class'!$B:$B,FALSE),MATCH('Class output'!G$1,'Discl output_ class'!$B$1:$T$1,FALSE))=0,0,'Inq6 adjusted class'!J208)</f>
        <v>0</v>
      </c>
      <c r="H208" s="39">
        <f>IF(INDEX('Discl output_ class'!$B:$T,MATCH('Class output'!$A208,'Discl output_ class'!$B:$B,FALSE),MATCH('Class output'!H$1,'Discl output_ class'!$B$1:$T$1,FALSE))=0,0,'Inq6 adjusted class'!K208)</f>
        <v>0</v>
      </c>
      <c r="I208" s="39">
        <f>IF(INDEX('Discl output_ class'!$B:$T,MATCH('Class output'!$A208,'Discl output_ class'!$B:$B,FALSE),MATCH('Class output'!I$1,'Discl output_ class'!$B$1:$T$1,FALSE))=0,0,'Inq6 adjusted class'!L208)</f>
        <v>0</v>
      </c>
      <c r="J208" s="39">
        <f>IF(INDEX('Discl output_ class'!$B:$T,MATCH('Class output'!$A208,'Discl output_ class'!$B:$B,FALSE),MATCH('Class output'!J$1,'Discl output_ class'!$B$1:$T$1,FALSE))=0,0,'Inq6 adjusted class'!M208)</f>
        <v>0</v>
      </c>
      <c r="K208" s="39">
        <f>IF(INDEX('Discl output_ class'!$B:$T,MATCH('Class output'!$A208,'Discl output_ class'!$B:$B,FALSE),MATCH('Class output'!K$1,'Discl output_ class'!$B$1:$T$1,FALSE))=0,0,'Inq6 adjusted class'!N208)</f>
        <v>0</v>
      </c>
      <c r="L208" s="39">
        <f>IF(INDEX('Discl output_ class'!$B:$T,MATCH('Class output'!$A208,'Discl output_ class'!$B:$B,FALSE),MATCH('Class output'!L$1,'Discl output_ class'!$B$1:$T$1,FALSE))=0,0,'Inq6 adjusted class'!O208)</f>
        <v>0</v>
      </c>
      <c r="M208" s="39">
        <f>IF(INDEX('Discl output_ class'!$B:$T,MATCH('Class output'!$A208,'Discl output_ class'!$B:$B,FALSE),MATCH('Class output'!M$1,'Discl output_ class'!$B$1:$T$1,FALSE))=0,0,'Inq6 adjusted class'!P208)</f>
        <v>0</v>
      </c>
      <c r="N208" s="39">
        <f>IF(INDEX('Discl output_ class'!$B:$T,MATCH('Class output'!$A208,'Discl output_ class'!$B:$B,FALSE),MATCH('Class output'!N$1,'Discl output_ class'!$B$1:$T$1,FALSE))=0,0,'Inq6 adjusted class'!Q208)</f>
        <v>0</v>
      </c>
      <c r="O208" s="39">
        <f>IF(INDEX('Discl output_ class'!$B:$T,MATCH('Class output'!$A208,'Discl output_ class'!$B:$B,FALSE),MATCH('Class output'!O$1,'Discl output_ class'!$B$1:$T$1,FALSE))=0,0,'Inq6 adjusted class'!R208)</f>
        <v>0</v>
      </c>
      <c r="P208" s="39">
        <f>IF(INDEX('Discl output_ class'!$B:$T,MATCH('Class output'!$A208,'Discl output_ class'!$B:$B,FALSE),MATCH('Class output'!P$1,'Discl output_ class'!$B$1:$T$1,FALSE))=0,0,'Inq6 adjusted class'!S208)</f>
        <v>0</v>
      </c>
      <c r="Q208" s="39">
        <f>IF(INDEX('Discl output_ class'!$B:$T,MATCH('Class output'!$A208,'Discl output_ class'!$B:$B,FALSE),MATCH('Class output'!Q$1,'Discl output_ class'!$B$1:$T$1,FALSE))=0,0,'Inq6 adjusted class'!T208)</f>
        <v>0</v>
      </c>
      <c r="R208" s="39">
        <f>IF(INDEX('Discl output_ class'!$B:$T,MATCH('Class output'!$A208,'Discl output_ class'!$B:$B,FALSE),MATCH('Class output'!R$1,'Discl output_ class'!$B$1:$T$1,FALSE))=0,0,'Inq6 adjusted class'!U208)</f>
        <v>0</v>
      </c>
      <c r="S208" s="39">
        <f>IF(INDEX('Discl output_ class'!$B:$T,MATCH('Class output'!$A208,'Discl output_ class'!$B:$B,FALSE),MATCH('Class output'!S$1,'Discl output_ class'!$B$1:$T$1,FALSE))=0,0,'Inq6 adjusted class'!V208)</f>
        <v>0</v>
      </c>
      <c r="T208" s="39">
        <f>IFERROR(VLOOKUP(A208,'Output A'!B:E,4,FALSE),0)</f>
        <v>0</v>
      </c>
    </row>
    <row r="209" spans="1:20" x14ac:dyDescent="0.3">
      <c r="A209" s="6">
        <f>'Discl output_ class'!B209</f>
        <v>2593</v>
      </c>
      <c r="B209" s="39">
        <f>IF(INDEX('Discl output_ class'!$B:$T,MATCH('Class output'!$A209,'Discl output_ class'!$B:$B,FALSE),MATCH('Class output'!B$1,'Discl output_ class'!$B$1:$T$1,FALSE))=0,0,'Inq6 adjusted class'!E209)</f>
        <v>0</v>
      </c>
      <c r="C209" s="39">
        <f>IF(INDEX('Discl output_ class'!$B:$T,MATCH('Class output'!$A209,'Discl output_ class'!$B:$B,FALSE),MATCH('Class output'!C$1,'Discl output_ class'!$B$1:$T$1,FALSE))=0,0,'Inq6 adjusted class'!F209)</f>
        <v>0</v>
      </c>
      <c r="D209" s="39">
        <f>IF(INDEX('Discl output_ class'!$B:$T,MATCH('Class output'!$A209,'Discl output_ class'!$B:$B,FALSE),MATCH('Class output'!D$1,'Discl output_ class'!$B$1:$T$1,FALSE))=0,0,'Inq6 adjusted class'!G209)</f>
        <v>0</v>
      </c>
      <c r="E209" s="39">
        <f>IF(INDEX('Discl output_ class'!$B:$T,MATCH('Class output'!$A209,'Discl output_ class'!$B:$B,FALSE),MATCH('Class output'!E$1,'Discl output_ class'!$B$1:$T$1,FALSE))=0,0,'Inq6 adjusted class'!H209)</f>
        <v>0</v>
      </c>
      <c r="F209" s="39">
        <f>IF(INDEX('Discl output_ class'!$B:$T,MATCH('Class output'!$A209,'Discl output_ class'!$B:$B,FALSE),MATCH('Class output'!F$1,'Discl output_ class'!$B$1:$T$1,FALSE))=0,0,'Inq6 adjusted class'!I209)</f>
        <v>0</v>
      </c>
      <c r="G209" s="39">
        <f>IF(INDEX('Discl output_ class'!$B:$T,MATCH('Class output'!$A209,'Discl output_ class'!$B:$B,FALSE),MATCH('Class output'!G$1,'Discl output_ class'!$B$1:$T$1,FALSE))=0,0,'Inq6 adjusted class'!J209)</f>
        <v>0</v>
      </c>
      <c r="H209" s="39">
        <f>IF(INDEX('Discl output_ class'!$B:$T,MATCH('Class output'!$A209,'Discl output_ class'!$B:$B,FALSE),MATCH('Class output'!H$1,'Discl output_ class'!$B$1:$T$1,FALSE))=0,0,'Inq6 adjusted class'!K209)</f>
        <v>0</v>
      </c>
      <c r="I209" s="39">
        <f>IF(INDEX('Discl output_ class'!$B:$T,MATCH('Class output'!$A209,'Discl output_ class'!$B:$B,FALSE),MATCH('Class output'!I$1,'Discl output_ class'!$B$1:$T$1,FALSE))=0,0,'Inq6 adjusted class'!L209)</f>
        <v>0</v>
      </c>
      <c r="J209" s="39">
        <f>IF(INDEX('Discl output_ class'!$B:$T,MATCH('Class output'!$A209,'Discl output_ class'!$B:$B,FALSE),MATCH('Class output'!J$1,'Discl output_ class'!$B$1:$T$1,FALSE))=0,0,'Inq6 adjusted class'!M209)</f>
        <v>0</v>
      </c>
      <c r="K209" s="39">
        <f>IF(INDEX('Discl output_ class'!$B:$T,MATCH('Class output'!$A209,'Discl output_ class'!$B:$B,FALSE),MATCH('Class output'!K$1,'Discl output_ class'!$B$1:$T$1,FALSE))=0,0,'Inq6 adjusted class'!N209)</f>
        <v>0</v>
      </c>
      <c r="L209" s="39">
        <f>IF(INDEX('Discl output_ class'!$B:$T,MATCH('Class output'!$A209,'Discl output_ class'!$B:$B,FALSE),MATCH('Class output'!L$1,'Discl output_ class'!$B$1:$T$1,FALSE))=0,0,'Inq6 adjusted class'!O209)</f>
        <v>0</v>
      </c>
      <c r="M209" s="39">
        <f>IF(INDEX('Discl output_ class'!$B:$T,MATCH('Class output'!$A209,'Discl output_ class'!$B:$B,FALSE),MATCH('Class output'!M$1,'Discl output_ class'!$B$1:$T$1,FALSE))=0,0,'Inq6 adjusted class'!P209)</f>
        <v>0</v>
      </c>
      <c r="N209" s="39">
        <f>IF(INDEX('Discl output_ class'!$B:$T,MATCH('Class output'!$A209,'Discl output_ class'!$B:$B,FALSE),MATCH('Class output'!N$1,'Discl output_ class'!$B$1:$T$1,FALSE))=0,0,'Inq6 adjusted class'!Q209)</f>
        <v>0</v>
      </c>
      <c r="O209" s="39">
        <f>IF(INDEX('Discl output_ class'!$B:$T,MATCH('Class output'!$A209,'Discl output_ class'!$B:$B,FALSE),MATCH('Class output'!O$1,'Discl output_ class'!$B$1:$T$1,FALSE))=0,0,'Inq6 adjusted class'!R209)</f>
        <v>0</v>
      </c>
      <c r="P209" s="39">
        <f>IF(INDEX('Discl output_ class'!$B:$T,MATCH('Class output'!$A209,'Discl output_ class'!$B:$B,FALSE),MATCH('Class output'!P$1,'Discl output_ class'!$B$1:$T$1,FALSE))=0,0,'Inq6 adjusted class'!S209)</f>
        <v>0</v>
      </c>
      <c r="Q209" s="39">
        <f>IF(INDEX('Discl output_ class'!$B:$T,MATCH('Class output'!$A209,'Discl output_ class'!$B:$B,FALSE),MATCH('Class output'!Q$1,'Discl output_ class'!$B$1:$T$1,FALSE))=0,0,'Inq6 adjusted class'!T209)</f>
        <v>0</v>
      </c>
      <c r="R209" s="39">
        <f>IF(INDEX('Discl output_ class'!$B:$T,MATCH('Class output'!$A209,'Discl output_ class'!$B:$B,FALSE),MATCH('Class output'!R$1,'Discl output_ class'!$B$1:$T$1,FALSE))=0,0,'Inq6 adjusted class'!U209)</f>
        <v>0</v>
      </c>
      <c r="S209" s="39">
        <f>IF(INDEX('Discl output_ class'!$B:$T,MATCH('Class output'!$A209,'Discl output_ class'!$B:$B,FALSE),MATCH('Class output'!S$1,'Discl output_ class'!$B$1:$T$1,FALSE))=0,0,'Inq6 adjusted class'!V209)</f>
        <v>0</v>
      </c>
      <c r="T209" s="39">
        <f>IFERROR(VLOOKUP(A209,'Output A'!B:E,4,FALSE),0)</f>
        <v>433.95695060000003</v>
      </c>
    </row>
    <row r="210" spans="1:20" x14ac:dyDescent="0.3">
      <c r="A210" s="6">
        <f>'Discl output_ class'!B210</f>
        <v>2594</v>
      </c>
      <c r="B210" s="39">
        <f>IF(INDEX('Discl output_ class'!$B:$T,MATCH('Class output'!$A210,'Discl output_ class'!$B:$B,FALSE),MATCH('Class output'!B$1,'Discl output_ class'!$B$1:$T$1,FALSE))=0,0,'Inq6 adjusted class'!E210)</f>
        <v>0</v>
      </c>
      <c r="C210" s="39">
        <f>IF(INDEX('Discl output_ class'!$B:$T,MATCH('Class output'!$A210,'Discl output_ class'!$B:$B,FALSE),MATCH('Class output'!C$1,'Discl output_ class'!$B$1:$T$1,FALSE))=0,0,'Inq6 adjusted class'!F210)</f>
        <v>0</v>
      </c>
      <c r="D210" s="39">
        <f>IF(INDEX('Discl output_ class'!$B:$T,MATCH('Class output'!$A210,'Discl output_ class'!$B:$B,FALSE),MATCH('Class output'!D$1,'Discl output_ class'!$B$1:$T$1,FALSE))=0,0,'Inq6 adjusted class'!G210)</f>
        <v>0</v>
      </c>
      <c r="E210" s="39">
        <f>IF(INDEX('Discl output_ class'!$B:$T,MATCH('Class output'!$A210,'Discl output_ class'!$B:$B,FALSE),MATCH('Class output'!E$1,'Discl output_ class'!$B$1:$T$1,FALSE))=0,0,'Inq6 adjusted class'!H210)</f>
        <v>0</v>
      </c>
      <c r="F210" s="39">
        <f>IF(INDEX('Discl output_ class'!$B:$T,MATCH('Class output'!$A210,'Discl output_ class'!$B:$B,FALSE),MATCH('Class output'!F$1,'Discl output_ class'!$B$1:$T$1,FALSE))=0,0,'Inq6 adjusted class'!I210)</f>
        <v>0</v>
      </c>
      <c r="G210" s="39">
        <f>IF(INDEX('Discl output_ class'!$B:$T,MATCH('Class output'!$A210,'Discl output_ class'!$B:$B,FALSE),MATCH('Class output'!G$1,'Discl output_ class'!$B$1:$T$1,FALSE))=0,0,'Inq6 adjusted class'!J210)</f>
        <v>0</v>
      </c>
      <c r="H210" s="39">
        <f>IF(INDEX('Discl output_ class'!$B:$T,MATCH('Class output'!$A210,'Discl output_ class'!$B:$B,FALSE),MATCH('Class output'!H$1,'Discl output_ class'!$B$1:$T$1,FALSE))=0,0,'Inq6 adjusted class'!K210)</f>
        <v>0</v>
      </c>
      <c r="I210" s="39">
        <f>IF(INDEX('Discl output_ class'!$B:$T,MATCH('Class output'!$A210,'Discl output_ class'!$B:$B,FALSE),MATCH('Class output'!I$1,'Discl output_ class'!$B$1:$T$1,FALSE))=0,0,'Inq6 adjusted class'!L210)</f>
        <v>0</v>
      </c>
      <c r="J210" s="39">
        <f>IF(INDEX('Discl output_ class'!$B:$T,MATCH('Class output'!$A210,'Discl output_ class'!$B:$B,FALSE),MATCH('Class output'!J$1,'Discl output_ class'!$B$1:$T$1,FALSE))=0,0,'Inq6 adjusted class'!M210)</f>
        <v>0</v>
      </c>
      <c r="K210" s="39">
        <f>IF(INDEX('Discl output_ class'!$B:$T,MATCH('Class output'!$A210,'Discl output_ class'!$B:$B,FALSE),MATCH('Class output'!K$1,'Discl output_ class'!$B$1:$T$1,FALSE))=0,0,'Inq6 adjusted class'!N210)</f>
        <v>0</v>
      </c>
      <c r="L210" s="39">
        <f>IF(INDEX('Discl output_ class'!$B:$T,MATCH('Class output'!$A210,'Discl output_ class'!$B:$B,FALSE),MATCH('Class output'!L$1,'Discl output_ class'!$B$1:$T$1,FALSE))=0,0,'Inq6 adjusted class'!O210)</f>
        <v>0</v>
      </c>
      <c r="M210" s="39">
        <f>IF(INDEX('Discl output_ class'!$B:$T,MATCH('Class output'!$A210,'Discl output_ class'!$B:$B,FALSE),MATCH('Class output'!M$1,'Discl output_ class'!$B$1:$T$1,FALSE))=0,0,'Inq6 adjusted class'!P210)</f>
        <v>0</v>
      </c>
      <c r="N210" s="39">
        <f>IF(INDEX('Discl output_ class'!$B:$T,MATCH('Class output'!$A210,'Discl output_ class'!$B:$B,FALSE),MATCH('Class output'!N$1,'Discl output_ class'!$B$1:$T$1,FALSE))=0,0,'Inq6 adjusted class'!Q210)</f>
        <v>0</v>
      </c>
      <c r="O210" s="39">
        <f>IF(INDEX('Discl output_ class'!$B:$T,MATCH('Class output'!$A210,'Discl output_ class'!$B:$B,FALSE),MATCH('Class output'!O$1,'Discl output_ class'!$B$1:$T$1,FALSE))=0,0,'Inq6 adjusted class'!R210)</f>
        <v>0</v>
      </c>
      <c r="P210" s="39">
        <f>IF(INDEX('Discl output_ class'!$B:$T,MATCH('Class output'!$A210,'Discl output_ class'!$B:$B,FALSE),MATCH('Class output'!P$1,'Discl output_ class'!$B$1:$T$1,FALSE))=0,0,'Inq6 adjusted class'!S210)</f>
        <v>0</v>
      </c>
      <c r="Q210" s="39">
        <f>IF(INDEX('Discl output_ class'!$B:$T,MATCH('Class output'!$A210,'Discl output_ class'!$B:$B,FALSE),MATCH('Class output'!Q$1,'Discl output_ class'!$B$1:$T$1,FALSE))=0,0,'Inq6 adjusted class'!T210)</f>
        <v>0</v>
      </c>
      <c r="R210" s="39">
        <f>IF(INDEX('Discl output_ class'!$B:$T,MATCH('Class output'!$A210,'Discl output_ class'!$B:$B,FALSE),MATCH('Class output'!R$1,'Discl output_ class'!$B$1:$T$1,FALSE))=0,0,'Inq6 adjusted class'!U210)</f>
        <v>0</v>
      </c>
      <c r="S210" s="39">
        <f>IF(INDEX('Discl output_ class'!$B:$T,MATCH('Class output'!$A210,'Discl output_ class'!$B:$B,FALSE),MATCH('Class output'!S$1,'Discl output_ class'!$B$1:$T$1,FALSE))=0,0,'Inq6 adjusted class'!V210)</f>
        <v>0</v>
      </c>
      <c r="T210" s="39">
        <f>IFERROR(VLOOKUP(A210,'Output A'!B:E,4,FALSE),0)</f>
        <v>99.448467899999997</v>
      </c>
    </row>
    <row r="211" spans="1:20" x14ac:dyDescent="0.3">
      <c r="A211" s="6">
        <f>'Discl output_ class'!B211</f>
        <v>2599</v>
      </c>
      <c r="B211" s="39">
        <f>IF(INDEX('Discl output_ class'!$B:$T,MATCH('Class output'!$A211,'Discl output_ class'!$B:$B,FALSE),MATCH('Class output'!B$1,'Discl output_ class'!$B$1:$T$1,FALSE))=0,0,'Inq6 adjusted class'!E211)</f>
        <v>2954.3603242439835</v>
      </c>
      <c r="C211" s="39">
        <f>IF(INDEX('Discl output_ class'!$B:$T,MATCH('Class output'!$A211,'Discl output_ class'!$B:$B,FALSE),MATCH('Class output'!C$1,'Discl output_ class'!$B$1:$T$1,FALSE))=0,0,'Inq6 adjusted class'!F211)</f>
        <v>2679.6860746406114</v>
      </c>
      <c r="D211" s="39">
        <f>IF(INDEX('Discl output_ class'!$B:$T,MATCH('Class output'!$A211,'Discl output_ class'!$B:$B,FALSE),MATCH('Class output'!D$1,'Discl output_ class'!$B$1:$T$1,FALSE))=0,0,'Inq6 adjusted class'!G211)</f>
        <v>2808.6665624244756</v>
      </c>
      <c r="E211" s="39">
        <f>IF(INDEX('Discl output_ class'!$B:$T,MATCH('Class output'!$A211,'Discl output_ class'!$B:$B,FALSE),MATCH('Class output'!E$1,'Discl output_ class'!$B$1:$T$1,FALSE))=0,0,'Inq6 adjusted class'!H211)</f>
        <v>2307.1127434659597</v>
      </c>
      <c r="F211" s="39">
        <f>IF(INDEX('Discl output_ class'!$B:$T,MATCH('Class output'!$A211,'Discl output_ class'!$B:$B,FALSE),MATCH('Class output'!F$1,'Discl output_ class'!$B$1:$T$1,FALSE))=0,0,'Inq6 adjusted class'!I211)</f>
        <v>1767.824786598067</v>
      </c>
      <c r="G211" s="39">
        <f>IF(INDEX('Discl output_ class'!$B:$T,MATCH('Class output'!$A211,'Discl output_ class'!$B:$B,FALSE),MATCH('Class output'!G$1,'Discl output_ class'!$B$1:$T$1,FALSE))=0,0,'Inq6 adjusted class'!J211)</f>
        <v>1700.960328665712</v>
      </c>
      <c r="H211" s="39">
        <f>IF(INDEX('Discl output_ class'!$B:$T,MATCH('Class output'!$A211,'Discl output_ class'!$B:$B,FALSE),MATCH('Class output'!H$1,'Discl output_ class'!$B$1:$T$1,FALSE))=0,0,'Inq6 adjusted class'!K211)</f>
        <v>1398.8807545498912</v>
      </c>
      <c r="I211" s="39">
        <f>IF(INDEX('Discl output_ class'!$B:$T,MATCH('Class output'!$A211,'Discl output_ class'!$B:$B,FALSE),MATCH('Class output'!I$1,'Discl output_ class'!$B$1:$T$1,FALSE))=0,0,'Inq6 adjusted class'!L211)</f>
        <v>1120.479682728509</v>
      </c>
      <c r="J211" s="39">
        <f>IF(INDEX('Discl output_ class'!$B:$T,MATCH('Class output'!$A211,'Discl output_ class'!$B:$B,FALSE),MATCH('Class output'!J$1,'Discl output_ class'!$B$1:$T$1,FALSE))=0,0,'Inq6 adjusted class'!M211)</f>
        <v>1138.3483316771019</v>
      </c>
      <c r="K211" s="39">
        <f>IF(INDEX('Discl output_ class'!$B:$T,MATCH('Class output'!$A211,'Discl output_ class'!$B:$B,FALSE),MATCH('Class output'!K$1,'Discl output_ class'!$B$1:$T$1,FALSE))=0,0,'Inq6 adjusted class'!N211)</f>
        <v>1089.0271622592738</v>
      </c>
      <c r="L211" s="39">
        <f>IF(INDEX('Discl output_ class'!$B:$T,MATCH('Class output'!$A211,'Discl output_ class'!$B:$B,FALSE),MATCH('Class output'!L$1,'Discl output_ class'!$B$1:$T$1,FALSE))=0,0,'Inq6 adjusted class'!O211)</f>
        <v>1082.1498807248508</v>
      </c>
      <c r="M211" s="39">
        <f>IF(INDEX('Discl output_ class'!$B:$T,MATCH('Class output'!$A211,'Discl output_ class'!$B:$B,FALSE),MATCH('Class output'!M$1,'Discl output_ class'!$B$1:$T$1,FALSE))=0,0,'Inq6 adjusted class'!P211)</f>
        <v>923.5856309513598</v>
      </c>
      <c r="N211" s="39">
        <f>IF(INDEX('Discl output_ class'!$B:$T,MATCH('Class output'!$A211,'Discl output_ class'!$B:$B,FALSE),MATCH('Class output'!N$1,'Discl output_ class'!$B$1:$T$1,FALSE))=0,0,'Inq6 adjusted class'!Q211)</f>
        <v>595.48575910330783</v>
      </c>
      <c r="O211" s="39">
        <f>IF(INDEX('Discl output_ class'!$B:$T,MATCH('Class output'!$A211,'Discl output_ class'!$B:$B,FALSE),MATCH('Class output'!O$1,'Discl output_ class'!$B$1:$T$1,FALSE))=0,0,'Inq6 adjusted class'!R211)</f>
        <v>1750.047098940362</v>
      </c>
      <c r="P211" s="39">
        <f>IF(INDEX('Discl output_ class'!$B:$T,MATCH('Class output'!$A211,'Discl output_ class'!$B:$B,FALSE),MATCH('Class output'!P$1,'Discl output_ class'!$B$1:$T$1,FALSE))=0,0,'Inq6 adjusted class'!S211)</f>
        <v>715.82587170126351</v>
      </c>
      <c r="Q211" s="39">
        <f>IF(INDEX('Discl output_ class'!$B:$T,MATCH('Class output'!$A211,'Discl output_ class'!$B:$B,FALSE),MATCH('Class output'!Q$1,'Discl output_ class'!$B$1:$T$1,FALSE))=0,0,'Inq6 adjusted class'!T211)</f>
        <v>1154.4960212683675</v>
      </c>
      <c r="R211" s="39">
        <f>IF(INDEX('Discl output_ class'!$B:$T,MATCH('Class output'!$A211,'Discl output_ class'!$B:$B,FALSE),MATCH('Class output'!R$1,'Discl output_ class'!$B$1:$T$1,FALSE))=0,0,'Inq6 adjusted class'!U211)</f>
        <v>1185.9305484663846</v>
      </c>
      <c r="S211" s="39">
        <f>IF(INDEX('Discl output_ class'!$B:$T,MATCH('Class output'!$A211,'Discl output_ class'!$B:$B,FALSE),MATCH('Class output'!S$1,'Discl output_ class'!$B$1:$T$1,FALSE))=0,0,'Inq6 adjusted class'!V211)</f>
        <v>923.72699431868045</v>
      </c>
      <c r="T211" s="39">
        <f>IFERROR(VLOOKUP(A211,'Output A'!B:E,4,FALSE),0)</f>
        <v>1644.4</v>
      </c>
    </row>
    <row r="212" spans="1:20" x14ac:dyDescent="0.3">
      <c r="A212" s="6">
        <f>'Discl output_ class'!B212</f>
        <v>2611</v>
      </c>
      <c r="B212" s="39">
        <f>IF(INDEX('Discl output_ class'!$B:$T,MATCH('Class output'!$A212,'Discl output_ class'!$B:$B,FALSE),MATCH('Class output'!B$1,'Discl output_ class'!$B$1:$T$1,FALSE))=0,0,'Inq6 adjusted class'!E212)</f>
        <v>1415.2573096233768</v>
      </c>
      <c r="C212" s="39">
        <f>IF(INDEX('Discl output_ class'!$B:$T,MATCH('Class output'!$A212,'Discl output_ class'!$B:$B,FALSE),MATCH('Class output'!C$1,'Discl output_ class'!$B$1:$T$1,FALSE))=0,0,'Inq6 adjusted class'!F212)</f>
        <v>1687.9294478928482</v>
      </c>
      <c r="D212" s="39">
        <f>IF(INDEX('Discl output_ class'!$B:$T,MATCH('Class output'!$A212,'Discl output_ class'!$B:$B,FALSE),MATCH('Class output'!D$1,'Discl output_ class'!$B$1:$T$1,FALSE))=0,0,'Inq6 adjusted class'!G212)</f>
        <v>1507.3094431501388</v>
      </c>
      <c r="E212" s="39">
        <f>IF(INDEX('Discl output_ class'!$B:$T,MATCH('Class output'!$A212,'Discl output_ class'!$B:$B,FALSE),MATCH('Class output'!E$1,'Discl output_ class'!$B$1:$T$1,FALSE))=0,0,'Inq6 adjusted class'!H212)</f>
        <v>1497.2676885897818</v>
      </c>
      <c r="F212" s="39">
        <f>IF(INDEX('Discl output_ class'!$B:$T,MATCH('Class output'!$A212,'Discl output_ class'!$B:$B,FALSE),MATCH('Class output'!F$1,'Discl output_ class'!$B$1:$T$1,FALSE))=0,0,'Inq6 adjusted class'!I212)</f>
        <v>1038.3174242789371</v>
      </c>
      <c r="G212" s="39">
        <f>IF(INDEX('Discl output_ class'!$B:$T,MATCH('Class output'!$A212,'Discl output_ class'!$B:$B,FALSE),MATCH('Class output'!G$1,'Discl output_ class'!$B$1:$T$1,FALSE))=0,0,'Inq6 adjusted class'!J212)</f>
        <v>820.92975878337404</v>
      </c>
      <c r="H212" s="39">
        <f>IF(INDEX('Discl output_ class'!$B:$T,MATCH('Class output'!$A212,'Discl output_ class'!$B:$B,FALSE),MATCH('Class output'!H$1,'Discl output_ class'!$B$1:$T$1,FALSE))=0,0,'Inq6 adjusted class'!K212)</f>
        <v>790.70335167937708</v>
      </c>
      <c r="I212" s="39">
        <f>IF(INDEX('Discl output_ class'!$B:$T,MATCH('Class output'!$A212,'Discl output_ class'!$B:$B,FALSE),MATCH('Class output'!I$1,'Discl output_ class'!$B$1:$T$1,FALSE))=0,0,'Inq6 adjusted class'!L212)</f>
        <v>804.88475336312479</v>
      </c>
      <c r="J212" s="39">
        <f>IF(INDEX('Discl output_ class'!$B:$T,MATCH('Class output'!$A212,'Discl output_ class'!$B:$B,FALSE),MATCH('Class output'!J$1,'Discl output_ class'!$B$1:$T$1,FALSE))=0,0,'Inq6 adjusted class'!M212)</f>
        <v>753.2528053844411</v>
      </c>
      <c r="K212" s="39">
        <f>IF(INDEX('Discl output_ class'!$B:$T,MATCH('Class output'!$A212,'Discl output_ class'!$B:$B,FALSE),MATCH('Class output'!K$1,'Discl output_ class'!$B$1:$T$1,FALSE))=0,0,'Inq6 adjusted class'!N212)</f>
        <v>614.94793070246146</v>
      </c>
      <c r="L212" s="39">
        <f>IF(INDEX('Discl output_ class'!$B:$T,MATCH('Class output'!$A212,'Discl output_ class'!$B:$B,FALSE),MATCH('Class output'!L$1,'Discl output_ class'!$B$1:$T$1,FALSE))=0,0,'Inq6 adjusted class'!O212)</f>
        <v>788.64924314975269</v>
      </c>
      <c r="M212" s="39">
        <f>IF(INDEX('Discl output_ class'!$B:$T,MATCH('Class output'!$A212,'Discl output_ class'!$B:$B,FALSE),MATCH('Class output'!M$1,'Discl output_ class'!$B$1:$T$1,FALSE))=0,0,'Inq6 adjusted class'!P212)</f>
        <v>323.11258434777261</v>
      </c>
      <c r="N212" s="39">
        <f>IF(INDEX('Discl output_ class'!$B:$T,MATCH('Class output'!$A212,'Discl output_ class'!$B:$B,FALSE),MATCH('Class output'!N$1,'Discl output_ class'!$B$1:$T$1,FALSE))=0,0,'Inq6 adjusted class'!Q212)</f>
        <v>242.38186133449875</v>
      </c>
      <c r="O212" s="39">
        <f>IF(INDEX('Discl output_ class'!$B:$T,MATCH('Class output'!$A212,'Discl output_ class'!$B:$B,FALSE),MATCH('Class output'!O$1,'Discl output_ class'!$B$1:$T$1,FALSE))=0,0,'Inq6 adjusted class'!R212)</f>
        <v>523.48314838094166</v>
      </c>
      <c r="P212" s="39">
        <f>IF(INDEX('Discl output_ class'!$B:$T,MATCH('Class output'!$A212,'Discl output_ class'!$B:$B,FALSE),MATCH('Class output'!P$1,'Discl output_ class'!$B$1:$T$1,FALSE))=0,0,'Inq6 adjusted class'!S212)</f>
        <v>269.50463623828904</v>
      </c>
      <c r="Q212" s="39">
        <f>IF(INDEX('Discl output_ class'!$B:$T,MATCH('Class output'!$A212,'Discl output_ class'!$B:$B,FALSE),MATCH('Class output'!Q$1,'Discl output_ class'!$B$1:$T$1,FALSE))=0,0,'Inq6 adjusted class'!T212)</f>
        <v>671.69109252663327</v>
      </c>
      <c r="R212" s="39">
        <f>IF(INDEX('Discl output_ class'!$B:$T,MATCH('Class output'!$A212,'Discl output_ class'!$B:$B,FALSE),MATCH('Class output'!R$1,'Discl output_ class'!$B$1:$T$1,FALSE))=0,0,'Inq6 adjusted class'!U212)</f>
        <v>358.70410392045227</v>
      </c>
      <c r="S212" s="39">
        <f>IF(INDEX('Discl output_ class'!$B:$T,MATCH('Class output'!$A212,'Discl output_ class'!$B:$B,FALSE),MATCH('Class output'!S$1,'Discl output_ class'!$B$1:$T$1,FALSE))=0,0,'Inq6 adjusted class'!V212)</f>
        <v>266.60214103783153</v>
      </c>
      <c r="T212" s="39">
        <f>IFERROR(VLOOKUP(A212,'Output A'!B:E,4,FALSE),0)</f>
        <v>388.93791959999999</v>
      </c>
    </row>
    <row r="213" spans="1:20" x14ac:dyDescent="0.3">
      <c r="A213" s="6">
        <f>'Discl output_ class'!B213</f>
        <v>2612</v>
      </c>
      <c r="B213" s="39">
        <f>IF(INDEX('Discl output_ class'!$B:$T,MATCH('Class output'!$A213,'Discl output_ class'!$B:$B,FALSE),MATCH('Class output'!B$1,'Discl output_ class'!$B$1:$T$1,FALSE))=0,0,'Inq6 adjusted class'!E213)</f>
        <v>247.74651481552851</v>
      </c>
      <c r="C213" s="39">
        <f>IF(INDEX('Discl output_ class'!$B:$T,MATCH('Class output'!$A213,'Discl output_ class'!$B:$B,FALSE),MATCH('Class output'!C$1,'Discl output_ class'!$B$1:$T$1,FALSE))=0,0,'Inq6 adjusted class'!F213)</f>
        <v>292.01209017170407</v>
      </c>
      <c r="D213" s="39">
        <f>IF(INDEX('Discl output_ class'!$B:$T,MATCH('Class output'!$A213,'Discl output_ class'!$B:$B,FALSE),MATCH('Class output'!D$1,'Discl output_ class'!$B$1:$T$1,FALSE))=0,0,'Inq6 adjusted class'!G213)</f>
        <v>280.32103689019789</v>
      </c>
      <c r="E213" s="39">
        <f>IF(INDEX('Discl output_ class'!$B:$T,MATCH('Class output'!$A213,'Discl output_ class'!$B:$B,FALSE),MATCH('Class output'!E$1,'Discl output_ class'!$B$1:$T$1,FALSE))=0,0,'Inq6 adjusted class'!H213)</f>
        <v>274.32827269267767</v>
      </c>
      <c r="F213" s="39">
        <f>IF(INDEX('Discl output_ class'!$B:$T,MATCH('Class output'!$A213,'Discl output_ class'!$B:$B,FALSE),MATCH('Class output'!F$1,'Discl output_ class'!$B$1:$T$1,FALSE))=0,0,'Inq6 adjusted class'!I213)</f>
        <v>178.5576325879629</v>
      </c>
      <c r="G213" s="39">
        <f>IF(INDEX('Discl output_ class'!$B:$T,MATCH('Class output'!$A213,'Discl output_ class'!$B:$B,FALSE),MATCH('Class output'!G$1,'Discl output_ class'!$B$1:$T$1,FALSE))=0,0,'Inq6 adjusted class'!J213)</f>
        <v>149.68540185882262</v>
      </c>
      <c r="H213" s="39">
        <f>IF(INDEX('Discl output_ class'!$B:$T,MATCH('Class output'!$A213,'Discl output_ class'!$B:$B,FALSE),MATCH('Class output'!H$1,'Discl output_ class'!$B$1:$T$1,FALSE))=0,0,'Inq6 adjusted class'!K213)</f>
        <v>144.20723700731259</v>
      </c>
      <c r="I213" s="39">
        <f>IF(INDEX('Discl output_ class'!$B:$T,MATCH('Class output'!$A213,'Discl output_ class'!$B:$B,FALSE),MATCH('Class output'!I$1,'Discl output_ class'!$B$1:$T$1,FALSE))=0,0,'Inq6 adjusted class'!L213)</f>
        <v>151.65390111811953</v>
      </c>
      <c r="J213" s="39">
        <f>IF(INDEX('Discl output_ class'!$B:$T,MATCH('Class output'!$A213,'Discl output_ class'!$B:$B,FALSE),MATCH('Class output'!J$1,'Discl output_ class'!$B$1:$T$1,FALSE))=0,0,'Inq6 adjusted class'!M213)</f>
        <v>139.81062217874799</v>
      </c>
      <c r="K213" s="39">
        <f>IF(INDEX('Discl output_ class'!$B:$T,MATCH('Class output'!$A213,'Discl output_ class'!$B:$B,FALSE),MATCH('Class output'!K$1,'Discl output_ class'!$B$1:$T$1,FALSE))=0,0,'Inq6 adjusted class'!N213)</f>
        <v>61.774887606547651</v>
      </c>
      <c r="L213" s="39">
        <f>IF(INDEX('Discl output_ class'!$B:$T,MATCH('Class output'!$A213,'Discl output_ class'!$B:$B,FALSE),MATCH('Class output'!L$1,'Discl output_ class'!$B$1:$T$1,FALSE))=0,0,'Inq6 adjusted class'!O213)</f>
        <v>213.51757164793943</v>
      </c>
      <c r="M213" s="39">
        <f>IF(INDEX('Discl output_ class'!$B:$T,MATCH('Class output'!$A213,'Discl output_ class'!$B:$B,FALSE),MATCH('Class output'!M$1,'Discl output_ class'!$B$1:$T$1,FALSE))=0,0,'Inq6 adjusted class'!P213)</f>
        <v>341.91540659177997</v>
      </c>
      <c r="N213" s="39">
        <f>IF(INDEX('Discl output_ class'!$B:$T,MATCH('Class output'!$A213,'Discl output_ class'!$B:$B,FALSE),MATCH('Class output'!N$1,'Discl output_ class'!$B$1:$T$1,FALSE))=0,0,'Inq6 adjusted class'!Q213)</f>
        <v>205.91243749512665</v>
      </c>
      <c r="O213" s="39">
        <f>IF(INDEX('Discl output_ class'!$B:$T,MATCH('Class output'!$A213,'Discl output_ class'!$B:$B,FALSE),MATCH('Class output'!O$1,'Discl output_ class'!$B$1:$T$1,FALSE))=0,0,'Inq6 adjusted class'!R213)</f>
        <v>302.64451294944064</v>
      </c>
      <c r="P213" s="39">
        <f>IF(INDEX('Discl output_ class'!$B:$T,MATCH('Class output'!$A213,'Discl output_ class'!$B:$B,FALSE),MATCH('Class output'!P$1,'Discl output_ class'!$B$1:$T$1,FALSE))=0,0,'Inq6 adjusted class'!S213)</f>
        <v>83.831734516496311</v>
      </c>
      <c r="Q213" s="39">
        <f>IF(INDEX('Discl output_ class'!$B:$T,MATCH('Class output'!$A213,'Discl output_ class'!$B:$B,FALSE),MATCH('Class output'!Q$1,'Discl output_ class'!$B$1:$T$1,FALSE))=0,0,'Inq6 adjusted class'!T213)</f>
        <v>277.25071495454443</v>
      </c>
      <c r="R213" s="39">
        <f>IF(INDEX('Discl output_ class'!$B:$T,MATCH('Class output'!$A213,'Discl output_ class'!$B:$B,FALSE),MATCH('Class output'!R$1,'Discl output_ class'!$B$1:$T$1,FALSE))=0,0,'Inq6 adjusted class'!U213)</f>
        <v>165.92931389698697</v>
      </c>
      <c r="S213" s="39">
        <f>IF(INDEX('Discl output_ class'!$B:$T,MATCH('Class output'!$A213,'Discl output_ class'!$B:$B,FALSE),MATCH('Class output'!S$1,'Discl output_ class'!$B$1:$T$1,FALSE))=0,0,'Inq6 adjusted class'!V213)</f>
        <v>164.47245968623841</v>
      </c>
      <c r="T213" s="39">
        <f>IFERROR(VLOOKUP(A213,'Output A'!B:E,4,FALSE),0)</f>
        <v>206.6840517</v>
      </c>
    </row>
    <row r="214" spans="1:20" x14ac:dyDescent="0.3">
      <c r="A214" s="6">
        <f>'Discl output_ class'!B214</f>
        <v>2620</v>
      </c>
      <c r="B214" s="39">
        <f>IF(INDEX('Discl output_ class'!$B:$T,MATCH('Class output'!$A214,'Discl output_ class'!$B:$B,FALSE),MATCH('Class output'!B$1,'Discl output_ class'!$B$1:$T$1,FALSE))=0,0,'Inq6 adjusted class'!E214)</f>
        <v>2306.7985229224701</v>
      </c>
      <c r="C214" s="39">
        <f>IF(INDEX('Discl output_ class'!$B:$T,MATCH('Class output'!$A214,'Discl output_ class'!$B:$B,FALSE),MATCH('Class output'!C$1,'Discl output_ class'!$B$1:$T$1,FALSE))=0,0,'Inq6 adjusted class'!F214)</f>
        <v>1993.5416382220619</v>
      </c>
      <c r="D214" s="39">
        <f>IF(INDEX('Discl output_ class'!$B:$T,MATCH('Class output'!$A214,'Discl output_ class'!$B:$B,FALSE),MATCH('Class output'!D$1,'Discl output_ class'!$B$1:$T$1,FALSE))=0,0,'Inq6 adjusted class'!G214)</f>
        <v>2043.9605575473538</v>
      </c>
      <c r="E214" s="39">
        <f>IF(INDEX('Discl output_ class'!$B:$T,MATCH('Class output'!$A214,'Discl output_ class'!$B:$B,FALSE),MATCH('Class output'!E$1,'Discl output_ class'!$B$1:$T$1,FALSE))=0,0,'Inq6 adjusted class'!H214)</f>
        <v>3073.0279718598554</v>
      </c>
      <c r="F214" s="39">
        <f>IF(INDEX('Discl output_ class'!$B:$T,MATCH('Class output'!$A214,'Discl output_ class'!$B:$B,FALSE),MATCH('Class output'!F$1,'Discl output_ class'!$B$1:$T$1,FALSE))=0,0,'Inq6 adjusted class'!I214)</f>
        <v>1858.1120733464097</v>
      </c>
      <c r="G214" s="39">
        <f>IF(INDEX('Discl output_ class'!$B:$T,MATCH('Class output'!$A214,'Discl output_ class'!$B:$B,FALSE),MATCH('Class output'!G$1,'Discl output_ class'!$B$1:$T$1,FALSE))=0,0,'Inq6 adjusted class'!J214)</f>
        <v>1751.9415123655463</v>
      </c>
      <c r="H214" s="39">
        <f>IF(INDEX('Discl output_ class'!$B:$T,MATCH('Class output'!$A214,'Discl output_ class'!$B:$B,FALSE),MATCH('Class output'!H$1,'Discl output_ class'!$B$1:$T$1,FALSE))=0,0,'Inq6 adjusted class'!K214)</f>
        <v>2164.7479084214888</v>
      </c>
      <c r="I214" s="39">
        <f>IF(INDEX('Discl output_ class'!$B:$T,MATCH('Class output'!$A214,'Discl output_ class'!$B:$B,FALSE),MATCH('Class output'!I$1,'Discl output_ class'!$B$1:$T$1,FALSE))=0,0,'Inq6 adjusted class'!L214)</f>
        <v>2001.4469411317502</v>
      </c>
      <c r="J214" s="39">
        <f>IF(INDEX('Discl output_ class'!$B:$T,MATCH('Class output'!$A214,'Discl output_ class'!$B:$B,FALSE),MATCH('Class output'!J$1,'Discl output_ class'!$B$1:$T$1,FALSE))=0,0,'Inq6 adjusted class'!M214)</f>
        <v>2103.995433725132</v>
      </c>
      <c r="K214" s="39">
        <f>IF(INDEX('Discl output_ class'!$B:$T,MATCH('Class output'!$A214,'Discl output_ class'!$B:$B,FALSE),MATCH('Class output'!K$1,'Discl output_ class'!$B$1:$T$1,FALSE))=0,0,'Inq6 adjusted class'!N214)</f>
        <v>1613.488592408014</v>
      </c>
      <c r="L214" s="39">
        <f>IF(INDEX('Discl output_ class'!$B:$T,MATCH('Class output'!$A214,'Discl output_ class'!$B:$B,FALSE),MATCH('Class output'!L$1,'Discl output_ class'!$B$1:$T$1,FALSE))=0,0,'Inq6 adjusted class'!O214)</f>
        <v>757.62191162975296</v>
      </c>
      <c r="M214" s="39">
        <f>IF(INDEX('Discl output_ class'!$B:$T,MATCH('Class output'!$A214,'Discl output_ class'!$B:$B,FALSE),MATCH('Class output'!M$1,'Discl output_ class'!$B$1:$T$1,FALSE))=0,0,'Inq6 adjusted class'!P214)</f>
        <v>1000.1530282287065</v>
      </c>
      <c r="N214" s="39">
        <f>IF(INDEX('Discl output_ class'!$B:$T,MATCH('Class output'!$A214,'Discl output_ class'!$B:$B,FALSE),MATCH('Class output'!N$1,'Discl output_ class'!$B$1:$T$1,FALSE))=0,0,'Inq6 adjusted class'!Q214)</f>
        <v>633.55771941962655</v>
      </c>
      <c r="O214" s="39">
        <f>IF(INDEX('Discl output_ class'!$B:$T,MATCH('Class output'!$A214,'Discl output_ class'!$B:$B,FALSE),MATCH('Class output'!O$1,'Discl output_ class'!$B$1:$T$1,FALSE))=0,0,'Inq6 adjusted class'!R214)</f>
        <v>703.79572084161509</v>
      </c>
      <c r="P214" s="39">
        <f>IF(INDEX('Discl output_ class'!$B:$T,MATCH('Class output'!$A214,'Discl output_ class'!$B:$B,FALSE),MATCH('Class output'!P$1,'Discl output_ class'!$B$1:$T$1,FALSE))=0,0,'Inq6 adjusted class'!S214)</f>
        <v>393.72897619584859</v>
      </c>
      <c r="Q214" s="39">
        <f>IF(INDEX('Discl output_ class'!$B:$T,MATCH('Class output'!$A214,'Discl output_ class'!$B:$B,FALSE),MATCH('Class output'!Q$1,'Discl output_ class'!$B$1:$T$1,FALSE))=0,0,'Inq6 adjusted class'!T214)</f>
        <v>874.06878215468123</v>
      </c>
      <c r="R214" s="39">
        <f>IF(INDEX('Discl output_ class'!$B:$T,MATCH('Class output'!$A214,'Discl output_ class'!$B:$B,FALSE),MATCH('Class output'!R$1,'Discl output_ class'!$B$1:$T$1,FALSE))=0,0,'Inq6 adjusted class'!U214)</f>
        <v>509.8803309522313</v>
      </c>
      <c r="S214" s="39">
        <f>IF(INDEX('Discl output_ class'!$B:$T,MATCH('Class output'!$A214,'Discl output_ class'!$B:$B,FALSE),MATCH('Class output'!S$1,'Discl output_ class'!$B$1:$T$1,FALSE))=0,0,'Inq6 adjusted class'!V214)</f>
        <v>512.00381576931841</v>
      </c>
      <c r="T214" s="39">
        <f>IFERROR(VLOOKUP(A214,'Output A'!B:E,4,FALSE),0)</f>
        <v>719.54578179999999</v>
      </c>
    </row>
    <row r="215" spans="1:20" x14ac:dyDescent="0.3">
      <c r="A215" s="6">
        <f>'Discl output_ class'!B215</f>
        <v>2630</v>
      </c>
      <c r="B215" s="39">
        <f>IF(INDEX('Discl output_ class'!$B:$T,MATCH('Class output'!$A215,'Discl output_ class'!$B:$B,FALSE),MATCH('Class output'!B$1,'Discl output_ class'!$B$1:$T$1,FALSE))=0,0,'Inq6 adjusted class'!E215)</f>
        <v>2480.5764709862128</v>
      </c>
      <c r="C215" s="39">
        <f>IF(INDEX('Discl output_ class'!$B:$T,MATCH('Class output'!$A215,'Discl output_ class'!$B:$B,FALSE),MATCH('Class output'!C$1,'Discl output_ class'!$B$1:$T$1,FALSE))=0,0,'Inq6 adjusted class'!F215)</f>
        <v>2253.2882904668031</v>
      </c>
      <c r="D215" s="39">
        <f>IF(INDEX('Discl output_ class'!$B:$T,MATCH('Class output'!$A215,'Discl output_ class'!$B:$B,FALSE),MATCH('Class output'!D$1,'Discl output_ class'!$B$1:$T$1,FALSE))=0,0,'Inq6 adjusted class'!G215)</f>
        <v>3127.4059210131572</v>
      </c>
      <c r="E215" s="39">
        <f>IF(INDEX('Discl output_ class'!$B:$T,MATCH('Class output'!$A215,'Discl output_ class'!$B:$B,FALSE),MATCH('Class output'!E$1,'Discl output_ class'!$B$1:$T$1,FALSE))=0,0,'Inq6 adjusted class'!H215)</f>
        <v>2810.959288304417</v>
      </c>
      <c r="F215" s="39">
        <f>IF(INDEX('Discl output_ class'!$B:$T,MATCH('Class output'!$A215,'Discl output_ class'!$B:$B,FALSE),MATCH('Class output'!F$1,'Discl output_ class'!$B$1:$T$1,FALSE))=0,0,'Inq6 adjusted class'!I215)</f>
        <v>2153.1082515279618</v>
      </c>
      <c r="G215" s="39">
        <f>IF(INDEX('Discl output_ class'!$B:$T,MATCH('Class output'!$A215,'Discl output_ class'!$B:$B,FALSE),MATCH('Class output'!G$1,'Discl output_ class'!$B$1:$T$1,FALSE))=0,0,'Inq6 adjusted class'!J215)</f>
        <v>1701.5950896951224</v>
      </c>
      <c r="H215" s="39">
        <f>IF(INDEX('Discl output_ class'!$B:$T,MATCH('Class output'!$A215,'Discl output_ class'!$B:$B,FALSE),MATCH('Class output'!H$1,'Discl output_ class'!$B$1:$T$1,FALSE))=0,0,'Inq6 adjusted class'!K215)</f>
        <v>1640.2771494674248</v>
      </c>
      <c r="I215" s="39">
        <f>IF(INDEX('Discl output_ class'!$B:$T,MATCH('Class output'!$A215,'Discl output_ class'!$B:$B,FALSE),MATCH('Class output'!I$1,'Discl output_ class'!$B$1:$T$1,FALSE))=0,0,'Inq6 adjusted class'!L215)</f>
        <v>1466.1024249162899</v>
      </c>
      <c r="J215" s="39">
        <f>IF(INDEX('Discl output_ class'!$B:$T,MATCH('Class output'!$A215,'Discl output_ class'!$B:$B,FALSE),MATCH('Class output'!J$1,'Discl output_ class'!$B$1:$T$1,FALSE))=0,0,'Inq6 adjusted class'!M215)</f>
        <v>1457.6813369069398</v>
      </c>
      <c r="K215" s="39">
        <f>IF(INDEX('Discl output_ class'!$B:$T,MATCH('Class output'!$A215,'Discl output_ class'!$B:$B,FALSE),MATCH('Class output'!K$1,'Discl output_ class'!$B$1:$T$1,FALSE))=0,0,'Inq6 adjusted class'!N215)</f>
        <v>1538.7959876375014</v>
      </c>
      <c r="L215" s="39">
        <f>IF(INDEX('Discl output_ class'!$B:$T,MATCH('Class output'!$A215,'Discl output_ class'!$B:$B,FALSE),MATCH('Class output'!L$1,'Discl output_ class'!$B$1:$T$1,FALSE))=0,0,'Inq6 adjusted class'!O215)</f>
        <v>1036.7984888785163</v>
      </c>
      <c r="M215" s="39">
        <f>IF(INDEX('Discl output_ class'!$B:$T,MATCH('Class output'!$A215,'Discl output_ class'!$B:$B,FALSE),MATCH('Class output'!M$1,'Discl output_ class'!$B$1:$T$1,FALSE))=0,0,'Inq6 adjusted class'!P215)</f>
        <v>1306.6859664399888</v>
      </c>
      <c r="N215" s="39">
        <f>IF(INDEX('Discl output_ class'!$B:$T,MATCH('Class output'!$A215,'Discl output_ class'!$B:$B,FALSE),MATCH('Class output'!N$1,'Discl output_ class'!$B$1:$T$1,FALSE))=0,0,'Inq6 adjusted class'!Q215)</f>
        <v>1054.651552789587</v>
      </c>
      <c r="O215" s="39">
        <f>IF(INDEX('Discl output_ class'!$B:$T,MATCH('Class output'!$A215,'Discl output_ class'!$B:$B,FALSE),MATCH('Class output'!O$1,'Discl output_ class'!$B$1:$T$1,FALSE))=0,0,'Inq6 adjusted class'!R215)</f>
        <v>1296.9841002853875</v>
      </c>
      <c r="P215" s="39">
        <f>IF(INDEX('Discl output_ class'!$B:$T,MATCH('Class output'!$A215,'Discl output_ class'!$B:$B,FALSE),MATCH('Class output'!P$1,'Discl output_ class'!$B$1:$T$1,FALSE))=0,0,'Inq6 adjusted class'!S215)</f>
        <v>876.61134584449576</v>
      </c>
      <c r="Q215" s="39">
        <f>IF(INDEX('Discl output_ class'!$B:$T,MATCH('Class output'!$A215,'Discl output_ class'!$B:$B,FALSE),MATCH('Class output'!Q$1,'Discl output_ class'!$B$1:$T$1,FALSE))=0,0,'Inq6 adjusted class'!T215)</f>
        <v>1387.7082954958123</v>
      </c>
      <c r="R215" s="39">
        <f>IF(INDEX('Discl output_ class'!$B:$T,MATCH('Class output'!$A215,'Discl output_ class'!$B:$B,FALSE),MATCH('Class output'!R$1,'Discl output_ class'!$B$1:$T$1,FALSE))=0,0,'Inq6 adjusted class'!U215)</f>
        <v>721.2368428498994</v>
      </c>
      <c r="S215" s="39">
        <f>IF(INDEX('Discl output_ class'!$B:$T,MATCH('Class output'!$A215,'Discl output_ class'!$B:$B,FALSE),MATCH('Class output'!S$1,'Discl output_ class'!$B$1:$T$1,FALSE))=0,0,'Inq6 adjusted class'!V215)</f>
        <v>502.40719814048111</v>
      </c>
      <c r="T215" s="39">
        <f>IFERROR(VLOOKUP(A215,'Output A'!B:E,4,FALSE),0)</f>
        <v>724.56271279999999</v>
      </c>
    </row>
    <row r="216" spans="1:20" x14ac:dyDescent="0.3">
      <c r="A216" s="6">
        <f>'Discl output_ class'!B216</f>
        <v>2640</v>
      </c>
      <c r="B216" s="39">
        <f>IF(INDEX('Discl output_ class'!$B:$T,MATCH('Class output'!$A216,'Discl output_ class'!$B:$B,FALSE),MATCH('Class output'!B$1,'Discl output_ class'!$B$1:$T$1,FALSE))=0,0,'Inq6 adjusted class'!E216)</f>
        <v>0</v>
      </c>
      <c r="C216" s="39">
        <f>IF(INDEX('Discl output_ class'!$B:$T,MATCH('Class output'!$A216,'Discl output_ class'!$B:$B,FALSE),MATCH('Class output'!C$1,'Discl output_ class'!$B$1:$T$1,FALSE))=0,0,'Inq6 adjusted class'!F216)</f>
        <v>0</v>
      </c>
      <c r="D216" s="39">
        <f>IF(INDEX('Discl output_ class'!$B:$T,MATCH('Class output'!$A216,'Discl output_ class'!$B:$B,FALSE),MATCH('Class output'!D$1,'Discl output_ class'!$B$1:$T$1,FALSE))=0,0,'Inq6 adjusted class'!G216)</f>
        <v>0</v>
      </c>
      <c r="E216" s="39">
        <f>IF(INDEX('Discl output_ class'!$B:$T,MATCH('Class output'!$A216,'Discl output_ class'!$B:$B,FALSE),MATCH('Class output'!E$1,'Discl output_ class'!$B$1:$T$1,FALSE))=0,0,'Inq6 adjusted class'!H216)</f>
        <v>0</v>
      </c>
      <c r="F216" s="39">
        <f>IF(INDEX('Discl output_ class'!$B:$T,MATCH('Class output'!$A216,'Discl output_ class'!$B:$B,FALSE),MATCH('Class output'!F$1,'Discl output_ class'!$B$1:$T$1,FALSE))=0,0,'Inq6 adjusted class'!I216)</f>
        <v>0</v>
      </c>
      <c r="G216" s="39">
        <f>IF(INDEX('Discl output_ class'!$B:$T,MATCH('Class output'!$A216,'Discl output_ class'!$B:$B,FALSE),MATCH('Class output'!G$1,'Discl output_ class'!$B$1:$T$1,FALSE))=0,0,'Inq6 adjusted class'!J216)</f>
        <v>0</v>
      </c>
      <c r="H216" s="39">
        <f>IF(INDEX('Discl output_ class'!$B:$T,MATCH('Class output'!$A216,'Discl output_ class'!$B:$B,FALSE),MATCH('Class output'!H$1,'Discl output_ class'!$B$1:$T$1,FALSE))=0,0,'Inq6 adjusted class'!K216)</f>
        <v>0</v>
      </c>
      <c r="I216" s="39">
        <f>IF(INDEX('Discl output_ class'!$B:$T,MATCH('Class output'!$A216,'Discl output_ class'!$B:$B,FALSE),MATCH('Class output'!I$1,'Discl output_ class'!$B$1:$T$1,FALSE))=0,0,'Inq6 adjusted class'!L216)</f>
        <v>0</v>
      </c>
      <c r="J216" s="39">
        <f>IF(INDEX('Discl output_ class'!$B:$T,MATCH('Class output'!$A216,'Discl output_ class'!$B:$B,FALSE),MATCH('Class output'!J$1,'Discl output_ class'!$B$1:$T$1,FALSE))=0,0,'Inq6 adjusted class'!M216)</f>
        <v>0</v>
      </c>
      <c r="K216" s="39">
        <f>IF(INDEX('Discl output_ class'!$B:$T,MATCH('Class output'!$A216,'Discl output_ class'!$B:$B,FALSE),MATCH('Class output'!K$1,'Discl output_ class'!$B$1:$T$1,FALSE))=0,0,'Inq6 adjusted class'!N216)</f>
        <v>0</v>
      </c>
      <c r="L216" s="39">
        <f>IF(INDEX('Discl output_ class'!$B:$T,MATCH('Class output'!$A216,'Discl output_ class'!$B:$B,FALSE),MATCH('Class output'!L$1,'Discl output_ class'!$B$1:$T$1,FALSE))=0,0,'Inq6 adjusted class'!O216)</f>
        <v>0</v>
      </c>
      <c r="M216" s="39">
        <f>IF(INDEX('Discl output_ class'!$B:$T,MATCH('Class output'!$A216,'Discl output_ class'!$B:$B,FALSE),MATCH('Class output'!M$1,'Discl output_ class'!$B$1:$T$1,FALSE))=0,0,'Inq6 adjusted class'!P216)</f>
        <v>0</v>
      </c>
      <c r="N216" s="39">
        <f>IF(INDEX('Discl output_ class'!$B:$T,MATCH('Class output'!$A216,'Discl output_ class'!$B:$B,FALSE),MATCH('Class output'!N$1,'Discl output_ class'!$B$1:$T$1,FALSE))=0,0,'Inq6 adjusted class'!Q216)</f>
        <v>0</v>
      </c>
      <c r="O216" s="39">
        <f>IF(INDEX('Discl output_ class'!$B:$T,MATCH('Class output'!$A216,'Discl output_ class'!$B:$B,FALSE),MATCH('Class output'!O$1,'Discl output_ class'!$B$1:$T$1,FALSE))=0,0,'Inq6 adjusted class'!R216)</f>
        <v>0</v>
      </c>
      <c r="P216" s="39">
        <f>IF(INDEX('Discl output_ class'!$B:$T,MATCH('Class output'!$A216,'Discl output_ class'!$B:$B,FALSE),MATCH('Class output'!P$1,'Discl output_ class'!$B$1:$T$1,FALSE))=0,0,'Inq6 adjusted class'!S216)</f>
        <v>0</v>
      </c>
      <c r="Q216" s="39">
        <f>IF(INDEX('Discl output_ class'!$B:$T,MATCH('Class output'!$A216,'Discl output_ class'!$B:$B,FALSE),MATCH('Class output'!Q$1,'Discl output_ class'!$B$1:$T$1,FALSE))=0,0,'Inq6 adjusted class'!T216)</f>
        <v>0</v>
      </c>
      <c r="R216" s="39">
        <f>IF(INDEX('Discl output_ class'!$B:$T,MATCH('Class output'!$A216,'Discl output_ class'!$B:$B,FALSE),MATCH('Class output'!R$1,'Discl output_ class'!$B$1:$T$1,FALSE))=0,0,'Inq6 adjusted class'!U216)</f>
        <v>293.74191969531466</v>
      </c>
      <c r="S216" s="39">
        <f>IF(INDEX('Discl output_ class'!$B:$T,MATCH('Class output'!$A216,'Discl output_ class'!$B:$B,FALSE),MATCH('Class output'!S$1,'Discl output_ class'!$B$1:$T$1,FALSE))=0,0,'Inq6 adjusted class'!V216)</f>
        <v>269.21040872875625</v>
      </c>
      <c r="T216" s="39">
        <f>IFERROR(VLOOKUP(A216,'Output A'!B:E,4,FALSE),0)</f>
        <v>460.12406340000001</v>
      </c>
    </row>
    <row r="217" spans="1:20" x14ac:dyDescent="0.3">
      <c r="A217" s="6">
        <f>'Discl output_ class'!B217</f>
        <v>2651</v>
      </c>
      <c r="B217" s="39">
        <f>IF(INDEX('Discl output_ class'!$B:$T,MATCH('Class output'!$A217,'Discl output_ class'!$B:$B,FALSE),MATCH('Class output'!B$1,'Discl output_ class'!$B$1:$T$1,FALSE))=0,0,'Inq6 adjusted class'!E217)</f>
        <v>0</v>
      </c>
      <c r="C217" s="39">
        <f>IF(INDEX('Discl output_ class'!$B:$T,MATCH('Class output'!$A217,'Discl output_ class'!$B:$B,FALSE),MATCH('Class output'!C$1,'Discl output_ class'!$B$1:$T$1,FALSE))=0,0,'Inq6 adjusted class'!F217)</f>
        <v>0</v>
      </c>
      <c r="D217" s="39">
        <f>IF(INDEX('Discl output_ class'!$B:$T,MATCH('Class output'!$A217,'Discl output_ class'!$B:$B,FALSE),MATCH('Class output'!D$1,'Discl output_ class'!$B$1:$T$1,FALSE))=0,0,'Inq6 adjusted class'!G217)</f>
        <v>0</v>
      </c>
      <c r="E217" s="39">
        <f>IF(INDEX('Discl output_ class'!$B:$T,MATCH('Class output'!$A217,'Discl output_ class'!$B:$B,FALSE),MATCH('Class output'!E$1,'Discl output_ class'!$B$1:$T$1,FALSE))=0,0,'Inq6 adjusted class'!H217)</f>
        <v>0</v>
      </c>
      <c r="F217" s="39">
        <f>IF(INDEX('Discl output_ class'!$B:$T,MATCH('Class output'!$A217,'Discl output_ class'!$B:$B,FALSE),MATCH('Class output'!F$1,'Discl output_ class'!$B$1:$T$1,FALSE))=0,0,'Inq6 adjusted class'!I217)</f>
        <v>0</v>
      </c>
      <c r="G217" s="39">
        <f>IF(INDEX('Discl output_ class'!$B:$T,MATCH('Class output'!$A217,'Discl output_ class'!$B:$B,FALSE),MATCH('Class output'!G$1,'Discl output_ class'!$B$1:$T$1,FALSE))=0,0,'Inq6 adjusted class'!J217)</f>
        <v>0</v>
      </c>
      <c r="H217" s="39">
        <f>IF(INDEX('Discl output_ class'!$B:$T,MATCH('Class output'!$A217,'Discl output_ class'!$B:$B,FALSE),MATCH('Class output'!H$1,'Discl output_ class'!$B$1:$T$1,FALSE))=0,0,'Inq6 adjusted class'!K217)</f>
        <v>0</v>
      </c>
      <c r="I217" s="39">
        <f>IF(INDEX('Discl output_ class'!$B:$T,MATCH('Class output'!$A217,'Discl output_ class'!$B:$B,FALSE),MATCH('Class output'!I$1,'Discl output_ class'!$B$1:$T$1,FALSE))=0,0,'Inq6 adjusted class'!L217)</f>
        <v>0</v>
      </c>
      <c r="J217" s="39">
        <f>IF(INDEX('Discl output_ class'!$B:$T,MATCH('Class output'!$A217,'Discl output_ class'!$B:$B,FALSE),MATCH('Class output'!J$1,'Discl output_ class'!$B$1:$T$1,FALSE))=0,0,'Inq6 adjusted class'!M217)</f>
        <v>0</v>
      </c>
      <c r="K217" s="39">
        <f>IF(INDEX('Discl output_ class'!$B:$T,MATCH('Class output'!$A217,'Discl output_ class'!$B:$B,FALSE),MATCH('Class output'!K$1,'Discl output_ class'!$B$1:$T$1,FALSE))=0,0,'Inq6 adjusted class'!N217)</f>
        <v>0</v>
      </c>
      <c r="L217" s="39">
        <f>IF(INDEX('Discl output_ class'!$B:$T,MATCH('Class output'!$A217,'Discl output_ class'!$B:$B,FALSE),MATCH('Class output'!L$1,'Discl output_ class'!$B$1:$T$1,FALSE))=0,0,'Inq6 adjusted class'!O217)</f>
        <v>0</v>
      </c>
      <c r="M217" s="39">
        <f>IF(INDEX('Discl output_ class'!$B:$T,MATCH('Class output'!$A217,'Discl output_ class'!$B:$B,FALSE),MATCH('Class output'!M$1,'Discl output_ class'!$B$1:$T$1,FALSE))=0,0,'Inq6 adjusted class'!P217)</f>
        <v>0</v>
      </c>
      <c r="N217" s="39">
        <f>IF(INDEX('Discl output_ class'!$B:$T,MATCH('Class output'!$A217,'Discl output_ class'!$B:$B,FALSE),MATCH('Class output'!N$1,'Discl output_ class'!$B$1:$T$1,FALSE))=0,0,'Inq6 adjusted class'!Q217)</f>
        <v>0</v>
      </c>
      <c r="O217" s="39">
        <f>IF(INDEX('Discl output_ class'!$B:$T,MATCH('Class output'!$A217,'Discl output_ class'!$B:$B,FALSE),MATCH('Class output'!O$1,'Discl output_ class'!$B$1:$T$1,FALSE))=0,0,'Inq6 adjusted class'!R217)</f>
        <v>0</v>
      </c>
      <c r="P217" s="39">
        <f>IF(INDEX('Discl output_ class'!$B:$T,MATCH('Class output'!$A217,'Discl output_ class'!$B:$B,FALSE),MATCH('Class output'!P$1,'Discl output_ class'!$B$1:$T$1,FALSE))=0,0,'Inq6 adjusted class'!S217)</f>
        <v>0</v>
      </c>
      <c r="Q217" s="39">
        <f>IF(INDEX('Discl output_ class'!$B:$T,MATCH('Class output'!$A217,'Discl output_ class'!$B:$B,FALSE),MATCH('Class output'!Q$1,'Discl output_ class'!$B$1:$T$1,FALSE))=0,0,'Inq6 adjusted class'!T217)</f>
        <v>0</v>
      </c>
      <c r="R217" s="39">
        <f>IF(INDEX('Discl output_ class'!$B:$T,MATCH('Class output'!$A217,'Discl output_ class'!$B:$B,FALSE),MATCH('Class output'!R$1,'Discl output_ class'!$B$1:$T$1,FALSE))=0,0,'Inq6 adjusted class'!U217)</f>
        <v>1845.5671843114899</v>
      </c>
      <c r="S217" s="39">
        <f>IF(INDEX('Discl output_ class'!$B:$T,MATCH('Class output'!$A217,'Discl output_ class'!$B:$B,FALSE),MATCH('Class output'!S$1,'Discl output_ class'!$B$1:$T$1,FALSE))=0,0,'Inq6 adjusted class'!V217)</f>
        <v>1176.6845781345189</v>
      </c>
      <c r="T217" s="39">
        <f>IFERROR(VLOOKUP(A217,'Output A'!B:E,4,FALSE),0)</f>
        <v>1905.02</v>
      </c>
    </row>
    <row r="218" spans="1:20" x14ac:dyDescent="0.3">
      <c r="A218" s="6">
        <f>'Discl output_ class'!B218</f>
        <v>2652</v>
      </c>
      <c r="B218" s="39">
        <f>IF(INDEX('Discl output_ class'!$B:$T,MATCH('Class output'!$A218,'Discl output_ class'!$B:$B,FALSE),MATCH('Class output'!B$1,'Discl output_ class'!$B$1:$T$1,FALSE))=0,0,'Inq6 adjusted class'!E218)</f>
        <v>0</v>
      </c>
      <c r="C218" s="39">
        <f>IF(INDEX('Discl output_ class'!$B:$T,MATCH('Class output'!$A218,'Discl output_ class'!$B:$B,FALSE),MATCH('Class output'!C$1,'Discl output_ class'!$B$1:$T$1,FALSE))=0,0,'Inq6 adjusted class'!F218)</f>
        <v>0</v>
      </c>
      <c r="D218" s="39">
        <f>IF(INDEX('Discl output_ class'!$B:$T,MATCH('Class output'!$A218,'Discl output_ class'!$B:$B,FALSE),MATCH('Class output'!D$1,'Discl output_ class'!$B$1:$T$1,FALSE))=0,0,'Inq6 adjusted class'!G218)</f>
        <v>0</v>
      </c>
      <c r="E218" s="39">
        <f>IF(INDEX('Discl output_ class'!$B:$T,MATCH('Class output'!$A218,'Discl output_ class'!$B:$B,FALSE),MATCH('Class output'!E$1,'Discl output_ class'!$B$1:$T$1,FALSE))=0,0,'Inq6 adjusted class'!H218)</f>
        <v>0</v>
      </c>
      <c r="F218" s="39">
        <f>IF(INDEX('Discl output_ class'!$B:$T,MATCH('Class output'!$A218,'Discl output_ class'!$B:$B,FALSE),MATCH('Class output'!F$1,'Discl output_ class'!$B$1:$T$1,FALSE))=0,0,'Inq6 adjusted class'!I218)</f>
        <v>0</v>
      </c>
      <c r="G218" s="39">
        <f>IF(INDEX('Discl output_ class'!$B:$T,MATCH('Class output'!$A218,'Discl output_ class'!$B:$B,FALSE),MATCH('Class output'!G$1,'Discl output_ class'!$B$1:$T$1,FALSE))=0,0,'Inq6 adjusted class'!J218)</f>
        <v>0</v>
      </c>
      <c r="H218" s="39">
        <f>IF(INDEX('Discl output_ class'!$B:$T,MATCH('Class output'!$A218,'Discl output_ class'!$B:$B,FALSE),MATCH('Class output'!H$1,'Discl output_ class'!$B$1:$T$1,FALSE))=0,0,'Inq6 adjusted class'!K218)</f>
        <v>0</v>
      </c>
      <c r="I218" s="39">
        <f>IF(INDEX('Discl output_ class'!$B:$T,MATCH('Class output'!$A218,'Discl output_ class'!$B:$B,FALSE),MATCH('Class output'!I$1,'Discl output_ class'!$B$1:$T$1,FALSE))=0,0,'Inq6 adjusted class'!L218)</f>
        <v>0</v>
      </c>
      <c r="J218" s="39">
        <f>IF(INDEX('Discl output_ class'!$B:$T,MATCH('Class output'!$A218,'Discl output_ class'!$B:$B,FALSE),MATCH('Class output'!J$1,'Discl output_ class'!$B$1:$T$1,FALSE))=0,0,'Inq6 adjusted class'!M218)</f>
        <v>0</v>
      </c>
      <c r="K218" s="39">
        <f>IF(INDEX('Discl output_ class'!$B:$T,MATCH('Class output'!$A218,'Discl output_ class'!$B:$B,FALSE),MATCH('Class output'!K$1,'Discl output_ class'!$B$1:$T$1,FALSE))=0,0,'Inq6 adjusted class'!N218)</f>
        <v>0</v>
      </c>
      <c r="L218" s="39">
        <f>IF(INDEX('Discl output_ class'!$B:$T,MATCH('Class output'!$A218,'Discl output_ class'!$B:$B,FALSE),MATCH('Class output'!L$1,'Discl output_ class'!$B$1:$T$1,FALSE))=0,0,'Inq6 adjusted class'!O218)</f>
        <v>0</v>
      </c>
      <c r="M218" s="39">
        <f>IF(INDEX('Discl output_ class'!$B:$T,MATCH('Class output'!$A218,'Discl output_ class'!$B:$B,FALSE),MATCH('Class output'!M$1,'Discl output_ class'!$B$1:$T$1,FALSE))=0,0,'Inq6 adjusted class'!P218)</f>
        <v>0</v>
      </c>
      <c r="N218" s="39">
        <f>IF(INDEX('Discl output_ class'!$B:$T,MATCH('Class output'!$A218,'Discl output_ class'!$B:$B,FALSE),MATCH('Class output'!N$1,'Discl output_ class'!$B$1:$T$1,FALSE))=0,0,'Inq6 adjusted class'!Q218)</f>
        <v>0</v>
      </c>
      <c r="O218" s="39">
        <f>IF(INDEX('Discl output_ class'!$B:$T,MATCH('Class output'!$A218,'Discl output_ class'!$B:$B,FALSE),MATCH('Class output'!O$1,'Discl output_ class'!$B$1:$T$1,FALSE))=0,0,'Inq6 adjusted class'!R218)</f>
        <v>0</v>
      </c>
      <c r="P218" s="39">
        <f>IF(INDEX('Discl output_ class'!$B:$T,MATCH('Class output'!$A218,'Discl output_ class'!$B:$B,FALSE),MATCH('Class output'!P$1,'Discl output_ class'!$B$1:$T$1,FALSE))=0,0,'Inq6 adjusted class'!S218)</f>
        <v>0</v>
      </c>
      <c r="Q218" s="39">
        <f>IF(INDEX('Discl output_ class'!$B:$T,MATCH('Class output'!$A218,'Discl output_ class'!$B:$B,FALSE),MATCH('Class output'!Q$1,'Discl output_ class'!$B$1:$T$1,FALSE))=0,0,'Inq6 adjusted class'!T218)</f>
        <v>0</v>
      </c>
      <c r="R218" s="39">
        <f>IF(INDEX('Discl output_ class'!$B:$T,MATCH('Class output'!$A218,'Discl output_ class'!$B:$B,FALSE),MATCH('Class output'!R$1,'Discl output_ class'!$B$1:$T$1,FALSE))=0,0,'Inq6 adjusted class'!U218)</f>
        <v>74.017169162347329</v>
      </c>
      <c r="S218" s="39">
        <f>IF(INDEX('Discl output_ class'!$B:$T,MATCH('Class output'!$A218,'Discl output_ class'!$B:$B,FALSE),MATCH('Class output'!S$1,'Discl output_ class'!$B$1:$T$1,FALSE))=0,0,'Inq6 adjusted class'!V218)</f>
        <v>78.360235329053964</v>
      </c>
      <c r="T218" s="39">
        <f>IFERROR(VLOOKUP(A218,'Output A'!B:E,4,FALSE),0)</f>
        <v>92.538775900000005</v>
      </c>
    </row>
    <row r="219" spans="1:20" x14ac:dyDescent="0.3">
      <c r="A219" s="6">
        <f>'Discl output_ class'!B219</f>
        <v>2660</v>
      </c>
      <c r="B219" s="39">
        <f>IF(INDEX('Discl output_ class'!$B:$T,MATCH('Class output'!$A219,'Discl output_ class'!$B:$B,FALSE),MATCH('Class output'!B$1,'Discl output_ class'!$B$1:$T$1,FALSE))=0,0,'Inq6 adjusted class'!E219)</f>
        <v>0</v>
      </c>
      <c r="C219" s="39">
        <f>IF(INDEX('Discl output_ class'!$B:$T,MATCH('Class output'!$A219,'Discl output_ class'!$B:$B,FALSE),MATCH('Class output'!C$1,'Discl output_ class'!$B$1:$T$1,FALSE))=0,0,'Inq6 adjusted class'!F219)</f>
        <v>0</v>
      </c>
      <c r="D219" s="39">
        <f>IF(INDEX('Discl output_ class'!$B:$T,MATCH('Class output'!$A219,'Discl output_ class'!$B:$B,FALSE),MATCH('Class output'!D$1,'Discl output_ class'!$B$1:$T$1,FALSE))=0,0,'Inq6 adjusted class'!G219)</f>
        <v>0</v>
      </c>
      <c r="E219" s="39">
        <f>IF(INDEX('Discl output_ class'!$B:$T,MATCH('Class output'!$A219,'Discl output_ class'!$B:$B,FALSE),MATCH('Class output'!E$1,'Discl output_ class'!$B$1:$T$1,FALSE))=0,0,'Inq6 adjusted class'!H219)</f>
        <v>0</v>
      </c>
      <c r="F219" s="39">
        <f>IF(INDEX('Discl output_ class'!$B:$T,MATCH('Class output'!$A219,'Discl output_ class'!$B:$B,FALSE),MATCH('Class output'!F$1,'Discl output_ class'!$B$1:$T$1,FALSE))=0,0,'Inq6 adjusted class'!I219)</f>
        <v>0</v>
      </c>
      <c r="G219" s="39">
        <f>IF(INDEX('Discl output_ class'!$B:$T,MATCH('Class output'!$A219,'Discl output_ class'!$B:$B,FALSE),MATCH('Class output'!G$1,'Discl output_ class'!$B$1:$T$1,FALSE))=0,0,'Inq6 adjusted class'!J219)</f>
        <v>0</v>
      </c>
      <c r="H219" s="39">
        <f>IF(INDEX('Discl output_ class'!$B:$T,MATCH('Class output'!$A219,'Discl output_ class'!$B:$B,FALSE),MATCH('Class output'!H$1,'Discl output_ class'!$B$1:$T$1,FALSE))=0,0,'Inq6 adjusted class'!K219)</f>
        <v>0</v>
      </c>
      <c r="I219" s="39">
        <f>IF(INDEX('Discl output_ class'!$B:$T,MATCH('Class output'!$A219,'Discl output_ class'!$B:$B,FALSE),MATCH('Class output'!I$1,'Discl output_ class'!$B$1:$T$1,FALSE))=0,0,'Inq6 adjusted class'!L219)</f>
        <v>0</v>
      </c>
      <c r="J219" s="39">
        <f>IF(INDEX('Discl output_ class'!$B:$T,MATCH('Class output'!$A219,'Discl output_ class'!$B:$B,FALSE),MATCH('Class output'!J$1,'Discl output_ class'!$B$1:$T$1,FALSE))=0,0,'Inq6 adjusted class'!M219)</f>
        <v>0</v>
      </c>
      <c r="K219" s="39">
        <f>IF(INDEX('Discl output_ class'!$B:$T,MATCH('Class output'!$A219,'Discl output_ class'!$B:$B,FALSE),MATCH('Class output'!K$1,'Discl output_ class'!$B$1:$T$1,FALSE))=0,0,'Inq6 adjusted class'!N219)</f>
        <v>0</v>
      </c>
      <c r="L219" s="39">
        <f>IF(INDEX('Discl output_ class'!$B:$T,MATCH('Class output'!$A219,'Discl output_ class'!$B:$B,FALSE),MATCH('Class output'!L$1,'Discl output_ class'!$B$1:$T$1,FALSE))=0,0,'Inq6 adjusted class'!O219)</f>
        <v>0</v>
      </c>
      <c r="M219" s="39">
        <f>IF(INDEX('Discl output_ class'!$B:$T,MATCH('Class output'!$A219,'Discl output_ class'!$B:$B,FALSE),MATCH('Class output'!M$1,'Discl output_ class'!$B$1:$T$1,FALSE))=0,0,'Inq6 adjusted class'!P219)</f>
        <v>0</v>
      </c>
      <c r="N219" s="39">
        <f>IF(INDEX('Discl output_ class'!$B:$T,MATCH('Class output'!$A219,'Discl output_ class'!$B:$B,FALSE),MATCH('Class output'!N$1,'Discl output_ class'!$B$1:$T$1,FALSE))=0,0,'Inq6 adjusted class'!Q219)</f>
        <v>0</v>
      </c>
      <c r="O219" s="39">
        <f>IF(INDEX('Discl output_ class'!$B:$T,MATCH('Class output'!$A219,'Discl output_ class'!$B:$B,FALSE),MATCH('Class output'!O$1,'Discl output_ class'!$B$1:$T$1,FALSE))=0,0,'Inq6 adjusted class'!R219)</f>
        <v>0</v>
      </c>
      <c r="P219" s="39">
        <f>IF(INDEX('Discl output_ class'!$B:$T,MATCH('Class output'!$A219,'Discl output_ class'!$B:$B,FALSE),MATCH('Class output'!P$1,'Discl output_ class'!$B$1:$T$1,FALSE))=0,0,'Inq6 adjusted class'!S219)</f>
        <v>0</v>
      </c>
      <c r="Q219" s="39">
        <f>IF(INDEX('Discl output_ class'!$B:$T,MATCH('Class output'!$A219,'Discl output_ class'!$B:$B,FALSE),MATCH('Class output'!Q$1,'Discl output_ class'!$B$1:$T$1,FALSE))=0,0,'Inq6 adjusted class'!T219)</f>
        <v>0</v>
      </c>
      <c r="R219" s="39">
        <f>IF(INDEX('Discl output_ class'!$B:$T,MATCH('Class output'!$A219,'Discl output_ class'!$B:$B,FALSE),MATCH('Class output'!R$1,'Discl output_ class'!$B$1:$T$1,FALSE))=0,0,'Inq6 adjusted class'!U219)</f>
        <v>56.2903555635149</v>
      </c>
      <c r="S219" s="39">
        <f>IF(INDEX('Discl output_ class'!$B:$T,MATCH('Class output'!$A219,'Discl output_ class'!$B:$B,FALSE),MATCH('Class output'!S$1,'Discl output_ class'!$B$1:$T$1,FALSE))=0,0,'Inq6 adjusted class'!V219)</f>
        <v>73.630971867482316</v>
      </c>
      <c r="T219" s="39">
        <f>IFERROR(VLOOKUP(A219,'Output A'!B:E,4,FALSE),0)</f>
        <v>152.69533910000001</v>
      </c>
    </row>
    <row r="220" spans="1:20" x14ac:dyDescent="0.3">
      <c r="A220" s="6">
        <f>'Discl output_ class'!B220</f>
        <v>2670</v>
      </c>
      <c r="B220" s="39">
        <f>IF(INDEX('Discl output_ class'!$B:$T,MATCH('Class output'!$A220,'Discl output_ class'!$B:$B,FALSE),MATCH('Class output'!B$1,'Discl output_ class'!$B$1:$T$1,FALSE))=0,0,'Inq6 adjusted class'!E220)</f>
        <v>0</v>
      </c>
      <c r="C220" s="39">
        <f>IF(INDEX('Discl output_ class'!$B:$T,MATCH('Class output'!$A220,'Discl output_ class'!$B:$B,FALSE),MATCH('Class output'!C$1,'Discl output_ class'!$B$1:$T$1,FALSE))=0,0,'Inq6 adjusted class'!F220)</f>
        <v>0</v>
      </c>
      <c r="D220" s="39">
        <f>IF(INDEX('Discl output_ class'!$B:$T,MATCH('Class output'!$A220,'Discl output_ class'!$B:$B,FALSE),MATCH('Class output'!D$1,'Discl output_ class'!$B$1:$T$1,FALSE))=0,0,'Inq6 adjusted class'!G220)</f>
        <v>0</v>
      </c>
      <c r="E220" s="39">
        <f>IF(INDEX('Discl output_ class'!$B:$T,MATCH('Class output'!$A220,'Discl output_ class'!$B:$B,FALSE),MATCH('Class output'!E$1,'Discl output_ class'!$B$1:$T$1,FALSE))=0,0,'Inq6 adjusted class'!H220)</f>
        <v>0</v>
      </c>
      <c r="F220" s="39">
        <f>IF(INDEX('Discl output_ class'!$B:$T,MATCH('Class output'!$A220,'Discl output_ class'!$B:$B,FALSE),MATCH('Class output'!F$1,'Discl output_ class'!$B$1:$T$1,FALSE))=0,0,'Inq6 adjusted class'!I220)</f>
        <v>0</v>
      </c>
      <c r="G220" s="39">
        <f>IF(INDEX('Discl output_ class'!$B:$T,MATCH('Class output'!$A220,'Discl output_ class'!$B:$B,FALSE),MATCH('Class output'!G$1,'Discl output_ class'!$B$1:$T$1,FALSE))=0,0,'Inq6 adjusted class'!J220)</f>
        <v>0</v>
      </c>
      <c r="H220" s="39">
        <f>IF(INDEX('Discl output_ class'!$B:$T,MATCH('Class output'!$A220,'Discl output_ class'!$B:$B,FALSE),MATCH('Class output'!H$1,'Discl output_ class'!$B$1:$T$1,FALSE))=0,0,'Inq6 adjusted class'!K220)</f>
        <v>0</v>
      </c>
      <c r="I220" s="39">
        <f>IF(INDEX('Discl output_ class'!$B:$T,MATCH('Class output'!$A220,'Discl output_ class'!$B:$B,FALSE),MATCH('Class output'!I$1,'Discl output_ class'!$B$1:$T$1,FALSE))=0,0,'Inq6 adjusted class'!L220)</f>
        <v>0</v>
      </c>
      <c r="J220" s="39">
        <f>IF(INDEX('Discl output_ class'!$B:$T,MATCH('Class output'!$A220,'Discl output_ class'!$B:$B,FALSE),MATCH('Class output'!J$1,'Discl output_ class'!$B$1:$T$1,FALSE))=0,0,'Inq6 adjusted class'!M220)</f>
        <v>0</v>
      </c>
      <c r="K220" s="39">
        <f>IF(INDEX('Discl output_ class'!$B:$T,MATCH('Class output'!$A220,'Discl output_ class'!$B:$B,FALSE),MATCH('Class output'!K$1,'Discl output_ class'!$B$1:$T$1,FALSE))=0,0,'Inq6 adjusted class'!N220)</f>
        <v>0</v>
      </c>
      <c r="L220" s="39">
        <f>IF(INDEX('Discl output_ class'!$B:$T,MATCH('Class output'!$A220,'Discl output_ class'!$B:$B,FALSE),MATCH('Class output'!L$1,'Discl output_ class'!$B$1:$T$1,FALSE))=0,0,'Inq6 adjusted class'!O220)</f>
        <v>0</v>
      </c>
      <c r="M220" s="39">
        <f>IF(INDEX('Discl output_ class'!$B:$T,MATCH('Class output'!$A220,'Discl output_ class'!$B:$B,FALSE),MATCH('Class output'!M$1,'Discl output_ class'!$B$1:$T$1,FALSE))=0,0,'Inq6 adjusted class'!P220)</f>
        <v>0</v>
      </c>
      <c r="N220" s="39">
        <f>IF(INDEX('Discl output_ class'!$B:$T,MATCH('Class output'!$A220,'Discl output_ class'!$B:$B,FALSE),MATCH('Class output'!N$1,'Discl output_ class'!$B$1:$T$1,FALSE))=0,0,'Inq6 adjusted class'!Q220)</f>
        <v>0</v>
      </c>
      <c r="O220" s="39">
        <f>IF(INDEX('Discl output_ class'!$B:$T,MATCH('Class output'!$A220,'Discl output_ class'!$B:$B,FALSE),MATCH('Class output'!O$1,'Discl output_ class'!$B$1:$T$1,FALSE))=0,0,'Inq6 adjusted class'!R220)</f>
        <v>0</v>
      </c>
      <c r="P220" s="39">
        <f>IF(INDEX('Discl output_ class'!$B:$T,MATCH('Class output'!$A220,'Discl output_ class'!$B:$B,FALSE),MATCH('Class output'!P$1,'Discl output_ class'!$B$1:$T$1,FALSE))=0,0,'Inq6 adjusted class'!S220)</f>
        <v>0</v>
      </c>
      <c r="Q220" s="39">
        <f>IF(INDEX('Discl output_ class'!$B:$T,MATCH('Class output'!$A220,'Discl output_ class'!$B:$B,FALSE),MATCH('Class output'!Q$1,'Discl output_ class'!$B$1:$T$1,FALSE))=0,0,'Inq6 adjusted class'!T220)</f>
        <v>0</v>
      </c>
      <c r="R220" s="39">
        <f>IF(INDEX('Discl output_ class'!$B:$T,MATCH('Class output'!$A220,'Discl output_ class'!$B:$B,FALSE),MATCH('Class output'!R$1,'Discl output_ class'!$B$1:$T$1,FALSE))=0,0,'Inq6 adjusted class'!U220)</f>
        <v>105.20479385986503</v>
      </c>
      <c r="S220" s="39">
        <f>IF(INDEX('Discl output_ class'!$B:$T,MATCH('Class output'!$A220,'Discl output_ class'!$B:$B,FALSE),MATCH('Class output'!S$1,'Discl output_ class'!$B$1:$T$1,FALSE))=0,0,'Inq6 adjusted class'!V220)</f>
        <v>90.337525325802687</v>
      </c>
      <c r="T220" s="39">
        <f>IFERROR(VLOOKUP(A220,'Output A'!B:E,4,FALSE),0)</f>
        <v>152.52466670000001</v>
      </c>
    </row>
    <row r="221" spans="1:20" x14ac:dyDescent="0.3">
      <c r="A221" s="6">
        <f>'Discl output_ class'!B221</f>
        <v>2680</v>
      </c>
      <c r="B221" s="39">
        <f>IF(INDEX('Discl output_ class'!$B:$T,MATCH('Class output'!$A221,'Discl output_ class'!$B:$B,FALSE),MATCH('Class output'!B$1,'Discl output_ class'!$B$1:$T$1,FALSE))=0,0,'Inq6 adjusted class'!E221)</f>
        <v>0</v>
      </c>
      <c r="C221" s="39">
        <f>IF(INDEX('Discl output_ class'!$B:$T,MATCH('Class output'!$A221,'Discl output_ class'!$B:$B,FALSE),MATCH('Class output'!C$1,'Discl output_ class'!$B$1:$T$1,FALSE))=0,0,'Inq6 adjusted class'!F221)</f>
        <v>0</v>
      </c>
      <c r="D221" s="39">
        <f>IF(INDEX('Discl output_ class'!$B:$T,MATCH('Class output'!$A221,'Discl output_ class'!$B:$B,FALSE),MATCH('Class output'!D$1,'Discl output_ class'!$B$1:$T$1,FALSE))=0,0,'Inq6 adjusted class'!G221)</f>
        <v>0</v>
      </c>
      <c r="E221" s="39">
        <f>IF(INDEX('Discl output_ class'!$B:$T,MATCH('Class output'!$A221,'Discl output_ class'!$B:$B,FALSE),MATCH('Class output'!E$1,'Discl output_ class'!$B$1:$T$1,FALSE))=0,0,'Inq6 adjusted class'!H221)</f>
        <v>0</v>
      </c>
      <c r="F221" s="39">
        <f>IF(INDEX('Discl output_ class'!$B:$T,MATCH('Class output'!$A221,'Discl output_ class'!$B:$B,FALSE),MATCH('Class output'!F$1,'Discl output_ class'!$B$1:$T$1,FALSE))=0,0,'Inq6 adjusted class'!I221)</f>
        <v>0</v>
      </c>
      <c r="G221" s="39">
        <f>IF(INDEX('Discl output_ class'!$B:$T,MATCH('Class output'!$A221,'Discl output_ class'!$B:$B,FALSE),MATCH('Class output'!G$1,'Discl output_ class'!$B$1:$T$1,FALSE))=0,0,'Inq6 adjusted class'!J221)</f>
        <v>0</v>
      </c>
      <c r="H221" s="39">
        <f>IF(INDEX('Discl output_ class'!$B:$T,MATCH('Class output'!$A221,'Discl output_ class'!$B:$B,FALSE),MATCH('Class output'!H$1,'Discl output_ class'!$B$1:$T$1,FALSE))=0,0,'Inq6 adjusted class'!K221)</f>
        <v>0</v>
      </c>
      <c r="I221" s="39">
        <f>IF(INDEX('Discl output_ class'!$B:$T,MATCH('Class output'!$A221,'Discl output_ class'!$B:$B,FALSE),MATCH('Class output'!I$1,'Discl output_ class'!$B$1:$T$1,FALSE))=0,0,'Inq6 adjusted class'!L221)</f>
        <v>0</v>
      </c>
      <c r="J221" s="39">
        <f>IF(INDEX('Discl output_ class'!$B:$T,MATCH('Class output'!$A221,'Discl output_ class'!$B:$B,FALSE),MATCH('Class output'!J$1,'Discl output_ class'!$B$1:$T$1,FALSE))=0,0,'Inq6 adjusted class'!M221)</f>
        <v>0</v>
      </c>
      <c r="K221" s="39">
        <f>IF(INDEX('Discl output_ class'!$B:$T,MATCH('Class output'!$A221,'Discl output_ class'!$B:$B,FALSE),MATCH('Class output'!K$1,'Discl output_ class'!$B$1:$T$1,FALSE))=0,0,'Inq6 adjusted class'!N221)</f>
        <v>0</v>
      </c>
      <c r="L221" s="39">
        <f>IF(INDEX('Discl output_ class'!$B:$T,MATCH('Class output'!$A221,'Discl output_ class'!$B:$B,FALSE),MATCH('Class output'!L$1,'Discl output_ class'!$B$1:$T$1,FALSE))=0,0,'Inq6 adjusted class'!O221)</f>
        <v>0</v>
      </c>
      <c r="M221" s="39">
        <f>IF(INDEX('Discl output_ class'!$B:$T,MATCH('Class output'!$A221,'Discl output_ class'!$B:$B,FALSE),MATCH('Class output'!M$1,'Discl output_ class'!$B$1:$T$1,FALSE))=0,0,'Inq6 adjusted class'!P221)</f>
        <v>0</v>
      </c>
      <c r="N221" s="39">
        <f>IF(INDEX('Discl output_ class'!$B:$T,MATCH('Class output'!$A221,'Discl output_ class'!$B:$B,FALSE),MATCH('Class output'!N$1,'Discl output_ class'!$B$1:$T$1,FALSE))=0,0,'Inq6 adjusted class'!Q221)</f>
        <v>0</v>
      </c>
      <c r="O221" s="39">
        <f>IF(INDEX('Discl output_ class'!$B:$T,MATCH('Class output'!$A221,'Discl output_ class'!$B:$B,FALSE),MATCH('Class output'!O$1,'Discl output_ class'!$B$1:$T$1,FALSE))=0,0,'Inq6 adjusted class'!R221)</f>
        <v>0</v>
      </c>
      <c r="P221" s="39">
        <f>IF(INDEX('Discl output_ class'!$B:$T,MATCH('Class output'!$A221,'Discl output_ class'!$B:$B,FALSE),MATCH('Class output'!P$1,'Discl output_ class'!$B$1:$T$1,FALSE))=0,0,'Inq6 adjusted class'!S221)</f>
        <v>0</v>
      </c>
      <c r="Q221" s="39">
        <f>IF(INDEX('Discl output_ class'!$B:$T,MATCH('Class output'!$A221,'Discl output_ class'!$B:$B,FALSE),MATCH('Class output'!Q$1,'Discl output_ class'!$B$1:$T$1,FALSE))=0,0,'Inq6 adjusted class'!T221)</f>
        <v>0</v>
      </c>
      <c r="R221" s="39">
        <f>IF(INDEX('Discl output_ class'!$B:$T,MATCH('Class output'!$A221,'Discl output_ class'!$B:$B,FALSE),MATCH('Class output'!R$1,'Discl output_ class'!$B$1:$T$1,FALSE))=0,0,'Inq6 adjusted class'!U221)</f>
        <v>0</v>
      </c>
      <c r="S221" s="39">
        <f>IF(INDEX('Discl output_ class'!$B:$T,MATCH('Class output'!$A221,'Discl output_ class'!$B:$B,FALSE),MATCH('Class output'!S$1,'Discl output_ class'!$B$1:$T$1,FALSE))=0,0,'Inq6 adjusted class'!V221)</f>
        <v>0</v>
      </c>
      <c r="T221" s="39">
        <f>IFERROR(VLOOKUP(A221,'Output A'!B:E,4,FALSE),0)</f>
        <v>25.133988500000001</v>
      </c>
    </row>
    <row r="222" spans="1:20" x14ac:dyDescent="0.3">
      <c r="A222" s="6">
        <f>'Discl output_ class'!B222</f>
        <v>2711</v>
      </c>
      <c r="B222" s="39">
        <f>IF(INDEX('Discl output_ class'!$B:$T,MATCH('Class output'!$A222,'Discl output_ class'!$B:$B,FALSE),MATCH('Class output'!B$1,'Discl output_ class'!$B$1:$T$1,FALSE))=0,0,'Inq6 adjusted class'!E222)</f>
        <v>683.91079080121938</v>
      </c>
      <c r="C222" s="39">
        <f>IF(INDEX('Discl output_ class'!$B:$T,MATCH('Class output'!$A222,'Discl output_ class'!$B:$B,FALSE),MATCH('Class output'!C$1,'Discl output_ class'!$B$1:$T$1,FALSE))=0,0,'Inq6 adjusted class'!F222)</f>
        <v>960.2712071707615</v>
      </c>
      <c r="D222" s="39">
        <f>IF(INDEX('Discl output_ class'!$B:$T,MATCH('Class output'!$A222,'Discl output_ class'!$B:$B,FALSE),MATCH('Class output'!D$1,'Discl output_ class'!$B$1:$T$1,FALSE))=0,0,'Inq6 adjusted class'!G222)</f>
        <v>841.22832907275676</v>
      </c>
      <c r="E222" s="39">
        <f>IF(INDEX('Discl output_ class'!$B:$T,MATCH('Class output'!$A222,'Discl output_ class'!$B:$B,FALSE),MATCH('Class output'!E$1,'Discl output_ class'!$B$1:$T$1,FALSE))=0,0,'Inq6 adjusted class'!H222)</f>
        <v>712.61785584005065</v>
      </c>
      <c r="F222" s="39">
        <f>IF(INDEX('Discl output_ class'!$B:$T,MATCH('Class output'!$A222,'Discl output_ class'!$B:$B,FALSE),MATCH('Class output'!F$1,'Discl output_ class'!$B$1:$T$1,FALSE))=0,0,'Inq6 adjusted class'!I222)</f>
        <v>822.51289842272479</v>
      </c>
      <c r="G222" s="39">
        <f>IF(INDEX('Discl output_ class'!$B:$T,MATCH('Class output'!$A222,'Discl output_ class'!$B:$B,FALSE),MATCH('Class output'!G$1,'Discl output_ class'!$B$1:$T$1,FALSE))=0,0,'Inq6 adjusted class'!J222)</f>
        <v>593.18660989704767</v>
      </c>
      <c r="H222" s="39">
        <f>IF(INDEX('Discl output_ class'!$B:$T,MATCH('Class output'!$A222,'Discl output_ class'!$B:$B,FALSE),MATCH('Class output'!H$1,'Discl output_ class'!$B$1:$T$1,FALSE))=0,0,'Inq6 adjusted class'!K222)</f>
        <v>551.04258065977945</v>
      </c>
      <c r="I222" s="39">
        <f>IF(INDEX('Discl output_ class'!$B:$T,MATCH('Class output'!$A222,'Discl output_ class'!$B:$B,FALSE),MATCH('Class output'!I$1,'Discl output_ class'!$B$1:$T$1,FALSE))=0,0,'Inq6 adjusted class'!L222)</f>
        <v>418.41009354860398</v>
      </c>
      <c r="J222" s="39">
        <f>IF(INDEX('Discl output_ class'!$B:$T,MATCH('Class output'!$A222,'Discl output_ class'!$B:$B,FALSE),MATCH('Class output'!J$1,'Discl output_ class'!$B$1:$T$1,FALSE))=0,0,'Inq6 adjusted class'!M222)</f>
        <v>418.04775645556197</v>
      </c>
      <c r="K222" s="39">
        <f>IF(INDEX('Discl output_ class'!$B:$T,MATCH('Class output'!$A222,'Discl output_ class'!$B:$B,FALSE),MATCH('Class output'!K$1,'Discl output_ class'!$B$1:$T$1,FALSE))=0,0,'Inq6 adjusted class'!N222)</f>
        <v>367.47808786413646</v>
      </c>
      <c r="L222" s="39">
        <f>IF(INDEX('Discl output_ class'!$B:$T,MATCH('Class output'!$A222,'Discl output_ class'!$B:$B,FALSE),MATCH('Class output'!L$1,'Discl output_ class'!$B$1:$T$1,FALSE))=0,0,'Inq6 adjusted class'!O222)</f>
        <v>405.59765809333913</v>
      </c>
      <c r="M222" s="39">
        <f>IF(INDEX('Discl output_ class'!$B:$T,MATCH('Class output'!$A222,'Discl output_ class'!$B:$B,FALSE),MATCH('Class output'!M$1,'Discl output_ class'!$B$1:$T$1,FALSE))=0,0,'Inq6 adjusted class'!P222)</f>
        <v>250.04111533152698</v>
      </c>
      <c r="N222" s="39">
        <f>IF(INDEX('Discl output_ class'!$B:$T,MATCH('Class output'!$A222,'Discl output_ class'!$B:$B,FALSE),MATCH('Class output'!N$1,'Discl output_ class'!$B$1:$T$1,FALSE))=0,0,'Inq6 adjusted class'!Q222)</f>
        <v>167.33716264300878</v>
      </c>
      <c r="O222" s="39">
        <f>IF(INDEX('Discl output_ class'!$B:$T,MATCH('Class output'!$A222,'Discl output_ class'!$B:$B,FALSE),MATCH('Class output'!O$1,'Discl output_ class'!$B$1:$T$1,FALSE))=0,0,'Inq6 adjusted class'!R222)</f>
        <v>283.14599236094591</v>
      </c>
      <c r="P222" s="39">
        <f>IF(INDEX('Discl output_ class'!$B:$T,MATCH('Class output'!$A222,'Discl output_ class'!$B:$B,FALSE),MATCH('Class output'!P$1,'Discl output_ class'!$B$1:$T$1,FALSE))=0,0,'Inq6 adjusted class'!S222)</f>
        <v>322.60263459285864</v>
      </c>
      <c r="Q222" s="39">
        <f>IF(INDEX('Discl output_ class'!$B:$T,MATCH('Class output'!$A222,'Discl output_ class'!$B:$B,FALSE),MATCH('Class output'!Q$1,'Discl output_ class'!$B$1:$T$1,FALSE))=0,0,'Inq6 adjusted class'!T222)</f>
        <v>307.77627133979314</v>
      </c>
      <c r="R222" s="39">
        <f>IF(INDEX('Discl output_ class'!$B:$T,MATCH('Class output'!$A222,'Discl output_ class'!$B:$B,FALSE),MATCH('Class output'!R$1,'Discl output_ class'!$B$1:$T$1,FALSE))=0,0,'Inq6 adjusted class'!U222)</f>
        <v>349.62436124904514</v>
      </c>
      <c r="S222" s="39">
        <f>IF(INDEX('Discl output_ class'!$B:$T,MATCH('Class output'!$A222,'Discl output_ class'!$B:$B,FALSE),MATCH('Class output'!S$1,'Discl output_ class'!$B$1:$T$1,FALSE))=0,0,'Inq6 adjusted class'!V222)</f>
        <v>249.60288608558756</v>
      </c>
      <c r="T222" s="39">
        <f>IFERROR(VLOOKUP(A222,'Output A'!B:E,4,FALSE),0)</f>
        <v>0</v>
      </c>
    </row>
    <row r="223" spans="1:20" x14ac:dyDescent="0.3">
      <c r="A223" s="6">
        <f>'Discl output_ class'!B223</f>
        <v>2712</v>
      </c>
      <c r="B223" s="39">
        <f>IF(INDEX('Discl output_ class'!$B:$T,MATCH('Class output'!$A223,'Discl output_ class'!$B:$B,FALSE),MATCH('Class output'!B$1,'Discl output_ class'!$B$1:$T$1,FALSE))=0,0,'Inq6 adjusted class'!E223)</f>
        <v>2139.204917450551</v>
      </c>
      <c r="C223" s="39">
        <f>IF(INDEX('Discl output_ class'!$B:$T,MATCH('Class output'!$A223,'Discl output_ class'!$B:$B,FALSE),MATCH('Class output'!C$1,'Discl output_ class'!$B$1:$T$1,FALSE))=0,0,'Inq6 adjusted class'!F223)</f>
        <v>2329.3358230745439</v>
      </c>
      <c r="D223" s="39">
        <f>IF(INDEX('Discl output_ class'!$B:$T,MATCH('Class output'!$A223,'Discl output_ class'!$B:$B,FALSE),MATCH('Class output'!D$1,'Discl output_ class'!$B$1:$T$1,FALSE))=0,0,'Inq6 adjusted class'!G223)</f>
        <v>1858.5888038670014</v>
      </c>
      <c r="E223" s="39">
        <f>IF(INDEX('Discl output_ class'!$B:$T,MATCH('Class output'!$A223,'Discl output_ class'!$B:$B,FALSE),MATCH('Class output'!E$1,'Discl output_ class'!$B$1:$T$1,FALSE))=0,0,'Inq6 adjusted class'!H223)</f>
        <v>2015.3737305827392</v>
      </c>
      <c r="F223" s="39">
        <f>IF(INDEX('Discl output_ class'!$B:$T,MATCH('Class output'!$A223,'Discl output_ class'!$B:$B,FALSE),MATCH('Class output'!F$1,'Discl output_ class'!$B$1:$T$1,FALSE))=0,0,'Inq6 adjusted class'!I223)</f>
        <v>1957.1448368705385</v>
      </c>
      <c r="G223" s="39">
        <f>IF(INDEX('Discl output_ class'!$B:$T,MATCH('Class output'!$A223,'Discl output_ class'!$B:$B,FALSE),MATCH('Class output'!G$1,'Discl output_ class'!$B$1:$T$1,FALSE))=0,0,'Inq6 adjusted class'!J223)</f>
        <v>1642.5337490640879</v>
      </c>
      <c r="H223" s="39">
        <f>IF(INDEX('Discl output_ class'!$B:$T,MATCH('Class output'!$A223,'Discl output_ class'!$B:$B,FALSE),MATCH('Class output'!H$1,'Discl output_ class'!$B$1:$T$1,FALSE))=0,0,'Inq6 adjusted class'!K223)</f>
        <v>1575.7929120217923</v>
      </c>
      <c r="I223" s="39">
        <f>IF(INDEX('Discl output_ class'!$B:$T,MATCH('Class output'!$A223,'Discl output_ class'!$B:$B,FALSE),MATCH('Class output'!I$1,'Discl output_ class'!$B$1:$T$1,FALSE))=0,0,'Inq6 adjusted class'!L223)</f>
        <v>1262.8260411677377</v>
      </c>
      <c r="J223" s="39">
        <f>IF(INDEX('Discl output_ class'!$B:$T,MATCH('Class output'!$A223,'Discl output_ class'!$B:$B,FALSE),MATCH('Class output'!J$1,'Discl output_ class'!$B$1:$T$1,FALSE))=0,0,'Inq6 adjusted class'!M223)</f>
        <v>1242.940772754818</v>
      </c>
      <c r="K223" s="39">
        <f>IF(INDEX('Discl output_ class'!$B:$T,MATCH('Class output'!$A223,'Discl output_ class'!$B:$B,FALSE),MATCH('Class output'!K$1,'Discl output_ class'!$B$1:$T$1,FALSE))=0,0,'Inq6 adjusted class'!N223)</f>
        <v>1300.2086770970004</v>
      </c>
      <c r="L223" s="39">
        <f>IF(INDEX('Discl output_ class'!$B:$T,MATCH('Class output'!$A223,'Discl output_ class'!$B:$B,FALSE),MATCH('Class output'!L$1,'Discl output_ class'!$B$1:$T$1,FALSE))=0,0,'Inq6 adjusted class'!O223)</f>
        <v>1370.9790089547248</v>
      </c>
      <c r="M223" s="39">
        <f>IF(INDEX('Discl output_ class'!$B:$T,MATCH('Class output'!$A223,'Discl output_ class'!$B:$B,FALSE),MATCH('Class output'!M$1,'Discl output_ class'!$B$1:$T$1,FALSE))=0,0,'Inq6 adjusted class'!P223)</f>
        <v>555.99859822664439</v>
      </c>
      <c r="N223" s="39">
        <f>IF(INDEX('Discl output_ class'!$B:$T,MATCH('Class output'!$A223,'Discl output_ class'!$B:$B,FALSE),MATCH('Class output'!N$1,'Discl output_ class'!$B$1:$T$1,FALSE))=0,0,'Inq6 adjusted class'!Q223)</f>
        <v>563.23240109110282</v>
      </c>
      <c r="O223" s="39">
        <f>IF(INDEX('Discl output_ class'!$B:$T,MATCH('Class output'!$A223,'Discl output_ class'!$B:$B,FALSE),MATCH('Class output'!O$1,'Discl output_ class'!$B$1:$T$1,FALSE))=0,0,'Inq6 adjusted class'!R223)</f>
        <v>930.33683204310819</v>
      </c>
      <c r="P223" s="39">
        <f>IF(INDEX('Discl output_ class'!$B:$T,MATCH('Class output'!$A223,'Discl output_ class'!$B:$B,FALSE),MATCH('Class output'!P$1,'Discl output_ class'!$B$1:$T$1,FALSE))=0,0,'Inq6 adjusted class'!S223)</f>
        <v>885.44127366976102</v>
      </c>
      <c r="Q223" s="39">
        <f>IF(INDEX('Discl output_ class'!$B:$T,MATCH('Class output'!$A223,'Discl output_ class'!$B:$B,FALSE),MATCH('Class output'!Q$1,'Discl output_ class'!$B$1:$T$1,FALSE))=0,0,'Inq6 adjusted class'!T223)</f>
        <v>751.01394365761837</v>
      </c>
      <c r="R223" s="39">
        <f>IF(INDEX('Discl output_ class'!$B:$T,MATCH('Class output'!$A223,'Discl output_ class'!$B:$B,FALSE),MATCH('Class output'!R$1,'Discl output_ class'!$B$1:$T$1,FALSE))=0,0,'Inq6 adjusted class'!U223)</f>
        <v>1168.3774558124869</v>
      </c>
      <c r="S223" s="39">
        <f>IF(INDEX('Discl output_ class'!$B:$T,MATCH('Class output'!$A223,'Discl output_ class'!$B:$B,FALSE),MATCH('Class output'!S$1,'Discl output_ class'!$B$1:$T$1,FALSE))=0,0,'Inq6 adjusted class'!V223)</f>
        <v>560.41107757147245</v>
      </c>
      <c r="T223" s="39">
        <f>IFERROR(VLOOKUP(A223,'Output A'!B:E,4,FALSE),0)</f>
        <v>0</v>
      </c>
    </row>
    <row r="224" spans="1:20" x14ac:dyDescent="0.3">
      <c r="A224" s="6">
        <f>'Discl output_ class'!B224</f>
        <v>2720</v>
      </c>
      <c r="B224" s="39">
        <f>IF(INDEX('Discl output_ class'!$B:$T,MATCH('Class output'!$A224,'Discl output_ class'!$B:$B,FALSE),MATCH('Class output'!B$1,'Discl output_ class'!$B$1:$T$1,FALSE))=0,0,'Inq6 adjusted class'!E224)</f>
        <v>0</v>
      </c>
      <c r="C224" s="39">
        <f>IF(INDEX('Discl output_ class'!$B:$T,MATCH('Class output'!$A224,'Discl output_ class'!$B:$B,FALSE),MATCH('Class output'!C$1,'Discl output_ class'!$B$1:$T$1,FALSE))=0,0,'Inq6 adjusted class'!F224)</f>
        <v>0</v>
      </c>
      <c r="D224" s="39">
        <f>IF(INDEX('Discl output_ class'!$B:$T,MATCH('Class output'!$A224,'Discl output_ class'!$B:$B,FALSE),MATCH('Class output'!D$1,'Discl output_ class'!$B$1:$T$1,FALSE))=0,0,'Inq6 adjusted class'!G224)</f>
        <v>0</v>
      </c>
      <c r="E224" s="39">
        <f>IF(INDEX('Discl output_ class'!$B:$T,MATCH('Class output'!$A224,'Discl output_ class'!$B:$B,FALSE),MATCH('Class output'!E$1,'Discl output_ class'!$B$1:$T$1,FALSE))=0,0,'Inq6 adjusted class'!H224)</f>
        <v>0</v>
      </c>
      <c r="F224" s="39">
        <f>IF(INDEX('Discl output_ class'!$B:$T,MATCH('Class output'!$A224,'Discl output_ class'!$B:$B,FALSE),MATCH('Class output'!F$1,'Discl output_ class'!$B$1:$T$1,FALSE))=0,0,'Inq6 adjusted class'!I224)</f>
        <v>0</v>
      </c>
      <c r="G224" s="39">
        <f>IF(INDEX('Discl output_ class'!$B:$T,MATCH('Class output'!$A224,'Discl output_ class'!$B:$B,FALSE),MATCH('Class output'!G$1,'Discl output_ class'!$B$1:$T$1,FALSE))=0,0,'Inq6 adjusted class'!J224)</f>
        <v>0</v>
      </c>
      <c r="H224" s="39">
        <f>IF(INDEX('Discl output_ class'!$B:$T,MATCH('Class output'!$A224,'Discl output_ class'!$B:$B,FALSE),MATCH('Class output'!H$1,'Discl output_ class'!$B$1:$T$1,FALSE))=0,0,'Inq6 adjusted class'!K224)</f>
        <v>0</v>
      </c>
      <c r="I224" s="39">
        <f>IF(INDEX('Discl output_ class'!$B:$T,MATCH('Class output'!$A224,'Discl output_ class'!$B:$B,FALSE),MATCH('Class output'!I$1,'Discl output_ class'!$B$1:$T$1,FALSE))=0,0,'Inq6 adjusted class'!L224)</f>
        <v>0</v>
      </c>
      <c r="J224" s="39">
        <f>IF(INDEX('Discl output_ class'!$B:$T,MATCH('Class output'!$A224,'Discl output_ class'!$B:$B,FALSE),MATCH('Class output'!J$1,'Discl output_ class'!$B$1:$T$1,FALSE))=0,0,'Inq6 adjusted class'!M224)</f>
        <v>0</v>
      </c>
      <c r="K224" s="39">
        <f>IF(INDEX('Discl output_ class'!$B:$T,MATCH('Class output'!$A224,'Discl output_ class'!$B:$B,FALSE),MATCH('Class output'!K$1,'Discl output_ class'!$B$1:$T$1,FALSE))=0,0,'Inq6 adjusted class'!N224)</f>
        <v>0</v>
      </c>
      <c r="L224" s="39">
        <f>IF(INDEX('Discl output_ class'!$B:$T,MATCH('Class output'!$A224,'Discl output_ class'!$B:$B,FALSE),MATCH('Class output'!L$1,'Discl output_ class'!$B$1:$T$1,FALSE))=0,0,'Inq6 adjusted class'!O224)</f>
        <v>0</v>
      </c>
      <c r="M224" s="39">
        <f>IF(INDEX('Discl output_ class'!$B:$T,MATCH('Class output'!$A224,'Discl output_ class'!$B:$B,FALSE),MATCH('Class output'!M$1,'Discl output_ class'!$B$1:$T$1,FALSE))=0,0,'Inq6 adjusted class'!P224)</f>
        <v>0</v>
      </c>
      <c r="N224" s="39">
        <f>IF(INDEX('Discl output_ class'!$B:$T,MATCH('Class output'!$A224,'Discl output_ class'!$B:$B,FALSE),MATCH('Class output'!N$1,'Discl output_ class'!$B$1:$T$1,FALSE))=0,0,'Inq6 adjusted class'!Q224)</f>
        <v>0</v>
      </c>
      <c r="O224" s="39">
        <f>IF(INDEX('Discl output_ class'!$B:$T,MATCH('Class output'!$A224,'Discl output_ class'!$B:$B,FALSE),MATCH('Class output'!O$1,'Discl output_ class'!$B$1:$T$1,FALSE))=0,0,'Inq6 adjusted class'!R224)</f>
        <v>0</v>
      </c>
      <c r="P224" s="39">
        <f>IF(INDEX('Discl output_ class'!$B:$T,MATCH('Class output'!$A224,'Discl output_ class'!$B:$B,FALSE),MATCH('Class output'!P$1,'Discl output_ class'!$B$1:$T$1,FALSE))=0,0,'Inq6 adjusted class'!S224)</f>
        <v>0</v>
      </c>
      <c r="Q224" s="39">
        <f>IF(INDEX('Discl output_ class'!$B:$T,MATCH('Class output'!$A224,'Discl output_ class'!$B:$B,FALSE),MATCH('Class output'!Q$1,'Discl output_ class'!$B$1:$T$1,FALSE))=0,0,'Inq6 adjusted class'!T224)</f>
        <v>0</v>
      </c>
      <c r="R224" s="39">
        <f>IF(INDEX('Discl output_ class'!$B:$T,MATCH('Class output'!$A224,'Discl output_ class'!$B:$B,FALSE),MATCH('Class output'!R$1,'Discl output_ class'!$B$1:$T$1,FALSE))=0,0,'Inq6 adjusted class'!U224)</f>
        <v>63.322230578291233</v>
      </c>
      <c r="S224" s="39">
        <f>IF(INDEX('Discl output_ class'!$B:$T,MATCH('Class output'!$A224,'Discl output_ class'!$B:$B,FALSE),MATCH('Class output'!S$1,'Discl output_ class'!$B$1:$T$1,FALSE))=0,0,'Inq6 adjusted class'!V224)</f>
        <v>0</v>
      </c>
      <c r="T224" s="39">
        <f>IFERROR(VLOOKUP(A224,'Output A'!B:E,4,FALSE),0)</f>
        <v>87.587518000000003</v>
      </c>
    </row>
    <row r="225" spans="1:20" x14ac:dyDescent="0.3">
      <c r="A225" s="6">
        <f>'Discl output_ class'!B225</f>
        <v>2731</v>
      </c>
      <c r="B225" s="39">
        <f>IF(INDEX('Discl output_ class'!$B:$T,MATCH('Class output'!$A225,'Discl output_ class'!$B:$B,FALSE),MATCH('Class output'!B$1,'Discl output_ class'!$B$1:$T$1,FALSE))=0,0,'Inq6 adjusted class'!E225)</f>
        <v>0</v>
      </c>
      <c r="C225" s="39">
        <f>IF(INDEX('Discl output_ class'!$B:$T,MATCH('Class output'!$A225,'Discl output_ class'!$B:$B,FALSE),MATCH('Class output'!C$1,'Discl output_ class'!$B$1:$T$1,FALSE))=0,0,'Inq6 adjusted class'!F225)</f>
        <v>0</v>
      </c>
      <c r="D225" s="39">
        <f>IF(INDEX('Discl output_ class'!$B:$T,MATCH('Class output'!$A225,'Discl output_ class'!$B:$B,FALSE),MATCH('Class output'!D$1,'Discl output_ class'!$B$1:$T$1,FALSE))=0,0,'Inq6 adjusted class'!G225)</f>
        <v>0</v>
      </c>
      <c r="E225" s="39">
        <f>IF(INDEX('Discl output_ class'!$B:$T,MATCH('Class output'!$A225,'Discl output_ class'!$B:$B,FALSE),MATCH('Class output'!E$1,'Discl output_ class'!$B$1:$T$1,FALSE))=0,0,'Inq6 adjusted class'!H225)</f>
        <v>0</v>
      </c>
      <c r="F225" s="39">
        <f>IF(INDEX('Discl output_ class'!$B:$T,MATCH('Class output'!$A225,'Discl output_ class'!$B:$B,FALSE),MATCH('Class output'!F$1,'Discl output_ class'!$B$1:$T$1,FALSE))=0,0,'Inq6 adjusted class'!I225)</f>
        <v>0</v>
      </c>
      <c r="G225" s="39">
        <f>IF(INDEX('Discl output_ class'!$B:$T,MATCH('Class output'!$A225,'Discl output_ class'!$B:$B,FALSE),MATCH('Class output'!G$1,'Discl output_ class'!$B$1:$T$1,FALSE))=0,0,'Inq6 adjusted class'!J225)</f>
        <v>0</v>
      </c>
      <c r="H225" s="39">
        <f>IF(INDEX('Discl output_ class'!$B:$T,MATCH('Class output'!$A225,'Discl output_ class'!$B:$B,FALSE),MATCH('Class output'!H$1,'Discl output_ class'!$B$1:$T$1,FALSE))=0,0,'Inq6 adjusted class'!K225)</f>
        <v>0</v>
      </c>
      <c r="I225" s="39">
        <f>IF(INDEX('Discl output_ class'!$B:$T,MATCH('Class output'!$A225,'Discl output_ class'!$B:$B,FALSE),MATCH('Class output'!I$1,'Discl output_ class'!$B$1:$T$1,FALSE))=0,0,'Inq6 adjusted class'!L225)</f>
        <v>0</v>
      </c>
      <c r="J225" s="39">
        <f>IF(INDEX('Discl output_ class'!$B:$T,MATCH('Class output'!$A225,'Discl output_ class'!$B:$B,FALSE),MATCH('Class output'!J$1,'Discl output_ class'!$B$1:$T$1,FALSE))=0,0,'Inq6 adjusted class'!M225)</f>
        <v>0</v>
      </c>
      <c r="K225" s="39">
        <f>IF(INDEX('Discl output_ class'!$B:$T,MATCH('Class output'!$A225,'Discl output_ class'!$B:$B,FALSE),MATCH('Class output'!K$1,'Discl output_ class'!$B$1:$T$1,FALSE))=0,0,'Inq6 adjusted class'!N225)</f>
        <v>0</v>
      </c>
      <c r="L225" s="39">
        <f>IF(INDEX('Discl output_ class'!$B:$T,MATCH('Class output'!$A225,'Discl output_ class'!$B:$B,FALSE),MATCH('Class output'!L$1,'Discl output_ class'!$B$1:$T$1,FALSE))=0,0,'Inq6 adjusted class'!O225)</f>
        <v>0</v>
      </c>
      <c r="M225" s="39">
        <f>IF(INDEX('Discl output_ class'!$B:$T,MATCH('Class output'!$A225,'Discl output_ class'!$B:$B,FALSE),MATCH('Class output'!M$1,'Discl output_ class'!$B$1:$T$1,FALSE))=0,0,'Inq6 adjusted class'!P225)</f>
        <v>0</v>
      </c>
      <c r="N225" s="39">
        <f>IF(INDEX('Discl output_ class'!$B:$T,MATCH('Class output'!$A225,'Discl output_ class'!$B:$B,FALSE),MATCH('Class output'!N$1,'Discl output_ class'!$B$1:$T$1,FALSE))=0,0,'Inq6 adjusted class'!Q225)</f>
        <v>0</v>
      </c>
      <c r="O225" s="39">
        <f>IF(INDEX('Discl output_ class'!$B:$T,MATCH('Class output'!$A225,'Discl output_ class'!$B:$B,FALSE),MATCH('Class output'!O$1,'Discl output_ class'!$B$1:$T$1,FALSE))=0,0,'Inq6 adjusted class'!R225)</f>
        <v>0</v>
      </c>
      <c r="P225" s="39">
        <f>IF(INDEX('Discl output_ class'!$B:$T,MATCH('Class output'!$A225,'Discl output_ class'!$B:$B,FALSE),MATCH('Class output'!P$1,'Discl output_ class'!$B$1:$T$1,FALSE))=0,0,'Inq6 adjusted class'!S225)</f>
        <v>0</v>
      </c>
      <c r="Q225" s="39">
        <f>IF(INDEX('Discl output_ class'!$B:$T,MATCH('Class output'!$A225,'Discl output_ class'!$B:$B,FALSE),MATCH('Class output'!Q$1,'Discl output_ class'!$B$1:$T$1,FALSE))=0,0,'Inq6 adjusted class'!T225)</f>
        <v>0</v>
      </c>
      <c r="R225" s="39">
        <f>IF(INDEX('Discl output_ class'!$B:$T,MATCH('Class output'!$A225,'Discl output_ class'!$B:$B,FALSE),MATCH('Class output'!R$1,'Discl output_ class'!$B$1:$T$1,FALSE))=0,0,'Inq6 adjusted class'!U225)</f>
        <v>0</v>
      </c>
      <c r="S225" s="39">
        <f>IF(INDEX('Discl output_ class'!$B:$T,MATCH('Class output'!$A225,'Discl output_ class'!$B:$B,FALSE),MATCH('Class output'!S$1,'Discl output_ class'!$B$1:$T$1,FALSE))=0,0,'Inq6 adjusted class'!V225)</f>
        <v>0</v>
      </c>
      <c r="T225" s="39">
        <f>IFERROR(VLOOKUP(A225,'Output A'!B:E,4,FALSE),0)</f>
        <v>0</v>
      </c>
    </row>
    <row r="226" spans="1:20" x14ac:dyDescent="0.3">
      <c r="A226" s="6">
        <f>'Discl output_ class'!B226</f>
        <v>2732</v>
      </c>
      <c r="B226" s="39">
        <f>IF(INDEX('Discl output_ class'!$B:$T,MATCH('Class output'!$A226,'Discl output_ class'!$B:$B,FALSE),MATCH('Class output'!B$1,'Discl output_ class'!$B$1:$T$1,FALSE))=0,0,'Inq6 adjusted class'!E226)</f>
        <v>0</v>
      </c>
      <c r="C226" s="39">
        <f>IF(INDEX('Discl output_ class'!$B:$T,MATCH('Class output'!$A226,'Discl output_ class'!$B:$B,FALSE),MATCH('Class output'!C$1,'Discl output_ class'!$B$1:$T$1,FALSE))=0,0,'Inq6 adjusted class'!F226)</f>
        <v>0</v>
      </c>
      <c r="D226" s="39">
        <f>IF(INDEX('Discl output_ class'!$B:$T,MATCH('Class output'!$A226,'Discl output_ class'!$B:$B,FALSE),MATCH('Class output'!D$1,'Discl output_ class'!$B$1:$T$1,FALSE))=0,0,'Inq6 adjusted class'!G226)</f>
        <v>0</v>
      </c>
      <c r="E226" s="39">
        <f>IF(INDEX('Discl output_ class'!$B:$T,MATCH('Class output'!$A226,'Discl output_ class'!$B:$B,FALSE),MATCH('Class output'!E$1,'Discl output_ class'!$B$1:$T$1,FALSE))=0,0,'Inq6 adjusted class'!H226)</f>
        <v>0</v>
      </c>
      <c r="F226" s="39">
        <f>IF(INDEX('Discl output_ class'!$B:$T,MATCH('Class output'!$A226,'Discl output_ class'!$B:$B,FALSE),MATCH('Class output'!F$1,'Discl output_ class'!$B$1:$T$1,FALSE))=0,0,'Inq6 adjusted class'!I226)</f>
        <v>0</v>
      </c>
      <c r="G226" s="39">
        <f>IF(INDEX('Discl output_ class'!$B:$T,MATCH('Class output'!$A226,'Discl output_ class'!$B:$B,FALSE),MATCH('Class output'!G$1,'Discl output_ class'!$B$1:$T$1,FALSE))=0,0,'Inq6 adjusted class'!J226)</f>
        <v>0</v>
      </c>
      <c r="H226" s="39">
        <f>IF(INDEX('Discl output_ class'!$B:$T,MATCH('Class output'!$A226,'Discl output_ class'!$B:$B,FALSE),MATCH('Class output'!H$1,'Discl output_ class'!$B$1:$T$1,FALSE))=0,0,'Inq6 adjusted class'!K226)</f>
        <v>0</v>
      </c>
      <c r="I226" s="39">
        <f>IF(INDEX('Discl output_ class'!$B:$T,MATCH('Class output'!$A226,'Discl output_ class'!$B:$B,FALSE),MATCH('Class output'!I$1,'Discl output_ class'!$B$1:$T$1,FALSE))=0,0,'Inq6 adjusted class'!L226)</f>
        <v>0</v>
      </c>
      <c r="J226" s="39">
        <f>IF(INDEX('Discl output_ class'!$B:$T,MATCH('Class output'!$A226,'Discl output_ class'!$B:$B,FALSE),MATCH('Class output'!J$1,'Discl output_ class'!$B$1:$T$1,FALSE))=0,0,'Inq6 adjusted class'!M226)</f>
        <v>0</v>
      </c>
      <c r="K226" s="39">
        <f>IF(INDEX('Discl output_ class'!$B:$T,MATCH('Class output'!$A226,'Discl output_ class'!$B:$B,FALSE),MATCH('Class output'!K$1,'Discl output_ class'!$B$1:$T$1,FALSE))=0,0,'Inq6 adjusted class'!N226)</f>
        <v>0</v>
      </c>
      <c r="L226" s="39">
        <f>IF(INDEX('Discl output_ class'!$B:$T,MATCH('Class output'!$A226,'Discl output_ class'!$B:$B,FALSE),MATCH('Class output'!L$1,'Discl output_ class'!$B$1:$T$1,FALSE))=0,0,'Inq6 adjusted class'!O226)</f>
        <v>0</v>
      </c>
      <c r="M226" s="39">
        <f>IF(INDEX('Discl output_ class'!$B:$T,MATCH('Class output'!$A226,'Discl output_ class'!$B:$B,FALSE),MATCH('Class output'!M$1,'Discl output_ class'!$B$1:$T$1,FALSE))=0,0,'Inq6 adjusted class'!P226)</f>
        <v>0</v>
      </c>
      <c r="N226" s="39">
        <f>IF(INDEX('Discl output_ class'!$B:$T,MATCH('Class output'!$A226,'Discl output_ class'!$B:$B,FALSE),MATCH('Class output'!N$1,'Discl output_ class'!$B$1:$T$1,FALSE))=0,0,'Inq6 adjusted class'!Q226)</f>
        <v>0</v>
      </c>
      <c r="O226" s="39">
        <f>IF(INDEX('Discl output_ class'!$B:$T,MATCH('Class output'!$A226,'Discl output_ class'!$B:$B,FALSE),MATCH('Class output'!O$1,'Discl output_ class'!$B$1:$T$1,FALSE))=0,0,'Inq6 adjusted class'!R226)</f>
        <v>0</v>
      </c>
      <c r="P226" s="39">
        <f>IF(INDEX('Discl output_ class'!$B:$T,MATCH('Class output'!$A226,'Discl output_ class'!$B:$B,FALSE),MATCH('Class output'!P$1,'Discl output_ class'!$B$1:$T$1,FALSE))=0,0,'Inq6 adjusted class'!S226)</f>
        <v>0</v>
      </c>
      <c r="Q226" s="39">
        <f>IF(INDEX('Discl output_ class'!$B:$T,MATCH('Class output'!$A226,'Discl output_ class'!$B:$B,FALSE),MATCH('Class output'!Q$1,'Discl output_ class'!$B$1:$T$1,FALSE))=0,0,'Inq6 adjusted class'!T226)</f>
        <v>0</v>
      </c>
      <c r="R226" s="39">
        <f>IF(INDEX('Discl output_ class'!$B:$T,MATCH('Class output'!$A226,'Discl output_ class'!$B:$B,FALSE),MATCH('Class output'!R$1,'Discl output_ class'!$B$1:$T$1,FALSE))=0,0,'Inq6 adjusted class'!U226)</f>
        <v>0</v>
      </c>
      <c r="S226" s="39">
        <f>IF(INDEX('Discl output_ class'!$B:$T,MATCH('Class output'!$A226,'Discl output_ class'!$B:$B,FALSE),MATCH('Class output'!S$1,'Discl output_ class'!$B$1:$T$1,FALSE))=0,0,'Inq6 adjusted class'!V226)</f>
        <v>0</v>
      </c>
      <c r="T226" s="39">
        <f>IFERROR(VLOOKUP(A226,'Output A'!B:E,4,FALSE),0)</f>
        <v>68.542324300000004</v>
      </c>
    </row>
    <row r="227" spans="1:20" x14ac:dyDescent="0.3">
      <c r="A227" s="6">
        <f>'Discl output_ class'!B227</f>
        <v>2733</v>
      </c>
      <c r="B227" s="39">
        <f>IF(INDEX('Discl output_ class'!$B:$T,MATCH('Class output'!$A227,'Discl output_ class'!$B:$B,FALSE),MATCH('Class output'!B$1,'Discl output_ class'!$B$1:$T$1,FALSE))=0,0,'Inq6 adjusted class'!E227)</f>
        <v>0</v>
      </c>
      <c r="C227" s="39">
        <f>IF(INDEX('Discl output_ class'!$B:$T,MATCH('Class output'!$A227,'Discl output_ class'!$B:$B,FALSE),MATCH('Class output'!C$1,'Discl output_ class'!$B$1:$T$1,FALSE))=0,0,'Inq6 adjusted class'!F227)</f>
        <v>0</v>
      </c>
      <c r="D227" s="39">
        <f>IF(INDEX('Discl output_ class'!$B:$T,MATCH('Class output'!$A227,'Discl output_ class'!$B:$B,FALSE),MATCH('Class output'!D$1,'Discl output_ class'!$B$1:$T$1,FALSE))=0,0,'Inq6 adjusted class'!G227)</f>
        <v>0</v>
      </c>
      <c r="E227" s="39">
        <f>IF(INDEX('Discl output_ class'!$B:$T,MATCH('Class output'!$A227,'Discl output_ class'!$B:$B,FALSE),MATCH('Class output'!E$1,'Discl output_ class'!$B$1:$T$1,FALSE))=0,0,'Inq6 adjusted class'!H227)</f>
        <v>0</v>
      </c>
      <c r="F227" s="39">
        <f>IF(INDEX('Discl output_ class'!$B:$T,MATCH('Class output'!$A227,'Discl output_ class'!$B:$B,FALSE),MATCH('Class output'!F$1,'Discl output_ class'!$B$1:$T$1,FALSE))=0,0,'Inq6 adjusted class'!I227)</f>
        <v>0</v>
      </c>
      <c r="G227" s="39">
        <f>IF(INDEX('Discl output_ class'!$B:$T,MATCH('Class output'!$A227,'Discl output_ class'!$B:$B,FALSE),MATCH('Class output'!G$1,'Discl output_ class'!$B$1:$T$1,FALSE))=0,0,'Inq6 adjusted class'!J227)</f>
        <v>0</v>
      </c>
      <c r="H227" s="39">
        <f>IF(INDEX('Discl output_ class'!$B:$T,MATCH('Class output'!$A227,'Discl output_ class'!$B:$B,FALSE),MATCH('Class output'!H$1,'Discl output_ class'!$B$1:$T$1,FALSE))=0,0,'Inq6 adjusted class'!K227)</f>
        <v>0</v>
      </c>
      <c r="I227" s="39">
        <f>IF(INDEX('Discl output_ class'!$B:$T,MATCH('Class output'!$A227,'Discl output_ class'!$B:$B,FALSE),MATCH('Class output'!I$1,'Discl output_ class'!$B$1:$T$1,FALSE))=0,0,'Inq6 adjusted class'!L227)</f>
        <v>0</v>
      </c>
      <c r="J227" s="39">
        <f>IF(INDEX('Discl output_ class'!$B:$T,MATCH('Class output'!$A227,'Discl output_ class'!$B:$B,FALSE),MATCH('Class output'!J$1,'Discl output_ class'!$B$1:$T$1,FALSE))=0,0,'Inq6 adjusted class'!M227)</f>
        <v>0</v>
      </c>
      <c r="K227" s="39">
        <f>IF(INDEX('Discl output_ class'!$B:$T,MATCH('Class output'!$A227,'Discl output_ class'!$B:$B,FALSE),MATCH('Class output'!K$1,'Discl output_ class'!$B$1:$T$1,FALSE))=0,0,'Inq6 adjusted class'!N227)</f>
        <v>0</v>
      </c>
      <c r="L227" s="39">
        <f>IF(INDEX('Discl output_ class'!$B:$T,MATCH('Class output'!$A227,'Discl output_ class'!$B:$B,FALSE),MATCH('Class output'!L$1,'Discl output_ class'!$B$1:$T$1,FALSE))=0,0,'Inq6 adjusted class'!O227)</f>
        <v>0</v>
      </c>
      <c r="M227" s="39">
        <f>IF(INDEX('Discl output_ class'!$B:$T,MATCH('Class output'!$A227,'Discl output_ class'!$B:$B,FALSE),MATCH('Class output'!M$1,'Discl output_ class'!$B$1:$T$1,FALSE))=0,0,'Inq6 adjusted class'!P227)</f>
        <v>0</v>
      </c>
      <c r="N227" s="39">
        <f>IF(INDEX('Discl output_ class'!$B:$T,MATCH('Class output'!$A227,'Discl output_ class'!$B:$B,FALSE),MATCH('Class output'!N$1,'Discl output_ class'!$B$1:$T$1,FALSE))=0,0,'Inq6 adjusted class'!Q227)</f>
        <v>0</v>
      </c>
      <c r="O227" s="39">
        <f>IF(INDEX('Discl output_ class'!$B:$T,MATCH('Class output'!$A227,'Discl output_ class'!$B:$B,FALSE),MATCH('Class output'!O$1,'Discl output_ class'!$B$1:$T$1,FALSE))=0,0,'Inq6 adjusted class'!R227)</f>
        <v>0</v>
      </c>
      <c r="P227" s="39">
        <f>IF(INDEX('Discl output_ class'!$B:$T,MATCH('Class output'!$A227,'Discl output_ class'!$B:$B,FALSE),MATCH('Class output'!P$1,'Discl output_ class'!$B$1:$T$1,FALSE))=0,0,'Inq6 adjusted class'!S227)</f>
        <v>0</v>
      </c>
      <c r="Q227" s="39">
        <f>IF(INDEX('Discl output_ class'!$B:$T,MATCH('Class output'!$A227,'Discl output_ class'!$B:$B,FALSE),MATCH('Class output'!Q$1,'Discl output_ class'!$B$1:$T$1,FALSE))=0,0,'Inq6 adjusted class'!T227)</f>
        <v>0</v>
      </c>
      <c r="R227" s="39">
        <f>IF(INDEX('Discl output_ class'!$B:$T,MATCH('Class output'!$A227,'Discl output_ class'!$B:$B,FALSE),MATCH('Class output'!R$1,'Discl output_ class'!$B$1:$T$1,FALSE))=0,0,'Inq6 adjusted class'!U227)</f>
        <v>0</v>
      </c>
      <c r="S227" s="39">
        <f>IF(INDEX('Discl output_ class'!$B:$T,MATCH('Class output'!$A227,'Discl output_ class'!$B:$B,FALSE),MATCH('Class output'!S$1,'Discl output_ class'!$B$1:$T$1,FALSE))=0,0,'Inq6 adjusted class'!V227)</f>
        <v>0</v>
      </c>
      <c r="T227" s="39">
        <f>IFERROR(VLOOKUP(A227,'Output A'!B:E,4,FALSE),0)</f>
        <v>0</v>
      </c>
    </row>
    <row r="228" spans="1:20" x14ac:dyDescent="0.3">
      <c r="A228" s="6">
        <f>'Discl output_ class'!B228</f>
        <v>2740</v>
      </c>
      <c r="B228" s="39">
        <f>IF(INDEX('Discl output_ class'!$B:$T,MATCH('Class output'!$A228,'Discl output_ class'!$B:$B,FALSE),MATCH('Class output'!B$1,'Discl output_ class'!$B$1:$T$1,FALSE))=0,0,'Inq6 adjusted class'!E228)</f>
        <v>0</v>
      </c>
      <c r="C228" s="39">
        <f>IF(INDEX('Discl output_ class'!$B:$T,MATCH('Class output'!$A228,'Discl output_ class'!$B:$B,FALSE),MATCH('Class output'!C$1,'Discl output_ class'!$B$1:$T$1,FALSE))=0,0,'Inq6 adjusted class'!F228)</f>
        <v>0</v>
      </c>
      <c r="D228" s="39">
        <f>IF(INDEX('Discl output_ class'!$B:$T,MATCH('Class output'!$A228,'Discl output_ class'!$B:$B,FALSE),MATCH('Class output'!D$1,'Discl output_ class'!$B$1:$T$1,FALSE))=0,0,'Inq6 adjusted class'!G228)</f>
        <v>0</v>
      </c>
      <c r="E228" s="39">
        <f>IF(INDEX('Discl output_ class'!$B:$T,MATCH('Class output'!$A228,'Discl output_ class'!$B:$B,FALSE),MATCH('Class output'!E$1,'Discl output_ class'!$B$1:$T$1,FALSE))=0,0,'Inq6 adjusted class'!H228)</f>
        <v>0</v>
      </c>
      <c r="F228" s="39">
        <f>IF(INDEX('Discl output_ class'!$B:$T,MATCH('Class output'!$A228,'Discl output_ class'!$B:$B,FALSE),MATCH('Class output'!F$1,'Discl output_ class'!$B$1:$T$1,FALSE))=0,0,'Inq6 adjusted class'!I228)</f>
        <v>0</v>
      </c>
      <c r="G228" s="39">
        <f>IF(INDEX('Discl output_ class'!$B:$T,MATCH('Class output'!$A228,'Discl output_ class'!$B:$B,FALSE),MATCH('Class output'!G$1,'Discl output_ class'!$B$1:$T$1,FALSE))=0,0,'Inq6 adjusted class'!J228)</f>
        <v>0</v>
      </c>
      <c r="H228" s="39">
        <f>IF(INDEX('Discl output_ class'!$B:$T,MATCH('Class output'!$A228,'Discl output_ class'!$B:$B,FALSE),MATCH('Class output'!H$1,'Discl output_ class'!$B$1:$T$1,FALSE))=0,0,'Inq6 adjusted class'!K228)</f>
        <v>0</v>
      </c>
      <c r="I228" s="39">
        <f>IF(INDEX('Discl output_ class'!$B:$T,MATCH('Class output'!$A228,'Discl output_ class'!$B:$B,FALSE),MATCH('Class output'!I$1,'Discl output_ class'!$B$1:$T$1,FALSE))=0,0,'Inq6 adjusted class'!L228)</f>
        <v>0</v>
      </c>
      <c r="J228" s="39">
        <f>IF(INDEX('Discl output_ class'!$B:$T,MATCH('Class output'!$A228,'Discl output_ class'!$B:$B,FALSE),MATCH('Class output'!J$1,'Discl output_ class'!$B$1:$T$1,FALSE))=0,0,'Inq6 adjusted class'!M228)</f>
        <v>0</v>
      </c>
      <c r="K228" s="39">
        <f>IF(INDEX('Discl output_ class'!$B:$T,MATCH('Class output'!$A228,'Discl output_ class'!$B:$B,FALSE),MATCH('Class output'!K$1,'Discl output_ class'!$B$1:$T$1,FALSE))=0,0,'Inq6 adjusted class'!N228)</f>
        <v>0</v>
      </c>
      <c r="L228" s="39">
        <f>IF(INDEX('Discl output_ class'!$B:$T,MATCH('Class output'!$A228,'Discl output_ class'!$B:$B,FALSE),MATCH('Class output'!L$1,'Discl output_ class'!$B$1:$T$1,FALSE))=0,0,'Inq6 adjusted class'!O228)</f>
        <v>0</v>
      </c>
      <c r="M228" s="39">
        <f>IF(INDEX('Discl output_ class'!$B:$T,MATCH('Class output'!$A228,'Discl output_ class'!$B:$B,FALSE),MATCH('Class output'!M$1,'Discl output_ class'!$B$1:$T$1,FALSE))=0,0,'Inq6 adjusted class'!P228)</f>
        <v>661.86535218998301</v>
      </c>
      <c r="N228" s="39">
        <f>IF(INDEX('Discl output_ class'!$B:$T,MATCH('Class output'!$A228,'Discl output_ class'!$B:$B,FALSE),MATCH('Class output'!N$1,'Discl output_ class'!$B$1:$T$1,FALSE))=0,0,'Inq6 adjusted class'!Q228)</f>
        <v>646.22645407737821</v>
      </c>
      <c r="O228" s="39">
        <f>IF(INDEX('Discl output_ class'!$B:$T,MATCH('Class output'!$A228,'Discl output_ class'!$B:$B,FALSE),MATCH('Class output'!O$1,'Discl output_ class'!$B$1:$T$1,FALSE))=0,0,'Inq6 adjusted class'!R228)</f>
        <v>920.85997350301409</v>
      </c>
      <c r="P228" s="39">
        <f>IF(INDEX('Discl output_ class'!$B:$T,MATCH('Class output'!$A228,'Discl output_ class'!$B:$B,FALSE),MATCH('Class output'!P$1,'Discl output_ class'!$B$1:$T$1,FALSE))=0,0,'Inq6 adjusted class'!S228)</f>
        <v>925.65839056060554</v>
      </c>
      <c r="Q228" s="39">
        <f>IF(INDEX('Discl output_ class'!$B:$T,MATCH('Class output'!$A228,'Discl output_ class'!$B:$B,FALSE),MATCH('Class output'!Q$1,'Discl output_ class'!$B$1:$T$1,FALSE))=0,0,'Inq6 adjusted class'!T228)</f>
        <v>945.25107849487767</v>
      </c>
      <c r="R228" s="39">
        <f>IF(INDEX('Discl output_ class'!$B:$T,MATCH('Class output'!$A228,'Discl output_ class'!$B:$B,FALSE),MATCH('Class output'!R$1,'Discl output_ class'!$B$1:$T$1,FALSE))=0,0,'Inq6 adjusted class'!U228)</f>
        <v>1271.7397998804986</v>
      </c>
      <c r="S228" s="39">
        <f>IF(INDEX('Discl output_ class'!$B:$T,MATCH('Class output'!$A228,'Discl output_ class'!$B:$B,FALSE),MATCH('Class output'!S$1,'Discl output_ class'!$B$1:$T$1,FALSE))=0,0,'Inq6 adjusted class'!V228)</f>
        <v>428.94573902004396</v>
      </c>
      <c r="T228" s="39">
        <f>IFERROR(VLOOKUP(A228,'Output A'!B:E,4,FALSE),0)</f>
        <v>772.89899630000002</v>
      </c>
    </row>
    <row r="229" spans="1:20" x14ac:dyDescent="0.3">
      <c r="A229" s="6">
        <f>'Discl output_ class'!B229</f>
        <v>2751</v>
      </c>
      <c r="B229" s="39">
        <f>IF(INDEX('Discl output_ class'!$B:$T,MATCH('Class output'!$A229,'Discl output_ class'!$B:$B,FALSE),MATCH('Class output'!B$1,'Discl output_ class'!$B$1:$T$1,FALSE))=0,0,'Inq6 adjusted class'!E229)</f>
        <v>0</v>
      </c>
      <c r="C229" s="39">
        <f>IF(INDEX('Discl output_ class'!$B:$T,MATCH('Class output'!$A229,'Discl output_ class'!$B:$B,FALSE),MATCH('Class output'!C$1,'Discl output_ class'!$B$1:$T$1,FALSE))=0,0,'Inq6 adjusted class'!F229)</f>
        <v>0</v>
      </c>
      <c r="D229" s="39">
        <f>IF(INDEX('Discl output_ class'!$B:$T,MATCH('Class output'!$A229,'Discl output_ class'!$B:$B,FALSE),MATCH('Class output'!D$1,'Discl output_ class'!$B$1:$T$1,FALSE))=0,0,'Inq6 adjusted class'!G229)</f>
        <v>0</v>
      </c>
      <c r="E229" s="39">
        <f>IF(INDEX('Discl output_ class'!$B:$T,MATCH('Class output'!$A229,'Discl output_ class'!$B:$B,FALSE),MATCH('Class output'!E$1,'Discl output_ class'!$B$1:$T$1,FALSE))=0,0,'Inq6 adjusted class'!H229)</f>
        <v>0</v>
      </c>
      <c r="F229" s="39">
        <f>IF(INDEX('Discl output_ class'!$B:$T,MATCH('Class output'!$A229,'Discl output_ class'!$B:$B,FALSE),MATCH('Class output'!F$1,'Discl output_ class'!$B$1:$T$1,FALSE))=0,0,'Inq6 adjusted class'!I229)</f>
        <v>0</v>
      </c>
      <c r="G229" s="39">
        <f>IF(INDEX('Discl output_ class'!$B:$T,MATCH('Class output'!$A229,'Discl output_ class'!$B:$B,FALSE),MATCH('Class output'!G$1,'Discl output_ class'!$B$1:$T$1,FALSE))=0,0,'Inq6 adjusted class'!J229)</f>
        <v>0</v>
      </c>
      <c r="H229" s="39">
        <f>IF(INDEX('Discl output_ class'!$B:$T,MATCH('Class output'!$A229,'Discl output_ class'!$B:$B,FALSE),MATCH('Class output'!H$1,'Discl output_ class'!$B$1:$T$1,FALSE))=0,0,'Inq6 adjusted class'!K229)</f>
        <v>0</v>
      </c>
      <c r="I229" s="39">
        <f>IF(INDEX('Discl output_ class'!$B:$T,MATCH('Class output'!$A229,'Discl output_ class'!$B:$B,FALSE),MATCH('Class output'!I$1,'Discl output_ class'!$B$1:$T$1,FALSE))=0,0,'Inq6 adjusted class'!L229)</f>
        <v>0</v>
      </c>
      <c r="J229" s="39">
        <f>IF(INDEX('Discl output_ class'!$B:$T,MATCH('Class output'!$A229,'Discl output_ class'!$B:$B,FALSE),MATCH('Class output'!J$1,'Discl output_ class'!$B$1:$T$1,FALSE))=0,0,'Inq6 adjusted class'!M229)</f>
        <v>0</v>
      </c>
      <c r="K229" s="39">
        <f>IF(INDEX('Discl output_ class'!$B:$T,MATCH('Class output'!$A229,'Discl output_ class'!$B:$B,FALSE),MATCH('Class output'!K$1,'Discl output_ class'!$B$1:$T$1,FALSE))=0,0,'Inq6 adjusted class'!N229)</f>
        <v>0</v>
      </c>
      <c r="L229" s="39">
        <f>IF(INDEX('Discl output_ class'!$B:$T,MATCH('Class output'!$A229,'Discl output_ class'!$B:$B,FALSE),MATCH('Class output'!L$1,'Discl output_ class'!$B$1:$T$1,FALSE))=0,0,'Inq6 adjusted class'!O229)</f>
        <v>0</v>
      </c>
      <c r="M229" s="39">
        <f>IF(INDEX('Discl output_ class'!$B:$T,MATCH('Class output'!$A229,'Discl output_ class'!$B:$B,FALSE),MATCH('Class output'!M$1,'Discl output_ class'!$B$1:$T$1,FALSE))=0,0,'Inq6 adjusted class'!P229)</f>
        <v>0</v>
      </c>
      <c r="N229" s="39">
        <f>IF(INDEX('Discl output_ class'!$B:$T,MATCH('Class output'!$A229,'Discl output_ class'!$B:$B,FALSE),MATCH('Class output'!N$1,'Discl output_ class'!$B$1:$T$1,FALSE))=0,0,'Inq6 adjusted class'!Q229)</f>
        <v>0</v>
      </c>
      <c r="O229" s="39">
        <f>IF(INDEX('Discl output_ class'!$B:$T,MATCH('Class output'!$A229,'Discl output_ class'!$B:$B,FALSE),MATCH('Class output'!O$1,'Discl output_ class'!$B$1:$T$1,FALSE))=0,0,'Inq6 adjusted class'!R229)</f>
        <v>0</v>
      </c>
      <c r="P229" s="39">
        <f>IF(INDEX('Discl output_ class'!$B:$T,MATCH('Class output'!$A229,'Discl output_ class'!$B:$B,FALSE),MATCH('Class output'!P$1,'Discl output_ class'!$B$1:$T$1,FALSE))=0,0,'Inq6 adjusted class'!S229)</f>
        <v>0</v>
      </c>
      <c r="Q229" s="39">
        <f>IF(INDEX('Discl output_ class'!$B:$T,MATCH('Class output'!$A229,'Discl output_ class'!$B:$B,FALSE),MATCH('Class output'!Q$1,'Discl output_ class'!$B$1:$T$1,FALSE))=0,0,'Inq6 adjusted class'!T229)</f>
        <v>0</v>
      </c>
      <c r="R229" s="39">
        <f>IF(INDEX('Discl output_ class'!$B:$T,MATCH('Class output'!$A229,'Discl output_ class'!$B:$B,FALSE),MATCH('Class output'!R$1,'Discl output_ class'!$B$1:$T$1,FALSE))=0,0,'Inq6 adjusted class'!U229)</f>
        <v>0</v>
      </c>
      <c r="S229" s="39">
        <f>IF(INDEX('Discl output_ class'!$B:$T,MATCH('Class output'!$A229,'Discl output_ class'!$B:$B,FALSE),MATCH('Class output'!S$1,'Discl output_ class'!$B$1:$T$1,FALSE))=0,0,'Inq6 adjusted class'!V229)</f>
        <v>0</v>
      </c>
      <c r="T229" s="39">
        <f>IFERROR(VLOOKUP(A229,'Output A'!B:E,4,FALSE),0)</f>
        <v>0</v>
      </c>
    </row>
    <row r="230" spans="1:20" x14ac:dyDescent="0.3">
      <c r="A230" s="6">
        <f>'Discl output_ class'!B230</f>
        <v>2752</v>
      </c>
      <c r="B230" s="39">
        <f>IF(INDEX('Discl output_ class'!$B:$T,MATCH('Class output'!$A230,'Discl output_ class'!$B:$B,FALSE),MATCH('Class output'!B$1,'Discl output_ class'!$B$1:$T$1,FALSE))=0,0,'Inq6 adjusted class'!E230)</f>
        <v>0</v>
      </c>
      <c r="C230" s="39">
        <f>IF(INDEX('Discl output_ class'!$B:$T,MATCH('Class output'!$A230,'Discl output_ class'!$B:$B,FALSE),MATCH('Class output'!C$1,'Discl output_ class'!$B$1:$T$1,FALSE))=0,0,'Inq6 adjusted class'!F230)</f>
        <v>0</v>
      </c>
      <c r="D230" s="39">
        <f>IF(INDEX('Discl output_ class'!$B:$T,MATCH('Class output'!$A230,'Discl output_ class'!$B:$B,FALSE),MATCH('Class output'!D$1,'Discl output_ class'!$B$1:$T$1,FALSE))=0,0,'Inq6 adjusted class'!G230)</f>
        <v>0</v>
      </c>
      <c r="E230" s="39">
        <f>IF(INDEX('Discl output_ class'!$B:$T,MATCH('Class output'!$A230,'Discl output_ class'!$B:$B,FALSE),MATCH('Class output'!E$1,'Discl output_ class'!$B$1:$T$1,FALSE))=0,0,'Inq6 adjusted class'!H230)</f>
        <v>0</v>
      </c>
      <c r="F230" s="39">
        <f>IF(INDEX('Discl output_ class'!$B:$T,MATCH('Class output'!$A230,'Discl output_ class'!$B:$B,FALSE),MATCH('Class output'!F$1,'Discl output_ class'!$B$1:$T$1,FALSE))=0,0,'Inq6 adjusted class'!I230)</f>
        <v>0</v>
      </c>
      <c r="G230" s="39">
        <f>IF(INDEX('Discl output_ class'!$B:$T,MATCH('Class output'!$A230,'Discl output_ class'!$B:$B,FALSE),MATCH('Class output'!G$1,'Discl output_ class'!$B$1:$T$1,FALSE))=0,0,'Inq6 adjusted class'!J230)</f>
        <v>0</v>
      </c>
      <c r="H230" s="39">
        <f>IF(INDEX('Discl output_ class'!$B:$T,MATCH('Class output'!$A230,'Discl output_ class'!$B:$B,FALSE),MATCH('Class output'!H$1,'Discl output_ class'!$B$1:$T$1,FALSE))=0,0,'Inq6 adjusted class'!K230)</f>
        <v>0</v>
      </c>
      <c r="I230" s="39">
        <f>IF(INDEX('Discl output_ class'!$B:$T,MATCH('Class output'!$A230,'Discl output_ class'!$B:$B,FALSE),MATCH('Class output'!I$1,'Discl output_ class'!$B$1:$T$1,FALSE))=0,0,'Inq6 adjusted class'!L230)</f>
        <v>0</v>
      </c>
      <c r="J230" s="39">
        <f>IF(INDEX('Discl output_ class'!$B:$T,MATCH('Class output'!$A230,'Discl output_ class'!$B:$B,FALSE),MATCH('Class output'!J$1,'Discl output_ class'!$B$1:$T$1,FALSE))=0,0,'Inq6 adjusted class'!M230)</f>
        <v>0</v>
      </c>
      <c r="K230" s="39">
        <f>IF(INDEX('Discl output_ class'!$B:$T,MATCH('Class output'!$A230,'Discl output_ class'!$B:$B,FALSE),MATCH('Class output'!K$1,'Discl output_ class'!$B$1:$T$1,FALSE))=0,0,'Inq6 adjusted class'!N230)</f>
        <v>0</v>
      </c>
      <c r="L230" s="39">
        <f>IF(INDEX('Discl output_ class'!$B:$T,MATCH('Class output'!$A230,'Discl output_ class'!$B:$B,FALSE),MATCH('Class output'!L$1,'Discl output_ class'!$B$1:$T$1,FALSE))=0,0,'Inq6 adjusted class'!O230)</f>
        <v>0</v>
      </c>
      <c r="M230" s="39">
        <f>IF(INDEX('Discl output_ class'!$B:$T,MATCH('Class output'!$A230,'Discl output_ class'!$B:$B,FALSE),MATCH('Class output'!M$1,'Discl output_ class'!$B$1:$T$1,FALSE))=0,0,'Inq6 adjusted class'!P230)</f>
        <v>0</v>
      </c>
      <c r="N230" s="39">
        <f>IF(INDEX('Discl output_ class'!$B:$T,MATCH('Class output'!$A230,'Discl output_ class'!$B:$B,FALSE),MATCH('Class output'!N$1,'Discl output_ class'!$B$1:$T$1,FALSE))=0,0,'Inq6 adjusted class'!Q230)</f>
        <v>0</v>
      </c>
      <c r="O230" s="39">
        <f>IF(INDEX('Discl output_ class'!$B:$T,MATCH('Class output'!$A230,'Discl output_ class'!$B:$B,FALSE),MATCH('Class output'!O$1,'Discl output_ class'!$B$1:$T$1,FALSE))=0,0,'Inq6 adjusted class'!R230)</f>
        <v>0</v>
      </c>
      <c r="P230" s="39">
        <f>IF(INDEX('Discl output_ class'!$B:$T,MATCH('Class output'!$A230,'Discl output_ class'!$B:$B,FALSE),MATCH('Class output'!P$1,'Discl output_ class'!$B$1:$T$1,FALSE))=0,0,'Inq6 adjusted class'!S230)</f>
        <v>0</v>
      </c>
      <c r="Q230" s="39">
        <f>IF(INDEX('Discl output_ class'!$B:$T,MATCH('Class output'!$A230,'Discl output_ class'!$B:$B,FALSE),MATCH('Class output'!Q$1,'Discl output_ class'!$B$1:$T$1,FALSE))=0,0,'Inq6 adjusted class'!T230)</f>
        <v>0</v>
      </c>
      <c r="R230" s="39">
        <f>IF(INDEX('Discl output_ class'!$B:$T,MATCH('Class output'!$A230,'Discl output_ class'!$B:$B,FALSE),MATCH('Class output'!R$1,'Discl output_ class'!$B$1:$T$1,FALSE))=0,0,'Inq6 adjusted class'!U230)</f>
        <v>0</v>
      </c>
      <c r="S230" s="39">
        <f>IF(INDEX('Discl output_ class'!$B:$T,MATCH('Class output'!$A230,'Discl output_ class'!$B:$B,FALSE),MATCH('Class output'!S$1,'Discl output_ class'!$B$1:$T$1,FALSE))=0,0,'Inq6 adjusted class'!V230)</f>
        <v>0</v>
      </c>
      <c r="T230" s="39">
        <f>IFERROR(VLOOKUP(A230,'Output A'!B:E,4,FALSE),0)</f>
        <v>0</v>
      </c>
    </row>
    <row r="231" spans="1:20" x14ac:dyDescent="0.3">
      <c r="A231" s="6">
        <f>'Discl output_ class'!B231</f>
        <v>2790</v>
      </c>
      <c r="B231" s="39">
        <f>IF(INDEX('Discl output_ class'!$B:$T,MATCH('Class output'!$A231,'Discl output_ class'!$B:$B,FALSE),MATCH('Class output'!B$1,'Discl output_ class'!$B$1:$T$1,FALSE))=0,0,'Inq6 adjusted class'!E231)</f>
        <v>1295.3452685838286</v>
      </c>
      <c r="C231" s="39">
        <f>IF(INDEX('Discl output_ class'!$B:$T,MATCH('Class output'!$A231,'Discl output_ class'!$B:$B,FALSE),MATCH('Class output'!C$1,'Discl output_ class'!$B$1:$T$1,FALSE))=0,0,'Inq6 adjusted class'!F231)</f>
        <v>1100.9724807382734</v>
      </c>
      <c r="D231" s="39">
        <f>IF(INDEX('Discl output_ class'!$B:$T,MATCH('Class output'!$A231,'Discl output_ class'!$B:$B,FALSE),MATCH('Class output'!D$1,'Discl output_ class'!$B$1:$T$1,FALSE))=0,0,'Inq6 adjusted class'!G231)</f>
        <v>1280.8061770974343</v>
      </c>
      <c r="E231" s="39">
        <f>IF(INDEX('Discl output_ class'!$B:$T,MATCH('Class output'!$A231,'Discl output_ class'!$B:$B,FALSE),MATCH('Class output'!E$1,'Discl output_ class'!$B$1:$T$1,FALSE))=0,0,'Inq6 adjusted class'!H231)</f>
        <v>1266.5865086963686</v>
      </c>
      <c r="F231" s="39">
        <f>IF(INDEX('Discl output_ class'!$B:$T,MATCH('Class output'!$A231,'Discl output_ class'!$B:$B,FALSE),MATCH('Class output'!F$1,'Discl output_ class'!$B$1:$T$1,FALSE))=0,0,'Inq6 adjusted class'!I231)</f>
        <v>1080.742062695449</v>
      </c>
      <c r="G231" s="39">
        <f>IF(INDEX('Discl output_ class'!$B:$T,MATCH('Class output'!$A231,'Discl output_ class'!$B:$B,FALSE),MATCH('Class output'!G$1,'Discl output_ class'!$B$1:$T$1,FALSE))=0,0,'Inq6 adjusted class'!J231)</f>
        <v>981.59456494367259</v>
      </c>
      <c r="H231" s="39">
        <f>IF(INDEX('Discl output_ class'!$B:$T,MATCH('Class output'!$A231,'Discl output_ class'!$B:$B,FALSE),MATCH('Class output'!H$1,'Discl output_ class'!$B$1:$T$1,FALSE))=0,0,'Inq6 adjusted class'!K231)</f>
        <v>989.48349738169316</v>
      </c>
      <c r="I231" s="39">
        <f>IF(INDEX('Discl output_ class'!$B:$T,MATCH('Class output'!$A231,'Discl output_ class'!$B:$B,FALSE),MATCH('Class output'!I$1,'Discl output_ class'!$B$1:$T$1,FALSE))=0,0,'Inq6 adjusted class'!L231)</f>
        <v>887.61132926418463</v>
      </c>
      <c r="J231" s="39">
        <f>IF(INDEX('Discl output_ class'!$B:$T,MATCH('Class output'!$A231,'Discl output_ class'!$B:$B,FALSE),MATCH('Class output'!J$1,'Discl output_ class'!$B$1:$T$1,FALSE))=0,0,'Inq6 adjusted class'!M231)</f>
        <v>869.6534707852378</v>
      </c>
      <c r="K231" s="39">
        <f>IF(INDEX('Discl output_ class'!$B:$T,MATCH('Class output'!$A231,'Discl output_ class'!$B:$B,FALSE),MATCH('Class output'!K$1,'Discl output_ class'!$B$1:$T$1,FALSE))=0,0,'Inq6 adjusted class'!N231)</f>
        <v>715.72172661439663</v>
      </c>
      <c r="L231" s="39">
        <f>IF(INDEX('Discl output_ class'!$B:$T,MATCH('Class output'!$A231,'Discl output_ class'!$B:$B,FALSE),MATCH('Class output'!L$1,'Discl output_ class'!$B$1:$T$1,FALSE))=0,0,'Inq6 adjusted class'!O231)</f>
        <v>785.24532529612156</v>
      </c>
      <c r="M231" s="39">
        <f>IF(INDEX('Discl output_ class'!$B:$T,MATCH('Class output'!$A231,'Discl output_ class'!$B:$B,FALSE),MATCH('Class output'!M$1,'Discl output_ class'!$B$1:$T$1,FALSE))=0,0,'Inq6 adjusted class'!P231)</f>
        <v>396.47965970319467</v>
      </c>
      <c r="N231" s="39">
        <f>IF(INDEX('Discl output_ class'!$B:$T,MATCH('Class output'!$A231,'Discl output_ class'!$B:$B,FALSE),MATCH('Class output'!N$1,'Discl output_ class'!$B$1:$T$1,FALSE))=0,0,'Inq6 adjusted class'!Q231)</f>
        <v>251.89264783960579</v>
      </c>
      <c r="O231" s="39">
        <f>IF(INDEX('Discl output_ class'!$B:$T,MATCH('Class output'!$A231,'Discl output_ class'!$B:$B,FALSE),MATCH('Class output'!O$1,'Discl output_ class'!$B$1:$T$1,FALSE))=0,0,'Inq6 adjusted class'!R231)</f>
        <v>386.19388511448642</v>
      </c>
      <c r="P231" s="39">
        <f>IF(INDEX('Discl output_ class'!$B:$T,MATCH('Class output'!$A231,'Discl output_ class'!$B:$B,FALSE),MATCH('Class output'!P$1,'Discl output_ class'!$B$1:$T$1,FALSE))=0,0,'Inq6 adjusted class'!S231)</f>
        <v>483.15771280831461</v>
      </c>
      <c r="Q231" s="39">
        <f>IF(INDEX('Discl output_ class'!$B:$T,MATCH('Class output'!$A231,'Discl output_ class'!$B:$B,FALSE),MATCH('Class output'!Q$1,'Discl output_ class'!$B$1:$T$1,FALSE))=0,0,'Inq6 adjusted class'!T231)</f>
        <v>495.76513657958839</v>
      </c>
      <c r="R231" s="39">
        <f>IF(INDEX('Discl output_ class'!$B:$T,MATCH('Class output'!$A231,'Discl output_ class'!$B:$B,FALSE),MATCH('Class output'!R$1,'Discl output_ class'!$B$1:$T$1,FALSE))=0,0,'Inq6 adjusted class'!U231)</f>
        <v>607.0766449001394</v>
      </c>
      <c r="S231" s="39">
        <f>IF(INDEX('Discl output_ class'!$B:$T,MATCH('Class output'!$A231,'Discl output_ class'!$B:$B,FALSE),MATCH('Class output'!S$1,'Discl output_ class'!$B$1:$T$1,FALSE))=0,0,'Inq6 adjusted class'!V231)</f>
        <v>301.08535711366636</v>
      </c>
      <c r="T231" s="39">
        <f>IFERROR(VLOOKUP(A231,'Output A'!B:E,4,FALSE),0)</f>
        <v>610.72066029999996</v>
      </c>
    </row>
    <row r="232" spans="1:20" x14ac:dyDescent="0.3">
      <c r="A232" s="6">
        <f>'Discl output_ class'!B232</f>
        <v>2811</v>
      </c>
      <c r="B232" s="39">
        <f>IF(INDEX('Discl output_ class'!$B:$T,MATCH('Class output'!$A232,'Discl output_ class'!$B:$B,FALSE),MATCH('Class output'!B$1,'Discl output_ class'!$B$1:$T$1,FALSE))=0,0,'Inq6 adjusted class'!E232)</f>
        <v>0</v>
      </c>
      <c r="C232" s="39">
        <f>IF(INDEX('Discl output_ class'!$B:$T,MATCH('Class output'!$A232,'Discl output_ class'!$B:$B,FALSE),MATCH('Class output'!C$1,'Discl output_ class'!$B$1:$T$1,FALSE))=0,0,'Inq6 adjusted class'!F232)</f>
        <v>0</v>
      </c>
      <c r="D232" s="39">
        <f>IF(INDEX('Discl output_ class'!$B:$T,MATCH('Class output'!$A232,'Discl output_ class'!$B:$B,FALSE),MATCH('Class output'!D$1,'Discl output_ class'!$B$1:$T$1,FALSE))=0,0,'Inq6 adjusted class'!G232)</f>
        <v>0</v>
      </c>
      <c r="E232" s="39">
        <f>IF(INDEX('Discl output_ class'!$B:$T,MATCH('Class output'!$A232,'Discl output_ class'!$B:$B,FALSE),MATCH('Class output'!E$1,'Discl output_ class'!$B$1:$T$1,FALSE))=0,0,'Inq6 adjusted class'!H232)</f>
        <v>0</v>
      </c>
      <c r="F232" s="39">
        <f>IF(INDEX('Discl output_ class'!$B:$T,MATCH('Class output'!$A232,'Discl output_ class'!$B:$B,FALSE),MATCH('Class output'!F$1,'Discl output_ class'!$B$1:$T$1,FALSE))=0,0,'Inq6 adjusted class'!I232)</f>
        <v>0</v>
      </c>
      <c r="G232" s="39">
        <f>IF(INDEX('Discl output_ class'!$B:$T,MATCH('Class output'!$A232,'Discl output_ class'!$B:$B,FALSE),MATCH('Class output'!G$1,'Discl output_ class'!$B$1:$T$1,FALSE))=0,0,'Inq6 adjusted class'!J232)</f>
        <v>0</v>
      </c>
      <c r="H232" s="39">
        <f>IF(INDEX('Discl output_ class'!$B:$T,MATCH('Class output'!$A232,'Discl output_ class'!$B:$B,FALSE),MATCH('Class output'!H$1,'Discl output_ class'!$B$1:$T$1,FALSE))=0,0,'Inq6 adjusted class'!K232)</f>
        <v>0</v>
      </c>
      <c r="I232" s="39">
        <f>IF(INDEX('Discl output_ class'!$B:$T,MATCH('Class output'!$A232,'Discl output_ class'!$B:$B,FALSE),MATCH('Class output'!I$1,'Discl output_ class'!$B$1:$T$1,FALSE))=0,0,'Inq6 adjusted class'!L232)</f>
        <v>0</v>
      </c>
      <c r="J232" s="39">
        <f>IF(INDEX('Discl output_ class'!$B:$T,MATCH('Class output'!$A232,'Discl output_ class'!$B:$B,FALSE),MATCH('Class output'!J$1,'Discl output_ class'!$B$1:$T$1,FALSE))=0,0,'Inq6 adjusted class'!M232)</f>
        <v>0</v>
      </c>
      <c r="K232" s="39">
        <f>IF(INDEX('Discl output_ class'!$B:$T,MATCH('Class output'!$A232,'Discl output_ class'!$B:$B,FALSE),MATCH('Class output'!K$1,'Discl output_ class'!$B$1:$T$1,FALSE))=0,0,'Inq6 adjusted class'!N232)</f>
        <v>0</v>
      </c>
      <c r="L232" s="39">
        <f>IF(INDEX('Discl output_ class'!$B:$T,MATCH('Class output'!$A232,'Discl output_ class'!$B:$B,FALSE),MATCH('Class output'!L$1,'Discl output_ class'!$B$1:$T$1,FALSE))=0,0,'Inq6 adjusted class'!O232)</f>
        <v>0</v>
      </c>
      <c r="M232" s="39">
        <f>IF(INDEX('Discl output_ class'!$B:$T,MATCH('Class output'!$A232,'Discl output_ class'!$B:$B,FALSE),MATCH('Class output'!M$1,'Discl output_ class'!$B$1:$T$1,FALSE))=0,0,'Inq6 adjusted class'!P232)</f>
        <v>0</v>
      </c>
      <c r="N232" s="39">
        <f>IF(INDEX('Discl output_ class'!$B:$T,MATCH('Class output'!$A232,'Discl output_ class'!$B:$B,FALSE),MATCH('Class output'!N$1,'Discl output_ class'!$B$1:$T$1,FALSE))=0,0,'Inq6 adjusted class'!Q232)</f>
        <v>0</v>
      </c>
      <c r="O232" s="39">
        <f>IF(INDEX('Discl output_ class'!$B:$T,MATCH('Class output'!$A232,'Discl output_ class'!$B:$B,FALSE),MATCH('Class output'!O$1,'Discl output_ class'!$B$1:$T$1,FALSE))=0,0,'Inq6 adjusted class'!R232)</f>
        <v>0</v>
      </c>
      <c r="P232" s="39">
        <f>IF(INDEX('Discl output_ class'!$B:$T,MATCH('Class output'!$A232,'Discl output_ class'!$B:$B,FALSE),MATCH('Class output'!P$1,'Discl output_ class'!$B$1:$T$1,FALSE))=0,0,'Inq6 adjusted class'!S232)</f>
        <v>0</v>
      </c>
      <c r="Q232" s="39">
        <f>IF(INDEX('Discl output_ class'!$B:$T,MATCH('Class output'!$A232,'Discl output_ class'!$B:$B,FALSE),MATCH('Class output'!Q$1,'Discl output_ class'!$B$1:$T$1,FALSE))=0,0,'Inq6 adjusted class'!T232)</f>
        <v>0</v>
      </c>
      <c r="R232" s="39">
        <f>IF(INDEX('Discl output_ class'!$B:$T,MATCH('Class output'!$A232,'Discl output_ class'!$B:$B,FALSE),MATCH('Class output'!R$1,'Discl output_ class'!$B$1:$T$1,FALSE))=0,0,'Inq6 adjusted class'!U232)</f>
        <v>0</v>
      </c>
      <c r="S232" s="39">
        <f>IF(INDEX('Discl output_ class'!$B:$T,MATCH('Class output'!$A232,'Discl output_ class'!$B:$B,FALSE),MATCH('Class output'!S$1,'Discl output_ class'!$B$1:$T$1,FALSE))=0,0,'Inq6 adjusted class'!V232)</f>
        <v>0</v>
      </c>
      <c r="T232" s="39">
        <f>IFERROR(VLOOKUP(A232,'Output A'!B:E,4,FALSE),0)</f>
        <v>29.3763483</v>
      </c>
    </row>
    <row r="233" spans="1:20" x14ac:dyDescent="0.3">
      <c r="A233" s="6">
        <f>'Discl output_ class'!B233</f>
        <v>2812</v>
      </c>
      <c r="B233" s="39">
        <f>IF(INDEX('Discl output_ class'!$B:$T,MATCH('Class output'!$A233,'Discl output_ class'!$B:$B,FALSE),MATCH('Class output'!B$1,'Discl output_ class'!$B$1:$T$1,FALSE))=0,0,'Inq6 adjusted class'!E233)</f>
        <v>0</v>
      </c>
      <c r="C233" s="39">
        <f>IF(INDEX('Discl output_ class'!$B:$T,MATCH('Class output'!$A233,'Discl output_ class'!$B:$B,FALSE),MATCH('Class output'!C$1,'Discl output_ class'!$B$1:$T$1,FALSE))=0,0,'Inq6 adjusted class'!F233)</f>
        <v>0</v>
      </c>
      <c r="D233" s="39">
        <f>IF(INDEX('Discl output_ class'!$B:$T,MATCH('Class output'!$A233,'Discl output_ class'!$B:$B,FALSE),MATCH('Class output'!D$1,'Discl output_ class'!$B$1:$T$1,FALSE))=0,0,'Inq6 adjusted class'!G233)</f>
        <v>0</v>
      </c>
      <c r="E233" s="39">
        <f>IF(INDEX('Discl output_ class'!$B:$T,MATCH('Class output'!$A233,'Discl output_ class'!$B:$B,FALSE),MATCH('Class output'!E$1,'Discl output_ class'!$B$1:$T$1,FALSE))=0,0,'Inq6 adjusted class'!H233)</f>
        <v>0</v>
      </c>
      <c r="F233" s="39">
        <f>IF(INDEX('Discl output_ class'!$B:$T,MATCH('Class output'!$A233,'Discl output_ class'!$B:$B,FALSE),MATCH('Class output'!F$1,'Discl output_ class'!$B$1:$T$1,FALSE))=0,0,'Inq6 adjusted class'!I233)</f>
        <v>0</v>
      </c>
      <c r="G233" s="39">
        <f>IF(INDEX('Discl output_ class'!$B:$T,MATCH('Class output'!$A233,'Discl output_ class'!$B:$B,FALSE),MATCH('Class output'!G$1,'Discl output_ class'!$B$1:$T$1,FALSE))=0,0,'Inq6 adjusted class'!J233)</f>
        <v>0</v>
      </c>
      <c r="H233" s="39">
        <f>IF(INDEX('Discl output_ class'!$B:$T,MATCH('Class output'!$A233,'Discl output_ class'!$B:$B,FALSE),MATCH('Class output'!H$1,'Discl output_ class'!$B$1:$T$1,FALSE))=0,0,'Inq6 adjusted class'!K233)</f>
        <v>0</v>
      </c>
      <c r="I233" s="39">
        <f>IF(INDEX('Discl output_ class'!$B:$T,MATCH('Class output'!$A233,'Discl output_ class'!$B:$B,FALSE),MATCH('Class output'!I$1,'Discl output_ class'!$B$1:$T$1,FALSE))=0,0,'Inq6 adjusted class'!L233)</f>
        <v>0</v>
      </c>
      <c r="J233" s="39">
        <f>IF(INDEX('Discl output_ class'!$B:$T,MATCH('Class output'!$A233,'Discl output_ class'!$B:$B,FALSE),MATCH('Class output'!J$1,'Discl output_ class'!$B$1:$T$1,FALSE))=0,0,'Inq6 adjusted class'!M233)</f>
        <v>0</v>
      </c>
      <c r="K233" s="39">
        <f>IF(INDEX('Discl output_ class'!$B:$T,MATCH('Class output'!$A233,'Discl output_ class'!$B:$B,FALSE),MATCH('Class output'!K$1,'Discl output_ class'!$B$1:$T$1,FALSE))=0,0,'Inq6 adjusted class'!N233)</f>
        <v>0</v>
      </c>
      <c r="L233" s="39">
        <f>IF(INDEX('Discl output_ class'!$B:$T,MATCH('Class output'!$A233,'Discl output_ class'!$B:$B,FALSE),MATCH('Class output'!L$1,'Discl output_ class'!$B$1:$T$1,FALSE))=0,0,'Inq6 adjusted class'!O233)</f>
        <v>0</v>
      </c>
      <c r="M233" s="39">
        <f>IF(INDEX('Discl output_ class'!$B:$T,MATCH('Class output'!$A233,'Discl output_ class'!$B:$B,FALSE),MATCH('Class output'!M$1,'Discl output_ class'!$B$1:$T$1,FALSE))=0,0,'Inq6 adjusted class'!P233)</f>
        <v>0</v>
      </c>
      <c r="N233" s="39">
        <f>IF(INDEX('Discl output_ class'!$B:$T,MATCH('Class output'!$A233,'Discl output_ class'!$B:$B,FALSE),MATCH('Class output'!N$1,'Discl output_ class'!$B$1:$T$1,FALSE))=0,0,'Inq6 adjusted class'!Q233)</f>
        <v>0</v>
      </c>
      <c r="O233" s="39">
        <f>IF(INDEX('Discl output_ class'!$B:$T,MATCH('Class output'!$A233,'Discl output_ class'!$B:$B,FALSE),MATCH('Class output'!O$1,'Discl output_ class'!$B$1:$T$1,FALSE))=0,0,'Inq6 adjusted class'!R233)</f>
        <v>0</v>
      </c>
      <c r="P233" s="39">
        <f>IF(INDEX('Discl output_ class'!$B:$T,MATCH('Class output'!$A233,'Discl output_ class'!$B:$B,FALSE),MATCH('Class output'!P$1,'Discl output_ class'!$B$1:$T$1,FALSE))=0,0,'Inq6 adjusted class'!S233)</f>
        <v>0</v>
      </c>
      <c r="Q233" s="39">
        <f>IF(INDEX('Discl output_ class'!$B:$T,MATCH('Class output'!$A233,'Discl output_ class'!$B:$B,FALSE),MATCH('Class output'!Q$1,'Discl output_ class'!$B$1:$T$1,FALSE))=0,0,'Inq6 adjusted class'!T233)</f>
        <v>0</v>
      </c>
      <c r="R233" s="39">
        <f>IF(INDEX('Discl output_ class'!$B:$T,MATCH('Class output'!$A233,'Discl output_ class'!$B:$B,FALSE),MATCH('Class output'!R$1,'Discl output_ class'!$B$1:$T$1,FALSE))=0,0,'Inq6 adjusted class'!U233)</f>
        <v>0</v>
      </c>
      <c r="S233" s="39">
        <f>IF(INDEX('Discl output_ class'!$B:$T,MATCH('Class output'!$A233,'Discl output_ class'!$B:$B,FALSE),MATCH('Class output'!S$1,'Discl output_ class'!$B$1:$T$1,FALSE))=0,0,'Inq6 adjusted class'!V233)</f>
        <v>0</v>
      </c>
      <c r="T233" s="39">
        <f>IFERROR(VLOOKUP(A233,'Output A'!B:E,4,FALSE),0)</f>
        <v>0</v>
      </c>
    </row>
    <row r="234" spans="1:20" x14ac:dyDescent="0.3">
      <c r="A234" s="6">
        <f>'Discl output_ class'!B234</f>
        <v>2813</v>
      </c>
      <c r="B234" s="39">
        <f>IF(INDEX('Discl output_ class'!$B:$T,MATCH('Class output'!$A234,'Discl output_ class'!$B:$B,FALSE),MATCH('Class output'!B$1,'Discl output_ class'!$B$1:$T$1,FALSE))=0,0,'Inq6 adjusted class'!E234)</f>
        <v>0</v>
      </c>
      <c r="C234" s="39">
        <f>IF(INDEX('Discl output_ class'!$B:$T,MATCH('Class output'!$A234,'Discl output_ class'!$B:$B,FALSE),MATCH('Class output'!C$1,'Discl output_ class'!$B$1:$T$1,FALSE))=0,0,'Inq6 adjusted class'!F234)</f>
        <v>0</v>
      </c>
      <c r="D234" s="39">
        <f>IF(INDEX('Discl output_ class'!$B:$T,MATCH('Class output'!$A234,'Discl output_ class'!$B:$B,FALSE),MATCH('Class output'!D$1,'Discl output_ class'!$B$1:$T$1,FALSE))=0,0,'Inq6 adjusted class'!G234)</f>
        <v>0</v>
      </c>
      <c r="E234" s="39">
        <f>IF(INDEX('Discl output_ class'!$B:$T,MATCH('Class output'!$A234,'Discl output_ class'!$B:$B,FALSE),MATCH('Class output'!E$1,'Discl output_ class'!$B$1:$T$1,FALSE))=0,0,'Inq6 adjusted class'!H234)</f>
        <v>0</v>
      </c>
      <c r="F234" s="39">
        <f>IF(INDEX('Discl output_ class'!$B:$T,MATCH('Class output'!$A234,'Discl output_ class'!$B:$B,FALSE),MATCH('Class output'!F$1,'Discl output_ class'!$B$1:$T$1,FALSE))=0,0,'Inq6 adjusted class'!I234)</f>
        <v>0</v>
      </c>
      <c r="G234" s="39">
        <f>IF(INDEX('Discl output_ class'!$B:$T,MATCH('Class output'!$A234,'Discl output_ class'!$B:$B,FALSE),MATCH('Class output'!G$1,'Discl output_ class'!$B$1:$T$1,FALSE))=0,0,'Inq6 adjusted class'!J234)</f>
        <v>0</v>
      </c>
      <c r="H234" s="39">
        <f>IF(INDEX('Discl output_ class'!$B:$T,MATCH('Class output'!$A234,'Discl output_ class'!$B:$B,FALSE),MATCH('Class output'!H$1,'Discl output_ class'!$B$1:$T$1,FALSE))=0,0,'Inq6 adjusted class'!K234)</f>
        <v>0</v>
      </c>
      <c r="I234" s="39">
        <f>IF(INDEX('Discl output_ class'!$B:$T,MATCH('Class output'!$A234,'Discl output_ class'!$B:$B,FALSE),MATCH('Class output'!I$1,'Discl output_ class'!$B$1:$T$1,FALSE))=0,0,'Inq6 adjusted class'!L234)</f>
        <v>0</v>
      </c>
      <c r="J234" s="39">
        <f>IF(INDEX('Discl output_ class'!$B:$T,MATCH('Class output'!$A234,'Discl output_ class'!$B:$B,FALSE),MATCH('Class output'!J$1,'Discl output_ class'!$B$1:$T$1,FALSE))=0,0,'Inq6 adjusted class'!M234)</f>
        <v>0</v>
      </c>
      <c r="K234" s="39">
        <f>IF(INDEX('Discl output_ class'!$B:$T,MATCH('Class output'!$A234,'Discl output_ class'!$B:$B,FALSE),MATCH('Class output'!K$1,'Discl output_ class'!$B$1:$T$1,FALSE))=0,0,'Inq6 adjusted class'!N234)</f>
        <v>0</v>
      </c>
      <c r="L234" s="39">
        <f>IF(INDEX('Discl output_ class'!$B:$T,MATCH('Class output'!$A234,'Discl output_ class'!$B:$B,FALSE),MATCH('Class output'!L$1,'Discl output_ class'!$B$1:$T$1,FALSE))=0,0,'Inq6 adjusted class'!O234)</f>
        <v>0</v>
      </c>
      <c r="M234" s="39">
        <f>IF(INDEX('Discl output_ class'!$B:$T,MATCH('Class output'!$A234,'Discl output_ class'!$B:$B,FALSE),MATCH('Class output'!M$1,'Discl output_ class'!$B$1:$T$1,FALSE))=0,0,'Inq6 adjusted class'!P234)</f>
        <v>0</v>
      </c>
      <c r="N234" s="39">
        <f>IF(INDEX('Discl output_ class'!$B:$T,MATCH('Class output'!$A234,'Discl output_ class'!$B:$B,FALSE),MATCH('Class output'!N$1,'Discl output_ class'!$B$1:$T$1,FALSE))=0,0,'Inq6 adjusted class'!Q234)</f>
        <v>0</v>
      </c>
      <c r="O234" s="39">
        <f>IF(INDEX('Discl output_ class'!$B:$T,MATCH('Class output'!$A234,'Discl output_ class'!$B:$B,FALSE),MATCH('Class output'!O$1,'Discl output_ class'!$B$1:$T$1,FALSE))=0,0,'Inq6 adjusted class'!R234)</f>
        <v>0</v>
      </c>
      <c r="P234" s="39">
        <f>IF(INDEX('Discl output_ class'!$B:$T,MATCH('Class output'!$A234,'Discl output_ class'!$B:$B,FALSE),MATCH('Class output'!P$1,'Discl output_ class'!$B$1:$T$1,FALSE))=0,0,'Inq6 adjusted class'!S234)</f>
        <v>0</v>
      </c>
      <c r="Q234" s="39">
        <f>IF(INDEX('Discl output_ class'!$B:$T,MATCH('Class output'!$A234,'Discl output_ class'!$B:$B,FALSE),MATCH('Class output'!Q$1,'Discl output_ class'!$B$1:$T$1,FALSE))=0,0,'Inq6 adjusted class'!T234)</f>
        <v>0</v>
      </c>
      <c r="R234" s="39">
        <f>IF(INDEX('Discl output_ class'!$B:$T,MATCH('Class output'!$A234,'Discl output_ class'!$B:$B,FALSE),MATCH('Class output'!R$1,'Discl output_ class'!$B$1:$T$1,FALSE))=0,0,'Inq6 adjusted class'!U234)</f>
        <v>0</v>
      </c>
      <c r="S234" s="39">
        <f>IF(INDEX('Discl output_ class'!$B:$T,MATCH('Class output'!$A234,'Discl output_ class'!$B:$B,FALSE),MATCH('Class output'!S$1,'Discl output_ class'!$B$1:$T$1,FALSE))=0,0,'Inq6 adjusted class'!V234)</f>
        <v>0</v>
      </c>
      <c r="T234" s="39">
        <f>IFERROR(VLOOKUP(A234,'Output A'!B:E,4,FALSE),0)</f>
        <v>0</v>
      </c>
    </row>
    <row r="235" spans="1:20" x14ac:dyDescent="0.3">
      <c r="A235" s="6">
        <f>'Discl output_ class'!B235</f>
        <v>2814</v>
      </c>
      <c r="B235" s="39">
        <f>IF(INDEX('Discl output_ class'!$B:$T,MATCH('Class output'!$A235,'Discl output_ class'!$B:$B,FALSE),MATCH('Class output'!B$1,'Discl output_ class'!$B$1:$T$1,FALSE))=0,0,'Inq6 adjusted class'!E235)</f>
        <v>0</v>
      </c>
      <c r="C235" s="39">
        <f>IF(INDEX('Discl output_ class'!$B:$T,MATCH('Class output'!$A235,'Discl output_ class'!$B:$B,FALSE),MATCH('Class output'!C$1,'Discl output_ class'!$B$1:$T$1,FALSE))=0,0,'Inq6 adjusted class'!F235)</f>
        <v>0</v>
      </c>
      <c r="D235" s="39">
        <f>IF(INDEX('Discl output_ class'!$B:$T,MATCH('Class output'!$A235,'Discl output_ class'!$B:$B,FALSE),MATCH('Class output'!D$1,'Discl output_ class'!$B$1:$T$1,FALSE))=0,0,'Inq6 adjusted class'!G235)</f>
        <v>0</v>
      </c>
      <c r="E235" s="39">
        <f>IF(INDEX('Discl output_ class'!$B:$T,MATCH('Class output'!$A235,'Discl output_ class'!$B:$B,FALSE),MATCH('Class output'!E$1,'Discl output_ class'!$B$1:$T$1,FALSE))=0,0,'Inq6 adjusted class'!H235)</f>
        <v>0</v>
      </c>
      <c r="F235" s="39">
        <f>IF(INDEX('Discl output_ class'!$B:$T,MATCH('Class output'!$A235,'Discl output_ class'!$B:$B,FALSE),MATCH('Class output'!F$1,'Discl output_ class'!$B$1:$T$1,FALSE))=0,0,'Inq6 adjusted class'!I235)</f>
        <v>0</v>
      </c>
      <c r="G235" s="39">
        <f>IF(INDEX('Discl output_ class'!$B:$T,MATCH('Class output'!$A235,'Discl output_ class'!$B:$B,FALSE),MATCH('Class output'!G$1,'Discl output_ class'!$B$1:$T$1,FALSE))=0,0,'Inq6 adjusted class'!J235)</f>
        <v>0</v>
      </c>
      <c r="H235" s="39">
        <f>IF(INDEX('Discl output_ class'!$B:$T,MATCH('Class output'!$A235,'Discl output_ class'!$B:$B,FALSE),MATCH('Class output'!H$1,'Discl output_ class'!$B$1:$T$1,FALSE))=0,0,'Inq6 adjusted class'!K235)</f>
        <v>0</v>
      </c>
      <c r="I235" s="39">
        <f>IF(INDEX('Discl output_ class'!$B:$T,MATCH('Class output'!$A235,'Discl output_ class'!$B:$B,FALSE),MATCH('Class output'!I$1,'Discl output_ class'!$B$1:$T$1,FALSE))=0,0,'Inq6 adjusted class'!L235)</f>
        <v>0</v>
      </c>
      <c r="J235" s="39">
        <f>IF(INDEX('Discl output_ class'!$B:$T,MATCH('Class output'!$A235,'Discl output_ class'!$B:$B,FALSE),MATCH('Class output'!J$1,'Discl output_ class'!$B$1:$T$1,FALSE))=0,0,'Inq6 adjusted class'!M235)</f>
        <v>0</v>
      </c>
      <c r="K235" s="39">
        <f>IF(INDEX('Discl output_ class'!$B:$T,MATCH('Class output'!$A235,'Discl output_ class'!$B:$B,FALSE),MATCH('Class output'!K$1,'Discl output_ class'!$B$1:$T$1,FALSE))=0,0,'Inq6 adjusted class'!N235)</f>
        <v>0</v>
      </c>
      <c r="L235" s="39">
        <f>IF(INDEX('Discl output_ class'!$B:$T,MATCH('Class output'!$A235,'Discl output_ class'!$B:$B,FALSE),MATCH('Class output'!L$1,'Discl output_ class'!$B$1:$T$1,FALSE))=0,0,'Inq6 adjusted class'!O235)</f>
        <v>0</v>
      </c>
      <c r="M235" s="39">
        <f>IF(INDEX('Discl output_ class'!$B:$T,MATCH('Class output'!$A235,'Discl output_ class'!$B:$B,FALSE),MATCH('Class output'!M$1,'Discl output_ class'!$B$1:$T$1,FALSE))=0,0,'Inq6 adjusted class'!P235)</f>
        <v>0</v>
      </c>
      <c r="N235" s="39">
        <f>IF(INDEX('Discl output_ class'!$B:$T,MATCH('Class output'!$A235,'Discl output_ class'!$B:$B,FALSE),MATCH('Class output'!N$1,'Discl output_ class'!$B$1:$T$1,FALSE))=0,0,'Inq6 adjusted class'!Q235)</f>
        <v>0</v>
      </c>
      <c r="O235" s="39">
        <f>IF(INDEX('Discl output_ class'!$B:$T,MATCH('Class output'!$A235,'Discl output_ class'!$B:$B,FALSE),MATCH('Class output'!O$1,'Discl output_ class'!$B$1:$T$1,FALSE))=0,0,'Inq6 adjusted class'!R235)</f>
        <v>0</v>
      </c>
      <c r="P235" s="39">
        <f>IF(INDEX('Discl output_ class'!$B:$T,MATCH('Class output'!$A235,'Discl output_ class'!$B:$B,FALSE),MATCH('Class output'!P$1,'Discl output_ class'!$B$1:$T$1,FALSE))=0,0,'Inq6 adjusted class'!S235)</f>
        <v>0</v>
      </c>
      <c r="Q235" s="39">
        <f>IF(INDEX('Discl output_ class'!$B:$T,MATCH('Class output'!$A235,'Discl output_ class'!$B:$B,FALSE),MATCH('Class output'!Q$1,'Discl output_ class'!$B$1:$T$1,FALSE))=0,0,'Inq6 adjusted class'!T235)</f>
        <v>0</v>
      </c>
      <c r="R235" s="39">
        <f>IF(INDEX('Discl output_ class'!$B:$T,MATCH('Class output'!$A235,'Discl output_ class'!$B:$B,FALSE),MATCH('Class output'!R$1,'Discl output_ class'!$B$1:$T$1,FALSE))=0,0,'Inq6 adjusted class'!U235)</f>
        <v>0</v>
      </c>
      <c r="S235" s="39">
        <f>IF(INDEX('Discl output_ class'!$B:$T,MATCH('Class output'!$A235,'Discl output_ class'!$B:$B,FALSE),MATCH('Class output'!S$1,'Discl output_ class'!$B$1:$T$1,FALSE))=0,0,'Inq6 adjusted class'!V235)</f>
        <v>0</v>
      </c>
      <c r="T235" s="39">
        <f>IFERROR(VLOOKUP(A235,'Output A'!B:E,4,FALSE),0)</f>
        <v>0</v>
      </c>
    </row>
    <row r="236" spans="1:20" x14ac:dyDescent="0.3">
      <c r="A236" s="6">
        <f>'Discl output_ class'!B236</f>
        <v>2815</v>
      </c>
      <c r="B236" s="39">
        <f>IF(INDEX('Discl output_ class'!$B:$T,MATCH('Class output'!$A236,'Discl output_ class'!$B:$B,FALSE),MATCH('Class output'!B$1,'Discl output_ class'!$B$1:$T$1,FALSE))=0,0,'Inq6 adjusted class'!E236)</f>
        <v>0</v>
      </c>
      <c r="C236" s="39">
        <f>IF(INDEX('Discl output_ class'!$B:$T,MATCH('Class output'!$A236,'Discl output_ class'!$B:$B,FALSE),MATCH('Class output'!C$1,'Discl output_ class'!$B$1:$T$1,FALSE))=0,0,'Inq6 adjusted class'!F236)</f>
        <v>0</v>
      </c>
      <c r="D236" s="39">
        <f>IF(INDEX('Discl output_ class'!$B:$T,MATCH('Class output'!$A236,'Discl output_ class'!$B:$B,FALSE),MATCH('Class output'!D$1,'Discl output_ class'!$B$1:$T$1,FALSE))=0,0,'Inq6 adjusted class'!G236)</f>
        <v>0</v>
      </c>
      <c r="E236" s="39">
        <f>IF(INDEX('Discl output_ class'!$B:$T,MATCH('Class output'!$A236,'Discl output_ class'!$B:$B,FALSE),MATCH('Class output'!E$1,'Discl output_ class'!$B$1:$T$1,FALSE))=0,0,'Inq6 adjusted class'!H236)</f>
        <v>0</v>
      </c>
      <c r="F236" s="39">
        <f>IF(INDEX('Discl output_ class'!$B:$T,MATCH('Class output'!$A236,'Discl output_ class'!$B:$B,FALSE),MATCH('Class output'!F$1,'Discl output_ class'!$B$1:$T$1,FALSE))=0,0,'Inq6 adjusted class'!I236)</f>
        <v>0</v>
      </c>
      <c r="G236" s="39">
        <f>IF(INDEX('Discl output_ class'!$B:$T,MATCH('Class output'!$A236,'Discl output_ class'!$B:$B,FALSE),MATCH('Class output'!G$1,'Discl output_ class'!$B$1:$T$1,FALSE))=0,0,'Inq6 adjusted class'!J236)</f>
        <v>0</v>
      </c>
      <c r="H236" s="39">
        <f>IF(INDEX('Discl output_ class'!$B:$T,MATCH('Class output'!$A236,'Discl output_ class'!$B:$B,FALSE),MATCH('Class output'!H$1,'Discl output_ class'!$B$1:$T$1,FALSE))=0,0,'Inq6 adjusted class'!K236)</f>
        <v>0</v>
      </c>
      <c r="I236" s="39">
        <f>IF(INDEX('Discl output_ class'!$B:$T,MATCH('Class output'!$A236,'Discl output_ class'!$B:$B,FALSE),MATCH('Class output'!I$1,'Discl output_ class'!$B$1:$T$1,FALSE))=0,0,'Inq6 adjusted class'!L236)</f>
        <v>0</v>
      </c>
      <c r="J236" s="39">
        <f>IF(INDEX('Discl output_ class'!$B:$T,MATCH('Class output'!$A236,'Discl output_ class'!$B:$B,FALSE),MATCH('Class output'!J$1,'Discl output_ class'!$B$1:$T$1,FALSE))=0,0,'Inq6 adjusted class'!M236)</f>
        <v>0</v>
      </c>
      <c r="K236" s="39">
        <f>IF(INDEX('Discl output_ class'!$B:$T,MATCH('Class output'!$A236,'Discl output_ class'!$B:$B,FALSE),MATCH('Class output'!K$1,'Discl output_ class'!$B$1:$T$1,FALSE))=0,0,'Inq6 adjusted class'!N236)</f>
        <v>0</v>
      </c>
      <c r="L236" s="39">
        <f>IF(INDEX('Discl output_ class'!$B:$T,MATCH('Class output'!$A236,'Discl output_ class'!$B:$B,FALSE),MATCH('Class output'!L$1,'Discl output_ class'!$B$1:$T$1,FALSE))=0,0,'Inq6 adjusted class'!O236)</f>
        <v>0</v>
      </c>
      <c r="M236" s="39">
        <f>IF(INDEX('Discl output_ class'!$B:$T,MATCH('Class output'!$A236,'Discl output_ class'!$B:$B,FALSE),MATCH('Class output'!M$1,'Discl output_ class'!$B$1:$T$1,FALSE))=0,0,'Inq6 adjusted class'!P236)</f>
        <v>0</v>
      </c>
      <c r="N236" s="39">
        <f>IF(INDEX('Discl output_ class'!$B:$T,MATCH('Class output'!$A236,'Discl output_ class'!$B:$B,FALSE),MATCH('Class output'!N$1,'Discl output_ class'!$B$1:$T$1,FALSE))=0,0,'Inq6 adjusted class'!Q236)</f>
        <v>0</v>
      </c>
      <c r="O236" s="39">
        <f>IF(INDEX('Discl output_ class'!$B:$T,MATCH('Class output'!$A236,'Discl output_ class'!$B:$B,FALSE),MATCH('Class output'!O$1,'Discl output_ class'!$B$1:$T$1,FALSE))=0,0,'Inq6 adjusted class'!R236)</f>
        <v>0</v>
      </c>
      <c r="P236" s="39">
        <f>IF(INDEX('Discl output_ class'!$B:$T,MATCH('Class output'!$A236,'Discl output_ class'!$B:$B,FALSE),MATCH('Class output'!P$1,'Discl output_ class'!$B$1:$T$1,FALSE))=0,0,'Inq6 adjusted class'!S236)</f>
        <v>0</v>
      </c>
      <c r="Q236" s="39">
        <f>IF(INDEX('Discl output_ class'!$B:$T,MATCH('Class output'!$A236,'Discl output_ class'!$B:$B,FALSE),MATCH('Class output'!Q$1,'Discl output_ class'!$B$1:$T$1,FALSE))=0,0,'Inq6 adjusted class'!T236)</f>
        <v>0</v>
      </c>
      <c r="R236" s="39">
        <f>IF(INDEX('Discl output_ class'!$B:$T,MATCH('Class output'!$A236,'Discl output_ class'!$B:$B,FALSE),MATCH('Class output'!R$1,'Discl output_ class'!$B$1:$T$1,FALSE))=0,0,'Inq6 adjusted class'!U236)</f>
        <v>0</v>
      </c>
      <c r="S236" s="39">
        <f>IF(INDEX('Discl output_ class'!$B:$T,MATCH('Class output'!$A236,'Discl output_ class'!$B:$B,FALSE),MATCH('Class output'!S$1,'Discl output_ class'!$B$1:$T$1,FALSE))=0,0,'Inq6 adjusted class'!V236)</f>
        <v>0</v>
      </c>
      <c r="T236" s="39">
        <f>IFERROR(VLOOKUP(A236,'Output A'!B:E,4,FALSE),0)</f>
        <v>31.552374100000002</v>
      </c>
    </row>
    <row r="237" spans="1:20" x14ac:dyDescent="0.3">
      <c r="A237" s="6">
        <f>'Discl output_ class'!B237</f>
        <v>2821</v>
      </c>
      <c r="B237" s="39">
        <f>IF(INDEX('Discl output_ class'!$B:$T,MATCH('Class output'!$A237,'Discl output_ class'!$B:$B,FALSE),MATCH('Class output'!B$1,'Discl output_ class'!$B$1:$T$1,FALSE))=0,0,'Inq6 adjusted class'!E237)</f>
        <v>0</v>
      </c>
      <c r="C237" s="39">
        <f>IF(INDEX('Discl output_ class'!$B:$T,MATCH('Class output'!$A237,'Discl output_ class'!$B:$B,FALSE),MATCH('Class output'!C$1,'Discl output_ class'!$B$1:$T$1,FALSE))=0,0,'Inq6 adjusted class'!F237)</f>
        <v>0</v>
      </c>
      <c r="D237" s="39">
        <f>IF(INDEX('Discl output_ class'!$B:$T,MATCH('Class output'!$A237,'Discl output_ class'!$B:$B,FALSE),MATCH('Class output'!D$1,'Discl output_ class'!$B$1:$T$1,FALSE))=0,0,'Inq6 adjusted class'!G237)</f>
        <v>0</v>
      </c>
      <c r="E237" s="39">
        <f>IF(INDEX('Discl output_ class'!$B:$T,MATCH('Class output'!$A237,'Discl output_ class'!$B:$B,FALSE),MATCH('Class output'!E$1,'Discl output_ class'!$B$1:$T$1,FALSE))=0,0,'Inq6 adjusted class'!H237)</f>
        <v>0</v>
      </c>
      <c r="F237" s="39">
        <f>IF(INDEX('Discl output_ class'!$B:$T,MATCH('Class output'!$A237,'Discl output_ class'!$B:$B,FALSE),MATCH('Class output'!F$1,'Discl output_ class'!$B$1:$T$1,FALSE))=0,0,'Inq6 adjusted class'!I237)</f>
        <v>0</v>
      </c>
      <c r="G237" s="39">
        <f>IF(INDEX('Discl output_ class'!$B:$T,MATCH('Class output'!$A237,'Discl output_ class'!$B:$B,FALSE),MATCH('Class output'!G$1,'Discl output_ class'!$B$1:$T$1,FALSE))=0,0,'Inq6 adjusted class'!J237)</f>
        <v>0</v>
      </c>
      <c r="H237" s="39">
        <f>IF(INDEX('Discl output_ class'!$B:$T,MATCH('Class output'!$A237,'Discl output_ class'!$B:$B,FALSE),MATCH('Class output'!H$1,'Discl output_ class'!$B$1:$T$1,FALSE))=0,0,'Inq6 adjusted class'!K237)</f>
        <v>0</v>
      </c>
      <c r="I237" s="39">
        <f>IF(INDEX('Discl output_ class'!$B:$T,MATCH('Class output'!$A237,'Discl output_ class'!$B:$B,FALSE),MATCH('Class output'!I$1,'Discl output_ class'!$B$1:$T$1,FALSE))=0,0,'Inq6 adjusted class'!L237)</f>
        <v>0</v>
      </c>
      <c r="J237" s="39">
        <f>IF(INDEX('Discl output_ class'!$B:$T,MATCH('Class output'!$A237,'Discl output_ class'!$B:$B,FALSE),MATCH('Class output'!J$1,'Discl output_ class'!$B$1:$T$1,FALSE))=0,0,'Inq6 adjusted class'!M237)</f>
        <v>0</v>
      </c>
      <c r="K237" s="39">
        <f>IF(INDEX('Discl output_ class'!$B:$T,MATCH('Class output'!$A237,'Discl output_ class'!$B:$B,FALSE),MATCH('Class output'!K$1,'Discl output_ class'!$B$1:$T$1,FALSE))=0,0,'Inq6 adjusted class'!N237)</f>
        <v>0</v>
      </c>
      <c r="L237" s="39">
        <f>IF(INDEX('Discl output_ class'!$B:$T,MATCH('Class output'!$A237,'Discl output_ class'!$B:$B,FALSE),MATCH('Class output'!L$1,'Discl output_ class'!$B$1:$T$1,FALSE))=0,0,'Inq6 adjusted class'!O237)</f>
        <v>0</v>
      </c>
      <c r="M237" s="39">
        <f>IF(INDEX('Discl output_ class'!$B:$T,MATCH('Class output'!$A237,'Discl output_ class'!$B:$B,FALSE),MATCH('Class output'!M$1,'Discl output_ class'!$B$1:$T$1,FALSE))=0,0,'Inq6 adjusted class'!P237)</f>
        <v>0</v>
      </c>
      <c r="N237" s="39">
        <f>IF(INDEX('Discl output_ class'!$B:$T,MATCH('Class output'!$A237,'Discl output_ class'!$B:$B,FALSE),MATCH('Class output'!N$1,'Discl output_ class'!$B$1:$T$1,FALSE))=0,0,'Inq6 adjusted class'!Q237)</f>
        <v>0</v>
      </c>
      <c r="O237" s="39">
        <f>IF(INDEX('Discl output_ class'!$B:$T,MATCH('Class output'!$A237,'Discl output_ class'!$B:$B,FALSE),MATCH('Class output'!O$1,'Discl output_ class'!$B$1:$T$1,FALSE))=0,0,'Inq6 adjusted class'!R237)</f>
        <v>0</v>
      </c>
      <c r="P237" s="39">
        <f>IF(INDEX('Discl output_ class'!$B:$T,MATCH('Class output'!$A237,'Discl output_ class'!$B:$B,FALSE),MATCH('Class output'!P$1,'Discl output_ class'!$B$1:$T$1,FALSE))=0,0,'Inq6 adjusted class'!S237)</f>
        <v>74.979201728022744</v>
      </c>
      <c r="Q237" s="39">
        <f>IF(INDEX('Discl output_ class'!$B:$T,MATCH('Class output'!$A237,'Discl output_ class'!$B:$B,FALSE),MATCH('Class output'!Q$1,'Discl output_ class'!$B$1:$T$1,FALSE))=0,0,'Inq6 adjusted class'!T237)</f>
        <v>0</v>
      </c>
      <c r="R237" s="39">
        <f>IF(INDEX('Discl output_ class'!$B:$T,MATCH('Class output'!$A237,'Discl output_ class'!$B:$B,FALSE),MATCH('Class output'!R$1,'Discl output_ class'!$B$1:$T$1,FALSE))=0,0,'Inq6 adjusted class'!U237)</f>
        <v>0</v>
      </c>
      <c r="S237" s="39">
        <f>IF(INDEX('Discl output_ class'!$B:$T,MATCH('Class output'!$A237,'Discl output_ class'!$B:$B,FALSE),MATCH('Class output'!S$1,'Discl output_ class'!$B$1:$T$1,FALSE))=0,0,'Inq6 adjusted class'!V237)</f>
        <v>98.768966620498688</v>
      </c>
      <c r="T237" s="39">
        <f>IFERROR(VLOOKUP(A237,'Output A'!B:E,4,FALSE),0)</f>
        <v>75.072890200000003</v>
      </c>
    </row>
    <row r="238" spans="1:20" x14ac:dyDescent="0.3">
      <c r="A238" s="6">
        <f>'Discl output_ class'!B238</f>
        <v>2822</v>
      </c>
      <c r="B238" s="39">
        <f>IF(INDEX('Discl output_ class'!$B:$T,MATCH('Class output'!$A238,'Discl output_ class'!$B:$B,FALSE),MATCH('Class output'!B$1,'Discl output_ class'!$B$1:$T$1,FALSE))=0,0,'Inq6 adjusted class'!E238)</f>
        <v>0</v>
      </c>
      <c r="C238" s="39">
        <f>IF(INDEX('Discl output_ class'!$B:$T,MATCH('Class output'!$A238,'Discl output_ class'!$B:$B,FALSE),MATCH('Class output'!C$1,'Discl output_ class'!$B$1:$T$1,FALSE))=0,0,'Inq6 adjusted class'!F238)</f>
        <v>0</v>
      </c>
      <c r="D238" s="39">
        <f>IF(INDEX('Discl output_ class'!$B:$T,MATCH('Class output'!$A238,'Discl output_ class'!$B:$B,FALSE),MATCH('Class output'!D$1,'Discl output_ class'!$B$1:$T$1,FALSE))=0,0,'Inq6 adjusted class'!G238)</f>
        <v>0</v>
      </c>
      <c r="E238" s="39">
        <f>IF(INDEX('Discl output_ class'!$B:$T,MATCH('Class output'!$A238,'Discl output_ class'!$B:$B,FALSE),MATCH('Class output'!E$1,'Discl output_ class'!$B$1:$T$1,FALSE))=0,0,'Inq6 adjusted class'!H238)</f>
        <v>0</v>
      </c>
      <c r="F238" s="39">
        <f>IF(INDEX('Discl output_ class'!$B:$T,MATCH('Class output'!$A238,'Discl output_ class'!$B:$B,FALSE),MATCH('Class output'!F$1,'Discl output_ class'!$B$1:$T$1,FALSE))=0,0,'Inq6 adjusted class'!I238)</f>
        <v>0</v>
      </c>
      <c r="G238" s="39">
        <f>IF(INDEX('Discl output_ class'!$B:$T,MATCH('Class output'!$A238,'Discl output_ class'!$B:$B,FALSE),MATCH('Class output'!G$1,'Discl output_ class'!$B$1:$T$1,FALSE))=0,0,'Inq6 adjusted class'!J238)</f>
        <v>0</v>
      </c>
      <c r="H238" s="39">
        <f>IF(INDEX('Discl output_ class'!$B:$T,MATCH('Class output'!$A238,'Discl output_ class'!$B:$B,FALSE),MATCH('Class output'!H$1,'Discl output_ class'!$B$1:$T$1,FALSE))=0,0,'Inq6 adjusted class'!K238)</f>
        <v>0</v>
      </c>
      <c r="I238" s="39">
        <f>IF(INDEX('Discl output_ class'!$B:$T,MATCH('Class output'!$A238,'Discl output_ class'!$B:$B,FALSE),MATCH('Class output'!I$1,'Discl output_ class'!$B$1:$T$1,FALSE))=0,0,'Inq6 adjusted class'!L238)</f>
        <v>0</v>
      </c>
      <c r="J238" s="39">
        <f>IF(INDEX('Discl output_ class'!$B:$T,MATCH('Class output'!$A238,'Discl output_ class'!$B:$B,FALSE),MATCH('Class output'!J$1,'Discl output_ class'!$B$1:$T$1,FALSE))=0,0,'Inq6 adjusted class'!M238)</f>
        <v>0</v>
      </c>
      <c r="K238" s="39">
        <f>IF(INDEX('Discl output_ class'!$B:$T,MATCH('Class output'!$A238,'Discl output_ class'!$B:$B,FALSE),MATCH('Class output'!K$1,'Discl output_ class'!$B$1:$T$1,FALSE))=0,0,'Inq6 adjusted class'!N238)</f>
        <v>0</v>
      </c>
      <c r="L238" s="39">
        <f>IF(INDEX('Discl output_ class'!$B:$T,MATCH('Class output'!$A238,'Discl output_ class'!$B:$B,FALSE),MATCH('Class output'!L$1,'Discl output_ class'!$B$1:$T$1,FALSE))=0,0,'Inq6 adjusted class'!O238)</f>
        <v>0</v>
      </c>
      <c r="M238" s="39">
        <f>IF(INDEX('Discl output_ class'!$B:$T,MATCH('Class output'!$A238,'Discl output_ class'!$B:$B,FALSE),MATCH('Class output'!M$1,'Discl output_ class'!$B$1:$T$1,FALSE))=0,0,'Inq6 adjusted class'!P238)</f>
        <v>566.34633786190614</v>
      </c>
      <c r="N238" s="39">
        <f>IF(INDEX('Discl output_ class'!$B:$T,MATCH('Class output'!$A238,'Discl output_ class'!$B:$B,FALSE),MATCH('Class output'!N$1,'Discl output_ class'!$B$1:$T$1,FALSE))=0,0,'Inq6 adjusted class'!Q238)</f>
        <v>478.37241120160041</v>
      </c>
      <c r="O238" s="39">
        <f>IF(INDEX('Discl output_ class'!$B:$T,MATCH('Class output'!$A238,'Discl output_ class'!$B:$B,FALSE),MATCH('Class output'!O$1,'Discl output_ class'!$B$1:$T$1,FALSE))=0,0,'Inq6 adjusted class'!R238)</f>
        <v>294.74963835876252</v>
      </c>
      <c r="P238" s="39">
        <f>IF(INDEX('Discl output_ class'!$B:$T,MATCH('Class output'!$A238,'Discl output_ class'!$B:$B,FALSE),MATCH('Class output'!P$1,'Discl output_ class'!$B$1:$T$1,FALSE))=0,0,'Inq6 adjusted class'!S238)</f>
        <v>1049.799138792408</v>
      </c>
      <c r="Q238" s="39">
        <f>IF(INDEX('Discl output_ class'!$B:$T,MATCH('Class output'!$A238,'Discl output_ class'!$B:$B,FALSE),MATCH('Class output'!Q$1,'Discl output_ class'!$B$1:$T$1,FALSE))=0,0,'Inq6 adjusted class'!T238)</f>
        <v>316.62740674094402</v>
      </c>
      <c r="R238" s="39">
        <f>IF(INDEX('Discl output_ class'!$B:$T,MATCH('Class output'!$A238,'Discl output_ class'!$B:$B,FALSE),MATCH('Class output'!R$1,'Discl output_ class'!$B$1:$T$1,FALSE))=0,0,'Inq6 adjusted class'!U238)</f>
        <v>366.2832533757869</v>
      </c>
      <c r="S238" s="39">
        <f>IF(INDEX('Discl output_ class'!$B:$T,MATCH('Class output'!$A238,'Discl output_ class'!$B:$B,FALSE),MATCH('Class output'!S$1,'Discl output_ class'!$B$1:$T$1,FALSE))=0,0,'Inq6 adjusted class'!V238)</f>
        <v>714.12531165330404</v>
      </c>
      <c r="T238" s="39">
        <f>IFERROR(VLOOKUP(A238,'Output A'!B:E,4,FALSE),0)</f>
        <v>640.05343130000006</v>
      </c>
    </row>
    <row r="239" spans="1:20" x14ac:dyDescent="0.3">
      <c r="A239" s="6">
        <f>'Discl output_ class'!B239</f>
        <v>2823</v>
      </c>
      <c r="B239" s="39">
        <f>IF(INDEX('Discl output_ class'!$B:$T,MATCH('Class output'!$A239,'Discl output_ class'!$B:$B,FALSE),MATCH('Class output'!B$1,'Discl output_ class'!$B$1:$T$1,FALSE))=0,0,'Inq6 adjusted class'!E239)</f>
        <v>0</v>
      </c>
      <c r="C239" s="39">
        <f>IF(INDEX('Discl output_ class'!$B:$T,MATCH('Class output'!$A239,'Discl output_ class'!$B:$B,FALSE),MATCH('Class output'!C$1,'Discl output_ class'!$B$1:$T$1,FALSE))=0,0,'Inq6 adjusted class'!F239)</f>
        <v>0</v>
      </c>
      <c r="D239" s="39">
        <f>IF(INDEX('Discl output_ class'!$B:$T,MATCH('Class output'!$A239,'Discl output_ class'!$B:$B,FALSE),MATCH('Class output'!D$1,'Discl output_ class'!$B$1:$T$1,FALSE))=0,0,'Inq6 adjusted class'!G239)</f>
        <v>0</v>
      </c>
      <c r="E239" s="39">
        <f>IF(INDEX('Discl output_ class'!$B:$T,MATCH('Class output'!$A239,'Discl output_ class'!$B:$B,FALSE),MATCH('Class output'!E$1,'Discl output_ class'!$B$1:$T$1,FALSE))=0,0,'Inq6 adjusted class'!H239)</f>
        <v>0</v>
      </c>
      <c r="F239" s="39">
        <f>IF(INDEX('Discl output_ class'!$B:$T,MATCH('Class output'!$A239,'Discl output_ class'!$B:$B,FALSE),MATCH('Class output'!F$1,'Discl output_ class'!$B$1:$T$1,FALSE))=0,0,'Inq6 adjusted class'!I239)</f>
        <v>0</v>
      </c>
      <c r="G239" s="39">
        <f>IF(INDEX('Discl output_ class'!$B:$T,MATCH('Class output'!$A239,'Discl output_ class'!$B:$B,FALSE),MATCH('Class output'!G$1,'Discl output_ class'!$B$1:$T$1,FALSE))=0,0,'Inq6 adjusted class'!J239)</f>
        <v>0</v>
      </c>
      <c r="H239" s="39">
        <f>IF(INDEX('Discl output_ class'!$B:$T,MATCH('Class output'!$A239,'Discl output_ class'!$B:$B,FALSE),MATCH('Class output'!H$1,'Discl output_ class'!$B$1:$T$1,FALSE))=0,0,'Inq6 adjusted class'!K239)</f>
        <v>0</v>
      </c>
      <c r="I239" s="39">
        <f>IF(INDEX('Discl output_ class'!$B:$T,MATCH('Class output'!$A239,'Discl output_ class'!$B:$B,FALSE),MATCH('Class output'!I$1,'Discl output_ class'!$B$1:$T$1,FALSE))=0,0,'Inq6 adjusted class'!L239)</f>
        <v>0</v>
      </c>
      <c r="J239" s="39">
        <f>IF(INDEX('Discl output_ class'!$B:$T,MATCH('Class output'!$A239,'Discl output_ class'!$B:$B,FALSE),MATCH('Class output'!J$1,'Discl output_ class'!$B$1:$T$1,FALSE))=0,0,'Inq6 adjusted class'!M239)</f>
        <v>0</v>
      </c>
      <c r="K239" s="39">
        <f>IF(INDEX('Discl output_ class'!$B:$T,MATCH('Class output'!$A239,'Discl output_ class'!$B:$B,FALSE),MATCH('Class output'!K$1,'Discl output_ class'!$B$1:$T$1,FALSE))=0,0,'Inq6 adjusted class'!N239)</f>
        <v>0</v>
      </c>
      <c r="L239" s="39">
        <f>IF(INDEX('Discl output_ class'!$B:$T,MATCH('Class output'!$A239,'Discl output_ class'!$B:$B,FALSE),MATCH('Class output'!L$1,'Discl output_ class'!$B$1:$T$1,FALSE))=0,0,'Inq6 adjusted class'!O239)</f>
        <v>0</v>
      </c>
      <c r="M239" s="39">
        <f>IF(INDEX('Discl output_ class'!$B:$T,MATCH('Class output'!$A239,'Discl output_ class'!$B:$B,FALSE),MATCH('Class output'!M$1,'Discl output_ class'!$B$1:$T$1,FALSE))=0,0,'Inq6 adjusted class'!P239)</f>
        <v>173.66961026111423</v>
      </c>
      <c r="N239" s="39">
        <f>IF(INDEX('Discl output_ class'!$B:$T,MATCH('Class output'!$A239,'Discl output_ class'!$B:$B,FALSE),MATCH('Class output'!N$1,'Discl output_ class'!$B$1:$T$1,FALSE))=0,0,'Inq6 adjusted class'!Q239)</f>
        <v>50.590761593506421</v>
      </c>
      <c r="O239" s="39">
        <f>IF(INDEX('Discl output_ class'!$B:$T,MATCH('Class output'!$A239,'Discl output_ class'!$B:$B,FALSE),MATCH('Class output'!O$1,'Discl output_ class'!$B$1:$T$1,FALSE))=0,0,'Inq6 adjusted class'!R239)</f>
        <v>64.388940295399934</v>
      </c>
      <c r="P239" s="39">
        <f>IF(INDEX('Discl output_ class'!$B:$T,MATCH('Class output'!$A239,'Discl output_ class'!$B:$B,FALSE),MATCH('Class output'!P$1,'Discl output_ class'!$B$1:$T$1,FALSE))=0,0,'Inq6 adjusted class'!S239)</f>
        <v>231.42039424693343</v>
      </c>
      <c r="Q239" s="39">
        <f>IF(INDEX('Discl output_ class'!$B:$T,MATCH('Class output'!$A239,'Discl output_ class'!$B:$B,FALSE),MATCH('Class output'!Q$1,'Discl output_ class'!$B$1:$T$1,FALSE))=0,0,'Inq6 adjusted class'!T239)</f>
        <v>99.758678744943452</v>
      </c>
      <c r="R239" s="39">
        <f>IF(INDEX('Discl output_ class'!$B:$T,MATCH('Class output'!$A239,'Discl output_ class'!$B:$B,FALSE),MATCH('Class output'!R$1,'Discl output_ class'!$B$1:$T$1,FALSE))=0,0,'Inq6 adjusted class'!U239)</f>
        <v>134.17501461514357</v>
      </c>
      <c r="S239" s="39">
        <f>IF(INDEX('Discl output_ class'!$B:$T,MATCH('Class output'!$A239,'Discl output_ class'!$B:$B,FALSE),MATCH('Class output'!S$1,'Discl output_ class'!$B$1:$T$1,FALSE))=0,0,'Inq6 adjusted class'!V239)</f>
        <v>189.66698962616235</v>
      </c>
      <c r="T239" s="39">
        <f>IFERROR(VLOOKUP(A239,'Output A'!B:E,4,FALSE),0)</f>
        <v>188.96975449999999</v>
      </c>
    </row>
    <row r="240" spans="1:20" x14ac:dyDescent="0.3">
      <c r="A240" s="6" t="str">
        <f>'Discl output_ class'!B240</f>
        <v>282_49</v>
      </c>
      <c r="B240" s="39">
        <f>IF(INDEX('Discl output_ class'!$B:$T,MATCH('Class output'!$A240,'Discl output_ class'!$B:$B,FALSE),MATCH('Class output'!B$1,'Discl output_ class'!$B$1:$T$1,FALSE))=0,0,'Inq6 adjusted class'!E240)</f>
        <v>0</v>
      </c>
      <c r="C240" s="39">
        <f>IF(INDEX('Discl output_ class'!$B:$T,MATCH('Class output'!$A240,'Discl output_ class'!$B:$B,FALSE),MATCH('Class output'!C$1,'Discl output_ class'!$B$1:$T$1,FALSE))=0,0,'Inq6 adjusted class'!F240)</f>
        <v>0</v>
      </c>
      <c r="D240" s="39">
        <f>IF(INDEX('Discl output_ class'!$B:$T,MATCH('Class output'!$A240,'Discl output_ class'!$B:$B,FALSE),MATCH('Class output'!D$1,'Discl output_ class'!$B$1:$T$1,FALSE))=0,0,'Inq6 adjusted class'!G240)</f>
        <v>0</v>
      </c>
      <c r="E240" s="39">
        <f>IF(INDEX('Discl output_ class'!$B:$T,MATCH('Class output'!$A240,'Discl output_ class'!$B:$B,FALSE),MATCH('Class output'!E$1,'Discl output_ class'!$B$1:$T$1,FALSE))=0,0,'Inq6 adjusted class'!H240)</f>
        <v>0</v>
      </c>
      <c r="F240" s="39">
        <f>IF(INDEX('Discl output_ class'!$B:$T,MATCH('Class output'!$A240,'Discl output_ class'!$B:$B,FALSE),MATCH('Class output'!F$1,'Discl output_ class'!$B$1:$T$1,FALSE))=0,0,'Inq6 adjusted class'!I240)</f>
        <v>0</v>
      </c>
      <c r="G240" s="39">
        <f>IF(INDEX('Discl output_ class'!$B:$T,MATCH('Class output'!$A240,'Discl output_ class'!$B:$B,FALSE),MATCH('Class output'!G$1,'Discl output_ class'!$B$1:$T$1,FALSE))=0,0,'Inq6 adjusted class'!J240)</f>
        <v>0</v>
      </c>
      <c r="H240" s="39">
        <f>IF(INDEX('Discl output_ class'!$B:$T,MATCH('Class output'!$A240,'Discl output_ class'!$B:$B,FALSE),MATCH('Class output'!H$1,'Discl output_ class'!$B$1:$T$1,FALSE))=0,0,'Inq6 adjusted class'!K240)</f>
        <v>0</v>
      </c>
      <c r="I240" s="39">
        <f>IF(INDEX('Discl output_ class'!$B:$T,MATCH('Class output'!$A240,'Discl output_ class'!$B:$B,FALSE),MATCH('Class output'!I$1,'Discl output_ class'!$B$1:$T$1,FALSE))=0,0,'Inq6 adjusted class'!L240)</f>
        <v>0</v>
      </c>
      <c r="J240" s="39">
        <f>IF(INDEX('Discl output_ class'!$B:$T,MATCH('Class output'!$A240,'Discl output_ class'!$B:$B,FALSE),MATCH('Class output'!J$1,'Discl output_ class'!$B$1:$T$1,FALSE))=0,0,'Inq6 adjusted class'!M240)</f>
        <v>0</v>
      </c>
      <c r="K240" s="39">
        <f>IF(INDEX('Discl output_ class'!$B:$T,MATCH('Class output'!$A240,'Discl output_ class'!$B:$B,FALSE),MATCH('Class output'!K$1,'Discl output_ class'!$B$1:$T$1,FALSE))=0,0,'Inq6 adjusted class'!N240)</f>
        <v>0</v>
      </c>
      <c r="L240" s="39">
        <f>IF(INDEX('Discl output_ class'!$B:$T,MATCH('Class output'!$A240,'Discl output_ class'!$B:$B,FALSE),MATCH('Class output'!L$1,'Discl output_ class'!$B$1:$T$1,FALSE))=0,0,'Inq6 adjusted class'!O240)</f>
        <v>0</v>
      </c>
      <c r="M240" s="39">
        <f>IF(INDEX('Discl output_ class'!$B:$T,MATCH('Class output'!$A240,'Discl output_ class'!$B:$B,FALSE),MATCH('Class output'!M$1,'Discl output_ class'!$B$1:$T$1,FALSE))=0,0,'Inq6 adjusted class'!P240)</f>
        <v>644.34433329771753</v>
      </c>
      <c r="N240" s="39">
        <f>IF(INDEX('Discl output_ class'!$B:$T,MATCH('Class output'!$A240,'Discl output_ class'!$B:$B,FALSE),MATCH('Class output'!N$1,'Discl output_ class'!$B$1:$T$1,FALSE))=0,0,'Inq6 adjusted class'!Q240)</f>
        <v>504.51653612723396</v>
      </c>
      <c r="O240" s="39">
        <f>IF(INDEX('Discl output_ class'!$B:$T,MATCH('Class output'!$A240,'Discl output_ class'!$B:$B,FALSE),MATCH('Class output'!O$1,'Discl output_ class'!$B$1:$T$1,FALSE))=0,0,'Inq6 adjusted class'!R240)</f>
        <v>251.8619915841804</v>
      </c>
      <c r="P240" s="39">
        <f>IF(INDEX('Discl output_ class'!$B:$T,MATCH('Class output'!$A240,'Discl output_ class'!$B:$B,FALSE),MATCH('Class output'!P$1,'Discl output_ class'!$B$1:$T$1,FALSE))=0,0,'Inq6 adjusted class'!S240)</f>
        <v>804.10147631606696</v>
      </c>
      <c r="Q240" s="39">
        <f>IF(INDEX('Discl output_ class'!$B:$T,MATCH('Class output'!$A240,'Discl output_ class'!$B:$B,FALSE),MATCH('Class output'!Q$1,'Discl output_ class'!$B$1:$T$1,FALSE))=0,0,'Inq6 adjusted class'!T240)</f>
        <v>248.76633115846224</v>
      </c>
      <c r="R240" s="39">
        <f>IF(INDEX('Discl output_ class'!$B:$T,MATCH('Class output'!$A240,'Discl output_ class'!$B:$B,FALSE),MATCH('Class output'!R$1,'Discl output_ class'!$B$1:$T$1,FALSE))=0,0,'Inq6 adjusted class'!U240)</f>
        <v>305.58908901232877</v>
      </c>
      <c r="S240" s="39">
        <f>IF(INDEX('Discl output_ class'!$B:$T,MATCH('Class output'!$A240,'Discl output_ class'!$B:$B,FALSE),MATCH('Class output'!S$1,'Discl output_ class'!$B$1:$T$1,FALSE))=0,0,'Inq6 adjusted class'!V240)</f>
        <v>782.3041071628395</v>
      </c>
      <c r="T240" s="39">
        <f>IFERROR(VLOOKUP(A240,'Output A'!B:E,4,FALSE),0)</f>
        <v>354.69220569999999</v>
      </c>
    </row>
    <row r="241" spans="1:20" x14ac:dyDescent="0.3">
      <c r="A241" s="6">
        <f>'Discl output_ class'!B241</f>
        <v>2825</v>
      </c>
      <c r="B241" s="39">
        <f>IF(INDEX('Discl output_ class'!$B:$T,MATCH('Class output'!$A241,'Discl output_ class'!$B:$B,FALSE),MATCH('Class output'!B$1,'Discl output_ class'!$B$1:$T$1,FALSE))=0,0,'Inq6 adjusted class'!E241)</f>
        <v>1256.3317907897369</v>
      </c>
      <c r="C241" s="39">
        <f>IF(INDEX('Discl output_ class'!$B:$T,MATCH('Class output'!$A241,'Discl output_ class'!$B:$B,FALSE),MATCH('Class output'!C$1,'Discl output_ class'!$B$1:$T$1,FALSE))=0,0,'Inq6 adjusted class'!F241)</f>
        <v>2012.2079716433839</v>
      </c>
      <c r="D241" s="39">
        <f>IF(INDEX('Discl output_ class'!$B:$T,MATCH('Class output'!$A241,'Discl output_ class'!$B:$B,FALSE),MATCH('Class output'!D$1,'Discl output_ class'!$B$1:$T$1,FALSE))=0,0,'Inq6 adjusted class'!G241)</f>
        <v>2249.9498178853396</v>
      </c>
      <c r="E241" s="39">
        <f>IF(INDEX('Discl output_ class'!$B:$T,MATCH('Class output'!$A241,'Discl output_ class'!$B:$B,FALSE),MATCH('Class output'!E$1,'Discl output_ class'!$B$1:$T$1,FALSE))=0,0,'Inq6 adjusted class'!H241)</f>
        <v>2127.6700528379679</v>
      </c>
      <c r="F241" s="39">
        <f>IF(INDEX('Discl output_ class'!$B:$T,MATCH('Class output'!$A241,'Discl output_ class'!$B:$B,FALSE),MATCH('Class output'!F$1,'Discl output_ class'!$B$1:$T$1,FALSE))=0,0,'Inq6 adjusted class'!I241)</f>
        <v>1723.7458289155913</v>
      </c>
      <c r="G241" s="39">
        <f>IF(INDEX('Discl output_ class'!$B:$T,MATCH('Class output'!$A241,'Discl output_ class'!$B:$B,FALSE),MATCH('Class output'!G$1,'Discl output_ class'!$B$1:$T$1,FALSE))=0,0,'Inq6 adjusted class'!J241)</f>
        <v>1736.489210787546</v>
      </c>
      <c r="H241" s="39">
        <f>IF(INDEX('Discl output_ class'!$B:$T,MATCH('Class output'!$A241,'Discl output_ class'!$B:$B,FALSE),MATCH('Class output'!H$1,'Discl output_ class'!$B$1:$T$1,FALSE))=0,0,'Inq6 adjusted class'!K241)</f>
        <v>1936.9378168797571</v>
      </c>
      <c r="I241" s="39">
        <f>IF(INDEX('Discl output_ class'!$B:$T,MATCH('Class output'!$A241,'Discl output_ class'!$B:$B,FALSE),MATCH('Class output'!I$1,'Discl output_ class'!$B$1:$T$1,FALSE))=0,0,'Inq6 adjusted class'!L241)</f>
        <v>2450.9346150880037</v>
      </c>
      <c r="J241" s="39">
        <f>IF(INDEX('Discl output_ class'!$B:$T,MATCH('Class output'!$A241,'Discl output_ class'!$B:$B,FALSE),MATCH('Class output'!J$1,'Discl output_ class'!$B$1:$T$1,FALSE))=0,0,'Inq6 adjusted class'!M241)</f>
        <v>1748.753747315747</v>
      </c>
      <c r="K241" s="39">
        <f>IF(INDEX('Discl output_ class'!$B:$T,MATCH('Class output'!$A241,'Discl output_ class'!$B:$B,FALSE),MATCH('Class output'!K$1,'Discl output_ class'!$B$1:$T$1,FALSE))=0,0,'Inq6 adjusted class'!N241)</f>
        <v>2313.5933433247842</v>
      </c>
      <c r="L241" s="39">
        <f>IF(INDEX('Discl output_ class'!$B:$T,MATCH('Class output'!$A241,'Discl output_ class'!$B:$B,FALSE),MATCH('Class output'!L$1,'Discl output_ class'!$B$1:$T$1,FALSE))=0,0,'Inq6 adjusted class'!O241)</f>
        <v>600.28549855907045</v>
      </c>
      <c r="M241" s="39">
        <f>IF(INDEX('Discl output_ class'!$B:$T,MATCH('Class output'!$A241,'Discl output_ class'!$B:$B,FALSE),MATCH('Class output'!M$1,'Discl output_ class'!$B$1:$T$1,FALSE))=0,0,'Inq6 adjusted class'!P241)</f>
        <v>500.61248542696688</v>
      </c>
      <c r="N241" s="39">
        <f>IF(INDEX('Discl output_ class'!$B:$T,MATCH('Class output'!$A241,'Discl output_ class'!$B:$B,FALSE),MATCH('Class output'!N$1,'Discl output_ class'!$B$1:$T$1,FALSE))=0,0,'Inq6 adjusted class'!Q241)</f>
        <v>548.71244533091942</v>
      </c>
      <c r="O241" s="39">
        <f>IF(INDEX('Discl output_ class'!$B:$T,MATCH('Class output'!$A241,'Discl output_ class'!$B:$B,FALSE),MATCH('Class output'!O$1,'Discl output_ class'!$B$1:$T$1,FALSE))=0,0,'Inq6 adjusted class'!R241)</f>
        <v>164.01794723874883</v>
      </c>
      <c r="P241" s="39">
        <f>IF(INDEX('Discl output_ class'!$B:$T,MATCH('Class output'!$A241,'Discl output_ class'!$B:$B,FALSE),MATCH('Class output'!P$1,'Discl output_ class'!$B$1:$T$1,FALSE))=0,0,'Inq6 adjusted class'!S241)</f>
        <v>797.47297738138104</v>
      </c>
      <c r="Q241" s="39">
        <f>IF(INDEX('Discl output_ class'!$B:$T,MATCH('Class output'!$A241,'Discl output_ class'!$B:$B,FALSE),MATCH('Class output'!Q$1,'Discl output_ class'!$B$1:$T$1,FALSE))=0,0,'Inq6 adjusted class'!T241)</f>
        <v>159.57393309643993</v>
      </c>
      <c r="R241" s="39">
        <f>IF(INDEX('Discl output_ class'!$B:$T,MATCH('Class output'!$A241,'Discl output_ class'!$B:$B,FALSE),MATCH('Class output'!R$1,'Discl output_ class'!$B$1:$T$1,FALSE))=0,0,'Inq6 adjusted class'!U241)</f>
        <v>285.21377835130806</v>
      </c>
      <c r="S241" s="39">
        <f>IF(INDEX('Discl output_ class'!$B:$T,MATCH('Class output'!$A241,'Discl output_ class'!$B:$B,FALSE),MATCH('Class output'!S$1,'Discl output_ class'!$B$1:$T$1,FALSE))=0,0,'Inq6 adjusted class'!V241)</f>
        <v>523.06965696644124</v>
      </c>
      <c r="T241" s="39">
        <f>IFERROR(VLOOKUP(A241,'Output A'!B:E,4,FALSE),0)</f>
        <v>465.04264469999998</v>
      </c>
    </row>
    <row r="242" spans="1:20" x14ac:dyDescent="0.3">
      <c r="A242" s="6">
        <f>'Discl output_ class'!B242</f>
        <v>2829</v>
      </c>
      <c r="B242" s="39">
        <f>IF(INDEX('Discl output_ class'!$B:$T,MATCH('Class output'!$A242,'Discl output_ class'!$B:$B,FALSE),MATCH('Class output'!B$1,'Discl output_ class'!$B$1:$T$1,FALSE))=0,0,'Inq6 adjusted class'!E242)</f>
        <v>0</v>
      </c>
      <c r="C242" s="39">
        <f>IF(INDEX('Discl output_ class'!$B:$T,MATCH('Class output'!$A242,'Discl output_ class'!$B:$B,FALSE),MATCH('Class output'!C$1,'Discl output_ class'!$B$1:$T$1,FALSE))=0,0,'Inq6 adjusted class'!F242)</f>
        <v>0</v>
      </c>
      <c r="D242" s="39">
        <f>IF(INDEX('Discl output_ class'!$B:$T,MATCH('Class output'!$A242,'Discl output_ class'!$B:$B,FALSE),MATCH('Class output'!D$1,'Discl output_ class'!$B$1:$T$1,FALSE))=0,0,'Inq6 adjusted class'!G242)</f>
        <v>0</v>
      </c>
      <c r="E242" s="39">
        <f>IF(INDEX('Discl output_ class'!$B:$T,MATCH('Class output'!$A242,'Discl output_ class'!$B:$B,FALSE),MATCH('Class output'!E$1,'Discl output_ class'!$B$1:$T$1,FALSE))=0,0,'Inq6 adjusted class'!H242)</f>
        <v>0</v>
      </c>
      <c r="F242" s="39">
        <f>IF(INDEX('Discl output_ class'!$B:$T,MATCH('Class output'!$A242,'Discl output_ class'!$B:$B,FALSE),MATCH('Class output'!F$1,'Discl output_ class'!$B$1:$T$1,FALSE))=0,0,'Inq6 adjusted class'!I242)</f>
        <v>0</v>
      </c>
      <c r="G242" s="39">
        <f>IF(INDEX('Discl output_ class'!$B:$T,MATCH('Class output'!$A242,'Discl output_ class'!$B:$B,FALSE),MATCH('Class output'!G$1,'Discl output_ class'!$B$1:$T$1,FALSE))=0,0,'Inq6 adjusted class'!J242)</f>
        <v>0</v>
      </c>
      <c r="H242" s="39">
        <f>IF(INDEX('Discl output_ class'!$B:$T,MATCH('Class output'!$A242,'Discl output_ class'!$B:$B,FALSE),MATCH('Class output'!H$1,'Discl output_ class'!$B$1:$T$1,FALSE))=0,0,'Inq6 adjusted class'!K242)</f>
        <v>0</v>
      </c>
      <c r="I242" s="39">
        <f>IF(INDEX('Discl output_ class'!$B:$T,MATCH('Class output'!$A242,'Discl output_ class'!$B:$B,FALSE),MATCH('Class output'!I$1,'Discl output_ class'!$B$1:$T$1,FALSE))=0,0,'Inq6 adjusted class'!L242)</f>
        <v>0</v>
      </c>
      <c r="J242" s="39">
        <f>IF(INDEX('Discl output_ class'!$B:$T,MATCH('Class output'!$A242,'Discl output_ class'!$B:$B,FALSE),MATCH('Class output'!J$1,'Discl output_ class'!$B$1:$T$1,FALSE))=0,0,'Inq6 adjusted class'!M242)</f>
        <v>0</v>
      </c>
      <c r="K242" s="39">
        <f>IF(INDEX('Discl output_ class'!$B:$T,MATCH('Class output'!$A242,'Discl output_ class'!$B:$B,FALSE),MATCH('Class output'!K$1,'Discl output_ class'!$B$1:$T$1,FALSE))=0,0,'Inq6 adjusted class'!N242)</f>
        <v>0</v>
      </c>
      <c r="L242" s="39">
        <f>IF(INDEX('Discl output_ class'!$B:$T,MATCH('Class output'!$A242,'Discl output_ class'!$B:$B,FALSE),MATCH('Class output'!L$1,'Discl output_ class'!$B$1:$T$1,FALSE))=0,0,'Inq6 adjusted class'!O242)</f>
        <v>0</v>
      </c>
      <c r="M242" s="39">
        <f>IF(INDEX('Discl output_ class'!$B:$T,MATCH('Class output'!$A242,'Discl output_ class'!$B:$B,FALSE),MATCH('Class output'!M$1,'Discl output_ class'!$B$1:$T$1,FALSE))=0,0,'Inq6 adjusted class'!P242)</f>
        <v>0</v>
      </c>
      <c r="N242" s="39">
        <f>IF(INDEX('Discl output_ class'!$B:$T,MATCH('Class output'!$A242,'Discl output_ class'!$B:$B,FALSE),MATCH('Class output'!N$1,'Discl output_ class'!$B$1:$T$1,FALSE))=0,0,'Inq6 adjusted class'!Q242)</f>
        <v>0</v>
      </c>
      <c r="O242" s="39">
        <f>IF(INDEX('Discl output_ class'!$B:$T,MATCH('Class output'!$A242,'Discl output_ class'!$B:$B,FALSE),MATCH('Class output'!O$1,'Discl output_ class'!$B$1:$T$1,FALSE))=0,0,'Inq6 adjusted class'!R242)</f>
        <v>0</v>
      </c>
      <c r="P242" s="39">
        <f>IF(INDEX('Discl output_ class'!$B:$T,MATCH('Class output'!$A242,'Discl output_ class'!$B:$B,FALSE),MATCH('Class output'!P$1,'Discl output_ class'!$B$1:$T$1,FALSE))=0,0,'Inq6 adjusted class'!S242)</f>
        <v>0</v>
      </c>
      <c r="Q242" s="39">
        <f>IF(INDEX('Discl output_ class'!$B:$T,MATCH('Class output'!$A242,'Discl output_ class'!$B:$B,FALSE),MATCH('Class output'!Q$1,'Discl output_ class'!$B$1:$T$1,FALSE))=0,0,'Inq6 adjusted class'!T242)</f>
        <v>0</v>
      </c>
      <c r="R242" s="39">
        <f>IF(INDEX('Discl output_ class'!$B:$T,MATCH('Class output'!$A242,'Discl output_ class'!$B:$B,FALSE),MATCH('Class output'!R$1,'Discl output_ class'!$B$1:$T$1,FALSE))=0,0,'Inq6 adjusted class'!U242)</f>
        <v>0</v>
      </c>
      <c r="S242" s="39">
        <f>IF(INDEX('Discl output_ class'!$B:$T,MATCH('Class output'!$A242,'Discl output_ class'!$B:$B,FALSE),MATCH('Class output'!S$1,'Discl output_ class'!$B$1:$T$1,FALSE))=0,0,'Inq6 adjusted class'!V242)</f>
        <v>0</v>
      </c>
      <c r="T242" s="39">
        <f>IFERROR(VLOOKUP(A242,'Output A'!B:E,4,FALSE),0)</f>
        <v>0</v>
      </c>
    </row>
    <row r="243" spans="1:20" x14ac:dyDescent="0.3">
      <c r="A243" s="6">
        <f>'Discl output_ class'!B243</f>
        <v>2830</v>
      </c>
      <c r="B243" s="39">
        <f>IF(INDEX('Discl output_ class'!$B:$T,MATCH('Class output'!$A243,'Discl output_ class'!$B:$B,FALSE),MATCH('Class output'!B$1,'Discl output_ class'!$B$1:$T$1,FALSE))=0,0,'Inq6 adjusted class'!E243)</f>
        <v>0</v>
      </c>
      <c r="C243" s="39">
        <f>IF(INDEX('Discl output_ class'!$B:$T,MATCH('Class output'!$A243,'Discl output_ class'!$B:$B,FALSE),MATCH('Class output'!C$1,'Discl output_ class'!$B$1:$T$1,FALSE))=0,0,'Inq6 adjusted class'!F243)</f>
        <v>0</v>
      </c>
      <c r="D243" s="39">
        <f>IF(INDEX('Discl output_ class'!$B:$T,MATCH('Class output'!$A243,'Discl output_ class'!$B:$B,FALSE),MATCH('Class output'!D$1,'Discl output_ class'!$B$1:$T$1,FALSE))=0,0,'Inq6 adjusted class'!G243)</f>
        <v>0</v>
      </c>
      <c r="E243" s="39">
        <f>IF(INDEX('Discl output_ class'!$B:$T,MATCH('Class output'!$A243,'Discl output_ class'!$B:$B,FALSE),MATCH('Class output'!E$1,'Discl output_ class'!$B$1:$T$1,FALSE))=0,0,'Inq6 adjusted class'!H243)</f>
        <v>0</v>
      </c>
      <c r="F243" s="39">
        <f>IF(INDEX('Discl output_ class'!$B:$T,MATCH('Class output'!$A243,'Discl output_ class'!$B:$B,FALSE),MATCH('Class output'!F$1,'Discl output_ class'!$B$1:$T$1,FALSE))=0,0,'Inq6 adjusted class'!I243)</f>
        <v>0</v>
      </c>
      <c r="G243" s="39">
        <f>IF(INDEX('Discl output_ class'!$B:$T,MATCH('Class output'!$A243,'Discl output_ class'!$B:$B,FALSE),MATCH('Class output'!G$1,'Discl output_ class'!$B$1:$T$1,FALSE))=0,0,'Inq6 adjusted class'!J243)</f>
        <v>0</v>
      </c>
      <c r="H243" s="39">
        <f>IF(INDEX('Discl output_ class'!$B:$T,MATCH('Class output'!$A243,'Discl output_ class'!$B:$B,FALSE),MATCH('Class output'!H$1,'Discl output_ class'!$B$1:$T$1,FALSE))=0,0,'Inq6 adjusted class'!K243)</f>
        <v>0</v>
      </c>
      <c r="I243" s="39">
        <f>IF(INDEX('Discl output_ class'!$B:$T,MATCH('Class output'!$A243,'Discl output_ class'!$B:$B,FALSE),MATCH('Class output'!I$1,'Discl output_ class'!$B$1:$T$1,FALSE))=0,0,'Inq6 adjusted class'!L243)</f>
        <v>0</v>
      </c>
      <c r="J243" s="39">
        <f>IF(INDEX('Discl output_ class'!$B:$T,MATCH('Class output'!$A243,'Discl output_ class'!$B:$B,FALSE),MATCH('Class output'!J$1,'Discl output_ class'!$B$1:$T$1,FALSE))=0,0,'Inq6 adjusted class'!M243)</f>
        <v>0</v>
      </c>
      <c r="K243" s="39">
        <f>IF(INDEX('Discl output_ class'!$B:$T,MATCH('Class output'!$A243,'Discl output_ class'!$B:$B,FALSE),MATCH('Class output'!K$1,'Discl output_ class'!$B$1:$T$1,FALSE))=0,0,'Inq6 adjusted class'!N243)</f>
        <v>0</v>
      </c>
      <c r="L243" s="39">
        <f>IF(INDEX('Discl output_ class'!$B:$T,MATCH('Class output'!$A243,'Discl output_ class'!$B:$B,FALSE),MATCH('Class output'!L$1,'Discl output_ class'!$B$1:$T$1,FALSE))=0,0,'Inq6 adjusted class'!O243)</f>
        <v>0</v>
      </c>
      <c r="M243" s="39">
        <f>IF(INDEX('Discl output_ class'!$B:$T,MATCH('Class output'!$A243,'Discl output_ class'!$B:$B,FALSE),MATCH('Class output'!M$1,'Discl output_ class'!$B$1:$T$1,FALSE))=0,0,'Inq6 adjusted class'!P243)</f>
        <v>0</v>
      </c>
      <c r="N243" s="39">
        <f>IF(INDEX('Discl output_ class'!$B:$T,MATCH('Class output'!$A243,'Discl output_ class'!$B:$B,FALSE),MATCH('Class output'!N$1,'Discl output_ class'!$B$1:$T$1,FALSE))=0,0,'Inq6 adjusted class'!Q243)</f>
        <v>0</v>
      </c>
      <c r="O243" s="39">
        <f>IF(INDEX('Discl output_ class'!$B:$T,MATCH('Class output'!$A243,'Discl output_ class'!$B:$B,FALSE),MATCH('Class output'!O$1,'Discl output_ class'!$B$1:$T$1,FALSE))=0,0,'Inq6 adjusted class'!R243)</f>
        <v>0</v>
      </c>
      <c r="P243" s="39">
        <f>IF(INDEX('Discl output_ class'!$B:$T,MATCH('Class output'!$A243,'Discl output_ class'!$B:$B,FALSE),MATCH('Class output'!P$1,'Discl output_ class'!$B$1:$T$1,FALSE))=0,0,'Inq6 adjusted class'!S243)</f>
        <v>0</v>
      </c>
      <c r="Q243" s="39">
        <f>IF(INDEX('Discl output_ class'!$B:$T,MATCH('Class output'!$A243,'Discl output_ class'!$B:$B,FALSE),MATCH('Class output'!Q$1,'Discl output_ class'!$B$1:$T$1,FALSE))=0,0,'Inq6 adjusted class'!T243)</f>
        <v>0</v>
      </c>
      <c r="R243" s="39">
        <f>IF(INDEX('Discl output_ class'!$B:$T,MATCH('Class output'!$A243,'Discl output_ class'!$B:$B,FALSE),MATCH('Class output'!R$1,'Discl output_ class'!$B$1:$T$1,FALSE))=0,0,'Inq6 adjusted class'!U243)</f>
        <v>0</v>
      </c>
      <c r="S243" s="39">
        <f>IF(INDEX('Discl output_ class'!$B:$T,MATCH('Class output'!$A243,'Discl output_ class'!$B:$B,FALSE),MATCH('Class output'!S$1,'Discl output_ class'!$B$1:$T$1,FALSE))=0,0,'Inq6 adjusted class'!V243)</f>
        <v>0</v>
      </c>
      <c r="T243" s="39">
        <f>IFERROR(VLOOKUP(A243,'Output A'!B:E,4,FALSE),0)</f>
        <v>0</v>
      </c>
    </row>
    <row r="244" spans="1:20" x14ac:dyDescent="0.3">
      <c r="A244" s="6" t="str">
        <f>'Discl output_ class'!B244</f>
        <v>284_19</v>
      </c>
      <c r="B244" s="39">
        <f>IF(INDEX('Discl output_ class'!$B:$T,MATCH('Class output'!$A244,'Discl output_ class'!$B:$B,FALSE),MATCH('Class output'!B$1,'Discl output_ class'!$B$1:$T$1,FALSE))=0,0,'Inq6 adjusted class'!E244)</f>
        <v>857.96984271672613</v>
      </c>
      <c r="C244" s="39">
        <f>IF(INDEX('Discl output_ class'!$B:$T,MATCH('Class output'!$A244,'Discl output_ class'!$B:$B,FALSE),MATCH('Class output'!C$1,'Discl output_ class'!$B$1:$T$1,FALSE))=0,0,'Inq6 adjusted class'!F244)</f>
        <v>702.44316430476897</v>
      </c>
      <c r="D244" s="39">
        <f>IF(INDEX('Discl output_ class'!$B:$T,MATCH('Class output'!$A244,'Discl output_ class'!$B:$B,FALSE),MATCH('Class output'!D$1,'Discl output_ class'!$B$1:$T$1,FALSE))=0,0,'Inq6 adjusted class'!G244)</f>
        <v>638.98054058965056</v>
      </c>
      <c r="E244" s="39">
        <f>IF(INDEX('Discl output_ class'!$B:$T,MATCH('Class output'!$A244,'Discl output_ class'!$B:$B,FALSE),MATCH('Class output'!E$1,'Discl output_ class'!$B$1:$T$1,FALSE))=0,0,'Inq6 adjusted class'!H244)</f>
        <v>631.22590123367365</v>
      </c>
      <c r="F244" s="39">
        <f>IF(INDEX('Discl output_ class'!$B:$T,MATCH('Class output'!$A244,'Discl output_ class'!$B:$B,FALSE),MATCH('Class output'!F$1,'Discl output_ class'!$B$1:$T$1,FALSE))=0,0,'Inq6 adjusted class'!I244)</f>
        <v>564.13021835091286</v>
      </c>
      <c r="G244" s="39">
        <f>IF(INDEX('Discl output_ class'!$B:$T,MATCH('Class output'!$A244,'Discl output_ class'!$B:$B,FALSE),MATCH('Class output'!G$1,'Discl output_ class'!$B$1:$T$1,FALSE))=0,0,'Inq6 adjusted class'!J244)</f>
        <v>372.19796628862093</v>
      </c>
      <c r="H244" s="39">
        <f>IF(INDEX('Discl output_ class'!$B:$T,MATCH('Class output'!$A244,'Discl output_ class'!$B:$B,FALSE),MATCH('Class output'!H$1,'Discl output_ class'!$B$1:$T$1,FALSE))=0,0,'Inq6 adjusted class'!K244)</f>
        <v>398.26543443180151</v>
      </c>
      <c r="I244" s="39">
        <f>IF(INDEX('Discl output_ class'!$B:$T,MATCH('Class output'!$A244,'Discl output_ class'!$B:$B,FALSE),MATCH('Class output'!I$1,'Discl output_ class'!$B$1:$T$1,FALSE))=0,0,'Inq6 adjusted class'!L244)</f>
        <v>243.58179472859291</v>
      </c>
      <c r="J244" s="39">
        <f>IF(INDEX('Discl output_ class'!$B:$T,MATCH('Class output'!$A244,'Discl output_ class'!$B:$B,FALSE),MATCH('Class output'!J$1,'Discl output_ class'!$B$1:$T$1,FALSE))=0,0,'Inq6 adjusted class'!M244)</f>
        <v>244.33705974679839</v>
      </c>
      <c r="K244" s="39">
        <f>IF(INDEX('Discl output_ class'!$B:$T,MATCH('Class output'!$A244,'Discl output_ class'!$B:$B,FALSE),MATCH('Class output'!K$1,'Discl output_ class'!$B$1:$T$1,FALSE))=0,0,'Inq6 adjusted class'!N244)</f>
        <v>0</v>
      </c>
      <c r="L244" s="39">
        <f>IF(INDEX('Discl output_ class'!$B:$T,MATCH('Class output'!$A244,'Discl output_ class'!$B:$B,FALSE),MATCH('Class output'!L$1,'Discl output_ class'!$B$1:$T$1,FALSE))=0,0,'Inq6 adjusted class'!O244)</f>
        <v>0</v>
      </c>
      <c r="M244" s="39">
        <f>IF(INDEX('Discl output_ class'!$B:$T,MATCH('Class output'!$A244,'Discl output_ class'!$B:$B,FALSE),MATCH('Class output'!M$1,'Discl output_ class'!$B$1:$T$1,FALSE))=0,0,'Inq6 adjusted class'!P244)</f>
        <v>0</v>
      </c>
      <c r="N244" s="39">
        <f>IF(INDEX('Discl output_ class'!$B:$T,MATCH('Class output'!$A244,'Discl output_ class'!$B:$B,FALSE),MATCH('Class output'!N$1,'Discl output_ class'!$B$1:$T$1,FALSE))=0,0,'Inq6 adjusted class'!Q244)</f>
        <v>0</v>
      </c>
      <c r="O244" s="39">
        <f>IF(INDEX('Discl output_ class'!$B:$T,MATCH('Class output'!$A244,'Discl output_ class'!$B:$B,FALSE),MATCH('Class output'!O$1,'Discl output_ class'!$B$1:$T$1,FALSE))=0,0,'Inq6 adjusted class'!R244)</f>
        <v>0</v>
      </c>
      <c r="P244" s="39">
        <f>IF(INDEX('Discl output_ class'!$B:$T,MATCH('Class output'!$A244,'Discl output_ class'!$B:$B,FALSE),MATCH('Class output'!P$1,'Discl output_ class'!$B$1:$T$1,FALSE))=0,0,'Inq6 adjusted class'!S244)</f>
        <v>0</v>
      </c>
      <c r="Q244" s="39">
        <f>IF(INDEX('Discl output_ class'!$B:$T,MATCH('Class output'!$A244,'Discl output_ class'!$B:$B,FALSE),MATCH('Class output'!Q$1,'Discl output_ class'!$B$1:$T$1,FALSE))=0,0,'Inq6 adjusted class'!T244)</f>
        <v>0</v>
      </c>
      <c r="R244" s="39">
        <f>IF(INDEX('Discl output_ class'!$B:$T,MATCH('Class output'!$A244,'Discl output_ class'!$B:$B,FALSE),MATCH('Class output'!R$1,'Discl output_ class'!$B$1:$T$1,FALSE))=0,0,'Inq6 adjusted class'!U244)</f>
        <v>0</v>
      </c>
      <c r="S244" s="39">
        <f>IF(INDEX('Discl output_ class'!$B:$T,MATCH('Class output'!$A244,'Discl output_ class'!$B:$B,FALSE),MATCH('Class output'!S$1,'Discl output_ class'!$B$1:$T$1,FALSE))=0,0,'Inq6 adjusted class'!V244)</f>
        <v>0</v>
      </c>
      <c r="T244" s="39">
        <f>IFERROR(VLOOKUP(A244,'Output A'!B:E,4,FALSE),0)</f>
        <v>0</v>
      </c>
    </row>
    <row r="245" spans="1:20" x14ac:dyDescent="0.3">
      <c r="A245" s="6">
        <f>'Discl output_ class'!B245</f>
        <v>2849</v>
      </c>
      <c r="B245" s="39">
        <f>IF(INDEX('Discl output_ class'!$B:$T,MATCH('Class output'!$A245,'Discl output_ class'!$B:$B,FALSE),MATCH('Class output'!B$1,'Discl output_ class'!$B$1:$T$1,FALSE))=0,0,'Inq6 adjusted class'!E245)</f>
        <v>0</v>
      </c>
      <c r="C245" s="39">
        <f>IF(INDEX('Discl output_ class'!$B:$T,MATCH('Class output'!$A245,'Discl output_ class'!$B:$B,FALSE),MATCH('Class output'!C$1,'Discl output_ class'!$B$1:$T$1,FALSE))=0,0,'Inq6 adjusted class'!F245)</f>
        <v>0</v>
      </c>
      <c r="D245" s="39">
        <f>IF(INDEX('Discl output_ class'!$B:$T,MATCH('Class output'!$A245,'Discl output_ class'!$B:$B,FALSE),MATCH('Class output'!D$1,'Discl output_ class'!$B$1:$T$1,FALSE))=0,0,'Inq6 adjusted class'!G245)</f>
        <v>0</v>
      </c>
      <c r="E245" s="39">
        <f>IF(INDEX('Discl output_ class'!$B:$T,MATCH('Class output'!$A245,'Discl output_ class'!$B:$B,FALSE),MATCH('Class output'!E$1,'Discl output_ class'!$B$1:$T$1,FALSE))=0,0,'Inq6 adjusted class'!H245)</f>
        <v>0</v>
      </c>
      <c r="F245" s="39">
        <f>IF(INDEX('Discl output_ class'!$B:$T,MATCH('Class output'!$A245,'Discl output_ class'!$B:$B,FALSE),MATCH('Class output'!F$1,'Discl output_ class'!$B$1:$T$1,FALSE))=0,0,'Inq6 adjusted class'!I245)</f>
        <v>0</v>
      </c>
      <c r="G245" s="39">
        <f>IF(INDEX('Discl output_ class'!$B:$T,MATCH('Class output'!$A245,'Discl output_ class'!$B:$B,FALSE),MATCH('Class output'!G$1,'Discl output_ class'!$B$1:$T$1,FALSE))=0,0,'Inq6 adjusted class'!J245)</f>
        <v>0</v>
      </c>
      <c r="H245" s="39">
        <f>IF(INDEX('Discl output_ class'!$B:$T,MATCH('Class output'!$A245,'Discl output_ class'!$B:$B,FALSE),MATCH('Class output'!H$1,'Discl output_ class'!$B$1:$T$1,FALSE))=0,0,'Inq6 adjusted class'!K245)</f>
        <v>0</v>
      </c>
      <c r="I245" s="39">
        <f>IF(INDEX('Discl output_ class'!$B:$T,MATCH('Class output'!$A245,'Discl output_ class'!$B:$B,FALSE),MATCH('Class output'!I$1,'Discl output_ class'!$B$1:$T$1,FALSE))=0,0,'Inq6 adjusted class'!L245)</f>
        <v>0</v>
      </c>
      <c r="J245" s="39">
        <f>IF(INDEX('Discl output_ class'!$B:$T,MATCH('Class output'!$A245,'Discl output_ class'!$B:$B,FALSE),MATCH('Class output'!J$1,'Discl output_ class'!$B$1:$T$1,FALSE))=0,0,'Inq6 adjusted class'!M245)</f>
        <v>0</v>
      </c>
      <c r="K245" s="39">
        <f>IF(INDEX('Discl output_ class'!$B:$T,MATCH('Class output'!$A245,'Discl output_ class'!$B:$B,FALSE),MATCH('Class output'!K$1,'Discl output_ class'!$B$1:$T$1,FALSE))=0,0,'Inq6 adjusted class'!N245)</f>
        <v>0</v>
      </c>
      <c r="L245" s="39">
        <f>IF(INDEX('Discl output_ class'!$B:$T,MATCH('Class output'!$A245,'Discl output_ class'!$B:$B,FALSE),MATCH('Class output'!L$1,'Discl output_ class'!$B$1:$T$1,FALSE))=0,0,'Inq6 adjusted class'!O245)</f>
        <v>0</v>
      </c>
      <c r="M245" s="39">
        <f>IF(INDEX('Discl output_ class'!$B:$T,MATCH('Class output'!$A245,'Discl output_ class'!$B:$B,FALSE),MATCH('Class output'!M$1,'Discl output_ class'!$B$1:$T$1,FALSE))=0,0,'Inq6 adjusted class'!P245)</f>
        <v>0</v>
      </c>
      <c r="N245" s="39">
        <f>IF(INDEX('Discl output_ class'!$B:$T,MATCH('Class output'!$A245,'Discl output_ class'!$B:$B,FALSE),MATCH('Class output'!N$1,'Discl output_ class'!$B$1:$T$1,FALSE))=0,0,'Inq6 adjusted class'!Q245)</f>
        <v>0</v>
      </c>
      <c r="O245" s="39">
        <f>IF(INDEX('Discl output_ class'!$B:$T,MATCH('Class output'!$A245,'Discl output_ class'!$B:$B,FALSE),MATCH('Class output'!O$1,'Discl output_ class'!$B$1:$T$1,FALSE))=0,0,'Inq6 adjusted class'!R245)</f>
        <v>0</v>
      </c>
      <c r="P245" s="39">
        <f>IF(INDEX('Discl output_ class'!$B:$T,MATCH('Class output'!$A245,'Discl output_ class'!$B:$B,FALSE),MATCH('Class output'!P$1,'Discl output_ class'!$B$1:$T$1,FALSE))=0,0,'Inq6 adjusted class'!S245)</f>
        <v>0</v>
      </c>
      <c r="Q245" s="39">
        <f>IF(INDEX('Discl output_ class'!$B:$T,MATCH('Class output'!$A245,'Discl output_ class'!$B:$B,FALSE),MATCH('Class output'!Q$1,'Discl output_ class'!$B$1:$T$1,FALSE))=0,0,'Inq6 adjusted class'!T245)</f>
        <v>0</v>
      </c>
      <c r="R245" s="39">
        <f>IF(INDEX('Discl output_ class'!$B:$T,MATCH('Class output'!$A245,'Discl output_ class'!$B:$B,FALSE),MATCH('Class output'!R$1,'Discl output_ class'!$B$1:$T$1,FALSE))=0,0,'Inq6 adjusted class'!U245)</f>
        <v>0</v>
      </c>
      <c r="S245" s="39">
        <f>IF(INDEX('Discl output_ class'!$B:$T,MATCH('Class output'!$A245,'Discl output_ class'!$B:$B,FALSE),MATCH('Class output'!S$1,'Discl output_ class'!$B$1:$T$1,FALSE))=0,0,'Inq6 adjusted class'!V245)</f>
        <v>0</v>
      </c>
      <c r="T245" s="39">
        <f>IFERROR(VLOOKUP(A245,'Output A'!B:E,4,FALSE),0)</f>
        <v>0</v>
      </c>
    </row>
    <row r="246" spans="1:20" x14ac:dyDescent="0.3">
      <c r="A246" s="6">
        <f>'Discl output_ class'!B246</f>
        <v>2891</v>
      </c>
      <c r="B246" s="39">
        <f>IF(INDEX('Discl output_ class'!$B:$T,MATCH('Class output'!$A246,'Discl output_ class'!$B:$B,FALSE),MATCH('Class output'!B$1,'Discl output_ class'!$B$1:$T$1,FALSE))=0,0,'Inq6 adjusted class'!E246)</f>
        <v>0</v>
      </c>
      <c r="C246" s="39">
        <f>IF(INDEX('Discl output_ class'!$B:$T,MATCH('Class output'!$A246,'Discl output_ class'!$B:$B,FALSE),MATCH('Class output'!C$1,'Discl output_ class'!$B$1:$T$1,FALSE))=0,0,'Inq6 adjusted class'!F246)</f>
        <v>0</v>
      </c>
      <c r="D246" s="39">
        <f>IF(INDEX('Discl output_ class'!$B:$T,MATCH('Class output'!$A246,'Discl output_ class'!$B:$B,FALSE),MATCH('Class output'!D$1,'Discl output_ class'!$B$1:$T$1,FALSE))=0,0,'Inq6 adjusted class'!G246)</f>
        <v>0</v>
      </c>
      <c r="E246" s="39">
        <f>IF(INDEX('Discl output_ class'!$B:$T,MATCH('Class output'!$A246,'Discl output_ class'!$B:$B,FALSE),MATCH('Class output'!E$1,'Discl output_ class'!$B$1:$T$1,FALSE))=0,0,'Inq6 adjusted class'!H246)</f>
        <v>0</v>
      </c>
      <c r="F246" s="39">
        <f>IF(INDEX('Discl output_ class'!$B:$T,MATCH('Class output'!$A246,'Discl output_ class'!$B:$B,FALSE),MATCH('Class output'!F$1,'Discl output_ class'!$B$1:$T$1,FALSE))=0,0,'Inq6 adjusted class'!I246)</f>
        <v>0</v>
      </c>
      <c r="G246" s="39">
        <f>IF(INDEX('Discl output_ class'!$B:$T,MATCH('Class output'!$A246,'Discl output_ class'!$B:$B,FALSE),MATCH('Class output'!G$1,'Discl output_ class'!$B$1:$T$1,FALSE))=0,0,'Inq6 adjusted class'!J246)</f>
        <v>0</v>
      </c>
      <c r="H246" s="39">
        <f>IF(INDEX('Discl output_ class'!$B:$T,MATCH('Class output'!$A246,'Discl output_ class'!$B:$B,FALSE),MATCH('Class output'!H$1,'Discl output_ class'!$B$1:$T$1,FALSE))=0,0,'Inq6 adjusted class'!K246)</f>
        <v>0</v>
      </c>
      <c r="I246" s="39">
        <f>IF(INDEX('Discl output_ class'!$B:$T,MATCH('Class output'!$A246,'Discl output_ class'!$B:$B,FALSE),MATCH('Class output'!I$1,'Discl output_ class'!$B$1:$T$1,FALSE))=0,0,'Inq6 adjusted class'!L246)</f>
        <v>0</v>
      </c>
      <c r="J246" s="39">
        <f>IF(INDEX('Discl output_ class'!$B:$T,MATCH('Class output'!$A246,'Discl output_ class'!$B:$B,FALSE),MATCH('Class output'!J$1,'Discl output_ class'!$B$1:$T$1,FALSE))=0,0,'Inq6 adjusted class'!M246)</f>
        <v>0</v>
      </c>
      <c r="K246" s="39">
        <f>IF(INDEX('Discl output_ class'!$B:$T,MATCH('Class output'!$A246,'Discl output_ class'!$B:$B,FALSE),MATCH('Class output'!K$1,'Discl output_ class'!$B$1:$T$1,FALSE))=0,0,'Inq6 adjusted class'!N246)</f>
        <v>0</v>
      </c>
      <c r="L246" s="39">
        <f>IF(INDEX('Discl output_ class'!$B:$T,MATCH('Class output'!$A246,'Discl output_ class'!$B:$B,FALSE),MATCH('Class output'!L$1,'Discl output_ class'!$B$1:$T$1,FALSE))=0,0,'Inq6 adjusted class'!O246)</f>
        <v>0</v>
      </c>
      <c r="M246" s="39">
        <f>IF(INDEX('Discl output_ class'!$B:$T,MATCH('Class output'!$A246,'Discl output_ class'!$B:$B,FALSE),MATCH('Class output'!M$1,'Discl output_ class'!$B$1:$T$1,FALSE))=0,0,'Inq6 adjusted class'!P246)</f>
        <v>0</v>
      </c>
      <c r="N246" s="39">
        <f>IF(INDEX('Discl output_ class'!$B:$T,MATCH('Class output'!$A246,'Discl output_ class'!$B:$B,FALSE),MATCH('Class output'!N$1,'Discl output_ class'!$B$1:$T$1,FALSE))=0,0,'Inq6 adjusted class'!Q246)</f>
        <v>0</v>
      </c>
      <c r="O246" s="39">
        <f>IF(INDEX('Discl output_ class'!$B:$T,MATCH('Class output'!$A246,'Discl output_ class'!$B:$B,FALSE),MATCH('Class output'!O$1,'Discl output_ class'!$B$1:$T$1,FALSE))=0,0,'Inq6 adjusted class'!R246)</f>
        <v>0</v>
      </c>
      <c r="P246" s="39">
        <f>IF(INDEX('Discl output_ class'!$B:$T,MATCH('Class output'!$A246,'Discl output_ class'!$B:$B,FALSE),MATCH('Class output'!P$1,'Discl output_ class'!$B$1:$T$1,FALSE))=0,0,'Inq6 adjusted class'!S246)</f>
        <v>0</v>
      </c>
      <c r="Q246" s="39">
        <f>IF(INDEX('Discl output_ class'!$B:$T,MATCH('Class output'!$A246,'Discl output_ class'!$B:$B,FALSE),MATCH('Class output'!Q$1,'Discl output_ class'!$B$1:$T$1,FALSE))=0,0,'Inq6 adjusted class'!T246)</f>
        <v>0</v>
      </c>
      <c r="R246" s="39">
        <f>IF(INDEX('Discl output_ class'!$B:$T,MATCH('Class output'!$A246,'Discl output_ class'!$B:$B,FALSE),MATCH('Class output'!R$1,'Discl output_ class'!$B$1:$T$1,FALSE))=0,0,'Inq6 adjusted class'!U246)</f>
        <v>0</v>
      </c>
      <c r="S246" s="39">
        <f>IF(INDEX('Discl output_ class'!$B:$T,MATCH('Class output'!$A246,'Discl output_ class'!$B:$B,FALSE),MATCH('Class output'!S$1,'Discl output_ class'!$B$1:$T$1,FALSE))=0,0,'Inq6 adjusted class'!V246)</f>
        <v>0</v>
      </c>
      <c r="T246" s="39">
        <f>IFERROR(VLOOKUP(A246,'Output A'!B:E,4,FALSE),0)</f>
        <v>0</v>
      </c>
    </row>
    <row r="247" spans="1:20" x14ac:dyDescent="0.3">
      <c r="A247" s="6">
        <f>'Discl output_ class'!B247</f>
        <v>2892</v>
      </c>
      <c r="B247" s="39">
        <f>IF(INDEX('Discl output_ class'!$B:$T,MATCH('Class output'!$A247,'Discl output_ class'!$B:$B,FALSE),MATCH('Class output'!B$1,'Discl output_ class'!$B$1:$T$1,FALSE))=0,0,'Inq6 adjusted class'!E247)</f>
        <v>0</v>
      </c>
      <c r="C247" s="39">
        <f>IF(INDEX('Discl output_ class'!$B:$T,MATCH('Class output'!$A247,'Discl output_ class'!$B:$B,FALSE),MATCH('Class output'!C$1,'Discl output_ class'!$B$1:$T$1,FALSE))=0,0,'Inq6 adjusted class'!F247)</f>
        <v>0</v>
      </c>
      <c r="D247" s="39">
        <f>IF(INDEX('Discl output_ class'!$B:$T,MATCH('Class output'!$A247,'Discl output_ class'!$B:$B,FALSE),MATCH('Class output'!D$1,'Discl output_ class'!$B$1:$T$1,FALSE))=0,0,'Inq6 adjusted class'!G247)</f>
        <v>0</v>
      </c>
      <c r="E247" s="39">
        <f>IF(INDEX('Discl output_ class'!$B:$T,MATCH('Class output'!$A247,'Discl output_ class'!$B:$B,FALSE),MATCH('Class output'!E$1,'Discl output_ class'!$B$1:$T$1,FALSE))=0,0,'Inq6 adjusted class'!H247)</f>
        <v>0</v>
      </c>
      <c r="F247" s="39">
        <f>IF(INDEX('Discl output_ class'!$B:$T,MATCH('Class output'!$A247,'Discl output_ class'!$B:$B,FALSE),MATCH('Class output'!F$1,'Discl output_ class'!$B$1:$T$1,FALSE))=0,0,'Inq6 adjusted class'!I247)</f>
        <v>0</v>
      </c>
      <c r="G247" s="39">
        <f>IF(INDEX('Discl output_ class'!$B:$T,MATCH('Class output'!$A247,'Discl output_ class'!$B:$B,FALSE),MATCH('Class output'!G$1,'Discl output_ class'!$B$1:$T$1,FALSE))=0,0,'Inq6 adjusted class'!J247)</f>
        <v>0</v>
      </c>
      <c r="H247" s="39">
        <f>IF(INDEX('Discl output_ class'!$B:$T,MATCH('Class output'!$A247,'Discl output_ class'!$B:$B,FALSE),MATCH('Class output'!H$1,'Discl output_ class'!$B$1:$T$1,FALSE))=0,0,'Inq6 adjusted class'!K247)</f>
        <v>0</v>
      </c>
      <c r="I247" s="39">
        <f>IF(INDEX('Discl output_ class'!$B:$T,MATCH('Class output'!$A247,'Discl output_ class'!$B:$B,FALSE),MATCH('Class output'!I$1,'Discl output_ class'!$B$1:$T$1,FALSE))=0,0,'Inq6 adjusted class'!L247)</f>
        <v>0</v>
      </c>
      <c r="J247" s="39">
        <f>IF(INDEX('Discl output_ class'!$B:$T,MATCH('Class output'!$A247,'Discl output_ class'!$B:$B,FALSE),MATCH('Class output'!J$1,'Discl output_ class'!$B$1:$T$1,FALSE))=0,0,'Inq6 adjusted class'!M247)</f>
        <v>0</v>
      </c>
      <c r="K247" s="39">
        <f>IF(INDEX('Discl output_ class'!$B:$T,MATCH('Class output'!$A247,'Discl output_ class'!$B:$B,FALSE),MATCH('Class output'!K$1,'Discl output_ class'!$B$1:$T$1,FALSE))=0,0,'Inq6 adjusted class'!N247)</f>
        <v>0</v>
      </c>
      <c r="L247" s="39">
        <f>IF(INDEX('Discl output_ class'!$B:$T,MATCH('Class output'!$A247,'Discl output_ class'!$B:$B,FALSE),MATCH('Class output'!L$1,'Discl output_ class'!$B$1:$T$1,FALSE))=0,0,'Inq6 adjusted class'!O247)</f>
        <v>0</v>
      </c>
      <c r="M247" s="39">
        <f>IF(INDEX('Discl output_ class'!$B:$T,MATCH('Class output'!$A247,'Discl output_ class'!$B:$B,FALSE),MATCH('Class output'!M$1,'Discl output_ class'!$B$1:$T$1,FALSE))=0,0,'Inq6 adjusted class'!P247)</f>
        <v>0</v>
      </c>
      <c r="N247" s="39">
        <f>IF(INDEX('Discl output_ class'!$B:$T,MATCH('Class output'!$A247,'Discl output_ class'!$B:$B,FALSE),MATCH('Class output'!N$1,'Discl output_ class'!$B$1:$T$1,FALSE))=0,0,'Inq6 adjusted class'!Q247)</f>
        <v>0</v>
      </c>
      <c r="O247" s="39">
        <f>IF(INDEX('Discl output_ class'!$B:$T,MATCH('Class output'!$A247,'Discl output_ class'!$B:$B,FALSE),MATCH('Class output'!O$1,'Discl output_ class'!$B$1:$T$1,FALSE))=0,0,'Inq6 adjusted class'!R247)</f>
        <v>0</v>
      </c>
      <c r="P247" s="39">
        <f>IF(INDEX('Discl output_ class'!$B:$T,MATCH('Class output'!$A247,'Discl output_ class'!$B:$B,FALSE),MATCH('Class output'!P$1,'Discl output_ class'!$B$1:$T$1,FALSE))=0,0,'Inq6 adjusted class'!S247)</f>
        <v>0</v>
      </c>
      <c r="Q247" s="39">
        <f>IF(INDEX('Discl output_ class'!$B:$T,MATCH('Class output'!$A247,'Discl output_ class'!$B:$B,FALSE),MATCH('Class output'!Q$1,'Discl output_ class'!$B$1:$T$1,FALSE))=0,0,'Inq6 adjusted class'!T247)</f>
        <v>0</v>
      </c>
      <c r="R247" s="39">
        <f>IF(INDEX('Discl output_ class'!$B:$T,MATCH('Class output'!$A247,'Discl output_ class'!$B:$B,FALSE),MATCH('Class output'!R$1,'Discl output_ class'!$B$1:$T$1,FALSE))=0,0,'Inq6 adjusted class'!U247)</f>
        <v>0</v>
      </c>
      <c r="S247" s="39">
        <f>IF(INDEX('Discl output_ class'!$B:$T,MATCH('Class output'!$A247,'Discl output_ class'!$B:$B,FALSE),MATCH('Class output'!S$1,'Discl output_ class'!$B$1:$T$1,FALSE))=0,0,'Inq6 adjusted class'!V247)</f>
        <v>0</v>
      </c>
      <c r="T247" s="39">
        <f>IFERROR(VLOOKUP(A247,'Output A'!B:E,4,FALSE),0)</f>
        <v>43.344490200000003</v>
      </c>
    </row>
    <row r="248" spans="1:20" x14ac:dyDescent="0.3">
      <c r="A248" s="6">
        <f>'Discl output_ class'!B248</f>
        <v>2893</v>
      </c>
      <c r="B248" s="39">
        <f>IF(INDEX('Discl output_ class'!$B:$T,MATCH('Class output'!$A248,'Discl output_ class'!$B:$B,FALSE),MATCH('Class output'!B$1,'Discl output_ class'!$B$1:$T$1,FALSE))=0,0,'Inq6 adjusted class'!E248)</f>
        <v>0</v>
      </c>
      <c r="C248" s="39">
        <f>IF(INDEX('Discl output_ class'!$B:$T,MATCH('Class output'!$A248,'Discl output_ class'!$B:$B,FALSE),MATCH('Class output'!C$1,'Discl output_ class'!$B$1:$T$1,FALSE))=0,0,'Inq6 adjusted class'!F248)</f>
        <v>0</v>
      </c>
      <c r="D248" s="39">
        <f>IF(INDEX('Discl output_ class'!$B:$T,MATCH('Class output'!$A248,'Discl output_ class'!$B:$B,FALSE),MATCH('Class output'!D$1,'Discl output_ class'!$B$1:$T$1,FALSE))=0,0,'Inq6 adjusted class'!G248)</f>
        <v>0</v>
      </c>
      <c r="E248" s="39">
        <f>IF(INDEX('Discl output_ class'!$B:$T,MATCH('Class output'!$A248,'Discl output_ class'!$B:$B,FALSE),MATCH('Class output'!E$1,'Discl output_ class'!$B$1:$T$1,FALSE))=0,0,'Inq6 adjusted class'!H248)</f>
        <v>0</v>
      </c>
      <c r="F248" s="39">
        <f>IF(INDEX('Discl output_ class'!$B:$T,MATCH('Class output'!$A248,'Discl output_ class'!$B:$B,FALSE),MATCH('Class output'!F$1,'Discl output_ class'!$B$1:$T$1,FALSE))=0,0,'Inq6 adjusted class'!I248)</f>
        <v>0</v>
      </c>
      <c r="G248" s="39">
        <f>IF(INDEX('Discl output_ class'!$B:$T,MATCH('Class output'!$A248,'Discl output_ class'!$B:$B,FALSE),MATCH('Class output'!G$1,'Discl output_ class'!$B$1:$T$1,FALSE))=0,0,'Inq6 adjusted class'!J248)</f>
        <v>0</v>
      </c>
      <c r="H248" s="39">
        <f>IF(INDEX('Discl output_ class'!$B:$T,MATCH('Class output'!$A248,'Discl output_ class'!$B:$B,FALSE),MATCH('Class output'!H$1,'Discl output_ class'!$B$1:$T$1,FALSE))=0,0,'Inq6 adjusted class'!K248)</f>
        <v>0</v>
      </c>
      <c r="I248" s="39">
        <f>IF(INDEX('Discl output_ class'!$B:$T,MATCH('Class output'!$A248,'Discl output_ class'!$B:$B,FALSE),MATCH('Class output'!I$1,'Discl output_ class'!$B$1:$T$1,FALSE))=0,0,'Inq6 adjusted class'!L248)</f>
        <v>0</v>
      </c>
      <c r="J248" s="39">
        <f>IF(INDEX('Discl output_ class'!$B:$T,MATCH('Class output'!$A248,'Discl output_ class'!$B:$B,FALSE),MATCH('Class output'!J$1,'Discl output_ class'!$B$1:$T$1,FALSE))=0,0,'Inq6 adjusted class'!M248)</f>
        <v>0</v>
      </c>
      <c r="K248" s="39">
        <f>IF(INDEX('Discl output_ class'!$B:$T,MATCH('Class output'!$A248,'Discl output_ class'!$B:$B,FALSE),MATCH('Class output'!K$1,'Discl output_ class'!$B$1:$T$1,FALSE))=0,0,'Inq6 adjusted class'!N248)</f>
        <v>0</v>
      </c>
      <c r="L248" s="39">
        <f>IF(INDEX('Discl output_ class'!$B:$T,MATCH('Class output'!$A248,'Discl output_ class'!$B:$B,FALSE),MATCH('Class output'!L$1,'Discl output_ class'!$B$1:$T$1,FALSE))=0,0,'Inq6 adjusted class'!O248)</f>
        <v>0</v>
      </c>
      <c r="M248" s="39">
        <f>IF(INDEX('Discl output_ class'!$B:$T,MATCH('Class output'!$A248,'Discl output_ class'!$B:$B,FALSE),MATCH('Class output'!M$1,'Discl output_ class'!$B$1:$T$1,FALSE))=0,0,'Inq6 adjusted class'!P248)</f>
        <v>0</v>
      </c>
      <c r="N248" s="39">
        <f>IF(INDEX('Discl output_ class'!$B:$T,MATCH('Class output'!$A248,'Discl output_ class'!$B:$B,FALSE),MATCH('Class output'!N$1,'Discl output_ class'!$B$1:$T$1,FALSE))=0,0,'Inq6 adjusted class'!Q248)</f>
        <v>0</v>
      </c>
      <c r="O248" s="39">
        <f>IF(INDEX('Discl output_ class'!$B:$T,MATCH('Class output'!$A248,'Discl output_ class'!$B:$B,FALSE),MATCH('Class output'!O$1,'Discl output_ class'!$B$1:$T$1,FALSE))=0,0,'Inq6 adjusted class'!R248)</f>
        <v>0</v>
      </c>
      <c r="P248" s="39">
        <f>IF(INDEX('Discl output_ class'!$B:$T,MATCH('Class output'!$A248,'Discl output_ class'!$B:$B,FALSE),MATCH('Class output'!P$1,'Discl output_ class'!$B$1:$T$1,FALSE))=0,0,'Inq6 adjusted class'!S248)</f>
        <v>0</v>
      </c>
      <c r="Q248" s="39">
        <f>IF(INDEX('Discl output_ class'!$B:$T,MATCH('Class output'!$A248,'Discl output_ class'!$B:$B,FALSE),MATCH('Class output'!Q$1,'Discl output_ class'!$B$1:$T$1,FALSE))=0,0,'Inq6 adjusted class'!T248)</f>
        <v>0</v>
      </c>
      <c r="R248" s="39">
        <f>IF(INDEX('Discl output_ class'!$B:$T,MATCH('Class output'!$A248,'Discl output_ class'!$B:$B,FALSE),MATCH('Class output'!R$1,'Discl output_ class'!$B$1:$T$1,FALSE))=0,0,'Inq6 adjusted class'!U248)</f>
        <v>0</v>
      </c>
      <c r="S248" s="39">
        <f>IF(INDEX('Discl output_ class'!$B:$T,MATCH('Class output'!$A248,'Discl output_ class'!$B:$B,FALSE),MATCH('Class output'!S$1,'Discl output_ class'!$B$1:$T$1,FALSE))=0,0,'Inq6 adjusted class'!V248)</f>
        <v>0</v>
      </c>
      <c r="T248" s="39">
        <f>IFERROR(VLOOKUP(A248,'Output A'!B:E,4,FALSE),0)</f>
        <v>108.8012901</v>
      </c>
    </row>
    <row r="249" spans="1:20" x14ac:dyDescent="0.3">
      <c r="A249" s="6">
        <f>'Discl output_ class'!B249</f>
        <v>2894</v>
      </c>
      <c r="B249" s="39">
        <f>IF(INDEX('Discl output_ class'!$B:$T,MATCH('Class output'!$A249,'Discl output_ class'!$B:$B,FALSE),MATCH('Class output'!B$1,'Discl output_ class'!$B$1:$T$1,FALSE))=0,0,'Inq6 adjusted class'!E249)</f>
        <v>0</v>
      </c>
      <c r="C249" s="39">
        <f>IF(INDEX('Discl output_ class'!$B:$T,MATCH('Class output'!$A249,'Discl output_ class'!$B:$B,FALSE),MATCH('Class output'!C$1,'Discl output_ class'!$B$1:$T$1,FALSE))=0,0,'Inq6 adjusted class'!F249)</f>
        <v>0</v>
      </c>
      <c r="D249" s="39">
        <f>IF(INDEX('Discl output_ class'!$B:$T,MATCH('Class output'!$A249,'Discl output_ class'!$B:$B,FALSE),MATCH('Class output'!D$1,'Discl output_ class'!$B$1:$T$1,FALSE))=0,0,'Inq6 adjusted class'!G249)</f>
        <v>0</v>
      </c>
      <c r="E249" s="39">
        <f>IF(INDEX('Discl output_ class'!$B:$T,MATCH('Class output'!$A249,'Discl output_ class'!$B:$B,FALSE),MATCH('Class output'!E$1,'Discl output_ class'!$B$1:$T$1,FALSE))=0,0,'Inq6 adjusted class'!H249)</f>
        <v>0</v>
      </c>
      <c r="F249" s="39">
        <f>IF(INDEX('Discl output_ class'!$B:$T,MATCH('Class output'!$A249,'Discl output_ class'!$B:$B,FALSE),MATCH('Class output'!F$1,'Discl output_ class'!$B$1:$T$1,FALSE))=0,0,'Inq6 adjusted class'!I249)</f>
        <v>0</v>
      </c>
      <c r="G249" s="39">
        <f>IF(INDEX('Discl output_ class'!$B:$T,MATCH('Class output'!$A249,'Discl output_ class'!$B:$B,FALSE),MATCH('Class output'!G$1,'Discl output_ class'!$B$1:$T$1,FALSE))=0,0,'Inq6 adjusted class'!J249)</f>
        <v>0</v>
      </c>
      <c r="H249" s="39">
        <f>IF(INDEX('Discl output_ class'!$B:$T,MATCH('Class output'!$A249,'Discl output_ class'!$B:$B,FALSE),MATCH('Class output'!H$1,'Discl output_ class'!$B$1:$T$1,FALSE))=0,0,'Inq6 adjusted class'!K249)</f>
        <v>0</v>
      </c>
      <c r="I249" s="39">
        <f>IF(INDEX('Discl output_ class'!$B:$T,MATCH('Class output'!$A249,'Discl output_ class'!$B:$B,FALSE),MATCH('Class output'!I$1,'Discl output_ class'!$B$1:$T$1,FALSE))=0,0,'Inq6 adjusted class'!L249)</f>
        <v>0</v>
      </c>
      <c r="J249" s="39">
        <f>IF(INDEX('Discl output_ class'!$B:$T,MATCH('Class output'!$A249,'Discl output_ class'!$B:$B,FALSE),MATCH('Class output'!J$1,'Discl output_ class'!$B$1:$T$1,FALSE))=0,0,'Inq6 adjusted class'!M249)</f>
        <v>0</v>
      </c>
      <c r="K249" s="39">
        <f>IF(INDEX('Discl output_ class'!$B:$T,MATCH('Class output'!$A249,'Discl output_ class'!$B:$B,FALSE),MATCH('Class output'!K$1,'Discl output_ class'!$B$1:$T$1,FALSE))=0,0,'Inq6 adjusted class'!N249)</f>
        <v>0</v>
      </c>
      <c r="L249" s="39">
        <f>IF(INDEX('Discl output_ class'!$B:$T,MATCH('Class output'!$A249,'Discl output_ class'!$B:$B,FALSE),MATCH('Class output'!L$1,'Discl output_ class'!$B$1:$T$1,FALSE))=0,0,'Inq6 adjusted class'!O249)</f>
        <v>0</v>
      </c>
      <c r="M249" s="39">
        <f>IF(INDEX('Discl output_ class'!$B:$T,MATCH('Class output'!$A249,'Discl output_ class'!$B:$B,FALSE),MATCH('Class output'!M$1,'Discl output_ class'!$B$1:$T$1,FALSE))=0,0,'Inq6 adjusted class'!P249)</f>
        <v>0</v>
      </c>
      <c r="N249" s="39">
        <f>IF(INDEX('Discl output_ class'!$B:$T,MATCH('Class output'!$A249,'Discl output_ class'!$B:$B,FALSE),MATCH('Class output'!N$1,'Discl output_ class'!$B$1:$T$1,FALSE))=0,0,'Inq6 adjusted class'!Q249)</f>
        <v>0</v>
      </c>
      <c r="O249" s="39">
        <f>IF(INDEX('Discl output_ class'!$B:$T,MATCH('Class output'!$A249,'Discl output_ class'!$B:$B,FALSE),MATCH('Class output'!O$1,'Discl output_ class'!$B$1:$T$1,FALSE))=0,0,'Inq6 adjusted class'!R249)</f>
        <v>0</v>
      </c>
      <c r="P249" s="39">
        <f>IF(INDEX('Discl output_ class'!$B:$T,MATCH('Class output'!$A249,'Discl output_ class'!$B:$B,FALSE),MATCH('Class output'!P$1,'Discl output_ class'!$B$1:$T$1,FALSE))=0,0,'Inq6 adjusted class'!S249)</f>
        <v>0</v>
      </c>
      <c r="Q249" s="39">
        <f>IF(INDEX('Discl output_ class'!$B:$T,MATCH('Class output'!$A249,'Discl output_ class'!$B:$B,FALSE),MATCH('Class output'!Q$1,'Discl output_ class'!$B$1:$T$1,FALSE))=0,0,'Inq6 adjusted class'!T249)</f>
        <v>0</v>
      </c>
      <c r="R249" s="39">
        <f>IF(INDEX('Discl output_ class'!$B:$T,MATCH('Class output'!$A249,'Discl output_ class'!$B:$B,FALSE),MATCH('Class output'!R$1,'Discl output_ class'!$B$1:$T$1,FALSE))=0,0,'Inq6 adjusted class'!U249)</f>
        <v>0</v>
      </c>
      <c r="S249" s="39">
        <f>IF(INDEX('Discl output_ class'!$B:$T,MATCH('Class output'!$A249,'Discl output_ class'!$B:$B,FALSE),MATCH('Class output'!S$1,'Discl output_ class'!$B$1:$T$1,FALSE))=0,0,'Inq6 adjusted class'!V249)</f>
        <v>0</v>
      </c>
      <c r="T249" s="39">
        <f>IFERROR(VLOOKUP(A249,'Output A'!B:E,4,FALSE),0)</f>
        <v>32.640386999999997</v>
      </c>
    </row>
    <row r="250" spans="1:20" x14ac:dyDescent="0.3">
      <c r="A250" s="6">
        <f>'Discl output_ class'!B250</f>
        <v>2895</v>
      </c>
      <c r="B250" s="39">
        <f>IF(INDEX('Discl output_ class'!$B:$T,MATCH('Class output'!$A250,'Discl output_ class'!$B:$B,FALSE),MATCH('Class output'!B$1,'Discl output_ class'!$B$1:$T$1,FALSE))=0,0,'Inq6 adjusted class'!E250)</f>
        <v>0</v>
      </c>
      <c r="C250" s="39">
        <f>IF(INDEX('Discl output_ class'!$B:$T,MATCH('Class output'!$A250,'Discl output_ class'!$B:$B,FALSE),MATCH('Class output'!C$1,'Discl output_ class'!$B$1:$T$1,FALSE))=0,0,'Inq6 adjusted class'!F250)</f>
        <v>0</v>
      </c>
      <c r="D250" s="39">
        <f>IF(INDEX('Discl output_ class'!$B:$T,MATCH('Class output'!$A250,'Discl output_ class'!$B:$B,FALSE),MATCH('Class output'!D$1,'Discl output_ class'!$B$1:$T$1,FALSE))=0,0,'Inq6 adjusted class'!G250)</f>
        <v>0</v>
      </c>
      <c r="E250" s="39">
        <f>IF(INDEX('Discl output_ class'!$B:$T,MATCH('Class output'!$A250,'Discl output_ class'!$B:$B,FALSE),MATCH('Class output'!E$1,'Discl output_ class'!$B$1:$T$1,FALSE))=0,0,'Inq6 adjusted class'!H250)</f>
        <v>0</v>
      </c>
      <c r="F250" s="39">
        <f>IF(INDEX('Discl output_ class'!$B:$T,MATCH('Class output'!$A250,'Discl output_ class'!$B:$B,FALSE),MATCH('Class output'!F$1,'Discl output_ class'!$B$1:$T$1,FALSE))=0,0,'Inq6 adjusted class'!I250)</f>
        <v>0</v>
      </c>
      <c r="G250" s="39">
        <f>IF(INDEX('Discl output_ class'!$B:$T,MATCH('Class output'!$A250,'Discl output_ class'!$B:$B,FALSE),MATCH('Class output'!G$1,'Discl output_ class'!$B$1:$T$1,FALSE))=0,0,'Inq6 adjusted class'!J250)</f>
        <v>0</v>
      </c>
      <c r="H250" s="39">
        <f>IF(INDEX('Discl output_ class'!$B:$T,MATCH('Class output'!$A250,'Discl output_ class'!$B:$B,FALSE),MATCH('Class output'!H$1,'Discl output_ class'!$B$1:$T$1,FALSE))=0,0,'Inq6 adjusted class'!K250)</f>
        <v>0</v>
      </c>
      <c r="I250" s="39">
        <f>IF(INDEX('Discl output_ class'!$B:$T,MATCH('Class output'!$A250,'Discl output_ class'!$B:$B,FALSE),MATCH('Class output'!I$1,'Discl output_ class'!$B$1:$T$1,FALSE))=0,0,'Inq6 adjusted class'!L250)</f>
        <v>0</v>
      </c>
      <c r="J250" s="39">
        <f>IF(INDEX('Discl output_ class'!$B:$T,MATCH('Class output'!$A250,'Discl output_ class'!$B:$B,FALSE),MATCH('Class output'!J$1,'Discl output_ class'!$B$1:$T$1,FALSE))=0,0,'Inq6 adjusted class'!M250)</f>
        <v>0</v>
      </c>
      <c r="K250" s="39">
        <f>IF(INDEX('Discl output_ class'!$B:$T,MATCH('Class output'!$A250,'Discl output_ class'!$B:$B,FALSE),MATCH('Class output'!K$1,'Discl output_ class'!$B$1:$T$1,FALSE))=0,0,'Inq6 adjusted class'!N250)</f>
        <v>0</v>
      </c>
      <c r="L250" s="39">
        <f>IF(INDEX('Discl output_ class'!$B:$T,MATCH('Class output'!$A250,'Discl output_ class'!$B:$B,FALSE),MATCH('Class output'!L$1,'Discl output_ class'!$B$1:$T$1,FALSE))=0,0,'Inq6 adjusted class'!O250)</f>
        <v>0</v>
      </c>
      <c r="M250" s="39">
        <f>IF(INDEX('Discl output_ class'!$B:$T,MATCH('Class output'!$A250,'Discl output_ class'!$B:$B,FALSE),MATCH('Class output'!M$1,'Discl output_ class'!$B$1:$T$1,FALSE))=0,0,'Inq6 adjusted class'!P250)</f>
        <v>0</v>
      </c>
      <c r="N250" s="39">
        <f>IF(INDEX('Discl output_ class'!$B:$T,MATCH('Class output'!$A250,'Discl output_ class'!$B:$B,FALSE),MATCH('Class output'!N$1,'Discl output_ class'!$B$1:$T$1,FALSE))=0,0,'Inq6 adjusted class'!Q250)</f>
        <v>0</v>
      </c>
      <c r="O250" s="39">
        <f>IF(INDEX('Discl output_ class'!$B:$T,MATCH('Class output'!$A250,'Discl output_ class'!$B:$B,FALSE),MATCH('Class output'!O$1,'Discl output_ class'!$B$1:$T$1,FALSE))=0,0,'Inq6 adjusted class'!R250)</f>
        <v>0</v>
      </c>
      <c r="P250" s="39">
        <f>IF(INDEX('Discl output_ class'!$B:$T,MATCH('Class output'!$A250,'Discl output_ class'!$B:$B,FALSE),MATCH('Class output'!P$1,'Discl output_ class'!$B$1:$T$1,FALSE))=0,0,'Inq6 adjusted class'!S250)</f>
        <v>0</v>
      </c>
      <c r="Q250" s="39">
        <f>IF(INDEX('Discl output_ class'!$B:$T,MATCH('Class output'!$A250,'Discl output_ class'!$B:$B,FALSE),MATCH('Class output'!Q$1,'Discl output_ class'!$B$1:$T$1,FALSE))=0,0,'Inq6 adjusted class'!T250)</f>
        <v>0</v>
      </c>
      <c r="R250" s="39">
        <f>IF(INDEX('Discl output_ class'!$B:$T,MATCH('Class output'!$A250,'Discl output_ class'!$B:$B,FALSE),MATCH('Class output'!R$1,'Discl output_ class'!$B$1:$T$1,FALSE))=0,0,'Inq6 adjusted class'!U250)</f>
        <v>0</v>
      </c>
      <c r="S250" s="39">
        <f>IF(INDEX('Discl output_ class'!$B:$T,MATCH('Class output'!$A250,'Discl output_ class'!$B:$B,FALSE),MATCH('Class output'!S$1,'Discl output_ class'!$B$1:$T$1,FALSE))=0,0,'Inq6 adjusted class'!V250)</f>
        <v>0</v>
      </c>
      <c r="T250" s="39">
        <f>IFERROR(VLOOKUP(A250,'Output A'!B:E,4,FALSE),0)</f>
        <v>0</v>
      </c>
    </row>
    <row r="251" spans="1:20" x14ac:dyDescent="0.3">
      <c r="A251" s="6">
        <f>'Discl output_ class'!B251</f>
        <v>2896</v>
      </c>
      <c r="B251" s="39">
        <f>IF(INDEX('Discl output_ class'!$B:$T,MATCH('Class output'!$A251,'Discl output_ class'!$B:$B,FALSE),MATCH('Class output'!B$1,'Discl output_ class'!$B$1:$T$1,FALSE))=0,0,'Inq6 adjusted class'!E251)</f>
        <v>0</v>
      </c>
      <c r="C251" s="39">
        <f>IF(INDEX('Discl output_ class'!$B:$T,MATCH('Class output'!$A251,'Discl output_ class'!$B:$B,FALSE),MATCH('Class output'!C$1,'Discl output_ class'!$B$1:$T$1,FALSE))=0,0,'Inq6 adjusted class'!F251)</f>
        <v>0</v>
      </c>
      <c r="D251" s="39">
        <f>IF(INDEX('Discl output_ class'!$B:$T,MATCH('Class output'!$A251,'Discl output_ class'!$B:$B,FALSE),MATCH('Class output'!D$1,'Discl output_ class'!$B$1:$T$1,FALSE))=0,0,'Inq6 adjusted class'!G251)</f>
        <v>0</v>
      </c>
      <c r="E251" s="39">
        <f>IF(INDEX('Discl output_ class'!$B:$T,MATCH('Class output'!$A251,'Discl output_ class'!$B:$B,FALSE),MATCH('Class output'!E$1,'Discl output_ class'!$B$1:$T$1,FALSE))=0,0,'Inq6 adjusted class'!H251)</f>
        <v>0</v>
      </c>
      <c r="F251" s="39">
        <f>IF(INDEX('Discl output_ class'!$B:$T,MATCH('Class output'!$A251,'Discl output_ class'!$B:$B,FALSE),MATCH('Class output'!F$1,'Discl output_ class'!$B$1:$T$1,FALSE))=0,0,'Inq6 adjusted class'!I251)</f>
        <v>0</v>
      </c>
      <c r="G251" s="39">
        <f>IF(INDEX('Discl output_ class'!$B:$T,MATCH('Class output'!$A251,'Discl output_ class'!$B:$B,FALSE),MATCH('Class output'!G$1,'Discl output_ class'!$B$1:$T$1,FALSE))=0,0,'Inq6 adjusted class'!J251)</f>
        <v>0</v>
      </c>
      <c r="H251" s="39">
        <f>IF(INDEX('Discl output_ class'!$B:$T,MATCH('Class output'!$A251,'Discl output_ class'!$B:$B,FALSE),MATCH('Class output'!H$1,'Discl output_ class'!$B$1:$T$1,FALSE))=0,0,'Inq6 adjusted class'!K251)</f>
        <v>0</v>
      </c>
      <c r="I251" s="39">
        <f>IF(INDEX('Discl output_ class'!$B:$T,MATCH('Class output'!$A251,'Discl output_ class'!$B:$B,FALSE),MATCH('Class output'!I$1,'Discl output_ class'!$B$1:$T$1,FALSE))=0,0,'Inq6 adjusted class'!L251)</f>
        <v>0</v>
      </c>
      <c r="J251" s="39">
        <f>IF(INDEX('Discl output_ class'!$B:$T,MATCH('Class output'!$A251,'Discl output_ class'!$B:$B,FALSE),MATCH('Class output'!J$1,'Discl output_ class'!$B$1:$T$1,FALSE))=0,0,'Inq6 adjusted class'!M251)</f>
        <v>0</v>
      </c>
      <c r="K251" s="39">
        <f>IF(INDEX('Discl output_ class'!$B:$T,MATCH('Class output'!$A251,'Discl output_ class'!$B:$B,FALSE),MATCH('Class output'!K$1,'Discl output_ class'!$B$1:$T$1,FALSE))=0,0,'Inq6 adjusted class'!N251)</f>
        <v>0</v>
      </c>
      <c r="L251" s="39">
        <f>IF(INDEX('Discl output_ class'!$B:$T,MATCH('Class output'!$A251,'Discl output_ class'!$B:$B,FALSE),MATCH('Class output'!L$1,'Discl output_ class'!$B$1:$T$1,FALSE))=0,0,'Inq6 adjusted class'!O251)</f>
        <v>0</v>
      </c>
      <c r="M251" s="39">
        <f>IF(INDEX('Discl output_ class'!$B:$T,MATCH('Class output'!$A251,'Discl output_ class'!$B:$B,FALSE),MATCH('Class output'!M$1,'Discl output_ class'!$B$1:$T$1,FALSE))=0,0,'Inq6 adjusted class'!P251)</f>
        <v>0</v>
      </c>
      <c r="N251" s="39">
        <f>IF(INDEX('Discl output_ class'!$B:$T,MATCH('Class output'!$A251,'Discl output_ class'!$B:$B,FALSE),MATCH('Class output'!N$1,'Discl output_ class'!$B$1:$T$1,FALSE))=0,0,'Inq6 adjusted class'!Q251)</f>
        <v>0</v>
      </c>
      <c r="O251" s="39">
        <f>IF(INDEX('Discl output_ class'!$B:$T,MATCH('Class output'!$A251,'Discl output_ class'!$B:$B,FALSE),MATCH('Class output'!O$1,'Discl output_ class'!$B$1:$T$1,FALSE))=0,0,'Inq6 adjusted class'!R251)</f>
        <v>0</v>
      </c>
      <c r="P251" s="39">
        <f>IF(INDEX('Discl output_ class'!$B:$T,MATCH('Class output'!$A251,'Discl output_ class'!$B:$B,FALSE),MATCH('Class output'!P$1,'Discl output_ class'!$B$1:$T$1,FALSE))=0,0,'Inq6 adjusted class'!S251)</f>
        <v>0</v>
      </c>
      <c r="Q251" s="39">
        <f>IF(INDEX('Discl output_ class'!$B:$T,MATCH('Class output'!$A251,'Discl output_ class'!$B:$B,FALSE),MATCH('Class output'!Q$1,'Discl output_ class'!$B$1:$T$1,FALSE))=0,0,'Inq6 adjusted class'!T251)</f>
        <v>0</v>
      </c>
      <c r="R251" s="39">
        <f>IF(INDEX('Discl output_ class'!$B:$T,MATCH('Class output'!$A251,'Discl output_ class'!$B:$B,FALSE),MATCH('Class output'!R$1,'Discl output_ class'!$B$1:$T$1,FALSE))=0,0,'Inq6 adjusted class'!U251)</f>
        <v>0</v>
      </c>
      <c r="S251" s="39">
        <f>IF(INDEX('Discl output_ class'!$B:$T,MATCH('Class output'!$A251,'Discl output_ class'!$B:$B,FALSE),MATCH('Class output'!S$1,'Discl output_ class'!$B$1:$T$1,FALSE))=0,0,'Inq6 adjusted class'!V251)</f>
        <v>0</v>
      </c>
      <c r="T251" s="39">
        <f>IFERROR(VLOOKUP(A251,'Output A'!B:E,4,FALSE),0)</f>
        <v>152.64956100000001</v>
      </c>
    </row>
    <row r="252" spans="1:20" x14ac:dyDescent="0.3">
      <c r="A252" s="6">
        <f>'Discl output_ class'!B252</f>
        <v>2899</v>
      </c>
      <c r="B252" s="39">
        <f>IF(INDEX('Discl output_ class'!$B:$T,MATCH('Class output'!$A252,'Discl output_ class'!$B:$B,FALSE),MATCH('Class output'!B$1,'Discl output_ class'!$B$1:$T$1,FALSE))=0,0,'Inq6 adjusted class'!E252)</f>
        <v>0</v>
      </c>
      <c r="C252" s="39">
        <f>IF(INDEX('Discl output_ class'!$B:$T,MATCH('Class output'!$A252,'Discl output_ class'!$B:$B,FALSE),MATCH('Class output'!C$1,'Discl output_ class'!$B$1:$T$1,FALSE))=0,0,'Inq6 adjusted class'!F252)</f>
        <v>0</v>
      </c>
      <c r="D252" s="39">
        <f>IF(INDEX('Discl output_ class'!$B:$T,MATCH('Class output'!$A252,'Discl output_ class'!$B:$B,FALSE),MATCH('Class output'!D$1,'Discl output_ class'!$B$1:$T$1,FALSE))=0,0,'Inq6 adjusted class'!G252)</f>
        <v>0</v>
      </c>
      <c r="E252" s="39">
        <f>IF(INDEX('Discl output_ class'!$B:$T,MATCH('Class output'!$A252,'Discl output_ class'!$B:$B,FALSE),MATCH('Class output'!E$1,'Discl output_ class'!$B$1:$T$1,FALSE))=0,0,'Inq6 adjusted class'!H252)</f>
        <v>0</v>
      </c>
      <c r="F252" s="39">
        <f>IF(INDEX('Discl output_ class'!$B:$T,MATCH('Class output'!$A252,'Discl output_ class'!$B:$B,FALSE),MATCH('Class output'!F$1,'Discl output_ class'!$B$1:$T$1,FALSE))=0,0,'Inq6 adjusted class'!I252)</f>
        <v>0</v>
      </c>
      <c r="G252" s="39">
        <f>IF(INDEX('Discl output_ class'!$B:$T,MATCH('Class output'!$A252,'Discl output_ class'!$B:$B,FALSE),MATCH('Class output'!G$1,'Discl output_ class'!$B$1:$T$1,FALSE))=0,0,'Inq6 adjusted class'!J252)</f>
        <v>0</v>
      </c>
      <c r="H252" s="39">
        <f>IF(INDEX('Discl output_ class'!$B:$T,MATCH('Class output'!$A252,'Discl output_ class'!$B:$B,FALSE),MATCH('Class output'!H$1,'Discl output_ class'!$B$1:$T$1,FALSE))=0,0,'Inq6 adjusted class'!K252)</f>
        <v>0</v>
      </c>
      <c r="I252" s="39">
        <f>IF(INDEX('Discl output_ class'!$B:$T,MATCH('Class output'!$A252,'Discl output_ class'!$B:$B,FALSE),MATCH('Class output'!I$1,'Discl output_ class'!$B$1:$T$1,FALSE))=0,0,'Inq6 adjusted class'!L252)</f>
        <v>0</v>
      </c>
      <c r="J252" s="39">
        <f>IF(INDEX('Discl output_ class'!$B:$T,MATCH('Class output'!$A252,'Discl output_ class'!$B:$B,FALSE),MATCH('Class output'!J$1,'Discl output_ class'!$B$1:$T$1,FALSE))=0,0,'Inq6 adjusted class'!M252)</f>
        <v>0</v>
      </c>
      <c r="K252" s="39">
        <f>IF(INDEX('Discl output_ class'!$B:$T,MATCH('Class output'!$A252,'Discl output_ class'!$B:$B,FALSE),MATCH('Class output'!K$1,'Discl output_ class'!$B$1:$T$1,FALSE))=0,0,'Inq6 adjusted class'!N252)</f>
        <v>0</v>
      </c>
      <c r="L252" s="39">
        <f>IF(INDEX('Discl output_ class'!$B:$T,MATCH('Class output'!$A252,'Discl output_ class'!$B:$B,FALSE),MATCH('Class output'!L$1,'Discl output_ class'!$B$1:$T$1,FALSE))=0,0,'Inq6 adjusted class'!O252)</f>
        <v>0</v>
      </c>
      <c r="M252" s="39">
        <f>IF(INDEX('Discl output_ class'!$B:$T,MATCH('Class output'!$A252,'Discl output_ class'!$B:$B,FALSE),MATCH('Class output'!M$1,'Discl output_ class'!$B$1:$T$1,FALSE))=0,0,'Inq6 adjusted class'!P252)</f>
        <v>0</v>
      </c>
      <c r="N252" s="39">
        <f>IF(INDEX('Discl output_ class'!$B:$T,MATCH('Class output'!$A252,'Discl output_ class'!$B:$B,FALSE),MATCH('Class output'!N$1,'Discl output_ class'!$B$1:$T$1,FALSE))=0,0,'Inq6 adjusted class'!Q252)</f>
        <v>0</v>
      </c>
      <c r="O252" s="39">
        <f>IF(INDEX('Discl output_ class'!$B:$T,MATCH('Class output'!$A252,'Discl output_ class'!$B:$B,FALSE),MATCH('Class output'!O$1,'Discl output_ class'!$B$1:$T$1,FALSE))=0,0,'Inq6 adjusted class'!R252)</f>
        <v>0</v>
      </c>
      <c r="P252" s="39">
        <f>IF(INDEX('Discl output_ class'!$B:$T,MATCH('Class output'!$A252,'Discl output_ class'!$B:$B,FALSE),MATCH('Class output'!P$1,'Discl output_ class'!$B$1:$T$1,FALSE))=0,0,'Inq6 adjusted class'!S252)</f>
        <v>0</v>
      </c>
      <c r="Q252" s="39">
        <f>IF(INDEX('Discl output_ class'!$B:$T,MATCH('Class output'!$A252,'Discl output_ class'!$B:$B,FALSE),MATCH('Class output'!Q$1,'Discl output_ class'!$B$1:$T$1,FALSE))=0,0,'Inq6 adjusted class'!T252)</f>
        <v>0</v>
      </c>
      <c r="R252" s="39">
        <f>IF(INDEX('Discl output_ class'!$B:$T,MATCH('Class output'!$A252,'Discl output_ class'!$B:$B,FALSE),MATCH('Class output'!R$1,'Discl output_ class'!$B$1:$T$1,FALSE))=0,0,'Inq6 adjusted class'!U252)</f>
        <v>0</v>
      </c>
      <c r="S252" s="39">
        <f>IF(INDEX('Discl output_ class'!$B:$T,MATCH('Class output'!$A252,'Discl output_ class'!$B:$B,FALSE),MATCH('Class output'!S$1,'Discl output_ class'!$B$1:$T$1,FALSE))=0,0,'Inq6 adjusted class'!V252)</f>
        <v>0</v>
      </c>
      <c r="T252" s="39">
        <f>IFERROR(VLOOKUP(A252,'Output A'!B:E,4,FALSE),0)</f>
        <v>333.08962550000001</v>
      </c>
    </row>
    <row r="253" spans="1:20" x14ac:dyDescent="0.3">
      <c r="A253" s="6">
        <f>'Discl output_ class'!B253</f>
        <v>2910</v>
      </c>
      <c r="B253" s="39">
        <f>IF(INDEX('Discl output_ class'!$B:$T,MATCH('Class output'!$A253,'Discl output_ class'!$B:$B,FALSE),MATCH('Class output'!B$1,'Discl output_ class'!$B$1:$T$1,FALSE))=0,0,'Inq6 adjusted class'!E253)</f>
        <v>0</v>
      </c>
      <c r="C253" s="39">
        <f>IF(INDEX('Discl output_ class'!$B:$T,MATCH('Class output'!$A253,'Discl output_ class'!$B:$B,FALSE),MATCH('Class output'!C$1,'Discl output_ class'!$B$1:$T$1,FALSE))=0,0,'Inq6 adjusted class'!F253)</f>
        <v>0</v>
      </c>
      <c r="D253" s="39">
        <f>IF(INDEX('Discl output_ class'!$B:$T,MATCH('Class output'!$A253,'Discl output_ class'!$B:$B,FALSE),MATCH('Class output'!D$1,'Discl output_ class'!$B$1:$T$1,FALSE))=0,0,'Inq6 adjusted class'!G253)</f>
        <v>0</v>
      </c>
      <c r="E253" s="39">
        <f>IF(INDEX('Discl output_ class'!$B:$T,MATCH('Class output'!$A253,'Discl output_ class'!$B:$B,FALSE),MATCH('Class output'!E$1,'Discl output_ class'!$B$1:$T$1,FALSE))=0,0,'Inq6 adjusted class'!H253)</f>
        <v>0</v>
      </c>
      <c r="F253" s="39">
        <f>IF(INDEX('Discl output_ class'!$B:$T,MATCH('Class output'!$A253,'Discl output_ class'!$B:$B,FALSE),MATCH('Class output'!F$1,'Discl output_ class'!$B$1:$T$1,FALSE))=0,0,'Inq6 adjusted class'!I253)</f>
        <v>0</v>
      </c>
      <c r="G253" s="39">
        <f>IF(INDEX('Discl output_ class'!$B:$T,MATCH('Class output'!$A253,'Discl output_ class'!$B:$B,FALSE),MATCH('Class output'!G$1,'Discl output_ class'!$B$1:$T$1,FALSE))=0,0,'Inq6 adjusted class'!J253)</f>
        <v>0</v>
      </c>
      <c r="H253" s="39">
        <f>IF(INDEX('Discl output_ class'!$B:$T,MATCH('Class output'!$A253,'Discl output_ class'!$B:$B,FALSE),MATCH('Class output'!H$1,'Discl output_ class'!$B$1:$T$1,FALSE))=0,0,'Inq6 adjusted class'!K253)</f>
        <v>0</v>
      </c>
      <c r="I253" s="39">
        <f>IF(INDEX('Discl output_ class'!$B:$T,MATCH('Class output'!$A253,'Discl output_ class'!$B:$B,FALSE),MATCH('Class output'!I$1,'Discl output_ class'!$B$1:$T$1,FALSE))=0,0,'Inq6 adjusted class'!L253)</f>
        <v>0</v>
      </c>
      <c r="J253" s="39">
        <f>IF(INDEX('Discl output_ class'!$B:$T,MATCH('Class output'!$A253,'Discl output_ class'!$B:$B,FALSE),MATCH('Class output'!J$1,'Discl output_ class'!$B$1:$T$1,FALSE))=0,0,'Inq6 adjusted class'!M253)</f>
        <v>0</v>
      </c>
      <c r="K253" s="39">
        <f>IF(INDEX('Discl output_ class'!$B:$T,MATCH('Class output'!$A253,'Discl output_ class'!$B:$B,FALSE),MATCH('Class output'!K$1,'Discl output_ class'!$B$1:$T$1,FALSE))=0,0,'Inq6 adjusted class'!N253)</f>
        <v>0</v>
      </c>
      <c r="L253" s="39">
        <f>IF(INDEX('Discl output_ class'!$B:$T,MATCH('Class output'!$A253,'Discl output_ class'!$B:$B,FALSE),MATCH('Class output'!L$1,'Discl output_ class'!$B$1:$T$1,FALSE))=0,0,'Inq6 adjusted class'!O253)</f>
        <v>0</v>
      </c>
      <c r="M253" s="39">
        <f>IF(INDEX('Discl output_ class'!$B:$T,MATCH('Class output'!$A253,'Discl output_ class'!$B:$B,FALSE),MATCH('Class output'!M$1,'Discl output_ class'!$B$1:$T$1,FALSE))=0,0,'Inq6 adjusted class'!P253)</f>
        <v>0</v>
      </c>
      <c r="N253" s="39">
        <f>IF(INDEX('Discl output_ class'!$B:$T,MATCH('Class output'!$A253,'Discl output_ class'!$B:$B,FALSE),MATCH('Class output'!N$1,'Discl output_ class'!$B$1:$T$1,FALSE))=0,0,'Inq6 adjusted class'!Q253)</f>
        <v>0</v>
      </c>
      <c r="O253" s="39">
        <f>IF(INDEX('Discl output_ class'!$B:$T,MATCH('Class output'!$A253,'Discl output_ class'!$B:$B,FALSE),MATCH('Class output'!O$1,'Discl output_ class'!$B$1:$T$1,FALSE))=0,0,'Inq6 adjusted class'!R253)</f>
        <v>0</v>
      </c>
      <c r="P253" s="39">
        <f>IF(INDEX('Discl output_ class'!$B:$T,MATCH('Class output'!$A253,'Discl output_ class'!$B:$B,FALSE),MATCH('Class output'!P$1,'Discl output_ class'!$B$1:$T$1,FALSE))=0,0,'Inq6 adjusted class'!S253)</f>
        <v>0</v>
      </c>
      <c r="Q253" s="39">
        <f>IF(INDEX('Discl output_ class'!$B:$T,MATCH('Class output'!$A253,'Discl output_ class'!$B:$B,FALSE),MATCH('Class output'!Q$1,'Discl output_ class'!$B$1:$T$1,FALSE))=0,0,'Inq6 adjusted class'!T253)</f>
        <v>0</v>
      </c>
      <c r="R253" s="39">
        <f>IF(INDEX('Discl output_ class'!$B:$T,MATCH('Class output'!$A253,'Discl output_ class'!$B:$B,FALSE),MATCH('Class output'!R$1,'Discl output_ class'!$B$1:$T$1,FALSE))=0,0,'Inq6 adjusted class'!U253)</f>
        <v>3664.5576404333615</v>
      </c>
      <c r="S253" s="39">
        <f>IF(INDEX('Discl output_ class'!$B:$T,MATCH('Class output'!$A253,'Discl output_ class'!$B:$B,FALSE),MATCH('Class output'!S$1,'Discl output_ class'!$B$1:$T$1,FALSE))=0,0,'Inq6 adjusted class'!V253)</f>
        <v>3733.2893927616115</v>
      </c>
      <c r="T253" s="39">
        <f>IFERROR(VLOOKUP(A253,'Output A'!B:E,4,FALSE),0)</f>
        <v>4102.8999999999996</v>
      </c>
    </row>
    <row r="254" spans="1:20" x14ac:dyDescent="0.3">
      <c r="A254" s="6">
        <f>'Discl output_ class'!B254</f>
        <v>2920</v>
      </c>
      <c r="B254" s="39">
        <f>IF(INDEX('Discl output_ class'!$B:$T,MATCH('Class output'!$A254,'Discl output_ class'!$B:$B,FALSE),MATCH('Class output'!B$1,'Discl output_ class'!$B$1:$T$1,FALSE))=0,0,'Inq6 adjusted class'!E254)</f>
        <v>0</v>
      </c>
      <c r="C254" s="39">
        <f>IF(INDEX('Discl output_ class'!$B:$T,MATCH('Class output'!$A254,'Discl output_ class'!$B:$B,FALSE),MATCH('Class output'!C$1,'Discl output_ class'!$B$1:$T$1,FALSE))=0,0,'Inq6 adjusted class'!F254)</f>
        <v>0</v>
      </c>
      <c r="D254" s="39">
        <f>IF(INDEX('Discl output_ class'!$B:$T,MATCH('Class output'!$A254,'Discl output_ class'!$B:$B,FALSE),MATCH('Class output'!D$1,'Discl output_ class'!$B$1:$T$1,FALSE))=0,0,'Inq6 adjusted class'!G254)</f>
        <v>0</v>
      </c>
      <c r="E254" s="39">
        <f>IF(INDEX('Discl output_ class'!$B:$T,MATCH('Class output'!$A254,'Discl output_ class'!$B:$B,FALSE),MATCH('Class output'!E$1,'Discl output_ class'!$B$1:$T$1,FALSE))=0,0,'Inq6 adjusted class'!H254)</f>
        <v>0</v>
      </c>
      <c r="F254" s="39">
        <f>IF(INDEX('Discl output_ class'!$B:$T,MATCH('Class output'!$A254,'Discl output_ class'!$B:$B,FALSE),MATCH('Class output'!F$1,'Discl output_ class'!$B$1:$T$1,FALSE))=0,0,'Inq6 adjusted class'!I254)</f>
        <v>0</v>
      </c>
      <c r="G254" s="39">
        <f>IF(INDEX('Discl output_ class'!$B:$T,MATCH('Class output'!$A254,'Discl output_ class'!$B:$B,FALSE),MATCH('Class output'!G$1,'Discl output_ class'!$B$1:$T$1,FALSE))=0,0,'Inq6 adjusted class'!J254)</f>
        <v>0</v>
      </c>
      <c r="H254" s="39">
        <f>IF(INDEX('Discl output_ class'!$B:$T,MATCH('Class output'!$A254,'Discl output_ class'!$B:$B,FALSE),MATCH('Class output'!H$1,'Discl output_ class'!$B$1:$T$1,FALSE))=0,0,'Inq6 adjusted class'!K254)</f>
        <v>0</v>
      </c>
      <c r="I254" s="39">
        <f>IF(INDEX('Discl output_ class'!$B:$T,MATCH('Class output'!$A254,'Discl output_ class'!$B:$B,FALSE),MATCH('Class output'!I$1,'Discl output_ class'!$B$1:$T$1,FALSE))=0,0,'Inq6 adjusted class'!L254)</f>
        <v>0</v>
      </c>
      <c r="J254" s="39">
        <f>IF(INDEX('Discl output_ class'!$B:$T,MATCH('Class output'!$A254,'Discl output_ class'!$B:$B,FALSE),MATCH('Class output'!J$1,'Discl output_ class'!$B$1:$T$1,FALSE))=0,0,'Inq6 adjusted class'!M254)</f>
        <v>0</v>
      </c>
      <c r="K254" s="39">
        <f>IF(INDEX('Discl output_ class'!$B:$T,MATCH('Class output'!$A254,'Discl output_ class'!$B:$B,FALSE),MATCH('Class output'!K$1,'Discl output_ class'!$B$1:$T$1,FALSE))=0,0,'Inq6 adjusted class'!N254)</f>
        <v>0</v>
      </c>
      <c r="L254" s="39">
        <f>IF(INDEX('Discl output_ class'!$B:$T,MATCH('Class output'!$A254,'Discl output_ class'!$B:$B,FALSE),MATCH('Class output'!L$1,'Discl output_ class'!$B$1:$T$1,FALSE))=0,0,'Inq6 adjusted class'!O254)</f>
        <v>0</v>
      </c>
      <c r="M254" s="39">
        <f>IF(INDEX('Discl output_ class'!$B:$T,MATCH('Class output'!$A254,'Discl output_ class'!$B:$B,FALSE),MATCH('Class output'!M$1,'Discl output_ class'!$B$1:$T$1,FALSE))=0,0,'Inq6 adjusted class'!P254)</f>
        <v>0</v>
      </c>
      <c r="N254" s="39">
        <f>IF(INDEX('Discl output_ class'!$B:$T,MATCH('Class output'!$A254,'Discl output_ class'!$B:$B,FALSE),MATCH('Class output'!N$1,'Discl output_ class'!$B$1:$T$1,FALSE))=0,0,'Inq6 adjusted class'!Q254)</f>
        <v>0</v>
      </c>
      <c r="O254" s="39">
        <f>IF(INDEX('Discl output_ class'!$B:$T,MATCH('Class output'!$A254,'Discl output_ class'!$B:$B,FALSE),MATCH('Class output'!O$1,'Discl output_ class'!$B$1:$T$1,FALSE))=0,0,'Inq6 adjusted class'!R254)</f>
        <v>0</v>
      </c>
      <c r="P254" s="39">
        <f>IF(INDEX('Discl output_ class'!$B:$T,MATCH('Class output'!$A254,'Discl output_ class'!$B:$B,FALSE),MATCH('Class output'!P$1,'Discl output_ class'!$B$1:$T$1,FALSE))=0,0,'Inq6 adjusted class'!S254)</f>
        <v>0</v>
      </c>
      <c r="Q254" s="39">
        <f>IF(INDEX('Discl output_ class'!$B:$T,MATCH('Class output'!$A254,'Discl output_ class'!$B:$B,FALSE),MATCH('Class output'!Q$1,'Discl output_ class'!$B$1:$T$1,FALSE))=0,0,'Inq6 adjusted class'!T254)</f>
        <v>0</v>
      </c>
      <c r="R254" s="39">
        <f>IF(INDEX('Discl output_ class'!$B:$T,MATCH('Class output'!$A254,'Discl output_ class'!$B:$B,FALSE),MATCH('Class output'!R$1,'Discl output_ class'!$B$1:$T$1,FALSE))=0,0,'Inq6 adjusted class'!U254)</f>
        <v>151.40939700882157</v>
      </c>
      <c r="S254" s="39">
        <f>IF(INDEX('Discl output_ class'!$B:$T,MATCH('Class output'!$A254,'Discl output_ class'!$B:$B,FALSE),MATCH('Class output'!S$1,'Discl output_ class'!$B$1:$T$1,FALSE))=0,0,'Inq6 adjusted class'!V254)</f>
        <v>107.38946758034967</v>
      </c>
      <c r="T254" s="39">
        <f>IFERROR(VLOOKUP(A254,'Output A'!B:E,4,FALSE),0)</f>
        <v>382.31788920000002</v>
      </c>
    </row>
    <row r="255" spans="1:20" x14ac:dyDescent="0.3">
      <c r="A255" s="6">
        <f>'Discl output_ class'!B255</f>
        <v>2931</v>
      </c>
      <c r="B255" s="39">
        <f>IF(INDEX('Discl output_ class'!$B:$T,MATCH('Class output'!$A255,'Discl output_ class'!$B:$B,FALSE),MATCH('Class output'!B$1,'Discl output_ class'!$B$1:$T$1,FALSE))=0,0,'Inq6 adjusted class'!E255)</f>
        <v>0</v>
      </c>
      <c r="C255" s="39">
        <f>IF(INDEX('Discl output_ class'!$B:$T,MATCH('Class output'!$A255,'Discl output_ class'!$B:$B,FALSE),MATCH('Class output'!C$1,'Discl output_ class'!$B$1:$T$1,FALSE))=0,0,'Inq6 adjusted class'!F255)</f>
        <v>0</v>
      </c>
      <c r="D255" s="39">
        <f>IF(INDEX('Discl output_ class'!$B:$T,MATCH('Class output'!$A255,'Discl output_ class'!$B:$B,FALSE),MATCH('Class output'!D$1,'Discl output_ class'!$B$1:$T$1,FALSE))=0,0,'Inq6 adjusted class'!G255)</f>
        <v>0</v>
      </c>
      <c r="E255" s="39">
        <f>IF(INDEX('Discl output_ class'!$B:$T,MATCH('Class output'!$A255,'Discl output_ class'!$B:$B,FALSE),MATCH('Class output'!E$1,'Discl output_ class'!$B$1:$T$1,FALSE))=0,0,'Inq6 adjusted class'!H255)</f>
        <v>0</v>
      </c>
      <c r="F255" s="39">
        <f>IF(INDEX('Discl output_ class'!$B:$T,MATCH('Class output'!$A255,'Discl output_ class'!$B:$B,FALSE),MATCH('Class output'!F$1,'Discl output_ class'!$B$1:$T$1,FALSE))=0,0,'Inq6 adjusted class'!I255)</f>
        <v>0</v>
      </c>
      <c r="G255" s="39">
        <f>IF(INDEX('Discl output_ class'!$B:$T,MATCH('Class output'!$A255,'Discl output_ class'!$B:$B,FALSE),MATCH('Class output'!G$1,'Discl output_ class'!$B$1:$T$1,FALSE))=0,0,'Inq6 adjusted class'!J255)</f>
        <v>0</v>
      </c>
      <c r="H255" s="39">
        <f>IF(INDEX('Discl output_ class'!$B:$T,MATCH('Class output'!$A255,'Discl output_ class'!$B:$B,FALSE),MATCH('Class output'!H$1,'Discl output_ class'!$B$1:$T$1,FALSE))=0,0,'Inq6 adjusted class'!K255)</f>
        <v>0</v>
      </c>
      <c r="I255" s="39">
        <f>IF(INDEX('Discl output_ class'!$B:$T,MATCH('Class output'!$A255,'Discl output_ class'!$B:$B,FALSE),MATCH('Class output'!I$1,'Discl output_ class'!$B$1:$T$1,FALSE))=0,0,'Inq6 adjusted class'!L255)</f>
        <v>0</v>
      </c>
      <c r="J255" s="39">
        <f>IF(INDEX('Discl output_ class'!$B:$T,MATCH('Class output'!$A255,'Discl output_ class'!$B:$B,FALSE),MATCH('Class output'!J$1,'Discl output_ class'!$B$1:$T$1,FALSE))=0,0,'Inq6 adjusted class'!M255)</f>
        <v>0</v>
      </c>
      <c r="K255" s="39">
        <f>IF(INDEX('Discl output_ class'!$B:$T,MATCH('Class output'!$A255,'Discl output_ class'!$B:$B,FALSE),MATCH('Class output'!K$1,'Discl output_ class'!$B$1:$T$1,FALSE))=0,0,'Inq6 adjusted class'!N255)</f>
        <v>0</v>
      </c>
      <c r="L255" s="39">
        <f>IF(INDEX('Discl output_ class'!$B:$T,MATCH('Class output'!$A255,'Discl output_ class'!$B:$B,FALSE),MATCH('Class output'!L$1,'Discl output_ class'!$B$1:$T$1,FALSE))=0,0,'Inq6 adjusted class'!O255)</f>
        <v>0</v>
      </c>
      <c r="M255" s="39">
        <f>IF(INDEX('Discl output_ class'!$B:$T,MATCH('Class output'!$A255,'Discl output_ class'!$B:$B,FALSE),MATCH('Class output'!M$1,'Discl output_ class'!$B$1:$T$1,FALSE))=0,0,'Inq6 adjusted class'!P255)</f>
        <v>0</v>
      </c>
      <c r="N255" s="39">
        <f>IF(INDEX('Discl output_ class'!$B:$T,MATCH('Class output'!$A255,'Discl output_ class'!$B:$B,FALSE),MATCH('Class output'!N$1,'Discl output_ class'!$B$1:$T$1,FALSE))=0,0,'Inq6 adjusted class'!Q255)</f>
        <v>0</v>
      </c>
      <c r="O255" s="39">
        <f>IF(INDEX('Discl output_ class'!$B:$T,MATCH('Class output'!$A255,'Discl output_ class'!$B:$B,FALSE),MATCH('Class output'!O$1,'Discl output_ class'!$B$1:$T$1,FALSE))=0,0,'Inq6 adjusted class'!R255)</f>
        <v>0</v>
      </c>
      <c r="P255" s="39">
        <f>IF(INDEX('Discl output_ class'!$B:$T,MATCH('Class output'!$A255,'Discl output_ class'!$B:$B,FALSE),MATCH('Class output'!P$1,'Discl output_ class'!$B$1:$T$1,FALSE))=0,0,'Inq6 adjusted class'!S255)</f>
        <v>0</v>
      </c>
      <c r="Q255" s="39">
        <f>IF(INDEX('Discl output_ class'!$B:$T,MATCH('Class output'!$A255,'Discl output_ class'!$B:$B,FALSE),MATCH('Class output'!Q$1,'Discl output_ class'!$B$1:$T$1,FALSE))=0,0,'Inq6 adjusted class'!T255)</f>
        <v>0</v>
      </c>
      <c r="R255" s="39">
        <f>IF(INDEX('Discl output_ class'!$B:$T,MATCH('Class output'!$A255,'Discl output_ class'!$B:$B,FALSE),MATCH('Class output'!R$1,'Discl output_ class'!$B$1:$T$1,FALSE))=0,0,'Inq6 adjusted class'!U255)</f>
        <v>175.48293551129848</v>
      </c>
      <c r="S255" s="39">
        <f>IF(INDEX('Discl output_ class'!$B:$T,MATCH('Class output'!$A255,'Discl output_ class'!$B:$B,FALSE),MATCH('Class output'!S$1,'Discl output_ class'!$B$1:$T$1,FALSE))=0,0,'Inq6 adjusted class'!V255)</f>
        <v>141.28214348294969</v>
      </c>
      <c r="T255" s="39">
        <f>IFERROR(VLOOKUP(A255,'Output A'!B:E,4,FALSE),0)</f>
        <v>234.7076088</v>
      </c>
    </row>
    <row r="256" spans="1:20" x14ac:dyDescent="0.3">
      <c r="A256" s="6">
        <f>'Discl output_ class'!B256</f>
        <v>2932</v>
      </c>
      <c r="B256" s="39">
        <f>IF(INDEX('Discl output_ class'!$B:$T,MATCH('Class output'!$A256,'Discl output_ class'!$B:$B,FALSE),MATCH('Class output'!B$1,'Discl output_ class'!$B$1:$T$1,FALSE))=0,0,'Inq6 adjusted class'!E256)</f>
        <v>0</v>
      </c>
      <c r="C256" s="39">
        <f>IF(INDEX('Discl output_ class'!$B:$T,MATCH('Class output'!$A256,'Discl output_ class'!$B:$B,FALSE),MATCH('Class output'!C$1,'Discl output_ class'!$B$1:$T$1,FALSE))=0,0,'Inq6 adjusted class'!F256)</f>
        <v>0</v>
      </c>
      <c r="D256" s="39">
        <f>IF(INDEX('Discl output_ class'!$B:$T,MATCH('Class output'!$A256,'Discl output_ class'!$B:$B,FALSE),MATCH('Class output'!D$1,'Discl output_ class'!$B$1:$T$1,FALSE))=0,0,'Inq6 adjusted class'!G256)</f>
        <v>0</v>
      </c>
      <c r="E256" s="39">
        <f>IF(INDEX('Discl output_ class'!$B:$T,MATCH('Class output'!$A256,'Discl output_ class'!$B:$B,FALSE),MATCH('Class output'!E$1,'Discl output_ class'!$B$1:$T$1,FALSE))=0,0,'Inq6 adjusted class'!H256)</f>
        <v>0</v>
      </c>
      <c r="F256" s="39">
        <f>IF(INDEX('Discl output_ class'!$B:$T,MATCH('Class output'!$A256,'Discl output_ class'!$B:$B,FALSE),MATCH('Class output'!F$1,'Discl output_ class'!$B$1:$T$1,FALSE))=0,0,'Inq6 adjusted class'!I256)</f>
        <v>0</v>
      </c>
      <c r="G256" s="39">
        <f>IF(INDEX('Discl output_ class'!$B:$T,MATCH('Class output'!$A256,'Discl output_ class'!$B:$B,FALSE),MATCH('Class output'!G$1,'Discl output_ class'!$B$1:$T$1,FALSE))=0,0,'Inq6 adjusted class'!J256)</f>
        <v>0</v>
      </c>
      <c r="H256" s="39">
        <f>IF(INDEX('Discl output_ class'!$B:$T,MATCH('Class output'!$A256,'Discl output_ class'!$B:$B,FALSE),MATCH('Class output'!H$1,'Discl output_ class'!$B$1:$T$1,FALSE))=0,0,'Inq6 adjusted class'!K256)</f>
        <v>0</v>
      </c>
      <c r="I256" s="39">
        <f>IF(INDEX('Discl output_ class'!$B:$T,MATCH('Class output'!$A256,'Discl output_ class'!$B:$B,FALSE),MATCH('Class output'!I$1,'Discl output_ class'!$B$1:$T$1,FALSE))=0,0,'Inq6 adjusted class'!L256)</f>
        <v>0</v>
      </c>
      <c r="J256" s="39">
        <f>IF(INDEX('Discl output_ class'!$B:$T,MATCH('Class output'!$A256,'Discl output_ class'!$B:$B,FALSE),MATCH('Class output'!J$1,'Discl output_ class'!$B$1:$T$1,FALSE))=0,0,'Inq6 adjusted class'!M256)</f>
        <v>0</v>
      </c>
      <c r="K256" s="39">
        <f>IF(INDEX('Discl output_ class'!$B:$T,MATCH('Class output'!$A256,'Discl output_ class'!$B:$B,FALSE),MATCH('Class output'!K$1,'Discl output_ class'!$B$1:$T$1,FALSE))=0,0,'Inq6 adjusted class'!N256)</f>
        <v>0</v>
      </c>
      <c r="L256" s="39">
        <f>IF(INDEX('Discl output_ class'!$B:$T,MATCH('Class output'!$A256,'Discl output_ class'!$B:$B,FALSE),MATCH('Class output'!L$1,'Discl output_ class'!$B$1:$T$1,FALSE))=0,0,'Inq6 adjusted class'!O256)</f>
        <v>0</v>
      </c>
      <c r="M256" s="39">
        <f>IF(INDEX('Discl output_ class'!$B:$T,MATCH('Class output'!$A256,'Discl output_ class'!$B:$B,FALSE),MATCH('Class output'!M$1,'Discl output_ class'!$B$1:$T$1,FALSE))=0,0,'Inq6 adjusted class'!P256)</f>
        <v>0</v>
      </c>
      <c r="N256" s="39">
        <f>IF(INDEX('Discl output_ class'!$B:$T,MATCH('Class output'!$A256,'Discl output_ class'!$B:$B,FALSE),MATCH('Class output'!N$1,'Discl output_ class'!$B$1:$T$1,FALSE))=0,0,'Inq6 adjusted class'!Q256)</f>
        <v>0</v>
      </c>
      <c r="O256" s="39">
        <f>IF(INDEX('Discl output_ class'!$B:$T,MATCH('Class output'!$A256,'Discl output_ class'!$B:$B,FALSE),MATCH('Class output'!O$1,'Discl output_ class'!$B$1:$T$1,FALSE))=0,0,'Inq6 adjusted class'!R256)</f>
        <v>0</v>
      </c>
      <c r="P256" s="39">
        <f>IF(INDEX('Discl output_ class'!$B:$T,MATCH('Class output'!$A256,'Discl output_ class'!$B:$B,FALSE),MATCH('Class output'!P$1,'Discl output_ class'!$B$1:$T$1,FALSE))=0,0,'Inq6 adjusted class'!S256)</f>
        <v>0</v>
      </c>
      <c r="Q256" s="39">
        <f>IF(INDEX('Discl output_ class'!$B:$T,MATCH('Class output'!$A256,'Discl output_ class'!$B:$B,FALSE),MATCH('Class output'!Q$1,'Discl output_ class'!$B$1:$T$1,FALSE))=0,0,'Inq6 adjusted class'!T256)</f>
        <v>0</v>
      </c>
      <c r="R256" s="39">
        <f>IF(INDEX('Discl output_ class'!$B:$T,MATCH('Class output'!$A256,'Discl output_ class'!$B:$B,FALSE),MATCH('Class output'!R$1,'Discl output_ class'!$B$1:$T$1,FALSE))=0,0,'Inq6 adjusted class'!U256)</f>
        <v>190.27082333528432</v>
      </c>
      <c r="S256" s="39">
        <f>IF(INDEX('Discl output_ class'!$B:$T,MATCH('Class output'!$A256,'Discl output_ class'!$B:$B,FALSE),MATCH('Class output'!S$1,'Discl output_ class'!$B$1:$T$1,FALSE))=0,0,'Inq6 adjusted class'!V256)</f>
        <v>147.0097979484747</v>
      </c>
      <c r="T256" s="39">
        <f>IFERROR(VLOOKUP(A256,'Output A'!B:E,4,FALSE),0)</f>
        <v>480.00101380000001</v>
      </c>
    </row>
    <row r="257" spans="1:20" x14ac:dyDescent="0.3">
      <c r="A257" s="6">
        <f>'Discl output_ class'!B257</f>
        <v>3011</v>
      </c>
      <c r="B257" s="39">
        <f>IF(INDEX('Discl output_ class'!$B:$T,MATCH('Class output'!$A257,'Discl output_ class'!$B:$B,FALSE),MATCH('Class output'!B$1,'Discl output_ class'!$B$1:$T$1,FALSE))=0,0,'Inq6 adjusted class'!E257)</f>
        <v>354.2031654287851</v>
      </c>
      <c r="C257" s="39">
        <f>IF(INDEX('Discl output_ class'!$B:$T,MATCH('Class output'!$A257,'Discl output_ class'!$B:$B,FALSE),MATCH('Class output'!C$1,'Discl output_ class'!$B$1:$T$1,FALSE))=0,0,'Inq6 adjusted class'!F257)</f>
        <v>235.81336477754297</v>
      </c>
      <c r="D257" s="39">
        <f>IF(INDEX('Discl output_ class'!$B:$T,MATCH('Class output'!$A257,'Discl output_ class'!$B:$B,FALSE),MATCH('Class output'!D$1,'Discl output_ class'!$B$1:$T$1,FALSE))=0,0,'Inq6 adjusted class'!G257)</f>
        <v>936.04062884016957</v>
      </c>
      <c r="E257" s="39">
        <f>IF(INDEX('Discl output_ class'!$B:$T,MATCH('Class output'!$A257,'Discl output_ class'!$B:$B,FALSE),MATCH('Class output'!E$1,'Discl output_ class'!$B$1:$T$1,FALSE))=0,0,'Inq6 adjusted class'!H257)</f>
        <v>130.24119644794465</v>
      </c>
      <c r="F257" s="39">
        <f>IF(INDEX('Discl output_ class'!$B:$T,MATCH('Class output'!$A257,'Discl output_ class'!$B:$B,FALSE),MATCH('Class output'!F$1,'Discl output_ class'!$B$1:$T$1,FALSE))=0,0,'Inq6 adjusted class'!I257)</f>
        <v>130.7389499949775</v>
      </c>
      <c r="G257" s="39">
        <f>IF(INDEX('Discl output_ class'!$B:$T,MATCH('Class output'!$A257,'Discl output_ class'!$B:$B,FALSE),MATCH('Class output'!G$1,'Discl output_ class'!$B$1:$T$1,FALSE))=0,0,'Inq6 adjusted class'!J257)</f>
        <v>127.10162664084356</v>
      </c>
      <c r="H257" s="39">
        <f>IF(INDEX('Discl output_ class'!$B:$T,MATCH('Class output'!$A257,'Discl output_ class'!$B:$B,FALSE),MATCH('Class output'!H$1,'Discl output_ class'!$B$1:$T$1,FALSE))=0,0,'Inq6 adjusted class'!K257)</f>
        <v>101.19055943929754</v>
      </c>
      <c r="I257" s="39">
        <f>IF(INDEX('Discl output_ class'!$B:$T,MATCH('Class output'!$A257,'Discl output_ class'!$B:$B,FALSE),MATCH('Class output'!I$1,'Discl output_ class'!$B$1:$T$1,FALSE))=0,0,'Inq6 adjusted class'!L257)</f>
        <v>107.17498584812986</v>
      </c>
      <c r="J257" s="39">
        <f>IF(INDEX('Discl output_ class'!$B:$T,MATCH('Class output'!$A257,'Discl output_ class'!$B:$B,FALSE),MATCH('Class output'!J$1,'Discl output_ class'!$B$1:$T$1,FALSE))=0,0,'Inq6 adjusted class'!M257)</f>
        <v>119.97129167733856</v>
      </c>
      <c r="K257" s="39">
        <f>IF(INDEX('Discl output_ class'!$B:$T,MATCH('Class output'!$A257,'Discl output_ class'!$B:$B,FALSE),MATCH('Class output'!K$1,'Discl output_ class'!$B$1:$T$1,FALSE))=0,0,'Inq6 adjusted class'!N257)</f>
        <v>111.07077634198471</v>
      </c>
      <c r="L257" s="39">
        <f>IF(INDEX('Discl output_ class'!$B:$T,MATCH('Class output'!$A257,'Discl output_ class'!$B:$B,FALSE),MATCH('Class output'!L$1,'Discl output_ class'!$B$1:$T$1,FALSE))=0,0,'Inq6 adjusted class'!O257)</f>
        <v>128.97281767809378</v>
      </c>
      <c r="M257" s="39">
        <f>IF(INDEX('Discl output_ class'!$B:$T,MATCH('Class output'!$A257,'Discl output_ class'!$B:$B,FALSE),MATCH('Class output'!M$1,'Discl output_ class'!$B$1:$T$1,FALSE))=0,0,'Inq6 adjusted class'!P257)</f>
        <v>0</v>
      </c>
      <c r="N257" s="39">
        <f>IF(INDEX('Discl output_ class'!$B:$T,MATCH('Class output'!$A257,'Discl output_ class'!$B:$B,FALSE),MATCH('Class output'!N$1,'Discl output_ class'!$B$1:$T$1,FALSE))=0,0,'Inq6 adjusted class'!Q257)</f>
        <v>0</v>
      </c>
      <c r="O257" s="39">
        <f>IF(INDEX('Discl output_ class'!$B:$T,MATCH('Class output'!$A257,'Discl output_ class'!$B:$B,FALSE),MATCH('Class output'!O$1,'Discl output_ class'!$B$1:$T$1,FALSE))=0,0,'Inq6 adjusted class'!R257)</f>
        <v>0</v>
      </c>
      <c r="P257" s="39">
        <f>IF(INDEX('Discl output_ class'!$B:$T,MATCH('Class output'!$A257,'Discl output_ class'!$B:$B,FALSE),MATCH('Class output'!P$1,'Discl output_ class'!$B$1:$T$1,FALSE))=0,0,'Inq6 adjusted class'!S257)</f>
        <v>180.03215505008311</v>
      </c>
      <c r="Q257" s="39">
        <f>IF(INDEX('Discl output_ class'!$B:$T,MATCH('Class output'!$A257,'Discl output_ class'!$B:$B,FALSE),MATCH('Class output'!Q$1,'Discl output_ class'!$B$1:$T$1,FALSE))=0,0,'Inq6 adjusted class'!T257)</f>
        <v>0</v>
      </c>
      <c r="R257" s="39">
        <f>IF(INDEX('Discl output_ class'!$B:$T,MATCH('Class output'!$A257,'Discl output_ class'!$B:$B,FALSE),MATCH('Class output'!R$1,'Discl output_ class'!$B$1:$T$1,FALSE))=0,0,'Inq6 adjusted class'!U257)</f>
        <v>74.547950275386285</v>
      </c>
      <c r="S257" s="39">
        <f>IF(INDEX('Discl output_ class'!$B:$T,MATCH('Class output'!$A257,'Discl output_ class'!$B:$B,FALSE),MATCH('Class output'!S$1,'Discl output_ class'!$B$1:$T$1,FALSE))=0,0,'Inq6 adjusted class'!V257)</f>
        <v>54.626413212960777</v>
      </c>
      <c r="T257" s="39">
        <f>IFERROR(VLOOKUP(A257,'Output A'!B:E,4,FALSE),0)</f>
        <v>92.455532700000006</v>
      </c>
    </row>
    <row r="258" spans="1:20" x14ac:dyDescent="0.3">
      <c r="A258" s="6">
        <f>'Discl output_ class'!B258</f>
        <v>3012</v>
      </c>
      <c r="B258" s="39">
        <f>IF(INDEX('Discl output_ class'!$B:$T,MATCH('Class output'!$A258,'Discl output_ class'!$B:$B,FALSE),MATCH('Class output'!B$1,'Discl output_ class'!$B$1:$T$1,FALSE))=0,0,'Inq6 adjusted class'!E258)</f>
        <v>72.605186860571251</v>
      </c>
      <c r="C258" s="39">
        <f>IF(INDEX('Discl output_ class'!$B:$T,MATCH('Class output'!$A258,'Discl output_ class'!$B:$B,FALSE),MATCH('Class output'!C$1,'Discl output_ class'!$B$1:$T$1,FALSE))=0,0,'Inq6 adjusted class'!F258)</f>
        <v>122.32331152940009</v>
      </c>
      <c r="D258" s="39">
        <f>IF(INDEX('Discl output_ class'!$B:$T,MATCH('Class output'!$A258,'Discl output_ class'!$B:$B,FALSE),MATCH('Class output'!D$1,'Discl output_ class'!$B$1:$T$1,FALSE))=0,0,'Inq6 adjusted class'!G258)</f>
        <v>133.46919851305643</v>
      </c>
      <c r="E258" s="39">
        <f>IF(INDEX('Discl output_ class'!$B:$T,MATCH('Class output'!$A258,'Discl output_ class'!$B:$B,FALSE),MATCH('Class output'!E$1,'Discl output_ class'!$B$1:$T$1,FALSE))=0,0,'Inq6 adjusted class'!H258)</f>
        <v>138.33699978107992</v>
      </c>
      <c r="F258" s="39">
        <f>IF(INDEX('Discl output_ class'!$B:$T,MATCH('Class output'!$A258,'Discl output_ class'!$B:$B,FALSE),MATCH('Class output'!F$1,'Discl output_ class'!$B$1:$T$1,FALSE))=0,0,'Inq6 adjusted class'!I258)</f>
        <v>154.78490731923131</v>
      </c>
      <c r="G258" s="39">
        <f>IF(INDEX('Discl output_ class'!$B:$T,MATCH('Class output'!$A258,'Discl output_ class'!$B:$B,FALSE),MATCH('Class output'!G$1,'Discl output_ class'!$B$1:$T$1,FALSE))=0,0,'Inq6 adjusted class'!J258)</f>
        <v>103.26595914380833</v>
      </c>
      <c r="H258" s="39">
        <f>IF(INDEX('Discl output_ class'!$B:$T,MATCH('Class output'!$A258,'Discl output_ class'!$B:$B,FALSE),MATCH('Class output'!H$1,'Discl output_ class'!$B$1:$T$1,FALSE))=0,0,'Inq6 adjusted class'!K258)</f>
        <v>98.618538274687992</v>
      </c>
      <c r="I258" s="39">
        <f>IF(INDEX('Discl output_ class'!$B:$T,MATCH('Class output'!$A258,'Discl output_ class'!$B:$B,FALSE),MATCH('Class output'!I$1,'Discl output_ class'!$B$1:$T$1,FALSE))=0,0,'Inq6 adjusted class'!L258)</f>
        <v>101.52095717286505</v>
      </c>
      <c r="J258" s="39">
        <f>IF(INDEX('Discl output_ class'!$B:$T,MATCH('Class output'!$A258,'Discl output_ class'!$B:$B,FALSE),MATCH('Class output'!J$1,'Discl output_ class'!$B$1:$T$1,FALSE))=0,0,'Inq6 adjusted class'!M258)</f>
        <v>115.31340113191148</v>
      </c>
      <c r="K258" s="39">
        <f>IF(INDEX('Discl output_ class'!$B:$T,MATCH('Class output'!$A258,'Discl output_ class'!$B:$B,FALSE),MATCH('Class output'!K$1,'Discl output_ class'!$B$1:$T$1,FALSE))=0,0,'Inq6 adjusted class'!N258)</f>
        <v>152.47514507199958</v>
      </c>
      <c r="L258" s="39">
        <f>IF(INDEX('Discl output_ class'!$B:$T,MATCH('Class output'!$A258,'Discl output_ class'!$B:$B,FALSE),MATCH('Class output'!L$1,'Discl output_ class'!$B$1:$T$1,FALSE))=0,0,'Inq6 adjusted class'!O258)</f>
        <v>172.48959060437463</v>
      </c>
      <c r="M258" s="39">
        <f>IF(INDEX('Discl output_ class'!$B:$T,MATCH('Class output'!$A258,'Discl output_ class'!$B:$B,FALSE),MATCH('Class output'!M$1,'Discl output_ class'!$B$1:$T$1,FALSE))=0,0,'Inq6 adjusted class'!P258)</f>
        <v>0</v>
      </c>
      <c r="N258" s="39">
        <f>IF(INDEX('Discl output_ class'!$B:$T,MATCH('Class output'!$A258,'Discl output_ class'!$B:$B,FALSE),MATCH('Class output'!N$1,'Discl output_ class'!$B$1:$T$1,FALSE))=0,0,'Inq6 adjusted class'!Q258)</f>
        <v>0</v>
      </c>
      <c r="O258" s="39">
        <f>IF(INDEX('Discl output_ class'!$B:$T,MATCH('Class output'!$A258,'Discl output_ class'!$B:$B,FALSE),MATCH('Class output'!O$1,'Discl output_ class'!$B$1:$T$1,FALSE))=0,0,'Inq6 adjusted class'!R258)</f>
        <v>0</v>
      </c>
      <c r="P258" s="39">
        <f>IF(INDEX('Discl output_ class'!$B:$T,MATCH('Class output'!$A258,'Discl output_ class'!$B:$B,FALSE),MATCH('Class output'!P$1,'Discl output_ class'!$B$1:$T$1,FALSE))=0,0,'Inq6 adjusted class'!S258)</f>
        <v>190.54252074295033</v>
      </c>
      <c r="Q258" s="39">
        <f>IF(INDEX('Discl output_ class'!$B:$T,MATCH('Class output'!$A258,'Discl output_ class'!$B:$B,FALSE),MATCH('Class output'!Q$1,'Discl output_ class'!$B$1:$T$1,FALSE))=0,0,'Inq6 adjusted class'!T258)</f>
        <v>0</v>
      </c>
      <c r="R258" s="39">
        <f>IF(INDEX('Discl output_ class'!$B:$T,MATCH('Class output'!$A258,'Discl output_ class'!$B:$B,FALSE),MATCH('Class output'!R$1,'Discl output_ class'!$B$1:$T$1,FALSE))=0,0,'Inq6 adjusted class'!U258)</f>
        <v>74.260174795342934</v>
      </c>
      <c r="S258" s="39">
        <f>IF(INDEX('Discl output_ class'!$B:$T,MATCH('Class output'!$A258,'Discl output_ class'!$B:$B,FALSE),MATCH('Class output'!S$1,'Discl output_ class'!$B$1:$T$1,FALSE))=0,0,'Inq6 adjusted class'!V258)</f>
        <v>66.303165310031673</v>
      </c>
      <c r="T258" s="39">
        <f>IFERROR(VLOOKUP(A258,'Output A'!B:E,4,FALSE),0)</f>
        <v>190.94392640000001</v>
      </c>
    </row>
    <row r="259" spans="1:20" x14ac:dyDescent="0.3">
      <c r="A259" s="6">
        <f>'Discl output_ class'!B259</f>
        <v>3020</v>
      </c>
      <c r="B259" s="39">
        <f>IF(INDEX('Discl output_ class'!$B:$T,MATCH('Class output'!$A259,'Discl output_ class'!$B:$B,FALSE),MATCH('Class output'!B$1,'Discl output_ class'!$B$1:$T$1,FALSE))=0,0,'Inq6 adjusted class'!E259)</f>
        <v>0</v>
      </c>
      <c r="C259" s="39">
        <f>IF(INDEX('Discl output_ class'!$B:$T,MATCH('Class output'!$A259,'Discl output_ class'!$B:$B,FALSE),MATCH('Class output'!C$1,'Discl output_ class'!$B$1:$T$1,FALSE))=0,0,'Inq6 adjusted class'!F259)</f>
        <v>0</v>
      </c>
      <c r="D259" s="39">
        <f>IF(INDEX('Discl output_ class'!$B:$T,MATCH('Class output'!$A259,'Discl output_ class'!$B:$B,FALSE),MATCH('Class output'!D$1,'Discl output_ class'!$B$1:$T$1,FALSE))=0,0,'Inq6 adjusted class'!G259)</f>
        <v>0</v>
      </c>
      <c r="E259" s="39">
        <f>IF(INDEX('Discl output_ class'!$B:$T,MATCH('Class output'!$A259,'Discl output_ class'!$B:$B,FALSE),MATCH('Class output'!E$1,'Discl output_ class'!$B$1:$T$1,FALSE))=0,0,'Inq6 adjusted class'!H259)</f>
        <v>0</v>
      </c>
      <c r="F259" s="39">
        <f>IF(INDEX('Discl output_ class'!$B:$T,MATCH('Class output'!$A259,'Discl output_ class'!$B:$B,FALSE),MATCH('Class output'!F$1,'Discl output_ class'!$B$1:$T$1,FALSE))=0,0,'Inq6 adjusted class'!I259)</f>
        <v>0</v>
      </c>
      <c r="G259" s="39">
        <f>IF(INDEX('Discl output_ class'!$B:$T,MATCH('Class output'!$A259,'Discl output_ class'!$B:$B,FALSE),MATCH('Class output'!G$1,'Discl output_ class'!$B$1:$T$1,FALSE))=0,0,'Inq6 adjusted class'!J259)</f>
        <v>0</v>
      </c>
      <c r="H259" s="39">
        <f>IF(INDEX('Discl output_ class'!$B:$T,MATCH('Class output'!$A259,'Discl output_ class'!$B:$B,FALSE),MATCH('Class output'!H$1,'Discl output_ class'!$B$1:$T$1,FALSE))=0,0,'Inq6 adjusted class'!K259)</f>
        <v>0</v>
      </c>
      <c r="I259" s="39">
        <f>IF(INDEX('Discl output_ class'!$B:$T,MATCH('Class output'!$A259,'Discl output_ class'!$B:$B,FALSE),MATCH('Class output'!I$1,'Discl output_ class'!$B$1:$T$1,FALSE))=0,0,'Inq6 adjusted class'!L259)</f>
        <v>0</v>
      </c>
      <c r="J259" s="39">
        <f>IF(INDEX('Discl output_ class'!$B:$T,MATCH('Class output'!$A259,'Discl output_ class'!$B:$B,FALSE),MATCH('Class output'!J$1,'Discl output_ class'!$B$1:$T$1,FALSE))=0,0,'Inq6 adjusted class'!M259)</f>
        <v>0</v>
      </c>
      <c r="K259" s="39">
        <f>IF(INDEX('Discl output_ class'!$B:$T,MATCH('Class output'!$A259,'Discl output_ class'!$B:$B,FALSE),MATCH('Class output'!K$1,'Discl output_ class'!$B$1:$T$1,FALSE))=0,0,'Inq6 adjusted class'!N259)</f>
        <v>0</v>
      </c>
      <c r="L259" s="39">
        <f>IF(INDEX('Discl output_ class'!$B:$T,MATCH('Class output'!$A259,'Discl output_ class'!$B:$B,FALSE),MATCH('Class output'!L$1,'Discl output_ class'!$B$1:$T$1,FALSE))=0,0,'Inq6 adjusted class'!O259)</f>
        <v>0</v>
      </c>
      <c r="M259" s="39">
        <f>IF(INDEX('Discl output_ class'!$B:$T,MATCH('Class output'!$A259,'Discl output_ class'!$B:$B,FALSE),MATCH('Class output'!M$1,'Discl output_ class'!$B$1:$T$1,FALSE))=0,0,'Inq6 adjusted class'!P259)</f>
        <v>0</v>
      </c>
      <c r="N259" s="39">
        <f>IF(INDEX('Discl output_ class'!$B:$T,MATCH('Class output'!$A259,'Discl output_ class'!$B:$B,FALSE),MATCH('Class output'!N$1,'Discl output_ class'!$B$1:$T$1,FALSE))=0,0,'Inq6 adjusted class'!Q259)</f>
        <v>0</v>
      </c>
      <c r="O259" s="39">
        <f>IF(INDEX('Discl output_ class'!$B:$T,MATCH('Class output'!$A259,'Discl output_ class'!$B:$B,FALSE),MATCH('Class output'!O$1,'Discl output_ class'!$B$1:$T$1,FALSE))=0,0,'Inq6 adjusted class'!R259)</f>
        <v>0</v>
      </c>
      <c r="P259" s="39">
        <f>IF(INDEX('Discl output_ class'!$B:$T,MATCH('Class output'!$A259,'Discl output_ class'!$B:$B,FALSE),MATCH('Class output'!P$1,'Discl output_ class'!$B$1:$T$1,FALSE))=0,0,'Inq6 adjusted class'!S259)</f>
        <v>0</v>
      </c>
      <c r="Q259" s="39">
        <f>IF(INDEX('Discl output_ class'!$B:$T,MATCH('Class output'!$A259,'Discl output_ class'!$B:$B,FALSE),MATCH('Class output'!Q$1,'Discl output_ class'!$B$1:$T$1,FALSE))=0,0,'Inq6 adjusted class'!T259)</f>
        <v>0</v>
      </c>
      <c r="R259" s="39">
        <f>IF(INDEX('Discl output_ class'!$B:$T,MATCH('Class output'!$A259,'Discl output_ class'!$B:$B,FALSE),MATCH('Class output'!R$1,'Discl output_ class'!$B$1:$T$1,FALSE))=0,0,'Inq6 adjusted class'!U259)</f>
        <v>0</v>
      </c>
      <c r="S259" s="39">
        <f>IF(INDEX('Discl output_ class'!$B:$T,MATCH('Class output'!$A259,'Discl output_ class'!$B:$B,FALSE),MATCH('Class output'!S$1,'Discl output_ class'!$B$1:$T$1,FALSE))=0,0,'Inq6 adjusted class'!V259)</f>
        <v>0</v>
      </c>
      <c r="T259" s="39">
        <f>IFERROR(VLOOKUP(A259,'Output A'!B:E,4,FALSE),0)</f>
        <v>760.63852889999998</v>
      </c>
    </row>
    <row r="260" spans="1:20" x14ac:dyDescent="0.3">
      <c r="A260" s="6">
        <f>'Discl output_ class'!B260</f>
        <v>3030</v>
      </c>
      <c r="B260" s="39">
        <f>IF(INDEX('Discl output_ class'!$B:$T,MATCH('Class output'!$A260,'Discl output_ class'!$B:$B,FALSE),MATCH('Class output'!B$1,'Discl output_ class'!$B$1:$T$1,FALSE))=0,0,'Inq6 adjusted class'!E260)</f>
        <v>0</v>
      </c>
      <c r="C260" s="39">
        <f>IF(INDEX('Discl output_ class'!$B:$T,MATCH('Class output'!$A260,'Discl output_ class'!$B:$B,FALSE),MATCH('Class output'!C$1,'Discl output_ class'!$B$1:$T$1,FALSE))=0,0,'Inq6 adjusted class'!F260)</f>
        <v>0</v>
      </c>
      <c r="D260" s="39">
        <f>IF(INDEX('Discl output_ class'!$B:$T,MATCH('Class output'!$A260,'Discl output_ class'!$B:$B,FALSE),MATCH('Class output'!D$1,'Discl output_ class'!$B$1:$T$1,FALSE))=0,0,'Inq6 adjusted class'!G260)</f>
        <v>0</v>
      </c>
      <c r="E260" s="39">
        <f>IF(INDEX('Discl output_ class'!$B:$T,MATCH('Class output'!$A260,'Discl output_ class'!$B:$B,FALSE),MATCH('Class output'!E$1,'Discl output_ class'!$B$1:$T$1,FALSE))=0,0,'Inq6 adjusted class'!H260)</f>
        <v>0</v>
      </c>
      <c r="F260" s="39">
        <f>IF(INDEX('Discl output_ class'!$B:$T,MATCH('Class output'!$A260,'Discl output_ class'!$B:$B,FALSE),MATCH('Class output'!F$1,'Discl output_ class'!$B$1:$T$1,FALSE))=0,0,'Inq6 adjusted class'!I260)</f>
        <v>0</v>
      </c>
      <c r="G260" s="39">
        <f>IF(INDEX('Discl output_ class'!$B:$T,MATCH('Class output'!$A260,'Discl output_ class'!$B:$B,FALSE),MATCH('Class output'!G$1,'Discl output_ class'!$B$1:$T$1,FALSE))=0,0,'Inq6 adjusted class'!J260)</f>
        <v>0</v>
      </c>
      <c r="H260" s="39">
        <f>IF(INDEX('Discl output_ class'!$B:$T,MATCH('Class output'!$A260,'Discl output_ class'!$B:$B,FALSE),MATCH('Class output'!H$1,'Discl output_ class'!$B$1:$T$1,FALSE))=0,0,'Inq6 adjusted class'!K260)</f>
        <v>0</v>
      </c>
      <c r="I260" s="39">
        <f>IF(INDEX('Discl output_ class'!$B:$T,MATCH('Class output'!$A260,'Discl output_ class'!$B:$B,FALSE),MATCH('Class output'!I$1,'Discl output_ class'!$B$1:$T$1,FALSE))=0,0,'Inq6 adjusted class'!L260)</f>
        <v>0</v>
      </c>
      <c r="J260" s="39">
        <f>IF(INDEX('Discl output_ class'!$B:$T,MATCH('Class output'!$A260,'Discl output_ class'!$B:$B,FALSE),MATCH('Class output'!J$1,'Discl output_ class'!$B$1:$T$1,FALSE))=0,0,'Inq6 adjusted class'!M260)</f>
        <v>0</v>
      </c>
      <c r="K260" s="39">
        <f>IF(INDEX('Discl output_ class'!$B:$T,MATCH('Class output'!$A260,'Discl output_ class'!$B:$B,FALSE),MATCH('Class output'!K$1,'Discl output_ class'!$B$1:$T$1,FALSE))=0,0,'Inq6 adjusted class'!N260)</f>
        <v>0</v>
      </c>
      <c r="L260" s="39">
        <f>IF(INDEX('Discl output_ class'!$B:$T,MATCH('Class output'!$A260,'Discl output_ class'!$B:$B,FALSE),MATCH('Class output'!L$1,'Discl output_ class'!$B$1:$T$1,FALSE))=0,0,'Inq6 adjusted class'!O260)</f>
        <v>0</v>
      </c>
      <c r="M260" s="39">
        <f>IF(INDEX('Discl output_ class'!$B:$T,MATCH('Class output'!$A260,'Discl output_ class'!$B:$B,FALSE),MATCH('Class output'!M$1,'Discl output_ class'!$B$1:$T$1,FALSE))=0,0,'Inq6 adjusted class'!P260)</f>
        <v>0</v>
      </c>
      <c r="N260" s="39">
        <f>IF(INDEX('Discl output_ class'!$B:$T,MATCH('Class output'!$A260,'Discl output_ class'!$B:$B,FALSE),MATCH('Class output'!N$1,'Discl output_ class'!$B$1:$T$1,FALSE))=0,0,'Inq6 adjusted class'!Q260)</f>
        <v>0</v>
      </c>
      <c r="O260" s="39">
        <f>IF(INDEX('Discl output_ class'!$B:$T,MATCH('Class output'!$A260,'Discl output_ class'!$B:$B,FALSE),MATCH('Class output'!O$1,'Discl output_ class'!$B$1:$T$1,FALSE))=0,0,'Inq6 adjusted class'!R260)</f>
        <v>0</v>
      </c>
      <c r="P260" s="39">
        <f>IF(INDEX('Discl output_ class'!$B:$T,MATCH('Class output'!$A260,'Discl output_ class'!$B:$B,FALSE),MATCH('Class output'!P$1,'Discl output_ class'!$B$1:$T$1,FALSE))=0,0,'Inq6 adjusted class'!S260)</f>
        <v>0</v>
      </c>
      <c r="Q260" s="39">
        <f>IF(INDEX('Discl output_ class'!$B:$T,MATCH('Class output'!$A260,'Discl output_ class'!$B:$B,FALSE),MATCH('Class output'!Q$1,'Discl output_ class'!$B$1:$T$1,FALSE))=0,0,'Inq6 adjusted class'!T260)</f>
        <v>0</v>
      </c>
      <c r="R260" s="39">
        <f>IF(INDEX('Discl output_ class'!$B:$T,MATCH('Class output'!$A260,'Discl output_ class'!$B:$B,FALSE),MATCH('Class output'!R$1,'Discl output_ class'!$B$1:$T$1,FALSE))=0,0,'Inq6 adjusted class'!U260)</f>
        <v>0</v>
      </c>
      <c r="S260" s="39">
        <f>IF(INDEX('Discl output_ class'!$B:$T,MATCH('Class output'!$A260,'Discl output_ class'!$B:$B,FALSE),MATCH('Class output'!S$1,'Discl output_ class'!$B$1:$T$1,FALSE))=0,0,'Inq6 adjusted class'!V260)</f>
        <v>0</v>
      </c>
      <c r="T260" s="39">
        <f>IFERROR(VLOOKUP(A260,'Output A'!B:E,4,FALSE),0)</f>
        <v>796.80796099999998</v>
      </c>
    </row>
    <row r="261" spans="1:20" x14ac:dyDescent="0.3">
      <c r="A261" s="6">
        <f>'Discl output_ class'!B261</f>
        <v>3040</v>
      </c>
      <c r="B261" s="39">
        <f>IF(INDEX('Discl output_ class'!$B:$T,MATCH('Class output'!$A261,'Discl output_ class'!$B:$B,FALSE),MATCH('Class output'!B$1,'Discl output_ class'!$B$1:$T$1,FALSE))=0,0,'Inq6 adjusted class'!E261)</f>
        <v>0</v>
      </c>
      <c r="C261" s="39">
        <f>IF(INDEX('Discl output_ class'!$B:$T,MATCH('Class output'!$A261,'Discl output_ class'!$B:$B,FALSE),MATCH('Class output'!C$1,'Discl output_ class'!$B$1:$T$1,FALSE))=0,0,'Inq6 adjusted class'!F261)</f>
        <v>0</v>
      </c>
      <c r="D261" s="39">
        <f>IF(INDEX('Discl output_ class'!$B:$T,MATCH('Class output'!$A261,'Discl output_ class'!$B:$B,FALSE),MATCH('Class output'!D$1,'Discl output_ class'!$B$1:$T$1,FALSE))=0,0,'Inq6 adjusted class'!G261)</f>
        <v>0</v>
      </c>
      <c r="E261" s="39">
        <f>IF(INDEX('Discl output_ class'!$B:$T,MATCH('Class output'!$A261,'Discl output_ class'!$B:$B,FALSE),MATCH('Class output'!E$1,'Discl output_ class'!$B$1:$T$1,FALSE))=0,0,'Inq6 adjusted class'!H261)</f>
        <v>0</v>
      </c>
      <c r="F261" s="39">
        <f>IF(INDEX('Discl output_ class'!$B:$T,MATCH('Class output'!$A261,'Discl output_ class'!$B:$B,FALSE),MATCH('Class output'!F$1,'Discl output_ class'!$B$1:$T$1,FALSE))=0,0,'Inq6 adjusted class'!I261)</f>
        <v>0</v>
      </c>
      <c r="G261" s="39">
        <f>IF(INDEX('Discl output_ class'!$B:$T,MATCH('Class output'!$A261,'Discl output_ class'!$B:$B,FALSE),MATCH('Class output'!G$1,'Discl output_ class'!$B$1:$T$1,FALSE))=0,0,'Inq6 adjusted class'!J261)</f>
        <v>0</v>
      </c>
      <c r="H261" s="39">
        <f>IF(INDEX('Discl output_ class'!$B:$T,MATCH('Class output'!$A261,'Discl output_ class'!$B:$B,FALSE),MATCH('Class output'!H$1,'Discl output_ class'!$B$1:$T$1,FALSE))=0,0,'Inq6 adjusted class'!K261)</f>
        <v>0</v>
      </c>
      <c r="I261" s="39">
        <f>IF(INDEX('Discl output_ class'!$B:$T,MATCH('Class output'!$A261,'Discl output_ class'!$B:$B,FALSE),MATCH('Class output'!I$1,'Discl output_ class'!$B$1:$T$1,FALSE))=0,0,'Inq6 adjusted class'!L261)</f>
        <v>0</v>
      </c>
      <c r="J261" s="39">
        <f>IF(INDEX('Discl output_ class'!$B:$T,MATCH('Class output'!$A261,'Discl output_ class'!$B:$B,FALSE),MATCH('Class output'!J$1,'Discl output_ class'!$B$1:$T$1,FALSE))=0,0,'Inq6 adjusted class'!M261)</f>
        <v>0</v>
      </c>
      <c r="K261" s="39">
        <f>IF(INDEX('Discl output_ class'!$B:$T,MATCH('Class output'!$A261,'Discl output_ class'!$B:$B,FALSE),MATCH('Class output'!K$1,'Discl output_ class'!$B$1:$T$1,FALSE))=0,0,'Inq6 adjusted class'!N261)</f>
        <v>0</v>
      </c>
      <c r="L261" s="39">
        <f>IF(INDEX('Discl output_ class'!$B:$T,MATCH('Class output'!$A261,'Discl output_ class'!$B:$B,FALSE),MATCH('Class output'!L$1,'Discl output_ class'!$B$1:$T$1,FALSE))=0,0,'Inq6 adjusted class'!O261)</f>
        <v>0</v>
      </c>
      <c r="M261" s="39">
        <f>IF(INDEX('Discl output_ class'!$B:$T,MATCH('Class output'!$A261,'Discl output_ class'!$B:$B,FALSE),MATCH('Class output'!M$1,'Discl output_ class'!$B$1:$T$1,FALSE))=0,0,'Inq6 adjusted class'!P261)</f>
        <v>0</v>
      </c>
      <c r="N261" s="39">
        <f>IF(INDEX('Discl output_ class'!$B:$T,MATCH('Class output'!$A261,'Discl output_ class'!$B:$B,FALSE),MATCH('Class output'!N$1,'Discl output_ class'!$B$1:$T$1,FALSE))=0,0,'Inq6 adjusted class'!Q261)</f>
        <v>0</v>
      </c>
      <c r="O261" s="39">
        <f>IF(INDEX('Discl output_ class'!$B:$T,MATCH('Class output'!$A261,'Discl output_ class'!$B:$B,FALSE),MATCH('Class output'!O$1,'Discl output_ class'!$B$1:$T$1,FALSE))=0,0,'Inq6 adjusted class'!R261)</f>
        <v>0</v>
      </c>
      <c r="P261" s="39">
        <f>IF(INDEX('Discl output_ class'!$B:$T,MATCH('Class output'!$A261,'Discl output_ class'!$B:$B,FALSE),MATCH('Class output'!P$1,'Discl output_ class'!$B$1:$T$1,FALSE))=0,0,'Inq6 adjusted class'!S261)</f>
        <v>0</v>
      </c>
      <c r="Q261" s="39">
        <f>IF(INDEX('Discl output_ class'!$B:$T,MATCH('Class output'!$A261,'Discl output_ class'!$B:$B,FALSE),MATCH('Class output'!Q$1,'Discl output_ class'!$B$1:$T$1,FALSE))=0,0,'Inq6 adjusted class'!T261)</f>
        <v>0</v>
      </c>
      <c r="R261" s="39">
        <f>IF(INDEX('Discl output_ class'!$B:$T,MATCH('Class output'!$A261,'Discl output_ class'!$B:$B,FALSE),MATCH('Class output'!R$1,'Discl output_ class'!$B$1:$T$1,FALSE))=0,0,'Inq6 adjusted class'!U261)</f>
        <v>0</v>
      </c>
      <c r="S261" s="39">
        <f>IF(INDEX('Discl output_ class'!$B:$T,MATCH('Class output'!$A261,'Discl output_ class'!$B:$B,FALSE),MATCH('Class output'!S$1,'Discl output_ class'!$B$1:$T$1,FALSE))=0,0,'Inq6 adjusted class'!V261)</f>
        <v>0</v>
      </c>
      <c r="T261" s="39">
        <f>IFERROR(VLOOKUP(A261,'Output A'!B:E,4,FALSE),0)</f>
        <v>0</v>
      </c>
    </row>
    <row r="262" spans="1:20" x14ac:dyDescent="0.3">
      <c r="A262" s="6">
        <f>'Discl output_ class'!B262</f>
        <v>3091</v>
      </c>
      <c r="B262" s="39">
        <f>IF(INDEX('Discl output_ class'!$B:$T,MATCH('Class output'!$A262,'Discl output_ class'!$B:$B,FALSE),MATCH('Class output'!B$1,'Discl output_ class'!$B$1:$T$1,FALSE))=0,0,'Inq6 adjusted class'!E262)</f>
        <v>0</v>
      </c>
      <c r="C262" s="39">
        <f>IF(INDEX('Discl output_ class'!$B:$T,MATCH('Class output'!$A262,'Discl output_ class'!$B:$B,FALSE),MATCH('Class output'!C$1,'Discl output_ class'!$B$1:$T$1,FALSE))=0,0,'Inq6 adjusted class'!F262)</f>
        <v>0</v>
      </c>
      <c r="D262" s="39">
        <f>IF(INDEX('Discl output_ class'!$B:$T,MATCH('Class output'!$A262,'Discl output_ class'!$B:$B,FALSE),MATCH('Class output'!D$1,'Discl output_ class'!$B$1:$T$1,FALSE))=0,0,'Inq6 adjusted class'!G262)</f>
        <v>0</v>
      </c>
      <c r="E262" s="39">
        <f>IF(INDEX('Discl output_ class'!$B:$T,MATCH('Class output'!$A262,'Discl output_ class'!$B:$B,FALSE),MATCH('Class output'!E$1,'Discl output_ class'!$B$1:$T$1,FALSE))=0,0,'Inq6 adjusted class'!H262)</f>
        <v>0</v>
      </c>
      <c r="F262" s="39">
        <f>IF(INDEX('Discl output_ class'!$B:$T,MATCH('Class output'!$A262,'Discl output_ class'!$B:$B,FALSE),MATCH('Class output'!F$1,'Discl output_ class'!$B$1:$T$1,FALSE))=0,0,'Inq6 adjusted class'!I262)</f>
        <v>0</v>
      </c>
      <c r="G262" s="39">
        <f>IF(INDEX('Discl output_ class'!$B:$T,MATCH('Class output'!$A262,'Discl output_ class'!$B:$B,FALSE),MATCH('Class output'!G$1,'Discl output_ class'!$B$1:$T$1,FALSE))=0,0,'Inq6 adjusted class'!J262)</f>
        <v>0</v>
      </c>
      <c r="H262" s="39">
        <f>IF(INDEX('Discl output_ class'!$B:$T,MATCH('Class output'!$A262,'Discl output_ class'!$B:$B,FALSE),MATCH('Class output'!H$1,'Discl output_ class'!$B$1:$T$1,FALSE))=0,0,'Inq6 adjusted class'!K262)</f>
        <v>0</v>
      </c>
      <c r="I262" s="39">
        <f>IF(INDEX('Discl output_ class'!$B:$T,MATCH('Class output'!$A262,'Discl output_ class'!$B:$B,FALSE),MATCH('Class output'!I$1,'Discl output_ class'!$B$1:$T$1,FALSE))=0,0,'Inq6 adjusted class'!L262)</f>
        <v>0</v>
      </c>
      <c r="J262" s="39">
        <f>IF(INDEX('Discl output_ class'!$B:$T,MATCH('Class output'!$A262,'Discl output_ class'!$B:$B,FALSE),MATCH('Class output'!J$1,'Discl output_ class'!$B$1:$T$1,FALSE))=0,0,'Inq6 adjusted class'!M262)</f>
        <v>0</v>
      </c>
      <c r="K262" s="39">
        <f>IF(INDEX('Discl output_ class'!$B:$T,MATCH('Class output'!$A262,'Discl output_ class'!$B:$B,FALSE),MATCH('Class output'!K$1,'Discl output_ class'!$B$1:$T$1,FALSE))=0,0,'Inq6 adjusted class'!N262)</f>
        <v>0</v>
      </c>
      <c r="L262" s="39">
        <f>IF(INDEX('Discl output_ class'!$B:$T,MATCH('Class output'!$A262,'Discl output_ class'!$B:$B,FALSE),MATCH('Class output'!L$1,'Discl output_ class'!$B$1:$T$1,FALSE))=0,0,'Inq6 adjusted class'!O262)</f>
        <v>0</v>
      </c>
      <c r="M262" s="39">
        <f>IF(INDEX('Discl output_ class'!$B:$T,MATCH('Class output'!$A262,'Discl output_ class'!$B:$B,FALSE),MATCH('Class output'!M$1,'Discl output_ class'!$B$1:$T$1,FALSE))=0,0,'Inq6 adjusted class'!P262)</f>
        <v>0</v>
      </c>
      <c r="N262" s="39">
        <f>IF(INDEX('Discl output_ class'!$B:$T,MATCH('Class output'!$A262,'Discl output_ class'!$B:$B,FALSE),MATCH('Class output'!N$1,'Discl output_ class'!$B$1:$T$1,FALSE))=0,0,'Inq6 adjusted class'!Q262)</f>
        <v>0</v>
      </c>
      <c r="O262" s="39">
        <f>IF(INDEX('Discl output_ class'!$B:$T,MATCH('Class output'!$A262,'Discl output_ class'!$B:$B,FALSE),MATCH('Class output'!O$1,'Discl output_ class'!$B$1:$T$1,FALSE))=0,0,'Inq6 adjusted class'!R262)</f>
        <v>0</v>
      </c>
      <c r="P262" s="39">
        <f>IF(INDEX('Discl output_ class'!$B:$T,MATCH('Class output'!$A262,'Discl output_ class'!$B:$B,FALSE),MATCH('Class output'!P$1,'Discl output_ class'!$B$1:$T$1,FALSE))=0,0,'Inq6 adjusted class'!S262)</f>
        <v>0</v>
      </c>
      <c r="Q262" s="39">
        <f>IF(INDEX('Discl output_ class'!$B:$T,MATCH('Class output'!$A262,'Discl output_ class'!$B:$B,FALSE),MATCH('Class output'!Q$1,'Discl output_ class'!$B$1:$T$1,FALSE))=0,0,'Inq6 adjusted class'!T262)</f>
        <v>0</v>
      </c>
      <c r="R262" s="39">
        <f>IF(INDEX('Discl output_ class'!$B:$T,MATCH('Class output'!$A262,'Discl output_ class'!$B:$B,FALSE),MATCH('Class output'!R$1,'Discl output_ class'!$B$1:$T$1,FALSE))=0,0,'Inq6 adjusted class'!U262)</f>
        <v>0</v>
      </c>
      <c r="S262" s="39">
        <f>IF(INDEX('Discl output_ class'!$B:$T,MATCH('Class output'!$A262,'Discl output_ class'!$B:$B,FALSE),MATCH('Class output'!S$1,'Discl output_ class'!$B$1:$T$1,FALSE))=0,0,'Inq6 adjusted class'!V262)</f>
        <v>0</v>
      </c>
      <c r="T262" s="39">
        <f>IFERROR(VLOOKUP(A262,'Output A'!B:E,4,FALSE),0)</f>
        <v>0</v>
      </c>
    </row>
    <row r="263" spans="1:20" x14ac:dyDescent="0.3">
      <c r="A263" s="6">
        <f>'Discl output_ class'!B263</f>
        <v>3092</v>
      </c>
      <c r="B263" s="39">
        <f>IF(INDEX('Discl output_ class'!$B:$T,MATCH('Class output'!$A263,'Discl output_ class'!$B:$B,FALSE),MATCH('Class output'!B$1,'Discl output_ class'!$B$1:$T$1,FALSE))=0,0,'Inq6 adjusted class'!E263)</f>
        <v>0</v>
      </c>
      <c r="C263" s="39">
        <f>IF(INDEX('Discl output_ class'!$B:$T,MATCH('Class output'!$A263,'Discl output_ class'!$B:$B,FALSE),MATCH('Class output'!C$1,'Discl output_ class'!$B$1:$T$1,FALSE))=0,0,'Inq6 adjusted class'!F263)</f>
        <v>0</v>
      </c>
      <c r="D263" s="39">
        <f>IF(INDEX('Discl output_ class'!$B:$T,MATCH('Class output'!$A263,'Discl output_ class'!$B:$B,FALSE),MATCH('Class output'!D$1,'Discl output_ class'!$B$1:$T$1,FALSE))=0,0,'Inq6 adjusted class'!G263)</f>
        <v>0</v>
      </c>
      <c r="E263" s="39">
        <f>IF(INDEX('Discl output_ class'!$B:$T,MATCH('Class output'!$A263,'Discl output_ class'!$B:$B,FALSE),MATCH('Class output'!E$1,'Discl output_ class'!$B$1:$T$1,FALSE))=0,0,'Inq6 adjusted class'!H263)</f>
        <v>0</v>
      </c>
      <c r="F263" s="39">
        <f>IF(INDEX('Discl output_ class'!$B:$T,MATCH('Class output'!$A263,'Discl output_ class'!$B:$B,FALSE),MATCH('Class output'!F$1,'Discl output_ class'!$B$1:$T$1,FALSE))=0,0,'Inq6 adjusted class'!I263)</f>
        <v>0</v>
      </c>
      <c r="G263" s="39">
        <f>IF(INDEX('Discl output_ class'!$B:$T,MATCH('Class output'!$A263,'Discl output_ class'!$B:$B,FALSE),MATCH('Class output'!G$1,'Discl output_ class'!$B$1:$T$1,FALSE))=0,0,'Inq6 adjusted class'!J263)</f>
        <v>0</v>
      </c>
      <c r="H263" s="39">
        <f>IF(INDEX('Discl output_ class'!$B:$T,MATCH('Class output'!$A263,'Discl output_ class'!$B:$B,FALSE),MATCH('Class output'!H$1,'Discl output_ class'!$B$1:$T$1,FALSE))=0,0,'Inq6 adjusted class'!K263)</f>
        <v>0</v>
      </c>
      <c r="I263" s="39">
        <f>IF(INDEX('Discl output_ class'!$B:$T,MATCH('Class output'!$A263,'Discl output_ class'!$B:$B,FALSE),MATCH('Class output'!I$1,'Discl output_ class'!$B$1:$T$1,FALSE))=0,0,'Inq6 adjusted class'!L263)</f>
        <v>0</v>
      </c>
      <c r="J263" s="39">
        <f>IF(INDEX('Discl output_ class'!$B:$T,MATCH('Class output'!$A263,'Discl output_ class'!$B:$B,FALSE),MATCH('Class output'!J$1,'Discl output_ class'!$B$1:$T$1,FALSE))=0,0,'Inq6 adjusted class'!M263)</f>
        <v>0</v>
      </c>
      <c r="K263" s="39">
        <f>IF(INDEX('Discl output_ class'!$B:$T,MATCH('Class output'!$A263,'Discl output_ class'!$B:$B,FALSE),MATCH('Class output'!K$1,'Discl output_ class'!$B$1:$T$1,FALSE))=0,0,'Inq6 adjusted class'!N263)</f>
        <v>0</v>
      </c>
      <c r="L263" s="39">
        <f>IF(INDEX('Discl output_ class'!$B:$T,MATCH('Class output'!$A263,'Discl output_ class'!$B:$B,FALSE),MATCH('Class output'!L$1,'Discl output_ class'!$B$1:$T$1,FALSE))=0,0,'Inq6 adjusted class'!O263)</f>
        <v>0</v>
      </c>
      <c r="M263" s="39">
        <f>IF(INDEX('Discl output_ class'!$B:$T,MATCH('Class output'!$A263,'Discl output_ class'!$B:$B,FALSE),MATCH('Class output'!M$1,'Discl output_ class'!$B$1:$T$1,FALSE))=0,0,'Inq6 adjusted class'!P263)</f>
        <v>0</v>
      </c>
      <c r="N263" s="39">
        <f>IF(INDEX('Discl output_ class'!$B:$T,MATCH('Class output'!$A263,'Discl output_ class'!$B:$B,FALSE),MATCH('Class output'!N$1,'Discl output_ class'!$B$1:$T$1,FALSE))=0,0,'Inq6 adjusted class'!Q263)</f>
        <v>0</v>
      </c>
      <c r="O263" s="39">
        <f>IF(INDEX('Discl output_ class'!$B:$T,MATCH('Class output'!$A263,'Discl output_ class'!$B:$B,FALSE),MATCH('Class output'!O$1,'Discl output_ class'!$B$1:$T$1,FALSE))=0,0,'Inq6 adjusted class'!R263)</f>
        <v>0</v>
      </c>
      <c r="P263" s="39">
        <f>IF(INDEX('Discl output_ class'!$B:$T,MATCH('Class output'!$A263,'Discl output_ class'!$B:$B,FALSE),MATCH('Class output'!P$1,'Discl output_ class'!$B$1:$T$1,FALSE))=0,0,'Inq6 adjusted class'!S263)</f>
        <v>0</v>
      </c>
      <c r="Q263" s="39">
        <f>IF(INDEX('Discl output_ class'!$B:$T,MATCH('Class output'!$A263,'Discl output_ class'!$B:$B,FALSE),MATCH('Class output'!Q$1,'Discl output_ class'!$B$1:$T$1,FALSE))=0,0,'Inq6 adjusted class'!T263)</f>
        <v>0</v>
      </c>
      <c r="R263" s="39">
        <f>IF(INDEX('Discl output_ class'!$B:$T,MATCH('Class output'!$A263,'Discl output_ class'!$B:$B,FALSE),MATCH('Class output'!R$1,'Discl output_ class'!$B$1:$T$1,FALSE))=0,0,'Inq6 adjusted class'!U263)</f>
        <v>0</v>
      </c>
      <c r="S263" s="39">
        <f>IF(INDEX('Discl output_ class'!$B:$T,MATCH('Class output'!$A263,'Discl output_ class'!$B:$B,FALSE),MATCH('Class output'!S$1,'Discl output_ class'!$B$1:$T$1,FALSE))=0,0,'Inq6 adjusted class'!V263)</f>
        <v>0</v>
      </c>
      <c r="T263" s="39">
        <f>IFERROR(VLOOKUP(A263,'Output A'!B:E,4,FALSE),0)</f>
        <v>0</v>
      </c>
    </row>
    <row r="264" spans="1:20" x14ac:dyDescent="0.3">
      <c r="A264" s="6">
        <f>'Discl output_ class'!B264</f>
        <v>3099</v>
      </c>
      <c r="B264" s="39">
        <f>IF(INDEX('Discl output_ class'!$B:$T,MATCH('Class output'!$A264,'Discl output_ class'!$B:$B,FALSE),MATCH('Class output'!B$1,'Discl output_ class'!$B$1:$T$1,FALSE))=0,0,'Inq6 adjusted class'!E264)</f>
        <v>0</v>
      </c>
      <c r="C264" s="39">
        <f>IF(INDEX('Discl output_ class'!$B:$T,MATCH('Class output'!$A264,'Discl output_ class'!$B:$B,FALSE),MATCH('Class output'!C$1,'Discl output_ class'!$B$1:$T$1,FALSE))=0,0,'Inq6 adjusted class'!F264)</f>
        <v>0</v>
      </c>
      <c r="D264" s="39">
        <f>IF(INDEX('Discl output_ class'!$B:$T,MATCH('Class output'!$A264,'Discl output_ class'!$B:$B,FALSE),MATCH('Class output'!D$1,'Discl output_ class'!$B$1:$T$1,FALSE))=0,0,'Inq6 adjusted class'!G264)</f>
        <v>0</v>
      </c>
      <c r="E264" s="39">
        <f>IF(INDEX('Discl output_ class'!$B:$T,MATCH('Class output'!$A264,'Discl output_ class'!$B:$B,FALSE),MATCH('Class output'!E$1,'Discl output_ class'!$B$1:$T$1,FALSE))=0,0,'Inq6 adjusted class'!H264)</f>
        <v>0</v>
      </c>
      <c r="F264" s="39">
        <f>IF(INDEX('Discl output_ class'!$B:$T,MATCH('Class output'!$A264,'Discl output_ class'!$B:$B,FALSE),MATCH('Class output'!F$1,'Discl output_ class'!$B$1:$T$1,FALSE))=0,0,'Inq6 adjusted class'!I264)</f>
        <v>0</v>
      </c>
      <c r="G264" s="39">
        <f>IF(INDEX('Discl output_ class'!$B:$T,MATCH('Class output'!$A264,'Discl output_ class'!$B:$B,FALSE),MATCH('Class output'!G$1,'Discl output_ class'!$B$1:$T$1,FALSE))=0,0,'Inq6 adjusted class'!J264)</f>
        <v>0</v>
      </c>
      <c r="H264" s="39">
        <f>IF(INDEX('Discl output_ class'!$B:$T,MATCH('Class output'!$A264,'Discl output_ class'!$B:$B,FALSE),MATCH('Class output'!H$1,'Discl output_ class'!$B$1:$T$1,FALSE))=0,0,'Inq6 adjusted class'!K264)</f>
        <v>0</v>
      </c>
      <c r="I264" s="39">
        <f>IF(INDEX('Discl output_ class'!$B:$T,MATCH('Class output'!$A264,'Discl output_ class'!$B:$B,FALSE),MATCH('Class output'!I$1,'Discl output_ class'!$B$1:$T$1,FALSE))=0,0,'Inq6 adjusted class'!L264)</f>
        <v>0</v>
      </c>
      <c r="J264" s="39">
        <f>IF(INDEX('Discl output_ class'!$B:$T,MATCH('Class output'!$A264,'Discl output_ class'!$B:$B,FALSE),MATCH('Class output'!J$1,'Discl output_ class'!$B$1:$T$1,FALSE))=0,0,'Inq6 adjusted class'!M264)</f>
        <v>0</v>
      </c>
      <c r="K264" s="39">
        <f>IF(INDEX('Discl output_ class'!$B:$T,MATCH('Class output'!$A264,'Discl output_ class'!$B:$B,FALSE),MATCH('Class output'!K$1,'Discl output_ class'!$B$1:$T$1,FALSE))=0,0,'Inq6 adjusted class'!N264)</f>
        <v>0</v>
      </c>
      <c r="L264" s="39">
        <f>IF(INDEX('Discl output_ class'!$B:$T,MATCH('Class output'!$A264,'Discl output_ class'!$B:$B,FALSE),MATCH('Class output'!L$1,'Discl output_ class'!$B$1:$T$1,FALSE))=0,0,'Inq6 adjusted class'!O264)</f>
        <v>0</v>
      </c>
      <c r="M264" s="39">
        <f>IF(INDEX('Discl output_ class'!$B:$T,MATCH('Class output'!$A264,'Discl output_ class'!$B:$B,FALSE),MATCH('Class output'!M$1,'Discl output_ class'!$B$1:$T$1,FALSE))=0,0,'Inq6 adjusted class'!P264)</f>
        <v>0</v>
      </c>
      <c r="N264" s="39">
        <f>IF(INDEX('Discl output_ class'!$B:$T,MATCH('Class output'!$A264,'Discl output_ class'!$B:$B,FALSE),MATCH('Class output'!N$1,'Discl output_ class'!$B$1:$T$1,FALSE))=0,0,'Inq6 adjusted class'!Q264)</f>
        <v>0</v>
      </c>
      <c r="O264" s="39">
        <f>IF(INDEX('Discl output_ class'!$B:$T,MATCH('Class output'!$A264,'Discl output_ class'!$B:$B,FALSE),MATCH('Class output'!O$1,'Discl output_ class'!$B$1:$T$1,FALSE))=0,0,'Inq6 adjusted class'!R264)</f>
        <v>0</v>
      </c>
      <c r="P264" s="39">
        <f>IF(INDEX('Discl output_ class'!$B:$T,MATCH('Class output'!$A264,'Discl output_ class'!$B:$B,FALSE),MATCH('Class output'!P$1,'Discl output_ class'!$B$1:$T$1,FALSE))=0,0,'Inq6 adjusted class'!S264)</f>
        <v>0</v>
      </c>
      <c r="Q264" s="39">
        <f>IF(INDEX('Discl output_ class'!$B:$T,MATCH('Class output'!$A264,'Discl output_ class'!$B:$B,FALSE),MATCH('Class output'!Q$1,'Discl output_ class'!$B$1:$T$1,FALSE))=0,0,'Inq6 adjusted class'!T264)</f>
        <v>0</v>
      </c>
      <c r="R264" s="39">
        <f>IF(INDEX('Discl output_ class'!$B:$T,MATCH('Class output'!$A264,'Discl output_ class'!$B:$B,FALSE),MATCH('Class output'!R$1,'Discl output_ class'!$B$1:$T$1,FALSE))=0,0,'Inq6 adjusted class'!U264)</f>
        <v>0</v>
      </c>
      <c r="S264" s="39">
        <f>IF(INDEX('Discl output_ class'!$B:$T,MATCH('Class output'!$A264,'Discl output_ class'!$B:$B,FALSE),MATCH('Class output'!S$1,'Discl output_ class'!$B$1:$T$1,FALSE))=0,0,'Inq6 adjusted class'!V264)</f>
        <v>0</v>
      </c>
      <c r="T264" s="39">
        <f>IFERROR(VLOOKUP(A264,'Output A'!B:E,4,FALSE),0)</f>
        <v>0</v>
      </c>
    </row>
    <row r="265" spans="1:20" x14ac:dyDescent="0.3">
      <c r="A265" s="6">
        <f>'Discl output_ class'!B265</f>
        <v>3101</v>
      </c>
      <c r="B265" s="39">
        <f>IF(INDEX('Discl output_ class'!$B:$T,MATCH('Class output'!$A265,'Discl output_ class'!$B:$B,FALSE),MATCH('Class output'!B$1,'Discl output_ class'!$B$1:$T$1,FALSE))=0,0,'Inq6 adjusted class'!E265)</f>
        <v>1866.6935462241559</v>
      </c>
      <c r="C265" s="39">
        <f>IF(INDEX('Discl output_ class'!$B:$T,MATCH('Class output'!$A265,'Discl output_ class'!$B:$B,FALSE),MATCH('Class output'!C$1,'Discl output_ class'!$B$1:$T$1,FALSE))=0,0,'Inq6 adjusted class'!F265)</f>
        <v>1857.0976432486664</v>
      </c>
      <c r="D265" s="39">
        <f>IF(INDEX('Discl output_ class'!$B:$T,MATCH('Class output'!$A265,'Discl output_ class'!$B:$B,FALSE),MATCH('Class output'!D$1,'Discl output_ class'!$B$1:$T$1,FALSE))=0,0,'Inq6 adjusted class'!G265)</f>
        <v>1586.850612670584</v>
      </c>
      <c r="E265" s="39">
        <f>IF(INDEX('Discl output_ class'!$B:$T,MATCH('Class output'!$A265,'Discl output_ class'!$B:$B,FALSE),MATCH('Class output'!E$1,'Discl output_ class'!$B$1:$T$1,FALSE))=0,0,'Inq6 adjusted class'!H265)</f>
        <v>1398.8254247874834</v>
      </c>
      <c r="F265" s="39">
        <f>IF(INDEX('Discl output_ class'!$B:$T,MATCH('Class output'!$A265,'Discl output_ class'!$B:$B,FALSE),MATCH('Class output'!F$1,'Discl output_ class'!$B$1:$T$1,FALSE))=0,0,'Inq6 adjusted class'!I265)</f>
        <v>1133.4246059436709</v>
      </c>
      <c r="G265" s="39">
        <f>IF(INDEX('Discl output_ class'!$B:$T,MATCH('Class output'!$A265,'Discl output_ class'!$B:$B,FALSE),MATCH('Class output'!G$1,'Discl output_ class'!$B$1:$T$1,FALSE))=0,0,'Inq6 adjusted class'!J265)</f>
        <v>1069.219980040227</v>
      </c>
      <c r="H265" s="39">
        <f>IF(INDEX('Discl output_ class'!$B:$T,MATCH('Class output'!$A265,'Discl output_ class'!$B:$B,FALSE),MATCH('Class output'!H$1,'Discl output_ class'!$B$1:$T$1,FALSE))=0,0,'Inq6 adjusted class'!K265)</f>
        <v>1128.0067681431083</v>
      </c>
      <c r="I265" s="39">
        <f>IF(INDEX('Discl output_ class'!$B:$T,MATCH('Class output'!$A265,'Discl output_ class'!$B:$B,FALSE),MATCH('Class output'!I$1,'Discl output_ class'!$B$1:$T$1,FALSE))=0,0,'Inq6 adjusted class'!L265)</f>
        <v>946.4951033714824</v>
      </c>
      <c r="J265" s="39">
        <f>IF(INDEX('Discl output_ class'!$B:$T,MATCH('Class output'!$A265,'Discl output_ class'!$B:$B,FALSE),MATCH('Class output'!J$1,'Discl output_ class'!$B$1:$T$1,FALSE))=0,0,'Inq6 adjusted class'!M265)</f>
        <v>903.32802304794302</v>
      </c>
      <c r="K265" s="39">
        <f>IF(INDEX('Discl output_ class'!$B:$T,MATCH('Class output'!$A265,'Discl output_ class'!$B:$B,FALSE),MATCH('Class output'!K$1,'Discl output_ class'!$B$1:$T$1,FALSE))=0,0,'Inq6 adjusted class'!N265)</f>
        <v>630.40544740743076</v>
      </c>
      <c r="L265" s="39">
        <f>IF(INDEX('Discl output_ class'!$B:$T,MATCH('Class output'!$A265,'Discl output_ class'!$B:$B,FALSE),MATCH('Class output'!L$1,'Discl output_ class'!$B$1:$T$1,FALSE))=0,0,'Inq6 adjusted class'!O265)</f>
        <v>627.1110996823619</v>
      </c>
      <c r="M265" s="39">
        <f>IF(INDEX('Discl output_ class'!$B:$T,MATCH('Class output'!$A265,'Discl output_ class'!$B:$B,FALSE),MATCH('Class output'!M$1,'Discl output_ class'!$B$1:$T$1,FALSE))=0,0,'Inq6 adjusted class'!P265)</f>
        <v>3170.2187397054822</v>
      </c>
      <c r="N265" s="39">
        <f>IF(INDEX('Discl output_ class'!$B:$T,MATCH('Class output'!$A265,'Discl output_ class'!$B:$B,FALSE),MATCH('Class output'!N$1,'Discl output_ class'!$B$1:$T$1,FALSE))=0,0,'Inq6 adjusted class'!Q265)</f>
        <v>1142.3224254452291</v>
      </c>
      <c r="O265" s="39">
        <f>IF(INDEX('Discl output_ class'!$B:$T,MATCH('Class output'!$A265,'Discl output_ class'!$B:$B,FALSE),MATCH('Class output'!O$1,'Discl output_ class'!$B$1:$T$1,FALSE))=0,0,'Inq6 adjusted class'!R265)</f>
        <v>694.27006207731301</v>
      </c>
      <c r="P265" s="39">
        <f>IF(INDEX('Discl output_ class'!$B:$T,MATCH('Class output'!$A265,'Discl output_ class'!$B:$B,FALSE),MATCH('Class output'!P$1,'Discl output_ class'!$B$1:$T$1,FALSE))=0,0,'Inq6 adjusted class'!S265)</f>
        <v>624.76433380313426</v>
      </c>
      <c r="Q265" s="39">
        <f>IF(INDEX('Discl output_ class'!$B:$T,MATCH('Class output'!$A265,'Discl output_ class'!$B:$B,FALSE),MATCH('Class output'!Q$1,'Discl output_ class'!$B$1:$T$1,FALSE))=0,0,'Inq6 adjusted class'!T265)</f>
        <v>1064.0569632421448</v>
      </c>
      <c r="R265" s="39">
        <f>IF(INDEX('Discl output_ class'!$B:$T,MATCH('Class output'!$A265,'Discl output_ class'!$B:$B,FALSE),MATCH('Class output'!R$1,'Discl output_ class'!$B$1:$T$1,FALSE))=0,0,'Inq6 adjusted class'!U265)</f>
        <v>854.58749667902464</v>
      </c>
      <c r="S265" s="39">
        <f>IF(INDEX('Discl output_ class'!$B:$T,MATCH('Class output'!$A265,'Discl output_ class'!$B:$B,FALSE),MATCH('Class output'!S$1,'Discl output_ class'!$B$1:$T$1,FALSE))=0,0,'Inq6 adjusted class'!V265)</f>
        <v>691.9847934517046</v>
      </c>
      <c r="T265" s="39">
        <f>IFERROR(VLOOKUP(A265,'Output A'!B:E,4,FALSE),0)</f>
        <v>561.81921580000005</v>
      </c>
    </row>
    <row r="266" spans="1:20" x14ac:dyDescent="0.3">
      <c r="A266" s="6">
        <f>'Discl output_ class'!B266</f>
        <v>3102</v>
      </c>
      <c r="B266" s="39">
        <f>IF(INDEX('Discl output_ class'!$B:$T,MATCH('Class output'!$A266,'Discl output_ class'!$B:$B,FALSE),MATCH('Class output'!B$1,'Discl output_ class'!$B$1:$T$1,FALSE))=0,0,'Inq6 adjusted class'!E266)</f>
        <v>0</v>
      </c>
      <c r="C266" s="39">
        <f>IF(INDEX('Discl output_ class'!$B:$T,MATCH('Class output'!$A266,'Discl output_ class'!$B:$B,FALSE),MATCH('Class output'!C$1,'Discl output_ class'!$B$1:$T$1,FALSE))=0,0,'Inq6 adjusted class'!F266)</f>
        <v>0</v>
      </c>
      <c r="D266" s="39">
        <f>IF(INDEX('Discl output_ class'!$B:$T,MATCH('Class output'!$A266,'Discl output_ class'!$B:$B,FALSE),MATCH('Class output'!D$1,'Discl output_ class'!$B$1:$T$1,FALSE))=0,0,'Inq6 adjusted class'!G266)</f>
        <v>0</v>
      </c>
      <c r="E266" s="39">
        <f>IF(INDEX('Discl output_ class'!$B:$T,MATCH('Class output'!$A266,'Discl output_ class'!$B:$B,FALSE),MATCH('Class output'!E$1,'Discl output_ class'!$B$1:$T$1,FALSE))=0,0,'Inq6 adjusted class'!H266)</f>
        <v>0</v>
      </c>
      <c r="F266" s="39">
        <f>IF(INDEX('Discl output_ class'!$B:$T,MATCH('Class output'!$A266,'Discl output_ class'!$B:$B,FALSE),MATCH('Class output'!F$1,'Discl output_ class'!$B$1:$T$1,FALSE))=0,0,'Inq6 adjusted class'!I266)</f>
        <v>0</v>
      </c>
      <c r="G266" s="39">
        <f>IF(INDEX('Discl output_ class'!$B:$T,MATCH('Class output'!$A266,'Discl output_ class'!$B:$B,FALSE),MATCH('Class output'!G$1,'Discl output_ class'!$B$1:$T$1,FALSE))=0,0,'Inq6 adjusted class'!J266)</f>
        <v>0</v>
      </c>
      <c r="H266" s="39">
        <f>IF(INDEX('Discl output_ class'!$B:$T,MATCH('Class output'!$A266,'Discl output_ class'!$B:$B,FALSE),MATCH('Class output'!H$1,'Discl output_ class'!$B$1:$T$1,FALSE))=0,0,'Inq6 adjusted class'!K266)</f>
        <v>0</v>
      </c>
      <c r="I266" s="39">
        <f>IF(INDEX('Discl output_ class'!$B:$T,MATCH('Class output'!$A266,'Discl output_ class'!$B:$B,FALSE),MATCH('Class output'!I$1,'Discl output_ class'!$B$1:$T$1,FALSE))=0,0,'Inq6 adjusted class'!L266)</f>
        <v>0</v>
      </c>
      <c r="J266" s="39">
        <f>IF(INDEX('Discl output_ class'!$B:$T,MATCH('Class output'!$A266,'Discl output_ class'!$B:$B,FALSE),MATCH('Class output'!J$1,'Discl output_ class'!$B$1:$T$1,FALSE))=0,0,'Inq6 adjusted class'!M266)</f>
        <v>0</v>
      </c>
      <c r="K266" s="39">
        <f>IF(INDEX('Discl output_ class'!$B:$T,MATCH('Class output'!$A266,'Discl output_ class'!$B:$B,FALSE),MATCH('Class output'!K$1,'Discl output_ class'!$B$1:$T$1,FALSE))=0,0,'Inq6 adjusted class'!N266)</f>
        <v>0</v>
      </c>
      <c r="L266" s="39">
        <f>IF(INDEX('Discl output_ class'!$B:$T,MATCH('Class output'!$A266,'Discl output_ class'!$B:$B,FALSE),MATCH('Class output'!L$1,'Discl output_ class'!$B$1:$T$1,FALSE))=0,0,'Inq6 adjusted class'!O266)</f>
        <v>0</v>
      </c>
      <c r="M266" s="39">
        <f>IF(INDEX('Discl output_ class'!$B:$T,MATCH('Class output'!$A266,'Discl output_ class'!$B:$B,FALSE),MATCH('Class output'!M$1,'Discl output_ class'!$B$1:$T$1,FALSE))=0,0,'Inq6 adjusted class'!P266)</f>
        <v>0</v>
      </c>
      <c r="N266" s="39">
        <f>IF(INDEX('Discl output_ class'!$B:$T,MATCH('Class output'!$A266,'Discl output_ class'!$B:$B,FALSE),MATCH('Class output'!N$1,'Discl output_ class'!$B$1:$T$1,FALSE))=0,0,'Inq6 adjusted class'!Q266)</f>
        <v>0</v>
      </c>
      <c r="O266" s="39">
        <f>IF(INDEX('Discl output_ class'!$B:$T,MATCH('Class output'!$A266,'Discl output_ class'!$B:$B,FALSE),MATCH('Class output'!O$1,'Discl output_ class'!$B$1:$T$1,FALSE))=0,0,'Inq6 adjusted class'!R266)</f>
        <v>0</v>
      </c>
      <c r="P266" s="39">
        <f>IF(INDEX('Discl output_ class'!$B:$T,MATCH('Class output'!$A266,'Discl output_ class'!$B:$B,FALSE),MATCH('Class output'!P$1,'Discl output_ class'!$B$1:$T$1,FALSE))=0,0,'Inq6 adjusted class'!S266)</f>
        <v>0</v>
      </c>
      <c r="Q266" s="39">
        <f>IF(INDEX('Discl output_ class'!$B:$T,MATCH('Class output'!$A266,'Discl output_ class'!$B:$B,FALSE),MATCH('Class output'!Q$1,'Discl output_ class'!$B$1:$T$1,FALSE))=0,0,'Inq6 adjusted class'!T266)</f>
        <v>0</v>
      </c>
      <c r="R266" s="39">
        <f>IF(INDEX('Discl output_ class'!$B:$T,MATCH('Class output'!$A266,'Discl output_ class'!$B:$B,FALSE),MATCH('Class output'!R$1,'Discl output_ class'!$B$1:$T$1,FALSE))=0,0,'Inq6 adjusted class'!U266)</f>
        <v>0</v>
      </c>
      <c r="S266" s="39">
        <f>IF(INDEX('Discl output_ class'!$B:$T,MATCH('Class output'!$A266,'Discl output_ class'!$B:$B,FALSE),MATCH('Class output'!S$1,'Discl output_ class'!$B$1:$T$1,FALSE))=0,0,'Inq6 adjusted class'!V266)</f>
        <v>0</v>
      </c>
      <c r="T266" s="39">
        <f>IFERROR(VLOOKUP(A266,'Output A'!B:E,4,FALSE),0)</f>
        <v>0</v>
      </c>
    </row>
    <row r="267" spans="1:20" x14ac:dyDescent="0.3">
      <c r="A267" s="6">
        <f>'Discl output_ class'!B267</f>
        <v>3103</v>
      </c>
      <c r="B267" s="39">
        <f>IF(INDEX('Discl output_ class'!$B:$T,MATCH('Class output'!$A267,'Discl output_ class'!$B:$B,FALSE),MATCH('Class output'!B$1,'Discl output_ class'!$B$1:$T$1,FALSE))=0,0,'Inq6 adjusted class'!E267)</f>
        <v>0</v>
      </c>
      <c r="C267" s="39">
        <f>IF(INDEX('Discl output_ class'!$B:$T,MATCH('Class output'!$A267,'Discl output_ class'!$B:$B,FALSE),MATCH('Class output'!C$1,'Discl output_ class'!$B$1:$T$1,FALSE))=0,0,'Inq6 adjusted class'!F267)</f>
        <v>0</v>
      </c>
      <c r="D267" s="39">
        <f>IF(INDEX('Discl output_ class'!$B:$T,MATCH('Class output'!$A267,'Discl output_ class'!$B:$B,FALSE),MATCH('Class output'!D$1,'Discl output_ class'!$B$1:$T$1,FALSE))=0,0,'Inq6 adjusted class'!G267)</f>
        <v>0</v>
      </c>
      <c r="E267" s="39">
        <f>IF(INDEX('Discl output_ class'!$B:$T,MATCH('Class output'!$A267,'Discl output_ class'!$B:$B,FALSE),MATCH('Class output'!E$1,'Discl output_ class'!$B$1:$T$1,FALSE))=0,0,'Inq6 adjusted class'!H267)</f>
        <v>0</v>
      </c>
      <c r="F267" s="39">
        <f>IF(INDEX('Discl output_ class'!$B:$T,MATCH('Class output'!$A267,'Discl output_ class'!$B:$B,FALSE),MATCH('Class output'!F$1,'Discl output_ class'!$B$1:$T$1,FALSE))=0,0,'Inq6 adjusted class'!I267)</f>
        <v>0</v>
      </c>
      <c r="G267" s="39">
        <f>IF(INDEX('Discl output_ class'!$B:$T,MATCH('Class output'!$A267,'Discl output_ class'!$B:$B,FALSE),MATCH('Class output'!G$1,'Discl output_ class'!$B$1:$T$1,FALSE))=0,0,'Inq6 adjusted class'!J267)</f>
        <v>0</v>
      </c>
      <c r="H267" s="39">
        <f>IF(INDEX('Discl output_ class'!$B:$T,MATCH('Class output'!$A267,'Discl output_ class'!$B:$B,FALSE),MATCH('Class output'!H$1,'Discl output_ class'!$B$1:$T$1,FALSE))=0,0,'Inq6 adjusted class'!K267)</f>
        <v>0</v>
      </c>
      <c r="I267" s="39">
        <f>IF(INDEX('Discl output_ class'!$B:$T,MATCH('Class output'!$A267,'Discl output_ class'!$B:$B,FALSE),MATCH('Class output'!I$1,'Discl output_ class'!$B$1:$T$1,FALSE))=0,0,'Inq6 adjusted class'!L267)</f>
        <v>0</v>
      </c>
      <c r="J267" s="39">
        <f>IF(INDEX('Discl output_ class'!$B:$T,MATCH('Class output'!$A267,'Discl output_ class'!$B:$B,FALSE),MATCH('Class output'!J$1,'Discl output_ class'!$B$1:$T$1,FALSE))=0,0,'Inq6 adjusted class'!M267)</f>
        <v>0</v>
      </c>
      <c r="K267" s="39">
        <f>IF(INDEX('Discl output_ class'!$B:$T,MATCH('Class output'!$A267,'Discl output_ class'!$B:$B,FALSE),MATCH('Class output'!K$1,'Discl output_ class'!$B$1:$T$1,FALSE))=0,0,'Inq6 adjusted class'!N267)</f>
        <v>0</v>
      </c>
      <c r="L267" s="39">
        <f>IF(INDEX('Discl output_ class'!$B:$T,MATCH('Class output'!$A267,'Discl output_ class'!$B:$B,FALSE),MATCH('Class output'!L$1,'Discl output_ class'!$B$1:$T$1,FALSE))=0,0,'Inq6 adjusted class'!O267)</f>
        <v>0</v>
      </c>
      <c r="M267" s="39">
        <f>IF(INDEX('Discl output_ class'!$B:$T,MATCH('Class output'!$A267,'Discl output_ class'!$B:$B,FALSE),MATCH('Class output'!M$1,'Discl output_ class'!$B$1:$T$1,FALSE))=0,0,'Inq6 adjusted class'!P267)</f>
        <v>0</v>
      </c>
      <c r="N267" s="39">
        <f>IF(INDEX('Discl output_ class'!$B:$T,MATCH('Class output'!$A267,'Discl output_ class'!$B:$B,FALSE),MATCH('Class output'!N$1,'Discl output_ class'!$B$1:$T$1,FALSE))=0,0,'Inq6 adjusted class'!Q267)</f>
        <v>0</v>
      </c>
      <c r="O267" s="39">
        <f>IF(INDEX('Discl output_ class'!$B:$T,MATCH('Class output'!$A267,'Discl output_ class'!$B:$B,FALSE),MATCH('Class output'!O$1,'Discl output_ class'!$B$1:$T$1,FALSE))=0,0,'Inq6 adjusted class'!R267)</f>
        <v>0</v>
      </c>
      <c r="P267" s="39">
        <f>IF(INDEX('Discl output_ class'!$B:$T,MATCH('Class output'!$A267,'Discl output_ class'!$B:$B,FALSE),MATCH('Class output'!P$1,'Discl output_ class'!$B$1:$T$1,FALSE))=0,0,'Inq6 adjusted class'!S267)</f>
        <v>0</v>
      </c>
      <c r="Q267" s="39">
        <f>IF(INDEX('Discl output_ class'!$B:$T,MATCH('Class output'!$A267,'Discl output_ class'!$B:$B,FALSE),MATCH('Class output'!Q$1,'Discl output_ class'!$B$1:$T$1,FALSE))=0,0,'Inq6 adjusted class'!T267)</f>
        <v>0</v>
      </c>
      <c r="R267" s="39">
        <f>IF(INDEX('Discl output_ class'!$B:$T,MATCH('Class output'!$A267,'Discl output_ class'!$B:$B,FALSE),MATCH('Class output'!R$1,'Discl output_ class'!$B$1:$T$1,FALSE))=0,0,'Inq6 adjusted class'!U267)</f>
        <v>0</v>
      </c>
      <c r="S267" s="39">
        <f>IF(INDEX('Discl output_ class'!$B:$T,MATCH('Class output'!$A267,'Discl output_ class'!$B:$B,FALSE),MATCH('Class output'!S$1,'Discl output_ class'!$B$1:$T$1,FALSE))=0,0,'Inq6 adjusted class'!V267)</f>
        <v>0</v>
      </c>
      <c r="T267" s="39">
        <f>IFERROR(VLOOKUP(A267,'Output A'!B:E,4,FALSE),0)</f>
        <v>0</v>
      </c>
    </row>
    <row r="268" spans="1:20" x14ac:dyDescent="0.3">
      <c r="A268" s="6">
        <f>'Discl output_ class'!B268</f>
        <v>3109</v>
      </c>
      <c r="B268" s="39">
        <f>IF(INDEX('Discl output_ class'!$B:$T,MATCH('Class output'!$A268,'Discl output_ class'!$B:$B,FALSE),MATCH('Class output'!B$1,'Discl output_ class'!$B$1:$T$1,FALSE))=0,0,'Inq6 adjusted class'!E268)</f>
        <v>2230.5225130593881</v>
      </c>
      <c r="C268" s="39">
        <f>IF(INDEX('Discl output_ class'!$B:$T,MATCH('Class output'!$A268,'Discl output_ class'!$B:$B,FALSE),MATCH('Class output'!C$1,'Discl output_ class'!$B$1:$T$1,FALSE))=0,0,'Inq6 adjusted class'!F268)</f>
        <v>2515.3055913440171</v>
      </c>
      <c r="D268" s="39">
        <f>IF(INDEX('Discl output_ class'!$B:$T,MATCH('Class output'!$A268,'Discl output_ class'!$B:$B,FALSE),MATCH('Class output'!D$1,'Discl output_ class'!$B$1:$T$1,FALSE))=0,0,'Inq6 adjusted class'!G268)</f>
        <v>2509.9069910153548</v>
      </c>
      <c r="E268" s="39">
        <f>IF(INDEX('Discl output_ class'!$B:$T,MATCH('Class output'!$A268,'Discl output_ class'!$B:$B,FALSE),MATCH('Class output'!E$1,'Discl output_ class'!$B$1:$T$1,FALSE))=0,0,'Inq6 adjusted class'!H268)</f>
        <v>2074.5284758585285</v>
      </c>
      <c r="F268" s="39">
        <f>IF(INDEX('Discl output_ class'!$B:$T,MATCH('Class output'!$A268,'Discl output_ class'!$B:$B,FALSE),MATCH('Class output'!F$1,'Discl output_ class'!$B$1:$T$1,FALSE))=0,0,'Inq6 adjusted class'!I268)</f>
        <v>1772.7194226925553</v>
      </c>
      <c r="G268" s="39">
        <f>IF(INDEX('Discl output_ class'!$B:$T,MATCH('Class output'!$A268,'Discl output_ class'!$B:$B,FALSE),MATCH('Class output'!G$1,'Discl output_ class'!$B$1:$T$1,FALSE))=0,0,'Inq6 adjusted class'!J268)</f>
        <v>1652.7708606428305</v>
      </c>
      <c r="H268" s="39">
        <f>IF(INDEX('Discl output_ class'!$B:$T,MATCH('Class output'!$A268,'Discl output_ class'!$B:$B,FALSE),MATCH('Class output'!H$1,'Discl output_ class'!$B$1:$T$1,FALSE))=0,0,'Inq6 adjusted class'!K268)</f>
        <v>1544.4995065722517</v>
      </c>
      <c r="I268" s="39">
        <f>IF(INDEX('Discl output_ class'!$B:$T,MATCH('Class output'!$A268,'Discl output_ class'!$B:$B,FALSE),MATCH('Class output'!I$1,'Discl output_ class'!$B$1:$T$1,FALSE))=0,0,'Inq6 adjusted class'!L268)</f>
        <v>1533.6521468372309</v>
      </c>
      <c r="J268" s="39">
        <f>IF(INDEX('Discl output_ class'!$B:$T,MATCH('Class output'!$A268,'Discl output_ class'!$B:$B,FALSE),MATCH('Class output'!J$1,'Discl output_ class'!$B$1:$T$1,FALSE))=0,0,'Inq6 adjusted class'!M268)</f>
        <v>1440.2212941975038</v>
      </c>
      <c r="K268" s="39">
        <f>IF(INDEX('Discl output_ class'!$B:$T,MATCH('Class output'!$A268,'Discl output_ class'!$B:$B,FALSE),MATCH('Class output'!K$1,'Discl output_ class'!$B$1:$T$1,FALSE))=0,0,'Inq6 adjusted class'!N268)</f>
        <v>1227.8672034362357</v>
      </c>
      <c r="L268" s="39">
        <f>IF(INDEX('Discl output_ class'!$B:$T,MATCH('Class output'!$A268,'Discl output_ class'!$B:$B,FALSE),MATCH('Class output'!L$1,'Discl output_ class'!$B$1:$T$1,FALSE))=0,0,'Inq6 adjusted class'!O268)</f>
        <v>1081.8423631906981</v>
      </c>
      <c r="M268" s="39">
        <f>IF(INDEX('Discl output_ class'!$B:$T,MATCH('Class output'!$A268,'Discl output_ class'!$B:$B,FALSE),MATCH('Class output'!M$1,'Discl output_ class'!$B$1:$T$1,FALSE))=0,0,'Inq6 adjusted class'!P268)</f>
        <v>5598.5552601187519</v>
      </c>
      <c r="N268" s="39">
        <f>IF(INDEX('Discl output_ class'!$B:$T,MATCH('Class output'!$A268,'Discl output_ class'!$B:$B,FALSE),MATCH('Class output'!N$1,'Discl output_ class'!$B$1:$T$1,FALSE))=0,0,'Inq6 adjusted class'!Q268)</f>
        <v>2680.4951572477689</v>
      </c>
      <c r="O268" s="39">
        <f>IF(INDEX('Discl output_ class'!$B:$T,MATCH('Class output'!$A268,'Discl output_ class'!$B:$B,FALSE),MATCH('Class output'!O$1,'Discl output_ class'!$B$1:$T$1,FALSE))=0,0,'Inq6 adjusted class'!R268)</f>
        <v>1777.9481293873532</v>
      </c>
      <c r="P268" s="39">
        <f>IF(INDEX('Discl output_ class'!$B:$T,MATCH('Class output'!$A268,'Discl output_ class'!$B:$B,FALSE),MATCH('Class output'!P$1,'Discl output_ class'!$B$1:$T$1,FALSE))=0,0,'Inq6 adjusted class'!S268)</f>
        <v>2008.9094226891689</v>
      </c>
      <c r="Q268" s="39">
        <f>IF(INDEX('Discl output_ class'!$B:$T,MATCH('Class output'!$A268,'Discl output_ class'!$B:$B,FALSE),MATCH('Class output'!Q$1,'Discl output_ class'!$B$1:$T$1,FALSE))=0,0,'Inq6 adjusted class'!T268)</f>
        <v>4311.4664085837612</v>
      </c>
      <c r="R268" s="39">
        <f>IF(INDEX('Discl output_ class'!$B:$T,MATCH('Class output'!$A268,'Discl output_ class'!$B:$B,FALSE),MATCH('Class output'!R$1,'Discl output_ class'!$B$1:$T$1,FALSE))=0,0,'Inq6 adjusted class'!U268)</f>
        <v>3090.9536747507068</v>
      </c>
      <c r="S268" s="39">
        <f>IF(INDEX('Discl output_ class'!$B:$T,MATCH('Class output'!$A268,'Discl output_ class'!$B:$B,FALSE),MATCH('Class output'!S$1,'Discl output_ class'!$B$1:$T$1,FALSE))=0,0,'Inq6 adjusted class'!V268)</f>
        <v>2785.4651429574005</v>
      </c>
      <c r="T268" s="39">
        <f>IFERROR(VLOOKUP(A268,'Output A'!B:E,4,FALSE),0)</f>
        <v>1783.87</v>
      </c>
    </row>
    <row r="269" spans="1:20" x14ac:dyDescent="0.3">
      <c r="A269" s="6">
        <f>'Discl output_ class'!B269</f>
        <v>3211</v>
      </c>
      <c r="B269" s="39">
        <f>IF(INDEX('Discl output_ class'!$B:$T,MATCH('Class output'!$A269,'Discl output_ class'!$B:$B,FALSE),MATCH('Class output'!B$1,'Discl output_ class'!$B$1:$T$1,FALSE))=0,0,'Inq6 adjusted class'!E269)</f>
        <v>0</v>
      </c>
      <c r="C269" s="39">
        <f>IF(INDEX('Discl output_ class'!$B:$T,MATCH('Class output'!$A269,'Discl output_ class'!$B:$B,FALSE),MATCH('Class output'!C$1,'Discl output_ class'!$B$1:$T$1,FALSE))=0,0,'Inq6 adjusted class'!F269)</f>
        <v>0</v>
      </c>
      <c r="D269" s="39">
        <f>IF(INDEX('Discl output_ class'!$B:$T,MATCH('Class output'!$A269,'Discl output_ class'!$B:$B,FALSE),MATCH('Class output'!D$1,'Discl output_ class'!$B$1:$T$1,FALSE))=0,0,'Inq6 adjusted class'!G269)</f>
        <v>0</v>
      </c>
      <c r="E269" s="39">
        <f>IF(INDEX('Discl output_ class'!$B:$T,MATCH('Class output'!$A269,'Discl output_ class'!$B:$B,FALSE),MATCH('Class output'!E$1,'Discl output_ class'!$B$1:$T$1,FALSE))=0,0,'Inq6 adjusted class'!H269)</f>
        <v>0</v>
      </c>
      <c r="F269" s="39">
        <f>IF(INDEX('Discl output_ class'!$B:$T,MATCH('Class output'!$A269,'Discl output_ class'!$B:$B,FALSE),MATCH('Class output'!F$1,'Discl output_ class'!$B$1:$T$1,FALSE))=0,0,'Inq6 adjusted class'!I269)</f>
        <v>0</v>
      </c>
      <c r="G269" s="39">
        <f>IF(INDEX('Discl output_ class'!$B:$T,MATCH('Class output'!$A269,'Discl output_ class'!$B:$B,FALSE),MATCH('Class output'!G$1,'Discl output_ class'!$B$1:$T$1,FALSE))=0,0,'Inq6 adjusted class'!J269)</f>
        <v>0</v>
      </c>
      <c r="H269" s="39">
        <f>IF(INDEX('Discl output_ class'!$B:$T,MATCH('Class output'!$A269,'Discl output_ class'!$B:$B,FALSE),MATCH('Class output'!H$1,'Discl output_ class'!$B$1:$T$1,FALSE))=0,0,'Inq6 adjusted class'!K269)</f>
        <v>0</v>
      </c>
      <c r="I269" s="39">
        <f>IF(INDEX('Discl output_ class'!$B:$T,MATCH('Class output'!$A269,'Discl output_ class'!$B:$B,FALSE),MATCH('Class output'!I$1,'Discl output_ class'!$B$1:$T$1,FALSE))=0,0,'Inq6 adjusted class'!L269)</f>
        <v>0</v>
      </c>
      <c r="J269" s="39">
        <f>IF(INDEX('Discl output_ class'!$B:$T,MATCH('Class output'!$A269,'Discl output_ class'!$B:$B,FALSE),MATCH('Class output'!J$1,'Discl output_ class'!$B$1:$T$1,FALSE))=0,0,'Inq6 adjusted class'!M269)</f>
        <v>0</v>
      </c>
      <c r="K269" s="39">
        <f>IF(INDEX('Discl output_ class'!$B:$T,MATCH('Class output'!$A269,'Discl output_ class'!$B:$B,FALSE),MATCH('Class output'!K$1,'Discl output_ class'!$B$1:$T$1,FALSE))=0,0,'Inq6 adjusted class'!N269)</f>
        <v>0</v>
      </c>
      <c r="L269" s="39">
        <f>IF(INDEX('Discl output_ class'!$B:$T,MATCH('Class output'!$A269,'Discl output_ class'!$B:$B,FALSE),MATCH('Class output'!L$1,'Discl output_ class'!$B$1:$T$1,FALSE))=0,0,'Inq6 adjusted class'!O269)</f>
        <v>0</v>
      </c>
      <c r="M269" s="39">
        <f>IF(INDEX('Discl output_ class'!$B:$T,MATCH('Class output'!$A269,'Discl output_ class'!$B:$B,FALSE),MATCH('Class output'!M$1,'Discl output_ class'!$B$1:$T$1,FALSE))=0,0,'Inq6 adjusted class'!P269)</f>
        <v>0</v>
      </c>
      <c r="N269" s="39">
        <f>IF(INDEX('Discl output_ class'!$B:$T,MATCH('Class output'!$A269,'Discl output_ class'!$B:$B,FALSE),MATCH('Class output'!N$1,'Discl output_ class'!$B$1:$T$1,FALSE))=0,0,'Inq6 adjusted class'!Q269)</f>
        <v>0</v>
      </c>
      <c r="O269" s="39">
        <f>IF(INDEX('Discl output_ class'!$B:$T,MATCH('Class output'!$A269,'Discl output_ class'!$B:$B,FALSE),MATCH('Class output'!O$1,'Discl output_ class'!$B$1:$T$1,FALSE))=0,0,'Inq6 adjusted class'!R269)</f>
        <v>0</v>
      </c>
      <c r="P269" s="39">
        <f>IF(INDEX('Discl output_ class'!$B:$T,MATCH('Class output'!$A269,'Discl output_ class'!$B:$B,FALSE),MATCH('Class output'!P$1,'Discl output_ class'!$B$1:$T$1,FALSE))=0,0,'Inq6 adjusted class'!S269)</f>
        <v>0</v>
      </c>
      <c r="Q269" s="39">
        <f>IF(INDEX('Discl output_ class'!$B:$T,MATCH('Class output'!$A269,'Discl output_ class'!$B:$B,FALSE),MATCH('Class output'!Q$1,'Discl output_ class'!$B$1:$T$1,FALSE))=0,0,'Inq6 adjusted class'!T269)</f>
        <v>0</v>
      </c>
      <c r="R269" s="39">
        <f>IF(INDEX('Discl output_ class'!$B:$T,MATCH('Class output'!$A269,'Discl output_ class'!$B:$B,FALSE),MATCH('Class output'!R$1,'Discl output_ class'!$B$1:$T$1,FALSE))=0,0,'Inq6 adjusted class'!U269)</f>
        <v>0</v>
      </c>
      <c r="S269" s="39">
        <f>IF(INDEX('Discl output_ class'!$B:$T,MATCH('Class output'!$A269,'Discl output_ class'!$B:$B,FALSE),MATCH('Class output'!S$1,'Discl output_ class'!$B$1:$T$1,FALSE))=0,0,'Inq6 adjusted class'!V269)</f>
        <v>0</v>
      </c>
      <c r="T269" s="39">
        <f>IFERROR(VLOOKUP(A269,'Output A'!B:E,4,FALSE),0)</f>
        <v>0</v>
      </c>
    </row>
    <row r="270" spans="1:20" x14ac:dyDescent="0.3">
      <c r="A270" s="6">
        <f>'Discl output_ class'!B270</f>
        <v>3212</v>
      </c>
      <c r="B270" s="39">
        <f>IF(INDEX('Discl output_ class'!$B:$T,MATCH('Class output'!$A270,'Discl output_ class'!$B:$B,FALSE),MATCH('Class output'!B$1,'Discl output_ class'!$B$1:$T$1,FALSE))=0,0,'Inq6 adjusted class'!E270)</f>
        <v>1880.3885703813532</v>
      </c>
      <c r="C270" s="39">
        <f>IF(INDEX('Discl output_ class'!$B:$T,MATCH('Class output'!$A270,'Discl output_ class'!$B:$B,FALSE),MATCH('Class output'!C$1,'Discl output_ class'!$B$1:$T$1,FALSE))=0,0,'Inq6 adjusted class'!F270)</f>
        <v>2038.3884797502772</v>
      </c>
      <c r="D270" s="39">
        <f>IF(INDEX('Discl output_ class'!$B:$T,MATCH('Class output'!$A270,'Discl output_ class'!$B:$B,FALSE),MATCH('Class output'!D$1,'Discl output_ class'!$B$1:$T$1,FALSE))=0,0,'Inq6 adjusted class'!G270)</f>
        <v>1892.7706404054202</v>
      </c>
      <c r="E270" s="39">
        <f>IF(INDEX('Discl output_ class'!$B:$T,MATCH('Class output'!$A270,'Discl output_ class'!$B:$B,FALSE),MATCH('Class output'!E$1,'Discl output_ class'!$B$1:$T$1,FALSE))=0,0,'Inq6 adjusted class'!H270)</f>
        <v>1849.8837938561855</v>
      </c>
      <c r="F270" s="39">
        <f>IF(INDEX('Discl output_ class'!$B:$T,MATCH('Class output'!$A270,'Discl output_ class'!$B:$B,FALSE),MATCH('Class output'!F$1,'Discl output_ class'!$B$1:$T$1,FALSE))=0,0,'Inq6 adjusted class'!I270)</f>
        <v>1732.2285837659031</v>
      </c>
      <c r="G270" s="39">
        <f>IF(INDEX('Discl output_ class'!$B:$T,MATCH('Class output'!$A270,'Discl output_ class'!$B:$B,FALSE),MATCH('Class output'!G$1,'Discl output_ class'!$B$1:$T$1,FALSE))=0,0,'Inq6 adjusted class'!J270)</f>
        <v>1738.6219889628223</v>
      </c>
      <c r="H270" s="39">
        <f>IF(INDEX('Discl output_ class'!$B:$T,MATCH('Class output'!$A270,'Discl output_ class'!$B:$B,FALSE),MATCH('Class output'!H$1,'Discl output_ class'!$B$1:$T$1,FALSE))=0,0,'Inq6 adjusted class'!K270)</f>
        <v>1809.0837053514024</v>
      </c>
      <c r="I270" s="39">
        <f>IF(INDEX('Discl output_ class'!$B:$T,MATCH('Class output'!$A270,'Discl output_ class'!$B:$B,FALSE),MATCH('Class output'!I$1,'Discl output_ class'!$B$1:$T$1,FALSE))=0,0,'Inq6 adjusted class'!L270)</f>
        <v>1692.4667601437873</v>
      </c>
      <c r="J270" s="39">
        <f>IF(INDEX('Discl output_ class'!$B:$T,MATCH('Class output'!$A270,'Discl output_ class'!$B:$B,FALSE),MATCH('Class output'!J$1,'Discl output_ class'!$B$1:$T$1,FALSE))=0,0,'Inq6 adjusted class'!M270)</f>
        <v>1565.5111619155239</v>
      </c>
      <c r="K270" s="39">
        <f>IF(INDEX('Discl output_ class'!$B:$T,MATCH('Class output'!$A270,'Discl output_ class'!$B:$B,FALSE),MATCH('Class output'!K$1,'Discl output_ class'!$B$1:$T$1,FALSE))=0,0,'Inq6 adjusted class'!N270)</f>
        <v>1307.0209086446716</v>
      </c>
      <c r="L270" s="39">
        <f>IF(INDEX('Discl output_ class'!$B:$T,MATCH('Class output'!$A270,'Discl output_ class'!$B:$B,FALSE),MATCH('Class output'!L$1,'Discl output_ class'!$B$1:$T$1,FALSE))=0,0,'Inq6 adjusted class'!O270)</f>
        <v>1510.9950041348613</v>
      </c>
      <c r="M270" s="39">
        <f>IF(INDEX('Discl output_ class'!$B:$T,MATCH('Class output'!$A270,'Discl output_ class'!$B:$B,FALSE),MATCH('Class output'!M$1,'Discl output_ class'!$B$1:$T$1,FALSE))=0,0,'Inq6 adjusted class'!P270)</f>
        <v>1609.639442266274</v>
      </c>
      <c r="N270" s="39">
        <f>IF(INDEX('Discl output_ class'!$B:$T,MATCH('Class output'!$A270,'Discl output_ class'!$B:$B,FALSE),MATCH('Class output'!N$1,'Discl output_ class'!$B$1:$T$1,FALSE))=0,0,'Inq6 adjusted class'!Q270)</f>
        <v>1453.9102925498996</v>
      </c>
      <c r="O270" s="39">
        <f>IF(INDEX('Discl output_ class'!$B:$T,MATCH('Class output'!$A270,'Discl output_ class'!$B:$B,FALSE),MATCH('Class output'!O$1,'Discl output_ class'!$B$1:$T$1,FALSE))=0,0,'Inq6 adjusted class'!R270)</f>
        <v>1006.1697805721783</v>
      </c>
      <c r="P270" s="39">
        <f>IF(INDEX('Discl output_ class'!$B:$T,MATCH('Class output'!$A270,'Discl output_ class'!$B:$B,FALSE),MATCH('Class output'!P$1,'Discl output_ class'!$B$1:$T$1,FALSE))=0,0,'Inq6 adjusted class'!S270)</f>
        <v>2337.9025299081636</v>
      </c>
      <c r="Q270" s="39">
        <f>IF(INDEX('Discl output_ class'!$B:$T,MATCH('Class output'!$A270,'Discl output_ class'!$B:$B,FALSE),MATCH('Class output'!Q$1,'Discl output_ class'!$B$1:$T$1,FALSE))=0,0,'Inq6 adjusted class'!T270)</f>
        <v>475.76736108002063</v>
      </c>
      <c r="R270" s="39">
        <f>IF(INDEX('Discl output_ class'!$B:$T,MATCH('Class output'!$A270,'Discl output_ class'!$B:$B,FALSE),MATCH('Class output'!R$1,'Discl output_ class'!$B$1:$T$1,FALSE))=0,0,'Inq6 adjusted class'!U270)</f>
        <v>1335.6436031842245</v>
      </c>
      <c r="S270" s="39">
        <f>IF(INDEX('Discl output_ class'!$B:$T,MATCH('Class output'!$A270,'Discl output_ class'!$B:$B,FALSE),MATCH('Class output'!S$1,'Discl output_ class'!$B$1:$T$1,FALSE))=0,0,'Inq6 adjusted class'!V270)</f>
        <v>816.26684061680749</v>
      </c>
      <c r="T270" s="39">
        <f>IFERROR(VLOOKUP(A270,'Output A'!B:E,4,FALSE),0)</f>
        <v>1101.83</v>
      </c>
    </row>
    <row r="271" spans="1:20" x14ac:dyDescent="0.3">
      <c r="A271" s="6">
        <f>'Discl output_ class'!B271</f>
        <v>3213</v>
      </c>
      <c r="B271" s="39">
        <f>IF(INDEX('Discl output_ class'!$B:$T,MATCH('Class output'!$A271,'Discl output_ class'!$B:$B,FALSE),MATCH('Class output'!B$1,'Discl output_ class'!$B$1:$T$1,FALSE))=0,0,'Inq6 adjusted class'!E271)</f>
        <v>0</v>
      </c>
      <c r="C271" s="39">
        <f>IF(INDEX('Discl output_ class'!$B:$T,MATCH('Class output'!$A271,'Discl output_ class'!$B:$B,FALSE),MATCH('Class output'!C$1,'Discl output_ class'!$B$1:$T$1,FALSE))=0,0,'Inq6 adjusted class'!F271)</f>
        <v>0</v>
      </c>
      <c r="D271" s="39">
        <f>IF(INDEX('Discl output_ class'!$B:$T,MATCH('Class output'!$A271,'Discl output_ class'!$B:$B,FALSE),MATCH('Class output'!D$1,'Discl output_ class'!$B$1:$T$1,FALSE))=0,0,'Inq6 adjusted class'!G271)</f>
        <v>0</v>
      </c>
      <c r="E271" s="39">
        <f>IF(INDEX('Discl output_ class'!$B:$T,MATCH('Class output'!$A271,'Discl output_ class'!$B:$B,FALSE),MATCH('Class output'!E$1,'Discl output_ class'!$B$1:$T$1,FALSE))=0,0,'Inq6 adjusted class'!H271)</f>
        <v>0</v>
      </c>
      <c r="F271" s="39">
        <f>IF(INDEX('Discl output_ class'!$B:$T,MATCH('Class output'!$A271,'Discl output_ class'!$B:$B,FALSE),MATCH('Class output'!F$1,'Discl output_ class'!$B$1:$T$1,FALSE))=0,0,'Inq6 adjusted class'!I271)</f>
        <v>0</v>
      </c>
      <c r="G271" s="39">
        <f>IF(INDEX('Discl output_ class'!$B:$T,MATCH('Class output'!$A271,'Discl output_ class'!$B:$B,FALSE),MATCH('Class output'!G$1,'Discl output_ class'!$B$1:$T$1,FALSE))=0,0,'Inq6 adjusted class'!J271)</f>
        <v>0</v>
      </c>
      <c r="H271" s="39">
        <f>IF(INDEX('Discl output_ class'!$B:$T,MATCH('Class output'!$A271,'Discl output_ class'!$B:$B,FALSE),MATCH('Class output'!H$1,'Discl output_ class'!$B$1:$T$1,FALSE))=0,0,'Inq6 adjusted class'!K271)</f>
        <v>0</v>
      </c>
      <c r="I271" s="39">
        <f>IF(INDEX('Discl output_ class'!$B:$T,MATCH('Class output'!$A271,'Discl output_ class'!$B:$B,FALSE),MATCH('Class output'!I$1,'Discl output_ class'!$B$1:$T$1,FALSE))=0,0,'Inq6 adjusted class'!L271)</f>
        <v>0</v>
      </c>
      <c r="J271" s="39">
        <f>IF(INDEX('Discl output_ class'!$B:$T,MATCH('Class output'!$A271,'Discl output_ class'!$B:$B,FALSE),MATCH('Class output'!J$1,'Discl output_ class'!$B$1:$T$1,FALSE))=0,0,'Inq6 adjusted class'!M271)</f>
        <v>0</v>
      </c>
      <c r="K271" s="39">
        <f>IF(INDEX('Discl output_ class'!$B:$T,MATCH('Class output'!$A271,'Discl output_ class'!$B:$B,FALSE),MATCH('Class output'!K$1,'Discl output_ class'!$B$1:$T$1,FALSE))=0,0,'Inq6 adjusted class'!N271)</f>
        <v>0</v>
      </c>
      <c r="L271" s="39">
        <f>IF(INDEX('Discl output_ class'!$B:$T,MATCH('Class output'!$A271,'Discl output_ class'!$B:$B,FALSE),MATCH('Class output'!L$1,'Discl output_ class'!$B$1:$T$1,FALSE))=0,0,'Inq6 adjusted class'!O271)</f>
        <v>0</v>
      </c>
      <c r="M271" s="39">
        <f>IF(INDEX('Discl output_ class'!$B:$T,MATCH('Class output'!$A271,'Discl output_ class'!$B:$B,FALSE),MATCH('Class output'!M$1,'Discl output_ class'!$B$1:$T$1,FALSE))=0,0,'Inq6 adjusted class'!P271)</f>
        <v>0</v>
      </c>
      <c r="N271" s="39">
        <f>IF(INDEX('Discl output_ class'!$B:$T,MATCH('Class output'!$A271,'Discl output_ class'!$B:$B,FALSE),MATCH('Class output'!N$1,'Discl output_ class'!$B$1:$T$1,FALSE))=0,0,'Inq6 adjusted class'!Q271)</f>
        <v>0</v>
      </c>
      <c r="O271" s="39">
        <f>IF(INDEX('Discl output_ class'!$B:$T,MATCH('Class output'!$A271,'Discl output_ class'!$B:$B,FALSE),MATCH('Class output'!O$1,'Discl output_ class'!$B$1:$T$1,FALSE))=0,0,'Inq6 adjusted class'!R271)</f>
        <v>0</v>
      </c>
      <c r="P271" s="39">
        <f>IF(INDEX('Discl output_ class'!$B:$T,MATCH('Class output'!$A271,'Discl output_ class'!$B:$B,FALSE),MATCH('Class output'!P$1,'Discl output_ class'!$B$1:$T$1,FALSE))=0,0,'Inq6 adjusted class'!S271)</f>
        <v>0</v>
      </c>
      <c r="Q271" s="39">
        <f>IF(INDEX('Discl output_ class'!$B:$T,MATCH('Class output'!$A271,'Discl output_ class'!$B:$B,FALSE),MATCH('Class output'!Q$1,'Discl output_ class'!$B$1:$T$1,FALSE))=0,0,'Inq6 adjusted class'!T271)</f>
        <v>0</v>
      </c>
      <c r="R271" s="39">
        <f>IF(INDEX('Discl output_ class'!$B:$T,MATCH('Class output'!$A271,'Discl output_ class'!$B:$B,FALSE),MATCH('Class output'!R$1,'Discl output_ class'!$B$1:$T$1,FALSE))=0,0,'Inq6 adjusted class'!U271)</f>
        <v>0</v>
      </c>
      <c r="S271" s="39">
        <f>IF(INDEX('Discl output_ class'!$B:$T,MATCH('Class output'!$A271,'Discl output_ class'!$B:$B,FALSE),MATCH('Class output'!S$1,'Discl output_ class'!$B$1:$T$1,FALSE))=0,0,'Inq6 adjusted class'!V271)</f>
        <v>0</v>
      </c>
      <c r="T271" s="39">
        <f>IFERROR(VLOOKUP(A271,'Output A'!B:E,4,FALSE),0)</f>
        <v>125.1932363</v>
      </c>
    </row>
    <row r="272" spans="1:20" x14ac:dyDescent="0.3">
      <c r="A272" s="6">
        <f>'Discl output_ class'!B272</f>
        <v>3220</v>
      </c>
      <c r="B272" s="39">
        <f>IF(INDEX('Discl output_ class'!$B:$T,MATCH('Class output'!$A272,'Discl output_ class'!$B:$B,FALSE),MATCH('Class output'!B$1,'Discl output_ class'!$B$1:$T$1,FALSE))=0,0,'Inq6 adjusted class'!E272)</f>
        <v>428.51713925743456</v>
      </c>
      <c r="C272" s="39">
        <f>IF(INDEX('Discl output_ class'!$B:$T,MATCH('Class output'!$A272,'Discl output_ class'!$B:$B,FALSE),MATCH('Class output'!C$1,'Discl output_ class'!$B$1:$T$1,FALSE))=0,0,'Inq6 adjusted class'!F272)</f>
        <v>428.80239925402111</v>
      </c>
      <c r="D272" s="39">
        <f>IF(INDEX('Discl output_ class'!$B:$T,MATCH('Class output'!$A272,'Discl output_ class'!$B:$B,FALSE),MATCH('Class output'!D$1,'Discl output_ class'!$B$1:$T$1,FALSE))=0,0,'Inq6 adjusted class'!G272)</f>
        <v>299.07197173992614</v>
      </c>
      <c r="E272" s="39">
        <f>IF(INDEX('Discl output_ class'!$B:$T,MATCH('Class output'!$A272,'Discl output_ class'!$B:$B,FALSE),MATCH('Class output'!E$1,'Discl output_ class'!$B$1:$T$1,FALSE))=0,0,'Inq6 adjusted class'!H272)</f>
        <v>123.3618511014966</v>
      </c>
      <c r="F272" s="39">
        <f>IF(INDEX('Discl output_ class'!$B:$T,MATCH('Class output'!$A272,'Discl output_ class'!$B:$B,FALSE),MATCH('Class output'!F$1,'Discl output_ class'!$B$1:$T$1,FALSE))=0,0,'Inq6 adjusted class'!I272)</f>
        <v>119.57393663656507</v>
      </c>
      <c r="G272" s="39">
        <f>IF(INDEX('Discl output_ class'!$B:$T,MATCH('Class output'!$A272,'Discl output_ class'!$B:$B,FALSE),MATCH('Class output'!G$1,'Discl output_ class'!$B$1:$T$1,FALSE))=0,0,'Inq6 adjusted class'!J272)</f>
        <v>121.83857269937641</v>
      </c>
      <c r="H272" s="39">
        <f>IF(INDEX('Discl output_ class'!$B:$T,MATCH('Class output'!$A272,'Discl output_ class'!$B:$B,FALSE),MATCH('Class output'!H$1,'Discl output_ class'!$B$1:$T$1,FALSE))=0,0,'Inq6 adjusted class'!K272)</f>
        <v>128.50370181161833</v>
      </c>
      <c r="I272" s="39">
        <f>IF(INDEX('Discl output_ class'!$B:$T,MATCH('Class output'!$A272,'Discl output_ class'!$B:$B,FALSE),MATCH('Class output'!I$1,'Discl output_ class'!$B$1:$T$1,FALSE))=0,0,'Inq6 adjusted class'!L272)</f>
        <v>143.39315580410039</v>
      </c>
      <c r="J272" s="39">
        <f>IF(INDEX('Discl output_ class'!$B:$T,MATCH('Class output'!$A272,'Discl output_ class'!$B:$B,FALSE),MATCH('Class output'!J$1,'Discl output_ class'!$B$1:$T$1,FALSE))=0,0,'Inq6 adjusted class'!M272)</f>
        <v>132.76075408910233</v>
      </c>
      <c r="K272" s="39">
        <f>IF(INDEX('Discl output_ class'!$B:$T,MATCH('Class output'!$A272,'Discl output_ class'!$B:$B,FALSE),MATCH('Class output'!K$1,'Discl output_ class'!$B$1:$T$1,FALSE))=0,0,'Inq6 adjusted class'!N272)</f>
        <v>146.66085800442011</v>
      </c>
      <c r="L272" s="39">
        <f>IF(INDEX('Discl output_ class'!$B:$T,MATCH('Class output'!$A272,'Discl output_ class'!$B:$B,FALSE),MATCH('Class output'!L$1,'Discl output_ class'!$B$1:$T$1,FALSE))=0,0,'Inq6 adjusted class'!O272)</f>
        <v>112.60220176364278</v>
      </c>
      <c r="M272" s="39">
        <f>IF(INDEX('Discl output_ class'!$B:$T,MATCH('Class output'!$A272,'Discl output_ class'!$B:$B,FALSE),MATCH('Class output'!M$1,'Discl output_ class'!$B$1:$T$1,FALSE))=0,0,'Inq6 adjusted class'!P272)</f>
        <v>137.22143439778174</v>
      </c>
      <c r="N272" s="39">
        <f>IF(INDEX('Discl output_ class'!$B:$T,MATCH('Class output'!$A272,'Discl output_ class'!$B:$B,FALSE),MATCH('Class output'!N$1,'Discl output_ class'!$B$1:$T$1,FALSE))=0,0,'Inq6 adjusted class'!Q272)</f>
        <v>104.93440095709882</v>
      </c>
      <c r="O272" s="39">
        <f>IF(INDEX('Discl output_ class'!$B:$T,MATCH('Class output'!$A272,'Discl output_ class'!$B:$B,FALSE),MATCH('Class output'!O$1,'Discl output_ class'!$B$1:$T$1,FALSE))=0,0,'Inq6 adjusted class'!R272)</f>
        <v>69.760775860534125</v>
      </c>
      <c r="P272" s="39">
        <f>IF(INDEX('Discl output_ class'!$B:$T,MATCH('Class output'!$A272,'Discl output_ class'!$B:$B,FALSE),MATCH('Class output'!P$1,'Discl output_ class'!$B$1:$T$1,FALSE))=0,0,'Inq6 adjusted class'!S272)</f>
        <v>130.50138057331341</v>
      </c>
      <c r="Q272" s="39">
        <f>IF(INDEX('Discl output_ class'!$B:$T,MATCH('Class output'!$A272,'Discl output_ class'!$B:$B,FALSE),MATCH('Class output'!Q$1,'Discl output_ class'!$B$1:$T$1,FALSE))=0,0,'Inq6 adjusted class'!T272)</f>
        <v>0</v>
      </c>
      <c r="R272" s="39">
        <f>IF(INDEX('Discl output_ class'!$B:$T,MATCH('Class output'!$A272,'Discl output_ class'!$B:$B,FALSE),MATCH('Class output'!R$1,'Discl output_ class'!$B$1:$T$1,FALSE))=0,0,'Inq6 adjusted class'!U272)</f>
        <v>127.46106901736444</v>
      </c>
      <c r="S272" s="39">
        <f>IF(INDEX('Discl output_ class'!$B:$T,MATCH('Class output'!$A272,'Discl output_ class'!$B:$B,FALSE),MATCH('Class output'!S$1,'Discl output_ class'!$B$1:$T$1,FALSE))=0,0,'Inq6 adjusted class'!V272)</f>
        <v>80.994875916230015</v>
      </c>
      <c r="T272" s="39">
        <f>IFERROR(VLOOKUP(A272,'Output A'!B:E,4,FALSE),0)</f>
        <v>105.673248</v>
      </c>
    </row>
    <row r="273" spans="1:20" x14ac:dyDescent="0.3">
      <c r="A273" s="6">
        <f>'Discl output_ class'!B273</f>
        <v>3230</v>
      </c>
      <c r="B273" s="39">
        <f>IF(INDEX('Discl output_ class'!$B:$T,MATCH('Class output'!$A273,'Discl output_ class'!$B:$B,FALSE),MATCH('Class output'!B$1,'Discl output_ class'!$B$1:$T$1,FALSE))=0,0,'Inq6 adjusted class'!E273)</f>
        <v>189.91692976356788</v>
      </c>
      <c r="C273" s="39">
        <f>IF(INDEX('Discl output_ class'!$B:$T,MATCH('Class output'!$A273,'Discl output_ class'!$B:$B,FALSE),MATCH('Class output'!C$1,'Discl output_ class'!$B$1:$T$1,FALSE))=0,0,'Inq6 adjusted class'!F273)</f>
        <v>246.82438467198801</v>
      </c>
      <c r="D273" s="39">
        <f>IF(INDEX('Discl output_ class'!$B:$T,MATCH('Class output'!$A273,'Discl output_ class'!$B:$B,FALSE),MATCH('Class output'!D$1,'Discl output_ class'!$B$1:$T$1,FALSE))=0,0,'Inq6 adjusted class'!G273)</f>
        <v>244.69744035080828</v>
      </c>
      <c r="E273" s="39">
        <f>IF(INDEX('Discl output_ class'!$B:$T,MATCH('Class output'!$A273,'Discl output_ class'!$B:$B,FALSE),MATCH('Class output'!E$1,'Discl output_ class'!$B$1:$T$1,FALSE))=0,0,'Inq6 adjusted class'!H273)</f>
        <v>182.34865862393588</v>
      </c>
      <c r="F273" s="39">
        <f>IF(INDEX('Discl output_ class'!$B:$T,MATCH('Class output'!$A273,'Discl output_ class'!$B:$B,FALSE),MATCH('Class output'!F$1,'Discl output_ class'!$B$1:$T$1,FALSE))=0,0,'Inq6 adjusted class'!I273)</f>
        <v>145.440867089357</v>
      </c>
      <c r="G273" s="39">
        <f>IF(INDEX('Discl output_ class'!$B:$T,MATCH('Class output'!$A273,'Discl output_ class'!$B:$B,FALSE),MATCH('Class output'!G$1,'Discl output_ class'!$B$1:$T$1,FALSE))=0,0,'Inq6 adjusted class'!J273)</f>
        <v>119.46133202393001</v>
      </c>
      <c r="H273" s="39">
        <f>IF(INDEX('Discl output_ class'!$B:$T,MATCH('Class output'!$A273,'Discl output_ class'!$B:$B,FALSE),MATCH('Class output'!H$1,'Discl output_ class'!$B$1:$T$1,FALSE))=0,0,'Inq6 adjusted class'!K273)</f>
        <v>173.06523406547598</v>
      </c>
      <c r="I273" s="39">
        <f>IF(INDEX('Discl output_ class'!$B:$T,MATCH('Class output'!$A273,'Discl output_ class'!$B:$B,FALSE),MATCH('Class output'!I$1,'Discl output_ class'!$B$1:$T$1,FALSE))=0,0,'Inq6 adjusted class'!L273)</f>
        <v>199.19777511349909</v>
      </c>
      <c r="J273" s="39">
        <f>IF(INDEX('Discl output_ class'!$B:$T,MATCH('Class output'!$A273,'Discl output_ class'!$B:$B,FALSE),MATCH('Class output'!J$1,'Discl output_ class'!$B$1:$T$1,FALSE))=0,0,'Inq6 adjusted class'!M273)</f>
        <v>200.95330416271372</v>
      </c>
      <c r="K273" s="39">
        <f>IF(INDEX('Discl output_ class'!$B:$T,MATCH('Class output'!$A273,'Discl output_ class'!$B:$B,FALSE),MATCH('Class output'!K$1,'Discl output_ class'!$B$1:$T$1,FALSE))=0,0,'Inq6 adjusted class'!N273)</f>
        <v>228.7017808462524</v>
      </c>
      <c r="L273" s="39">
        <f>IF(INDEX('Discl output_ class'!$B:$T,MATCH('Class output'!$A273,'Discl output_ class'!$B:$B,FALSE),MATCH('Class output'!L$1,'Discl output_ class'!$B$1:$T$1,FALSE))=0,0,'Inq6 adjusted class'!O273)</f>
        <v>303.35156088203377</v>
      </c>
      <c r="M273" s="39">
        <f>IF(INDEX('Discl output_ class'!$B:$T,MATCH('Class output'!$A273,'Discl output_ class'!$B:$B,FALSE),MATCH('Class output'!M$1,'Discl output_ class'!$B$1:$T$1,FALSE))=0,0,'Inq6 adjusted class'!P273)</f>
        <v>254.82513864821007</v>
      </c>
      <c r="N273" s="39">
        <f>IF(INDEX('Discl output_ class'!$B:$T,MATCH('Class output'!$A273,'Discl output_ class'!$B:$B,FALSE),MATCH('Class output'!N$1,'Discl output_ class'!$B$1:$T$1,FALSE))=0,0,'Inq6 adjusted class'!Q273)</f>
        <v>235.34806233051901</v>
      </c>
      <c r="O273" s="39">
        <f>IF(INDEX('Discl output_ class'!$B:$T,MATCH('Class output'!$A273,'Discl output_ class'!$B:$B,FALSE),MATCH('Class output'!O$1,'Discl output_ class'!$B$1:$T$1,FALSE))=0,0,'Inq6 adjusted class'!R273)</f>
        <v>163.29545918916619</v>
      </c>
      <c r="P273" s="39">
        <f>IF(INDEX('Discl output_ class'!$B:$T,MATCH('Class output'!$A273,'Discl output_ class'!$B:$B,FALSE),MATCH('Class output'!P$1,'Discl output_ class'!$B$1:$T$1,FALSE))=0,0,'Inq6 adjusted class'!S273)</f>
        <v>265.64250823131886</v>
      </c>
      <c r="Q273" s="39">
        <f>IF(INDEX('Discl output_ class'!$B:$T,MATCH('Class output'!$A273,'Discl output_ class'!$B:$B,FALSE),MATCH('Class output'!Q$1,'Discl output_ class'!$B$1:$T$1,FALSE))=0,0,'Inq6 adjusted class'!T273)</f>
        <v>0</v>
      </c>
      <c r="R273" s="39">
        <f>IF(INDEX('Discl output_ class'!$B:$T,MATCH('Class output'!$A273,'Discl output_ class'!$B:$B,FALSE),MATCH('Class output'!R$1,'Discl output_ class'!$B$1:$T$1,FALSE))=0,0,'Inq6 adjusted class'!U273)</f>
        <v>160.10721588758199</v>
      </c>
      <c r="S273" s="39">
        <f>IF(INDEX('Discl output_ class'!$B:$T,MATCH('Class output'!$A273,'Discl output_ class'!$B:$B,FALSE),MATCH('Class output'!S$1,'Discl output_ class'!$B$1:$T$1,FALSE))=0,0,'Inq6 adjusted class'!V273)</f>
        <v>193.52998049073418</v>
      </c>
      <c r="T273" s="39">
        <f>IFERROR(VLOOKUP(A273,'Output A'!B:E,4,FALSE),0)</f>
        <v>254.893168</v>
      </c>
    </row>
    <row r="274" spans="1:20" x14ac:dyDescent="0.3">
      <c r="A274" s="6">
        <f>'Discl output_ class'!B274</f>
        <v>3240</v>
      </c>
      <c r="B274" s="39">
        <f>IF(INDEX('Discl output_ class'!$B:$T,MATCH('Class output'!$A274,'Discl output_ class'!$B:$B,FALSE),MATCH('Class output'!B$1,'Discl output_ class'!$B$1:$T$1,FALSE))=0,0,'Inq6 adjusted class'!E274)</f>
        <v>965.83057507772003</v>
      </c>
      <c r="C274" s="39">
        <f>IF(INDEX('Discl output_ class'!$B:$T,MATCH('Class output'!$A274,'Discl output_ class'!$B:$B,FALSE),MATCH('Class output'!C$1,'Discl output_ class'!$B$1:$T$1,FALSE))=0,0,'Inq6 adjusted class'!F274)</f>
        <v>762.61711543390504</v>
      </c>
      <c r="D274" s="39">
        <f>IF(INDEX('Discl output_ class'!$B:$T,MATCH('Class output'!$A274,'Discl output_ class'!$B:$B,FALSE),MATCH('Class output'!D$1,'Discl output_ class'!$B$1:$T$1,FALSE))=0,0,'Inq6 adjusted class'!G274)</f>
        <v>851.37293408125572</v>
      </c>
      <c r="E274" s="39">
        <f>IF(INDEX('Discl output_ class'!$B:$T,MATCH('Class output'!$A274,'Discl output_ class'!$B:$B,FALSE),MATCH('Class output'!E$1,'Discl output_ class'!$B$1:$T$1,FALSE))=0,0,'Inq6 adjusted class'!H274)</f>
        <v>778.08301624557384</v>
      </c>
      <c r="F274" s="39">
        <f>IF(INDEX('Discl output_ class'!$B:$T,MATCH('Class output'!$A274,'Discl output_ class'!$B:$B,FALSE),MATCH('Class output'!F$1,'Discl output_ class'!$B$1:$T$1,FALSE))=0,0,'Inq6 adjusted class'!I274)</f>
        <v>714.0275571938854</v>
      </c>
      <c r="G274" s="39">
        <f>IF(INDEX('Discl output_ class'!$B:$T,MATCH('Class output'!$A274,'Discl output_ class'!$B:$B,FALSE),MATCH('Class output'!G$1,'Discl output_ class'!$B$1:$T$1,FALSE))=0,0,'Inq6 adjusted class'!J274)</f>
        <v>796.2753443581264</v>
      </c>
      <c r="H274" s="39">
        <f>IF(INDEX('Discl output_ class'!$B:$T,MATCH('Class output'!$A274,'Discl output_ class'!$B:$B,FALSE),MATCH('Class output'!H$1,'Discl output_ class'!$B$1:$T$1,FALSE))=0,0,'Inq6 adjusted class'!K274)</f>
        <v>691.86471943743481</v>
      </c>
      <c r="I274" s="39">
        <f>IF(INDEX('Discl output_ class'!$B:$T,MATCH('Class output'!$A274,'Discl output_ class'!$B:$B,FALSE),MATCH('Class output'!I$1,'Discl output_ class'!$B$1:$T$1,FALSE))=0,0,'Inq6 adjusted class'!L274)</f>
        <v>812.70655532983608</v>
      </c>
      <c r="J274" s="39">
        <f>IF(INDEX('Discl output_ class'!$B:$T,MATCH('Class output'!$A274,'Discl output_ class'!$B:$B,FALSE),MATCH('Class output'!J$1,'Discl output_ class'!$B$1:$T$1,FALSE))=0,0,'Inq6 adjusted class'!M274)</f>
        <v>947.78296535413881</v>
      </c>
      <c r="K274" s="39">
        <f>IF(INDEX('Discl output_ class'!$B:$T,MATCH('Class output'!$A274,'Discl output_ class'!$B:$B,FALSE),MATCH('Class output'!K$1,'Discl output_ class'!$B$1:$T$1,FALSE))=0,0,'Inq6 adjusted class'!N274)</f>
        <v>735.25194532203852</v>
      </c>
      <c r="L274" s="39">
        <f>IF(INDEX('Discl output_ class'!$B:$T,MATCH('Class output'!$A274,'Discl output_ class'!$B:$B,FALSE),MATCH('Class output'!L$1,'Discl output_ class'!$B$1:$T$1,FALSE))=0,0,'Inq6 adjusted class'!O274)</f>
        <v>374.52507970450637</v>
      </c>
      <c r="M274" s="39">
        <f>IF(INDEX('Discl output_ class'!$B:$T,MATCH('Class output'!$A274,'Discl output_ class'!$B:$B,FALSE),MATCH('Class output'!M$1,'Discl output_ class'!$B$1:$T$1,FALSE))=0,0,'Inq6 adjusted class'!P274)</f>
        <v>503.9849940496577</v>
      </c>
      <c r="N274" s="39">
        <f>IF(INDEX('Discl output_ class'!$B:$T,MATCH('Class output'!$A274,'Discl output_ class'!$B:$B,FALSE),MATCH('Class output'!N$1,'Discl output_ class'!$B$1:$T$1,FALSE))=0,0,'Inq6 adjusted class'!Q274)</f>
        <v>440.55242015063794</v>
      </c>
      <c r="O274" s="39">
        <f>IF(INDEX('Discl output_ class'!$B:$T,MATCH('Class output'!$A274,'Discl output_ class'!$B:$B,FALSE),MATCH('Class output'!O$1,'Discl output_ class'!$B$1:$T$1,FALSE))=0,0,'Inq6 adjusted class'!R274)</f>
        <v>260.76463704905763</v>
      </c>
      <c r="P274" s="39">
        <f>IF(INDEX('Discl output_ class'!$B:$T,MATCH('Class output'!$A274,'Discl output_ class'!$B:$B,FALSE),MATCH('Class output'!P$1,'Discl output_ class'!$B$1:$T$1,FALSE))=0,0,'Inq6 adjusted class'!S274)</f>
        <v>507.44460827351224</v>
      </c>
      <c r="Q274" s="39">
        <f>IF(INDEX('Discl output_ class'!$B:$T,MATCH('Class output'!$A274,'Discl output_ class'!$B:$B,FALSE),MATCH('Class output'!Q$1,'Discl output_ class'!$B$1:$T$1,FALSE))=0,0,'Inq6 adjusted class'!T274)</f>
        <v>115.90179900088765</v>
      </c>
      <c r="R274" s="39">
        <f>IF(INDEX('Discl output_ class'!$B:$T,MATCH('Class output'!$A274,'Discl output_ class'!$B:$B,FALSE),MATCH('Class output'!R$1,'Discl output_ class'!$B$1:$T$1,FALSE))=0,0,'Inq6 adjusted class'!U274)</f>
        <v>253.03512776915275</v>
      </c>
      <c r="S274" s="39">
        <f>IF(INDEX('Discl output_ class'!$B:$T,MATCH('Class output'!$A274,'Discl output_ class'!$B:$B,FALSE),MATCH('Class output'!S$1,'Discl output_ class'!$B$1:$T$1,FALSE))=0,0,'Inq6 adjusted class'!V274)</f>
        <v>119.09063122279795</v>
      </c>
      <c r="T274" s="39">
        <f>IFERROR(VLOOKUP(A274,'Output A'!B:E,4,FALSE),0)</f>
        <v>253.01319530000001</v>
      </c>
    </row>
    <row r="275" spans="1:20" x14ac:dyDescent="0.3">
      <c r="A275" s="6">
        <f>'Discl output_ class'!B275</f>
        <v>3250</v>
      </c>
      <c r="B275" s="39">
        <f>IF(INDEX('Discl output_ class'!$B:$T,MATCH('Class output'!$A275,'Discl output_ class'!$B:$B,FALSE),MATCH('Class output'!B$1,'Discl output_ class'!$B$1:$T$1,FALSE))=0,0,'Inq6 adjusted class'!E275)</f>
        <v>1900.09044730504</v>
      </c>
      <c r="C275" s="39">
        <f>IF(INDEX('Discl output_ class'!$B:$T,MATCH('Class output'!$A275,'Discl output_ class'!$B:$B,FALSE),MATCH('Class output'!C$1,'Discl output_ class'!$B$1:$T$1,FALSE))=0,0,'Inq6 adjusted class'!F275)</f>
        <v>2040.7703255231586</v>
      </c>
      <c r="D275" s="39">
        <f>IF(INDEX('Discl output_ class'!$B:$T,MATCH('Class output'!$A275,'Discl output_ class'!$B:$B,FALSE),MATCH('Class output'!D$1,'Discl output_ class'!$B$1:$T$1,FALSE))=0,0,'Inq6 adjusted class'!G275)</f>
        <v>1893.2622225218583</v>
      </c>
      <c r="E275" s="39">
        <f>IF(INDEX('Discl output_ class'!$B:$T,MATCH('Class output'!$A275,'Discl output_ class'!$B:$B,FALSE),MATCH('Class output'!E$1,'Discl output_ class'!$B$1:$T$1,FALSE))=0,0,'Inq6 adjusted class'!H275)</f>
        <v>1834.3293993812604</v>
      </c>
      <c r="F275" s="39">
        <f>IF(INDEX('Discl output_ class'!$B:$T,MATCH('Class output'!$A275,'Discl output_ class'!$B:$B,FALSE),MATCH('Class output'!F$1,'Discl output_ class'!$B$1:$T$1,FALSE))=0,0,'Inq6 adjusted class'!I275)</f>
        <v>1906.7988157452546</v>
      </c>
      <c r="G275" s="39">
        <f>IF(INDEX('Discl output_ class'!$B:$T,MATCH('Class output'!$A275,'Discl output_ class'!$B:$B,FALSE),MATCH('Class output'!G$1,'Discl output_ class'!$B$1:$T$1,FALSE))=0,0,'Inq6 adjusted class'!J275)</f>
        <v>1572.9871462637041</v>
      </c>
      <c r="H275" s="39">
        <f>IF(INDEX('Discl output_ class'!$B:$T,MATCH('Class output'!$A275,'Discl output_ class'!$B:$B,FALSE),MATCH('Class output'!H$1,'Discl output_ class'!$B$1:$T$1,FALSE))=0,0,'Inq6 adjusted class'!K275)</f>
        <v>1596.206204479729</v>
      </c>
      <c r="I275" s="39">
        <f>IF(INDEX('Discl output_ class'!$B:$T,MATCH('Class output'!$A275,'Discl output_ class'!$B:$B,FALSE),MATCH('Class output'!I$1,'Discl output_ class'!$B$1:$T$1,FALSE))=0,0,'Inq6 adjusted class'!L275)</f>
        <v>1425.4621411730795</v>
      </c>
      <c r="J275" s="39">
        <f>IF(INDEX('Discl output_ class'!$B:$T,MATCH('Class output'!$A275,'Discl output_ class'!$B:$B,FALSE),MATCH('Class output'!J$1,'Discl output_ class'!$B$1:$T$1,FALSE))=0,0,'Inq6 adjusted class'!M275)</f>
        <v>1580.1723581138976</v>
      </c>
      <c r="K275" s="39">
        <f>IF(INDEX('Discl output_ class'!$B:$T,MATCH('Class output'!$A275,'Discl output_ class'!$B:$B,FALSE),MATCH('Class output'!K$1,'Discl output_ class'!$B$1:$T$1,FALSE))=0,0,'Inq6 adjusted class'!N275)</f>
        <v>1843.4341433718168</v>
      </c>
      <c r="L275" s="39">
        <f>IF(INDEX('Discl output_ class'!$B:$T,MATCH('Class output'!$A275,'Discl output_ class'!$B:$B,FALSE),MATCH('Class output'!L$1,'Discl output_ class'!$B$1:$T$1,FALSE))=0,0,'Inq6 adjusted class'!O275)</f>
        <v>1466.3556938998142</v>
      </c>
      <c r="M275" s="39">
        <f>IF(INDEX('Discl output_ class'!$B:$T,MATCH('Class output'!$A275,'Discl output_ class'!$B:$B,FALSE),MATCH('Class output'!M$1,'Discl output_ class'!$B$1:$T$1,FALSE))=0,0,'Inq6 adjusted class'!P275)</f>
        <v>1743.9127618990326</v>
      </c>
      <c r="N275" s="39">
        <f>IF(INDEX('Discl output_ class'!$B:$T,MATCH('Class output'!$A275,'Discl output_ class'!$B:$B,FALSE),MATCH('Class output'!N$1,'Discl output_ class'!$B$1:$T$1,FALSE))=0,0,'Inq6 adjusted class'!Q275)</f>
        <v>1599.2311440201972</v>
      </c>
      <c r="O275" s="39">
        <f>IF(INDEX('Discl output_ class'!$B:$T,MATCH('Class output'!$A275,'Discl output_ class'!$B:$B,FALSE),MATCH('Class output'!O$1,'Discl output_ class'!$B$1:$T$1,FALSE))=0,0,'Inq6 adjusted class'!R275)</f>
        <v>1110.8147326912633</v>
      </c>
      <c r="P275" s="39">
        <f>IF(INDEX('Discl output_ class'!$B:$T,MATCH('Class output'!$A275,'Discl output_ class'!$B:$B,FALSE),MATCH('Class output'!P$1,'Discl output_ class'!$B$1:$T$1,FALSE))=0,0,'Inq6 adjusted class'!S275)</f>
        <v>2324.0583753036954</v>
      </c>
      <c r="Q275" s="39">
        <f>IF(INDEX('Discl output_ class'!$B:$T,MATCH('Class output'!$A275,'Discl output_ class'!$B:$B,FALSE),MATCH('Class output'!Q$1,'Discl output_ class'!$B$1:$T$1,FALSE))=0,0,'Inq6 adjusted class'!T275)</f>
        <v>590.94225170042898</v>
      </c>
      <c r="R275" s="39">
        <f>IF(INDEX('Discl output_ class'!$B:$T,MATCH('Class output'!$A275,'Discl output_ class'!$B:$B,FALSE),MATCH('Class output'!R$1,'Discl output_ class'!$B$1:$T$1,FALSE))=0,0,'Inq6 adjusted class'!U275)</f>
        <v>1566.8667888499674</v>
      </c>
      <c r="S275" s="39">
        <f>IF(INDEX('Discl output_ class'!$B:$T,MATCH('Class output'!$A275,'Discl output_ class'!$B:$B,FALSE),MATCH('Class output'!S$1,'Discl output_ class'!$B$1:$T$1,FALSE))=0,0,'Inq6 adjusted class'!V275)</f>
        <v>1235.9156882662014</v>
      </c>
      <c r="T275" s="39">
        <f>IFERROR(VLOOKUP(A275,'Output A'!B:E,4,FALSE),0)</f>
        <v>1393.69</v>
      </c>
    </row>
    <row r="276" spans="1:20" x14ac:dyDescent="0.3">
      <c r="A276" s="6">
        <f>'Discl output_ class'!B276</f>
        <v>3291</v>
      </c>
      <c r="B276" s="39">
        <f>IF(INDEX('Discl output_ class'!$B:$T,MATCH('Class output'!$A276,'Discl output_ class'!$B:$B,FALSE),MATCH('Class output'!B$1,'Discl output_ class'!$B$1:$T$1,FALSE))=0,0,'Inq6 adjusted class'!E276)</f>
        <v>0</v>
      </c>
      <c r="C276" s="39">
        <f>IF(INDEX('Discl output_ class'!$B:$T,MATCH('Class output'!$A276,'Discl output_ class'!$B:$B,FALSE),MATCH('Class output'!C$1,'Discl output_ class'!$B$1:$T$1,FALSE))=0,0,'Inq6 adjusted class'!F276)</f>
        <v>0</v>
      </c>
      <c r="D276" s="39">
        <f>IF(INDEX('Discl output_ class'!$B:$T,MATCH('Class output'!$A276,'Discl output_ class'!$B:$B,FALSE),MATCH('Class output'!D$1,'Discl output_ class'!$B$1:$T$1,FALSE))=0,0,'Inq6 adjusted class'!G276)</f>
        <v>0</v>
      </c>
      <c r="E276" s="39">
        <f>IF(INDEX('Discl output_ class'!$B:$T,MATCH('Class output'!$A276,'Discl output_ class'!$B:$B,FALSE),MATCH('Class output'!E$1,'Discl output_ class'!$B$1:$T$1,FALSE))=0,0,'Inq6 adjusted class'!H276)</f>
        <v>0</v>
      </c>
      <c r="F276" s="39">
        <f>IF(INDEX('Discl output_ class'!$B:$T,MATCH('Class output'!$A276,'Discl output_ class'!$B:$B,FALSE),MATCH('Class output'!F$1,'Discl output_ class'!$B$1:$T$1,FALSE))=0,0,'Inq6 adjusted class'!I276)</f>
        <v>0</v>
      </c>
      <c r="G276" s="39">
        <f>IF(INDEX('Discl output_ class'!$B:$T,MATCH('Class output'!$A276,'Discl output_ class'!$B:$B,FALSE),MATCH('Class output'!G$1,'Discl output_ class'!$B$1:$T$1,FALSE))=0,0,'Inq6 adjusted class'!J276)</f>
        <v>0</v>
      </c>
      <c r="H276" s="39">
        <f>IF(INDEX('Discl output_ class'!$B:$T,MATCH('Class output'!$A276,'Discl output_ class'!$B:$B,FALSE),MATCH('Class output'!H$1,'Discl output_ class'!$B$1:$T$1,FALSE))=0,0,'Inq6 adjusted class'!K276)</f>
        <v>0</v>
      </c>
      <c r="I276" s="39">
        <f>IF(INDEX('Discl output_ class'!$B:$T,MATCH('Class output'!$A276,'Discl output_ class'!$B:$B,FALSE),MATCH('Class output'!I$1,'Discl output_ class'!$B$1:$T$1,FALSE))=0,0,'Inq6 adjusted class'!L276)</f>
        <v>0</v>
      </c>
      <c r="J276" s="39">
        <f>IF(INDEX('Discl output_ class'!$B:$T,MATCH('Class output'!$A276,'Discl output_ class'!$B:$B,FALSE),MATCH('Class output'!J$1,'Discl output_ class'!$B$1:$T$1,FALSE))=0,0,'Inq6 adjusted class'!M276)</f>
        <v>0</v>
      </c>
      <c r="K276" s="39">
        <f>IF(INDEX('Discl output_ class'!$B:$T,MATCH('Class output'!$A276,'Discl output_ class'!$B:$B,FALSE),MATCH('Class output'!K$1,'Discl output_ class'!$B$1:$T$1,FALSE))=0,0,'Inq6 adjusted class'!N276)</f>
        <v>0</v>
      </c>
      <c r="L276" s="39">
        <f>IF(INDEX('Discl output_ class'!$B:$T,MATCH('Class output'!$A276,'Discl output_ class'!$B:$B,FALSE),MATCH('Class output'!L$1,'Discl output_ class'!$B$1:$T$1,FALSE))=0,0,'Inq6 adjusted class'!O276)</f>
        <v>0</v>
      </c>
      <c r="M276" s="39">
        <f>IF(INDEX('Discl output_ class'!$B:$T,MATCH('Class output'!$A276,'Discl output_ class'!$B:$B,FALSE),MATCH('Class output'!M$1,'Discl output_ class'!$B$1:$T$1,FALSE))=0,0,'Inq6 adjusted class'!P276)</f>
        <v>0</v>
      </c>
      <c r="N276" s="39">
        <f>IF(INDEX('Discl output_ class'!$B:$T,MATCH('Class output'!$A276,'Discl output_ class'!$B:$B,FALSE),MATCH('Class output'!N$1,'Discl output_ class'!$B$1:$T$1,FALSE))=0,0,'Inq6 adjusted class'!Q276)</f>
        <v>0</v>
      </c>
      <c r="O276" s="39">
        <f>IF(INDEX('Discl output_ class'!$B:$T,MATCH('Class output'!$A276,'Discl output_ class'!$B:$B,FALSE),MATCH('Class output'!O$1,'Discl output_ class'!$B$1:$T$1,FALSE))=0,0,'Inq6 adjusted class'!R276)</f>
        <v>0</v>
      </c>
      <c r="P276" s="39">
        <f>IF(INDEX('Discl output_ class'!$B:$T,MATCH('Class output'!$A276,'Discl output_ class'!$B:$B,FALSE),MATCH('Class output'!P$1,'Discl output_ class'!$B$1:$T$1,FALSE))=0,0,'Inq6 adjusted class'!S276)</f>
        <v>0</v>
      </c>
      <c r="Q276" s="39">
        <f>IF(INDEX('Discl output_ class'!$B:$T,MATCH('Class output'!$A276,'Discl output_ class'!$B:$B,FALSE),MATCH('Class output'!Q$1,'Discl output_ class'!$B$1:$T$1,FALSE))=0,0,'Inq6 adjusted class'!T276)</f>
        <v>0</v>
      </c>
      <c r="R276" s="39">
        <f>IF(INDEX('Discl output_ class'!$B:$T,MATCH('Class output'!$A276,'Discl output_ class'!$B:$B,FALSE),MATCH('Class output'!R$1,'Discl output_ class'!$B$1:$T$1,FALSE))=0,0,'Inq6 adjusted class'!U276)</f>
        <v>0</v>
      </c>
      <c r="S276" s="39">
        <f>IF(INDEX('Discl output_ class'!$B:$T,MATCH('Class output'!$A276,'Discl output_ class'!$B:$B,FALSE),MATCH('Class output'!S$1,'Discl output_ class'!$B$1:$T$1,FALSE))=0,0,'Inq6 adjusted class'!V276)</f>
        <v>0</v>
      </c>
      <c r="T276" s="39">
        <f>IFERROR(VLOOKUP(A276,'Output A'!B:E,4,FALSE),0)</f>
        <v>0</v>
      </c>
    </row>
    <row r="277" spans="1:20" x14ac:dyDescent="0.3">
      <c r="A277" s="6">
        <f>'Discl output_ class'!B277</f>
        <v>3299</v>
      </c>
      <c r="B277" s="39">
        <f>IF(INDEX('Discl output_ class'!$B:$T,MATCH('Class output'!$A277,'Discl output_ class'!$B:$B,FALSE),MATCH('Class output'!B$1,'Discl output_ class'!$B$1:$T$1,FALSE))=0,0,'Inq6 adjusted class'!E277)</f>
        <v>0</v>
      </c>
      <c r="C277" s="39">
        <f>IF(INDEX('Discl output_ class'!$B:$T,MATCH('Class output'!$A277,'Discl output_ class'!$B:$B,FALSE),MATCH('Class output'!C$1,'Discl output_ class'!$B$1:$T$1,FALSE))=0,0,'Inq6 adjusted class'!F277)</f>
        <v>0</v>
      </c>
      <c r="D277" s="39">
        <f>IF(INDEX('Discl output_ class'!$B:$T,MATCH('Class output'!$A277,'Discl output_ class'!$B:$B,FALSE),MATCH('Class output'!D$1,'Discl output_ class'!$B$1:$T$1,FALSE))=0,0,'Inq6 adjusted class'!G277)</f>
        <v>0</v>
      </c>
      <c r="E277" s="39">
        <f>IF(INDEX('Discl output_ class'!$B:$T,MATCH('Class output'!$A277,'Discl output_ class'!$B:$B,FALSE),MATCH('Class output'!E$1,'Discl output_ class'!$B$1:$T$1,FALSE))=0,0,'Inq6 adjusted class'!H277)</f>
        <v>0</v>
      </c>
      <c r="F277" s="39">
        <f>IF(INDEX('Discl output_ class'!$B:$T,MATCH('Class output'!$A277,'Discl output_ class'!$B:$B,FALSE),MATCH('Class output'!F$1,'Discl output_ class'!$B$1:$T$1,FALSE))=0,0,'Inq6 adjusted class'!I277)</f>
        <v>0</v>
      </c>
      <c r="G277" s="39">
        <f>IF(INDEX('Discl output_ class'!$B:$T,MATCH('Class output'!$A277,'Discl output_ class'!$B:$B,FALSE),MATCH('Class output'!G$1,'Discl output_ class'!$B$1:$T$1,FALSE))=0,0,'Inq6 adjusted class'!J277)</f>
        <v>0</v>
      </c>
      <c r="H277" s="39">
        <f>IF(INDEX('Discl output_ class'!$B:$T,MATCH('Class output'!$A277,'Discl output_ class'!$B:$B,FALSE),MATCH('Class output'!H$1,'Discl output_ class'!$B$1:$T$1,FALSE))=0,0,'Inq6 adjusted class'!K277)</f>
        <v>0</v>
      </c>
      <c r="I277" s="39">
        <f>IF(INDEX('Discl output_ class'!$B:$T,MATCH('Class output'!$A277,'Discl output_ class'!$B:$B,FALSE),MATCH('Class output'!I$1,'Discl output_ class'!$B$1:$T$1,FALSE))=0,0,'Inq6 adjusted class'!L277)</f>
        <v>0</v>
      </c>
      <c r="J277" s="39">
        <f>IF(INDEX('Discl output_ class'!$B:$T,MATCH('Class output'!$A277,'Discl output_ class'!$B:$B,FALSE),MATCH('Class output'!J$1,'Discl output_ class'!$B$1:$T$1,FALSE))=0,0,'Inq6 adjusted class'!M277)</f>
        <v>0</v>
      </c>
      <c r="K277" s="39">
        <f>IF(INDEX('Discl output_ class'!$B:$T,MATCH('Class output'!$A277,'Discl output_ class'!$B:$B,FALSE),MATCH('Class output'!K$1,'Discl output_ class'!$B$1:$T$1,FALSE))=0,0,'Inq6 adjusted class'!N277)</f>
        <v>0</v>
      </c>
      <c r="L277" s="39">
        <f>IF(INDEX('Discl output_ class'!$B:$T,MATCH('Class output'!$A277,'Discl output_ class'!$B:$B,FALSE),MATCH('Class output'!L$1,'Discl output_ class'!$B$1:$T$1,FALSE))=0,0,'Inq6 adjusted class'!O277)</f>
        <v>0</v>
      </c>
      <c r="M277" s="39">
        <f>IF(INDEX('Discl output_ class'!$B:$T,MATCH('Class output'!$A277,'Discl output_ class'!$B:$B,FALSE),MATCH('Class output'!M$1,'Discl output_ class'!$B$1:$T$1,FALSE))=0,0,'Inq6 adjusted class'!P277)</f>
        <v>0</v>
      </c>
      <c r="N277" s="39">
        <f>IF(INDEX('Discl output_ class'!$B:$T,MATCH('Class output'!$A277,'Discl output_ class'!$B:$B,FALSE),MATCH('Class output'!N$1,'Discl output_ class'!$B$1:$T$1,FALSE))=0,0,'Inq6 adjusted class'!Q277)</f>
        <v>0</v>
      </c>
      <c r="O277" s="39">
        <f>IF(INDEX('Discl output_ class'!$B:$T,MATCH('Class output'!$A277,'Discl output_ class'!$B:$B,FALSE),MATCH('Class output'!O$1,'Discl output_ class'!$B$1:$T$1,FALSE))=0,0,'Inq6 adjusted class'!R277)</f>
        <v>0</v>
      </c>
      <c r="P277" s="39">
        <f>IF(INDEX('Discl output_ class'!$B:$T,MATCH('Class output'!$A277,'Discl output_ class'!$B:$B,FALSE),MATCH('Class output'!P$1,'Discl output_ class'!$B$1:$T$1,FALSE))=0,0,'Inq6 adjusted class'!S277)</f>
        <v>0</v>
      </c>
      <c r="Q277" s="39">
        <f>IF(INDEX('Discl output_ class'!$B:$T,MATCH('Class output'!$A277,'Discl output_ class'!$B:$B,FALSE),MATCH('Class output'!Q$1,'Discl output_ class'!$B$1:$T$1,FALSE))=0,0,'Inq6 adjusted class'!T277)</f>
        <v>0</v>
      </c>
      <c r="R277" s="39">
        <f>IF(INDEX('Discl output_ class'!$B:$T,MATCH('Class output'!$A277,'Discl output_ class'!$B:$B,FALSE),MATCH('Class output'!R$1,'Discl output_ class'!$B$1:$T$1,FALSE))=0,0,'Inq6 adjusted class'!U277)</f>
        <v>0</v>
      </c>
      <c r="S277" s="39">
        <f>IF(INDEX('Discl output_ class'!$B:$T,MATCH('Class output'!$A277,'Discl output_ class'!$B:$B,FALSE),MATCH('Class output'!S$1,'Discl output_ class'!$B$1:$T$1,FALSE))=0,0,'Inq6 adjusted class'!V277)</f>
        <v>0</v>
      </c>
      <c r="T277" s="39">
        <f>IFERROR(VLOOKUP(A277,'Output A'!B:E,4,FALSE),0)</f>
        <v>0</v>
      </c>
    </row>
    <row r="278" spans="1:20" x14ac:dyDescent="0.3">
      <c r="A278" s="6">
        <f>'Discl output_ class'!B278</f>
        <v>3311</v>
      </c>
      <c r="B278" s="39">
        <f>IF(INDEX('Discl output_ class'!$B:$T,MATCH('Class output'!$A278,'Discl output_ class'!$B:$B,FALSE),MATCH('Class output'!B$1,'Discl output_ class'!$B$1:$T$1,FALSE))=0,0,'Inq6 adjusted class'!E278)</f>
        <v>0</v>
      </c>
      <c r="C278" s="39">
        <f>IF(INDEX('Discl output_ class'!$B:$T,MATCH('Class output'!$A278,'Discl output_ class'!$B:$B,FALSE),MATCH('Class output'!C$1,'Discl output_ class'!$B$1:$T$1,FALSE))=0,0,'Inq6 adjusted class'!F278)</f>
        <v>0</v>
      </c>
      <c r="D278" s="39">
        <f>IF(INDEX('Discl output_ class'!$B:$T,MATCH('Class output'!$A278,'Discl output_ class'!$B:$B,FALSE),MATCH('Class output'!D$1,'Discl output_ class'!$B$1:$T$1,FALSE))=0,0,'Inq6 adjusted class'!G278)</f>
        <v>0</v>
      </c>
      <c r="E278" s="39">
        <f>IF(INDEX('Discl output_ class'!$B:$T,MATCH('Class output'!$A278,'Discl output_ class'!$B:$B,FALSE),MATCH('Class output'!E$1,'Discl output_ class'!$B$1:$T$1,FALSE))=0,0,'Inq6 adjusted class'!H278)</f>
        <v>0</v>
      </c>
      <c r="F278" s="39">
        <f>IF(INDEX('Discl output_ class'!$B:$T,MATCH('Class output'!$A278,'Discl output_ class'!$B:$B,FALSE),MATCH('Class output'!F$1,'Discl output_ class'!$B$1:$T$1,FALSE))=0,0,'Inq6 adjusted class'!I278)</f>
        <v>0</v>
      </c>
      <c r="G278" s="39">
        <f>IF(INDEX('Discl output_ class'!$B:$T,MATCH('Class output'!$A278,'Discl output_ class'!$B:$B,FALSE),MATCH('Class output'!G$1,'Discl output_ class'!$B$1:$T$1,FALSE))=0,0,'Inq6 adjusted class'!J278)</f>
        <v>0</v>
      </c>
      <c r="H278" s="39">
        <f>IF(INDEX('Discl output_ class'!$B:$T,MATCH('Class output'!$A278,'Discl output_ class'!$B:$B,FALSE),MATCH('Class output'!H$1,'Discl output_ class'!$B$1:$T$1,FALSE))=0,0,'Inq6 adjusted class'!K278)</f>
        <v>0</v>
      </c>
      <c r="I278" s="39">
        <f>IF(INDEX('Discl output_ class'!$B:$T,MATCH('Class output'!$A278,'Discl output_ class'!$B:$B,FALSE),MATCH('Class output'!I$1,'Discl output_ class'!$B$1:$T$1,FALSE))=0,0,'Inq6 adjusted class'!L278)</f>
        <v>0</v>
      </c>
      <c r="J278" s="39">
        <f>IF(INDEX('Discl output_ class'!$B:$T,MATCH('Class output'!$A278,'Discl output_ class'!$B:$B,FALSE),MATCH('Class output'!J$1,'Discl output_ class'!$B$1:$T$1,FALSE))=0,0,'Inq6 adjusted class'!M278)</f>
        <v>0</v>
      </c>
      <c r="K278" s="39">
        <f>IF(INDEX('Discl output_ class'!$B:$T,MATCH('Class output'!$A278,'Discl output_ class'!$B:$B,FALSE),MATCH('Class output'!K$1,'Discl output_ class'!$B$1:$T$1,FALSE))=0,0,'Inq6 adjusted class'!N278)</f>
        <v>0</v>
      </c>
      <c r="L278" s="39">
        <f>IF(INDEX('Discl output_ class'!$B:$T,MATCH('Class output'!$A278,'Discl output_ class'!$B:$B,FALSE),MATCH('Class output'!L$1,'Discl output_ class'!$B$1:$T$1,FALSE))=0,0,'Inq6 adjusted class'!O278)</f>
        <v>0</v>
      </c>
      <c r="M278" s="39">
        <f>IF(INDEX('Discl output_ class'!$B:$T,MATCH('Class output'!$A278,'Discl output_ class'!$B:$B,FALSE),MATCH('Class output'!M$1,'Discl output_ class'!$B$1:$T$1,FALSE))=0,0,'Inq6 adjusted class'!P278)</f>
        <v>86.405874020167573</v>
      </c>
      <c r="N278" s="39">
        <f>IF(INDEX('Discl output_ class'!$B:$T,MATCH('Class output'!$A278,'Discl output_ class'!$B:$B,FALSE),MATCH('Class output'!N$1,'Discl output_ class'!$B$1:$T$1,FALSE))=0,0,'Inq6 adjusted class'!Q278)</f>
        <v>280.25126421649531</v>
      </c>
      <c r="O278" s="39">
        <f>IF(INDEX('Discl output_ class'!$B:$T,MATCH('Class output'!$A278,'Discl output_ class'!$B:$B,FALSE),MATCH('Class output'!O$1,'Discl output_ class'!$B$1:$T$1,FALSE))=0,0,'Inq6 adjusted class'!R278)</f>
        <v>328.51378314152731</v>
      </c>
      <c r="P278" s="39">
        <f>IF(INDEX('Discl output_ class'!$B:$T,MATCH('Class output'!$A278,'Discl output_ class'!$B:$B,FALSE),MATCH('Class output'!P$1,'Discl output_ class'!$B$1:$T$1,FALSE))=0,0,'Inq6 adjusted class'!S278)</f>
        <v>142.98523760463846</v>
      </c>
      <c r="Q278" s="39">
        <f>IF(INDEX('Discl output_ class'!$B:$T,MATCH('Class output'!$A278,'Discl output_ class'!$B:$B,FALSE),MATCH('Class output'!Q$1,'Discl output_ class'!$B$1:$T$1,FALSE))=0,0,'Inq6 adjusted class'!T278)</f>
        <v>148.22766136997177</v>
      </c>
      <c r="R278" s="39">
        <f>IF(INDEX('Discl output_ class'!$B:$T,MATCH('Class output'!$A278,'Discl output_ class'!$B:$B,FALSE),MATCH('Class output'!R$1,'Discl output_ class'!$B$1:$T$1,FALSE))=0,0,'Inq6 adjusted class'!U278)</f>
        <v>141.05899818905439</v>
      </c>
      <c r="S278" s="39">
        <f>IF(INDEX('Discl output_ class'!$B:$T,MATCH('Class output'!$A278,'Discl output_ class'!$B:$B,FALSE),MATCH('Class output'!S$1,'Discl output_ class'!$B$1:$T$1,FALSE))=0,0,'Inq6 adjusted class'!V278)</f>
        <v>101.24679732304942</v>
      </c>
      <c r="T278" s="39">
        <f>IFERROR(VLOOKUP(A278,'Output A'!B:E,4,FALSE),0)</f>
        <v>461.41071449999998</v>
      </c>
    </row>
    <row r="279" spans="1:20" x14ac:dyDescent="0.3">
      <c r="A279" s="6">
        <f>'Discl output_ class'!B279</f>
        <v>3312</v>
      </c>
      <c r="B279" s="39">
        <f>IF(INDEX('Discl output_ class'!$B:$T,MATCH('Class output'!$A279,'Discl output_ class'!$B:$B,FALSE),MATCH('Class output'!B$1,'Discl output_ class'!$B$1:$T$1,FALSE))=0,0,'Inq6 adjusted class'!E279)</f>
        <v>0</v>
      </c>
      <c r="C279" s="39">
        <f>IF(INDEX('Discl output_ class'!$B:$T,MATCH('Class output'!$A279,'Discl output_ class'!$B:$B,FALSE),MATCH('Class output'!C$1,'Discl output_ class'!$B$1:$T$1,FALSE))=0,0,'Inq6 adjusted class'!F279)</f>
        <v>0</v>
      </c>
      <c r="D279" s="39">
        <f>IF(INDEX('Discl output_ class'!$B:$T,MATCH('Class output'!$A279,'Discl output_ class'!$B:$B,FALSE),MATCH('Class output'!D$1,'Discl output_ class'!$B$1:$T$1,FALSE))=0,0,'Inq6 adjusted class'!G279)</f>
        <v>0</v>
      </c>
      <c r="E279" s="39">
        <f>IF(INDEX('Discl output_ class'!$B:$T,MATCH('Class output'!$A279,'Discl output_ class'!$B:$B,FALSE),MATCH('Class output'!E$1,'Discl output_ class'!$B$1:$T$1,FALSE))=0,0,'Inq6 adjusted class'!H279)</f>
        <v>0</v>
      </c>
      <c r="F279" s="39">
        <f>IF(INDEX('Discl output_ class'!$B:$T,MATCH('Class output'!$A279,'Discl output_ class'!$B:$B,FALSE),MATCH('Class output'!F$1,'Discl output_ class'!$B$1:$T$1,FALSE))=0,0,'Inq6 adjusted class'!I279)</f>
        <v>0</v>
      </c>
      <c r="G279" s="39">
        <f>IF(INDEX('Discl output_ class'!$B:$T,MATCH('Class output'!$A279,'Discl output_ class'!$B:$B,FALSE),MATCH('Class output'!G$1,'Discl output_ class'!$B$1:$T$1,FALSE))=0,0,'Inq6 adjusted class'!J279)</f>
        <v>0</v>
      </c>
      <c r="H279" s="39">
        <f>IF(INDEX('Discl output_ class'!$B:$T,MATCH('Class output'!$A279,'Discl output_ class'!$B:$B,FALSE),MATCH('Class output'!H$1,'Discl output_ class'!$B$1:$T$1,FALSE))=0,0,'Inq6 adjusted class'!K279)</f>
        <v>0</v>
      </c>
      <c r="I279" s="39">
        <f>IF(INDEX('Discl output_ class'!$B:$T,MATCH('Class output'!$A279,'Discl output_ class'!$B:$B,FALSE),MATCH('Class output'!I$1,'Discl output_ class'!$B$1:$T$1,FALSE))=0,0,'Inq6 adjusted class'!L279)</f>
        <v>0</v>
      </c>
      <c r="J279" s="39">
        <f>IF(INDEX('Discl output_ class'!$B:$T,MATCH('Class output'!$A279,'Discl output_ class'!$B:$B,FALSE),MATCH('Class output'!J$1,'Discl output_ class'!$B$1:$T$1,FALSE))=0,0,'Inq6 adjusted class'!M279)</f>
        <v>0</v>
      </c>
      <c r="K279" s="39">
        <f>IF(INDEX('Discl output_ class'!$B:$T,MATCH('Class output'!$A279,'Discl output_ class'!$B:$B,FALSE),MATCH('Class output'!K$1,'Discl output_ class'!$B$1:$T$1,FALSE))=0,0,'Inq6 adjusted class'!N279)</f>
        <v>0</v>
      </c>
      <c r="L279" s="39">
        <f>IF(INDEX('Discl output_ class'!$B:$T,MATCH('Class output'!$A279,'Discl output_ class'!$B:$B,FALSE),MATCH('Class output'!L$1,'Discl output_ class'!$B$1:$T$1,FALSE))=0,0,'Inq6 adjusted class'!O279)</f>
        <v>0</v>
      </c>
      <c r="M279" s="39">
        <f>IF(INDEX('Discl output_ class'!$B:$T,MATCH('Class output'!$A279,'Discl output_ class'!$B:$B,FALSE),MATCH('Class output'!M$1,'Discl output_ class'!$B$1:$T$1,FALSE))=0,0,'Inq6 adjusted class'!P279)</f>
        <v>1220.4309258646833</v>
      </c>
      <c r="N279" s="39">
        <f>IF(INDEX('Discl output_ class'!$B:$T,MATCH('Class output'!$A279,'Discl output_ class'!$B:$B,FALSE),MATCH('Class output'!N$1,'Discl output_ class'!$B$1:$T$1,FALSE))=0,0,'Inq6 adjusted class'!Q279)</f>
        <v>2344.2975041692412</v>
      </c>
      <c r="O279" s="39">
        <f>IF(INDEX('Discl output_ class'!$B:$T,MATCH('Class output'!$A279,'Discl output_ class'!$B:$B,FALSE),MATCH('Class output'!O$1,'Discl output_ class'!$B$1:$T$1,FALSE))=0,0,'Inq6 adjusted class'!R279)</f>
        <v>1996.1384380938403</v>
      </c>
      <c r="P279" s="39">
        <f>IF(INDEX('Discl output_ class'!$B:$T,MATCH('Class output'!$A279,'Discl output_ class'!$B:$B,FALSE),MATCH('Class output'!P$1,'Discl output_ class'!$B$1:$T$1,FALSE))=0,0,'Inq6 adjusted class'!S279)</f>
        <v>1988.9233628349773</v>
      </c>
      <c r="Q279" s="39">
        <f>IF(INDEX('Discl output_ class'!$B:$T,MATCH('Class output'!$A279,'Discl output_ class'!$B:$B,FALSE),MATCH('Class output'!Q$1,'Discl output_ class'!$B$1:$T$1,FALSE))=0,0,'Inq6 adjusted class'!T279)</f>
        <v>2136.9468679215165</v>
      </c>
      <c r="R279" s="39">
        <f>IF(INDEX('Discl output_ class'!$B:$T,MATCH('Class output'!$A279,'Discl output_ class'!$B:$B,FALSE),MATCH('Class output'!R$1,'Discl output_ class'!$B$1:$T$1,FALSE))=0,0,'Inq6 adjusted class'!U279)</f>
        <v>1348.0471510025352</v>
      </c>
      <c r="S279" s="39">
        <f>IF(INDEX('Discl output_ class'!$B:$T,MATCH('Class output'!$A279,'Discl output_ class'!$B:$B,FALSE),MATCH('Class output'!S$1,'Discl output_ class'!$B$1:$T$1,FALSE))=0,0,'Inq6 adjusted class'!V279)</f>
        <v>1534.990697733143</v>
      </c>
      <c r="T279" s="39">
        <f>IFERROR(VLOOKUP(A279,'Output A'!B:E,4,FALSE),0)</f>
        <v>3541.9</v>
      </c>
    </row>
    <row r="280" spans="1:20" x14ac:dyDescent="0.3">
      <c r="A280" s="6">
        <f>'Discl output_ class'!B280</f>
        <v>3313</v>
      </c>
      <c r="B280" s="39">
        <f>IF(INDEX('Discl output_ class'!$B:$T,MATCH('Class output'!$A280,'Discl output_ class'!$B:$B,FALSE),MATCH('Class output'!B$1,'Discl output_ class'!$B$1:$T$1,FALSE))=0,0,'Inq6 adjusted class'!E280)</f>
        <v>0</v>
      </c>
      <c r="C280" s="39">
        <f>IF(INDEX('Discl output_ class'!$B:$T,MATCH('Class output'!$A280,'Discl output_ class'!$B:$B,FALSE),MATCH('Class output'!C$1,'Discl output_ class'!$B$1:$T$1,FALSE))=0,0,'Inq6 adjusted class'!F280)</f>
        <v>0</v>
      </c>
      <c r="D280" s="39">
        <f>IF(INDEX('Discl output_ class'!$B:$T,MATCH('Class output'!$A280,'Discl output_ class'!$B:$B,FALSE),MATCH('Class output'!D$1,'Discl output_ class'!$B$1:$T$1,FALSE))=0,0,'Inq6 adjusted class'!G280)</f>
        <v>0</v>
      </c>
      <c r="E280" s="39">
        <f>IF(INDEX('Discl output_ class'!$B:$T,MATCH('Class output'!$A280,'Discl output_ class'!$B:$B,FALSE),MATCH('Class output'!E$1,'Discl output_ class'!$B$1:$T$1,FALSE))=0,0,'Inq6 adjusted class'!H280)</f>
        <v>0</v>
      </c>
      <c r="F280" s="39">
        <f>IF(INDEX('Discl output_ class'!$B:$T,MATCH('Class output'!$A280,'Discl output_ class'!$B:$B,FALSE),MATCH('Class output'!F$1,'Discl output_ class'!$B$1:$T$1,FALSE))=0,0,'Inq6 adjusted class'!I280)</f>
        <v>0</v>
      </c>
      <c r="G280" s="39">
        <f>IF(INDEX('Discl output_ class'!$B:$T,MATCH('Class output'!$A280,'Discl output_ class'!$B:$B,FALSE),MATCH('Class output'!G$1,'Discl output_ class'!$B$1:$T$1,FALSE))=0,0,'Inq6 adjusted class'!J280)</f>
        <v>0</v>
      </c>
      <c r="H280" s="39">
        <f>IF(INDEX('Discl output_ class'!$B:$T,MATCH('Class output'!$A280,'Discl output_ class'!$B:$B,FALSE),MATCH('Class output'!H$1,'Discl output_ class'!$B$1:$T$1,FALSE))=0,0,'Inq6 adjusted class'!K280)</f>
        <v>0</v>
      </c>
      <c r="I280" s="39">
        <f>IF(INDEX('Discl output_ class'!$B:$T,MATCH('Class output'!$A280,'Discl output_ class'!$B:$B,FALSE),MATCH('Class output'!I$1,'Discl output_ class'!$B$1:$T$1,FALSE))=0,0,'Inq6 adjusted class'!L280)</f>
        <v>0</v>
      </c>
      <c r="J280" s="39">
        <f>IF(INDEX('Discl output_ class'!$B:$T,MATCH('Class output'!$A280,'Discl output_ class'!$B:$B,FALSE),MATCH('Class output'!J$1,'Discl output_ class'!$B$1:$T$1,FALSE))=0,0,'Inq6 adjusted class'!M280)</f>
        <v>0</v>
      </c>
      <c r="K280" s="39">
        <f>IF(INDEX('Discl output_ class'!$B:$T,MATCH('Class output'!$A280,'Discl output_ class'!$B:$B,FALSE),MATCH('Class output'!K$1,'Discl output_ class'!$B$1:$T$1,FALSE))=0,0,'Inq6 adjusted class'!N280)</f>
        <v>0</v>
      </c>
      <c r="L280" s="39">
        <f>IF(INDEX('Discl output_ class'!$B:$T,MATCH('Class output'!$A280,'Discl output_ class'!$B:$B,FALSE),MATCH('Class output'!L$1,'Discl output_ class'!$B$1:$T$1,FALSE))=0,0,'Inq6 adjusted class'!O280)</f>
        <v>0</v>
      </c>
      <c r="M280" s="39">
        <f>IF(INDEX('Discl output_ class'!$B:$T,MATCH('Class output'!$A280,'Discl output_ class'!$B:$B,FALSE),MATCH('Class output'!M$1,'Discl output_ class'!$B$1:$T$1,FALSE))=0,0,'Inq6 adjusted class'!P280)</f>
        <v>56.151848310013605</v>
      </c>
      <c r="N280" s="39">
        <f>IF(INDEX('Discl output_ class'!$B:$T,MATCH('Class output'!$A280,'Discl output_ class'!$B:$B,FALSE),MATCH('Class output'!N$1,'Discl output_ class'!$B$1:$T$1,FALSE))=0,0,'Inq6 adjusted class'!Q280)</f>
        <v>437.52364953252822</v>
      </c>
      <c r="O280" s="39">
        <f>IF(INDEX('Discl output_ class'!$B:$T,MATCH('Class output'!$A280,'Discl output_ class'!$B:$B,FALSE),MATCH('Class output'!O$1,'Discl output_ class'!$B$1:$T$1,FALSE))=0,0,'Inq6 adjusted class'!R280)</f>
        <v>293.958878204092</v>
      </c>
      <c r="P280" s="39">
        <f>IF(INDEX('Discl output_ class'!$B:$T,MATCH('Class output'!$A280,'Discl output_ class'!$B:$B,FALSE),MATCH('Class output'!P$1,'Discl output_ class'!$B$1:$T$1,FALSE))=0,0,'Inq6 adjusted class'!S280)</f>
        <v>246.17113367786615</v>
      </c>
      <c r="Q280" s="39">
        <f>IF(INDEX('Discl output_ class'!$B:$T,MATCH('Class output'!$A280,'Discl output_ class'!$B:$B,FALSE),MATCH('Class output'!Q$1,'Discl output_ class'!$B$1:$T$1,FALSE))=0,0,'Inq6 adjusted class'!T280)</f>
        <v>57.013357251662377</v>
      </c>
      <c r="R280" s="39">
        <f>IF(INDEX('Discl output_ class'!$B:$T,MATCH('Class output'!$A280,'Discl output_ class'!$B:$B,FALSE),MATCH('Class output'!R$1,'Discl output_ class'!$B$1:$T$1,FALSE))=0,0,'Inq6 adjusted class'!U280)</f>
        <v>90.253680529108451</v>
      </c>
      <c r="S280" s="39">
        <f>IF(INDEX('Discl output_ class'!$B:$T,MATCH('Class output'!$A280,'Discl output_ class'!$B:$B,FALSE),MATCH('Class output'!S$1,'Discl output_ class'!$B$1:$T$1,FALSE))=0,0,'Inq6 adjusted class'!V280)</f>
        <v>67.225221289409461</v>
      </c>
      <c r="T280" s="39">
        <f>IFERROR(VLOOKUP(A280,'Output A'!B:E,4,FALSE),0)</f>
        <v>186.9293156</v>
      </c>
    </row>
    <row r="281" spans="1:20" x14ac:dyDescent="0.3">
      <c r="A281" s="6">
        <f>'Discl output_ class'!B281</f>
        <v>3314</v>
      </c>
      <c r="B281" s="39">
        <f>IF(INDEX('Discl output_ class'!$B:$T,MATCH('Class output'!$A281,'Discl output_ class'!$B:$B,FALSE),MATCH('Class output'!B$1,'Discl output_ class'!$B$1:$T$1,FALSE))=0,0,'Inq6 adjusted class'!E281)</f>
        <v>313.3752913950712</v>
      </c>
      <c r="C281" s="39">
        <f>IF(INDEX('Discl output_ class'!$B:$T,MATCH('Class output'!$A281,'Discl output_ class'!$B:$B,FALSE),MATCH('Class output'!C$1,'Discl output_ class'!$B$1:$T$1,FALSE))=0,0,'Inq6 adjusted class'!F281)</f>
        <v>422.439084556068</v>
      </c>
      <c r="D281" s="39">
        <f>IF(INDEX('Discl output_ class'!$B:$T,MATCH('Class output'!$A281,'Discl output_ class'!$B:$B,FALSE),MATCH('Class output'!D$1,'Discl output_ class'!$B$1:$T$1,FALSE))=0,0,'Inq6 adjusted class'!G281)</f>
        <v>373.13656550782292</v>
      </c>
      <c r="E281" s="39">
        <f>IF(INDEX('Discl output_ class'!$B:$T,MATCH('Class output'!$A281,'Discl output_ class'!$B:$B,FALSE),MATCH('Class output'!E$1,'Discl output_ class'!$B$1:$T$1,FALSE))=0,0,'Inq6 adjusted class'!H281)</f>
        <v>322.12420978022561</v>
      </c>
      <c r="F281" s="39">
        <f>IF(INDEX('Discl output_ class'!$B:$T,MATCH('Class output'!$A281,'Discl output_ class'!$B:$B,FALSE),MATCH('Class output'!F$1,'Discl output_ class'!$B$1:$T$1,FALSE))=0,0,'Inq6 adjusted class'!I281)</f>
        <v>364.0055629257356</v>
      </c>
      <c r="G281" s="39">
        <f>IF(INDEX('Discl output_ class'!$B:$T,MATCH('Class output'!$A281,'Discl output_ class'!$B:$B,FALSE),MATCH('Class output'!G$1,'Discl output_ class'!$B$1:$T$1,FALSE))=0,0,'Inq6 adjusted class'!J281)</f>
        <v>266.13036462852182</v>
      </c>
      <c r="H281" s="39">
        <f>IF(INDEX('Discl output_ class'!$B:$T,MATCH('Class output'!$A281,'Discl output_ class'!$B:$B,FALSE),MATCH('Class output'!H$1,'Discl output_ class'!$B$1:$T$1,FALSE))=0,0,'Inq6 adjusted class'!K281)</f>
        <v>249.61798512162812</v>
      </c>
      <c r="I281" s="39">
        <f>IF(INDEX('Discl output_ class'!$B:$T,MATCH('Class output'!$A281,'Discl output_ class'!$B:$B,FALSE),MATCH('Class output'!I$1,'Discl output_ class'!$B$1:$T$1,FALSE))=0,0,'Inq6 adjusted class'!L281)</f>
        <v>192.44111258598747</v>
      </c>
      <c r="J281" s="39">
        <f>IF(INDEX('Discl output_ class'!$B:$T,MATCH('Class output'!$A281,'Discl output_ class'!$B:$B,FALSE),MATCH('Class output'!J$1,'Discl output_ class'!$B$1:$T$1,FALSE))=0,0,'Inq6 adjusted class'!M281)</f>
        <v>191.58864956330299</v>
      </c>
      <c r="K281" s="39">
        <f>IF(INDEX('Discl output_ class'!$B:$T,MATCH('Class output'!$A281,'Discl output_ class'!$B:$B,FALSE),MATCH('Class output'!K$1,'Discl output_ class'!$B$1:$T$1,FALSE))=0,0,'Inq6 adjusted class'!N281)</f>
        <v>155.71515252117513</v>
      </c>
      <c r="L281" s="39">
        <f>IF(INDEX('Discl output_ class'!$B:$T,MATCH('Class output'!$A281,'Discl output_ class'!$B:$B,FALSE),MATCH('Class output'!L$1,'Discl output_ class'!$B$1:$T$1,FALSE))=0,0,'Inq6 adjusted class'!O281)</f>
        <v>209.4662352883241</v>
      </c>
      <c r="M281" s="39">
        <f>IF(INDEX('Discl output_ class'!$B:$T,MATCH('Class output'!$A281,'Discl output_ class'!$B:$B,FALSE),MATCH('Class output'!M$1,'Discl output_ class'!$B$1:$T$1,FALSE))=0,0,'Inq6 adjusted class'!P281)</f>
        <v>220.75960675607627</v>
      </c>
      <c r="N281" s="39">
        <f>IF(INDEX('Discl output_ class'!$B:$T,MATCH('Class output'!$A281,'Discl output_ class'!$B:$B,FALSE),MATCH('Class output'!N$1,'Discl output_ class'!$B$1:$T$1,FALSE))=0,0,'Inq6 adjusted class'!Q281)</f>
        <v>360.99632607245314</v>
      </c>
      <c r="O281" s="39">
        <f>IF(INDEX('Discl output_ class'!$B:$T,MATCH('Class output'!$A281,'Discl output_ class'!$B:$B,FALSE),MATCH('Class output'!O$1,'Discl output_ class'!$B$1:$T$1,FALSE))=0,0,'Inq6 adjusted class'!R281)</f>
        <v>273.30569657435865</v>
      </c>
      <c r="P281" s="39">
        <f>IF(INDEX('Discl output_ class'!$B:$T,MATCH('Class output'!$A281,'Discl output_ class'!$B:$B,FALSE),MATCH('Class output'!P$1,'Discl output_ class'!$B$1:$T$1,FALSE))=0,0,'Inq6 adjusted class'!S281)</f>
        <v>230.94795328028425</v>
      </c>
      <c r="Q281" s="39">
        <f>IF(INDEX('Discl output_ class'!$B:$T,MATCH('Class output'!$A281,'Discl output_ class'!$B:$B,FALSE),MATCH('Class output'!Q$1,'Discl output_ class'!$B$1:$T$1,FALSE))=0,0,'Inq6 adjusted class'!T281)</f>
        <v>303.06049970608149</v>
      </c>
      <c r="R281" s="39">
        <f>IF(INDEX('Discl output_ class'!$B:$T,MATCH('Class output'!$A281,'Discl output_ class'!$B:$B,FALSE),MATCH('Class output'!R$1,'Discl output_ class'!$B$1:$T$1,FALSE))=0,0,'Inq6 adjusted class'!U281)</f>
        <v>253.58194314024323</v>
      </c>
      <c r="S281" s="39">
        <f>IF(INDEX('Discl output_ class'!$B:$T,MATCH('Class output'!$A281,'Discl output_ class'!$B:$B,FALSE),MATCH('Class output'!S$1,'Discl output_ class'!$B$1:$T$1,FALSE))=0,0,'Inq6 adjusted class'!V281)</f>
        <v>153.70656052924991</v>
      </c>
      <c r="T281" s="39">
        <f>IFERROR(VLOOKUP(A281,'Output A'!B:E,4,FALSE),0)</f>
        <v>660.01785749999999</v>
      </c>
    </row>
    <row r="282" spans="1:20" x14ac:dyDescent="0.3">
      <c r="A282" s="6">
        <f>'Discl output_ class'!B282</f>
        <v>3315</v>
      </c>
      <c r="B282" s="39">
        <f>IF(INDEX('Discl output_ class'!$B:$T,MATCH('Class output'!$A282,'Discl output_ class'!$B:$B,FALSE),MATCH('Class output'!B$1,'Discl output_ class'!$B$1:$T$1,FALSE))=0,0,'Inq6 adjusted class'!E282)</f>
        <v>0</v>
      </c>
      <c r="C282" s="39">
        <f>IF(INDEX('Discl output_ class'!$B:$T,MATCH('Class output'!$A282,'Discl output_ class'!$B:$B,FALSE),MATCH('Class output'!C$1,'Discl output_ class'!$B$1:$T$1,FALSE))=0,0,'Inq6 adjusted class'!F282)</f>
        <v>0</v>
      </c>
      <c r="D282" s="39">
        <f>IF(INDEX('Discl output_ class'!$B:$T,MATCH('Class output'!$A282,'Discl output_ class'!$B:$B,FALSE),MATCH('Class output'!D$1,'Discl output_ class'!$B$1:$T$1,FALSE))=0,0,'Inq6 adjusted class'!G282)</f>
        <v>0</v>
      </c>
      <c r="E282" s="39">
        <f>IF(INDEX('Discl output_ class'!$B:$T,MATCH('Class output'!$A282,'Discl output_ class'!$B:$B,FALSE),MATCH('Class output'!E$1,'Discl output_ class'!$B$1:$T$1,FALSE))=0,0,'Inq6 adjusted class'!H282)</f>
        <v>0</v>
      </c>
      <c r="F282" s="39">
        <f>IF(INDEX('Discl output_ class'!$B:$T,MATCH('Class output'!$A282,'Discl output_ class'!$B:$B,FALSE),MATCH('Class output'!F$1,'Discl output_ class'!$B$1:$T$1,FALSE))=0,0,'Inq6 adjusted class'!I282)</f>
        <v>0</v>
      </c>
      <c r="G282" s="39">
        <f>IF(INDEX('Discl output_ class'!$B:$T,MATCH('Class output'!$A282,'Discl output_ class'!$B:$B,FALSE),MATCH('Class output'!G$1,'Discl output_ class'!$B$1:$T$1,FALSE))=0,0,'Inq6 adjusted class'!J282)</f>
        <v>0</v>
      </c>
      <c r="H282" s="39">
        <f>IF(INDEX('Discl output_ class'!$B:$T,MATCH('Class output'!$A282,'Discl output_ class'!$B:$B,FALSE),MATCH('Class output'!H$1,'Discl output_ class'!$B$1:$T$1,FALSE))=0,0,'Inq6 adjusted class'!K282)</f>
        <v>0</v>
      </c>
      <c r="I282" s="39">
        <f>IF(INDEX('Discl output_ class'!$B:$T,MATCH('Class output'!$A282,'Discl output_ class'!$B:$B,FALSE),MATCH('Class output'!I$1,'Discl output_ class'!$B$1:$T$1,FALSE))=0,0,'Inq6 adjusted class'!L282)</f>
        <v>0</v>
      </c>
      <c r="J282" s="39">
        <f>IF(INDEX('Discl output_ class'!$B:$T,MATCH('Class output'!$A282,'Discl output_ class'!$B:$B,FALSE),MATCH('Class output'!J$1,'Discl output_ class'!$B$1:$T$1,FALSE))=0,0,'Inq6 adjusted class'!M282)</f>
        <v>0</v>
      </c>
      <c r="K282" s="39">
        <f>IF(INDEX('Discl output_ class'!$B:$T,MATCH('Class output'!$A282,'Discl output_ class'!$B:$B,FALSE),MATCH('Class output'!K$1,'Discl output_ class'!$B$1:$T$1,FALSE))=0,0,'Inq6 adjusted class'!N282)</f>
        <v>0</v>
      </c>
      <c r="L282" s="39">
        <f>IF(INDEX('Discl output_ class'!$B:$T,MATCH('Class output'!$A282,'Discl output_ class'!$B:$B,FALSE),MATCH('Class output'!L$1,'Discl output_ class'!$B$1:$T$1,FALSE))=0,0,'Inq6 adjusted class'!O282)</f>
        <v>0</v>
      </c>
      <c r="M282" s="39">
        <f>IF(INDEX('Discl output_ class'!$B:$T,MATCH('Class output'!$A282,'Discl output_ class'!$B:$B,FALSE),MATCH('Class output'!M$1,'Discl output_ class'!$B$1:$T$1,FALSE))=0,0,'Inq6 adjusted class'!P282)</f>
        <v>0</v>
      </c>
      <c r="N282" s="39">
        <f>IF(INDEX('Discl output_ class'!$B:$T,MATCH('Class output'!$A282,'Discl output_ class'!$B:$B,FALSE),MATCH('Class output'!N$1,'Discl output_ class'!$B$1:$T$1,FALSE))=0,0,'Inq6 adjusted class'!Q282)</f>
        <v>68.186958233661414</v>
      </c>
      <c r="O282" s="39">
        <f>IF(INDEX('Discl output_ class'!$B:$T,MATCH('Class output'!$A282,'Discl output_ class'!$B:$B,FALSE),MATCH('Class output'!O$1,'Discl output_ class'!$B$1:$T$1,FALSE))=0,0,'Inq6 adjusted class'!R282)</f>
        <v>0</v>
      </c>
      <c r="P282" s="39">
        <f>IF(INDEX('Discl output_ class'!$B:$T,MATCH('Class output'!$A282,'Discl output_ class'!$B:$B,FALSE),MATCH('Class output'!P$1,'Discl output_ class'!$B$1:$T$1,FALSE))=0,0,'Inq6 adjusted class'!S282)</f>
        <v>0</v>
      </c>
      <c r="Q282" s="39">
        <f>IF(INDEX('Discl output_ class'!$B:$T,MATCH('Class output'!$A282,'Discl output_ class'!$B:$B,FALSE),MATCH('Class output'!Q$1,'Discl output_ class'!$B$1:$T$1,FALSE))=0,0,'Inq6 adjusted class'!T282)</f>
        <v>0</v>
      </c>
      <c r="R282" s="39">
        <f>IF(INDEX('Discl output_ class'!$B:$T,MATCH('Class output'!$A282,'Discl output_ class'!$B:$B,FALSE),MATCH('Class output'!R$1,'Discl output_ class'!$B$1:$T$1,FALSE))=0,0,'Inq6 adjusted class'!U282)</f>
        <v>0</v>
      </c>
      <c r="S282" s="39">
        <f>IF(INDEX('Discl output_ class'!$B:$T,MATCH('Class output'!$A282,'Discl output_ class'!$B:$B,FALSE),MATCH('Class output'!S$1,'Discl output_ class'!$B$1:$T$1,FALSE))=0,0,'Inq6 adjusted class'!V282)</f>
        <v>0</v>
      </c>
      <c r="T282" s="39">
        <f>IFERROR(VLOOKUP(A282,'Output A'!B:E,4,FALSE),0)</f>
        <v>183.35565489999999</v>
      </c>
    </row>
    <row r="283" spans="1:20" x14ac:dyDescent="0.3">
      <c r="A283" s="6">
        <f>'Discl output_ class'!B283</f>
        <v>3316</v>
      </c>
      <c r="B283" s="39">
        <f>IF(INDEX('Discl output_ class'!$B:$T,MATCH('Class output'!$A283,'Discl output_ class'!$B:$B,FALSE),MATCH('Class output'!B$1,'Discl output_ class'!$B$1:$T$1,FALSE))=0,0,'Inq6 adjusted class'!E283)</f>
        <v>0</v>
      </c>
      <c r="C283" s="39">
        <f>IF(INDEX('Discl output_ class'!$B:$T,MATCH('Class output'!$A283,'Discl output_ class'!$B:$B,FALSE),MATCH('Class output'!C$1,'Discl output_ class'!$B$1:$T$1,FALSE))=0,0,'Inq6 adjusted class'!F283)</f>
        <v>0</v>
      </c>
      <c r="D283" s="39">
        <f>IF(INDEX('Discl output_ class'!$B:$T,MATCH('Class output'!$A283,'Discl output_ class'!$B:$B,FALSE),MATCH('Class output'!D$1,'Discl output_ class'!$B$1:$T$1,FALSE))=0,0,'Inq6 adjusted class'!G283)</f>
        <v>0</v>
      </c>
      <c r="E283" s="39">
        <f>IF(INDEX('Discl output_ class'!$B:$T,MATCH('Class output'!$A283,'Discl output_ class'!$B:$B,FALSE),MATCH('Class output'!E$1,'Discl output_ class'!$B$1:$T$1,FALSE))=0,0,'Inq6 adjusted class'!H283)</f>
        <v>0</v>
      </c>
      <c r="F283" s="39">
        <f>IF(INDEX('Discl output_ class'!$B:$T,MATCH('Class output'!$A283,'Discl output_ class'!$B:$B,FALSE),MATCH('Class output'!F$1,'Discl output_ class'!$B$1:$T$1,FALSE))=0,0,'Inq6 adjusted class'!I283)</f>
        <v>0</v>
      </c>
      <c r="G283" s="39">
        <f>IF(INDEX('Discl output_ class'!$B:$T,MATCH('Class output'!$A283,'Discl output_ class'!$B:$B,FALSE),MATCH('Class output'!G$1,'Discl output_ class'!$B$1:$T$1,FALSE))=0,0,'Inq6 adjusted class'!J283)</f>
        <v>0</v>
      </c>
      <c r="H283" s="39">
        <f>IF(INDEX('Discl output_ class'!$B:$T,MATCH('Class output'!$A283,'Discl output_ class'!$B:$B,FALSE),MATCH('Class output'!H$1,'Discl output_ class'!$B$1:$T$1,FALSE))=0,0,'Inq6 adjusted class'!K283)</f>
        <v>0</v>
      </c>
      <c r="I283" s="39">
        <f>IF(INDEX('Discl output_ class'!$B:$T,MATCH('Class output'!$A283,'Discl output_ class'!$B:$B,FALSE),MATCH('Class output'!I$1,'Discl output_ class'!$B$1:$T$1,FALSE))=0,0,'Inq6 adjusted class'!L283)</f>
        <v>0</v>
      </c>
      <c r="J283" s="39">
        <f>IF(INDEX('Discl output_ class'!$B:$T,MATCH('Class output'!$A283,'Discl output_ class'!$B:$B,FALSE),MATCH('Class output'!J$1,'Discl output_ class'!$B$1:$T$1,FALSE))=0,0,'Inq6 adjusted class'!M283)</f>
        <v>0</v>
      </c>
      <c r="K283" s="39">
        <f>IF(INDEX('Discl output_ class'!$B:$T,MATCH('Class output'!$A283,'Discl output_ class'!$B:$B,FALSE),MATCH('Class output'!K$1,'Discl output_ class'!$B$1:$T$1,FALSE))=0,0,'Inq6 adjusted class'!N283)</f>
        <v>0</v>
      </c>
      <c r="L283" s="39">
        <f>IF(INDEX('Discl output_ class'!$B:$T,MATCH('Class output'!$A283,'Discl output_ class'!$B:$B,FALSE),MATCH('Class output'!L$1,'Discl output_ class'!$B$1:$T$1,FALSE))=0,0,'Inq6 adjusted class'!O283)</f>
        <v>0</v>
      </c>
      <c r="M283" s="39">
        <f>IF(INDEX('Discl output_ class'!$B:$T,MATCH('Class output'!$A283,'Discl output_ class'!$B:$B,FALSE),MATCH('Class output'!M$1,'Discl output_ class'!$B$1:$T$1,FALSE))=0,0,'Inq6 adjusted class'!P283)</f>
        <v>757.91329467916432</v>
      </c>
      <c r="N283" s="39">
        <f>IF(INDEX('Discl output_ class'!$B:$T,MATCH('Class output'!$A283,'Discl output_ class'!$B:$B,FALSE),MATCH('Class output'!N$1,'Discl output_ class'!$B$1:$T$1,FALSE))=0,0,'Inq6 adjusted class'!Q283)</f>
        <v>1292.4515090673242</v>
      </c>
      <c r="O283" s="39">
        <f>IF(INDEX('Discl output_ class'!$B:$T,MATCH('Class output'!$A283,'Discl output_ class'!$B:$B,FALSE),MATCH('Class output'!O$1,'Discl output_ class'!$B$1:$T$1,FALSE))=0,0,'Inq6 adjusted class'!R283)</f>
        <v>964.9148262670642</v>
      </c>
      <c r="P283" s="39">
        <f>IF(INDEX('Discl output_ class'!$B:$T,MATCH('Class output'!$A283,'Discl output_ class'!$B:$B,FALSE),MATCH('Class output'!P$1,'Discl output_ class'!$B$1:$T$1,FALSE))=0,0,'Inq6 adjusted class'!S283)</f>
        <v>651.43650341268835</v>
      </c>
      <c r="Q283" s="39">
        <f>IF(INDEX('Discl output_ class'!$B:$T,MATCH('Class output'!$A283,'Discl output_ class'!$B:$B,FALSE),MATCH('Class output'!Q$1,'Discl output_ class'!$B$1:$T$1,FALSE))=0,0,'Inq6 adjusted class'!T283)</f>
        <v>671.68948634155595</v>
      </c>
      <c r="R283" s="39">
        <f>IF(INDEX('Discl output_ class'!$B:$T,MATCH('Class output'!$A283,'Discl output_ class'!$B:$B,FALSE),MATCH('Class output'!R$1,'Discl output_ class'!$B$1:$T$1,FALSE))=0,0,'Inq6 adjusted class'!U283)</f>
        <v>615.62815006349103</v>
      </c>
      <c r="S283" s="39">
        <f>IF(INDEX('Discl output_ class'!$B:$T,MATCH('Class output'!$A283,'Discl output_ class'!$B:$B,FALSE),MATCH('Class output'!S$1,'Discl output_ class'!$B$1:$T$1,FALSE))=0,0,'Inq6 adjusted class'!V283)</f>
        <v>527.22099165928637</v>
      </c>
      <c r="T283" s="39">
        <f>IFERROR(VLOOKUP(A283,'Output A'!B:E,4,FALSE),0)</f>
        <v>1117.3499999999999</v>
      </c>
    </row>
    <row r="284" spans="1:20" x14ac:dyDescent="0.3">
      <c r="A284" s="6">
        <f>'Discl output_ class'!B284</f>
        <v>3317</v>
      </c>
      <c r="B284" s="39">
        <f>IF(INDEX('Discl output_ class'!$B:$T,MATCH('Class output'!$A284,'Discl output_ class'!$B:$B,FALSE),MATCH('Class output'!B$1,'Discl output_ class'!$B$1:$T$1,FALSE))=0,0,'Inq6 adjusted class'!E284)</f>
        <v>0</v>
      </c>
      <c r="C284" s="39">
        <f>IF(INDEX('Discl output_ class'!$B:$T,MATCH('Class output'!$A284,'Discl output_ class'!$B:$B,FALSE),MATCH('Class output'!C$1,'Discl output_ class'!$B$1:$T$1,FALSE))=0,0,'Inq6 adjusted class'!F284)</f>
        <v>0</v>
      </c>
      <c r="D284" s="39">
        <f>IF(INDEX('Discl output_ class'!$B:$T,MATCH('Class output'!$A284,'Discl output_ class'!$B:$B,FALSE),MATCH('Class output'!D$1,'Discl output_ class'!$B$1:$T$1,FALSE))=0,0,'Inq6 adjusted class'!G284)</f>
        <v>0</v>
      </c>
      <c r="E284" s="39">
        <f>IF(INDEX('Discl output_ class'!$B:$T,MATCH('Class output'!$A284,'Discl output_ class'!$B:$B,FALSE),MATCH('Class output'!E$1,'Discl output_ class'!$B$1:$T$1,FALSE))=0,0,'Inq6 adjusted class'!H284)</f>
        <v>0</v>
      </c>
      <c r="F284" s="39">
        <f>IF(INDEX('Discl output_ class'!$B:$T,MATCH('Class output'!$A284,'Discl output_ class'!$B:$B,FALSE),MATCH('Class output'!F$1,'Discl output_ class'!$B$1:$T$1,FALSE))=0,0,'Inq6 adjusted class'!I284)</f>
        <v>0</v>
      </c>
      <c r="G284" s="39">
        <f>IF(INDEX('Discl output_ class'!$B:$T,MATCH('Class output'!$A284,'Discl output_ class'!$B:$B,FALSE),MATCH('Class output'!G$1,'Discl output_ class'!$B$1:$T$1,FALSE))=0,0,'Inq6 adjusted class'!J284)</f>
        <v>0</v>
      </c>
      <c r="H284" s="39">
        <f>IF(INDEX('Discl output_ class'!$B:$T,MATCH('Class output'!$A284,'Discl output_ class'!$B:$B,FALSE),MATCH('Class output'!H$1,'Discl output_ class'!$B$1:$T$1,FALSE))=0,0,'Inq6 adjusted class'!K284)</f>
        <v>0</v>
      </c>
      <c r="I284" s="39">
        <f>IF(INDEX('Discl output_ class'!$B:$T,MATCH('Class output'!$A284,'Discl output_ class'!$B:$B,FALSE),MATCH('Class output'!I$1,'Discl output_ class'!$B$1:$T$1,FALSE))=0,0,'Inq6 adjusted class'!L284)</f>
        <v>0</v>
      </c>
      <c r="J284" s="39">
        <f>IF(INDEX('Discl output_ class'!$B:$T,MATCH('Class output'!$A284,'Discl output_ class'!$B:$B,FALSE),MATCH('Class output'!J$1,'Discl output_ class'!$B$1:$T$1,FALSE))=0,0,'Inq6 adjusted class'!M284)</f>
        <v>0</v>
      </c>
      <c r="K284" s="39">
        <f>IF(INDEX('Discl output_ class'!$B:$T,MATCH('Class output'!$A284,'Discl output_ class'!$B:$B,FALSE),MATCH('Class output'!K$1,'Discl output_ class'!$B$1:$T$1,FALSE))=0,0,'Inq6 adjusted class'!N284)</f>
        <v>0</v>
      </c>
      <c r="L284" s="39">
        <f>IF(INDEX('Discl output_ class'!$B:$T,MATCH('Class output'!$A284,'Discl output_ class'!$B:$B,FALSE),MATCH('Class output'!L$1,'Discl output_ class'!$B$1:$T$1,FALSE))=0,0,'Inq6 adjusted class'!O284)</f>
        <v>0</v>
      </c>
      <c r="M284" s="39">
        <f>IF(INDEX('Discl output_ class'!$B:$T,MATCH('Class output'!$A284,'Discl output_ class'!$B:$B,FALSE),MATCH('Class output'!M$1,'Discl output_ class'!$B$1:$T$1,FALSE))=0,0,'Inq6 adjusted class'!P284)</f>
        <v>2355.7110414438339</v>
      </c>
      <c r="N284" s="39">
        <f>IF(INDEX('Discl output_ class'!$B:$T,MATCH('Class output'!$A284,'Discl output_ class'!$B:$B,FALSE),MATCH('Class output'!N$1,'Discl output_ class'!$B$1:$T$1,FALSE))=0,0,'Inq6 adjusted class'!Q284)</f>
        <v>4161.3623319055769</v>
      </c>
      <c r="O284" s="39">
        <f>IF(INDEX('Discl output_ class'!$B:$T,MATCH('Class output'!$A284,'Discl output_ class'!$B:$B,FALSE),MATCH('Class output'!O$1,'Discl output_ class'!$B$1:$T$1,FALSE))=0,0,'Inq6 adjusted class'!R284)</f>
        <v>1200.6379437320463</v>
      </c>
      <c r="P284" s="39">
        <f>IF(INDEX('Discl output_ class'!$B:$T,MATCH('Class output'!$A284,'Discl output_ class'!$B:$B,FALSE),MATCH('Class output'!P$1,'Discl output_ class'!$B$1:$T$1,FALSE))=0,0,'Inq6 adjusted class'!S284)</f>
        <v>1289.5160230467752</v>
      </c>
      <c r="Q284" s="39">
        <f>IF(INDEX('Discl output_ class'!$B:$T,MATCH('Class output'!$A284,'Discl output_ class'!$B:$B,FALSE),MATCH('Class output'!Q$1,'Discl output_ class'!$B$1:$T$1,FALSE))=0,0,'Inq6 adjusted class'!T284)</f>
        <v>1271.0019155468328</v>
      </c>
      <c r="R284" s="39">
        <f>IF(INDEX('Discl output_ class'!$B:$T,MATCH('Class output'!$A284,'Discl output_ class'!$B:$B,FALSE),MATCH('Class output'!R$1,'Discl output_ class'!$B$1:$T$1,FALSE))=0,0,'Inq6 adjusted class'!U284)</f>
        <v>1299.820980137391</v>
      </c>
      <c r="S284" s="39">
        <f>IF(INDEX('Discl output_ class'!$B:$T,MATCH('Class output'!$A284,'Discl output_ class'!$B:$B,FALSE),MATCH('Class output'!S$1,'Discl output_ class'!$B$1:$T$1,FALSE))=0,0,'Inq6 adjusted class'!V284)</f>
        <v>3639.9447073209635</v>
      </c>
      <c r="T284" s="39">
        <f>IFERROR(VLOOKUP(A284,'Output A'!B:E,4,FALSE),0)</f>
        <v>2594.4299999999998</v>
      </c>
    </row>
    <row r="285" spans="1:20" x14ac:dyDescent="0.3">
      <c r="A285" s="6">
        <f>'Discl output_ class'!B285</f>
        <v>3319</v>
      </c>
      <c r="B285" s="39">
        <f>IF(INDEX('Discl output_ class'!$B:$T,MATCH('Class output'!$A285,'Discl output_ class'!$B:$B,FALSE),MATCH('Class output'!B$1,'Discl output_ class'!$B$1:$T$1,FALSE))=0,0,'Inq6 adjusted class'!E285)</f>
        <v>0</v>
      </c>
      <c r="C285" s="39">
        <f>IF(INDEX('Discl output_ class'!$B:$T,MATCH('Class output'!$A285,'Discl output_ class'!$B:$B,FALSE),MATCH('Class output'!C$1,'Discl output_ class'!$B$1:$T$1,FALSE))=0,0,'Inq6 adjusted class'!F285)</f>
        <v>0</v>
      </c>
      <c r="D285" s="39">
        <f>IF(INDEX('Discl output_ class'!$B:$T,MATCH('Class output'!$A285,'Discl output_ class'!$B:$B,FALSE),MATCH('Class output'!D$1,'Discl output_ class'!$B$1:$T$1,FALSE))=0,0,'Inq6 adjusted class'!G285)</f>
        <v>0</v>
      </c>
      <c r="E285" s="39">
        <f>IF(INDEX('Discl output_ class'!$B:$T,MATCH('Class output'!$A285,'Discl output_ class'!$B:$B,FALSE),MATCH('Class output'!E$1,'Discl output_ class'!$B$1:$T$1,FALSE))=0,0,'Inq6 adjusted class'!H285)</f>
        <v>0</v>
      </c>
      <c r="F285" s="39">
        <f>IF(INDEX('Discl output_ class'!$B:$T,MATCH('Class output'!$A285,'Discl output_ class'!$B:$B,FALSE),MATCH('Class output'!F$1,'Discl output_ class'!$B$1:$T$1,FALSE))=0,0,'Inq6 adjusted class'!I285)</f>
        <v>0</v>
      </c>
      <c r="G285" s="39">
        <f>IF(INDEX('Discl output_ class'!$B:$T,MATCH('Class output'!$A285,'Discl output_ class'!$B:$B,FALSE),MATCH('Class output'!G$1,'Discl output_ class'!$B$1:$T$1,FALSE))=0,0,'Inq6 adjusted class'!J285)</f>
        <v>0</v>
      </c>
      <c r="H285" s="39">
        <f>IF(INDEX('Discl output_ class'!$B:$T,MATCH('Class output'!$A285,'Discl output_ class'!$B:$B,FALSE),MATCH('Class output'!H$1,'Discl output_ class'!$B$1:$T$1,FALSE))=0,0,'Inq6 adjusted class'!K285)</f>
        <v>0</v>
      </c>
      <c r="I285" s="39">
        <f>IF(INDEX('Discl output_ class'!$B:$T,MATCH('Class output'!$A285,'Discl output_ class'!$B:$B,FALSE),MATCH('Class output'!I$1,'Discl output_ class'!$B$1:$T$1,FALSE))=0,0,'Inq6 adjusted class'!L285)</f>
        <v>0</v>
      </c>
      <c r="J285" s="39">
        <f>IF(INDEX('Discl output_ class'!$B:$T,MATCH('Class output'!$A285,'Discl output_ class'!$B:$B,FALSE),MATCH('Class output'!J$1,'Discl output_ class'!$B$1:$T$1,FALSE))=0,0,'Inq6 adjusted class'!M285)</f>
        <v>0</v>
      </c>
      <c r="K285" s="39">
        <f>IF(INDEX('Discl output_ class'!$B:$T,MATCH('Class output'!$A285,'Discl output_ class'!$B:$B,FALSE),MATCH('Class output'!K$1,'Discl output_ class'!$B$1:$T$1,FALSE))=0,0,'Inq6 adjusted class'!N285)</f>
        <v>0</v>
      </c>
      <c r="L285" s="39">
        <f>IF(INDEX('Discl output_ class'!$B:$T,MATCH('Class output'!$A285,'Discl output_ class'!$B:$B,FALSE),MATCH('Class output'!L$1,'Discl output_ class'!$B$1:$T$1,FALSE))=0,0,'Inq6 adjusted class'!O285)</f>
        <v>0</v>
      </c>
      <c r="M285" s="39">
        <f>IF(INDEX('Discl output_ class'!$B:$T,MATCH('Class output'!$A285,'Discl output_ class'!$B:$B,FALSE),MATCH('Class output'!M$1,'Discl output_ class'!$B$1:$T$1,FALSE))=0,0,'Inq6 adjusted class'!P285)</f>
        <v>0</v>
      </c>
      <c r="N285" s="39">
        <f>IF(INDEX('Discl output_ class'!$B:$T,MATCH('Class output'!$A285,'Discl output_ class'!$B:$B,FALSE),MATCH('Class output'!N$1,'Discl output_ class'!$B$1:$T$1,FALSE))=0,0,'Inq6 adjusted class'!Q285)</f>
        <v>169.95853714032458</v>
      </c>
      <c r="O285" s="39">
        <f>IF(INDEX('Discl output_ class'!$B:$T,MATCH('Class output'!$A285,'Discl output_ class'!$B:$B,FALSE),MATCH('Class output'!O$1,'Discl output_ class'!$B$1:$T$1,FALSE))=0,0,'Inq6 adjusted class'!R285)</f>
        <v>113.60318840350746</v>
      </c>
      <c r="P285" s="39">
        <f>IF(INDEX('Discl output_ class'!$B:$T,MATCH('Class output'!$A285,'Discl output_ class'!$B:$B,FALSE),MATCH('Class output'!P$1,'Discl output_ class'!$B$1:$T$1,FALSE))=0,0,'Inq6 adjusted class'!S285)</f>
        <v>849.90375644171752</v>
      </c>
      <c r="Q285" s="39">
        <f>IF(INDEX('Discl output_ class'!$B:$T,MATCH('Class output'!$A285,'Discl output_ class'!$B:$B,FALSE),MATCH('Class output'!Q$1,'Discl output_ class'!$B$1:$T$1,FALSE))=0,0,'Inq6 adjusted class'!T285)</f>
        <v>1867.7229884063927</v>
      </c>
      <c r="R285" s="39">
        <f>IF(INDEX('Discl output_ class'!$B:$T,MATCH('Class output'!$A285,'Discl output_ class'!$B:$B,FALSE),MATCH('Class output'!R$1,'Discl output_ class'!$B$1:$T$1,FALSE))=0,0,'Inq6 adjusted class'!U285)</f>
        <v>212.7796722072996</v>
      </c>
      <c r="S285" s="39">
        <f>IF(INDEX('Discl output_ class'!$B:$T,MATCH('Class output'!$A285,'Discl output_ class'!$B:$B,FALSE),MATCH('Class output'!S$1,'Discl output_ class'!$B$1:$T$1,FALSE))=0,0,'Inq6 adjusted class'!V285)</f>
        <v>99.201992476961465</v>
      </c>
      <c r="T285" s="39">
        <f>IFERROR(VLOOKUP(A285,'Output A'!B:E,4,FALSE),0)</f>
        <v>696.82142899999997</v>
      </c>
    </row>
    <row r="286" spans="1:20" x14ac:dyDescent="0.3">
      <c r="A286" s="6">
        <f>'Discl output_ class'!B286</f>
        <v>3320</v>
      </c>
      <c r="B286" s="39">
        <f>IF(INDEX('Discl output_ class'!$B:$T,MATCH('Class output'!$A286,'Discl output_ class'!$B:$B,FALSE),MATCH('Class output'!B$1,'Discl output_ class'!$B$1:$T$1,FALSE))=0,0,'Inq6 adjusted class'!E286)</f>
        <v>943.49368382435341</v>
      </c>
      <c r="C286" s="39">
        <f>IF(INDEX('Discl output_ class'!$B:$T,MATCH('Class output'!$A286,'Discl output_ class'!$B:$B,FALSE),MATCH('Class output'!C$1,'Discl output_ class'!$B$1:$T$1,FALSE))=0,0,'Inq6 adjusted class'!F286)</f>
        <v>1022.2542321784426</v>
      </c>
      <c r="D286" s="39">
        <f>IF(INDEX('Discl output_ class'!$B:$T,MATCH('Class output'!$A286,'Discl output_ class'!$B:$B,FALSE),MATCH('Class output'!D$1,'Discl output_ class'!$B$1:$T$1,FALSE))=0,0,'Inq6 adjusted class'!G286)</f>
        <v>1406.3013361948404</v>
      </c>
      <c r="E286" s="39">
        <f>IF(INDEX('Discl output_ class'!$B:$T,MATCH('Class output'!$A286,'Discl output_ class'!$B:$B,FALSE),MATCH('Class output'!E$1,'Discl output_ class'!$B$1:$T$1,FALSE))=0,0,'Inq6 adjusted class'!H286)</f>
        <v>1211.8803854654218</v>
      </c>
      <c r="F286" s="39">
        <f>IF(INDEX('Discl output_ class'!$B:$T,MATCH('Class output'!$A286,'Discl output_ class'!$B:$B,FALSE),MATCH('Class output'!F$1,'Discl output_ class'!$B$1:$T$1,FALSE))=0,0,'Inq6 adjusted class'!I286)</f>
        <v>829.79811901643097</v>
      </c>
      <c r="G286" s="39">
        <f>IF(INDEX('Discl output_ class'!$B:$T,MATCH('Class output'!$A286,'Discl output_ class'!$B:$B,FALSE),MATCH('Class output'!G$1,'Discl output_ class'!$B$1:$T$1,FALSE))=0,0,'Inq6 adjusted class'!J286)</f>
        <v>660.19031581838453</v>
      </c>
      <c r="H286" s="39">
        <f>IF(INDEX('Discl output_ class'!$B:$T,MATCH('Class output'!$A286,'Discl output_ class'!$B:$B,FALSE),MATCH('Class output'!H$1,'Discl output_ class'!$B$1:$T$1,FALSE))=0,0,'Inq6 adjusted class'!K286)</f>
        <v>595.40546569672983</v>
      </c>
      <c r="I286" s="39">
        <f>IF(INDEX('Discl output_ class'!$B:$T,MATCH('Class output'!$A286,'Discl output_ class'!$B:$B,FALSE),MATCH('Class output'!I$1,'Discl output_ class'!$B$1:$T$1,FALSE))=0,0,'Inq6 adjusted class'!L286)</f>
        <v>552.07097250592892</v>
      </c>
      <c r="J286" s="39">
        <f>IF(INDEX('Discl output_ class'!$B:$T,MATCH('Class output'!$A286,'Discl output_ class'!$B:$B,FALSE),MATCH('Class output'!J$1,'Discl output_ class'!$B$1:$T$1,FALSE))=0,0,'Inq6 adjusted class'!M286)</f>
        <v>517.60095351557118</v>
      </c>
      <c r="K286" s="39">
        <f>IF(INDEX('Discl output_ class'!$B:$T,MATCH('Class output'!$A286,'Discl output_ class'!$B:$B,FALSE),MATCH('Class output'!K$1,'Discl output_ class'!$B$1:$T$1,FALSE))=0,0,'Inq6 adjusted class'!N286)</f>
        <v>489.33579201630266</v>
      </c>
      <c r="L286" s="39">
        <f>IF(INDEX('Discl output_ class'!$B:$T,MATCH('Class output'!$A286,'Discl output_ class'!$B:$B,FALSE),MATCH('Class output'!L$1,'Discl output_ class'!$B$1:$T$1,FALSE))=0,0,'Inq6 adjusted class'!O286)</f>
        <v>481.68584343189087</v>
      </c>
      <c r="M286" s="39">
        <f>IF(INDEX('Discl output_ class'!$B:$T,MATCH('Class output'!$A286,'Discl output_ class'!$B:$B,FALSE),MATCH('Class output'!M$1,'Discl output_ class'!$B$1:$T$1,FALSE))=0,0,'Inq6 adjusted class'!P286)</f>
        <v>379.61398779294404</v>
      </c>
      <c r="N286" s="39">
        <f>IF(INDEX('Discl output_ class'!$B:$T,MATCH('Class output'!$A286,'Discl output_ class'!$B:$B,FALSE),MATCH('Class output'!N$1,'Discl output_ class'!$B$1:$T$1,FALSE))=0,0,'Inq6 adjusted class'!Q286)</f>
        <v>1031.0419430747106</v>
      </c>
      <c r="O286" s="39">
        <f>IF(INDEX('Discl output_ class'!$B:$T,MATCH('Class output'!$A286,'Discl output_ class'!$B:$B,FALSE),MATCH('Class output'!O$1,'Discl output_ class'!$B$1:$T$1,FALSE))=0,0,'Inq6 adjusted class'!R286)</f>
        <v>750.05744097840852</v>
      </c>
      <c r="P286" s="39">
        <f>IF(INDEX('Discl output_ class'!$B:$T,MATCH('Class output'!$A286,'Discl output_ class'!$B:$B,FALSE),MATCH('Class output'!P$1,'Discl output_ class'!$B$1:$T$1,FALSE))=0,0,'Inq6 adjusted class'!S286)</f>
        <v>550.78861151521005</v>
      </c>
      <c r="Q286" s="39">
        <f>IF(INDEX('Discl output_ class'!$B:$T,MATCH('Class output'!$A286,'Discl output_ class'!$B:$B,FALSE),MATCH('Class output'!Q$1,'Discl output_ class'!$B$1:$T$1,FALSE))=0,0,'Inq6 adjusted class'!T286)</f>
        <v>630.1689331901066</v>
      </c>
      <c r="R286" s="39">
        <f>IF(INDEX('Discl output_ class'!$B:$T,MATCH('Class output'!$A286,'Discl output_ class'!$B:$B,FALSE),MATCH('Class output'!R$1,'Discl output_ class'!$B$1:$T$1,FALSE))=0,0,'Inq6 adjusted class'!U286)</f>
        <v>737.38729441593352</v>
      </c>
      <c r="S286" s="39">
        <f>IF(INDEX('Discl output_ class'!$B:$T,MATCH('Class output'!$A286,'Discl output_ class'!$B:$B,FALSE),MATCH('Class output'!S$1,'Discl output_ class'!$B$1:$T$1,FALSE))=0,0,'Inq6 adjusted class'!V286)</f>
        <v>634.67851828069581</v>
      </c>
      <c r="T286" s="39">
        <f>IFERROR(VLOOKUP(A286,'Output A'!B:E,4,FALSE),0)</f>
        <v>2918.24</v>
      </c>
    </row>
    <row r="287" spans="1:20" x14ac:dyDescent="0.3">
      <c r="A287" s="6">
        <f>'Discl output_ class'!B287</f>
        <v>3511</v>
      </c>
      <c r="B287" s="39">
        <f>IF(INDEX('Discl output_ class'!$B:$T,MATCH('Class output'!$A287,'Discl output_ class'!$B:$B,FALSE),MATCH('Class output'!B$1,'Discl output_ class'!$B$1:$T$1,FALSE))=0,0,'Inq6 adjusted class'!E287)</f>
        <v>0</v>
      </c>
      <c r="C287" s="39">
        <f>IF(INDEX('Discl output_ class'!$B:$T,MATCH('Class output'!$A287,'Discl output_ class'!$B:$B,FALSE),MATCH('Class output'!C$1,'Discl output_ class'!$B$1:$T$1,FALSE))=0,0,'Inq6 adjusted class'!F287)</f>
        <v>0</v>
      </c>
      <c r="D287" s="39">
        <f>IF(INDEX('Discl output_ class'!$B:$T,MATCH('Class output'!$A287,'Discl output_ class'!$B:$B,FALSE),MATCH('Class output'!D$1,'Discl output_ class'!$B$1:$T$1,FALSE))=0,0,'Inq6 adjusted class'!G287)</f>
        <v>0</v>
      </c>
      <c r="E287" s="39">
        <f>IF(INDEX('Discl output_ class'!$B:$T,MATCH('Class output'!$A287,'Discl output_ class'!$B:$B,FALSE),MATCH('Class output'!E$1,'Discl output_ class'!$B$1:$T$1,FALSE))=0,0,'Inq6 adjusted class'!H287)</f>
        <v>0</v>
      </c>
      <c r="F287" s="39">
        <f>IF(INDEX('Discl output_ class'!$B:$T,MATCH('Class output'!$A287,'Discl output_ class'!$B:$B,FALSE),MATCH('Class output'!F$1,'Discl output_ class'!$B$1:$T$1,FALSE))=0,0,'Inq6 adjusted class'!I287)</f>
        <v>0</v>
      </c>
      <c r="G287" s="39">
        <f>IF(INDEX('Discl output_ class'!$B:$T,MATCH('Class output'!$A287,'Discl output_ class'!$B:$B,FALSE),MATCH('Class output'!G$1,'Discl output_ class'!$B$1:$T$1,FALSE))=0,0,'Inq6 adjusted class'!J287)</f>
        <v>0</v>
      </c>
      <c r="H287" s="39">
        <f>IF(INDEX('Discl output_ class'!$B:$T,MATCH('Class output'!$A287,'Discl output_ class'!$B:$B,FALSE),MATCH('Class output'!H$1,'Discl output_ class'!$B$1:$T$1,FALSE))=0,0,'Inq6 adjusted class'!K287)</f>
        <v>0</v>
      </c>
      <c r="I287" s="39">
        <f>IF(INDEX('Discl output_ class'!$B:$T,MATCH('Class output'!$A287,'Discl output_ class'!$B:$B,FALSE),MATCH('Class output'!I$1,'Discl output_ class'!$B$1:$T$1,FALSE))=0,0,'Inq6 adjusted class'!L287)</f>
        <v>0</v>
      </c>
      <c r="J287" s="39">
        <f>IF(INDEX('Discl output_ class'!$B:$T,MATCH('Class output'!$A287,'Discl output_ class'!$B:$B,FALSE),MATCH('Class output'!J$1,'Discl output_ class'!$B$1:$T$1,FALSE))=0,0,'Inq6 adjusted class'!M287)</f>
        <v>0</v>
      </c>
      <c r="K287" s="39">
        <f>IF(INDEX('Discl output_ class'!$B:$T,MATCH('Class output'!$A287,'Discl output_ class'!$B:$B,FALSE),MATCH('Class output'!K$1,'Discl output_ class'!$B$1:$T$1,FALSE))=0,0,'Inq6 adjusted class'!N287)</f>
        <v>0</v>
      </c>
      <c r="L287" s="39">
        <f>IF(INDEX('Discl output_ class'!$B:$T,MATCH('Class output'!$A287,'Discl output_ class'!$B:$B,FALSE),MATCH('Class output'!L$1,'Discl output_ class'!$B$1:$T$1,FALSE))=0,0,'Inq6 adjusted class'!O287)</f>
        <v>0</v>
      </c>
      <c r="M287" s="39">
        <f>IF(INDEX('Discl output_ class'!$B:$T,MATCH('Class output'!$A287,'Discl output_ class'!$B:$B,FALSE),MATCH('Class output'!M$1,'Discl output_ class'!$B$1:$T$1,FALSE))=0,0,'Inq6 adjusted class'!P287)</f>
        <v>0</v>
      </c>
      <c r="N287" s="39">
        <f>IF(INDEX('Discl output_ class'!$B:$T,MATCH('Class output'!$A287,'Discl output_ class'!$B:$B,FALSE),MATCH('Class output'!N$1,'Discl output_ class'!$B$1:$T$1,FALSE))=0,0,'Inq6 adjusted class'!Q287)</f>
        <v>0</v>
      </c>
      <c r="O287" s="39">
        <f>IF(INDEX('Discl output_ class'!$B:$T,MATCH('Class output'!$A287,'Discl output_ class'!$B:$B,FALSE),MATCH('Class output'!O$1,'Discl output_ class'!$B$1:$T$1,FALSE))=0,0,'Inq6 adjusted class'!R287)</f>
        <v>1471.4485608972063</v>
      </c>
      <c r="P287" s="39">
        <f>IF(INDEX('Discl output_ class'!$B:$T,MATCH('Class output'!$A287,'Discl output_ class'!$B:$B,FALSE),MATCH('Class output'!P$1,'Discl output_ class'!$B$1:$T$1,FALSE))=0,0,'Inq6 adjusted class'!S287)</f>
        <v>1975.0817553966424</v>
      </c>
      <c r="Q287" s="39">
        <f>IF(INDEX('Discl output_ class'!$B:$T,MATCH('Class output'!$A287,'Discl output_ class'!$B:$B,FALSE),MATCH('Class output'!Q$1,'Discl output_ class'!$B$1:$T$1,FALSE))=0,0,'Inq6 adjusted class'!T287)</f>
        <v>1258.9481161234089</v>
      </c>
      <c r="R287" s="39">
        <f>IF(INDEX('Discl output_ class'!$B:$T,MATCH('Class output'!$A287,'Discl output_ class'!$B:$B,FALSE),MATCH('Class output'!R$1,'Discl output_ class'!$B$1:$T$1,FALSE))=0,0,'Inq6 adjusted class'!U287)</f>
        <v>1921.9731722906238</v>
      </c>
      <c r="S287" s="39">
        <f>IF(INDEX('Discl output_ class'!$B:$T,MATCH('Class output'!$A287,'Discl output_ class'!$B:$B,FALSE),MATCH('Class output'!S$1,'Discl output_ class'!$B$1:$T$1,FALSE))=0,0,'Inq6 adjusted class'!V287)</f>
        <v>2285.0777751917108</v>
      </c>
      <c r="T287" s="39">
        <f>IFERROR(VLOOKUP(A287,'Output A'!B:E,4,FALSE),0)</f>
        <v>2667.37</v>
      </c>
    </row>
    <row r="288" spans="1:20" x14ac:dyDescent="0.3">
      <c r="A288" s="6">
        <f>'Discl output_ class'!B288</f>
        <v>3512</v>
      </c>
      <c r="B288" s="39">
        <f>IF(INDEX('Discl output_ class'!$B:$T,MATCH('Class output'!$A288,'Discl output_ class'!$B:$B,FALSE),MATCH('Class output'!B$1,'Discl output_ class'!$B$1:$T$1,FALSE))=0,0,'Inq6 adjusted class'!E288)</f>
        <v>0</v>
      </c>
      <c r="C288" s="39">
        <f>IF(INDEX('Discl output_ class'!$B:$T,MATCH('Class output'!$A288,'Discl output_ class'!$B:$B,FALSE),MATCH('Class output'!C$1,'Discl output_ class'!$B$1:$T$1,FALSE))=0,0,'Inq6 adjusted class'!F288)</f>
        <v>0</v>
      </c>
      <c r="D288" s="39">
        <f>IF(INDEX('Discl output_ class'!$B:$T,MATCH('Class output'!$A288,'Discl output_ class'!$B:$B,FALSE),MATCH('Class output'!D$1,'Discl output_ class'!$B$1:$T$1,FALSE))=0,0,'Inq6 adjusted class'!G288)</f>
        <v>0</v>
      </c>
      <c r="E288" s="39">
        <f>IF(INDEX('Discl output_ class'!$B:$T,MATCH('Class output'!$A288,'Discl output_ class'!$B:$B,FALSE),MATCH('Class output'!E$1,'Discl output_ class'!$B$1:$T$1,FALSE))=0,0,'Inq6 adjusted class'!H288)</f>
        <v>0</v>
      </c>
      <c r="F288" s="39">
        <f>IF(INDEX('Discl output_ class'!$B:$T,MATCH('Class output'!$A288,'Discl output_ class'!$B:$B,FALSE),MATCH('Class output'!F$1,'Discl output_ class'!$B$1:$T$1,FALSE))=0,0,'Inq6 adjusted class'!I288)</f>
        <v>0</v>
      </c>
      <c r="G288" s="39">
        <f>IF(INDEX('Discl output_ class'!$B:$T,MATCH('Class output'!$A288,'Discl output_ class'!$B:$B,FALSE),MATCH('Class output'!G$1,'Discl output_ class'!$B$1:$T$1,FALSE))=0,0,'Inq6 adjusted class'!J288)</f>
        <v>0</v>
      </c>
      <c r="H288" s="39">
        <f>IF(INDEX('Discl output_ class'!$B:$T,MATCH('Class output'!$A288,'Discl output_ class'!$B:$B,FALSE),MATCH('Class output'!H$1,'Discl output_ class'!$B$1:$T$1,FALSE))=0,0,'Inq6 adjusted class'!K288)</f>
        <v>0</v>
      </c>
      <c r="I288" s="39">
        <f>IF(INDEX('Discl output_ class'!$B:$T,MATCH('Class output'!$A288,'Discl output_ class'!$B:$B,FALSE),MATCH('Class output'!I$1,'Discl output_ class'!$B$1:$T$1,FALSE))=0,0,'Inq6 adjusted class'!L288)</f>
        <v>0</v>
      </c>
      <c r="J288" s="39">
        <f>IF(INDEX('Discl output_ class'!$B:$T,MATCH('Class output'!$A288,'Discl output_ class'!$B:$B,FALSE),MATCH('Class output'!J$1,'Discl output_ class'!$B$1:$T$1,FALSE))=0,0,'Inq6 adjusted class'!M288)</f>
        <v>0</v>
      </c>
      <c r="K288" s="39">
        <f>IF(INDEX('Discl output_ class'!$B:$T,MATCH('Class output'!$A288,'Discl output_ class'!$B:$B,FALSE),MATCH('Class output'!K$1,'Discl output_ class'!$B$1:$T$1,FALSE))=0,0,'Inq6 adjusted class'!N288)</f>
        <v>0</v>
      </c>
      <c r="L288" s="39">
        <f>IF(INDEX('Discl output_ class'!$B:$T,MATCH('Class output'!$A288,'Discl output_ class'!$B:$B,FALSE),MATCH('Class output'!L$1,'Discl output_ class'!$B$1:$T$1,FALSE))=0,0,'Inq6 adjusted class'!O288)</f>
        <v>0</v>
      </c>
      <c r="M288" s="39">
        <f>IF(INDEX('Discl output_ class'!$B:$T,MATCH('Class output'!$A288,'Discl output_ class'!$B:$B,FALSE),MATCH('Class output'!M$1,'Discl output_ class'!$B$1:$T$1,FALSE))=0,0,'Inq6 adjusted class'!P288)</f>
        <v>0</v>
      </c>
      <c r="N288" s="39">
        <f>IF(INDEX('Discl output_ class'!$B:$T,MATCH('Class output'!$A288,'Discl output_ class'!$B:$B,FALSE),MATCH('Class output'!N$1,'Discl output_ class'!$B$1:$T$1,FALSE))=0,0,'Inq6 adjusted class'!Q288)</f>
        <v>0</v>
      </c>
      <c r="O288" s="39">
        <f>IF(INDEX('Discl output_ class'!$B:$T,MATCH('Class output'!$A288,'Discl output_ class'!$B:$B,FALSE),MATCH('Class output'!O$1,'Discl output_ class'!$B$1:$T$1,FALSE))=0,0,'Inq6 adjusted class'!R288)</f>
        <v>267.69209427091488</v>
      </c>
      <c r="P288" s="39">
        <f>IF(INDEX('Discl output_ class'!$B:$T,MATCH('Class output'!$A288,'Discl output_ class'!$B:$B,FALSE),MATCH('Class output'!P$1,'Discl output_ class'!$B$1:$T$1,FALSE))=0,0,'Inq6 adjusted class'!S288)</f>
        <v>116.60094117008852</v>
      </c>
      <c r="Q288" s="39">
        <f>IF(INDEX('Discl output_ class'!$B:$T,MATCH('Class output'!$A288,'Discl output_ class'!$B:$B,FALSE),MATCH('Class output'!Q$1,'Discl output_ class'!$B$1:$T$1,FALSE))=0,0,'Inq6 adjusted class'!T288)</f>
        <v>85.092311641594122</v>
      </c>
      <c r="R288" s="39">
        <f>IF(INDEX('Discl output_ class'!$B:$T,MATCH('Class output'!$A288,'Discl output_ class'!$B:$B,FALSE),MATCH('Class output'!R$1,'Discl output_ class'!$B$1:$T$1,FALSE))=0,0,'Inq6 adjusted class'!U288)</f>
        <v>51.99572252194185</v>
      </c>
      <c r="S288" s="39">
        <f>IF(INDEX('Discl output_ class'!$B:$T,MATCH('Class output'!$A288,'Discl output_ class'!$B:$B,FALSE),MATCH('Class output'!S$1,'Discl output_ class'!$B$1:$T$1,FALSE))=0,0,'Inq6 adjusted class'!V288)</f>
        <v>73.108391628012882</v>
      </c>
      <c r="T288" s="39">
        <f>IFERROR(VLOOKUP(A288,'Output A'!B:E,4,FALSE),0)</f>
        <v>71.849134199999995</v>
      </c>
    </row>
    <row r="289" spans="1:20" x14ac:dyDescent="0.3">
      <c r="A289" s="6">
        <f>'Discl output_ class'!B289</f>
        <v>3513</v>
      </c>
      <c r="B289" s="39">
        <f>IF(INDEX('Discl output_ class'!$B:$T,MATCH('Class output'!$A289,'Discl output_ class'!$B:$B,FALSE),MATCH('Class output'!B$1,'Discl output_ class'!$B$1:$T$1,FALSE))=0,0,'Inq6 adjusted class'!E289)</f>
        <v>1529.2528635298233</v>
      </c>
      <c r="C289" s="39">
        <f>IF(INDEX('Discl output_ class'!$B:$T,MATCH('Class output'!$A289,'Discl output_ class'!$B:$B,FALSE),MATCH('Class output'!C$1,'Discl output_ class'!$B$1:$T$1,FALSE))=0,0,'Inq6 adjusted class'!F289)</f>
        <v>2053.6478165368217</v>
      </c>
      <c r="D289" s="39">
        <f>IF(INDEX('Discl output_ class'!$B:$T,MATCH('Class output'!$A289,'Discl output_ class'!$B:$B,FALSE),MATCH('Class output'!D$1,'Discl output_ class'!$B$1:$T$1,FALSE))=0,0,'Inq6 adjusted class'!G289)</f>
        <v>3086.668189235616</v>
      </c>
      <c r="E289" s="39">
        <f>IF(INDEX('Discl output_ class'!$B:$T,MATCH('Class output'!$A289,'Discl output_ class'!$B:$B,FALSE),MATCH('Class output'!E$1,'Discl output_ class'!$B$1:$T$1,FALSE))=0,0,'Inq6 adjusted class'!H289)</f>
        <v>2584.1633101476145</v>
      </c>
      <c r="F289" s="39">
        <f>IF(INDEX('Discl output_ class'!$B:$T,MATCH('Class output'!$A289,'Discl output_ class'!$B:$B,FALSE),MATCH('Class output'!F$1,'Discl output_ class'!$B$1:$T$1,FALSE))=0,0,'Inq6 adjusted class'!I289)</f>
        <v>2476.6717862825644</v>
      </c>
      <c r="G289" s="39">
        <f>IF(INDEX('Discl output_ class'!$B:$T,MATCH('Class output'!$A289,'Discl output_ class'!$B:$B,FALSE),MATCH('Class output'!G$1,'Discl output_ class'!$B$1:$T$1,FALSE))=0,0,'Inq6 adjusted class'!J289)</f>
        <v>2269.7565668078946</v>
      </c>
      <c r="H289" s="39">
        <f>IF(INDEX('Discl output_ class'!$B:$T,MATCH('Class output'!$A289,'Discl output_ class'!$B:$B,FALSE),MATCH('Class output'!H$1,'Discl output_ class'!$B$1:$T$1,FALSE))=0,0,'Inq6 adjusted class'!K289)</f>
        <v>2164.247821756795</v>
      </c>
      <c r="I289" s="39">
        <f>IF(INDEX('Discl output_ class'!$B:$T,MATCH('Class output'!$A289,'Discl output_ class'!$B:$B,FALSE),MATCH('Class output'!I$1,'Discl output_ class'!$B$1:$T$1,FALSE))=0,0,'Inq6 adjusted class'!L289)</f>
        <v>1580.5477168851332</v>
      </c>
      <c r="J289" s="39">
        <f>IF(INDEX('Discl output_ class'!$B:$T,MATCH('Class output'!$A289,'Discl output_ class'!$B:$B,FALSE),MATCH('Class output'!J$1,'Discl output_ class'!$B$1:$T$1,FALSE))=0,0,'Inq6 adjusted class'!M289)</f>
        <v>2460.8707140439265</v>
      </c>
      <c r="K289" s="39">
        <f>IF(INDEX('Discl output_ class'!$B:$T,MATCH('Class output'!$A289,'Discl output_ class'!$B:$B,FALSE),MATCH('Class output'!K$1,'Discl output_ class'!$B$1:$T$1,FALSE))=0,0,'Inq6 adjusted class'!N289)</f>
        <v>3700.8935816418198</v>
      </c>
      <c r="L289" s="39">
        <f>IF(INDEX('Discl output_ class'!$B:$T,MATCH('Class output'!$A289,'Discl output_ class'!$B:$B,FALSE),MATCH('Class output'!L$1,'Discl output_ class'!$B$1:$T$1,FALSE))=0,0,'Inq6 adjusted class'!O289)</f>
        <v>4363.2692945935396</v>
      </c>
      <c r="M289" s="39">
        <f>IF(INDEX('Discl output_ class'!$B:$T,MATCH('Class output'!$A289,'Discl output_ class'!$B:$B,FALSE),MATCH('Class output'!M$1,'Discl output_ class'!$B$1:$T$1,FALSE))=0,0,'Inq6 adjusted class'!P289)</f>
        <v>4039.3934060739521</v>
      </c>
      <c r="N289" s="39">
        <f>IF(INDEX('Discl output_ class'!$B:$T,MATCH('Class output'!$A289,'Discl output_ class'!$B:$B,FALSE),MATCH('Class output'!N$1,'Discl output_ class'!$B$1:$T$1,FALSE))=0,0,'Inq6 adjusted class'!Q289)</f>
        <v>3818.9309079711129</v>
      </c>
      <c r="O289" s="39">
        <f>IF(INDEX('Discl output_ class'!$B:$T,MATCH('Class output'!$A289,'Discl output_ class'!$B:$B,FALSE),MATCH('Class output'!O$1,'Discl output_ class'!$B$1:$T$1,FALSE))=0,0,'Inq6 adjusted class'!R289)</f>
        <v>4758.7453518300372</v>
      </c>
      <c r="P289" s="39">
        <f>IF(INDEX('Discl output_ class'!$B:$T,MATCH('Class output'!$A289,'Discl output_ class'!$B:$B,FALSE),MATCH('Class output'!P$1,'Discl output_ class'!$B$1:$T$1,FALSE))=0,0,'Inq6 adjusted class'!S289)</f>
        <v>2538.9848706321836</v>
      </c>
      <c r="Q289" s="39">
        <f>IF(INDEX('Discl output_ class'!$B:$T,MATCH('Class output'!$A289,'Discl output_ class'!$B:$B,FALSE),MATCH('Class output'!Q$1,'Discl output_ class'!$B$1:$T$1,FALSE))=0,0,'Inq6 adjusted class'!T289)</f>
        <v>3256.2827237845349</v>
      </c>
      <c r="R289" s="39">
        <f>IF(INDEX('Discl output_ class'!$B:$T,MATCH('Class output'!$A289,'Discl output_ class'!$B:$B,FALSE),MATCH('Class output'!R$1,'Discl output_ class'!$B$1:$T$1,FALSE))=0,0,'Inq6 adjusted class'!U289)</f>
        <v>3641.5894532490506</v>
      </c>
      <c r="S289" s="39">
        <f>IF(INDEX('Discl output_ class'!$B:$T,MATCH('Class output'!$A289,'Discl output_ class'!$B:$B,FALSE),MATCH('Class output'!S$1,'Discl output_ class'!$B$1:$T$1,FALSE))=0,0,'Inq6 adjusted class'!V289)</f>
        <v>4698.6326418597691</v>
      </c>
      <c r="T289" s="39">
        <f>IFERROR(VLOOKUP(A289,'Output A'!B:E,4,FALSE),0)</f>
        <v>3971.64</v>
      </c>
    </row>
    <row r="290" spans="1:20" x14ac:dyDescent="0.3">
      <c r="A290" s="6">
        <f>'Discl output_ class'!B290</f>
        <v>3514</v>
      </c>
      <c r="B290" s="39">
        <f>IF(INDEX('Discl output_ class'!$B:$T,MATCH('Class output'!$A290,'Discl output_ class'!$B:$B,FALSE),MATCH('Class output'!B$1,'Discl output_ class'!$B$1:$T$1,FALSE))=0,0,'Inq6 adjusted class'!E290)</f>
        <v>0</v>
      </c>
      <c r="C290" s="39">
        <f>IF(INDEX('Discl output_ class'!$B:$T,MATCH('Class output'!$A290,'Discl output_ class'!$B:$B,FALSE),MATCH('Class output'!C$1,'Discl output_ class'!$B$1:$T$1,FALSE))=0,0,'Inq6 adjusted class'!F290)</f>
        <v>0</v>
      </c>
      <c r="D290" s="39">
        <f>IF(INDEX('Discl output_ class'!$B:$T,MATCH('Class output'!$A290,'Discl output_ class'!$B:$B,FALSE),MATCH('Class output'!D$1,'Discl output_ class'!$B$1:$T$1,FALSE))=0,0,'Inq6 adjusted class'!G290)</f>
        <v>0</v>
      </c>
      <c r="E290" s="39">
        <f>IF(INDEX('Discl output_ class'!$B:$T,MATCH('Class output'!$A290,'Discl output_ class'!$B:$B,FALSE),MATCH('Class output'!E$1,'Discl output_ class'!$B$1:$T$1,FALSE))=0,0,'Inq6 adjusted class'!H290)</f>
        <v>0</v>
      </c>
      <c r="F290" s="39">
        <f>IF(INDEX('Discl output_ class'!$B:$T,MATCH('Class output'!$A290,'Discl output_ class'!$B:$B,FALSE),MATCH('Class output'!F$1,'Discl output_ class'!$B$1:$T$1,FALSE))=0,0,'Inq6 adjusted class'!I290)</f>
        <v>0</v>
      </c>
      <c r="G290" s="39">
        <f>IF(INDEX('Discl output_ class'!$B:$T,MATCH('Class output'!$A290,'Discl output_ class'!$B:$B,FALSE),MATCH('Class output'!G$1,'Discl output_ class'!$B$1:$T$1,FALSE))=0,0,'Inq6 adjusted class'!J290)</f>
        <v>0</v>
      </c>
      <c r="H290" s="39">
        <f>IF(INDEX('Discl output_ class'!$B:$T,MATCH('Class output'!$A290,'Discl output_ class'!$B:$B,FALSE),MATCH('Class output'!H$1,'Discl output_ class'!$B$1:$T$1,FALSE))=0,0,'Inq6 adjusted class'!K290)</f>
        <v>0</v>
      </c>
      <c r="I290" s="39">
        <f>IF(INDEX('Discl output_ class'!$B:$T,MATCH('Class output'!$A290,'Discl output_ class'!$B:$B,FALSE),MATCH('Class output'!I$1,'Discl output_ class'!$B$1:$T$1,FALSE))=0,0,'Inq6 adjusted class'!L290)</f>
        <v>0</v>
      </c>
      <c r="J290" s="39">
        <f>IF(INDEX('Discl output_ class'!$B:$T,MATCH('Class output'!$A290,'Discl output_ class'!$B:$B,FALSE),MATCH('Class output'!J$1,'Discl output_ class'!$B$1:$T$1,FALSE))=0,0,'Inq6 adjusted class'!M290)</f>
        <v>0</v>
      </c>
      <c r="K290" s="39">
        <f>IF(INDEX('Discl output_ class'!$B:$T,MATCH('Class output'!$A290,'Discl output_ class'!$B:$B,FALSE),MATCH('Class output'!K$1,'Discl output_ class'!$B$1:$T$1,FALSE))=0,0,'Inq6 adjusted class'!N290)</f>
        <v>0</v>
      </c>
      <c r="L290" s="39">
        <f>IF(INDEX('Discl output_ class'!$B:$T,MATCH('Class output'!$A290,'Discl output_ class'!$B:$B,FALSE),MATCH('Class output'!L$1,'Discl output_ class'!$B$1:$T$1,FALSE))=0,0,'Inq6 adjusted class'!O290)</f>
        <v>0</v>
      </c>
      <c r="M290" s="39">
        <f>IF(INDEX('Discl output_ class'!$B:$T,MATCH('Class output'!$A290,'Discl output_ class'!$B:$B,FALSE),MATCH('Class output'!M$1,'Discl output_ class'!$B$1:$T$1,FALSE))=0,0,'Inq6 adjusted class'!P290)</f>
        <v>0</v>
      </c>
      <c r="N290" s="39">
        <f>IF(INDEX('Discl output_ class'!$B:$T,MATCH('Class output'!$A290,'Discl output_ class'!$B:$B,FALSE),MATCH('Class output'!N$1,'Discl output_ class'!$B$1:$T$1,FALSE))=0,0,'Inq6 adjusted class'!Q290)</f>
        <v>0</v>
      </c>
      <c r="O290" s="39">
        <f>IF(INDEX('Discl output_ class'!$B:$T,MATCH('Class output'!$A290,'Discl output_ class'!$B:$B,FALSE),MATCH('Class output'!O$1,'Discl output_ class'!$B$1:$T$1,FALSE))=0,0,'Inq6 adjusted class'!R290)</f>
        <v>191.42875460315375</v>
      </c>
      <c r="P290" s="39">
        <f>IF(INDEX('Discl output_ class'!$B:$T,MATCH('Class output'!$A290,'Discl output_ class'!$B:$B,FALSE),MATCH('Class output'!P$1,'Discl output_ class'!$B$1:$T$1,FALSE))=0,0,'Inq6 adjusted class'!S290)</f>
        <v>80.895424831997843</v>
      </c>
      <c r="Q290" s="39">
        <f>IF(INDEX('Discl output_ class'!$B:$T,MATCH('Class output'!$A290,'Discl output_ class'!$B:$B,FALSE),MATCH('Class output'!Q$1,'Discl output_ class'!$B$1:$T$1,FALSE))=0,0,'Inq6 adjusted class'!T290)</f>
        <v>386.98132529707652</v>
      </c>
      <c r="R290" s="39">
        <f>IF(INDEX('Discl output_ class'!$B:$T,MATCH('Class output'!$A290,'Discl output_ class'!$B:$B,FALSE),MATCH('Class output'!R$1,'Discl output_ class'!$B$1:$T$1,FALSE))=0,0,'Inq6 adjusted class'!U290)</f>
        <v>282.44971586554158</v>
      </c>
      <c r="S290" s="39">
        <f>IF(INDEX('Discl output_ class'!$B:$T,MATCH('Class output'!$A290,'Discl output_ class'!$B:$B,FALSE),MATCH('Class output'!S$1,'Discl output_ class'!$B$1:$T$1,FALSE))=0,0,'Inq6 adjusted class'!V290)</f>
        <v>329.88192744728565</v>
      </c>
      <c r="T290" s="39">
        <f>IFERROR(VLOOKUP(A290,'Output A'!B:E,4,FALSE),0)</f>
        <v>582.4917342</v>
      </c>
    </row>
    <row r="291" spans="1:20" x14ac:dyDescent="0.3">
      <c r="A291" s="6" t="str">
        <f>'Discl output_ class'!B291</f>
        <v>352_123</v>
      </c>
      <c r="B291" s="39">
        <f>IF(INDEX('Discl output_ class'!$B:$T,MATCH('Class output'!$A291,'Discl output_ class'!$B:$B,FALSE),MATCH('Class output'!B$1,'Discl output_ class'!$B$1:$T$1,FALSE))=0,0,'Inq6 adjusted class'!E291)</f>
        <v>0</v>
      </c>
      <c r="C291" s="39">
        <f>IF(INDEX('Discl output_ class'!$B:$T,MATCH('Class output'!$A291,'Discl output_ class'!$B:$B,FALSE),MATCH('Class output'!C$1,'Discl output_ class'!$B$1:$T$1,FALSE))=0,0,'Inq6 adjusted class'!F291)</f>
        <v>0</v>
      </c>
      <c r="D291" s="39">
        <f>IF(INDEX('Discl output_ class'!$B:$T,MATCH('Class output'!$A291,'Discl output_ class'!$B:$B,FALSE),MATCH('Class output'!D$1,'Discl output_ class'!$B$1:$T$1,FALSE))=0,0,'Inq6 adjusted class'!G291)</f>
        <v>0</v>
      </c>
      <c r="E291" s="39">
        <f>IF(INDEX('Discl output_ class'!$B:$T,MATCH('Class output'!$A291,'Discl output_ class'!$B:$B,FALSE),MATCH('Class output'!E$1,'Discl output_ class'!$B$1:$T$1,FALSE))=0,0,'Inq6 adjusted class'!H291)</f>
        <v>0</v>
      </c>
      <c r="F291" s="39">
        <f>IF(INDEX('Discl output_ class'!$B:$T,MATCH('Class output'!$A291,'Discl output_ class'!$B:$B,FALSE),MATCH('Class output'!F$1,'Discl output_ class'!$B$1:$T$1,FALSE))=0,0,'Inq6 adjusted class'!I291)</f>
        <v>0</v>
      </c>
      <c r="G291" s="39">
        <f>IF(INDEX('Discl output_ class'!$B:$T,MATCH('Class output'!$A291,'Discl output_ class'!$B:$B,FALSE),MATCH('Class output'!G$1,'Discl output_ class'!$B$1:$T$1,FALSE))=0,0,'Inq6 adjusted class'!J291)</f>
        <v>0</v>
      </c>
      <c r="H291" s="39">
        <f>IF(INDEX('Discl output_ class'!$B:$T,MATCH('Class output'!$A291,'Discl output_ class'!$B:$B,FALSE),MATCH('Class output'!H$1,'Discl output_ class'!$B$1:$T$1,FALSE))=0,0,'Inq6 adjusted class'!K291)</f>
        <v>0</v>
      </c>
      <c r="I291" s="39">
        <f>IF(INDEX('Discl output_ class'!$B:$T,MATCH('Class output'!$A291,'Discl output_ class'!$B:$B,FALSE),MATCH('Class output'!I$1,'Discl output_ class'!$B$1:$T$1,FALSE))=0,0,'Inq6 adjusted class'!L291)</f>
        <v>0</v>
      </c>
      <c r="J291" s="39">
        <f>IF(INDEX('Discl output_ class'!$B:$T,MATCH('Class output'!$A291,'Discl output_ class'!$B:$B,FALSE),MATCH('Class output'!J$1,'Discl output_ class'!$B$1:$T$1,FALSE))=0,0,'Inq6 adjusted class'!M291)</f>
        <v>0</v>
      </c>
      <c r="K291" s="39">
        <f>IF(INDEX('Discl output_ class'!$B:$T,MATCH('Class output'!$A291,'Discl output_ class'!$B:$B,FALSE),MATCH('Class output'!K$1,'Discl output_ class'!$B$1:$T$1,FALSE))=0,0,'Inq6 adjusted class'!N291)</f>
        <v>0</v>
      </c>
      <c r="L291" s="39">
        <f>IF(INDEX('Discl output_ class'!$B:$T,MATCH('Class output'!$A291,'Discl output_ class'!$B:$B,FALSE),MATCH('Class output'!L$1,'Discl output_ class'!$B$1:$T$1,FALSE))=0,0,'Inq6 adjusted class'!O291)</f>
        <v>0</v>
      </c>
      <c r="M291" s="39">
        <f>IF(INDEX('Discl output_ class'!$B:$T,MATCH('Class output'!$A291,'Discl output_ class'!$B:$B,FALSE),MATCH('Class output'!M$1,'Discl output_ class'!$B$1:$T$1,FALSE))=0,0,'Inq6 adjusted class'!P291)</f>
        <v>0</v>
      </c>
      <c r="N291" s="39">
        <f>IF(INDEX('Discl output_ class'!$B:$T,MATCH('Class output'!$A291,'Discl output_ class'!$B:$B,FALSE),MATCH('Class output'!N$1,'Discl output_ class'!$B$1:$T$1,FALSE))=0,0,'Inq6 adjusted class'!Q291)</f>
        <v>0</v>
      </c>
      <c r="O291" s="39">
        <f>IF(INDEX('Discl output_ class'!$B:$T,MATCH('Class output'!$A291,'Discl output_ class'!$B:$B,FALSE),MATCH('Class output'!O$1,'Discl output_ class'!$B$1:$T$1,FALSE))=0,0,'Inq6 adjusted class'!R291)</f>
        <v>0</v>
      </c>
      <c r="P291" s="39">
        <f>IF(INDEX('Discl output_ class'!$B:$T,MATCH('Class output'!$A291,'Discl output_ class'!$B:$B,FALSE),MATCH('Class output'!P$1,'Discl output_ class'!$B$1:$T$1,FALSE))=0,0,'Inq6 adjusted class'!S291)</f>
        <v>0</v>
      </c>
      <c r="Q291" s="39">
        <f>IF(INDEX('Discl output_ class'!$B:$T,MATCH('Class output'!$A291,'Discl output_ class'!$B:$B,FALSE),MATCH('Class output'!Q$1,'Discl output_ class'!$B$1:$T$1,FALSE))=0,0,'Inq6 adjusted class'!T291)</f>
        <v>0</v>
      </c>
      <c r="R291" s="39">
        <f>IF(INDEX('Discl output_ class'!$B:$T,MATCH('Class output'!$A291,'Discl output_ class'!$B:$B,FALSE),MATCH('Class output'!R$1,'Discl output_ class'!$B$1:$T$1,FALSE))=0,0,'Inq6 adjusted class'!U291)</f>
        <v>0</v>
      </c>
      <c r="S291" s="39">
        <f>IF(INDEX('Discl output_ class'!$B:$T,MATCH('Class output'!$A291,'Discl output_ class'!$B:$B,FALSE),MATCH('Class output'!S$1,'Discl output_ class'!$B$1:$T$1,FALSE))=0,0,'Inq6 adjusted class'!V291)</f>
        <v>0</v>
      </c>
      <c r="T291" s="39">
        <f>IFERROR(VLOOKUP(A291,'Output A'!B:E,4,FALSE),0)</f>
        <v>0</v>
      </c>
    </row>
    <row r="292" spans="1:20" x14ac:dyDescent="0.3">
      <c r="A292" s="6">
        <f>'Discl output_ class'!B292</f>
        <v>3522</v>
      </c>
      <c r="B292" s="39">
        <f>IF(INDEX('Discl output_ class'!$B:$T,MATCH('Class output'!$A292,'Discl output_ class'!$B:$B,FALSE),MATCH('Class output'!B$1,'Discl output_ class'!$B$1:$T$1,FALSE))=0,0,'Inq6 adjusted class'!E292)</f>
        <v>0</v>
      </c>
      <c r="C292" s="39">
        <f>IF(INDEX('Discl output_ class'!$B:$T,MATCH('Class output'!$A292,'Discl output_ class'!$B:$B,FALSE),MATCH('Class output'!C$1,'Discl output_ class'!$B$1:$T$1,FALSE))=0,0,'Inq6 adjusted class'!F292)</f>
        <v>0</v>
      </c>
      <c r="D292" s="39">
        <f>IF(INDEX('Discl output_ class'!$B:$T,MATCH('Class output'!$A292,'Discl output_ class'!$B:$B,FALSE),MATCH('Class output'!D$1,'Discl output_ class'!$B$1:$T$1,FALSE))=0,0,'Inq6 adjusted class'!G292)</f>
        <v>0</v>
      </c>
      <c r="E292" s="39">
        <f>IF(INDEX('Discl output_ class'!$B:$T,MATCH('Class output'!$A292,'Discl output_ class'!$B:$B,FALSE),MATCH('Class output'!E$1,'Discl output_ class'!$B$1:$T$1,FALSE))=0,0,'Inq6 adjusted class'!H292)</f>
        <v>0</v>
      </c>
      <c r="F292" s="39">
        <f>IF(INDEX('Discl output_ class'!$B:$T,MATCH('Class output'!$A292,'Discl output_ class'!$B:$B,FALSE),MATCH('Class output'!F$1,'Discl output_ class'!$B$1:$T$1,FALSE))=0,0,'Inq6 adjusted class'!I292)</f>
        <v>0</v>
      </c>
      <c r="G292" s="39">
        <f>IF(INDEX('Discl output_ class'!$B:$T,MATCH('Class output'!$A292,'Discl output_ class'!$B:$B,FALSE),MATCH('Class output'!G$1,'Discl output_ class'!$B$1:$T$1,FALSE))=0,0,'Inq6 adjusted class'!J292)</f>
        <v>0</v>
      </c>
      <c r="H292" s="39">
        <f>IF(INDEX('Discl output_ class'!$B:$T,MATCH('Class output'!$A292,'Discl output_ class'!$B:$B,FALSE),MATCH('Class output'!H$1,'Discl output_ class'!$B$1:$T$1,FALSE))=0,0,'Inq6 adjusted class'!K292)</f>
        <v>0</v>
      </c>
      <c r="I292" s="39">
        <f>IF(INDEX('Discl output_ class'!$B:$T,MATCH('Class output'!$A292,'Discl output_ class'!$B:$B,FALSE),MATCH('Class output'!I$1,'Discl output_ class'!$B$1:$T$1,FALSE))=0,0,'Inq6 adjusted class'!L292)</f>
        <v>0</v>
      </c>
      <c r="J292" s="39">
        <f>IF(INDEX('Discl output_ class'!$B:$T,MATCH('Class output'!$A292,'Discl output_ class'!$B:$B,FALSE),MATCH('Class output'!J$1,'Discl output_ class'!$B$1:$T$1,FALSE))=0,0,'Inq6 adjusted class'!M292)</f>
        <v>0</v>
      </c>
      <c r="K292" s="39">
        <f>IF(INDEX('Discl output_ class'!$B:$T,MATCH('Class output'!$A292,'Discl output_ class'!$B:$B,FALSE),MATCH('Class output'!K$1,'Discl output_ class'!$B$1:$T$1,FALSE))=0,0,'Inq6 adjusted class'!N292)</f>
        <v>0</v>
      </c>
      <c r="L292" s="39">
        <f>IF(INDEX('Discl output_ class'!$B:$T,MATCH('Class output'!$A292,'Discl output_ class'!$B:$B,FALSE),MATCH('Class output'!L$1,'Discl output_ class'!$B$1:$T$1,FALSE))=0,0,'Inq6 adjusted class'!O292)</f>
        <v>0</v>
      </c>
      <c r="M292" s="39">
        <f>IF(INDEX('Discl output_ class'!$B:$T,MATCH('Class output'!$A292,'Discl output_ class'!$B:$B,FALSE),MATCH('Class output'!M$1,'Discl output_ class'!$B$1:$T$1,FALSE))=0,0,'Inq6 adjusted class'!P292)</f>
        <v>0</v>
      </c>
      <c r="N292" s="39">
        <f>IF(INDEX('Discl output_ class'!$B:$T,MATCH('Class output'!$A292,'Discl output_ class'!$B:$B,FALSE),MATCH('Class output'!N$1,'Discl output_ class'!$B$1:$T$1,FALSE))=0,0,'Inq6 adjusted class'!Q292)</f>
        <v>0</v>
      </c>
      <c r="O292" s="39">
        <f>IF(INDEX('Discl output_ class'!$B:$T,MATCH('Class output'!$A292,'Discl output_ class'!$B:$B,FALSE),MATCH('Class output'!O$1,'Discl output_ class'!$B$1:$T$1,FALSE))=0,0,'Inq6 adjusted class'!R292)</f>
        <v>0</v>
      </c>
      <c r="P292" s="39">
        <f>IF(INDEX('Discl output_ class'!$B:$T,MATCH('Class output'!$A292,'Discl output_ class'!$B:$B,FALSE),MATCH('Class output'!P$1,'Discl output_ class'!$B$1:$T$1,FALSE))=0,0,'Inq6 adjusted class'!S292)</f>
        <v>0</v>
      </c>
      <c r="Q292" s="39">
        <f>IF(INDEX('Discl output_ class'!$B:$T,MATCH('Class output'!$A292,'Discl output_ class'!$B:$B,FALSE),MATCH('Class output'!Q$1,'Discl output_ class'!$B$1:$T$1,FALSE))=0,0,'Inq6 adjusted class'!T292)</f>
        <v>0</v>
      </c>
      <c r="R292" s="39">
        <f>IF(INDEX('Discl output_ class'!$B:$T,MATCH('Class output'!$A292,'Discl output_ class'!$B:$B,FALSE),MATCH('Class output'!R$1,'Discl output_ class'!$B$1:$T$1,FALSE))=0,0,'Inq6 adjusted class'!U292)</f>
        <v>0</v>
      </c>
      <c r="S292" s="39">
        <f>IF(INDEX('Discl output_ class'!$B:$T,MATCH('Class output'!$A292,'Discl output_ class'!$B:$B,FALSE),MATCH('Class output'!S$1,'Discl output_ class'!$B$1:$T$1,FALSE))=0,0,'Inq6 adjusted class'!V292)</f>
        <v>0</v>
      </c>
      <c r="T292" s="39">
        <f>IFERROR(VLOOKUP(A292,'Output A'!B:E,4,FALSE),0)</f>
        <v>0</v>
      </c>
    </row>
    <row r="293" spans="1:20" x14ac:dyDescent="0.3">
      <c r="A293" s="6">
        <f>'Discl output_ class'!B293</f>
        <v>3523</v>
      </c>
      <c r="B293" s="39">
        <f>IF(INDEX('Discl output_ class'!$B:$T,MATCH('Class output'!$A293,'Discl output_ class'!$B:$B,FALSE),MATCH('Class output'!B$1,'Discl output_ class'!$B$1:$T$1,FALSE))=0,0,'Inq6 adjusted class'!E293)</f>
        <v>0</v>
      </c>
      <c r="C293" s="39">
        <f>IF(INDEX('Discl output_ class'!$B:$T,MATCH('Class output'!$A293,'Discl output_ class'!$B:$B,FALSE),MATCH('Class output'!C$1,'Discl output_ class'!$B$1:$T$1,FALSE))=0,0,'Inq6 adjusted class'!F293)</f>
        <v>0</v>
      </c>
      <c r="D293" s="39">
        <f>IF(INDEX('Discl output_ class'!$B:$T,MATCH('Class output'!$A293,'Discl output_ class'!$B:$B,FALSE),MATCH('Class output'!D$1,'Discl output_ class'!$B$1:$T$1,FALSE))=0,0,'Inq6 adjusted class'!G293)</f>
        <v>0</v>
      </c>
      <c r="E293" s="39">
        <f>IF(INDEX('Discl output_ class'!$B:$T,MATCH('Class output'!$A293,'Discl output_ class'!$B:$B,FALSE),MATCH('Class output'!E$1,'Discl output_ class'!$B$1:$T$1,FALSE))=0,0,'Inq6 adjusted class'!H293)</f>
        <v>0</v>
      </c>
      <c r="F293" s="39">
        <f>IF(INDEX('Discl output_ class'!$B:$T,MATCH('Class output'!$A293,'Discl output_ class'!$B:$B,FALSE),MATCH('Class output'!F$1,'Discl output_ class'!$B$1:$T$1,FALSE))=0,0,'Inq6 adjusted class'!I293)</f>
        <v>0</v>
      </c>
      <c r="G293" s="39">
        <f>IF(INDEX('Discl output_ class'!$B:$T,MATCH('Class output'!$A293,'Discl output_ class'!$B:$B,FALSE),MATCH('Class output'!G$1,'Discl output_ class'!$B$1:$T$1,FALSE))=0,0,'Inq6 adjusted class'!J293)</f>
        <v>0</v>
      </c>
      <c r="H293" s="39">
        <f>IF(INDEX('Discl output_ class'!$B:$T,MATCH('Class output'!$A293,'Discl output_ class'!$B:$B,FALSE),MATCH('Class output'!H$1,'Discl output_ class'!$B$1:$T$1,FALSE))=0,0,'Inq6 adjusted class'!K293)</f>
        <v>0</v>
      </c>
      <c r="I293" s="39">
        <f>IF(INDEX('Discl output_ class'!$B:$T,MATCH('Class output'!$A293,'Discl output_ class'!$B:$B,FALSE),MATCH('Class output'!I$1,'Discl output_ class'!$B$1:$T$1,FALSE))=0,0,'Inq6 adjusted class'!L293)</f>
        <v>0</v>
      </c>
      <c r="J293" s="39">
        <f>IF(INDEX('Discl output_ class'!$B:$T,MATCH('Class output'!$A293,'Discl output_ class'!$B:$B,FALSE),MATCH('Class output'!J$1,'Discl output_ class'!$B$1:$T$1,FALSE))=0,0,'Inq6 adjusted class'!M293)</f>
        <v>0</v>
      </c>
      <c r="K293" s="39">
        <f>IF(INDEX('Discl output_ class'!$B:$T,MATCH('Class output'!$A293,'Discl output_ class'!$B:$B,FALSE),MATCH('Class output'!K$1,'Discl output_ class'!$B$1:$T$1,FALSE))=0,0,'Inq6 adjusted class'!N293)</f>
        <v>0</v>
      </c>
      <c r="L293" s="39">
        <f>IF(INDEX('Discl output_ class'!$B:$T,MATCH('Class output'!$A293,'Discl output_ class'!$B:$B,FALSE),MATCH('Class output'!L$1,'Discl output_ class'!$B$1:$T$1,FALSE))=0,0,'Inq6 adjusted class'!O293)</f>
        <v>0</v>
      </c>
      <c r="M293" s="39">
        <f>IF(INDEX('Discl output_ class'!$B:$T,MATCH('Class output'!$A293,'Discl output_ class'!$B:$B,FALSE),MATCH('Class output'!M$1,'Discl output_ class'!$B$1:$T$1,FALSE))=0,0,'Inq6 adjusted class'!P293)</f>
        <v>0</v>
      </c>
      <c r="N293" s="39">
        <f>IF(INDEX('Discl output_ class'!$B:$T,MATCH('Class output'!$A293,'Discl output_ class'!$B:$B,FALSE),MATCH('Class output'!N$1,'Discl output_ class'!$B$1:$T$1,FALSE))=0,0,'Inq6 adjusted class'!Q293)</f>
        <v>0</v>
      </c>
      <c r="O293" s="39">
        <f>IF(INDEX('Discl output_ class'!$B:$T,MATCH('Class output'!$A293,'Discl output_ class'!$B:$B,FALSE),MATCH('Class output'!O$1,'Discl output_ class'!$B$1:$T$1,FALSE))=0,0,'Inq6 adjusted class'!R293)</f>
        <v>0</v>
      </c>
      <c r="P293" s="39">
        <f>IF(INDEX('Discl output_ class'!$B:$T,MATCH('Class output'!$A293,'Discl output_ class'!$B:$B,FALSE),MATCH('Class output'!P$1,'Discl output_ class'!$B$1:$T$1,FALSE))=0,0,'Inq6 adjusted class'!S293)</f>
        <v>0</v>
      </c>
      <c r="Q293" s="39">
        <f>IF(INDEX('Discl output_ class'!$B:$T,MATCH('Class output'!$A293,'Discl output_ class'!$B:$B,FALSE),MATCH('Class output'!Q$1,'Discl output_ class'!$B$1:$T$1,FALSE))=0,0,'Inq6 adjusted class'!T293)</f>
        <v>0</v>
      </c>
      <c r="R293" s="39">
        <f>IF(INDEX('Discl output_ class'!$B:$T,MATCH('Class output'!$A293,'Discl output_ class'!$B:$B,FALSE),MATCH('Class output'!R$1,'Discl output_ class'!$B$1:$T$1,FALSE))=0,0,'Inq6 adjusted class'!U293)</f>
        <v>0</v>
      </c>
      <c r="S293" s="39">
        <f>IF(INDEX('Discl output_ class'!$B:$T,MATCH('Class output'!$A293,'Discl output_ class'!$B:$B,FALSE),MATCH('Class output'!S$1,'Discl output_ class'!$B$1:$T$1,FALSE))=0,0,'Inq6 adjusted class'!V293)</f>
        <v>0</v>
      </c>
      <c r="T293" s="39">
        <f>IFERROR(VLOOKUP(A293,'Output A'!B:E,4,FALSE),0)</f>
        <v>0</v>
      </c>
    </row>
    <row r="294" spans="1:20" x14ac:dyDescent="0.3">
      <c r="A294" s="6">
        <f>'Discl output_ class'!B294</f>
        <v>3530</v>
      </c>
      <c r="B294" s="39">
        <f>IF(INDEX('Discl output_ class'!$B:$T,MATCH('Class output'!$A294,'Discl output_ class'!$B:$B,FALSE),MATCH('Class output'!B$1,'Discl output_ class'!$B$1:$T$1,FALSE))=0,0,'Inq6 adjusted class'!E294)</f>
        <v>0</v>
      </c>
      <c r="C294" s="39">
        <f>IF(INDEX('Discl output_ class'!$B:$T,MATCH('Class output'!$A294,'Discl output_ class'!$B:$B,FALSE),MATCH('Class output'!C$1,'Discl output_ class'!$B$1:$T$1,FALSE))=0,0,'Inq6 adjusted class'!F294)</f>
        <v>0</v>
      </c>
      <c r="D294" s="39">
        <f>IF(INDEX('Discl output_ class'!$B:$T,MATCH('Class output'!$A294,'Discl output_ class'!$B:$B,FALSE),MATCH('Class output'!D$1,'Discl output_ class'!$B$1:$T$1,FALSE))=0,0,'Inq6 adjusted class'!G294)</f>
        <v>0</v>
      </c>
      <c r="E294" s="39">
        <f>IF(INDEX('Discl output_ class'!$B:$T,MATCH('Class output'!$A294,'Discl output_ class'!$B:$B,FALSE),MATCH('Class output'!E$1,'Discl output_ class'!$B$1:$T$1,FALSE))=0,0,'Inq6 adjusted class'!H294)</f>
        <v>0</v>
      </c>
      <c r="F294" s="39">
        <f>IF(INDEX('Discl output_ class'!$B:$T,MATCH('Class output'!$A294,'Discl output_ class'!$B:$B,FALSE),MATCH('Class output'!F$1,'Discl output_ class'!$B$1:$T$1,FALSE))=0,0,'Inq6 adjusted class'!I294)</f>
        <v>0</v>
      </c>
      <c r="G294" s="39">
        <f>IF(INDEX('Discl output_ class'!$B:$T,MATCH('Class output'!$A294,'Discl output_ class'!$B:$B,FALSE),MATCH('Class output'!G$1,'Discl output_ class'!$B$1:$T$1,FALSE))=0,0,'Inq6 adjusted class'!J294)</f>
        <v>0</v>
      </c>
      <c r="H294" s="39">
        <f>IF(INDEX('Discl output_ class'!$B:$T,MATCH('Class output'!$A294,'Discl output_ class'!$B:$B,FALSE),MATCH('Class output'!H$1,'Discl output_ class'!$B$1:$T$1,FALSE))=0,0,'Inq6 adjusted class'!K294)</f>
        <v>0</v>
      </c>
      <c r="I294" s="39">
        <f>IF(INDEX('Discl output_ class'!$B:$T,MATCH('Class output'!$A294,'Discl output_ class'!$B:$B,FALSE),MATCH('Class output'!I$1,'Discl output_ class'!$B$1:$T$1,FALSE))=0,0,'Inq6 adjusted class'!L294)</f>
        <v>0</v>
      </c>
      <c r="J294" s="39">
        <f>IF(INDEX('Discl output_ class'!$B:$T,MATCH('Class output'!$A294,'Discl output_ class'!$B:$B,FALSE),MATCH('Class output'!J$1,'Discl output_ class'!$B$1:$T$1,FALSE))=0,0,'Inq6 adjusted class'!M294)</f>
        <v>0</v>
      </c>
      <c r="K294" s="39">
        <f>IF(INDEX('Discl output_ class'!$B:$T,MATCH('Class output'!$A294,'Discl output_ class'!$B:$B,FALSE),MATCH('Class output'!K$1,'Discl output_ class'!$B$1:$T$1,FALSE))=0,0,'Inq6 adjusted class'!N294)</f>
        <v>0</v>
      </c>
      <c r="L294" s="39">
        <f>IF(INDEX('Discl output_ class'!$B:$T,MATCH('Class output'!$A294,'Discl output_ class'!$B:$B,FALSE),MATCH('Class output'!L$1,'Discl output_ class'!$B$1:$T$1,FALSE))=0,0,'Inq6 adjusted class'!O294)</f>
        <v>0</v>
      </c>
      <c r="M294" s="39">
        <f>IF(INDEX('Discl output_ class'!$B:$T,MATCH('Class output'!$A294,'Discl output_ class'!$B:$B,FALSE),MATCH('Class output'!M$1,'Discl output_ class'!$B$1:$T$1,FALSE))=0,0,'Inq6 adjusted class'!P294)</f>
        <v>0</v>
      </c>
      <c r="N294" s="39">
        <f>IF(INDEX('Discl output_ class'!$B:$T,MATCH('Class output'!$A294,'Discl output_ class'!$B:$B,FALSE),MATCH('Class output'!N$1,'Discl output_ class'!$B$1:$T$1,FALSE))=0,0,'Inq6 adjusted class'!Q294)</f>
        <v>0</v>
      </c>
      <c r="O294" s="39">
        <f>IF(INDEX('Discl output_ class'!$B:$T,MATCH('Class output'!$A294,'Discl output_ class'!$B:$B,FALSE),MATCH('Class output'!O$1,'Discl output_ class'!$B$1:$T$1,FALSE))=0,0,'Inq6 adjusted class'!R294)</f>
        <v>0</v>
      </c>
      <c r="P294" s="39">
        <f>IF(INDEX('Discl output_ class'!$B:$T,MATCH('Class output'!$A294,'Discl output_ class'!$B:$B,FALSE),MATCH('Class output'!P$1,'Discl output_ class'!$B$1:$T$1,FALSE))=0,0,'Inq6 adjusted class'!S294)</f>
        <v>0</v>
      </c>
      <c r="Q294" s="39">
        <f>IF(INDEX('Discl output_ class'!$B:$T,MATCH('Class output'!$A294,'Discl output_ class'!$B:$B,FALSE),MATCH('Class output'!Q$1,'Discl output_ class'!$B$1:$T$1,FALSE))=0,0,'Inq6 adjusted class'!T294)</f>
        <v>0</v>
      </c>
      <c r="R294" s="39">
        <f>IF(INDEX('Discl output_ class'!$B:$T,MATCH('Class output'!$A294,'Discl output_ class'!$B:$B,FALSE),MATCH('Class output'!R$1,'Discl output_ class'!$B$1:$T$1,FALSE))=0,0,'Inq6 adjusted class'!U294)</f>
        <v>0</v>
      </c>
      <c r="S294" s="39">
        <f>IF(INDEX('Discl output_ class'!$B:$T,MATCH('Class output'!$A294,'Discl output_ class'!$B:$B,FALSE),MATCH('Class output'!S$1,'Discl output_ class'!$B$1:$T$1,FALSE))=0,0,'Inq6 adjusted class'!V294)</f>
        <v>0</v>
      </c>
      <c r="T294" s="39">
        <f>IFERROR(VLOOKUP(A294,'Output A'!B:E,4,FALSE),0)</f>
        <v>0</v>
      </c>
    </row>
    <row r="295" spans="1:20" x14ac:dyDescent="0.3">
      <c r="A295" s="6">
        <f>'Discl output_ class'!B295</f>
        <v>3600</v>
      </c>
      <c r="B295" s="39">
        <f>IF(INDEX('Discl output_ class'!$B:$T,MATCH('Class output'!$A295,'Discl output_ class'!$B:$B,FALSE),MATCH('Class output'!B$1,'Discl output_ class'!$B$1:$T$1,FALSE))=0,0,'Inq6 adjusted class'!E295)</f>
        <v>0</v>
      </c>
      <c r="C295" s="39">
        <f>IF(INDEX('Discl output_ class'!$B:$T,MATCH('Class output'!$A295,'Discl output_ class'!$B:$B,FALSE),MATCH('Class output'!C$1,'Discl output_ class'!$B$1:$T$1,FALSE))=0,0,'Inq6 adjusted class'!F295)</f>
        <v>0</v>
      </c>
      <c r="D295" s="39">
        <f>IF(INDEX('Discl output_ class'!$B:$T,MATCH('Class output'!$A295,'Discl output_ class'!$B:$B,FALSE),MATCH('Class output'!D$1,'Discl output_ class'!$B$1:$T$1,FALSE))=0,0,'Inq6 adjusted class'!G295)</f>
        <v>0</v>
      </c>
      <c r="E295" s="39">
        <f>IF(INDEX('Discl output_ class'!$B:$T,MATCH('Class output'!$A295,'Discl output_ class'!$B:$B,FALSE),MATCH('Class output'!E$1,'Discl output_ class'!$B$1:$T$1,FALSE))=0,0,'Inq6 adjusted class'!H295)</f>
        <v>0</v>
      </c>
      <c r="F295" s="39">
        <f>IF(INDEX('Discl output_ class'!$B:$T,MATCH('Class output'!$A295,'Discl output_ class'!$B:$B,FALSE),MATCH('Class output'!F$1,'Discl output_ class'!$B$1:$T$1,FALSE))=0,0,'Inq6 adjusted class'!I295)</f>
        <v>0</v>
      </c>
      <c r="G295" s="39">
        <f>IF(INDEX('Discl output_ class'!$B:$T,MATCH('Class output'!$A295,'Discl output_ class'!$B:$B,FALSE),MATCH('Class output'!G$1,'Discl output_ class'!$B$1:$T$1,FALSE))=0,0,'Inq6 adjusted class'!J295)</f>
        <v>0</v>
      </c>
      <c r="H295" s="39">
        <f>IF(INDEX('Discl output_ class'!$B:$T,MATCH('Class output'!$A295,'Discl output_ class'!$B:$B,FALSE),MATCH('Class output'!H$1,'Discl output_ class'!$B$1:$T$1,FALSE))=0,0,'Inq6 adjusted class'!K295)</f>
        <v>0</v>
      </c>
      <c r="I295" s="39">
        <f>IF(INDEX('Discl output_ class'!$B:$T,MATCH('Class output'!$A295,'Discl output_ class'!$B:$B,FALSE),MATCH('Class output'!I$1,'Discl output_ class'!$B$1:$T$1,FALSE))=0,0,'Inq6 adjusted class'!L295)</f>
        <v>0</v>
      </c>
      <c r="J295" s="39">
        <f>IF(INDEX('Discl output_ class'!$B:$T,MATCH('Class output'!$A295,'Discl output_ class'!$B:$B,FALSE),MATCH('Class output'!J$1,'Discl output_ class'!$B$1:$T$1,FALSE))=0,0,'Inq6 adjusted class'!M295)</f>
        <v>0</v>
      </c>
      <c r="K295" s="39">
        <f>IF(INDEX('Discl output_ class'!$B:$T,MATCH('Class output'!$A295,'Discl output_ class'!$B:$B,FALSE),MATCH('Class output'!K$1,'Discl output_ class'!$B$1:$T$1,FALSE))=0,0,'Inq6 adjusted class'!N295)</f>
        <v>0</v>
      </c>
      <c r="L295" s="39">
        <f>IF(INDEX('Discl output_ class'!$B:$T,MATCH('Class output'!$A295,'Discl output_ class'!$B:$B,FALSE),MATCH('Class output'!L$1,'Discl output_ class'!$B$1:$T$1,FALSE))=0,0,'Inq6 adjusted class'!O295)</f>
        <v>0</v>
      </c>
      <c r="M295" s="39">
        <f>IF(INDEX('Discl output_ class'!$B:$T,MATCH('Class output'!$A295,'Discl output_ class'!$B:$B,FALSE),MATCH('Class output'!M$1,'Discl output_ class'!$B$1:$T$1,FALSE))=0,0,'Inq6 adjusted class'!P295)</f>
        <v>246.50408083817766</v>
      </c>
      <c r="N295" s="39">
        <f>IF(INDEX('Discl output_ class'!$B:$T,MATCH('Class output'!$A295,'Discl output_ class'!$B:$B,FALSE),MATCH('Class output'!N$1,'Discl output_ class'!$B$1:$T$1,FALSE))=0,0,'Inq6 adjusted class'!Q295)</f>
        <v>65.230736145580934</v>
      </c>
      <c r="O295" s="39">
        <f>IF(INDEX('Discl output_ class'!$B:$T,MATCH('Class output'!$A295,'Discl output_ class'!$B:$B,FALSE),MATCH('Class output'!O$1,'Discl output_ class'!$B$1:$T$1,FALSE))=0,0,'Inq6 adjusted class'!R295)</f>
        <v>0</v>
      </c>
      <c r="P295" s="39">
        <f>IF(INDEX('Discl output_ class'!$B:$T,MATCH('Class output'!$A295,'Discl output_ class'!$B:$B,FALSE),MATCH('Class output'!P$1,'Discl output_ class'!$B$1:$T$1,FALSE))=0,0,'Inq6 adjusted class'!S295)</f>
        <v>478.85375646562187</v>
      </c>
      <c r="Q295" s="39">
        <f>IF(INDEX('Discl output_ class'!$B:$T,MATCH('Class output'!$A295,'Discl output_ class'!$B:$B,FALSE),MATCH('Class output'!Q$1,'Discl output_ class'!$B$1:$T$1,FALSE))=0,0,'Inq6 adjusted class'!T295)</f>
        <v>414.97046291657585</v>
      </c>
      <c r="R295" s="39">
        <f>IF(INDEX('Discl output_ class'!$B:$T,MATCH('Class output'!$A295,'Discl output_ class'!$B:$B,FALSE),MATCH('Class output'!R$1,'Discl output_ class'!$B$1:$T$1,FALSE))=0,0,'Inq6 adjusted class'!U295)</f>
        <v>412.33120163306148</v>
      </c>
      <c r="S295" s="39">
        <f>IF(INDEX('Discl output_ class'!$B:$T,MATCH('Class output'!$A295,'Discl output_ class'!$B:$B,FALSE),MATCH('Class output'!S$1,'Discl output_ class'!$B$1:$T$1,FALSE))=0,0,'Inq6 adjusted class'!V295)</f>
        <v>919.73919380627456</v>
      </c>
      <c r="T295" s="39">
        <f>IFERROR(VLOOKUP(A295,'Output A'!B:E,4,FALSE),0)</f>
        <v>397</v>
      </c>
    </row>
    <row r="296" spans="1:20" x14ac:dyDescent="0.3">
      <c r="A296" s="6">
        <f>'Discl output_ class'!B296</f>
        <v>3700</v>
      </c>
      <c r="B296" s="39">
        <f>IF(INDEX('Discl output_ class'!$B:$T,MATCH('Class output'!$A296,'Discl output_ class'!$B:$B,FALSE),MATCH('Class output'!B$1,'Discl output_ class'!$B$1:$T$1,FALSE))=0,0,'Inq6 adjusted class'!E296)</f>
        <v>0</v>
      </c>
      <c r="C296" s="39">
        <f>IF(INDEX('Discl output_ class'!$B:$T,MATCH('Class output'!$A296,'Discl output_ class'!$B:$B,FALSE),MATCH('Class output'!C$1,'Discl output_ class'!$B$1:$T$1,FALSE))=0,0,'Inq6 adjusted class'!F296)</f>
        <v>0</v>
      </c>
      <c r="D296" s="39">
        <f>IF(INDEX('Discl output_ class'!$B:$T,MATCH('Class output'!$A296,'Discl output_ class'!$B:$B,FALSE),MATCH('Class output'!D$1,'Discl output_ class'!$B$1:$T$1,FALSE))=0,0,'Inq6 adjusted class'!G296)</f>
        <v>0</v>
      </c>
      <c r="E296" s="39">
        <f>IF(INDEX('Discl output_ class'!$B:$T,MATCH('Class output'!$A296,'Discl output_ class'!$B:$B,FALSE),MATCH('Class output'!E$1,'Discl output_ class'!$B$1:$T$1,FALSE))=0,0,'Inq6 adjusted class'!H296)</f>
        <v>0</v>
      </c>
      <c r="F296" s="39">
        <f>IF(INDEX('Discl output_ class'!$B:$T,MATCH('Class output'!$A296,'Discl output_ class'!$B:$B,FALSE),MATCH('Class output'!F$1,'Discl output_ class'!$B$1:$T$1,FALSE))=0,0,'Inq6 adjusted class'!I296)</f>
        <v>0</v>
      </c>
      <c r="G296" s="39">
        <f>IF(INDEX('Discl output_ class'!$B:$T,MATCH('Class output'!$A296,'Discl output_ class'!$B:$B,FALSE),MATCH('Class output'!G$1,'Discl output_ class'!$B$1:$T$1,FALSE))=0,0,'Inq6 adjusted class'!J296)</f>
        <v>0</v>
      </c>
      <c r="H296" s="39">
        <f>IF(INDEX('Discl output_ class'!$B:$T,MATCH('Class output'!$A296,'Discl output_ class'!$B:$B,FALSE),MATCH('Class output'!H$1,'Discl output_ class'!$B$1:$T$1,FALSE))=0,0,'Inq6 adjusted class'!K296)</f>
        <v>0</v>
      </c>
      <c r="I296" s="39">
        <f>IF(INDEX('Discl output_ class'!$B:$T,MATCH('Class output'!$A296,'Discl output_ class'!$B:$B,FALSE),MATCH('Class output'!I$1,'Discl output_ class'!$B$1:$T$1,FALSE))=0,0,'Inq6 adjusted class'!L296)</f>
        <v>0</v>
      </c>
      <c r="J296" s="39">
        <f>IF(INDEX('Discl output_ class'!$B:$T,MATCH('Class output'!$A296,'Discl output_ class'!$B:$B,FALSE),MATCH('Class output'!J$1,'Discl output_ class'!$B$1:$T$1,FALSE))=0,0,'Inq6 adjusted class'!M296)</f>
        <v>0</v>
      </c>
      <c r="K296" s="39">
        <f>IF(INDEX('Discl output_ class'!$B:$T,MATCH('Class output'!$A296,'Discl output_ class'!$B:$B,FALSE),MATCH('Class output'!K$1,'Discl output_ class'!$B$1:$T$1,FALSE))=0,0,'Inq6 adjusted class'!N296)</f>
        <v>0</v>
      </c>
      <c r="L296" s="39">
        <f>IF(INDEX('Discl output_ class'!$B:$T,MATCH('Class output'!$A296,'Discl output_ class'!$B:$B,FALSE),MATCH('Class output'!L$1,'Discl output_ class'!$B$1:$T$1,FALSE))=0,0,'Inq6 adjusted class'!O296)</f>
        <v>0</v>
      </c>
      <c r="M296" s="39">
        <f>IF(INDEX('Discl output_ class'!$B:$T,MATCH('Class output'!$A296,'Discl output_ class'!$B:$B,FALSE),MATCH('Class output'!M$1,'Discl output_ class'!$B$1:$T$1,FALSE))=0,0,'Inq6 adjusted class'!P296)</f>
        <v>2748.802797636476</v>
      </c>
      <c r="N296" s="39">
        <f>IF(INDEX('Discl output_ class'!$B:$T,MATCH('Class output'!$A296,'Discl output_ class'!$B:$B,FALSE),MATCH('Class output'!N$1,'Discl output_ class'!$B$1:$T$1,FALSE))=0,0,'Inq6 adjusted class'!Q296)</f>
        <v>2393.4600359215347</v>
      </c>
      <c r="O296" s="39">
        <f>IF(INDEX('Discl output_ class'!$B:$T,MATCH('Class output'!$A296,'Discl output_ class'!$B:$B,FALSE),MATCH('Class output'!O$1,'Discl output_ class'!$B$1:$T$1,FALSE))=0,0,'Inq6 adjusted class'!R296)</f>
        <v>2662.3512998706356</v>
      </c>
      <c r="P296" s="39">
        <f>IF(INDEX('Discl output_ class'!$B:$T,MATCH('Class output'!$A296,'Discl output_ class'!$B:$B,FALSE),MATCH('Class output'!P$1,'Discl output_ class'!$B$1:$T$1,FALSE))=0,0,'Inq6 adjusted class'!S296)</f>
        <v>2433.7169490598458</v>
      </c>
      <c r="Q296" s="39">
        <f>IF(INDEX('Discl output_ class'!$B:$T,MATCH('Class output'!$A296,'Discl output_ class'!$B:$B,FALSE),MATCH('Class output'!Q$1,'Discl output_ class'!$B$1:$T$1,FALSE))=0,0,'Inq6 adjusted class'!T296)</f>
        <v>2103.5007997006442</v>
      </c>
      <c r="R296" s="39">
        <f>IF(INDEX('Discl output_ class'!$B:$T,MATCH('Class output'!$A296,'Discl output_ class'!$B:$B,FALSE),MATCH('Class output'!R$1,'Discl output_ class'!$B$1:$T$1,FALSE))=0,0,'Inq6 adjusted class'!U296)</f>
        <v>2118.2795918755078</v>
      </c>
      <c r="S296" s="39">
        <f>IF(INDEX('Discl output_ class'!$B:$T,MATCH('Class output'!$A296,'Discl output_ class'!$B:$B,FALSE),MATCH('Class output'!S$1,'Discl output_ class'!$B$1:$T$1,FALSE))=0,0,'Inq6 adjusted class'!V296)</f>
        <v>3780.1354854145966</v>
      </c>
      <c r="T296" s="39">
        <f>IFERROR(VLOOKUP(A296,'Output A'!B:E,4,FALSE),0)</f>
        <v>2157.0300000000002</v>
      </c>
    </row>
    <row r="297" spans="1:20" x14ac:dyDescent="0.3">
      <c r="A297" s="6">
        <f>'Discl output_ class'!B297</f>
        <v>3811</v>
      </c>
      <c r="B297" s="39">
        <f>IF(INDEX('Discl output_ class'!$B:$T,MATCH('Class output'!$A297,'Discl output_ class'!$B:$B,FALSE),MATCH('Class output'!B$1,'Discl output_ class'!$B$1:$T$1,FALSE))=0,0,'Inq6 adjusted class'!E297)</f>
        <v>0</v>
      </c>
      <c r="C297" s="39">
        <f>IF(INDEX('Discl output_ class'!$B:$T,MATCH('Class output'!$A297,'Discl output_ class'!$B:$B,FALSE),MATCH('Class output'!C$1,'Discl output_ class'!$B$1:$T$1,FALSE))=0,0,'Inq6 adjusted class'!F297)</f>
        <v>0</v>
      </c>
      <c r="D297" s="39">
        <f>IF(INDEX('Discl output_ class'!$B:$T,MATCH('Class output'!$A297,'Discl output_ class'!$B:$B,FALSE),MATCH('Class output'!D$1,'Discl output_ class'!$B$1:$T$1,FALSE))=0,0,'Inq6 adjusted class'!G297)</f>
        <v>0</v>
      </c>
      <c r="E297" s="39">
        <f>IF(INDEX('Discl output_ class'!$B:$T,MATCH('Class output'!$A297,'Discl output_ class'!$B:$B,FALSE),MATCH('Class output'!E$1,'Discl output_ class'!$B$1:$T$1,FALSE))=0,0,'Inq6 adjusted class'!H297)</f>
        <v>0</v>
      </c>
      <c r="F297" s="39">
        <f>IF(INDEX('Discl output_ class'!$B:$T,MATCH('Class output'!$A297,'Discl output_ class'!$B:$B,FALSE),MATCH('Class output'!F$1,'Discl output_ class'!$B$1:$T$1,FALSE))=0,0,'Inq6 adjusted class'!I297)</f>
        <v>0</v>
      </c>
      <c r="G297" s="39">
        <f>IF(INDEX('Discl output_ class'!$B:$T,MATCH('Class output'!$A297,'Discl output_ class'!$B:$B,FALSE),MATCH('Class output'!G$1,'Discl output_ class'!$B$1:$T$1,FALSE))=0,0,'Inq6 adjusted class'!J297)</f>
        <v>0</v>
      </c>
      <c r="H297" s="39">
        <f>IF(INDEX('Discl output_ class'!$B:$T,MATCH('Class output'!$A297,'Discl output_ class'!$B:$B,FALSE),MATCH('Class output'!H$1,'Discl output_ class'!$B$1:$T$1,FALSE))=0,0,'Inq6 adjusted class'!K297)</f>
        <v>0</v>
      </c>
      <c r="I297" s="39">
        <f>IF(INDEX('Discl output_ class'!$B:$T,MATCH('Class output'!$A297,'Discl output_ class'!$B:$B,FALSE),MATCH('Class output'!I$1,'Discl output_ class'!$B$1:$T$1,FALSE))=0,0,'Inq6 adjusted class'!L297)</f>
        <v>0</v>
      </c>
      <c r="J297" s="39">
        <f>IF(INDEX('Discl output_ class'!$B:$T,MATCH('Class output'!$A297,'Discl output_ class'!$B:$B,FALSE),MATCH('Class output'!J$1,'Discl output_ class'!$B$1:$T$1,FALSE))=0,0,'Inq6 adjusted class'!M297)</f>
        <v>0</v>
      </c>
      <c r="K297" s="39">
        <f>IF(INDEX('Discl output_ class'!$B:$T,MATCH('Class output'!$A297,'Discl output_ class'!$B:$B,FALSE),MATCH('Class output'!K$1,'Discl output_ class'!$B$1:$T$1,FALSE))=0,0,'Inq6 adjusted class'!N297)</f>
        <v>0</v>
      </c>
      <c r="L297" s="39">
        <f>IF(INDEX('Discl output_ class'!$B:$T,MATCH('Class output'!$A297,'Discl output_ class'!$B:$B,FALSE),MATCH('Class output'!L$1,'Discl output_ class'!$B$1:$T$1,FALSE))=0,0,'Inq6 adjusted class'!O297)</f>
        <v>0</v>
      </c>
      <c r="M297" s="39">
        <f>IF(INDEX('Discl output_ class'!$B:$T,MATCH('Class output'!$A297,'Discl output_ class'!$B:$B,FALSE),MATCH('Class output'!M$1,'Discl output_ class'!$B$1:$T$1,FALSE))=0,0,'Inq6 adjusted class'!P297)</f>
        <v>0</v>
      </c>
      <c r="N297" s="39">
        <f>IF(INDEX('Discl output_ class'!$B:$T,MATCH('Class output'!$A297,'Discl output_ class'!$B:$B,FALSE),MATCH('Class output'!N$1,'Discl output_ class'!$B$1:$T$1,FALSE))=0,0,'Inq6 adjusted class'!Q297)</f>
        <v>0</v>
      </c>
      <c r="O297" s="39">
        <f>IF(INDEX('Discl output_ class'!$B:$T,MATCH('Class output'!$A297,'Discl output_ class'!$B:$B,FALSE),MATCH('Class output'!O$1,'Discl output_ class'!$B$1:$T$1,FALSE))=0,0,'Inq6 adjusted class'!R297)</f>
        <v>0</v>
      </c>
      <c r="P297" s="39">
        <f>IF(INDEX('Discl output_ class'!$B:$T,MATCH('Class output'!$A297,'Discl output_ class'!$B:$B,FALSE),MATCH('Class output'!P$1,'Discl output_ class'!$B$1:$T$1,FALSE))=0,0,'Inq6 adjusted class'!S297)</f>
        <v>0</v>
      </c>
      <c r="Q297" s="39">
        <f>IF(INDEX('Discl output_ class'!$B:$T,MATCH('Class output'!$A297,'Discl output_ class'!$B:$B,FALSE),MATCH('Class output'!Q$1,'Discl output_ class'!$B$1:$T$1,FALSE))=0,0,'Inq6 adjusted class'!T297)</f>
        <v>0</v>
      </c>
      <c r="R297" s="39">
        <f>IF(INDEX('Discl output_ class'!$B:$T,MATCH('Class output'!$A297,'Discl output_ class'!$B:$B,FALSE),MATCH('Class output'!R$1,'Discl output_ class'!$B$1:$T$1,FALSE))=0,0,'Inq6 adjusted class'!U297)</f>
        <v>0</v>
      </c>
      <c r="S297" s="39">
        <f>IF(INDEX('Discl output_ class'!$B:$T,MATCH('Class output'!$A297,'Discl output_ class'!$B:$B,FALSE),MATCH('Class output'!S$1,'Discl output_ class'!$B$1:$T$1,FALSE))=0,0,'Inq6 adjusted class'!V297)</f>
        <v>0</v>
      </c>
      <c r="T297" s="39">
        <f>IFERROR(VLOOKUP(A297,'Output A'!B:E,4,FALSE),0)</f>
        <v>11528.04</v>
      </c>
    </row>
    <row r="298" spans="1:20" x14ac:dyDescent="0.3">
      <c r="A298" s="6">
        <f>'Discl output_ class'!B298</f>
        <v>3812</v>
      </c>
      <c r="B298" s="39">
        <f>IF(INDEX('Discl output_ class'!$B:$T,MATCH('Class output'!$A298,'Discl output_ class'!$B:$B,FALSE),MATCH('Class output'!B$1,'Discl output_ class'!$B$1:$T$1,FALSE))=0,0,'Inq6 adjusted class'!E298)</f>
        <v>0</v>
      </c>
      <c r="C298" s="39">
        <f>IF(INDEX('Discl output_ class'!$B:$T,MATCH('Class output'!$A298,'Discl output_ class'!$B:$B,FALSE),MATCH('Class output'!C$1,'Discl output_ class'!$B$1:$T$1,FALSE))=0,0,'Inq6 adjusted class'!F298)</f>
        <v>0</v>
      </c>
      <c r="D298" s="39">
        <f>IF(INDEX('Discl output_ class'!$B:$T,MATCH('Class output'!$A298,'Discl output_ class'!$B:$B,FALSE),MATCH('Class output'!D$1,'Discl output_ class'!$B$1:$T$1,FALSE))=0,0,'Inq6 adjusted class'!G298)</f>
        <v>0</v>
      </c>
      <c r="E298" s="39">
        <f>IF(INDEX('Discl output_ class'!$B:$T,MATCH('Class output'!$A298,'Discl output_ class'!$B:$B,FALSE),MATCH('Class output'!E$1,'Discl output_ class'!$B$1:$T$1,FALSE))=0,0,'Inq6 adjusted class'!H298)</f>
        <v>0</v>
      </c>
      <c r="F298" s="39">
        <f>IF(INDEX('Discl output_ class'!$B:$T,MATCH('Class output'!$A298,'Discl output_ class'!$B:$B,FALSE),MATCH('Class output'!F$1,'Discl output_ class'!$B$1:$T$1,FALSE))=0,0,'Inq6 adjusted class'!I298)</f>
        <v>0</v>
      </c>
      <c r="G298" s="39">
        <f>IF(INDEX('Discl output_ class'!$B:$T,MATCH('Class output'!$A298,'Discl output_ class'!$B:$B,FALSE),MATCH('Class output'!G$1,'Discl output_ class'!$B$1:$T$1,FALSE))=0,0,'Inq6 adjusted class'!J298)</f>
        <v>0</v>
      </c>
      <c r="H298" s="39">
        <f>IF(INDEX('Discl output_ class'!$B:$T,MATCH('Class output'!$A298,'Discl output_ class'!$B:$B,FALSE),MATCH('Class output'!H$1,'Discl output_ class'!$B$1:$T$1,FALSE))=0,0,'Inq6 adjusted class'!K298)</f>
        <v>0</v>
      </c>
      <c r="I298" s="39">
        <f>IF(INDEX('Discl output_ class'!$B:$T,MATCH('Class output'!$A298,'Discl output_ class'!$B:$B,FALSE),MATCH('Class output'!I$1,'Discl output_ class'!$B$1:$T$1,FALSE))=0,0,'Inq6 adjusted class'!L298)</f>
        <v>0</v>
      </c>
      <c r="J298" s="39">
        <f>IF(INDEX('Discl output_ class'!$B:$T,MATCH('Class output'!$A298,'Discl output_ class'!$B:$B,FALSE),MATCH('Class output'!J$1,'Discl output_ class'!$B$1:$T$1,FALSE))=0,0,'Inq6 adjusted class'!M298)</f>
        <v>0</v>
      </c>
      <c r="K298" s="39">
        <f>IF(INDEX('Discl output_ class'!$B:$T,MATCH('Class output'!$A298,'Discl output_ class'!$B:$B,FALSE),MATCH('Class output'!K$1,'Discl output_ class'!$B$1:$T$1,FALSE))=0,0,'Inq6 adjusted class'!N298)</f>
        <v>0</v>
      </c>
      <c r="L298" s="39">
        <f>IF(INDEX('Discl output_ class'!$B:$T,MATCH('Class output'!$A298,'Discl output_ class'!$B:$B,FALSE),MATCH('Class output'!L$1,'Discl output_ class'!$B$1:$T$1,FALSE))=0,0,'Inq6 adjusted class'!O298)</f>
        <v>0</v>
      </c>
      <c r="M298" s="39">
        <f>IF(INDEX('Discl output_ class'!$B:$T,MATCH('Class output'!$A298,'Discl output_ class'!$B:$B,FALSE),MATCH('Class output'!M$1,'Discl output_ class'!$B$1:$T$1,FALSE))=0,0,'Inq6 adjusted class'!P298)</f>
        <v>0</v>
      </c>
      <c r="N298" s="39">
        <f>IF(INDEX('Discl output_ class'!$B:$T,MATCH('Class output'!$A298,'Discl output_ class'!$B:$B,FALSE),MATCH('Class output'!N$1,'Discl output_ class'!$B$1:$T$1,FALSE))=0,0,'Inq6 adjusted class'!Q298)</f>
        <v>0</v>
      </c>
      <c r="O298" s="39">
        <f>IF(INDEX('Discl output_ class'!$B:$T,MATCH('Class output'!$A298,'Discl output_ class'!$B:$B,FALSE),MATCH('Class output'!O$1,'Discl output_ class'!$B$1:$T$1,FALSE))=0,0,'Inq6 adjusted class'!R298)</f>
        <v>0</v>
      </c>
      <c r="P298" s="39">
        <f>IF(INDEX('Discl output_ class'!$B:$T,MATCH('Class output'!$A298,'Discl output_ class'!$B:$B,FALSE),MATCH('Class output'!P$1,'Discl output_ class'!$B$1:$T$1,FALSE))=0,0,'Inq6 adjusted class'!S298)</f>
        <v>0</v>
      </c>
      <c r="Q298" s="39">
        <f>IF(INDEX('Discl output_ class'!$B:$T,MATCH('Class output'!$A298,'Discl output_ class'!$B:$B,FALSE),MATCH('Class output'!Q$1,'Discl output_ class'!$B$1:$T$1,FALSE))=0,0,'Inq6 adjusted class'!T298)</f>
        <v>0</v>
      </c>
      <c r="R298" s="39">
        <f>IF(INDEX('Discl output_ class'!$B:$T,MATCH('Class output'!$A298,'Discl output_ class'!$B:$B,FALSE),MATCH('Class output'!R$1,'Discl output_ class'!$B$1:$T$1,FALSE))=0,0,'Inq6 adjusted class'!U298)</f>
        <v>0</v>
      </c>
      <c r="S298" s="39">
        <f>IF(INDEX('Discl output_ class'!$B:$T,MATCH('Class output'!$A298,'Discl output_ class'!$B:$B,FALSE),MATCH('Class output'!S$1,'Discl output_ class'!$B$1:$T$1,FALSE))=0,0,'Inq6 adjusted class'!V298)</f>
        <v>0</v>
      </c>
      <c r="T298" s="39">
        <f>IFERROR(VLOOKUP(A298,'Output A'!B:E,4,FALSE),0)</f>
        <v>221.6914792</v>
      </c>
    </row>
    <row r="299" spans="1:20" x14ac:dyDescent="0.3">
      <c r="A299" s="6">
        <f>'Discl output_ class'!B299</f>
        <v>3821</v>
      </c>
      <c r="B299" s="39">
        <f>IF(INDEX('Discl output_ class'!$B:$T,MATCH('Class output'!$A299,'Discl output_ class'!$B:$B,FALSE),MATCH('Class output'!B$1,'Discl output_ class'!$B$1:$T$1,FALSE))=0,0,'Inq6 adjusted class'!E299)</f>
        <v>0</v>
      </c>
      <c r="C299" s="39">
        <f>IF(INDEX('Discl output_ class'!$B:$T,MATCH('Class output'!$A299,'Discl output_ class'!$B:$B,FALSE),MATCH('Class output'!C$1,'Discl output_ class'!$B$1:$T$1,FALSE))=0,0,'Inq6 adjusted class'!F299)</f>
        <v>0</v>
      </c>
      <c r="D299" s="39">
        <f>IF(INDEX('Discl output_ class'!$B:$T,MATCH('Class output'!$A299,'Discl output_ class'!$B:$B,FALSE),MATCH('Class output'!D$1,'Discl output_ class'!$B$1:$T$1,FALSE))=0,0,'Inq6 adjusted class'!G299)</f>
        <v>0</v>
      </c>
      <c r="E299" s="39">
        <f>IF(INDEX('Discl output_ class'!$B:$T,MATCH('Class output'!$A299,'Discl output_ class'!$B:$B,FALSE),MATCH('Class output'!E$1,'Discl output_ class'!$B$1:$T$1,FALSE))=0,0,'Inq6 adjusted class'!H299)</f>
        <v>0</v>
      </c>
      <c r="F299" s="39">
        <f>IF(INDEX('Discl output_ class'!$B:$T,MATCH('Class output'!$A299,'Discl output_ class'!$B:$B,FALSE),MATCH('Class output'!F$1,'Discl output_ class'!$B$1:$T$1,FALSE))=0,0,'Inq6 adjusted class'!I299)</f>
        <v>0</v>
      </c>
      <c r="G299" s="39">
        <f>IF(INDEX('Discl output_ class'!$B:$T,MATCH('Class output'!$A299,'Discl output_ class'!$B:$B,FALSE),MATCH('Class output'!G$1,'Discl output_ class'!$B$1:$T$1,FALSE))=0,0,'Inq6 adjusted class'!J299)</f>
        <v>0</v>
      </c>
      <c r="H299" s="39">
        <f>IF(INDEX('Discl output_ class'!$B:$T,MATCH('Class output'!$A299,'Discl output_ class'!$B:$B,FALSE),MATCH('Class output'!H$1,'Discl output_ class'!$B$1:$T$1,FALSE))=0,0,'Inq6 adjusted class'!K299)</f>
        <v>0</v>
      </c>
      <c r="I299" s="39">
        <f>IF(INDEX('Discl output_ class'!$B:$T,MATCH('Class output'!$A299,'Discl output_ class'!$B:$B,FALSE),MATCH('Class output'!I$1,'Discl output_ class'!$B$1:$T$1,FALSE))=0,0,'Inq6 adjusted class'!L299)</f>
        <v>0</v>
      </c>
      <c r="J299" s="39">
        <f>IF(INDEX('Discl output_ class'!$B:$T,MATCH('Class output'!$A299,'Discl output_ class'!$B:$B,FALSE),MATCH('Class output'!J$1,'Discl output_ class'!$B$1:$T$1,FALSE))=0,0,'Inq6 adjusted class'!M299)</f>
        <v>0</v>
      </c>
      <c r="K299" s="39">
        <f>IF(INDEX('Discl output_ class'!$B:$T,MATCH('Class output'!$A299,'Discl output_ class'!$B:$B,FALSE),MATCH('Class output'!K$1,'Discl output_ class'!$B$1:$T$1,FALSE))=0,0,'Inq6 adjusted class'!N299)</f>
        <v>0</v>
      </c>
      <c r="L299" s="39">
        <f>IF(INDEX('Discl output_ class'!$B:$T,MATCH('Class output'!$A299,'Discl output_ class'!$B:$B,FALSE),MATCH('Class output'!L$1,'Discl output_ class'!$B$1:$T$1,FALSE))=0,0,'Inq6 adjusted class'!O299)</f>
        <v>0</v>
      </c>
      <c r="M299" s="39">
        <f>IF(INDEX('Discl output_ class'!$B:$T,MATCH('Class output'!$A299,'Discl output_ class'!$B:$B,FALSE),MATCH('Class output'!M$1,'Discl output_ class'!$B$1:$T$1,FALSE))=0,0,'Inq6 adjusted class'!P299)</f>
        <v>0</v>
      </c>
      <c r="N299" s="39">
        <f>IF(INDEX('Discl output_ class'!$B:$T,MATCH('Class output'!$A299,'Discl output_ class'!$B:$B,FALSE),MATCH('Class output'!N$1,'Discl output_ class'!$B$1:$T$1,FALSE))=0,0,'Inq6 adjusted class'!Q299)</f>
        <v>0</v>
      </c>
      <c r="O299" s="39">
        <f>IF(INDEX('Discl output_ class'!$B:$T,MATCH('Class output'!$A299,'Discl output_ class'!$B:$B,FALSE),MATCH('Class output'!O$1,'Discl output_ class'!$B$1:$T$1,FALSE))=0,0,'Inq6 adjusted class'!R299)</f>
        <v>0</v>
      </c>
      <c r="P299" s="39">
        <f>IF(INDEX('Discl output_ class'!$B:$T,MATCH('Class output'!$A299,'Discl output_ class'!$B:$B,FALSE),MATCH('Class output'!P$1,'Discl output_ class'!$B$1:$T$1,FALSE))=0,0,'Inq6 adjusted class'!S299)</f>
        <v>0</v>
      </c>
      <c r="Q299" s="39">
        <f>IF(INDEX('Discl output_ class'!$B:$T,MATCH('Class output'!$A299,'Discl output_ class'!$B:$B,FALSE),MATCH('Class output'!Q$1,'Discl output_ class'!$B$1:$T$1,FALSE))=0,0,'Inq6 adjusted class'!T299)</f>
        <v>0</v>
      </c>
      <c r="R299" s="39">
        <f>IF(INDEX('Discl output_ class'!$B:$T,MATCH('Class output'!$A299,'Discl output_ class'!$B:$B,FALSE),MATCH('Class output'!R$1,'Discl output_ class'!$B$1:$T$1,FALSE))=0,0,'Inq6 adjusted class'!U299)</f>
        <v>0</v>
      </c>
      <c r="S299" s="39">
        <f>IF(INDEX('Discl output_ class'!$B:$T,MATCH('Class output'!$A299,'Discl output_ class'!$B:$B,FALSE),MATCH('Class output'!S$1,'Discl output_ class'!$B$1:$T$1,FALSE))=0,0,'Inq6 adjusted class'!V299)</f>
        <v>0</v>
      </c>
      <c r="T299" s="39">
        <f>IFERROR(VLOOKUP(A299,'Output A'!B:E,4,FALSE),0)</f>
        <v>0</v>
      </c>
    </row>
    <row r="300" spans="1:20" x14ac:dyDescent="0.3">
      <c r="A300" s="6">
        <f>'Discl output_ class'!B300</f>
        <v>3822</v>
      </c>
      <c r="B300" s="39">
        <f>IF(INDEX('Discl output_ class'!$B:$T,MATCH('Class output'!$A300,'Discl output_ class'!$B:$B,FALSE),MATCH('Class output'!B$1,'Discl output_ class'!$B$1:$T$1,FALSE))=0,0,'Inq6 adjusted class'!E300)</f>
        <v>0</v>
      </c>
      <c r="C300" s="39">
        <f>IF(INDEX('Discl output_ class'!$B:$T,MATCH('Class output'!$A300,'Discl output_ class'!$B:$B,FALSE),MATCH('Class output'!C$1,'Discl output_ class'!$B$1:$T$1,FALSE))=0,0,'Inq6 adjusted class'!F300)</f>
        <v>0</v>
      </c>
      <c r="D300" s="39">
        <f>IF(INDEX('Discl output_ class'!$B:$T,MATCH('Class output'!$A300,'Discl output_ class'!$B:$B,FALSE),MATCH('Class output'!D$1,'Discl output_ class'!$B$1:$T$1,FALSE))=0,0,'Inq6 adjusted class'!G300)</f>
        <v>0</v>
      </c>
      <c r="E300" s="39">
        <f>IF(INDEX('Discl output_ class'!$B:$T,MATCH('Class output'!$A300,'Discl output_ class'!$B:$B,FALSE),MATCH('Class output'!E$1,'Discl output_ class'!$B$1:$T$1,FALSE))=0,0,'Inq6 adjusted class'!H300)</f>
        <v>0</v>
      </c>
      <c r="F300" s="39">
        <f>IF(INDEX('Discl output_ class'!$B:$T,MATCH('Class output'!$A300,'Discl output_ class'!$B:$B,FALSE),MATCH('Class output'!F$1,'Discl output_ class'!$B$1:$T$1,FALSE))=0,0,'Inq6 adjusted class'!I300)</f>
        <v>0</v>
      </c>
      <c r="G300" s="39">
        <f>IF(INDEX('Discl output_ class'!$B:$T,MATCH('Class output'!$A300,'Discl output_ class'!$B:$B,FALSE),MATCH('Class output'!G$1,'Discl output_ class'!$B$1:$T$1,FALSE))=0,0,'Inq6 adjusted class'!J300)</f>
        <v>0</v>
      </c>
      <c r="H300" s="39">
        <f>IF(INDEX('Discl output_ class'!$B:$T,MATCH('Class output'!$A300,'Discl output_ class'!$B:$B,FALSE),MATCH('Class output'!H$1,'Discl output_ class'!$B$1:$T$1,FALSE))=0,0,'Inq6 adjusted class'!K300)</f>
        <v>0</v>
      </c>
      <c r="I300" s="39">
        <f>IF(INDEX('Discl output_ class'!$B:$T,MATCH('Class output'!$A300,'Discl output_ class'!$B:$B,FALSE),MATCH('Class output'!I$1,'Discl output_ class'!$B$1:$T$1,FALSE))=0,0,'Inq6 adjusted class'!L300)</f>
        <v>0</v>
      </c>
      <c r="J300" s="39">
        <f>IF(INDEX('Discl output_ class'!$B:$T,MATCH('Class output'!$A300,'Discl output_ class'!$B:$B,FALSE),MATCH('Class output'!J$1,'Discl output_ class'!$B$1:$T$1,FALSE))=0,0,'Inq6 adjusted class'!M300)</f>
        <v>0</v>
      </c>
      <c r="K300" s="39">
        <f>IF(INDEX('Discl output_ class'!$B:$T,MATCH('Class output'!$A300,'Discl output_ class'!$B:$B,FALSE),MATCH('Class output'!K$1,'Discl output_ class'!$B$1:$T$1,FALSE))=0,0,'Inq6 adjusted class'!N300)</f>
        <v>0</v>
      </c>
      <c r="L300" s="39">
        <f>IF(INDEX('Discl output_ class'!$B:$T,MATCH('Class output'!$A300,'Discl output_ class'!$B:$B,FALSE),MATCH('Class output'!L$1,'Discl output_ class'!$B$1:$T$1,FALSE))=0,0,'Inq6 adjusted class'!O300)</f>
        <v>0</v>
      </c>
      <c r="M300" s="39">
        <f>IF(INDEX('Discl output_ class'!$B:$T,MATCH('Class output'!$A300,'Discl output_ class'!$B:$B,FALSE),MATCH('Class output'!M$1,'Discl output_ class'!$B$1:$T$1,FALSE))=0,0,'Inq6 adjusted class'!P300)</f>
        <v>0</v>
      </c>
      <c r="N300" s="39">
        <f>IF(INDEX('Discl output_ class'!$B:$T,MATCH('Class output'!$A300,'Discl output_ class'!$B:$B,FALSE),MATCH('Class output'!N$1,'Discl output_ class'!$B$1:$T$1,FALSE))=0,0,'Inq6 adjusted class'!Q300)</f>
        <v>0</v>
      </c>
      <c r="O300" s="39">
        <f>IF(INDEX('Discl output_ class'!$B:$T,MATCH('Class output'!$A300,'Discl output_ class'!$B:$B,FALSE),MATCH('Class output'!O$1,'Discl output_ class'!$B$1:$T$1,FALSE))=0,0,'Inq6 adjusted class'!R300)</f>
        <v>0</v>
      </c>
      <c r="P300" s="39">
        <f>IF(INDEX('Discl output_ class'!$B:$T,MATCH('Class output'!$A300,'Discl output_ class'!$B:$B,FALSE),MATCH('Class output'!P$1,'Discl output_ class'!$B$1:$T$1,FALSE))=0,0,'Inq6 adjusted class'!S300)</f>
        <v>0</v>
      </c>
      <c r="Q300" s="39">
        <f>IF(INDEX('Discl output_ class'!$B:$T,MATCH('Class output'!$A300,'Discl output_ class'!$B:$B,FALSE),MATCH('Class output'!Q$1,'Discl output_ class'!$B$1:$T$1,FALSE))=0,0,'Inq6 adjusted class'!T300)</f>
        <v>0</v>
      </c>
      <c r="R300" s="39">
        <f>IF(INDEX('Discl output_ class'!$B:$T,MATCH('Class output'!$A300,'Discl output_ class'!$B:$B,FALSE),MATCH('Class output'!R$1,'Discl output_ class'!$B$1:$T$1,FALSE))=0,0,'Inq6 adjusted class'!U300)</f>
        <v>0</v>
      </c>
      <c r="S300" s="39">
        <f>IF(INDEX('Discl output_ class'!$B:$T,MATCH('Class output'!$A300,'Discl output_ class'!$B:$B,FALSE),MATCH('Class output'!S$1,'Discl output_ class'!$B$1:$T$1,FALSE))=0,0,'Inq6 adjusted class'!V300)</f>
        <v>0</v>
      </c>
      <c r="T300" s="39">
        <f>IFERROR(VLOOKUP(A300,'Output A'!B:E,4,FALSE),0)</f>
        <v>0</v>
      </c>
    </row>
    <row r="301" spans="1:20" x14ac:dyDescent="0.3">
      <c r="A301" s="6">
        <f>'Discl output_ class'!B301</f>
        <v>3831</v>
      </c>
      <c r="B301" s="39">
        <f>IF(INDEX('Discl output_ class'!$B:$T,MATCH('Class output'!$A301,'Discl output_ class'!$B:$B,FALSE),MATCH('Class output'!B$1,'Discl output_ class'!$B$1:$T$1,FALSE))=0,0,'Inq6 adjusted class'!E301)</f>
        <v>0</v>
      </c>
      <c r="C301" s="39">
        <f>IF(INDEX('Discl output_ class'!$B:$T,MATCH('Class output'!$A301,'Discl output_ class'!$B:$B,FALSE),MATCH('Class output'!C$1,'Discl output_ class'!$B$1:$T$1,FALSE))=0,0,'Inq6 adjusted class'!F301)</f>
        <v>0</v>
      </c>
      <c r="D301" s="39">
        <f>IF(INDEX('Discl output_ class'!$B:$T,MATCH('Class output'!$A301,'Discl output_ class'!$B:$B,FALSE),MATCH('Class output'!D$1,'Discl output_ class'!$B$1:$T$1,FALSE))=0,0,'Inq6 adjusted class'!G301)</f>
        <v>0</v>
      </c>
      <c r="E301" s="39">
        <f>IF(INDEX('Discl output_ class'!$B:$T,MATCH('Class output'!$A301,'Discl output_ class'!$B:$B,FALSE),MATCH('Class output'!E$1,'Discl output_ class'!$B$1:$T$1,FALSE))=0,0,'Inq6 adjusted class'!H301)</f>
        <v>0</v>
      </c>
      <c r="F301" s="39">
        <f>IF(INDEX('Discl output_ class'!$B:$T,MATCH('Class output'!$A301,'Discl output_ class'!$B:$B,FALSE),MATCH('Class output'!F$1,'Discl output_ class'!$B$1:$T$1,FALSE))=0,0,'Inq6 adjusted class'!I301)</f>
        <v>0</v>
      </c>
      <c r="G301" s="39">
        <f>IF(INDEX('Discl output_ class'!$B:$T,MATCH('Class output'!$A301,'Discl output_ class'!$B:$B,FALSE),MATCH('Class output'!G$1,'Discl output_ class'!$B$1:$T$1,FALSE))=0,0,'Inq6 adjusted class'!J301)</f>
        <v>0</v>
      </c>
      <c r="H301" s="39">
        <f>IF(INDEX('Discl output_ class'!$B:$T,MATCH('Class output'!$A301,'Discl output_ class'!$B:$B,FALSE),MATCH('Class output'!H$1,'Discl output_ class'!$B$1:$T$1,FALSE))=0,0,'Inq6 adjusted class'!K301)</f>
        <v>0</v>
      </c>
      <c r="I301" s="39">
        <f>IF(INDEX('Discl output_ class'!$B:$T,MATCH('Class output'!$A301,'Discl output_ class'!$B:$B,FALSE),MATCH('Class output'!I$1,'Discl output_ class'!$B$1:$T$1,FALSE))=0,0,'Inq6 adjusted class'!L301)</f>
        <v>0</v>
      </c>
      <c r="J301" s="39">
        <f>IF(INDEX('Discl output_ class'!$B:$T,MATCH('Class output'!$A301,'Discl output_ class'!$B:$B,FALSE),MATCH('Class output'!J$1,'Discl output_ class'!$B$1:$T$1,FALSE))=0,0,'Inq6 adjusted class'!M301)</f>
        <v>0</v>
      </c>
      <c r="K301" s="39">
        <f>IF(INDEX('Discl output_ class'!$B:$T,MATCH('Class output'!$A301,'Discl output_ class'!$B:$B,FALSE),MATCH('Class output'!K$1,'Discl output_ class'!$B$1:$T$1,FALSE))=0,0,'Inq6 adjusted class'!N301)</f>
        <v>0</v>
      </c>
      <c r="L301" s="39">
        <f>IF(INDEX('Discl output_ class'!$B:$T,MATCH('Class output'!$A301,'Discl output_ class'!$B:$B,FALSE),MATCH('Class output'!L$1,'Discl output_ class'!$B$1:$T$1,FALSE))=0,0,'Inq6 adjusted class'!O301)</f>
        <v>0</v>
      </c>
      <c r="M301" s="39">
        <f>IF(INDEX('Discl output_ class'!$B:$T,MATCH('Class output'!$A301,'Discl output_ class'!$B:$B,FALSE),MATCH('Class output'!M$1,'Discl output_ class'!$B$1:$T$1,FALSE))=0,0,'Inq6 adjusted class'!P301)</f>
        <v>0</v>
      </c>
      <c r="N301" s="39">
        <f>IF(INDEX('Discl output_ class'!$B:$T,MATCH('Class output'!$A301,'Discl output_ class'!$B:$B,FALSE),MATCH('Class output'!N$1,'Discl output_ class'!$B$1:$T$1,FALSE))=0,0,'Inq6 adjusted class'!Q301)</f>
        <v>0</v>
      </c>
      <c r="O301" s="39">
        <f>IF(INDEX('Discl output_ class'!$B:$T,MATCH('Class output'!$A301,'Discl output_ class'!$B:$B,FALSE),MATCH('Class output'!O$1,'Discl output_ class'!$B$1:$T$1,FALSE))=0,0,'Inq6 adjusted class'!R301)</f>
        <v>0</v>
      </c>
      <c r="P301" s="39">
        <f>IF(INDEX('Discl output_ class'!$B:$T,MATCH('Class output'!$A301,'Discl output_ class'!$B:$B,FALSE),MATCH('Class output'!P$1,'Discl output_ class'!$B$1:$T$1,FALSE))=0,0,'Inq6 adjusted class'!S301)</f>
        <v>0</v>
      </c>
      <c r="Q301" s="39">
        <f>IF(INDEX('Discl output_ class'!$B:$T,MATCH('Class output'!$A301,'Discl output_ class'!$B:$B,FALSE),MATCH('Class output'!Q$1,'Discl output_ class'!$B$1:$T$1,FALSE))=0,0,'Inq6 adjusted class'!T301)</f>
        <v>0</v>
      </c>
      <c r="R301" s="39">
        <f>IF(INDEX('Discl output_ class'!$B:$T,MATCH('Class output'!$A301,'Discl output_ class'!$B:$B,FALSE),MATCH('Class output'!R$1,'Discl output_ class'!$B$1:$T$1,FALSE))=0,0,'Inq6 adjusted class'!U301)</f>
        <v>0</v>
      </c>
      <c r="S301" s="39">
        <f>IF(INDEX('Discl output_ class'!$B:$T,MATCH('Class output'!$A301,'Discl output_ class'!$B:$B,FALSE),MATCH('Class output'!S$1,'Discl output_ class'!$B$1:$T$1,FALSE))=0,0,'Inq6 adjusted class'!V301)</f>
        <v>0</v>
      </c>
      <c r="T301" s="39">
        <f>IFERROR(VLOOKUP(A301,'Output A'!B:E,4,FALSE),0)</f>
        <v>0</v>
      </c>
    </row>
    <row r="302" spans="1:20" x14ac:dyDescent="0.3">
      <c r="A302" s="6">
        <f>'Discl output_ class'!B302</f>
        <v>3832</v>
      </c>
      <c r="B302" s="39">
        <f>IF(INDEX('Discl output_ class'!$B:$T,MATCH('Class output'!$A302,'Discl output_ class'!$B:$B,FALSE),MATCH('Class output'!B$1,'Discl output_ class'!$B$1:$T$1,FALSE))=0,0,'Inq6 adjusted class'!E302)</f>
        <v>0</v>
      </c>
      <c r="C302" s="39">
        <f>IF(INDEX('Discl output_ class'!$B:$T,MATCH('Class output'!$A302,'Discl output_ class'!$B:$B,FALSE),MATCH('Class output'!C$1,'Discl output_ class'!$B$1:$T$1,FALSE))=0,0,'Inq6 adjusted class'!F302)</f>
        <v>0</v>
      </c>
      <c r="D302" s="39">
        <f>IF(INDEX('Discl output_ class'!$B:$T,MATCH('Class output'!$A302,'Discl output_ class'!$B:$B,FALSE),MATCH('Class output'!D$1,'Discl output_ class'!$B$1:$T$1,FALSE))=0,0,'Inq6 adjusted class'!G302)</f>
        <v>0</v>
      </c>
      <c r="E302" s="39">
        <f>IF(INDEX('Discl output_ class'!$B:$T,MATCH('Class output'!$A302,'Discl output_ class'!$B:$B,FALSE),MATCH('Class output'!E$1,'Discl output_ class'!$B$1:$T$1,FALSE))=0,0,'Inq6 adjusted class'!H302)</f>
        <v>0</v>
      </c>
      <c r="F302" s="39">
        <f>IF(INDEX('Discl output_ class'!$B:$T,MATCH('Class output'!$A302,'Discl output_ class'!$B:$B,FALSE),MATCH('Class output'!F$1,'Discl output_ class'!$B$1:$T$1,FALSE))=0,0,'Inq6 adjusted class'!I302)</f>
        <v>0</v>
      </c>
      <c r="G302" s="39">
        <f>IF(INDEX('Discl output_ class'!$B:$T,MATCH('Class output'!$A302,'Discl output_ class'!$B:$B,FALSE),MATCH('Class output'!G$1,'Discl output_ class'!$B$1:$T$1,FALSE))=0,0,'Inq6 adjusted class'!J302)</f>
        <v>0</v>
      </c>
      <c r="H302" s="39">
        <f>IF(INDEX('Discl output_ class'!$B:$T,MATCH('Class output'!$A302,'Discl output_ class'!$B:$B,FALSE),MATCH('Class output'!H$1,'Discl output_ class'!$B$1:$T$1,FALSE))=0,0,'Inq6 adjusted class'!K302)</f>
        <v>0</v>
      </c>
      <c r="I302" s="39">
        <f>IF(INDEX('Discl output_ class'!$B:$T,MATCH('Class output'!$A302,'Discl output_ class'!$B:$B,FALSE),MATCH('Class output'!I$1,'Discl output_ class'!$B$1:$T$1,FALSE))=0,0,'Inq6 adjusted class'!L302)</f>
        <v>0</v>
      </c>
      <c r="J302" s="39">
        <f>IF(INDEX('Discl output_ class'!$B:$T,MATCH('Class output'!$A302,'Discl output_ class'!$B:$B,FALSE),MATCH('Class output'!J$1,'Discl output_ class'!$B$1:$T$1,FALSE))=0,0,'Inq6 adjusted class'!M302)</f>
        <v>0</v>
      </c>
      <c r="K302" s="39">
        <f>IF(INDEX('Discl output_ class'!$B:$T,MATCH('Class output'!$A302,'Discl output_ class'!$B:$B,FALSE),MATCH('Class output'!K$1,'Discl output_ class'!$B$1:$T$1,FALSE))=0,0,'Inq6 adjusted class'!N302)</f>
        <v>0</v>
      </c>
      <c r="L302" s="39">
        <f>IF(INDEX('Discl output_ class'!$B:$T,MATCH('Class output'!$A302,'Discl output_ class'!$B:$B,FALSE),MATCH('Class output'!L$1,'Discl output_ class'!$B$1:$T$1,FALSE))=0,0,'Inq6 adjusted class'!O302)</f>
        <v>0</v>
      </c>
      <c r="M302" s="39">
        <f>IF(INDEX('Discl output_ class'!$B:$T,MATCH('Class output'!$A302,'Discl output_ class'!$B:$B,FALSE),MATCH('Class output'!M$1,'Discl output_ class'!$B$1:$T$1,FALSE))=0,0,'Inq6 adjusted class'!P302)</f>
        <v>0</v>
      </c>
      <c r="N302" s="39">
        <f>IF(INDEX('Discl output_ class'!$B:$T,MATCH('Class output'!$A302,'Discl output_ class'!$B:$B,FALSE),MATCH('Class output'!N$1,'Discl output_ class'!$B$1:$T$1,FALSE))=0,0,'Inq6 adjusted class'!Q302)</f>
        <v>0</v>
      </c>
      <c r="O302" s="39">
        <f>IF(INDEX('Discl output_ class'!$B:$T,MATCH('Class output'!$A302,'Discl output_ class'!$B:$B,FALSE),MATCH('Class output'!O$1,'Discl output_ class'!$B$1:$T$1,FALSE))=0,0,'Inq6 adjusted class'!R302)</f>
        <v>0</v>
      </c>
      <c r="P302" s="39">
        <f>IF(INDEX('Discl output_ class'!$B:$T,MATCH('Class output'!$A302,'Discl output_ class'!$B:$B,FALSE),MATCH('Class output'!P$1,'Discl output_ class'!$B$1:$T$1,FALSE))=0,0,'Inq6 adjusted class'!S302)</f>
        <v>0</v>
      </c>
      <c r="Q302" s="39">
        <f>IF(INDEX('Discl output_ class'!$B:$T,MATCH('Class output'!$A302,'Discl output_ class'!$B:$B,FALSE),MATCH('Class output'!Q$1,'Discl output_ class'!$B$1:$T$1,FALSE))=0,0,'Inq6 adjusted class'!T302)</f>
        <v>0</v>
      </c>
      <c r="R302" s="39">
        <f>IF(INDEX('Discl output_ class'!$B:$T,MATCH('Class output'!$A302,'Discl output_ class'!$B:$B,FALSE),MATCH('Class output'!R$1,'Discl output_ class'!$B$1:$T$1,FALSE))=0,0,'Inq6 adjusted class'!U302)</f>
        <v>0</v>
      </c>
      <c r="S302" s="39">
        <f>IF(INDEX('Discl output_ class'!$B:$T,MATCH('Class output'!$A302,'Discl output_ class'!$B:$B,FALSE),MATCH('Class output'!S$1,'Discl output_ class'!$B$1:$T$1,FALSE))=0,0,'Inq6 adjusted class'!V302)</f>
        <v>0</v>
      </c>
      <c r="T302" s="39">
        <f>IFERROR(VLOOKUP(A302,'Output A'!B:E,4,FALSE),0)</f>
        <v>0</v>
      </c>
    </row>
    <row r="303" spans="1:20" x14ac:dyDescent="0.3">
      <c r="A303" s="6">
        <f>'Discl output_ class'!B303</f>
        <v>3900</v>
      </c>
      <c r="B303" s="39">
        <f>IF(INDEX('Discl output_ class'!$B:$T,MATCH('Class output'!$A303,'Discl output_ class'!$B:$B,FALSE),MATCH('Class output'!B$1,'Discl output_ class'!$B$1:$T$1,FALSE))=0,0,'Inq6 adjusted class'!E303)</f>
        <v>0</v>
      </c>
      <c r="C303" s="39">
        <f>IF(INDEX('Discl output_ class'!$B:$T,MATCH('Class output'!$A303,'Discl output_ class'!$B:$B,FALSE),MATCH('Class output'!C$1,'Discl output_ class'!$B$1:$T$1,FALSE))=0,0,'Inq6 adjusted class'!F303)</f>
        <v>0</v>
      </c>
      <c r="D303" s="39">
        <f>IF(INDEX('Discl output_ class'!$B:$T,MATCH('Class output'!$A303,'Discl output_ class'!$B:$B,FALSE),MATCH('Class output'!D$1,'Discl output_ class'!$B$1:$T$1,FALSE))=0,0,'Inq6 adjusted class'!G303)</f>
        <v>0</v>
      </c>
      <c r="E303" s="39">
        <f>IF(INDEX('Discl output_ class'!$B:$T,MATCH('Class output'!$A303,'Discl output_ class'!$B:$B,FALSE),MATCH('Class output'!E$1,'Discl output_ class'!$B$1:$T$1,FALSE))=0,0,'Inq6 adjusted class'!H303)</f>
        <v>0</v>
      </c>
      <c r="F303" s="39">
        <f>IF(INDEX('Discl output_ class'!$B:$T,MATCH('Class output'!$A303,'Discl output_ class'!$B:$B,FALSE),MATCH('Class output'!F$1,'Discl output_ class'!$B$1:$T$1,FALSE))=0,0,'Inq6 adjusted class'!I303)</f>
        <v>0</v>
      </c>
      <c r="G303" s="39">
        <f>IF(INDEX('Discl output_ class'!$B:$T,MATCH('Class output'!$A303,'Discl output_ class'!$B:$B,FALSE),MATCH('Class output'!G$1,'Discl output_ class'!$B$1:$T$1,FALSE))=0,0,'Inq6 adjusted class'!J303)</f>
        <v>0</v>
      </c>
      <c r="H303" s="39">
        <f>IF(INDEX('Discl output_ class'!$B:$T,MATCH('Class output'!$A303,'Discl output_ class'!$B:$B,FALSE),MATCH('Class output'!H$1,'Discl output_ class'!$B$1:$T$1,FALSE))=0,0,'Inq6 adjusted class'!K303)</f>
        <v>0</v>
      </c>
      <c r="I303" s="39">
        <f>IF(INDEX('Discl output_ class'!$B:$T,MATCH('Class output'!$A303,'Discl output_ class'!$B:$B,FALSE),MATCH('Class output'!I$1,'Discl output_ class'!$B$1:$T$1,FALSE))=0,0,'Inq6 adjusted class'!L303)</f>
        <v>0</v>
      </c>
      <c r="J303" s="39">
        <f>IF(INDEX('Discl output_ class'!$B:$T,MATCH('Class output'!$A303,'Discl output_ class'!$B:$B,FALSE),MATCH('Class output'!J$1,'Discl output_ class'!$B$1:$T$1,FALSE))=0,0,'Inq6 adjusted class'!M303)</f>
        <v>0</v>
      </c>
      <c r="K303" s="39">
        <f>IF(INDEX('Discl output_ class'!$B:$T,MATCH('Class output'!$A303,'Discl output_ class'!$B:$B,FALSE),MATCH('Class output'!K$1,'Discl output_ class'!$B$1:$T$1,FALSE))=0,0,'Inq6 adjusted class'!N303)</f>
        <v>0</v>
      </c>
      <c r="L303" s="39">
        <f>IF(INDEX('Discl output_ class'!$B:$T,MATCH('Class output'!$A303,'Discl output_ class'!$B:$B,FALSE),MATCH('Class output'!L$1,'Discl output_ class'!$B$1:$T$1,FALSE))=0,0,'Inq6 adjusted class'!O303)</f>
        <v>0</v>
      </c>
      <c r="M303" s="39">
        <f>IF(INDEX('Discl output_ class'!$B:$T,MATCH('Class output'!$A303,'Discl output_ class'!$B:$B,FALSE),MATCH('Class output'!M$1,'Discl output_ class'!$B$1:$T$1,FALSE))=0,0,'Inq6 adjusted class'!P303)</f>
        <v>697.94484872124247</v>
      </c>
      <c r="N303" s="39">
        <f>IF(INDEX('Discl output_ class'!$B:$T,MATCH('Class output'!$A303,'Discl output_ class'!$B:$B,FALSE),MATCH('Class output'!N$1,'Discl output_ class'!$B$1:$T$1,FALSE))=0,0,'Inq6 adjusted class'!Q303)</f>
        <v>187.53392851788431</v>
      </c>
      <c r="O303" s="39">
        <f>IF(INDEX('Discl output_ class'!$B:$T,MATCH('Class output'!$A303,'Discl output_ class'!$B:$B,FALSE),MATCH('Class output'!O$1,'Discl output_ class'!$B$1:$T$1,FALSE))=0,0,'Inq6 adjusted class'!R303)</f>
        <v>1545.2854946562179</v>
      </c>
      <c r="P303" s="39">
        <f>IF(INDEX('Discl output_ class'!$B:$T,MATCH('Class output'!$A303,'Discl output_ class'!$B:$B,FALSE),MATCH('Class output'!P$1,'Discl output_ class'!$B$1:$T$1,FALSE))=0,0,'Inq6 adjusted class'!S303)</f>
        <v>1238.2839438296103</v>
      </c>
      <c r="Q303" s="39">
        <f>IF(INDEX('Discl output_ class'!$B:$T,MATCH('Class output'!$A303,'Discl output_ class'!$B:$B,FALSE),MATCH('Class output'!Q$1,'Discl output_ class'!$B$1:$T$1,FALSE))=0,0,'Inq6 adjusted class'!T303)</f>
        <v>209.42800949053773</v>
      </c>
      <c r="R303" s="39">
        <f>IF(INDEX('Discl output_ class'!$B:$T,MATCH('Class output'!$A303,'Discl output_ class'!$B:$B,FALSE),MATCH('Class output'!R$1,'Discl output_ class'!$B$1:$T$1,FALSE))=0,0,'Inq6 adjusted class'!U303)</f>
        <v>193.05469974260771</v>
      </c>
      <c r="S303" s="39">
        <f>IF(INDEX('Discl output_ class'!$B:$T,MATCH('Class output'!$A303,'Discl output_ class'!$B:$B,FALSE),MATCH('Class output'!S$1,'Discl output_ class'!$B$1:$T$1,FALSE))=0,0,'Inq6 adjusted class'!V303)</f>
        <v>277.40263726110908</v>
      </c>
      <c r="T303" s="39">
        <f>IFERROR(VLOOKUP(A303,'Output A'!B:E,4,FALSE),0)</f>
        <v>371.86107290000001</v>
      </c>
    </row>
    <row r="304" spans="1:20" x14ac:dyDescent="0.3">
      <c r="A304" s="6">
        <f>'Discl output_ class'!B304</f>
        <v>4110</v>
      </c>
      <c r="B304" s="39">
        <f>IF(INDEX('Discl output_ class'!$B:$T,MATCH('Class output'!$A304,'Discl output_ class'!$B:$B,FALSE),MATCH('Class output'!B$1,'Discl output_ class'!$B$1:$T$1,FALSE))=0,0,'Inq6 adjusted class'!E304)</f>
        <v>25172.504621314238</v>
      </c>
      <c r="C304" s="39">
        <f>IF(INDEX('Discl output_ class'!$B:$T,MATCH('Class output'!$A304,'Discl output_ class'!$B:$B,FALSE),MATCH('Class output'!C$1,'Discl output_ class'!$B$1:$T$1,FALSE))=0,0,'Inq6 adjusted class'!F304)</f>
        <v>23371.321845233892</v>
      </c>
      <c r="D304" s="39">
        <f>IF(INDEX('Discl output_ class'!$B:$T,MATCH('Class output'!$A304,'Discl output_ class'!$B:$B,FALSE),MATCH('Class output'!D$1,'Discl output_ class'!$B$1:$T$1,FALSE))=0,0,'Inq6 adjusted class'!G304)</f>
        <v>27263.781298798283</v>
      </c>
      <c r="E304" s="39">
        <f>IF(INDEX('Discl output_ class'!$B:$T,MATCH('Class output'!$A304,'Discl output_ class'!$B:$B,FALSE),MATCH('Class output'!E$1,'Discl output_ class'!$B$1:$T$1,FALSE))=0,0,'Inq6 adjusted class'!H304)</f>
        <v>25346.91425104337</v>
      </c>
      <c r="F304" s="39">
        <f>IF(INDEX('Discl output_ class'!$B:$T,MATCH('Class output'!$A304,'Discl output_ class'!$B:$B,FALSE),MATCH('Class output'!F$1,'Discl output_ class'!$B$1:$T$1,FALSE))=0,0,'Inq6 adjusted class'!I304)</f>
        <v>21672.646898299623</v>
      </c>
      <c r="G304" s="39">
        <f>IF(INDEX('Discl output_ class'!$B:$T,MATCH('Class output'!$A304,'Discl output_ class'!$B:$B,FALSE),MATCH('Class output'!G$1,'Discl output_ class'!$B$1:$T$1,FALSE))=0,0,'Inq6 adjusted class'!J304)</f>
        <v>22459.477754203701</v>
      </c>
      <c r="H304" s="39">
        <f>IF(INDEX('Discl output_ class'!$B:$T,MATCH('Class output'!$A304,'Discl output_ class'!$B:$B,FALSE),MATCH('Class output'!H$1,'Discl output_ class'!$B$1:$T$1,FALSE))=0,0,'Inq6 adjusted class'!K304)</f>
        <v>22933.277577175879</v>
      </c>
      <c r="I304" s="39">
        <f>IF(INDEX('Discl output_ class'!$B:$T,MATCH('Class output'!$A304,'Discl output_ class'!$B:$B,FALSE),MATCH('Class output'!I$1,'Discl output_ class'!$B$1:$T$1,FALSE))=0,0,'Inq6 adjusted class'!L304)</f>
        <v>24605.78520166958</v>
      </c>
      <c r="J304" s="39">
        <f>IF(INDEX('Discl output_ class'!$B:$T,MATCH('Class output'!$A304,'Discl output_ class'!$B:$B,FALSE),MATCH('Class output'!J$1,'Discl output_ class'!$B$1:$T$1,FALSE))=0,0,'Inq6 adjusted class'!M304)</f>
        <v>23263.426217055967</v>
      </c>
      <c r="K304" s="39">
        <f>IF(INDEX('Discl output_ class'!$B:$T,MATCH('Class output'!$A304,'Discl output_ class'!$B:$B,FALSE),MATCH('Class output'!K$1,'Discl output_ class'!$B$1:$T$1,FALSE))=0,0,'Inq6 adjusted class'!N304)</f>
        <v>22337.33755931789</v>
      </c>
      <c r="L304" s="39">
        <f>IF(INDEX('Discl output_ class'!$B:$T,MATCH('Class output'!$A304,'Discl output_ class'!$B:$B,FALSE),MATCH('Class output'!L$1,'Discl output_ class'!$B$1:$T$1,FALSE))=0,0,'Inq6 adjusted class'!O304)</f>
        <v>25855.604204088391</v>
      </c>
      <c r="M304" s="39">
        <f>IF(INDEX('Discl output_ class'!$B:$T,MATCH('Class output'!$A304,'Discl output_ class'!$B:$B,FALSE),MATCH('Class output'!M$1,'Discl output_ class'!$B$1:$T$1,FALSE))=0,0,'Inq6 adjusted class'!P304)</f>
        <v>19650.756168186512</v>
      </c>
      <c r="N304" s="39">
        <f>IF(INDEX('Discl output_ class'!$B:$T,MATCH('Class output'!$A304,'Discl output_ class'!$B:$B,FALSE),MATCH('Class output'!N$1,'Discl output_ class'!$B$1:$T$1,FALSE))=0,0,'Inq6 adjusted class'!Q304)</f>
        <v>17101.440091700202</v>
      </c>
      <c r="O304" s="39">
        <f>IF(INDEX('Discl output_ class'!$B:$T,MATCH('Class output'!$A304,'Discl output_ class'!$B:$B,FALSE),MATCH('Class output'!O$1,'Discl output_ class'!$B$1:$T$1,FALSE))=0,0,'Inq6 adjusted class'!R304)</f>
        <v>19520.955630399258</v>
      </c>
      <c r="P304" s="39">
        <f>IF(INDEX('Discl output_ class'!$B:$T,MATCH('Class output'!$A304,'Discl output_ class'!$B:$B,FALSE),MATCH('Class output'!P$1,'Discl output_ class'!$B$1:$T$1,FALSE))=0,0,'Inq6 adjusted class'!S304)</f>
        <v>19164.203296156549</v>
      </c>
      <c r="Q304" s="39">
        <f>IF(INDEX('Discl output_ class'!$B:$T,MATCH('Class output'!$A304,'Discl output_ class'!$B:$B,FALSE),MATCH('Class output'!Q$1,'Discl output_ class'!$B$1:$T$1,FALSE))=0,0,'Inq6 adjusted class'!T304)</f>
        <v>16633.56361436396</v>
      </c>
      <c r="R304" s="39">
        <f>IF(INDEX('Discl output_ class'!$B:$T,MATCH('Class output'!$A304,'Discl output_ class'!$B:$B,FALSE),MATCH('Class output'!R$1,'Discl output_ class'!$B$1:$T$1,FALSE))=0,0,'Inq6 adjusted class'!U304)</f>
        <v>21583.611970304584</v>
      </c>
      <c r="S304" s="39">
        <f>IF(INDEX('Discl output_ class'!$B:$T,MATCH('Class output'!$A304,'Discl output_ class'!$B:$B,FALSE),MATCH('Class output'!S$1,'Discl output_ class'!$B$1:$T$1,FALSE))=0,0,'Inq6 adjusted class'!V304)</f>
        <v>21463.41363898887</v>
      </c>
      <c r="T304" s="39">
        <f>IFERROR(VLOOKUP(A304,'Output A'!B:E,4,FALSE),0)</f>
        <v>28397.94</v>
      </c>
    </row>
    <row r="305" spans="1:20" x14ac:dyDescent="0.3">
      <c r="A305" s="6">
        <f>'Discl output_ class'!B305</f>
        <v>4120</v>
      </c>
      <c r="B305" s="39">
        <f>IF(INDEX('Discl output_ class'!$B:$T,MATCH('Class output'!$A305,'Discl output_ class'!$B:$B,FALSE),MATCH('Class output'!B$1,'Discl output_ class'!$B$1:$T$1,FALSE))=0,0,'Inq6 adjusted class'!E305)</f>
        <v>38147.48559064162</v>
      </c>
      <c r="C305" s="39">
        <f>IF(INDEX('Discl output_ class'!$B:$T,MATCH('Class output'!$A305,'Discl output_ class'!$B:$B,FALSE),MATCH('Class output'!C$1,'Discl output_ class'!$B$1:$T$1,FALSE))=0,0,'Inq6 adjusted class'!F305)</f>
        <v>34838.008628176496</v>
      </c>
      <c r="D305" s="39">
        <f>IF(INDEX('Discl output_ class'!$B:$T,MATCH('Class output'!$A305,'Discl output_ class'!$B:$B,FALSE),MATCH('Class output'!D$1,'Discl output_ class'!$B$1:$T$1,FALSE))=0,0,'Inq6 adjusted class'!G305)</f>
        <v>34933.935143468458</v>
      </c>
      <c r="E305" s="39">
        <f>IF(INDEX('Discl output_ class'!$B:$T,MATCH('Class output'!$A305,'Discl output_ class'!$B:$B,FALSE),MATCH('Class output'!E$1,'Discl output_ class'!$B$1:$T$1,FALSE))=0,0,'Inq6 adjusted class'!H305)</f>
        <v>37118.147064397563</v>
      </c>
      <c r="F305" s="39">
        <f>IF(INDEX('Discl output_ class'!$B:$T,MATCH('Class output'!$A305,'Discl output_ class'!$B:$B,FALSE),MATCH('Class output'!F$1,'Discl output_ class'!$B$1:$T$1,FALSE))=0,0,'Inq6 adjusted class'!I305)</f>
        <v>31507.502955575554</v>
      </c>
      <c r="G305" s="39">
        <f>IF(INDEX('Discl output_ class'!$B:$T,MATCH('Class output'!$A305,'Discl output_ class'!$B:$B,FALSE),MATCH('Class output'!G$1,'Discl output_ class'!$B$1:$T$1,FALSE))=0,0,'Inq6 adjusted class'!J305)</f>
        <v>31751.170381661155</v>
      </c>
      <c r="H305" s="39">
        <f>IF(INDEX('Discl output_ class'!$B:$T,MATCH('Class output'!$A305,'Discl output_ class'!$B:$B,FALSE),MATCH('Class output'!H$1,'Discl output_ class'!$B$1:$T$1,FALSE))=0,0,'Inq6 adjusted class'!K305)</f>
        <v>30472.65355631927</v>
      </c>
      <c r="I305" s="39">
        <f>IF(INDEX('Discl output_ class'!$B:$T,MATCH('Class output'!$A305,'Discl output_ class'!$B:$B,FALSE),MATCH('Class output'!I$1,'Discl output_ class'!$B$1:$T$1,FALSE))=0,0,'Inq6 adjusted class'!L305)</f>
        <v>29353.983955378277</v>
      </c>
      <c r="J305" s="39">
        <f>IF(INDEX('Discl output_ class'!$B:$T,MATCH('Class output'!$A305,'Discl output_ class'!$B:$B,FALSE),MATCH('Class output'!J$1,'Discl output_ class'!$B$1:$T$1,FALSE))=0,0,'Inq6 adjusted class'!M305)</f>
        <v>30832.425596054378</v>
      </c>
      <c r="K305" s="39">
        <f>IF(INDEX('Discl output_ class'!$B:$T,MATCH('Class output'!$A305,'Discl output_ class'!$B:$B,FALSE),MATCH('Class output'!K$1,'Discl output_ class'!$B$1:$T$1,FALSE))=0,0,'Inq6 adjusted class'!N305)</f>
        <v>27923.604060583468</v>
      </c>
      <c r="L305" s="39">
        <f>IF(INDEX('Discl output_ class'!$B:$T,MATCH('Class output'!$A305,'Discl output_ class'!$B:$B,FALSE),MATCH('Class output'!L$1,'Discl output_ class'!$B$1:$T$1,FALSE))=0,0,'Inq6 adjusted class'!O305)</f>
        <v>30144.524994885502</v>
      </c>
      <c r="M305" s="39">
        <f>IF(INDEX('Discl output_ class'!$B:$T,MATCH('Class output'!$A305,'Discl output_ class'!$B:$B,FALSE),MATCH('Class output'!M$1,'Discl output_ class'!$B$1:$T$1,FALSE))=0,0,'Inq6 adjusted class'!P305)</f>
        <v>33599.432529331869</v>
      </c>
      <c r="N305" s="39">
        <f>IF(INDEX('Discl output_ class'!$B:$T,MATCH('Class output'!$A305,'Discl output_ class'!$B:$B,FALSE),MATCH('Class output'!N$1,'Discl output_ class'!$B$1:$T$1,FALSE))=0,0,'Inq6 adjusted class'!Q305)</f>
        <v>34903.490285987151</v>
      </c>
      <c r="O305" s="39">
        <f>IF(INDEX('Discl output_ class'!$B:$T,MATCH('Class output'!$A305,'Discl output_ class'!$B:$B,FALSE),MATCH('Class output'!O$1,'Discl output_ class'!$B$1:$T$1,FALSE))=0,0,'Inq6 adjusted class'!R305)</f>
        <v>30459.792994882289</v>
      </c>
      <c r="P305" s="39">
        <f>IF(INDEX('Discl output_ class'!$B:$T,MATCH('Class output'!$A305,'Discl output_ class'!$B:$B,FALSE),MATCH('Class output'!P$1,'Discl output_ class'!$B$1:$T$1,FALSE))=0,0,'Inq6 adjusted class'!S305)</f>
        <v>30639.793780143955</v>
      </c>
      <c r="Q305" s="39">
        <f>IF(INDEX('Discl output_ class'!$B:$T,MATCH('Class output'!$A305,'Discl output_ class'!$B:$B,FALSE),MATCH('Class output'!Q$1,'Discl output_ class'!$B$1:$T$1,FALSE))=0,0,'Inq6 adjusted class'!T305)</f>
        <v>33822.905551421813</v>
      </c>
      <c r="R305" s="39">
        <f>IF(INDEX('Discl output_ class'!$B:$T,MATCH('Class output'!$A305,'Discl output_ class'!$B:$B,FALSE),MATCH('Class output'!R$1,'Discl output_ class'!$B$1:$T$1,FALSE))=0,0,'Inq6 adjusted class'!U305)</f>
        <v>42134.234240270569</v>
      </c>
      <c r="S305" s="39">
        <f>IF(INDEX('Discl output_ class'!$B:$T,MATCH('Class output'!$A305,'Discl output_ class'!$B:$B,FALSE),MATCH('Class output'!S$1,'Discl output_ class'!$B$1:$T$1,FALSE))=0,0,'Inq6 adjusted class'!V305)</f>
        <v>36639.257519077153</v>
      </c>
      <c r="T305" s="39">
        <f>IFERROR(VLOOKUP(A305,'Output A'!B:E,4,FALSE),0)</f>
        <v>49268.25</v>
      </c>
    </row>
    <row r="306" spans="1:20" x14ac:dyDescent="0.3">
      <c r="A306" s="6">
        <f>'Discl output_ class'!B306</f>
        <v>4211</v>
      </c>
      <c r="B306" s="39">
        <f>IF(INDEX('Discl output_ class'!$B:$T,MATCH('Class output'!$A306,'Discl output_ class'!$B:$B,FALSE),MATCH('Class output'!B$1,'Discl output_ class'!$B$1:$T$1,FALSE))=0,0,'Inq6 adjusted class'!E306)</f>
        <v>0</v>
      </c>
      <c r="C306" s="39">
        <f>IF(INDEX('Discl output_ class'!$B:$T,MATCH('Class output'!$A306,'Discl output_ class'!$B:$B,FALSE),MATCH('Class output'!C$1,'Discl output_ class'!$B$1:$T$1,FALSE))=0,0,'Inq6 adjusted class'!F306)</f>
        <v>0</v>
      </c>
      <c r="D306" s="39">
        <f>IF(INDEX('Discl output_ class'!$B:$T,MATCH('Class output'!$A306,'Discl output_ class'!$B:$B,FALSE),MATCH('Class output'!D$1,'Discl output_ class'!$B$1:$T$1,FALSE))=0,0,'Inq6 adjusted class'!G306)</f>
        <v>0</v>
      </c>
      <c r="E306" s="39">
        <f>IF(INDEX('Discl output_ class'!$B:$T,MATCH('Class output'!$A306,'Discl output_ class'!$B:$B,FALSE),MATCH('Class output'!E$1,'Discl output_ class'!$B$1:$T$1,FALSE))=0,0,'Inq6 adjusted class'!H306)</f>
        <v>0</v>
      </c>
      <c r="F306" s="39">
        <f>IF(INDEX('Discl output_ class'!$B:$T,MATCH('Class output'!$A306,'Discl output_ class'!$B:$B,FALSE),MATCH('Class output'!F$1,'Discl output_ class'!$B$1:$T$1,FALSE))=0,0,'Inq6 adjusted class'!I306)</f>
        <v>0</v>
      </c>
      <c r="G306" s="39">
        <f>IF(INDEX('Discl output_ class'!$B:$T,MATCH('Class output'!$A306,'Discl output_ class'!$B:$B,FALSE),MATCH('Class output'!G$1,'Discl output_ class'!$B$1:$T$1,FALSE))=0,0,'Inq6 adjusted class'!J306)</f>
        <v>0</v>
      </c>
      <c r="H306" s="39">
        <f>IF(INDEX('Discl output_ class'!$B:$T,MATCH('Class output'!$A306,'Discl output_ class'!$B:$B,FALSE),MATCH('Class output'!H$1,'Discl output_ class'!$B$1:$T$1,FALSE))=0,0,'Inq6 adjusted class'!K306)</f>
        <v>0</v>
      </c>
      <c r="I306" s="39">
        <f>IF(INDEX('Discl output_ class'!$B:$T,MATCH('Class output'!$A306,'Discl output_ class'!$B:$B,FALSE),MATCH('Class output'!I$1,'Discl output_ class'!$B$1:$T$1,FALSE))=0,0,'Inq6 adjusted class'!L306)</f>
        <v>0</v>
      </c>
      <c r="J306" s="39">
        <f>IF(INDEX('Discl output_ class'!$B:$T,MATCH('Class output'!$A306,'Discl output_ class'!$B:$B,FALSE),MATCH('Class output'!J$1,'Discl output_ class'!$B$1:$T$1,FALSE))=0,0,'Inq6 adjusted class'!M306)</f>
        <v>0</v>
      </c>
      <c r="K306" s="39">
        <f>IF(INDEX('Discl output_ class'!$B:$T,MATCH('Class output'!$A306,'Discl output_ class'!$B:$B,FALSE),MATCH('Class output'!K$1,'Discl output_ class'!$B$1:$T$1,FALSE))=0,0,'Inq6 adjusted class'!N306)</f>
        <v>0</v>
      </c>
      <c r="L306" s="39">
        <f>IF(INDEX('Discl output_ class'!$B:$T,MATCH('Class output'!$A306,'Discl output_ class'!$B:$B,FALSE),MATCH('Class output'!L$1,'Discl output_ class'!$B$1:$T$1,FALSE))=0,0,'Inq6 adjusted class'!O306)</f>
        <v>0</v>
      </c>
      <c r="M306" s="39">
        <f>IF(INDEX('Discl output_ class'!$B:$T,MATCH('Class output'!$A306,'Discl output_ class'!$B:$B,FALSE),MATCH('Class output'!M$1,'Discl output_ class'!$B$1:$T$1,FALSE))=0,0,'Inq6 adjusted class'!P306)</f>
        <v>0</v>
      </c>
      <c r="N306" s="39">
        <f>IF(INDEX('Discl output_ class'!$B:$T,MATCH('Class output'!$A306,'Discl output_ class'!$B:$B,FALSE),MATCH('Class output'!N$1,'Discl output_ class'!$B$1:$T$1,FALSE))=0,0,'Inq6 adjusted class'!Q306)</f>
        <v>0</v>
      </c>
      <c r="O306" s="39">
        <f>IF(INDEX('Discl output_ class'!$B:$T,MATCH('Class output'!$A306,'Discl output_ class'!$B:$B,FALSE),MATCH('Class output'!O$1,'Discl output_ class'!$B$1:$T$1,FALSE))=0,0,'Inq6 adjusted class'!R306)</f>
        <v>0</v>
      </c>
      <c r="P306" s="39">
        <f>IF(INDEX('Discl output_ class'!$B:$T,MATCH('Class output'!$A306,'Discl output_ class'!$B:$B,FALSE),MATCH('Class output'!P$1,'Discl output_ class'!$B$1:$T$1,FALSE))=0,0,'Inq6 adjusted class'!S306)</f>
        <v>0</v>
      </c>
      <c r="Q306" s="39">
        <f>IF(INDEX('Discl output_ class'!$B:$T,MATCH('Class output'!$A306,'Discl output_ class'!$B:$B,FALSE),MATCH('Class output'!Q$1,'Discl output_ class'!$B$1:$T$1,FALSE))=0,0,'Inq6 adjusted class'!T306)</f>
        <v>0</v>
      </c>
      <c r="R306" s="39">
        <f>IF(INDEX('Discl output_ class'!$B:$T,MATCH('Class output'!$A306,'Discl output_ class'!$B:$B,FALSE),MATCH('Class output'!R$1,'Discl output_ class'!$B$1:$T$1,FALSE))=0,0,'Inq6 adjusted class'!U306)</f>
        <v>2587.8969403402593</v>
      </c>
      <c r="S306" s="39">
        <f>IF(INDEX('Discl output_ class'!$B:$T,MATCH('Class output'!$A306,'Discl output_ class'!$B:$B,FALSE),MATCH('Class output'!S$1,'Discl output_ class'!$B$1:$T$1,FALSE))=0,0,'Inq6 adjusted class'!V306)</f>
        <v>3515.3679167295877</v>
      </c>
      <c r="T306" s="39">
        <f>IFERROR(VLOOKUP(A306,'Output A'!B:E,4,FALSE),0)</f>
        <v>2087.8200000000002</v>
      </c>
    </row>
    <row r="307" spans="1:20" x14ac:dyDescent="0.3">
      <c r="A307" s="6">
        <f>'Discl output_ class'!B307</f>
        <v>4212</v>
      </c>
      <c r="B307" s="39">
        <f>IF(INDEX('Discl output_ class'!$B:$T,MATCH('Class output'!$A307,'Discl output_ class'!$B:$B,FALSE),MATCH('Class output'!B$1,'Discl output_ class'!$B$1:$T$1,FALSE))=0,0,'Inq6 adjusted class'!E307)</f>
        <v>0</v>
      </c>
      <c r="C307" s="39">
        <f>IF(INDEX('Discl output_ class'!$B:$T,MATCH('Class output'!$A307,'Discl output_ class'!$B:$B,FALSE),MATCH('Class output'!C$1,'Discl output_ class'!$B$1:$T$1,FALSE))=0,0,'Inq6 adjusted class'!F307)</f>
        <v>0</v>
      </c>
      <c r="D307" s="39">
        <f>IF(INDEX('Discl output_ class'!$B:$T,MATCH('Class output'!$A307,'Discl output_ class'!$B:$B,FALSE),MATCH('Class output'!D$1,'Discl output_ class'!$B$1:$T$1,FALSE))=0,0,'Inq6 adjusted class'!G307)</f>
        <v>0</v>
      </c>
      <c r="E307" s="39">
        <f>IF(INDEX('Discl output_ class'!$B:$T,MATCH('Class output'!$A307,'Discl output_ class'!$B:$B,FALSE),MATCH('Class output'!E$1,'Discl output_ class'!$B$1:$T$1,FALSE))=0,0,'Inq6 adjusted class'!H307)</f>
        <v>0</v>
      </c>
      <c r="F307" s="39">
        <f>IF(INDEX('Discl output_ class'!$B:$T,MATCH('Class output'!$A307,'Discl output_ class'!$B:$B,FALSE),MATCH('Class output'!F$1,'Discl output_ class'!$B$1:$T$1,FALSE))=0,0,'Inq6 adjusted class'!I307)</f>
        <v>0</v>
      </c>
      <c r="G307" s="39">
        <f>IF(INDEX('Discl output_ class'!$B:$T,MATCH('Class output'!$A307,'Discl output_ class'!$B:$B,FALSE),MATCH('Class output'!G$1,'Discl output_ class'!$B$1:$T$1,FALSE))=0,0,'Inq6 adjusted class'!J307)</f>
        <v>0</v>
      </c>
      <c r="H307" s="39">
        <f>IF(INDEX('Discl output_ class'!$B:$T,MATCH('Class output'!$A307,'Discl output_ class'!$B:$B,FALSE),MATCH('Class output'!H$1,'Discl output_ class'!$B$1:$T$1,FALSE))=0,0,'Inq6 adjusted class'!K307)</f>
        <v>0</v>
      </c>
      <c r="I307" s="39">
        <f>IF(INDEX('Discl output_ class'!$B:$T,MATCH('Class output'!$A307,'Discl output_ class'!$B:$B,FALSE),MATCH('Class output'!I$1,'Discl output_ class'!$B$1:$T$1,FALSE))=0,0,'Inq6 adjusted class'!L307)</f>
        <v>0</v>
      </c>
      <c r="J307" s="39">
        <f>IF(INDEX('Discl output_ class'!$B:$T,MATCH('Class output'!$A307,'Discl output_ class'!$B:$B,FALSE),MATCH('Class output'!J$1,'Discl output_ class'!$B$1:$T$1,FALSE))=0,0,'Inq6 adjusted class'!M307)</f>
        <v>0</v>
      </c>
      <c r="K307" s="39">
        <f>IF(INDEX('Discl output_ class'!$B:$T,MATCH('Class output'!$A307,'Discl output_ class'!$B:$B,FALSE),MATCH('Class output'!K$1,'Discl output_ class'!$B$1:$T$1,FALSE))=0,0,'Inq6 adjusted class'!N307)</f>
        <v>0</v>
      </c>
      <c r="L307" s="39">
        <f>IF(INDEX('Discl output_ class'!$B:$T,MATCH('Class output'!$A307,'Discl output_ class'!$B:$B,FALSE),MATCH('Class output'!L$1,'Discl output_ class'!$B$1:$T$1,FALSE))=0,0,'Inq6 adjusted class'!O307)</f>
        <v>0</v>
      </c>
      <c r="M307" s="39">
        <f>IF(INDEX('Discl output_ class'!$B:$T,MATCH('Class output'!$A307,'Discl output_ class'!$B:$B,FALSE),MATCH('Class output'!M$1,'Discl output_ class'!$B$1:$T$1,FALSE))=0,0,'Inq6 adjusted class'!P307)</f>
        <v>0</v>
      </c>
      <c r="N307" s="39">
        <f>IF(INDEX('Discl output_ class'!$B:$T,MATCH('Class output'!$A307,'Discl output_ class'!$B:$B,FALSE),MATCH('Class output'!N$1,'Discl output_ class'!$B$1:$T$1,FALSE))=0,0,'Inq6 adjusted class'!Q307)</f>
        <v>0</v>
      </c>
      <c r="O307" s="39">
        <f>IF(INDEX('Discl output_ class'!$B:$T,MATCH('Class output'!$A307,'Discl output_ class'!$B:$B,FALSE),MATCH('Class output'!O$1,'Discl output_ class'!$B$1:$T$1,FALSE))=0,0,'Inq6 adjusted class'!R307)</f>
        <v>0</v>
      </c>
      <c r="P307" s="39">
        <f>IF(INDEX('Discl output_ class'!$B:$T,MATCH('Class output'!$A307,'Discl output_ class'!$B:$B,FALSE),MATCH('Class output'!P$1,'Discl output_ class'!$B$1:$T$1,FALSE))=0,0,'Inq6 adjusted class'!S307)</f>
        <v>0</v>
      </c>
      <c r="Q307" s="39">
        <f>IF(INDEX('Discl output_ class'!$B:$T,MATCH('Class output'!$A307,'Discl output_ class'!$B:$B,FALSE),MATCH('Class output'!Q$1,'Discl output_ class'!$B$1:$T$1,FALSE))=0,0,'Inq6 adjusted class'!T307)</f>
        <v>0</v>
      </c>
      <c r="R307" s="39">
        <f>IF(INDEX('Discl output_ class'!$B:$T,MATCH('Class output'!$A307,'Discl output_ class'!$B:$B,FALSE),MATCH('Class output'!R$1,'Discl output_ class'!$B$1:$T$1,FALSE))=0,0,'Inq6 adjusted class'!U307)</f>
        <v>2598.9772918307854</v>
      </c>
      <c r="S307" s="39">
        <f>IF(INDEX('Discl output_ class'!$B:$T,MATCH('Class output'!$A307,'Discl output_ class'!$B:$B,FALSE),MATCH('Class output'!S$1,'Discl output_ class'!$B$1:$T$1,FALSE))=0,0,'Inq6 adjusted class'!V307)</f>
        <v>1686.4861359264871</v>
      </c>
      <c r="T307" s="39">
        <f>IFERROR(VLOOKUP(A307,'Output A'!B:E,4,FALSE),0)</f>
        <v>3959.8</v>
      </c>
    </row>
    <row r="308" spans="1:20" x14ac:dyDescent="0.3">
      <c r="A308" s="6">
        <f>'Discl output_ class'!B308</f>
        <v>4213</v>
      </c>
      <c r="B308" s="39">
        <f>IF(INDEX('Discl output_ class'!$B:$T,MATCH('Class output'!$A308,'Discl output_ class'!$B:$B,FALSE),MATCH('Class output'!B$1,'Discl output_ class'!$B$1:$T$1,FALSE))=0,0,'Inq6 adjusted class'!E308)</f>
        <v>0</v>
      </c>
      <c r="C308" s="39">
        <f>IF(INDEX('Discl output_ class'!$B:$T,MATCH('Class output'!$A308,'Discl output_ class'!$B:$B,FALSE),MATCH('Class output'!C$1,'Discl output_ class'!$B$1:$T$1,FALSE))=0,0,'Inq6 adjusted class'!F308)</f>
        <v>0</v>
      </c>
      <c r="D308" s="39">
        <f>IF(INDEX('Discl output_ class'!$B:$T,MATCH('Class output'!$A308,'Discl output_ class'!$B:$B,FALSE),MATCH('Class output'!D$1,'Discl output_ class'!$B$1:$T$1,FALSE))=0,0,'Inq6 adjusted class'!G308)</f>
        <v>0</v>
      </c>
      <c r="E308" s="39">
        <f>IF(INDEX('Discl output_ class'!$B:$T,MATCH('Class output'!$A308,'Discl output_ class'!$B:$B,FALSE),MATCH('Class output'!E$1,'Discl output_ class'!$B$1:$T$1,FALSE))=0,0,'Inq6 adjusted class'!H308)</f>
        <v>0</v>
      </c>
      <c r="F308" s="39">
        <f>IF(INDEX('Discl output_ class'!$B:$T,MATCH('Class output'!$A308,'Discl output_ class'!$B:$B,FALSE),MATCH('Class output'!F$1,'Discl output_ class'!$B$1:$T$1,FALSE))=0,0,'Inq6 adjusted class'!I308)</f>
        <v>0</v>
      </c>
      <c r="G308" s="39">
        <f>IF(INDEX('Discl output_ class'!$B:$T,MATCH('Class output'!$A308,'Discl output_ class'!$B:$B,FALSE),MATCH('Class output'!G$1,'Discl output_ class'!$B$1:$T$1,FALSE))=0,0,'Inq6 adjusted class'!J308)</f>
        <v>0</v>
      </c>
      <c r="H308" s="39">
        <f>IF(INDEX('Discl output_ class'!$B:$T,MATCH('Class output'!$A308,'Discl output_ class'!$B:$B,FALSE),MATCH('Class output'!H$1,'Discl output_ class'!$B$1:$T$1,FALSE))=0,0,'Inq6 adjusted class'!K308)</f>
        <v>0</v>
      </c>
      <c r="I308" s="39">
        <f>IF(INDEX('Discl output_ class'!$B:$T,MATCH('Class output'!$A308,'Discl output_ class'!$B:$B,FALSE),MATCH('Class output'!I$1,'Discl output_ class'!$B$1:$T$1,FALSE))=0,0,'Inq6 adjusted class'!L308)</f>
        <v>0</v>
      </c>
      <c r="J308" s="39">
        <f>IF(INDEX('Discl output_ class'!$B:$T,MATCH('Class output'!$A308,'Discl output_ class'!$B:$B,FALSE),MATCH('Class output'!J$1,'Discl output_ class'!$B$1:$T$1,FALSE))=0,0,'Inq6 adjusted class'!M308)</f>
        <v>0</v>
      </c>
      <c r="K308" s="39">
        <f>IF(INDEX('Discl output_ class'!$B:$T,MATCH('Class output'!$A308,'Discl output_ class'!$B:$B,FALSE),MATCH('Class output'!K$1,'Discl output_ class'!$B$1:$T$1,FALSE))=0,0,'Inq6 adjusted class'!N308)</f>
        <v>0</v>
      </c>
      <c r="L308" s="39">
        <f>IF(INDEX('Discl output_ class'!$B:$T,MATCH('Class output'!$A308,'Discl output_ class'!$B:$B,FALSE),MATCH('Class output'!L$1,'Discl output_ class'!$B$1:$T$1,FALSE))=0,0,'Inq6 adjusted class'!O308)</f>
        <v>0</v>
      </c>
      <c r="M308" s="39">
        <f>IF(INDEX('Discl output_ class'!$B:$T,MATCH('Class output'!$A308,'Discl output_ class'!$B:$B,FALSE),MATCH('Class output'!M$1,'Discl output_ class'!$B$1:$T$1,FALSE))=0,0,'Inq6 adjusted class'!P308)</f>
        <v>0</v>
      </c>
      <c r="N308" s="39">
        <f>IF(INDEX('Discl output_ class'!$B:$T,MATCH('Class output'!$A308,'Discl output_ class'!$B:$B,FALSE),MATCH('Class output'!N$1,'Discl output_ class'!$B$1:$T$1,FALSE))=0,0,'Inq6 adjusted class'!Q308)</f>
        <v>0</v>
      </c>
      <c r="O308" s="39">
        <f>IF(INDEX('Discl output_ class'!$B:$T,MATCH('Class output'!$A308,'Discl output_ class'!$B:$B,FALSE),MATCH('Class output'!O$1,'Discl output_ class'!$B$1:$T$1,FALSE))=0,0,'Inq6 adjusted class'!R308)</f>
        <v>0</v>
      </c>
      <c r="P308" s="39">
        <f>IF(INDEX('Discl output_ class'!$B:$T,MATCH('Class output'!$A308,'Discl output_ class'!$B:$B,FALSE),MATCH('Class output'!P$1,'Discl output_ class'!$B$1:$T$1,FALSE))=0,0,'Inq6 adjusted class'!S308)</f>
        <v>0</v>
      </c>
      <c r="Q308" s="39">
        <f>IF(INDEX('Discl output_ class'!$B:$T,MATCH('Class output'!$A308,'Discl output_ class'!$B:$B,FALSE),MATCH('Class output'!Q$1,'Discl output_ class'!$B$1:$T$1,FALSE))=0,0,'Inq6 adjusted class'!T308)</f>
        <v>0</v>
      </c>
      <c r="R308" s="39">
        <f>IF(INDEX('Discl output_ class'!$B:$T,MATCH('Class output'!$A308,'Discl output_ class'!$B:$B,FALSE),MATCH('Class output'!R$1,'Discl output_ class'!$B$1:$T$1,FALSE))=0,0,'Inq6 adjusted class'!U308)</f>
        <v>252.4292289203772</v>
      </c>
      <c r="S308" s="39">
        <f>IF(INDEX('Discl output_ class'!$B:$T,MATCH('Class output'!$A308,'Discl output_ class'!$B:$B,FALSE),MATCH('Class output'!S$1,'Discl output_ class'!$B$1:$T$1,FALSE))=0,0,'Inq6 adjusted class'!V308)</f>
        <v>254.10531940204774</v>
      </c>
      <c r="T308" s="39">
        <f>IFERROR(VLOOKUP(A308,'Output A'!B:E,4,FALSE),0)</f>
        <v>132.29314909999999</v>
      </c>
    </row>
    <row r="309" spans="1:20" x14ac:dyDescent="0.3">
      <c r="A309" s="6">
        <f>'Discl output_ class'!B309</f>
        <v>4221</v>
      </c>
      <c r="B309" s="39">
        <f>IF(INDEX('Discl output_ class'!$B:$T,MATCH('Class output'!$A309,'Discl output_ class'!$B:$B,FALSE),MATCH('Class output'!B$1,'Discl output_ class'!$B$1:$T$1,FALSE))=0,0,'Inq6 adjusted class'!E309)</f>
        <v>0</v>
      </c>
      <c r="C309" s="39">
        <f>IF(INDEX('Discl output_ class'!$B:$T,MATCH('Class output'!$A309,'Discl output_ class'!$B:$B,FALSE),MATCH('Class output'!C$1,'Discl output_ class'!$B$1:$T$1,FALSE))=0,0,'Inq6 adjusted class'!F309)</f>
        <v>0</v>
      </c>
      <c r="D309" s="39">
        <f>IF(INDEX('Discl output_ class'!$B:$T,MATCH('Class output'!$A309,'Discl output_ class'!$B:$B,FALSE),MATCH('Class output'!D$1,'Discl output_ class'!$B$1:$T$1,FALSE))=0,0,'Inq6 adjusted class'!G309)</f>
        <v>0</v>
      </c>
      <c r="E309" s="39">
        <f>IF(INDEX('Discl output_ class'!$B:$T,MATCH('Class output'!$A309,'Discl output_ class'!$B:$B,FALSE),MATCH('Class output'!E$1,'Discl output_ class'!$B$1:$T$1,FALSE))=0,0,'Inq6 adjusted class'!H309)</f>
        <v>0</v>
      </c>
      <c r="F309" s="39">
        <f>IF(INDEX('Discl output_ class'!$B:$T,MATCH('Class output'!$A309,'Discl output_ class'!$B:$B,FALSE),MATCH('Class output'!F$1,'Discl output_ class'!$B$1:$T$1,FALSE))=0,0,'Inq6 adjusted class'!I309)</f>
        <v>0</v>
      </c>
      <c r="G309" s="39">
        <f>IF(INDEX('Discl output_ class'!$B:$T,MATCH('Class output'!$A309,'Discl output_ class'!$B:$B,FALSE),MATCH('Class output'!G$1,'Discl output_ class'!$B$1:$T$1,FALSE))=0,0,'Inq6 adjusted class'!J309)</f>
        <v>0</v>
      </c>
      <c r="H309" s="39">
        <f>IF(INDEX('Discl output_ class'!$B:$T,MATCH('Class output'!$A309,'Discl output_ class'!$B:$B,FALSE),MATCH('Class output'!H$1,'Discl output_ class'!$B$1:$T$1,FALSE))=0,0,'Inq6 adjusted class'!K309)</f>
        <v>0</v>
      </c>
      <c r="I309" s="39">
        <f>IF(INDEX('Discl output_ class'!$B:$T,MATCH('Class output'!$A309,'Discl output_ class'!$B:$B,FALSE),MATCH('Class output'!I$1,'Discl output_ class'!$B$1:$T$1,FALSE))=0,0,'Inq6 adjusted class'!L309)</f>
        <v>0</v>
      </c>
      <c r="J309" s="39">
        <f>IF(INDEX('Discl output_ class'!$B:$T,MATCH('Class output'!$A309,'Discl output_ class'!$B:$B,FALSE),MATCH('Class output'!J$1,'Discl output_ class'!$B$1:$T$1,FALSE))=0,0,'Inq6 adjusted class'!M309)</f>
        <v>0</v>
      </c>
      <c r="K309" s="39">
        <f>IF(INDEX('Discl output_ class'!$B:$T,MATCH('Class output'!$A309,'Discl output_ class'!$B:$B,FALSE),MATCH('Class output'!K$1,'Discl output_ class'!$B$1:$T$1,FALSE))=0,0,'Inq6 adjusted class'!N309)</f>
        <v>0</v>
      </c>
      <c r="L309" s="39">
        <f>IF(INDEX('Discl output_ class'!$B:$T,MATCH('Class output'!$A309,'Discl output_ class'!$B:$B,FALSE),MATCH('Class output'!L$1,'Discl output_ class'!$B$1:$T$1,FALSE))=0,0,'Inq6 adjusted class'!O309)</f>
        <v>0</v>
      </c>
      <c r="M309" s="39">
        <f>IF(INDEX('Discl output_ class'!$B:$T,MATCH('Class output'!$A309,'Discl output_ class'!$B:$B,FALSE),MATCH('Class output'!M$1,'Discl output_ class'!$B$1:$T$1,FALSE))=0,0,'Inq6 adjusted class'!P309)</f>
        <v>0</v>
      </c>
      <c r="N309" s="39">
        <f>IF(INDEX('Discl output_ class'!$B:$T,MATCH('Class output'!$A309,'Discl output_ class'!$B:$B,FALSE),MATCH('Class output'!N$1,'Discl output_ class'!$B$1:$T$1,FALSE))=0,0,'Inq6 adjusted class'!Q309)</f>
        <v>0</v>
      </c>
      <c r="O309" s="39">
        <f>IF(INDEX('Discl output_ class'!$B:$T,MATCH('Class output'!$A309,'Discl output_ class'!$B:$B,FALSE),MATCH('Class output'!O$1,'Discl output_ class'!$B$1:$T$1,FALSE))=0,0,'Inq6 adjusted class'!R309)</f>
        <v>0</v>
      </c>
      <c r="P309" s="39">
        <f>IF(INDEX('Discl output_ class'!$B:$T,MATCH('Class output'!$A309,'Discl output_ class'!$B:$B,FALSE),MATCH('Class output'!P$1,'Discl output_ class'!$B$1:$T$1,FALSE))=0,0,'Inq6 adjusted class'!S309)</f>
        <v>0</v>
      </c>
      <c r="Q309" s="39">
        <f>IF(INDEX('Discl output_ class'!$B:$T,MATCH('Class output'!$A309,'Discl output_ class'!$B:$B,FALSE),MATCH('Class output'!Q$1,'Discl output_ class'!$B$1:$T$1,FALSE))=0,0,'Inq6 adjusted class'!T309)</f>
        <v>0</v>
      </c>
      <c r="R309" s="39">
        <f>IF(INDEX('Discl output_ class'!$B:$T,MATCH('Class output'!$A309,'Discl output_ class'!$B:$B,FALSE),MATCH('Class output'!R$1,'Discl output_ class'!$B$1:$T$1,FALSE))=0,0,'Inq6 adjusted class'!U309)</f>
        <v>494.20847389059361</v>
      </c>
      <c r="S309" s="39">
        <f>IF(INDEX('Discl output_ class'!$B:$T,MATCH('Class output'!$A309,'Discl output_ class'!$B:$B,FALSE),MATCH('Class output'!S$1,'Discl output_ class'!$B$1:$T$1,FALSE))=0,0,'Inq6 adjusted class'!V309)</f>
        <v>526.32453185226791</v>
      </c>
      <c r="T309" s="39">
        <f>IFERROR(VLOOKUP(A309,'Output A'!B:E,4,FALSE),0)</f>
        <v>354.6691745</v>
      </c>
    </row>
    <row r="310" spans="1:20" x14ac:dyDescent="0.3">
      <c r="A310" s="6">
        <f>'Discl output_ class'!B310</f>
        <v>4222</v>
      </c>
      <c r="B310" s="39">
        <f>IF(INDEX('Discl output_ class'!$B:$T,MATCH('Class output'!$A310,'Discl output_ class'!$B:$B,FALSE),MATCH('Class output'!B$1,'Discl output_ class'!$B$1:$T$1,FALSE))=0,0,'Inq6 adjusted class'!E310)</f>
        <v>0</v>
      </c>
      <c r="C310" s="39">
        <f>IF(INDEX('Discl output_ class'!$B:$T,MATCH('Class output'!$A310,'Discl output_ class'!$B:$B,FALSE),MATCH('Class output'!C$1,'Discl output_ class'!$B$1:$T$1,FALSE))=0,0,'Inq6 adjusted class'!F310)</f>
        <v>0</v>
      </c>
      <c r="D310" s="39">
        <f>IF(INDEX('Discl output_ class'!$B:$T,MATCH('Class output'!$A310,'Discl output_ class'!$B:$B,FALSE),MATCH('Class output'!D$1,'Discl output_ class'!$B$1:$T$1,FALSE))=0,0,'Inq6 adjusted class'!G310)</f>
        <v>0</v>
      </c>
      <c r="E310" s="39">
        <f>IF(INDEX('Discl output_ class'!$B:$T,MATCH('Class output'!$A310,'Discl output_ class'!$B:$B,FALSE),MATCH('Class output'!E$1,'Discl output_ class'!$B$1:$T$1,FALSE))=0,0,'Inq6 adjusted class'!H310)</f>
        <v>0</v>
      </c>
      <c r="F310" s="39">
        <f>IF(INDEX('Discl output_ class'!$B:$T,MATCH('Class output'!$A310,'Discl output_ class'!$B:$B,FALSE),MATCH('Class output'!F$1,'Discl output_ class'!$B$1:$T$1,FALSE))=0,0,'Inq6 adjusted class'!I310)</f>
        <v>0</v>
      </c>
      <c r="G310" s="39">
        <f>IF(INDEX('Discl output_ class'!$B:$T,MATCH('Class output'!$A310,'Discl output_ class'!$B:$B,FALSE),MATCH('Class output'!G$1,'Discl output_ class'!$B$1:$T$1,FALSE))=0,0,'Inq6 adjusted class'!J310)</f>
        <v>0</v>
      </c>
      <c r="H310" s="39">
        <f>IF(INDEX('Discl output_ class'!$B:$T,MATCH('Class output'!$A310,'Discl output_ class'!$B:$B,FALSE),MATCH('Class output'!H$1,'Discl output_ class'!$B$1:$T$1,FALSE))=0,0,'Inq6 adjusted class'!K310)</f>
        <v>0</v>
      </c>
      <c r="I310" s="39">
        <f>IF(INDEX('Discl output_ class'!$B:$T,MATCH('Class output'!$A310,'Discl output_ class'!$B:$B,FALSE),MATCH('Class output'!I$1,'Discl output_ class'!$B$1:$T$1,FALSE))=0,0,'Inq6 adjusted class'!L310)</f>
        <v>0</v>
      </c>
      <c r="J310" s="39">
        <f>IF(INDEX('Discl output_ class'!$B:$T,MATCH('Class output'!$A310,'Discl output_ class'!$B:$B,FALSE),MATCH('Class output'!J$1,'Discl output_ class'!$B$1:$T$1,FALSE))=0,0,'Inq6 adjusted class'!M310)</f>
        <v>0</v>
      </c>
      <c r="K310" s="39">
        <f>IF(INDEX('Discl output_ class'!$B:$T,MATCH('Class output'!$A310,'Discl output_ class'!$B:$B,FALSE),MATCH('Class output'!K$1,'Discl output_ class'!$B$1:$T$1,FALSE))=0,0,'Inq6 adjusted class'!N310)</f>
        <v>0</v>
      </c>
      <c r="L310" s="39">
        <f>IF(INDEX('Discl output_ class'!$B:$T,MATCH('Class output'!$A310,'Discl output_ class'!$B:$B,FALSE),MATCH('Class output'!L$1,'Discl output_ class'!$B$1:$T$1,FALSE))=0,0,'Inq6 adjusted class'!O310)</f>
        <v>0</v>
      </c>
      <c r="M310" s="39">
        <f>IF(INDEX('Discl output_ class'!$B:$T,MATCH('Class output'!$A310,'Discl output_ class'!$B:$B,FALSE),MATCH('Class output'!M$1,'Discl output_ class'!$B$1:$T$1,FALSE))=0,0,'Inq6 adjusted class'!P310)</f>
        <v>0</v>
      </c>
      <c r="N310" s="39">
        <f>IF(INDEX('Discl output_ class'!$B:$T,MATCH('Class output'!$A310,'Discl output_ class'!$B:$B,FALSE),MATCH('Class output'!N$1,'Discl output_ class'!$B$1:$T$1,FALSE))=0,0,'Inq6 adjusted class'!Q310)</f>
        <v>0</v>
      </c>
      <c r="O310" s="39">
        <f>IF(INDEX('Discl output_ class'!$B:$T,MATCH('Class output'!$A310,'Discl output_ class'!$B:$B,FALSE),MATCH('Class output'!O$1,'Discl output_ class'!$B$1:$T$1,FALSE))=0,0,'Inq6 adjusted class'!R310)</f>
        <v>0</v>
      </c>
      <c r="P310" s="39">
        <f>IF(INDEX('Discl output_ class'!$B:$T,MATCH('Class output'!$A310,'Discl output_ class'!$B:$B,FALSE),MATCH('Class output'!P$1,'Discl output_ class'!$B$1:$T$1,FALSE))=0,0,'Inq6 adjusted class'!S310)</f>
        <v>0</v>
      </c>
      <c r="Q310" s="39">
        <f>IF(INDEX('Discl output_ class'!$B:$T,MATCH('Class output'!$A310,'Discl output_ class'!$B:$B,FALSE),MATCH('Class output'!Q$1,'Discl output_ class'!$B$1:$T$1,FALSE))=0,0,'Inq6 adjusted class'!T310)</f>
        <v>0</v>
      </c>
      <c r="R310" s="39">
        <f>IF(INDEX('Discl output_ class'!$B:$T,MATCH('Class output'!$A310,'Discl output_ class'!$B:$B,FALSE),MATCH('Class output'!R$1,'Discl output_ class'!$B$1:$T$1,FALSE))=0,0,'Inq6 adjusted class'!U310)</f>
        <v>236.98390490156464</v>
      </c>
      <c r="S310" s="39">
        <f>IF(INDEX('Discl output_ class'!$B:$T,MATCH('Class output'!$A310,'Discl output_ class'!$B:$B,FALSE),MATCH('Class output'!S$1,'Discl output_ class'!$B$1:$T$1,FALSE))=0,0,'Inq6 adjusted class'!V310)</f>
        <v>679.49352070405735</v>
      </c>
      <c r="T310" s="39">
        <f>IFERROR(VLOOKUP(A310,'Output A'!B:E,4,FALSE),0)</f>
        <v>339.16864390000001</v>
      </c>
    </row>
    <row r="311" spans="1:20" x14ac:dyDescent="0.3">
      <c r="A311" s="6">
        <f>'Discl output_ class'!B311</f>
        <v>4291</v>
      </c>
      <c r="B311" s="39">
        <f>IF(INDEX('Discl output_ class'!$B:$T,MATCH('Class output'!$A311,'Discl output_ class'!$B:$B,FALSE),MATCH('Class output'!B$1,'Discl output_ class'!$B$1:$T$1,FALSE))=0,0,'Inq6 adjusted class'!E311)</f>
        <v>0</v>
      </c>
      <c r="C311" s="39">
        <f>IF(INDEX('Discl output_ class'!$B:$T,MATCH('Class output'!$A311,'Discl output_ class'!$B:$B,FALSE),MATCH('Class output'!C$1,'Discl output_ class'!$B$1:$T$1,FALSE))=0,0,'Inq6 adjusted class'!F311)</f>
        <v>0</v>
      </c>
      <c r="D311" s="39">
        <f>IF(INDEX('Discl output_ class'!$B:$T,MATCH('Class output'!$A311,'Discl output_ class'!$B:$B,FALSE),MATCH('Class output'!D$1,'Discl output_ class'!$B$1:$T$1,FALSE))=0,0,'Inq6 adjusted class'!G311)</f>
        <v>0</v>
      </c>
      <c r="E311" s="39">
        <f>IF(INDEX('Discl output_ class'!$B:$T,MATCH('Class output'!$A311,'Discl output_ class'!$B:$B,FALSE),MATCH('Class output'!E$1,'Discl output_ class'!$B$1:$T$1,FALSE))=0,0,'Inq6 adjusted class'!H311)</f>
        <v>0</v>
      </c>
      <c r="F311" s="39">
        <f>IF(INDEX('Discl output_ class'!$B:$T,MATCH('Class output'!$A311,'Discl output_ class'!$B:$B,FALSE),MATCH('Class output'!F$1,'Discl output_ class'!$B$1:$T$1,FALSE))=0,0,'Inq6 adjusted class'!I311)</f>
        <v>0</v>
      </c>
      <c r="G311" s="39">
        <f>IF(INDEX('Discl output_ class'!$B:$T,MATCH('Class output'!$A311,'Discl output_ class'!$B:$B,FALSE),MATCH('Class output'!G$1,'Discl output_ class'!$B$1:$T$1,FALSE))=0,0,'Inq6 adjusted class'!J311)</f>
        <v>0</v>
      </c>
      <c r="H311" s="39">
        <f>IF(INDEX('Discl output_ class'!$B:$T,MATCH('Class output'!$A311,'Discl output_ class'!$B:$B,FALSE),MATCH('Class output'!H$1,'Discl output_ class'!$B$1:$T$1,FALSE))=0,0,'Inq6 adjusted class'!K311)</f>
        <v>0</v>
      </c>
      <c r="I311" s="39">
        <f>IF(INDEX('Discl output_ class'!$B:$T,MATCH('Class output'!$A311,'Discl output_ class'!$B:$B,FALSE),MATCH('Class output'!I$1,'Discl output_ class'!$B$1:$T$1,FALSE))=0,0,'Inq6 adjusted class'!L311)</f>
        <v>0</v>
      </c>
      <c r="J311" s="39">
        <f>IF(INDEX('Discl output_ class'!$B:$T,MATCH('Class output'!$A311,'Discl output_ class'!$B:$B,FALSE),MATCH('Class output'!J$1,'Discl output_ class'!$B$1:$T$1,FALSE))=0,0,'Inq6 adjusted class'!M311)</f>
        <v>0</v>
      </c>
      <c r="K311" s="39">
        <f>IF(INDEX('Discl output_ class'!$B:$T,MATCH('Class output'!$A311,'Discl output_ class'!$B:$B,FALSE),MATCH('Class output'!K$1,'Discl output_ class'!$B$1:$T$1,FALSE))=0,0,'Inq6 adjusted class'!N311)</f>
        <v>0</v>
      </c>
      <c r="L311" s="39">
        <f>IF(INDEX('Discl output_ class'!$B:$T,MATCH('Class output'!$A311,'Discl output_ class'!$B:$B,FALSE),MATCH('Class output'!L$1,'Discl output_ class'!$B$1:$T$1,FALSE))=0,0,'Inq6 adjusted class'!O311)</f>
        <v>0</v>
      </c>
      <c r="M311" s="39">
        <f>IF(INDEX('Discl output_ class'!$B:$T,MATCH('Class output'!$A311,'Discl output_ class'!$B:$B,FALSE),MATCH('Class output'!M$1,'Discl output_ class'!$B$1:$T$1,FALSE))=0,0,'Inq6 adjusted class'!P311)</f>
        <v>0</v>
      </c>
      <c r="N311" s="39">
        <f>IF(INDEX('Discl output_ class'!$B:$T,MATCH('Class output'!$A311,'Discl output_ class'!$B:$B,FALSE),MATCH('Class output'!N$1,'Discl output_ class'!$B$1:$T$1,FALSE))=0,0,'Inq6 adjusted class'!Q311)</f>
        <v>0</v>
      </c>
      <c r="O311" s="39">
        <f>IF(INDEX('Discl output_ class'!$B:$T,MATCH('Class output'!$A311,'Discl output_ class'!$B:$B,FALSE),MATCH('Class output'!O$1,'Discl output_ class'!$B$1:$T$1,FALSE))=0,0,'Inq6 adjusted class'!R311)</f>
        <v>0</v>
      </c>
      <c r="P311" s="39">
        <f>IF(INDEX('Discl output_ class'!$B:$T,MATCH('Class output'!$A311,'Discl output_ class'!$B:$B,FALSE),MATCH('Class output'!P$1,'Discl output_ class'!$B$1:$T$1,FALSE))=0,0,'Inq6 adjusted class'!S311)</f>
        <v>0</v>
      </c>
      <c r="Q311" s="39">
        <f>IF(INDEX('Discl output_ class'!$B:$T,MATCH('Class output'!$A311,'Discl output_ class'!$B:$B,FALSE),MATCH('Class output'!Q$1,'Discl output_ class'!$B$1:$T$1,FALSE))=0,0,'Inq6 adjusted class'!T311)</f>
        <v>0</v>
      </c>
      <c r="R311" s="39">
        <f>IF(INDEX('Discl output_ class'!$B:$T,MATCH('Class output'!$A311,'Discl output_ class'!$B:$B,FALSE),MATCH('Class output'!R$1,'Discl output_ class'!$B$1:$T$1,FALSE))=0,0,'Inq6 adjusted class'!U311)</f>
        <v>236.96047555857703</v>
      </c>
      <c r="S311" s="39">
        <f>IF(INDEX('Discl output_ class'!$B:$T,MATCH('Class output'!$A311,'Discl output_ class'!$B:$B,FALSE),MATCH('Class output'!S$1,'Discl output_ class'!$B$1:$T$1,FALSE))=0,0,'Inq6 adjusted class'!V311)</f>
        <v>240.15625224408311</v>
      </c>
      <c r="T311" s="39">
        <f>IFERROR(VLOOKUP(A311,'Output A'!B:E,4,FALSE),0)</f>
        <v>156.0708952</v>
      </c>
    </row>
    <row r="312" spans="1:20" x14ac:dyDescent="0.3">
      <c r="A312" s="6">
        <f>'Discl output_ class'!B312</f>
        <v>4299</v>
      </c>
      <c r="B312" s="39">
        <f>IF(INDEX('Discl output_ class'!$B:$T,MATCH('Class output'!$A312,'Discl output_ class'!$B:$B,FALSE),MATCH('Class output'!B$1,'Discl output_ class'!$B$1:$T$1,FALSE))=0,0,'Inq6 adjusted class'!E312)</f>
        <v>0</v>
      </c>
      <c r="C312" s="39">
        <f>IF(INDEX('Discl output_ class'!$B:$T,MATCH('Class output'!$A312,'Discl output_ class'!$B:$B,FALSE),MATCH('Class output'!C$1,'Discl output_ class'!$B$1:$T$1,FALSE))=0,0,'Inq6 adjusted class'!F312)</f>
        <v>0</v>
      </c>
      <c r="D312" s="39">
        <f>IF(INDEX('Discl output_ class'!$B:$T,MATCH('Class output'!$A312,'Discl output_ class'!$B:$B,FALSE),MATCH('Class output'!D$1,'Discl output_ class'!$B$1:$T$1,FALSE))=0,0,'Inq6 adjusted class'!G312)</f>
        <v>0</v>
      </c>
      <c r="E312" s="39">
        <f>IF(INDEX('Discl output_ class'!$B:$T,MATCH('Class output'!$A312,'Discl output_ class'!$B:$B,FALSE),MATCH('Class output'!E$1,'Discl output_ class'!$B$1:$T$1,FALSE))=0,0,'Inq6 adjusted class'!H312)</f>
        <v>0</v>
      </c>
      <c r="F312" s="39">
        <f>IF(INDEX('Discl output_ class'!$B:$T,MATCH('Class output'!$A312,'Discl output_ class'!$B:$B,FALSE),MATCH('Class output'!F$1,'Discl output_ class'!$B$1:$T$1,FALSE))=0,0,'Inq6 adjusted class'!I312)</f>
        <v>0</v>
      </c>
      <c r="G312" s="39">
        <f>IF(INDEX('Discl output_ class'!$B:$T,MATCH('Class output'!$A312,'Discl output_ class'!$B:$B,FALSE),MATCH('Class output'!G$1,'Discl output_ class'!$B$1:$T$1,FALSE))=0,0,'Inq6 adjusted class'!J312)</f>
        <v>0</v>
      </c>
      <c r="H312" s="39">
        <f>IF(INDEX('Discl output_ class'!$B:$T,MATCH('Class output'!$A312,'Discl output_ class'!$B:$B,FALSE),MATCH('Class output'!H$1,'Discl output_ class'!$B$1:$T$1,FALSE))=0,0,'Inq6 adjusted class'!K312)</f>
        <v>0</v>
      </c>
      <c r="I312" s="39">
        <f>IF(INDEX('Discl output_ class'!$B:$T,MATCH('Class output'!$A312,'Discl output_ class'!$B:$B,FALSE),MATCH('Class output'!I$1,'Discl output_ class'!$B$1:$T$1,FALSE))=0,0,'Inq6 adjusted class'!L312)</f>
        <v>0</v>
      </c>
      <c r="J312" s="39">
        <f>IF(INDEX('Discl output_ class'!$B:$T,MATCH('Class output'!$A312,'Discl output_ class'!$B:$B,FALSE),MATCH('Class output'!J$1,'Discl output_ class'!$B$1:$T$1,FALSE))=0,0,'Inq6 adjusted class'!M312)</f>
        <v>0</v>
      </c>
      <c r="K312" s="39">
        <f>IF(INDEX('Discl output_ class'!$B:$T,MATCH('Class output'!$A312,'Discl output_ class'!$B:$B,FALSE),MATCH('Class output'!K$1,'Discl output_ class'!$B$1:$T$1,FALSE))=0,0,'Inq6 adjusted class'!N312)</f>
        <v>0</v>
      </c>
      <c r="L312" s="39">
        <f>IF(INDEX('Discl output_ class'!$B:$T,MATCH('Class output'!$A312,'Discl output_ class'!$B:$B,FALSE),MATCH('Class output'!L$1,'Discl output_ class'!$B$1:$T$1,FALSE))=0,0,'Inq6 adjusted class'!O312)</f>
        <v>0</v>
      </c>
      <c r="M312" s="39">
        <f>IF(INDEX('Discl output_ class'!$B:$T,MATCH('Class output'!$A312,'Discl output_ class'!$B:$B,FALSE),MATCH('Class output'!M$1,'Discl output_ class'!$B$1:$T$1,FALSE))=0,0,'Inq6 adjusted class'!P312)</f>
        <v>0</v>
      </c>
      <c r="N312" s="39">
        <f>IF(INDEX('Discl output_ class'!$B:$T,MATCH('Class output'!$A312,'Discl output_ class'!$B:$B,FALSE),MATCH('Class output'!N$1,'Discl output_ class'!$B$1:$T$1,FALSE))=0,0,'Inq6 adjusted class'!Q312)</f>
        <v>0</v>
      </c>
      <c r="O312" s="39">
        <f>IF(INDEX('Discl output_ class'!$B:$T,MATCH('Class output'!$A312,'Discl output_ class'!$B:$B,FALSE),MATCH('Class output'!O$1,'Discl output_ class'!$B$1:$T$1,FALSE))=0,0,'Inq6 adjusted class'!R312)</f>
        <v>0</v>
      </c>
      <c r="P312" s="39">
        <f>IF(INDEX('Discl output_ class'!$B:$T,MATCH('Class output'!$A312,'Discl output_ class'!$B:$B,FALSE),MATCH('Class output'!P$1,'Discl output_ class'!$B$1:$T$1,FALSE))=0,0,'Inq6 adjusted class'!S312)</f>
        <v>0</v>
      </c>
      <c r="Q312" s="39">
        <f>IF(INDEX('Discl output_ class'!$B:$T,MATCH('Class output'!$A312,'Discl output_ class'!$B:$B,FALSE),MATCH('Class output'!Q$1,'Discl output_ class'!$B$1:$T$1,FALSE))=0,0,'Inq6 adjusted class'!T312)</f>
        <v>0</v>
      </c>
      <c r="R312" s="39">
        <f>IF(INDEX('Discl output_ class'!$B:$T,MATCH('Class output'!$A312,'Discl output_ class'!$B:$B,FALSE),MATCH('Class output'!R$1,'Discl output_ class'!$B$1:$T$1,FALSE))=0,0,'Inq6 adjusted class'!U312)</f>
        <v>14894.533214618232</v>
      </c>
      <c r="S312" s="39">
        <f>IF(INDEX('Discl output_ class'!$B:$T,MATCH('Class output'!$A312,'Discl output_ class'!$B:$B,FALSE),MATCH('Class output'!S$1,'Discl output_ class'!$B$1:$T$1,FALSE))=0,0,'Inq6 adjusted class'!V312)</f>
        <v>19296.3891327809</v>
      </c>
      <c r="T312" s="39">
        <f>IFERROR(VLOOKUP(A312,'Output A'!B:E,4,FALSE),0)</f>
        <v>16073.67</v>
      </c>
    </row>
    <row r="313" spans="1:20" x14ac:dyDescent="0.3">
      <c r="A313" s="6">
        <f>'Discl output_ class'!B313</f>
        <v>4311</v>
      </c>
      <c r="B313" s="39">
        <f>IF(INDEX('Discl output_ class'!$B:$T,MATCH('Class output'!$A313,'Discl output_ class'!$B:$B,FALSE),MATCH('Class output'!B$1,'Discl output_ class'!$B$1:$T$1,FALSE))=0,0,'Inq6 adjusted class'!E313)</f>
        <v>0</v>
      </c>
      <c r="C313" s="39">
        <f>IF(INDEX('Discl output_ class'!$B:$T,MATCH('Class output'!$A313,'Discl output_ class'!$B:$B,FALSE),MATCH('Class output'!C$1,'Discl output_ class'!$B$1:$T$1,FALSE))=0,0,'Inq6 adjusted class'!F313)</f>
        <v>0</v>
      </c>
      <c r="D313" s="39">
        <f>IF(INDEX('Discl output_ class'!$B:$T,MATCH('Class output'!$A313,'Discl output_ class'!$B:$B,FALSE),MATCH('Class output'!D$1,'Discl output_ class'!$B$1:$T$1,FALSE))=0,0,'Inq6 adjusted class'!G313)</f>
        <v>0</v>
      </c>
      <c r="E313" s="39">
        <f>IF(INDEX('Discl output_ class'!$B:$T,MATCH('Class output'!$A313,'Discl output_ class'!$B:$B,FALSE),MATCH('Class output'!E$1,'Discl output_ class'!$B$1:$T$1,FALSE))=0,0,'Inq6 adjusted class'!H313)</f>
        <v>0</v>
      </c>
      <c r="F313" s="39">
        <f>IF(INDEX('Discl output_ class'!$B:$T,MATCH('Class output'!$A313,'Discl output_ class'!$B:$B,FALSE),MATCH('Class output'!F$1,'Discl output_ class'!$B$1:$T$1,FALSE))=0,0,'Inq6 adjusted class'!I313)</f>
        <v>0</v>
      </c>
      <c r="G313" s="39">
        <f>IF(INDEX('Discl output_ class'!$B:$T,MATCH('Class output'!$A313,'Discl output_ class'!$B:$B,FALSE),MATCH('Class output'!G$1,'Discl output_ class'!$B$1:$T$1,FALSE))=0,0,'Inq6 adjusted class'!J313)</f>
        <v>0</v>
      </c>
      <c r="H313" s="39">
        <f>IF(INDEX('Discl output_ class'!$B:$T,MATCH('Class output'!$A313,'Discl output_ class'!$B:$B,FALSE),MATCH('Class output'!H$1,'Discl output_ class'!$B$1:$T$1,FALSE))=0,0,'Inq6 adjusted class'!K313)</f>
        <v>0</v>
      </c>
      <c r="I313" s="39">
        <f>IF(INDEX('Discl output_ class'!$B:$T,MATCH('Class output'!$A313,'Discl output_ class'!$B:$B,FALSE),MATCH('Class output'!I$1,'Discl output_ class'!$B$1:$T$1,FALSE))=0,0,'Inq6 adjusted class'!L313)</f>
        <v>0</v>
      </c>
      <c r="J313" s="39">
        <f>IF(INDEX('Discl output_ class'!$B:$T,MATCH('Class output'!$A313,'Discl output_ class'!$B:$B,FALSE),MATCH('Class output'!J$1,'Discl output_ class'!$B$1:$T$1,FALSE))=0,0,'Inq6 adjusted class'!M313)</f>
        <v>0</v>
      </c>
      <c r="K313" s="39">
        <f>IF(INDEX('Discl output_ class'!$B:$T,MATCH('Class output'!$A313,'Discl output_ class'!$B:$B,FALSE),MATCH('Class output'!K$1,'Discl output_ class'!$B$1:$T$1,FALSE))=0,0,'Inq6 adjusted class'!N313)</f>
        <v>0</v>
      </c>
      <c r="L313" s="39">
        <f>IF(INDEX('Discl output_ class'!$B:$T,MATCH('Class output'!$A313,'Discl output_ class'!$B:$B,FALSE),MATCH('Class output'!L$1,'Discl output_ class'!$B$1:$T$1,FALSE))=0,0,'Inq6 adjusted class'!O313)</f>
        <v>0</v>
      </c>
      <c r="M313" s="39">
        <f>IF(INDEX('Discl output_ class'!$B:$T,MATCH('Class output'!$A313,'Discl output_ class'!$B:$B,FALSE),MATCH('Class output'!M$1,'Discl output_ class'!$B$1:$T$1,FALSE))=0,0,'Inq6 adjusted class'!P313)</f>
        <v>387.79802468702218</v>
      </c>
      <c r="N313" s="39">
        <f>IF(INDEX('Discl output_ class'!$B:$T,MATCH('Class output'!$A313,'Discl output_ class'!$B:$B,FALSE),MATCH('Class output'!N$1,'Discl output_ class'!$B$1:$T$1,FALSE))=0,0,'Inq6 adjusted class'!Q313)</f>
        <v>579.64417605741824</v>
      </c>
      <c r="O313" s="39">
        <f>IF(INDEX('Discl output_ class'!$B:$T,MATCH('Class output'!$A313,'Discl output_ class'!$B:$B,FALSE),MATCH('Class output'!O$1,'Discl output_ class'!$B$1:$T$1,FALSE))=0,0,'Inq6 adjusted class'!R313)</f>
        <v>1092.3483115597373</v>
      </c>
      <c r="P313" s="39">
        <f>IF(INDEX('Discl output_ class'!$B:$T,MATCH('Class output'!$A313,'Discl output_ class'!$B:$B,FALSE),MATCH('Class output'!P$1,'Discl output_ class'!$B$1:$T$1,FALSE))=0,0,'Inq6 adjusted class'!S313)</f>
        <v>481.60132938881247</v>
      </c>
      <c r="Q313" s="39">
        <f>IF(INDEX('Discl output_ class'!$B:$T,MATCH('Class output'!$A313,'Discl output_ class'!$B:$B,FALSE),MATCH('Class output'!Q$1,'Discl output_ class'!$B$1:$T$1,FALSE))=0,0,'Inq6 adjusted class'!T313)</f>
        <v>322.64879015044124</v>
      </c>
      <c r="R313" s="39">
        <f>IF(INDEX('Discl output_ class'!$B:$T,MATCH('Class output'!$A313,'Discl output_ class'!$B:$B,FALSE),MATCH('Class output'!R$1,'Discl output_ class'!$B$1:$T$1,FALSE))=0,0,'Inq6 adjusted class'!U313)</f>
        <v>465.88786790517423</v>
      </c>
      <c r="S313" s="39">
        <f>IF(INDEX('Discl output_ class'!$B:$T,MATCH('Class output'!$A313,'Discl output_ class'!$B:$B,FALSE),MATCH('Class output'!S$1,'Discl output_ class'!$B$1:$T$1,FALSE))=0,0,'Inq6 adjusted class'!V313)</f>
        <v>899.22674846945779</v>
      </c>
      <c r="T313" s="39">
        <f>IFERROR(VLOOKUP(A313,'Output A'!B:E,4,FALSE),0)</f>
        <v>0</v>
      </c>
    </row>
    <row r="314" spans="1:20" x14ac:dyDescent="0.3">
      <c r="A314" s="6">
        <f>'Discl output_ class'!B314</f>
        <v>4312</v>
      </c>
      <c r="B314" s="39">
        <f>IF(INDEX('Discl output_ class'!$B:$T,MATCH('Class output'!$A314,'Discl output_ class'!$B:$B,FALSE),MATCH('Class output'!B$1,'Discl output_ class'!$B$1:$T$1,FALSE))=0,0,'Inq6 adjusted class'!E314)</f>
        <v>1634.7299986975593</v>
      </c>
      <c r="C314" s="39">
        <f>IF(INDEX('Discl output_ class'!$B:$T,MATCH('Class output'!$A314,'Discl output_ class'!$B:$B,FALSE),MATCH('Class output'!C$1,'Discl output_ class'!$B$1:$T$1,FALSE))=0,0,'Inq6 adjusted class'!F314)</f>
        <v>1658.7657559845782</v>
      </c>
      <c r="D314" s="39">
        <f>IF(INDEX('Discl output_ class'!$B:$T,MATCH('Class output'!$A314,'Discl output_ class'!$B:$B,FALSE),MATCH('Class output'!D$1,'Discl output_ class'!$B$1:$T$1,FALSE))=0,0,'Inq6 adjusted class'!G314)</f>
        <v>1621.8387555752427</v>
      </c>
      <c r="E314" s="39">
        <f>IF(INDEX('Discl output_ class'!$B:$T,MATCH('Class output'!$A314,'Discl output_ class'!$B:$B,FALSE),MATCH('Class output'!E$1,'Discl output_ class'!$B$1:$T$1,FALSE))=0,0,'Inq6 adjusted class'!H314)</f>
        <v>2356.9455780787807</v>
      </c>
      <c r="F314" s="39">
        <f>IF(INDEX('Discl output_ class'!$B:$T,MATCH('Class output'!$A314,'Discl output_ class'!$B:$B,FALSE),MATCH('Class output'!F$1,'Discl output_ class'!$B$1:$T$1,FALSE))=0,0,'Inq6 adjusted class'!I314)</f>
        <v>1829.9121563205574</v>
      </c>
      <c r="G314" s="39">
        <f>IF(INDEX('Discl output_ class'!$B:$T,MATCH('Class output'!$A314,'Discl output_ class'!$B:$B,FALSE),MATCH('Class output'!G$1,'Discl output_ class'!$B$1:$T$1,FALSE))=0,0,'Inq6 adjusted class'!J314)</f>
        <v>2132.1052278318307</v>
      </c>
      <c r="H314" s="39">
        <f>IF(INDEX('Discl output_ class'!$B:$T,MATCH('Class output'!$A314,'Discl output_ class'!$B:$B,FALSE),MATCH('Class output'!H$1,'Discl output_ class'!$B$1:$T$1,FALSE))=0,0,'Inq6 adjusted class'!K314)</f>
        <v>2133.3127705163447</v>
      </c>
      <c r="I314" s="39">
        <f>IF(INDEX('Discl output_ class'!$B:$T,MATCH('Class output'!$A314,'Discl output_ class'!$B:$B,FALSE),MATCH('Class output'!I$1,'Discl output_ class'!$B$1:$T$1,FALSE))=0,0,'Inq6 adjusted class'!L314)</f>
        <v>1838.5526430335622</v>
      </c>
      <c r="J314" s="39">
        <f>IF(INDEX('Discl output_ class'!$B:$T,MATCH('Class output'!$A314,'Discl output_ class'!$B:$B,FALSE),MATCH('Class output'!J$1,'Discl output_ class'!$B$1:$T$1,FALSE))=0,0,'Inq6 adjusted class'!M314)</f>
        <v>2114.5651991344071</v>
      </c>
      <c r="K314" s="39">
        <f>IF(INDEX('Discl output_ class'!$B:$T,MATCH('Class output'!$A314,'Discl output_ class'!$B:$B,FALSE),MATCH('Class output'!K$1,'Discl output_ class'!$B$1:$T$1,FALSE))=0,0,'Inq6 adjusted class'!N314)</f>
        <v>2175.2963444105208</v>
      </c>
      <c r="L314" s="39">
        <f>IF(INDEX('Discl output_ class'!$B:$T,MATCH('Class output'!$A314,'Discl output_ class'!$B:$B,FALSE),MATCH('Class output'!L$1,'Discl output_ class'!$B$1:$T$1,FALSE))=0,0,'Inq6 adjusted class'!O314)</f>
        <v>1130.8221872306065</v>
      </c>
      <c r="M314" s="39">
        <f>IF(INDEX('Discl output_ class'!$B:$T,MATCH('Class output'!$A314,'Discl output_ class'!$B:$B,FALSE),MATCH('Class output'!M$1,'Discl output_ class'!$B$1:$T$1,FALSE))=0,0,'Inq6 adjusted class'!P314)</f>
        <v>663.92269980921367</v>
      </c>
      <c r="N314" s="39">
        <f>IF(INDEX('Discl output_ class'!$B:$T,MATCH('Class output'!$A314,'Discl output_ class'!$B:$B,FALSE),MATCH('Class output'!N$1,'Discl output_ class'!$B$1:$T$1,FALSE))=0,0,'Inq6 adjusted class'!Q314)</f>
        <v>920.29459764634817</v>
      </c>
      <c r="O314" s="39">
        <f>IF(INDEX('Discl output_ class'!$B:$T,MATCH('Class output'!$A314,'Discl output_ class'!$B:$B,FALSE),MATCH('Class output'!O$1,'Discl output_ class'!$B$1:$T$1,FALSE))=0,0,'Inq6 adjusted class'!R314)</f>
        <v>1641.233481958604</v>
      </c>
      <c r="P314" s="39">
        <f>IF(INDEX('Discl output_ class'!$B:$T,MATCH('Class output'!$A314,'Discl output_ class'!$B:$B,FALSE),MATCH('Class output'!P$1,'Discl output_ class'!$B$1:$T$1,FALSE))=0,0,'Inq6 adjusted class'!S314)</f>
        <v>727.04357651069279</v>
      </c>
      <c r="Q314" s="39">
        <f>IF(INDEX('Discl output_ class'!$B:$T,MATCH('Class output'!$A314,'Discl output_ class'!$B:$B,FALSE),MATCH('Class output'!Q$1,'Discl output_ class'!$B$1:$T$1,FALSE))=0,0,'Inq6 adjusted class'!T314)</f>
        <v>583.63821823162743</v>
      </c>
      <c r="R314" s="39">
        <f>IF(INDEX('Discl output_ class'!$B:$T,MATCH('Class output'!$A314,'Discl output_ class'!$B:$B,FALSE),MATCH('Class output'!R$1,'Discl output_ class'!$B$1:$T$1,FALSE))=0,0,'Inq6 adjusted class'!U314)</f>
        <v>1100.9614168490955</v>
      </c>
      <c r="S314" s="39">
        <f>IF(INDEX('Discl output_ class'!$B:$T,MATCH('Class output'!$A314,'Discl output_ class'!$B:$B,FALSE),MATCH('Class output'!S$1,'Discl output_ class'!$B$1:$T$1,FALSE))=0,0,'Inq6 adjusted class'!V314)</f>
        <v>1353.4985521141991</v>
      </c>
      <c r="T314" s="39">
        <f>IFERROR(VLOOKUP(A314,'Output A'!B:E,4,FALSE),0)</f>
        <v>397.13731300000001</v>
      </c>
    </row>
    <row r="315" spans="1:20" x14ac:dyDescent="0.3">
      <c r="A315" s="6">
        <f>'Discl output_ class'!B315</f>
        <v>4313</v>
      </c>
      <c r="B315" s="39">
        <f>IF(INDEX('Discl output_ class'!$B:$T,MATCH('Class output'!$A315,'Discl output_ class'!$B:$B,FALSE),MATCH('Class output'!B$1,'Discl output_ class'!$B$1:$T$1,FALSE))=0,0,'Inq6 adjusted class'!E315)</f>
        <v>0</v>
      </c>
      <c r="C315" s="39">
        <f>IF(INDEX('Discl output_ class'!$B:$T,MATCH('Class output'!$A315,'Discl output_ class'!$B:$B,FALSE),MATCH('Class output'!C$1,'Discl output_ class'!$B$1:$T$1,FALSE))=0,0,'Inq6 adjusted class'!F315)</f>
        <v>0</v>
      </c>
      <c r="D315" s="39">
        <f>IF(INDEX('Discl output_ class'!$B:$T,MATCH('Class output'!$A315,'Discl output_ class'!$B:$B,FALSE),MATCH('Class output'!D$1,'Discl output_ class'!$B$1:$T$1,FALSE))=0,0,'Inq6 adjusted class'!G315)</f>
        <v>0</v>
      </c>
      <c r="E315" s="39">
        <f>IF(INDEX('Discl output_ class'!$B:$T,MATCH('Class output'!$A315,'Discl output_ class'!$B:$B,FALSE),MATCH('Class output'!E$1,'Discl output_ class'!$B$1:$T$1,FALSE))=0,0,'Inq6 adjusted class'!H315)</f>
        <v>0</v>
      </c>
      <c r="F315" s="39">
        <f>IF(INDEX('Discl output_ class'!$B:$T,MATCH('Class output'!$A315,'Discl output_ class'!$B:$B,FALSE),MATCH('Class output'!F$1,'Discl output_ class'!$B$1:$T$1,FALSE))=0,0,'Inq6 adjusted class'!I315)</f>
        <v>0</v>
      </c>
      <c r="G315" s="39">
        <f>IF(INDEX('Discl output_ class'!$B:$T,MATCH('Class output'!$A315,'Discl output_ class'!$B:$B,FALSE),MATCH('Class output'!G$1,'Discl output_ class'!$B$1:$T$1,FALSE))=0,0,'Inq6 adjusted class'!J315)</f>
        <v>0</v>
      </c>
      <c r="H315" s="39">
        <f>IF(INDEX('Discl output_ class'!$B:$T,MATCH('Class output'!$A315,'Discl output_ class'!$B:$B,FALSE),MATCH('Class output'!H$1,'Discl output_ class'!$B$1:$T$1,FALSE))=0,0,'Inq6 adjusted class'!K315)</f>
        <v>0</v>
      </c>
      <c r="I315" s="39">
        <f>IF(INDEX('Discl output_ class'!$B:$T,MATCH('Class output'!$A315,'Discl output_ class'!$B:$B,FALSE),MATCH('Class output'!I$1,'Discl output_ class'!$B$1:$T$1,FALSE))=0,0,'Inq6 adjusted class'!L315)</f>
        <v>0</v>
      </c>
      <c r="J315" s="39">
        <f>IF(INDEX('Discl output_ class'!$B:$T,MATCH('Class output'!$A315,'Discl output_ class'!$B:$B,FALSE),MATCH('Class output'!J$1,'Discl output_ class'!$B$1:$T$1,FALSE))=0,0,'Inq6 adjusted class'!M315)</f>
        <v>0</v>
      </c>
      <c r="K315" s="39">
        <f>IF(INDEX('Discl output_ class'!$B:$T,MATCH('Class output'!$A315,'Discl output_ class'!$B:$B,FALSE),MATCH('Class output'!K$1,'Discl output_ class'!$B$1:$T$1,FALSE))=0,0,'Inq6 adjusted class'!N315)</f>
        <v>0</v>
      </c>
      <c r="L315" s="39">
        <f>IF(INDEX('Discl output_ class'!$B:$T,MATCH('Class output'!$A315,'Discl output_ class'!$B:$B,FALSE),MATCH('Class output'!L$1,'Discl output_ class'!$B$1:$T$1,FALSE))=0,0,'Inq6 adjusted class'!O315)</f>
        <v>0</v>
      </c>
      <c r="M315" s="39">
        <f>IF(INDEX('Discl output_ class'!$B:$T,MATCH('Class output'!$A315,'Discl output_ class'!$B:$B,FALSE),MATCH('Class output'!M$1,'Discl output_ class'!$B$1:$T$1,FALSE))=0,0,'Inq6 adjusted class'!P315)</f>
        <v>108.24714510233952</v>
      </c>
      <c r="N315" s="39">
        <f>IF(INDEX('Discl output_ class'!$B:$T,MATCH('Class output'!$A315,'Discl output_ class'!$B:$B,FALSE),MATCH('Class output'!N$1,'Discl output_ class'!$B$1:$T$1,FALSE))=0,0,'Inq6 adjusted class'!Q315)</f>
        <v>131.16740090484006</v>
      </c>
      <c r="O315" s="39">
        <f>IF(INDEX('Discl output_ class'!$B:$T,MATCH('Class output'!$A315,'Discl output_ class'!$B:$B,FALSE),MATCH('Class output'!O$1,'Discl output_ class'!$B$1:$T$1,FALSE))=0,0,'Inq6 adjusted class'!R315)</f>
        <v>252.56608359762711</v>
      </c>
      <c r="P315" s="39">
        <f>IF(INDEX('Discl output_ class'!$B:$T,MATCH('Class output'!$A315,'Discl output_ class'!$B:$B,FALSE),MATCH('Class output'!P$1,'Discl output_ class'!$B$1:$T$1,FALSE))=0,0,'Inq6 adjusted class'!S315)</f>
        <v>108.33567736762652</v>
      </c>
      <c r="Q315" s="39">
        <f>IF(INDEX('Discl output_ class'!$B:$T,MATCH('Class output'!$A315,'Discl output_ class'!$B:$B,FALSE),MATCH('Class output'!Q$1,'Discl output_ class'!$B$1:$T$1,FALSE))=0,0,'Inq6 adjusted class'!T315)</f>
        <v>56.203337639109122</v>
      </c>
      <c r="R315" s="39">
        <f>IF(INDEX('Discl output_ class'!$B:$T,MATCH('Class output'!$A315,'Discl output_ class'!$B:$B,FALSE),MATCH('Class output'!R$1,'Discl output_ class'!$B$1:$T$1,FALSE))=0,0,'Inq6 adjusted class'!U315)</f>
        <v>114.71105170883341</v>
      </c>
      <c r="S315" s="39">
        <f>IF(INDEX('Discl output_ class'!$B:$T,MATCH('Class output'!$A315,'Discl output_ class'!$B:$B,FALSE),MATCH('Class output'!S$1,'Discl output_ class'!$B$1:$T$1,FALSE))=0,0,'Inq6 adjusted class'!V315)</f>
        <v>111.49161307790497</v>
      </c>
      <c r="T315" s="39">
        <f>IFERROR(VLOOKUP(A315,'Output A'!B:E,4,FALSE),0)</f>
        <v>0</v>
      </c>
    </row>
    <row r="316" spans="1:20" x14ac:dyDescent="0.3">
      <c r="A316" s="6">
        <f>'Discl output_ class'!B316</f>
        <v>4321</v>
      </c>
      <c r="B316" s="39">
        <f>IF(INDEX('Discl output_ class'!$B:$T,MATCH('Class output'!$A316,'Discl output_ class'!$B:$B,FALSE),MATCH('Class output'!B$1,'Discl output_ class'!$B$1:$T$1,FALSE))=0,0,'Inq6 adjusted class'!E316)</f>
        <v>19347.118945772741</v>
      </c>
      <c r="C316" s="39">
        <f>IF(INDEX('Discl output_ class'!$B:$T,MATCH('Class output'!$A316,'Discl output_ class'!$B:$B,FALSE),MATCH('Class output'!C$1,'Discl output_ class'!$B$1:$T$1,FALSE))=0,0,'Inq6 adjusted class'!F316)</f>
        <v>18358.662939036505</v>
      </c>
      <c r="D316" s="39">
        <f>IF(INDEX('Discl output_ class'!$B:$T,MATCH('Class output'!$A316,'Discl output_ class'!$B:$B,FALSE),MATCH('Class output'!D$1,'Discl output_ class'!$B$1:$T$1,FALSE))=0,0,'Inq6 adjusted class'!G316)</f>
        <v>20022.787844368344</v>
      </c>
      <c r="E316" s="39">
        <f>IF(INDEX('Discl output_ class'!$B:$T,MATCH('Class output'!$A316,'Discl output_ class'!$B:$B,FALSE),MATCH('Class output'!E$1,'Discl output_ class'!$B$1:$T$1,FALSE))=0,0,'Inq6 adjusted class'!H316)</f>
        <v>21486.386234902453</v>
      </c>
      <c r="F316" s="39">
        <f>IF(INDEX('Discl output_ class'!$B:$T,MATCH('Class output'!$A316,'Discl output_ class'!$B:$B,FALSE),MATCH('Class output'!F$1,'Discl output_ class'!$B$1:$T$1,FALSE))=0,0,'Inq6 adjusted class'!I316)</f>
        <v>19917.722570448623</v>
      </c>
      <c r="G316" s="39">
        <f>IF(INDEX('Discl output_ class'!$B:$T,MATCH('Class output'!$A316,'Discl output_ class'!$B:$B,FALSE),MATCH('Class output'!G$1,'Discl output_ class'!$B$1:$T$1,FALSE))=0,0,'Inq6 adjusted class'!J316)</f>
        <v>21287.179998230298</v>
      </c>
      <c r="H316" s="39">
        <f>IF(INDEX('Discl output_ class'!$B:$T,MATCH('Class output'!$A316,'Discl output_ class'!$B:$B,FALSE),MATCH('Class output'!H$1,'Discl output_ class'!$B$1:$T$1,FALSE))=0,0,'Inq6 adjusted class'!K316)</f>
        <v>21906.5809571758</v>
      </c>
      <c r="I316" s="39">
        <f>IF(INDEX('Discl output_ class'!$B:$T,MATCH('Class output'!$A316,'Discl output_ class'!$B:$B,FALSE),MATCH('Class output'!I$1,'Discl output_ class'!$B$1:$T$1,FALSE))=0,0,'Inq6 adjusted class'!L316)</f>
        <v>21698.669841130402</v>
      </c>
      <c r="J316" s="39">
        <f>IF(INDEX('Discl output_ class'!$B:$T,MATCH('Class output'!$A316,'Discl output_ class'!$B:$B,FALSE),MATCH('Class output'!J$1,'Discl output_ class'!$B$1:$T$1,FALSE))=0,0,'Inq6 adjusted class'!M316)</f>
        <v>24068.344340585758</v>
      </c>
      <c r="K316" s="39">
        <f>IF(INDEX('Discl output_ class'!$B:$T,MATCH('Class output'!$A316,'Discl output_ class'!$B:$B,FALSE),MATCH('Class output'!K$1,'Discl output_ class'!$B$1:$T$1,FALSE))=0,0,'Inq6 adjusted class'!N316)</f>
        <v>24250.975780237648</v>
      </c>
      <c r="L316" s="39">
        <f>IF(INDEX('Discl output_ class'!$B:$T,MATCH('Class output'!$A316,'Discl output_ class'!$B:$B,FALSE),MATCH('Class output'!L$1,'Discl output_ class'!$B$1:$T$1,FALSE))=0,0,'Inq6 adjusted class'!O316)</f>
        <v>23900.848461852216</v>
      </c>
      <c r="M316" s="39">
        <f>IF(INDEX('Discl output_ class'!$B:$T,MATCH('Class output'!$A316,'Discl output_ class'!$B:$B,FALSE),MATCH('Class output'!M$1,'Discl output_ class'!$B$1:$T$1,FALSE))=0,0,'Inq6 adjusted class'!P316)</f>
        <v>23298.899612192476</v>
      </c>
      <c r="N316" s="39">
        <f>IF(INDEX('Discl output_ class'!$B:$T,MATCH('Class output'!$A316,'Discl output_ class'!$B:$B,FALSE),MATCH('Class output'!N$1,'Discl output_ class'!$B$1:$T$1,FALSE))=0,0,'Inq6 adjusted class'!Q316)</f>
        <v>22095.745245912545</v>
      </c>
      <c r="O316" s="39">
        <f>IF(INDEX('Discl output_ class'!$B:$T,MATCH('Class output'!$A316,'Discl output_ class'!$B:$B,FALSE),MATCH('Class output'!O$1,'Discl output_ class'!$B$1:$T$1,FALSE))=0,0,'Inq6 adjusted class'!R316)</f>
        <v>21694.137087892996</v>
      </c>
      <c r="P316" s="39">
        <f>IF(INDEX('Discl output_ class'!$B:$T,MATCH('Class output'!$A316,'Discl output_ class'!$B:$B,FALSE),MATCH('Class output'!P$1,'Discl output_ class'!$B$1:$T$1,FALSE))=0,0,'Inq6 adjusted class'!S316)</f>
        <v>20725.928661858532</v>
      </c>
      <c r="Q316" s="39">
        <f>IF(INDEX('Discl output_ class'!$B:$T,MATCH('Class output'!$A316,'Discl output_ class'!$B:$B,FALSE),MATCH('Class output'!Q$1,'Discl output_ class'!$B$1:$T$1,FALSE))=0,0,'Inq6 adjusted class'!T316)</f>
        <v>25659.365882926584</v>
      </c>
      <c r="R316" s="39">
        <f>IF(INDEX('Discl output_ class'!$B:$T,MATCH('Class output'!$A316,'Discl output_ class'!$B:$B,FALSE),MATCH('Class output'!R$1,'Discl output_ class'!$B$1:$T$1,FALSE))=0,0,'Inq6 adjusted class'!U316)</f>
        <v>18801.858818041652</v>
      </c>
      <c r="S316" s="39">
        <f>IF(INDEX('Discl output_ class'!$B:$T,MATCH('Class output'!$A316,'Discl output_ class'!$B:$B,FALSE),MATCH('Class output'!S$1,'Discl output_ class'!$B$1:$T$1,FALSE))=0,0,'Inq6 adjusted class'!V316)</f>
        <v>18435.881669312752</v>
      </c>
      <c r="T316" s="39">
        <f>IFERROR(VLOOKUP(A316,'Output A'!B:E,4,FALSE),0)</f>
        <v>21732.87</v>
      </c>
    </row>
    <row r="317" spans="1:20" x14ac:dyDescent="0.3">
      <c r="A317" s="6">
        <f>'Discl output_ class'!B317</f>
        <v>4322</v>
      </c>
      <c r="B317" s="39">
        <f>IF(INDEX('Discl output_ class'!$B:$T,MATCH('Class output'!$A317,'Discl output_ class'!$B:$B,FALSE),MATCH('Class output'!B$1,'Discl output_ class'!$B$1:$T$1,FALSE))=0,0,'Inq6 adjusted class'!E317)</f>
        <v>8532.5030008017293</v>
      </c>
      <c r="C317" s="39">
        <f>IF(INDEX('Discl output_ class'!$B:$T,MATCH('Class output'!$A317,'Discl output_ class'!$B:$B,FALSE),MATCH('Class output'!C$1,'Discl output_ class'!$B$1:$T$1,FALSE))=0,0,'Inq6 adjusted class'!F317)</f>
        <v>7276.0610215092902</v>
      </c>
      <c r="D317" s="39">
        <f>IF(INDEX('Discl output_ class'!$B:$T,MATCH('Class output'!$A317,'Discl output_ class'!$B:$B,FALSE),MATCH('Class output'!D$1,'Discl output_ class'!$B$1:$T$1,FALSE))=0,0,'Inq6 adjusted class'!G317)</f>
        <v>9544.6183183007743</v>
      </c>
      <c r="E317" s="39">
        <f>IF(INDEX('Discl output_ class'!$B:$T,MATCH('Class output'!$A317,'Discl output_ class'!$B:$B,FALSE),MATCH('Class output'!E$1,'Discl output_ class'!$B$1:$T$1,FALSE))=0,0,'Inq6 adjusted class'!H317)</f>
        <v>10726.461619963698</v>
      </c>
      <c r="F317" s="39">
        <f>IF(INDEX('Discl output_ class'!$B:$T,MATCH('Class output'!$A317,'Discl output_ class'!$B:$B,FALSE),MATCH('Class output'!F$1,'Discl output_ class'!$B$1:$T$1,FALSE))=0,0,'Inq6 adjusted class'!I317)</f>
        <v>9667.8636990856266</v>
      </c>
      <c r="G317" s="39">
        <f>IF(INDEX('Discl output_ class'!$B:$T,MATCH('Class output'!$A317,'Discl output_ class'!$B:$B,FALSE),MATCH('Class output'!G$1,'Discl output_ class'!$B$1:$T$1,FALSE))=0,0,'Inq6 adjusted class'!J317)</f>
        <v>9434.076367135538</v>
      </c>
      <c r="H317" s="39">
        <f>IF(INDEX('Discl output_ class'!$B:$T,MATCH('Class output'!$A317,'Discl output_ class'!$B:$B,FALSE),MATCH('Class output'!H$1,'Discl output_ class'!$B$1:$T$1,FALSE))=0,0,'Inq6 adjusted class'!K317)</f>
        <v>11050.142754626972</v>
      </c>
      <c r="I317" s="39">
        <f>IF(INDEX('Discl output_ class'!$B:$T,MATCH('Class output'!$A317,'Discl output_ class'!$B:$B,FALSE),MATCH('Class output'!I$1,'Discl output_ class'!$B$1:$T$1,FALSE))=0,0,'Inq6 adjusted class'!L317)</f>
        <v>11212.298820368562</v>
      </c>
      <c r="J317" s="39">
        <f>IF(INDEX('Discl output_ class'!$B:$T,MATCH('Class output'!$A317,'Discl output_ class'!$B:$B,FALSE),MATCH('Class output'!J$1,'Discl output_ class'!$B$1:$T$1,FALSE))=0,0,'Inq6 adjusted class'!M317)</f>
        <v>11861.856938685713</v>
      </c>
      <c r="K317" s="39">
        <f>IF(INDEX('Discl output_ class'!$B:$T,MATCH('Class output'!$A317,'Discl output_ class'!$B:$B,FALSE),MATCH('Class output'!K$1,'Discl output_ class'!$B$1:$T$1,FALSE))=0,0,'Inq6 adjusted class'!N317)</f>
        <v>12403.823070523627</v>
      </c>
      <c r="L317" s="39">
        <f>IF(INDEX('Discl output_ class'!$B:$T,MATCH('Class output'!$A317,'Discl output_ class'!$B:$B,FALSE),MATCH('Class output'!L$1,'Discl output_ class'!$B$1:$T$1,FALSE))=0,0,'Inq6 adjusted class'!O317)</f>
        <v>13301.091556378773</v>
      </c>
      <c r="M317" s="39">
        <f>IF(INDEX('Discl output_ class'!$B:$T,MATCH('Class output'!$A317,'Discl output_ class'!$B:$B,FALSE),MATCH('Class output'!M$1,'Discl output_ class'!$B$1:$T$1,FALSE))=0,0,'Inq6 adjusted class'!P317)</f>
        <v>13549.346651236858</v>
      </c>
      <c r="N317" s="39">
        <f>IF(INDEX('Discl output_ class'!$B:$T,MATCH('Class output'!$A317,'Discl output_ class'!$B:$B,FALSE),MATCH('Class output'!N$1,'Discl output_ class'!$B$1:$T$1,FALSE))=0,0,'Inq6 adjusted class'!Q317)</f>
        <v>13070.608503246727</v>
      </c>
      <c r="O317" s="39">
        <f>IF(INDEX('Discl output_ class'!$B:$T,MATCH('Class output'!$A317,'Discl output_ class'!$B:$B,FALSE),MATCH('Class output'!O$1,'Discl output_ class'!$B$1:$T$1,FALSE))=0,0,'Inq6 adjusted class'!R317)</f>
        <v>11967.293718748888</v>
      </c>
      <c r="P317" s="39">
        <f>IF(INDEX('Discl output_ class'!$B:$T,MATCH('Class output'!$A317,'Discl output_ class'!$B:$B,FALSE),MATCH('Class output'!P$1,'Discl output_ class'!$B$1:$T$1,FALSE))=0,0,'Inq6 adjusted class'!S317)</f>
        <v>11708.443222867189</v>
      </c>
      <c r="Q317" s="39">
        <f>IF(INDEX('Discl output_ class'!$B:$T,MATCH('Class output'!$A317,'Discl output_ class'!$B:$B,FALSE),MATCH('Class output'!Q$1,'Discl output_ class'!$B$1:$T$1,FALSE))=0,0,'Inq6 adjusted class'!T317)</f>
        <v>15418.573761955264</v>
      </c>
      <c r="R317" s="39">
        <f>IF(INDEX('Discl output_ class'!$B:$T,MATCH('Class output'!$A317,'Discl output_ class'!$B:$B,FALSE),MATCH('Class output'!R$1,'Discl output_ class'!$B$1:$T$1,FALSE))=0,0,'Inq6 adjusted class'!U317)</f>
        <v>11204.072158463283</v>
      </c>
      <c r="S317" s="39">
        <f>IF(INDEX('Discl output_ class'!$B:$T,MATCH('Class output'!$A317,'Discl output_ class'!$B:$B,FALSE),MATCH('Class output'!S$1,'Discl output_ class'!$B$1:$T$1,FALSE))=0,0,'Inq6 adjusted class'!V317)</f>
        <v>10728.252905358955</v>
      </c>
      <c r="T317" s="39">
        <f>IFERROR(VLOOKUP(A317,'Output A'!B:E,4,FALSE),0)</f>
        <v>13494.24</v>
      </c>
    </row>
    <row r="318" spans="1:20" x14ac:dyDescent="0.3">
      <c r="A318" s="6">
        <f>'Discl output_ class'!B318</f>
        <v>4329</v>
      </c>
      <c r="B318" s="39">
        <f>IF(INDEX('Discl output_ class'!$B:$T,MATCH('Class output'!$A318,'Discl output_ class'!$B:$B,FALSE),MATCH('Class output'!B$1,'Discl output_ class'!$B$1:$T$1,FALSE))=0,0,'Inq6 adjusted class'!E318)</f>
        <v>2137.3849845716982</v>
      </c>
      <c r="C318" s="39">
        <f>IF(INDEX('Discl output_ class'!$B:$T,MATCH('Class output'!$A318,'Discl output_ class'!$B:$B,FALSE),MATCH('Class output'!C$1,'Discl output_ class'!$B$1:$T$1,FALSE))=0,0,'Inq6 adjusted class'!F318)</f>
        <v>2132.5368453245351</v>
      </c>
      <c r="D318" s="39">
        <f>IF(INDEX('Discl output_ class'!$B:$T,MATCH('Class output'!$A318,'Discl output_ class'!$B:$B,FALSE),MATCH('Class output'!D$1,'Discl output_ class'!$B$1:$T$1,FALSE))=0,0,'Inq6 adjusted class'!G318)</f>
        <v>2214.1509272369422</v>
      </c>
      <c r="E318" s="39">
        <f>IF(INDEX('Discl output_ class'!$B:$T,MATCH('Class output'!$A318,'Discl output_ class'!$B:$B,FALSE),MATCH('Class output'!E$1,'Discl output_ class'!$B$1:$T$1,FALSE))=0,0,'Inq6 adjusted class'!H318)</f>
        <v>2236.0952620897415</v>
      </c>
      <c r="F318" s="39">
        <f>IF(INDEX('Discl output_ class'!$B:$T,MATCH('Class output'!$A318,'Discl output_ class'!$B:$B,FALSE),MATCH('Class output'!F$1,'Discl output_ class'!$B$1:$T$1,FALSE))=0,0,'Inq6 adjusted class'!I318)</f>
        <v>1990.4907244829737</v>
      </c>
      <c r="G318" s="39">
        <f>IF(INDEX('Discl output_ class'!$B:$T,MATCH('Class output'!$A318,'Discl output_ class'!$B:$B,FALSE),MATCH('Class output'!G$1,'Discl output_ class'!$B$1:$T$1,FALSE))=0,0,'Inq6 adjusted class'!J318)</f>
        <v>2329.7403466545875</v>
      </c>
      <c r="H318" s="39">
        <f>IF(INDEX('Discl output_ class'!$B:$T,MATCH('Class output'!$A318,'Discl output_ class'!$B:$B,FALSE),MATCH('Class output'!H$1,'Discl output_ class'!$B$1:$T$1,FALSE))=0,0,'Inq6 adjusted class'!K318)</f>
        <v>2177.2210523357107</v>
      </c>
      <c r="I318" s="39">
        <f>IF(INDEX('Discl output_ class'!$B:$T,MATCH('Class output'!$A318,'Discl output_ class'!$B:$B,FALSE),MATCH('Class output'!I$1,'Discl output_ class'!$B$1:$T$1,FALSE))=0,0,'Inq6 adjusted class'!L318)</f>
        <v>2147.8235966395146</v>
      </c>
      <c r="J318" s="39">
        <f>IF(INDEX('Discl output_ class'!$B:$T,MATCH('Class output'!$A318,'Discl output_ class'!$B:$B,FALSE),MATCH('Class output'!J$1,'Discl output_ class'!$B$1:$T$1,FALSE))=0,0,'Inq6 adjusted class'!M318)</f>
        <v>2266.2506635415866</v>
      </c>
      <c r="K318" s="39">
        <f>IF(INDEX('Discl output_ class'!$B:$T,MATCH('Class output'!$A318,'Discl output_ class'!$B:$B,FALSE),MATCH('Class output'!K$1,'Discl output_ class'!$B$1:$T$1,FALSE))=0,0,'Inq6 adjusted class'!N318)</f>
        <v>2199.2038092845887</v>
      </c>
      <c r="L318" s="39">
        <f>IF(INDEX('Discl output_ class'!$B:$T,MATCH('Class output'!$A318,'Discl output_ class'!$B:$B,FALSE),MATCH('Class output'!L$1,'Discl output_ class'!$B$1:$T$1,FALSE))=0,0,'Inq6 adjusted class'!O318)</f>
        <v>2314.5892702593792</v>
      </c>
      <c r="M318" s="39">
        <f>IF(INDEX('Discl output_ class'!$B:$T,MATCH('Class output'!$A318,'Discl output_ class'!$B:$B,FALSE),MATCH('Class output'!M$1,'Discl output_ class'!$B$1:$T$1,FALSE))=0,0,'Inq6 adjusted class'!P318)</f>
        <v>3115.7442158407603</v>
      </c>
      <c r="N318" s="39">
        <f>IF(INDEX('Discl output_ class'!$B:$T,MATCH('Class output'!$A318,'Discl output_ class'!$B:$B,FALSE),MATCH('Class output'!N$1,'Discl output_ class'!$B$1:$T$1,FALSE))=0,0,'Inq6 adjusted class'!Q318)</f>
        <v>3347.7868838841655</v>
      </c>
      <c r="O318" s="39">
        <f>IF(INDEX('Discl output_ class'!$B:$T,MATCH('Class output'!$A318,'Discl output_ class'!$B:$B,FALSE),MATCH('Class output'!O$1,'Discl output_ class'!$B$1:$T$1,FALSE))=0,0,'Inq6 adjusted class'!R318)</f>
        <v>3327.3695709797244</v>
      </c>
      <c r="P318" s="39">
        <f>IF(INDEX('Discl output_ class'!$B:$T,MATCH('Class output'!$A318,'Discl output_ class'!$B:$B,FALSE),MATCH('Class output'!P$1,'Discl output_ class'!$B$1:$T$1,FALSE))=0,0,'Inq6 adjusted class'!S318)</f>
        <v>3744.1450001863373</v>
      </c>
      <c r="Q318" s="39">
        <f>IF(INDEX('Discl output_ class'!$B:$T,MATCH('Class output'!$A318,'Discl output_ class'!$B:$B,FALSE),MATCH('Class output'!Q$1,'Discl output_ class'!$B$1:$T$1,FALSE))=0,0,'Inq6 adjusted class'!T318)</f>
        <v>5114.0441879493283</v>
      </c>
      <c r="R318" s="39">
        <f>IF(INDEX('Discl output_ class'!$B:$T,MATCH('Class output'!$A318,'Discl output_ class'!$B:$B,FALSE),MATCH('Class output'!R$1,'Discl output_ class'!$B$1:$T$1,FALSE))=0,0,'Inq6 adjusted class'!U318)</f>
        <v>3769.4356463239455</v>
      </c>
      <c r="S318" s="39">
        <f>IF(INDEX('Discl output_ class'!$B:$T,MATCH('Class output'!$A318,'Discl output_ class'!$B:$B,FALSE),MATCH('Class output'!S$1,'Discl output_ class'!$B$1:$T$1,FALSE))=0,0,'Inq6 adjusted class'!V318)</f>
        <v>3965.4630713431588</v>
      </c>
      <c r="T318" s="39">
        <f>IFERROR(VLOOKUP(A318,'Output A'!B:E,4,FALSE),0)</f>
        <v>4498.38</v>
      </c>
    </row>
    <row r="319" spans="1:20" x14ac:dyDescent="0.3">
      <c r="A319" s="6">
        <f>'Discl output_ class'!B319</f>
        <v>4331</v>
      </c>
      <c r="B319" s="39">
        <f>IF(INDEX('Discl output_ class'!$B:$T,MATCH('Class output'!$A319,'Discl output_ class'!$B:$B,FALSE),MATCH('Class output'!B$1,'Discl output_ class'!$B$1:$T$1,FALSE))=0,0,'Inq6 adjusted class'!E319)</f>
        <v>1032.0070015805795</v>
      </c>
      <c r="C319" s="39">
        <f>IF(INDEX('Discl output_ class'!$B:$T,MATCH('Class output'!$A319,'Discl output_ class'!$B:$B,FALSE),MATCH('Class output'!C$1,'Discl output_ class'!$B$1:$T$1,FALSE))=0,0,'Inq6 adjusted class'!F319)</f>
        <v>986.05371141207797</v>
      </c>
      <c r="D319" s="39">
        <f>IF(INDEX('Discl output_ class'!$B:$T,MATCH('Class output'!$A319,'Discl output_ class'!$B:$B,FALSE),MATCH('Class output'!D$1,'Discl output_ class'!$B$1:$T$1,FALSE))=0,0,'Inq6 adjusted class'!G319)</f>
        <v>1054.8972278836227</v>
      </c>
      <c r="E319" s="39">
        <f>IF(INDEX('Discl output_ class'!$B:$T,MATCH('Class output'!$A319,'Discl output_ class'!$B:$B,FALSE),MATCH('Class output'!E$1,'Discl output_ class'!$B$1:$T$1,FALSE))=0,0,'Inq6 adjusted class'!H319)</f>
        <v>1250.1180933145183</v>
      </c>
      <c r="F319" s="39">
        <f>IF(INDEX('Discl output_ class'!$B:$T,MATCH('Class output'!$A319,'Discl output_ class'!$B:$B,FALSE),MATCH('Class output'!F$1,'Discl output_ class'!$B$1:$T$1,FALSE))=0,0,'Inq6 adjusted class'!I319)</f>
        <v>873.04239449628562</v>
      </c>
      <c r="G319" s="39">
        <f>IF(INDEX('Discl output_ class'!$B:$T,MATCH('Class output'!$A319,'Discl output_ class'!$B:$B,FALSE),MATCH('Class output'!G$1,'Discl output_ class'!$B$1:$T$1,FALSE))=0,0,'Inq6 adjusted class'!J319)</f>
        <v>922.22986440030786</v>
      </c>
      <c r="H319" s="39">
        <f>IF(INDEX('Discl output_ class'!$B:$T,MATCH('Class output'!$A319,'Discl output_ class'!$B:$B,FALSE),MATCH('Class output'!H$1,'Discl output_ class'!$B$1:$T$1,FALSE))=0,0,'Inq6 adjusted class'!K319)</f>
        <v>901.6206567334159</v>
      </c>
      <c r="I319" s="39">
        <f>IF(INDEX('Discl output_ class'!$B:$T,MATCH('Class output'!$A319,'Discl output_ class'!$B:$B,FALSE),MATCH('Class output'!I$1,'Discl output_ class'!$B$1:$T$1,FALSE))=0,0,'Inq6 adjusted class'!L319)</f>
        <v>892.41703640080914</v>
      </c>
      <c r="J319" s="39">
        <f>IF(INDEX('Discl output_ class'!$B:$T,MATCH('Class output'!$A319,'Discl output_ class'!$B:$B,FALSE),MATCH('Class output'!J$1,'Discl output_ class'!$B$1:$T$1,FALSE))=0,0,'Inq6 adjusted class'!M319)</f>
        <v>994.60057324176398</v>
      </c>
      <c r="K319" s="39">
        <f>IF(INDEX('Discl output_ class'!$B:$T,MATCH('Class output'!$A319,'Discl output_ class'!$B:$B,FALSE),MATCH('Class output'!K$1,'Discl output_ class'!$B$1:$T$1,FALSE))=0,0,'Inq6 adjusted class'!N319)</f>
        <v>1143.4566544927713</v>
      </c>
      <c r="L319" s="39">
        <f>IF(INDEX('Discl output_ class'!$B:$T,MATCH('Class output'!$A319,'Discl output_ class'!$B:$B,FALSE),MATCH('Class output'!L$1,'Discl output_ class'!$B$1:$T$1,FALSE))=0,0,'Inq6 adjusted class'!O319)</f>
        <v>1288.9459496432598</v>
      </c>
      <c r="M319" s="39">
        <f>IF(INDEX('Discl output_ class'!$B:$T,MATCH('Class output'!$A319,'Discl output_ class'!$B:$B,FALSE),MATCH('Class output'!M$1,'Discl output_ class'!$B$1:$T$1,FALSE))=0,0,'Inq6 adjusted class'!P319)</f>
        <v>868.45492366277404</v>
      </c>
      <c r="N319" s="39">
        <f>IF(INDEX('Discl output_ class'!$B:$T,MATCH('Class output'!$A319,'Discl output_ class'!$B:$B,FALSE),MATCH('Class output'!N$1,'Discl output_ class'!$B$1:$T$1,FALSE))=0,0,'Inq6 adjusted class'!Q319)</f>
        <v>864.25949425569195</v>
      </c>
      <c r="O319" s="39">
        <f>IF(INDEX('Discl output_ class'!$B:$T,MATCH('Class output'!$A319,'Discl output_ class'!$B:$B,FALSE),MATCH('Class output'!O$1,'Discl output_ class'!$B$1:$T$1,FALSE))=0,0,'Inq6 adjusted class'!R319)</f>
        <v>727.281999512688</v>
      </c>
      <c r="P319" s="39">
        <f>IF(INDEX('Discl output_ class'!$B:$T,MATCH('Class output'!$A319,'Discl output_ class'!$B:$B,FALSE),MATCH('Class output'!P$1,'Discl output_ class'!$B$1:$T$1,FALSE))=0,0,'Inq6 adjusted class'!S319)</f>
        <v>1637.0760041829626</v>
      </c>
      <c r="Q319" s="39">
        <f>IF(INDEX('Discl output_ class'!$B:$T,MATCH('Class output'!$A319,'Discl output_ class'!$B:$B,FALSE),MATCH('Class output'!Q$1,'Discl output_ class'!$B$1:$T$1,FALSE))=0,0,'Inq6 adjusted class'!T319)</f>
        <v>1384.6990028185835</v>
      </c>
      <c r="R319" s="39">
        <f>IF(INDEX('Discl output_ class'!$B:$T,MATCH('Class output'!$A319,'Discl output_ class'!$B:$B,FALSE),MATCH('Class output'!R$1,'Discl output_ class'!$B$1:$T$1,FALSE))=0,0,'Inq6 adjusted class'!U319)</f>
        <v>1196.228746950808</v>
      </c>
      <c r="S319" s="39">
        <f>IF(INDEX('Discl output_ class'!$B:$T,MATCH('Class output'!$A319,'Discl output_ class'!$B:$B,FALSE),MATCH('Class output'!S$1,'Discl output_ class'!$B$1:$T$1,FALSE))=0,0,'Inq6 adjusted class'!V319)</f>
        <v>1008.5912523631357</v>
      </c>
      <c r="T319" s="39">
        <f>IFERROR(VLOOKUP(A319,'Output A'!B:E,4,FALSE),0)</f>
        <v>1242.7</v>
      </c>
    </row>
    <row r="320" spans="1:20" x14ac:dyDescent="0.3">
      <c r="A320" s="6">
        <f>'Discl output_ class'!B320</f>
        <v>4332</v>
      </c>
      <c r="B320" s="39">
        <f>IF(INDEX('Discl output_ class'!$B:$T,MATCH('Class output'!$A320,'Discl output_ class'!$B:$B,FALSE),MATCH('Class output'!B$1,'Discl output_ class'!$B$1:$T$1,FALSE))=0,0,'Inq6 adjusted class'!E320)</f>
        <v>4841.2138029105663</v>
      </c>
      <c r="C320" s="39">
        <f>IF(INDEX('Discl output_ class'!$B:$T,MATCH('Class output'!$A320,'Discl output_ class'!$B:$B,FALSE),MATCH('Class output'!C$1,'Discl output_ class'!$B$1:$T$1,FALSE))=0,0,'Inq6 adjusted class'!F320)</f>
        <v>5149.9859613081535</v>
      </c>
      <c r="D320" s="39">
        <f>IF(INDEX('Discl output_ class'!$B:$T,MATCH('Class output'!$A320,'Discl output_ class'!$B:$B,FALSE),MATCH('Class output'!D$1,'Discl output_ class'!$B$1:$T$1,FALSE))=0,0,'Inq6 adjusted class'!G320)</f>
        <v>6399.4626580058984</v>
      </c>
      <c r="E320" s="39">
        <f>IF(INDEX('Discl output_ class'!$B:$T,MATCH('Class output'!$A320,'Discl output_ class'!$B:$B,FALSE),MATCH('Class output'!E$1,'Discl output_ class'!$B$1:$T$1,FALSE))=0,0,'Inq6 adjusted class'!H320)</f>
        <v>6259.7913015155491</v>
      </c>
      <c r="F320" s="39">
        <f>IF(INDEX('Discl output_ class'!$B:$T,MATCH('Class output'!$A320,'Discl output_ class'!$B:$B,FALSE),MATCH('Class output'!F$1,'Discl output_ class'!$B$1:$T$1,FALSE))=0,0,'Inq6 adjusted class'!I320)</f>
        <v>5896.7183376760067</v>
      </c>
      <c r="G320" s="39">
        <f>IF(INDEX('Discl output_ class'!$B:$T,MATCH('Class output'!$A320,'Discl output_ class'!$B:$B,FALSE),MATCH('Class output'!G$1,'Discl output_ class'!$B$1:$T$1,FALSE))=0,0,'Inq6 adjusted class'!J320)</f>
        <v>6475.8357345969798</v>
      </c>
      <c r="H320" s="39">
        <f>IF(INDEX('Discl output_ class'!$B:$T,MATCH('Class output'!$A320,'Discl output_ class'!$B:$B,FALSE),MATCH('Class output'!H$1,'Discl output_ class'!$B$1:$T$1,FALSE))=0,0,'Inq6 adjusted class'!K320)</f>
        <v>6763.6270553415061</v>
      </c>
      <c r="I320" s="39">
        <f>IF(INDEX('Discl output_ class'!$B:$T,MATCH('Class output'!$A320,'Discl output_ class'!$B:$B,FALSE),MATCH('Class output'!I$1,'Discl output_ class'!$B$1:$T$1,FALSE))=0,0,'Inq6 adjusted class'!L320)</f>
        <v>6580.6210312477106</v>
      </c>
      <c r="J320" s="39">
        <f>IF(INDEX('Discl output_ class'!$B:$T,MATCH('Class output'!$A320,'Discl output_ class'!$B:$B,FALSE),MATCH('Class output'!J$1,'Discl output_ class'!$B$1:$T$1,FALSE))=0,0,'Inq6 adjusted class'!M320)</f>
        <v>7230.8585411885133</v>
      </c>
      <c r="K320" s="39">
        <f>IF(INDEX('Discl output_ class'!$B:$T,MATCH('Class output'!$A320,'Discl output_ class'!$B:$B,FALSE),MATCH('Class output'!K$1,'Discl output_ class'!$B$1:$T$1,FALSE))=0,0,'Inq6 adjusted class'!N320)</f>
        <v>6854.7087385358609</v>
      </c>
      <c r="L320" s="39">
        <f>IF(INDEX('Discl output_ class'!$B:$T,MATCH('Class output'!$A320,'Discl output_ class'!$B:$B,FALSE),MATCH('Class output'!L$1,'Discl output_ class'!$B$1:$T$1,FALSE))=0,0,'Inq6 adjusted class'!O320)</f>
        <v>7872.8795897119762</v>
      </c>
      <c r="M320" s="39">
        <f>IF(INDEX('Discl output_ class'!$B:$T,MATCH('Class output'!$A320,'Discl output_ class'!$B:$B,FALSE),MATCH('Class output'!M$1,'Discl output_ class'!$B$1:$T$1,FALSE))=0,0,'Inq6 adjusted class'!P320)</f>
        <v>5127.0521492987409</v>
      </c>
      <c r="N320" s="39">
        <f>IF(INDEX('Discl output_ class'!$B:$T,MATCH('Class output'!$A320,'Discl output_ class'!$B:$B,FALSE),MATCH('Class output'!N$1,'Discl output_ class'!$B$1:$T$1,FALSE))=0,0,'Inq6 adjusted class'!Q320)</f>
        <v>4337.3905592215906</v>
      </c>
      <c r="O320" s="39">
        <f>IF(INDEX('Discl output_ class'!$B:$T,MATCH('Class output'!$A320,'Discl output_ class'!$B:$B,FALSE),MATCH('Class output'!O$1,'Discl output_ class'!$B$1:$T$1,FALSE))=0,0,'Inq6 adjusted class'!R320)</f>
        <v>3737.7070208493551</v>
      </c>
      <c r="P320" s="39">
        <f>IF(INDEX('Discl output_ class'!$B:$T,MATCH('Class output'!$A320,'Discl output_ class'!$B:$B,FALSE),MATCH('Class output'!P$1,'Discl output_ class'!$B$1:$T$1,FALSE))=0,0,'Inq6 adjusted class'!S320)</f>
        <v>6318.3406254314323</v>
      </c>
      <c r="Q320" s="39">
        <f>IF(INDEX('Discl output_ class'!$B:$T,MATCH('Class output'!$A320,'Discl output_ class'!$B:$B,FALSE),MATCH('Class output'!Q$1,'Discl output_ class'!$B$1:$T$1,FALSE))=0,0,'Inq6 adjusted class'!T320)</f>
        <v>4717.864293490351</v>
      </c>
      <c r="R320" s="39">
        <f>IF(INDEX('Discl output_ class'!$B:$T,MATCH('Class output'!$A320,'Discl output_ class'!$B:$B,FALSE),MATCH('Class output'!R$1,'Discl output_ class'!$B$1:$T$1,FALSE))=0,0,'Inq6 adjusted class'!U320)</f>
        <v>4799.0200058703786</v>
      </c>
      <c r="S320" s="39">
        <f>IF(INDEX('Discl output_ class'!$B:$T,MATCH('Class output'!$A320,'Discl output_ class'!$B:$B,FALSE),MATCH('Class output'!S$1,'Discl output_ class'!$B$1:$T$1,FALSE))=0,0,'Inq6 adjusted class'!V320)</f>
        <v>4594.0285286567214</v>
      </c>
      <c r="T320" s="39">
        <f>IFERROR(VLOOKUP(A320,'Output A'!B:E,4,FALSE),0)</f>
        <v>5492.85</v>
      </c>
    </row>
    <row r="321" spans="1:20" x14ac:dyDescent="0.3">
      <c r="A321" s="6">
        <f>'Discl output_ class'!B321</f>
        <v>4333</v>
      </c>
      <c r="B321" s="39">
        <f>IF(INDEX('Discl output_ class'!$B:$T,MATCH('Class output'!$A321,'Discl output_ class'!$B:$B,FALSE),MATCH('Class output'!B$1,'Discl output_ class'!$B$1:$T$1,FALSE))=0,0,'Inq6 adjusted class'!E321)</f>
        <v>1821.1899863045421</v>
      </c>
      <c r="C321" s="39">
        <f>IF(INDEX('Discl output_ class'!$B:$T,MATCH('Class output'!$A321,'Discl output_ class'!$B:$B,FALSE),MATCH('Class output'!C$1,'Discl output_ class'!$B$1:$T$1,FALSE))=0,0,'Inq6 adjusted class'!F321)</f>
        <v>1668.1019817702299</v>
      </c>
      <c r="D321" s="39">
        <f>IF(INDEX('Discl output_ class'!$B:$T,MATCH('Class output'!$A321,'Discl output_ class'!$B:$B,FALSE),MATCH('Class output'!D$1,'Discl output_ class'!$B$1:$T$1,FALSE))=0,0,'Inq6 adjusted class'!G321)</f>
        <v>1570.1444596075714</v>
      </c>
      <c r="E321" s="39">
        <f>IF(INDEX('Discl output_ class'!$B:$T,MATCH('Class output'!$A321,'Discl output_ class'!$B:$B,FALSE),MATCH('Class output'!E$1,'Discl output_ class'!$B$1:$T$1,FALSE))=0,0,'Inq6 adjusted class'!H321)</f>
        <v>1764.5706804557931</v>
      </c>
      <c r="F321" s="39">
        <f>IF(INDEX('Discl output_ class'!$B:$T,MATCH('Class output'!$A321,'Discl output_ class'!$B:$B,FALSE),MATCH('Class output'!F$1,'Discl output_ class'!$B$1:$T$1,FALSE))=0,0,'Inq6 adjusted class'!I321)</f>
        <v>1794.3355068389837</v>
      </c>
      <c r="G321" s="39">
        <f>IF(INDEX('Discl output_ class'!$B:$T,MATCH('Class output'!$A321,'Discl output_ class'!$B:$B,FALSE),MATCH('Class output'!G$1,'Discl output_ class'!$B$1:$T$1,FALSE))=0,0,'Inq6 adjusted class'!J321)</f>
        <v>1922.1467463109911</v>
      </c>
      <c r="H321" s="39">
        <f>IF(INDEX('Discl output_ class'!$B:$T,MATCH('Class output'!$A321,'Discl output_ class'!$B:$B,FALSE),MATCH('Class output'!H$1,'Discl output_ class'!$B$1:$T$1,FALSE))=0,0,'Inq6 adjusted class'!K321)</f>
        <v>1998.0074551853372</v>
      </c>
      <c r="I321" s="39">
        <f>IF(INDEX('Discl output_ class'!$B:$T,MATCH('Class output'!$A321,'Discl output_ class'!$B:$B,FALSE),MATCH('Class output'!I$1,'Discl output_ class'!$B$1:$T$1,FALSE))=0,0,'Inq6 adjusted class'!L321)</f>
        <v>1931.2427822641935</v>
      </c>
      <c r="J321" s="39">
        <f>IF(INDEX('Discl output_ class'!$B:$T,MATCH('Class output'!$A321,'Discl output_ class'!$B:$B,FALSE),MATCH('Class output'!J$1,'Discl output_ class'!$B$1:$T$1,FALSE))=0,0,'Inq6 adjusted class'!M321)</f>
        <v>2134.3483044238515</v>
      </c>
      <c r="K321" s="39">
        <f>IF(INDEX('Discl output_ class'!$B:$T,MATCH('Class output'!$A321,'Discl output_ class'!$B:$B,FALSE),MATCH('Class output'!K$1,'Discl output_ class'!$B$1:$T$1,FALSE))=0,0,'Inq6 adjusted class'!N321)</f>
        <v>2269.3151897999123</v>
      </c>
      <c r="L321" s="39">
        <f>IF(INDEX('Discl output_ class'!$B:$T,MATCH('Class output'!$A321,'Discl output_ class'!$B:$B,FALSE),MATCH('Class output'!L$1,'Discl output_ class'!$B$1:$T$1,FALSE))=0,0,'Inq6 adjusted class'!O321)</f>
        <v>2393.7644341377586</v>
      </c>
      <c r="M321" s="39">
        <f>IF(INDEX('Discl output_ class'!$B:$T,MATCH('Class output'!$A321,'Discl output_ class'!$B:$B,FALSE),MATCH('Class output'!M$1,'Discl output_ class'!$B$1:$T$1,FALSE))=0,0,'Inq6 adjusted class'!P321)</f>
        <v>1824.0609938741927</v>
      </c>
      <c r="N321" s="39">
        <f>IF(INDEX('Discl output_ class'!$B:$T,MATCH('Class output'!$A321,'Discl output_ class'!$B:$B,FALSE),MATCH('Class output'!N$1,'Discl output_ class'!$B$1:$T$1,FALSE))=0,0,'Inq6 adjusted class'!Q321)</f>
        <v>1457.8720120201463</v>
      </c>
      <c r="O321" s="39">
        <f>IF(INDEX('Discl output_ class'!$B:$T,MATCH('Class output'!$A321,'Discl output_ class'!$B:$B,FALSE),MATCH('Class output'!O$1,'Discl output_ class'!$B$1:$T$1,FALSE))=0,0,'Inq6 adjusted class'!R321)</f>
        <v>1228.5842659830375</v>
      </c>
      <c r="P321" s="39">
        <f>IF(INDEX('Discl output_ class'!$B:$T,MATCH('Class output'!$A321,'Discl output_ class'!$B:$B,FALSE),MATCH('Class output'!P$1,'Discl output_ class'!$B$1:$T$1,FALSE))=0,0,'Inq6 adjusted class'!S321)</f>
        <v>2150.7163077005998</v>
      </c>
      <c r="Q321" s="39">
        <f>IF(INDEX('Discl output_ class'!$B:$T,MATCH('Class output'!$A321,'Discl output_ class'!$B:$B,FALSE),MATCH('Class output'!Q$1,'Discl output_ class'!$B$1:$T$1,FALSE))=0,0,'Inq6 adjusted class'!T321)</f>
        <v>1534.2082949026831</v>
      </c>
      <c r="R321" s="39">
        <f>IF(INDEX('Discl output_ class'!$B:$T,MATCH('Class output'!$A321,'Discl output_ class'!$B:$B,FALSE),MATCH('Class output'!R$1,'Discl output_ class'!$B$1:$T$1,FALSE))=0,0,'Inq6 adjusted class'!U321)</f>
        <v>1515.6189114709518</v>
      </c>
      <c r="S321" s="39">
        <f>IF(INDEX('Discl output_ class'!$B:$T,MATCH('Class output'!$A321,'Discl output_ class'!$B:$B,FALSE),MATCH('Class output'!S$1,'Discl output_ class'!$B$1:$T$1,FALSE))=0,0,'Inq6 adjusted class'!V321)</f>
        <v>1310.2969031420935</v>
      </c>
      <c r="T321" s="39">
        <f>IFERROR(VLOOKUP(A321,'Output A'!B:E,4,FALSE),0)</f>
        <v>1649.65</v>
      </c>
    </row>
    <row r="322" spans="1:20" x14ac:dyDescent="0.3">
      <c r="A322" s="6">
        <f>'Discl output_ class'!B322</f>
        <v>4334</v>
      </c>
      <c r="B322" s="39">
        <f>IF(INDEX('Discl output_ class'!$B:$T,MATCH('Class output'!$A322,'Discl output_ class'!$B:$B,FALSE),MATCH('Class output'!B$1,'Discl output_ class'!$B$1:$T$1,FALSE))=0,0,'Inq6 adjusted class'!E322)</f>
        <v>6603.4463625465205</v>
      </c>
      <c r="C322" s="39">
        <f>IF(INDEX('Discl output_ class'!$B:$T,MATCH('Class output'!$A322,'Discl output_ class'!$B:$B,FALSE),MATCH('Class output'!C$1,'Discl output_ class'!$B$1:$T$1,FALSE))=0,0,'Inq6 adjusted class'!F322)</f>
        <v>6077.140333885146</v>
      </c>
      <c r="D322" s="39">
        <f>IF(INDEX('Discl output_ class'!$B:$T,MATCH('Class output'!$A322,'Discl output_ class'!$B:$B,FALSE),MATCH('Class output'!D$1,'Discl output_ class'!$B$1:$T$1,FALSE))=0,0,'Inq6 adjusted class'!G322)</f>
        <v>6195.1493031719556</v>
      </c>
      <c r="E322" s="39">
        <f>IF(INDEX('Discl output_ class'!$B:$T,MATCH('Class output'!$A322,'Discl output_ class'!$B:$B,FALSE),MATCH('Class output'!E$1,'Discl output_ class'!$B$1:$T$1,FALSE))=0,0,'Inq6 adjusted class'!H322)</f>
        <v>6546.5837794210029</v>
      </c>
      <c r="F322" s="39">
        <f>IF(INDEX('Discl output_ class'!$B:$T,MATCH('Class output'!$A322,'Discl output_ class'!$B:$B,FALSE),MATCH('Class output'!F$1,'Discl output_ class'!$B$1:$T$1,FALSE))=0,0,'Inq6 adjusted class'!I322)</f>
        <v>5584.4613240701292</v>
      </c>
      <c r="G322" s="39">
        <f>IF(INDEX('Discl output_ class'!$B:$T,MATCH('Class output'!$A322,'Discl output_ class'!$B:$B,FALSE),MATCH('Class output'!G$1,'Discl output_ class'!$B$1:$T$1,FALSE))=0,0,'Inq6 adjusted class'!J322)</f>
        <v>5650.2434309661767</v>
      </c>
      <c r="H322" s="39">
        <f>IF(INDEX('Discl output_ class'!$B:$T,MATCH('Class output'!$A322,'Discl output_ class'!$B:$B,FALSE),MATCH('Class output'!H$1,'Discl output_ class'!$B$1:$T$1,FALSE))=0,0,'Inq6 adjusted class'!K322)</f>
        <v>5583.2953209471216</v>
      </c>
      <c r="I322" s="39">
        <f>IF(INDEX('Discl output_ class'!$B:$T,MATCH('Class output'!$A322,'Discl output_ class'!$B:$B,FALSE),MATCH('Class output'!I$1,'Discl output_ class'!$B$1:$T$1,FALSE))=0,0,'Inq6 adjusted class'!L322)</f>
        <v>5698.213827490481</v>
      </c>
      <c r="J322" s="39">
        <f>IF(INDEX('Discl output_ class'!$B:$T,MATCH('Class output'!$A322,'Discl output_ class'!$B:$B,FALSE),MATCH('Class output'!J$1,'Discl output_ class'!$B$1:$T$1,FALSE))=0,0,'Inq6 adjusted class'!M322)</f>
        <v>5870.1791255166172</v>
      </c>
      <c r="K322" s="39">
        <f>IF(INDEX('Discl output_ class'!$B:$T,MATCH('Class output'!$A322,'Discl output_ class'!$B:$B,FALSE),MATCH('Class output'!K$1,'Discl output_ class'!$B$1:$T$1,FALSE))=0,0,'Inq6 adjusted class'!N322)</f>
        <v>6496.7980114899328</v>
      </c>
      <c r="L322" s="39">
        <f>IF(INDEX('Discl output_ class'!$B:$T,MATCH('Class output'!$A322,'Discl output_ class'!$B:$B,FALSE),MATCH('Class output'!L$1,'Discl output_ class'!$B$1:$T$1,FALSE))=0,0,'Inq6 adjusted class'!O322)</f>
        <v>6688.8301449912733</v>
      </c>
      <c r="M322" s="39">
        <f>IF(INDEX('Discl output_ class'!$B:$T,MATCH('Class output'!$A322,'Discl output_ class'!$B:$B,FALSE),MATCH('Class output'!M$1,'Discl output_ class'!$B$1:$T$1,FALSE))=0,0,'Inq6 adjusted class'!P322)</f>
        <v>4396.5894825098876</v>
      </c>
      <c r="N322" s="39">
        <f>IF(INDEX('Discl output_ class'!$B:$T,MATCH('Class output'!$A322,'Discl output_ class'!$B:$B,FALSE),MATCH('Class output'!N$1,'Discl output_ class'!$B$1:$T$1,FALSE))=0,0,'Inq6 adjusted class'!Q322)</f>
        <v>3854.6990212385535</v>
      </c>
      <c r="O322" s="39">
        <f>IF(INDEX('Discl output_ class'!$B:$T,MATCH('Class output'!$A322,'Discl output_ class'!$B:$B,FALSE),MATCH('Class output'!O$1,'Discl output_ class'!$B$1:$T$1,FALSE))=0,0,'Inq6 adjusted class'!R322)</f>
        <v>3442.0643130006583</v>
      </c>
      <c r="P322" s="39">
        <f>IF(INDEX('Discl output_ class'!$B:$T,MATCH('Class output'!$A322,'Discl output_ class'!$B:$B,FALSE),MATCH('Class output'!P$1,'Discl output_ class'!$B$1:$T$1,FALSE))=0,0,'Inq6 adjusted class'!S322)</f>
        <v>6438.48555361948</v>
      </c>
      <c r="Q322" s="39">
        <f>IF(INDEX('Discl output_ class'!$B:$T,MATCH('Class output'!$A322,'Discl output_ class'!$B:$B,FALSE),MATCH('Class output'!Q$1,'Discl output_ class'!$B$1:$T$1,FALSE))=0,0,'Inq6 adjusted class'!T322)</f>
        <v>4528.7724746395224</v>
      </c>
      <c r="R322" s="39">
        <f>IF(INDEX('Discl output_ class'!$B:$T,MATCH('Class output'!$A322,'Discl output_ class'!$B:$B,FALSE),MATCH('Class output'!R$1,'Discl output_ class'!$B$1:$T$1,FALSE))=0,0,'Inq6 adjusted class'!U322)</f>
        <v>4331.6571188709413</v>
      </c>
      <c r="S322" s="39">
        <f>IF(INDEX('Discl output_ class'!$B:$T,MATCH('Class output'!$A322,'Discl output_ class'!$B:$B,FALSE),MATCH('Class output'!S$1,'Discl output_ class'!$B$1:$T$1,FALSE))=0,0,'Inq6 adjusted class'!V322)</f>
        <v>3824.7790209047757</v>
      </c>
      <c r="T322" s="39">
        <f>IFERROR(VLOOKUP(A322,'Output A'!B:E,4,FALSE),0)</f>
        <v>4404.8100000000004</v>
      </c>
    </row>
    <row r="323" spans="1:20" x14ac:dyDescent="0.3">
      <c r="A323" s="6">
        <f>'Discl output_ class'!B323</f>
        <v>4339</v>
      </c>
      <c r="B323" s="39">
        <f>IF(INDEX('Discl output_ class'!$B:$T,MATCH('Class output'!$A323,'Discl output_ class'!$B:$B,FALSE),MATCH('Class output'!B$1,'Discl output_ class'!$B$1:$T$1,FALSE))=0,0,'Inq6 adjusted class'!E323)</f>
        <v>3906.1981909719093</v>
      </c>
      <c r="C323" s="39">
        <f>IF(INDEX('Discl output_ class'!$B:$T,MATCH('Class output'!$A323,'Discl output_ class'!$B:$B,FALSE),MATCH('Class output'!C$1,'Discl output_ class'!$B$1:$T$1,FALSE))=0,0,'Inq6 adjusted class'!F323)</f>
        <v>4395.8685174511829</v>
      </c>
      <c r="D323" s="39">
        <f>IF(INDEX('Discl output_ class'!$B:$T,MATCH('Class output'!$A323,'Discl output_ class'!$B:$B,FALSE),MATCH('Class output'!D$1,'Discl output_ class'!$B$1:$T$1,FALSE))=0,0,'Inq6 adjusted class'!G323)</f>
        <v>8593.5345110424387</v>
      </c>
      <c r="E323" s="39">
        <f>IF(INDEX('Discl output_ class'!$B:$T,MATCH('Class output'!$A323,'Discl output_ class'!$B:$B,FALSE),MATCH('Class output'!E$1,'Discl output_ class'!$B$1:$T$1,FALSE))=0,0,'Inq6 adjusted class'!H323)</f>
        <v>6321.1653870471027</v>
      </c>
      <c r="F323" s="39">
        <f>IF(INDEX('Discl output_ class'!$B:$T,MATCH('Class output'!$A323,'Discl output_ class'!$B:$B,FALSE),MATCH('Class output'!F$1,'Discl output_ class'!$B$1:$T$1,FALSE))=0,0,'Inq6 adjusted class'!I323)</f>
        <v>5669.4904298693327</v>
      </c>
      <c r="G323" s="39">
        <f>IF(INDEX('Discl output_ class'!$B:$T,MATCH('Class output'!$A323,'Discl output_ class'!$B:$B,FALSE),MATCH('Class output'!G$1,'Discl output_ class'!$B$1:$T$1,FALSE))=0,0,'Inq6 adjusted class'!J323)</f>
        <v>6800.1262830141495</v>
      </c>
      <c r="H323" s="39">
        <f>IF(INDEX('Discl output_ class'!$B:$T,MATCH('Class output'!$A323,'Discl output_ class'!$B:$B,FALSE),MATCH('Class output'!H$1,'Discl output_ class'!$B$1:$T$1,FALSE))=0,0,'Inq6 adjusted class'!K323)</f>
        <v>6162.6667764120957</v>
      </c>
      <c r="I323" s="39">
        <f>IF(INDEX('Discl output_ class'!$B:$T,MATCH('Class output'!$A323,'Discl output_ class'!$B:$B,FALSE),MATCH('Class output'!I$1,'Discl output_ class'!$B$1:$T$1,FALSE))=0,0,'Inq6 adjusted class'!L323)</f>
        <v>5863.8534049291957</v>
      </c>
      <c r="J323" s="39">
        <f>IF(INDEX('Discl output_ class'!$B:$T,MATCH('Class output'!$A323,'Discl output_ class'!$B:$B,FALSE),MATCH('Class output'!J$1,'Discl output_ class'!$B$1:$T$1,FALSE))=0,0,'Inq6 adjusted class'!M323)</f>
        <v>7041.0968408007684</v>
      </c>
      <c r="K323" s="39">
        <f>IF(INDEX('Discl output_ class'!$B:$T,MATCH('Class output'!$A323,'Discl output_ class'!$B:$B,FALSE),MATCH('Class output'!K$1,'Discl output_ class'!$B$1:$T$1,FALSE))=0,0,'Inq6 adjusted class'!N323)</f>
        <v>8235.6884245492583</v>
      </c>
      <c r="L323" s="39">
        <f>IF(INDEX('Discl output_ class'!$B:$T,MATCH('Class output'!$A323,'Discl output_ class'!$B:$B,FALSE),MATCH('Class output'!L$1,'Discl output_ class'!$B$1:$T$1,FALSE))=0,0,'Inq6 adjusted class'!O323)</f>
        <v>9018.4753244449003</v>
      </c>
      <c r="M323" s="39">
        <f>IF(INDEX('Discl output_ class'!$B:$T,MATCH('Class output'!$A323,'Discl output_ class'!$B:$B,FALSE),MATCH('Class output'!M$1,'Discl output_ class'!$B$1:$T$1,FALSE))=0,0,'Inq6 adjusted class'!P323)</f>
        <v>5778.7361131973666</v>
      </c>
      <c r="N323" s="39">
        <f>IF(INDEX('Discl output_ class'!$B:$T,MATCH('Class output'!$A323,'Discl output_ class'!$B:$B,FALSE),MATCH('Class output'!N$1,'Discl output_ class'!$B$1:$T$1,FALSE))=0,0,'Inq6 adjusted class'!Q323)</f>
        <v>5243.5771339379216</v>
      </c>
      <c r="O323" s="39">
        <f>IF(INDEX('Discl output_ class'!$B:$T,MATCH('Class output'!$A323,'Discl output_ class'!$B:$B,FALSE),MATCH('Class output'!O$1,'Discl output_ class'!$B$1:$T$1,FALSE))=0,0,'Inq6 adjusted class'!R323)</f>
        <v>4922.6787840201932</v>
      </c>
      <c r="P323" s="39">
        <f>IF(INDEX('Discl output_ class'!$B:$T,MATCH('Class output'!$A323,'Discl output_ class'!$B:$B,FALSE),MATCH('Class output'!P$1,'Discl output_ class'!$B$1:$T$1,FALSE))=0,0,'Inq6 adjusted class'!S323)</f>
        <v>9821.0699292987374</v>
      </c>
      <c r="Q323" s="39">
        <f>IF(INDEX('Discl output_ class'!$B:$T,MATCH('Class output'!$A323,'Discl output_ class'!$B:$B,FALSE),MATCH('Class output'!Q$1,'Discl output_ class'!$B$1:$T$1,FALSE))=0,0,'Inq6 adjusted class'!T323)</f>
        <v>7331.3023743317954</v>
      </c>
      <c r="R323" s="39">
        <f>IF(INDEX('Discl output_ class'!$B:$T,MATCH('Class output'!$A323,'Discl output_ class'!$B:$B,FALSE),MATCH('Class output'!R$1,'Discl output_ class'!$B$1:$T$1,FALSE))=0,0,'Inq6 adjusted class'!U323)</f>
        <v>7746.0818595402861</v>
      </c>
      <c r="S323" s="39">
        <f>IF(INDEX('Discl output_ class'!$B:$T,MATCH('Class output'!$A323,'Discl output_ class'!$B:$B,FALSE),MATCH('Class output'!S$1,'Discl output_ class'!$B$1:$T$1,FALSE))=0,0,'Inq6 adjusted class'!V323)</f>
        <v>7637.7947727420851</v>
      </c>
      <c r="T323" s="39">
        <f>IFERROR(VLOOKUP(A323,'Output A'!B:E,4,FALSE),0)</f>
        <v>10105.44</v>
      </c>
    </row>
    <row r="324" spans="1:20" x14ac:dyDescent="0.3">
      <c r="A324" s="6">
        <f>'Discl output_ class'!B324</f>
        <v>4391</v>
      </c>
      <c r="B324" s="39">
        <f>IF(INDEX('Discl output_ class'!$B:$T,MATCH('Class output'!$A324,'Discl output_ class'!$B:$B,FALSE),MATCH('Class output'!B$1,'Discl output_ class'!$B$1:$T$1,FALSE))=0,0,'Inq6 adjusted class'!E324)</f>
        <v>2056.4780145799009</v>
      </c>
      <c r="C324" s="39">
        <f>IF(INDEX('Discl output_ class'!$B:$T,MATCH('Class output'!$A324,'Discl output_ class'!$B:$B,FALSE),MATCH('Class output'!C$1,'Discl output_ class'!$B$1:$T$1,FALSE))=0,0,'Inq6 adjusted class'!F324)</f>
        <v>2025.5475481743099</v>
      </c>
      <c r="D324" s="39">
        <f>IF(INDEX('Discl output_ class'!$B:$T,MATCH('Class output'!$A324,'Discl output_ class'!$B:$B,FALSE),MATCH('Class output'!D$1,'Discl output_ class'!$B$1:$T$1,FALSE))=0,0,'Inq6 adjusted class'!G324)</f>
        <v>1989.6052508238104</v>
      </c>
      <c r="E324" s="39">
        <f>IF(INDEX('Discl output_ class'!$B:$T,MATCH('Class output'!$A324,'Discl output_ class'!$B:$B,FALSE),MATCH('Class output'!E$1,'Discl output_ class'!$B$1:$T$1,FALSE))=0,0,'Inq6 adjusted class'!H324)</f>
        <v>2373.2684119818014</v>
      </c>
      <c r="F324" s="39">
        <f>IF(INDEX('Discl output_ class'!$B:$T,MATCH('Class output'!$A324,'Discl output_ class'!$B:$B,FALSE),MATCH('Class output'!F$1,'Discl output_ class'!$B$1:$T$1,FALSE))=0,0,'Inq6 adjusted class'!I324)</f>
        <v>2018.8750815692831</v>
      </c>
      <c r="G324" s="39">
        <f>IF(INDEX('Discl output_ class'!$B:$T,MATCH('Class output'!$A324,'Discl output_ class'!$B:$B,FALSE),MATCH('Class output'!G$1,'Discl output_ class'!$B$1:$T$1,FALSE))=0,0,'Inq6 adjusted class'!J324)</f>
        <v>1901.5959989097212</v>
      </c>
      <c r="H324" s="39">
        <f>IF(INDEX('Discl output_ class'!$B:$T,MATCH('Class output'!$A324,'Discl output_ class'!$B:$B,FALSE),MATCH('Class output'!H$1,'Discl output_ class'!$B$1:$T$1,FALSE))=0,0,'Inq6 adjusted class'!K324)</f>
        <v>2120.4013562446025</v>
      </c>
      <c r="I324" s="39">
        <f>IF(INDEX('Discl output_ class'!$B:$T,MATCH('Class output'!$A324,'Discl output_ class'!$B:$B,FALSE),MATCH('Class output'!I$1,'Discl output_ class'!$B$1:$T$1,FALSE))=0,0,'Inq6 adjusted class'!L324)</f>
        <v>1881.8573945047542</v>
      </c>
      <c r="J324" s="39">
        <f>IF(INDEX('Discl output_ class'!$B:$T,MATCH('Class output'!$A324,'Discl output_ class'!$B:$B,FALSE),MATCH('Class output'!J$1,'Discl output_ class'!$B$1:$T$1,FALSE))=0,0,'Inq6 adjusted class'!M324)</f>
        <v>1878.868871664185</v>
      </c>
      <c r="K324" s="39">
        <f>IF(INDEX('Discl output_ class'!$B:$T,MATCH('Class output'!$A324,'Discl output_ class'!$B:$B,FALSE),MATCH('Class output'!K$1,'Discl output_ class'!$B$1:$T$1,FALSE))=0,0,'Inq6 adjusted class'!N324)</f>
        <v>1841.6835615212447</v>
      </c>
      <c r="L324" s="39">
        <f>IF(INDEX('Discl output_ class'!$B:$T,MATCH('Class output'!$A324,'Discl output_ class'!$B:$B,FALSE),MATCH('Class output'!L$1,'Discl output_ class'!$B$1:$T$1,FALSE))=0,0,'Inq6 adjusted class'!O324)</f>
        <v>1828.6884504940108</v>
      </c>
      <c r="M324" s="39">
        <f>IF(INDEX('Discl output_ class'!$B:$T,MATCH('Class output'!$A324,'Discl output_ class'!$B:$B,FALSE),MATCH('Class output'!M$1,'Discl output_ class'!$B$1:$T$1,FALSE))=0,0,'Inq6 adjusted class'!P324)</f>
        <v>2092.8202408219877</v>
      </c>
      <c r="N324" s="39">
        <f>IF(INDEX('Discl output_ class'!$B:$T,MATCH('Class output'!$A324,'Discl output_ class'!$B:$B,FALSE),MATCH('Class output'!N$1,'Discl output_ class'!$B$1:$T$1,FALSE))=0,0,'Inq6 adjusted class'!Q324)</f>
        <v>1731.571817344168</v>
      </c>
      <c r="O324" s="39">
        <f>IF(INDEX('Discl output_ class'!$B:$T,MATCH('Class output'!$A324,'Discl output_ class'!$B:$B,FALSE),MATCH('Class output'!O$1,'Discl output_ class'!$B$1:$T$1,FALSE))=0,0,'Inq6 adjusted class'!R324)</f>
        <v>1859.6005841846725</v>
      </c>
      <c r="P324" s="39">
        <f>IF(INDEX('Discl output_ class'!$B:$T,MATCH('Class output'!$A324,'Discl output_ class'!$B:$B,FALSE),MATCH('Class output'!P$1,'Discl output_ class'!$B$1:$T$1,FALSE))=0,0,'Inq6 adjusted class'!S324)</f>
        <v>3224.9569767867683</v>
      </c>
      <c r="Q324" s="39">
        <f>IF(INDEX('Discl output_ class'!$B:$T,MATCH('Class output'!$A324,'Discl output_ class'!$B:$B,FALSE),MATCH('Class output'!Q$1,'Discl output_ class'!$B$1:$T$1,FALSE))=0,0,'Inq6 adjusted class'!T324)</f>
        <v>2053.6984089831317</v>
      </c>
      <c r="R324" s="39">
        <f>IF(INDEX('Discl output_ class'!$B:$T,MATCH('Class output'!$A324,'Discl output_ class'!$B:$B,FALSE),MATCH('Class output'!R$1,'Discl output_ class'!$B$1:$T$1,FALSE))=0,0,'Inq6 adjusted class'!U324)</f>
        <v>1327.7296794707488</v>
      </c>
      <c r="S324" s="39">
        <f>IF(INDEX('Discl output_ class'!$B:$T,MATCH('Class output'!$A324,'Discl output_ class'!$B:$B,FALSE),MATCH('Class output'!S$1,'Discl output_ class'!$B$1:$T$1,FALSE))=0,0,'Inq6 adjusted class'!V324)</f>
        <v>1540.1705810520702</v>
      </c>
      <c r="T324" s="39">
        <f>IFERROR(VLOOKUP(A324,'Output A'!B:E,4,FALSE),0)</f>
        <v>2957.73</v>
      </c>
    </row>
    <row r="325" spans="1:20" x14ac:dyDescent="0.3">
      <c r="A325" s="6">
        <f>'Discl output_ class'!B325</f>
        <v>4399</v>
      </c>
      <c r="B325" s="39">
        <f>IF(INDEX('Discl output_ class'!$B:$T,MATCH('Class output'!$A325,'Discl output_ class'!$B:$B,FALSE),MATCH('Class output'!B$1,'Discl output_ class'!$B$1:$T$1,FALSE))=0,0,'Inq6 adjusted class'!E325)</f>
        <v>11328.445847628551</v>
      </c>
      <c r="C325" s="39">
        <f>IF(INDEX('Discl output_ class'!$B:$T,MATCH('Class output'!$A325,'Discl output_ class'!$B:$B,FALSE),MATCH('Class output'!C$1,'Discl output_ class'!$B$1:$T$1,FALSE))=0,0,'Inq6 adjusted class'!F325)</f>
        <v>10352.177151884895</v>
      </c>
      <c r="D325" s="39">
        <f>IF(INDEX('Discl output_ class'!$B:$T,MATCH('Class output'!$A325,'Discl output_ class'!$B:$B,FALSE),MATCH('Class output'!D$1,'Discl output_ class'!$B$1:$T$1,FALSE))=0,0,'Inq6 adjusted class'!G325)</f>
        <v>8782.6325130152782</v>
      </c>
      <c r="E325" s="39">
        <f>IF(INDEX('Discl output_ class'!$B:$T,MATCH('Class output'!$A325,'Discl output_ class'!$B:$B,FALSE),MATCH('Class output'!E$1,'Discl output_ class'!$B$1:$T$1,FALSE))=0,0,'Inq6 adjusted class'!H325)</f>
        <v>9894.3336052919385</v>
      </c>
      <c r="F325" s="39">
        <f>IF(INDEX('Discl output_ class'!$B:$T,MATCH('Class output'!$A325,'Discl output_ class'!$B:$B,FALSE),MATCH('Class output'!F$1,'Discl output_ class'!$B$1:$T$1,FALSE))=0,0,'Inq6 adjusted class'!I325)</f>
        <v>9748.3597106608649</v>
      </c>
      <c r="G325" s="39">
        <f>IF(INDEX('Discl output_ class'!$B:$T,MATCH('Class output'!$A325,'Discl output_ class'!$B:$B,FALSE),MATCH('Class output'!G$1,'Discl output_ class'!$B$1:$T$1,FALSE))=0,0,'Inq6 adjusted class'!J325)</f>
        <v>10437.287057585587</v>
      </c>
      <c r="H325" s="39">
        <f>IF(INDEX('Discl output_ class'!$B:$T,MATCH('Class output'!$A325,'Discl output_ class'!$B:$B,FALSE),MATCH('Class output'!H$1,'Discl output_ class'!$B$1:$T$1,FALSE))=0,0,'Inq6 adjusted class'!K325)</f>
        <v>11343.87762857742</v>
      </c>
      <c r="I325" s="39">
        <f>IF(INDEX('Discl output_ class'!$B:$T,MATCH('Class output'!$A325,'Discl output_ class'!$B:$B,FALSE),MATCH('Class output'!I$1,'Discl output_ class'!$B$1:$T$1,FALSE))=0,0,'Inq6 adjusted class'!L325)</f>
        <v>11270.384455557058</v>
      </c>
      <c r="J325" s="39">
        <f>IF(INDEX('Discl output_ class'!$B:$T,MATCH('Class output'!$A325,'Discl output_ class'!$B:$B,FALSE),MATCH('Class output'!J$1,'Discl output_ class'!$B$1:$T$1,FALSE))=0,0,'Inq6 adjusted class'!M325)</f>
        <v>11979.271603295607</v>
      </c>
      <c r="K325" s="39">
        <f>IF(INDEX('Discl output_ class'!$B:$T,MATCH('Class output'!$A325,'Discl output_ class'!$B:$B,FALSE),MATCH('Class output'!K$1,'Discl output_ class'!$B$1:$T$1,FALSE))=0,0,'Inq6 adjusted class'!N325)</f>
        <v>12188.139391070361</v>
      </c>
      <c r="L325" s="39">
        <f>IF(INDEX('Discl output_ class'!$B:$T,MATCH('Class output'!$A325,'Discl output_ class'!$B:$B,FALSE),MATCH('Class output'!L$1,'Discl output_ class'!$B$1:$T$1,FALSE))=0,0,'Inq6 adjusted class'!O325)</f>
        <v>12156.299948483866</v>
      </c>
      <c r="M325" s="39">
        <f>IF(INDEX('Discl output_ class'!$B:$T,MATCH('Class output'!$A325,'Discl output_ class'!$B:$B,FALSE),MATCH('Class output'!M$1,'Discl output_ class'!$B$1:$T$1,FALSE))=0,0,'Inq6 adjusted class'!P325)</f>
        <v>10963.647779680452</v>
      </c>
      <c r="N325" s="39">
        <f>IF(INDEX('Discl output_ class'!$B:$T,MATCH('Class output'!$A325,'Discl output_ class'!$B:$B,FALSE),MATCH('Class output'!N$1,'Discl output_ class'!$B$1:$T$1,FALSE))=0,0,'Inq6 adjusted class'!Q325)</f>
        <v>9605.4408697273375</v>
      </c>
      <c r="O325" s="39">
        <f>IF(INDEX('Discl output_ class'!$B:$T,MATCH('Class output'!$A325,'Discl output_ class'!$B:$B,FALSE),MATCH('Class output'!O$1,'Discl output_ class'!$B$1:$T$1,FALSE))=0,0,'Inq6 adjusted class'!R325)</f>
        <v>10152.57206278991</v>
      </c>
      <c r="P325" s="39">
        <f>IF(INDEX('Discl output_ class'!$B:$T,MATCH('Class output'!$A325,'Discl output_ class'!$B:$B,FALSE),MATCH('Class output'!P$1,'Discl output_ class'!$B$1:$T$1,FALSE))=0,0,'Inq6 adjusted class'!S325)</f>
        <v>15532.917897006391</v>
      </c>
      <c r="Q325" s="39">
        <f>IF(INDEX('Discl output_ class'!$B:$T,MATCH('Class output'!$A325,'Discl output_ class'!$B:$B,FALSE),MATCH('Class output'!Q$1,'Discl output_ class'!$B$1:$T$1,FALSE))=0,0,'Inq6 adjusted class'!T325)</f>
        <v>10374.077403769867</v>
      </c>
      <c r="R325" s="39">
        <f>IF(INDEX('Discl output_ class'!$B:$T,MATCH('Class output'!$A325,'Discl output_ class'!$B:$B,FALSE),MATCH('Class output'!R$1,'Discl output_ class'!$B$1:$T$1,FALSE))=0,0,'Inq6 adjusted class'!U325)</f>
        <v>6510.5532255281823</v>
      </c>
      <c r="S325" s="39">
        <f>IF(INDEX('Discl output_ class'!$B:$T,MATCH('Class output'!$A325,'Discl output_ class'!$B:$B,FALSE),MATCH('Class output'!S$1,'Discl output_ class'!$B$1:$T$1,FALSE))=0,0,'Inq6 adjusted class'!V325)</f>
        <v>7085.6523716182101</v>
      </c>
      <c r="T325" s="39">
        <f>IFERROR(VLOOKUP(A325,'Output A'!B:E,4,FALSE),0)</f>
        <v>12446.2</v>
      </c>
    </row>
    <row r="326" spans="1:20" x14ac:dyDescent="0.3">
      <c r="A326" s="6">
        <f>'Discl output_ class'!B326</f>
        <v>4511</v>
      </c>
      <c r="B326" s="39">
        <f>IF(INDEX('Discl output_ class'!$B:$T,MATCH('Class output'!$A326,'Discl output_ class'!$B:$B,FALSE),MATCH('Class output'!B$1,'Discl output_ class'!$B$1:$T$1,FALSE))=0,0,'Inq6 adjusted class'!E326)</f>
        <v>22934.885126010806</v>
      </c>
      <c r="C326" s="39">
        <f>IF(INDEX('Discl output_ class'!$B:$T,MATCH('Class output'!$A326,'Discl output_ class'!$B:$B,FALSE),MATCH('Class output'!C$1,'Discl output_ class'!$B$1:$T$1,FALSE))=0,0,'Inq6 adjusted class'!F326)</f>
        <v>23163.127370875198</v>
      </c>
      <c r="D326" s="39">
        <f>IF(INDEX('Discl output_ class'!$B:$T,MATCH('Class output'!$A326,'Discl output_ class'!$B:$B,FALSE),MATCH('Class output'!D$1,'Discl output_ class'!$B$1:$T$1,FALSE))=0,0,'Inq6 adjusted class'!G326)</f>
        <v>22367.686328946689</v>
      </c>
      <c r="E326" s="39">
        <f>IF(INDEX('Discl output_ class'!$B:$T,MATCH('Class output'!$A326,'Discl output_ class'!$B:$B,FALSE),MATCH('Class output'!E$1,'Discl output_ class'!$B$1:$T$1,FALSE))=0,0,'Inq6 adjusted class'!H326)</f>
        <v>21648.61814676796</v>
      </c>
      <c r="F326" s="39">
        <f>IF(INDEX('Discl output_ class'!$B:$T,MATCH('Class output'!$A326,'Discl output_ class'!$B:$B,FALSE),MATCH('Class output'!F$1,'Discl output_ class'!$B$1:$T$1,FALSE))=0,0,'Inq6 adjusted class'!I326)</f>
        <v>21095.693061593618</v>
      </c>
      <c r="G326" s="39">
        <f>IF(INDEX('Discl output_ class'!$B:$T,MATCH('Class output'!$A326,'Discl output_ class'!$B:$B,FALSE),MATCH('Class output'!G$1,'Discl output_ class'!$B$1:$T$1,FALSE))=0,0,'Inq6 adjusted class'!J326)</f>
        <v>21107.442087060372</v>
      </c>
      <c r="H326" s="39">
        <f>IF(INDEX('Discl output_ class'!$B:$T,MATCH('Class output'!$A326,'Discl output_ class'!$B:$B,FALSE),MATCH('Class output'!H$1,'Discl output_ class'!$B$1:$T$1,FALSE))=0,0,'Inq6 adjusted class'!K326)</f>
        <v>19390.245692153421</v>
      </c>
      <c r="I326" s="39">
        <f>IF(INDEX('Discl output_ class'!$B:$T,MATCH('Class output'!$A326,'Discl output_ class'!$B:$B,FALSE),MATCH('Class output'!I$1,'Discl output_ class'!$B$1:$T$1,FALSE))=0,0,'Inq6 adjusted class'!L326)</f>
        <v>18599.499322012296</v>
      </c>
      <c r="J326" s="39">
        <f>IF(INDEX('Discl output_ class'!$B:$T,MATCH('Class output'!$A326,'Discl output_ class'!$B:$B,FALSE),MATCH('Class output'!J$1,'Discl output_ class'!$B$1:$T$1,FALSE))=0,0,'Inq6 adjusted class'!M326)</f>
        <v>16653.803803189043</v>
      </c>
      <c r="K326" s="39">
        <f>IF(INDEX('Discl output_ class'!$B:$T,MATCH('Class output'!$A326,'Discl output_ class'!$B:$B,FALSE),MATCH('Class output'!K$1,'Discl output_ class'!$B$1:$T$1,FALSE))=0,0,'Inq6 adjusted class'!N326)</f>
        <v>15632.853527843028</v>
      </c>
      <c r="L326" s="39">
        <f>IF(INDEX('Discl output_ class'!$B:$T,MATCH('Class output'!$A326,'Discl output_ class'!$B:$B,FALSE),MATCH('Class output'!L$1,'Discl output_ class'!$B$1:$T$1,FALSE))=0,0,'Inq6 adjusted class'!O326)</f>
        <v>12707.732581876093</v>
      </c>
      <c r="M326" s="39">
        <f>IF(INDEX('Discl output_ class'!$B:$T,MATCH('Class output'!$A326,'Discl output_ class'!$B:$B,FALSE),MATCH('Class output'!M$1,'Discl output_ class'!$B$1:$T$1,FALSE))=0,0,'Inq6 adjusted class'!P326)</f>
        <v>12779.39194808719</v>
      </c>
      <c r="N326" s="39">
        <f>IF(INDEX('Discl output_ class'!$B:$T,MATCH('Class output'!$A326,'Discl output_ class'!$B:$B,FALSE),MATCH('Class output'!N$1,'Discl output_ class'!$B$1:$T$1,FALSE))=0,0,'Inq6 adjusted class'!Q326)</f>
        <v>12273.244129788402</v>
      </c>
      <c r="O326" s="39">
        <f>IF(INDEX('Discl output_ class'!$B:$T,MATCH('Class output'!$A326,'Discl output_ class'!$B:$B,FALSE),MATCH('Class output'!O$1,'Discl output_ class'!$B$1:$T$1,FALSE))=0,0,'Inq6 adjusted class'!R326)</f>
        <v>7434.0739227038302</v>
      </c>
      <c r="P326" s="39">
        <f>IF(INDEX('Discl output_ class'!$B:$T,MATCH('Class output'!$A326,'Discl output_ class'!$B:$B,FALSE),MATCH('Class output'!P$1,'Discl output_ class'!$B$1:$T$1,FALSE))=0,0,'Inq6 adjusted class'!S326)</f>
        <v>8421.3491537240898</v>
      </c>
      <c r="Q326" s="39">
        <f>IF(INDEX('Discl output_ class'!$B:$T,MATCH('Class output'!$A326,'Discl output_ class'!$B:$B,FALSE),MATCH('Class output'!Q$1,'Discl output_ class'!$B$1:$T$1,FALSE))=0,0,'Inq6 adjusted class'!T326)</f>
        <v>11520.014052276465</v>
      </c>
      <c r="R326" s="39">
        <f>IF(INDEX('Discl output_ class'!$B:$T,MATCH('Class output'!$A326,'Discl output_ class'!$B:$B,FALSE),MATCH('Class output'!R$1,'Discl output_ class'!$B$1:$T$1,FALSE))=0,0,'Inq6 adjusted class'!U326)</f>
        <v>10715.022372378668</v>
      </c>
      <c r="S326" s="39">
        <f>IF(INDEX('Discl output_ class'!$B:$T,MATCH('Class output'!$A326,'Discl output_ class'!$B:$B,FALSE),MATCH('Class output'!S$1,'Discl output_ class'!$B$1:$T$1,FALSE))=0,0,'Inq6 adjusted class'!V326)</f>
        <v>10637.758759173043</v>
      </c>
      <c r="T326" s="39">
        <f>IFERROR(VLOOKUP(A326,'Output A'!B:E,4,FALSE),0)</f>
        <v>11431.5</v>
      </c>
    </row>
    <row r="327" spans="1:20" x14ac:dyDescent="0.3">
      <c r="A327" s="6">
        <f>'Discl output_ class'!B327</f>
        <v>4519</v>
      </c>
      <c r="B327" s="39">
        <f>IF(INDEX('Discl output_ class'!$B:$T,MATCH('Class output'!$A327,'Discl output_ class'!$B:$B,FALSE),MATCH('Class output'!B$1,'Discl output_ class'!$B$1:$T$1,FALSE))=0,0,'Inq6 adjusted class'!E327)</f>
        <v>1110.7232300148291</v>
      </c>
      <c r="C327" s="39">
        <f>IF(INDEX('Discl output_ class'!$B:$T,MATCH('Class output'!$A327,'Discl output_ class'!$B:$B,FALSE),MATCH('Class output'!C$1,'Discl output_ class'!$B$1:$T$1,FALSE))=0,0,'Inq6 adjusted class'!F327)</f>
        <v>1121.776870006865</v>
      </c>
      <c r="D327" s="39">
        <f>IF(INDEX('Discl output_ class'!$B:$T,MATCH('Class output'!$A327,'Discl output_ class'!$B:$B,FALSE),MATCH('Class output'!D$1,'Discl output_ class'!$B$1:$T$1,FALSE))=0,0,'Inq6 adjusted class'!G327)</f>
        <v>1083.2541201207016</v>
      </c>
      <c r="E327" s="39">
        <f>IF(INDEX('Discl output_ class'!$B:$T,MATCH('Class output'!$A327,'Discl output_ class'!$B:$B,FALSE),MATCH('Class output'!E$1,'Discl output_ class'!$B$1:$T$1,FALSE))=0,0,'Inq6 adjusted class'!H327)</f>
        <v>1048.430063687794</v>
      </c>
      <c r="F327" s="39">
        <f>IF(INDEX('Discl output_ class'!$B:$T,MATCH('Class output'!$A327,'Discl output_ class'!$B:$B,FALSE),MATCH('Class output'!F$1,'Discl output_ class'!$B$1:$T$1,FALSE))=0,0,'Inq6 adjusted class'!I327)</f>
        <v>1021.6522214101124</v>
      </c>
      <c r="G327" s="39">
        <f>IF(INDEX('Discl output_ class'!$B:$T,MATCH('Class output'!$A327,'Discl output_ class'!$B:$B,FALSE),MATCH('Class output'!G$1,'Discl output_ class'!$B$1:$T$1,FALSE))=0,0,'Inq6 adjusted class'!J327)</f>
        <v>1022.2212199223901</v>
      </c>
      <c r="H327" s="39">
        <f>IF(INDEX('Discl output_ class'!$B:$T,MATCH('Class output'!$A327,'Discl output_ class'!$B:$B,FALSE),MATCH('Class output'!H$1,'Discl output_ class'!$B$1:$T$1,FALSE))=0,0,'Inq6 adjusted class'!K327)</f>
        <v>939.05839107709812</v>
      </c>
      <c r="I327" s="39">
        <f>IF(INDEX('Discl output_ class'!$B:$T,MATCH('Class output'!$A327,'Discl output_ class'!$B:$B,FALSE),MATCH('Class output'!I$1,'Discl output_ class'!$B$1:$T$1,FALSE))=0,0,'Inq6 adjusted class'!L327)</f>
        <v>900.76300143202127</v>
      </c>
      <c r="J327" s="39">
        <f>IF(INDEX('Discl output_ class'!$B:$T,MATCH('Class output'!$A327,'Discl output_ class'!$B:$B,FALSE),MATCH('Class output'!J$1,'Discl output_ class'!$B$1:$T$1,FALSE))=0,0,'Inq6 adjusted class'!M327)</f>
        <v>806.53409209068946</v>
      </c>
      <c r="K327" s="39">
        <f>IF(INDEX('Discl output_ class'!$B:$T,MATCH('Class output'!$A327,'Discl output_ class'!$B:$B,FALSE),MATCH('Class output'!K$1,'Discl output_ class'!$B$1:$T$1,FALSE))=0,0,'Inq6 adjusted class'!N327)</f>
        <v>688.28165417869411</v>
      </c>
      <c r="L327" s="39">
        <f>IF(INDEX('Discl output_ class'!$B:$T,MATCH('Class output'!$A327,'Discl output_ class'!$B:$B,FALSE),MATCH('Class output'!L$1,'Discl output_ class'!$B$1:$T$1,FALSE))=0,0,'Inq6 adjusted class'!O327)</f>
        <v>671.8230246303923</v>
      </c>
      <c r="M327" s="39">
        <f>IF(INDEX('Discl output_ class'!$B:$T,MATCH('Class output'!$A327,'Discl output_ class'!$B:$B,FALSE),MATCH('Class output'!M$1,'Discl output_ class'!$B$1:$T$1,FALSE))=0,0,'Inq6 adjusted class'!P327)</f>
        <v>437.7629846059873</v>
      </c>
      <c r="N327" s="39">
        <f>IF(INDEX('Discl output_ class'!$B:$T,MATCH('Class output'!$A327,'Discl output_ class'!$B:$B,FALSE),MATCH('Class output'!N$1,'Discl output_ class'!$B$1:$T$1,FALSE))=0,0,'Inq6 adjusted class'!Q327)</f>
        <v>385.80854294503007</v>
      </c>
      <c r="O327" s="39">
        <f>IF(INDEX('Discl output_ class'!$B:$T,MATCH('Class output'!$A327,'Discl output_ class'!$B:$B,FALSE),MATCH('Class output'!O$1,'Discl output_ class'!$B$1:$T$1,FALSE))=0,0,'Inq6 adjusted class'!R327)</f>
        <v>209.48407378137969</v>
      </c>
      <c r="P327" s="39">
        <f>IF(INDEX('Discl output_ class'!$B:$T,MATCH('Class output'!$A327,'Discl output_ class'!$B:$B,FALSE),MATCH('Class output'!P$1,'Discl output_ class'!$B$1:$T$1,FALSE))=0,0,'Inq6 adjusted class'!S327)</f>
        <v>186.52541113257408</v>
      </c>
      <c r="Q327" s="39">
        <f>IF(INDEX('Discl output_ class'!$B:$T,MATCH('Class output'!$A327,'Discl output_ class'!$B:$B,FALSE),MATCH('Class output'!Q$1,'Discl output_ class'!$B$1:$T$1,FALSE))=0,0,'Inq6 adjusted class'!T327)</f>
        <v>474.70082207906682</v>
      </c>
      <c r="R327" s="39">
        <f>IF(INDEX('Discl output_ class'!$B:$T,MATCH('Class output'!$A327,'Discl output_ class'!$B:$B,FALSE),MATCH('Class output'!R$1,'Discl output_ class'!$B$1:$T$1,FALSE))=0,0,'Inq6 adjusted class'!U327)</f>
        <v>427.10614263072119</v>
      </c>
      <c r="S327" s="39">
        <f>IF(INDEX('Discl output_ class'!$B:$T,MATCH('Class output'!$A327,'Discl output_ class'!$B:$B,FALSE),MATCH('Class output'!S$1,'Discl output_ class'!$B$1:$T$1,FALSE))=0,0,'Inq6 adjusted class'!V327)</f>
        <v>394.29692856676763</v>
      </c>
      <c r="T327" s="39">
        <f>IFERROR(VLOOKUP(A327,'Output A'!B:E,4,FALSE),0)</f>
        <v>436.43628539999997</v>
      </c>
    </row>
    <row r="328" spans="1:20" x14ac:dyDescent="0.3">
      <c r="A328" s="6">
        <f>'Discl output_ class'!B328</f>
        <v>4520</v>
      </c>
      <c r="B328" s="39">
        <f>IF(INDEX('Discl output_ class'!$B:$T,MATCH('Class output'!$A328,'Discl output_ class'!$B:$B,FALSE),MATCH('Class output'!B$1,'Discl output_ class'!$B$1:$T$1,FALSE))=0,0,'Inq6 adjusted class'!E328)</f>
        <v>19945.508173366572</v>
      </c>
      <c r="C328" s="39">
        <f>IF(INDEX('Discl output_ class'!$B:$T,MATCH('Class output'!$A328,'Discl output_ class'!$B:$B,FALSE),MATCH('Class output'!C$1,'Discl output_ class'!$B$1:$T$1,FALSE))=0,0,'Inq6 adjusted class'!F328)</f>
        <v>21485.872504303854</v>
      </c>
      <c r="D328" s="39">
        <f>IF(INDEX('Discl output_ class'!$B:$T,MATCH('Class output'!$A328,'Discl output_ class'!$B:$B,FALSE),MATCH('Class output'!D$1,'Discl output_ class'!$B$1:$T$1,FALSE))=0,0,'Inq6 adjusted class'!G328)</f>
        <v>21517.738802387106</v>
      </c>
      <c r="E328" s="39">
        <f>IF(INDEX('Discl output_ class'!$B:$T,MATCH('Class output'!$A328,'Discl output_ class'!$B:$B,FALSE),MATCH('Class output'!E$1,'Discl output_ class'!$B$1:$T$1,FALSE))=0,0,'Inq6 adjusted class'!H328)</f>
        <v>23326.802892587417</v>
      </c>
      <c r="F328" s="39">
        <f>IF(INDEX('Discl output_ class'!$B:$T,MATCH('Class output'!$A328,'Discl output_ class'!$B:$B,FALSE),MATCH('Class output'!F$1,'Discl output_ class'!$B$1:$T$1,FALSE))=0,0,'Inq6 adjusted class'!I328)</f>
        <v>24347.219437946045</v>
      </c>
      <c r="G328" s="39">
        <f>IF(INDEX('Discl output_ class'!$B:$T,MATCH('Class output'!$A328,'Discl output_ class'!$B:$B,FALSE),MATCH('Class output'!G$1,'Discl output_ class'!$B$1:$T$1,FALSE))=0,0,'Inq6 adjusted class'!J328)</f>
        <v>22400.447306367005</v>
      </c>
      <c r="H328" s="39">
        <f>IF(INDEX('Discl output_ class'!$B:$T,MATCH('Class output'!$A328,'Discl output_ class'!$B:$B,FALSE),MATCH('Class output'!H$1,'Discl output_ class'!$B$1:$T$1,FALSE))=0,0,'Inq6 adjusted class'!K328)</f>
        <v>19667.665575076906</v>
      </c>
      <c r="I328" s="39">
        <f>IF(INDEX('Discl output_ class'!$B:$T,MATCH('Class output'!$A328,'Discl output_ class'!$B:$B,FALSE),MATCH('Class output'!I$1,'Discl output_ class'!$B$1:$T$1,FALSE))=0,0,'Inq6 adjusted class'!L328)</f>
        <v>21310.775726286131</v>
      </c>
      <c r="J328" s="39">
        <f>IF(INDEX('Discl output_ class'!$B:$T,MATCH('Class output'!$A328,'Discl output_ class'!$B:$B,FALSE),MATCH('Class output'!J$1,'Discl output_ class'!$B$1:$T$1,FALSE))=0,0,'Inq6 adjusted class'!M328)</f>
        <v>17936.509160572459</v>
      </c>
      <c r="K328" s="39">
        <f>IF(INDEX('Discl output_ class'!$B:$T,MATCH('Class output'!$A328,'Discl output_ class'!$B:$B,FALSE),MATCH('Class output'!K$1,'Discl output_ class'!$B$1:$T$1,FALSE))=0,0,'Inq6 adjusted class'!N328)</f>
        <v>17613.068830557328</v>
      </c>
      <c r="L328" s="39">
        <f>IF(INDEX('Discl output_ class'!$B:$T,MATCH('Class output'!$A328,'Discl output_ class'!$B:$B,FALSE),MATCH('Class output'!L$1,'Discl output_ class'!$B$1:$T$1,FALSE))=0,0,'Inq6 adjusted class'!O328)</f>
        <v>20459.260639869994</v>
      </c>
      <c r="M328" s="39">
        <f>IF(INDEX('Discl output_ class'!$B:$T,MATCH('Class output'!$A328,'Discl output_ class'!$B:$B,FALSE),MATCH('Class output'!M$1,'Discl output_ class'!$B$1:$T$1,FALSE))=0,0,'Inq6 adjusted class'!P328)</f>
        <v>20068.864425265452</v>
      </c>
      <c r="N328" s="39">
        <f>IF(INDEX('Discl output_ class'!$B:$T,MATCH('Class output'!$A328,'Discl output_ class'!$B:$B,FALSE),MATCH('Class output'!N$1,'Discl output_ class'!$B$1:$T$1,FALSE))=0,0,'Inq6 adjusted class'!Q328)</f>
        <v>17293.044754190287</v>
      </c>
      <c r="O328" s="39">
        <f>IF(INDEX('Discl output_ class'!$B:$T,MATCH('Class output'!$A328,'Discl output_ class'!$B:$B,FALSE),MATCH('Class output'!O$1,'Discl output_ class'!$B$1:$T$1,FALSE))=0,0,'Inq6 adjusted class'!R328)</f>
        <v>19354.698050080107</v>
      </c>
      <c r="P328" s="39">
        <f>IF(INDEX('Discl output_ class'!$B:$T,MATCH('Class output'!$A328,'Discl output_ class'!$B:$B,FALSE),MATCH('Class output'!P$1,'Discl output_ class'!$B$1:$T$1,FALSE))=0,0,'Inq6 adjusted class'!S328)</f>
        <v>17061.998256006784</v>
      </c>
      <c r="Q328" s="39">
        <f>IF(INDEX('Discl output_ class'!$B:$T,MATCH('Class output'!$A328,'Discl output_ class'!$B:$B,FALSE),MATCH('Class output'!Q$1,'Discl output_ class'!$B$1:$T$1,FALSE))=0,0,'Inq6 adjusted class'!T328)</f>
        <v>16109.963906682826</v>
      </c>
      <c r="R328" s="39">
        <f>IF(INDEX('Discl output_ class'!$B:$T,MATCH('Class output'!$A328,'Discl output_ class'!$B:$B,FALSE),MATCH('Class output'!R$1,'Discl output_ class'!$B$1:$T$1,FALSE))=0,0,'Inq6 adjusted class'!U328)</f>
        <v>17682.382732700731</v>
      </c>
      <c r="S328" s="39">
        <f>IF(INDEX('Discl output_ class'!$B:$T,MATCH('Class output'!$A328,'Discl output_ class'!$B:$B,FALSE),MATCH('Class output'!S$1,'Discl output_ class'!$B$1:$T$1,FALSE))=0,0,'Inq6 adjusted class'!V328)</f>
        <v>20334.649735900799</v>
      </c>
      <c r="T328" s="39">
        <f>IFERROR(VLOOKUP(A328,'Output A'!B:E,4,FALSE),0)</f>
        <v>13984.75</v>
      </c>
    </row>
    <row r="329" spans="1:20" x14ac:dyDescent="0.3">
      <c r="A329" s="6">
        <f>'Discl output_ class'!B329</f>
        <v>4531</v>
      </c>
      <c r="B329" s="39">
        <f>IF(INDEX('Discl output_ class'!$B:$T,MATCH('Class output'!$A329,'Discl output_ class'!$B:$B,FALSE),MATCH('Class output'!B$1,'Discl output_ class'!$B$1:$T$1,FALSE))=0,0,'Inq6 adjusted class'!E329)</f>
        <v>8795.3251587450068</v>
      </c>
      <c r="C329" s="39">
        <f>IF(INDEX('Discl output_ class'!$B:$T,MATCH('Class output'!$A329,'Discl output_ class'!$B:$B,FALSE),MATCH('Class output'!C$1,'Discl output_ class'!$B$1:$T$1,FALSE))=0,0,'Inq6 adjusted class'!F329)</f>
        <v>7390.3987951999061</v>
      </c>
      <c r="D329" s="39">
        <f>IF(INDEX('Discl output_ class'!$B:$T,MATCH('Class output'!$A329,'Discl output_ class'!$B:$B,FALSE),MATCH('Class output'!D$1,'Discl output_ class'!$B$1:$T$1,FALSE))=0,0,'Inq6 adjusted class'!G329)</f>
        <v>6999.543279449088</v>
      </c>
      <c r="E329" s="39">
        <f>IF(INDEX('Discl output_ class'!$B:$T,MATCH('Class output'!$A329,'Discl output_ class'!$B:$B,FALSE),MATCH('Class output'!E$1,'Discl output_ class'!$B$1:$T$1,FALSE))=0,0,'Inq6 adjusted class'!H329)</f>
        <v>6906.2180426141003</v>
      </c>
      <c r="F329" s="39">
        <f>IF(INDEX('Discl output_ class'!$B:$T,MATCH('Class output'!$A329,'Discl output_ class'!$B:$B,FALSE),MATCH('Class output'!F$1,'Discl output_ class'!$B$1:$T$1,FALSE))=0,0,'Inq6 adjusted class'!I329)</f>
        <v>6444.4654177061311</v>
      </c>
      <c r="G329" s="39">
        <f>IF(INDEX('Discl output_ class'!$B:$T,MATCH('Class output'!$A329,'Discl output_ class'!$B:$B,FALSE),MATCH('Class output'!G$1,'Discl output_ class'!$B$1:$T$1,FALSE))=0,0,'Inq6 adjusted class'!J329)</f>
        <v>5819.6002355820492</v>
      </c>
      <c r="H329" s="39">
        <f>IF(INDEX('Discl output_ class'!$B:$T,MATCH('Class output'!$A329,'Discl output_ class'!$B:$B,FALSE),MATCH('Class output'!H$1,'Discl output_ class'!$B$1:$T$1,FALSE))=0,0,'Inq6 adjusted class'!K329)</f>
        <v>5772.8082570769766</v>
      </c>
      <c r="I329" s="39">
        <f>IF(INDEX('Discl output_ class'!$B:$T,MATCH('Class output'!$A329,'Discl output_ class'!$B:$B,FALSE),MATCH('Class output'!I$1,'Discl output_ class'!$B$1:$T$1,FALSE))=0,0,'Inq6 adjusted class'!L329)</f>
        <v>6501.5769355719394</v>
      </c>
      <c r="J329" s="39">
        <f>IF(INDEX('Discl output_ class'!$B:$T,MATCH('Class output'!$A329,'Discl output_ class'!$B:$B,FALSE),MATCH('Class output'!J$1,'Discl output_ class'!$B$1:$T$1,FALSE))=0,0,'Inq6 adjusted class'!M329)</f>
        <v>5902.086349885597</v>
      </c>
      <c r="K329" s="39">
        <f>IF(INDEX('Discl output_ class'!$B:$T,MATCH('Class output'!$A329,'Discl output_ class'!$B:$B,FALSE),MATCH('Class output'!K$1,'Discl output_ class'!$B$1:$T$1,FALSE))=0,0,'Inq6 adjusted class'!N329)</f>
        <v>5467.7179596488204</v>
      </c>
      <c r="L329" s="39">
        <f>IF(INDEX('Discl output_ class'!$B:$T,MATCH('Class output'!$A329,'Discl output_ class'!$B:$B,FALSE),MATCH('Class output'!L$1,'Discl output_ class'!$B$1:$T$1,FALSE))=0,0,'Inq6 adjusted class'!O329)</f>
        <v>6484.7472458422844</v>
      </c>
      <c r="M329" s="39">
        <f>IF(INDEX('Discl output_ class'!$B:$T,MATCH('Class output'!$A329,'Discl output_ class'!$B:$B,FALSE),MATCH('Class output'!M$1,'Discl output_ class'!$B$1:$T$1,FALSE))=0,0,'Inq6 adjusted class'!P329)</f>
        <v>5984.7273201320031</v>
      </c>
      <c r="N329" s="39">
        <f>IF(INDEX('Discl output_ class'!$B:$T,MATCH('Class output'!$A329,'Discl output_ class'!$B:$B,FALSE),MATCH('Class output'!N$1,'Discl output_ class'!$B$1:$T$1,FALSE))=0,0,'Inq6 adjusted class'!Q329)</f>
        <v>4225.9223613877166</v>
      </c>
      <c r="O329" s="39">
        <f>IF(INDEX('Discl output_ class'!$B:$T,MATCH('Class output'!$A329,'Discl output_ class'!$B:$B,FALSE),MATCH('Class output'!O$1,'Discl output_ class'!$B$1:$T$1,FALSE))=0,0,'Inq6 adjusted class'!R329)</f>
        <v>3997.1270659487236</v>
      </c>
      <c r="P329" s="39">
        <f>IF(INDEX('Discl output_ class'!$B:$T,MATCH('Class output'!$A329,'Discl output_ class'!$B:$B,FALSE),MATCH('Class output'!P$1,'Discl output_ class'!$B$1:$T$1,FALSE))=0,0,'Inq6 adjusted class'!S329)</f>
        <v>4027.4261560016171</v>
      </c>
      <c r="Q329" s="39">
        <f>IF(INDEX('Discl output_ class'!$B:$T,MATCH('Class output'!$A329,'Discl output_ class'!$B:$B,FALSE),MATCH('Class output'!Q$1,'Discl output_ class'!$B$1:$T$1,FALSE))=0,0,'Inq6 adjusted class'!T329)</f>
        <v>4124.518201233167</v>
      </c>
      <c r="R329" s="39">
        <f>IF(INDEX('Discl output_ class'!$B:$T,MATCH('Class output'!$A329,'Discl output_ class'!$B:$B,FALSE),MATCH('Class output'!R$1,'Discl output_ class'!$B$1:$T$1,FALSE))=0,0,'Inq6 adjusted class'!U329)</f>
        <v>4943.3596451724379</v>
      </c>
      <c r="S329" s="39">
        <f>IF(INDEX('Discl output_ class'!$B:$T,MATCH('Class output'!$A329,'Discl output_ class'!$B:$B,FALSE),MATCH('Class output'!S$1,'Discl output_ class'!$B$1:$T$1,FALSE))=0,0,'Inq6 adjusted class'!V329)</f>
        <v>6693.7871147235055</v>
      </c>
      <c r="T329" s="39">
        <f>IFERROR(VLOOKUP(A329,'Output A'!B:E,4,FALSE),0)</f>
        <v>4648.42</v>
      </c>
    </row>
    <row r="330" spans="1:20" x14ac:dyDescent="0.3">
      <c r="A330" s="6">
        <f>'Discl output_ class'!B330</f>
        <v>4532</v>
      </c>
      <c r="B330" s="39">
        <f>IF(INDEX('Discl output_ class'!$B:$T,MATCH('Class output'!$A330,'Discl output_ class'!$B:$B,FALSE),MATCH('Class output'!B$1,'Discl output_ class'!$B$1:$T$1,FALSE))=0,0,'Inq6 adjusted class'!E330)</f>
        <v>4845.1620910256788</v>
      </c>
      <c r="C330" s="39">
        <f>IF(INDEX('Discl output_ class'!$B:$T,MATCH('Class output'!$A330,'Discl output_ class'!$B:$B,FALSE),MATCH('Class output'!C$1,'Discl output_ class'!$B$1:$T$1,FALSE))=0,0,'Inq6 adjusted class'!F330)</f>
        <v>4071.2173153100116</v>
      </c>
      <c r="D330" s="39">
        <f>IF(INDEX('Discl output_ class'!$B:$T,MATCH('Class output'!$A330,'Discl output_ class'!$B:$B,FALSE),MATCH('Class output'!D$1,'Discl output_ class'!$B$1:$T$1,FALSE))=0,0,'Inq6 adjusted class'!G330)</f>
        <v>3855.9031235315274</v>
      </c>
      <c r="E330" s="39">
        <f>IF(INDEX('Discl output_ class'!$B:$T,MATCH('Class output'!$A330,'Discl output_ class'!$B:$B,FALSE),MATCH('Class output'!E$1,'Discl output_ class'!$B$1:$T$1,FALSE))=0,0,'Inq6 adjusted class'!H330)</f>
        <v>3804.492187439042</v>
      </c>
      <c r="F330" s="39">
        <f>IF(INDEX('Discl output_ class'!$B:$T,MATCH('Class output'!$A330,'Discl output_ class'!$B:$B,FALSE),MATCH('Class output'!F$1,'Discl output_ class'!$B$1:$T$1,FALSE))=0,0,'Inq6 adjusted class'!I330)</f>
        <v>3550.1222496305186</v>
      </c>
      <c r="G330" s="39">
        <f>IF(INDEX('Discl output_ class'!$B:$T,MATCH('Class output'!$A330,'Discl output_ class'!$B:$B,FALSE),MATCH('Class output'!G$1,'Discl output_ class'!$B$1:$T$1,FALSE))=0,0,'Inq6 adjusted class'!J330)</f>
        <v>3205.896989303536</v>
      </c>
      <c r="H330" s="39">
        <f>IF(INDEX('Discl output_ class'!$B:$T,MATCH('Class output'!$A330,'Discl output_ class'!$B:$B,FALSE),MATCH('Class output'!H$1,'Discl output_ class'!$B$1:$T$1,FALSE))=0,0,'Inq6 adjusted class'!K330)</f>
        <v>3180.120259469797</v>
      </c>
      <c r="I330" s="39">
        <f>IF(INDEX('Discl output_ class'!$B:$T,MATCH('Class output'!$A330,'Discl output_ class'!$B:$B,FALSE),MATCH('Class output'!I$1,'Discl output_ class'!$B$1:$T$1,FALSE))=0,0,'Inq6 adjusted class'!L330)</f>
        <v>3581.5837995254901</v>
      </c>
      <c r="J330" s="39">
        <f>IF(INDEX('Discl output_ class'!$B:$T,MATCH('Class output'!$A330,'Discl output_ class'!$B:$B,FALSE),MATCH('Class output'!J$1,'Discl output_ class'!$B$1:$T$1,FALSE))=0,0,'Inq6 adjusted class'!M330)</f>
        <v>3251.3368777495234</v>
      </c>
      <c r="K330" s="39">
        <f>IF(INDEX('Discl output_ class'!$B:$T,MATCH('Class output'!$A330,'Discl output_ class'!$B:$B,FALSE),MATCH('Class output'!K$1,'Discl output_ class'!$B$1:$T$1,FALSE))=0,0,'Inq6 adjusted class'!N330)</f>
        <v>3084.0040512991122</v>
      </c>
      <c r="L330" s="39">
        <f>IF(INDEX('Discl output_ class'!$B:$T,MATCH('Class output'!$A330,'Discl output_ class'!$B:$B,FALSE),MATCH('Class output'!L$1,'Discl output_ class'!$B$1:$T$1,FALSE))=0,0,'Inq6 adjusted class'!O330)</f>
        <v>3488.3625912461898</v>
      </c>
      <c r="M330" s="39">
        <f>IF(INDEX('Discl output_ class'!$B:$T,MATCH('Class output'!$A330,'Discl output_ class'!$B:$B,FALSE),MATCH('Class output'!M$1,'Discl output_ class'!$B$1:$T$1,FALSE))=0,0,'Inq6 adjusted class'!P330)</f>
        <v>3291.2593325242551</v>
      </c>
      <c r="N330" s="39">
        <f>IF(INDEX('Discl output_ class'!$B:$T,MATCH('Class output'!$A330,'Discl output_ class'!$B:$B,FALSE),MATCH('Class output'!N$1,'Discl output_ class'!$B$1:$T$1,FALSE))=0,0,'Inq6 adjusted class'!Q330)</f>
        <v>2424.9259673237193</v>
      </c>
      <c r="O330" s="39">
        <f>IF(INDEX('Discl output_ class'!$B:$T,MATCH('Class output'!$A330,'Discl output_ class'!$B:$B,FALSE),MATCH('Class output'!O$1,'Discl output_ class'!$B$1:$T$1,FALSE))=0,0,'Inq6 adjusted class'!R330)</f>
        <v>2432.3183120279286</v>
      </c>
      <c r="P330" s="39">
        <f>IF(INDEX('Discl output_ class'!$B:$T,MATCH('Class output'!$A330,'Discl output_ class'!$B:$B,FALSE),MATCH('Class output'!P$1,'Discl output_ class'!$B$1:$T$1,FALSE))=0,0,'Inq6 adjusted class'!S330)</f>
        <v>2486.6903218307357</v>
      </c>
      <c r="Q330" s="39">
        <f>IF(INDEX('Discl output_ class'!$B:$T,MATCH('Class output'!$A330,'Discl output_ class'!$B:$B,FALSE),MATCH('Class output'!Q$1,'Discl output_ class'!$B$1:$T$1,FALSE))=0,0,'Inq6 adjusted class'!T330)</f>
        <v>2321.153564210576</v>
      </c>
      <c r="R330" s="39">
        <f>IF(INDEX('Discl output_ class'!$B:$T,MATCH('Class output'!$A330,'Discl output_ class'!$B:$B,FALSE),MATCH('Class output'!R$1,'Discl output_ class'!$B$1:$T$1,FALSE))=0,0,'Inq6 adjusted class'!U330)</f>
        <v>2927.8977626602468</v>
      </c>
      <c r="S330" s="39">
        <f>IF(INDEX('Discl output_ class'!$B:$T,MATCH('Class output'!$A330,'Discl output_ class'!$B:$B,FALSE),MATCH('Class output'!S$1,'Discl output_ class'!$B$1:$T$1,FALSE))=0,0,'Inq6 adjusted class'!V330)</f>
        <v>3536.1977137406052</v>
      </c>
      <c r="T330" s="39">
        <f>IFERROR(VLOOKUP(A330,'Output A'!B:E,4,FALSE),0)</f>
        <v>2325.65</v>
      </c>
    </row>
    <row r="331" spans="1:20" x14ac:dyDescent="0.3">
      <c r="A331" s="6">
        <f>'Discl output_ class'!B331</f>
        <v>4540</v>
      </c>
      <c r="B331" s="39">
        <f>IF(INDEX('Discl output_ class'!$B:$T,MATCH('Class output'!$A331,'Discl output_ class'!$B:$B,FALSE),MATCH('Class output'!B$1,'Discl output_ class'!$B$1:$T$1,FALSE))=0,0,'Inq6 adjusted class'!E331)</f>
        <v>1401.9800651981427</v>
      </c>
      <c r="C331" s="39">
        <f>IF(INDEX('Discl output_ class'!$B:$T,MATCH('Class output'!$A331,'Discl output_ class'!$B:$B,FALSE),MATCH('Class output'!C$1,'Discl output_ class'!$B$1:$T$1,FALSE))=0,0,'Inq6 adjusted class'!F331)</f>
        <v>1619.6503008546458</v>
      </c>
      <c r="D331" s="39">
        <f>IF(INDEX('Discl output_ class'!$B:$T,MATCH('Class output'!$A331,'Discl output_ class'!$B:$B,FALSE),MATCH('Class output'!D$1,'Discl output_ class'!$B$1:$T$1,FALSE))=0,0,'Inq6 adjusted class'!G331)</f>
        <v>1558.9464235472485</v>
      </c>
      <c r="E331" s="39">
        <f>IF(INDEX('Discl output_ class'!$B:$T,MATCH('Class output'!$A331,'Discl output_ class'!$B:$B,FALSE),MATCH('Class output'!E$1,'Discl output_ class'!$B$1:$T$1,FALSE))=0,0,'Inq6 adjusted class'!H331)</f>
        <v>2082.4092317996742</v>
      </c>
      <c r="F331" s="39">
        <f>IF(INDEX('Discl output_ class'!$B:$T,MATCH('Class output'!$A331,'Discl output_ class'!$B:$B,FALSE),MATCH('Class output'!F$1,'Discl output_ class'!$B$1:$T$1,FALSE))=0,0,'Inq6 adjusted class'!I331)</f>
        <v>1729.5376799105022</v>
      </c>
      <c r="G331" s="39">
        <f>IF(INDEX('Discl output_ class'!$B:$T,MATCH('Class output'!$A331,'Discl output_ class'!$B:$B,FALSE),MATCH('Class output'!G$1,'Discl output_ class'!$B$1:$T$1,FALSE))=0,0,'Inq6 adjusted class'!J331)</f>
        <v>1652.8748340465884</v>
      </c>
      <c r="H331" s="39">
        <f>IF(INDEX('Discl output_ class'!$B:$T,MATCH('Class output'!$A331,'Discl output_ class'!$B:$B,FALSE),MATCH('Class output'!H$1,'Discl output_ class'!$B$1:$T$1,FALSE))=0,0,'Inq6 adjusted class'!K331)</f>
        <v>1283.1311659489565</v>
      </c>
      <c r="I331" s="39">
        <f>IF(INDEX('Discl output_ class'!$B:$T,MATCH('Class output'!$A331,'Discl output_ class'!$B:$B,FALSE),MATCH('Class output'!I$1,'Discl output_ class'!$B$1:$T$1,FALSE))=0,0,'Inq6 adjusted class'!L331)</f>
        <v>1628.3646140078622</v>
      </c>
      <c r="J331" s="39">
        <f>IF(INDEX('Discl output_ class'!$B:$T,MATCH('Class output'!$A331,'Discl output_ class'!$B:$B,FALSE),MATCH('Class output'!J$1,'Discl output_ class'!$B$1:$T$1,FALSE))=0,0,'Inq6 adjusted class'!M331)</f>
        <v>1291.9384267053135</v>
      </c>
      <c r="K331" s="39">
        <f>IF(INDEX('Discl output_ class'!$B:$T,MATCH('Class output'!$A331,'Discl output_ class'!$B:$B,FALSE),MATCH('Class output'!K$1,'Discl output_ class'!$B$1:$T$1,FALSE))=0,0,'Inq6 adjusted class'!N331)</f>
        <v>1564.1300411712095</v>
      </c>
      <c r="L331" s="39">
        <f>IF(INDEX('Discl output_ class'!$B:$T,MATCH('Class output'!$A331,'Discl output_ class'!$B:$B,FALSE),MATCH('Class output'!L$1,'Discl output_ class'!$B$1:$T$1,FALSE))=0,0,'Inq6 adjusted class'!O331)</f>
        <v>1382.511978472364</v>
      </c>
      <c r="M331" s="39">
        <f>IF(INDEX('Discl output_ class'!$B:$T,MATCH('Class output'!$A331,'Discl output_ class'!$B:$B,FALSE),MATCH('Class output'!M$1,'Discl output_ class'!$B$1:$T$1,FALSE))=0,0,'Inq6 adjusted class'!P331)</f>
        <v>875.0096590050324</v>
      </c>
      <c r="N331" s="39">
        <f>IF(INDEX('Discl output_ class'!$B:$T,MATCH('Class output'!$A331,'Discl output_ class'!$B:$B,FALSE),MATCH('Class output'!N$1,'Discl output_ class'!$B$1:$T$1,FALSE))=0,0,'Inq6 adjusted class'!Q331)</f>
        <v>963.21738038232365</v>
      </c>
      <c r="O331" s="39">
        <f>IF(INDEX('Discl output_ class'!$B:$T,MATCH('Class output'!$A331,'Discl output_ class'!$B:$B,FALSE),MATCH('Class output'!O$1,'Discl output_ class'!$B$1:$T$1,FALSE))=0,0,'Inq6 adjusted class'!R331)</f>
        <v>255.40001178604899</v>
      </c>
      <c r="P331" s="39">
        <f>IF(INDEX('Discl output_ class'!$B:$T,MATCH('Class output'!$A331,'Discl output_ class'!$B:$B,FALSE),MATCH('Class output'!P$1,'Discl output_ class'!$B$1:$T$1,FALSE))=0,0,'Inq6 adjusted class'!S331)</f>
        <v>313.61652073927308</v>
      </c>
      <c r="Q331" s="39">
        <f>IF(INDEX('Discl output_ class'!$B:$T,MATCH('Class output'!$A331,'Discl output_ class'!$B:$B,FALSE),MATCH('Class output'!Q$1,'Discl output_ class'!$B$1:$T$1,FALSE))=0,0,'Inq6 adjusted class'!T331)</f>
        <v>989.89856945538816</v>
      </c>
      <c r="R331" s="39">
        <f>IF(INDEX('Discl output_ class'!$B:$T,MATCH('Class output'!$A331,'Discl output_ class'!$B:$B,FALSE),MATCH('Class output'!R$1,'Discl output_ class'!$B$1:$T$1,FALSE))=0,0,'Inq6 adjusted class'!U331)</f>
        <v>882.16390883584893</v>
      </c>
      <c r="S331" s="39">
        <f>IF(INDEX('Discl output_ class'!$B:$T,MATCH('Class output'!$A331,'Discl output_ class'!$B:$B,FALSE),MATCH('Class output'!S$1,'Discl output_ class'!$B$1:$T$1,FALSE))=0,0,'Inq6 adjusted class'!V331)</f>
        <v>777.23468307051621</v>
      </c>
      <c r="T331" s="39">
        <f>IFERROR(VLOOKUP(A331,'Output A'!B:E,4,FALSE),0)</f>
        <v>798.34407980000003</v>
      </c>
    </row>
    <row r="332" spans="1:20" x14ac:dyDescent="0.3">
      <c r="A332" s="6">
        <f>'Discl output_ class'!B332</f>
        <v>4611</v>
      </c>
      <c r="B332" s="39">
        <f>IF(INDEX('Discl output_ class'!$B:$T,MATCH('Class output'!$A332,'Discl output_ class'!$B:$B,FALSE),MATCH('Class output'!B$1,'Discl output_ class'!$B$1:$T$1,FALSE))=0,0,'Inq6 adjusted class'!E332)</f>
        <v>284.11250315109288</v>
      </c>
      <c r="C332" s="39">
        <f>IF(INDEX('Discl output_ class'!$B:$T,MATCH('Class output'!$A332,'Discl output_ class'!$B:$B,FALSE),MATCH('Class output'!C$1,'Discl output_ class'!$B$1:$T$1,FALSE))=0,0,'Inq6 adjusted class'!F332)</f>
        <v>370.02689991414957</v>
      </c>
      <c r="D332" s="39">
        <f>IF(INDEX('Discl output_ class'!$B:$T,MATCH('Class output'!$A332,'Discl output_ class'!$B:$B,FALSE),MATCH('Class output'!D$1,'Discl output_ class'!$B$1:$T$1,FALSE))=0,0,'Inq6 adjusted class'!G332)</f>
        <v>297.22779206321087</v>
      </c>
      <c r="E332" s="39">
        <f>IF(INDEX('Discl output_ class'!$B:$T,MATCH('Class output'!$A332,'Discl output_ class'!$B:$B,FALSE),MATCH('Class output'!E$1,'Discl output_ class'!$B$1:$T$1,FALSE))=0,0,'Inq6 adjusted class'!H332)</f>
        <v>173.51236037193033</v>
      </c>
      <c r="F332" s="39">
        <f>IF(INDEX('Discl output_ class'!$B:$T,MATCH('Class output'!$A332,'Discl output_ class'!$B:$B,FALSE),MATCH('Class output'!F$1,'Discl output_ class'!$B$1:$T$1,FALSE))=0,0,'Inq6 adjusted class'!I332)</f>
        <v>175.9933177754244</v>
      </c>
      <c r="G332" s="39">
        <f>IF(INDEX('Discl output_ class'!$B:$T,MATCH('Class output'!$A332,'Discl output_ class'!$B:$B,FALSE),MATCH('Class output'!G$1,'Discl output_ class'!$B$1:$T$1,FALSE))=0,0,'Inq6 adjusted class'!J332)</f>
        <v>179.80145098602551</v>
      </c>
      <c r="H332" s="39">
        <f>IF(INDEX('Discl output_ class'!$B:$T,MATCH('Class output'!$A332,'Discl output_ class'!$B:$B,FALSE),MATCH('Class output'!H$1,'Discl output_ class'!$B$1:$T$1,FALSE))=0,0,'Inq6 adjusted class'!K332)</f>
        <v>179.6913329206607</v>
      </c>
      <c r="I332" s="39">
        <f>IF(INDEX('Discl output_ class'!$B:$T,MATCH('Class output'!$A332,'Discl output_ class'!$B:$B,FALSE),MATCH('Class output'!I$1,'Discl output_ class'!$B$1:$T$1,FALSE))=0,0,'Inq6 adjusted class'!L332)</f>
        <v>160.37964193780118</v>
      </c>
      <c r="J332" s="39">
        <f>IF(INDEX('Discl output_ class'!$B:$T,MATCH('Class output'!$A332,'Discl output_ class'!$B:$B,FALSE),MATCH('Class output'!J$1,'Discl output_ class'!$B$1:$T$1,FALSE))=0,0,'Inq6 adjusted class'!M332)</f>
        <v>150.05019212205238</v>
      </c>
      <c r="K332" s="39">
        <f>IF(INDEX('Discl output_ class'!$B:$T,MATCH('Class output'!$A332,'Discl output_ class'!$B:$B,FALSE),MATCH('Class output'!K$1,'Discl output_ class'!$B$1:$T$1,FALSE))=0,0,'Inq6 adjusted class'!N332)</f>
        <v>157.35379882385598</v>
      </c>
      <c r="L332" s="39">
        <f>IF(INDEX('Discl output_ class'!$B:$T,MATCH('Class output'!$A332,'Discl output_ class'!$B:$B,FALSE),MATCH('Class output'!L$1,'Discl output_ class'!$B$1:$T$1,FALSE))=0,0,'Inq6 adjusted class'!O332)</f>
        <v>206.5942426989848</v>
      </c>
      <c r="M332" s="39">
        <f>IF(INDEX('Discl output_ class'!$B:$T,MATCH('Class output'!$A332,'Discl output_ class'!$B:$B,FALSE),MATCH('Class output'!M$1,'Discl output_ class'!$B$1:$T$1,FALSE))=0,0,'Inq6 adjusted class'!P332)</f>
        <v>136.74843794513961</v>
      </c>
      <c r="N332" s="39">
        <f>IF(INDEX('Discl output_ class'!$B:$T,MATCH('Class output'!$A332,'Discl output_ class'!$B:$B,FALSE),MATCH('Class output'!N$1,'Discl output_ class'!$B$1:$T$1,FALSE))=0,0,'Inq6 adjusted class'!Q332)</f>
        <v>84.553839038996756</v>
      </c>
      <c r="O332" s="39">
        <f>IF(INDEX('Discl output_ class'!$B:$T,MATCH('Class output'!$A332,'Discl output_ class'!$B:$B,FALSE),MATCH('Class output'!O$1,'Discl output_ class'!$B$1:$T$1,FALSE))=0,0,'Inq6 adjusted class'!R332)</f>
        <v>137.04970702880033</v>
      </c>
      <c r="P332" s="39">
        <f>IF(INDEX('Discl output_ class'!$B:$T,MATCH('Class output'!$A332,'Discl output_ class'!$B:$B,FALSE),MATCH('Class output'!P$1,'Discl output_ class'!$B$1:$T$1,FALSE))=0,0,'Inq6 adjusted class'!S332)</f>
        <v>276.69439610417606</v>
      </c>
      <c r="Q332" s="39">
        <f>IF(INDEX('Discl output_ class'!$B:$T,MATCH('Class output'!$A332,'Discl output_ class'!$B:$B,FALSE),MATCH('Class output'!Q$1,'Discl output_ class'!$B$1:$T$1,FALSE))=0,0,'Inq6 adjusted class'!T332)</f>
        <v>65.178438260480121</v>
      </c>
      <c r="R332" s="39">
        <f>IF(INDEX('Discl output_ class'!$B:$T,MATCH('Class output'!$A332,'Discl output_ class'!$B:$B,FALSE),MATCH('Class output'!R$1,'Discl output_ class'!$B$1:$T$1,FALSE))=0,0,'Inq6 adjusted class'!U332)</f>
        <v>0</v>
      </c>
      <c r="S332" s="39">
        <f>IF(INDEX('Discl output_ class'!$B:$T,MATCH('Class output'!$A332,'Discl output_ class'!$B:$B,FALSE),MATCH('Class output'!S$1,'Discl output_ class'!$B$1:$T$1,FALSE))=0,0,'Inq6 adjusted class'!V332)</f>
        <v>0</v>
      </c>
      <c r="T332" s="39">
        <f>IFERROR(VLOOKUP(A332,'Output A'!B:E,4,FALSE),0)</f>
        <v>65.950667199999998</v>
      </c>
    </row>
    <row r="333" spans="1:20" x14ac:dyDescent="0.3">
      <c r="A333" s="6">
        <f>'Discl output_ class'!B333</f>
        <v>4612</v>
      </c>
      <c r="B333" s="39">
        <f>IF(INDEX('Discl output_ class'!$B:$T,MATCH('Class output'!$A333,'Discl output_ class'!$B:$B,FALSE),MATCH('Class output'!B$1,'Discl output_ class'!$B$1:$T$1,FALSE))=0,0,'Inq6 adjusted class'!E333)</f>
        <v>695.09842301035007</v>
      </c>
      <c r="C333" s="39">
        <f>IF(INDEX('Discl output_ class'!$B:$T,MATCH('Class output'!$A333,'Discl output_ class'!$B:$B,FALSE),MATCH('Class output'!C$1,'Discl output_ class'!$B$1:$T$1,FALSE))=0,0,'Inq6 adjusted class'!F333)</f>
        <v>836.25644412898123</v>
      </c>
      <c r="D333" s="39">
        <f>IF(INDEX('Discl output_ class'!$B:$T,MATCH('Class output'!$A333,'Discl output_ class'!$B:$B,FALSE),MATCH('Class output'!D$1,'Discl output_ class'!$B$1:$T$1,FALSE))=0,0,'Inq6 adjusted class'!G333)</f>
        <v>929.48335883733864</v>
      </c>
      <c r="E333" s="39">
        <f>IF(INDEX('Discl output_ class'!$B:$T,MATCH('Class output'!$A333,'Discl output_ class'!$B:$B,FALSE),MATCH('Class output'!E$1,'Discl output_ class'!$B$1:$T$1,FALSE))=0,0,'Inq6 adjusted class'!H333)</f>
        <v>694.92256492314061</v>
      </c>
      <c r="F333" s="39">
        <f>IF(INDEX('Discl output_ class'!$B:$T,MATCH('Class output'!$A333,'Discl output_ class'!$B:$B,FALSE),MATCH('Class output'!F$1,'Discl output_ class'!$B$1:$T$1,FALSE))=0,0,'Inq6 adjusted class'!I333)</f>
        <v>512.48762495027859</v>
      </c>
      <c r="G333" s="39">
        <f>IF(INDEX('Discl output_ class'!$B:$T,MATCH('Class output'!$A333,'Discl output_ class'!$B:$B,FALSE),MATCH('Class output'!G$1,'Discl output_ class'!$B$1:$T$1,FALSE))=0,0,'Inq6 adjusted class'!J333)</f>
        <v>461.31916593621008</v>
      </c>
      <c r="H333" s="39">
        <f>IF(INDEX('Discl output_ class'!$B:$T,MATCH('Class output'!$A333,'Discl output_ class'!$B:$B,FALSE),MATCH('Class output'!H$1,'Discl output_ class'!$B$1:$T$1,FALSE))=0,0,'Inq6 adjusted class'!K333)</f>
        <v>616.69846584488641</v>
      </c>
      <c r="I333" s="39">
        <f>IF(INDEX('Discl output_ class'!$B:$T,MATCH('Class output'!$A333,'Discl output_ class'!$B:$B,FALSE),MATCH('Class output'!I$1,'Discl output_ class'!$B$1:$T$1,FALSE))=0,0,'Inq6 adjusted class'!L333)</f>
        <v>760.66256923667743</v>
      </c>
      <c r="J333" s="39">
        <f>IF(INDEX('Discl output_ class'!$B:$T,MATCH('Class output'!$A333,'Discl output_ class'!$B:$B,FALSE),MATCH('Class output'!J$1,'Discl output_ class'!$B$1:$T$1,FALSE))=0,0,'Inq6 adjusted class'!M333)</f>
        <v>893.31026847639623</v>
      </c>
      <c r="K333" s="39">
        <f>IF(INDEX('Discl output_ class'!$B:$T,MATCH('Class output'!$A333,'Discl output_ class'!$B:$B,FALSE),MATCH('Class output'!K$1,'Discl output_ class'!$B$1:$T$1,FALSE))=0,0,'Inq6 adjusted class'!N333)</f>
        <v>999.49737963229211</v>
      </c>
      <c r="L333" s="39">
        <f>IF(INDEX('Discl output_ class'!$B:$T,MATCH('Class output'!$A333,'Discl output_ class'!$B:$B,FALSE),MATCH('Class output'!L$1,'Discl output_ class'!$B$1:$T$1,FALSE))=0,0,'Inq6 adjusted class'!O333)</f>
        <v>1009.5005092875806</v>
      </c>
      <c r="M333" s="39">
        <f>IF(INDEX('Discl output_ class'!$B:$T,MATCH('Class output'!$A333,'Discl output_ class'!$B:$B,FALSE),MATCH('Class output'!M$1,'Discl output_ class'!$B$1:$T$1,FALSE))=0,0,'Inq6 adjusted class'!P333)</f>
        <v>1445.8280479853747</v>
      </c>
      <c r="N333" s="39">
        <f>IF(INDEX('Discl output_ class'!$B:$T,MATCH('Class output'!$A333,'Discl output_ class'!$B:$B,FALSE),MATCH('Class output'!N$1,'Discl output_ class'!$B$1:$T$1,FALSE))=0,0,'Inq6 adjusted class'!Q333)</f>
        <v>973.5361090082954</v>
      </c>
      <c r="O333" s="39">
        <f>IF(INDEX('Discl output_ class'!$B:$T,MATCH('Class output'!$A333,'Discl output_ class'!$B:$B,FALSE),MATCH('Class output'!O$1,'Discl output_ class'!$B$1:$T$1,FALSE))=0,0,'Inq6 adjusted class'!R333)</f>
        <v>902.45316724607176</v>
      </c>
      <c r="P333" s="39">
        <f>IF(INDEX('Discl output_ class'!$B:$T,MATCH('Class output'!$A333,'Discl output_ class'!$B:$B,FALSE),MATCH('Class output'!P$1,'Discl output_ class'!$B$1:$T$1,FALSE))=0,0,'Inq6 adjusted class'!S333)</f>
        <v>2214.908295159647</v>
      </c>
      <c r="Q333" s="39">
        <f>IF(INDEX('Discl output_ class'!$B:$T,MATCH('Class output'!$A333,'Discl output_ class'!$B:$B,FALSE),MATCH('Class output'!Q$1,'Discl output_ class'!$B$1:$T$1,FALSE))=0,0,'Inq6 adjusted class'!T333)</f>
        <v>1485.2728539788613</v>
      </c>
      <c r="R333" s="39">
        <f>IF(INDEX('Discl output_ class'!$B:$T,MATCH('Class output'!$A333,'Discl output_ class'!$B:$B,FALSE),MATCH('Class output'!R$1,'Discl output_ class'!$B$1:$T$1,FALSE))=0,0,'Inq6 adjusted class'!U333)</f>
        <v>1241.2621856717087</v>
      </c>
      <c r="S333" s="39">
        <f>IF(INDEX('Discl output_ class'!$B:$T,MATCH('Class output'!$A333,'Discl output_ class'!$B:$B,FALSE),MATCH('Class output'!S$1,'Discl output_ class'!$B$1:$T$1,FALSE))=0,0,'Inq6 adjusted class'!V333)</f>
        <v>1538.5871188112997</v>
      </c>
      <c r="T333" s="39">
        <f>IFERROR(VLOOKUP(A333,'Output A'!B:E,4,FALSE),0)</f>
        <v>1667.13</v>
      </c>
    </row>
    <row r="334" spans="1:20" x14ac:dyDescent="0.3">
      <c r="A334" s="6">
        <f>'Discl output_ class'!B334</f>
        <v>4613</v>
      </c>
      <c r="B334" s="39">
        <f>IF(INDEX('Discl output_ class'!$B:$T,MATCH('Class output'!$A334,'Discl output_ class'!$B:$B,FALSE),MATCH('Class output'!B$1,'Discl output_ class'!$B$1:$T$1,FALSE))=0,0,'Inq6 adjusted class'!E334)</f>
        <v>658.144682964666</v>
      </c>
      <c r="C334" s="39">
        <f>IF(INDEX('Discl output_ class'!$B:$T,MATCH('Class output'!$A334,'Discl output_ class'!$B:$B,FALSE),MATCH('Class output'!C$1,'Discl output_ class'!$B$1:$T$1,FALSE))=0,0,'Inq6 adjusted class'!F334)</f>
        <v>848.94541077963947</v>
      </c>
      <c r="D334" s="39">
        <f>IF(INDEX('Discl output_ class'!$B:$T,MATCH('Class output'!$A334,'Discl output_ class'!$B:$B,FALSE),MATCH('Class output'!D$1,'Discl output_ class'!$B$1:$T$1,FALSE))=0,0,'Inq6 adjusted class'!G334)</f>
        <v>978.58549051329351</v>
      </c>
      <c r="E334" s="39">
        <f>IF(INDEX('Discl output_ class'!$B:$T,MATCH('Class output'!$A334,'Discl output_ class'!$B:$B,FALSE),MATCH('Class output'!E$1,'Discl output_ class'!$B$1:$T$1,FALSE))=0,0,'Inq6 adjusted class'!H334)</f>
        <v>763.4918627249765</v>
      </c>
      <c r="F334" s="39">
        <f>IF(INDEX('Discl output_ class'!$B:$T,MATCH('Class output'!$A334,'Discl output_ class'!$B:$B,FALSE),MATCH('Class output'!F$1,'Discl output_ class'!$B$1:$T$1,FALSE))=0,0,'Inq6 adjusted class'!I334)</f>
        <v>753.56019783923944</v>
      </c>
      <c r="G334" s="39">
        <f>IF(INDEX('Discl output_ class'!$B:$T,MATCH('Class output'!$A334,'Discl output_ class'!$B:$B,FALSE),MATCH('Class output'!G$1,'Discl output_ class'!$B$1:$T$1,FALSE))=0,0,'Inq6 adjusted class'!J334)</f>
        <v>760.15908320353935</v>
      </c>
      <c r="H334" s="39">
        <f>IF(INDEX('Discl output_ class'!$B:$T,MATCH('Class output'!$A334,'Discl output_ class'!$B:$B,FALSE),MATCH('Class output'!H$1,'Discl output_ class'!$B$1:$T$1,FALSE))=0,0,'Inq6 adjusted class'!K334)</f>
        <v>735.56208788744937</v>
      </c>
      <c r="I334" s="39">
        <f>IF(INDEX('Discl output_ class'!$B:$T,MATCH('Class output'!$A334,'Discl output_ class'!$B:$B,FALSE),MATCH('Class output'!I$1,'Discl output_ class'!$B$1:$T$1,FALSE))=0,0,'Inq6 adjusted class'!L334)</f>
        <v>749.49817029468943</v>
      </c>
      <c r="J334" s="39">
        <f>IF(INDEX('Discl output_ class'!$B:$T,MATCH('Class output'!$A334,'Discl output_ class'!$B:$B,FALSE),MATCH('Class output'!J$1,'Discl output_ class'!$B$1:$T$1,FALSE))=0,0,'Inq6 adjusted class'!M334)</f>
        <v>891.70694572015566</v>
      </c>
      <c r="K334" s="39">
        <f>IF(INDEX('Discl output_ class'!$B:$T,MATCH('Class output'!$A334,'Discl output_ class'!$B:$B,FALSE),MATCH('Class output'!K$1,'Discl output_ class'!$B$1:$T$1,FALSE))=0,0,'Inq6 adjusted class'!N334)</f>
        <v>901.91174668205122</v>
      </c>
      <c r="L334" s="39">
        <f>IF(INDEX('Discl output_ class'!$B:$T,MATCH('Class output'!$A334,'Discl output_ class'!$B:$B,FALSE),MATCH('Class output'!L$1,'Discl output_ class'!$B$1:$T$1,FALSE))=0,0,'Inq6 adjusted class'!O334)</f>
        <v>808.59430412174186</v>
      </c>
      <c r="M334" s="39">
        <f>IF(INDEX('Discl output_ class'!$B:$T,MATCH('Class output'!$A334,'Discl output_ class'!$B:$B,FALSE),MATCH('Class output'!M$1,'Discl output_ class'!$B$1:$T$1,FALSE))=0,0,'Inq6 adjusted class'!P334)</f>
        <v>528.47057783315813</v>
      </c>
      <c r="N334" s="39">
        <f>IF(INDEX('Discl output_ class'!$B:$T,MATCH('Class output'!$A334,'Discl output_ class'!$B:$B,FALSE),MATCH('Class output'!N$1,'Discl output_ class'!$B$1:$T$1,FALSE))=0,0,'Inq6 adjusted class'!Q334)</f>
        <v>296.96066520527916</v>
      </c>
      <c r="O334" s="39">
        <f>IF(INDEX('Discl output_ class'!$B:$T,MATCH('Class output'!$A334,'Discl output_ class'!$B:$B,FALSE),MATCH('Class output'!O$1,'Discl output_ class'!$B$1:$T$1,FALSE))=0,0,'Inq6 adjusted class'!R334)</f>
        <v>298.09917186653485</v>
      </c>
      <c r="P334" s="39">
        <f>IF(INDEX('Discl output_ class'!$B:$T,MATCH('Class output'!$A334,'Discl output_ class'!$B:$B,FALSE),MATCH('Class output'!P$1,'Discl output_ class'!$B$1:$T$1,FALSE))=0,0,'Inq6 adjusted class'!S334)</f>
        <v>1138.0673095084924</v>
      </c>
      <c r="Q334" s="39">
        <f>IF(INDEX('Discl output_ class'!$B:$T,MATCH('Class output'!$A334,'Discl output_ class'!$B:$B,FALSE),MATCH('Class output'!Q$1,'Discl output_ class'!$B$1:$T$1,FALSE))=0,0,'Inq6 adjusted class'!T334)</f>
        <v>586.58833288738094</v>
      </c>
      <c r="R334" s="39">
        <f>IF(INDEX('Discl output_ class'!$B:$T,MATCH('Class output'!$A334,'Discl output_ class'!$B:$B,FALSE),MATCH('Class output'!R$1,'Discl output_ class'!$B$1:$T$1,FALSE))=0,0,'Inq6 adjusted class'!U334)</f>
        <v>363.03568311271584</v>
      </c>
      <c r="S334" s="39">
        <f>IF(INDEX('Discl output_ class'!$B:$T,MATCH('Class output'!$A334,'Discl output_ class'!$B:$B,FALSE),MATCH('Class output'!S$1,'Discl output_ class'!$B$1:$T$1,FALSE))=0,0,'Inq6 adjusted class'!V334)</f>
        <v>456.21433514735656</v>
      </c>
      <c r="T334" s="39">
        <f>IFERROR(VLOOKUP(A334,'Output A'!B:E,4,FALSE),0)</f>
        <v>860.56246160000001</v>
      </c>
    </row>
    <row r="335" spans="1:20" x14ac:dyDescent="0.3">
      <c r="A335" s="6">
        <f>'Discl output_ class'!B335</f>
        <v>4614</v>
      </c>
      <c r="B335" s="39">
        <f>IF(INDEX('Discl output_ class'!$B:$T,MATCH('Class output'!$A335,'Discl output_ class'!$B:$B,FALSE),MATCH('Class output'!B$1,'Discl output_ class'!$B$1:$T$1,FALSE))=0,0,'Inq6 adjusted class'!E335)</f>
        <v>3232.2389524452328</v>
      </c>
      <c r="C335" s="39">
        <f>IF(INDEX('Discl output_ class'!$B:$T,MATCH('Class output'!$A335,'Discl output_ class'!$B:$B,FALSE),MATCH('Class output'!C$1,'Discl output_ class'!$B$1:$T$1,FALSE))=0,0,'Inq6 adjusted class'!F335)</f>
        <v>3578.7263246392472</v>
      </c>
      <c r="D335" s="39">
        <f>IF(INDEX('Discl output_ class'!$B:$T,MATCH('Class output'!$A335,'Discl output_ class'!$B:$B,FALSE),MATCH('Class output'!D$1,'Discl output_ class'!$B$1:$T$1,FALSE))=0,0,'Inq6 adjusted class'!G335)</f>
        <v>4522.9198908140834</v>
      </c>
      <c r="E335" s="39">
        <f>IF(INDEX('Discl output_ class'!$B:$T,MATCH('Class output'!$A335,'Discl output_ class'!$B:$B,FALSE),MATCH('Class output'!E$1,'Discl output_ class'!$B$1:$T$1,FALSE))=0,0,'Inq6 adjusted class'!H335)</f>
        <v>2231.8595700146589</v>
      </c>
      <c r="F335" s="39">
        <f>IF(INDEX('Discl output_ class'!$B:$T,MATCH('Class output'!$A335,'Discl output_ class'!$B:$B,FALSE),MATCH('Class output'!F$1,'Discl output_ class'!$B$1:$T$1,FALSE))=0,0,'Inq6 adjusted class'!I335)</f>
        <v>3247.5805572037516</v>
      </c>
      <c r="G335" s="39">
        <f>IF(INDEX('Discl output_ class'!$B:$T,MATCH('Class output'!$A335,'Discl output_ class'!$B:$B,FALSE),MATCH('Class output'!G$1,'Discl output_ class'!$B$1:$T$1,FALSE))=0,0,'Inq6 adjusted class'!J335)</f>
        <v>2945.6212393669907</v>
      </c>
      <c r="H335" s="39">
        <f>IF(INDEX('Discl output_ class'!$B:$T,MATCH('Class output'!$A335,'Discl output_ class'!$B:$B,FALSE),MATCH('Class output'!H$1,'Discl output_ class'!$B$1:$T$1,FALSE))=0,0,'Inq6 adjusted class'!K335)</f>
        <v>2610.125186683465</v>
      </c>
      <c r="I335" s="39">
        <f>IF(INDEX('Discl output_ class'!$B:$T,MATCH('Class output'!$A335,'Discl output_ class'!$B:$B,FALSE),MATCH('Class output'!I$1,'Discl output_ class'!$B$1:$T$1,FALSE))=0,0,'Inq6 adjusted class'!L335)</f>
        <v>2805.7046050357831</v>
      </c>
      <c r="J335" s="39">
        <f>IF(INDEX('Discl output_ class'!$B:$T,MATCH('Class output'!$A335,'Discl output_ class'!$B:$B,FALSE),MATCH('Class output'!J$1,'Discl output_ class'!$B$1:$T$1,FALSE))=0,0,'Inq6 adjusted class'!M335)</f>
        <v>3443.581497485658</v>
      </c>
      <c r="K335" s="39">
        <f>IF(INDEX('Discl output_ class'!$B:$T,MATCH('Class output'!$A335,'Discl output_ class'!$B:$B,FALSE),MATCH('Class output'!K$1,'Discl output_ class'!$B$1:$T$1,FALSE))=0,0,'Inq6 adjusted class'!N335)</f>
        <v>3068.8135368906046</v>
      </c>
      <c r="L335" s="39">
        <f>IF(INDEX('Discl output_ class'!$B:$T,MATCH('Class output'!$A335,'Discl output_ class'!$B:$B,FALSE),MATCH('Class output'!L$1,'Discl output_ class'!$B$1:$T$1,FALSE))=0,0,'Inq6 adjusted class'!O335)</f>
        <v>3392.7296326278638</v>
      </c>
      <c r="M335" s="39">
        <f>IF(INDEX('Discl output_ class'!$B:$T,MATCH('Class output'!$A335,'Discl output_ class'!$B:$B,FALSE),MATCH('Class output'!M$1,'Discl output_ class'!$B$1:$T$1,FALSE))=0,0,'Inq6 adjusted class'!P335)</f>
        <v>2899.9950976658706</v>
      </c>
      <c r="N335" s="39">
        <f>IF(INDEX('Discl output_ class'!$B:$T,MATCH('Class output'!$A335,'Discl output_ class'!$B:$B,FALSE),MATCH('Class output'!N$1,'Discl output_ class'!$B$1:$T$1,FALSE))=0,0,'Inq6 adjusted class'!Q335)</f>
        <v>1324.5013290552004</v>
      </c>
      <c r="O335" s="39">
        <f>IF(INDEX('Discl output_ class'!$B:$T,MATCH('Class output'!$A335,'Discl output_ class'!$B:$B,FALSE),MATCH('Class output'!O$1,'Discl output_ class'!$B$1:$T$1,FALSE))=0,0,'Inq6 adjusted class'!R335)</f>
        <v>1266.9910278651182</v>
      </c>
      <c r="P335" s="39">
        <f>IF(INDEX('Discl output_ class'!$B:$T,MATCH('Class output'!$A335,'Discl output_ class'!$B:$B,FALSE),MATCH('Class output'!P$1,'Discl output_ class'!$B$1:$T$1,FALSE))=0,0,'Inq6 adjusted class'!S335)</f>
        <v>2160.2706470529888</v>
      </c>
      <c r="Q335" s="39">
        <f>IF(INDEX('Discl output_ class'!$B:$T,MATCH('Class output'!$A335,'Discl output_ class'!$B:$B,FALSE),MATCH('Class output'!Q$1,'Discl output_ class'!$B$1:$T$1,FALSE))=0,0,'Inq6 adjusted class'!T335)</f>
        <v>1542.2245253330993</v>
      </c>
      <c r="R335" s="39">
        <f>IF(INDEX('Discl output_ class'!$B:$T,MATCH('Class output'!$A335,'Discl output_ class'!$B:$B,FALSE),MATCH('Class output'!R$1,'Discl output_ class'!$B$1:$T$1,FALSE))=0,0,'Inq6 adjusted class'!U335)</f>
        <v>1479.8957902802042</v>
      </c>
      <c r="S335" s="39">
        <f>IF(INDEX('Discl output_ class'!$B:$T,MATCH('Class output'!$A335,'Discl output_ class'!$B:$B,FALSE),MATCH('Class output'!S$1,'Discl output_ class'!$B$1:$T$1,FALSE))=0,0,'Inq6 adjusted class'!V335)</f>
        <v>1093.222997911327</v>
      </c>
      <c r="T335" s="39">
        <f>IFERROR(VLOOKUP(A335,'Output A'!B:E,4,FALSE),0)</f>
        <v>922.69401579999999</v>
      </c>
    </row>
    <row r="336" spans="1:20" x14ac:dyDescent="0.3">
      <c r="A336" s="6">
        <f>'Discl output_ class'!B336</f>
        <v>4615</v>
      </c>
      <c r="B336" s="39">
        <f>IF(INDEX('Discl output_ class'!$B:$T,MATCH('Class output'!$A336,'Discl output_ class'!$B:$B,FALSE),MATCH('Class output'!B$1,'Discl output_ class'!$B$1:$T$1,FALSE))=0,0,'Inq6 adjusted class'!E336)</f>
        <v>197.18599353271676</v>
      </c>
      <c r="C336" s="39">
        <f>IF(INDEX('Discl output_ class'!$B:$T,MATCH('Class output'!$A336,'Discl output_ class'!$B:$B,FALSE),MATCH('Class output'!C$1,'Discl output_ class'!$B$1:$T$1,FALSE))=0,0,'Inq6 adjusted class'!F336)</f>
        <v>252.09333928759079</v>
      </c>
      <c r="D336" s="39">
        <f>IF(INDEX('Discl output_ class'!$B:$T,MATCH('Class output'!$A336,'Discl output_ class'!$B:$B,FALSE),MATCH('Class output'!D$1,'Discl output_ class'!$B$1:$T$1,FALSE))=0,0,'Inq6 adjusted class'!G336)</f>
        <v>318.37579393333965</v>
      </c>
      <c r="E336" s="39">
        <f>IF(INDEX('Discl output_ class'!$B:$T,MATCH('Class output'!$A336,'Discl output_ class'!$B:$B,FALSE),MATCH('Class output'!E$1,'Discl output_ class'!$B$1:$T$1,FALSE))=0,0,'Inq6 adjusted class'!H336)</f>
        <v>307.70056450336892</v>
      </c>
      <c r="F336" s="39">
        <f>IF(INDEX('Discl output_ class'!$B:$T,MATCH('Class output'!$A336,'Discl output_ class'!$B:$B,FALSE),MATCH('Class output'!F$1,'Discl output_ class'!$B$1:$T$1,FALSE))=0,0,'Inq6 adjusted class'!I336)</f>
        <v>328.24573958800073</v>
      </c>
      <c r="G336" s="39">
        <f>IF(INDEX('Discl output_ class'!$B:$T,MATCH('Class output'!$A336,'Discl output_ class'!$B:$B,FALSE),MATCH('Class output'!G$1,'Discl output_ class'!$B$1:$T$1,FALSE))=0,0,'Inq6 adjusted class'!J336)</f>
        <v>403.65936999256593</v>
      </c>
      <c r="H336" s="39">
        <f>IF(INDEX('Discl output_ class'!$B:$T,MATCH('Class output'!$A336,'Discl output_ class'!$B:$B,FALSE),MATCH('Class output'!H$1,'Discl output_ class'!$B$1:$T$1,FALSE))=0,0,'Inq6 adjusted class'!K336)</f>
        <v>509.7749756771874</v>
      </c>
      <c r="I336" s="39">
        <f>IF(INDEX('Discl output_ class'!$B:$T,MATCH('Class output'!$A336,'Discl output_ class'!$B:$B,FALSE),MATCH('Class output'!I$1,'Discl output_ class'!$B$1:$T$1,FALSE))=0,0,'Inq6 adjusted class'!L336)</f>
        <v>688.90279500761994</v>
      </c>
      <c r="J336" s="39">
        <f>IF(INDEX('Discl output_ class'!$B:$T,MATCH('Class output'!$A336,'Discl output_ class'!$B:$B,FALSE),MATCH('Class output'!J$1,'Discl output_ class'!$B$1:$T$1,FALSE))=0,0,'Inq6 adjusted class'!M336)</f>
        <v>725.79903755772477</v>
      </c>
      <c r="K336" s="39">
        <f>IF(INDEX('Discl output_ class'!$B:$T,MATCH('Class output'!$A336,'Discl output_ class'!$B:$B,FALSE),MATCH('Class output'!K$1,'Discl output_ class'!$B$1:$T$1,FALSE))=0,0,'Inq6 adjusted class'!N336)</f>
        <v>492.69706582299824</v>
      </c>
      <c r="L336" s="39">
        <f>IF(INDEX('Discl output_ class'!$B:$T,MATCH('Class output'!$A336,'Discl output_ class'!$B:$B,FALSE),MATCH('Class output'!L$1,'Discl output_ class'!$B$1:$T$1,FALSE))=0,0,'Inq6 adjusted class'!O336)</f>
        <v>647.51887339658811</v>
      </c>
      <c r="M336" s="39">
        <f>IF(INDEX('Discl output_ class'!$B:$T,MATCH('Class output'!$A336,'Discl output_ class'!$B:$B,FALSE),MATCH('Class output'!M$1,'Discl output_ class'!$B$1:$T$1,FALSE))=0,0,'Inq6 adjusted class'!P336)</f>
        <v>351.42770513810018</v>
      </c>
      <c r="N336" s="39">
        <f>IF(INDEX('Discl output_ class'!$B:$T,MATCH('Class output'!$A336,'Discl output_ class'!$B:$B,FALSE),MATCH('Class output'!N$1,'Discl output_ class'!$B$1:$T$1,FALSE))=0,0,'Inq6 adjusted class'!Q336)</f>
        <v>176.21981710160387</v>
      </c>
      <c r="O336" s="39">
        <f>IF(INDEX('Discl output_ class'!$B:$T,MATCH('Class output'!$A336,'Discl output_ class'!$B:$B,FALSE),MATCH('Class output'!O$1,'Discl output_ class'!$B$1:$T$1,FALSE))=0,0,'Inq6 adjusted class'!R336)</f>
        <v>157.96242364183655</v>
      </c>
      <c r="P336" s="39">
        <f>IF(INDEX('Discl output_ class'!$B:$T,MATCH('Class output'!$A336,'Discl output_ class'!$B:$B,FALSE),MATCH('Class output'!P$1,'Discl output_ class'!$B$1:$T$1,FALSE))=0,0,'Inq6 adjusted class'!S336)</f>
        <v>944.3700950330898</v>
      </c>
      <c r="Q336" s="39">
        <f>IF(INDEX('Discl output_ class'!$B:$T,MATCH('Class output'!$A336,'Discl output_ class'!$B:$B,FALSE),MATCH('Class output'!Q$1,'Discl output_ class'!$B$1:$T$1,FALSE))=0,0,'Inq6 adjusted class'!T336)</f>
        <v>415.88939624040762</v>
      </c>
      <c r="R336" s="39">
        <f>IF(INDEX('Discl output_ class'!$B:$T,MATCH('Class output'!$A336,'Discl output_ class'!$B:$B,FALSE),MATCH('Class output'!R$1,'Discl output_ class'!$B$1:$T$1,FALSE))=0,0,'Inq6 adjusted class'!U336)</f>
        <v>248.68027493765965</v>
      </c>
      <c r="S336" s="39">
        <f>IF(INDEX('Discl output_ class'!$B:$T,MATCH('Class output'!$A336,'Discl output_ class'!$B:$B,FALSE),MATCH('Class output'!S$1,'Discl output_ class'!$B$1:$T$1,FALSE))=0,0,'Inq6 adjusted class'!V336)</f>
        <v>370.6531088646023</v>
      </c>
      <c r="T336" s="39">
        <f>IFERROR(VLOOKUP(A336,'Output A'!B:E,4,FALSE),0)</f>
        <v>697.68006830000002</v>
      </c>
    </row>
    <row r="337" spans="1:20" x14ac:dyDescent="0.3">
      <c r="A337" s="6">
        <f>'Discl output_ class'!B337</f>
        <v>4616</v>
      </c>
      <c r="B337" s="39">
        <f>IF(INDEX('Discl output_ class'!$B:$T,MATCH('Class output'!$A337,'Discl output_ class'!$B:$B,FALSE),MATCH('Class output'!B$1,'Discl output_ class'!$B$1:$T$1,FALSE))=0,0,'Inq6 adjusted class'!E337)</f>
        <v>1482.1091983775775</v>
      </c>
      <c r="C337" s="39">
        <f>IF(INDEX('Discl output_ class'!$B:$T,MATCH('Class output'!$A337,'Discl output_ class'!$B:$B,FALSE),MATCH('Class output'!C$1,'Discl output_ class'!$B$1:$T$1,FALSE))=0,0,'Inq6 adjusted class'!F337)</f>
        <v>1315.6184431650759</v>
      </c>
      <c r="D337" s="39">
        <f>IF(INDEX('Discl output_ class'!$B:$T,MATCH('Class output'!$A337,'Discl output_ class'!$B:$B,FALSE),MATCH('Class output'!D$1,'Discl output_ class'!$B$1:$T$1,FALSE))=0,0,'Inq6 adjusted class'!G337)</f>
        <v>1533.7739202985836</v>
      </c>
      <c r="E337" s="39">
        <f>IF(INDEX('Discl output_ class'!$B:$T,MATCH('Class output'!$A337,'Discl output_ class'!$B:$B,FALSE),MATCH('Class output'!E$1,'Discl output_ class'!$B$1:$T$1,FALSE))=0,0,'Inq6 adjusted class'!H337)</f>
        <v>1759.0656667302433</v>
      </c>
      <c r="F337" s="39">
        <f>IF(INDEX('Discl output_ class'!$B:$T,MATCH('Class output'!$A337,'Discl output_ class'!$B:$B,FALSE),MATCH('Class output'!F$1,'Discl output_ class'!$B$1:$T$1,FALSE))=0,0,'Inq6 adjusted class'!I337)</f>
        <v>1335.220609260291</v>
      </c>
      <c r="G337" s="39">
        <f>IF(INDEX('Discl output_ class'!$B:$T,MATCH('Class output'!$A337,'Discl output_ class'!$B:$B,FALSE),MATCH('Class output'!G$1,'Discl output_ class'!$B$1:$T$1,FALSE))=0,0,'Inq6 adjusted class'!J337)</f>
        <v>2302.4433811874574</v>
      </c>
      <c r="H337" s="39">
        <f>IF(INDEX('Discl output_ class'!$B:$T,MATCH('Class output'!$A337,'Discl output_ class'!$B:$B,FALSE),MATCH('Class output'!H$1,'Discl output_ class'!$B$1:$T$1,FALSE))=0,0,'Inq6 adjusted class'!K337)</f>
        <v>1585.0954489573533</v>
      </c>
      <c r="I337" s="39">
        <f>IF(INDEX('Discl output_ class'!$B:$T,MATCH('Class output'!$A337,'Discl output_ class'!$B:$B,FALSE),MATCH('Class output'!I$1,'Discl output_ class'!$B$1:$T$1,FALSE))=0,0,'Inq6 adjusted class'!L337)</f>
        <v>1207.7483325794326</v>
      </c>
      <c r="J337" s="39">
        <f>IF(INDEX('Discl output_ class'!$B:$T,MATCH('Class output'!$A337,'Discl output_ class'!$B:$B,FALSE),MATCH('Class output'!J$1,'Discl output_ class'!$B$1:$T$1,FALSE))=0,0,'Inq6 adjusted class'!M337)</f>
        <v>1169.910837749374</v>
      </c>
      <c r="K337" s="39">
        <f>IF(INDEX('Discl output_ class'!$B:$T,MATCH('Class output'!$A337,'Discl output_ class'!$B:$B,FALSE),MATCH('Class output'!K$1,'Discl output_ class'!$B$1:$T$1,FALSE))=0,0,'Inq6 adjusted class'!N337)</f>
        <v>2773.0324939533398</v>
      </c>
      <c r="L337" s="39">
        <f>IF(INDEX('Discl output_ class'!$B:$T,MATCH('Class output'!$A337,'Discl output_ class'!$B:$B,FALSE),MATCH('Class output'!L$1,'Discl output_ class'!$B$1:$T$1,FALSE))=0,0,'Inq6 adjusted class'!O337)</f>
        <v>1891.3992252920086</v>
      </c>
      <c r="M337" s="39">
        <f>IF(INDEX('Discl output_ class'!$B:$T,MATCH('Class output'!$A337,'Discl output_ class'!$B:$B,FALSE),MATCH('Class output'!M$1,'Discl output_ class'!$B$1:$T$1,FALSE))=0,0,'Inq6 adjusted class'!P337)</f>
        <v>1777.7345360630932</v>
      </c>
      <c r="N337" s="39">
        <f>IF(INDEX('Discl output_ class'!$B:$T,MATCH('Class output'!$A337,'Discl output_ class'!$B:$B,FALSE),MATCH('Class output'!N$1,'Discl output_ class'!$B$1:$T$1,FALSE))=0,0,'Inq6 adjusted class'!Q337)</f>
        <v>2211.8107171900538</v>
      </c>
      <c r="O337" s="39">
        <f>IF(INDEX('Discl output_ class'!$B:$T,MATCH('Class output'!$A337,'Discl output_ class'!$B:$B,FALSE),MATCH('Class output'!O$1,'Discl output_ class'!$B$1:$T$1,FALSE))=0,0,'Inq6 adjusted class'!R337)</f>
        <v>2179.7965337800351</v>
      </c>
      <c r="P337" s="39">
        <f>IF(INDEX('Discl output_ class'!$B:$T,MATCH('Class output'!$A337,'Discl output_ class'!$B:$B,FALSE),MATCH('Class output'!P$1,'Discl output_ class'!$B$1:$T$1,FALSE))=0,0,'Inq6 adjusted class'!S337)</f>
        <v>4128.5004623969944</v>
      </c>
      <c r="Q337" s="39">
        <f>IF(INDEX('Discl output_ class'!$B:$T,MATCH('Class output'!$A337,'Discl output_ class'!$B:$B,FALSE),MATCH('Class output'!Q$1,'Discl output_ class'!$B$1:$T$1,FALSE))=0,0,'Inq6 adjusted class'!T337)</f>
        <v>3205.7851501804375</v>
      </c>
      <c r="R337" s="39">
        <f>IF(INDEX('Discl output_ class'!$B:$T,MATCH('Class output'!$A337,'Discl output_ class'!$B:$B,FALSE),MATCH('Class output'!R$1,'Discl output_ class'!$B$1:$T$1,FALSE))=0,0,'Inq6 adjusted class'!U337)</f>
        <v>1464.4278454622481</v>
      </c>
      <c r="S337" s="39">
        <f>IF(INDEX('Discl output_ class'!$B:$T,MATCH('Class output'!$A337,'Discl output_ class'!$B:$B,FALSE),MATCH('Class output'!S$1,'Discl output_ class'!$B$1:$T$1,FALSE))=0,0,'Inq6 adjusted class'!V337)</f>
        <v>1257.9328343574437</v>
      </c>
      <c r="T337" s="39">
        <f>IFERROR(VLOOKUP(A337,'Output A'!B:E,4,FALSE),0)</f>
        <v>2054.3000000000002</v>
      </c>
    </row>
    <row r="338" spans="1:20" x14ac:dyDescent="0.3">
      <c r="A338" s="6">
        <f>'Discl output_ class'!B338</f>
        <v>4617</v>
      </c>
      <c r="B338" s="39">
        <f>IF(INDEX('Discl output_ class'!$B:$T,MATCH('Class output'!$A338,'Discl output_ class'!$B:$B,FALSE),MATCH('Class output'!B$1,'Discl output_ class'!$B$1:$T$1,FALSE))=0,0,'Inq6 adjusted class'!E338)</f>
        <v>827.91575145623881</v>
      </c>
      <c r="C338" s="39">
        <f>IF(INDEX('Discl output_ class'!$B:$T,MATCH('Class output'!$A338,'Discl output_ class'!$B:$B,FALSE),MATCH('Class output'!C$1,'Discl output_ class'!$B$1:$T$1,FALSE))=0,0,'Inq6 adjusted class'!F338)</f>
        <v>952.78513365515721</v>
      </c>
      <c r="D338" s="39">
        <f>IF(INDEX('Discl output_ class'!$B:$T,MATCH('Class output'!$A338,'Discl output_ class'!$B:$B,FALSE),MATCH('Class output'!D$1,'Discl output_ class'!$B$1:$T$1,FALSE))=0,0,'Inq6 adjusted class'!G338)</f>
        <v>1139.0100989214827</v>
      </c>
      <c r="E338" s="39">
        <f>IF(INDEX('Discl output_ class'!$B:$T,MATCH('Class output'!$A338,'Discl output_ class'!$B:$B,FALSE),MATCH('Class output'!E$1,'Discl output_ class'!$B$1:$T$1,FALSE))=0,0,'Inq6 adjusted class'!H338)</f>
        <v>1142.802439914831</v>
      </c>
      <c r="F338" s="39">
        <f>IF(INDEX('Discl output_ class'!$B:$T,MATCH('Class output'!$A338,'Discl output_ class'!$B:$B,FALSE),MATCH('Class output'!F$1,'Discl output_ class'!$B$1:$T$1,FALSE))=0,0,'Inq6 adjusted class'!I338)</f>
        <v>1157.0348629802772</v>
      </c>
      <c r="G338" s="39">
        <f>IF(INDEX('Discl output_ class'!$B:$T,MATCH('Class output'!$A338,'Discl output_ class'!$B:$B,FALSE),MATCH('Class output'!G$1,'Discl output_ class'!$B$1:$T$1,FALSE))=0,0,'Inq6 adjusted class'!J338)</f>
        <v>1139.360632269359</v>
      </c>
      <c r="H338" s="39">
        <f>IF(INDEX('Discl output_ class'!$B:$T,MATCH('Class output'!$A338,'Discl output_ class'!$B:$B,FALSE),MATCH('Class output'!H$1,'Discl output_ class'!$B$1:$T$1,FALSE))=0,0,'Inq6 adjusted class'!K338)</f>
        <v>1303.7548002577171</v>
      </c>
      <c r="I338" s="39">
        <f>IF(INDEX('Discl output_ class'!$B:$T,MATCH('Class output'!$A338,'Discl output_ class'!$B:$B,FALSE),MATCH('Class output'!I$1,'Discl output_ class'!$B$1:$T$1,FALSE))=0,0,'Inq6 adjusted class'!L338)</f>
        <v>1273.9398259562724</v>
      </c>
      <c r="J338" s="39">
        <f>IF(INDEX('Discl output_ class'!$B:$T,MATCH('Class output'!$A338,'Discl output_ class'!$B:$B,FALSE),MATCH('Class output'!J$1,'Discl output_ class'!$B$1:$T$1,FALSE))=0,0,'Inq6 adjusted class'!M338)</f>
        <v>1473.2953195320845</v>
      </c>
      <c r="K338" s="39">
        <f>IF(INDEX('Discl output_ class'!$B:$T,MATCH('Class output'!$A338,'Discl output_ class'!$B:$B,FALSE),MATCH('Class output'!K$1,'Discl output_ class'!$B$1:$T$1,FALSE))=0,0,'Inq6 adjusted class'!N338)</f>
        <v>1466.6567199739343</v>
      </c>
      <c r="L338" s="39">
        <f>IF(INDEX('Discl output_ class'!$B:$T,MATCH('Class output'!$A338,'Discl output_ class'!$B:$B,FALSE),MATCH('Class output'!L$1,'Discl output_ class'!$B$1:$T$1,FALSE))=0,0,'Inq6 adjusted class'!O338)</f>
        <v>1331.3698294447609</v>
      </c>
      <c r="M338" s="39">
        <f>IF(INDEX('Discl output_ class'!$B:$T,MATCH('Class output'!$A338,'Discl output_ class'!$B:$B,FALSE),MATCH('Class output'!M$1,'Discl output_ class'!$B$1:$T$1,FALSE))=0,0,'Inq6 adjusted class'!P338)</f>
        <v>953.79857987742184</v>
      </c>
      <c r="N338" s="39">
        <f>IF(INDEX('Discl output_ class'!$B:$T,MATCH('Class output'!$A338,'Discl output_ class'!$B:$B,FALSE),MATCH('Class output'!N$1,'Discl output_ class'!$B$1:$T$1,FALSE))=0,0,'Inq6 adjusted class'!Q338)</f>
        <v>714.31648872122969</v>
      </c>
      <c r="O338" s="39">
        <f>IF(INDEX('Discl output_ class'!$B:$T,MATCH('Class output'!$A338,'Discl output_ class'!$B:$B,FALSE),MATCH('Class output'!O$1,'Discl output_ class'!$B$1:$T$1,FALSE))=0,0,'Inq6 adjusted class'!R338)</f>
        <v>725.9924881740634</v>
      </c>
      <c r="P338" s="39">
        <f>IF(INDEX('Discl output_ class'!$B:$T,MATCH('Class output'!$A338,'Discl output_ class'!$B:$B,FALSE),MATCH('Class output'!P$1,'Discl output_ class'!$B$1:$T$1,FALSE))=0,0,'Inq6 adjusted class'!S338)</f>
        <v>2153.2362348649654</v>
      </c>
      <c r="Q338" s="39">
        <f>IF(INDEX('Discl output_ class'!$B:$T,MATCH('Class output'!$A338,'Discl output_ class'!$B:$B,FALSE),MATCH('Class output'!Q$1,'Discl output_ class'!$B$1:$T$1,FALSE))=0,0,'Inq6 adjusted class'!T338)</f>
        <v>1246.949702386532</v>
      </c>
      <c r="R338" s="39">
        <f>IF(INDEX('Discl output_ class'!$B:$T,MATCH('Class output'!$A338,'Discl output_ class'!$B:$B,FALSE),MATCH('Class output'!R$1,'Discl output_ class'!$B$1:$T$1,FALSE))=0,0,'Inq6 adjusted class'!U338)</f>
        <v>660.57985168117796</v>
      </c>
      <c r="S338" s="39">
        <f>IF(INDEX('Discl output_ class'!$B:$T,MATCH('Class output'!$A338,'Discl output_ class'!$B:$B,FALSE),MATCH('Class output'!S$1,'Discl output_ class'!$B$1:$T$1,FALSE))=0,0,'Inq6 adjusted class'!V338)</f>
        <v>734.36485565499038</v>
      </c>
      <c r="T338" s="39">
        <f>IFERROR(VLOOKUP(A338,'Output A'!B:E,4,FALSE),0)</f>
        <v>1221.3800000000001</v>
      </c>
    </row>
    <row r="339" spans="1:20" x14ac:dyDescent="0.3">
      <c r="A339" s="6">
        <f>'Discl output_ class'!B339</f>
        <v>4618</v>
      </c>
      <c r="B339" s="39">
        <f>IF(INDEX('Discl output_ class'!$B:$T,MATCH('Class output'!$A339,'Discl output_ class'!$B:$B,FALSE),MATCH('Class output'!B$1,'Discl output_ class'!$B$1:$T$1,FALSE))=0,0,'Inq6 adjusted class'!E339)</f>
        <v>1555.0730533965641</v>
      </c>
      <c r="C339" s="39">
        <f>IF(INDEX('Discl output_ class'!$B:$T,MATCH('Class output'!$A339,'Discl output_ class'!$B:$B,FALSE),MATCH('Class output'!C$1,'Discl output_ class'!$B$1:$T$1,FALSE))=0,0,'Inq6 adjusted class'!F339)</f>
        <v>1745.3583483948491</v>
      </c>
      <c r="D339" s="39">
        <f>IF(INDEX('Discl output_ class'!$B:$T,MATCH('Class output'!$A339,'Discl output_ class'!$B:$B,FALSE),MATCH('Class output'!D$1,'Discl output_ class'!$B$1:$T$1,FALSE))=0,0,'Inq6 adjusted class'!G339)</f>
        <v>1812.1441900584921</v>
      </c>
      <c r="E339" s="39">
        <f>IF(INDEX('Discl output_ class'!$B:$T,MATCH('Class output'!$A339,'Discl output_ class'!$B:$B,FALSE),MATCH('Class output'!E$1,'Discl output_ class'!$B$1:$T$1,FALSE))=0,0,'Inq6 adjusted class'!H339)</f>
        <v>1757.9008390502102</v>
      </c>
      <c r="F339" s="39">
        <f>IF(INDEX('Discl output_ class'!$B:$T,MATCH('Class output'!$A339,'Discl output_ class'!$B:$B,FALSE),MATCH('Class output'!F$1,'Discl output_ class'!$B$1:$T$1,FALSE))=0,0,'Inq6 adjusted class'!I339)</f>
        <v>1808.7215641972562</v>
      </c>
      <c r="G339" s="39">
        <f>IF(INDEX('Discl output_ class'!$B:$T,MATCH('Class output'!$A339,'Discl output_ class'!$B:$B,FALSE),MATCH('Class output'!G$1,'Discl output_ class'!$B$1:$T$1,FALSE))=0,0,'Inq6 adjusted class'!J339)</f>
        <v>2068.665276997222</v>
      </c>
      <c r="H339" s="39">
        <f>IF(INDEX('Discl output_ class'!$B:$T,MATCH('Class output'!$A339,'Discl output_ class'!$B:$B,FALSE),MATCH('Class output'!H$1,'Discl output_ class'!$B$1:$T$1,FALSE))=0,0,'Inq6 adjusted class'!K339)</f>
        <v>2631.3973797149706</v>
      </c>
      <c r="I339" s="39">
        <f>IF(INDEX('Discl output_ class'!$B:$T,MATCH('Class output'!$A339,'Discl output_ class'!$B:$B,FALSE),MATCH('Class output'!I$1,'Discl output_ class'!$B$1:$T$1,FALSE))=0,0,'Inq6 adjusted class'!L339)</f>
        <v>2713.8155887859411</v>
      </c>
      <c r="J339" s="39">
        <f>IF(INDEX('Discl output_ class'!$B:$T,MATCH('Class output'!$A339,'Discl output_ class'!$B:$B,FALSE),MATCH('Class output'!J$1,'Discl output_ class'!$B$1:$T$1,FALSE))=0,0,'Inq6 adjusted class'!M339)</f>
        <v>2490.6920318720063</v>
      </c>
      <c r="K339" s="39">
        <f>IF(INDEX('Discl output_ class'!$B:$T,MATCH('Class output'!$A339,'Discl output_ class'!$B:$B,FALSE),MATCH('Class output'!K$1,'Discl output_ class'!$B$1:$T$1,FALSE))=0,0,'Inq6 adjusted class'!N339)</f>
        <v>2519.6451431367186</v>
      </c>
      <c r="L339" s="39">
        <f>IF(INDEX('Discl output_ class'!$B:$T,MATCH('Class output'!$A339,'Discl output_ class'!$B:$B,FALSE),MATCH('Class output'!L$1,'Discl output_ class'!$B$1:$T$1,FALSE))=0,0,'Inq6 adjusted class'!O339)</f>
        <v>3135.0334397602178</v>
      </c>
      <c r="M339" s="39">
        <f>IF(INDEX('Discl output_ class'!$B:$T,MATCH('Class output'!$A339,'Discl output_ class'!$B:$B,FALSE),MATCH('Class output'!M$1,'Discl output_ class'!$B$1:$T$1,FALSE))=0,0,'Inq6 adjusted class'!P339)</f>
        <v>1880.3565535269674</v>
      </c>
      <c r="N339" s="39">
        <f>IF(INDEX('Discl output_ class'!$B:$T,MATCH('Class output'!$A339,'Discl output_ class'!$B:$B,FALSE),MATCH('Class output'!N$1,'Discl output_ class'!$B$1:$T$1,FALSE))=0,0,'Inq6 adjusted class'!Q339)</f>
        <v>1095.395943101413</v>
      </c>
      <c r="O339" s="39">
        <f>IF(INDEX('Discl output_ class'!$B:$T,MATCH('Class output'!$A339,'Discl output_ class'!$B:$B,FALSE),MATCH('Class output'!O$1,'Discl output_ class'!$B$1:$T$1,FALSE))=0,0,'Inq6 adjusted class'!R339)</f>
        <v>1378.6060994794759</v>
      </c>
      <c r="P339" s="39">
        <f>IF(INDEX('Discl output_ class'!$B:$T,MATCH('Class output'!$A339,'Discl output_ class'!$B:$B,FALSE),MATCH('Class output'!P$1,'Discl output_ class'!$B$1:$T$1,FALSE))=0,0,'Inq6 adjusted class'!S339)</f>
        <v>4891.7074684836025</v>
      </c>
      <c r="Q339" s="39">
        <f>IF(INDEX('Discl output_ class'!$B:$T,MATCH('Class output'!$A339,'Discl output_ class'!$B:$B,FALSE),MATCH('Class output'!Q$1,'Discl output_ class'!$B$1:$T$1,FALSE))=0,0,'Inq6 adjusted class'!T339)</f>
        <v>2640.5208322336553</v>
      </c>
      <c r="R339" s="39">
        <f>IF(INDEX('Discl output_ class'!$B:$T,MATCH('Class output'!$A339,'Discl output_ class'!$B:$B,FALSE),MATCH('Class output'!R$1,'Discl output_ class'!$B$1:$T$1,FALSE))=0,0,'Inq6 adjusted class'!U339)</f>
        <v>1434.9388539522524</v>
      </c>
      <c r="S339" s="39">
        <f>IF(INDEX('Discl output_ class'!$B:$T,MATCH('Class output'!$A339,'Discl output_ class'!$B:$B,FALSE),MATCH('Class output'!S$1,'Discl output_ class'!$B$1:$T$1,FALSE))=0,0,'Inq6 adjusted class'!V339)</f>
        <v>1502.8503123791354</v>
      </c>
      <c r="T339" s="39">
        <f>IFERROR(VLOOKUP(A339,'Output A'!B:E,4,FALSE),0)</f>
        <v>3153.39</v>
      </c>
    </row>
    <row r="340" spans="1:20" x14ac:dyDescent="0.3">
      <c r="A340" s="6">
        <f>'Discl output_ class'!B340</f>
        <v>4619</v>
      </c>
      <c r="B340" s="39">
        <f>IF(INDEX('Discl output_ class'!$B:$T,MATCH('Class output'!$A340,'Discl output_ class'!$B:$B,FALSE),MATCH('Class output'!B$1,'Discl output_ class'!$B$1:$T$1,FALSE))=0,0,'Inq6 adjusted class'!E340)</f>
        <v>1145.234267845326</v>
      </c>
      <c r="C340" s="39">
        <f>IF(INDEX('Discl output_ class'!$B:$T,MATCH('Class output'!$A340,'Discl output_ class'!$B:$B,FALSE),MATCH('Class output'!C$1,'Discl output_ class'!$B$1:$T$1,FALSE))=0,0,'Inq6 adjusted class'!F340)</f>
        <v>835.24195249017168</v>
      </c>
      <c r="D340" s="39">
        <f>IF(INDEX('Discl output_ class'!$B:$T,MATCH('Class output'!$A340,'Discl output_ class'!$B:$B,FALSE),MATCH('Class output'!D$1,'Discl output_ class'!$B$1:$T$1,FALSE))=0,0,'Inq6 adjusted class'!G340)</f>
        <v>1034.0781945404055</v>
      </c>
      <c r="E340" s="39">
        <f>IF(INDEX('Discl output_ class'!$B:$T,MATCH('Class output'!$A340,'Discl output_ class'!$B:$B,FALSE),MATCH('Class output'!E$1,'Discl output_ class'!$B$1:$T$1,FALSE))=0,0,'Inq6 adjusted class'!H340)</f>
        <v>652.86007673607946</v>
      </c>
      <c r="F340" s="39">
        <f>IF(INDEX('Discl output_ class'!$B:$T,MATCH('Class output'!$A340,'Discl output_ class'!$B:$B,FALSE),MATCH('Class output'!F$1,'Discl output_ class'!$B$1:$T$1,FALSE))=0,0,'Inq6 adjusted class'!I340)</f>
        <v>1308.9465004457779</v>
      </c>
      <c r="G340" s="39">
        <f>IF(INDEX('Discl output_ class'!$B:$T,MATCH('Class output'!$A340,'Discl output_ class'!$B:$B,FALSE),MATCH('Class output'!G$1,'Discl output_ class'!$B$1:$T$1,FALSE))=0,0,'Inq6 adjusted class'!J340)</f>
        <v>1335.1905843655929</v>
      </c>
      <c r="H340" s="39">
        <f>IF(INDEX('Discl output_ class'!$B:$T,MATCH('Class output'!$A340,'Discl output_ class'!$B:$B,FALSE),MATCH('Class output'!H$1,'Discl output_ class'!$B$1:$T$1,FALSE))=0,0,'Inq6 adjusted class'!K340)</f>
        <v>1001.0177533829827</v>
      </c>
      <c r="I340" s="39">
        <f>IF(INDEX('Discl output_ class'!$B:$T,MATCH('Class output'!$A340,'Discl output_ class'!$B:$B,FALSE),MATCH('Class output'!I$1,'Discl output_ class'!$B$1:$T$1,FALSE))=0,0,'Inq6 adjusted class'!L340)</f>
        <v>1017.0647564203983</v>
      </c>
      <c r="J340" s="39">
        <f>IF(INDEX('Discl output_ class'!$B:$T,MATCH('Class output'!$A340,'Discl output_ class'!$B:$B,FALSE),MATCH('Class output'!J$1,'Discl output_ class'!$B$1:$T$1,FALSE))=0,0,'Inq6 adjusted class'!M340)</f>
        <v>715.60274501075844</v>
      </c>
      <c r="K340" s="39">
        <f>IF(INDEX('Discl output_ class'!$B:$T,MATCH('Class output'!$A340,'Discl output_ class'!$B:$B,FALSE),MATCH('Class output'!K$1,'Discl output_ class'!$B$1:$T$1,FALSE))=0,0,'Inq6 adjusted class'!N340)</f>
        <v>717.2348487601007</v>
      </c>
      <c r="L340" s="39">
        <f>IF(INDEX('Discl output_ class'!$B:$T,MATCH('Class output'!$A340,'Discl output_ class'!$B:$B,FALSE),MATCH('Class output'!L$1,'Discl output_ class'!$B$1:$T$1,FALSE))=0,0,'Inq6 adjusted class'!O340)</f>
        <v>792.21295153232495</v>
      </c>
      <c r="M340" s="39">
        <f>IF(INDEX('Discl output_ class'!$B:$T,MATCH('Class output'!$A340,'Discl output_ class'!$B:$B,FALSE),MATCH('Class output'!M$1,'Discl output_ class'!$B$1:$T$1,FALSE))=0,0,'Inq6 adjusted class'!P340)</f>
        <v>445.88678384810351</v>
      </c>
      <c r="N340" s="39">
        <f>IF(INDEX('Discl output_ class'!$B:$T,MATCH('Class output'!$A340,'Discl output_ class'!$B:$B,FALSE),MATCH('Class output'!N$1,'Discl output_ class'!$B$1:$T$1,FALSE))=0,0,'Inq6 adjusted class'!Q340)</f>
        <v>315.28625810915776</v>
      </c>
      <c r="O340" s="39">
        <f>IF(INDEX('Discl output_ class'!$B:$T,MATCH('Class output'!$A340,'Discl output_ class'!$B:$B,FALSE),MATCH('Class output'!O$1,'Discl output_ class'!$B$1:$T$1,FALSE))=0,0,'Inq6 adjusted class'!R340)</f>
        <v>272.88793104701631</v>
      </c>
      <c r="P340" s="39">
        <f>IF(INDEX('Discl output_ class'!$B:$T,MATCH('Class output'!$A340,'Discl output_ class'!$B:$B,FALSE),MATCH('Class output'!P$1,'Discl output_ class'!$B$1:$T$1,FALSE))=0,0,'Inq6 adjusted class'!S340)</f>
        <v>1335.4529643451187</v>
      </c>
      <c r="Q340" s="39">
        <f>IF(INDEX('Discl output_ class'!$B:$T,MATCH('Class output'!$A340,'Discl output_ class'!$B:$B,FALSE),MATCH('Class output'!Q$1,'Discl output_ class'!$B$1:$T$1,FALSE))=0,0,'Inq6 adjusted class'!T340)</f>
        <v>710.39675005610593</v>
      </c>
      <c r="R340" s="39">
        <f>IF(INDEX('Discl output_ class'!$B:$T,MATCH('Class output'!$A340,'Discl output_ class'!$B:$B,FALSE),MATCH('Class output'!R$1,'Discl output_ class'!$B$1:$T$1,FALSE))=0,0,'Inq6 adjusted class'!U340)</f>
        <v>466.7044807723878</v>
      </c>
      <c r="S340" s="39">
        <f>IF(INDEX('Discl output_ class'!$B:$T,MATCH('Class output'!$A340,'Discl output_ class'!$B:$B,FALSE),MATCH('Class output'!S$1,'Discl output_ class'!$B$1:$T$1,FALSE))=0,0,'Inq6 adjusted class'!V340)</f>
        <v>703.61161053902993</v>
      </c>
      <c r="T340" s="39">
        <f>IFERROR(VLOOKUP(A340,'Output A'!B:E,4,FALSE),0)</f>
        <v>1576.46</v>
      </c>
    </row>
    <row r="341" spans="1:20" x14ac:dyDescent="0.3">
      <c r="A341" s="6">
        <f>'Discl output_ class'!B341</f>
        <v>4621</v>
      </c>
      <c r="B341" s="39">
        <f>IF(INDEX('Discl output_ class'!$B:$T,MATCH('Class output'!$A341,'Discl output_ class'!$B:$B,FALSE),MATCH('Class output'!B$1,'Discl output_ class'!$B$1:$T$1,FALSE))=0,0,'Inq6 adjusted class'!E341)</f>
        <v>0</v>
      </c>
      <c r="C341" s="39">
        <f>IF(INDEX('Discl output_ class'!$B:$T,MATCH('Class output'!$A341,'Discl output_ class'!$B:$B,FALSE),MATCH('Class output'!C$1,'Discl output_ class'!$B$1:$T$1,FALSE))=0,0,'Inq6 adjusted class'!F341)</f>
        <v>0</v>
      </c>
      <c r="D341" s="39">
        <f>IF(INDEX('Discl output_ class'!$B:$T,MATCH('Class output'!$A341,'Discl output_ class'!$B:$B,FALSE),MATCH('Class output'!D$1,'Discl output_ class'!$B$1:$T$1,FALSE))=0,0,'Inq6 adjusted class'!G341)</f>
        <v>0</v>
      </c>
      <c r="E341" s="39">
        <f>IF(INDEX('Discl output_ class'!$B:$T,MATCH('Class output'!$A341,'Discl output_ class'!$B:$B,FALSE),MATCH('Class output'!E$1,'Discl output_ class'!$B$1:$T$1,FALSE))=0,0,'Inq6 adjusted class'!H341)</f>
        <v>0</v>
      </c>
      <c r="F341" s="39">
        <f>IF(INDEX('Discl output_ class'!$B:$T,MATCH('Class output'!$A341,'Discl output_ class'!$B:$B,FALSE),MATCH('Class output'!F$1,'Discl output_ class'!$B$1:$T$1,FALSE))=0,0,'Inq6 adjusted class'!I341)</f>
        <v>0</v>
      </c>
      <c r="G341" s="39">
        <f>IF(INDEX('Discl output_ class'!$B:$T,MATCH('Class output'!$A341,'Discl output_ class'!$B:$B,FALSE),MATCH('Class output'!G$1,'Discl output_ class'!$B$1:$T$1,FALSE))=0,0,'Inq6 adjusted class'!J341)</f>
        <v>0</v>
      </c>
      <c r="H341" s="39">
        <f>IF(INDEX('Discl output_ class'!$B:$T,MATCH('Class output'!$A341,'Discl output_ class'!$B:$B,FALSE),MATCH('Class output'!H$1,'Discl output_ class'!$B$1:$T$1,FALSE))=0,0,'Inq6 adjusted class'!K341)</f>
        <v>0</v>
      </c>
      <c r="I341" s="39">
        <f>IF(INDEX('Discl output_ class'!$B:$T,MATCH('Class output'!$A341,'Discl output_ class'!$B:$B,FALSE),MATCH('Class output'!I$1,'Discl output_ class'!$B$1:$T$1,FALSE))=0,0,'Inq6 adjusted class'!L341)</f>
        <v>0</v>
      </c>
      <c r="J341" s="39">
        <f>IF(INDEX('Discl output_ class'!$B:$T,MATCH('Class output'!$A341,'Discl output_ class'!$B:$B,FALSE),MATCH('Class output'!J$1,'Discl output_ class'!$B$1:$T$1,FALSE))=0,0,'Inq6 adjusted class'!M341)</f>
        <v>0</v>
      </c>
      <c r="K341" s="39">
        <f>IF(INDEX('Discl output_ class'!$B:$T,MATCH('Class output'!$A341,'Discl output_ class'!$B:$B,FALSE),MATCH('Class output'!K$1,'Discl output_ class'!$B$1:$T$1,FALSE))=0,0,'Inq6 adjusted class'!N341)</f>
        <v>0</v>
      </c>
      <c r="L341" s="39">
        <f>IF(INDEX('Discl output_ class'!$B:$T,MATCH('Class output'!$A341,'Discl output_ class'!$B:$B,FALSE),MATCH('Class output'!L$1,'Discl output_ class'!$B$1:$T$1,FALSE))=0,0,'Inq6 adjusted class'!O341)</f>
        <v>0</v>
      </c>
      <c r="M341" s="39">
        <f>IF(INDEX('Discl output_ class'!$B:$T,MATCH('Class output'!$A341,'Discl output_ class'!$B:$B,FALSE),MATCH('Class output'!M$1,'Discl output_ class'!$B$1:$T$1,FALSE))=0,0,'Inq6 adjusted class'!P341)</f>
        <v>106.62807270082445</v>
      </c>
      <c r="N341" s="39">
        <f>IF(INDEX('Discl output_ class'!$B:$T,MATCH('Class output'!$A341,'Discl output_ class'!$B:$B,FALSE),MATCH('Class output'!N$1,'Discl output_ class'!$B$1:$T$1,FALSE))=0,0,'Inq6 adjusted class'!Q341)</f>
        <v>177.88243612308776</v>
      </c>
      <c r="O341" s="39">
        <f>IF(INDEX('Discl output_ class'!$B:$T,MATCH('Class output'!$A341,'Discl output_ class'!$B:$B,FALSE),MATCH('Class output'!O$1,'Discl output_ class'!$B$1:$T$1,FALSE))=0,0,'Inq6 adjusted class'!R341)</f>
        <v>100.75031323315474</v>
      </c>
      <c r="P341" s="39">
        <f>IF(INDEX('Discl output_ class'!$B:$T,MATCH('Class output'!$A341,'Discl output_ class'!$B:$B,FALSE),MATCH('Class output'!P$1,'Discl output_ class'!$B$1:$T$1,FALSE))=0,0,'Inq6 adjusted class'!S341)</f>
        <v>0</v>
      </c>
      <c r="Q341" s="39">
        <f>IF(INDEX('Discl output_ class'!$B:$T,MATCH('Class output'!$A341,'Discl output_ class'!$B:$B,FALSE),MATCH('Class output'!Q$1,'Discl output_ class'!$B$1:$T$1,FALSE))=0,0,'Inq6 adjusted class'!T341)</f>
        <v>136.98677693083965</v>
      </c>
      <c r="R341" s="39">
        <f>IF(INDEX('Discl output_ class'!$B:$T,MATCH('Class output'!$A341,'Discl output_ class'!$B:$B,FALSE),MATCH('Class output'!R$1,'Discl output_ class'!$B$1:$T$1,FALSE))=0,0,'Inq6 adjusted class'!U341)</f>
        <v>61.014224056735181</v>
      </c>
      <c r="S341" s="39">
        <f>IF(INDEX('Discl output_ class'!$B:$T,MATCH('Class output'!$A341,'Discl output_ class'!$B:$B,FALSE),MATCH('Class output'!S$1,'Discl output_ class'!$B$1:$T$1,FALSE))=0,0,'Inq6 adjusted class'!V341)</f>
        <v>222.90807077079072</v>
      </c>
      <c r="T341" s="39">
        <f>IFERROR(VLOOKUP(A341,'Output A'!B:E,4,FALSE),0)</f>
        <v>4.6391539999999996</v>
      </c>
    </row>
    <row r="342" spans="1:20" x14ac:dyDescent="0.3">
      <c r="A342" s="6">
        <f>'Discl output_ class'!B342</f>
        <v>4622</v>
      </c>
      <c r="B342" s="39">
        <f>IF(INDEX('Discl output_ class'!$B:$T,MATCH('Class output'!$A342,'Discl output_ class'!$B:$B,FALSE),MATCH('Class output'!B$1,'Discl output_ class'!$B$1:$T$1,FALSE))=0,0,'Inq6 adjusted class'!E342)</f>
        <v>641.38864508951815</v>
      </c>
      <c r="C342" s="39">
        <f>IF(INDEX('Discl output_ class'!$B:$T,MATCH('Class output'!$A342,'Discl output_ class'!$B:$B,FALSE),MATCH('Class output'!C$1,'Discl output_ class'!$B$1:$T$1,FALSE))=0,0,'Inq6 adjusted class'!F342)</f>
        <v>666.02318244910532</v>
      </c>
      <c r="D342" s="39">
        <f>IF(INDEX('Discl output_ class'!$B:$T,MATCH('Class output'!$A342,'Discl output_ class'!$B:$B,FALSE),MATCH('Class output'!D$1,'Discl output_ class'!$B$1:$T$1,FALSE))=0,0,'Inq6 adjusted class'!G342)</f>
        <v>838.80088982141876</v>
      </c>
      <c r="E342" s="39">
        <f>IF(INDEX('Discl output_ class'!$B:$T,MATCH('Class output'!$A342,'Discl output_ class'!$B:$B,FALSE),MATCH('Class output'!E$1,'Discl output_ class'!$B$1:$T$1,FALSE))=0,0,'Inq6 adjusted class'!H342)</f>
        <v>759.32048643280586</v>
      </c>
      <c r="F342" s="39">
        <f>IF(INDEX('Discl output_ class'!$B:$T,MATCH('Class output'!$A342,'Discl output_ class'!$B:$B,FALSE),MATCH('Class output'!F$1,'Discl output_ class'!$B$1:$T$1,FALSE))=0,0,'Inq6 adjusted class'!I342)</f>
        <v>752.1617405926994</v>
      </c>
      <c r="G342" s="39">
        <f>IF(INDEX('Discl output_ class'!$B:$T,MATCH('Class output'!$A342,'Discl output_ class'!$B:$B,FALSE),MATCH('Class output'!G$1,'Discl output_ class'!$B$1:$T$1,FALSE))=0,0,'Inq6 adjusted class'!J342)</f>
        <v>897.89993123899728</v>
      </c>
      <c r="H342" s="39">
        <f>IF(INDEX('Discl output_ class'!$B:$T,MATCH('Class output'!$A342,'Discl output_ class'!$B:$B,FALSE),MATCH('Class output'!H$1,'Discl output_ class'!$B$1:$T$1,FALSE))=0,0,'Inq6 adjusted class'!K342)</f>
        <v>956.67204083015679</v>
      </c>
      <c r="I342" s="39">
        <f>IF(INDEX('Discl output_ class'!$B:$T,MATCH('Class output'!$A342,'Discl output_ class'!$B:$B,FALSE),MATCH('Class output'!I$1,'Discl output_ class'!$B$1:$T$1,FALSE))=0,0,'Inq6 adjusted class'!L342)</f>
        <v>862.80581472366907</v>
      </c>
      <c r="J342" s="39">
        <f>IF(INDEX('Discl output_ class'!$B:$T,MATCH('Class output'!$A342,'Discl output_ class'!$B:$B,FALSE),MATCH('Class output'!J$1,'Discl output_ class'!$B$1:$T$1,FALSE))=0,0,'Inq6 adjusted class'!M342)</f>
        <v>757.04932017019769</v>
      </c>
      <c r="K342" s="39">
        <f>IF(INDEX('Discl output_ class'!$B:$T,MATCH('Class output'!$A342,'Discl output_ class'!$B:$B,FALSE),MATCH('Class output'!K$1,'Discl output_ class'!$B$1:$T$1,FALSE))=0,0,'Inq6 adjusted class'!N342)</f>
        <v>740.81724682803326</v>
      </c>
      <c r="L342" s="39">
        <f>IF(INDEX('Discl output_ class'!$B:$T,MATCH('Class output'!$A342,'Discl output_ class'!$B:$B,FALSE),MATCH('Class output'!L$1,'Discl output_ class'!$B$1:$T$1,FALSE))=0,0,'Inq6 adjusted class'!O342)</f>
        <v>755.06122203057771</v>
      </c>
      <c r="M342" s="39">
        <f>IF(INDEX('Discl output_ class'!$B:$T,MATCH('Class output'!$A342,'Discl output_ class'!$B:$B,FALSE),MATCH('Class output'!M$1,'Discl output_ class'!$B$1:$T$1,FALSE))=0,0,'Inq6 adjusted class'!P342)</f>
        <v>619.95872521637443</v>
      </c>
      <c r="N342" s="39">
        <f>IF(INDEX('Discl output_ class'!$B:$T,MATCH('Class output'!$A342,'Discl output_ class'!$B:$B,FALSE),MATCH('Class output'!N$1,'Discl output_ class'!$B$1:$T$1,FALSE))=0,0,'Inq6 adjusted class'!Q342)</f>
        <v>856.44190643150773</v>
      </c>
      <c r="O342" s="39">
        <f>IF(INDEX('Discl output_ class'!$B:$T,MATCH('Class output'!$A342,'Discl output_ class'!$B:$B,FALSE),MATCH('Class output'!O$1,'Discl output_ class'!$B$1:$T$1,FALSE))=0,0,'Inq6 adjusted class'!R342)</f>
        <v>393.46750454148804</v>
      </c>
      <c r="P342" s="39">
        <f>IF(INDEX('Discl output_ class'!$B:$T,MATCH('Class output'!$A342,'Discl output_ class'!$B:$B,FALSE),MATCH('Class output'!P$1,'Discl output_ class'!$B$1:$T$1,FALSE))=0,0,'Inq6 adjusted class'!S342)</f>
        <v>177.19787755044356</v>
      </c>
      <c r="Q342" s="39">
        <f>IF(INDEX('Discl output_ class'!$B:$T,MATCH('Class output'!$A342,'Discl output_ class'!$B:$B,FALSE),MATCH('Class output'!Q$1,'Discl output_ class'!$B$1:$T$1,FALSE))=0,0,'Inq6 adjusted class'!T342)</f>
        <v>548.562678150446</v>
      </c>
      <c r="R342" s="39">
        <f>IF(INDEX('Discl output_ class'!$B:$T,MATCH('Class output'!$A342,'Discl output_ class'!$B:$B,FALSE),MATCH('Class output'!R$1,'Discl output_ class'!$B$1:$T$1,FALSE))=0,0,'Inq6 adjusted class'!U342)</f>
        <v>141.50841294131359</v>
      </c>
      <c r="S342" s="39">
        <f>IF(INDEX('Discl output_ class'!$B:$T,MATCH('Class output'!$A342,'Discl output_ class'!$B:$B,FALSE),MATCH('Class output'!S$1,'Discl output_ class'!$B$1:$T$1,FALSE))=0,0,'Inq6 adjusted class'!V342)</f>
        <v>752.65271997144237</v>
      </c>
      <c r="T342" s="39">
        <f>IFERROR(VLOOKUP(A342,'Output A'!B:E,4,FALSE),0)</f>
        <v>87.405168799999998</v>
      </c>
    </row>
    <row r="343" spans="1:20" x14ac:dyDescent="0.3">
      <c r="A343" s="6">
        <f>'Discl output_ class'!B343</f>
        <v>4623</v>
      </c>
      <c r="B343" s="39">
        <f>IF(INDEX('Discl output_ class'!$B:$T,MATCH('Class output'!$A343,'Discl output_ class'!$B:$B,FALSE),MATCH('Class output'!B$1,'Discl output_ class'!$B$1:$T$1,FALSE))=0,0,'Inq6 adjusted class'!E343)</f>
        <v>0</v>
      </c>
      <c r="C343" s="39">
        <f>IF(INDEX('Discl output_ class'!$B:$T,MATCH('Class output'!$A343,'Discl output_ class'!$B:$B,FALSE),MATCH('Class output'!C$1,'Discl output_ class'!$B$1:$T$1,FALSE))=0,0,'Inq6 adjusted class'!F343)</f>
        <v>0</v>
      </c>
      <c r="D343" s="39">
        <f>IF(INDEX('Discl output_ class'!$B:$T,MATCH('Class output'!$A343,'Discl output_ class'!$B:$B,FALSE),MATCH('Class output'!D$1,'Discl output_ class'!$B$1:$T$1,FALSE))=0,0,'Inq6 adjusted class'!G343)</f>
        <v>0</v>
      </c>
      <c r="E343" s="39">
        <f>IF(INDEX('Discl output_ class'!$B:$T,MATCH('Class output'!$A343,'Discl output_ class'!$B:$B,FALSE),MATCH('Class output'!E$1,'Discl output_ class'!$B$1:$T$1,FALSE))=0,0,'Inq6 adjusted class'!H343)</f>
        <v>0</v>
      </c>
      <c r="F343" s="39">
        <f>IF(INDEX('Discl output_ class'!$B:$T,MATCH('Class output'!$A343,'Discl output_ class'!$B:$B,FALSE),MATCH('Class output'!F$1,'Discl output_ class'!$B$1:$T$1,FALSE))=0,0,'Inq6 adjusted class'!I343)</f>
        <v>0</v>
      </c>
      <c r="G343" s="39">
        <f>IF(INDEX('Discl output_ class'!$B:$T,MATCH('Class output'!$A343,'Discl output_ class'!$B:$B,FALSE),MATCH('Class output'!G$1,'Discl output_ class'!$B$1:$T$1,FALSE))=0,0,'Inq6 adjusted class'!J343)</f>
        <v>0</v>
      </c>
      <c r="H343" s="39">
        <f>IF(INDEX('Discl output_ class'!$B:$T,MATCH('Class output'!$A343,'Discl output_ class'!$B:$B,FALSE),MATCH('Class output'!H$1,'Discl output_ class'!$B$1:$T$1,FALSE))=0,0,'Inq6 adjusted class'!K343)</f>
        <v>0</v>
      </c>
      <c r="I343" s="39">
        <f>IF(INDEX('Discl output_ class'!$B:$T,MATCH('Class output'!$A343,'Discl output_ class'!$B:$B,FALSE),MATCH('Class output'!I$1,'Discl output_ class'!$B$1:$T$1,FALSE))=0,0,'Inq6 adjusted class'!L343)</f>
        <v>0</v>
      </c>
      <c r="J343" s="39">
        <f>IF(INDEX('Discl output_ class'!$B:$T,MATCH('Class output'!$A343,'Discl output_ class'!$B:$B,FALSE),MATCH('Class output'!J$1,'Discl output_ class'!$B$1:$T$1,FALSE))=0,0,'Inq6 adjusted class'!M343)</f>
        <v>0</v>
      </c>
      <c r="K343" s="39">
        <f>IF(INDEX('Discl output_ class'!$B:$T,MATCH('Class output'!$A343,'Discl output_ class'!$B:$B,FALSE),MATCH('Class output'!K$1,'Discl output_ class'!$B$1:$T$1,FALSE))=0,0,'Inq6 adjusted class'!N343)</f>
        <v>0</v>
      </c>
      <c r="L343" s="39">
        <f>IF(INDEX('Discl output_ class'!$B:$T,MATCH('Class output'!$A343,'Discl output_ class'!$B:$B,FALSE),MATCH('Class output'!L$1,'Discl output_ class'!$B$1:$T$1,FALSE))=0,0,'Inq6 adjusted class'!O343)</f>
        <v>0</v>
      </c>
      <c r="M343" s="39">
        <f>IF(INDEX('Discl output_ class'!$B:$T,MATCH('Class output'!$A343,'Discl output_ class'!$B:$B,FALSE),MATCH('Class output'!M$1,'Discl output_ class'!$B$1:$T$1,FALSE))=0,0,'Inq6 adjusted class'!P343)</f>
        <v>0</v>
      </c>
      <c r="N343" s="39">
        <f>IF(INDEX('Discl output_ class'!$B:$T,MATCH('Class output'!$A343,'Discl output_ class'!$B:$B,FALSE),MATCH('Class output'!N$1,'Discl output_ class'!$B$1:$T$1,FALSE))=0,0,'Inq6 adjusted class'!Q343)</f>
        <v>0</v>
      </c>
      <c r="O343" s="39">
        <f>IF(INDEX('Discl output_ class'!$B:$T,MATCH('Class output'!$A343,'Discl output_ class'!$B:$B,FALSE),MATCH('Class output'!O$1,'Discl output_ class'!$B$1:$T$1,FALSE))=0,0,'Inq6 adjusted class'!R343)</f>
        <v>0</v>
      </c>
      <c r="P343" s="39">
        <f>IF(INDEX('Discl output_ class'!$B:$T,MATCH('Class output'!$A343,'Discl output_ class'!$B:$B,FALSE),MATCH('Class output'!P$1,'Discl output_ class'!$B$1:$T$1,FALSE))=0,0,'Inq6 adjusted class'!S343)</f>
        <v>0</v>
      </c>
      <c r="Q343" s="39">
        <f>IF(INDEX('Discl output_ class'!$B:$T,MATCH('Class output'!$A343,'Discl output_ class'!$B:$B,FALSE),MATCH('Class output'!Q$1,'Discl output_ class'!$B$1:$T$1,FALSE))=0,0,'Inq6 adjusted class'!T343)</f>
        <v>0</v>
      </c>
      <c r="R343" s="39">
        <f>IF(INDEX('Discl output_ class'!$B:$T,MATCH('Class output'!$A343,'Discl output_ class'!$B:$B,FALSE),MATCH('Class output'!R$1,'Discl output_ class'!$B$1:$T$1,FALSE))=0,0,'Inq6 adjusted class'!U343)</f>
        <v>0</v>
      </c>
      <c r="S343" s="39">
        <f>IF(INDEX('Discl output_ class'!$B:$T,MATCH('Class output'!$A343,'Discl output_ class'!$B:$B,FALSE),MATCH('Class output'!S$1,'Discl output_ class'!$B$1:$T$1,FALSE))=0,0,'Inq6 adjusted class'!V343)</f>
        <v>0</v>
      </c>
      <c r="T343" s="39">
        <f>IFERROR(VLOOKUP(A343,'Output A'!B:E,4,FALSE),0)</f>
        <v>0.51220940000000004</v>
      </c>
    </row>
    <row r="344" spans="1:20" x14ac:dyDescent="0.3">
      <c r="A344" s="6">
        <f>'Discl output_ class'!B344</f>
        <v>4624</v>
      </c>
      <c r="B344" s="39">
        <f>IF(INDEX('Discl output_ class'!$B:$T,MATCH('Class output'!$A344,'Discl output_ class'!$B:$B,FALSE),MATCH('Class output'!B$1,'Discl output_ class'!$B$1:$T$1,FALSE))=0,0,'Inq6 adjusted class'!E344)</f>
        <v>235.47674354304377</v>
      </c>
      <c r="C344" s="39">
        <f>IF(INDEX('Discl output_ class'!$B:$T,MATCH('Class output'!$A344,'Discl output_ class'!$B:$B,FALSE),MATCH('Class output'!C$1,'Discl output_ class'!$B$1:$T$1,FALSE))=0,0,'Inq6 adjusted class'!F344)</f>
        <v>192.40624664243339</v>
      </c>
      <c r="D344" s="39">
        <f>IF(INDEX('Discl output_ class'!$B:$T,MATCH('Class output'!$A344,'Discl output_ class'!$B:$B,FALSE),MATCH('Class output'!D$1,'Discl output_ class'!$B$1:$T$1,FALSE))=0,0,'Inq6 adjusted class'!G344)</f>
        <v>203.25960417090982</v>
      </c>
      <c r="E344" s="39">
        <f>IF(INDEX('Discl output_ class'!$B:$T,MATCH('Class output'!$A344,'Discl output_ class'!$B:$B,FALSE),MATCH('Class output'!E$1,'Discl output_ class'!$B$1:$T$1,FALSE))=0,0,'Inq6 adjusted class'!H344)</f>
        <v>221.98639056359929</v>
      </c>
      <c r="F344" s="39">
        <f>IF(INDEX('Discl output_ class'!$B:$T,MATCH('Class output'!$A344,'Discl output_ class'!$B:$B,FALSE),MATCH('Class output'!F$1,'Discl output_ class'!$B$1:$T$1,FALSE))=0,0,'Inq6 adjusted class'!I344)</f>
        <v>228.94265708903879</v>
      </c>
      <c r="G344" s="39">
        <f>IF(INDEX('Discl output_ class'!$B:$T,MATCH('Class output'!$A344,'Discl output_ class'!$B:$B,FALSE),MATCH('Class output'!G$1,'Discl output_ class'!$B$1:$T$1,FALSE))=0,0,'Inq6 adjusted class'!J344)</f>
        <v>206.93561420513126</v>
      </c>
      <c r="H344" s="39">
        <f>IF(INDEX('Discl output_ class'!$B:$T,MATCH('Class output'!$A344,'Discl output_ class'!$B:$B,FALSE),MATCH('Class output'!H$1,'Discl output_ class'!$B$1:$T$1,FALSE))=0,0,'Inq6 adjusted class'!K344)</f>
        <v>197.04536875983752</v>
      </c>
      <c r="I344" s="39">
        <f>IF(INDEX('Discl output_ class'!$B:$T,MATCH('Class output'!$A344,'Discl output_ class'!$B:$B,FALSE),MATCH('Class output'!I$1,'Discl output_ class'!$B$1:$T$1,FALSE))=0,0,'Inq6 adjusted class'!L344)</f>
        <v>195.45302528768318</v>
      </c>
      <c r="J344" s="39">
        <f>IF(INDEX('Discl output_ class'!$B:$T,MATCH('Class output'!$A344,'Discl output_ class'!$B:$B,FALSE),MATCH('Class output'!J$1,'Discl output_ class'!$B$1:$T$1,FALSE))=0,0,'Inq6 adjusted class'!M344)</f>
        <v>225.00344971294808</v>
      </c>
      <c r="K344" s="39">
        <f>IF(INDEX('Discl output_ class'!$B:$T,MATCH('Class output'!$A344,'Discl output_ class'!$B:$B,FALSE),MATCH('Class output'!K$1,'Discl output_ class'!$B$1:$T$1,FALSE))=0,0,'Inq6 adjusted class'!N344)</f>
        <v>241.66564776485038</v>
      </c>
      <c r="L344" s="39">
        <f>IF(INDEX('Discl output_ class'!$B:$T,MATCH('Class output'!$A344,'Discl output_ class'!$B:$B,FALSE),MATCH('Class output'!L$1,'Discl output_ class'!$B$1:$T$1,FALSE))=0,0,'Inq6 adjusted class'!O344)</f>
        <v>229.30480489627263</v>
      </c>
      <c r="M344" s="39">
        <f>IF(INDEX('Discl output_ class'!$B:$T,MATCH('Class output'!$A344,'Discl output_ class'!$B:$B,FALSE),MATCH('Class output'!M$1,'Discl output_ class'!$B$1:$T$1,FALSE))=0,0,'Inq6 adjusted class'!P344)</f>
        <v>168.26288101285431</v>
      </c>
      <c r="N344" s="39">
        <f>IF(INDEX('Discl output_ class'!$B:$T,MATCH('Class output'!$A344,'Discl output_ class'!$B:$B,FALSE),MATCH('Class output'!N$1,'Discl output_ class'!$B$1:$T$1,FALSE))=0,0,'Inq6 adjusted class'!Q344)</f>
        <v>225.3395033298992</v>
      </c>
      <c r="O344" s="39">
        <f>IF(INDEX('Discl output_ class'!$B:$T,MATCH('Class output'!$A344,'Discl output_ class'!$B:$B,FALSE),MATCH('Class output'!O$1,'Discl output_ class'!$B$1:$T$1,FALSE))=0,0,'Inq6 adjusted class'!R344)</f>
        <v>119.7877837246193</v>
      </c>
      <c r="P344" s="39">
        <f>IF(INDEX('Discl output_ class'!$B:$T,MATCH('Class output'!$A344,'Discl output_ class'!$B:$B,FALSE),MATCH('Class output'!P$1,'Discl output_ class'!$B$1:$T$1,FALSE))=0,0,'Inq6 adjusted class'!S344)</f>
        <v>0</v>
      </c>
      <c r="Q344" s="39">
        <f>IF(INDEX('Discl output_ class'!$B:$T,MATCH('Class output'!$A344,'Discl output_ class'!$B:$B,FALSE),MATCH('Class output'!Q$1,'Discl output_ class'!$B$1:$T$1,FALSE))=0,0,'Inq6 adjusted class'!T344)</f>
        <v>127.07732195733638</v>
      </c>
      <c r="R344" s="39">
        <f>IF(INDEX('Discl output_ class'!$B:$T,MATCH('Class output'!$A344,'Discl output_ class'!$B:$B,FALSE),MATCH('Class output'!R$1,'Discl output_ class'!$B$1:$T$1,FALSE))=0,0,'Inq6 adjusted class'!U344)</f>
        <v>0</v>
      </c>
      <c r="S344" s="39">
        <f>IF(INDEX('Discl output_ class'!$B:$T,MATCH('Class output'!$A344,'Discl output_ class'!$B:$B,FALSE),MATCH('Class output'!S$1,'Discl output_ class'!$B$1:$T$1,FALSE))=0,0,'Inq6 adjusted class'!V344)</f>
        <v>186.56371786469106</v>
      </c>
      <c r="T344" s="39">
        <f>IFERROR(VLOOKUP(A344,'Output A'!B:E,4,FALSE),0)</f>
        <v>2.6488545000000001</v>
      </c>
    </row>
    <row r="345" spans="1:20" x14ac:dyDescent="0.3">
      <c r="A345" s="6">
        <f>'Discl output_ class'!B345</f>
        <v>4631</v>
      </c>
      <c r="B345" s="39">
        <f>IF(INDEX('Discl output_ class'!$B:$T,MATCH('Class output'!$A345,'Discl output_ class'!$B:$B,FALSE),MATCH('Class output'!B$1,'Discl output_ class'!$B$1:$T$1,FALSE))=0,0,'Inq6 adjusted class'!E345)</f>
        <v>3507.3310273100105</v>
      </c>
      <c r="C345" s="39">
        <f>IF(INDEX('Discl output_ class'!$B:$T,MATCH('Class output'!$A345,'Discl output_ class'!$B:$B,FALSE),MATCH('Class output'!C$1,'Discl output_ class'!$B$1:$T$1,FALSE))=0,0,'Inq6 adjusted class'!F345)</f>
        <v>3577.154834839529</v>
      </c>
      <c r="D345" s="39">
        <f>IF(INDEX('Discl output_ class'!$B:$T,MATCH('Class output'!$A345,'Discl output_ class'!$B:$B,FALSE),MATCH('Class output'!D$1,'Discl output_ class'!$B$1:$T$1,FALSE))=0,0,'Inq6 adjusted class'!G345)</f>
        <v>4043.6061076967021</v>
      </c>
      <c r="E345" s="39">
        <f>IF(INDEX('Discl output_ class'!$B:$T,MATCH('Class output'!$A345,'Discl output_ class'!$B:$B,FALSE),MATCH('Class output'!E$1,'Discl output_ class'!$B$1:$T$1,FALSE))=0,0,'Inq6 adjusted class'!H345)</f>
        <v>3574.3389443599626</v>
      </c>
      <c r="F345" s="39">
        <f>IF(INDEX('Discl output_ class'!$B:$T,MATCH('Class output'!$A345,'Discl output_ class'!$B:$B,FALSE),MATCH('Class output'!F$1,'Discl output_ class'!$B$1:$T$1,FALSE))=0,0,'Inq6 adjusted class'!I345)</f>
        <v>3714.9738293227315</v>
      </c>
      <c r="G345" s="39">
        <f>IF(INDEX('Discl output_ class'!$B:$T,MATCH('Class output'!$A345,'Discl output_ class'!$B:$B,FALSE),MATCH('Class output'!G$1,'Discl output_ class'!$B$1:$T$1,FALSE))=0,0,'Inq6 adjusted class'!J345)</f>
        <v>3537.0110153133014</v>
      </c>
      <c r="H345" s="39">
        <f>IF(INDEX('Discl output_ class'!$B:$T,MATCH('Class output'!$A345,'Discl output_ class'!$B:$B,FALSE),MATCH('Class output'!H$1,'Discl output_ class'!$B$1:$T$1,FALSE))=0,0,'Inq6 adjusted class'!K345)</f>
        <v>3943.3835236962341</v>
      </c>
      <c r="I345" s="39">
        <f>IF(INDEX('Discl output_ class'!$B:$T,MATCH('Class output'!$A345,'Discl output_ class'!$B:$B,FALSE),MATCH('Class output'!I$1,'Discl output_ class'!$B$1:$T$1,FALSE))=0,0,'Inq6 adjusted class'!L345)</f>
        <v>4021.4624685773524</v>
      </c>
      <c r="J345" s="39">
        <f>IF(INDEX('Discl output_ class'!$B:$T,MATCH('Class output'!$A345,'Discl output_ class'!$B:$B,FALSE),MATCH('Class output'!J$1,'Discl output_ class'!$B$1:$T$1,FALSE))=0,0,'Inq6 adjusted class'!M345)</f>
        <v>4176.6435361874956</v>
      </c>
      <c r="K345" s="39">
        <f>IF(INDEX('Discl output_ class'!$B:$T,MATCH('Class output'!$A345,'Discl output_ class'!$B:$B,FALSE),MATCH('Class output'!K$1,'Discl output_ class'!$B$1:$T$1,FALSE))=0,0,'Inq6 adjusted class'!N345)</f>
        <v>4557.562027706661</v>
      </c>
      <c r="L345" s="39">
        <f>IF(INDEX('Discl output_ class'!$B:$T,MATCH('Class output'!$A345,'Discl output_ class'!$B:$B,FALSE),MATCH('Class output'!L$1,'Discl output_ class'!$B$1:$T$1,FALSE))=0,0,'Inq6 adjusted class'!O345)</f>
        <v>4705.8793715220036</v>
      </c>
      <c r="M345" s="39">
        <f>IF(INDEX('Discl output_ class'!$B:$T,MATCH('Class output'!$A345,'Discl output_ class'!$B:$B,FALSE),MATCH('Class output'!M$1,'Discl output_ class'!$B$1:$T$1,FALSE))=0,0,'Inq6 adjusted class'!P345)</f>
        <v>3241.5366125922383</v>
      </c>
      <c r="N345" s="39">
        <f>IF(INDEX('Discl output_ class'!$B:$T,MATCH('Class output'!$A345,'Discl output_ class'!$B:$B,FALSE),MATCH('Class output'!N$1,'Discl output_ class'!$B$1:$T$1,FALSE))=0,0,'Inq6 adjusted class'!Q345)</f>
        <v>3544.0661562272967</v>
      </c>
      <c r="O345" s="39">
        <f>IF(INDEX('Discl output_ class'!$B:$T,MATCH('Class output'!$A345,'Discl output_ class'!$B:$B,FALSE),MATCH('Class output'!O$1,'Discl output_ class'!$B$1:$T$1,FALSE))=0,0,'Inq6 adjusted class'!R345)</f>
        <v>3999.1712553451584</v>
      </c>
      <c r="P345" s="39">
        <f>IF(INDEX('Discl output_ class'!$B:$T,MATCH('Class output'!$A345,'Discl output_ class'!$B:$B,FALSE),MATCH('Class output'!P$1,'Discl output_ class'!$B$1:$T$1,FALSE))=0,0,'Inq6 adjusted class'!S345)</f>
        <v>5687.7467068609512</v>
      </c>
      <c r="Q345" s="39">
        <f>IF(INDEX('Discl output_ class'!$B:$T,MATCH('Class output'!$A345,'Discl output_ class'!$B:$B,FALSE),MATCH('Class output'!Q$1,'Discl output_ class'!$B$1:$T$1,FALSE))=0,0,'Inq6 adjusted class'!T345)</f>
        <v>4738.0037774923167</v>
      </c>
      <c r="R345" s="39">
        <f>IF(INDEX('Discl output_ class'!$B:$T,MATCH('Class output'!$A345,'Discl output_ class'!$B:$B,FALSE),MATCH('Class output'!R$1,'Discl output_ class'!$B$1:$T$1,FALSE))=0,0,'Inq6 adjusted class'!U345)</f>
        <v>5688.4633315638084</v>
      </c>
      <c r="S345" s="39">
        <f>IF(INDEX('Discl output_ class'!$B:$T,MATCH('Class output'!$A345,'Discl output_ class'!$B:$B,FALSE),MATCH('Class output'!S$1,'Discl output_ class'!$B$1:$T$1,FALSE))=0,0,'Inq6 adjusted class'!V345)</f>
        <v>4160.4096298026225</v>
      </c>
      <c r="T345" s="39">
        <f>IFERROR(VLOOKUP(A345,'Output A'!B:E,4,FALSE),0)</f>
        <v>4777.78</v>
      </c>
    </row>
    <row r="346" spans="1:20" x14ac:dyDescent="0.3">
      <c r="A346" s="6">
        <f>'Discl output_ class'!B346</f>
        <v>4632</v>
      </c>
      <c r="B346" s="39">
        <f>IF(INDEX('Discl output_ class'!$B:$T,MATCH('Class output'!$A346,'Discl output_ class'!$B:$B,FALSE),MATCH('Class output'!B$1,'Discl output_ class'!$B$1:$T$1,FALSE))=0,0,'Inq6 adjusted class'!E346)</f>
        <v>3107.7464607300653</v>
      </c>
      <c r="C346" s="39">
        <f>IF(INDEX('Discl output_ class'!$B:$T,MATCH('Class output'!$A346,'Discl output_ class'!$B:$B,FALSE),MATCH('Class output'!C$1,'Discl output_ class'!$B$1:$T$1,FALSE))=0,0,'Inq6 adjusted class'!F346)</f>
        <v>3098.8600418719134</v>
      </c>
      <c r="D346" s="39">
        <f>IF(INDEX('Discl output_ class'!$B:$T,MATCH('Class output'!$A346,'Discl output_ class'!$B:$B,FALSE),MATCH('Class output'!D$1,'Discl output_ class'!$B$1:$T$1,FALSE))=0,0,'Inq6 adjusted class'!G346)</f>
        <v>3562.2026480970098</v>
      </c>
      <c r="E346" s="39">
        <f>IF(INDEX('Discl output_ class'!$B:$T,MATCH('Class output'!$A346,'Discl output_ class'!$B:$B,FALSE),MATCH('Class output'!E$1,'Discl output_ class'!$B$1:$T$1,FALSE))=0,0,'Inq6 adjusted class'!H346)</f>
        <v>3167.0047534073237</v>
      </c>
      <c r="F346" s="39">
        <f>IF(INDEX('Discl output_ class'!$B:$T,MATCH('Class output'!$A346,'Discl output_ class'!$B:$B,FALSE),MATCH('Class output'!F$1,'Discl output_ class'!$B$1:$T$1,FALSE))=0,0,'Inq6 adjusted class'!I346)</f>
        <v>2997.7812244389024</v>
      </c>
      <c r="G346" s="39">
        <f>IF(INDEX('Discl output_ class'!$B:$T,MATCH('Class output'!$A346,'Discl output_ class'!$B:$B,FALSE),MATCH('Class output'!G$1,'Discl output_ class'!$B$1:$T$1,FALSE))=0,0,'Inq6 adjusted class'!J346)</f>
        <v>2684.4604429950004</v>
      </c>
      <c r="H346" s="39">
        <f>IF(INDEX('Discl output_ class'!$B:$T,MATCH('Class output'!$A346,'Discl output_ class'!$B:$B,FALSE),MATCH('Class output'!H$1,'Discl output_ class'!$B$1:$T$1,FALSE))=0,0,'Inq6 adjusted class'!K346)</f>
        <v>2672.5872559118816</v>
      </c>
      <c r="I346" s="39">
        <f>IF(INDEX('Discl output_ class'!$B:$T,MATCH('Class output'!$A346,'Discl output_ class'!$B:$B,FALSE),MATCH('Class output'!I$1,'Discl output_ class'!$B$1:$T$1,FALSE))=0,0,'Inq6 adjusted class'!L346)</f>
        <v>2656.4484205440071</v>
      </c>
      <c r="J346" s="39">
        <f>IF(INDEX('Discl output_ class'!$B:$T,MATCH('Class output'!$A346,'Discl output_ class'!$B:$B,FALSE),MATCH('Class output'!J$1,'Discl output_ class'!$B$1:$T$1,FALSE))=0,0,'Inq6 adjusted class'!M346)</f>
        <v>2845.8413000574237</v>
      </c>
      <c r="K346" s="39">
        <f>IF(INDEX('Discl output_ class'!$B:$T,MATCH('Class output'!$A346,'Discl output_ class'!$B:$B,FALSE),MATCH('Class output'!K$1,'Discl output_ class'!$B$1:$T$1,FALSE))=0,0,'Inq6 adjusted class'!N346)</f>
        <v>2787.9152461624808</v>
      </c>
      <c r="L346" s="39">
        <f>IF(INDEX('Discl output_ class'!$B:$T,MATCH('Class output'!$A346,'Discl output_ class'!$B:$B,FALSE),MATCH('Class output'!L$1,'Discl output_ class'!$B$1:$T$1,FALSE))=0,0,'Inq6 adjusted class'!O346)</f>
        <v>2592.7060204531249</v>
      </c>
      <c r="M346" s="39">
        <f>IF(INDEX('Discl output_ class'!$B:$T,MATCH('Class output'!$A346,'Discl output_ class'!$B:$B,FALSE),MATCH('Class output'!M$1,'Discl output_ class'!$B$1:$T$1,FALSE))=0,0,'Inq6 adjusted class'!P346)</f>
        <v>1738.1051800321081</v>
      </c>
      <c r="N346" s="39">
        <f>IF(INDEX('Discl output_ class'!$B:$T,MATCH('Class output'!$A346,'Discl output_ class'!$B:$B,FALSE),MATCH('Class output'!N$1,'Discl output_ class'!$B$1:$T$1,FALSE))=0,0,'Inq6 adjusted class'!Q346)</f>
        <v>2136.1844155240742</v>
      </c>
      <c r="O346" s="39">
        <f>IF(INDEX('Discl output_ class'!$B:$T,MATCH('Class output'!$A346,'Discl output_ class'!$B:$B,FALSE),MATCH('Class output'!O$1,'Discl output_ class'!$B$1:$T$1,FALSE))=0,0,'Inq6 adjusted class'!R346)</f>
        <v>2839.0892879530224</v>
      </c>
      <c r="P346" s="39">
        <f>IF(INDEX('Discl output_ class'!$B:$T,MATCH('Class output'!$A346,'Discl output_ class'!$B:$B,FALSE),MATCH('Class output'!P$1,'Discl output_ class'!$B$1:$T$1,FALSE))=0,0,'Inq6 adjusted class'!S346)</f>
        <v>3705.1701494626464</v>
      </c>
      <c r="Q346" s="39">
        <f>IF(INDEX('Discl output_ class'!$B:$T,MATCH('Class output'!$A346,'Discl output_ class'!$B:$B,FALSE),MATCH('Class output'!Q$1,'Discl output_ class'!$B$1:$T$1,FALSE))=0,0,'Inq6 adjusted class'!T346)</f>
        <v>2985.9417209199501</v>
      </c>
      <c r="R346" s="39">
        <f>IF(INDEX('Discl output_ class'!$B:$T,MATCH('Class output'!$A346,'Discl output_ class'!$B:$B,FALSE),MATCH('Class output'!R$1,'Discl output_ class'!$B$1:$T$1,FALSE))=0,0,'Inq6 adjusted class'!U346)</f>
        <v>3678.8541602286432</v>
      </c>
      <c r="S346" s="39">
        <f>IF(INDEX('Discl output_ class'!$B:$T,MATCH('Class output'!$A346,'Discl output_ class'!$B:$B,FALSE),MATCH('Class output'!S$1,'Discl output_ class'!$B$1:$T$1,FALSE))=0,0,'Inq6 adjusted class'!V346)</f>
        <v>2887.8027462055552</v>
      </c>
      <c r="T346" s="39">
        <f>IFERROR(VLOOKUP(A346,'Output A'!B:E,4,FALSE),0)</f>
        <v>3249.96</v>
      </c>
    </row>
    <row r="347" spans="1:20" x14ac:dyDescent="0.3">
      <c r="A347" s="6">
        <f>'Discl output_ class'!B347</f>
        <v>4633</v>
      </c>
      <c r="B347" s="39">
        <f>IF(INDEX('Discl output_ class'!$B:$T,MATCH('Class output'!$A347,'Discl output_ class'!$B:$B,FALSE),MATCH('Class output'!B$1,'Discl output_ class'!$B$1:$T$1,FALSE))=0,0,'Inq6 adjusted class'!E347)</f>
        <v>1575.9603943522766</v>
      </c>
      <c r="C347" s="39">
        <f>IF(INDEX('Discl output_ class'!$B:$T,MATCH('Class output'!$A347,'Discl output_ class'!$B:$B,FALSE),MATCH('Class output'!C$1,'Discl output_ class'!$B$1:$T$1,FALSE))=0,0,'Inq6 adjusted class'!F347)</f>
        <v>1713.9827165105794</v>
      </c>
      <c r="D347" s="39">
        <f>IF(INDEX('Discl output_ class'!$B:$T,MATCH('Class output'!$A347,'Discl output_ class'!$B:$B,FALSE),MATCH('Class output'!D$1,'Discl output_ class'!$B$1:$T$1,FALSE))=0,0,'Inq6 adjusted class'!G347)</f>
        <v>1669.2564112623411</v>
      </c>
      <c r="E347" s="39">
        <f>IF(INDEX('Discl output_ class'!$B:$T,MATCH('Class output'!$A347,'Discl output_ class'!$B:$B,FALSE),MATCH('Class output'!E$1,'Discl output_ class'!$B$1:$T$1,FALSE))=0,0,'Inq6 adjusted class'!H347)</f>
        <v>1739.3335327533111</v>
      </c>
      <c r="F347" s="39">
        <f>IF(INDEX('Discl output_ class'!$B:$T,MATCH('Class output'!$A347,'Discl output_ class'!$B:$B,FALSE),MATCH('Class output'!F$1,'Discl output_ class'!$B$1:$T$1,FALSE))=0,0,'Inq6 adjusted class'!I347)</f>
        <v>1248.9824745850769</v>
      </c>
      <c r="G347" s="39">
        <f>IF(INDEX('Discl output_ class'!$B:$T,MATCH('Class output'!$A347,'Discl output_ class'!$B:$B,FALSE),MATCH('Class output'!G$1,'Discl output_ class'!$B$1:$T$1,FALSE))=0,0,'Inq6 adjusted class'!J347)</f>
        <v>1560.4044385553777</v>
      </c>
      <c r="H347" s="39">
        <f>IF(INDEX('Discl output_ class'!$B:$T,MATCH('Class output'!$A347,'Discl output_ class'!$B:$B,FALSE),MATCH('Class output'!H$1,'Discl output_ class'!$B$1:$T$1,FALSE))=0,0,'Inq6 adjusted class'!K347)</f>
        <v>1614.7010890808519</v>
      </c>
      <c r="I347" s="39">
        <f>IF(INDEX('Discl output_ class'!$B:$T,MATCH('Class output'!$A347,'Discl output_ class'!$B:$B,FALSE),MATCH('Class output'!I$1,'Discl output_ class'!$B$1:$T$1,FALSE))=0,0,'Inq6 adjusted class'!L347)</f>
        <v>1641.7925397588338</v>
      </c>
      <c r="J347" s="39">
        <f>IF(INDEX('Discl output_ class'!$B:$T,MATCH('Class output'!$A347,'Discl output_ class'!$B:$B,FALSE),MATCH('Class output'!J$1,'Discl output_ class'!$B$1:$T$1,FALSE))=0,0,'Inq6 adjusted class'!M347)</f>
        <v>1557.5591510046227</v>
      </c>
      <c r="K347" s="39">
        <f>IF(INDEX('Discl output_ class'!$B:$T,MATCH('Class output'!$A347,'Discl output_ class'!$B:$B,FALSE),MATCH('Class output'!K$1,'Discl output_ class'!$B$1:$T$1,FALSE))=0,0,'Inq6 adjusted class'!N347)</f>
        <v>1432.260443248704</v>
      </c>
      <c r="L347" s="39">
        <f>IF(INDEX('Discl output_ class'!$B:$T,MATCH('Class output'!$A347,'Discl output_ class'!$B:$B,FALSE),MATCH('Class output'!L$1,'Discl output_ class'!$B$1:$T$1,FALSE))=0,0,'Inq6 adjusted class'!O347)</f>
        <v>1820.2177826152856</v>
      </c>
      <c r="M347" s="39">
        <f>IF(INDEX('Discl output_ class'!$B:$T,MATCH('Class output'!$A347,'Discl output_ class'!$B:$B,FALSE),MATCH('Class output'!M$1,'Discl output_ class'!$B$1:$T$1,FALSE))=0,0,'Inq6 adjusted class'!P347)</f>
        <v>1564.3305859113318</v>
      </c>
      <c r="N347" s="39">
        <f>IF(INDEX('Discl output_ class'!$B:$T,MATCH('Class output'!$A347,'Discl output_ class'!$B:$B,FALSE),MATCH('Class output'!N$1,'Discl output_ class'!$B$1:$T$1,FALSE))=0,0,'Inq6 adjusted class'!Q347)</f>
        <v>1628.896056230526</v>
      </c>
      <c r="O347" s="39">
        <f>IF(INDEX('Discl output_ class'!$B:$T,MATCH('Class output'!$A347,'Discl output_ class'!$B:$B,FALSE),MATCH('Class output'!O$1,'Discl output_ class'!$B$1:$T$1,FALSE))=0,0,'Inq6 adjusted class'!R347)</f>
        <v>1729.9592058699525</v>
      </c>
      <c r="P347" s="39">
        <f>IF(INDEX('Discl output_ class'!$B:$T,MATCH('Class output'!$A347,'Discl output_ class'!$B:$B,FALSE),MATCH('Class output'!P$1,'Discl output_ class'!$B$1:$T$1,FALSE))=0,0,'Inq6 adjusted class'!S347)</f>
        <v>2133.8509166971949</v>
      </c>
      <c r="Q347" s="39">
        <f>IF(INDEX('Discl output_ class'!$B:$T,MATCH('Class output'!$A347,'Discl output_ class'!$B:$B,FALSE),MATCH('Class output'!Q$1,'Discl output_ class'!$B$1:$T$1,FALSE))=0,0,'Inq6 adjusted class'!T347)</f>
        <v>1842.83670557285</v>
      </c>
      <c r="R347" s="39">
        <f>IF(INDEX('Discl output_ class'!$B:$T,MATCH('Class output'!$A347,'Discl output_ class'!$B:$B,FALSE),MATCH('Class output'!R$1,'Discl output_ class'!$B$1:$T$1,FALSE))=0,0,'Inq6 adjusted class'!U347)</f>
        <v>1871.0960127162516</v>
      </c>
      <c r="S347" s="39">
        <f>IF(INDEX('Discl output_ class'!$B:$T,MATCH('Class output'!$A347,'Discl output_ class'!$B:$B,FALSE),MATCH('Class output'!S$1,'Discl output_ class'!$B$1:$T$1,FALSE))=0,0,'Inq6 adjusted class'!V347)</f>
        <v>1312.2656616563618</v>
      </c>
      <c r="T347" s="39">
        <f>IFERROR(VLOOKUP(A347,'Output A'!B:E,4,FALSE),0)</f>
        <v>1400.74</v>
      </c>
    </row>
    <row r="348" spans="1:20" x14ac:dyDescent="0.3">
      <c r="A348" s="6">
        <f>'Discl output_ class'!B348</f>
        <v>4634</v>
      </c>
      <c r="B348" s="39">
        <f>IF(INDEX('Discl output_ class'!$B:$T,MATCH('Class output'!$A348,'Discl output_ class'!$B:$B,FALSE),MATCH('Class output'!B$1,'Discl output_ class'!$B$1:$T$1,FALSE))=0,0,'Inq6 adjusted class'!E348)</f>
        <v>6069.8814681104895</v>
      </c>
      <c r="C348" s="39">
        <f>IF(INDEX('Discl output_ class'!$B:$T,MATCH('Class output'!$A348,'Discl output_ class'!$B:$B,FALSE),MATCH('Class output'!C$1,'Discl output_ class'!$B$1:$T$1,FALSE))=0,0,'Inq6 adjusted class'!F348)</f>
        <v>5893.6918267789251</v>
      </c>
      <c r="D348" s="39">
        <f>IF(INDEX('Discl output_ class'!$B:$T,MATCH('Class output'!$A348,'Discl output_ class'!$B:$B,FALSE),MATCH('Class output'!D$1,'Discl output_ class'!$B$1:$T$1,FALSE))=0,0,'Inq6 adjusted class'!G348)</f>
        <v>5856.2513739074775</v>
      </c>
      <c r="E348" s="39">
        <f>IF(INDEX('Discl output_ class'!$B:$T,MATCH('Class output'!$A348,'Discl output_ class'!$B:$B,FALSE),MATCH('Class output'!E$1,'Discl output_ class'!$B$1:$T$1,FALSE))=0,0,'Inq6 adjusted class'!H348)</f>
        <v>5616.3004298032238</v>
      </c>
      <c r="F348" s="39">
        <f>IF(INDEX('Discl output_ class'!$B:$T,MATCH('Class output'!$A348,'Discl output_ class'!$B:$B,FALSE),MATCH('Class output'!F$1,'Discl output_ class'!$B$1:$T$1,FALSE))=0,0,'Inq6 adjusted class'!I348)</f>
        <v>5371.5793812356414</v>
      </c>
      <c r="G348" s="39">
        <f>IF(INDEX('Discl output_ class'!$B:$T,MATCH('Class output'!$A348,'Discl output_ class'!$B:$B,FALSE),MATCH('Class output'!G$1,'Discl output_ class'!$B$1:$T$1,FALSE))=0,0,'Inq6 adjusted class'!J348)</f>
        <v>5431.1072598336023</v>
      </c>
      <c r="H348" s="39">
        <f>IF(INDEX('Discl output_ class'!$B:$T,MATCH('Class output'!$A348,'Discl output_ class'!$B:$B,FALSE),MATCH('Class output'!H$1,'Discl output_ class'!$B$1:$T$1,FALSE))=0,0,'Inq6 adjusted class'!K348)</f>
        <v>5770.0473099125793</v>
      </c>
      <c r="I348" s="39">
        <f>IF(INDEX('Discl output_ class'!$B:$T,MATCH('Class output'!$A348,'Discl output_ class'!$B:$B,FALSE),MATCH('Class output'!I$1,'Discl output_ class'!$B$1:$T$1,FALSE))=0,0,'Inq6 adjusted class'!L348)</f>
        <v>5382.6010972986214</v>
      </c>
      <c r="J348" s="39">
        <f>IF(INDEX('Discl output_ class'!$B:$T,MATCH('Class output'!$A348,'Discl output_ class'!$B:$B,FALSE),MATCH('Class output'!J$1,'Discl output_ class'!$B$1:$T$1,FALSE))=0,0,'Inq6 adjusted class'!M348)</f>
        <v>5638.3780885898423</v>
      </c>
      <c r="K348" s="39">
        <f>IF(INDEX('Discl output_ class'!$B:$T,MATCH('Class output'!$A348,'Discl output_ class'!$B:$B,FALSE),MATCH('Class output'!K$1,'Discl output_ class'!$B$1:$T$1,FALSE))=0,0,'Inq6 adjusted class'!N348)</f>
        <v>5181.7055386230013</v>
      </c>
      <c r="L348" s="39">
        <f>IF(INDEX('Discl output_ class'!$B:$T,MATCH('Class output'!$A348,'Discl output_ class'!$B:$B,FALSE),MATCH('Class output'!L$1,'Discl output_ class'!$B$1:$T$1,FALSE))=0,0,'Inq6 adjusted class'!O348)</f>
        <v>6006.8336136676089</v>
      </c>
      <c r="M348" s="39">
        <f>IF(INDEX('Discl output_ class'!$B:$T,MATCH('Class output'!$A348,'Discl output_ class'!$B:$B,FALSE),MATCH('Class output'!M$1,'Discl output_ class'!$B$1:$T$1,FALSE))=0,0,'Inq6 adjusted class'!P348)</f>
        <v>4204.5332804249811</v>
      </c>
      <c r="N348" s="39">
        <f>IF(INDEX('Discl output_ class'!$B:$T,MATCH('Class output'!$A348,'Discl output_ class'!$B:$B,FALSE),MATCH('Class output'!N$1,'Discl output_ class'!$B$1:$T$1,FALSE))=0,0,'Inq6 adjusted class'!Q348)</f>
        <v>4919.7561575942991</v>
      </c>
      <c r="O348" s="39">
        <f>IF(INDEX('Discl output_ class'!$B:$T,MATCH('Class output'!$A348,'Discl output_ class'!$B:$B,FALSE),MATCH('Class output'!O$1,'Discl output_ class'!$B$1:$T$1,FALSE))=0,0,'Inq6 adjusted class'!R348)</f>
        <v>7798.5830700556462</v>
      </c>
      <c r="P348" s="39">
        <f>IF(INDEX('Discl output_ class'!$B:$T,MATCH('Class output'!$A348,'Discl output_ class'!$B:$B,FALSE),MATCH('Class output'!P$1,'Discl output_ class'!$B$1:$T$1,FALSE))=0,0,'Inq6 adjusted class'!S348)</f>
        <v>9991.5274623492332</v>
      </c>
      <c r="Q348" s="39">
        <f>IF(INDEX('Discl output_ class'!$B:$T,MATCH('Class output'!$A348,'Discl output_ class'!$B:$B,FALSE),MATCH('Class output'!Q$1,'Discl output_ class'!$B$1:$T$1,FALSE))=0,0,'Inq6 adjusted class'!T348)</f>
        <v>8473.9165312350469</v>
      </c>
      <c r="R348" s="39">
        <f>IF(INDEX('Discl output_ class'!$B:$T,MATCH('Class output'!$A348,'Discl output_ class'!$B:$B,FALSE),MATCH('Class output'!R$1,'Discl output_ class'!$B$1:$T$1,FALSE))=0,0,'Inq6 adjusted class'!U348)</f>
        <v>9435.361261518934</v>
      </c>
      <c r="S348" s="39">
        <f>IF(INDEX('Discl output_ class'!$B:$T,MATCH('Class output'!$A348,'Discl output_ class'!$B:$B,FALSE),MATCH('Class output'!S$1,'Discl output_ class'!$B$1:$T$1,FALSE))=0,0,'Inq6 adjusted class'!V348)</f>
        <v>7464.4117376472859</v>
      </c>
      <c r="T348" s="39">
        <f>IFERROR(VLOOKUP(A348,'Output A'!B:E,4,FALSE),0)</f>
        <v>8569.0300000000007</v>
      </c>
    </row>
    <row r="349" spans="1:20" x14ac:dyDescent="0.3">
      <c r="A349" s="6">
        <f>'Discl output_ class'!B349</f>
        <v>4635</v>
      </c>
      <c r="B349" s="39">
        <f>IF(INDEX('Discl output_ class'!$B:$T,MATCH('Class output'!$A349,'Discl output_ class'!$B:$B,FALSE),MATCH('Class output'!B$1,'Discl output_ class'!$B$1:$T$1,FALSE))=0,0,'Inq6 adjusted class'!E349)</f>
        <v>0</v>
      </c>
      <c r="C349" s="39">
        <f>IF(INDEX('Discl output_ class'!$B:$T,MATCH('Class output'!$A349,'Discl output_ class'!$B:$B,FALSE),MATCH('Class output'!C$1,'Discl output_ class'!$B$1:$T$1,FALSE))=0,0,'Inq6 adjusted class'!F349)</f>
        <v>0</v>
      </c>
      <c r="D349" s="39">
        <f>IF(INDEX('Discl output_ class'!$B:$T,MATCH('Class output'!$A349,'Discl output_ class'!$B:$B,FALSE),MATCH('Class output'!D$1,'Discl output_ class'!$B$1:$T$1,FALSE))=0,0,'Inq6 adjusted class'!G349)</f>
        <v>0</v>
      </c>
      <c r="E349" s="39">
        <f>IF(INDEX('Discl output_ class'!$B:$T,MATCH('Class output'!$A349,'Discl output_ class'!$B:$B,FALSE),MATCH('Class output'!E$1,'Discl output_ class'!$B$1:$T$1,FALSE))=0,0,'Inq6 adjusted class'!H349)</f>
        <v>0</v>
      </c>
      <c r="F349" s="39">
        <f>IF(INDEX('Discl output_ class'!$B:$T,MATCH('Class output'!$A349,'Discl output_ class'!$B:$B,FALSE),MATCH('Class output'!F$1,'Discl output_ class'!$B$1:$T$1,FALSE))=0,0,'Inq6 adjusted class'!I349)</f>
        <v>0</v>
      </c>
      <c r="G349" s="39">
        <f>IF(INDEX('Discl output_ class'!$B:$T,MATCH('Class output'!$A349,'Discl output_ class'!$B:$B,FALSE),MATCH('Class output'!G$1,'Discl output_ class'!$B$1:$T$1,FALSE))=0,0,'Inq6 adjusted class'!J349)</f>
        <v>0</v>
      </c>
      <c r="H349" s="39">
        <f>IF(INDEX('Discl output_ class'!$B:$T,MATCH('Class output'!$A349,'Discl output_ class'!$B:$B,FALSE),MATCH('Class output'!H$1,'Discl output_ class'!$B$1:$T$1,FALSE))=0,0,'Inq6 adjusted class'!K349)</f>
        <v>0</v>
      </c>
      <c r="I349" s="39">
        <f>IF(INDEX('Discl output_ class'!$B:$T,MATCH('Class output'!$A349,'Discl output_ class'!$B:$B,FALSE),MATCH('Class output'!I$1,'Discl output_ class'!$B$1:$T$1,FALSE))=0,0,'Inq6 adjusted class'!L349)</f>
        <v>0</v>
      </c>
      <c r="J349" s="39">
        <f>IF(INDEX('Discl output_ class'!$B:$T,MATCH('Class output'!$A349,'Discl output_ class'!$B:$B,FALSE),MATCH('Class output'!J$1,'Discl output_ class'!$B$1:$T$1,FALSE))=0,0,'Inq6 adjusted class'!M349)</f>
        <v>0</v>
      </c>
      <c r="K349" s="39">
        <f>IF(INDEX('Discl output_ class'!$B:$T,MATCH('Class output'!$A349,'Discl output_ class'!$B:$B,FALSE),MATCH('Class output'!K$1,'Discl output_ class'!$B$1:$T$1,FALSE))=0,0,'Inq6 adjusted class'!N349)</f>
        <v>0</v>
      </c>
      <c r="L349" s="39">
        <f>IF(INDEX('Discl output_ class'!$B:$T,MATCH('Class output'!$A349,'Discl output_ class'!$B:$B,FALSE),MATCH('Class output'!L$1,'Discl output_ class'!$B$1:$T$1,FALSE))=0,0,'Inq6 adjusted class'!O349)</f>
        <v>0</v>
      </c>
      <c r="M349" s="39">
        <f>IF(INDEX('Discl output_ class'!$B:$T,MATCH('Class output'!$A349,'Discl output_ class'!$B:$B,FALSE),MATCH('Class output'!M$1,'Discl output_ class'!$B$1:$T$1,FALSE))=0,0,'Inq6 adjusted class'!P349)</f>
        <v>105.54183326323582</v>
      </c>
      <c r="N349" s="39">
        <f>IF(INDEX('Discl output_ class'!$B:$T,MATCH('Class output'!$A349,'Discl output_ class'!$B:$B,FALSE),MATCH('Class output'!N$1,'Discl output_ class'!$B$1:$T$1,FALSE))=0,0,'Inq6 adjusted class'!Q349)</f>
        <v>122.28779538922153</v>
      </c>
      <c r="O349" s="39">
        <f>IF(INDEX('Discl output_ class'!$B:$T,MATCH('Class output'!$A349,'Discl output_ class'!$B:$B,FALSE),MATCH('Class output'!O$1,'Discl output_ class'!$B$1:$T$1,FALSE))=0,0,'Inq6 adjusted class'!R349)</f>
        <v>166.4909729181299</v>
      </c>
      <c r="P349" s="39">
        <f>IF(INDEX('Discl output_ class'!$B:$T,MATCH('Class output'!$A349,'Discl output_ class'!$B:$B,FALSE),MATCH('Class output'!P$1,'Discl output_ class'!$B$1:$T$1,FALSE))=0,0,'Inq6 adjusted class'!S349)</f>
        <v>210.19507434825292</v>
      </c>
      <c r="Q349" s="39">
        <f>IF(INDEX('Discl output_ class'!$B:$T,MATCH('Class output'!$A349,'Discl output_ class'!$B:$B,FALSE),MATCH('Class output'!Q$1,'Discl output_ class'!$B$1:$T$1,FALSE))=0,0,'Inq6 adjusted class'!T349)</f>
        <v>160.89151651472645</v>
      </c>
      <c r="R349" s="39">
        <f>IF(INDEX('Discl output_ class'!$B:$T,MATCH('Class output'!$A349,'Discl output_ class'!$B:$B,FALSE),MATCH('Class output'!R$1,'Discl output_ class'!$B$1:$T$1,FALSE))=0,0,'Inq6 adjusted class'!U349)</f>
        <v>196.14910910978131</v>
      </c>
      <c r="S349" s="39">
        <f>IF(INDEX('Discl output_ class'!$B:$T,MATCH('Class output'!$A349,'Discl output_ class'!$B:$B,FALSE),MATCH('Class output'!S$1,'Discl output_ class'!$B$1:$T$1,FALSE))=0,0,'Inq6 adjusted class'!V349)</f>
        <v>354.42173353826632</v>
      </c>
      <c r="T349" s="39">
        <f>IFERROR(VLOOKUP(A349,'Output A'!B:E,4,FALSE),0)</f>
        <v>434.69634710000003</v>
      </c>
    </row>
    <row r="350" spans="1:20" x14ac:dyDescent="0.3">
      <c r="A350" s="6">
        <f>'Discl output_ class'!B350</f>
        <v>4636</v>
      </c>
      <c r="B350" s="39">
        <f>IF(INDEX('Discl output_ class'!$B:$T,MATCH('Class output'!$A350,'Discl output_ class'!$B:$B,FALSE),MATCH('Class output'!B$1,'Discl output_ class'!$B$1:$T$1,FALSE))=0,0,'Inq6 adjusted class'!E350)</f>
        <v>747.01136841907123</v>
      </c>
      <c r="C350" s="39">
        <f>IF(INDEX('Discl output_ class'!$B:$T,MATCH('Class output'!$A350,'Discl output_ class'!$B:$B,FALSE),MATCH('Class output'!C$1,'Discl output_ class'!$B$1:$T$1,FALSE))=0,0,'Inq6 adjusted class'!F350)</f>
        <v>765.03282421479082</v>
      </c>
      <c r="D350" s="39">
        <f>IF(INDEX('Discl output_ class'!$B:$T,MATCH('Class output'!$A350,'Discl output_ class'!$B:$B,FALSE),MATCH('Class output'!D$1,'Discl output_ class'!$B$1:$T$1,FALSE))=0,0,'Inq6 adjusted class'!G350)</f>
        <v>809.03942258836059</v>
      </c>
      <c r="E350" s="39">
        <f>IF(INDEX('Discl output_ class'!$B:$T,MATCH('Class output'!$A350,'Discl output_ class'!$B:$B,FALSE),MATCH('Class output'!E$1,'Discl output_ class'!$B$1:$T$1,FALSE))=0,0,'Inq6 adjusted class'!H350)</f>
        <v>692.42058996423555</v>
      </c>
      <c r="F350" s="39">
        <f>IF(INDEX('Discl output_ class'!$B:$T,MATCH('Class output'!$A350,'Discl output_ class'!$B:$B,FALSE),MATCH('Class output'!F$1,'Discl output_ class'!$B$1:$T$1,FALSE))=0,0,'Inq6 adjusted class'!I350)</f>
        <v>718.40895336774668</v>
      </c>
      <c r="G350" s="39">
        <f>IF(INDEX('Discl output_ class'!$B:$T,MATCH('Class output'!$A350,'Discl output_ class'!$B:$B,FALSE),MATCH('Class output'!G$1,'Discl output_ class'!$B$1:$T$1,FALSE))=0,0,'Inq6 adjusted class'!J350)</f>
        <v>743.9851576428116</v>
      </c>
      <c r="H350" s="39">
        <f>IF(INDEX('Discl output_ class'!$B:$T,MATCH('Class output'!$A350,'Discl output_ class'!$B:$B,FALSE),MATCH('Class output'!H$1,'Discl output_ class'!$B$1:$T$1,FALSE))=0,0,'Inq6 adjusted class'!K350)</f>
        <v>807.31756387994778</v>
      </c>
      <c r="I350" s="39">
        <f>IF(INDEX('Discl output_ class'!$B:$T,MATCH('Class output'!$A350,'Discl output_ class'!$B:$B,FALSE),MATCH('Class output'!I$1,'Discl output_ class'!$B$1:$T$1,FALSE))=0,0,'Inq6 adjusted class'!L350)</f>
        <v>691.50209079633055</v>
      </c>
      <c r="J350" s="39">
        <f>IF(INDEX('Discl output_ class'!$B:$T,MATCH('Class output'!$A350,'Discl output_ class'!$B:$B,FALSE),MATCH('Class output'!J$1,'Discl output_ class'!$B$1:$T$1,FALSE))=0,0,'Inq6 adjusted class'!M350)</f>
        <v>673.75815318555794</v>
      </c>
      <c r="K350" s="39">
        <f>IF(INDEX('Discl output_ class'!$B:$T,MATCH('Class output'!$A350,'Discl output_ class'!$B:$B,FALSE),MATCH('Class output'!K$1,'Discl output_ class'!$B$1:$T$1,FALSE))=0,0,'Inq6 adjusted class'!N350)</f>
        <v>714.24481027042316</v>
      </c>
      <c r="L350" s="39">
        <f>IF(INDEX('Discl output_ class'!$B:$T,MATCH('Class output'!$A350,'Discl output_ class'!$B:$B,FALSE),MATCH('Class output'!L$1,'Discl output_ class'!$B$1:$T$1,FALSE))=0,0,'Inq6 adjusted class'!O350)</f>
        <v>725.67799777508503</v>
      </c>
      <c r="M350" s="39">
        <f>IF(INDEX('Discl output_ class'!$B:$T,MATCH('Class output'!$A350,'Discl output_ class'!$B:$B,FALSE),MATCH('Class output'!M$1,'Discl output_ class'!$B$1:$T$1,FALSE))=0,0,'Inq6 adjusted class'!P350)</f>
        <v>621.96687039665267</v>
      </c>
      <c r="N350" s="39">
        <f>IF(INDEX('Discl output_ class'!$B:$T,MATCH('Class output'!$A350,'Discl output_ class'!$B:$B,FALSE),MATCH('Class output'!N$1,'Discl output_ class'!$B$1:$T$1,FALSE))=0,0,'Inq6 adjusted class'!Q350)</f>
        <v>723.43574853295934</v>
      </c>
      <c r="O350" s="39">
        <f>IF(INDEX('Discl output_ class'!$B:$T,MATCH('Class output'!$A350,'Discl output_ class'!$B:$B,FALSE),MATCH('Class output'!O$1,'Discl output_ class'!$B$1:$T$1,FALSE))=0,0,'Inq6 adjusted class'!R350)</f>
        <v>873.31210198023052</v>
      </c>
      <c r="P350" s="39">
        <f>IF(INDEX('Discl output_ class'!$B:$T,MATCH('Class output'!$A350,'Discl output_ class'!$B:$B,FALSE),MATCH('Class output'!P$1,'Discl output_ class'!$B$1:$T$1,FALSE))=0,0,'Inq6 adjusted class'!S350)</f>
        <v>1212.2389745559583</v>
      </c>
      <c r="Q350" s="39">
        <f>IF(INDEX('Discl output_ class'!$B:$T,MATCH('Class output'!$A350,'Discl output_ class'!$B:$B,FALSE),MATCH('Class output'!Q$1,'Discl output_ class'!$B$1:$T$1,FALSE))=0,0,'Inq6 adjusted class'!T350)</f>
        <v>997.30721912503191</v>
      </c>
      <c r="R350" s="39">
        <f>IF(INDEX('Discl output_ class'!$B:$T,MATCH('Class output'!$A350,'Discl output_ class'!$B:$B,FALSE),MATCH('Class output'!R$1,'Discl output_ class'!$B$1:$T$1,FALSE))=0,0,'Inq6 adjusted class'!U350)</f>
        <v>1110.8114434331944</v>
      </c>
      <c r="S350" s="39">
        <f>IF(INDEX('Discl output_ class'!$B:$T,MATCH('Class output'!$A350,'Discl output_ class'!$B:$B,FALSE),MATCH('Class output'!S$1,'Discl output_ class'!$B$1:$T$1,FALSE))=0,0,'Inq6 adjusted class'!V350)</f>
        <v>892.11196009491005</v>
      </c>
      <c r="T350" s="39">
        <f>IFERROR(VLOOKUP(A350,'Output A'!B:E,4,FALSE),0)</f>
        <v>1134.5</v>
      </c>
    </row>
    <row r="351" spans="1:20" x14ac:dyDescent="0.3">
      <c r="A351" s="6">
        <f>'Discl output_ class'!B351</f>
        <v>4637</v>
      </c>
      <c r="B351" s="39">
        <f>IF(INDEX('Discl output_ class'!$B:$T,MATCH('Class output'!$A351,'Discl output_ class'!$B:$B,FALSE),MATCH('Class output'!B$1,'Discl output_ class'!$B$1:$T$1,FALSE))=0,0,'Inq6 adjusted class'!E351)</f>
        <v>0</v>
      </c>
      <c r="C351" s="39">
        <f>IF(INDEX('Discl output_ class'!$B:$T,MATCH('Class output'!$A351,'Discl output_ class'!$B:$B,FALSE),MATCH('Class output'!C$1,'Discl output_ class'!$B$1:$T$1,FALSE))=0,0,'Inq6 adjusted class'!F351)</f>
        <v>0</v>
      </c>
      <c r="D351" s="39">
        <f>IF(INDEX('Discl output_ class'!$B:$T,MATCH('Class output'!$A351,'Discl output_ class'!$B:$B,FALSE),MATCH('Class output'!D$1,'Discl output_ class'!$B$1:$T$1,FALSE))=0,0,'Inq6 adjusted class'!G351)</f>
        <v>0</v>
      </c>
      <c r="E351" s="39">
        <f>IF(INDEX('Discl output_ class'!$B:$T,MATCH('Class output'!$A351,'Discl output_ class'!$B:$B,FALSE),MATCH('Class output'!E$1,'Discl output_ class'!$B$1:$T$1,FALSE))=0,0,'Inq6 adjusted class'!H351)</f>
        <v>0</v>
      </c>
      <c r="F351" s="39">
        <f>IF(INDEX('Discl output_ class'!$B:$T,MATCH('Class output'!$A351,'Discl output_ class'!$B:$B,FALSE),MATCH('Class output'!F$1,'Discl output_ class'!$B$1:$T$1,FALSE))=0,0,'Inq6 adjusted class'!I351)</f>
        <v>0</v>
      </c>
      <c r="G351" s="39">
        <f>IF(INDEX('Discl output_ class'!$B:$T,MATCH('Class output'!$A351,'Discl output_ class'!$B:$B,FALSE),MATCH('Class output'!G$1,'Discl output_ class'!$B$1:$T$1,FALSE))=0,0,'Inq6 adjusted class'!J351)</f>
        <v>0</v>
      </c>
      <c r="H351" s="39">
        <f>IF(INDEX('Discl output_ class'!$B:$T,MATCH('Class output'!$A351,'Discl output_ class'!$B:$B,FALSE),MATCH('Class output'!H$1,'Discl output_ class'!$B$1:$T$1,FALSE))=0,0,'Inq6 adjusted class'!K351)</f>
        <v>0</v>
      </c>
      <c r="I351" s="39">
        <f>IF(INDEX('Discl output_ class'!$B:$T,MATCH('Class output'!$A351,'Discl output_ class'!$B:$B,FALSE),MATCH('Class output'!I$1,'Discl output_ class'!$B$1:$T$1,FALSE))=0,0,'Inq6 adjusted class'!L351)</f>
        <v>0</v>
      </c>
      <c r="J351" s="39">
        <f>IF(INDEX('Discl output_ class'!$B:$T,MATCH('Class output'!$A351,'Discl output_ class'!$B:$B,FALSE),MATCH('Class output'!J$1,'Discl output_ class'!$B$1:$T$1,FALSE))=0,0,'Inq6 adjusted class'!M351)</f>
        <v>0</v>
      </c>
      <c r="K351" s="39">
        <f>IF(INDEX('Discl output_ class'!$B:$T,MATCH('Class output'!$A351,'Discl output_ class'!$B:$B,FALSE),MATCH('Class output'!K$1,'Discl output_ class'!$B$1:$T$1,FALSE))=0,0,'Inq6 adjusted class'!N351)</f>
        <v>0</v>
      </c>
      <c r="L351" s="39">
        <f>IF(INDEX('Discl output_ class'!$B:$T,MATCH('Class output'!$A351,'Discl output_ class'!$B:$B,FALSE),MATCH('Class output'!L$1,'Discl output_ class'!$B$1:$T$1,FALSE))=0,0,'Inq6 adjusted class'!O351)</f>
        <v>0</v>
      </c>
      <c r="M351" s="39">
        <f>IF(INDEX('Discl output_ class'!$B:$T,MATCH('Class output'!$A351,'Discl output_ class'!$B:$B,FALSE),MATCH('Class output'!M$1,'Discl output_ class'!$B$1:$T$1,FALSE))=0,0,'Inq6 adjusted class'!P351)</f>
        <v>379.11733687165065</v>
      </c>
      <c r="N351" s="39">
        <f>IF(INDEX('Discl output_ class'!$B:$T,MATCH('Class output'!$A351,'Discl output_ class'!$B:$B,FALSE),MATCH('Class output'!N$1,'Discl output_ class'!$B$1:$T$1,FALSE))=0,0,'Inq6 adjusted class'!Q351)</f>
        <v>393.56769219190045</v>
      </c>
      <c r="O351" s="39">
        <f>IF(INDEX('Discl output_ class'!$B:$T,MATCH('Class output'!$A351,'Discl output_ class'!$B:$B,FALSE),MATCH('Class output'!O$1,'Discl output_ class'!$B$1:$T$1,FALSE))=0,0,'Inq6 adjusted class'!R351)</f>
        <v>726.75204142799782</v>
      </c>
      <c r="P351" s="39">
        <f>IF(INDEX('Discl output_ class'!$B:$T,MATCH('Class output'!$A351,'Discl output_ class'!$B:$B,FALSE),MATCH('Class output'!P$1,'Discl output_ class'!$B$1:$T$1,FALSE))=0,0,'Inq6 adjusted class'!S351)</f>
        <v>913.58759331954275</v>
      </c>
      <c r="Q351" s="39">
        <f>IF(INDEX('Discl output_ class'!$B:$T,MATCH('Class output'!$A351,'Discl output_ class'!$B:$B,FALSE),MATCH('Class output'!Q$1,'Discl output_ class'!$B$1:$T$1,FALSE))=0,0,'Inq6 adjusted class'!T351)</f>
        <v>743.47217052464703</v>
      </c>
      <c r="R351" s="39">
        <f>IF(INDEX('Discl output_ class'!$B:$T,MATCH('Class output'!$A351,'Discl output_ class'!$B:$B,FALSE),MATCH('Class output'!R$1,'Discl output_ class'!$B$1:$T$1,FALSE))=0,0,'Inq6 adjusted class'!U351)</f>
        <v>1020.3455053859158</v>
      </c>
      <c r="S351" s="39">
        <f>IF(INDEX('Discl output_ class'!$B:$T,MATCH('Class output'!$A351,'Discl output_ class'!$B:$B,FALSE),MATCH('Class output'!S$1,'Discl output_ class'!$B$1:$T$1,FALSE))=0,0,'Inq6 adjusted class'!V351)</f>
        <v>804.00234519132789</v>
      </c>
      <c r="T351" s="39">
        <f>IFERROR(VLOOKUP(A351,'Output A'!B:E,4,FALSE),0)</f>
        <v>941.96722060000002</v>
      </c>
    </row>
    <row r="352" spans="1:20" x14ac:dyDescent="0.3">
      <c r="A352" s="6">
        <f>'Discl output_ class'!B352</f>
        <v>4638</v>
      </c>
      <c r="B352" s="39">
        <f>IF(INDEX('Discl output_ class'!$B:$T,MATCH('Class output'!$A352,'Discl output_ class'!$B:$B,FALSE),MATCH('Class output'!B$1,'Discl output_ class'!$B$1:$T$1,FALSE))=0,0,'Inq6 adjusted class'!E352)</f>
        <v>2330.2706947587926</v>
      </c>
      <c r="C352" s="39">
        <f>IF(INDEX('Discl output_ class'!$B:$T,MATCH('Class output'!$A352,'Discl output_ class'!$B:$B,FALSE),MATCH('Class output'!C$1,'Discl output_ class'!$B$1:$T$1,FALSE))=0,0,'Inq6 adjusted class'!F352)</f>
        <v>2482.4464337317181</v>
      </c>
      <c r="D352" s="39">
        <f>IF(INDEX('Discl output_ class'!$B:$T,MATCH('Class output'!$A352,'Discl output_ class'!$B:$B,FALSE),MATCH('Class output'!D$1,'Discl output_ class'!$B$1:$T$1,FALSE))=0,0,'Inq6 adjusted class'!G352)</f>
        <v>2127.2437611417395</v>
      </c>
      <c r="E352" s="39">
        <f>IF(INDEX('Discl output_ class'!$B:$T,MATCH('Class output'!$A352,'Discl output_ class'!$B:$B,FALSE),MATCH('Class output'!E$1,'Discl output_ class'!$B$1:$T$1,FALSE))=0,0,'Inq6 adjusted class'!H352)</f>
        <v>1963.3596960094342</v>
      </c>
      <c r="F352" s="39">
        <f>IF(INDEX('Discl output_ class'!$B:$T,MATCH('Class output'!$A352,'Discl output_ class'!$B:$B,FALSE),MATCH('Class output'!F$1,'Discl output_ class'!$B$1:$T$1,FALSE))=0,0,'Inq6 adjusted class'!I352)</f>
        <v>1889.5594860410829</v>
      </c>
      <c r="G352" s="39">
        <f>IF(INDEX('Discl output_ class'!$B:$T,MATCH('Class output'!$A352,'Discl output_ class'!$B:$B,FALSE),MATCH('Class output'!G$1,'Discl output_ class'!$B$1:$T$1,FALSE))=0,0,'Inq6 adjusted class'!J352)</f>
        <v>2253.4244165850046</v>
      </c>
      <c r="H352" s="39">
        <f>IF(INDEX('Discl output_ class'!$B:$T,MATCH('Class output'!$A352,'Discl output_ class'!$B:$B,FALSE),MATCH('Class output'!H$1,'Discl output_ class'!$B$1:$T$1,FALSE))=0,0,'Inq6 adjusted class'!K352)</f>
        <v>2368.1192738567388</v>
      </c>
      <c r="I352" s="39">
        <f>IF(INDEX('Discl output_ class'!$B:$T,MATCH('Class output'!$A352,'Discl output_ class'!$B:$B,FALSE),MATCH('Class output'!I$1,'Discl output_ class'!$B$1:$T$1,FALSE))=0,0,'Inq6 adjusted class'!L352)</f>
        <v>2351.5032271780424</v>
      </c>
      <c r="J352" s="39">
        <f>IF(INDEX('Discl output_ class'!$B:$T,MATCH('Class output'!$A352,'Discl output_ class'!$B:$B,FALSE),MATCH('Class output'!J$1,'Discl output_ class'!$B$1:$T$1,FALSE))=0,0,'Inq6 adjusted class'!M352)</f>
        <v>2715.0532124776755</v>
      </c>
      <c r="K352" s="39">
        <f>IF(INDEX('Discl output_ class'!$B:$T,MATCH('Class output'!$A352,'Discl output_ class'!$B:$B,FALSE),MATCH('Class output'!K$1,'Discl output_ class'!$B$1:$T$1,FALSE))=0,0,'Inq6 adjusted class'!N352)</f>
        <v>2819.375442654939</v>
      </c>
      <c r="L352" s="39">
        <f>IF(INDEX('Discl output_ class'!$B:$T,MATCH('Class output'!$A352,'Discl output_ class'!$B:$B,FALSE),MATCH('Class output'!L$1,'Discl output_ class'!$B$1:$T$1,FALSE))=0,0,'Inq6 adjusted class'!O352)</f>
        <v>3302.5737451580803</v>
      </c>
      <c r="M352" s="39">
        <f>IF(INDEX('Discl output_ class'!$B:$T,MATCH('Class output'!$A352,'Discl output_ class'!$B:$B,FALSE),MATCH('Class output'!M$1,'Discl output_ class'!$B$1:$T$1,FALSE))=0,0,'Inq6 adjusted class'!P352)</f>
        <v>2172.9716980758035</v>
      </c>
      <c r="N352" s="39">
        <f>IF(INDEX('Discl output_ class'!$B:$T,MATCH('Class output'!$A352,'Discl output_ class'!$B:$B,FALSE),MATCH('Class output'!N$1,'Discl output_ class'!$B$1:$T$1,FALSE))=0,0,'Inq6 adjusted class'!Q352)</f>
        <v>2738.6909387762721</v>
      </c>
      <c r="O352" s="39">
        <f>IF(INDEX('Discl output_ class'!$B:$T,MATCH('Class output'!$A352,'Discl output_ class'!$B:$B,FALSE),MATCH('Class output'!O$1,'Discl output_ class'!$B$1:$T$1,FALSE))=0,0,'Inq6 adjusted class'!R352)</f>
        <v>3349.3556513565059</v>
      </c>
      <c r="P352" s="39">
        <f>IF(INDEX('Discl output_ class'!$B:$T,MATCH('Class output'!$A352,'Discl output_ class'!$B:$B,FALSE),MATCH('Class output'!P$1,'Discl output_ class'!$B$1:$T$1,FALSE))=0,0,'Inq6 adjusted class'!S352)</f>
        <v>3890.5745097244085</v>
      </c>
      <c r="Q352" s="39">
        <f>IF(INDEX('Discl output_ class'!$B:$T,MATCH('Class output'!$A352,'Discl output_ class'!$B:$B,FALSE),MATCH('Class output'!Q$1,'Discl output_ class'!$B$1:$T$1,FALSE))=0,0,'Inq6 adjusted class'!T352)</f>
        <v>3269.3234837315622</v>
      </c>
      <c r="R352" s="39">
        <f>IF(INDEX('Discl output_ class'!$B:$T,MATCH('Class output'!$A352,'Discl output_ class'!$B:$B,FALSE),MATCH('Class output'!R$1,'Discl output_ class'!$B$1:$T$1,FALSE))=0,0,'Inq6 adjusted class'!U352)</f>
        <v>3723.6123674740838</v>
      </c>
      <c r="S352" s="39">
        <f>IF(INDEX('Discl output_ class'!$B:$T,MATCH('Class output'!$A352,'Discl output_ class'!$B:$B,FALSE),MATCH('Class output'!S$1,'Discl output_ class'!$B$1:$T$1,FALSE))=0,0,'Inq6 adjusted class'!V352)</f>
        <v>2986.5386618332986</v>
      </c>
      <c r="T352" s="39">
        <f>IFERROR(VLOOKUP(A352,'Output A'!B:E,4,FALSE),0)</f>
        <v>3417.38</v>
      </c>
    </row>
    <row r="353" spans="1:20" x14ac:dyDescent="0.3">
      <c r="A353" s="6">
        <f>'Discl output_ class'!B353</f>
        <v>4639</v>
      </c>
      <c r="B353" s="39">
        <f>IF(INDEX('Discl output_ class'!$B:$T,MATCH('Class output'!$A353,'Discl output_ class'!$B:$B,FALSE),MATCH('Class output'!B$1,'Discl output_ class'!$B$1:$T$1,FALSE))=0,0,'Inq6 adjusted class'!E353)</f>
        <v>8921.939989258246</v>
      </c>
      <c r="C353" s="39">
        <f>IF(INDEX('Discl output_ class'!$B:$T,MATCH('Class output'!$A353,'Discl output_ class'!$B:$B,FALSE),MATCH('Class output'!C$1,'Discl output_ class'!$B$1:$T$1,FALSE))=0,0,'Inq6 adjusted class'!F353)</f>
        <v>9046.2771802855914</v>
      </c>
      <c r="D353" s="39">
        <f>IF(INDEX('Discl output_ class'!$B:$T,MATCH('Class output'!$A353,'Discl output_ class'!$B:$B,FALSE),MATCH('Class output'!D$1,'Discl output_ class'!$B$1:$T$1,FALSE))=0,0,'Inq6 adjusted class'!G353)</f>
        <v>9351.4335721556981</v>
      </c>
      <c r="E353" s="39">
        <f>IF(INDEX('Discl output_ class'!$B:$T,MATCH('Class output'!$A353,'Discl output_ class'!$B:$B,FALSE),MATCH('Class output'!E$1,'Discl output_ class'!$B$1:$T$1,FALSE))=0,0,'Inq6 adjusted class'!H353)</f>
        <v>8969.1706062480953</v>
      </c>
      <c r="F353" s="39">
        <f>IF(INDEX('Discl output_ class'!$B:$T,MATCH('Class output'!$A353,'Discl output_ class'!$B:$B,FALSE),MATCH('Class output'!F$1,'Discl output_ class'!$B$1:$T$1,FALSE))=0,0,'Inq6 adjusted class'!I353)</f>
        <v>9580.1331568410442</v>
      </c>
      <c r="G353" s="39">
        <f>IF(INDEX('Discl output_ class'!$B:$T,MATCH('Class output'!$A353,'Discl output_ class'!$B:$B,FALSE),MATCH('Class output'!G$1,'Discl output_ class'!$B$1:$T$1,FALSE))=0,0,'Inq6 adjusted class'!J353)</f>
        <v>9389.9945539045111</v>
      </c>
      <c r="H353" s="39">
        <f>IF(INDEX('Discl output_ class'!$B:$T,MATCH('Class output'!$A353,'Discl output_ class'!$B:$B,FALSE),MATCH('Class output'!H$1,'Discl output_ class'!$B$1:$T$1,FALSE))=0,0,'Inq6 adjusted class'!K353)</f>
        <v>9824.5968767932736</v>
      </c>
      <c r="I353" s="39">
        <f>IF(INDEX('Discl output_ class'!$B:$T,MATCH('Class output'!$A353,'Discl output_ class'!$B:$B,FALSE),MATCH('Class output'!I$1,'Discl output_ class'!$B$1:$T$1,FALSE))=0,0,'Inq6 adjusted class'!L353)</f>
        <v>9343.8775620269425</v>
      </c>
      <c r="J353" s="39">
        <f>IF(INDEX('Discl output_ class'!$B:$T,MATCH('Class output'!$A353,'Discl output_ class'!$B:$B,FALSE),MATCH('Class output'!J$1,'Discl output_ class'!$B$1:$T$1,FALSE))=0,0,'Inq6 adjusted class'!M353)</f>
        <v>9093.7124820763329</v>
      </c>
      <c r="K353" s="39">
        <f>IF(INDEX('Discl output_ class'!$B:$T,MATCH('Class output'!$A353,'Discl output_ class'!$B:$B,FALSE),MATCH('Class output'!K$1,'Discl output_ class'!$B$1:$T$1,FALSE))=0,0,'Inq6 adjusted class'!N353)</f>
        <v>9074.109123023245</v>
      </c>
      <c r="L353" s="39">
        <f>IF(INDEX('Discl output_ class'!$B:$T,MATCH('Class output'!$A353,'Discl output_ class'!$B:$B,FALSE),MATCH('Class output'!L$1,'Discl output_ class'!$B$1:$T$1,FALSE))=0,0,'Inq6 adjusted class'!O353)</f>
        <v>8992.8750482024443</v>
      </c>
      <c r="M353" s="39">
        <f>IF(INDEX('Discl output_ class'!$B:$T,MATCH('Class output'!$A353,'Discl output_ class'!$B:$B,FALSE),MATCH('Class output'!M$1,'Discl output_ class'!$B$1:$T$1,FALSE))=0,0,'Inq6 adjusted class'!P353)</f>
        <v>7471.1046404204862</v>
      </c>
      <c r="N353" s="39">
        <f>IF(INDEX('Discl output_ class'!$B:$T,MATCH('Class output'!$A353,'Discl output_ class'!$B:$B,FALSE),MATCH('Class output'!N$1,'Discl output_ class'!$B$1:$T$1,FALSE))=0,0,'Inq6 adjusted class'!Q353)</f>
        <v>7863.1315912015407</v>
      </c>
      <c r="O353" s="39">
        <f>IF(INDEX('Discl output_ class'!$B:$T,MATCH('Class output'!$A353,'Discl output_ class'!$B:$B,FALSE),MATCH('Class output'!O$1,'Discl output_ class'!$B$1:$T$1,FALSE))=0,0,'Inq6 adjusted class'!R353)</f>
        <v>9439.6490653309829</v>
      </c>
      <c r="P353" s="39">
        <f>IF(INDEX('Discl output_ class'!$B:$T,MATCH('Class output'!$A353,'Discl output_ class'!$B:$B,FALSE),MATCH('Class output'!P$1,'Discl output_ class'!$B$1:$T$1,FALSE))=0,0,'Inq6 adjusted class'!S353)</f>
        <v>11804.622320030197</v>
      </c>
      <c r="Q353" s="39">
        <f>IF(INDEX('Discl output_ class'!$B:$T,MATCH('Class output'!$A353,'Discl output_ class'!$B:$B,FALSE),MATCH('Class output'!Q$1,'Discl output_ class'!$B$1:$T$1,FALSE))=0,0,'Inq6 adjusted class'!T353)</f>
        <v>10129.703300220128</v>
      </c>
      <c r="R353" s="39">
        <f>IF(INDEX('Discl output_ class'!$B:$T,MATCH('Class output'!$A353,'Discl output_ class'!$B:$B,FALSE),MATCH('Class output'!R$1,'Discl output_ class'!$B$1:$T$1,FALSE))=0,0,'Inq6 adjusted class'!U353)</f>
        <v>11983.459320072259</v>
      </c>
      <c r="S353" s="39">
        <f>IF(INDEX('Discl output_ class'!$B:$T,MATCH('Class output'!$A353,'Discl output_ class'!$B:$B,FALSE),MATCH('Class output'!S$1,'Discl output_ class'!$B$1:$T$1,FALSE))=0,0,'Inq6 adjusted class'!V353)</f>
        <v>10104.351890562726</v>
      </c>
      <c r="T353" s="39">
        <f>IFERROR(VLOOKUP(A353,'Output A'!B:E,4,FALSE),0)</f>
        <v>11502.34</v>
      </c>
    </row>
    <row r="354" spans="1:20" x14ac:dyDescent="0.3">
      <c r="A354" s="6">
        <f>'Discl output_ class'!B354</f>
        <v>4641</v>
      </c>
      <c r="B354" s="39">
        <f>IF(INDEX('Discl output_ class'!$B:$T,MATCH('Class output'!$A354,'Discl output_ class'!$B:$B,FALSE),MATCH('Class output'!B$1,'Discl output_ class'!$B$1:$T$1,FALSE))=0,0,'Inq6 adjusted class'!E354)</f>
        <v>4010.7830584752128</v>
      </c>
      <c r="C354" s="39">
        <f>IF(INDEX('Discl output_ class'!$B:$T,MATCH('Class output'!$A354,'Discl output_ class'!$B:$B,FALSE),MATCH('Class output'!C$1,'Discl output_ class'!$B$1:$T$1,FALSE))=0,0,'Inq6 adjusted class'!F354)</f>
        <v>3792.7790473922291</v>
      </c>
      <c r="D354" s="39">
        <f>IF(INDEX('Discl output_ class'!$B:$T,MATCH('Class output'!$A354,'Discl output_ class'!$B:$B,FALSE),MATCH('Class output'!D$1,'Discl output_ class'!$B$1:$T$1,FALSE))=0,0,'Inq6 adjusted class'!G354)</f>
        <v>4166.3018164981604</v>
      </c>
      <c r="E354" s="39">
        <f>IF(INDEX('Discl output_ class'!$B:$T,MATCH('Class output'!$A354,'Discl output_ class'!$B:$B,FALSE),MATCH('Class output'!E$1,'Discl output_ class'!$B$1:$T$1,FALSE))=0,0,'Inq6 adjusted class'!H354)</f>
        <v>3759.3620638548227</v>
      </c>
      <c r="F354" s="39">
        <f>IF(INDEX('Discl output_ class'!$B:$T,MATCH('Class output'!$A354,'Discl output_ class'!$B:$B,FALSE),MATCH('Class output'!F$1,'Discl output_ class'!$B$1:$T$1,FALSE))=0,0,'Inq6 adjusted class'!I354)</f>
        <v>3394.2182753999341</v>
      </c>
      <c r="G354" s="39">
        <f>IF(INDEX('Discl output_ class'!$B:$T,MATCH('Class output'!$A354,'Discl output_ class'!$B:$B,FALSE),MATCH('Class output'!G$1,'Discl output_ class'!$B$1:$T$1,FALSE))=0,0,'Inq6 adjusted class'!J354)</f>
        <v>3194.5795931412176</v>
      </c>
      <c r="H354" s="39">
        <f>IF(INDEX('Discl output_ class'!$B:$T,MATCH('Class output'!$A354,'Discl output_ class'!$B:$B,FALSE),MATCH('Class output'!H$1,'Discl output_ class'!$B$1:$T$1,FALSE))=0,0,'Inq6 adjusted class'!K354)</f>
        <v>3464.9003741897022</v>
      </c>
      <c r="I354" s="39">
        <f>IF(INDEX('Discl output_ class'!$B:$T,MATCH('Class output'!$A354,'Discl output_ class'!$B:$B,FALSE),MATCH('Class output'!I$1,'Discl output_ class'!$B$1:$T$1,FALSE))=0,0,'Inq6 adjusted class'!L354)</f>
        <v>2941.3694821559588</v>
      </c>
      <c r="J354" s="39">
        <f>IF(INDEX('Discl output_ class'!$B:$T,MATCH('Class output'!$A354,'Discl output_ class'!$B:$B,FALSE),MATCH('Class output'!J$1,'Discl output_ class'!$B$1:$T$1,FALSE))=0,0,'Inq6 adjusted class'!M354)</f>
        <v>2815.9977003944832</v>
      </c>
      <c r="K354" s="39">
        <f>IF(INDEX('Discl output_ class'!$B:$T,MATCH('Class output'!$A354,'Discl output_ class'!$B:$B,FALSE),MATCH('Class output'!K$1,'Discl output_ class'!$B$1:$T$1,FALSE))=0,0,'Inq6 adjusted class'!N354)</f>
        <v>2783.7403470476656</v>
      </c>
      <c r="L354" s="39">
        <f>IF(INDEX('Discl output_ class'!$B:$T,MATCH('Class output'!$A354,'Discl output_ class'!$B:$B,FALSE),MATCH('Class output'!L$1,'Discl output_ class'!$B$1:$T$1,FALSE))=0,0,'Inq6 adjusted class'!O354)</f>
        <v>2750.5213606590032</v>
      </c>
      <c r="M354" s="39">
        <f>IF(INDEX('Discl output_ class'!$B:$T,MATCH('Class output'!$A354,'Discl output_ class'!$B:$B,FALSE),MATCH('Class output'!M$1,'Discl output_ class'!$B$1:$T$1,FALSE))=0,0,'Inq6 adjusted class'!P354)</f>
        <v>2275.0041723659247</v>
      </c>
      <c r="N354" s="39">
        <f>IF(INDEX('Discl output_ class'!$B:$T,MATCH('Class output'!$A354,'Discl output_ class'!$B:$B,FALSE),MATCH('Class output'!N$1,'Discl output_ class'!$B$1:$T$1,FALSE))=0,0,'Inq6 adjusted class'!Q354)</f>
        <v>2830.9906957243634</v>
      </c>
      <c r="O354" s="39">
        <f>IF(INDEX('Discl output_ class'!$B:$T,MATCH('Class output'!$A354,'Discl output_ class'!$B:$B,FALSE),MATCH('Class output'!O$1,'Discl output_ class'!$B$1:$T$1,FALSE))=0,0,'Inq6 adjusted class'!R354)</f>
        <v>2032.7568928114604</v>
      </c>
      <c r="P354" s="39">
        <f>IF(INDEX('Discl output_ class'!$B:$T,MATCH('Class output'!$A354,'Discl output_ class'!$B:$B,FALSE),MATCH('Class output'!P$1,'Discl output_ class'!$B$1:$T$1,FALSE))=0,0,'Inq6 adjusted class'!S354)</f>
        <v>2459.0674976000678</v>
      </c>
      <c r="Q354" s="39">
        <f>IF(INDEX('Discl output_ class'!$B:$T,MATCH('Class output'!$A354,'Discl output_ class'!$B:$B,FALSE),MATCH('Class output'!Q$1,'Discl output_ class'!$B$1:$T$1,FALSE))=0,0,'Inq6 adjusted class'!T354)</f>
        <v>2592.0258158467841</v>
      </c>
      <c r="R354" s="39">
        <f>IF(INDEX('Discl output_ class'!$B:$T,MATCH('Class output'!$A354,'Discl output_ class'!$B:$B,FALSE),MATCH('Class output'!R$1,'Discl output_ class'!$B$1:$T$1,FALSE))=0,0,'Inq6 adjusted class'!U354)</f>
        <v>3337.0754387150682</v>
      </c>
      <c r="S354" s="39">
        <f>IF(INDEX('Discl output_ class'!$B:$T,MATCH('Class output'!$A354,'Discl output_ class'!$B:$B,FALSE),MATCH('Class output'!S$1,'Discl output_ class'!$B$1:$T$1,FALSE))=0,0,'Inq6 adjusted class'!V354)</f>
        <v>2360.4211166632199</v>
      </c>
      <c r="T354" s="39">
        <f>IFERROR(VLOOKUP(A354,'Output A'!B:E,4,FALSE),0)</f>
        <v>2274.1799999999998</v>
      </c>
    </row>
    <row r="355" spans="1:20" x14ac:dyDescent="0.3">
      <c r="A355" s="6">
        <f>'Discl output_ class'!B355</f>
        <v>4642</v>
      </c>
      <c r="B355" s="39">
        <f>IF(INDEX('Discl output_ class'!$B:$T,MATCH('Class output'!$A355,'Discl output_ class'!$B:$B,FALSE),MATCH('Class output'!B$1,'Discl output_ class'!$B$1:$T$1,FALSE))=0,0,'Inq6 adjusted class'!E355)</f>
        <v>11322.458442759123</v>
      </c>
      <c r="C355" s="39">
        <f>IF(INDEX('Discl output_ class'!$B:$T,MATCH('Class output'!$A355,'Discl output_ class'!$B:$B,FALSE),MATCH('Class output'!C$1,'Discl output_ class'!$B$1:$T$1,FALSE))=0,0,'Inq6 adjusted class'!F355)</f>
        <v>11991.349184762963</v>
      </c>
      <c r="D355" s="39">
        <f>IF(INDEX('Discl output_ class'!$B:$T,MATCH('Class output'!$A355,'Discl output_ class'!$B:$B,FALSE),MATCH('Class output'!D$1,'Discl output_ class'!$B$1:$T$1,FALSE))=0,0,'Inq6 adjusted class'!G355)</f>
        <v>13950.974121184208</v>
      </c>
      <c r="E355" s="39">
        <f>IF(INDEX('Discl output_ class'!$B:$T,MATCH('Class output'!$A355,'Discl output_ class'!$B:$B,FALSE),MATCH('Class output'!E$1,'Discl output_ class'!$B$1:$T$1,FALSE))=0,0,'Inq6 adjusted class'!H355)</f>
        <v>11986.89968112466</v>
      </c>
      <c r="F355" s="39">
        <f>IF(INDEX('Discl output_ class'!$B:$T,MATCH('Class output'!$A355,'Discl output_ class'!$B:$B,FALSE),MATCH('Class output'!F$1,'Discl output_ class'!$B$1:$T$1,FALSE))=0,0,'Inq6 adjusted class'!I355)</f>
        <v>11238.530241210085</v>
      </c>
      <c r="G355" s="39">
        <f>IF(INDEX('Discl output_ class'!$B:$T,MATCH('Class output'!$A355,'Discl output_ class'!$B:$B,FALSE),MATCH('Class output'!G$1,'Discl output_ class'!$B$1:$T$1,FALSE))=0,0,'Inq6 adjusted class'!J355)</f>
        <v>11115.656190078251</v>
      </c>
      <c r="H355" s="39">
        <f>IF(INDEX('Discl output_ class'!$B:$T,MATCH('Class output'!$A355,'Discl output_ class'!$B:$B,FALSE),MATCH('Class output'!H$1,'Discl output_ class'!$B$1:$T$1,FALSE))=0,0,'Inq6 adjusted class'!K355)</f>
        <v>10655.525153996754</v>
      </c>
      <c r="I355" s="39">
        <f>IF(INDEX('Discl output_ class'!$B:$T,MATCH('Class output'!$A355,'Discl output_ class'!$B:$B,FALSE),MATCH('Class output'!I$1,'Discl output_ class'!$B$1:$T$1,FALSE))=0,0,'Inq6 adjusted class'!L355)</f>
        <v>9952.8770324222351</v>
      </c>
      <c r="J355" s="39">
        <f>IF(INDEX('Discl output_ class'!$B:$T,MATCH('Class output'!$A355,'Discl output_ class'!$B:$B,FALSE),MATCH('Class output'!J$1,'Discl output_ class'!$B$1:$T$1,FALSE))=0,0,'Inq6 adjusted class'!M355)</f>
        <v>10074.242387138584</v>
      </c>
      <c r="K355" s="39">
        <f>IF(INDEX('Discl output_ class'!$B:$T,MATCH('Class output'!$A355,'Discl output_ class'!$B:$B,FALSE),MATCH('Class output'!K$1,'Discl output_ class'!$B$1:$T$1,FALSE))=0,0,'Inq6 adjusted class'!N355)</f>
        <v>9740.6848481090146</v>
      </c>
      <c r="L355" s="39">
        <f>IF(INDEX('Discl output_ class'!$B:$T,MATCH('Class output'!$A355,'Discl output_ class'!$B:$B,FALSE),MATCH('Class output'!L$1,'Discl output_ class'!$B$1:$T$1,FALSE))=0,0,'Inq6 adjusted class'!O355)</f>
        <v>10127.536081762359</v>
      </c>
      <c r="M355" s="39">
        <f>IF(INDEX('Discl output_ class'!$B:$T,MATCH('Class output'!$A355,'Discl output_ class'!$B:$B,FALSE),MATCH('Class output'!M$1,'Discl output_ class'!$B$1:$T$1,FALSE))=0,0,'Inq6 adjusted class'!P355)</f>
        <v>8839.5552184125518</v>
      </c>
      <c r="N355" s="39">
        <f>IF(INDEX('Discl output_ class'!$B:$T,MATCH('Class output'!$A355,'Discl output_ class'!$B:$B,FALSE),MATCH('Class output'!N$1,'Discl output_ class'!$B$1:$T$1,FALSE))=0,0,'Inq6 adjusted class'!Q355)</f>
        <v>10251.931884756777</v>
      </c>
      <c r="O355" s="39">
        <f>IF(INDEX('Discl output_ class'!$B:$T,MATCH('Class output'!$A355,'Discl output_ class'!$B:$B,FALSE),MATCH('Class output'!O$1,'Discl output_ class'!$B$1:$T$1,FALSE))=0,0,'Inq6 adjusted class'!R355)</f>
        <v>7962.4950689221905</v>
      </c>
      <c r="P355" s="39">
        <f>IF(INDEX('Discl output_ class'!$B:$T,MATCH('Class output'!$A355,'Discl output_ class'!$B:$B,FALSE),MATCH('Class output'!P$1,'Discl output_ class'!$B$1:$T$1,FALSE))=0,0,'Inq6 adjusted class'!S355)</f>
        <v>9973.2436190265707</v>
      </c>
      <c r="Q355" s="39">
        <f>IF(INDEX('Discl output_ class'!$B:$T,MATCH('Class output'!$A355,'Discl output_ class'!$B:$B,FALSE),MATCH('Class output'!Q$1,'Discl output_ class'!$B$1:$T$1,FALSE))=0,0,'Inq6 adjusted class'!T355)</f>
        <v>10179.380927972315</v>
      </c>
      <c r="R355" s="39">
        <f>IF(INDEX('Discl output_ class'!$B:$T,MATCH('Class output'!$A355,'Discl output_ class'!$B:$B,FALSE),MATCH('Class output'!R$1,'Discl output_ class'!$B$1:$T$1,FALSE))=0,0,'Inq6 adjusted class'!U355)</f>
        <v>12437.367413862374</v>
      </c>
      <c r="S355" s="39">
        <f>IF(INDEX('Discl output_ class'!$B:$T,MATCH('Class output'!$A355,'Discl output_ class'!$B:$B,FALSE),MATCH('Class output'!S$1,'Discl output_ class'!$B$1:$T$1,FALSE))=0,0,'Inq6 adjusted class'!V355)</f>
        <v>7886.2818424839588</v>
      </c>
      <c r="T355" s="39">
        <f>IFERROR(VLOOKUP(A355,'Output A'!B:E,4,FALSE),0)</f>
        <v>7542.26</v>
      </c>
    </row>
    <row r="356" spans="1:20" x14ac:dyDescent="0.3">
      <c r="A356" s="6">
        <f>'Discl output_ class'!B356</f>
        <v>4643</v>
      </c>
      <c r="B356" s="39">
        <f>IF(INDEX('Discl output_ class'!$B:$T,MATCH('Class output'!$A356,'Discl output_ class'!$B:$B,FALSE),MATCH('Class output'!B$1,'Discl output_ class'!$B$1:$T$1,FALSE))=0,0,'Inq6 adjusted class'!E356)</f>
        <v>9931.9066271751271</v>
      </c>
      <c r="C356" s="39">
        <f>IF(INDEX('Discl output_ class'!$B:$T,MATCH('Class output'!$A356,'Discl output_ class'!$B:$B,FALSE),MATCH('Class output'!C$1,'Discl output_ class'!$B$1:$T$1,FALSE))=0,0,'Inq6 adjusted class'!F356)</f>
        <v>10146.550163244294</v>
      </c>
      <c r="D356" s="39">
        <f>IF(INDEX('Discl output_ class'!$B:$T,MATCH('Class output'!$A356,'Discl output_ class'!$B:$B,FALSE),MATCH('Class output'!D$1,'Discl output_ class'!$B$1:$T$1,FALSE))=0,0,'Inq6 adjusted class'!G356)</f>
        <v>10294.287151390598</v>
      </c>
      <c r="E356" s="39">
        <f>IF(INDEX('Discl output_ class'!$B:$T,MATCH('Class output'!$A356,'Discl output_ class'!$B:$B,FALSE),MATCH('Class output'!E$1,'Discl output_ class'!$B$1:$T$1,FALSE))=0,0,'Inq6 adjusted class'!H356)</f>
        <v>9327.8197337979163</v>
      </c>
      <c r="F356" s="39">
        <f>IF(INDEX('Discl output_ class'!$B:$T,MATCH('Class output'!$A356,'Discl output_ class'!$B:$B,FALSE),MATCH('Class output'!F$1,'Discl output_ class'!$B$1:$T$1,FALSE))=0,0,'Inq6 adjusted class'!I356)</f>
        <v>8368.9649805882982</v>
      </c>
      <c r="G356" s="39">
        <f>IF(INDEX('Discl output_ class'!$B:$T,MATCH('Class output'!$A356,'Discl output_ class'!$B:$B,FALSE),MATCH('Class output'!G$1,'Discl output_ class'!$B$1:$T$1,FALSE))=0,0,'Inq6 adjusted class'!J356)</f>
        <v>8688.4355519091569</v>
      </c>
      <c r="H356" s="39">
        <f>IF(INDEX('Discl output_ class'!$B:$T,MATCH('Class output'!$A356,'Discl output_ class'!$B:$B,FALSE),MATCH('Class output'!H$1,'Discl output_ class'!$B$1:$T$1,FALSE))=0,0,'Inq6 adjusted class'!K356)</f>
        <v>8309.3132337404022</v>
      </c>
      <c r="I356" s="39">
        <f>IF(INDEX('Discl output_ class'!$B:$T,MATCH('Class output'!$A356,'Discl output_ class'!$B:$B,FALSE),MATCH('Class output'!I$1,'Discl output_ class'!$B$1:$T$1,FALSE))=0,0,'Inq6 adjusted class'!L356)</f>
        <v>7996.6092883573419</v>
      </c>
      <c r="J356" s="39">
        <f>IF(INDEX('Discl output_ class'!$B:$T,MATCH('Class output'!$A356,'Discl output_ class'!$B:$B,FALSE),MATCH('Class output'!J$1,'Discl output_ class'!$B$1:$T$1,FALSE))=0,0,'Inq6 adjusted class'!M356)</f>
        <v>7336.8503777020096</v>
      </c>
      <c r="K356" s="39">
        <f>IF(INDEX('Discl output_ class'!$B:$T,MATCH('Class output'!$A356,'Discl output_ class'!$B:$B,FALSE),MATCH('Class output'!K$1,'Discl output_ class'!$B$1:$T$1,FALSE))=0,0,'Inq6 adjusted class'!N356)</f>
        <v>7236.7123449266328</v>
      </c>
      <c r="L356" s="39">
        <f>IF(INDEX('Discl output_ class'!$B:$T,MATCH('Class output'!$A356,'Discl output_ class'!$B:$B,FALSE),MATCH('Class output'!L$1,'Discl output_ class'!$B$1:$T$1,FALSE))=0,0,'Inq6 adjusted class'!O356)</f>
        <v>6441.1294196437921</v>
      </c>
      <c r="M356" s="39">
        <f>IF(INDEX('Discl output_ class'!$B:$T,MATCH('Class output'!$A356,'Discl output_ class'!$B:$B,FALSE),MATCH('Class output'!M$1,'Discl output_ class'!$B$1:$T$1,FALSE))=0,0,'Inq6 adjusted class'!P356)</f>
        <v>6119.086854002785</v>
      </c>
      <c r="N356" s="39">
        <f>IF(INDEX('Discl output_ class'!$B:$T,MATCH('Class output'!$A356,'Discl output_ class'!$B:$B,FALSE),MATCH('Class output'!N$1,'Discl output_ class'!$B$1:$T$1,FALSE))=0,0,'Inq6 adjusted class'!Q356)</f>
        <v>6541.5053060187229</v>
      </c>
      <c r="O356" s="39">
        <f>IF(INDEX('Discl output_ class'!$B:$T,MATCH('Class output'!$A356,'Discl output_ class'!$B:$B,FALSE),MATCH('Class output'!O$1,'Discl output_ class'!$B$1:$T$1,FALSE))=0,0,'Inq6 adjusted class'!R356)</f>
        <v>5511.9598480617033</v>
      </c>
      <c r="P356" s="39">
        <f>IF(INDEX('Discl output_ class'!$B:$T,MATCH('Class output'!$A356,'Discl output_ class'!$B:$B,FALSE),MATCH('Class output'!P$1,'Discl output_ class'!$B$1:$T$1,FALSE))=0,0,'Inq6 adjusted class'!S356)</f>
        <v>5199.649996091538</v>
      </c>
      <c r="Q356" s="39">
        <f>IF(INDEX('Discl output_ class'!$B:$T,MATCH('Class output'!$A356,'Discl output_ class'!$B:$B,FALSE),MATCH('Class output'!Q$1,'Discl output_ class'!$B$1:$T$1,FALSE))=0,0,'Inq6 adjusted class'!T356)</f>
        <v>5760.8769794886011</v>
      </c>
      <c r="R356" s="39">
        <f>IF(INDEX('Discl output_ class'!$B:$T,MATCH('Class output'!$A356,'Discl output_ class'!$B:$B,FALSE),MATCH('Class output'!R$1,'Discl output_ class'!$B$1:$T$1,FALSE))=0,0,'Inq6 adjusted class'!U356)</f>
        <v>5664.7480240799159</v>
      </c>
      <c r="S356" s="39">
        <f>IF(INDEX('Discl output_ class'!$B:$T,MATCH('Class output'!$A356,'Discl output_ class'!$B:$B,FALSE),MATCH('Class output'!S$1,'Discl output_ class'!$B$1:$T$1,FALSE))=0,0,'Inq6 adjusted class'!V356)</f>
        <v>4366.5501578760677</v>
      </c>
      <c r="T356" s="39">
        <f>IFERROR(VLOOKUP(A356,'Output A'!B:E,4,FALSE),0)</f>
        <v>4154.97</v>
      </c>
    </row>
    <row r="357" spans="1:20" x14ac:dyDescent="0.3">
      <c r="A357" s="6">
        <f>'Discl output_ class'!B357</f>
        <v>4644</v>
      </c>
      <c r="B357" s="39">
        <f>IF(INDEX('Discl output_ class'!$B:$T,MATCH('Class output'!$A357,'Discl output_ class'!$B:$B,FALSE),MATCH('Class output'!B$1,'Discl output_ class'!$B$1:$T$1,FALSE))=0,0,'Inq6 adjusted class'!E357)</f>
        <v>680.21450745997231</v>
      </c>
      <c r="C357" s="39">
        <f>IF(INDEX('Discl output_ class'!$B:$T,MATCH('Class output'!$A357,'Discl output_ class'!$B:$B,FALSE),MATCH('Class output'!C$1,'Discl output_ class'!$B$1:$T$1,FALSE))=0,0,'Inq6 adjusted class'!F357)</f>
        <v>673.25746623253565</v>
      </c>
      <c r="D357" s="39">
        <f>IF(INDEX('Discl output_ class'!$B:$T,MATCH('Class output'!$A357,'Discl output_ class'!$B:$B,FALSE),MATCH('Class output'!D$1,'Discl output_ class'!$B$1:$T$1,FALSE))=0,0,'Inq6 adjusted class'!G357)</f>
        <v>626.73949755139961</v>
      </c>
      <c r="E357" s="39">
        <f>IF(INDEX('Discl output_ class'!$B:$T,MATCH('Class output'!$A357,'Discl output_ class'!$B:$B,FALSE),MATCH('Class output'!E$1,'Discl output_ class'!$B$1:$T$1,FALSE))=0,0,'Inq6 adjusted class'!H357)</f>
        <v>604.78069896008719</v>
      </c>
      <c r="F357" s="39">
        <f>IF(INDEX('Discl output_ class'!$B:$T,MATCH('Class output'!$A357,'Discl output_ class'!$B:$B,FALSE),MATCH('Class output'!F$1,'Discl output_ class'!$B$1:$T$1,FALSE))=0,0,'Inq6 adjusted class'!I357)</f>
        <v>589.58133548020646</v>
      </c>
      <c r="G357" s="39">
        <f>IF(INDEX('Discl output_ class'!$B:$T,MATCH('Class output'!$A357,'Discl output_ class'!$B:$B,FALSE),MATCH('Class output'!G$1,'Discl output_ class'!$B$1:$T$1,FALSE))=0,0,'Inq6 adjusted class'!J357)</f>
        <v>516.26871681844341</v>
      </c>
      <c r="H357" s="39">
        <f>IF(INDEX('Discl output_ class'!$B:$T,MATCH('Class output'!$A357,'Discl output_ class'!$B:$B,FALSE),MATCH('Class output'!H$1,'Discl output_ class'!$B$1:$T$1,FALSE))=0,0,'Inq6 adjusted class'!K357)</f>
        <v>520.61043667275851</v>
      </c>
      <c r="I357" s="39">
        <f>IF(INDEX('Discl output_ class'!$B:$T,MATCH('Class output'!$A357,'Discl output_ class'!$B:$B,FALSE),MATCH('Class output'!I$1,'Discl output_ class'!$B$1:$T$1,FALSE))=0,0,'Inq6 adjusted class'!L357)</f>
        <v>474.11988436707622</v>
      </c>
      <c r="J357" s="39">
        <f>IF(INDEX('Discl output_ class'!$B:$T,MATCH('Class output'!$A357,'Discl output_ class'!$B:$B,FALSE),MATCH('Class output'!J$1,'Discl output_ class'!$B$1:$T$1,FALSE))=0,0,'Inq6 adjusted class'!M357)</f>
        <v>545.70184423976173</v>
      </c>
      <c r="K357" s="39">
        <f>IF(INDEX('Discl output_ class'!$B:$T,MATCH('Class output'!$A357,'Discl output_ class'!$B:$B,FALSE),MATCH('Class output'!K$1,'Discl output_ class'!$B$1:$T$1,FALSE))=0,0,'Inq6 adjusted class'!N357)</f>
        <v>532.53377198248825</v>
      </c>
      <c r="L357" s="39">
        <f>IF(INDEX('Discl output_ class'!$B:$T,MATCH('Class output'!$A357,'Discl output_ class'!$B:$B,FALSE),MATCH('Class output'!L$1,'Discl output_ class'!$B$1:$T$1,FALSE))=0,0,'Inq6 adjusted class'!O357)</f>
        <v>383.12046086097894</v>
      </c>
      <c r="M357" s="39">
        <f>IF(INDEX('Discl output_ class'!$B:$T,MATCH('Class output'!$A357,'Discl output_ class'!$B:$B,FALSE),MATCH('Class output'!M$1,'Discl output_ class'!$B$1:$T$1,FALSE))=0,0,'Inq6 adjusted class'!P357)</f>
        <v>377.87793614679765</v>
      </c>
      <c r="N357" s="39">
        <f>IF(INDEX('Discl output_ class'!$B:$T,MATCH('Class output'!$A357,'Discl output_ class'!$B:$B,FALSE),MATCH('Class output'!N$1,'Discl output_ class'!$B$1:$T$1,FALSE))=0,0,'Inq6 adjusted class'!Q357)</f>
        <v>509.75049978682722</v>
      </c>
      <c r="O357" s="39">
        <f>IF(INDEX('Discl output_ class'!$B:$T,MATCH('Class output'!$A357,'Discl output_ class'!$B:$B,FALSE),MATCH('Class output'!O$1,'Discl output_ class'!$B$1:$T$1,FALSE))=0,0,'Inq6 adjusted class'!R357)</f>
        <v>251.76251477310885</v>
      </c>
      <c r="P357" s="39">
        <f>IF(INDEX('Discl output_ class'!$B:$T,MATCH('Class output'!$A357,'Discl output_ class'!$B:$B,FALSE),MATCH('Class output'!P$1,'Discl output_ class'!$B$1:$T$1,FALSE))=0,0,'Inq6 adjusted class'!S357)</f>
        <v>413.97868352404703</v>
      </c>
      <c r="Q357" s="39">
        <f>IF(INDEX('Discl output_ class'!$B:$T,MATCH('Class output'!$A357,'Discl output_ class'!$B:$B,FALSE),MATCH('Class output'!Q$1,'Discl output_ class'!$B$1:$T$1,FALSE))=0,0,'Inq6 adjusted class'!T357)</f>
        <v>414.59486371165832</v>
      </c>
      <c r="R357" s="39">
        <f>IF(INDEX('Discl output_ class'!$B:$T,MATCH('Class output'!$A357,'Discl output_ class'!$B:$B,FALSE),MATCH('Class output'!R$1,'Discl output_ class'!$B$1:$T$1,FALSE))=0,0,'Inq6 adjusted class'!U357)</f>
        <v>580.52401966487184</v>
      </c>
      <c r="S357" s="39">
        <f>IF(INDEX('Discl output_ class'!$B:$T,MATCH('Class output'!$A357,'Discl output_ class'!$B:$B,FALSE),MATCH('Class output'!S$1,'Discl output_ class'!$B$1:$T$1,FALSE))=0,0,'Inq6 adjusted class'!V357)</f>
        <v>548.99181981087656</v>
      </c>
      <c r="T357" s="39">
        <f>IFERROR(VLOOKUP(A357,'Output A'!B:E,4,FALSE),0)</f>
        <v>525.32997969999997</v>
      </c>
    </row>
    <row r="358" spans="1:20" x14ac:dyDescent="0.3">
      <c r="A358" s="6">
        <f>'Discl output_ class'!B358</f>
        <v>4645</v>
      </c>
      <c r="B358" s="39">
        <f>IF(INDEX('Discl output_ class'!$B:$T,MATCH('Class output'!$A358,'Discl output_ class'!$B:$B,FALSE),MATCH('Class output'!B$1,'Discl output_ class'!$B$1:$T$1,FALSE))=0,0,'Inq6 adjusted class'!E358)</f>
        <v>4367.0698537342523</v>
      </c>
      <c r="C358" s="39">
        <f>IF(INDEX('Discl output_ class'!$B:$T,MATCH('Class output'!$A358,'Discl output_ class'!$B:$B,FALSE),MATCH('Class output'!C$1,'Discl output_ class'!$B$1:$T$1,FALSE))=0,0,'Inq6 adjusted class'!F358)</f>
        <v>4564.2026808858673</v>
      </c>
      <c r="D358" s="39">
        <f>IF(INDEX('Discl output_ class'!$B:$T,MATCH('Class output'!$A358,'Discl output_ class'!$B:$B,FALSE),MATCH('Class output'!D$1,'Discl output_ class'!$B$1:$T$1,FALSE))=0,0,'Inq6 adjusted class'!G358)</f>
        <v>5326.0922229153175</v>
      </c>
      <c r="E358" s="39">
        <f>IF(INDEX('Discl output_ class'!$B:$T,MATCH('Class output'!$A358,'Discl output_ class'!$B:$B,FALSE),MATCH('Class output'!E$1,'Discl output_ class'!$B$1:$T$1,FALSE))=0,0,'Inq6 adjusted class'!H358)</f>
        <v>5258.4130795541869</v>
      </c>
      <c r="F358" s="39">
        <f>IF(INDEX('Discl output_ class'!$B:$T,MATCH('Class output'!$A358,'Discl output_ class'!$B:$B,FALSE),MATCH('Class output'!F$1,'Discl output_ class'!$B$1:$T$1,FALSE))=0,0,'Inq6 adjusted class'!I358)</f>
        <v>6260.4544637339941</v>
      </c>
      <c r="G358" s="39">
        <f>IF(INDEX('Discl output_ class'!$B:$T,MATCH('Class output'!$A358,'Discl output_ class'!$B:$B,FALSE),MATCH('Class output'!G$1,'Discl output_ class'!$B$1:$T$1,FALSE))=0,0,'Inq6 adjusted class'!J358)</f>
        <v>5573.4537881820015</v>
      </c>
      <c r="H358" s="39">
        <f>IF(INDEX('Discl output_ class'!$B:$T,MATCH('Class output'!$A358,'Discl output_ class'!$B:$B,FALSE),MATCH('Class output'!H$1,'Discl output_ class'!$B$1:$T$1,FALSE))=0,0,'Inq6 adjusted class'!K358)</f>
        <v>7024.1882144200899</v>
      </c>
      <c r="I358" s="39">
        <f>IF(INDEX('Discl output_ class'!$B:$T,MATCH('Class output'!$A358,'Discl output_ class'!$B:$B,FALSE),MATCH('Class output'!I$1,'Discl output_ class'!$B$1:$T$1,FALSE))=0,0,'Inq6 adjusted class'!L358)</f>
        <v>6867.5778510445871</v>
      </c>
      <c r="J358" s="39">
        <f>IF(INDEX('Discl output_ class'!$B:$T,MATCH('Class output'!$A358,'Discl output_ class'!$B:$B,FALSE),MATCH('Class output'!J$1,'Discl output_ class'!$B$1:$T$1,FALSE))=0,0,'Inq6 adjusted class'!M358)</f>
        <v>6106.0948936073455</v>
      </c>
      <c r="K358" s="39">
        <f>IF(INDEX('Discl output_ class'!$B:$T,MATCH('Class output'!$A358,'Discl output_ class'!$B:$B,FALSE),MATCH('Class output'!K$1,'Discl output_ class'!$B$1:$T$1,FALSE))=0,0,'Inq6 adjusted class'!N358)</f>
        <v>6587.080360006531</v>
      </c>
      <c r="L358" s="39">
        <f>IF(INDEX('Discl output_ class'!$B:$T,MATCH('Class output'!$A358,'Discl output_ class'!$B:$B,FALSE),MATCH('Class output'!L$1,'Discl output_ class'!$B$1:$T$1,FALSE))=0,0,'Inq6 adjusted class'!O358)</f>
        <v>5579.8931516146386</v>
      </c>
      <c r="M358" s="39">
        <f>IF(INDEX('Discl output_ class'!$B:$T,MATCH('Class output'!$A358,'Discl output_ class'!$B:$B,FALSE),MATCH('Class output'!M$1,'Discl output_ class'!$B$1:$T$1,FALSE))=0,0,'Inq6 adjusted class'!P358)</f>
        <v>5998.8107178762011</v>
      </c>
      <c r="N358" s="39">
        <f>IF(INDEX('Discl output_ class'!$B:$T,MATCH('Class output'!$A358,'Discl output_ class'!$B:$B,FALSE),MATCH('Class output'!N$1,'Discl output_ class'!$B$1:$T$1,FALSE))=0,0,'Inq6 adjusted class'!Q358)</f>
        <v>5643.0972300037311</v>
      </c>
      <c r="O358" s="39">
        <f>IF(INDEX('Discl output_ class'!$B:$T,MATCH('Class output'!$A358,'Discl output_ class'!$B:$B,FALSE),MATCH('Class output'!O$1,'Discl output_ class'!$B$1:$T$1,FALSE))=0,0,'Inq6 adjusted class'!R358)</f>
        <v>7136.3712164732869</v>
      </c>
      <c r="P358" s="39">
        <f>IF(INDEX('Discl output_ class'!$B:$T,MATCH('Class output'!$A358,'Discl output_ class'!$B:$B,FALSE),MATCH('Class output'!P$1,'Discl output_ class'!$B$1:$T$1,FALSE))=0,0,'Inq6 adjusted class'!S358)</f>
        <v>6245.8328713870915</v>
      </c>
      <c r="Q358" s="39">
        <f>IF(INDEX('Discl output_ class'!$B:$T,MATCH('Class output'!$A358,'Discl output_ class'!$B:$B,FALSE),MATCH('Class output'!Q$1,'Discl output_ class'!$B$1:$T$1,FALSE))=0,0,'Inq6 adjusted class'!T358)</f>
        <v>9923.1853072020367</v>
      </c>
      <c r="R358" s="39">
        <f>IF(INDEX('Discl output_ class'!$B:$T,MATCH('Class output'!$A358,'Discl output_ class'!$B:$B,FALSE),MATCH('Class output'!R$1,'Discl output_ class'!$B$1:$T$1,FALSE))=0,0,'Inq6 adjusted class'!U358)</f>
        <v>11205.655223822641</v>
      </c>
      <c r="S358" s="39">
        <f>IF(INDEX('Discl output_ class'!$B:$T,MATCH('Class output'!$A358,'Discl output_ class'!$B:$B,FALSE),MATCH('Class output'!S$1,'Discl output_ class'!$B$1:$T$1,FALSE))=0,0,'Inq6 adjusted class'!V358)</f>
        <v>10562.597478390044</v>
      </c>
      <c r="T358" s="39">
        <f>IFERROR(VLOOKUP(A358,'Output A'!B:E,4,FALSE),0)</f>
        <v>10972.52</v>
      </c>
    </row>
    <row r="359" spans="1:20" x14ac:dyDescent="0.3">
      <c r="A359" s="6">
        <f>'Discl output_ class'!B359</f>
        <v>4646</v>
      </c>
      <c r="B359" s="39">
        <f>IF(INDEX('Discl output_ class'!$B:$T,MATCH('Class output'!$A359,'Discl output_ class'!$B:$B,FALSE),MATCH('Class output'!B$1,'Discl output_ class'!$B$1:$T$1,FALSE))=0,0,'Inq6 adjusted class'!E359)</f>
        <v>5968.8770470888776</v>
      </c>
      <c r="C359" s="39">
        <f>IF(INDEX('Discl output_ class'!$B:$T,MATCH('Class output'!$A359,'Discl output_ class'!$B:$B,FALSE),MATCH('Class output'!C$1,'Discl output_ class'!$B$1:$T$1,FALSE))=0,0,'Inq6 adjusted class'!F359)</f>
        <v>6980.1442357477899</v>
      </c>
      <c r="D359" s="39">
        <f>IF(INDEX('Discl output_ class'!$B:$T,MATCH('Class output'!$A359,'Discl output_ class'!$B:$B,FALSE),MATCH('Class output'!D$1,'Discl output_ class'!$B$1:$T$1,FALSE))=0,0,'Inq6 adjusted class'!G359)</f>
        <v>7580.6863351202728</v>
      </c>
      <c r="E359" s="39">
        <f>IF(INDEX('Discl output_ class'!$B:$T,MATCH('Class output'!$A359,'Discl output_ class'!$B:$B,FALSE),MATCH('Class output'!E$1,'Discl output_ class'!$B$1:$T$1,FALSE))=0,0,'Inq6 adjusted class'!H359)</f>
        <v>7432.3055911603815</v>
      </c>
      <c r="F359" s="39">
        <f>IF(INDEX('Discl output_ class'!$B:$T,MATCH('Class output'!$A359,'Discl output_ class'!$B:$B,FALSE),MATCH('Class output'!F$1,'Discl output_ class'!$B$1:$T$1,FALSE))=0,0,'Inq6 adjusted class'!I359)</f>
        <v>7605.1044343443773</v>
      </c>
      <c r="G359" s="39">
        <f>IF(INDEX('Discl output_ class'!$B:$T,MATCH('Class output'!$A359,'Discl output_ class'!$B:$B,FALSE),MATCH('Class output'!G$1,'Discl output_ class'!$B$1:$T$1,FALSE))=0,0,'Inq6 adjusted class'!J359)</f>
        <v>8061.0418581355043</v>
      </c>
      <c r="H359" s="39">
        <f>IF(INDEX('Discl output_ class'!$B:$T,MATCH('Class output'!$A359,'Discl output_ class'!$B:$B,FALSE),MATCH('Class output'!H$1,'Discl output_ class'!$B$1:$T$1,FALSE))=0,0,'Inq6 adjusted class'!K359)</f>
        <v>8956.4990689081587</v>
      </c>
      <c r="I359" s="39">
        <f>IF(INDEX('Discl output_ class'!$B:$T,MATCH('Class output'!$A359,'Discl output_ class'!$B:$B,FALSE),MATCH('Class output'!I$1,'Discl output_ class'!$B$1:$T$1,FALSE))=0,0,'Inq6 adjusted class'!L359)</f>
        <v>8769.3331769054967</v>
      </c>
      <c r="J359" s="39">
        <f>IF(INDEX('Discl output_ class'!$B:$T,MATCH('Class output'!$A359,'Discl output_ class'!$B:$B,FALSE),MATCH('Class output'!J$1,'Discl output_ class'!$B$1:$T$1,FALSE))=0,0,'Inq6 adjusted class'!M359)</f>
        <v>9052.5511140717626</v>
      </c>
      <c r="K359" s="39">
        <f>IF(INDEX('Discl output_ class'!$B:$T,MATCH('Class output'!$A359,'Discl output_ class'!$B:$B,FALSE),MATCH('Class output'!K$1,'Discl output_ class'!$B$1:$T$1,FALSE))=0,0,'Inq6 adjusted class'!N359)</f>
        <v>8441.1647669033973</v>
      </c>
      <c r="L359" s="39">
        <f>IF(INDEX('Discl output_ class'!$B:$T,MATCH('Class output'!$A359,'Discl output_ class'!$B:$B,FALSE),MATCH('Class output'!L$1,'Discl output_ class'!$B$1:$T$1,FALSE))=0,0,'Inq6 adjusted class'!O359)</f>
        <v>7763.9677045705857</v>
      </c>
      <c r="M359" s="39">
        <f>IF(INDEX('Discl output_ class'!$B:$T,MATCH('Class output'!$A359,'Discl output_ class'!$B:$B,FALSE),MATCH('Class output'!M$1,'Discl output_ class'!$B$1:$T$1,FALSE))=0,0,'Inq6 adjusted class'!P359)</f>
        <v>6821.6986644293402</v>
      </c>
      <c r="N359" s="39">
        <f>IF(INDEX('Discl output_ class'!$B:$T,MATCH('Class output'!$A359,'Discl output_ class'!$B:$B,FALSE),MATCH('Class output'!N$1,'Discl output_ class'!$B$1:$T$1,FALSE))=0,0,'Inq6 adjusted class'!Q359)</f>
        <v>7904.8639396077797</v>
      </c>
      <c r="O359" s="39">
        <f>IF(INDEX('Discl output_ class'!$B:$T,MATCH('Class output'!$A359,'Discl output_ class'!$B:$B,FALSE),MATCH('Class output'!O$1,'Discl output_ class'!$B$1:$T$1,FALSE))=0,0,'Inq6 adjusted class'!R359)</f>
        <v>7205.4398185109048</v>
      </c>
      <c r="P359" s="39">
        <f>IF(INDEX('Discl output_ class'!$B:$T,MATCH('Class output'!$A359,'Discl output_ class'!$B:$B,FALSE),MATCH('Class output'!P$1,'Discl output_ class'!$B$1:$T$1,FALSE))=0,0,'Inq6 adjusted class'!S359)</f>
        <v>8298.4001005324135</v>
      </c>
      <c r="Q359" s="39">
        <f>IF(INDEX('Discl output_ class'!$B:$T,MATCH('Class output'!$A359,'Discl output_ class'!$B:$B,FALSE),MATCH('Class output'!Q$1,'Discl output_ class'!$B$1:$T$1,FALSE))=0,0,'Inq6 adjusted class'!T359)</f>
        <v>8086.6284477673971</v>
      </c>
      <c r="R359" s="39">
        <f>IF(INDEX('Discl output_ class'!$B:$T,MATCH('Class output'!$A359,'Discl output_ class'!$B:$B,FALSE),MATCH('Class output'!R$1,'Discl output_ class'!$B$1:$T$1,FALSE))=0,0,'Inq6 adjusted class'!U359)</f>
        <v>9147.6367669134452</v>
      </c>
      <c r="S359" s="39">
        <f>IF(INDEX('Discl output_ class'!$B:$T,MATCH('Class output'!$A359,'Discl output_ class'!$B:$B,FALSE),MATCH('Class output'!S$1,'Discl output_ class'!$B$1:$T$1,FALSE))=0,0,'Inq6 adjusted class'!V359)</f>
        <v>6974.8543139195144</v>
      </c>
      <c r="T359" s="39">
        <f>IFERROR(VLOOKUP(A359,'Output A'!B:E,4,FALSE),0)</f>
        <v>7407.51</v>
      </c>
    </row>
    <row r="360" spans="1:20" x14ac:dyDescent="0.3">
      <c r="A360" s="6">
        <f>'Discl output_ class'!B360</f>
        <v>4647</v>
      </c>
      <c r="B360" s="39">
        <f>IF(INDEX('Discl output_ class'!$B:$T,MATCH('Class output'!$A360,'Discl output_ class'!$B:$B,FALSE),MATCH('Class output'!B$1,'Discl output_ class'!$B$1:$T$1,FALSE))=0,0,'Inq6 adjusted class'!E360)</f>
        <v>3985.2980198634455</v>
      </c>
      <c r="C360" s="39">
        <f>IF(INDEX('Discl output_ class'!$B:$T,MATCH('Class output'!$A360,'Discl output_ class'!$B:$B,FALSE),MATCH('Class output'!C$1,'Discl output_ class'!$B$1:$T$1,FALSE))=0,0,'Inq6 adjusted class'!F360)</f>
        <v>4262.3091402046502</v>
      </c>
      <c r="D360" s="39">
        <f>IF(INDEX('Discl output_ class'!$B:$T,MATCH('Class output'!$A360,'Discl output_ class'!$B:$B,FALSE),MATCH('Class output'!D$1,'Discl output_ class'!$B$1:$T$1,FALSE))=0,0,'Inq6 adjusted class'!G360)</f>
        <v>4591.4597882962371</v>
      </c>
      <c r="E360" s="39">
        <f>IF(INDEX('Discl output_ class'!$B:$T,MATCH('Class output'!$A360,'Discl output_ class'!$B:$B,FALSE),MATCH('Class output'!E$1,'Discl output_ class'!$B$1:$T$1,FALSE))=0,0,'Inq6 adjusted class'!H360)</f>
        <v>4098.9756372311422</v>
      </c>
      <c r="F360" s="39">
        <f>IF(INDEX('Discl output_ class'!$B:$T,MATCH('Class output'!$A360,'Discl output_ class'!$B:$B,FALSE),MATCH('Class output'!F$1,'Discl output_ class'!$B$1:$T$1,FALSE))=0,0,'Inq6 adjusted class'!I360)</f>
        <v>3953.3853706863983</v>
      </c>
      <c r="G360" s="39">
        <f>IF(INDEX('Discl output_ class'!$B:$T,MATCH('Class output'!$A360,'Discl output_ class'!$B:$B,FALSE),MATCH('Class output'!G$1,'Discl output_ class'!$B$1:$T$1,FALSE))=0,0,'Inq6 adjusted class'!J360)</f>
        <v>3867.2403799169529</v>
      </c>
      <c r="H360" s="39">
        <f>IF(INDEX('Discl output_ class'!$B:$T,MATCH('Class output'!$A360,'Discl output_ class'!$B:$B,FALSE),MATCH('Class output'!H$1,'Discl output_ class'!$B$1:$T$1,FALSE))=0,0,'Inq6 adjusted class'!K360)</f>
        <v>3877.5676609202596</v>
      </c>
      <c r="I360" s="39">
        <f>IF(INDEX('Discl output_ class'!$B:$T,MATCH('Class output'!$A360,'Discl output_ class'!$B:$B,FALSE),MATCH('Class output'!I$1,'Discl output_ class'!$B$1:$T$1,FALSE))=0,0,'Inq6 adjusted class'!L360)</f>
        <v>3684.5896160421912</v>
      </c>
      <c r="J360" s="39">
        <f>IF(INDEX('Discl output_ class'!$B:$T,MATCH('Class output'!$A360,'Discl output_ class'!$B:$B,FALSE),MATCH('Class output'!J$1,'Discl output_ class'!$B$1:$T$1,FALSE))=0,0,'Inq6 adjusted class'!M360)</f>
        <v>3566.9999928965808</v>
      </c>
      <c r="K360" s="39">
        <f>IF(INDEX('Discl output_ class'!$B:$T,MATCH('Class output'!$A360,'Discl output_ class'!$B:$B,FALSE),MATCH('Class output'!K$1,'Discl output_ class'!$B$1:$T$1,FALSE))=0,0,'Inq6 adjusted class'!N360)</f>
        <v>3298.3347949868798</v>
      </c>
      <c r="L360" s="39">
        <f>IF(INDEX('Discl output_ class'!$B:$T,MATCH('Class output'!$A360,'Discl output_ class'!$B:$B,FALSE),MATCH('Class output'!L$1,'Discl output_ class'!$B$1:$T$1,FALSE))=0,0,'Inq6 adjusted class'!O360)</f>
        <v>3234.6686268180597</v>
      </c>
      <c r="M360" s="39">
        <f>IF(INDEX('Discl output_ class'!$B:$T,MATCH('Class output'!$A360,'Discl output_ class'!$B:$B,FALSE),MATCH('Class output'!M$1,'Discl output_ class'!$B$1:$T$1,FALSE))=0,0,'Inq6 adjusted class'!P360)</f>
        <v>1853.4363590084095</v>
      </c>
      <c r="N360" s="39">
        <f>IF(INDEX('Discl output_ class'!$B:$T,MATCH('Class output'!$A360,'Discl output_ class'!$B:$B,FALSE),MATCH('Class output'!N$1,'Discl output_ class'!$B$1:$T$1,FALSE))=0,0,'Inq6 adjusted class'!Q360)</f>
        <v>2224.5683677341713</v>
      </c>
      <c r="O360" s="39">
        <f>IF(INDEX('Discl output_ class'!$B:$T,MATCH('Class output'!$A360,'Discl output_ class'!$B:$B,FALSE),MATCH('Class output'!O$1,'Discl output_ class'!$B$1:$T$1,FALSE))=0,0,'Inq6 adjusted class'!R360)</f>
        <v>1476.321624512382</v>
      </c>
      <c r="P360" s="39">
        <f>IF(INDEX('Discl output_ class'!$B:$T,MATCH('Class output'!$A360,'Discl output_ class'!$B:$B,FALSE),MATCH('Class output'!P$1,'Discl output_ class'!$B$1:$T$1,FALSE))=0,0,'Inq6 adjusted class'!S360)</f>
        <v>2156.8610608063373</v>
      </c>
      <c r="Q360" s="39">
        <f>IF(INDEX('Discl output_ class'!$B:$T,MATCH('Class output'!$A360,'Discl output_ class'!$B:$B,FALSE),MATCH('Class output'!Q$1,'Discl output_ class'!$B$1:$T$1,FALSE))=0,0,'Inq6 adjusted class'!T360)</f>
        <v>2354.1506855086122</v>
      </c>
      <c r="R360" s="39">
        <f>IF(INDEX('Discl output_ class'!$B:$T,MATCH('Class output'!$A360,'Discl output_ class'!$B:$B,FALSE),MATCH('Class output'!R$1,'Discl output_ class'!$B$1:$T$1,FALSE))=0,0,'Inq6 adjusted class'!U360)</f>
        <v>3170.5552643158121</v>
      </c>
      <c r="S360" s="39">
        <f>IF(INDEX('Discl output_ class'!$B:$T,MATCH('Class output'!$A360,'Discl output_ class'!$B:$B,FALSE),MATCH('Class output'!S$1,'Discl output_ class'!$B$1:$T$1,FALSE))=0,0,'Inq6 adjusted class'!V360)</f>
        <v>2273.1094582426563</v>
      </c>
      <c r="T360" s="39">
        <f>IFERROR(VLOOKUP(A360,'Output A'!B:E,4,FALSE),0)</f>
        <v>2294.14</v>
      </c>
    </row>
    <row r="361" spans="1:20" x14ac:dyDescent="0.3">
      <c r="A361" s="6">
        <f>'Discl output_ class'!B361</f>
        <v>4648</v>
      </c>
      <c r="B361" s="39">
        <f>IF(INDEX('Discl output_ class'!$B:$T,MATCH('Class output'!$A361,'Discl output_ class'!$B:$B,FALSE),MATCH('Class output'!B$1,'Discl output_ class'!$B$1:$T$1,FALSE))=0,0,'Inq6 adjusted class'!E361)</f>
        <v>1924.2832539791689</v>
      </c>
      <c r="C361" s="39">
        <f>IF(INDEX('Discl output_ class'!$B:$T,MATCH('Class output'!$A361,'Discl output_ class'!$B:$B,FALSE),MATCH('Class output'!C$1,'Discl output_ class'!$B$1:$T$1,FALSE))=0,0,'Inq6 adjusted class'!F361)</f>
        <v>2117.83141579107</v>
      </c>
      <c r="D361" s="39">
        <f>IF(INDEX('Discl output_ class'!$B:$T,MATCH('Class output'!$A361,'Discl output_ class'!$B:$B,FALSE),MATCH('Class output'!D$1,'Discl output_ class'!$B$1:$T$1,FALSE))=0,0,'Inq6 adjusted class'!G361)</f>
        <v>2361.2976918517661</v>
      </c>
      <c r="E361" s="39">
        <f>IF(INDEX('Discl output_ class'!$B:$T,MATCH('Class output'!$A361,'Discl output_ class'!$B:$B,FALSE),MATCH('Class output'!E$1,'Discl output_ class'!$B$1:$T$1,FALSE))=0,0,'Inq6 adjusted class'!H361)</f>
        <v>2090.713441515632</v>
      </c>
      <c r="F361" s="39">
        <f>IF(INDEX('Discl output_ class'!$B:$T,MATCH('Class output'!$A361,'Discl output_ class'!$B:$B,FALSE),MATCH('Class output'!F$1,'Discl output_ class'!$B$1:$T$1,FALSE))=0,0,'Inq6 adjusted class'!I361)</f>
        <v>2095.3339688464953</v>
      </c>
      <c r="G361" s="39">
        <f>IF(INDEX('Discl output_ class'!$B:$T,MATCH('Class output'!$A361,'Discl output_ class'!$B:$B,FALSE),MATCH('Class output'!G$1,'Discl output_ class'!$B$1:$T$1,FALSE))=0,0,'Inq6 adjusted class'!J361)</f>
        <v>1986.5977418009315</v>
      </c>
      <c r="H361" s="39">
        <f>IF(INDEX('Discl output_ class'!$B:$T,MATCH('Class output'!$A361,'Discl output_ class'!$B:$B,FALSE),MATCH('Class output'!H$1,'Discl output_ class'!$B$1:$T$1,FALSE))=0,0,'Inq6 adjusted class'!K361)</f>
        <v>2042.4736290423732</v>
      </c>
      <c r="I361" s="39">
        <f>IF(INDEX('Discl output_ class'!$B:$T,MATCH('Class output'!$A361,'Discl output_ class'!$B:$B,FALSE),MATCH('Class output'!I$1,'Discl output_ class'!$B$1:$T$1,FALSE))=0,0,'Inq6 adjusted class'!L361)</f>
        <v>1928.1499153877105</v>
      </c>
      <c r="J361" s="39">
        <f>IF(INDEX('Discl output_ class'!$B:$T,MATCH('Class output'!$A361,'Discl output_ class'!$B:$B,FALSE),MATCH('Class output'!J$1,'Discl output_ class'!$B$1:$T$1,FALSE))=0,0,'Inq6 adjusted class'!M361)</f>
        <v>1917.4664037660648</v>
      </c>
      <c r="K361" s="39">
        <f>IF(INDEX('Discl output_ class'!$B:$T,MATCH('Class output'!$A361,'Discl output_ class'!$B:$B,FALSE),MATCH('Class output'!K$1,'Discl output_ class'!$B$1:$T$1,FALSE))=0,0,'Inq6 adjusted class'!N361)</f>
        <v>1717.6635490460951</v>
      </c>
      <c r="L361" s="39">
        <f>IF(INDEX('Discl output_ class'!$B:$T,MATCH('Class output'!$A361,'Discl output_ class'!$B:$B,FALSE),MATCH('Class output'!L$1,'Discl output_ class'!$B$1:$T$1,FALSE))=0,0,'Inq6 adjusted class'!O361)</f>
        <v>1765.5186812005854</v>
      </c>
      <c r="M361" s="39">
        <f>IF(INDEX('Discl output_ class'!$B:$T,MATCH('Class output'!$A361,'Discl output_ class'!$B:$B,FALSE),MATCH('Class output'!M$1,'Discl output_ class'!$B$1:$T$1,FALSE))=0,0,'Inq6 adjusted class'!P361)</f>
        <v>1442.8666296797639</v>
      </c>
      <c r="N361" s="39">
        <f>IF(INDEX('Discl output_ class'!$B:$T,MATCH('Class output'!$A361,'Discl output_ class'!$B:$B,FALSE),MATCH('Class output'!N$1,'Discl output_ class'!$B$1:$T$1,FALSE))=0,0,'Inq6 adjusted class'!Q361)</f>
        <v>2020.0787555967811</v>
      </c>
      <c r="O361" s="39">
        <f>IF(INDEX('Discl output_ class'!$B:$T,MATCH('Class output'!$A361,'Discl output_ class'!$B:$B,FALSE),MATCH('Class output'!O$1,'Discl output_ class'!$B$1:$T$1,FALSE))=0,0,'Inq6 adjusted class'!R361)</f>
        <v>1475.5606526720019</v>
      </c>
      <c r="P361" s="39">
        <f>IF(INDEX('Discl output_ class'!$B:$T,MATCH('Class output'!$A361,'Discl output_ class'!$B:$B,FALSE),MATCH('Class output'!P$1,'Discl output_ class'!$B$1:$T$1,FALSE))=0,0,'Inq6 adjusted class'!S361)</f>
        <v>1903.0493132771419</v>
      </c>
      <c r="Q361" s="39">
        <f>IF(INDEX('Discl output_ class'!$B:$T,MATCH('Class output'!$A361,'Discl output_ class'!$B:$B,FALSE),MATCH('Class output'!Q$1,'Discl output_ class'!$B$1:$T$1,FALSE))=0,0,'Inq6 adjusted class'!T361)</f>
        <v>2153.1972325535457</v>
      </c>
      <c r="R361" s="39">
        <f>IF(INDEX('Discl output_ class'!$B:$T,MATCH('Class output'!$A361,'Discl output_ class'!$B:$B,FALSE),MATCH('Class output'!R$1,'Discl output_ class'!$B$1:$T$1,FALSE))=0,0,'Inq6 adjusted class'!U361)</f>
        <v>2781.9469911731671</v>
      </c>
      <c r="S361" s="39">
        <f>IF(INDEX('Discl output_ class'!$B:$T,MATCH('Class output'!$A361,'Discl output_ class'!$B:$B,FALSE),MATCH('Class output'!S$1,'Discl output_ class'!$B$1:$T$1,FALSE))=0,0,'Inq6 adjusted class'!V361)</f>
        <v>2049.2979985513743</v>
      </c>
      <c r="T361" s="39">
        <f>IFERROR(VLOOKUP(A361,'Output A'!B:E,4,FALSE),0)</f>
        <v>1880.75</v>
      </c>
    </row>
    <row r="362" spans="1:20" x14ac:dyDescent="0.3">
      <c r="A362" s="6">
        <f>'Discl output_ class'!B362</f>
        <v>4649</v>
      </c>
      <c r="B362" s="39">
        <f>IF(INDEX('Discl output_ class'!$B:$T,MATCH('Class output'!$A362,'Discl output_ class'!$B:$B,FALSE),MATCH('Class output'!B$1,'Discl output_ class'!$B$1:$T$1,FALSE))=0,0,'Inq6 adjusted class'!E362)</f>
        <v>12948.728515130317</v>
      </c>
      <c r="C362" s="39">
        <f>IF(INDEX('Discl output_ class'!$B:$T,MATCH('Class output'!$A362,'Discl output_ class'!$B:$B,FALSE),MATCH('Class output'!C$1,'Discl output_ class'!$B$1:$T$1,FALSE))=0,0,'Inq6 adjusted class'!F362)</f>
        <v>14248.337969094613</v>
      </c>
      <c r="D362" s="39">
        <f>IF(INDEX('Discl output_ class'!$B:$T,MATCH('Class output'!$A362,'Discl output_ class'!$B:$B,FALSE),MATCH('Class output'!D$1,'Discl output_ class'!$B$1:$T$1,FALSE))=0,0,'Inq6 adjusted class'!G362)</f>
        <v>15881.728016430379</v>
      </c>
      <c r="E362" s="39">
        <f>IF(INDEX('Discl output_ class'!$B:$T,MATCH('Class output'!$A362,'Discl output_ class'!$B:$B,FALSE),MATCH('Class output'!E$1,'Discl output_ class'!$B$1:$T$1,FALSE))=0,0,'Inq6 adjusted class'!H362)</f>
        <v>14063.671108819148</v>
      </c>
      <c r="F362" s="39">
        <f>IF(INDEX('Discl output_ class'!$B:$T,MATCH('Class output'!$A362,'Discl output_ class'!$B:$B,FALSE),MATCH('Class output'!F$1,'Discl output_ class'!$B$1:$T$1,FALSE))=0,0,'Inq6 adjusted class'!I362)</f>
        <v>14094.138126056179</v>
      </c>
      <c r="G362" s="39">
        <f>IF(INDEX('Discl output_ class'!$B:$T,MATCH('Class output'!$A362,'Discl output_ class'!$B:$B,FALSE),MATCH('Class output'!G$1,'Discl output_ class'!$B$1:$T$1,FALSE))=0,0,'Inq6 adjusted class'!J362)</f>
        <v>13361.144209194614</v>
      </c>
      <c r="H362" s="39">
        <f>IF(INDEX('Discl output_ class'!$B:$T,MATCH('Class output'!$A362,'Discl output_ class'!$B:$B,FALSE),MATCH('Class output'!H$1,'Discl output_ class'!$B$1:$T$1,FALSE))=0,0,'Inq6 adjusted class'!K362)</f>
        <v>13736.567411122704</v>
      </c>
      <c r="I362" s="39">
        <f>IF(INDEX('Discl output_ class'!$B:$T,MATCH('Class output'!$A362,'Discl output_ class'!$B:$B,FALSE),MATCH('Class output'!I$1,'Discl output_ class'!$B$1:$T$1,FALSE))=0,0,'Inq6 adjusted class'!L362)</f>
        <v>12967.043977747391</v>
      </c>
      <c r="J362" s="39">
        <f>IF(INDEX('Discl output_ class'!$B:$T,MATCH('Class output'!$A362,'Discl output_ class'!$B:$B,FALSE),MATCH('Class output'!J$1,'Discl output_ class'!$B$1:$T$1,FALSE))=0,0,'Inq6 adjusted class'!M362)</f>
        <v>12897.951689800677</v>
      </c>
      <c r="K362" s="39">
        <f>IF(INDEX('Discl output_ class'!$B:$T,MATCH('Class output'!$A362,'Discl output_ class'!$B:$B,FALSE),MATCH('Class output'!K$1,'Discl output_ class'!$B$1:$T$1,FALSE))=0,0,'Inq6 adjusted class'!N362)</f>
        <v>12651.476943145606</v>
      </c>
      <c r="L362" s="39">
        <f>IF(INDEX('Discl output_ class'!$B:$T,MATCH('Class output'!$A362,'Discl output_ class'!$B:$B,FALSE),MATCH('Class output'!L$1,'Discl output_ class'!$B$1:$T$1,FALSE))=0,0,'Inq6 adjusted class'!O362)</f>
        <v>10866.57679766452</v>
      </c>
      <c r="M362" s="39">
        <f>IF(INDEX('Discl output_ class'!$B:$T,MATCH('Class output'!$A362,'Discl output_ class'!$B:$B,FALSE),MATCH('Class output'!M$1,'Discl output_ class'!$B$1:$T$1,FALSE))=0,0,'Inq6 adjusted class'!P362)</f>
        <v>8480.6623510320969</v>
      </c>
      <c r="N362" s="39">
        <f>IF(INDEX('Discl output_ class'!$B:$T,MATCH('Class output'!$A362,'Discl output_ class'!$B:$B,FALSE),MATCH('Class output'!N$1,'Discl output_ class'!$B$1:$T$1,FALSE))=0,0,'Inq6 adjusted class'!Q362)</f>
        <v>9901.6694479944308</v>
      </c>
      <c r="O362" s="39">
        <f>IF(INDEX('Discl output_ class'!$B:$T,MATCH('Class output'!$A362,'Discl output_ class'!$B:$B,FALSE),MATCH('Class output'!O$1,'Discl output_ class'!$B$1:$T$1,FALSE))=0,0,'Inq6 adjusted class'!R362)</f>
        <v>7177.8562875265725</v>
      </c>
      <c r="P362" s="39">
        <f>IF(INDEX('Discl output_ class'!$B:$T,MATCH('Class output'!$A362,'Discl output_ class'!$B:$B,FALSE),MATCH('Class output'!P$1,'Discl output_ class'!$B$1:$T$1,FALSE))=0,0,'Inq6 adjusted class'!S362)</f>
        <v>8076.5320883932172</v>
      </c>
      <c r="Q362" s="39">
        <f>IF(INDEX('Discl output_ class'!$B:$T,MATCH('Class output'!$A362,'Discl output_ class'!$B:$B,FALSE),MATCH('Class output'!Q$1,'Discl output_ class'!$B$1:$T$1,FALSE))=0,0,'Inq6 adjusted class'!T362)</f>
        <v>8144.7359629367047</v>
      </c>
      <c r="R362" s="39">
        <f>IF(INDEX('Discl output_ class'!$B:$T,MATCH('Class output'!$A362,'Discl output_ class'!$B:$B,FALSE),MATCH('Class output'!R$1,'Discl output_ class'!$B$1:$T$1,FALSE))=0,0,'Inq6 adjusted class'!U362)</f>
        <v>9129.0400021460318</v>
      </c>
      <c r="S362" s="39">
        <f>IF(INDEX('Discl output_ class'!$B:$T,MATCH('Class output'!$A362,'Discl output_ class'!$B:$B,FALSE),MATCH('Class output'!S$1,'Discl output_ class'!$B$1:$T$1,FALSE))=0,0,'Inq6 adjusted class'!V362)</f>
        <v>7026.0661650062139</v>
      </c>
      <c r="T362" s="39">
        <f>IFERROR(VLOOKUP(A362,'Output A'!B:E,4,FALSE),0)</f>
        <v>6458.28</v>
      </c>
    </row>
    <row r="363" spans="1:20" x14ac:dyDescent="0.3">
      <c r="A363" s="6">
        <f>'Discl output_ class'!B363</f>
        <v>4651</v>
      </c>
      <c r="B363" s="39">
        <f>IF(INDEX('Discl output_ class'!$B:$T,MATCH('Class output'!$A363,'Discl output_ class'!$B:$B,FALSE),MATCH('Class output'!B$1,'Discl output_ class'!$B$1:$T$1,FALSE))=0,0,'Inq6 adjusted class'!E363)</f>
        <v>17037.509159566835</v>
      </c>
      <c r="C363" s="39">
        <f>IF(INDEX('Discl output_ class'!$B:$T,MATCH('Class output'!$A363,'Discl output_ class'!$B:$B,FALSE),MATCH('Class output'!C$1,'Discl output_ class'!$B$1:$T$1,FALSE))=0,0,'Inq6 adjusted class'!F363)</f>
        <v>18909.937962141626</v>
      </c>
      <c r="D363" s="39">
        <f>IF(INDEX('Discl output_ class'!$B:$T,MATCH('Class output'!$A363,'Discl output_ class'!$B:$B,FALSE),MATCH('Class output'!D$1,'Discl output_ class'!$B$1:$T$1,FALSE))=0,0,'Inq6 adjusted class'!G363)</f>
        <v>15214.240175670693</v>
      </c>
      <c r="E363" s="39">
        <f>IF(INDEX('Discl output_ class'!$B:$T,MATCH('Class output'!$A363,'Discl output_ class'!$B:$B,FALSE),MATCH('Class output'!E$1,'Discl output_ class'!$B$1:$T$1,FALSE))=0,0,'Inq6 adjusted class'!H363)</f>
        <v>16336.850068117667</v>
      </c>
      <c r="F363" s="39">
        <f>IF(INDEX('Discl output_ class'!$B:$T,MATCH('Class output'!$A363,'Discl output_ class'!$B:$B,FALSE),MATCH('Class output'!F$1,'Discl output_ class'!$B$1:$T$1,FALSE))=0,0,'Inq6 adjusted class'!I363)</f>
        <v>13879.519573336645</v>
      </c>
      <c r="G363" s="39">
        <f>IF(INDEX('Discl output_ class'!$B:$T,MATCH('Class output'!$A363,'Discl output_ class'!$B:$B,FALSE),MATCH('Class output'!G$1,'Discl output_ class'!$B$1:$T$1,FALSE))=0,0,'Inq6 adjusted class'!J363)</f>
        <v>9245.5125758198446</v>
      </c>
      <c r="H363" s="39">
        <f>IF(INDEX('Discl output_ class'!$B:$T,MATCH('Class output'!$A363,'Discl output_ class'!$B:$B,FALSE),MATCH('Class output'!H$1,'Discl output_ class'!$B$1:$T$1,FALSE))=0,0,'Inq6 adjusted class'!K363)</f>
        <v>8320.597551484334</v>
      </c>
      <c r="I363" s="39">
        <f>IF(INDEX('Discl output_ class'!$B:$T,MATCH('Class output'!$A363,'Discl output_ class'!$B:$B,FALSE),MATCH('Class output'!I$1,'Discl output_ class'!$B$1:$T$1,FALSE))=0,0,'Inq6 adjusted class'!L363)</f>
        <v>8029.6464201211911</v>
      </c>
      <c r="J363" s="39">
        <f>IF(INDEX('Discl output_ class'!$B:$T,MATCH('Class output'!$A363,'Discl output_ class'!$B:$B,FALSE),MATCH('Class output'!J$1,'Discl output_ class'!$B$1:$T$1,FALSE))=0,0,'Inq6 adjusted class'!M363)</f>
        <v>7032.5703747165062</v>
      </c>
      <c r="K363" s="39">
        <f>IF(INDEX('Discl output_ class'!$B:$T,MATCH('Class output'!$A363,'Discl output_ class'!$B:$B,FALSE),MATCH('Class output'!K$1,'Discl output_ class'!$B$1:$T$1,FALSE))=0,0,'Inq6 adjusted class'!N363)</f>
        <v>7397.3113611094504</v>
      </c>
      <c r="L363" s="39">
        <f>IF(INDEX('Discl output_ class'!$B:$T,MATCH('Class output'!$A363,'Discl output_ class'!$B:$B,FALSE),MATCH('Class output'!L$1,'Discl output_ class'!$B$1:$T$1,FALSE))=0,0,'Inq6 adjusted class'!O363)</f>
        <v>6631.4079175715597</v>
      </c>
      <c r="M363" s="39">
        <f>IF(INDEX('Discl output_ class'!$B:$T,MATCH('Class output'!$A363,'Discl output_ class'!$B:$B,FALSE),MATCH('Class output'!M$1,'Discl output_ class'!$B$1:$T$1,FALSE))=0,0,'Inq6 adjusted class'!P363)</f>
        <v>7789.2573893233121</v>
      </c>
      <c r="N363" s="39">
        <f>IF(INDEX('Discl output_ class'!$B:$T,MATCH('Class output'!$A363,'Discl output_ class'!$B:$B,FALSE),MATCH('Class output'!N$1,'Discl output_ class'!$B$1:$T$1,FALSE))=0,0,'Inq6 adjusted class'!Q363)</f>
        <v>7192.6742624622675</v>
      </c>
      <c r="O363" s="39">
        <f>IF(INDEX('Discl output_ class'!$B:$T,MATCH('Class output'!$A363,'Discl output_ class'!$B:$B,FALSE),MATCH('Class output'!O$1,'Discl output_ class'!$B$1:$T$1,FALSE))=0,0,'Inq6 adjusted class'!R363)</f>
        <v>7663.2861490564737</v>
      </c>
      <c r="P363" s="39">
        <f>IF(INDEX('Discl output_ class'!$B:$T,MATCH('Class output'!$A363,'Discl output_ class'!$B:$B,FALSE),MATCH('Class output'!P$1,'Discl output_ class'!$B$1:$T$1,FALSE))=0,0,'Inq6 adjusted class'!S363)</f>
        <v>6250.3743381575887</v>
      </c>
      <c r="Q363" s="39">
        <f>IF(INDEX('Discl output_ class'!$B:$T,MATCH('Class output'!$A363,'Discl output_ class'!$B:$B,FALSE),MATCH('Class output'!Q$1,'Discl output_ class'!$B$1:$T$1,FALSE))=0,0,'Inq6 adjusted class'!T363)</f>
        <v>9439.4302811957477</v>
      </c>
      <c r="R363" s="39">
        <f>IF(INDEX('Discl output_ class'!$B:$T,MATCH('Class output'!$A363,'Discl output_ class'!$B:$B,FALSE),MATCH('Class output'!R$1,'Discl output_ class'!$B$1:$T$1,FALSE))=0,0,'Inq6 adjusted class'!U363)</f>
        <v>5103.00751116629</v>
      </c>
      <c r="S363" s="39">
        <f>IF(INDEX('Discl output_ class'!$B:$T,MATCH('Class output'!$A363,'Discl output_ class'!$B:$B,FALSE),MATCH('Class output'!S$1,'Discl output_ class'!$B$1:$T$1,FALSE))=0,0,'Inq6 adjusted class'!V363)</f>
        <v>6147.4190090143948</v>
      </c>
      <c r="T363" s="39">
        <f>IFERROR(VLOOKUP(A363,'Output A'!B:E,4,FALSE),0)</f>
        <v>6384.11</v>
      </c>
    </row>
    <row r="364" spans="1:20" x14ac:dyDescent="0.3">
      <c r="A364" s="6">
        <f>'Discl output_ class'!B364</f>
        <v>4652</v>
      </c>
      <c r="B364" s="39">
        <f>IF(INDEX('Discl output_ class'!$B:$T,MATCH('Class output'!$A364,'Discl output_ class'!$B:$B,FALSE),MATCH('Class output'!B$1,'Discl output_ class'!$B$1:$T$1,FALSE))=0,0,'Inq6 adjusted class'!E364)</f>
        <v>2372.1567853732195</v>
      </c>
      <c r="C364" s="39">
        <f>IF(INDEX('Discl output_ class'!$B:$T,MATCH('Class output'!$A364,'Discl output_ class'!$B:$B,FALSE),MATCH('Class output'!C$1,'Discl output_ class'!$B$1:$T$1,FALSE))=0,0,'Inq6 adjusted class'!F364)</f>
        <v>2338.525523321071</v>
      </c>
      <c r="D364" s="39">
        <f>IF(INDEX('Discl output_ class'!$B:$T,MATCH('Class output'!$A364,'Discl output_ class'!$B:$B,FALSE),MATCH('Class output'!D$1,'Discl output_ class'!$B$1:$T$1,FALSE))=0,0,'Inq6 adjusted class'!G364)</f>
        <v>2763.2530846167911</v>
      </c>
      <c r="E364" s="39">
        <f>IF(INDEX('Discl output_ class'!$B:$T,MATCH('Class output'!$A364,'Discl output_ class'!$B:$B,FALSE),MATCH('Class output'!E$1,'Discl output_ class'!$B$1:$T$1,FALSE))=0,0,'Inq6 adjusted class'!H364)</f>
        <v>2893.5278364942128</v>
      </c>
      <c r="F364" s="39">
        <f>IF(INDEX('Discl output_ class'!$B:$T,MATCH('Class output'!$A364,'Discl output_ class'!$B:$B,FALSE),MATCH('Class output'!F$1,'Discl output_ class'!$B$1:$T$1,FALSE))=0,0,'Inq6 adjusted class'!I364)</f>
        <v>2657.9550973385553</v>
      </c>
      <c r="G364" s="39">
        <f>IF(INDEX('Discl output_ class'!$B:$T,MATCH('Class output'!$A364,'Discl output_ class'!$B:$B,FALSE),MATCH('Class output'!G$1,'Discl output_ class'!$B$1:$T$1,FALSE))=0,0,'Inq6 adjusted class'!J364)</f>
        <v>2523.2304429848741</v>
      </c>
      <c r="H364" s="39">
        <f>IF(INDEX('Discl output_ class'!$B:$T,MATCH('Class output'!$A364,'Discl output_ class'!$B:$B,FALSE),MATCH('Class output'!H$1,'Discl output_ class'!$B$1:$T$1,FALSE))=0,0,'Inq6 adjusted class'!K364)</f>
        <v>2853.4527644437662</v>
      </c>
      <c r="I364" s="39">
        <f>IF(INDEX('Discl output_ class'!$B:$T,MATCH('Class output'!$A364,'Discl output_ class'!$B:$B,FALSE),MATCH('Class output'!I$1,'Discl output_ class'!$B$1:$T$1,FALSE))=0,0,'Inq6 adjusted class'!L364)</f>
        <v>2798.8072452141687</v>
      </c>
      <c r="J364" s="39">
        <f>IF(INDEX('Discl output_ class'!$B:$T,MATCH('Class output'!$A364,'Discl output_ class'!$B:$B,FALSE),MATCH('Class output'!J$1,'Discl output_ class'!$B$1:$T$1,FALSE))=0,0,'Inq6 adjusted class'!M364)</f>
        <v>2617.7522612133694</v>
      </c>
      <c r="K364" s="39">
        <f>IF(INDEX('Discl output_ class'!$B:$T,MATCH('Class output'!$A364,'Discl output_ class'!$B:$B,FALSE),MATCH('Class output'!K$1,'Discl output_ class'!$B$1:$T$1,FALSE))=0,0,'Inq6 adjusted class'!N364)</f>
        <v>2554.4131898255846</v>
      </c>
      <c r="L364" s="39">
        <f>IF(INDEX('Discl output_ class'!$B:$T,MATCH('Class output'!$A364,'Discl output_ class'!$B:$B,FALSE),MATCH('Class output'!L$1,'Discl output_ class'!$B$1:$T$1,FALSE))=0,0,'Inq6 adjusted class'!O364)</f>
        <v>2882.9243627398673</v>
      </c>
      <c r="M364" s="39">
        <f>IF(INDEX('Discl output_ class'!$B:$T,MATCH('Class output'!$A364,'Discl output_ class'!$B:$B,FALSE),MATCH('Class output'!M$1,'Discl output_ class'!$B$1:$T$1,FALSE))=0,0,'Inq6 adjusted class'!P364)</f>
        <v>4450.474459056024</v>
      </c>
      <c r="N364" s="39">
        <f>IF(INDEX('Discl output_ class'!$B:$T,MATCH('Class output'!$A364,'Discl output_ class'!$B:$B,FALSE),MATCH('Class output'!N$1,'Discl output_ class'!$B$1:$T$1,FALSE))=0,0,'Inq6 adjusted class'!Q364)</f>
        <v>2958.0474371064952</v>
      </c>
      <c r="O364" s="39">
        <f>IF(INDEX('Discl output_ class'!$B:$T,MATCH('Class output'!$A364,'Discl output_ class'!$B:$B,FALSE),MATCH('Class output'!O$1,'Discl output_ class'!$B$1:$T$1,FALSE))=0,0,'Inq6 adjusted class'!R364)</f>
        <v>4067.7154007481445</v>
      </c>
      <c r="P364" s="39">
        <f>IF(INDEX('Discl output_ class'!$B:$T,MATCH('Class output'!$A364,'Discl output_ class'!$B:$B,FALSE),MATCH('Class output'!P$1,'Discl output_ class'!$B$1:$T$1,FALSE))=0,0,'Inq6 adjusted class'!S364)</f>
        <v>2519.5074650524698</v>
      </c>
      <c r="Q364" s="39">
        <f>IF(INDEX('Discl output_ class'!$B:$T,MATCH('Class output'!$A364,'Discl output_ class'!$B:$B,FALSE),MATCH('Class output'!Q$1,'Discl output_ class'!$B$1:$T$1,FALSE))=0,0,'Inq6 adjusted class'!T364)</f>
        <v>4766.3018128944659</v>
      </c>
      <c r="R364" s="39">
        <f>IF(INDEX('Discl output_ class'!$B:$T,MATCH('Class output'!$A364,'Discl output_ class'!$B:$B,FALSE),MATCH('Class output'!R$1,'Discl output_ class'!$B$1:$T$1,FALSE))=0,0,'Inq6 adjusted class'!U364)</f>
        <v>3329.1765298656492</v>
      </c>
      <c r="S364" s="39">
        <f>IF(INDEX('Discl output_ class'!$B:$T,MATCH('Class output'!$A364,'Discl output_ class'!$B:$B,FALSE),MATCH('Class output'!S$1,'Discl output_ class'!$B$1:$T$1,FALSE))=0,0,'Inq6 adjusted class'!V364)</f>
        <v>4073.948104235104</v>
      </c>
      <c r="T364" s="39">
        <f>IFERROR(VLOOKUP(A364,'Output A'!B:E,4,FALSE),0)</f>
        <v>3356.11</v>
      </c>
    </row>
    <row r="365" spans="1:20" x14ac:dyDescent="0.3">
      <c r="A365" s="6">
        <f>'Discl output_ class'!B365</f>
        <v>4661</v>
      </c>
      <c r="B365" s="39">
        <f>IF(INDEX('Discl output_ class'!$B:$T,MATCH('Class output'!$A365,'Discl output_ class'!$B:$B,FALSE),MATCH('Class output'!B$1,'Discl output_ class'!$B$1:$T$1,FALSE))=0,0,'Inq6 adjusted class'!E365)</f>
        <v>273.91334539073716</v>
      </c>
      <c r="C365" s="39">
        <f>IF(INDEX('Discl output_ class'!$B:$T,MATCH('Class output'!$A365,'Discl output_ class'!$B:$B,FALSE),MATCH('Class output'!C$1,'Discl output_ class'!$B$1:$T$1,FALSE))=0,0,'Inq6 adjusted class'!F365)</f>
        <v>217.39060735848076</v>
      </c>
      <c r="D365" s="39">
        <f>IF(INDEX('Discl output_ class'!$B:$T,MATCH('Class output'!$A365,'Discl output_ class'!$B:$B,FALSE),MATCH('Class output'!D$1,'Discl output_ class'!$B$1:$T$1,FALSE))=0,0,'Inq6 adjusted class'!G365)</f>
        <v>205.31046765137805</v>
      </c>
      <c r="E365" s="39">
        <f>IF(INDEX('Discl output_ class'!$B:$T,MATCH('Class output'!$A365,'Discl output_ class'!$B:$B,FALSE),MATCH('Class output'!E$1,'Discl output_ class'!$B$1:$T$1,FALSE))=0,0,'Inq6 adjusted class'!H365)</f>
        <v>177.58226767321631</v>
      </c>
      <c r="F365" s="39">
        <f>IF(INDEX('Discl output_ class'!$B:$T,MATCH('Class output'!$A365,'Discl output_ class'!$B:$B,FALSE),MATCH('Class output'!F$1,'Discl output_ class'!$B$1:$T$1,FALSE))=0,0,'Inq6 adjusted class'!I365)</f>
        <v>127.84574265237758</v>
      </c>
      <c r="G365" s="39">
        <f>IF(INDEX('Discl output_ class'!$B:$T,MATCH('Class output'!$A365,'Discl output_ class'!$B:$B,FALSE),MATCH('Class output'!G$1,'Discl output_ class'!$B$1:$T$1,FALSE))=0,0,'Inq6 adjusted class'!J365)</f>
        <v>122.64535462653194</v>
      </c>
      <c r="H365" s="39">
        <f>IF(INDEX('Discl output_ class'!$B:$T,MATCH('Class output'!$A365,'Discl output_ class'!$B:$B,FALSE),MATCH('Class output'!H$1,'Discl output_ class'!$B$1:$T$1,FALSE))=0,0,'Inq6 adjusted class'!K365)</f>
        <v>118.79884934582519</v>
      </c>
      <c r="I365" s="39">
        <f>IF(INDEX('Discl output_ class'!$B:$T,MATCH('Class output'!$A365,'Discl output_ class'!$B:$B,FALSE),MATCH('Class output'!I$1,'Discl output_ class'!$B$1:$T$1,FALSE))=0,0,'Inq6 adjusted class'!L365)</f>
        <v>192.45214310727786</v>
      </c>
      <c r="J365" s="39">
        <f>IF(INDEX('Discl output_ class'!$B:$T,MATCH('Class output'!$A365,'Discl output_ class'!$B:$B,FALSE),MATCH('Class output'!J$1,'Discl output_ class'!$B$1:$T$1,FALSE))=0,0,'Inq6 adjusted class'!M365)</f>
        <v>220.77307019486207</v>
      </c>
      <c r="K365" s="39">
        <f>IF(INDEX('Discl output_ class'!$B:$T,MATCH('Class output'!$A365,'Discl output_ class'!$B:$B,FALSE),MATCH('Class output'!K$1,'Discl output_ class'!$B$1:$T$1,FALSE))=0,0,'Inq6 adjusted class'!N365)</f>
        <v>220.44642098202974</v>
      </c>
      <c r="L365" s="39">
        <f>IF(INDEX('Discl output_ class'!$B:$T,MATCH('Class output'!$A365,'Discl output_ class'!$B:$B,FALSE),MATCH('Class output'!L$1,'Discl output_ class'!$B$1:$T$1,FALSE))=0,0,'Inq6 adjusted class'!O365)</f>
        <v>150.92406473926954</v>
      </c>
      <c r="M365" s="39">
        <f>IF(INDEX('Discl output_ class'!$B:$T,MATCH('Class output'!$A365,'Discl output_ class'!$B:$B,FALSE),MATCH('Class output'!M$1,'Discl output_ class'!$B$1:$T$1,FALSE))=0,0,'Inq6 adjusted class'!P365)</f>
        <v>211.55456540736978</v>
      </c>
      <c r="N365" s="39">
        <f>IF(INDEX('Discl output_ class'!$B:$T,MATCH('Class output'!$A365,'Discl output_ class'!$B:$B,FALSE),MATCH('Class output'!N$1,'Discl output_ class'!$B$1:$T$1,FALSE))=0,0,'Inq6 adjusted class'!Q365)</f>
        <v>252.42044078627816</v>
      </c>
      <c r="O365" s="39">
        <f>IF(INDEX('Discl output_ class'!$B:$T,MATCH('Class output'!$A365,'Discl output_ class'!$B:$B,FALSE),MATCH('Class output'!O$1,'Discl output_ class'!$B$1:$T$1,FALSE))=0,0,'Inq6 adjusted class'!R365)</f>
        <v>276.5514201848826</v>
      </c>
      <c r="P365" s="39">
        <f>IF(INDEX('Discl output_ class'!$B:$T,MATCH('Class output'!$A365,'Discl output_ class'!$B:$B,FALSE),MATCH('Class output'!P$1,'Discl output_ class'!$B$1:$T$1,FALSE))=0,0,'Inq6 adjusted class'!S365)</f>
        <v>82.629059645158634</v>
      </c>
      <c r="Q365" s="39">
        <f>IF(INDEX('Discl output_ class'!$B:$T,MATCH('Class output'!$A365,'Discl output_ class'!$B:$B,FALSE),MATCH('Class output'!Q$1,'Discl output_ class'!$B$1:$T$1,FALSE))=0,0,'Inq6 adjusted class'!T365)</f>
        <v>88.876498653487346</v>
      </c>
      <c r="R365" s="39">
        <f>IF(INDEX('Discl output_ class'!$B:$T,MATCH('Class output'!$A365,'Discl output_ class'!$B:$B,FALSE),MATCH('Class output'!R$1,'Discl output_ class'!$B$1:$T$1,FALSE))=0,0,'Inq6 adjusted class'!U365)</f>
        <v>156.02615812525457</v>
      </c>
      <c r="S365" s="39">
        <f>IF(INDEX('Discl output_ class'!$B:$T,MATCH('Class output'!$A365,'Discl output_ class'!$B:$B,FALSE),MATCH('Class output'!S$1,'Discl output_ class'!$B$1:$T$1,FALSE))=0,0,'Inq6 adjusted class'!V365)</f>
        <v>85.771433754043457</v>
      </c>
      <c r="T365" s="39">
        <f>IFERROR(VLOOKUP(A365,'Output A'!B:E,4,FALSE),0)</f>
        <v>220.55359780000001</v>
      </c>
    </row>
    <row r="366" spans="1:20" x14ac:dyDescent="0.3">
      <c r="A366" s="6">
        <f>'Discl output_ class'!B366</f>
        <v>4662</v>
      </c>
      <c r="B366" s="39">
        <f>IF(INDEX('Discl output_ class'!$B:$T,MATCH('Class output'!$A366,'Discl output_ class'!$B:$B,FALSE),MATCH('Class output'!B$1,'Discl output_ class'!$B$1:$T$1,FALSE))=0,0,'Inq6 adjusted class'!E366)</f>
        <v>415.43594037512651</v>
      </c>
      <c r="C366" s="39">
        <f>IF(INDEX('Discl output_ class'!$B:$T,MATCH('Class output'!$A366,'Discl output_ class'!$B:$B,FALSE),MATCH('Class output'!C$1,'Discl output_ class'!$B$1:$T$1,FALSE))=0,0,'Inq6 adjusted class'!F366)</f>
        <v>391.80350182128694</v>
      </c>
      <c r="D366" s="39">
        <f>IF(INDEX('Discl output_ class'!$B:$T,MATCH('Class output'!$A366,'Discl output_ class'!$B:$B,FALSE),MATCH('Class output'!D$1,'Discl output_ class'!$B$1:$T$1,FALSE))=0,0,'Inq6 adjusted class'!G366)</f>
        <v>395.62466428263679</v>
      </c>
      <c r="E366" s="39">
        <f>IF(INDEX('Discl output_ class'!$B:$T,MATCH('Class output'!$A366,'Discl output_ class'!$B:$B,FALSE),MATCH('Class output'!E$1,'Discl output_ class'!$B$1:$T$1,FALSE))=0,0,'Inq6 adjusted class'!H366)</f>
        <v>347.13426575874172</v>
      </c>
      <c r="F366" s="39">
        <f>IF(INDEX('Discl output_ class'!$B:$T,MATCH('Class output'!$A366,'Discl output_ class'!$B:$B,FALSE),MATCH('Class output'!F$1,'Discl output_ class'!$B$1:$T$1,FALSE))=0,0,'Inq6 adjusted class'!I366)</f>
        <v>323.95376878315159</v>
      </c>
      <c r="G366" s="39">
        <f>IF(INDEX('Discl output_ class'!$B:$T,MATCH('Class output'!$A366,'Discl output_ class'!$B:$B,FALSE),MATCH('Class output'!G$1,'Discl output_ class'!$B$1:$T$1,FALSE))=0,0,'Inq6 adjusted class'!J366)</f>
        <v>341.92736642777663</v>
      </c>
      <c r="H366" s="39">
        <f>IF(INDEX('Discl output_ class'!$B:$T,MATCH('Class output'!$A366,'Discl output_ class'!$B:$B,FALSE),MATCH('Class output'!H$1,'Discl output_ class'!$B$1:$T$1,FALSE))=0,0,'Inq6 adjusted class'!K366)</f>
        <v>315.09058238815811</v>
      </c>
      <c r="I366" s="39">
        <f>IF(INDEX('Discl output_ class'!$B:$T,MATCH('Class output'!$A366,'Discl output_ class'!$B:$B,FALSE),MATCH('Class output'!I$1,'Discl output_ class'!$B$1:$T$1,FALSE))=0,0,'Inq6 adjusted class'!L366)</f>
        <v>374.83607785404297</v>
      </c>
      <c r="J366" s="39">
        <f>IF(INDEX('Discl output_ class'!$B:$T,MATCH('Class output'!$A366,'Discl output_ class'!$B:$B,FALSE),MATCH('Class output'!J$1,'Discl output_ class'!$B$1:$T$1,FALSE))=0,0,'Inq6 adjusted class'!M366)</f>
        <v>250.30147626218672</v>
      </c>
      <c r="K366" s="39">
        <f>IF(INDEX('Discl output_ class'!$B:$T,MATCH('Class output'!$A366,'Discl output_ class'!$B:$B,FALSE),MATCH('Class output'!K$1,'Discl output_ class'!$B$1:$T$1,FALSE))=0,0,'Inq6 adjusted class'!N366)</f>
        <v>211.11753939045818</v>
      </c>
      <c r="L366" s="39">
        <f>IF(INDEX('Discl output_ class'!$B:$T,MATCH('Class output'!$A366,'Discl output_ class'!$B:$B,FALSE),MATCH('Class output'!L$1,'Discl output_ class'!$B$1:$T$1,FALSE))=0,0,'Inq6 adjusted class'!O366)</f>
        <v>242.78986366405994</v>
      </c>
      <c r="M366" s="39">
        <f>IF(INDEX('Discl output_ class'!$B:$T,MATCH('Class output'!$A366,'Discl output_ class'!$B:$B,FALSE),MATCH('Class output'!M$1,'Discl output_ class'!$B$1:$T$1,FALSE))=0,0,'Inq6 adjusted class'!P366)</f>
        <v>359.16230593165915</v>
      </c>
      <c r="N366" s="39">
        <f>IF(INDEX('Discl output_ class'!$B:$T,MATCH('Class output'!$A366,'Discl output_ class'!$B:$B,FALSE),MATCH('Class output'!N$1,'Discl output_ class'!$B$1:$T$1,FALSE))=0,0,'Inq6 adjusted class'!Q366)</f>
        <v>419.71615729287726</v>
      </c>
      <c r="O366" s="39">
        <f>IF(INDEX('Discl output_ class'!$B:$T,MATCH('Class output'!$A366,'Discl output_ class'!$B:$B,FALSE),MATCH('Class output'!O$1,'Discl output_ class'!$B$1:$T$1,FALSE))=0,0,'Inq6 adjusted class'!R366)</f>
        <v>795.45794733283731</v>
      </c>
      <c r="P366" s="39">
        <f>IF(INDEX('Discl output_ class'!$B:$T,MATCH('Class output'!$A366,'Discl output_ class'!$B:$B,FALSE),MATCH('Class output'!P$1,'Discl output_ class'!$B$1:$T$1,FALSE))=0,0,'Inq6 adjusted class'!S366)</f>
        <v>186.00320263625636</v>
      </c>
      <c r="Q366" s="39">
        <f>IF(INDEX('Discl output_ class'!$B:$T,MATCH('Class output'!$A366,'Discl output_ class'!$B:$B,FALSE),MATCH('Class output'!Q$1,'Discl output_ class'!$B$1:$T$1,FALSE))=0,0,'Inq6 adjusted class'!T366)</f>
        <v>187.61231583337701</v>
      </c>
      <c r="R366" s="39">
        <f>IF(INDEX('Discl output_ class'!$B:$T,MATCH('Class output'!$A366,'Discl output_ class'!$B:$B,FALSE),MATCH('Class output'!R$1,'Discl output_ class'!$B$1:$T$1,FALSE))=0,0,'Inq6 adjusted class'!U366)</f>
        <v>263.87521777715796</v>
      </c>
      <c r="S366" s="39">
        <f>IF(INDEX('Discl output_ class'!$B:$T,MATCH('Class output'!$A366,'Discl output_ class'!$B:$B,FALSE),MATCH('Class output'!S$1,'Discl output_ class'!$B$1:$T$1,FALSE))=0,0,'Inq6 adjusted class'!V366)</f>
        <v>219.43619335453039</v>
      </c>
      <c r="T366" s="39">
        <f>IFERROR(VLOOKUP(A366,'Output A'!B:E,4,FALSE),0)</f>
        <v>632.88883320000002</v>
      </c>
    </row>
    <row r="367" spans="1:20" x14ac:dyDescent="0.3">
      <c r="A367" s="6">
        <f>'Discl output_ class'!B367</f>
        <v>4663</v>
      </c>
      <c r="B367" s="39">
        <f>IF(INDEX('Discl output_ class'!$B:$T,MATCH('Class output'!$A367,'Discl output_ class'!$B:$B,FALSE),MATCH('Class output'!B$1,'Discl output_ class'!$B$1:$T$1,FALSE))=0,0,'Inq6 adjusted class'!E367)</f>
        <v>200.50164883218972</v>
      </c>
      <c r="C367" s="39">
        <f>IF(INDEX('Discl output_ class'!$B:$T,MATCH('Class output'!$A367,'Discl output_ class'!$B:$B,FALSE),MATCH('Class output'!C$1,'Discl output_ class'!$B$1:$T$1,FALSE))=0,0,'Inq6 adjusted class'!F367)</f>
        <v>176.71989000557295</v>
      </c>
      <c r="D367" s="39">
        <f>IF(INDEX('Discl output_ class'!$B:$T,MATCH('Class output'!$A367,'Discl output_ class'!$B:$B,FALSE),MATCH('Class output'!D$1,'Discl output_ class'!$B$1:$T$1,FALSE))=0,0,'Inq6 adjusted class'!G367)</f>
        <v>188.08031752823416</v>
      </c>
      <c r="E367" s="39">
        <f>IF(INDEX('Discl output_ class'!$B:$T,MATCH('Class output'!$A367,'Discl output_ class'!$B:$B,FALSE),MATCH('Class output'!E$1,'Discl output_ class'!$B$1:$T$1,FALSE))=0,0,'Inq6 adjusted class'!H367)</f>
        <v>201.71730295426642</v>
      </c>
      <c r="F367" s="39">
        <f>IF(INDEX('Discl output_ class'!$B:$T,MATCH('Class output'!$A367,'Discl output_ class'!$B:$B,FALSE),MATCH('Class output'!F$1,'Discl output_ class'!$B$1:$T$1,FALSE))=0,0,'Inq6 adjusted class'!I367)</f>
        <v>216.78101704708658</v>
      </c>
      <c r="G367" s="39">
        <f>IF(INDEX('Discl output_ class'!$B:$T,MATCH('Class output'!$A367,'Discl output_ class'!$B:$B,FALSE),MATCH('Class output'!G$1,'Discl output_ class'!$B$1:$T$1,FALSE))=0,0,'Inq6 adjusted class'!J367)</f>
        <v>168.35961467837973</v>
      </c>
      <c r="H367" s="39">
        <f>IF(INDEX('Discl output_ class'!$B:$T,MATCH('Class output'!$A367,'Discl output_ class'!$B:$B,FALSE),MATCH('Class output'!H$1,'Discl output_ class'!$B$1:$T$1,FALSE))=0,0,'Inq6 adjusted class'!K367)</f>
        <v>175.65239437008293</v>
      </c>
      <c r="I367" s="39">
        <f>IF(INDEX('Discl output_ class'!$B:$T,MATCH('Class output'!$A367,'Discl output_ class'!$B:$B,FALSE),MATCH('Class output'!I$1,'Discl output_ class'!$B$1:$T$1,FALSE))=0,0,'Inq6 adjusted class'!L367)</f>
        <v>156.16898210283577</v>
      </c>
      <c r="J367" s="39">
        <f>IF(INDEX('Discl output_ class'!$B:$T,MATCH('Class output'!$A367,'Discl output_ class'!$B:$B,FALSE),MATCH('Class output'!J$1,'Discl output_ class'!$B$1:$T$1,FALSE))=0,0,'Inq6 adjusted class'!M367)</f>
        <v>96.001322775229966</v>
      </c>
      <c r="K367" s="39">
        <f>IF(INDEX('Discl output_ class'!$B:$T,MATCH('Class output'!$A367,'Discl output_ class'!$B:$B,FALSE),MATCH('Class output'!K$1,'Discl output_ class'!$B$1:$T$1,FALSE))=0,0,'Inq6 adjusted class'!N367)</f>
        <v>97.315763847388112</v>
      </c>
      <c r="L367" s="39">
        <f>IF(INDEX('Discl output_ class'!$B:$T,MATCH('Class output'!$A367,'Discl output_ class'!$B:$B,FALSE),MATCH('Class output'!L$1,'Discl output_ class'!$B$1:$T$1,FALSE))=0,0,'Inq6 adjusted class'!O367)</f>
        <v>109.58372327597975</v>
      </c>
      <c r="M367" s="39">
        <f>IF(INDEX('Discl output_ class'!$B:$T,MATCH('Class output'!$A367,'Discl output_ class'!$B:$B,FALSE),MATCH('Class output'!M$1,'Discl output_ class'!$B$1:$T$1,FALSE))=0,0,'Inq6 adjusted class'!P367)</f>
        <v>181.0572888264264</v>
      </c>
      <c r="N367" s="39">
        <f>IF(INDEX('Discl output_ class'!$B:$T,MATCH('Class output'!$A367,'Discl output_ class'!$B:$B,FALSE),MATCH('Class output'!N$1,'Discl output_ class'!$B$1:$T$1,FALSE))=0,0,'Inq6 adjusted class'!Q367)</f>
        <v>177.42827077016435</v>
      </c>
      <c r="O367" s="39">
        <f>IF(INDEX('Discl output_ class'!$B:$T,MATCH('Class output'!$A367,'Discl output_ class'!$B:$B,FALSE),MATCH('Class output'!O$1,'Discl output_ class'!$B$1:$T$1,FALSE))=0,0,'Inq6 adjusted class'!R367)</f>
        <v>300.97883974245207</v>
      </c>
      <c r="P367" s="39">
        <f>IF(INDEX('Discl output_ class'!$B:$T,MATCH('Class output'!$A367,'Discl output_ class'!$B:$B,FALSE),MATCH('Class output'!P$1,'Discl output_ class'!$B$1:$T$1,FALSE))=0,0,'Inq6 adjusted class'!S367)</f>
        <v>137.6363085548586</v>
      </c>
      <c r="Q367" s="39">
        <f>IF(INDEX('Discl output_ class'!$B:$T,MATCH('Class output'!$A367,'Discl output_ class'!$B:$B,FALSE),MATCH('Class output'!Q$1,'Discl output_ class'!$B$1:$T$1,FALSE))=0,0,'Inq6 adjusted class'!T367)</f>
        <v>124.10890273012001</v>
      </c>
      <c r="R367" s="39">
        <f>IF(INDEX('Discl output_ class'!$B:$T,MATCH('Class output'!$A367,'Discl output_ class'!$B:$B,FALSE),MATCH('Class output'!R$1,'Discl output_ class'!$B$1:$T$1,FALSE))=0,0,'Inq6 adjusted class'!U367)</f>
        <v>133.4021836470252</v>
      </c>
      <c r="S367" s="39">
        <f>IF(INDEX('Discl output_ class'!$B:$T,MATCH('Class output'!$A367,'Discl output_ class'!$B:$B,FALSE),MATCH('Class output'!S$1,'Discl output_ class'!$B$1:$T$1,FALSE))=0,0,'Inq6 adjusted class'!V367)</f>
        <v>101.22273113465258</v>
      </c>
      <c r="T367" s="39">
        <f>IFERROR(VLOOKUP(A367,'Output A'!B:E,4,FALSE),0)</f>
        <v>306.8271709</v>
      </c>
    </row>
    <row r="368" spans="1:20" x14ac:dyDescent="0.3">
      <c r="A368" s="6">
        <f>'Discl output_ class'!B368</f>
        <v>4664</v>
      </c>
      <c r="B368" s="39">
        <f>IF(INDEX('Discl output_ class'!$B:$T,MATCH('Class output'!$A368,'Discl output_ class'!$B:$B,FALSE),MATCH('Class output'!B$1,'Discl output_ class'!$B$1:$T$1,FALSE))=0,0,'Inq6 adjusted class'!E368)</f>
        <v>149.43438516175715</v>
      </c>
      <c r="C368" s="39">
        <f>IF(INDEX('Discl output_ class'!$B:$T,MATCH('Class output'!$A368,'Discl output_ class'!$B:$B,FALSE),MATCH('Class output'!C$1,'Discl output_ class'!$B$1:$T$1,FALSE))=0,0,'Inq6 adjusted class'!F368)</f>
        <v>153.08736717062453</v>
      </c>
      <c r="D368" s="39">
        <f>IF(INDEX('Discl output_ class'!$B:$T,MATCH('Class output'!$A368,'Discl output_ class'!$B:$B,FALSE),MATCH('Class output'!D$1,'Discl output_ class'!$B$1:$T$1,FALSE))=0,0,'Inq6 adjusted class'!G368)</f>
        <v>158.8348964821887</v>
      </c>
      <c r="E368" s="39">
        <f>IF(INDEX('Discl output_ class'!$B:$T,MATCH('Class output'!$A368,'Discl output_ class'!$B:$B,FALSE),MATCH('Class output'!E$1,'Discl output_ class'!$B$1:$T$1,FALSE))=0,0,'Inq6 adjusted class'!H368)</f>
        <v>128.29613784013213</v>
      </c>
      <c r="F368" s="39">
        <f>IF(INDEX('Discl output_ class'!$B:$T,MATCH('Class output'!$A368,'Discl output_ class'!$B:$B,FALSE),MATCH('Class output'!F$1,'Discl output_ class'!$B$1:$T$1,FALSE))=0,0,'Inq6 adjusted class'!I368)</f>
        <v>112.35190709029416</v>
      </c>
      <c r="G368" s="39">
        <f>IF(INDEX('Discl output_ class'!$B:$T,MATCH('Class output'!$A368,'Discl output_ class'!$B:$B,FALSE),MATCH('Class output'!G$1,'Discl output_ class'!$B$1:$T$1,FALSE))=0,0,'Inq6 adjusted class'!J368)</f>
        <v>110.26903407724159</v>
      </c>
      <c r="H368" s="39">
        <f>IF(INDEX('Discl output_ class'!$B:$T,MATCH('Class output'!$A368,'Discl output_ class'!$B:$B,FALSE),MATCH('Class output'!H$1,'Discl output_ class'!$B$1:$T$1,FALSE))=0,0,'Inq6 adjusted class'!K368)</f>
        <v>135.49364830943242</v>
      </c>
      <c r="I368" s="39">
        <f>IF(INDEX('Discl output_ class'!$B:$T,MATCH('Class output'!$A368,'Discl output_ class'!$B:$B,FALSE),MATCH('Class output'!I$1,'Discl output_ class'!$B$1:$T$1,FALSE))=0,0,'Inq6 adjusted class'!L368)</f>
        <v>181.65305162115459</v>
      </c>
      <c r="J368" s="39">
        <f>IF(INDEX('Discl output_ class'!$B:$T,MATCH('Class output'!$A368,'Discl output_ class'!$B:$B,FALSE),MATCH('Class output'!J$1,'Discl output_ class'!$B$1:$T$1,FALSE))=0,0,'Inq6 adjusted class'!M368)</f>
        <v>148.05740248841695</v>
      </c>
      <c r="K368" s="39">
        <f>IF(INDEX('Discl output_ class'!$B:$T,MATCH('Class output'!$A368,'Discl output_ class'!$B:$B,FALSE),MATCH('Class output'!K$1,'Discl output_ class'!$B$1:$T$1,FALSE))=0,0,'Inq6 adjusted class'!N368)</f>
        <v>123.42718652769211</v>
      </c>
      <c r="L368" s="39">
        <f>IF(INDEX('Discl output_ class'!$B:$T,MATCH('Class output'!$A368,'Discl output_ class'!$B:$B,FALSE),MATCH('Class output'!L$1,'Discl output_ class'!$B$1:$T$1,FALSE))=0,0,'Inq6 adjusted class'!O368)</f>
        <v>82.362572788694564</v>
      </c>
      <c r="M368" s="39">
        <f>IF(INDEX('Discl output_ class'!$B:$T,MATCH('Class output'!$A368,'Discl output_ class'!$B:$B,FALSE),MATCH('Class output'!M$1,'Discl output_ class'!$B$1:$T$1,FALSE))=0,0,'Inq6 adjusted class'!P368)</f>
        <v>139.19027477220001</v>
      </c>
      <c r="N368" s="39">
        <f>IF(INDEX('Discl output_ class'!$B:$T,MATCH('Class output'!$A368,'Discl output_ class'!$B:$B,FALSE),MATCH('Class output'!N$1,'Discl output_ class'!$B$1:$T$1,FALSE))=0,0,'Inq6 adjusted class'!Q368)</f>
        <v>183.72648235315248</v>
      </c>
      <c r="O368" s="39">
        <f>IF(INDEX('Discl output_ class'!$B:$T,MATCH('Class output'!$A368,'Discl output_ class'!$B:$B,FALSE),MATCH('Class output'!O$1,'Discl output_ class'!$B$1:$T$1,FALSE))=0,0,'Inq6 adjusted class'!R368)</f>
        <v>237.98780085000928</v>
      </c>
      <c r="P368" s="39">
        <f>IF(INDEX('Discl output_ class'!$B:$T,MATCH('Class output'!$A368,'Discl output_ class'!$B:$B,FALSE),MATCH('Class output'!P$1,'Discl output_ class'!$B$1:$T$1,FALSE))=0,0,'Inq6 adjusted class'!S368)</f>
        <v>70.67448505420306</v>
      </c>
      <c r="Q368" s="39">
        <f>IF(INDEX('Discl output_ class'!$B:$T,MATCH('Class output'!$A368,'Discl output_ class'!$B:$B,FALSE),MATCH('Class output'!Q$1,'Discl output_ class'!$B$1:$T$1,FALSE))=0,0,'Inq6 adjusted class'!T368)</f>
        <v>0</v>
      </c>
      <c r="R368" s="39">
        <f>IF(INDEX('Discl output_ class'!$B:$T,MATCH('Class output'!$A368,'Discl output_ class'!$B:$B,FALSE),MATCH('Class output'!R$1,'Discl output_ class'!$B$1:$T$1,FALSE))=0,0,'Inq6 adjusted class'!U368)</f>
        <v>61.9214960930383</v>
      </c>
      <c r="S368" s="39">
        <f>IF(INDEX('Discl output_ class'!$B:$T,MATCH('Class output'!$A368,'Discl output_ class'!$B:$B,FALSE),MATCH('Class output'!S$1,'Discl output_ class'!$B$1:$T$1,FALSE))=0,0,'Inq6 adjusted class'!V368)</f>
        <v>0</v>
      </c>
      <c r="T368" s="39">
        <f>IFERROR(VLOOKUP(A368,'Output A'!B:E,4,FALSE),0)</f>
        <v>124.700248</v>
      </c>
    </row>
    <row r="369" spans="1:20" x14ac:dyDescent="0.3">
      <c r="A369" s="6">
        <f>'Discl output_ class'!B369</f>
        <v>4665</v>
      </c>
      <c r="B369" s="39">
        <f>IF(INDEX('Discl output_ class'!$B:$T,MATCH('Class output'!$A369,'Discl output_ class'!$B:$B,FALSE),MATCH('Class output'!B$1,'Discl output_ class'!$B$1:$T$1,FALSE))=0,0,'Inq6 adjusted class'!E369)</f>
        <v>175.40802838126385</v>
      </c>
      <c r="C369" s="39">
        <f>IF(INDEX('Discl output_ class'!$B:$T,MATCH('Class output'!$A369,'Discl output_ class'!$B:$B,FALSE),MATCH('Class output'!C$1,'Discl output_ class'!$B$1:$T$1,FALSE))=0,0,'Inq6 adjusted class'!F369)</f>
        <v>270.48381252982932</v>
      </c>
      <c r="D369" s="39">
        <f>IF(INDEX('Discl output_ class'!$B:$T,MATCH('Class output'!$A369,'Discl output_ class'!$B:$B,FALSE),MATCH('Class output'!D$1,'Discl output_ class'!$B$1:$T$1,FALSE))=0,0,'Inq6 adjusted class'!G369)</f>
        <v>283.2101020348012</v>
      </c>
      <c r="E369" s="39">
        <f>IF(INDEX('Discl output_ class'!$B:$T,MATCH('Class output'!$A369,'Discl output_ class'!$B:$B,FALSE),MATCH('Class output'!E$1,'Discl output_ class'!$B$1:$T$1,FALSE))=0,0,'Inq6 adjusted class'!H369)</f>
        <v>380.06140534577526</v>
      </c>
      <c r="F369" s="39">
        <f>IF(INDEX('Discl output_ class'!$B:$T,MATCH('Class output'!$A369,'Discl output_ class'!$B:$B,FALSE),MATCH('Class output'!F$1,'Discl output_ class'!$B$1:$T$1,FALSE))=0,0,'Inq6 adjusted class'!I369)</f>
        <v>392.6929909125742</v>
      </c>
      <c r="G369" s="39">
        <f>IF(INDEX('Discl output_ class'!$B:$T,MATCH('Class output'!$A369,'Discl output_ class'!$B:$B,FALSE),MATCH('Class output'!G$1,'Discl output_ class'!$B$1:$T$1,FALSE))=0,0,'Inq6 adjusted class'!J369)</f>
        <v>310.29098632426258</v>
      </c>
      <c r="H369" s="39">
        <f>IF(INDEX('Discl output_ class'!$B:$T,MATCH('Class output'!$A369,'Discl output_ class'!$B:$B,FALSE),MATCH('Class output'!H$1,'Discl output_ class'!$B$1:$T$1,FALSE))=0,0,'Inq6 adjusted class'!K369)</f>
        <v>334.61415326778894</v>
      </c>
      <c r="I369" s="39">
        <f>IF(INDEX('Discl output_ class'!$B:$T,MATCH('Class output'!$A369,'Discl output_ class'!$B:$B,FALSE),MATCH('Class output'!I$1,'Discl output_ class'!$B$1:$T$1,FALSE))=0,0,'Inq6 adjusted class'!L369)</f>
        <v>329.78821450197023</v>
      </c>
      <c r="J369" s="39">
        <f>IF(INDEX('Discl output_ class'!$B:$T,MATCH('Class output'!$A369,'Discl output_ class'!$B:$B,FALSE),MATCH('Class output'!J$1,'Discl output_ class'!$B$1:$T$1,FALSE))=0,0,'Inq6 adjusted class'!M369)</f>
        <v>436.39466552389626</v>
      </c>
      <c r="K369" s="39">
        <f>IF(INDEX('Discl output_ class'!$B:$T,MATCH('Class output'!$A369,'Discl output_ class'!$B:$B,FALSE),MATCH('Class output'!K$1,'Discl output_ class'!$B$1:$T$1,FALSE))=0,0,'Inq6 adjusted class'!N369)</f>
        <v>286.26157892510895</v>
      </c>
      <c r="L369" s="39">
        <f>IF(INDEX('Discl output_ class'!$B:$T,MATCH('Class output'!$A369,'Discl output_ class'!$B:$B,FALSE),MATCH('Class output'!L$1,'Discl output_ class'!$B$1:$T$1,FALSE))=0,0,'Inq6 adjusted class'!O369)</f>
        <v>604.79109578696603</v>
      </c>
      <c r="M369" s="39">
        <f>IF(INDEX('Discl output_ class'!$B:$T,MATCH('Class output'!$A369,'Discl output_ class'!$B:$B,FALSE),MATCH('Class output'!M$1,'Discl output_ class'!$B$1:$T$1,FALSE))=0,0,'Inq6 adjusted class'!P369)</f>
        <v>440.81452155330487</v>
      </c>
      <c r="N369" s="39">
        <f>IF(INDEX('Discl output_ class'!$B:$T,MATCH('Class output'!$A369,'Discl output_ class'!$B:$B,FALSE),MATCH('Class output'!N$1,'Discl output_ class'!$B$1:$T$1,FALSE))=0,0,'Inq6 adjusted class'!Q369)</f>
        <v>445.16814402051278</v>
      </c>
      <c r="O369" s="39">
        <f>IF(INDEX('Discl output_ class'!$B:$T,MATCH('Class output'!$A369,'Discl output_ class'!$B:$B,FALSE),MATCH('Class output'!O$1,'Discl output_ class'!$B$1:$T$1,FALSE))=0,0,'Inq6 adjusted class'!R369)</f>
        <v>979.45781592313574</v>
      </c>
      <c r="P369" s="39">
        <f>IF(INDEX('Discl output_ class'!$B:$T,MATCH('Class output'!$A369,'Discl output_ class'!$B:$B,FALSE),MATCH('Class output'!P$1,'Discl output_ class'!$B$1:$T$1,FALSE))=0,0,'Inq6 adjusted class'!S369)</f>
        <v>462.22577970168453</v>
      </c>
      <c r="Q369" s="39">
        <f>IF(INDEX('Discl output_ class'!$B:$T,MATCH('Class output'!$A369,'Discl output_ class'!$B:$B,FALSE),MATCH('Class output'!Q$1,'Discl output_ class'!$B$1:$T$1,FALSE))=0,0,'Inq6 adjusted class'!T369)</f>
        <v>435.90694344197919</v>
      </c>
      <c r="R369" s="39">
        <f>IF(INDEX('Discl output_ class'!$B:$T,MATCH('Class output'!$A369,'Discl output_ class'!$B:$B,FALSE),MATCH('Class output'!R$1,'Discl output_ class'!$B$1:$T$1,FALSE))=0,0,'Inq6 adjusted class'!U369)</f>
        <v>516.52669506479754</v>
      </c>
      <c r="S369" s="39">
        <f>IF(INDEX('Discl output_ class'!$B:$T,MATCH('Class output'!$A369,'Discl output_ class'!$B:$B,FALSE),MATCH('Class output'!S$1,'Discl output_ class'!$B$1:$T$1,FALSE))=0,0,'Inq6 adjusted class'!V369)</f>
        <v>385.99111254443295</v>
      </c>
      <c r="T369" s="39">
        <f>IFERROR(VLOOKUP(A369,'Output A'!B:E,4,FALSE),0)</f>
        <v>1015.52</v>
      </c>
    </row>
    <row r="370" spans="1:20" x14ac:dyDescent="0.3">
      <c r="A370" s="6">
        <f>'Discl output_ class'!B370</f>
        <v>4666</v>
      </c>
      <c r="B370" s="39">
        <f>IF(INDEX('Discl output_ class'!$B:$T,MATCH('Class output'!$A370,'Discl output_ class'!$B:$B,FALSE),MATCH('Class output'!B$1,'Discl output_ class'!$B$1:$T$1,FALSE))=0,0,'Inq6 adjusted class'!E370)</f>
        <v>1619.2717254280128</v>
      </c>
      <c r="C370" s="39">
        <f>IF(INDEX('Discl output_ class'!$B:$T,MATCH('Class output'!$A370,'Discl output_ class'!$B:$B,FALSE),MATCH('Class output'!C$1,'Discl output_ class'!$B$1:$T$1,FALSE))=0,0,'Inq6 adjusted class'!F370)</f>
        <v>2496.9597677908064</v>
      </c>
      <c r="D370" s="39">
        <f>IF(INDEX('Discl output_ class'!$B:$T,MATCH('Class output'!$A370,'Discl output_ class'!$B:$B,FALSE),MATCH('Class output'!D$1,'Discl output_ class'!$B$1:$T$1,FALSE))=0,0,'Inq6 adjusted class'!G370)</f>
        <v>2614.4419660412791</v>
      </c>
      <c r="E370" s="39">
        <f>IF(INDEX('Discl output_ class'!$B:$T,MATCH('Class output'!$A370,'Discl output_ class'!$B:$B,FALSE),MATCH('Class output'!E$1,'Discl output_ class'!$B$1:$T$1,FALSE))=0,0,'Inq6 adjusted class'!H370)</f>
        <v>3508.5206377508389</v>
      </c>
      <c r="F370" s="39">
        <f>IF(INDEX('Discl output_ class'!$B:$T,MATCH('Class output'!$A370,'Discl output_ class'!$B:$B,FALSE),MATCH('Class output'!F$1,'Discl output_ class'!$B$1:$T$1,FALSE))=0,0,'Inq6 adjusted class'!I370)</f>
        <v>3625.128580639197</v>
      </c>
      <c r="G370" s="39">
        <f>IF(INDEX('Discl output_ class'!$B:$T,MATCH('Class output'!$A370,'Discl output_ class'!$B:$B,FALSE),MATCH('Class output'!G$1,'Discl output_ class'!$B$1:$T$1,FALSE))=0,0,'Inq6 adjusted class'!J370)</f>
        <v>2864.4379932139823</v>
      </c>
      <c r="H370" s="39">
        <f>IF(INDEX('Discl output_ class'!$B:$T,MATCH('Class output'!$A370,'Discl output_ class'!$B:$B,FALSE),MATCH('Class output'!H$1,'Discl output_ class'!$B$1:$T$1,FALSE))=0,0,'Inq6 adjusted class'!K370)</f>
        <v>3088.9762704410036</v>
      </c>
      <c r="I370" s="39">
        <f>IF(INDEX('Discl output_ class'!$B:$T,MATCH('Class output'!$A370,'Discl output_ class'!$B:$B,FALSE),MATCH('Class output'!I$1,'Discl output_ class'!$B$1:$T$1,FALSE))=0,0,'Inq6 adjusted class'!L370)</f>
        <v>3044.4258227548125</v>
      </c>
      <c r="J370" s="39">
        <f>IF(INDEX('Discl output_ class'!$B:$T,MATCH('Class output'!$A370,'Discl output_ class'!$B:$B,FALSE),MATCH('Class output'!J$1,'Discl output_ class'!$B$1:$T$1,FALSE))=0,0,'Inq6 adjusted class'!M370)</f>
        <v>4028.5587240882514</v>
      </c>
      <c r="K370" s="39">
        <f>IF(INDEX('Discl output_ class'!$B:$T,MATCH('Class output'!$A370,'Discl output_ class'!$B:$B,FALSE),MATCH('Class output'!K$1,'Discl output_ class'!$B$1:$T$1,FALSE))=0,0,'Inq6 adjusted class'!N370)</f>
        <v>4321.517115160028</v>
      </c>
      <c r="L370" s="39">
        <f>IF(INDEX('Discl output_ class'!$B:$T,MATCH('Class output'!$A370,'Discl output_ class'!$B:$B,FALSE),MATCH('Class output'!L$1,'Discl output_ class'!$B$1:$T$1,FALSE))=0,0,'Inq6 adjusted class'!O370)</f>
        <v>3929.0802432493301</v>
      </c>
      <c r="M370" s="39">
        <f>IF(INDEX('Discl output_ class'!$B:$T,MATCH('Class output'!$A370,'Discl output_ class'!$B:$B,FALSE),MATCH('Class output'!M$1,'Discl output_ class'!$B$1:$T$1,FALSE))=0,0,'Inq6 adjusted class'!P370)</f>
        <v>4572.6761154489641</v>
      </c>
      <c r="N370" s="39">
        <f>IF(INDEX('Discl output_ class'!$B:$T,MATCH('Class output'!$A370,'Discl output_ class'!$B:$B,FALSE),MATCH('Class output'!N$1,'Discl output_ class'!$B$1:$T$1,FALSE))=0,0,'Inq6 adjusted class'!Q370)</f>
        <v>3895.3464001627344</v>
      </c>
      <c r="O370" s="39">
        <f>IF(INDEX('Discl output_ class'!$B:$T,MATCH('Class output'!$A370,'Discl output_ class'!$B:$B,FALSE),MATCH('Class output'!O$1,'Discl output_ class'!$B$1:$T$1,FALSE))=0,0,'Inq6 adjusted class'!R370)</f>
        <v>4409.0731571326951</v>
      </c>
      <c r="P370" s="39">
        <f>IF(INDEX('Discl output_ class'!$B:$T,MATCH('Class output'!$A370,'Discl output_ class'!$B:$B,FALSE),MATCH('Class output'!P$1,'Discl output_ class'!$B$1:$T$1,FALSE))=0,0,'Inq6 adjusted class'!S370)</f>
        <v>3177.5789031416039</v>
      </c>
      <c r="Q370" s="39">
        <f>IF(INDEX('Discl output_ class'!$B:$T,MATCH('Class output'!$A370,'Discl output_ class'!$B:$B,FALSE),MATCH('Class output'!Q$1,'Discl output_ class'!$B$1:$T$1,FALSE))=0,0,'Inq6 adjusted class'!T370)</f>
        <v>2865.7781141540463</v>
      </c>
      <c r="R370" s="39">
        <f>IF(INDEX('Discl output_ class'!$B:$T,MATCH('Class output'!$A370,'Discl output_ class'!$B:$B,FALSE),MATCH('Class output'!R$1,'Discl output_ class'!$B$1:$T$1,FALSE))=0,0,'Inq6 adjusted class'!U370)</f>
        <v>3163.4742015099678</v>
      </c>
      <c r="S370" s="39">
        <f>IF(INDEX('Discl output_ class'!$B:$T,MATCH('Class output'!$A370,'Discl output_ class'!$B:$B,FALSE),MATCH('Class output'!S$1,'Discl output_ class'!$B$1:$T$1,FALSE))=0,0,'Inq6 adjusted class'!V370)</f>
        <v>2796.6113816798438</v>
      </c>
      <c r="T370" s="39">
        <f>IFERROR(VLOOKUP(A370,'Output A'!B:E,4,FALSE),0)</f>
        <v>3953.49</v>
      </c>
    </row>
    <row r="371" spans="1:20" x14ac:dyDescent="0.3">
      <c r="A371" s="6">
        <f>'Discl output_ class'!B371</f>
        <v>4669</v>
      </c>
      <c r="B371" s="39">
        <f>IF(INDEX('Discl output_ class'!$B:$T,MATCH('Class output'!$A371,'Discl output_ class'!$B:$B,FALSE),MATCH('Class output'!B$1,'Discl output_ class'!$B$1:$T$1,FALSE))=0,0,'Inq6 adjusted class'!E371)</f>
        <v>12192.677720701966</v>
      </c>
      <c r="C371" s="39">
        <f>IF(INDEX('Discl output_ class'!$B:$T,MATCH('Class output'!$A371,'Discl output_ class'!$B:$B,FALSE),MATCH('Class output'!C$1,'Discl output_ class'!$B$1:$T$1,FALSE))=0,0,'Inq6 adjusted class'!F371)</f>
        <v>11062.879405335705</v>
      </c>
      <c r="D371" s="39">
        <f>IF(INDEX('Discl output_ class'!$B:$T,MATCH('Class output'!$A371,'Discl output_ class'!$B:$B,FALSE),MATCH('Class output'!D$1,'Discl output_ class'!$B$1:$T$1,FALSE))=0,0,'Inq6 adjusted class'!G371)</f>
        <v>12086.290217914046</v>
      </c>
      <c r="E371" s="39">
        <f>IF(INDEX('Discl output_ class'!$B:$T,MATCH('Class output'!$A371,'Discl output_ class'!$B:$B,FALSE),MATCH('Class output'!E$1,'Discl output_ class'!$B$1:$T$1,FALSE))=0,0,'Inq6 adjusted class'!H371)</f>
        <v>11744.113834850245</v>
      </c>
      <c r="F371" s="39">
        <f>IF(INDEX('Discl output_ class'!$B:$T,MATCH('Class output'!$A371,'Discl output_ class'!$B:$B,FALSE),MATCH('Class output'!F$1,'Discl output_ class'!$B$1:$T$1,FALSE))=0,0,'Inq6 adjusted class'!I371)</f>
        <v>10041.285906857374</v>
      </c>
      <c r="G371" s="39">
        <f>IF(INDEX('Discl output_ class'!$B:$T,MATCH('Class output'!$A371,'Discl output_ class'!$B:$B,FALSE),MATCH('Class output'!G$1,'Discl output_ class'!$B$1:$T$1,FALSE))=0,0,'Inq6 adjusted class'!J371)</f>
        <v>9402.2365514239154</v>
      </c>
      <c r="H371" s="39">
        <f>IF(INDEX('Discl output_ class'!$B:$T,MATCH('Class output'!$A371,'Discl output_ class'!$B:$B,FALSE),MATCH('Class output'!H$1,'Discl output_ class'!$B$1:$T$1,FALSE))=0,0,'Inq6 adjusted class'!K371)</f>
        <v>8631.5745330216123</v>
      </c>
      <c r="I371" s="39">
        <f>IF(INDEX('Discl output_ class'!$B:$T,MATCH('Class output'!$A371,'Discl output_ class'!$B:$B,FALSE),MATCH('Class output'!I$1,'Discl output_ class'!$B$1:$T$1,FALSE))=0,0,'Inq6 adjusted class'!L371)</f>
        <v>8416.7089642393148</v>
      </c>
      <c r="J371" s="39">
        <f>IF(INDEX('Discl output_ class'!$B:$T,MATCH('Class output'!$A371,'Discl output_ class'!$B:$B,FALSE),MATCH('Class output'!J$1,'Discl output_ class'!$B$1:$T$1,FALSE))=0,0,'Inq6 adjusted class'!M371)</f>
        <v>8175.5158985846338</v>
      </c>
      <c r="K371" s="39">
        <f>IF(INDEX('Discl output_ class'!$B:$T,MATCH('Class output'!$A371,'Discl output_ class'!$B:$B,FALSE),MATCH('Class output'!K$1,'Discl output_ class'!$B$1:$T$1,FALSE))=0,0,'Inq6 adjusted class'!N371)</f>
        <v>7222.7672786538196</v>
      </c>
      <c r="L371" s="39">
        <f>IF(INDEX('Discl output_ class'!$B:$T,MATCH('Class output'!$A371,'Discl output_ class'!$B:$B,FALSE),MATCH('Class output'!L$1,'Discl output_ class'!$B$1:$T$1,FALSE))=0,0,'Inq6 adjusted class'!O371)</f>
        <v>7172.0078915457771</v>
      </c>
      <c r="M371" s="39">
        <f>IF(INDEX('Discl output_ class'!$B:$T,MATCH('Class output'!$A371,'Discl output_ class'!$B:$B,FALSE),MATCH('Class output'!M$1,'Discl output_ class'!$B$1:$T$1,FALSE))=0,0,'Inq6 adjusted class'!P371)</f>
        <v>8151.4043182388295</v>
      </c>
      <c r="N371" s="39">
        <f>IF(INDEX('Discl output_ class'!$B:$T,MATCH('Class output'!$A371,'Discl output_ class'!$B:$B,FALSE),MATCH('Class output'!N$1,'Discl output_ class'!$B$1:$T$1,FALSE))=0,0,'Inq6 adjusted class'!Q371)</f>
        <v>9799.779211153349</v>
      </c>
      <c r="O371" s="39">
        <f>IF(INDEX('Discl output_ class'!$B:$T,MATCH('Class output'!$A371,'Discl output_ class'!$B:$B,FALSE),MATCH('Class output'!O$1,'Discl output_ class'!$B$1:$T$1,FALSE))=0,0,'Inq6 adjusted class'!R371)</f>
        <v>12556.334101604065</v>
      </c>
      <c r="P371" s="39">
        <f>IF(INDEX('Discl output_ class'!$B:$T,MATCH('Class output'!$A371,'Discl output_ class'!$B:$B,FALSE),MATCH('Class output'!P$1,'Discl output_ class'!$B$1:$T$1,FALSE))=0,0,'Inq6 adjusted class'!S371)</f>
        <v>6226.5805062079817</v>
      </c>
      <c r="Q371" s="39">
        <f>IF(INDEX('Discl output_ class'!$B:$T,MATCH('Class output'!$A371,'Discl output_ class'!$B:$B,FALSE),MATCH('Class output'!Q$1,'Discl output_ class'!$B$1:$T$1,FALSE))=0,0,'Inq6 adjusted class'!T371)</f>
        <v>5824.8701971326973</v>
      </c>
      <c r="R371" s="39">
        <f>IF(INDEX('Discl output_ class'!$B:$T,MATCH('Class output'!$A371,'Discl output_ class'!$B:$B,FALSE),MATCH('Class output'!R$1,'Discl output_ class'!$B$1:$T$1,FALSE))=0,0,'Inq6 adjusted class'!U371)</f>
        <v>6807.2040566094302</v>
      </c>
      <c r="S371" s="39">
        <f>IF(INDEX('Discl output_ class'!$B:$T,MATCH('Class output'!$A371,'Discl output_ class'!$B:$B,FALSE),MATCH('Class output'!S$1,'Discl output_ class'!$B$1:$T$1,FALSE))=0,0,'Inq6 adjusted class'!V371)</f>
        <v>5344.3985176595479</v>
      </c>
      <c r="T371" s="39">
        <f>IFERROR(VLOOKUP(A371,'Output A'!B:E,4,FALSE),0)</f>
        <v>10341.540000000001</v>
      </c>
    </row>
    <row r="372" spans="1:20" x14ac:dyDescent="0.3">
      <c r="A372" s="6">
        <f>'Discl output_ class'!B372</f>
        <v>4671</v>
      </c>
      <c r="B372" s="39">
        <f>IF(INDEX('Discl output_ class'!$B:$T,MATCH('Class output'!$A372,'Discl output_ class'!$B:$B,FALSE),MATCH('Class output'!B$1,'Discl output_ class'!$B$1:$T$1,FALSE))=0,0,'Inq6 adjusted class'!E372)</f>
        <v>3958.7137442944663</v>
      </c>
      <c r="C372" s="39">
        <f>IF(INDEX('Discl output_ class'!$B:$T,MATCH('Class output'!$A372,'Discl output_ class'!$B:$B,FALSE),MATCH('Class output'!C$1,'Discl output_ class'!$B$1:$T$1,FALSE))=0,0,'Inq6 adjusted class'!F372)</f>
        <v>5213.4400211305192</v>
      </c>
      <c r="D372" s="39">
        <f>IF(INDEX('Discl output_ class'!$B:$T,MATCH('Class output'!$A372,'Discl output_ class'!$B:$B,FALSE),MATCH('Class output'!D$1,'Discl output_ class'!$B$1:$T$1,FALSE))=0,0,'Inq6 adjusted class'!G372)</f>
        <v>3584.5244794303517</v>
      </c>
      <c r="E372" s="39">
        <f>IF(INDEX('Discl output_ class'!$B:$T,MATCH('Class output'!$A372,'Discl output_ class'!$B:$B,FALSE),MATCH('Class output'!E$1,'Discl output_ class'!$B$1:$T$1,FALSE))=0,0,'Inq6 adjusted class'!H372)</f>
        <v>3351.850249424444</v>
      </c>
      <c r="F372" s="39">
        <f>IF(INDEX('Discl output_ class'!$B:$T,MATCH('Class output'!$A372,'Discl output_ class'!$B:$B,FALSE),MATCH('Class output'!F$1,'Discl output_ class'!$B$1:$T$1,FALSE))=0,0,'Inq6 adjusted class'!I372)</f>
        <v>2618.6344251185701</v>
      </c>
      <c r="G372" s="39">
        <f>IF(INDEX('Discl output_ class'!$B:$T,MATCH('Class output'!$A372,'Discl output_ class'!$B:$B,FALSE),MATCH('Class output'!G$1,'Discl output_ class'!$B$1:$T$1,FALSE))=0,0,'Inq6 adjusted class'!J372)</f>
        <v>2329.1727339567469</v>
      </c>
      <c r="H372" s="39">
        <f>IF(INDEX('Discl output_ class'!$B:$T,MATCH('Class output'!$A372,'Discl output_ class'!$B:$B,FALSE),MATCH('Class output'!H$1,'Discl output_ class'!$B$1:$T$1,FALSE))=0,0,'Inq6 adjusted class'!K372)</f>
        <v>2277.0583076085222</v>
      </c>
      <c r="I372" s="39">
        <f>IF(INDEX('Discl output_ class'!$B:$T,MATCH('Class output'!$A372,'Discl output_ class'!$B:$B,FALSE),MATCH('Class output'!I$1,'Discl output_ class'!$B$1:$T$1,FALSE))=0,0,'Inq6 adjusted class'!L372)</f>
        <v>1878.9206982537828</v>
      </c>
      <c r="J372" s="39">
        <f>IF(INDEX('Discl output_ class'!$B:$T,MATCH('Class output'!$A372,'Discl output_ class'!$B:$B,FALSE),MATCH('Class output'!J$1,'Discl output_ class'!$B$1:$T$1,FALSE))=0,0,'Inq6 adjusted class'!M372)</f>
        <v>2562.3244645360687</v>
      </c>
      <c r="K372" s="39">
        <f>IF(INDEX('Discl output_ class'!$B:$T,MATCH('Class output'!$A372,'Discl output_ class'!$B:$B,FALSE),MATCH('Class output'!K$1,'Discl output_ class'!$B$1:$T$1,FALSE))=0,0,'Inq6 adjusted class'!N372)</f>
        <v>2610.6012178977812</v>
      </c>
      <c r="L372" s="39">
        <f>IF(INDEX('Discl output_ class'!$B:$T,MATCH('Class output'!$A372,'Discl output_ class'!$B:$B,FALSE),MATCH('Class output'!L$1,'Discl output_ class'!$B$1:$T$1,FALSE))=0,0,'Inq6 adjusted class'!O372)</f>
        <v>2991.3022913609911</v>
      </c>
      <c r="M372" s="39">
        <f>IF(INDEX('Discl output_ class'!$B:$T,MATCH('Class output'!$A372,'Discl output_ class'!$B:$B,FALSE),MATCH('Class output'!M$1,'Discl output_ class'!$B$1:$T$1,FALSE))=0,0,'Inq6 adjusted class'!P372)</f>
        <v>3402.3124409797751</v>
      </c>
      <c r="N372" s="39">
        <f>IF(INDEX('Discl output_ class'!$B:$T,MATCH('Class output'!$A372,'Discl output_ class'!$B:$B,FALSE),MATCH('Class output'!N$1,'Discl output_ class'!$B$1:$T$1,FALSE))=0,0,'Inq6 adjusted class'!Q372)</f>
        <v>3497.3607088121662</v>
      </c>
      <c r="O372" s="39">
        <f>IF(INDEX('Discl output_ class'!$B:$T,MATCH('Class output'!$A372,'Discl output_ class'!$B:$B,FALSE),MATCH('Class output'!O$1,'Discl output_ class'!$B$1:$T$1,FALSE))=0,0,'Inq6 adjusted class'!R372)</f>
        <v>3975.8891902937653</v>
      </c>
      <c r="P372" s="39">
        <f>IF(INDEX('Discl output_ class'!$B:$T,MATCH('Class output'!$A372,'Discl output_ class'!$B:$B,FALSE),MATCH('Class output'!P$1,'Discl output_ class'!$B$1:$T$1,FALSE))=0,0,'Inq6 adjusted class'!S372)</f>
        <v>3507.0817337448375</v>
      </c>
      <c r="Q372" s="39">
        <f>IF(INDEX('Discl output_ class'!$B:$T,MATCH('Class output'!$A372,'Discl output_ class'!$B:$B,FALSE),MATCH('Class output'!Q$1,'Discl output_ class'!$B$1:$T$1,FALSE))=0,0,'Inq6 adjusted class'!T372)</f>
        <v>4623.6143843427408</v>
      </c>
      <c r="R372" s="39">
        <f>IF(INDEX('Discl output_ class'!$B:$T,MATCH('Class output'!$A372,'Discl output_ class'!$B:$B,FALSE),MATCH('Class output'!R$1,'Discl output_ class'!$B$1:$T$1,FALSE))=0,0,'Inq6 adjusted class'!U372)</f>
        <v>3753.4499558978027</v>
      </c>
      <c r="S372" s="39">
        <f>IF(INDEX('Discl output_ class'!$B:$T,MATCH('Class output'!$A372,'Discl output_ class'!$B:$B,FALSE),MATCH('Class output'!S$1,'Discl output_ class'!$B$1:$T$1,FALSE))=0,0,'Inq6 adjusted class'!V372)</f>
        <v>4238.831278105682</v>
      </c>
      <c r="T372" s="39">
        <f>IFERROR(VLOOKUP(A372,'Output A'!B:E,4,FALSE),0)</f>
        <v>3740.06</v>
      </c>
    </row>
    <row r="373" spans="1:20" x14ac:dyDescent="0.3">
      <c r="A373" s="6">
        <f>'Discl output_ class'!B373</f>
        <v>4672</v>
      </c>
      <c r="B373" s="39">
        <f>IF(INDEX('Discl output_ class'!$B:$T,MATCH('Class output'!$A373,'Discl output_ class'!$B:$B,FALSE),MATCH('Class output'!B$1,'Discl output_ class'!$B$1:$T$1,FALSE))=0,0,'Inq6 adjusted class'!E373)</f>
        <v>3483.3568154095269</v>
      </c>
      <c r="C373" s="39">
        <f>IF(INDEX('Discl output_ class'!$B:$T,MATCH('Class output'!$A373,'Discl output_ class'!$B:$B,FALSE),MATCH('Class output'!C$1,'Discl output_ class'!$B$1:$T$1,FALSE))=0,0,'Inq6 adjusted class'!F373)</f>
        <v>3083.0268446996429</v>
      </c>
      <c r="D373" s="39">
        <f>IF(INDEX('Discl output_ class'!$B:$T,MATCH('Class output'!$A373,'Discl output_ class'!$B:$B,FALSE),MATCH('Class output'!D$1,'Discl output_ class'!$B$1:$T$1,FALSE))=0,0,'Inq6 adjusted class'!G373)</f>
        <v>2759.134103635331</v>
      </c>
      <c r="E373" s="39">
        <f>IF(INDEX('Discl output_ class'!$B:$T,MATCH('Class output'!$A373,'Discl output_ class'!$B:$B,FALSE),MATCH('Class output'!E$1,'Discl output_ class'!$B$1:$T$1,FALSE))=0,0,'Inq6 adjusted class'!H373)</f>
        <v>2567.1097234887998</v>
      </c>
      <c r="F373" s="39">
        <f>IF(INDEX('Discl output_ class'!$B:$T,MATCH('Class output'!$A373,'Discl output_ class'!$B:$B,FALSE),MATCH('Class output'!F$1,'Discl output_ class'!$B$1:$T$1,FALSE))=0,0,'Inq6 adjusted class'!I373)</f>
        <v>2234.492986540512</v>
      </c>
      <c r="G373" s="39">
        <f>IF(INDEX('Discl output_ class'!$B:$T,MATCH('Class output'!$A373,'Discl output_ class'!$B:$B,FALSE),MATCH('Class output'!G$1,'Discl output_ class'!$B$1:$T$1,FALSE))=0,0,'Inq6 adjusted class'!J373)</f>
        <v>1824.0945305245282</v>
      </c>
      <c r="H373" s="39">
        <f>IF(INDEX('Discl output_ class'!$B:$T,MATCH('Class output'!$A373,'Discl output_ class'!$B:$B,FALSE),MATCH('Class output'!H$1,'Discl output_ class'!$B$1:$T$1,FALSE))=0,0,'Inq6 adjusted class'!K373)</f>
        <v>1698.4138472326192</v>
      </c>
      <c r="I373" s="39">
        <f>IF(INDEX('Discl output_ class'!$B:$T,MATCH('Class output'!$A373,'Discl output_ class'!$B:$B,FALSE),MATCH('Class output'!I$1,'Discl output_ class'!$B$1:$T$1,FALSE))=0,0,'Inq6 adjusted class'!L373)</f>
        <v>1695.8382006180916</v>
      </c>
      <c r="J373" s="39">
        <f>IF(INDEX('Discl output_ class'!$B:$T,MATCH('Class output'!$A373,'Discl output_ class'!$B:$B,FALSE),MATCH('Class output'!J$1,'Discl output_ class'!$B$1:$T$1,FALSE))=0,0,'Inq6 adjusted class'!M373)</f>
        <v>1673.7445806722706</v>
      </c>
      <c r="K373" s="39">
        <f>IF(INDEX('Discl output_ class'!$B:$T,MATCH('Class output'!$A373,'Discl output_ class'!$B:$B,FALSE),MATCH('Class output'!K$1,'Discl output_ class'!$B$1:$T$1,FALSE))=0,0,'Inq6 adjusted class'!N373)</f>
        <v>1909.1854511849554</v>
      </c>
      <c r="L373" s="39">
        <f>IF(INDEX('Discl output_ class'!$B:$T,MATCH('Class output'!$A373,'Discl output_ class'!$B:$B,FALSE),MATCH('Class output'!L$1,'Discl output_ class'!$B$1:$T$1,FALSE))=0,0,'Inq6 adjusted class'!O373)</f>
        <v>2172.3991876790501</v>
      </c>
      <c r="M373" s="39">
        <f>IF(INDEX('Discl output_ class'!$B:$T,MATCH('Class output'!$A373,'Discl output_ class'!$B:$B,FALSE),MATCH('Class output'!M$1,'Discl output_ class'!$B$1:$T$1,FALSE))=0,0,'Inq6 adjusted class'!P373)</f>
        <v>2232.0684236714114</v>
      </c>
      <c r="N373" s="39">
        <f>IF(INDEX('Discl output_ class'!$B:$T,MATCH('Class output'!$A373,'Discl output_ class'!$B:$B,FALSE),MATCH('Class output'!N$1,'Discl output_ class'!$B$1:$T$1,FALSE))=0,0,'Inq6 adjusted class'!Q373)</f>
        <v>1927.5079205247921</v>
      </c>
      <c r="O373" s="39">
        <f>IF(INDEX('Discl output_ class'!$B:$T,MATCH('Class output'!$A373,'Discl output_ class'!$B:$B,FALSE),MATCH('Class output'!O$1,'Discl output_ class'!$B$1:$T$1,FALSE))=0,0,'Inq6 adjusted class'!R373)</f>
        <v>2502.2525346632392</v>
      </c>
      <c r="P373" s="39">
        <f>IF(INDEX('Discl output_ class'!$B:$T,MATCH('Class output'!$A373,'Discl output_ class'!$B:$B,FALSE),MATCH('Class output'!P$1,'Discl output_ class'!$B$1:$T$1,FALSE))=0,0,'Inq6 adjusted class'!S373)</f>
        <v>1907.0920820437075</v>
      </c>
      <c r="Q373" s="39">
        <f>IF(INDEX('Discl output_ class'!$B:$T,MATCH('Class output'!$A373,'Discl output_ class'!$B:$B,FALSE),MATCH('Class output'!Q$1,'Discl output_ class'!$B$1:$T$1,FALSE))=0,0,'Inq6 adjusted class'!T373)</f>
        <v>2168.8595282495603</v>
      </c>
      <c r="R373" s="39">
        <f>IF(INDEX('Discl output_ class'!$B:$T,MATCH('Class output'!$A373,'Discl output_ class'!$B:$B,FALSE),MATCH('Class output'!R$1,'Discl output_ class'!$B$1:$T$1,FALSE))=0,0,'Inq6 adjusted class'!U373)</f>
        <v>1581.4698382764821</v>
      </c>
      <c r="S373" s="39">
        <f>IF(INDEX('Discl output_ class'!$B:$T,MATCH('Class output'!$A373,'Discl output_ class'!$B:$B,FALSE),MATCH('Class output'!S$1,'Discl output_ class'!$B$1:$T$1,FALSE))=0,0,'Inq6 adjusted class'!V373)</f>
        <v>2686.2399334894371</v>
      </c>
      <c r="T373" s="39">
        <f>IFERROR(VLOOKUP(A373,'Output A'!B:E,4,FALSE),0)</f>
        <v>1571.13</v>
      </c>
    </row>
    <row r="374" spans="1:20" x14ac:dyDescent="0.3">
      <c r="A374" s="6">
        <f>'Discl output_ class'!B374</f>
        <v>4673</v>
      </c>
      <c r="B374" s="39">
        <f>IF(INDEX('Discl output_ class'!$B:$T,MATCH('Class output'!$A374,'Discl output_ class'!$B:$B,FALSE),MATCH('Class output'!B$1,'Discl output_ class'!$B$1:$T$1,FALSE))=0,0,'Inq6 adjusted class'!E374)</f>
        <v>11111.196701551964</v>
      </c>
      <c r="C374" s="39">
        <f>IF(INDEX('Discl output_ class'!$B:$T,MATCH('Class output'!$A374,'Discl output_ class'!$B:$B,FALSE),MATCH('Class output'!C$1,'Discl output_ class'!$B$1:$T$1,FALSE))=0,0,'Inq6 adjusted class'!F374)</f>
        <v>11358.104912755045</v>
      </c>
      <c r="D374" s="39">
        <f>IF(INDEX('Discl output_ class'!$B:$T,MATCH('Class output'!$A374,'Discl output_ class'!$B:$B,FALSE),MATCH('Class output'!D$1,'Discl output_ class'!$B$1:$T$1,FALSE))=0,0,'Inq6 adjusted class'!G374)</f>
        <v>11896.664565296731</v>
      </c>
      <c r="E374" s="39">
        <f>IF(INDEX('Discl output_ class'!$B:$T,MATCH('Class output'!$A374,'Discl output_ class'!$B:$B,FALSE),MATCH('Class output'!E$1,'Discl output_ class'!$B$1:$T$1,FALSE))=0,0,'Inq6 adjusted class'!H374)</f>
        <v>11597.924511784666</v>
      </c>
      <c r="F374" s="39">
        <f>IF(INDEX('Discl output_ class'!$B:$T,MATCH('Class output'!$A374,'Discl output_ class'!$B:$B,FALSE),MATCH('Class output'!F$1,'Discl output_ class'!$B$1:$T$1,FALSE))=0,0,'Inq6 adjusted class'!I374)</f>
        <v>11096.857088599065</v>
      </c>
      <c r="G374" s="39">
        <f>IF(INDEX('Discl output_ class'!$B:$T,MATCH('Class output'!$A374,'Discl output_ class'!$B:$B,FALSE),MATCH('Class output'!G$1,'Discl output_ class'!$B$1:$T$1,FALSE))=0,0,'Inq6 adjusted class'!J374)</f>
        <v>10861.883373173236</v>
      </c>
      <c r="H374" s="39">
        <f>IF(INDEX('Discl output_ class'!$B:$T,MATCH('Class output'!$A374,'Discl output_ class'!$B:$B,FALSE),MATCH('Class output'!H$1,'Discl output_ class'!$B$1:$T$1,FALSE))=0,0,'Inq6 adjusted class'!K374)</f>
        <v>10951.444157531667</v>
      </c>
      <c r="I374" s="39">
        <f>IF(INDEX('Discl output_ class'!$B:$T,MATCH('Class output'!$A374,'Discl output_ class'!$B:$B,FALSE),MATCH('Class output'!I$1,'Discl output_ class'!$B$1:$T$1,FALSE))=0,0,'Inq6 adjusted class'!L374)</f>
        <v>10856.618524622781</v>
      </c>
      <c r="J374" s="39">
        <f>IF(INDEX('Discl output_ class'!$B:$T,MATCH('Class output'!$A374,'Discl output_ class'!$B:$B,FALSE),MATCH('Class output'!J$1,'Discl output_ class'!$B$1:$T$1,FALSE))=0,0,'Inq6 adjusted class'!M374)</f>
        <v>10912.182234838896</v>
      </c>
      <c r="K374" s="39">
        <f>IF(INDEX('Discl output_ class'!$B:$T,MATCH('Class output'!$A374,'Discl output_ class'!$B:$B,FALSE),MATCH('Class output'!K$1,'Discl output_ class'!$B$1:$T$1,FALSE))=0,0,'Inq6 adjusted class'!N374)</f>
        <v>10922.78768749534</v>
      </c>
      <c r="L374" s="39">
        <f>IF(INDEX('Discl output_ class'!$B:$T,MATCH('Class output'!$A374,'Discl output_ class'!$B:$B,FALSE),MATCH('Class output'!L$1,'Discl output_ class'!$B$1:$T$1,FALSE))=0,0,'Inq6 adjusted class'!O374)</f>
        <v>10739.483912629596</v>
      </c>
      <c r="M374" s="39">
        <f>IF(INDEX('Discl output_ class'!$B:$T,MATCH('Class output'!$A374,'Discl output_ class'!$B:$B,FALSE),MATCH('Class output'!M$1,'Discl output_ class'!$B$1:$T$1,FALSE))=0,0,'Inq6 adjusted class'!P374)</f>
        <v>10738.406888211228</v>
      </c>
      <c r="N374" s="39">
        <f>IF(INDEX('Discl output_ class'!$B:$T,MATCH('Class output'!$A374,'Discl output_ class'!$B:$B,FALSE),MATCH('Class output'!N$1,'Discl output_ class'!$B$1:$T$1,FALSE))=0,0,'Inq6 adjusted class'!Q374)</f>
        <v>10006.479103785758</v>
      </c>
      <c r="O374" s="39">
        <f>IF(INDEX('Discl output_ class'!$B:$T,MATCH('Class output'!$A374,'Discl output_ class'!$B:$B,FALSE),MATCH('Class output'!O$1,'Discl output_ class'!$B$1:$T$1,FALSE))=0,0,'Inq6 adjusted class'!R374)</f>
        <v>11759.434579032748</v>
      </c>
      <c r="P374" s="39">
        <f>IF(INDEX('Discl output_ class'!$B:$T,MATCH('Class output'!$A374,'Discl output_ class'!$B:$B,FALSE),MATCH('Class output'!P$1,'Discl output_ class'!$B$1:$T$1,FALSE))=0,0,'Inq6 adjusted class'!S374)</f>
        <v>10165.806246312701</v>
      </c>
      <c r="Q374" s="39">
        <f>IF(INDEX('Discl output_ class'!$B:$T,MATCH('Class output'!$A374,'Discl output_ class'!$B:$B,FALSE),MATCH('Class output'!Q$1,'Discl output_ class'!$B$1:$T$1,FALSE))=0,0,'Inq6 adjusted class'!T374)</f>
        <v>10776.659382455935</v>
      </c>
      <c r="R374" s="39">
        <f>IF(INDEX('Discl output_ class'!$B:$T,MATCH('Class output'!$A374,'Discl output_ class'!$B:$B,FALSE),MATCH('Class output'!R$1,'Discl output_ class'!$B$1:$T$1,FALSE))=0,0,'Inq6 adjusted class'!U374)</f>
        <v>9642.1347546531488</v>
      </c>
      <c r="S374" s="39">
        <f>IF(INDEX('Discl output_ class'!$B:$T,MATCH('Class output'!$A374,'Discl output_ class'!$B:$B,FALSE),MATCH('Class output'!S$1,'Discl output_ class'!$B$1:$T$1,FALSE))=0,0,'Inq6 adjusted class'!V374)</f>
        <v>13636.275792462569</v>
      </c>
      <c r="T374" s="39">
        <f>IFERROR(VLOOKUP(A374,'Output A'!B:E,4,FALSE),0)</f>
        <v>10587</v>
      </c>
    </row>
    <row r="375" spans="1:20" x14ac:dyDescent="0.3">
      <c r="A375" s="6">
        <f>'Discl output_ class'!B375</f>
        <v>4674</v>
      </c>
      <c r="B375" s="39">
        <f>IF(INDEX('Discl output_ class'!$B:$T,MATCH('Class output'!$A375,'Discl output_ class'!$B:$B,FALSE),MATCH('Class output'!B$1,'Discl output_ class'!$B$1:$T$1,FALSE))=0,0,'Inq6 adjusted class'!E375)</f>
        <v>3245.3813350510586</v>
      </c>
      <c r="C375" s="39">
        <f>IF(INDEX('Discl output_ class'!$B:$T,MATCH('Class output'!$A375,'Discl output_ class'!$B:$B,FALSE),MATCH('Class output'!C$1,'Discl output_ class'!$B$1:$T$1,FALSE))=0,0,'Inq6 adjusted class'!F375)</f>
        <v>4012.8044787100566</v>
      </c>
      <c r="D375" s="39">
        <f>IF(INDEX('Discl output_ class'!$B:$T,MATCH('Class output'!$A375,'Discl output_ class'!$B:$B,FALSE),MATCH('Class output'!D$1,'Discl output_ class'!$B$1:$T$1,FALSE))=0,0,'Inq6 adjusted class'!G375)</f>
        <v>4401.0399221596299</v>
      </c>
      <c r="E375" s="39">
        <f>IF(INDEX('Discl output_ class'!$B:$T,MATCH('Class output'!$A375,'Discl output_ class'!$B:$B,FALSE),MATCH('Class output'!E$1,'Discl output_ class'!$B$1:$T$1,FALSE))=0,0,'Inq6 adjusted class'!H375)</f>
        <v>4017.0371332184568</v>
      </c>
      <c r="F375" s="39">
        <f>IF(INDEX('Discl output_ class'!$B:$T,MATCH('Class output'!$A375,'Discl output_ class'!$B:$B,FALSE),MATCH('Class output'!F$1,'Discl output_ class'!$B$1:$T$1,FALSE))=0,0,'Inq6 adjusted class'!I375)</f>
        <v>4165.5975192562501</v>
      </c>
      <c r="G375" s="39">
        <f>IF(INDEX('Discl output_ class'!$B:$T,MATCH('Class output'!$A375,'Discl output_ class'!$B:$B,FALSE),MATCH('Class output'!G$1,'Discl output_ class'!$B$1:$T$1,FALSE))=0,0,'Inq6 adjusted class'!J375)</f>
        <v>3911.1141151565816</v>
      </c>
      <c r="H375" s="39">
        <f>IF(INDEX('Discl output_ class'!$B:$T,MATCH('Class output'!$A375,'Discl output_ class'!$B:$B,FALSE),MATCH('Class output'!H$1,'Discl output_ class'!$B$1:$T$1,FALSE))=0,0,'Inq6 adjusted class'!K375)</f>
        <v>3659.1855657090168</v>
      </c>
      <c r="I375" s="39">
        <f>IF(INDEX('Discl output_ class'!$B:$T,MATCH('Class output'!$A375,'Discl output_ class'!$B:$B,FALSE),MATCH('Class output'!I$1,'Discl output_ class'!$B$1:$T$1,FALSE))=0,0,'Inq6 adjusted class'!L375)</f>
        <v>3638.1566252323014</v>
      </c>
      <c r="J375" s="39">
        <f>IF(INDEX('Discl output_ class'!$B:$T,MATCH('Class output'!$A375,'Discl output_ class'!$B:$B,FALSE),MATCH('Class output'!J$1,'Discl output_ class'!$B$1:$T$1,FALSE))=0,0,'Inq6 adjusted class'!M375)</f>
        <v>3679.7255300640109</v>
      </c>
      <c r="K375" s="39">
        <f>IF(INDEX('Discl output_ class'!$B:$T,MATCH('Class output'!$A375,'Discl output_ class'!$B:$B,FALSE),MATCH('Class output'!K$1,'Discl output_ class'!$B$1:$T$1,FALSE))=0,0,'Inq6 adjusted class'!N375)</f>
        <v>3862.7428681581541</v>
      </c>
      <c r="L375" s="39">
        <f>IF(INDEX('Discl output_ class'!$B:$T,MATCH('Class output'!$A375,'Discl output_ class'!$B:$B,FALSE),MATCH('Class output'!L$1,'Discl output_ class'!$B$1:$T$1,FALSE))=0,0,'Inq6 adjusted class'!O375)</f>
        <v>3598.1492532907741</v>
      </c>
      <c r="M375" s="39">
        <f>IF(INDEX('Discl output_ class'!$B:$T,MATCH('Class output'!$A375,'Discl output_ class'!$B:$B,FALSE),MATCH('Class output'!M$1,'Discl output_ class'!$B$1:$T$1,FALSE))=0,0,'Inq6 adjusted class'!P375)</f>
        <v>3715.3533260366366</v>
      </c>
      <c r="N375" s="39">
        <f>IF(INDEX('Discl output_ class'!$B:$T,MATCH('Class output'!$A375,'Discl output_ class'!$B:$B,FALSE),MATCH('Class output'!N$1,'Discl output_ class'!$B$1:$T$1,FALSE))=0,0,'Inq6 adjusted class'!Q375)</f>
        <v>3479.5652868819229</v>
      </c>
      <c r="O375" s="39">
        <f>IF(INDEX('Discl output_ class'!$B:$T,MATCH('Class output'!$A375,'Discl output_ class'!$B:$B,FALSE),MATCH('Class output'!O$1,'Discl output_ class'!$B$1:$T$1,FALSE))=0,0,'Inq6 adjusted class'!R375)</f>
        <v>4239.5446952517786</v>
      </c>
      <c r="P375" s="39">
        <f>IF(INDEX('Discl output_ class'!$B:$T,MATCH('Class output'!$A375,'Discl output_ class'!$B:$B,FALSE),MATCH('Class output'!P$1,'Discl output_ class'!$B$1:$T$1,FALSE))=0,0,'Inq6 adjusted class'!S375)</f>
        <v>2987.8048294901564</v>
      </c>
      <c r="Q375" s="39">
        <f>IF(INDEX('Discl output_ class'!$B:$T,MATCH('Class output'!$A375,'Discl output_ class'!$B:$B,FALSE),MATCH('Class output'!Q$1,'Discl output_ class'!$B$1:$T$1,FALSE))=0,0,'Inq6 adjusted class'!T375)</f>
        <v>3233.9220484477974</v>
      </c>
      <c r="R375" s="39">
        <f>IF(INDEX('Discl output_ class'!$B:$T,MATCH('Class output'!$A375,'Discl output_ class'!$B:$B,FALSE),MATCH('Class output'!R$1,'Discl output_ class'!$B$1:$T$1,FALSE))=0,0,'Inq6 adjusted class'!U375)</f>
        <v>2895.8207914974564</v>
      </c>
      <c r="S375" s="39">
        <f>IF(INDEX('Discl output_ class'!$B:$T,MATCH('Class output'!$A375,'Discl output_ class'!$B:$B,FALSE),MATCH('Class output'!S$1,'Discl output_ class'!$B$1:$T$1,FALSE))=0,0,'Inq6 adjusted class'!V375)</f>
        <v>4468.1571849028705</v>
      </c>
      <c r="T375" s="39">
        <f>IFERROR(VLOOKUP(A375,'Output A'!B:E,4,FALSE),0)</f>
        <v>2969.18</v>
      </c>
    </row>
    <row r="376" spans="1:20" x14ac:dyDescent="0.3">
      <c r="A376" s="6">
        <f>'Discl output_ class'!B376</f>
        <v>4675</v>
      </c>
      <c r="B376" s="39">
        <f>IF(INDEX('Discl output_ class'!$B:$T,MATCH('Class output'!$A376,'Discl output_ class'!$B:$B,FALSE),MATCH('Class output'!B$1,'Discl output_ class'!$B$1:$T$1,FALSE))=0,0,'Inq6 adjusted class'!E376)</f>
        <v>2489.5121599413137</v>
      </c>
      <c r="C376" s="39">
        <f>IF(INDEX('Discl output_ class'!$B:$T,MATCH('Class output'!$A376,'Discl output_ class'!$B:$B,FALSE),MATCH('Class output'!C$1,'Discl output_ class'!$B$1:$T$1,FALSE))=0,0,'Inq6 adjusted class'!F376)</f>
        <v>2612.8955448696929</v>
      </c>
      <c r="D376" s="39">
        <f>IF(INDEX('Discl output_ class'!$B:$T,MATCH('Class output'!$A376,'Discl output_ class'!$B:$B,FALSE),MATCH('Class output'!D$1,'Discl output_ class'!$B$1:$T$1,FALSE))=0,0,'Inq6 adjusted class'!G376)</f>
        <v>2560.4382575422092</v>
      </c>
      <c r="E376" s="39">
        <f>IF(INDEX('Discl output_ class'!$B:$T,MATCH('Class output'!$A376,'Discl output_ class'!$B:$B,FALSE),MATCH('Class output'!E$1,'Discl output_ class'!$B$1:$T$1,FALSE))=0,0,'Inq6 adjusted class'!H376)</f>
        <v>1884.2327458479317</v>
      </c>
      <c r="F376" s="39">
        <f>IF(INDEX('Discl output_ class'!$B:$T,MATCH('Class output'!$A376,'Discl output_ class'!$B:$B,FALSE),MATCH('Class output'!F$1,'Discl output_ class'!$B$1:$T$1,FALSE))=0,0,'Inq6 adjusted class'!I376)</f>
        <v>1758.5234392338214</v>
      </c>
      <c r="G376" s="39">
        <f>IF(INDEX('Discl output_ class'!$B:$T,MATCH('Class output'!$A376,'Discl output_ class'!$B:$B,FALSE),MATCH('Class output'!G$1,'Discl output_ class'!$B$1:$T$1,FALSE))=0,0,'Inq6 adjusted class'!J376)</f>
        <v>1906.9902296409628</v>
      </c>
      <c r="H376" s="39">
        <f>IF(INDEX('Discl output_ class'!$B:$T,MATCH('Class output'!$A376,'Discl output_ class'!$B:$B,FALSE),MATCH('Class output'!H$1,'Discl output_ class'!$B$1:$T$1,FALSE))=0,0,'Inq6 adjusted class'!K376)</f>
        <v>1834.5946052099848</v>
      </c>
      <c r="I376" s="39">
        <f>IF(INDEX('Discl output_ class'!$B:$T,MATCH('Class output'!$A376,'Discl output_ class'!$B:$B,FALSE),MATCH('Class output'!I$1,'Discl output_ class'!$B$1:$T$1,FALSE))=0,0,'Inq6 adjusted class'!L376)</f>
        <v>1625.9662329156904</v>
      </c>
      <c r="J376" s="39">
        <f>IF(INDEX('Discl output_ class'!$B:$T,MATCH('Class output'!$A376,'Discl output_ class'!$B:$B,FALSE),MATCH('Class output'!J$1,'Discl output_ class'!$B$1:$T$1,FALSE))=0,0,'Inq6 adjusted class'!M376)</f>
        <v>1469.8907163962201</v>
      </c>
      <c r="K376" s="39">
        <f>IF(INDEX('Discl output_ class'!$B:$T,MATCH('Class output'!$A376,'Discl output_ class'!$B:$B,FALSE),MATCH('Class output'!K$1,'Discl output_ class'!$B$1:$T$1,FALSE))=0,0,'Inq6 adjusted class'!N376)</f>
        <v>1370.7577076286029</v>
      </c>
      <c r="L376" s="39">
        <f>IF(INDEX('Discl output_ class'!$B:$T,MATCH('Class output'!$A376,'Discl output_ class'!$B:$B,FALSE),MATCH('Class output'!L$1,'Discl output_ class'!$B$1:$T$1,FALSE))=0,0,'Inq6 adjusted class'!O376)</f>
        <v>1374.9789379626679</v>
      </c>
      <c r="M376" s="39">
        <f>IF(INDEX('Discl output_ class'!$B:$T,MATCH('Class output'!$A376,'Discl output_ class'!$B:$B,FALSE),MATCH('Class output'!M$1,'Discl output_ class'!$B$1:$T$1,FALSE))=0,0,'Inq6 adjusted class'!P376)</f>
        <v>1584.5803718529162</v>
      </c>
      <c r="N376" s="39">
        <f>IF(INDEX('Discl output_ class'!$B:$T,MATCH('Class output'!$A376,'Discl output_ class'!$B:$B,FALSE),MATCH('Class output'!N$1,'Discl output_ class'!$B$1:$T$1,FALSE))=0,0,'Inq6 adjusted class'!Q376)</f>
        <v>1207.5837873185042</v>
      </c>
      <c r="O376" s="39">
        <f>IF(INDEX('Discl output_ class'!$B:$T,MATCH('Class output'!$A376,'Discl output_ class'!$B:$B,FALSE),MATCH('Class output'!O$1,'Discl output_ class'!$B$1:$T$1,FALSE))=0,0,'Inq6 adjusted class'!R376)</f>
        <v>1659.7582287665707</v>
      </c>
      <c r="P376" s="39">
        <f>IF(INDEX('Discl output_ class'!$B:$T,MATCH('Class output'!$A376,'Discl output_ class'!$B:$B,FALSE),MATCH('Class output'!P$1,'Discl output_ class'!$B$1:$T$1,FALSE))=0,0,'Inq6 adjusted class'!S376)</f>
        <v>1107.9260493537263</v>
      </c>
      <c r="Q376" s="39">
        <f>IF(INDEX('Discl output_ class'!$B:$T,MATCH('Class output'!$A376,'Discl output_ class'!$B:$B,FALSE),MATCH('Class output'!Q$1,'Discl output_ class'!$B$1:$T$1,FALSE))=0,0,'Inq6 adjusted class'!T376)</f>
        <v>1306.7000548230749</v>
      </c>
      <c r="R376" s="39">
        <f>IF(INDEX('Discl output_ class'!$B:$T,MATCH('Class output'!$A376,'Discl output_ class'!$B:$B,FALSE),MATCH('Class output'!R$1,'Discl output_ class'!$B$1:$T$1,FALSE))=0,0,'Inq6 adjusted class'!U376)</f>
        <v>894.44336892867148</v>
      </c>
      <c r="S376" s="39">
        <f>IF(INDEX('Discl output_ class'!$B:$T,MATCH('Class output'!$A376,'Discl output_ class'!$B:$B,FALSE),MATCH('Class output'!S$1,'Discl output_ class'!$B$1:$T$1,FALSE))=0,0,'Inq6 adjusted class'!V376)</f>
        <v>2079.1324413175867</v>
      </c>
      <c r="T376" s="39">
        <f>IFERROR(VLOOKUP(A376,'Output A'!B:E,4,FALSE),0)</f>
        <v>1096.47</v>
      </c>
    </row>
    <row r="377" spans="1:20" x14ac:dyDescent="0.3">
      <c r="A377" s="6">
        <f>'Discl output_ class'!B377</f>
        <v>4676</v>
      </c>
      <c r="B377" s="39">
        <f>IF(INDEX('Discl output_ class'!$B:$T,MATCH('Class output'!$A377,'Discl output_ class'!$B:$B,FALSE),MATCH('Class output'!B$1,'Discl output_ class'!$B$1:$T$1,FALSE))=0,0,'Inq6 adjusted class'!E377)</f>
        <v>4415.0977568082935</v>
      </c>
      <c r="C377" s="39">
        <f>IF(INDEX('Discl output_ class'!$B:$T,MATCH('Class output'!$A377,'Discl output_ class'!$B:$B,FALSE),MATCH('Class output'!C$1,'Discl output_ class'!$B$1:$T$1,FALSE))=0,0,'Inq6 adjusted class'!F377)</f>
        <v>3640.9293573069417</v>
      </c>
      <c r="D377" s="39">
        <f>IF(INDEX('Discl output_ class'!$B:$T,MATCH('Class output'!$A377,'Discl output_ class'!$B:$B,FALSE),MATCH('Class output'!D$1,'Discl output_ class'!$B$1:$T$1,FALSE))=0,0,'Inq6 adjusted class'!G377)</f>
        <v>3659.139305343499</v>
      </c>
      <c r="E377" s="39">
        <f>IF(INDEX('Discl output_ class'!$B:$T,MATCH('Class output'!$A377,'Discl output_ class'!$B:$B,FALSE),MATCH('Class output'!E$1,'Discl output_ class'!$B$1:$T$1,FALSE))=0,0,'Inq6 adjusted class'!H377)</f>
        <v>2965.7447859205367</v>
      </c>
      <c r="F377" s="39">
        <f>IF(INDEX('Discl output_ class'!$B:$T,MATCH('Class output'!$A377,'Discl output_ class'!$B:$B,FALSE),MATCH('Class output'!F$1,'Discl output_ class'!$B$1:$T$1,FALSE))=0,0,'Inq6 adjusted class'!I377)</f>
        <v>2489.3919884224165</v>
      </c>
      <c r="G377" s="39">
        <f>IF(INDEX('Discl output_ class'!$B:$T,MATCH('Class output'!$A377,'Discl output_ class'!$B:$B,FALSE),MATCH('Class output'!G$1,'Discl output_ class'!$B$1:$T$1,FALSE))=0,0,'Inq6 adjusted class'!J377)</f>
        <v>3279.7220331657782</v>
      </c>
      <c r="H377" s="39">
        <f>IF(INDEX('Discl output_ class'!$B:$T,MATCH('Class output'!$A377,'Discl output_ class'!$B:$B,FALSE),MATCH('Class output'!H$1,'Discl output_ class'!$B$1:$T$1,FALSE))=0,0,'Inq6 adjusted class'!K377)</f>
        <v>3123.9543477122488</v>
      </c>
      <c r="I377" s="39">
        <f>IF(INDEX('Discl output_ class'!$B:$T,MATCH('Class output'!$A377,'Discl output_ class'!$B:$B,FALSE),MATCH('Class output'!I$1,'Discl output_ class'!$B$1:$T$1,FALSE))=0,0,'Inq6 adjusted class'!L377)</f>
        <v>2669.8845953924028</v>
      </c>
      <c r="J377" s="39">
        <f>IF(INDEX('Discl output_ class'!$B:$T,MATCH('Class output'!$A377,'Discl output_ class'!$B:$B,FALSE),MATCH('Class output'!J$1,'Discl output_ class'!$B$1:$T$1,FALSE))=0,0,'Inq6 adjusted class'!M377)</f>
        <v>2406.7018335120997</v>
      </c>
      <c r="K377" s="39">
        <f>IF(INDEX('Discl output_ class'!$B:$T,MATCH('Class output'!$A377,'Discl output_ class'!$B:$B,FALSE),MATCH('Class output'!K$1,'Discl output_ class'!$B$1:$T$1,FALSE))=0,0,'Inq6 adjusted class'!N377)</f>
        <v>2289.5392219021883</v>
      </c>
      <c r="L377" s="39">
        <f>IF(INDEX('Discl output_ class'!$B:$T,MATCH('Class output'!$A377,'Discl output_ class'!$B:$B,FALSE),MATCH('Class output'!L$1,'Discl output_ class'!$B$1:$T$1,FALSE))=0,0,'Inq6 adjusted class'!O377)</f>
        <v>1767.697378299041</v>
      </c>
      <c r="M377" s="39">
        <f>IF(INDEX('Discl output_ class'!$B:$T,MATCH('Class output'!$A377,'Discl output_ class'!$B:$B,FALSE),MATCH('Class output'!M$1,'Discl output_ class'!$B$1:$T$1,FALSE))=0,0,'Inq6 adjusted class'!P377)</f>
        <v>2294.3371312436202</v>
      </c>
      <c r="N377" s="39">
        <f>IF(INDEX('Discl output_ class'!$B:$T,MATCH('Class output'!$A377,'Discl output_ class'!$B:$B,FALSE),MATCH('Class output'!N$1,'Discl output_ class'!$B$1:$T$1,FALSE))=0,0,'Inq6 adjusted class'!Q377)</f>
        <v>1825.2429238654083</v>
      </c>
      <c r="O377" s="39">
        <f>IF(INDEX('Discl output_ class'!$B:$T,MATCH('Class output'!$A377,'Discl output_ class'!$B:$B,FALSE),MATCH('Class output'!O$1,'Discl output_ class'!$B$1:$T$1,FALSE))=0,0,'Inq6 adjusted class'!R377)</f>
        <v>2111.8648884351355</v>
      </c>
      <c r="P377" s="39">
        <f>IF(INDEX('Discl output_ class'!$B:$T,MATCH('Class output'!$A377,'Discl output_ class'!$B:$B,FALSE),MATCH('Class output'!P$1,'Discl output_ class'!$B$1:$T$1,FALSE))=0,0,'Inq6 adjusted class'!S377)</f>
        <v>1537.2235541458726</v>
      </c>
      <c r="Q377" s="39">
        <f>IF(INDEX('Discl output_ class'!$B:$T,MATCH('Class output'!$A377,'Discl output_ class'!$B:$B,FALSE),MATCH('Class output'!Q$1,'Discl output_ class'!$B$1:$T$1,FALSE))=0,0,'Inq6 adjusted class'!T377)</f>
        <v>1796.0918130637117</v>
      </c>
      <c r="R377" s="39">
        <f>IF(INDEX('Discl output_ class'!$B:$T,MATCH('Class output'!$A377,'Discl output_ class'!$B:$B,FALSE),MATCH('Class output'!R$1,'Discl output_ class'!$B$1:$T$1,FALSE))=0,0,'Inq6 adjusted class'!U377)</f>
        <v>1336.7322563814571</v>
      </c>
      <c r="S377" s="39">
        <f>IF(INDEX('Discl output_ class'!$B:$T,MATCH('Class output'!$A377,'Discl output_ class'!$B:$B,FALSE),MATCH('Class output'!S$1,'Discl output_ class'!$B$1:$T$1,FALSE))=0,0,'Inq6 adjusted class'!V377)</f>
        <v>2094.1314388673236</v>
      </c>
      <c r="T377" s="39">
        <f>IFERROR(VLOOKUP(A377,'Output A'!B:E,4,FALSE),0)</f>
        <v>1090.04</v>
      </c>
    </row>
    <row r="378" spans="1:20" x14ac:dyDescent="0.3">
      <c r="A378" s="6">
        <f>'Discl output_ class'!B378</f>
        <v>4677</v>
      </c>
      <c r="B378" s="39">
        <f>IF(INDEX('Discl output_ class'!$B:$T,MATCH('Class output'!$A378,'Discl output_ class'!$B:$B,FALSE),MATCH('Class output'!B$1,'Discl output_ class'!$B$1:$T$1,FALSE))=0,0,'Inq6 adjusted class'!E378)</f>
        <v>1145.9438214432259</v>
      </c>
      <c r="C378" s="39">
        <f>IF(INDEX('Discl output_ class'!$B:$T,MATCH('Class output'!$A378,'Discl output_ class'!$B:$B,FALSE),MATCH('Class output'!C$1,'Discl output_ class'!$B$1:$T$1,FALSE))=0,0,'Inq6 adjusted class'!F378)</f>
        <v>1034.8392215877211</v>
      </c>
      <c r="D378" s="39">
        <f>IF(INDEX('Discl output_ class'!$B:$T,MATCH('Class output'!$A378,'Discl output_ class'!$B:$B,FALSE),MATCH('Class output'!D$1,'Discl output_ class'!$B$1:$T$1,FALSE))=0,0,'Inq6 adjusted class'!G378)</f>
        <v>1226.6582568520876</v>
      </c>
      <c r="E378" s="39">
        <f>IF(INDEX('Discl output_ class'!$B:$T,MATCH('Class output'!$A378,'Discl output_ class'!$B:$B,FALSE),MATCH('Class output'!E$1,'Discl output_ class'!$B$1:$T$1,FALSE))=0,0,'Inq6 adjusted class'!H378)</f>
        <v>1296.7203620996904</v>
      </c>
      <c r="F378" s="39">
        <f>IF(INDEX('Discl output_ class'!$B:$T,MATCH('Class output'!$A378,'Discl output_ class'!$B:$B,FALSE),MATCH('Class output'!F$1,'Discl output_ class'!$B$1:$T$1,FALSE))=0,0,'Inq6 adjusted class'!I378)</f>
        <v>927.90682381733814</v>
      </c>
      <c r="G378" s="39">
        <f>IF(INDEX('Discl output_ class'!$B:$T,MATCH('Class output'!$A378,'Discl output_ class'!$B:$B,FALSE),MATCH('Class output'!G$1,'Discl output_ class'!$B$1:$T$1,FALSE))=0,0,'Inq6 adjusted class'!J378)</f>
        <v>822.97172499158057</v>
      </c>
      <c r="H378" s="39">
        <f>IF(INDEX('Discl output_ class'!$B:$T,MATCH('Class output'!$A378,'Discl output_ class'!$B:$B,FALSE),MATCH('Class output'!H$1,'Discl output_ class'!$B$1:$T$1,FALSE))=0,0,'Inq6 adjusted class'!K378)</f>
        <v>791.01760453166469</v>
      </c>
      <c r="I378" s="39">
        <f>IF(INDEX('Discl output_ class'!$B:$T,MATCH('Class output'!$A378,'Discl output_ class'!$B:$B,FALSE),MATCH('Class output'!I$1,'Discl output_ class'!$B$1:$T$1,FALSE))=0,0,'Inq6 adjusted class'!L378)</f>
        <v>736.91843508206659</v>
      </c>
      <c r="J378" s="39">
        <f>IF(INDEX('Discl output_ class'!$B:$T,MATCH('Class output'!$A378,'Discl output_ class'!$B:$B,FALSE),MATCH('Class output'!J$1,'Discl output_ class'!$B$1:$T$1,FALSE))=0,0,'Inq6 adjusted class'!M378)</f>
        <v>685.96829381303007</v>
      </c>
      <c r="K378" s="39">
        <f>IF(INDEX('Discl output_ class'!$B:$T,MATCH('Class output'!$A378,'Discl output_ class'!$B:$B,FALSE),MATCH('Class output'!K$1,'Discl output_ class'!$B$1:$T$1,FALSE))=0,0,'Inq6 adjusted class'!N378)</f>
        <v>1142.1131775890428</v>
      </c>
      <c r="L378" s="39">
        <f>IF(INDEX('Discl output_ class'!$B:$T,MATCH('Class output'!$A378,'Discl output_ class'!$B:$B,FALSE),MATCH('Class output'!L$1,'Discl output_ class'!$B$1:$T$1,FALSE))=0,0,'Inq6 adjusted class'!O378)</f>
        <v>838.08390261679131</v>
      </c>
      <c r="M378" s="39">
        <f>IF(INDEX('Discl output_ class'!$B:$T,MATCH('Class output'!$A378,'Discl output_ class'!$B:$B,FALSE),MATCH('Class output'!M$1,'Discl output_ class'!$B$1:$T$1,FALSE))=0,0,'Inq6 adjusted class'!P378)</f>
        <v>724.38822381258319</v>
      </c>
      <c r="N378" s="39">
        <f>IF(INDEX('Discl output_ class'!$B:$T,MATCH('Class output'!$A378,'Discl output_ class'!$B:$B,FALSE),MATCH('Class output'!N$1,'Discl output_ class'!$B$1:$T$1,FALSE))=0,0,'Inq6 adjusted class'!Q378)</f>
        <v>641.85636509281392</v>
      </c>
      <c r="O378" s="39">
        <f>IF(INDEX('Discl output_ class'!$B:$T,MATCH('Class output'!$A378,'Discl output_ class'!$B:$B,FALSE),MATCH('Class output'!O$1,'Discl output_ class'!$B$1:$T$1,FALSE))=0,0,'Inq6 adjusted class'!R378)</f>
        <v>895.0000349579708</v>
      </c>
      <c r="P378" s="39">
        <f>IF(INDEX('Discl output_ class'!$B:$T,MATCH('Class output'!$A378,'Discl output_ class'!$B:$B,FALSE),MATCH('Class output'!P$1,'Discl output_ class'!$B$1:$T$1,FALSE))=0,0,'Inq6 adjusted class'!S378)</f>
        <v>739.80240082485216</v>
      </c>
      <c r="Q378" s="39">
        <f>IF(INDEX('Discl output_ class'!$B:$T,MATCH('Class output'!$A378,'Discl output_ class'!$B:$B,FALSE),MATCH('Class output'!Q$1,'Discl output_ class'!$B$1:$T$1,FALSE))=0,0,'Inq6 adjusted class'!T378)</f>
        <v>907.1665187447029</v>
      </c>
      <c r="R378" s="39">
        <f>IF(INDEX('Discl output_ class'!$B:$T,MATCH('Class output'!$A378,'Discl output_ class'!$B:$B,FALSE),MATCH('Class output'!R$1,'Discl output_ class'!$B$1:$T$1,FALSE))=0,0,'Inq6 adjusted class'!U378)</f>
        <v>399.04061559398292</v>
      </c>
      <c r="S378" s="39">
        <f>IF(INDEX('Discl output_ class'!$B:$T,MATCH('Class output'!$A378,'Discl output_ class'!$B:$B,FALSE),MATCH('Class output'!S$1,'Discl output_ class'!$B$1:$T$1,FALSE))=0,0,'Inq6 adjusted class'!V378)</f>
        <v>1304.6387417648923</v>
      </c>
      <c r="T378" s="39">
        <f>IFERROR(VLOOKUP(A378,'Output A'!B:E,4,FALSE),0)</f>
        <v>621.96914200000003</v>
      </c>
    </row>
    <row r="379" spans="1:20" x14ac:dyDescent="0.3">
      <c r="A379" s="6">
        <f>'Discl output_ class'!B379</f>
        <v>4690</v>
      </c>
      <c r="B379" s="39">
        <f>IF(INDEX('Discl output_ class'!$B:$T,MATCH('Class output'!$A379,'Discl output_ class'!$B:$B,FALSE),MATCH('Class output'!B$1,'Discl output_ class'!$B$1:$T$1,FALSE))=0,0,'Inq6 adjusted class'!E379)</f>
        <v>20140.888050739642</v>
      </c>
      <c r="C379" s="39">
        <f>IF(INDEX('Discl output_ class'!$B:$T,MATCH('Class output'!$A379,'Discl output_ class'!$B:$B,FALSE),MATCH('Class output'!C$1,'Discl output_ class'!$B$1:$T$1,FALSE))=0,0,'Inq6 adjusted class'!F379)</f>
        <v>17910.856060934431</v>
      </c>
      <c r="D379" s="39">
        <f>IF(INDEX('Discl output_ class'!$B:$T,MATCH('Class output'!$A379,'Discl output_ class'!$B:$B,FALSE),MATCH('Class output'!D$1,'Discl output_ class'!$B$1:$T$1,FALSE))=0,0,'Inq6 adjusted class'!G379)</f>
        <v>19468.885813320951</v>
      </c>
      <c r="E379" s="39">
        <f>IF(INDEX('Discl output_ class'!$B:$T,MATCH('Class output'!$A379,'Discl output_ class'!$B:$B,FALSE),MATCH('Class output'!E$1,'Discl output_ class'!$B$1:$T$1,FALSE))=0,0,'Inq6 adjusted class'!H379)</f>
        <v>18002.31314829451</v>
      </c>
      <c r="F379" s="39">
        <f>IF(INDEX('Discl output_ class'!$B:$T,MATCH('Class output'!$A379,'Discl output_ class'!$B:$B,FALSE),MATCH('Class output'!F$1,'Discl output_ class'!$B$1:$T$1,FALSE))=0,0,'Inq6 adjusted class'!I379)</f>
        <v>16558.479520609162</v>
      </c>
      <c r="G379" s="39">
        <f>IF(INDEX('Discl output_ class'!$B:$T,MATCH('Class output'!$A379,'Discl output_ class'!$B:$B,FALSE),MATCH('Class output'!G$1,'Discl output_ class'!$B$1:$T$1,FALSE))=0,0,'Inq6 adjusted class'!J379)</f>
        <v>16084.967405467303</v>
      </c>
      <c r="H379" s="39">
        <f>IF(INDEX('Discl output_ class'!$B:$T,MATCH('Class output'!$A379,'Discl output_ class'!$B:$B,FALSE),MATCH('Class output'!H$1,'Discl output_ class'!$B$1:$T$1,FALSE))=0,0,'Inq6 adjusted class'!K379)</f>
        <v>15295.498452509641</v>
      </c>
      <c r="I379" s="39">
        <f>IF(INDEX('Discl output_ class'!$B:$T,MATCH('Class output'!$A379,'Discl output_ class'!$B:$B,FALSE),MATCH('Class output'!I$1,'Discl output_ class'!$B$1:$T$1,FALSE))=0,0,'Inq6 adjusted class'!L379)</f>
        <v>13614.215611713527</v>
      </c>
      <c r="J379" s="39">
        <f>IF(INDEX('Discl output_ class'!$B:$T,MATCH('Class output'!$A379,'Discl output_ class'!$B:$B,FALSE),MATCH('Class output'!J$1,'Discl output_ class'!$B$1:$T$1,FALSE))=0,0,'Inq6 adjusted class'!M379)</f>
        <v>13539.532670702527</v>
      </c>
      <c r="K379" s="39">
        <f>IF(INDEX('Discl output_ class'!$B:$T,MATCH('Class output'!$A379,'Discl output_ class'!$B:$B,FALSE),MATCH('Class output'!K$1,'Discl output_ class'!$B$1:$T$1,FALSE))=0,0,'Inq6 adjusted class'!N379)</f>
        <v>12485.479729901426</v>
      </c>
      <c r="L379" s="39">
        <f>IF(INDEX('Discl output_ class'!$B:$T,MATCH('Class output'!$A379,'Discl output_ class'!$B:$B,FALSE),MATCH('Class output'!L$1,'Discl output_ class'!$B$1:$T$1,FALSE))=0,0,'Inq6 adjusted class'!O379)</f>
        <v>11187.178500494427</v>
      </c>
      <c r="M379" s="39">
        <f>IF(INDEX('Discl output_ class'!$B:$T,MATCH('Class output'!$A379,'Discl output_ class'!$B:$B,FALSE),MATCH('Class output'!M$1,'Discl output_ class'!$B$1:$T$1,FALSE))=0,0,'Inq6 adjusted class'!P379)</f>
        <v>11248.047207404794</v>
      </c>
      <c r="N379" s="39">
        <f>IF(INDEX('Discl output_ class'!$B:$T,MATCH('Class output'!$A379,'Discl output_ class'!$B:$B,FALSE),MATCH('Class output'!N$1,'Discl output_ class'!$B$1:$T$1,FALSE))=0,0,'Inq6 adjusted class'!Q379)</f>
        <v>8652.3145055612822</v>
      </c>
      <c r="O379" s="39">
        <f>IF(INDEX('Discl output_ class'!$B:$T,MATCH('Class output'!$A379,'Discl output_ class'!$B:$B,FALSE),MATCH('Class output'!O$1,'Discl output_ class'!$B$1:$T$1,FALSE))=0,0,'Inq6 adjusted class'!R379)</f>
        <v>6460.5545313536222</v>
      </c>
      <c r="P379" s="39">
        <f>IF(INDEX('Discl output_ class'!$B:$T,MATCH('Class output'!$A379,'Discl output_ class'!$B:$B,FALSE),MATCH('Class output'!P$1,'Discl output_ class'!$B$1:$T$1,FALSE))=0,0,'Inq6 adjusted class'!S379)</f>
        <v>12238.682791714808</v>
      </c>
      <c r="Q379" s="39">
        <f>IF(INDEX('Discl output_ class'!$B:$T,MATCH('Class output'!$A379,'Discl output_ class'!$B:$B,FALSE),MATCH('Class output'!Q$1,'Discl output_ class'!$B$1:$T$1,FALSE))=0,0,'Inq6 adjusted class'!T379)</f>
        <v>15618.739019624205</v>
      </c>
      <c r="R379" s="39">
        <f>IF(INDEX('Discl output_ class'!$B:$T,MATCH('Class output'!$A379,'Discl output_ class'!$B:$B,FALSE),MATCH('Class output'!R$1,'Discl output_ class'!$B$1:$T$1,FALSE))=0,0,'Inq6 adjusted class'!U379)</f>
        <v>11148.118475890011</v>
      </c>
      <c r="S379" s="39">
        <f>IF(INDEX('Discl output_ class'!$B:$T,MATCH('Class output'!$A379,'Discl output_ class'!$B:$B,FALSE),MATCH('Class output'!S$1,'Discl output_ class'!$B$1:$T$1,FALSE))=0,0,'Inq6 adjusted class'!V379)</f>
        <v>17774.377615603014</v>
      </c>
      <c r="T379" s="39">
        <f>IFERROR(VLOOKUP(A379,'Output A'!B:E,4,FALSE),0)</f>
        <v>8527.9699999999993</v>
      </c>
    </row>
    <row r="380" spans="1:20" x14ac:dyDescent="0.3">
      <c r="A380" s="6">
        <f>'Discl output_ class'!B380</f>
        <v>4711</v>
      </c>
      <c r="B380" s="39">
        <f>IF(INDEX('Discl output_ class'!$B:$T,MATCH('Class output'!$A380,'Discl output_ class'!$B:$B,FALSE),MATCH('Class output'!B$1,'Discl output_ class'!$B$1:$T$1,FALSE))=0,0,'Inq6 adjusted class'!E380)</f>
        <v>84461.946451517084</v>
      </c>
      <c r="C380" s="39">
        <f>IF(INDEX('Discl output_ class'!$B:$T,MATCH('Class output'!$A380,'Discl output_ class'!$B:$B,FALSE),MATCH('Class output'!C$1,'Discl output_ class'!$B$1:$T$1,FALSE))=0,0,'Inq6 adjusted class'!F380)</f>
        <v>89598.699159685639</v>
      </c>
      <c r="D380" s="39">
        <f>IF(INDEX('Discl output_ class'!$B:$T,MATCH('Class output'!$A380,'Discl output_ class'!$B:$B,FALSE),MATCH('Class output'!D$1,'Discl output_ class'!$B$1:$T$1,FALSE))=0,0,'Inq6 adjusted class'!G380)</f>
        <v>98887.078161548779</v>
      </c>
      <c r="E380" s="39">
        <f>IF(INDEX('Discl output_ class'!$B:$T,MATCH('Class output'!$A380,'Discl output_ class'!$B:$B,FALSE),MATCH('Class output'!E$1,'Discl output_ class'!$B$1:$T$1,FALSE))=0,0,'Inq6 adjusted class'!H380)</f>
        <v>103802.63363127934</v>
      </c>
      <c r="F380" s="39">
        <f>IF(INDEX('Discl output_ class'!$B:$T,MATCH('Class output'!$A380,'Discl output_ class'!$B:$B,FALSE),MATCH('Class output'!F$1,'Discl output_ class'!$B$1:$T$1,FALSE))=0,0,'Inq6 adjusted class'!I380)</f>
        <v>114207.85366803617</v>
      </c>
      <c r="G380" s="39">
        <f>IF(INDEX('Discl output_ class'!$B:$T,MATCH('Class output'!$A380,'Discl output_ class'!$B:$B,FALSE),MATCH('Class output'!G$1,'Discl output_ class'!$B$1:$T$1,FALSE))=0,0,'Inq6 adjusted class'!J380)</f>
        <v>98899.228680157466</v>
      </c>
      <c r="H380" s="39">
        <f>IF(INDEX('Discl output_ class'!$B:$T,MATCH('Class output'!$A380,'Discl output_ class'!$B:$B,FALSE),MATCH('Class output'!H$1,'Discl output_ class'!$B$1:$T$1,FALSE))=0,0,'Inq6 adjusted class'!K380)</f>
        <v>112856.90095148727</v>
      </c>
      <c r="I380" s="39">
        <f>IF(INDEX('Discl output_ class'!$B:$T,MATCH('Class output'!$A380,'Discl output_ class'!$B:$B,FALSE),MATCH('Class output'!I$1,'Discl output_ class'!$B$1:$T$1,FALSE))=0,0,'Inq6 adjusted class'!L380)</f>
        <v>104837.19512151353</v>
      </c>
      <c r="J380" s="39">
        <f>IF(INDEX('Discl output_ class'!$B:$T,MATCH('Class output'!$A380,'Discl output_ class'!$B:$B,FALSE),MATCH('Class output'!J$1,'Discl output_ class'!$B$1:$T$1,FALSE))=0,0,'Inq6 adjusted class'!M380)</f>
        <v>101516.24629009113</v>
      </c>
      <c r="K380" s="39">
        <f>IF(INDEX('Discl output_ class'!$B:$T,MATCH('Class output'!$A380,'Discl output_ class'!$B:$B,FALSE),MATCH('Class output'!K$1,'Discl output_ class'!$B$1:$T$1,FALSE))=0,0,'Inq6 adjusted class'!N380)</f>
        <v>108026.72366562585</v>
      </c>
      <c r="L380" s="39">
        <f>IF(INDEX('Discl output_ class'!$B:$T,MATCH('Class output'!$A380,'Discl output_ class'!$B:$B,FALSE),MATCH('Class output'!L$1,'Discl output_ class'!$B$1:$T$1,FALSE))=0,0,'Inq6 adjusted class'!O380)</f>
        <v>109513.64132185618</v>
      </c>
      <c r="M380" s="39">
        <f>IF(INDEX('Discl output_ class'!$B:$T,MATCH('Class output'!$A380,'Discl output_ class'!$B:$B,FALSE),MATCH('Class output'!M$1,'Discl output_ class'!$B$1:$T$1,FALSE))=0,0,'Inq6 adjusted class'!P380)</f>
        <v>113013.37437172266</v>
      </c>
      <c r="N380" s="39">
        <f>IF(INDEX('Discl output_ class'!$B:$T,MATCH('Class output'!$A380,'Discl output_ class'!$B:$B,FALSE),MATCH('Class output'!N$1,'Discl output_ class'!$B$1:$T$1,FALSE))=0,0,'Inq6 adjusted class'!Q380)</f>
        <v>118986.91042741331</v>
      </c>
      <c r="O380" s="39">
        <f>IF(INDEX('Discl output_ class'!$B:$T,MATCH('Class output'!$A380,'Discl output_ class'!$B:$B,FALSE),MATCH('Class output'!O$1,'Discl output_ class'!$B$1:$T$1,FALSE))=0,0,'Inq6 adjusted class'!R380)</f>
        <v>108074.63600666527</v>
      </c>
      <c r="P380" s="39">
        <f>IF(INDEX('Discl output_ class'!$B:$T,MATCH('Class output'!$A380,'Discl output_ class'!$B:$B,FALSE),MATCH('Class output'!P$1,'Discl output_ class'!$B$1:$T$1,FALSE))=0,0,'Inq6 adjusted class'!S380)</f>
        <v>116331.45481024709</v>
      </c>
      <c r="Q380" s="39">
        <f>IF(INDEX('Discl output_ class'!$B:$T,MATCH('Class output'!$A380,'Discl output_ class'!$B:$B,FALSE),MATCH('Class output'!Q$1,'Discl output_ class'!$B$1:$T$1,FALSE))=0,0,'Inq6 adjusted class'!T380)</f>
        <v>119420.63403568593</v>
      </c>
      <c r="R380" s="39">
        <f>IF(INDEX('Discl output_ class'!$B:$T,MATCH('Class output'!$A380,'Discl output_ class'!$B:$B,FALSE),MATCH('Class output'!R$1,'Discl output_ class'!$B$1:$T$1,FALSE))=0,0,'Inq6 adjusted class'!U380)</f>
        <v>121858.55710511726</v>
      </c>
      <c r="S380" s="39">
        <f>IF(INDEX('Discl output_ class'!$B:$T,MATCH('Class output'!$A380,'Discl output_ class'!$B:$B,FALSE),MATCH('Class output'!S$1,'Discl output_ class'!$B$1:$T$1,FALSE))=0,0,'Inq6 adjusted class'!V380)</f>
        <v>127591.3297045802</v>
      </c>
      <c r="T380" s="39">
        <f>IFERROR(VLOOKUP(A380,'Output A'!B:E,4,FALSE),0)</f>
        <v>115427.1</v>
      </c>
    </row>
    <row r="381" spans="1:20" x14ac:dyDescent="0.3">
      <c r="A381" s="6">
        <f>'Discl output_ class'!B381</f>
        <v>4719</v>
      </c>
      <c r="B381" s="39">
        <f>IF(INDEX('Discl output_ class'!$B:$T,MATCH('Class output'!$A381,'Discl output_ class'!$B:$B,FALSE),MATCH('Class output'!B$1,'Discl output_ class'!$B$1:$T$1,FALSE))=0,0,'Inq6 adjusted class'!E381)</f>
        <v>48615.490837620353</v>
      </c>
      <c r="C381" s="39">
        <f>IF(INDEX('Discl output_ class'!$B:$T,MATCH('Class output'!$A381,'Discl output_ class'!$B:$B,FALSE),MATCH('Class output'!C$1,'Discl output_ class'!$B$1:$T$1,FALSE))=0,0,'Inq6 adjusted class'!F381)</f>
        <v>47739.840118996122</v>
      </c>
      <c r="D381" s="39">
        <f>IF(INDEX('Discl output_ class'!$B:$T,MATCH('Class output'!$A381,'Discl output_ class'!$B:$B,FALSE),MATCH('Class output'!D$1,'Discl output_ class'!$B$1:$T$1,FALSE))=0,0,'Inq6 adjusted class'!G381)</f>
        <v>48226.330733934083</v>
      </c>
      <c r="E381" s="39">
        <f>IF(INDEX('Discl output_ class'!$B:$T,MATCH('Class output'!$A381,'Discl output_ class'!$B:$B,FALSE),MATCH('Class output'!E$1,'Discl output_ class'!$B$1:$T$1,FALSE))=0,0,'Inq6 adjusted class'!H381)</f>
        <v>46289.512131822783</v>
      </c>
      <c r="F381" s="39">
        <f>IF(INDEX('Discl output_ class'!$B:$T,MATCH('Class output'!$A381,'Discl output_ class'!$B:$B,FALSE),MATCH('Class output'!F$1,'Discl output_ class'!$B$1:$T$1,FALSE))=0,0,'Inq6 adjusted class'!I381)</f>
        <v>42948.286728112253</v>
      </c>
      <c r="G381" s="39">
        <f>IF(INDEX('Discl output_ class'!$B:$T,MATCH('Class output'!$A381,'Discl output_ class'!$B:$B,FALSE),MATCH('Class output'!G$1,'Discl output_ class'!$B$1:$T$1,FALSE))=0,0,'Inq6 adjusted class'!J381)</f>
        <v>42694.164886952378</v>
      </c>
      <c r="H381" s="39">
        <f>IF(INDEX('Discl output_ class'!$B:$T,MATCH('Class output'!$A381,'Discl output_ class'!$B:$B,FALSE),MATCH('Class output'!H$1,'Discl output_ class'!$B$1:$T$1,FALSE))=0,0,'Inq6 adjusted class'!K381)</f>
        <v>41605.922286711102</v>
      </c>
      <c r="I381" s="39">
        <f>IF(INDEX('Discl output_ class'!$B:$T,MATCH('Class output'!$A381,'Discl output_ class'!$B:$B,FALSE),MATCH('Class output'!I$1,'Discl output_ class'!$B$1:$T$1,FALSE))=0,0,'Inq6 adjusted class'!L381)</f>
        <v>40100.955269117985</v>
      </c>
      <c r="J381" s="39">
        <f>IF(INDEX('Discl output_ class'!$B:$T,MATCH('Class output'!$A381,'Discl output_ class'!$B:$B,FALSE),MATCH('Class output'!J$1,'Discl output_ class'!$B$1:$T$1,FALSE))=0,0,'Inq6 adjusted class'!M381)</f>
        <v>38404.785354278894</v>
      </c>
      <c r="K381" s="39">
        <f>IF(INDEX('Discl output_ class'!$B:$T,MATCH('Class output'!$A381,'Discl output_ class'!$B:$B,FALSE),MATCH('Class output'!K$1,'Discl output_ class'!$B$1:$T$1,FALSE))=0,0,'Inq6 adjusted class'!N381)</f>
        <v>40121.978767915745</v>
      </c>
      <c r="L381" s="39">
        <f>IF(INDEX('Discl output_ class'!$B:$T,MATCH('Class output'!$A381,'Discl output_ class'!$B:$B,FALSE),MATCH('Class output'!L$1,'Discl output_ class'!$B$1:$T$1,FALSE))=0,0,'Inq6 adjusted class'!O381)</f>
        <v>36775.313777051648</v>
      </c>
      <c r="M381" s="39">
        <f>IF(INDEX('Discl output_ class'!$B:$T,MATCH('Class output'!$A381,'Discl output_ class'!$B:$B,FALSE),MATCH('Class output'!M$1,'Discl output_ class'!$B$1:$T$1,FALSE))=0,0,'Inq6 adjusted class'!P381)</f>
        <v>40241.164090636514</v>
      </c>
      <c r="N381" s="39">
        <f>IF(INDEX('Discl output_ class'!$B:$T,MATCH('Class output'!$A381,'Discl output_ class'!$B:$B,FALSE),MATCH('Class output'!N$1,'Discl output_ class'!$B$1:$T$1,FALSE))=0,0,'Inq6 adjusted class'!Q381)</f>
        <v>41326.061220101226</v>
      </c>
      <c r="O381" s="39">
        <f>IF(INDEX('Discl output_ class'!$B:$T,MATCH('Class output'!$A381,'Discl output_ class'!$B:$B,FALSE),MATCH('Class output'!O$1,'Discl output_ class'!$B$1:$T$1,FALSE))=0,0,'Inq6 adjusted class'!R381)</f>
        <v>36756.543983671058</v>
      </c>
      <c r="P381" s="39">
        <f>IF(INDEX('Discl output_ class'!$B:$T,MATCH('Class output'!$A381,'Discl output_ class'!$B:$B,FALSE),MATCH('Class output'!P$1,'Discl output_ class'!$B$1:$T$1,FALSE))=0,0,'Inq6 adjusted class'!S381)</f>
        <v>40819.22267019016</v>
      </c>
      <c r="Q381" s="39">
        <f>IF(INDEX('Discl output_ class'!$B:$T,MATCH('Class output'!$A381,'Discl output_ class'!$B:$B,FALSE),MATCH('Class output'!Q$1,'Discl output_ class'!$B$1:$T$1,FALSE))=0,0,'Inq6 adjusted class'!T381)</f>
        <v>40072.069642621747</v>
      </c>
      <c r="R381" s="39">
        <f>IF(INDEX('Discl output_ class'!$B:$T,MATCH('Class output'!$A381,'Discl output_ class'!$B:$B,FALSE),MATCH('Class output'!R$1,'Discl output_ class'!$B$1:$T$1,FALSE))=0,0,'Inq6 adjusted class'!U381)</f>
        <v>41156.114460556862</v>
      </c>
      <c r="S381" s="39">
        <f>IF(INDEX('Discl output_ class'!$B:$T,MATCH('Class output'!$A381,'Discl output_ class'!$B:$B,FALSE),MATCH('Class output'!S$1,'Discl output_ class'!$B$1:$T$1,FALSE))=0,0,'Inq6 adjusted class'!V381)</f>
        <v>42938.611961487724</v>
      </c>
      <c r="T381" s="39">
        <f>IFERROR(VLOOKUP(A381,'Output A'!B:E,4,FALSE),0)</f>
        <v>40327.879999999997</v>
      </c>
    </row>
    <row r="382" spans="1:20" x14ac:dyDescent="0.3">
      <c r="A382" s="6">
        <f>'Discl output_ class'!B382</f>
        <v>4721</v>
      </c>
      <c r="B382" s="39">
        <f>IF(INDEX('Discl output_ class'!$B:$T,MATCH('Class output'!$A382,'Discl output_ class'!$B:$B,FALSE),MATCH('Class output'!B$1,'Discl output_ class'!$B$1:$T$1,FALSE))=0,0,'Inq6 adjusted class'!E382)</f>
        <v>2251.0288588434773</v>
      </c>
      <c r="C382" s="39">
        <f>IF(INDEX('Discl output_ class'!$B:$T,MATCH('Class output'!$A382,'Discl output_ class'!$B:$B,FALSE),MATCH('Class output'!C$1,'Discl output_ class'!$B$1:$T$1,FALSE))=0,0,'Inq6 adjusted class'!F382)</f>
        <v>2727.9060461675472</v>
      </c>
      <c r="D382" s="39">
        <f>IF(INDEX('Discl output_ class'!$B:$T,MATCH('Class output'!$A382,'Discl output_ class'!$B:$B,FALSE),MATCH('Class output'!D$1,'Discl output_ class'!$B$1:$T$1,FALSE))=0,0,'Inq6 adjusted class'!G382)</f>
        <v>2799.6917605085787</v>
      </c>
      <c r="E382" s="39">
        <f>IF(INDEX('Discl output_ class'!$B:$T,MATCH('Class output'!$A382,'Discl output_ class'!$B:$B,FALSE),MATCH('Class output'!E$1,'Discl output_ class'!$B$1:$T$1,FALSE))=0,0,'Inq6 adjusted class'!H382)</f>
        <v>2408.675853498135</v>
      </c>
      <c r="F382" s="39">
        <f>IF(INDEX('Discl output_ class'!$B:$T,MATCH('Class output'!$A382,'Discl output_ class'!$B:$B,FALSE),MATCH('Class output'!F$1,'Discl output_ class'!$B$1:$T$1,FALSE))=0,0,'Inq6 adjusted class'!I382)</f>
        <v>2322.0395672733353</v>
      </c>
      <c r="G382" s="39">
        <f>IF(INDEX('Discl output_ class'!$B:$T,MATCH('Class output'!$A382,'Discl output_ class'!$B:$B,FALSE),MATCH('Class output'!G$1,'Discl output_ class'!$B$1:$T$1,FALSE))=0,0,'Inq6 adjusted class'!J382)</f>
        <v>2040.6210467323403</v>
      </c>
      <c r="H382" s="39">
        <f>IF(INDEX('Discl output_ class'!$B:$T,MATCH('Class output'!$A382,'Discl output_ class'!$B:$B,FALSE),MATCH('Class output'!H$1,'Discl output_ class'!$B$1:$T$1,FALSE))=0,0,'Inq6 adjusted class'!K382)</f>
        <v>1895.2096872922843</v>
      </c>
      <c r="I382" s="39">
        <f>IF(INDEX('Discl output_ class'!$B:$T,MATCH('Class output'!$A382,'Discl output_ class'!$B:$B,FALSE),MATCH('Class output'!I$1,'Discl output_ class'!$B$1:$T$1,FALSE))=0,0,'Inq6 adjusted class'!L382)</f>
        <v>2134.3943714030247</v>
      </c>
      <c r="J382" s="39">
        <f>IF(INDEX('Discl output_ class'!$B:$T,MATCH('Class output'!$A382,'Discl output_ class'!$B:$B,FALSE),MATCH('Class output'!J$1,'Discl output_ class'!$B$1:$T$1,FALSE))=0,0,'Inq6 adjusted class'!M382)</f>
        <v>2282.7021219993817</v>
      </c>
      <c r="K382" s="39">
        <f>IF(INDEX('Discl output_ class'!$B:$T,MATCH('Class output'!$A382,'Discl output_ class'!$B:$B,FALSE),MATCH('Class output'!K$1,'Discl output_ class'!$B$1:$T$1,FALSE))=0,0,'Inq6 adjusted class'!N382)</f>
        <v>1897.5544152036141</v>
      </c>
      <c r="L382" s="39">
        <f>IF(INDEX('Discl output_ class'!$B:$T,MATCH('Class output'!$A382,'Discl output_ class'!$B:$B,FALSE),MATCH('Class output'!L$1,'Discl output_ class'!$B$1:$T$1,FALSE))=0,0,'Inq6 adjusted class'!O382)</f>
        <v>1850.5983031171866</v>
      </c>
      <c r="M382" s="39">
        <f>IF(INDEX('Discl output_ class'!$B:$T,MATCH('Class output'!$A382,'Discl output_ class'!$B:$B,FALSE),MATCH('Class output'!M$1,'Discl output_ class'!$B$1:$T$1,FALSE))=0,0,'Inq6 adjusted class'!P382)</f>
        <v>2104.1157790928364</v>
      </c>
      <c r="N382" s="39">
        <f>IF(INDEX('Discl output_ class'!$B:$T,MATCH('Class output'!$A382,'Discl output_ class'!$B:$B,FALSE),MATCH('Class output'!N$1,'Discl output_ class'!$B$1:$T$1,FALSE))=0,0,'Inq6 adjusted class'!Q382)</f>
        <v>1482.2233259239952</v>
      </c>
      <c r="O382" s="39">
        <f>IF(INDEX('Discl output_ class'!$B:$T,MATCH('Class output'!$A382,'Discl output_ class'!$B:$B,FALSE),MATCH('Class output'!O$1,'Discl output_ class'!$B$1:$T$1,FALSE))=0,0,'Inq6 adjusted class'!R382)</f>
        <v>2115.9893359684147</v>
      </c>
      <c r="P382" s="39">
        <f>IF(INDEX('Discl output_ class'!$B:$T,MATCH('Class output'!$A382,'Discl output_ class'!$B:$B,FALSE),MATCH('Class output'!P$1,'Discl output_ class'!$B$1:$T$1,FALSE))=0,0,'Inq6 adjusted class'!S382)</f>
        <v>2970.7956070889927</v>
      </c>
      <c r="Q382" s="39">
        <f>IF(INDEX('Discl output_ class'!$B:$T,MATCH('Class output'!$A382,'Discl output_ class'!$B:$B,FALSE),MATCH('Class output'!Q$1,'Discl output_ class'!$B$1:$T$1,FALSE))=0,0,'Inq6 adjusted class'!T382)</f>
        <v>2669.9769300687381</v>
      </c>
      <c r="R382" s="39">
        <f>IF(INDEX('Discl output_ class'!$B:$T,MATCH('Class output'!$A382,'Discl output_ class'!$B:$B,FALSE),MATCH('Class output'!R$1,'Discl output_ class'!$B$1:$T$1,FALSE))=0,0,'Inq6 adjusted class'!U382)</f>
        <v>2524.1922523432349</v>
      </c>
      <c r="S382" s="39">
        <f>IF(INDEX('Discl output_ class'!$B:$T,MATCH('Class output'!$A382,'Discl output_ class'!$B:$B,FALSE),MATCH('Class output'!S$1,'Discl output_ class'!$B$1:$T$1,FALSE))=0,0,'Inq6 adjusted class'!V382)</f>
        <v>1795.5275654999464</v>
      </c>
      <c r="T382" s="39">
        <f>IFERROR(VLOOKUP(A382,'Output A'!B:E,4,FALSE),0)</f>
        <v>1419.59</v>
      </c>
    </row>
    <row r="383" spans="1:20" x14ac:dyDescent="0.3">
      <c r="A383" s="6">
        <f>'Discl output_ class'!B383</f>
        <v>4722</v>
      </c>
      <c r="B383" s="39">
        <f>IF(INDEX('Discl output_ class'!$B:$T,MATCH('Class output'!$A383,'Discl output_ class'!$B:$B,FALSE),MATCH('Class output'!B$1,'Discl output_ class'!$B$1:$T$1,FALSE))=0,0,'Inq6 adjusted class'!E383)</f>
        <v>3274.7677422067923</v>
      </c>
      <c r="C383" s="39">
        <f>IF(INDEX('Discl output_ class'!$B:$T,MATCH('Class output'!$A383,'Discl output_ class'!$B:$B,FALSE),MATCH('Class output'!C$1,'Discl output_ class'!$B$1:$T$1,FALSE))=0,0,'Inq6 adjusted class'!F383)</f>
        <v>3413.0861126047189</v>
      </c>
      <c r="D383" s="39">
        <f>IF(INDEX('Discl output_ class'!$B:$T,MATCH('Class output'!$A383,'Discl output_ class'!$B:$B,FALSE),MATCH('Class output'!D$1,'Discl output_ class'!$B$1:$T$1,FALSE))=0,0,'Inq6 adjusted class'!G383)</f>
        <v>3084.183911961059</v>
      </c>
      <c r="E383" s="39">
        <f>IF(INDEX('Discl output_ class'!$B:$T,MATCH('Class output'!$A383,'Discl output_ class'!$B:$B,FALSE),MATCH('Class output'!E$1,'Discl output_ class'!$B$1:$T$1,FALSE))=0,0,'Inq6 adjusted class'!H383)</f>
        <v>2788.3214796677535</v>
      </c>
      <c r="F383" s="39">
        <f>IF(INDEX('Discl output_ class'!$B:$T,MATCH('Class output'!$A383,'Discl output_ class'!$B:$B,FALSE),MATCH('Class output'!F$1,'Discl output_ class'!$B$1:$T$1,FALSE))=0,0,'Inq6 adjusted class'!I383)</f>
        <v>2607.861901307544</v>
      </c>
      <c r="G383" s="39">
        <f>IF(INDEX('Discl output_ class'!$B:$T,MATCH('Class output'!$A383,'Discl output_ class'!$B:$B,FALSE),MATCH('Class output'!G$1,'Discl output_ class'!$B$1:$T$1,FALSE))=0,0,'Inq6 adjusted class'!J383)</f>
        <v>2460.1539353770622</v>
      </c>
      <c r="H383" s="39">
        <f>IF(INDEX('Discl output_ class'!$B:$T,MATCH('Class output'!$A383,'Discl output_ class'!$B:$B,FALSE),MATCH('Class output'!H$1,'Discl output_ class'!$B$1:$T$1,FALSE))=0,0,'Inq6 adjusted class'!K383)</f>
        <v>2321.9016975297004</v>
      </c>
      <c r="I383" s="39">
        <f>IF(INDEX('Discl output_ class'!$B:$T,MATCH('Class output'!$A383,'Discl output_ class'!$B:$B,FALSE),MATCH('Class output'!I$1,'Discl output_ class'!$B$1:$T$1,FALSE))=0,0,'Inq6 adjusted class'!L383)</f>
        <v>2411.4567101800922</v>
      </c>
      <c r="J383" s="39">
        <f>IF(INDEX('Discl output_ class'!$B:$T,MATCH('Class output'!$A383,'Discl output_ class'!$B:$B,FALSE),MATCH('Class output'!J$1,'Discl output_ class'!$B$1:$T$1,FALSE))=0,0,'Inq6 adjusted class'!M383)</f>
        <v>2517.6843219184088</v>
      </c>
      <c r="K383" s="39">
        <f>IF(INDEX('Discl output_ class'!$B:$T,MATCH('Class output'!$A383,'Discl output_ class'!$B:$B,FALSE),MATCH('Class output'!K$1,'Discl output_ class'!$B$1:$T$1,FALSE))=0,0,'Inq6 adjusted class'!N383)</f>
        <v>2328.3650767705899</v>
      </c>
      <c r="L383" s="39">
        <f>IF(INDEX('Discl output_ class'!$B:$T,MATCH('Class output'!$A383,'Discl output_ class'!$B:$B,FALSE),MATCH('Class output'!L$1,'Discl output_ class'!$B$1:$T$1,FALSE))=0,0,'Inq6 adjusted class'!O383)</f>
        <v>2488.9036567690009</v>
      </c>
      <c r="M383" s="39">
        <f>IF(INDEX('Discl output_ class'!$B:$T,MATCH('Class output'!$A383,'Discl output_ class'!$B:$B,FALSE),MATCH('Class output'!M$1,'Discl output_ class'!$B$1:$T$1,FALSE))=0,0,'Inq6 adjusted class'!P383)</f>
        <v>3071.9611829529927</v>
      </c>
      <c r="N383" s="39">
        <f>IF(INDEX('Discl output_ class'!$B:$T,MATCH('Class output'!$A383,'Discl output_ class'!$B:$B,FALSE),MATCH('Class output'!N$1,'Discl output_ class'!$B$1:$T$1,FALSE))=0,0,'Inq6 adjusted class'!Q383)</f>
        <v>1798.5210490645998</v>
      </c>
      <c r="O383" s="39">
        <f>IF(INDEX('Discl output_ class'!$B:$T,MATCH('Class output'!$A383,'Discl output_ class'!$B:$B,FALSE),MATCH('Class output'!O$1,'Discl output_ class'!$B$1:$T$1,FALSE))=0,0,'Inq6 adjusted class'!R383)</f>
        <v>2342.9639903312959</v>
      </c>
      <c r="P383" s="39">
        <f>IF(INDEX('Discl output_ class'!$B:$T,MATCH('Class output'!$A383,'Discl output_ class'!$B:$B,FALSE),MATCH('Class output'!P$1,'Discl output_ class'!$B$1:$T$1,FALSE))=0,0,'Inq6 adjusted class'!S383)</f>
        <v>3712.714019430849</v>
      </c>
      <c r="Q383" s="39">
        <f>IF(INDEX('Discl output_ class'!$B:$T,MATCH('Class output'!$A383,'Discl output_ class'!$B:$B,FALSE),MATCH('Class output'!Q$1,'Discl output_ class'!$B$1:$T$1,FALSE))=0,0,'Inq6 adjusted class'!T383)</f>
        <v>3562.4441335539655</v>
      </c>
      <c r="R383" s="39">
        <f>IF(INDEX('Discl output_ class'!$B:$T,MATCH('Class output'!$A383,'Discl output_ class'!$B:$B,FALSE),MATCH('Class output'!R$1,'Discl output_ class'!$B$1:$T$1,FALSE))=0,0,'Inq6 adjusted class'!U383)</f>
        <v>3840.1337410112342</v>
      </c>
      <c r="S383" s="39">
        <f>IF(INDEX('Discl output_ class'!$B:$T,MATCH('Class output'!$A383,'Discl output_ class'!$B:$B,FALSE),MATCH('Class output'!S$1,'Discl output_ class'!$B$1:$T$1,FALSE))=0,0,'Inq6 adjusted class'!V383)</f>
        <v>2740.6231855254746</v>
      </c>
      <c r="T383" s="39">
        <f>IFERROR(VLOOKUP(A383,'Output A'!B:E,4,FALSE),0)</f>
        <v>2356.79</v>
      </c>
    </row>
    <row r="384" spans="1:20" x14ac:dyDescent="0.3">
      <c r="A384" s="6">
        <f>'Discl output_ class'!B384</f>
        <v>4723</v>
      </c>
      <c r="B384" s="39">
        <f>IF(INDEX('Discl output_ class'!$B:$T,MATCH('Class output'!$A384,'Discl output_ class'!$B:$B,FALSE),MATCH('Class output'!B$1,'Discl output_ class'!$B$1:$T$1,FALSE))=0,0,'Inq6 adjusted class'!E384)</f>
        <v>528.13492220098772</v>
      </c>
      <c r="C384" s="39">
        <f>IF(INDEX('Discl output_ class'!$B:$T,MATCH('Class output'!$A384,'Discl output_ class'!$B:$B,FALSE),MATCH('Class output'!C$1,'Discl output_ class'!$B$1:$T$1,FALSE))=0,0,'Inq6 adjusted class'!F384)</f>
        <v>513.45497852854237</v>
      </c>
      <c r="D384" s="39">
        <f>IF(INDEX('Discl output_ class'!$B:$T,MATCH('Class output'!$A384,'Discl output_ class'!$B:$B,FALSE),MATCH('Class output'!D$1,'Discl output_ class'!$B$1:$T$1,FALSE))=0,0,'Inq6 adjusted class'!G384)</f>
        <v>439.59839900245242</v>
      </c>
      <c r="E384" s="39">
        <f>IF(INDEX('Discl output_ class'!$B:$T,MATCH('Class output'!$A384,'Discl output_ class'!$B:$B,FALSE),MATCH('Class output'!E$1,'Discl output_ class'!$B$1:$T$1,FALSE))=0,0,'Inq6 adjusted class'!H384)</f>
        <v>410.64977546171525</v>
      </c>
      <c r="F384" s="39">
        <f>IF(INDEX('Discl output_ class'!$B:$T,MATCH('Class output'!$A384,'Discl output_ class'!$B:$B,FALSE),MATCH('Class output'!F$1,'Discl output_ class'!$B$1:$T$1,FALSE))=0,0,'Inq6 adjusted class'!I384)</f>
        <v>434.99138289906318</v>
      </c>
      <c r="G384" s="39">
        <f>IF(INDEX('Discl output_ class'!$B:$T,MATCH('Class output'!$A384,'Discl output_ class'!$B:$B,FALSE),MATCH('Class output'!G$1,'Discl output_ class'!$B$1:$T$1,FALSE))=0,0,'Inq6 adjusted class'!J384)</f>
        <v>387.99931809466739</v>
      </c>
      <c r="H384" s="39">
        <f>IF(INDEX('Discl output_ class'!$B:$T,MATCH('Class output'!$A384,'Discl output_ class'!$B:$B,FALSE),MATCH('Class output'!H$1,'Discl output_ class'!$B$1:$T$1,FALSE))=0,0,'Inq6 adjusted class'!K384)</f>
        <v>380.53447236269284</v>
      </c>
      <c r="I384" s="39">
        <f>IF(INDEX('Discl output_ class'!$B:$T,MATCH('Class output'!$A384,'Discl output_ class'!$B:$B,FALSE),MATCH('Class output'!I$1,'Discl output_ class'!$B$1:$T$1,FALSE))=0,0,'Inq6 adjusted class'!L384)</f>
        <v>313.83172862829286</v>
      </c>
      <c r="J384" s="39">
        <f>IF(INDEX('Discl output_ class'!$B:$T,MATCH('Class output'!$A384,'Discl output_ class'!$B:$B,FALSE),MATCH('Class output'!J$1,'Discl output_ class'!$B$1:$T$1,FALSE))=0,0,'Inq6 adjusted class'!M384)</f>
        <v>338.7041073053685</v>
      </c>
      <c r="K384" s="39">
        <f>IF(INDEX('Discl output_ class'!$B:$T,MATCH('Class output'!$A384,'Discl output_ class'!$B:$B,FALSE),MATCH('Class output'!K$1,'Discl output_ class'!$B$1:$T$1,FALSE))=0,0,'Inq6 adjusted class'!N384)</f>
        <v>282.39712356719474</v>
      </c>
      <c r="L384" s="39">
        <f>IF(INDEX('Discl output_ class'!$B:$T,MATCH('Class output'!$A384,'Discl output_ class'!$B:$B,FALSE),MATCH('Class output'!L$1,'Discl output_ class'!$B$1:$T$1,FALSE))=0,0,'Inq6 adjusted class'!O384)</f>
        <v>330.41629904934791</v>
      </c>
      <c r="M384" s="39">
        <f>IF(INDEX('Discl output_ class'!$B:$T,MATCH('Class output'!$A384,'Discl output_ class'!$B:$B,FALSE),MATCH('Class output'!M$1,'Discl output_ class'!$B$1:$T$1,FALSE))=0,0,'Inq6 adjusted class'!P384)</f>
        <v>449.68876265825787</v>
      </c>
      <c r="N384" s="39">
        <f>IF(INDEX('Discl output_ class'!$B:$T,MATCH('Class output'!$A384,'Discl output_ class'!$B:$B,FALSE),MATCH('Class output'!N$1,'Discl output_ class'!$B$1:$T$1,FALSE))=0,0,'Inq6 adjusted class'!Q384)</f>
        <v>227.1985855045331</v>
      </c>
      <c r="O384" s="39">
        <f>IF(INDEX('Discl output_ class'!$B:$T,MATCH('Class output'!$A384,'Discl output_ class'!$B:$B,FALSE),MATCH('Class output'!O$1,'Discl output_ class'!$B$1:$T$1,FALSE))=0,0,'Inq6 adjusted class'!R384)</f>
        <v>353.55633503912856</v>
      </c>
      <c r="P384" s="39">
        <f>IF(INDEX('Discl output_ class'!$B:$T,MATCH('Class output'!$A384,'Discl output_ class'!$B:$B,FALSE),MATCH('Class output'!P$1,'Discl output_ class'!$B$1:$T$1,FALSE))=0,0,'Inq6 adjusted class'!S384)</f>
        <v>592.75842833264517</v>
      </c>
      <c r="Q384" s="39">
        <f>IF(INDEX('Discl output_ class'!$B:$T,MATCH('Class output'!$A384,'Discl output_ class'!$B:$B,FALSE),MATCH('Class output'!Q$1,'Discl output_ class'!$B$1:$T$1,FALSE))=0,0,'Inq6 adjusted class'!T384)</f>
        <v>505.81153916200458</v>
      </c>
      <c r="R384" s="39">
        <f>IF(INDEX('Discl output_ class'!$B:$T,MATCH('Class output'!$A384,'Discl output_ class'!$B:$B,FALSE),MATCH('Class output'!R$1,'Discl output_ class'!$B$1:$T$1,FALSE))=0,0,'Inq6 adjusted class'!U384)</f>
        <v>572.81515310769419</v>
      </c>
      <c r="S384" s="39">
        <f>IF(INDEX('Discl output_ class'!$B:$T,MATCH('Class output'!$A384,'Discl output_ class'!$B:$B,FALSE),MATCH('Class output'!S$1,'Discl output_ class'!$B$1:$T$1,FALSE))=0,0,'Inq6 adjusted class'!V384)</f>
        <v>406.09600847367625</v>
      </c>
      <c r="T384" s="39">
        <f>IFERROR(VLOOKUP(A384,'Output A'!B:E,4,FALSE),0)</f>
        <v>333.92743999999999</v>
      </c>
    </row>
    <row r="385" spans="1:20" x14ac:dyDescent="0.3">
      <c r="A385" s="6">
        <f>'Discl output_ class'!B385</f>
        <v>4724</v>
      </c>
      <c r="B385" s="39">
        <f>IF(INDEX('Discl output_ class'!$B:$T,MATCH('Class output'!$A385,'Discl output_ class'!$B:$B,FALSE),MATCH('Class output'!B$1,'Discl output_ class'!$B$1:$T$1,FALSE))=0,0,'Inq6 adjusted class'!E385)</f>
        <v>5617.4873280451902</v>
      </c>
      <c r="C385" s="39">
        <f>IF(INDEX('Discl output_ class'!$B:$T,MATCH('Class output'!$A385,'Discl output_ class'!$B:$B,FALSE),MATCH('Class output'!C$1,'Discl output_ class'!$B$1:$T$1,FALSE))=0,0,'Inq6 adjusted class'!F385)</f>
        <v>6036.0179170178853</v>
      </c>
      <c r="D385" s="39">
        <f>IF(INDEX('Discl output_ class'!$B:$T,MATCH('Class output'!$A385,'Discl output_ class'!$B:$B,FALSE),MATCH('Class output'!D$1,'Discl output_ class'!$B$1:$T$1,FALSE))=0,0,'Inq6 adjusted class'!G385)</f>
        <v>5578.9141540239225</v>
      </c>
      <c r="E385" s="39">
        <f>IF(INDEX('Discl output_ class'!$B:$T,MATCH('Class output'!$A385,'Discl output_ class'!$B:$B,FALSE),MATCH('Class output'!E$1,'Discl output_ class'!$B$1:$T$1,FALSE))=0,0,'Inq6 adjusted class'!H385)</f>
        <v>5847.67053235809</v>
      </c>
      <c r="F385" s="39">
        <f>IF(INDEX('Discl output_ class'!$B:$T,MATCH('Class output'!$A385,'Discl output_ class'!$B:$B,FALSE),MATCH('Class output'!F$1,'Discl output_ class'!$B$1:$T$1,FALSE))=0,0,'Inq6 adjusted class'!I385)</f>
        <v>5751.419428530382</v>
      </c>
      <c r="G385" s="39">
        <f>IF(INDEX('Discl output_ class'!$B:$T,MATCH('Class output'!$A385,'Discl output_ class'!$B:$B,FALSE),MATCH('Class output'!G$1,'Discl output_ class'!$B$1:$T$1,FALSE))=0,0,'Inq6 adjusted class'!J385)</f>
        <v>5957.5719122625624</v>
      </c>
      <c r="H385" s="39">
        <f>IF(INDEX('Discl output_ class'!$B:$T,MATCH('Class output'!$A385,'Discl output_ class'!$B:$B,FALSE),MATCH('Class output'!H$1,'Discl output_ class'!$B$1:$T$1,FALSE))=0,0,'Inq6 adjusted class'!K385)</f>
        <v>5681.3031464740452</v>
      </c>
      <c r="I385" s="39">
        <f>IF(INDEX('Discl output_ class'!$B:$T,MATCH('Class output'!$A385,'Discl output_ class'!$B:$B,FALSE),MATCH('Class output'!I$1,'Discl output_ class'!$B$1:$T$1,FALSE))=0,0,'Inq6 adjusted class'!L385)</f>
        <v>6087.151210000623</v>
      </c>
      <c r="J385" s="39">
        <f>IF(INDEX('Discl output_ class'!$B:$T,MATCH('Class output'!$A385,'Discl output_ class'!$B:$B,FALSE),MATCH('Class output'!J$1,'Discl output_ class'!$B$1:$T$1,FALSE))=0,0,'Inq6 adjusted class'!M385)</f>
        <v>5568.0940095527012</v>
      </c>
      <c r="K385" s="39">
        <f>IF(INDEX('Discl output_ class'!$B:$T,MATCH('Class output'!$A385,'Discl output_ class'!$B:$B,FALSE),MATCH('Class output'!K$1,'Discl output_ class'!$B$1:$T$1,FALSE))=0,0,'Inq6 adjusted class'!N385)</f>
        <v>5686.4575701913027</v>
      </c>
      <c r="L385" s="39">
        <f>IF(INDEX('Discl output_ class'!$B:$T,MATCH('Class output'!$A385,'Discl output_ class'!$B:$B,FALSE),MATCH('Class output'!L$1,'Discl output_ class'!$B$1:$T$1,FALSE))=0,0,'Inq6 adjusted class'!O385)</f>
        <v>5512.6016602629988</v>
      </c>
      <c r="M385" s="39">
        <f>IF(INDEX('Discl output_ class'!$B:$T,MATCH('Class output'!$A385,'Discl output_ class'!$B:$B,FALSE),MATCH('Class output'!M$1,'Discl output_ class'!$B$1:$T$1,FALSE))=0,0,'Inq6 adjusted class'!P385)</f>
        <v>6672.7715482097992</v>
      </c>
      <c r="N385" s="39">
        <f>IF(INDEX('Discl output_ class'!$B:$T,MATCH('Class output'!$A385,'Discl output_ class'!$B:$B,FALSE),MATCH('Class output'!N$1,'Discl output_ class'!$B$1:$T$1,FALSE))=0,0,'Inq6 adjusted class'!Q385)</f>
        <v>5223.4382004348354</v>
      </c>
      <c r="O385" s="39">
        <f>IF(INDEX('Discl output_ class'!$B:$T,MATCH('Class output'!$A385,'Discl output_ class'!$B:$B,FALSE),MATCH('Class output'!O$1,'Discl output_ class'!$B$1:$T$1,FALSE))=0,0,'Inq6 adjusted class'!R385)</f>
        <v>5801.664240710832</v>
      </c>
      <c r="P385" s="39">
        <f>IF(INDEX('Discl output_ class'!$B:$T,MATCH('Class output'!$A385,'Discl output_ class'!$B:$B,FALSE),MATCH('Class output'!P$1,'Discl output_ class'!$B$1:$T$1,FALSE))=0,0,'Inq6 adjusted class'!S385)</f>
        <v>7929.3640060345761</v>
      </c>
      <c r="Q385" s="39">
        <f>IF(INDEX('Discl output_ class'!$B:$T,MATCH('Class output'!$A385,'Discl output_ class'!$B:$B,FALSE),MATCH('Class output'!Q$1,'Discl output_ class'!$B$1:$T$1,FALSE))=0,0,'Inq6 adjusted class'!T385)</f>
        <v>7596.000456646675</v>
      </c>
      <c r="R385" s="39">
        <f>IF(INDEX('Discl output_ class'!$B:$T,MATCH('Class output'!$A385,'Discl output_ class'!$B:$B,FALSE),MATCH('Class output'!R$1,'Discl output_ class'!$B$1:$T$1,FALSE))=0,0,'Inq6 adjusted class'!U385)</f>
        <v>7623.476347022729</v>
      </c>
      <c r="S385" s="39">
        <f>IF(INDEX('Discl output_ class'!$B:$T,MATCH('Class output'!$A385,'Discl output_ class'!$B:$B,FALSE),MATCH('Class output'!S$1,'Discl output_ class'!$B$1:$T$1,FALSE))=0,0,'Inq6 adjusted class'!V385)</f>
        <v>6469.3137574724606</v>
      </c>
      <c r="T385" s="39">
        <f>IFERROR(VLOOKUP(A385,'Output A'!B:E,4,FALSE),0)</f>
        <v>6162.65</v>
      </c>
    </row>
    <row r="386" spans="1:20" x14ac:dyDescent="0.3">
      <c r="A386" s="6">
        <f>'Discl output_ class'!B386</f>
        <v>4725</v>
      </c>
      <c r="B386" s="39">
        <f>IF(INDEX('Discl output_ class'!$B:$T,MATCH('Class output'!$A386,'Discl output_ class'!$B:$B,FALSE),MATCH('Class output'!B$1,'Discl output_ class'!$B$1:$T$1,FALSE))=0,0,'Inq6 adjusted class'!E386)</f>
        <v>7120.262211480077</v>
      </c>
      <c r="C386" s="39">
        <f>IF(INDEX('Discl output_ class'!$B:$T,MATCH('Class output'!$A386,'Discl output_ class'!$B:$B,FALSE),MATCH('Class output'!C$1,'Discl output_ class'!$B$1:$T$1,FALSE))=0,0,'Inq6 adjusted class'!F386)</f>
        <v>7884.6425793810722</v>
      </c>
      <c r="D386" s="39">
        <f>IF(INDEX('Discl output_ class'!$B:$T,MATCH('Class output'!$A386,'Discl output_ class'!$B:$B,FALSE),MATCH('Class output'!D$1,'Discl output_ class'!$B$1:$T$1,FALSE))=0,0,'Inq6 adjusted class'!G386)</f>
        <v>7744.2874476830066</v>
      </c>
      <c r="E386" s="39">
        <f>IF(INDEX('Discl output_ class'!$B:$T,MATCH('Class output'!$A386,'Discl output_ class'!$B:$B,FALSE),MATCH('Class output'!E$1,'Discl output_ class'!$B$1:$T$1,FALSE))=0,0,'Inq6 adjusted class'!H386)</f>
        <v>6964.4650165065723</v>
      </c>
      <c r="F386" s="39">
        <f>IF(INDEX('Discl output_ class'!$B:$T,MATCH('Class output'!$A386,'Discl output_ class'!$B:$B,FALSE),MATCH('Class output'!F$1,'Discl output_ class'!$B$1:$T$1,FALSE))=0,0,'Inq6 adjusted class'!I386)</f>
        <v>6325.9020238514995</v>
      </c>
      <c r="G386" s="39">
        <f>IF(INDEX('Discl output_ class'!$B:$T,MATCH('Class output'!$A386,'Discl output_ class'!$B:$B,FALSE),MATCH('Class output'!G$1,'Discl output_ class'!$B$1:$T$1,FALSE))=0,0,'Inq6 adjusted class'!J386)</f>
        <v>5717.9804908784263</v>
      </c>
      <c r="H386" s="39">
        <f>IF(INDEX('Discl output_ class'!$B:$T,MATCH('Class output'!$A386,'Discl output_ class'!$B:$B,FALSE),MATCH('Class output'!H$1,'Discl output_ class'!$B$1:$T$1,FALSE))=0,0,'Inq6 adjusted class'!K386)</f>
        <v>5154.9058186291086</v>
      </c>
      <c r="I386" s="39">
        <f>IF(INDEX('Discl output_ class'!$B:$T,MATCH('Class output'!$A386,'Discl output_ class'!$B:$B,FALSE),MATCH('Class output'!I$1,'Discl output_ class'!$B$1:$T$1,FALSE))=0,0,'Inq6 adjusted class'!L386)</f>
        <v>5138.4069336922339</v>
      </c>
      <c r="J386" s="39">
        <f>IF(INDEX('Discl output_ class'!$B:$T,MATCH('Class output'!$A386,'Discl output_ class'!$B:$B,FALSE),MATCH('Class output'!J$1,'Discl output_ class'!$B$1:$T$1,FALSE))=0,0,'Inq6 adjusted class'!M386)</f>
        <v>5075.0858820039357</v>
      </c>
      <c r="K386" s="39">
        <f>IF(INDEX('Discl output_ class'!$B:$T,MATCH('Class output'!$A386,'Discl output_ class'!$B:$B,FALSE),MATCH('Class output'!K$1,'Discl output_ class'!$B$1:$T$1,FALSE))=0,0,'Inq6 adjusted class'!N386)</f>
        <v>4081.8649540728975</v>
      </c>
      <c r="L386" s="39">
        <f>IF(INDEX('Discl output_ class'!$B:$T,MATCH('Class output'!$A386,'Discl output_ class'!$B:$B,FALSE),MATCH('Class output'!L$1,'Discl output_ class'!$B$1:$T$1,FALSE))=0,0,'Inq6 adjusted class'!O386)</f>
        <v>4358.8375415833834</v>
      </c>
      <c r="M386" s="39">
        <f>IF(INDEX('Discl output_ class'!$B:$T,MATCH('Class output'!$A386,'Discl output_ class'!$B:$B,FALSE),MATCH('Class output'!M$1,'Discl output_ class'!$B$1:$T$1,FALSE))=0,0,'Inq6 adjusted class'!P386)</f>
        <v>5037.0610916343367</v>
      </c>
      <c r="N386" s="39">
        <f>IF(INDEX('Discl output_ class'!$B:$T,MATCH('Class output'!$A386,'Discl output_ class'!$B:$B,FALSE),MATCH('Class output'!N$1,'Discl output_ class'!$B$1:$T$1,FALSE))=0,0,'Inq6 adjusted class'!Q386)</f>
        <v>2526.4591880240046</v>
      </c>
      <c r="O386" s="39">
        <f>IF(INDEX('Discl output_ class'!$B:$T,MATCH('Class output'!$A386,'Discl output_ class'!$B:$B,FALSE),MATCH('Class output'!O$1,'Discl output_ class'!$B$1:$T$1,FALSE))=0,0,'Inq6 adjusted class'!R386)</f>
        <v>2935.7013911577069</v>
      </c>
      <c r="P386" s="39">
        <f>IF(INDEX('Discl output_ class'!$B:$T,MATCH('Class output'!$A386,'Discl output_ class'!$B:$B,FALSE),MATCH('Class output'!P$1,'Discl output_ class'!$B$1:$T$1,FALSE))=0,0,'Inq6 adjusted class'!S386)</f>
        <v>4113.6645834499323</v>
      </c>
      <c r="Q386" s="39">
        <f>IF(INDEX('Discl output_ class'!$B:$T,MATCH('Class output'!$A386,'Discl output_ class'!$B:$B,FALSE),MATCH('Class output'!Q$1,'Discl output_ class'!$B$1:$T$1,FALSE))=0,0,'Inq6 adjusted class'!T386)</f>
        <v>3656.8350086896999</v>
      </c>
      <c r="R386" s="39">
        <f>IF(INDEX('Discl output_ class'!$B:$T,MATCH('Class output'!$A386,'Discl output_ class'!$B:$B,FALSE),MATCH('Class output'!R$1,'Discl output_ class'!$B$1:$T$1,FALSE))=0,0,'Inq6 adjusted class'!U386)</f>
        <v>3817.0467814585359</v>
      </c>
      <c r="S386" s="39">
        <f>IF(INDEX('Discl output_ class'!$B:$T,MATCH('Class output'!$A386,'Discl output_ class'!$B:$B,FALSE),MATCH('Class output'!S$1,'Discl output_ class'!$B$1:$T$1,FALSE))=0,0,'Inq6 adjusted class'!V386)</f>
        <v>2990.9446620365393</v>
      </c>
      <c r="T386" s="39">
        <f>IFERROR(VLOOKUP(A386,'Output A'!B:E,4,FALSE),0)</f>
        <v>2515.81</v>
      </c>
    </row>
    <row r="387" spans="1:20" x14ac:dyDescent="0.3">
      <c r="A387" s="6">
        <f>'Discl output_ class'!B387</f>
        <v>4726</v>
      </c>
      <c r="B387" s="39">
        <f>IF(INDEX('Discl output_ class'!$B:$T,MATCH('Class output'!$A387,'Discl output_ class'!$B:$B,FALSE),MATCH('Class output'!B$1,'Discl output_ class'!$B$1:$T$1,FALSE))=0,0,'Inq6 adjusted class'!E387)</f>
        <v>3824.9896625305623</v>
      </c>
      <c r="C387" s="39">
        <f>IF(INDEX('Discl output_ class'!$B:$T,MATCH('Class output'!$A387,'Discl output_ class'!$B:$B,FALSE),MATCH('Class output'!C$1,'Discl output_ class'!$B$1:$T$1,FALSE))=0,0,'Inq6 adjusted class'!F387)</f>
        <v>3600.4703233194091</v>
      </c>
      <c r="D387" s="39">
        <f>IF(INDEX('Discl output_ class'!$B:$T,MATCH('Class output'!$A387,'Discl output_ class'!$B:$B,FALSE),MATCH('Class output'!D$1,'Discl output_ class'!$B$1:$T$1,FALSE))=0,0,'Inq6 adjusted class'!G387)</f>
        <v>3531.857481141933</v>
      </c>
      <c r="E387" s="39">
        <f>IF(INDEX('Discl output_ class'!$B:$T,MATCH('Class output'!$A387,'Discl output_ class'!$B:$B,FALSE),MATCH('Class output'!E$1,'Discl output_ class'!$B$1:$T$1,FALSE))=0,0,'Inq6 adjusted class'!H387)</f>
        <v>3183.5192094883901</v>
      </c>
      <c r="F387" s="39">
        <f>IF(INDEX('Discl output_ class'!$B:$T,MATCH('Class output'!$A387,'Discl output_ class'!$B:$B,FALSE),MATCH('Class output'!F$1,'Discl output_ class'!$B$1:$T$1,FALSE))=0,0,'Inq6 adjusted class'!I387)</f>
        <v>2655.6775810621607</v>
      </c>
      <c r="G387" s="39">
        <f>IF(INDEX('Discl output_ class'!$B:$T,MATCH('Class output'!$A387,'Discl output_ class'!$B:$B,FALSE),MATCH('Class output'!G$1,'Discl output_ class'!$B$1:$T$1,FALSE))=0,0,'Inq6 adjusted class'!J387)</f>
        <v>2313.3705784532681</v>
      </c>
      <c r="H387" s="39">
        <f>IF(INDEX('Discl output_ class'!$B:$T,MATCH('Class output'!$A387,'Discl output_ class'!$B:$B,FALSE),MATCH('Class output'!H$1,'Discl output_ class'!$B$1:$T$1,FALSE))=0,0,'Inq6 adjusted class'!K387)</f>
        <v>2043.7154230219289</v>
      </c>
      <c r="I387" s="39">
        <f>IF(INDEX('Discl output_ class'!$B:$T,MATCH('Class output'!$A387,'Discl output_ class'!$B:$B,FALSE),MATCH('Class output'!I$1,'Discl output_ class'!$B$1:$T$1,FALSE))=0,0,'Inq6 adjusted class'!L387)</f>
        <v>1836.4930716769538</v>
      </c>
      <c r="J387" s="39">
        <f>IF(INDEX('Discl output_ class'!$B:$T,MATCH('Class output'!$A387,'Discl output_ class'!$B:$B,FALSE),MATCH('Class output'!J$1,'Discl output_ class'!$B$1:$T$1,FALSE))=0,0,'Inq6 adjusted class'!M387)</f>
        <v>1807.2447226402644</v>
      </c>
      <c r="K387" s="39">
        <f>IF(INDEX('Discl output_ class'!$B:$T,MATCH('Class output'!$A387,'Discl output_ class'!$B:$B,FALSE),MATCH('Class output'!K$1,'Discl output_ class'!$B$1:$T$1,FALSE))=0,0,'Inq6 adjusted class'!N387)</f>
        <v>1547.7089514322063</v>
      </c>
      <c r="L387" s="39">
        <f>IF(INDEX('Discl output_ class'!$B:$T,MATCH('Class output'!$A387,'Discl output_ class'!$B:$B,FALSE),MATCH('Class output'!L$1,'Discl output_ class'!$B$1:$T$1,FALSE))=0,0,'Inq6 adjusted class'!O387)</f>
        <v>1410.2628880619832</v>
      </c>
      <c r="M387" s="39">
        <f>IF(INDEX('Discl output_ class'!$B:$T,MATCH('Class output'!$A387,'Discl output_ class'!$B:$B,FALSE),MATCH('Class output'!M$1,'Discl output_ class'!$B$1:$T$1,FALSE))=0,0,'Inq6 adjusted class'!P387)</f>
        <v>1524.7543735685376</v>
      </c>
      <c r="N387" s="39">
        <f>IF(INDEX('Discl output_ class'!$B:$T,MATCH('Class output'!$A387,'Discl output_ class'!$B:$B,FALSE),MATCH('Class output'!N$1,'Discl output_ class'!$B$1:$T$1,FALSE))=0,0,'Inq6 adjusted class'!Q387)</f>
        <v>892.68988045966933</v>
      </c>
      <c r="O387" s="39">
        <f>IF(INDEX('Discl output_ class'!$B:$T,MATCH('Class output'!$A387,'Discl output_ class'!$B:$B,FALSE),MATCH('Class output'!O$1,'Discl output_ class'!$B$1:$T$1,FALSE))=0,0,'Inq6 adjusted class'!R387)</f>
        <v>944.84391079896659</v>
      </c>
      <c r="P387" s="39">
        <f>IF(INDEX('Discl output_ class'!$B:$T,MATCH('Class output'!$A387,'Discl output_ class'!$B:$B,FALSE),MATCH('Class output'!P$1,'Discl output_ class'!$B$1:$T$1,FALSE))=0,0,'Inq6 adjusted class'!S387)</f>
        <v>1251.2277785609401</v>
      </c>
      <c r="Q387" s="39">
        <f>IF(INDEX('Discl output_ class'!$B:$T,MATCH('Class output'!$A387,'Discl output_ class'!$B:$B,FALSE),MATCH('Class output'!Q$1,'Discl output_ class'!$B$1:$T$1,FALSE))=0,0,'Inq6 adjusted class'!T387)</f>
        <v>1093.9617066943629</v>
      </c>
      <c r="R387" s="39">
        <f>IF(INDEX('Discl output_ class'!$B:$T,MATCH('Class output'!$A387,'Discl output_ class'!$B:$B,FALSE),MATCH('Class output'!R$1,'Discl output_ class'!$B$1:$T$1,FALSE))=0,0,'Inq6 adjusted class'!U387)</f>
        <v>1028.3949935551848</v>
      </c>
      <c r="S387" s="39">
        <f>IF(INDEX('Discl output_ class'!$B:$T,MATCH('Class output'!$A387,'Discl output_ class'!$B:$B,FALSE),MATCH('Class output'!S$1,'Discl output_ class'!$B$1:$T$1,FALSE))=0,0,'Inq6 adjusted class'!V387)</f>
        <v>599.6027639663688</v>
      </c>
      <c r="T387" s="39">
        <f>IFERROR(VLOOKUP(A387,'Output A'!B:E,4,FALSE),0)</f>
        <v>501.74582679999997</v>
      </c>
    </row>
    <row r="388" spans="1:20" x14ac:dyDescent="0.3">
      <c r="A388" s="6">
        <f>'Discl output_ class'!B388</f>
        <v>4729</v>
      </c>
      <c r="B388" s="39">
        <f>IF(INDEX('Discl output_ class'!$B:$T,MATCH('Class output'!$A388,'Discl output_ class'!$B:$B,FALSE),MATCH('Class output'!B$1,'Discl output_ class'!$B$1:$T$1,FALSE))=0,0,'Inq6 adjusted class'!E388)</f>
        <v>3837.5684133579653</v>
      </c>
      <c r="C388" s="39">
        <f>IF(INDEX('Discl output_ class'!$B:$T,MATCH('Class output'!$A388,'Discl output_ class'!$B:$B,FALSE),MATCH('Class output'!C$1,'Discl output_ class'!$B$1:$T$1,FALSE))=0,0,'Inq6 adjusted class'!F388)</f>
        <v>5131.038384608356</v>
      </c>
      <c r="D388" s="39">
        <f>IF(INDEX('Discl output_ class'!$B:$T,MATCH('Class output'!$A388,'Discl output_ class'!$B:$B,FALSE),MATCH('Class output'!D$1,'Discl output_ class'!$B$1:$T$1,FALSE))=0,0,'Inq6 adjusted class'!G388)</f>
        <v>5580.8670018433459</v>
      </c>
      <c r="E388" s="39">
        <f>IF(INDEX('Discl output_ class'!$B:$T,MATCH('Class output'!$A388,'Discl output_ class'!$B:$B,FALSE),MATCH('Class output'!E$1,'Discl output_ class'!$B$1:$T$1,FALSE))=0,0,'Inq6 adjusted class'!H388)</f>
        <v>5152.6059700567075</v>
      </c>
      <c r="F388" s="39">
        <f>IF(INDEX('Discl output_ class'!$B:$T,MATCH('Class output'!$A388,'Discl output_ class'!$B:$B,FALSE),MATCH('Class output'!F$1,'Discl output_ class'!$B$1:$T$1,FALSE))=0,0,'Inq6 adjusted class'!I388)</f>
        <v>5821.1317527927476</v>
      </c>
      <c r="G388" s="39">
        <f>IF(INDEX('Discl output_ class'!$B:$T,MATCH('Class output'!$A388,'Discl output_ class'!$B:$B,FALSE),MATCH('Class output'!G$1,'Discl output_ class'!$B$1:$T$1,FALSE))=0,0,'Inq6 adjusted class'!J388)</f>
        <v>5661.0174518081849</v>
      </c>
      <c r="H388" s="39">
        <f>IF(INDEX('Discl output_ class'!$B:$T,MATCH('Class output'!$A388,'Discl output_ class'!$B:$B,FALSE),MATCH('Class output'!H$1,'Discl output_ class'!$B$1:$T$1,FALSE))=0,0,'Inq6 adjusted class'!K388)</f>
        <v>4296.6405206657482</v>
      </c>
      <c r="I388" s="39">
        <f>IF(INDEX('Discl output_ class'!$B:$T,MATCH('Class output'!$A388,'Discl output_ class'!$B:$B,FALSE),MATCH('Class output'!I$1,'Discl output_ class'!$B$1:$T$1,FALSE))=0,0,'Inq6 adjusted class'!L388)</f>
        <v>4224.9036559737124</v>
      </c>
      <c r="J388" s="39">
        <f>IF(INDEX('Discl output_ class'!$B:$T,MATCH('Class output'!$A388,'Discl output_ class'!$B:$B,FALSE),MATCH('Class output'!J$1,'Discl output_ class'!$B$1:$T$1,FALSE))=0,0,'Inq6 adjusted class'!M388)</f>
        <v>4636.7378894107742</v>
      </c>
      <c r="K388" s="39">
        <f>IF(INDEX('Discl output_ class'!$B:$T,MATCH('Class output'!$A388,'Discl output_ class'!$B:$B,FALSE),MATCH('Class output'!K$1,'Discl output_ class'!$B$1:$T$1,FALSE))=0,0,'Inq6 adjusted class'!N388)</f>
        <v>4445.6643299721636</v>
      </c>
      <c r="L388" s="39">
        <f>IF(INDEX('Discl output_ class'!$B:$T,MATCH('Class output'!$A388,'Discl output_ class'!$B:$B,FALSE),MATCH('Class output'!L$1,'Discl output_ class'!$B$1:$T$1,FALSE))=0,0,'Inq6 adjusted class'!O388)</f>
        <v>5166.3655834594565</v>
      </c>
      <c r="M388" s="39">
        <f>IF(INDEX('Discl output_ class'!$B:$T,MATCH('Class output'!$A388,'Discl output_ class'!$B:$B,FALSE),MATCH('Class output'!M$1,'Discl output_ class'!$B$1:$T$1,FALSE))=0,0,'Inq6 adjusted class'!P388)</f>
        <v>6000.9545860263861</v>
      </c>
      <c r="N388" s="39">
        <f>IF(INDEX('Discl output_ class'!$B:$T,MATCH('Class output'!$A388,'Discl output_ class'!$B:$B,FALSE),MATCH('Class output'!N$1,'Discl output_ class'!$B$1:$T$1,FALSE))=0,0,'Inq6 adjusted class'!Q388)</f>
        <v>4044.8643375229381</v>
      </c>
      <c r="O388" s="39">
        <f>IF(INDEX('Discl output_ class'!$B:$T,MATCH('Class output'!$A388,'Discl output_ class'!$B:$B,FALSE),MATCH('Class output'!O$1,'Discl output_ class'!$B$1:$T$1,FALSE))=0,0,'Inq6 adjusted class'!R388)</f>
        <v>4960.7369817955687</v>
      </c>
      <c r="P388" s="39">
        <f>IF(INDEX('Discl output_ class'!$B:$T,MATCH('Class output'!$A388,'Discl output_ class'!$B:$B,FALSE),MATCH('Class output'!P$1,'Discl output_ class'!$B$1:$T$1,FALSE))=0,0,'Inq6 adjusted class'!S388)</f>
        <v>7224.6328118831661</v>
      </c>
      <c r="Q388" s="39">
        <f>IF(INDEX('Discl output_ class'!$B:$T,MATCH('Class output'!$A388,'Discl output_ class'!$B:$B,FALSE),MATCH('Class output'!Q$1,'Discl output_ class'!$B$1:$T$1,FALSE))=0,0,'Inq6 adjusted class'!T388)</f>
        <v>7384.7660496762801</v>
      </c>
      <c r="R388" s="39">
        <f>IF(INDEX('Discl output_ class'!$B:$T,MATCH('Class output'!$A388,'Discl output_ class'!$B:$B,FALSE),MATCH('Class output'!R$1,'Discl output_ class'!$B$1:$T$1,FALSE))=0,0,'Inq6 adjusted class'!U388)</f>
        <v>7371.8346401248064</v>
      </c>
      <c r="S388" s="39">
        <f>IF(INDEX('Discl output_ class'!$B:$T,MATCH('Class output'!$A388,'Discl output_ class'!$B:$B,FALSE),MATCH('Class output'!S$1,'Discl output_ class'!$B$1:$T$1,FALSE))=0,0,'Inq6 adjusted class'!V388)</f>
        <v>6281.5402312767301</v>
      </c>
      <c r="T388" s="39">
        <f>IFERROR(VLOOKUP(A388,'Output A'!B:E,4,FALSE),0)</f>
        <v>5778.85</v>
      </c>
    </row>
    <row r="389" spans="1:20" x14ac:dyDescent="0.3">
      <c r="A389" s="6">
        <f>'Discl output_ class'!B389</f>
        <v>4730</v>
      </c>
      <c r="B389" s="39">
        <f>IF(INDEX('Discl output_ class'!$B:$T,MATCH('Class output'!$A389,'Discl output_ class'!$B:$B,FALSE),MATCH('Class output'!B$1,'Discl output_ class'!$B$1:$T$1,FALSE))=0,0,'Inq6 adjusted class'!E389)</f>
        <v>7750.185006727258</v>
      </c>
      <c r="C389" s="39">
        <f>IF(INDEX('Discl output_ class'!$B:$T,MATCH('Class output'!$A389,'Discl output_ class'!$B:$B,FALSE),MATCH('Class output'!C$1,'Discl output_ class'!$B$1:$T$1,FALSE))=0,0,'Inq6 adjusted class'!F389)</f>
        <v>7351.9621850405974</v>
      </c>
      <c r="D389" s="39">
        <f>IF(INDEX('Discl output_ class'!$B:$T,MATCH('Class output'!$A389,'Discl output_ class'!$B:$B,FALSE),MATCH('Class output'!D$1,'Discl output_ class'!$B$1:$T$1,FALSE))=0,0,'Inq6 adjusted class'!G389)</f>
        <v>6993.4998803210565</v>
      </c>
      <c r="E389" s="39">
        <f>IF(INDEX('Discl output_ class'!$B:$T,MATCH('Class output'!$A389,'Discl output_ class'!$B:$B,FALSE),MATCH('Class output'!E$1,'Discl output_ class'!$B$1:$T$1,FALSE))=0,0,'Inq6 adjusted class'!H389)</f>
        <v>6582.0621950069217</v>
      </c>
      <c r="F389" s="39">
        <f>IF(INDEX('Discl output_ class'!$B:$T,MATCH('Class output'!$A389,'Discl output_ class'!$B:$B,FALSE),MATCH('Class output'!F$1,'Discl output_ class'!$B$1:$T$1,FALSE))=0,0,'Inq6 adjusted class'!I389)</f>
        <v>7401.3609956943665</v>
      </c>
      <c r="G389" s="39">
        <f>IF(INDEX('Discl output_ class'!$B:$T,MATCH('Class output'!$A389,'Discl output_ class'!$B:$B,FALSE),MATCH('Class output'!G$1,'Discl output_ class'!$B$1:$T$1,FALSE))=0,0,'Inq6 adjusted class'!J389)</f>
        <v>5829.9505666502046</v>
      </c>
      <c r="H389" s="39">
        <f>IF(INDEX('Discl output_ class'!$B:$T,MATCH('Class output'!$A389,'Discl output_ class'!$B:$B,FALSE),MATCH('Class output'!H$1,'Discl output_ class'!$B$1:$T$1,FALSE))=0,0,'Inq6 adjusted class'!K389)</f>
        <v>5369.5801124147256</v>
      </c>
      <c r="I389" s="39">
        <f>IF(INDEX('Discl output_ class'!$B:$T,MATCH('Class output'!$A389,'Discl output_ class'!$B:$B,FALSE),MATCH('Class output'!I$1,'Discl output_ class'!$B$1:$T$1,FALSE))=0,0,'Inq6 adjusted class'!L389)</f>
        <v>4472.441549503199</v>
      </c>
      <c r="J389" s="39">
        <f>IF(INDEX('Discl output_ class'!$B:$T,MATCH('Class output'!$A389,'Discl output_ class'!$B:$B,FALSE),MATCH('Class output'!J$1,'Discl output_ class'!$B$1:$T$1,FALSE))=0,0,'Inq6 adjusted class'!M389)</f>
        <v>4607.1170401650379</v>
      </c>
      <c r="K389" s="39">
        <f>IF(INDEX('Discl output_ class'!$B:$T,MATCH('Class output'!$A389,'Discl output_ class'!$B:$B,FALSE),MATCH('Class output'!K$1,'Discl output_ class'!$B$1:$T$1,FALSE))=0,0,'Inq6 adjusted class'!N389)</f>
        <v>4764.7635057423558</v>
      </c>
      <c r="L389" s="39">
        <f>IF(INDEX('Discl output_ class'!$B:$T,MATCH('Class output'!$A389,'Discl output_ class'!$B:$B,FALSE),MATCH('Class output'!L$1,'Discl output_ class'!$B$1:$T$1,FALSE))=0,0,'Inq6 adjusted class'!O389)</f>
        <v>4341.6232336980747</v>
      </c>
      <c r="M389" s="39">
        <f>IF(INDEX('Discl output_ class'!$B:$T,MATCH('Class output'!$A389,'Discl output_ class'!$B:$B,FALSE),MATCH('Class output'!M$1,'Discl output_ class'!$B$1:$T$1,FALSE))=0,0,'Inq6 adjusted class'!P389)</f>
        <v>2646.5311771384831</v>
      </c>
      <c r="N389" s="39">
        <f>IF(INDEX('Discl output_ class'!$B:$T,MATCH('Class output'!$A389,'Discl output_ class'!$B:$B,FALSE),MATCH('Class output'!N$1,'Discl output_ class'!$B$1:$T$1,FALSE))=0,0,'Inq6 adjusted class'!Q389)</f>
        <v>6166.9608373549709</v>
      </c>
      <c r="O389" s="39">
        <f>IF(INDEX('Discl output_ class'!$B:$T,MATCH('Class output'!$A389,'Discl output_ class'!$B:$B,FALSE),MATCH('Class output'!O$1,'Discl output_ class'!$B$1:$T$1,FALSE))=0,0,'Inq6 adjusted class'!R389)</f>
        <v>3352.2534349113885</v>
      </c>
      <c r="P389" s="39">
        <f>IF(INDEX('Discl output_ class'!$B:$T,MATCH('Class output'!$A389,'Discl output_ class'!$B:$B,FALSE),MATCH('Class output'!P$1,'Discl output_ class'!$B$1:$T$1,FALSE))=0,0,'Inq6 adjusted class'!S389)</f>
        <v>2930.3240980553851</v>
      </c>
      <c r="Q389" s="39">
        <f>IF(INDEX('Discl output_ class'!$B:$T,MATCH('Class output'!$A389,'Discl output_ class'!$B:$B,FALSE),MATCH('Class output'!Q$1,'Discl output_ class'!$B$1:$T$1,FALSE))=0,0,'Inq6 adjusted class'!T389)</f>
        <v>4266.1426621091105</v>
      </c>
      <c r="R389" s="39">
        <f>IF(INDEX('Discl output_ class'!$B:$T,MATCH('Class output'!$A389,'Discl output_ class'!$B:$B,FALSE),MATCH('Class output'!R$1,'Discl output_ class'!$B$1:$T$1,FALSE))=0,0,'Inq6 adjusted class'!U389)</f>
        <v>3716.3364119114326</v>
      </c>
      <c r="S389" s="39">
        <f>IF(INDEX('Discl output_ class'!$B:$T,MATCH('Class output'!$A389,'Discl output_ class'!$B:$B,FALSE),MATCH('Class output'!S$1,'Discl output_ class'!$B$1:$T$1,FALSE))=0,0,'Inq6 adjusted class'!V389)</f>
        <v>3209.0396864070558</v>
      </c>
      <c r="T389" s="39">
        <f>IFERROR(VLOOKUP(A389,'Output A'!B:E,4,FALSE),0)</f>
        <v>2471.4299999999998</v>
      </c>
    </row>
    <row r="390" spans="1:20" x14ac:dyDescent="0.3">
      <c r="A390" s="6">
        <f>'Discl output_ class'!B390</f>
        <v>4741</v>
      </c>
      <c r="B390" s="39">
        <f>IF(INDEX('Discl output_ class'!$B:$T,MATCH('Class output'!$A390,'Discl output_ class'!$B:$B,FALSE),MATCH('Class output'!B$1,'Discl output_ class'!$B$1:$T$1,FALSE))=0,0,'Inq6 adjusted class'!E390)</f>
        <v>2632.3369554000237</v>
      </c>
      <c r="C390" s="39">
        <f>IF(INDEX('Discl output_ class'!$B:$T,MATCH('Class output'!$A390,'Discl output_ class'!$B:$B,FALSE),MATCH('Class output'!C$1,'Discl output_ class'!$B$1:$T$1,FALSE))=0,0,'Inq6 adjusted class'!F390)</f>
        <v>3105.360287827119</v>
      </c>
      <c r="D390" s="39">
        <f>IF(INDEX('Discl output_ class'!$B:$T,MATCH('Class output'!$A390,'Discl output_ class'!$B:$B,FALSE),MATCH('Class output'!D$1,'Discl output_ class'!$B$1:$T$1,FALSE))=0,0,'Inq6 adjusted class'!G390)</f>
        <v>3452.9804278474189</v>
      </c>
      <c r="E390" s="39">
        <f>IF(INDEX('Discl output_ class'!$B:$T,MATCH('Class output'!$A390,'Discl output_ class'!$B:$B,FALSE),MATCH('Class output'!E$1,'Discl output_ class'!$B$1:$T$1,FALSE))=0,0,'Inq6 adjusted class'!H390)</f>
        <v>3511.5024430390522</v>
      </c>
      <c r="F390" s="39">
        <f>IF(INDEX('Discl output_ class'!$B:$T,MATCH('Class output'!$A390,'Discl output_ class'!$B:$B,FALSE),MATCH('Class output'!F$1,'Discl output_ class'!$B$1:$T$1,FALSE))=0,0,'Inq6 adjusted class'!I390)</f>
        <v>3540.155636623128</v>
      </c>
      <c r="G390" s="39">
        <f>IF(INDEX('Discl output_ class'!$B:$T,MATCH('Class output'!$A390,'Discl output_ class'!$B:$B,FALSE),MATCH('Class output'!G$1,'Discl output_ class'!$B$1:$T$1,FALSE))=0,0,'Inq6 adjusted class'!J390)</f>
        <v>3476.9810764753606</v>
      </c>
      <c r="H390" s="39">
        <f>IF(INDEX('Discl output_ class'!$B:$T,MATCH('Class output'!$A390,'Discl output_ class'!$B:$B,FALSE),MATCH('Class output'!H$1,'Discl output_ class'!$B$1:$T$1,FALSE))=0,0,'Inq6 adjusted class'!K390)</f>
        <v>3457.8158723754341</v>
      </c>
      <c r="I390" s="39">
        <f>IF(INDEX('Discl output_ class'!$B:$T,MATCH('Class output'!$A390,'Discl output_ class'!$B:$B,FALSE),MATCH('Class output'!I$1,'Discl output_ class'!$B$1:$T$1,FALSE))=0,0,'Inq6 adjusted class'!L390)</f>
        <v>3598.0302627554056</v>
      </c>
      <c r="J390" s="39">
        <f>IF(INDEX('Discl output_ class'!$B:$T,MATCH('Class output'!$A390,'Discl output_ class'!$B:$B,FALSE),MATCH('Class output'!J$1,'Discl output_ class'!$B$1:$T$1,FALSE))=0,0,'Inq6 adjusted class'!M390)</f>
        <v>3939.352257570727</v>
      </c>
      <c r="K390" s="39">
        <f>IF(INDEX('Discl output_ class'!$B:$T,MATCH('Class output'!$A390,'Discl output_ class'!$B:$B,FALSE),MATCH('Class output'!K$1,'Discl output_ class'!$B$1:$T$1,FALSE))=0,0,'Inq6 adjusted class'!N390)</f>
        <v>2819.8570344439249</v>
      </c>
      <c r="L390" s="39">
        <f>IF(INDEX('Discl output_ class'!$B:$T,MATCH('Class output'!$A390,'Discl output_ class'!$B:$B,FALSE),MATCH('Class output'!L$1,'Discl output_ class'!$B$1:$T$1,FALSE))=0,0,'Inq6 adjusted class'!O390)</f>
        <v>4939.6129640648351</v>
      </c>
      <c r="M390" s="39">
        <f>IF(INDEX('Discl output_ class'!$B:$T,MATCH('Class output'!$A390,'Discl output_ class'!$B:$B,FALSE),MATCH('Class output'!M$1,'Discl output_ class'!$B$1:$T$1,FALSE))=0,0,'Inq6 adjusted class'!P390)</f>
        <v>4166.790273348789</v>
      </c>
      <c r="N390" s="39">
        <f>IF(INDEX('Discl output_ class'!$B:$T,MATCH('Class output'!$A390,'Discl output_ class'!$B:$B,FALSE),MATCH('Class output'!N$1,'Discl output_ class'!$B$1:$T$1,FALSE))=0,0,'Inq6 adjusted class'!Q390)</f>
        <v>4959.2822150014554</v>
      </c>
      <c r="O390" s="39">
        <f>IF(INDEX('Discl output_ class'!$B:$T,MATCH('Class output'!$A390,'Discl output_ class'!$B:$B,FALSE),MATCH('Class output'!O$1,'Discl output_ class'!$B$1:$T$1,FALSE))=0,0,'Inq6 adjusted class'!R390)</f>
        <v>3337.4978431888344</v>
      </c>
      <c r="P390" s="39">
        <f>IF(INDEX('Discl output_ class'!$B:$T,MATCH('Class output'!$A390,'Discl output_ class'!$B:$B,FALSE),MATCH('Class output'!P$1,'Discl output_ class'!$B$1:$T$1,FALSE))=0,0,'Inq6 adjusted class'!S390)</f>
        <v>2821.0943811910311</v>
      </c>
      <c r="Q390" s="39">
        <f>IF(INDEX('Discl output_ class'!$B:$T,MATCH('Class output'!$A390,'Discl output_ class'!$B:$B,FALSE),MATCH('Class output'!Q$1,'Discl output_ class'!$B$1:$T$1,FALSE))=0,0,'Inq6 adjusted class'!T390)</f>
        <v>2900.3158196854206</v>
      </c>
      <c r="R390" s="39">
        <f>IF(INDEX('Discl output_ class'!$B:$T,MATCH('Class output'!$A390,'Discl output_ class'!$B:$B,FALSE),MATCH('Class output'!R$1,'Discl output_ class'!$B$1:$T$1,FALSE))=0,0,'Inq6 adjusted class'!U390)</f>
        <v>3805.6053793776377</v>
      </c>
      <c r="S390" s="39">
        <f>IF(INDEX('Discl output_ class'!$B:$T,MATCH('Class output'!$A390,'Discl output_ class'!$B:$B,FALSE),MATCH('Class output'!S$1,'Discl output_ class'!$B$1:$T$1,FALSE))=0,0,'Inq6 adjusted class'!V390)</f>
        <v>3165.2300020457014</v>
      </c>
      <c r="T390" s="39">
        <f>IFERROR(VLOOKUP(A390,'Output A'!B:E,4,FALSE),0)</f>
        <v>3650.7</v>
      </c>
    </row>
    <row r="391" spans="1:20" x14ac:dyDescent="0.3">
      <c r="A391" s="6">
        <f>'Discl output_ class'!B391</f>
        <v>4742</v>
      </c>
      <c r="B391" s="39">
        <f>IF(INDEX('Discl output_ class'!$B:$T,MATCH('Class output'!$A391,'Discl output_ class'!$B:$B,FALSE),MATCH('Class output'!B$1,'Discl output_ class'!$B$1:$T$1,FALSE))=0,0,'Inq6 adjusted class'!E391)</f>
        <v>5866.4706516820579</v>
      </c>
      <c r="C391" s="39">
        <f>IF(INDEX('Discl output_ class'!$B:$T,MATCH('Class output'!$A391,'Discl output_ class'!$B:$B,FALSE),MATCH('Class output'!C$1,'Discl output_ class'!$B$1:$T$1,FALSE))=0,0,'Inq6 adjusted class'!F391)</f>
        <v>6920.6584491643507</v>
      </c>
      <c r="D391" s="39">
        <f>IF(INDEX('Discl output_ class'!$B:$T,MATCH('Class output'!$A391,'Discl output_ class'!$B:$B,FALSE),MATCH('Class output'!D$1,'Discl output_ class'!$B$1:$T$1,FALSE))=0,0,'Inq6 adjusted class'!G391)</f>
        <v>7695.3705714780363</v>
      </c>
      <c r="E391" s="39">
        <f>IF(INDEX('Discl output_ class'!$B:$T,MATCH('Class output'!$A391,'Discl output_ class'!$B:$B,FALSE),MATCH('Class output'!E$1,'Discl output_ class'!$B$1:$T$1,FALSE))=0,0,'Inq6 adjusted class'!H391)</f>
        <v>7825.7937241427117</v>
      </c>
      <c r="F391" s="39">
        <f>IF(INDEX('Discl output_ class'!$B:$T,MATCH('Class output'!$A391,'Discl output_ class'!$B:$B,FALSE),MATCH('Class output'!F$1,'Discl output_ class'!$B$1:$T$1,FALSE))=0,0,'Inq6 adjusted class'!I391)</f>
        <v>7889.6507158903387</v>
      </c>
      <c r="G391" s="39">
        <f>IF(INDEX('Discl output_ class'!$B:$T,MATCH('Class output'!$A391,'Discl output_ class'!$B:$B,FALSE),MATCH('Class output'!G$1,'Discl output_ class'!$B$1:$T$1,FALSE))=0,0,'Inq6 adjusted class'!J391)</f>
        <v>7748.8588228617764</v>
      </c>
      <c r="H391" s="39">
        <f>IF(INDEX('Discl output_ class'!$B:$T,MATCH('Class output'!$A391,'Discl output_ class'!$B:$B,FALSE),MATCH('Class output'!H$1,'Discl output_ class'!$B$1:$T$1,FALSE))=0,0,'Inq6 adjusted class'!K391)</f>
        <v>7706.1469249206484</v>
      </c>
      <c r="I391" s="39">
        <f>IF(INDEX('Discl output_ class'!$B:$T,MATCH('Class output'!$A391,'Discl output_ class'!$B:$B,FALSE),MATCH('Class output'!I$1,'Discl output_ class'!$B$1:$T$1,FALSE))=0,0,'Inq6 adjusted class'!L391)</f>
        <v>8018.6310863499693</v>
      </c>
      <c r="J391" s="39">
        <f>IF(INDEX('Discl output_ class'!$B:$T,MATCH('Class output'!$A391,'Discl output_ class'!$B:$B,FALSE),MATCH('Class output'!J$1,'Discl output_ class'!$B$1:$T$1,FALSE))=0,0,'Inq6 adjusted class'!M391)</f>
        <v>8779.3070557580631</v>
      </c>
      <c r="K391" s="39">
        <f>IF(INDEX('Discl output_ class'!$B:$T,MATCH('Class output'!$A391,'Discl output_ class'!$B:$B,FALSE),MATCH('Class output'!K$1,'Discl output_ class'!$B$1:$T$1,FALSE))=0,0,'Inq6 adjusted class'!N391)</f>
        <v>10023.260744595365</v>
      </c>
      <c r="L391" s="39">
        <f>IF(INDEX('Discl output_ class'!$B:$T,MATCH('Class output'!$A391,'Discl output_ class'!$B:$B,FALSE),MATCH('Class output'!L$1,'Discl output_ class'!$B$1:$T$1,FALSE))=0,0,'Inq6 adjusted class'!O391)</f>
        <v>7218.1853474586387</v>
      </c>
      <c r="M391" s="39">
        <f>IF(INDEX('Discl output_ class'!$B:$T,MATCH('Class output'!$A391,'Discl output_ class'!$B:$B,FALSE),MATCH('Class output'!M$1,'Discl output_ class'!$B$1:$T$1,FALSE))=0,0,'Inq6 adjusted class'!P391)</f>
        <v>7251.0872163935383</v>
      </c>
      <c r="N391" s="39">
        <f>IF(INDEX('Discl output_ class'!$B:$T,MATCH('Class output'!$A391,'Discl output_ class'!$B:$B,FALSE),MATCH('Class output'!N$1,'Discl output_ class'!$B$1:$T$1,FALSE))=0,0,'Inq6 adjusted class'!Q391)</f>
        <v>7285.1823838695518</v>
      </c>
      <c r="O391" s="39">
        <f>IF(INDEX('Discl output_ class'!$B:$T,MATCH('Class output'!$A391,'Discl output_ class'!$B:$B,FALSE),MATCH('Class output'!O$1,'Discl output_ class'!$B$1:$T$1,FALSE))=0,0,'Inq6 adjusted class'!R391)</f>
        <v>5908.3355380223866</v>
      </c>
      <c r="P391" s="39">
        <f>IF(INDEX('Discl output_ class'!$B:$T,MATCH('Class output'!$A391,'Discl output_ class'!$B:$B,FALSE),MATCH('Class output'!P$1,'Discl output_ class'!$B$1:$T$1,FALSE))=0,0,'Inq6 adjusted class'!S391)</f>
        <v>5649.3992271782745</v>
      </c>
      <c r="Q391" s="39">
        <f>IF(INDEX('Discl output_ class'!$B:$T,MATCH('Class output'!$A391,'Discl output_ class'!$B:$B,FALSE),MATCH('Class output'!Q$1,'Discl output_ class'!$B$1:$T$1,FALSE))=0,0,'Inq6 adjusted class'!T391)</f>
        <v>6119.66532430815</v>
      </c>
      <c r="R391" s="39">
        <f>IF(INDEX('Discl output_ class'!$B:$T,MATCH('Class output'!$A391,'Discl output_ class'!$B:$B,FALSE),MATCH('Class output'!R$1,'Discl output_ class'!$B$1:$T$1,FALSE))=0,0,'Inq6 adjusted class'!U391)</f>
        <v>6585.6943480042937</v>
      </c>
      <c r="S391" s="39">
        <f>IF(INDEX('Discl output_ class'!$B:$T,MATCH('Class output'!$A391,'Discl output_ class'!$B:$B,FALSE),MATCH('Class output'!S$1,'Discl output_ class'!$B$1:$T$1,FALSE))=0,0,'Inq6 adjusted class'!V391)</f>
        <v>5269.8443764890917</v>
      </c>
      <c r="T391" s="39">
        <f>IFERROR(VLOOKUP(A391,'Output A'!B:E,4,FALSE),0)</f>
        <v>5636.08</v>
      </c>
    </row>
    <row r="392" spans="1:20" x14ac:dyDescent="0.3">
      <c r="A392" s="6">
        <f>'Discl output_ class'!B392</f>
        <v>4743</v>
      </c>
      <c r="B392" s="39">
        <f>IF(INDEX('Discl output_ class'!$B:$T,MATCH('Class output'!$A392,'Discl output_ class'!$B:$B,FALSE),MATCH('Class output'!B$1,'Discl output_ class'!$B$1:$T$1,FALSE))=0,0,'Inq6 adjusted class'!E392)</f>
        <v>1969.1941624893989</v>
      </c>
      <c r="C392" s="39">
        <f>IF(INDEX('Discl output_ class'!$B:$T,MATCH('Class output'!$A392,'Discl output_ class'!$B:$B,FALSE),MATCH('Class output'!C$1,'Discl output_ class'!$B$1:$T$1,FALSE))=0,0,'Inq6 adjusted class'!F392)</f>
        <v>2103.5841851934256</v>
      </c>
      <c r="D392" s="39">
        <f>IF(INDEX('Discl output_ class'!$B:$T,MATCH('Class output'!$A392,'Discl output_ class'!$B:$B,FALSE),MATCH('Class output'!D$1,'Discl output_ class'!$B$1:$T$1,FALSE))=0,0,'Inq6 adjusted class'!G392)</f>
        <v>2246.0913082907032</v>
      </c>
      <c r="E392" s="39">
        <f>IF(INDEX('Discl output_ class'!$B:$T,MATCH('Class output'!$A392,'Discl output_ class'!$B:$B,FALSE),MATCH('Class output'!E$1,'Discl output_ class'!$B$1:$T$1,FALSE))=0,0,'Inq6 adjusted class'!H392)</f>
        <v>2259.6457076448573</v>
      </c>
      <c r="F392" s="39">
        <f>IF(INDEX('Discl output_ class'!$B:$T,MATCH('Class output'!$A392,'Discl output_ class'!$B:$B,FALSE),MATCH('Class output'!F$1,'Discl output_ class'!$B$1:$T$1,FALSE))=0,0,'Inq6 adjusted class'!I392)</f>
        <v>2059.6676615052534</v>
      </c>
      <c r="G392" s="39">
        <f>IF(INDEX('Discl output_ class'!$B:$T,MATCH('Class output'!$A392,'Discl output_ class'!$B:$B,FALSE),MATCH('Class output'!G$1,'Discl output_ class'!$B$1:$T$1,FALSE))=0,0,'Inq6 adjusted class'!J392)</f>
        <v>1944.8292324732629</v>
      </c>
      <c r="H392" s="39">
        <f>IF(INDEX('Discl output_ class'!$B:$T,MATCH('Class output'!$A392,'Discl output_ class'!$B:$B,FALSE),MATCH('Class output'!H$1,'Discl output_ class'!$B$1:$T$1,FALSE))=0,0,'Inq6 adjusted class'!K392)</f>
        <v>2034.1115808286156</v>
      </c>
      <c r="I392" s="39">
        <f>IF(INDEX('Discl output_ class'!$B:$T,MATCH('Class output'!$A392,'Discl output_ class'!$B:$B,FALSE),MATCH('Class output'!I$1,'Discl output_ class'!$B$1:$T$1,FALSE))=0,0,'Inq6 adjusted class'!L392)</f>
        <v>2087.4659550188007</v>
      </c>
      <c r="J392" s="39">
        <f>IF(INDEX('Discl output_ class'!$B:$T,MATCH('Class output'!$A392,'Discl output_ class'!$B:$B,FALSE),MATCH('Class output'!J$1,'Discl output_ class'!$B$1:$T$1,FALSE))=0,0,'Inq6 adjusted class'!M392)</f>
        <v>1814.859052716592</v>
      </c>
      <c r="K392" s="39">
        <f>IF(INDEX('Discl output_ class'!$B:$T,MATCH('Class output'!$A392,'Discl output_ class'!$B:$B,FALSE),MATCH('Class output'!K$1,'Discl output_ class'!$B$1:$T$1,FALSE))=0,0,'Inq6 adjusted class'!N392)</f>
        <v>1050.6967964212813</v>
      </c>
      <c r="L392" s="39">
        <f>IF(INDEX('Discl output_ class'!$B:$T,MATCH('Class output'!$A392,'Discl output_ class'!$B:$B,FALSE),MATCH('Class output'!L$1,'Discl output_ class'!$B$1:$T$1,FALSE))=0,0,'Inq6 adjusted class'!O392)</f>
        <v>2643.1571343775868</v>
      </c>
      <c r="M392" s="39">
        <f>IF(INDEX('Discl output_ class'!$B:$T,MATCH('Class output'!$A392,'Discl output_ class'!$B:$B,FALSE),MATCH('Class output'!M$1,'Discl output_ class'!$B$1:$T$1,FALSE))=0,0,'Inq6 adjusted class'!P392)</f>
        <v>2123.6474303034997</v>
      </c>
      <c r="N392" s="39">
        <f>IF(INDEX('Discl output_ class'!$B:$T,MATCH('Class output'!$A392,'Discl output_ class'!$B:$B,FALSE),MATCH('Class output'!N$1,'Discl output_ class'!$B$1:$T$1,FALSE))=0,0,'Inq6 adjusted class'!Q392)</f>
        <v>2198.9542333436907</v>
      </c>
      <c r="O392" s="39">
        <f>IF(INDEX('Discl output_ class'!$B:$T,MATCH('Class output'!$A392,'Discl output_ class'!$B:$B,FALSE),MATCH('Class output'!O$1,'Discl output_ class'!$B$1:$T$1,FALSE))=0,0,'Inq6 adjusted class'!R392)</f>
        <v>988.75458108424436</v>
      </c>
      <c r="P392" s="39">
        <f>IF(INDEX('Discl output_ class'!$B:$T,MATCH('Class output'!$A392,'Discl output_ class'!$B:$B,FALSE),MATCH('Class output'!P$1,'Discl output_ class'!$B$1:$T$1,FALSE))=0,0,'Inq6 adjusted class'!S392)</f>
        <v>607.09305298964682</v>
      </c>
      <c r="Q392" s="39">
        <f>IF(INDEX('Discl output_ class'!$B:$T,MATCH('Class output'!$A392,'Discl output_ class'!$B:$B,FALSE),MATCH('Class output'!Q$1,'Discl output_ class'!$B$1:$T$1,FALSE))=0,0,'Inq6 adjusted class'!T392)</f>
        <v>818.66408725116037</v>
      </c>
      <c r="R392" s="39">
        <f>IF(INDEX('Discl output_ class'!$B:$T,MATCH('Class output'!$A392,'Discl output_ class'!$B:$B,FALSE),MATCH('Class output'!R$1,'Discl output_ class'!$B$1:$T$1,FALSE))=0,0,'Inq6 adjusted class'!U392)</f>
        <v>1313.7340403547087</v>
      </c>
      <c r="S392" s="39">
        <f>IF(INDEX('Discl output_ class'!$B:$T,MATCH('Class output'!$A392,'Discl output_ class'!$B:$B,FALSE),MATCH('Class output'!S$1,'Discl output_ class'!$B$1:$T$1,FALSE))=0,0,'Inq6 adjusted class'!V392)</f>
        <v>703.61368700701621</v>
      </c>
      <c r="T392" s="39">
        <f>IFERROR(VLOOKUP(A392,'Output A'!B:E,4,FALSE),0)</f>
        <v>876.57949589999998</v>
      </c>
    </row>
    <row r="393" spans="1:20" x14ac:dyDescent="0.3">
      <c r="A393" s="6">
        <f>'Discl output_ class'!B393</f>
        <v>4751</v>
      </c>
      <c r="B393" s="39">
        <f>IF(INDEX('Discl output_ class'!$B:$T,MATCH('Class output'!$A393,'Discl output_ class'!$B:$B,FALSE),MATCH('Class output'!B$1,'Discl output_ class'!$B$1:$T$1,FALSE))=0,0,'Inq6 adjusted class'!E393)</f>
        <v>3275.562664689126</v>
      </c>
      <c r="C393" s="39">
        <f>IF(INDEX('Discl output_ class'!$B:$T,MATCH('Class output'!$A393,'Discl output_ class'!$B:$B,FALSE),MATCH('Class output'!C$1,'Discl output_ class'!$B$1:$T$1,FALSE))=0,0,'Inq6 adjusted class'!F393)</f>
        <v>4006.6491101643487</v>
      </c>
      <c r="D393" s="39">
        <f>IF(INDEX('Discl output_ class'!$B:$T,MATCH('Class output'!$A393,'Discl output_ class'!$B:$B,FALSE),MATCH('Class output'!D$1,'Discl output_ class'!$B$1:$T$1,FALSE))=0,0,'Inq6 adjusted class'!G393)</f>
        <v>2935.7056060817586</v>
      </c>
      <c r="E393" s="39">
        <f>IF(INDEX('Discl output_ class'!$B:$T,MATCH('Class output'!$A393,'Discl output_ class'!$B:$B,FALSE),MATCH('Class output'!E$1,'Discl output_ class'!$B$1:$T$1,FALSE))=0,0,'Inq6 adjusted class'!H393)</f>
        <v>2883.0772907018231</v>
      </c>
      <c r="F393" s="39">
        <f>IF(INDEX('Discl output_ class'!$B:$T,MATCH('Class output'!$A393,'Discl output_ class'!$B:$B,FALSE),MATCH('Class output'!F$1,'Discl output_ class'!$B$1:$T$1,FALSE))=0,0,'Inq6 adjusted class'!I393)</f>
        <v>2938.6226206919346</v>
      </c>
      <c r="G393" s="39">
        <f>IF(INDEX('Discl output_ class'!$B:$T,MATCH('Class output'!$A393,'Discl output_ class'!$B:$B,FALSE),MATCH('Class output'!G$1,'Discl output_ class'!$B$1:$T$1,FALSE))=0,0,'Inq6 adjusted class'!J393)</f>
        <v>2790.7127815840013</v>
      </c>
      <c r="H393" s="39">
        <f>IF(INDEX('Discl output_ class'!$B:$T,MATCH('Class output'!$A393,'Discl output_ class'!$B:$B,FALSE),MATCH('Class output'!H$1,'Discl output_ class'!$B$1:$T$1,FALSE))=0,0,'Inq6 adjusted class'!K393)</f>
        <v>3234.881353068582</v>
      </c>
      <c r="I393" s="39">
        <f>IF(INDEX('Discl output_ class'!$B:$T,MATCH('Class output'!$A393,'Discl output_ class'!$B:$B,FALSE),MATCH('Class output'!I$1,'Discl output_ class'!$B$1:$T$1,FALSE))=0,0,'Inq6 adjusted class'!L393)</f>
        <v>2867.7295190572468</v>
      </c>
      <c r="J393" s="39">
        <f>IF(INDEX('Discl output_ class'!$B:$T,MATCH('Class output'!$A393,'Discl output_ class'!$B:$B,FALSE),MATCH('Class output'!J$1,'Discl output_ class'!$B$1:$T$1,FALSE))=0,0,'Inq6 adjusted class'!M393)</f>
        <v>2314.7657306718388</v>
      </c>
      <c r="K393" s="39">
        <f>IF(INDEX('Discl output_ class'!$B:$T,MATCH('Class output'!$A393,'Discl output_ class'!$B:$B,FALSE),MATCH('Class output'!K$1,'Discl output_ class'!$B$1:$T$1,FALSE))=0,0,'Inq6 adjusted class'!N393)</f>
        <v>2118.5323248028481</v>
      </c>
      <c r="L393" s="39">
        <f>IF(INDEX('Discl output_ class'!$B:$T,MATCH('Class output'!$A393,'Discl output_ class'!$B:$B,FALSE),MATCH('Class output'!L$1,'Discl output_ class'!$B$1:$T$1,FALSE))=0,0,'Inq6 adjusted class'!O393)</f>
        <v>2343.5419143450708</v>
      </c>
      <c r="M393" s="39">
        <f>IF(INDEX('Discl output_ class'!$B:$T,MATCH('Class output'!$A393,'Discl output_ class'!$B:$B,FALSE),MATCH('Class output'!M$1,'Discl output_ class'!$B$1:$T$1,FALSE))=0,0,'Inq6 adjusted class'!P393)</f>
        <v>2542.8866242820209</v>
      </c>
      <c r="N393" s="39">
        <f>IF(INDEX('Discl output_ class'!$B:$T,MATCH('Class output'!$A393,'Discl output_ class'!$B:$B,FALSE),MATCH('Class output'!N$1,'Discl output_ class'!$B$1:$T$1,FALSE))=0,0,'Inq6 adjusted class'!Q393)</f>
        <v>2087.4695619501636</v>
      </c>
      <c r="O393" s="39">
        <f>IF(INDEX('Discl output_ class'!$B:$T,MATCH('Class output'!$A393,'Discl output_ class'!$B:$B,FALSE),MATCH('Class output'!O$1,'Discl output_ class'!$B$1:$T$1,FALSE))=0,0,'Inq6 adjusted class'!R393)</f>
        <v>1469.5820875801419</v>
      </c>
      <c r="P393" s="39">
        <f>IF(INDEX('Discl output_ class'!$B:$T,MATCH('Class output'!$A393,'Discl output_ class'!$B:$B,FALSE),MATCH('Class output'!P$1,'Discl output_ class'!$B$1:$T$1,FALSE))=0,0,'Inq6 adjusted class'!S393)</f>
        <v>1243.0795726616584</v>
      </c>
      <c r="Q393" s="39">
        <f>IF(INDEX('Discl output_ class'!$B:$T,MATCH('Class output'!$A393,'Discl output_ class'!$B:$B,FALSE),MATCH('Class output'!Q$1,'Discl output_ class'!$B$1:$T$1,FALSE))=0,0,'Inq6 adjusted class'!T393)</f>
        <v>1406.6458903775476</v>
      </c>
      <c r="R393" s="39">
        <f>IF(INDEX('Discl output_ class'!$B:$T,MATCH('Class output'!$A393,'Discl output_ class'!$B:$B,FALSE),MATCH('Class output'!R$1,'Discl output_ class'!$B$1:$T$1,FALSE))=0,0,'Inq6 adjusted class'!U393)</f>
        <v>1790.7429983512809</v>
      </c>
      <c r="S393" s="39">
        <f>IF(INDEX('Discl output_ class'!$B:$T,MATCH('Class output'!$A393,'Discl output_ class'!$B:$B,FALSE),MATCH('Class output'!S$1,'Discl output_ class'!$B$1:$T$1,FALSE))=0,0,'Inq6 adjusted class'!V393)</f>
        <v>1825.3273870934399</v>
      </c>
      <c r="T393" s="39">
        <f>IFERROR(VLOOKUP(A393,'Output A'!B:E,4,FALSE),0)</f>
        <v>1655.51</v>
      </c>
    </row>
    <row r="394" spans="1:20" x14ac:dyDescent="0.3">
      <c r="A394" s="6">
        <f>'Discl output_ class'!B394</f>
        <v>4752</v>
      </c>
      <c r="B394" s="39">
        <f>IF(INDEX('Discl output_ class'!$B:$T,MATCH('Class output'!$A394,'Discl output_ class'!$B:$B,FALSE),MATCH('Class output'!B$1,'Discl output_ class'!$B$1:$T$1,FALSE))=0,0,'Inq6 adjusted class'!E394)</f>
        <v>10441.461063805438</v>
      </c>
      <c r="C394" s="39">
        <f>IF(INDEX('Discl output_ class'!$B:$T,MATCH('Class output'!$A394,'Discl output_ class'!$B:$B,FALSE),MATCH('Class output'!C$1,'Discl output_ class'!$B$1:$T$1,FALSE))=0,0,'Inq6 adjusted class'!F394)</f>
        <v>11440.855360371634</v>
      </c>
      <c r="D394" s="39">
        <f>IF(INDEX('Discl output_ class'!$B:$T,MATCH('Class output'!$A394,'Discl output_ class'!$B:$B,FALSE),MATCH('Class output'!D$1,'Discl output_ class'!$B$1:$T$1,FALSE))=0,0,'Inq6 adjusted class'!G394)</f>
        <v>10789.773678529184</v>
      </c>
      <c r="E394" s="39">
        <f>IF(INDEX('Discl output_ class'!$B:$T,MATCH('Class output'!$A394,'Discl output_ class'!$B:$B,FALSE),MATCH('Class output'!E$1,'Discl output_ class'!$B$1:$T$1,FALSE))=0,0,'Inq6 adjusted class'!H394)</f>
        <v>12026.326266777336</v>
      </c>
      <c r="F394" s="39">
        <f>IF(INDEX('Discl output_ class'!$B:$T,MATCH('Class output'!$A394,'Discl output_ class'!$B:$B,FALSE),MATCH('Class output'!F$1,'Discl output_ class'!$B$1:$T$1,FALSE))=0,0,'Inq6 adjusted class'!I394)</f>
        <v>11362.155968031573</v>
      </c>
      <c r="G394" s="39">
        <f>IF(INDEX('Discl output_ class'!$B:$T,MATCH('Class output'!$A394,'Discl output_ class'!$B:$B,FALSE),MATCH('Class output'!G$1,'Discl output_ class'!$B$1:$T$1,FALSE))=0,0,'Inq6 adjusted class'!J394)</f>
        <v>12107.561441453585</v>
      </c>
      <c r="H394" s="39">
        <f>IF(INDEX('Discl output_ class'!$B:$T,MATCH('Class output'!$A394,'Discl output_ class'!$B:$B,FALSE),MATCH('Class output'!H$1,'Discl output_ class'!$B$1:$T$1,FALSE))=0,0,'Inq6 adjusted class'!K394)</f>
        <v>13320.071606835296</v>
      </c>
      <c r="I394" s="39">
        <f>IF(INDEX('Discl output_ class'!$B:$T,MATCH('Class output'!$A394,'Discl output_ class'!$B:$B,FALSE),MATCH('Class output'!I$1,'Discl output_ class'!$B$1:$T$1,FALSE))=0,0,'Inq6 adjusted class'!L394)</f>
        <v>13006.235342239379</v>
      </c>
      <c r="J394" s="39">
        <f>IF(INDEX('Discl output_ class'!$B:$T,MATCH('Class output'!$A394,'Discl output_ class'!$B:$B,FALSE),MATCH('Class output'!J$1,'Discl output_ class'!$B$1:$T$1,FALSE))=0,0,'Inq6 adjusted class'!M394)</f>
        <v>11491.13998288678</v>
      </c>
      <c r="K394" s="39">
        <f>IF(INDEX('Discl output_ class'!$B:$T,MATCH('Class output'!$A394,'Discl output_ class'!$B:$B,FALSE),MATCH('Class output'!K$1,'Discl output_ class'!$B$1:$T$1,FALSE))=0,0,'Inq6 adjusted class'!N394)</f>
        <v>11457.470780836791</v>
      </c>
      <c r="L394" s="39">
        <f>IF(INDEX('Discl output_ class'!$B:$T,MATCH('Class output'!$A394,'Discl output_ class'!$B:$B,FALSE),MATCH('Class output'!L$1,'Discl output_ class'!$B$1:$T$1,FALSE))=0,0,'Inq6 adjusted class'!O394)</f>
        <v>11306.436020997529</v>
      </c>
      <c r="M394" s="39">
        <f>IF(INDEX('Discl output_ class'!$B:$T,MATCH('Class output'!$A394,'Discl output_ class'!$B:$B,FALSE),MATCH('Class output'!M$1,'Discl output_ class'!$B$1:$T$1,FALSE))=0,0,'Inq6 adjusted class'!P394)</f>
        <v>11149.659391902765</v>
      </c>
      <c r="N394" s="39">
        <f>IF(INDEX('Discl output_ class'!$B:$T,MATCH('Class output'!$A394,'Discl output_ class'!$B:$B,FALSE),MATCH('Class output'!N$1,'Discl output_ class'!$B$1:$T$1,FALSE))=0,0,'Inq6 adjusted class'!Q394)</f>
        <v>11801.048281001638</v>
      </c>
      <c r="O394" s="39">
        <f>IF(INDEX('Discl output_ class'!$B:$T,MATCH('Class output'!$A394,'Discl output_ class'!$B:$B,FALSE),MATCH('Class output'!O$1,'Discl output_ class'!$B$1:$T$1,FALSE))=0,0,'Inq6 adjusted class'!R394)</f>
        <v>10537.990895538969</v>
      </c>
      <c r="P394" s="39">
        <f>IF(INDEX('Discl output_ class'!$B:$T,MATCH('Class output'!$A394,'Discl output_ class'!$B:$B,FALSE),MATCH('Class output'!P$1,'Discl output_ class'!$B$1:$T$1,FALSE))=0,0,'Inq6 adjusted class'!S394)</f>
        <v>9749.3782120234591</v>
      </c>
      <c r="Q394" s="39">
        <f>IF(INDEX('Discl output_ class'!$B:$T,MATCH('Class output'!$A394,'Discl output_ class'!$B:$B,FALSE),MATCH('Class output'!Q$1,'Discl output_ class'!$B$1:$T$1,FALSE))=0,0,'Inq6 adjusted class'!T394)</f>
        <v>9543.8058812130475</v>
      </c>
      <c r="R394" s="39">
        <f>IF(INDEX('Discl output_ class'!$B:$T,MATCH('Class output'!$A394,'Discl output_ class'!$B:$B,FALSE),MATCH('Class output'!R$1,'Discl output_ class'!$B$1:$T$1,FALSE))=0,0,'Inq6 adjusted class'!U394)</f>
        <v>10705.818127646893</v>
      </c>
      <c r="S394" s="39">
        <f>IF(INDEX('Discl output_ class'!$B:$T,MATCH('Class output'!$A394,'Discl output_ class'!$B:$B,FALSE),MATCH('Class output'!S$1,'Discl output_ class'!$B$1:$T$1,FALSE))=0,0,'Inq6 adjusted class'!V394)</f>
        <v>11081.888878627093</v>
      </c>
      <c r="T394" s="39">
        <f>IFERROR(VLOOKUP(A394,'Output A'!B:E,4,FALSE),0)</f>
        <v>10547.1</v>
      </c>
    </row>
    <row r="395" spans="1:20" x14ac:dyDescent="0.3">
      <c r="A395" s="6">
        <f>'Discl output_ class'!B395</f>
        <v>4753</v>
      </c>
      <c r="B395" s="39">
        <f>IF(INDEX('Discl output_ class'!$B:$T,MATCH('Class output'!$A395,'Discl output_ class'!$B:$B,FALSE),MATCH('Class output'!B$1,'Discl output_ class'!$B$1:$T$1,FALSE))=0,0,'Inq6 adjusted class'!E395)</f>
        <v>1664.2304349565684</v>
      </c>
      <c r="C395" s="39">
        <f>IF(INDEX('Discl output_ class'!$B:$T,MATCH('Class output'!$A395,'Discl output_ class'!$B:$B,FALSE),MATCH('Class output'!C$1,'Discl output_ class'!$B$1:$T$1,FALSE))=0,0,'Inq6 adjusted class'!F395)</f>
        <v>1963.3315198466178</v>
      </c>
      <c r="D395" s="39">
        <f>IF(INDEX('Discl output_ class'!$B:$T,MATCH('Class output'!$A395,'Discl output_ class'!$B:$B,FALSE),MATCH('Class output'!D$1,'Discl output_ class'!$B$1:$T$1,FALSE))=0,0,'Inq6 adjusted class'!G395)</f>
        <v>2137.2467819136782</v>
      </c>
      <c r="E395" s="39">
        <f>IF(INDEX('Discl output_ class'!$B:$T,MATCH('Class output'!$A395,'Discl output_ class'!$B:$B,FALSE),MATCH('Class output'!E$1,'Discl output_ class'!$B$1:$T$1,FALSE))=0,0,'Inq6 adjusted class'!H395)</f>
        <v>2170.7992126892182</v>
      </c>
      <c r="F395" s="39">
        <f>IF(INDEX('Discl output_ class'!$B:$T,MATCH('Class output'!$A395,'Discl output_ class'!$B:$B,FALSE),MATCH('Class output'!F$1,'Discl output_ class'!$B$1:$T$1,FALSE))=0,0,'Inq6 adjusted class'!I395)</f>
        <v>2198.489430706798</v>
      </c>
      <c r="G395" s="39">
        <f>IF(INDEX('Discl output_ class'!$B:$T,MATCH('Class output'!$A395,'Discl output_ class'!$B:$B,FALSE),MATCH('Class output'!G$1,'Discl output_ class'!$B$1:$T$1,FALSE))=0,0,'Inq6 adjusted class'!J395)</f>
        <v>2143.294429348432</v>
      </c>
      <c r="H395" s="39">
        <f>IF(INDEX('Discl output_ class'!$B:$T,MATCH('Class output'!$A395,'Discl output_ class'!$B:$B,FALSE),MATCH('Class output'!H$1,'Discl output_ class'!$B$1:$T$1,FALSE))=0,0,'Inq6 adjusted class'!K395)</f>
        <v>2129.8559473748046</v>
      </c>
      <c r="I395" s="39">
        <f>IF(INDEX('Discl output_ class'!$B:$T,MATCH('Class output'!$A395,'Discl output_ class'!$B:$B,FALSE),MATCH('Class output'!I$1,'Discl output_ class'!$B$1:$T$1,FALSE))=0,0,'Inq6 adjusted class'!L395)</f>
        <v>2209.7393539648247</v>
      </c>
      <c r="J395" s="39">
        <f>IF(INDEX('Discl output_ class'!$B:$T,MATCH('Class output'!$A395,'Discl output_ class'!$B:$B,FALSE),MATCH('Class output'!J$1,'Discl output_ class'!$B$1:$T$1,FALSE))=0,0,'Inq6 adjusted class'!M395)</f>
        <v>2424.5195740985632</v>
      </c>
      <c r="K395" s="39">
        <f>IF(INDEX('Discl output_ class'!$B:$T,MATCH('Class output'!$A395,'Discl output_ class'!$B:$B,FALSE),MATCH('Class output'!K$1,'Discl output_ class'!$B$1:$T$1,FALSE))=0,0,'Inq6 adjusted class'!N395)</f>
        <v>2556.9746053409031</v>
      </c>
      <c r="L395" s="39">
        <f>IF(INDEX('Discl output_ class'!$B:$T,MATCH('Class output'!$A395,'Discl output_ class'!$B:$B,FALSE),MATCH('Class output'!L$1,'Discl output_ class'!$B$1:$T$1,FALSE))=0,0,'Inq6 adjusted class'!O395)</f>
        <v>2208.1570369669707</v>
      </c>
      <c r="M395" s="39">
        <f>IF(INDEX('Discl output_ class'!$B:$T,MATCH('Class output'!$A395,'Discl output_ class'!$B:$B,FALSE),MATCH('Class output'!M$1,'Discl output_ class'!$B$1:$T$1,FALSE))=0,0,'Inq6 adjusted class'!P395)</f>
        <v>2245.9447907250783</v>
      </c>
      <c r="N395" s="39">
        <f>IF(INDEX('Discl output_ class'!$B:$T,MATCH('Class output'!$A395,'Discl output_ class'!$B:$B,FALSE),MATCH('Class output'!N$1,'Discl output_ class'!$B$1:$T$1,FALSE))=0,0,'Inq6 adjusted class'!Q395)</f>
        <v>2512.0184434979083</v>
      </c>
      <c r="O395" s="39">
        <f>IF(INDEX('Discl output_ class'!$B:$T,MATCH('Class output'!$A395,'Discl output_ class'!$B:$B,FALSE),MATCH('Class output'!O$1,'Discl output_ class'!$B$1:$T$1,FALSE))=0,0,'Inq6 adjusted class'!R395)</f>
        <v>1630.5137600128289</v>
      </c>
      <c r="P395" s="39">
        <f>IF(INDEX('Discl output_ class'!$B:$T,MATCH('Class output'!$A395,'Discl output_ class'!$B:$B,FALSE),MATCH('Class output'!P$1,'Discl output_ class'!$B$1:$T$1,FALSE))=0,0,'Inq6 adjusted class'!S395)</f>
        <v>1375.4077000958146</v>
      </c>
      <c r="Q395" s="39">
        <f>IF(INDEX('Discl output_ class'!$B:$T,MATCH('Class output'!$A395,'Discl output_ class'!$B:$B,FALSE),MATCH('Class output'!Q$1,'Discl output_ class'!$B$1:$T$1,FALSE))=0,0,'Inq6 adjusted class'!T395)</f>
        <v>1457.57398195989</v>
      </c>
      <c r="R395" s="39">
        <f>IF(INDEX('Discl output_ class'!$B:$T,MATCH('Class output'!$A395,'Discl output_ class'!$B:$B,FALSE),MATCH('Class output'!R$1,'Discl output_ class'!$B$1:$T$1,FALSE))=0,0,'Inq6 adjusted class'!U395)</f>
        <v>1818.0085462492191</v>
      </c>
      <c r="S395" s="39">
        <f>IF(INDEX('Discl output_ class'!$B:$T,MATCH('Class output'!$A395,'Discl output_ class'!$B:$B,FALSE),MATCH('Class output'!S$1,'Discl output_ class'!$B$1:$T$1,FALSE))=0,0,'Inq6 adjusted class'!V395)</f>
        <v>2048.8263641763378</v>
      </c>
      <c r="T395" s="39">
        <f>IFERROR(VLOOKUP(A395,'Output A'!B:E,4,FALSE),0)</f>
        <v>1967.27</v>
      </c>
    </row>
    <row r="396" spans="1:20" x14ac:dyDescent="0.3">
      <c r="A396" s="6">
        <f>'Discl output_ class'!B396</f>
        <v>4754</v>
      </c>
      <c r="B396" s="39">
        <f>IF(INDEX('Discl output_ class'!$B:$T,MATCH('Class output'!$A396,'Discl output_ class'!$B:$B,FALSE),MATCH('Class output'!B$1,'Discl output_ class'!$B$1:$T$1,FALSE))=0,0,'Inq6 adjusted class'!E396)</f>
        <v>8155.823115376973</v>
      </c>
      <c r="C396" s="39">
        <f>IF(INDEX('Discl output_ class'!$B:$T,MATCH('Class output'!$A396,'Discl output_ class'!$B:$B,FALSE),MATCH('Class output'!C$1,'Discl output_ class'!$B$1:$T$1,FALSE))=0,0,'Inq6 adjusted class'!F396)</f>
        <v>8712.4270676555661</v>
      </c>
      <c r="D396" s="39">
        <f>IF(INDEX('Discl output_ class'!$B:$T,MATCH('Class output'!$A396,'Discl output_ class'!$B:$B,FALSE),MATCH('Class output'!D$1,'Discl output_ class'!$B$1:$T$1,FALSE))=0,0,'Inq6 adjusted class'!G396)</f>
        <v>9302.6496626653698</v>
      </c>
      <c r="E396" s="39">
        <f>IF(INDEX('Discl output_ class'!$B:$T,MATCH('Class output'!$A396,'Discl output_ class'!$B:$B,FALSE),MATCH('Class output'!E$1,'Discl output_ class'!$B$1:$T$1,FALSE))=0,0,'Inq6 adjusted class'!H396)</f>
        <v>9358.7879986778589</v>
      </c>
      <c r="F396" s="39">
        <f>IF(INDEX('Discl output_ class'!$B:$T,MATCH('Class output'!$A396,'Discl output_ class'!$B:$B,FALSE),MATCH('Class output'!F$1,'Discl output_ class'!$B$1:$T$1,FALSE))=0,0,'Inq6 adjusted class'!I396)</f>
        <v>8530.5377416227293</v>
      </c>
      <c r="G396" s="39">
        <f>IF(INDEX('Discl output_ class'!$B:$T,MATCH('Class output'!$A396,'Discl output_ class'!$B:$B,FALSE),MATCH('Class output'!G$1,'Discl output_ class'!$B$1:$T$1,FALSE))=0,0,'Inq6 adjusted class'!J396)</f>
        <v>8054.9107405510549</v>
      </c>
      <c r="H396" s="39">
        <f>IF(INDEX('Discl output_ class'!$B:$T,MATCH('Class output'!$A396,'Discl output_ class'!$B:$B,FALSE),MATCH('Class output'!H$1,'Discl output_ class'!$B$1:$T$1,FALSE))=0,0,'Inq6 adjusted class'!K396)</f>
        <v>8424.6919710576421</v>
      </c>
      <c r="I396" s="39">
        <f>IF(INDEX('Discl output_ class'!$B:$T,MATCH('Class output'!$A396,'Discl output_ class'!$B:$B,FALSE),MATCH('Class output'!I$1,'Discl output_ class'!$B$1:$T$1,FALSE))=0,0,'Inq6 adjusted class'!L396)</f>
        <v>8645.6700983626142</v>
      </c>
      <c r="J396" s="39">
        <f>IF(INDEX('Discl output_ class'!$B:$T,MATCH('Class output'!$A396,'Discl output_ class'!$B:$B,FALSE),MATCH('Class output'!J$1,'Discl output_ class'!$B$1:$T$1,FALSE))=0,0,'Inq6 adjusted class'!M396)</f>
        <v>7516.6124779616885</v>
      </c>
      <c r="K396" s="39">
        <f>IF(INDEX('Discl output_ class'!$B:$T,MATCH('Class output'!$A396,'Discl output_ class'!$B:$B,FALSE),MATCH('Class output'!K$1,'Discl output_ class'!$B$1:$T$1,FALSE))=0,0,'Inq6 adjusted class'!N396)</f>
        <v>7333.0407520093731</v>
      </c>
      <c r="L396" s="39">
        <f>IF(INDEX('Discl output_ class'!$B:$T,MATCH('Class output'!$A396,'Discl output_ class'!$B:$B,FALSE),MATCH('Class output'!L$1,'Discl output_ class'!$B$1:$T$1,FALSE))=0,0,'Inq6 adjusted class'!O396)</f>
        <v>7403.3092631905638</v>
      </c>
      <c r="M396" s="39">
        <f>IF(INDEX('Discl output_ class'!$B:$T,MATCH('Class output'!$A396,'Discl output_ class'!$B:$B,FALSE),MATCH('Class output'!M$1,'Discl output_ class'!$B$1:$T$1,FALSE))=0,0,'Inq6 adjusted class'!P396)</f>
        <v>7646.0283830868002</v>
      </c>
      <c r="N396" s="39">
        <f>IF(INDEX('Discl output_ class'!$B:$T,MATCH('Class output'!$A396,'Discl output_ class'!$B:$B,FALSE),MATCH('Class output'!N$1,'Discl output_ class'!$B$1:$T$1,FALSE))=0,0,'Inq6 adjusted class'!Q396)</f>
        <v>7287.2629987624005</v>
      </c>
      <c r="O396" s="39">
        <f>IF(INDEX('Discl output_ class'!$B:$T,MATCH('Class output'!$A396,'Discl output_ class'!$B:$B,FALSE),MATCH('Class output'!O$1,'Discl output_ class'!$B$1:$T$1,FALSE))=0,0,'Inq6 adjusted class'!R396)</f>
        <v>5827.0734065923607</v>
      </c>
      <c r="P396" s="39">
        <f>IF(INDEX('Discl output_ class'!$B:$T,MATCH('Class output'!$A396,'Discl output_ class'!$B:$B,FALSE),MATCH('Class output'!P$1,'Discl output_ class'!$B$1:$T$1,FALSE))=0,0,'Inq6 adjusted class'!S396)</f>
        <v>5689.3082131276669</v>
      </c>
      <c r="Q396" s="39">
        <f>IF(INDEX('Discl output_ class'!$B:$T,MATCH('Class output'!$A396,'Discl output_ class'!$B:$B,FALSE),MATCH('Class output'!Q$1,'Discl output_ class'!$B$1:$T$1,FALSE))=0,0,'Inq6 adjusted class'!T396)</f>
        <v>5321.5446523804685</v>
      </c>
      <c r="R396" s="39">
        <f>IF(INDEX('Discl output_ class'!$B:$T,MATCH('Class output'!$A396,'Discl output_ class'!$B:$B,FALSE),MATCH('Class output'!R$1,'Discl output_ class'!$B$1:$T$1,FALSE))=0,0,'Inq6 adjusted class'!U396)</f>
        <v>5526.1072156900054</v>
      </c>
      <c r="S396" s="39">
        <f>IF(INDEX('Discl output_ class'!$B:$T,MATCH('Class output'!$A396,'Discl output_ class'!$B:$B,FALSE),MATCH('Class output'!S$1,'Discl output_ class'!$B$1:$T$1,FALSE))=0,0,'Inq6 adjusted class'!V396)</f>
        <v>5690.3474457897373</v>
      </c>
      <c r="T396" s="39">
        <f>IFERROR(VLOOKUP(A396,'Output A'!B:E,4,FALSE),0)</f>
        <v>5357.35</v>
      </c>
    </row>
    <row r="397" spans="1:20" x14ac:dyDescent="0.3">
      <c r="A397" s="6">
        <f>'Discl output_ class'!B397</f>
        <v>4759</v>
      </c>
      <c r="B397" s="39">
        <f>IF(INDEX('Discl output_ class'!$B:$T,MATCH('Class output'!$A397,'Discl output_ class'!$B:$B,FALSE),MATCH('Class output'!B$1,'Discl output_ class'!$B$1:$T$1,FALSE))=0,0,'Inq6 adjusted class'!E397)</f>
        <v>13950.056495441217</v>
      </c>
      <c r="C397" s="39">
        <f>IF(INDEX('Discl output_ class'!$B:$T,MATCH('Class output'!$A397,'Discl output_ class'!$B:$B,FALSE),MATCH('Class output'!C$1,'Discl output_ class'!$B$1:$T$1,FALSE))=0,0,'Inq6 adjusted class'!F397)</f>
        <v>16394.301265473874</v>
      </c>
      <c r="D397" s="39">
        <f>IF(INDEX('Discl output_ class'!$B:$T,MATCH('Class output'!$A397,'Discl output_ class'!$B:$B,FALSE),MATCH('Class output'!D$1,'Discl output_ class'!$B$1:$T$1,FALSE))=0,0,'Inq6 adjusted class'!G397)</f>
        <v>13940.632822841013</v>
      </c>
      <c r="E397" s="39">
        <f>IF(INDEX('Discl output_ class'!$B:$T,MATCH('Class output'!$A397,'Discl output_ class'!$B:$B,FALSE),MATCH('Class output'!E$1,'Discl output_ class'!$B$1:$T$1,FALSE))=0,0,'Inq6 adjusted class'!H397)</f>
        <v>13921.408827946925</v>
      </c>
      <c r="F397" s="39">
        <f>IF(INDEX('Discl output_ class'!$B:$T,MATCH('Class output'!$A397,'Discl output_ class'!$B:$B,FALSE),MATCH('Class output'!F$1,'Discl output_ class'!$B$1:$T$1,FALSE))=0,0,'Inq6 adjusted class'!I397)</f>
        <v>14895.559709398325</v>
      </c>
      <c r="G397" s="39">
        <f>IF(INDEX('Discl output_ class'!$B:$T,MATCH('Class output'!$A397,'Discl output_ class'!$B:$B,FALSE),MATCH('Class output'!G$1,'Discl output_ class'!$B$1:$T$1,FALSE))=0,0,'Inq6 adjusted class'!J397)</f>
        <v>13123.153169255285</v>
      </c>
      <c r="H397" s="39">
        <f>IF(INDEX('Discl output_ class'!$B:$T,MATCH('Class output'!$A397,'Discl output_ class'!$B:$B,FALSE),MATCH('Class output'!H$1,'Discl output_ class'!$B$1:$T$1,FALSE))=0,0,'Inq6 adjusted class'!K397)</f>
        <v>12930.243084082884</v>
      </c>
      <c r="I397" s="39">
        <f>IF(INDEX('Discl output_ class'!$B:$T,MATCH('Class output'!$A397,'Discl output_ class'!$B:$B,FALSE),MATCH('Class output'!I$1,'Discl output_ class'!$B$1:$T$1,FALSE))=0,0,'Inq6 adjusted class'!L397)</f>
        <v>12843.539423633227</v>
      </c>
      <c r="J397" s="39">
        <f>IF(INDEX('Discl output_ class'!$B:$T,MATCH('Class output'!$A397,'Discl output_ class'!$B:$B,FALSE),MATCH('Class output'!J$1,'Discl output_ class'!$B$1:$T$1,FALSE))=0,0,'Inq6 adjusted class'!M397)</f>
        <v>14398.132038666576</v>
      </c>
      <c r="K397" s="39">
        <f>IF(INDEX('Discl output_ class'!$B:$T,MATCH('Class output'!$A397,'Discl output_ class'!$B:$B,FALSE),MATCH('Class output'!K$1,'Discl output_ class'!$B$1:$T$1,FALSE))=0,0,'Inq6 adjusted class'!N397)</f>
        <v>14670.839361800294</v>
      </c>
      <c r="L397" s="39">
        <f>IF(INDEX('Discl output_ class'!$B:$T,MATCH('Class output'!$A397,'Discl output_ class'!$B:$B,FALSE),MATCH('Class output'!L$1,'Discl output_ class'!$B$1:$T$1,FALSE))=0,0,'Inq6 adjusted class'!O397)</f>
        <v>13607.362769369407</v>
      </c>
      <c r="M397" s="39">
        <f>IF(INDEX('Discl output_ class'!$B:$T,MATCH('Class output'!$A397,'Discl output_ class'!$B:$B,FALSE),MATCH('Class output'!M$1,'Discl output_ class'!$B$1:$T$1,FALSE))=0,0,'Inq6 adjusted class'!P397)</f>
        <v>12391.685132693268</v>
      </c>
      <c r="N397" s="39">
        <f>IF(INDEX('Discl output_ class'!$B:$T,MATCH('Class output'!$A397,'Discl output_ class'!$B:$B,FALSE),MATCH('Class output'!N$1,'Discl output_ class'!$B$1:$T$1,FALSE))=0,0,'Inq6 adjusted class'!Q397)</f>
        <v>13065.410612306185</v>
      </c>
      <c r="O397" s="39">
        <f>IF(INDEX('Discl output_ class'!$B:$T,MATCH('Class output'!$A397,'Discl output_ class'!$B:$B,FALSE),MATCH('Class output'!O$1,'Discl output_ class'!$B$1:$T$1,FALSE))=0,0,'Inq6 adjusted class'!R397)</f>
        <v>10266.070026597259</v>
      </c>
      <c r="P397" s="39">
        <f>IF(INDEX('Discl output_ class'!$B:$T,MATCH('Class output'!$A397,'Discl output_ class'!$B:$B,FALSE),MATCH('Class output'!P$1,'Discl output_ class'!$B$1:$T$1,FALSE))=0,0,'Inq6 adjusted class'!S397)</f>
        <v>9750.5391536489296</v>
      </c>
      <c r="Q397" s="39">
        <f>IF(INDEX('Discl output_ class'!$B:$T,MATCH('Class output'!$A397,'Discl output_ class'!$B:$B,FALSE),MATCH('Class output'!Q$1,'Discl output_ class'!$B$1:$T$1,FALSE))=0,0,'Inq6 adjusted class'!T397)</f>
        <v>10173.555125682349</v>
      </c>
      <c r="R397" s="39">
        <f>IF(INDEX('Discl output_ class'!$B:$T,MATCH('Class output'!$A397,'Discl output_ class'!$B:$B,FALSE),MATCH('Class output'!R$1,'Discl output_ class'!$B$1:$T$1,FALSE))=0,0,'Inq6 adjusted class'!U397)</f>
        <v>12134.14261121189</v>
      </c>
      <c r="S397" s="39">
        <f>IF(INDEX('Discl output_ class'!$B:$T,MATCH('Class output'!$A397,'Discl output_ class'!$B:$B,FALSE),MATCH('Class output'!S$1,'Discl output_ class'!$B$1:$T$1,FALSE))=0,0,'Inq6 adjusted class'!V397)</f>
        <v>14919.593953448375</v>
      </c>
      <c r="T397" s="39">
        <f>IFERROR(VLOOKUP(A397,'Output A'!B:E,4,FALSE),0)</f>
        <v>12282.65</v>
      </c>
    </row>
    <row r="398" spans="1:20" x14ac:dyDescent="0.3">
      <c r="A398" s="6">
        <f>'Discl output_ class'!B398</f>
        <v>4761</v>
      </c>
      <c r="B398" s="39">
        <f>IF(INDEX('Discl output_ class'!$B:$T,MATCH('Class output'!$A398,'Discl output_ class'!$B:$B,FALSE),MATCH('Class output'!B$1,'Discl output_ class'!$B$1:$T$1,FALSE))=0,0,'Inq6 adjusted class'!E398)</f>
        <v>4543.2951333723568</v>
      </c>
      <c r="C398" s="39">
        <f>IF(INDEX('Discl output_ class'!$B:$T,MATCH('Class output'!$A398,'Discl output_ class'!$B:$B,FALSE),MATCH('Class output'!C$1,'Discl output_ class'!$B$1:$T$1,FALSE))=0,0,'Inq6 adjusted class'!F398)</f>
        <v>4616.3882717301758</v>
      </c>
      <c r="D398" s="39">
        <f>IF(INDEX('Discl output_ class'!$B:$T,MATCH('Class output'!$A398,'Discl output_ class'!$B:$B,FALSE),MATCH('Class output'!D$1,'Discl output_ class'!$B$1:$T$1,FALSE))=0,0,'Inq6 adjusted class'!G398)</f>
        <v>4553.1954955430301</v>
      </c>
      <c r="E398" s="39">
        <f>IF(INDEX('Discl output_ class'!$B:$T,MATCH('Class output'!$A398,'Discl output_ class'!$B:$B,FALSE),MATCH('Class output'!E$1,'Discl output_ class'!$B$1:$T$1,FALSE))=0,0,'Inq6 adjusted class'!H398)</f>
        <v>4268.933171553721</v>
      </c>
      <c r="F398" s="39">
        <f>IF(INDEX('Discl output_ class'!$B:$T,MATCH('Class output'!$A398,'Discl output_ class'!$B:$B,FALSE),MATCH('Class output'!F$1,'Discl output_ class'!$B$1:$T$1,FALSE))=0,0,'Inq6 adjusted class'!I398)</f>
        <v>4242.2792202517803</v>
      </c>
      <c r="G398" s="39">
        <f>IF(INDEX('Discl output_ class'!$B:$T,MATCH('Class output'!$A398,'Discl output_ class'!$B:$B,FALSE),MATCH('Class output'!G$1,'Discl output_ class'!$B$1:$T$1,FALSE))=0,0,'Inq6 adjusted class'!J398)</f>
        <v>4153.6842398058761</v>
      </c>
      <c r="H398" s="39">
        <f>IF(INDEX('Discl output_ class'!$B:$T,MATCH('Class output'!$A398,'Discl output_ class'!$B:$B,FALSE),MATCH('Class output'!H$1,'Discl output_ class'!$B$1:$T$1,FALSE))=0,0,'Inq6 adjusted class'!K398)</f>
        <v>3908.4147553022426</v>
      </c>
      <c r="I398" s="39">
        <f>IF(INDEX('Discl output_ class'!$B:$T,MATCH('Class output'!$A398,'Discl output_ class'!$B:$B,FALSE),MATCH('Class output'!I$1,'Discl output_ class'!$B$1:$T$1,FALSE))=0,0,'Inq6 adjusted class'!L398)</f>
        <v>4069.7746698650635</v>
      </c>
      <c r="J398" s="39">
        <f>IF(INDEX('Discl output_ class'!$B:$T,MATCH('Class output'!$A398,'Discl output_ class'!$B:$B,FALSE),MATCH('Class output'!J$1,'Discl output_ class'!$B$1:$T$1,FALSE))=0,0,'Inq6 adjusted class'!M398)</f>
        <v>3893.3836734681195</v>
      </c>
      <c r="K398" s="39">
        <f>IF(INDEX('Discl output_ class'!$B:$T,MATCH('Class output'!$A398,'Discl output_ class'!$B:$B,FALSE),MATCH('Class output'!K$1,'Discl output_ class'!$B$1:$T$1,FALSE))=0,0,'Inq6 adjusted class'!N398)</f>
        <v>3589.5403445839884</v>
      </c>
      <c r="L398" s="39">
        <f>IF(INDEX('Discl output_ class'!$B:$T,MATCH('Class output'!$A398,'Discl output_ class'!$B:$B,FALSE),MATCH('Class output'!L$1,'Discl output_ class'!$B$1:$T$1,FALSE))=0,0,'Inq6 adjusted class'!O398)</f>
        <v>3643.3055719036506</v>
      </c>
      <c r="M398" s="39">
        <f>IF(INDEX('Discl output_ class'!$B:$T,MATCH('Class output'!$A398,'Discl output_ class'!$B:$B,FALSE),MATCH('Class output'!M$1,'Discl output_ class'!$B$1:$T$1,FALSE))=0,0,'Inq6 adjusted class'!P398)</f>
        <v>4205.8813441289185</v>
      </c>
      <c r="N398" s="39">
        <f>IF(INDEX('Discl output_ class'!$B:$T,MATCH('Class output'!$A398,'Discl output_ class'!$B:$B,FALSE),MATCH('Class output'!N$1,'Discl output_ class'!$B$1:$T$1,FALSE))=0,0,'Inq6 adjusted class'!Q398)</f>
        <v>3433.4848494391895</v>
      </c>
      <c r="O398" s="39">
        <f>IF(INDEX('Discl output_ class'!$B:$T,MATCH('Class output'!$A398,'Discl output_ class'!$B:$B,FALSE),MATCH('Class output'!O$1,'Discl output_ class'!$B$1:$T$1,FALSE))=0,0,'Inq6 adjusted class'!R398)</f>
        <v>3300.9161249854055</v>
      </c>
      <c r="P398" s="39">
        <f>IF(INDEX('Discl output_ class'!$B:$T,MATCH('Class output'!$A398,'Discl output_ class'!$B:$B,FALSE),MATCH('Class output'!P$1,'Discl output_ class'!$B$1:$T$1,FALSE))=0,0,'Inq6 adjusted class'!S398)</f>
        <v>3164.3037748663346</v>
      </c>
      <c r="Q398" s="39">
        <f>IF(INDEX('Discl output_ class'!$B:$T,MATCH('Class output'!$A398,'Discl output_ class'!$B:$B,FALSE),MATCH('Class output'!Q$1,'Discl output_ class'!$B$1:$T$1,FALSE))=0,0,'Inq6 adjusted class'!T398)</f>
        <v>2930.1497297893543</v>
      </c>
      <c r="R398" s="39">
        <f>IF(INDEX('Discl output_ class'!$B:$T,MATCH('Class output'!$A398,'Discl output_ class'!$B:$B,FALSE),MATCH('Class output'!R$1,'Discl output_ class'!$B$1:$T$1,FALSE))=0,0,'Inq6 adjusted class'!U398)</f>
        <v>3605.1798525539316</v>
      </c>
      <c r="S398" s="39">
        <f>IF(INDEX('Discl output_ class'!$B:$T,MATCH('Class output'!$A398,'Discl output_ class'!$B:$B,FALSE),MATCH('Class output'!S$1,'Discl output_ class'!$B$1:$T$1,FALSE))=0,0,'Inq6 adjusted class'!V398)</f>
        <v>2244.6635981470922</v>
      </c>
      <c r="T398" s="39">
        <f>IFERROR(VLOOKUP(A398,'Output A'!B:E,4,FALSE),0)</f>
        <v>2445.25</v>
      </c>
    </row>
    <row r="399" spans="1:20" x14ac:dyDescent="0.3">
      <c r="A399" s="6">
        <f>'Discl output_ class'!B399</f>
        <v>4762</v>
      </c>
      <c r="B399" s="39">
        <f>IF(INDEX('Discl output_ class'!$B:$T,MATCH('Class output'!$A399,'Discl output_ class'!$B:$B,FALSE),MATCH('Class output'!B$1,'Discl output_ class'!$B$1:$T$1,FALSE))=0,0,'Inq6 adjusted class'!E399)</f>
        <v>8531.0100853337481</v>
      </c>
      <c r="C399" s="39">
        <f>IF(INDEX('Discl output_ class'!$B:$T,MATCH('Class output'!$A399,'Discl output_ class'!$B:$B,FALSE),MATCH('Class output'!C$1,'Discl output_ class'!$B$1:$T$1,FALSE))=0,0,'Inq6 adjusted class'!F399)</f>
        <v>8668.2581139548638</v>
      </c>
      <c r="D399" s="39">
        <f>IF(INDEX('Discl output_ class'!$B:$T,MATCH('Class output'!$A399,'Discl output_ class'!$B:$B,FALSE),MATCH('Class output'!D$1,'Discl output_ class'!$B$1:$T$1,FALSE))=0,0,'Inq6 adjusted class'!G399)</f>
        <v>8549.6001366174678</v>
      </c>
      <c r="E399" s="39">
        <f>IF(INDEX('Discl output_ class'!$B:$T,MATCH('Class output'!$A399,'Discl output_ class'!$B:$B,FALSE),MATCH('Class output'!E$1,'Discl output_ class'!$B$1:$T$1,FALSE))=0,0,'Inq6 adjusted class'!H399)</f>
        <v>8015.836715654511</v>
      </c>
      <c r="F399" s="39">
        <f>IF(INDEX('Discl output_ class'!$B:$T,MATCH('Class output'!$A399,'Discl output_ class'!$B:$B,FALSE),MATCH('Class output'!F$1,'Discl output_ class'!$B$1:$T$1,FALSE))=0,0,'Inq6 adjusted class'!I399)</f>
        <v>7965.7882110569035</v>
      </c>
      <c r="G399" s="39">
        <f>IF(INDEX('Discl output_ class'!$B:$T,MATCH('Class output'!$A399,'Discl output_ class'!$B:$B,FALSE),MATCH('Class output'!G$1,'Discl output_ class'!$B$1:$T$1,FALSE))=0,0,'Inq6 adjusted class'!J399)</f>
        <v>7799.4321524019742</v>
      </c>
      <c r="H399" s="39">
        <f>IF(INDEX('Discl output_ class'!$B:$T,MATCH('Class output'!$A399,'Discl output_ class'!$B:$B,FALSE),MATCH('Class output'!H$1,'Discl output_ class'!$B$1:$T$1,FALSE))=0,0,'Inq6 adjusted class'!K399)</f>
        <v>7338.8861424024035</v>
      </c>
      <c r="I399" s="39">
        <f>IF(INDEX('Discl output_ class'!$B:$T,MATCH('Class output'!$A399,'Discl output_ class'!$B:$B,FALSE),MATCH('Class output'!I$1,'Discl output_ class'!$B$1:$T$1,FALSE))=0,0,'Inq6 adjusted class'!L399)</f>
        <v>7641.8739558932339</v>
      </c>
      <c r="J399" s="39">
        <f>IF(INDEX('Discl output_ class'!$B:$T,MATCH('Class output'!$A399,'Discl output_ class'!$B:$B,FALSE),MATCH('Class output'!J$1,'Discl output_ class'!$B$1:$T$1,FALSE))=0,0,'Inq6 adjusted class'!M399)</f>
        <v>7310.6620656131845</v>
      </c>
      <c r="K399" s="39">
        <f>IF(INDEX('Discl output_ class'!$B:$T,MATCH('Class output'!$A399,'Discl output_ class'!$B:$B,FALSE),MATCH('Class output'!K$1,'Discl output_ class'!$B$1:$T$1,FALSE))=0,0,'Inq6 adjusted class'!N399)</f>
        <v>7446.1271519000929</v>
      </c>
      <c r="L399" s="39">
        <f>IF(INDEX('Discl output_ class'!$B:$T,MATCH('Class output'!$A399,'Discl output_ class'!$B:$B,FALSE),MATCH('Class output'!L$1,'Discl output_ class'!$B$1:$T$1,FALSE))=0,0,'Inq6 adjusted class'!O399)</f>
        <v>6212.0510759791705</v>
      </c>
      <c r="M399" s="39">
        <f>IF(INDEX('Discl output_ class'!$B:$T,MATCH('Class output'!$A399,'Discl output_ class'!$B:$B,FALSE),MATCH('Class output'!M$1,'Discl output_ class'!$B$1:$T$1,FALSE))=0,0,'Inq6 adjusted class'!P399)</f>
        <v>8178.0977072722744</v>
      </c>
      <c r="N399" s="39">
        <f>IF(INDEX('Discl output_ class'!$B:$T,MATCH('Class output'!$A399,'Discl output_ class'!$B:$B,FALSE),MATCH('Class output'!N$1,'Discl output_ class'!$B$1:$T$1,FALSE))=0,0,'Inq6 adjusted class'!Q399)</f>
        <v>5891.0691696898893</v>
      </c>
      <c r="O399" s="39">
        <f>IF(INDEX('Discl output_ class'!$B:$T,MATCH('Class output'!$A399,'Discl output_ class'!$B:$B,FALSE),MATCH('Class output'!O$1,'Discl output_ class'!$B$1:$T$1,FALSE))=0,0,'Inq6 adjusted class'!R399)</f>
        <v>5901.648814453416</v>
      </c>
      <c r="P399" s="39">
        <f>IF(INDEX('Discl output_ class'!$B:$T,MATCH('Class output'!$A399,'Discl output_ class'!$B:$B,FALSE),MATCH('Class output'!P$1,'Discl output_ class'!$B$1:$T$1,FALSE))=0,0,'Inq6 adjusted class'!S399)</f>
        <v>5107.3506486155711</v>
      </c>
      <c r="Q399" s="39">
        <f>IF(INDEX('Discl output_ class'!$B:$T,MATCH('Class output'!$A399,'Discl output_ class'!$B:$B,FALSE),MATCH('Class output'!Q$1,'Discl output_ class'!$B$1:$T$1,FALSE))=0,0,'Inq6 adjusted class'!T399)</f>
        <v>4961.3960722562806</v>
      </c>
      <c r="R399" s="39">
        <f>IF(INDEX('Discl output_ class'!$B:$T,MATCH('Class output'!$A399,'Discl output_ class'!$B:$B,FALSE),MATCH('Class output'!R$1,'Discl output_ class'!$B$1:$T$1,FALSE))=0,0,'Inq6 adjusted class'!U399)</f>
        <v>6253.6169769247408</v>
      </c>
      <c r="S399" s="39">
        <f>IF(INDEX('Discl output_ class'!$B:$T,MATCH('Class output'!$A399,'Discl output_ class'!$B:$B,FALSE),MATCH('Class output'!S$1,'Discl output_ class'!$B$1:$T$1,FALSE))=0,0,'Inq6 adjusted class'!V399)</f>
        <v>3956.037091535261</v>
      </c>
      <c r="T399" s="39">
        <f>IFERROR(VLOOKUP(A399,'Output A'!B:E,4,FALSE),0)</f>
        <v>3914.26</v>
      </c>
    </row>
    <row r="400" spans="1:20" x14ac:dyDescent="0.3">
      <c r="A400" s="6">
        <f>'Discl output_ class'!B400</f>
        <v>4763</v>
      </c>
      <c r="B400" s="39">
        <f>IF(INDEX('Discl output_ class'!$B:$T,MATCH('Class output'!$A400,'Discl output_ class'!$B:$B,FALSE),MATCH('Class output'!B$1,'Discl output_ class'!$B$1:$T$1,FALSE))=0,0,'Inq6 adjusted class'!E400)</f>
        <v>2576.6246663500724</v>
      </c>
      <c r="C400" s="39">
        <f>IF(INDEX('Discl output_ class'!$B:$T,MATCH('Class output'!$A400,'Discl output_ class'!$B:$B,FALSE),MATCH('Class output'!C$1,'Discl output_ class'!$B$1:$T$1,FALSE))=0,0,'Inq6 adjusted class'!F400)</f>
        <v>2752.4695139565638</v>
      </c>
      <c r="D400" s="39">
        <f>IF(INDEX('Discl output_ class'!$B:$T,MATCH('Class output'!$A400,'Discl output_ class'!$B:$B,FALSE),MATCH('Class output'!D$1,'Discl output_ class'!$B$1:$T$1,FALSE))=0,0,'Inq6 adjusted class'!G400)</f>
        <v>2938.935315804586</v>
      </c>
      <c r="E400" s="39">
        <f>IF(INDEX('Discl output_ class'!$B:$T,MATCH('Class output'!$A400,'Discl output_ class'!$B:$B,FALSE),MATCH('Class output'!E$1,'Discl output_ class'!$B$1:$T$1,FALSE))=0,0,'Inq6 adjusted class'!H400)</f>
        <v>2956.670793787785</v>
      </c>
      <c r="F400" s="39">
        <f>IF(INDEX('Discl output_ class'!$B:$T,MATCH('Class output'!$A400,'Discl output_ class'!$B:$B,FALSE),MATCH('Class output'!F$1,'Discl output_ class'!$B$1:$T$1,FALSE))=0,0,'Inq6 adjusted class'!I400)</f>
        <v>2695.0062122919662</v>
      </c>
      <c r="G400" s="39">
        <f>IF(INDEX('Discl output_ class'!$B:$T,MATCH('Class output'!$A400,'Discl output_ class'!$B:$B,FALSE),MATCH('Class output'!G$1,'Discl output_ class'!$B$1:$T$1,FALSE))=0,0,'Inq6 adjusted class'!J400)</f>
        <v>2544.7439707491344</v>
      </c>
      <c r="H400" s="39">
        <f>IF(INDEX('Discl output_ class'!$B:$T,MATCH('Class output'!$A400,'Discl output_ class'!$B:$B,FALSE),MATCH('Class output'!H$1,'Discl output_ class'!$B$1:$T$1,FALSE))=0,0,'Inq6 adjusted class'!K400)</f>
        <v>2661.5669359113108</v>
      </c>
      <c r="I400" s="39">
        <f>IF(INDEX('Discl output_ class'!$B:$T,MATCH('Class output'!$A400,'Discl output_ class'!$B:$B,FALSE),MATCH('Class output'!I$1,'Discl output_ class'!$B$1:$T$1,FALSE))=0,0,'Inq6 adjusted class'!L400)</f>
        <v>2731.3793491384108</v>
      </c>
      <c r="J400" s="39">
        <f>IF(INDEX('Discl output_ class'!$B:$T,MATCH('Class output'!$A400,'Discl output_ class'!$B:$B,FALSE),MATCH('Class output'!J$1,'Discl output_ class'!$B$1:$T$1,FALSE))=0,0,'Inq6 adjusted class'!M400)</f>
        <v>2374.6823397377752</v>
      </c>
      <c r="K400" s="39">
        <f>IF(INDEX('Discl output_ class'!$B:$T,MATCH('Class output'!$A400,'Discl output_ class'!$B:$B,FALSE),MATCH('Class output'!K$1,'Discl output_ class'!$B$1:$T$1,FALSE))=0,0,'Inq6 adjusted class'!N400)</f>
        <v>2136.0595208299019</v>
      </c>
      <c r="L400" s="39">
        <f>IF(INDEX('Discl output_ class'!$B:$T,MATCH('Class output'!$A400,'Discl output_ class'!$B:$B,FALSE),MATCH('Class output'!L$1,'Discl output_ class'!$B$1:$T$1,FALSE))=0,0,'Inq6 adjusted class'!O400)</f>
        <v>2553.5949406214618</v>
      </c>
      <c r="M400" s="39">
        <f>IF(INDEX('Discl output_ class'!$B:$T,MATCH('Class output'!$A400,'Discl output_ class'!$B:$B,FALSE),MATCH('Class output'!M$1,'Discl output_ class'!$B$1:$T$1,FALSE))=0,0,'Inq6 adjusted class'!P400)</f>
        <v>2756.2587539803412</v>
      </c>
      <c r="N400" s="39">
        <f>IF(INDEX('Discl output_ class'!$B:$T,MATCH('Class output'!$A400,'Discl output_ class'!$B:$B,FALSE),MATCH('Class output'!N$1,'Discl output_ class'!$B$1:$T$1,FALSE))=0,0,'Inq6 adjusted class'!Q400)</f>
        <v>1743.2091146437174</v>
      </c>
      <c r="O400" s="39">
        <f>IF(INDEX('Discl output_ class'!$B:$T,MATCH('Class output'!$A400,'Discl output_ class'!$B:$B,FALSE),MATCH('Class output'!O$1,'Discl output_ class'!$B$1:$T$1,FALSE))=0,0,'Inq6 adjusted class'!R400)</f>
        <v>1155.0365152603056</v>
      </c>
      <c r="P400" s="39">
        <f>IF(INDEX('Discl output_ class'!$B:$T,MATCH('Class output'!$A400,'Discl output_ class'!$B:$B,FALSE),MATCH('Class output'!P$1,'Discl output_ class'!$B$1:$T$1,FALSE))=0,0,'Inq6 adjusted class'!S400)</f>
        <v>1230.5079633971745</v>
      </c>
      <c r="Q400" s="39">
        <f>IF(INDEX('Discl output_ class'!$B:$T,MATCH('Class output'!$A400,'Discl output_ class'!$B:$B,FALSE),MATCH('Class output'!Q$1,'Discl output_ class'!$B$1:$T$1,FALSE))=0,0,'Inq6 adjusted class'!T400)</f>
        <v>945.24107303611095</v>
      </c>
      <c r="R400" s="39">
        <f>IF(INDEX('Discl output_ class'!$B:$T,MATCH('Class output'!$A400,'Discl output_ class'!$B:$B,FALSE),MATCH('Class output'!R$1,'Discl output_ class'!$B$1:$T$1,FALSE))=0,0,'Inq6 adjusted class'!U400)</f>
        <v>902.80039821219509</v>
      </c>
      <c r="S400" s="39">
        <f>IF(INDEX('Discl output_ class'!$B:$T,MATCH('Class output'!$A400,'Discl output_ class'!$B:$B,FALSE),MATCH('Class output'!S$1,'Discl output_ class'!$B$1:$T$1,FALSE))=0,0,'Inq6 adjusted class'!V400)</f>
        <v>568.43725207074624</v>
      </c>
      <c r="T400" s="39">
        <f>IFERROR(VLOOKUP(A400,'Output A'!B:E,4,FALSE),0)</f>
        <v>620.41639320000002</v>
      </c>
    </row>
    <row r="401" spans="1:20" x14ac:dyDescent="0.3">
      <c r="A401" s="6">
        <f>'Discl output_ class'!B401</f>
        <v>4764</v>
      </c>
      <c r="B401" s="39">
        <f>IF(INDEX('Discl output_ class'!$B:$T,MATCH('Class output'!$A401,'Discl output_ class'!$B:$B,FALSE),MATCH('Class output'!B$1,'Discl output_ class'!$B$1:$T$1,FALSE))=0,0,'Inq6 adjusted class'!E401)</f>
        <v>6034.2891569794037</v>
      </c>
      <c r="C401" s="39">
        <f>IF(INDEX('Discl output_ class'!$B:$T,MATCH('Class output'!$A401,'Discl output_ class'!$B:$B,FALSE),MATCH('Class output'!C$1,'Discl output_ class'!$B$1:$T$1,FALSE))=0,0,'Inq6 adjusted class'!F401)</f>
        <v>7118.6334541665847</v>
      </c>
      <c r="D401" s="39">
        <f>IF(INDEX('Discl output_ class'!$B:$T,MATCH('Class output'!$A401,'Discl output_ class'!$B:$B,FALSE),MATCH('Class output'!D$1,'Discl output_ class'!$B$1:$T$1,FALSE))=0,0,'Inq6 adjusted class'!G401)</f>
        <v>7915.5072880308353</v>
      </c>
      <c r="E401" s="39">
        <f>IF(INDEX('Discl output_ class'!$B:$T,MATCH('Class output'!$A401,'Discl output_ class'!$B:$B,FALSE),MATCH('Class output'!E$1,'Discl output_ class'!$B$1:$T$1,FALSE))=0,0,'Inq6 adjusted class'!H401)</f>
        <v>8049.6613753299598</v>
      </c>
      <c r="F401" s="39">
        <f>IF(INDEX('Discl output_ class'!$B:$T,MATCH('Class output'!$A401,'Discl output_ class'!$B:$B,FALSE),MATCH('Class output'!F$1,'Discl output_ class'!$B$1:$T$1,FALSE))=0,0,'Inq6 adjusted class'!I401)</f>
        <v>8115.3450846296118</v>
      </c>
      <c r="G401" s="39">
        <f>IF(INDEX('Discl output_ class'!$B:$T,MATCH('Class output'!$A401,'Discl output_ class'!$B:$B,FALSE),MATCH('Class output'!G$1,'Discl output_ class'!$B$1:$T$1,FALSE))=0,0,'Inq6 adjusted class'!J401)</f>
        <v>7970.5256448103328</v>
      </c>
      <c r="H401" s="39">
        <f>IF(INDEX('Discl output_ class'!$B:$T,MATCH('Class output'!$A401,'Discl output_ class'!$B:$B,FALSE),MATCH('Class output'!H$1,'Discl output_ class'!$B$1:$T$1,FALSE))=0,0,'Inq6 adjusted class'!K401)</f>
        <v>7926.591913965487</v>
      </c>
      <c r="I401" s="39">
        <f>IF(INDEX('Discl output_ class'!$B:$T,MATCH('Class output'!$A401,'Discl output_ class'!$B:$B,FALSE),MATCH('Class output'!I$1,'Discl output_ class'!$B$1:$T$1,FALSE))=0,0,'Inq6 adjusted class'!L401)</f>
        <v>8248.0151169436031</v>
      </c>
      <c r="J401" s="39">
        <f>IF(INDEX('Discl output_ class'!$B:$T,MATCH('Class output'!$A401,'Discl output_ class'!$B:$B,FALSE),MATCH('Class output'!J$1,'Discl output_ class'!$B$1:$T$1,FALSE))=0,0,'Inq6 adjusted class'!M401)</f>
        <v>9030.4512743388423</v>
      </c>
      <c r="K401" s="39">
        <f>IF(INDEX('Discl output_ class'!$B:$T,MATCH('Class output'!$A401,'Discl output_ class'!$B:$B,FALSE),MATCH('Class output'!K$1,'Discl output_ class'!$B$1:$T$1,FALSE))=0,0,'Inq6 adjusted class'!N401)</f>
        <v>8808.0514111251523</v>
      </c>
      <c r="L401" s="39">
        <f>IF(INDEX('Discl output_ class'!$B:$T,MATCH('Class output'!$A401,'Discl output_ class'!$B:$B,FALSE),MATCH('Class output'!L$1,'Discl output_ class'!$B$1:$T$1,FALSE))=0,0,'Inq6 adjusted class'!O401)</f>
        <v>8947.2739410444465</v>
      </c>
      <c r="M401" s="39">
        <f>IF(INDEX('Discl output_ class'!$B:$T,MATCH('Class output'!$A401,'Discl output_ class'!$B:$B,FALSE),MATCH('Class output'!M$1,'Discl output_ class'!$B$1:$T$1,FALSE))=0,0,'Inq6 adjusted class'!P401)</f>
        <v>11006.83549532408</v>
      </c>
      <c r="N401" s="39">
        <f>IF(INDEX('Discl output_ class'!$B:$T,MATCH('Class output'!$A401,'Discl output_ class'!$B:$B,FALSE),MATCH('Class output'!N$1,'Discl output_ class'!$B$1:$T$1,FALSE))=0,0,'Inq6 adjusted class'!Q401)</f>
        <v>10066.160297066121</v>
      </c>
      <c r="O401" s="39">
        <f>IF(INDEX('Discl output_ class'!$B:$T,MATCH('Class output'!$A401,'Discl output_ class'!$B:$B,FALSE),MATCH('Class output'!O$1,'Discl output_ class'!$B$1:$T$1,FALSE))=0,0,'Inq6 adjusted class'!R401)</f>
        <v>10199.033101233013</v>
      </c>
      <c r="P401" s="39">
        <f>IF(INDEX('Discl output_ class'!$B:$T,MATCH('Class output'!$A401,'Discl output_ class'!$B:$B,FALSE),MATCH('Class output'!P$1,'Discl output_ class'!$B$1:$T$1,FALSE))=0,0,'Inq6 adjusted class'!S401)</f>
        <v>10616.222430076266</v>
      </c>
      <c r="Q401" s="39">
        <f>IF(INDEX('Discl output_ class'!$B:$T,MATCH('Class output'!$A401,'Discl output_ class'!$B:$B,FALSE),MATCH('Class output'!Q$1,'Discl output_ class'!$B$1:$T$1,FALSE))=0,0,'Inq6 adjusted class'!T401)</f>
        <v>10700.746594876324</v>
      </c>
      <c r="R401" s="39">
        <f>IF(INDEX('Discl output_ class'!$B:$T,MATCH('Class output'!$A401,'Discl output_ class'!$B:$B,FALSE),MATCH('Class output'!R$1,'Discl output_ class'!$B$1:$T$1,FALSE))=0,0,'Inq6 adjusted class'!U401)</f>
        <v>11820.645035168454</v>
      </c>
      <c r="S401" s="39">
        <f>IF(INDEX('Discl output_ class'!$B:$T,MATCH('Class output'!$A401,'Discl output_ class'!$B:$B,FALSE),MATCH('Class output'!S$1,'Discl output_ class'!$B$1:$T$1,FALSE))=0,0,'Inq6 adjusted class'!V401)</f>
        <v>9437.4412619944869</v>
      </c>
      <c r="T401" s="39">
        <f>IFERROR(VLOOKUP(A401,'Output A'!B:E,4,FALSE),0)</f>
        <v>9636.7999999999993</v>
      </c>
    </row>
    <row r="402" spans="1:20" x14ac:dyDescent="0.3">
      <c r="A402" s="6">
        <f>'Discl output_ class'!B402</f>
        <v>4765</v>
      </c>
      <c r="B402" s="39">
        <f>IF(INDEX('Discl output_ class'!$B:$T,MATCH('Class output'!$A402,'Discl output_ class'!$B:$B,FALSE),MATCH('Class output'!B$1,'Discl output_ class'!$B$1:$T$1,FALSE))=0,0,'Inq6 adjusted class'!E402)</f>
        <v>1060.4631827069331</v>
      </c>
      <c r="C402" s="39">
        <f>IF(INDEX('Discl output_ class'!$B:$T,MATCH('Class output'!$A402,'Discl output_ class'!$B:$B,FALSE),MATCH('Class output'!C$1,'Discl output_ class'!$B$1:$T$1,FALSE))=0,0,'Inq6 adjusted class'!F402)</f>
        <v>1251.025347467503</v>
      </c>
      <c r="D402" s="39">
        <f>IF(INDEX('Discl output_ class'!$B:$T,MATCH('Class output'!$A402,'Discl output_ class'!$B:$B,FALSE),MATCH('Class output'!D$1,'Discl output_ class'!$B$1:$T$1,FALSE))=0,0,'Inq6 adjusted class'!G402)</f>
        <v>1391.0675860960823</v>
      </c>
      <c r="E402" s="39">
        <f>IF(INDEX('Discl output_ class'!$B:$T,MATCH('Class output'!$A402,'Discl output_ class'!$B:$B,FALSE),MATCH('Class output'!E$1,'Discl output_ class'!$B$1:$T$1,FALSE))=0,0,'Inq6 adjusted class'!H402)</f>
        <v>1414.6437632876955</v>
      </c>
      <c r="F402" s="39">
        <f>IF(INDEX('Discl output_ class'!$B:$T,MATCH('Class output'!$A402,'Discl output_ class'!$B:$B,FALSE),MATCH('Class output'!F$1,'Discl output_ class'!$B$1:$T$1,FALSE))=0,0,'Inq6 adjusted class'!I402)</f>
        <v>1426.1869879499307</v>
      </c>
      <c r="G402" s="39">
        <f>IF(INDEX('Discl output_ class'!$B:$T,MATCH('Class output'!$A402,'Discl output_ class'!$B:$B,FALSE),MATCH('Class output'!G$1,'Discl output_ class'!$B$1:$T$1,FALSE))=0,0,'Inq6 adjusted class'!J402)</f>
        <v>1400.7364866442454</v>
      </c>
      <c r="H402" s="39">
        <f>IF(INDEX('Discl output_ class'!$B:$T,MATCH('Class output'!$A402,'Discl output_ class'!$B:$B,FALSE),MATCH('Class output'!H$1,'Discl output_ class'!$B$1:$T$1,FALSE))=0,0,'Inq6 adjusted class'!K402)</f>
        <v>1393.0155931259055</v>
      </c>
      <c r="I402" s="39">
        <f>IF(INDEX('Discl output_ class'!$B:$T,MATCH('Class output'!$A402,'Discl output_ class'!$B:$B,FALSE),MATCH('Class output'!I$1,'Discl output_ class'!$B$1:$T$1,FALSE))=0,0,'Inq6 adjusted class'!L402)</f>
        <v>1449.5023580055406</v>
      </c>
      <c r="J402" s="39">
        <f>IF(INDEX('Discl output_ class'!$B:$T,MATCH('Class output'!$A402,'Discl output_ class'!$B:$B,FALSE),MATCH('Class output'!J$1,'Discl output_ class'!$B$1:$T$1,FALSE))=0,0,'Inq6 adjusted class'!M402)</f>
        <v>1587.0073260557767</v>
      </c>
      <c r="K402" s="39">
        <f>IF(INDEX('Discl output_ class'!$B:$T,MATCH('Class output'!$A402,'Discl output_ class'!$B:$B,FALSE),MATCH('Class output'!K$1,'Discl output_ class'!$B$1:$T$1,FALSE))=0,0,'Inq6 adjusted class'!N402)</f>
        <v>1496.0348074772112</v>
      </c>
      <c r="L402" s="39">
        <f>IF(INDEX('Discl output_ class'!$B:$T,MATCH('Class output'!$A402,'Discl output_ class'!$B:$B,FALSE),MATCH('Class output'!L$1,'Discl output_ class'!$B$1:$T$1,FALSE))=0,0,'Inq6 adjusted class'!O402)</f>
        <v>1624.9917319418475</v>
      </c>
      <c r="M402" s="39">
        <f>IF(INDEX('Discl output_ class'!$B:$T,MATCH('Class output'!$A402,'Discl output_ class'!$B:$B,FALSE),MATCH('Class output'!M$1,'Discl output_ class'!$B$1:$T$1,FALSE))=0,0,'Inq6 adjusted class'!P402)</f>
        <v>1618.8032778514482</v>
      </c>
      <c r="N402" s="39">
        <f>IF(INDEX('Discl output_ class'!$B:$T,MATCH('Class output'!$A402,'Discl output_ class'!$B:$B,FALSE),MATCH('Class output'!N$1,'Discl output_ class'!$B$1:$T$1,FALSE))=0,0,'Inq6 adjusted class'!Q402)</f>
        <v>1449.0827942626847</v>
      </c>
      <c r="O402" s="39">
        <f>IF(INDEX('Discl output_ class'!$B:$T,MATCH('Class output'!$A402,'Discl output_ class'!$B:$B,FALSE),MATCH('Class output'!O$1,'Discl output_ class'!$B$1:$T$1,FALSE))=0,0,'Inq6 adjusted class'!R402)</f>
        <v>1607.4901810043209</v>
      </c>
      <c r="P402" s="39">
        <f>IF(INDEX('Discl output_ class'!$B:$T,MATCH('Class output'!$A402,'Discl output_ class'!$B:$B,FALSE),MATCH('Class output'!P$1,'Discl output_ class'!$B$1:$T$1,FALSE))=0,0,'Inq6 adjusted class'!S402)</f>
        <v>1979.4016638737689</v>
      </c>
      <c r="Q402" s="39">
        <f>IF(INDEX('Discl output_ class'!$B:$T,MATCH('Class output'!$A402,'Discl output_ class'!$B:$B,FALSE),MATCH('Class output'!Q$1,'Discl output_ class'!$B$1:$T$1,FALSE))=0,0,'Inq6 adjusted class'!T402)</f>
        <v>1961.0254980034172</v>
      </c>
      <c r="R402" s="39">
        <f>IF(INDEX('Discl output_ class'!$B:$T,MATCH('Class output'!$A402,'Discl output_ class'!$B:$B,FALSE),MATCH('Class output'!R$1,'Discl output_ class'!$B$1:$T$1,FALSE))=0,0,'Inq6 adjusted class'!U402)</f>
        <v>2367.5472824311846</v>
      </c>
      <c r="S402" s="39">
        <f>IF(INDEX('Discl output_ class'!$B:$T,MATCH('Class output'!$A402,'Discl output_ class'!$B:$B,FALSE),MATCH('Class output'!S$1,'Discl output_ class'!$B$1:$T$1,FALSE))=0,0,'Inq6 adjusted class'!V402)</f>
        <v>1895.5104810710795</v>
      </c>
      <c r="T402" s="39">
        <f>IFERROR(VLOOKUP(A402,'Output A'!B:E,4,FALSE),0)</f>
        <v>2131.16</v>
      </c>
    </row>
    <row r="403" spans="1:20" x14ac:dyDescent="0.3">
      <c r="A403" s="6">
        <f>'Discl output_ class'!B403</f>
        <v>4771</v>
      </c>
      <c r="B403" s="39">
        <f>IF(INDEX('Discl output_ class'!$B:$T,MATCH('Class output'!$A403,'Discl output_ class'!$B:$B,FALSE),MATCH('Class output'!B$1,'Discl output_ class'!$B$1:$T$1,FALSE))=0,0,'Inq6 adjusted class'!E403)</f>
        <v>51603.286926587622</v>
      </c>
      <c r="C403" s="39">
        <f>IF(INDEX('Discl output_ class'!$B:$T,MATCH('Class output'!$A403,'Discl output_ class'!$B:$B,FALSE),MATCH('Class output'!C$1,'Discl output_ class'!$B$1:$T$1,FALSE))=0,0,'Inq6 adjusted class'!F403)</f>
        <v>61765.509247519483</v>
      </c>
      <c r="D403" s="39">
        <f>IF(INDEX('Discl output_ class'!$B:$T,MATCH('Class output'!$A403,'Discl output_ class'!$B:$B,FALSE),MATCH('Class output'!D$1,'Discl output_ class'!$B$1:$T$1,FALSE))=0,0,'Inq6 adjusted class'!G403)</f>
        <v>54857.887447235211</v>
      </c>
      <c r="E403" s="39">
        <f>IF(INDEX('Discl output_ class'!$B:$T,MATCH('Class output'!$A403,'Discl output_ class'!$B:$B,FALSE),MATCH('Class output'!E$1,'Discl output_ class'!$B$1:$T$1,FALSE))=0,0,'Inq6 adjusted class'!H403)</f>
        <v>54367.370082687994</v>
      </c>
      <c r="F403" s="39">
        <f>IF(INDEX('Discl output_ class'!$B:$T,MATCH('Class output'!$A403,'Discl output_ class'!$B:$B,FALSE),MATCH('Class output'!F$1,'Discl output_ class'!$B$1:$T$1,FALSE))=0,0,'Inq6 adjusted class'!I403)</f>
        <v>47743.383790342923</v>
      </c>
      <c r="G403" s="39">
        <f>IF(INDEX('Discl output_ class'!$B:$T,MATCH('Class output'!$A403,'Discl output_ class'!$B:$B,FALSE),MATCH('Class output'!G$1,'Discl output_ class'!$B$1:$T$1,FALSE))=0,0,'Inq6 adjusted class'!J403)</f>
        <v>64001.479750132836</v>
      </c>
      <c r="H403" s="39">
        <f>IF(INDEX('Discl output_ class'!$B:$T,MATCH('Class output'!$A403,'Discl output_ class'!$B:$B,FALSE),MATCH('Class output'!H$1,'Discl output_ class'!$B$1:$T$1,FALSE))=0,0,'Inq6 adjusted class'!K403)</f>
        <v>52316.235827192591</v>
      </c>
      <c r="I403" s="39">
        <f>IF(INDEX('Discl output_ class'!$B:$T,MATCH('Class output'!$A403,'Discl output_ class'!$B:$B,FALSE),MATCH('Class output'!I$1,'Discl output_ class'!$B$1:$T$1,FALSE))=0,0,'Inq6 adjusted class'!L403)</f>
        <v>65420.528638821641</v>
      </c>
      <c r="J403" s="39">
        <f>IF(INDEX('Discl output_ class'!$B:$T,MATCH('Class output'!$A403,'Discl output_ class'!$B:$B,FALSE),MATCH('Class output'!J$1,'Discl output_ class'!$B$1:$T$1,FALSE))=0,0,'Inq6 adjusted class'!M403)</f>
        <v>72550.135257701681</v>
      </c>
      <c r="K403" s="39">
        <f>IF(INDEX('Discl output_ class'!$B:$T,MATCH('Class output'!$A403,'Discl output_ class'!$B:$B,FALSE),MATCH('Class output'!K$1,'Discl output_ class'!$B$1:$T$1,FALSE))=0,0,'Inq6 adjusted class'!N403)</f>
        <v>71205.324500839415</v>
      </c>
      <c r="L403" s="39">
        <f>IF(INDEX('Discl output_ class'!$B:$T,MATCH('Class output'!$A403,'Discl output_ class'!$B:$B,FALSE),MATCH('Class output'!L$1,'Discl output_ class'!$B$1:$T$1,FALSE))=0,0,'Inq6 adjusted class'!O403)</f>
        <v>71905.964565700633</v>
      </c>
      <c r="M403" s="39">
        <f>IF(INDEX('Discl output_ class'!$B:$T,MATCH('Class output'!$A403,'Discl output_ class'!$B:$B,FALSE),MATCH('Class output'!M$1,'Discl output_ class'!$B$1:$T$1,FALSE))=0,0,'Inq6 adjusted class'!P403)</f>
        <v>62262.11117779676</v>
      </c>
      <c r="N403" s="39">
        <f>IF(INDEX('Discl output_ class'!$B:$T,MATCH('Class output'!$A403,'Discl output_ class'!$B:$B,FALSE),MATCH('Class output'!N$1,'Discl output_ class'!$B$1:$T$1,FALSE))=0,0,'Inq6 adjusted class'!Q403)</f>
        <v>61679.342927869155</v>
      </c>
      <c r="O403" s="39">
        <f>IF(INDEX('Discl output_ class'!$B:$T,MATCH('Class output'!$A403,'Discl output_ class'!$B:$B,FALSE),MATCH('Class output'!O$1,'Discl output_ class'!$B$1:$T$1,FALSE))=0,0,'Inq6 adjusted class'!R403)</f>
        <v>68561.821830650195</v>
      </c>
      <c r="P403" s="39">
        <f>IF(INDEX('Discl output_ class'!$B:$T,MATCH('Class output'!$A403,'Discl output_ class'!$B:$B,FALSE),MATCH('Class output'!P$1,'Discl output_ class'!$B$1:$T$1,FALSE))=0,0,'Inq6 adjusted class'!S403)</f>
        <v>71213.852113844157</v>
      </c>
      <c r="Q403" s="39">
        <f>IF(INDEX('Discl output_ class'!$B:$T,MATCH('Class output'!$A403,'Discl output_ class'!$B:$B,FALSE),MATCH('Class output'!Q$1,'Discl output_ class'!$B$1:$T$1,FALSE))=0,0,'Inq6 adjusted class'!T403)</f>
        <v>67801.035553939277</v>
      </c>
      <c r="R403" s="39">
        <f>IF(INDEX('Discl output_ class'!$B:$T,MATCH('Class output'!$A403,'Discl output_ class'!$B:$B,FALSE),MATCH('Class output'!R$1,'Discl output_ class'!$B$1:$T$1,FALSE))=0,0,'Inq6 adjusted class'!U403)</f>
        <v>69037.894608582152</v>
      </c>
      <c r="S403" s="39">
        <f>IF(INDEX('Discl output_ class'!$B:$T,MATCH('Class output'!$A403,'Discl output_ class'!$B:$B,FALSE),MATCH('Class output'!S$1,'Discl output_ class'!$B$1:$T$1,FALSE))=0,0,'Inq6 adjusted class'!V403)</f>
        <v>73302.538260480636</v>
      </c>
      <c r="T403" s="39">
        <f>IFERROR(VLOOKUP(A403,'Output A'!B:E,4,FALSE),0)</f>
        <v>66320.899999999994</v>
      </c>
    </row>
    <row r="404" spans="1:20" x14ac:dyDescent="0.3">
      <c r="A404" s="6">
        <f>'Discl output_ class'!B404</f>
        <v>4772</v>
      </c>
      <c r="B404" s="39">
        <f>IF(INDEX('Discl output_ class'!$B:$T,MATCH('Class output'!$A404,'Discl output_ class'!$B:$B,FALSE),MATCH('Class output'!B$1,'Discl output_ class'!$B$1:$T$1,FALSE))=0,0,'Inq6 adjusted class'!E404)</f>
        <v>10461.93341984883</v>
      </c>
      <c r="C404" s="39">
        <f>IF(INDEX('Discl output_ class'!$B:$T,MATCH('Class output'!$A404,'Discl output_ class'!$B:$B,FALSE),MATCH('Class output'!C$1,'Discl output_ class'!$B$1:$T$1,FALSE))=0,0,'Inq6 adjusted class'!F404)</f>
        <v>10329.721574024405</v>
      </c>
      <c r="D404" s="39">
        <f>IF(INDEX('Discl output_ class'!$B:$T,MATCH('Class output'!$A404,'Discl output_ class'!$B:$B,FALSE),MATCH('Class output'!D$1,'Discl output_ class'!$B$1:$T$1,FALSE))=0,0,'Inq6 adjusted class'!G404)</f>
        <v>10810.544323235816</v>
      </c>
      <c r="E404" s="39">
        <f>IF(INDEX('Discl output_ class'!$B:$T,MATCH('Class output'!$A404,'Discl output_ class'!$B:$B,FALSE),MATCH('Class output'!E$1,'Discl output_ class'!$B$1:$T$1,FALSE))=0,0,'Inq6 adjusted class'!H404)</f>
        <v>10102.924813612504</v>
      </c>
      <c r="F404" s="39">
        <f>IF(INDEX('Discl output_ class'!$B:$T,MATCH('Class output'!$A404,'Discl output_ class'!$B:$B,FALSE),MATCH('Class output'!F$1,'Discl output_ class'!$B$1:$T$1,FALSE))=0,0,'Inq6 adjusted class'!I404)</f>
        <v>9909.7314057351523</v>
      </c>
      <c r="G404" s="39">
        <f>IF(INDEX('Discl output_ class'!$B:$T,MATCH('Class output'!$A404,'Discl output_ class'!$B:$B,FALSE),MATCH('Class output'!G$1,'Discl output_ class'!$B$1:$T$1,FALSE))=0,0,'Inq6 adjusted class'!J404)</f>
        <v>9961.7773945034933</v>
      </c>
      <c r="H404" s="39">
        <f>IF(INDEX('Discl output_ class'!$B:$T,MATCH('Class output'!$A404,'Discl output_ class'!$B:$B,FALSE),MATCH('Class output'!H$1,'Discl output_ class'!$B$1:$T$1,FALSE))=0,0,'Inq6 adjusted class'!K404)</f>
        <v>10044.563206105595</v>
      </c>
      <c r="I404" s="39">
        <f>IF(INDEX('Discl output_ class'!$B:$T,MATCH('Class output'!$A404,'Discl output_ class'!$B:$B,FALSE),MATCH('Class output'!I$1,'Discl output_ class'!$B$1:$T$1,FALSE))=0,0,'Inq6 adjusted class'!L404)</f>
        <v>10305.010867762718</v>
      </c>
      <c r="J404" s="39">
        <f>IF(INDEX('Discl output_ class'!$B:$T,MATCH('Class output'!$A404,'Discl output_ class'!$B:$B,FALSE),MATCH('Class output'!J$1,'Discl output_ class'!$B$1:$T$1,FALSE))=0,0,'Inq6 adjusted class'!M404)</f>
        <v>11375.612908083183</v>
      </c>
      <c r="K404" s="39">
        <f>IF(INDEX('Discl output_ class'!$B:$T,MATCH('Class output'!$A404,'Discl output_ class'!$B:$B,FALSE),MATCH('Class output'!K$1,'Discl output_ class'!$B$1:$T$1,FALSE))=0,0,'Inq6 adjusted class'!N404)</f>
        <v>11126.337697897876</v>
      </c>
      <c r="L404" s="39">
        <f>IF(INDEX('Discl output_ class'!$B:$T,MATCH('Class output'!$A404,'Discl output_ class'!$B:$B,FALSE),MATCH('Class output'!L$1,'Discl output_ class'!$B$1:$T$1,FALSE))=0,0,'Inq6 adjusted class'!O404)</f>
        <v>11036.253623473662</v>
      </c>
      <c r="M404" s="39">
        <f>IF(INDEX('Discl output_ class'!$B:$T,MATCH('Class output'!$A404,'Discl output_ class'!$B:$B,FALSE),MATCH('Class output'!M$1,'Discl output_ class'!$B$1:$T$1,FALSE))=0,0,'Inq6 adjusted class'!P404)</f>
        <v>10609.951474904801</v>
      </c>
      <c r="N404" s="39">
        <f>IF(INDEX('Discl output_ class'!$B:$T,MATCH('Class output'!$A404,'Discl output_ class'!$B:$B,FALSE),MATCH('Class output'!N$1,'Discl output_ class'!$B$1:$T$1,FALSE))=0,0,'Inq6 adjusted class'!Q404)</f>
        <v>9573.8907539681113</v>
      </c>
      <c r="O404" s="39">
        <f>IF(INDEX('Discl output_ class'!$B:$T,MATCH('Class output'!$A404,'Discl output_ class'!$B:$B,FALSE),MATCH('Class output'!O$1,'Discl output_ class'!$B$1:$T$1,FALSE))=0,0,'Inq6 adjusted class'!R404)</f>
        <v>11401.767535056726</v>
      </c>
      <c r="P404" s="39">
        <f>IF(INDEX('Discl output_ class'!$B:$T,MATCH('Class output'!$A404,'Discl output_ class'!$B:$B,FALSE),MATCH('Class output'!P$1,'Discl output_ class'!$B$1:$T$1,FALSE))=0,0,'Inq6 adjusted class'!S404)</f>
        <v>11667.454503092751</v>
      </c>
      <c r="Q404" s="39">
        <f>IF(INDEX('Discl output_ class'!$B:$T,MATCH('Class output'!$A404,'Discl output_ class'!$B:$B,FALSE),MATCH('Class output'!Q$1,'Discl output_ class'!$B$1:$T$1,FALSE))=0,0,'Inq6 adjusted class'!T404)</f>
        <v>10817.726886687733</v>
      </c>
      <c r="R404" s="39">
        <f>IF(INDEX('Discl output_ class'!$B:$T,MATCH('Class output'!$A404,'Discl output_ class'!$B:$B,FALSE),MATCH('Class output'!R$1,'Discl output_ class'!$B$1:$T$1,FALSE))=0,0,'Inq6 adjusted class'!U404)</f>
        <v>11237.756662962734</v>
      </c>
      <c r="S404" s="39">
        <f>IF(INDEX('Discl output_ class'!$B:$T,MATCH('Class output'!$A404,'Discl output_ class'!$B:$B,FALSE),MATCH('Class output'!S$1,'Discl output_ class'!$B$1:$T$1,FALSE))=0,0,'Inq6 adjusted class'!V404)</f>
        <v>12889.866732057153</v>
      </c>
      <c r="T404" s="39">
        <f>IFERROR(VLOOKUP(A404,'Output A'!B:E,4,FALSE),0)</f>
        <v>10943.63</v>
      </c>
    </row>
    <row r="405" spans="1:20" x14ac:dyDescent="0.3">
      <c r="A405" s="6">
        <f>'Discl output_ class'!B405</f>
        <v>4773</v>
      </c>
      <c r="B405" s="39">
        <f>IF(INDEX('Discl output_ class'!$B:$T,MATCH('Class output'!$A405,'Discl output_ class'!$B:$B,FALSE),MATCH('Class output'!B$1,'Discl output_ class'!$B$1:$T$1,FALSE))=0,0,'Inq6 adjusted class'!E405)</f>
        <v>8047.1452514006696</v>
      </c>
      <c r="C405" s="39">
        <f>IF(INDEX('Discl output_ class'!$B:$T,MATCH('Class output'!$A405,'Discl output_ class'!$B:$B,FALSE),MATCH('Class output'!C$1,'Discl output_ class'!$B$1:$T$1,FALSE))=0,0,'Inq6 adjusted class'!F405)</f>
        <v>8519.4247084958988</v>
      </c>
      <c r="D405" s="39">
        <f>IF(INDEX('Discl output_ class'!$B:$T,MATCH('Class output'!$A405,'Discl output_ class'!$B:$B,FALSE),MATCH('Class output'!D$1,'Discl output_ class'!$B$1:$T$1,FALSE))=0,0,'Inq6 adjusted class'!G405)</f>
        <v>9230.8765106952706</v>
      </c>
      <c r="E405" s="39">
        <f>IF(INDEX('Discl output_ class'!$B:$T,MATCH('Class output'!$A405,'Discl output_ class'!$B:$B,FALSE),MATCH('Class output'!E$1,'Discl output_ class'!$B$1:$T$1,FALSE))=0,0,'Inq6 adjusted class'!H405)</f>
        <v>7837.5656753242683</v>
      </c>
      <c r="F405" s="39">
        <f>IF(INDEX('Discl output_ class'!$B:$T,MATCH('Class output'!$A405,'Discl output_ class'!$B:$B,FALSE),MATCH('Class output'!F$1,'Discl output_ class'!$B$1:$T$1,FALSE))=0,0,'Inq6 adjusted class'!I405)</f>
        <v>7714.149246346592</v>
      </c>
      <c r="G405" s="39">
        <f>IF(INDEX('Discl output_ class'!$B:$T,MATCH('Class output'!$A405,'Discl output_ class'!$B:$B,FALSE),MATCH('Class output'!G$1,'Discl output_ class'!$B$1:$T$1,FALSE))=0,0,'Inq6 adjusted class'!J405)</f>
        <v>7473.8787968734023</v>
      </c>
      <c r="H405" s="39">
        <f>IF(INDEX('Discl output_ class'!$B:$T,MATCH('Class output'!$A405,'Discl output_ class'!$B:$B,FALSE),MATCH('Class output'!H$1,'Discl output_ class'!$B$1:$T$1,FALSE))=0,0,'Inq6 adjusted class'!K405)</f>
        <v>7146.7729377457017</v>
      </c>
      <c r="I405" s="39">
        <f>IF(INDEX('Discl output_ class'!$B:$T,MATCH('Class output'!$A405,'Discl output_ class'!$B:$B,FALSE),MATCH('Class output'!I$1,'Discl output_ class'!$B$1:$T$1,FALSE))=0,0,'Inq6 adjusted class'!L405)</f>
        <v>7512.8675742610212</v>
      </c>
      <c r="J405" s="39">
        <f>IF(INDEX('Discl output_ class'!$B:$T,MATCH('Class output'!$A405,'Discl output_ class'!$B:$B,FALSE),MATCH('Class output'!J$1,'Discl output_ class'!$B$1:$T$1,FALSE))=0,0,'Inq6 adjusted class'!M405)</f>
        <v>8787.3859408924691</v>
      </c>
      <c r="K405" s="39">
        <f>IF(INDEX('Discl output_ class'!$B:$T,MATCH('Class output'!$A405,'Discl output_ class'!$B:$B,FALSE),MATCH('Class output'!K$1,'Discl output_ class'!$B$1:$T$1,FALSE))=0,0,'Inq6 adjusted class'!N405)</f>
        <v>8685.1125606047699</v>
      </c>
      <c r="L405" s="39">
        <f>IF(INDEX('Discl output_ class'!$B:$T,MATCH('Class output'!$A405,'Discl output_ class'!$B:$B,FALSE),MATCH('Class output'!L$1,'Discl output_ class'!$B$1:$T$1,FALSE))=0,0,'Inq6 adjusted class'!O405)</f>
        <v>9025.0220715480009</v>
      </c>
      <c r="M405" s="39">
        <f>IF(INDEX('Discl output_ class'!$B:$T,MATCH('Class output'!$A405,'Discl output_ class'!$B:$B,FALSE),MATCH('Class output'!M$1,'Discl output_ class'!$B$1:$T$1,FALSE))=0,0,'Inq6 adjusted class'!P405)</f>
        <v>7827.1844795141205</v>
      </c>
      <c r="N405" s="39">
        <f>IF(INDEX('Discl output_ class'!$B:$T,MATCH('Class output'!$A405,'Discl output_ class'!$B:$B,FALSE),MATCH('Class output'!N$1,'Discl output_ class'!$B$1:$T$1,FALSE))=0,0,'Inq6 adjusted class'!Q405)</f>
        <v>6016.9214919676824</v>
      </c>
      <c r="O405" s="39">
        <f>IF(INDEX('Discl output_ class'!$B:$T,MATCH('Class output'!$A405,'Discl output_ class'!$B:$B,FALSE),MATCH('Class output'!O$1,'Discl output_ class'!$B$1:$T$1,FALSE))=0,0,'Inq6 adjusted class'!R405)</f>
        <v>9390.6308152670717</v>
      </c>
      <c r="P405" s="39">
        <f>IF(INDEX('Discl output_ class'!$B:$T,MATCH('Class output'!$A405,'Discl output_ class'!$B:$B,FALSE),MATCH('Class output'!P$1,'Discl output_ class'!$B$1:$T$1,FALSE))=0,0,'Inq6 adjusted class'!S405)</f>
        <v>9511.7796406649832</v>
      </c>
      <c r="Q405" s="39">
        <f>IF(INDEX('Discl output_ class'!$B:$T,MATCH('Class output'!$A405,'Discl output_ class'!$B:$B,FALSE),MATCH('Class output'!Q$1,'Discl output_ class'!$B$1:$T$1,FALSE))=0,0,'Inq6 adjusted class'!T405)</f>
        <v>8954.1034306850397</v>
      </c>
      <c r="R405" s="39">
        <f>IF(INDEX('Discl output_ class'!$B:$T,MATCH('Class output'!$A405,'Discl output_ class'!$B:$B,FALSE),MATCH('Class output'!R$1,'Discl output_ class'!$B$1:$T$1,FALSE))=0,0,'Inq6 adjusted class'!U405)</f>
        <v>10046.780886279756</v>
      </c>
      <c r="S405" s="39">
        <f>IF(INDEX('Discl output_ class'!$B:$T,MATCH('Class output'!$A405,'Discl output_ class'!$B:$B,FALSE),MATCH('Class output'!S$1,'Discl output_ class'!$B$1:$T$1,FALSE))=0,0,'Inq6 adjusted class'!V405)</f>
        <v>13072.958275610174</v>
      </c>
      <c r="T405" s="39">
        <f>IFERROR(VLOOKUP(A405,'Output A'!B:E,4,FALSE),0)</f>
        <v>9680.17</v>
      </c>
    </row>
    <row r="406" spans="1:20" x14ac:dyDescent="0.3">
      <c r="A406" s="6">
        <f>'Discl output_ class'!B406</f>
        <v>4774</v>
      </c>
      <c r="B406" s="39">
        <f>IF(INDEX('Discl output_ class'!$B:$T,MATCH('Class output'!$A406,'Discl output_ class'!$B:$B,FALSE),MATCH('Class output'!B$1,'Discl output_ class'!$B$1:$T$1,FALSE))=0,0,'Inq6 adjusted class'!E406)</f>
        <v>646.20940957117557</v>
      </c>
      <c r="C406" s="39">
        <f>IF(INDEX('Discl output_ class'!$B:$T,MATCH('Class output'!$A406,'Discl output_ class'!$B:$B,FALSE),MATCH('Class output'!C$1,'Discl output_ class'!$B$1:$T$1,FALSE))=0,0,'Inq6 adjusted class'!F406)</f>
        <v>410.18967021288171</v>
      </c>
      <c r="D406" s="39">
        <f>IF(INDEX('Discl output_ class'!$B:$T,MATCH('Class output'!$A406,'Discl output_ class'!$B:$B,FALSE),MATCH('Class output'!D$1,'Discl output_ class'!$B$1:$T$1,FALSE))=0,0,'Inq6 adjusted class'!G406)</f>
        <v>362.06020888500785</v>
      </c>
      <c r="E406" s="39">
        <f>IF(INDEX('Discl output_ class'!$B:$T,MATCH('Class output'!$A406,'Discl output_ class'!$B:$B,FALSE),MATCH('Class output'!E$1,'Discl output_ class'!$B$1:$T$1,FALSE))=0,0,'Inq6 adjusted class'!H406)</f>
        <v>433.35593917375104</v>
      </c>
      <c r="F406" s="39">
        <f>IF(INDEX('Discl output_ class'!$B:$T,MATCH('Class output'!$A406,'Discl output_ class'!$B:$B,FALSE),MATCH('Class output'!F$1,'Discl output_ class'!$B$1:$T$1,FALSE))=0,0,'Inq6 adjusted class'!I406)</f>
        <v>488.85229980886902</v>
      </c>
      <c r="G406" s="39">
        <f>IF(INDEX('Discl output_ class'!$B:$T,MATCH('Class output'!$A406,'Discl output_ class'!$B:$B,FALSE),MATCH('Class output'!G$1,'Discl output_ class'!$B$1:$T$1,FALSE))=0,0,'Inq6 adjusted class'!J406)</f>
        <v>572.81753926144802</v>
      </c>
      <c r="H406" s="39">
        <f>IF(INDEX('Discl output_ class'!$B:$T,MATCH('Class output'!$A406,'Discl output_ class'!$B:$B,FALSE),MATCH('Class output'!H$1,'Discl output_ class'!$B$1:$T$1,FALSE))=0,0,'Inq6 adjusted class'!K406)</f>
        <v>574.94191840597171</v>
      </c>
      <c r="I406" s="39">
        <f>IF(INDEX('Discl output_ class'!$B:$T,MATCH('Class output'!$A406,'Discl output_ class'!$B:$B,FALSE),MATCH('Class output'!I$1,'Discl output_ class'!$B$1:$T$1,FALSE))=0,0,'Inq6 adjusted class'!L406)</f>
        <v>575.74376812249056</v>
      </c>
      <c r="J406" s="39">
        <f>IF(INDEX('Discl output_ class'!$B:$T,MATCH('Class output'!$A406,'Discl output_ class'!$B:$B,FALSE),MATCH('Class output'!J$1,'Discl output_ class'!$B$1:$T$1,FALSE))=0,0,'Inq6 adjusted class'!M406)</f>
        <v>628.21666426090042</v>
      </c>
      <c r="K406" s="39">
        <f>IF(INDEX('Discl output_ class'!$B:$T,MATCH('Class output'!$A406,'Discl output_ class'!$B:$B,FALSE),MATCH('Class output'!K$1,'Discl output_ class'!$B$1:$T$1,FALSE))=0,0,'Inq6 adjusted class'!N406)</f>
        <v>497.83893055150378</v>
      </c>
      <c r="L406" s="39">
        <f>IF(INDEX('Discl output_ class'!$B:$T,MATCH('Class output'!$A406,'Discl output_ class'!$B:$B,FALSE),MATCH('Class output'!L$1,'Discl output_ class'!$B$1:$T$1,FALSE))=0,0,'Inq6 adjusted class'!O406)</f>
        <v>524.45022768735203</v>
      </c>
      <c r="M406" s="39">
        <f>IF(INDEX('Discl output_ class'!$B:$T,MATCH('Class output'!$A406,'Discl output_ class'!$B:$B,FALSE),MATCH('Class output'!M$1,'Discl output_ class'!$B$1:$T$1,FALSE))=0,0,'Inq6 adjusted class'!P406)</f>
        <v>481.62250922204163</v>
      </c>
      <c r="N406" s="39">
        <f>IF(INDEX('Discl output_ class'!$B:$T,MATCH('Class output'!$A406,'Discl output_ class'!$B:$B,FALSE),MATCH('Class output'!N$1,'Discl output_ class'!$B$1:$T$1,FALSE))=0,0,'Inq6 adjusted class'!Q406)</f>
        <v>270.2301291705021</v>
      </c>
      <c r="O406" s="39">
        <f>IF(INDEX('Discl output_ class'!$B:$T,MATCH('Class output'!$A406,'Discl output_ class'!$B:$B,FALSE),MATCH('Class output'!O$1,'Discl output_ class'!$B$1:$T$1,FALSE))=0,0,'Inq6 adjusted class'!R406)</f>
        <v>496.09230259713883</v>
      </c>
      <c r="P406" s="39">
        <f>IF(INDEX('Discl output_ class'!$B:$T,MATCH('Class output'!$A406,'Discl output_ class'!$B:$B,FALSE),MATCH('Class output'!P$1,'Discl output_ class'!$B$1:$T$1,FALSE))=0,0,'Inq6 adjusted class'!S406)</f>
        <v>396.1945124109381</v>
      </c>
      <c r="Q406" s="39">
        <f>IF(INDEX('Discl output_ class'!$B:$T,MATCH('Class output'!$A406,'Discl output_ class'!$B:$B,FALSE),MATCH('Class output'!Q$1,'Discl output_ class'!$B$1:$T$1,FALSE))=0,0,'Inq6 adjusted class'!T406)</f>
        <v>333.33456981381255</v>
      </c>
      <c r="R406" s="39">
        <f>IF(INDEX('Discl output_ class'!$B:$T,MATCH('Class output'!$A406,'Discl output_ class'!$B:$B,FALSE),MATCH('Class output'!R$1,'Discl output_ class'!$B$1:$T$1,FALSE))=0,0,'Inq6 adjusted class'!U406)</f>
        <v>345.78085865207902</v>
      </c>
      <c r="S406" s="39">
        <f>IF(INDEX('Discl output_ class'!$B:$T,MATCH('Class output'!$A406,'Discl output_ class'!$B:$B,FALSE),MATCH('Class output'!S$1,'Discl output_ class'!$B$1:$T$1,FALSE))=0,0,'Inq6 adjusted class'!V406)</f>
        <v>492.24126123849891</v>
      </c>
      <c r="T406" s="39">
        <f>IFERROR(VLOOKUP(A406,'Output A'!B:E,4,FALSE),0)</f>
        <v>378.90817049999998</v>
      </c>
    </row>
    <row r="407" spans="1:20" x14ac:dyDescent="0.3">
      <c r="A407" s="6">
        <f>'Discl output_ class'!B407</f>
        <v>4775</v>
      </c>
      <c r="B407" s="39">
        <f>IF(INDEX('Discl output_ class'!$B:$T,MATCH('Class output'!$A407,'Discl output_ class'!$B:$B,FALSE),MATCH('Class output'!B$1,'Discl output_ class'!$B$1:$T$1,FALSE))=0,0,'Inq6 adjusted class'!E407)</f>
        <v>3792.7783301163254</v>
      </c>
      <c r="C407" s="39">
        <f>IF(INDEX('Discl output_ class'!$B:$T,MATCH('Class output'!$A407,'Discl output_ class'!$B:$B,FALSE),MATCH('Class output'!C$1,'Discl output_ class'!$B$1:$T$1,FALSE))=0,0,'Inq6 adjusted class'!F407)</f>
        <v>3459.0056080711438</v>
      </c>
      <c r="D407" s="39">
        <f>IF(INDEX('Discl output_ class'!$B:$T,MATCH('Class output'!$A407,'Discl output_ class'!$B:$B,FALSE),MATCH('Class output'!D$1,'Discl output_ class'!$B$1:$T$1,FALSE))=0,0,'Inq6 adjusted class'!G407)</f>
        <v>2594.9451272474225</v>
      </c>
      <c r="E407" s="39">
        <f>IF(INDEX('Discl output_ class'!$B:$T,MATCH('Class output'!$A407,'Discl output_ class'!$B:$B,FALSE),MATCH('Class output'!E$1,'Discl output_ class'!$B$1:$T$1,FALSE))=0,0,'Inq6 adjusted class'!H407)</f>
        <v>4960.7029347946236</v>
      </c>
      <c r="F407" s="39">
        <f>IF(INDEX('Discl output_ class'!$B:$T,MATCH('Class output'!$A407,'Discl output_ class'!$B:$B,FALSE),MATCH('Class output'!F$1,'Discl output_ class'!$B$1:$T$1,FALSE))=0,0,'Inq6 adjusted class'!I407)</f>
        <v>4533.4064011370929</v>
      </c>
      <c r="G407" s="39">
        <f>IF(INDEX('Discl output_ class'!$B:$T,MATCH('Class output'!$A407,'Discl output_ class'!$B:$B,FALSE),MATCH('Class output'!G$1,'Discl output_ class'!$B$1:$T$1,FALSE))=0,0,'Inq6 adjusted class'!J407)</f>
        <v>4556.6805938698171</v>
      </c>
      <c r="H407" s="39">
        <f>IF(INDEX('Discl output_ class'!$B:$T,MATCH('Class output'!$A407,'Discl output_ class'!$B:$B,FALSE),MATCH('Class output'!H$1,'Discl output_ class'!$B$1:$T$1,FALSE))=0,0,'Inq6 adjusted class'!K407)</f>
        <v>5240.6232975103021</v>
      </c>
      <c r="I407" s="39">
        <f>IF(INDEX('Discl output_ class'!$B:$T,MATCH('Class output'!$A407,'Discl output_ class'!$B:$B,FALSE),MATCH('Class output'!I$1,'Discl output_ class'!$B$1:$T$1,FALSE))=0,0,'Inq6 adjusted class'!L407)</f>
        <v>5337.5867994902273</v>
      </c>
      <c r="J407" s="39">
        <f>IF(INDEX('Discl output_ class'!$B:$T,MATCH('Class output'!$A407,'Discl output_ class'!$B:$B,FALSE),MATCH('Class output'!J$1,'Discl output_ class'!$B$1:$T$1,FALSE))=0,0,'Inq6 adjusted class'!M407)</f>
        <v>5886.5943056417227</v>
      </c>
      <c r="K407" s="39">
        <f>IF(INDEX('Discl output_ class'!$B:$T,MATCH('Class output'!$A407,'Discl output_ class'!$B:$B,FALSE),MATCH('Class output'!K$1,'Discl output_ class'!$B$1:$T$1,FALSE))=0,0,'Inq6 adjusted class'!N407)</f>
        <v>6839.9354833719226</v>
      </c>
      <c r="L407" s="39">
        <f>IF(INDEX('Discl output_ class'!$B:$T,MATCH('Class output'!$A407,'Discl output_ class'!$B:$B,FALSE),MATCH('Class output'!L$1,'Discl output_ class'!$B$1:$T$1,FALSE))=0,0,'Inq6 adjusted class'!O407)</f>
        <v>7612.6587190732498</v>
      </c>
      <c r="M407" s="39">
        <f>IF(INDEX('Discl output_ class'!$B:$T,MATCH('Class output'!$A407,'Discl output_ class'!$B:$B,FALSE),MATCH('Class output'!M$1,'Discl output_ class'!$B$1:$T$1,FALSE))=0,0,'Inq6 adjusted class'!P407)</f>
        <v>6374.2838791557797</v>
      </c>
      <c r="N407" s="39">
        <f>IF(INDEX('Discl output_ class'!$B:$T,MATCH('Class output'!$A407,'Discl output_ class'!$B:$B,FALSE),MATCH('Class output'!N$1,'Discl output_ class'!$B$1:$T$1,FALSE))=0,0,'Inq6 adjusted class'!Q407)</f>
        <v>5621.858327685406</v>
      </c>
      <c r="O407" s="39">
        <f>IF(INDEX('Discl output_ class'!$B:$T,MATCH('Class output'!$A407,'Discl output_ class'!$B:$B,FALSE),MATCH('Class output'!O$1,'Discl output_ class'!$B$1:$T$1,FALSE))=0,0,'Inq6 adjusted class'!R407)</f>
        <v>6237.6124266384204</v>
      </c>
      <c r="P407" s="39">
        <f>IF(INDEX('Discl output_ class'!$B:$T,MATCH('Class output'!$A407,'Discl output_ class'!$B:$B,FALSE),MATCH('Class output'!P$1,'Discl output_ class'!$B$1:$T$1,FALSE))=0,0,'Inq6 adjusted class'!S407)</f>
        <v>6924.9910750585859</v>
      </c>
      <c r="Q407" s="39">
        <f>IF(INDEX('Discl output_ class'!$B:$T,MATCH('Class output'!$A407,'Discl output_ class'!$B:$B,FALSE),MATCH('Class output'!Q$1,'Discl output_ class'!$B$1:$T$1,FALSE))=0,0,'Inq6 adjusted class'!T407)</f>
        <v>6710.9489017214155</v>
      </c>
      <c r="R407" s="39">
        <f>IF(INDEX('Discl output_ class'!$B:$T,MATCH('Class output'!$A407,'Discl output_ class'!$B:$B,FALSE),MATCH('Class output'!R$1,'Discl output_ class'!$B$1:$T$1,FALSE))=0,0,'Inq6 adjusted class'!U407)</f>
        <v>6854.7302373497896</v>
      </c>
      <c r="S407" s="39">
        <f>IF(INDEX('Discl output_ class'!$B:$T,MATCH('Class output'!$A407,'Discl output_ class'!$B:$B,FALSE),MATCH('Class output'!S$1,'Discl output_ class'!$B$1:$T$1,FALSE))=0,0,'Inq6 adjusted class'!V407)</f>
        <v>7688.0703936078689</v>
      </c>
      <c r="T407" s="39">
        <f>IFERROR(VLOOKUP(A407,'Output A'!B:E,4,FALSE),0)</f>
        <v>7016.49</v>
      </c>
    </row>
    <row r="408" spans="1:20" x14ac:dyDescent="0.3">
      <c r="A408" s="6">
        <f>'Discl output_ class'!B408</f>
        <v>4776</v>
      </c>
      <c r="B408" s="39">
        <f>IF(INDEX('Discl output_ class'!$B:$T,MATCH('Class output'!$A408,'Discl output_ class'!$B:$B,FALSE),MATCH('Class output'!B$1,'Discl output_ class'!$B$1:$T$1,FALSE))=0,0,'Inq6 adjusted class'!E408)</f>
        <v>3793.3129678053078</v>
      </c>
      <c r="C408" s="39">
        <f>IF(INDEX('Discl output_ class'!$B:$T,MATCH('Class output'!$A408,'Discl output_ class'!$B:$B,FALSE),MATCH('Class output'!C$1,'Discl output_ class'!$B$1:$T$1,FALSE))=0,0,'Inq6 adjusted class'!F408)</f>
        <v>4474.9603295874922</v>
      </c>
      <c r="D408" s="39">
        <f>IF(INDEX('Discl output_ class'!$B:$T,MATCH('Class output'!$A408,'Discl output_ class'!$B:$B,FALSE),MATCH('Class output'!D$1,'Discl output_ class'!$B$1:$T$1,FALSE))=0,0,'Inq6 adjusted class'!G408)</f>
        <v>4975.8961927961273</v>
      </c>
      <c r="E408" s="39">
        <f>IF(INDEX('Discl output_ class'!$B:$T,MATCH('Class output'!$A408,'Discl output_ class'!$B:$B,FALSE),MATCH('Class output'!E$1,'Discl output_ class'!$B$1:$T$1,FALSE))=0,0,'Inq6 adjusted class'!H408)</f>
        <v>5060.2289825908101</v>
      </c>
      <c r="F408" s="39">
        <f>IF(INDEX('Discl output_ class'!$B:$T,MATCH('Class output'!$A408,'Discl output_ class'!$B:$B,FALSE),MATCH('Class output'!F$1,'Discl output_ class'!$B$1:$T$1,FALSE))=0,0,'Inq6 adjusted class'!I408)</f>
        <v>5101.519490847566</v>
      </c>
      <c r="G408" s="39">
        <f>IF(INDEX('Discl output_ class'!$B:$T,MATCH('Class output'!$A408,'Discl output_ class'!$B:$B,FALSE),MATCH('Class output'!G$1,'Discl output_ class'!$B$1:$T$1,FALSE))=0,0,'Inq6 adjusted class'!J408)</f>
        <v>5010.4821797798022</v>
      </c>
      <c r="H408" s="39">
        <f>IF(INDEX('Discl output_ class'!$B:$T,MATCH('Class output'!$A408,'Discl output_ class'!$B:$B,FALSE),MATCH('Class output'!H$1,'Discl output_ class'!$B$1:$T$1,FALSE))=0,0,'Inq6 adjusted class'!K408)</f>
        <v>4982.8642803715411</v>
      </c>
      <c r="I408" s="39">
        <f>IF(INDEX('Discl output_ class'!$B:$T,MATCH('Class output'!$A408,'Discl output_ class'!$B:$B,FALSE),MATCH('Class output'!I$1,'Discl output_ class'!$B$1:$T$1,FALSE))=0,0,'Inq6 adjusted class'!L408)</f>
        <v>5184.9193646228814</v>
      </c>
      <c r="J408" s="39">
        <f>IF(INDEX('Discl output_ class'!$B:$T,MATCH('Class output'!$A408,'Discl output_ class'!$B:$B,FALSE),MATCH('Class output'!J$1,'Discl output_ class'!$B$1:$T$1,FALSE))=0,0,'Inq6 adjusted class'!M408)</f>
        <v>5676.779324448341</v>
      </c>
      <c r="K408" s="39">
        <f>IF(INDEX('Discl output_ class'!$B:$T,MATCH('Class output'!$A408,'Discl output_ class'!$B:$B,FALSE),MATCH('Class output'!K$1,'Discl output_ class'!$B$1:$T$1,FALSE))=0,0,'Inq6 adjusted class'!N408)</f>
        <v>5479.8804561625948</v>
      </c>
      <c r="L408" s="39">
        <f>IF(INDEX('Discl output_ class'!$B:$T,MATCH('Class output'!$A408,'Discl output_ class'!$B:$B,FALSE),MATCH('Class output'!L$1,'Discl output_ class'!$B$1:$T$1,FALSE))=0,0,'Inq6 adjusted class'!O408)</f>
        <v>5682.3698101668415</v>
      </c>
      <c r="M408" s="39">
        <f>IF(INDEX('Discl output_ class'!$B:$T,MATCH('Class output'!$A408,'Discl output_ class'!$B:$B,FALSE),MATCH('Class output'!M$1,'Discl output_ class'!$B$1:$T$1,FALSE))=0,0,'Inq6 adjusted class'!P408)</f>
        <v>3181.8101532595897</v>
      </c>
      <c r="N408" s="39">
        <f>IF(INDEX('Discl output_ class'!$B:$T,MATCH('Class output'!$A408,'Discl output_ class'!$B:$B,FALSE),MATCH('Class output'!N$1,'Discl output_ class'!$B$1:$T$1,FALSE))=0,0,'Inq6 adjusted class'!Q408)</f>
        <v>2345.888449318722</v>
      </c>
      <c r="O408" s="39">
        <f>IF(INDEX('Discl output_ class'!$B:$T,MATCH('Class output'!$A408,'Discl output_ class'!$B:$B,FALSE),MATCH('Class output'!O$1,'Discl output_ class'!$B$1:$T$1,FALSE))=0,0,'Inq6 adjusted class'!R408)</f>
        <v>3716.442387126609</v>
      </c>
      <c r="P408" s="39">
        <f>IF(INDEX('Discl output_ class'!$B:$T,MATCH('Class output'!$A408,'Discl output_ class'!$B:$B,FALSE),MATCH('Class output'!P$1,'Discl output_ class'!$B$1:$T$1,FALSE))=0,0,'Inq6 adjusted class'!S408)</f>
        <v>3920.0353720511262</v>
      </c>
      <c r="Q408" s="39">
        <f>IF(INDEX('Discl output_ class'!$B:$T,MATCH('Class output'!$A408,'Discl output_ class'!$B:$B,FALSE),MATCH('Class output'!Q$1,'Discl output_ class'!$B$1:$T$1,FALSE))=0,0,'Inq6 adjusted class'!T408)</f>
        <v>3613.9763429487352</v>
      </c>
      <c r="R408" s="39">
        <f>IF(INDEX('Discl output_ class'!$B:$T,MATCH('Class output'!$A408,'Discl output_ class'!$B:$B,FALSE),MATCH('Class output'!R$1,'Discl output_ class'!$B$1:$T$1,FALSE))=0,0,'Inq6 adjusted class'!U408)</f>
        <v>3859.6400543854697</v>
      </c>
      <c r="S408" s="39">
        <f>IF(INDEX('Discl output_ class'!$B:$T,MATCH('Class output'!$A408,'Discl output_ class'!$B:$B,FALSE),MATCH('Class output'!S$1,'Discl output_ class'!$B$1:$T$1,FALSE))=0,0,'Inq6 adjusted class'!V408)</f>
        <v>4889.1607030379291</v>
      </c>
      <c r="T408" s="39">
        <f>IFERROR(VLOOKUP(A408,'Output A'!B:E,4,FALSE),0)</f>
        <v>3837.8</v>
      </c>
    </row>
    <row r="409" spans="1:20" x14ac:dyDescent="0.3">
      <c r="A409" s="6">
        <f>'Discl output_ class'!B409</f>
        <v>4777</v>
      </c>
      <c r="B409" s="39">
        <f>IF(INDEX('Discl output_ class'!$B:$T,MATCH('Class output'!$A409,'Discl output_ class'!$B:$B,FALSE),MATCH('Class output'!B$1,'Discl output_ class'!$B$1:$T$1,FALSE))=0,0,'Inq6 adjusted class'!E409)</f>
        <v>4374.6573809487072</v>
      </c>
      <c r="C409" s="39">
        <f>IF(INDEX('Discl output_ class'!$B:$T,MATCH('Class output'!$A409,'Discl output_ class'!$B:$B,FALSE),MATCH('Class output'!C$1,'Discl output_ class'!$B$1:$T$1,FALSE))=0,0,'Inq6 adjusted class'!F409)</f>
        <v>5160.7706512570967</v>
      </c>
      <c r="D409" s="39">
        <f>IF(INDEX('Discl output_ class'!$B:$T,MATCH('Class output'!$A409,'Discl output_ class'!$B:$B,FALSE),MATCH('Class output'!D$1,'Discl output_ class'!$B$1:$T$1,FALSE))=0,0,'Inq6 adjusted class'!G409)</f>
        <v>5738.477471117908</v>
      </c>
      <c r="E409" s="39">
        <f>IF(INDEX('Discl output_ class'!$B:$T,MATCH('Class output'!$A409,'Discl output_ class'!$B:$B,FALSE),MATCH('Class output'!E$1,'Discl output_ class'!$B$1:$T$1,FALSE))=0,0,'Inq6 adjusted class'!H409)</f>
        <v>5835.7346878206854</v>
      </c>
      <c r="F409" s="39">
        <f>IF(INDEX('Discl output_ class'!$B:$T,MATCH('Class output'!$A409,'Discl output_ class'!$B:$B,FALSE),MATCH('Class output'!F$1,'Discl output_ class'!$B$1:$T$1,FALSE))=0,0,'Inq6 adjusted class'!I409)</f>
        <v>5883.3531754702954</v>
      </c>
      <c r="G409" s="39">
        <f>IF(INDEX('Discl output_ class'!$B:$T,MATCH('Class output'!$A409,'Discl output_ class'!$B:$B,FALSE),MATCH('Class output'!G$1,'Discl output_ class'!$B$1:$T$1,FALSE))=0,0,'Inq6 adjusted class'!J409)</f>
        <v>5778.363935672679</v>
      </c>
      <c r="H409" s="39">
        <f>IF(INDEX('Discl output_ class'!$B:$T,MATCH('Class output'!$A409,'Discl output_ class'!$B:$B,FALSE),MATCH('Class output'!H$1,'Discl output_ class'!$B$1:$T$1,FALSE))=0,0,'Inq6 adjusted class'!K409)</f>
        <v>5746.5134533850169</v>
      </c>
      <c r="I409" s="39">
        <f>IF(INDEX('Discl output_ class'!$B:$T,MATCH('Class output'!$A409,'Discl output_ class'!$B:$B,FALSE),MATCH('Class output'!I$1,'Discl output_ class'!$B$1:$T$1,FALSE))=0,0,'Inq6 adjusted class'!L409)</f>
        <v>5979.5345020515424</v>
      </c>
      <c r="J409" s="39">
        <f>IF(INDEX('Discl output_ class'!$B:$T,MATCH('Class output'!$A409,'Discl output_ class'!$B:$B,FALSE),MATCH('Class output'!J$1,'Discl output_ class'!$B$1:$T$1,FALSE))=0,0,'Inq6 adjusted class'!M409)</f>
        <v>6546.7744903956927</v>
      </c>
      <c r="K409" s="39">
        <f>IF(INDEX('Discl output_ class'!$B:$T,MATCH('Class output'!$A409,'Discl output_ class'!$B:$B,FALSE),MATCH('Class output'!K$1,'Discl output_ class'!$B$1:$T$1,FALSE))=0,0,'Inq6 adjusted class'!N409)</f>
        <v>6057.9497822073063</v>
      </c>
      <c r="L409" s="39">
        <f>IF(INDEX('Discl output_ class'!$B:$T,MATCH('Class output'!$A409,'Discl output_ class'!$B:$B,FALSE),MATCH('Class output'!L$1,'Discl output_ class'!$B$1:$T$1,FALSE))=0,0,'Inq6 adjusted class'!O409)</f>
        <v>6818.5730274986445</v>
      </c>
      <c r="M409" s="39">
        <f>IF(INDEX('Discl output_ class'!$B:$T,MATCH('Class output'!$A409,'Discl output_ class'!$B:$B,FALSE),MATCH('Class output'!M$1,'Discl output_ class'!$B$1:$T$1,FALSE))=0,0,'Inq6 adjusted class'!P409)</f>
        <v>6334.4300854457597</v>
      </c>
      <c r="N409" s="39">
        <f>IF(INDEX('Discl output_ class'!$B:$T,MATCH('Class output'!$A409,'Discl output_ class'!$B:$B,FALSE),MATCH('Class output'!N$1,'Discl output_ class'!$B$1:$T$1,FALSE))=0,0,'Inq6 adjusted class'!Q409)</f>
        <v>5337.8773279251045</v>
      </c>
      <c r="O409" s="39">
        <f>IF(INDEX('Discl output_ class'!$B:$T,MATCH('Class output'!$A409,'Discl output_ class'!$B:$B,FALSE),MATCH('Class output'!O$1,'Discl output_ class'!$B$1:$T$1,FALSE))=0,0,'Inq6 adjusted class'!R409)</f>
        <v>7075.2167012745231</v>
      </c>
      <c r="P409" s="39">
        <f>IF(INDEX('Discl output_ class'!$B:$T,MATCH('Class output'!$A409,'Discl output_ class'!$B:$B,FALSE),MATCH('Class output'!P$1,'Discl output_ class'!$B$1:$T$1,FALSE))=0,0,'Inq6 adjusted class'!S409)</f>
        <v>7535.0225890101256</v>
      </c>
      <c r="Q409" s="39">
        <f>IF(INDEX('Discl output_ class'!$B:$T,MATCH('Class output'!$A409,'Discl output_ class'!$B:$B,FALSE),MATCH('Class output'!Q$1,'Discl output_ class'!$B$1:$T$1,FALSE))=0,0,'Inq6 adjusted class'!T409)</f>
        <v>6819.2156188545487</v>
      </c>
      <c r="R409" s="39">
        <f>IF(INDEX('Discl output_ class'!$B:$T,MATCH('Class output'!$A409,'Discl output_ class'!$B:$B,FALSE),MATCH('Class output'!R$1,'Discl output_ class'!$B$1:$T$1,FALSE))=0,0,'Inq6 adjusted class'!U409)</f>
        <v>7183.0818990886728</v>
      </c>
      <c r="S409" s="39">
        <f>IF(INDEX('Discl output_ class'!$B:$T,MATCH('Class output'!$A409,'Discl output_ class'!$B:$B,FALSE),MATCH('Class output'!S$1,'Discl output_ class'!$B$1:$T$1,FALSE))=0,0,'Inq6 adjusted class'!V409)</f>
        <v>9307.5908271685257</v>
      </c>
      <c r="T409" s="39">
        <f>IFERROR(VLOOKUP(A409,'Output A'!B:E,4,FALSE),0)</f>
        <v>7116.48</v>
      </c>
    </row>
    <row r="410" spans="1:20" x14ac:dyDescent="0.3">
      <c r="A410" s="6">
        <f>'Discl output_ class'!B410</f>
        <v>4778</v>
      </c>
      <c r="B410" s="39">
        <f>IF(INDEX('Discl output_ class'!$B:$T,MATCH('Class output'!$A410,'Discl output_ class'!$B:$B,FALSE),MATCH('Class output'!B$1,'Discl output_ class'!$B$1:$T$1,FALSE))=0,0,'Inq6 adjusted class'!E410)</f>
        <v>13914.566120906557</v>
      </c>
      <c r="C410" s="39">
        <f>IF(INDEX('Discl output_ class'!$B:$T,MATCH('Class output'!$A410,'Discl output_ class'!$B:$B,FALSE),MATCH('Class output'!C$1,'Discl output_ class'!$B$1:$T$1,FALSE))=0,0,'Inq6 adjusted class'!F410)</f>
        <v>16414.973381567506</v>
      </c>
      <c r="D410" s="39">
        <f>IF(INDEX('Discl output_ class'!$B:$T,MATCH('Class output'!$A410,'Discl output_ class'!$B:$B,FALSE),MATCH('Class output'!D$1,'Discl output_ class'!$B$1:$T$1,FALSE))=0,0,'Inq6 adjusted class'!G410)</f>
        <v>18252.497796270036</v>
      </c>
      <c r="E410" s="39">
        <f>IF(INDEX('Discl output_ class'!$B:$T,MATCH('Class output'!$A410,'Discl output_ class'!$B:$B,FALSE),MATCH('Class output'!E$1,'Discl output_ class'!$B$1:$T$1,FALSE))=0,0,'Inq6 adjusted class'!H410)</f>
        <v>18561.845901664445</v>
      </c>
      <c r="F410" s="39">
        <f>IF(INDEX('Discl output_ class'!$B:$T,MATCH('Class output'!$A410,'Discl output_ class'!$B:$B,FALSE),MATCH('Class output'!F$1,'Discl output_ class'!$B$1:$T$1,FALSE))=0,0,'Inq6 adjusted class'!I410)</f>
        <v>18713.307041881639</v>
      </c>
      <c r="G410" s="39">
        <f>IF(INDEX('Discl output_ class'!$B:$T,MATCH('Class output'!$A410,'Discl output_ class'!$B:$B,FALSE),MATCH('Class output'!G$1,'Discl output_ class'!$B$1:$T$1,FALSE))=0,0,'Inq6 adjusted class'!J410)</f>
        <v>18379.365525567773</v>
      </c>
      <c r="H410" s="39">
        <f>IF(INDEX('Discl output_ class'!$B:$T,MATCH('Class output'!$A410,'Discl output_ class'!$B:$B,FALSE),MATCH('Class output'!H$1,'Discl output_ class'!$B$1:$T$1,FALSE))=0,0,'Inq6 adjusted class'!K410)</f>
        <v>18278.058016617593</v>
      </c>
      <c r="I410" s="39">
        <f>IF(INDEX('Discl output_ class'!$B:$T,MATCH('Class output'!$A410,'Discl output_ class'!$B:$B,FALSE),MATCH('Class output'!I$1,'Discl output_ class'!$B$1:$T$1,FALSE))=0,0,'Inq6 adjusted class'!L410)</f>
        <v>19019.233040598607</v>
      </c>
      <c r="J410" s="39">
        <f>IF(INDEX('Discl output_ class'!$B:$T,MATCH('Class output'!$A410,'Discl output_ class'!$B:$B,FALSE),MATCH('Class output'!J$1,'Discl output_ class'!$B$1:$T$1,FALSE))=0,0,'Inq6 adjusted class'!M410)</f>
        <v>20823.465380852242</v>
      </c>
      <c r="K410" s="39">
        <f>IF(INDEX('Discl output_ class'!$B:$T,MATCH('Class output'!$A410,'Discl output_ class'!$B:$B,FALSE),MATCH('Class output'!K$1,'Discl output_ class'!$B$1:$T$1,FALSE))=0,0,'Inq6 adjusted class'!N410)</f>
        <v>20299.749503517487</v>
      </c>
      <c r="L410" s="39">
        <f>IF(INDEX('Discl output_ class'!$B:$T,MATCH('Class output'!$A410,'Discl output_ class'!$B:$B,FALSE),MATCH('Class output'!L$1,'Discl output_ class'!$B$1:$T$1,FALSE))=0,0,'Inq6 adjusted class'!O410)</f>
        <v>20642.695493618052</v>
      </c>
      <c r="M410" s="39">
        <f>IF(INDEX('Discl output_ class'!$B:$T,MATCH('Class output'!$A410,'Discl output_ class'!$B:$B,FALSE),MATCH('Class output'!M$1,'Discl output_ class'!$B$1:$T$1,FALSE))=0,0,'Inq6 adjusted class'!P410)</f>
        <v>16854.330026095686</v>
      </c>
      <c r="N410" s="39">
        <f>IF(INDEX('Discl output_ class'!$B:$T,MATCH('Class output'!$A410,'Discl output_ class'!$B:$B,FALSE),MATCH('Class output'!N$1,'Discl output_ class'!$B$1:$T$1,FALSE))=0,0,'Inq6 adjusted class'!Q410)</f>
        <v>12692.961866742957</v>
      </c>
      <c r="O410" s="39">
        <f>IF(INDEX('Discl output_ class'!$B:$T,MATCH('Class output'!$A410,'Discl output_ class'!$B:$B,FALSE),MATCH('Class output'!O$1,'Discl output_ class'!$B$1:$T$1,FALSE))=0,0,'Inq6 adjusted class'!R410)</f>
        <v>18558.441017825866</v>
      </c>
      <c r="P410" s="39">
        <f>IF(INDEX('Discl output_ class'!$B:$T,MATCH('Class output'!$A410,'Discl output_ class'!$B:$B,FALSE),MATCH('Class output'!P$1,'Discl output_ class'!$B$1:$T$1,FALSE))=0,0,'Inq6 adjusted class'!S410)</f>
        <v>17200.572103449646</v>
      </c>
      <c r="Q410" s="39">
        <f>IF(INDEX('Discl output_ class'!$B:$T,MATCH('Class output'!$A410,'Discl output_ class'!$B:$B,FALSE),MATCH('Class output'!Q$1,'Discl output_ class'!$B$1:$T$1,FALSE))=0,0,'Inq6 adjusted class'!T410)</f>
        <v>15517.113819471166</v>
      </c>
      <c r="R410" s="39">
        <f>IF(INDEX('Discl output_ class'!$B:$T,MATCH('Class output'!$A410,'Discl output_ class'!$B:$B,FALSE),MATCH('Class output'!R$1,'Discl output_ class'!$B$1:$T$1,FALSE))=0,0,'Inq6 adjusted class'!U410)</f>
        <v>16187.110690353742</v>
      </c>
      <c r="S410" s="39">
        <f>IF(INDEX('Discl output_ class'!$B:$T,MATCH('Class output'!$A410,'Discl output_ class'!$B:$B,FALSE),MATCH('Class output'!S$1,'Discl output_ class'!$B$1:$T$1,FALSE))=0,0,'Inq6 adjusted class'!V410)</f>
        <v>21002.473919122232</v>
      </c>
      <c r="T410" s="39">
        <f>IFERROR(VLOOKUP(A410,'Output A'!B:E,4,FALSE),0)</f>
        <v>14351.81</v>
      </c>
    </row>
    <row r="411" spans="1:20" x14ac:dyDescent="0.3">
      <c r="A411" s="6">
        <f>'Discl output_ class'!B411</f>
        <v>4779</v>
      </c>
      <c r="B411" s="39">
        <f>IF(INDEX('Discl output_ class'!$B:$T,MATCH('Class output'!$A411,'Discl output_ class'!$B:$B,FALSE),MATCH('Class output'!B$1,'Discl output_ class'!$B$1:$T$1,FALSE))=0,0,'Inq6 adjusted class'!E411)</f>
        <v>6179.7855037415466</v>
      </c>
      <c r="C411" s="39">
        <f>IF(INDEX('Discl output_ class'!$B:$T,MATCH('Class output'!$A411,'Discl output_ class'!$B:$B,FALSE),MATCH('Class output'!C$1,'Discl output_ class'!$B$1:$T$1,FALSE))=0,0,'Inq6 adjusted class'!F411)</f>
        <v>5880.6513208077649</v>
      </c>
      <c r="D411" s="39">
        <f>IF(INDEX('Discl output_ class'!$B:$T,MATCH('Class output'!$A411,'Discl output_ class'!$B:$B,FALSE),MATCH('Class output'!D$1,'Discl output_ class'!$B$1:$T$1,FALSE))=0,0,'Inq6 adjusted class'!G411)</f>
        <v>5624.059116543267</v>
      </c>
      <c r="E411" s="39">
        <f>IF(INDEX('Discl output_ class'!$B:$T,MATCH('Class output'!$A411,'Discl output_ class'!$B:$B,FALSE),MATCH('Class output'!E$1,'Discl output_ class'!$B$1:$T$1,FALSE))=0,0,'Inq6 adjusted class'!H411)</f>
        <v>5205.5096206480666</v>
      </c>
      <c r="F411" s="39">
        <f>IF(INDEX('Discl output_ class'!$B:$T,MATCH('Class output'!$A411,'Discl output_ class'!$B:$B,FALSE),MATCH('Class output'!F$1,'Discl output_ class'!$B$1:$T$1,FALSE))=0,0,'Inq6 adjusted class'!I411)</f>
        <v>5221.1936469471293</v>
      </c>
      <c r="G411" s="39">
        <f>IF(INDEX('Discl output_ class'!$B:$T,MATCH('Class output'!$A411,'Discl output_ class'!$B:$B,FALSE),MATCH('Class output'!G$1,'Discl output_ class'!$B$1:$T$1,FALSE))=0,0,'Inq6 adjusted class'!J411)</f>
        <v>5011.4173139321565</v>
      </c>
      <c r="H411" s="39">
        <f>IF(INDEX('Discl output_ class'!$B:$T,MATCH('Class output'!$A411,'Discl output_ class'!$B:$B,FALSE),MATCH('Class output'!H$1,'Discl output_ class'!$B$1:$T$1,FALSE))=0,0,'Inq6 adjusted class'!K411)</f>
        <v>4974.5931726765903</v>
      </c>
      <c r="I411" s="39">
        <f>IF(INDEX('Discl output_ class'!$B:$T,MATCH('Class output'!$A411,'Discl output_ class'!$B:$B,FALSE),MATCH('Class output'!I$1,'Discl output_ class'!$B$1:$T$1,FALSE))=0,0,'Inq6 adjusted class'!L411)</f>
        <v>4839.9655823683379</v>
      </c>
      <c r="J411" s="39">
        <f>IF(INDEX('Discl output_ class'!$B:$T,MATCH('Class output'!$A411,'Discl output_ class'!$B:$B,FALSE),MATCH('Class output'!J$1,'Discl output_ class'!$B$1:$T$1,FALSE))=0,0,'Inq6 adjusted class'!M411)</f>
        <v>5254.9713687753638</v>
      </c>
      <c r="K411" s="39">
        <f>IF(INDEX('Discl output_ class'!$B:$T,MATCH('Class output'!$A411,'Discl output_ class'!$B:$B,FALSE),MATCH('Class output'!K$1,'Discl output_ class'!$B$1:$T$1,FALSE))=0,0,'Inq6 adjusted class'!N411)</f>
        <v>4981.3049931781461</v>
      </c>
      <c r="L411" s="39">
        <f>IF(INDEX('Discl output_ class'!$B:$T,MATCH('Class output'!$A411,'Discl output_ class'!$B:$B,FALSE),MATCH('Class output'!L$1,'Discl output_ class'!$B$1:$T$1,FALSE))=0,0,'Inq6 adjusted class'!O411)</f>
        <v>4744.6019564151347</v>
      </c>
      <c r="M411" s="39">
        <f>IF(INDEX('Discl output_ class'!$B:$T,MATCH('Class output'!$A411,'Discl output_ class'!$B:$B,FALSE),MATCH('Class output'!M$1,'Discl output_ class'!$B$1:$T$1,FALSE))=0,0,'Inq6 adjusted class'!P411)</f>
        <v>5040.5629333431471</v>
      </c>
      <c r="N411" s="39">
        <f>IF(INDEX('Discl output_ class'!$B:$T,MATCH('Class output'!$A411,'Discl output_ class'!$B:$B,FALSE),MATCH('Class output'!N$1,'Discl output_ class'!$B$1:$T$1,FALSE))=0,0,'Inq6 adjusted class'!Q411)</f>
        <v>3806.8295866895387</v>
      </c>
      <c r="O411" s="39">
        <f>IF(INDEX('Discl output_ class'!$B:$T,MATCH('Class output'!$A411,'Discl output_ class'!$B:$B,FALSE),MATCH('Class output'!O$1,'Discl output_ class'!$B$1:$T$1,FALSE))=0,0,'Inq6 adjusted class'!R411)</f>
        <v>5843.5156984401756</v>
      </c>
      <c r="P411" s="39">
        <f>IF(INDEX('Discl output_ class'!$B:$T,MATCH('Class output'!$A411,'Discl output_ class'!$B:$B,FALSE),MATCH('Class output'!P$1,'Discl output_ class'!$B$1:$T$1,FALSE))=0,0,'Inq6 adjusted class'!S411)</f>
        <v>6028.4091903900671</v>
      </c>
      <c r="Q411" s="39">
        <f>IF(INDEX('Discl output_ class'!$B:$T,MATCH('Class output'!$A411,'Discl output_ class'!$B:$B,FALSE),MATCH('Class output'!Q$1,'Discl output_ class'!$B$1:$T$1,FALSE))=0,0,'Inq6 adjusted class'!T411)</f>
        <v>6065.4356678579106</v>
      </c>
      <c r="R411" s="39">
        <f>IF(INDEX('Discl output_ class'!$B:$T,MATCH('Class output'!$A411,'Discl output_ class'!$B:$B,FALSE),MATCH('Class output'!R$1,'Discl output_ class'!$B$1:$T$1,FALSE))=0,0,'Inq6 adjusted class'!U411)</f>
        <v>6296.3384767413954</v>
      </c>
      <c r="S411" s="39">
        <f>IF(INDEX('Discl output_ class'!$B:$T,MATCH('Class output'!$A411,'Discl output_ class'!$B:$B,FALSE),MATCH('Class output'!S$1,'Discl output_ class'!$B$1:$T$1,FALSE))=0,0,'Inq6 adjusted class'!V411)</f>
        <v>7644.0043781369059</v>
      </c>
      <c r="T411" s="39">
        <f>IFERROR(VLOOKUP(A411,'Output A'!B:E,4,FALSE),0)</f>
        <v>5699.46</v>
      </c>
    </row>
    <row r="412" spans="1:20" x14ac:dyDescent="0.3">
      <c r="A412" s="6">
        <f>'Discl output_ class'!B412</f>
        <v>4781</v>
      </c>
      <c r="B412" s="39">
        <f>IF(INDEX('Discl output_ class'!$B:$T,MATCH('Class output'!$A412,'Discl output_ class'!$B:$B,FALSE),MATCH('Class output'!B$1,'Discl output_ class'!$B$1:$T$1,FALSE))=0,0,'Inq6 adjusted class'!E412)</f>
        <v>330.69032626732212</v>
      </c>
      <c r="C412" s="39">
        <f>IF(INDEX('Discl output_ class'!$B:$T,MATCH('Class output'!$A412,'Discl output_ class'!$B:$B,FALSE),MATCH('Class output'!C$1,'Discl output_ class'!$B$1:$T$1,FALSE))=0,0,'Inq6 adjusted class'!F412)</f>
        <v>386.42896325578533</v>
      </c>
      <c r="D412" s="39">
        <f>IF(INDEX('Discl output_ class'!$B:$T,MATCH('Class output'!$A412,'Discl output_ class'!$B:$B,FALSE),MATCH('Class output'!D$1,'Discl output_ class'!$B$1:$T$1,FALSE))=0,0,'Inq6 adjusted class'!G412)</f>
        <v>370.01694890511249</v>
      </c>
      <c r="E412" s="39">
        <f>IF(INDEX('Discl output_ class'!$B:$T,MATCH('Class output'!$A412,'Discl output_ class'!$B:$B,FALSE),MATCH('Class output'!E$1,'Discl output_ class'!$B$1:$T$1,FALSE))=0,0,'Inq6 adjusted class'!H412)</f>
        <v>391.41811191611725</v>
      </c>
      <c r="F412" s="39">
        <f>IF(INDEX('Discl output_ class'!$B:$T,MATCH('Class output'!$A412,'Discl output_ class'!$B:$B,FALSE),MATCH('Class output'!F$1,'Discl output_ class'!$B$1:$T$1,FALSE))=0,0,'Inq6 adjusted class'!I412)</f>
        <v>338.11228299381639</v>
      </c>
      <c r="G412" s="39">
        <f>IF(INDEX('Discl output_ class'!$B:$T,MATCH('Class output'!$A412,'Discl output_ class'!$B:$B,FALSE),MATCH('Class output'!G$1,'Discl output_ class'!$B$1:$T$1,FALSE))=0,0,'Inq6 adjusted class'!J412)</f>
        <v>323.26778272478117</v>
      </c>
      <c r="H412" s="39">
        <f>IF(INDEX('Discl output_ class'!$B:$T,MATCH('Class output'!$A412,'Discl output_ class'!$B:$B,FALSE),MATCH('Class output'!H$1,'Discl output_ class'!$B$1:$T$1,FALSE))=0,0,'Inq6 adjusted class'!K412)</f>
        <v>376.24482564975693</v>
      </c>
      <c r="I412" s="39">
        <f>IF(INDEX('Discl output_ class'!$B:$T,MATCH('Class output'!$A412,'Discl output_ class'!$B:$B,FALSE),MATCH('Class output'!I$1,'Discl output_ class'!$B$1:$T$1,FALSE))=0,0,'Inq6 adjusted class'!L412)</f>
        <v>448.70341168778037</v>
      </c>
      <c r="J412" s="39">
        <f>IF(INDEX('Discl output_ class'!$B:$T,MATCH('Class output'!$A412,'Discl output_ class'!$B:$B,FALSE),MATCH('Class output'!J$1,'Discl output_ class'!$B$1:$T$1,FALSE))=0,0,'Inq6 adjusted class'!M412)</f>
        <v>518.03722753393401</v>
      </c>
      <c r="K412" s="39">
        <f>IF(INDEX('Discl output_ class'!$B:$T,MATCH('Class output'!$A412,'Discl output_ class'!$B:$B,FALSE),MATCH('Class output'!K$1,'Discl output_ class'!$B$1:$T$1,FALSE))=0,0,'Inq6 adjusted class'!N412)</f>
        <v>428.05195984547032</v>
      </c>
      <c r="L412" s="39">
        <f>IF(INDEX('Discl output_ class'!$B:$T,MATCH('Class output'!$A412,'Discl output_ class'!$B:$B,FALSE),MATCH('Class output'!L$1,'Discl output_ class'!$B$1:$T$1,FALSE))=0,0,'Inq6 adjusted class'!O412)</f>
        <v>308.78999957483245</v>
      </c>
      <c r="M412" s="39">
        <f>IF(INDEX('Discl output_ class'!$B:$T,MATCH('Class output'!$A412,'Discl output_ class'!$B:$B,FALSE),MATCH('Class output'!M$1,'Discl output_ class'!$B$1:$T$1,FALSE))=0,0,'Inq6 adjusted class'!P412)</f>
        <v>205.04968403515372</v>
      </c>
      <c r="N412" s="39">
        <f>IF(INDEX('Discl output_ class'!$B:$T,MATCH('Class output'!$A412,'Discl output_ class'!$B:$B,FALSE),MATCH('Class output'!N$1,'Discl output_ class'!$B$1:$T$1,FALSE))=0,0,'Inq6 adjusted class'!Q412)</f>
        <v>179.05074884703762</v>
      </c>
      <c r="O412" s="39">
        <f>IF(INDEX('Discl output_ class'!$B:$T,MATCH('Class output'!$A412,'Discl output_ class'!$B:$B,FALSE),MATCH('Class output'!O$1,'Discl output_ class'!$B$1:$T$1,FALSE))=0,0,'Inq6 adjusted class'!R412)</f>
        <v>395.48818854698641</v>
      </c>
      <c r="P412" s="39">
        <f>IF(INDEX('Discl output_ class'!$B:$T,MATCH('Class output'!$A412,'Discl output_ class'!$B:$B,FALSE),MATCH('Class output'!P$1,'Discl output_ class'!$B$1:$T$1,FALSE))=0,0,'Inq6 adjusted class'!S412)</f>
        <v>361.76530871705268</v>
      </c>
      <c r="Q412" s="39">
        <f>IF(INDEX('Discl output_ class'!$B:$T,MATCH('Class output'!$A412,'Discl output_ class'!$B:$B,FALSE),MATCH('Class output'!Q$1,'Discl output_ class'!$B$1:$T$1,FALSE))=0,0,'Inq6 adjusted class'!T412)</f>
        <v>309.20803070687566</v>
      </c>
      <c r="R412" s="39">
        <f>IF(INDEX('Discl output_ class'!$B:$T,MATCH('Class output'!$A412,'Discl output_ class'!$B:$B,FALSE),MATCH('Class output'!R$1,'Discl output_ class'!$B$1:$T$1,FALSE))=0,0,'Inq6 adjusted class'!U412)</f>
        <v>554.13220662669755</v>
      </c>
      <c r="S412" s="39">
        <f>IF(INDEX('Discl output_ class'!$B:$T,MATCH('Class output'!$A412,'Discl output_ class'!$B:$B,FALSE),MATCH('Class output'!S$1,'Discl output_ class'!$B$1:$T$1,FALSE))=0,0,'Inq6 adjusted class'!V412)</f>
        <v>779.24715541586477</v>
      </c>
      <c r="T412" s="39">
        <f>IFERROR(VLOOKUP(A412,'Output A'!B:E,4,FALSE),0)</f>
        <v>609.36529940000003</v>
      </c>
    </row>
    <row r="413" spans="1:20" x14ac:dyDescent="0.3">
      <c r="A413" s="6">
        <f>'Discl output_ class'!B413</f>
        <v>4782</v>
      </c>
      <c r="B413" s="39">
        <f>IF(INDEX('Discl output_ class'!$B:$T,MATCH('Class output'!$A413,'Discl output_ class'!$B:$B,FALSE),MATCH('Class output'!B$1,'Discl output_ class'!$B$1:$T$1,FALSE))=0,0,'Inq6 adjusted class'!E413)</f>
        <v>0</v>
      </c>
      <c r="C413" s="39">
        <f>IF(INDEX('Discl output_ class'!$B:$T,MATCH('Class output'!$A413,'Discl output_ class'!$B:$B,FALSE),MATCH('Class output'!C$1,'Discl output_ class'!$B$1:$T$1,FALSE))=0,0,'Inq6 adjusted class'!F413)</f>
        <v>0</v>
      </c>
      <c r="D413" s="39">
        <f>IF(INDEX('Discl output_ class'!$B:$T,MATCH('Class output'!$A413,'Discl output_ class'!$B:$B,FALSE),MATCH('Class output'!D$1,'Discl output_ class'!$B$1:$T$1,FALSE))=0,0,'Inq6 adjusted class'!G413)</f>
        <v>0</v>
      </c>
      <c r="E413" s="39">
        <f>IF(INDEX('Discl output_ class'!$B:$T,MATCH('Class output'!$A413,'Discl output_ class'!$B:$B,FALSE),MATCH('Class output'!E$1,'Discl output_ class'!$B$1:$T$1,FALSE))=0,0,'Inq6 adjusted class'!H413)</f>
        <v>0</v>
      </c>
      <c r="F413" s="39">
        <f>IF(INDEX('Discl output_ class'!$B:$T,MATCH('Class output'!$A413,'Discl output_ class'!$B:$B,FALSE),MATCH('Class output'!F$1,'Discl output_ class'!$B$1:$T$1,FALSE))=0,0,'Inq6 adjusted class'!I413)</f>
        <v>0</v>
      </c>
      <c r="G413" s="39">
        <f>IF(INDEX('Discl output_ class'!$B:$T,MATCH('Class output'!$A413,'Discl output_ class'!$B:$B,FALSE),MATCH('Class output'!G$1,'Discl output_ class'!$B$1:$T$1,FALSE))=0,0,'Inq6 adjusted class'!J413)</f>
        <v>0</v>
      </c>
      <c r="H413" s="39">
        <f>IF(INDEX('Discl output_ class'!$B:$T,MATCH('Class output'!$A413,'Discl output_ class'!$B:$B,FALSE),MATCH('Class output'!H$1,'Discl output_ class'!$B$1:$T$1,FALSE))=0,0,'Inq6 adjusted class'!K413)</f>
        <v>0</v>
      </c>
      <c r="I413" s="39">
        <f>IF(INDEX('Discl output_ class'!$B:$T,MATCH('Class output'!$A413,'Discl output_ class'!$B:$B,FALSE),MATCH('Class output'!I$1,'Discl output_ class'!$B$1:$T$1,FALSE))=0,0,'Inq6 adjusted class'!L413)</f>
        <v>0</v>
      </c>
      <c r="J413" s="39">
        <f>IF(INDEX('Discl output_ class'!$B:$T,MATCH('Class output'!$A413,'Discl output_ class'!$B:$B,FALSE),MATCH('Class output'!J$1,'Discl output_ class'!$B$1:$T$1,FALSE))=0,0,'Inq6 adjusted class'!M413)</f>
        <v>0</v>
      </c>
      <c r="K413" s="39">
        <f>IF(INDEX('Discl output_ class'!$B:$T,MATCH('Class output'!$A413,'Discl output_ class'!$B:$B,FALSE),MATCH('Class output'!K$1,'Discl output_ class'!$B$1:$T$1,FALSE))=0,0,'Inq6 adjusted class'!N413)</f>
        <v>0</v>
      </c>
      <c r="L413" s="39">
        <f>IF(INDEX('Discl output_ class'!$B:$T,MATCH('Class output'!$A413,'Discl output_ class'!$B:$B,FALSE),MATCH('Class output'!L$1,'Discl output_ class'!$B$1:$T$1,FALSE))=0,0,'Inq6 adjusted class'!O413)</f>
        <v>0</v>
      </c>
      <c r="M413" s="39">
        <f>IF(INDEX('Discl output_ class'!$B:$T,MATCH('Class output'!$A413,'Discl output_ class'!$B:$B,FALSE),MATCH('Class output'!M$1,'Discl output_ class'!$B$1:$T$1,FALSE))=0,0,'Inq6 adjusted class'!P413)</f>
        <v>0</v>
      </c>
      <c r="N413" s="39">
        <f>IF(INDEX('Discl output_ class'!$B:$T,MATCH('Class output'!$A413,'Discl output_ class'!$B:$B,FALSE),MATCH('Class output'!N$1,'Discl output_ class'!$B$1:$T$1,FALSE))=0,0,'Inq6 adjusted class'!Q413)</f>
        <v>50.902737396424776</v>
      </c>
      <c r="O413" s="39">
        <f>IF(INDEX('Discl output_ class'!$B:$T,MATCH('Class output'!$A413,'Discl output_ class'!$B:$B,FALSE),MATCH('Class output'!O$1,'Discl output_ class'!$B$1:$T$1,FALSE))=0,0,'Inq6 adjusted class'!R413)</f>
        <v>181.04748988107181</v>
      </c>
      <c r="P413" s="39">
        <f>IF(INDEX('Discl output_ class'!$B:$T,MATCH('Class output'!$A413,'Discl output_ class'!$B:$B,FALSE),MATCH('Class output'!P$1,'Discl output_ class'!$B$1:$T$1,FALSE))=0,0,'Inq6 adjusted class'!S413)</f>
        <v>264.2007405158131</v>
      </c>
      <c r="Q413" s="39">
        <f>IF(INDEX('Discl output_ class'!$B:$T,MATCH('Class output'!$A413,'Discl output_ class'!$B:$B,FALSE),MATCH('Class output'!Q$1,'Discl output_ class'!$B$1:$T$1,FALSE))=0,0,'Inq6 adjusted class'!T413)</f>
        <v>193.75076975448283</v>
      </c>
      <c r="R413" s="39">
        <f>IF(INDEX('Discl output_ class'!$B:$T,MATCH('Class output'!$A413,'Discl output_ class'!$B:$B,FALSE),MATCH('Class output'!R$1,'Discl output_ class'!$B$1:$T$1,FALSE))=0,0,'Inq6 adjusted class'!U413)</f>
        <v>183.0920867516873</v>
      </c>
      <c r="S413" s="39">
        <f>IF(INDEX('Discl output_ class'!$B:$T,MATCH('Class output'!$A413,'Discl output_ class'!$B:$B,FALSE),MATCH('Class output'!S$1,'Discl output_ class'!$B$1:$T$1,FALSE))=0,0,'Inq6 adjusted class'!V413)</f>
        <v>272.21271817641798</v>
      </c>
      <c r="T413" s="39">
        <f>IFERROR(VLOOKUP(A413,'Output A'!B:E,4,FALSE),0)</f>
        <v>181.9820134</v>
      </c>
    </row>
    <row r="414" spans="1:20" x14ac:dyDescent="0.3">
      <c r="A414" s="6">
        <f>'Discl output_ class'!B414</f>
        <v>4789</v>
      </c>
      <c r="B414" s="39">
        <f>IF(INDEX('Discl output_ class'!$B:$T,MATCH('Class output'!$A414,'Discl output_ class'!$B:$B,FALSE),MATCH('Class output'!B$1,'Discl output_ class'!$B$1:$T$1,FALSE))=0,0,'Inq6 adjusted class'!E414)</f>
        <v>114.89663619181034</v>
      </c>
      <c r="C414" s="39">
        <f>IF(INDEX('Discl output_ class'!$B:$T,MATCH('Class output'!$A414,'Discl output_ class'!$B:$B,FALSE),MATCH('Class output'!C$1,'Discl output_ class'!$B$1:$T$1,FALSE))=0,0,'Inq6 adjusted class'!F414)</f>
        <v>134.26273609614751</v>
      </c>
      <c r="D414" s="39">
        <f>IF(INDEX('Discl output_ class'!$B:$T,MATCH('Class output'!$A414,'Discl output_ class'!$B:$B,FALSE),MATCH('Class output'!D$1,'Discl output_ class'!$B$1:$T$1,FALSE))=0,0,'Inq6 adjusted class'!G414)</f>
        <v>128.56046695719587</v>
      </c>
      <c r="E414" s="39">
        <f>IF(INDEX('Discl output_ class'!$B:$T,MATCH('Class output'!$A414,'Discl output_ class'!$B:$B,FALSE),MATCH('Class output'!E$1,'Discl output_ class'!$B$1:$T$1,FALSE))=0,0,'Inq6 adjusted class'!H414)</f>
        <v>135.9961898835729</v>
      </c>
      <c r="F414" s="39">
        <f>IF(INDEX('Discl output_ class'!$B:$T,MATCH('Class output'!$A414,'Discl output_ class'!$B:$B,FALSE),MATCH('Class output'!F$1,'Discl output_ class'!$B$1:$T$1,FALSE))=0,0,'Inq6 adjusted class'!I414)</f>
        <v>117.47535650534628</v>
      </c>
      <c r="G414" s="39">
        <f>IF(INDEX('Discl output_ class'!$B:$T,MATCH('Class output'!$A414,'Discl output_ class'!$B:$B,FALSE),MATCH('Class output'!G$1,'Discl output_ class'!$B$1:$T$1,FALSE))=0,0,'Inq6 adjusted class'!J414)</f>
        <v>112.31771199208697</v>
      </c>
      <c r="H414" s="39">
        <f>IF(INDEX('Discl output_ class'!$B:$T,MATCH('Class output'!$A414,'Discl output_ class'!$B:$B,FALSE),MATCH('Class output'!H$1,'Discl output_ class'!$B$1:$T$1,FALSE))=0,0,'Inq6 adjusted class'!K414)</f>
        <v>130.72431038332138</v>
      </c>
      <c r="I414" s="39">
        <f>IF(INDEX('Discl output_ class'!$B:$T,MATCH('Class output'!$A414,'Discl output_ class'!$B:$B,FALSE),MATCH('Class output'!I$1,'Discl output_ class'!$B$1:$T$1,FALSE))=0,0,'Inq6 adjusted class'!L414)</f>
        <v>155.89966973826608</v>
      </c>
      <c r="J414" s="39">
        <f>IF(INDEX('Discl output_ class'!$B:$T,MATCH('Class output'!$A414,'Discl output_ class'!$B:$B,FALSE),MATCH('Class output'!J$1,'Discl output_ class'!$B$1:$T$1,FALSE))=0,0,'Inq6 adjusted class'!M414)</f>
        <v>179.98934392070893</v>
      </c>
      <c r="K414" s="39">
        <f>IF(INDEX('Discl output_ class'!$B:$T,MATCH('Class output'!$A414,'Discl output_ class'!$B:$B,FALSE),MATCH('Class output'!K$1,'Discl output_ class'!$B$1:$T$1,FALSE))=0,0,'Inq6 adjusted class'!N414)</f>
        <v>97.556840010531573</v>
      </c>
      <c r="L414" s="39">
        <f>IF(INDEX('Discl output_ class'!$B:$T,MATCH('Class output'!$A414,'Discl output_ class'!$B:$B,FALSE),MATCH('Class output'!L$1,'Discl output_ class'!$B$1:$T$1,FALSE))=0,0,'Inq6 adjusted class'!O414)</f>
        <v>151.74820899234376</v>
      </c>
      <c r="M414" s="39">
        <f>IF(INDEX('Discl output_ class'!$B:$T,MATCH('Class output'!$A414,'Discl output_ class'!$B:$B,FALSE),MATCH('Class output'!M$1,'Discl output_ class'!$B$1:$T$1,FALSE))=0,0,'Inq6 adjusted class'!P414)</f>
        <v>174.31193761664858</v>
      </c>
      <c r="N414" s="39">
        <f>IF(INDEX('Discl output_ class'!$B:$T,MATCH('Class output'!$A414,'Discl output_ class'!$B:$B,FALSE),MATCH('Class output'!N$1,'Discl output_ class'!$B$1:$T$1,FALSE))=0,0,'Inq6 adjusted class'!Q414)</f>
        <v>174.86069291685249</v>
      </c>
      <c r="O414" s="39">
        <f>IF(INDEX('Discl output_ class'!$B:$T,MATCH('Class output'!$A414,'Discl output_ class'!$B:$B,FALSE),MATCH('Class output'!O$1,'Discl output_ class'!$B$1:$T$1,FALSE))=0,0,'Inq6 adjusted class'!R414)</f>
        <v>428.01565243239713</v>
      </c>
      <c r="P414" s="39">
        <f>IF(INDEX('Discl output_ class'!$B:$T,MATCH('Class output'!$A414,'Discl output_ class'!$B:$B,FALSE),MATCH('Class output'!P$1,'Discl output_ class'!$B$1:$T$1,FALSE))=0,0,'Inq6 adjusted class'!S414)</f>
        <v>368.22939393074455</v>
      </c>
      <c r="Q414" s="39">
        <f>IF(INDEX('Discl output_ class'!$B:$T,MATCH('Class output'!$A414,'Discl output_ class'!$B:$B,FALSE),MATCH('Class output'!Q$1,'Discl output_ class'!$B$1:$T$1,FALSE))=0,0,'Inq6 adjusted class'!T414)</f>
        <v>441.78362199287159</v>
      </c>
      <c r="R414" s="39">
        <f>IF(INDEX('Discl output_ class'!$B:$T,MATCH('Class output'!$A414,'Discl output_ class'!$B:$B,FALSE),MATCH('Class output'!R$1,'Discl output_ class'!$B$1:$T$1,FALSE))=0,0,'Inq6 adjusted class'!U414)</f>
        <v>420.8199122442669</v>
      </c>
      <c r="S414" s="39">
        <f>IF(INDEX('Discl output_ class'!$B:$T,MATCH('Class output'!$A414,'Discl output_ class'!$B:$B,FALSE),MATCH('Class output'!S$1,'Discl output_ class'!$B$1:$T$1,FALSE))=0,0,'Inq6 adjusted class'!V414)</f>
        <v>955.23047859520773</v>
      </c>
      <c r="T414" s="39">
        <f>IFERROR(VLOOKUP(A414,'Output A'!B:E,4,FALSE),0)</f>
        <v>445.14701300000002</v>
      </c>
    </row>
    <row r="415" spans="1:20" x14ac:dyDescent="0.3">
      <c r="A415" s="6">
        <f>'Discl output_ class'!B415</f>
        <v>4791</v>
      </c>
      <c r="B415" s="39">
        <f>IF(INDEX('Discl output_ class'!$B:$T,MATCH('Class output'!$A415,'Discl output_ class'!$B:$B,FALSE),MATCH('Class output'!B$1,'Discl output_ class'!$B$1:$T$1,FALSE))=0,0,'Inq6 adjusted class'!E415)</f>
        <v>5334.5533931118789</v>
      </c>
      <c r="C415" s="39">
        <f>IF(INDEX('Discl output_ class'!$B:$T,MATCH('Class output'!$A415,'Discl output_ class'!$B:$B,FALSE),MATCH('Class output'!C$1,'Discl output_ class'!$B$1:$T$1,FALSE))=0,0,'Inq6 adjusted class'!F415)</f>
        <v>6431.2179747086848</v>
      </c>
      <c r="D415" s="39">
        <f>IF(INDEX('Discl output_ class'!$B:$T,MATCH('Class output'!$A415,'Discl output_ class'!$B:$B,FALSE),MATCH('Class output'!D$1,'Discl output_ class'!$B$1:$T$1,FALSE))=0,0,'Inq6 adjusted class'!G415)</f>
        <v>10158.413895308357</v>
      </c>
      <c r="E415" s="39">
        <f>IF(INDEX('Discl output_ class'!$B:$T,MATCH('Class output'!$A415,'Discl output_ class'!$B:$B,FALSE),MATCH('Class output'!E$1,'Discl output_ class'!$B$1:$T$1,FALSE))=0,0,'Inq6 adjusted class'!H415)</f>
        <v>10311.043705929696</v>
      </c>
      <c r="F415" s="39">
        <f>IF(INDEX('Discl output_ class'!$B:$T,MATCH('Class output'!$A415,'Discl output_ class'!$B:$B,FALSE),MATCH('Class output'!F$1,'Discl output_ class'!$B$1:$T$1,FALSE))=0,0,'Inq6 adjusted class'!I415)</f>
        <v>8428.4243016593991</v>
      </c>
      <c r="G415" s="39">
        <f>IF(INDEX('Discl output_ class'!$B:$T,MATCH('Class output'!$A415,'Discl output_ class'!$B:$B,FALSE),MATCH('Class output'!G$1,'Discl output_ class'!$B$1:$T$1,FALSE))=0,0,'Inq6 adjusted class'!J415)</f>
        <v>7388.3912011330522</v>
      </c>
      <c r="H415" s="39">
        <f>IF(INDEX('Discl output_ class'!$B:$T,MATCH('Class output'!$A415,'Discl output_ class'!$B:$B,FALSE),MATCH('Class output'!H$1,'Discl output_ class'!$B$1:$T$1,FALSE))=0,0,'Inq6 adjusted class'!K415)</f>
        <v>7915.2339065387714</v>
      </c>
      <c r="I415" s="39">
        <f>IF(INDEX('Discl output_ class'!$B:$T,MATCH('Class output'!$A415,'Discl output_ class'!$B:$B,FALSE),MATCH('Class output'!I$1,'Discl output_ class'!$B$1:$T$1,FALSE))=0,0,'Inq6 adjusted class'!L415)</f>
        <v>7303.6196740979867</v>
      </c>
      <c r="J415" s="39">
        <f>IF(INDEX('Discl output_ class'!$B:$T,MATCH('Class output'!$A415,'Discl output_ class'!$B:$B,FALSE),MATCH('Class output'!J$1,'Discl output_ class'!$B$1:$T$1,FALSE))=0,0,'Inq6 adjusted class'!M415)</f>
        <v>6276.6607192524571</v>
      </c>
      <c r="K415" s="39">
        <f>IF(INDEX('Discl output_ class'!$B:$T,MATCH('Class output'!$A415,'Discl output_ class'!$B:$B,FALSE),MATCH('Class output'!K$1,'Discl output_ class'!$B$1:$T$1,FALSE))=0,0,'Inq6 adjusted class'!N415)</f>
        <v>6358.9007742120048</v>
      </c>
      <c r="L415" s="39">
        <f>IF(INDEX('Discl output_ class'!$B:$T,MATCH('Class output'!$A415,'Discl output_ class'!$B:$B,FALSE),MATCH('Class output'!L$1,'Discl output_ class'!$B$1:$T$1,FALSE))=0,0,'Inq6 adjusted class'!O415)</f>
        <v>8429.1658356020325</v>
      </c>
      <c r="M415" s="39">
        <f>IF(INDEX('Discl output_ class'!$B:$T,MATCH('Class output'!$A415,'Discl output_ class'!$B:$B,FALSE),MATCH('Class output'!M$1,'Discl output_ class'!$B$1:$T$1,FALSE))=0,0,'Inq6 adjusted class'!P415)</f>
        <v>5200.8067171392231</v>
      </c>
      <c r="N415" s="39">
        <f>IF(INDEX('Discl output_ class'!$B:$T,MATCH('Class output'!$A415,'Discl output_ class'!$B:$B,FALSE),MATCH('Class output'!N$1,'Discl output_ class'!$B$1:$T$1,FALSE))=0,0,'Inq6 adjusted class'!Q415)</f>
        <v>6654.8068535431739</v>
      </c>
      <c r="O415" s="39">
        <f>IF(INDEX('Discl output_ class'!$B:$T,MATCH('Class output'!$A415,'Discl output_ class'!$B:$B,FALSE),MATCH('Class output'!O$1,'Discl output_ class'!$B$1:$T$1,FALSE))=0,0,'Inq6 adjusted class'!R415)</f>
        <v>9513.0021731596116</v>
      </c>
      <c r="P415" s="39">
        <f>IF(INDEX('Discl output_ class'!$B:$T,MATCH('Class output'!$A415,'Discl output_ class'!$B:$B,FALSE),MATCH('Class output'!P$1,'Discl output_ class'!$B$1:$T$1,FALSE))=0,0,'Inq6 adjusted class'!S415)</f>
        <v>11000.523865967401</v>
      </c>
      <c r="Q415" s="39">
        <f>IF(INDEX('Discl output_ class'!$B:$T,MATCH('Class output'!$A415,'Discl output_ class'!$B:$B,FALSE),MATCH('Class output'!Q$1,'Discl output_ class'!$B$1:$T$1,FALSE))=0,0,'Inq6 adjusted class'!T415)</f>
        <v>14540.657814392514</v>
      </c>
      <c r="R415" s="39">
        <f>IF(INDEX('Discl output_ class'!$B:$T,MATCH('Class output'!$A415,'Discl output_ class'!$B:$B,FALSE),MATCH('Class output'!R$1,'Discl output_ class'!$B$1:$T$1,FALSE))=0,0,'Inq6 adjusted class'!U415)</f>
        <v>14447.90315940143</v>
      </c>
      <c r="S415" s="39">
        <f>IF(INDEX('Discl output_ class'!$B:$T,MATCH('Class output'!$A415,'Discl output_ class'!$B:$B,FALSE),MATCH('Class output'!S$1,'Discl output_ class'!$B$1:$T$1,FALSE))=0,0,'Inq6 adjusted class'!V415)</f>
        <v>19087.082195894316</v>
      </c>
      <c r="T415" s="39">
        <f>IFERROR(VLOOKUP(A415,'Output A'!B:E,4,FALSE),0)</f>
        <v>22219.31</v>
      </c>
    </row>
    <row r="416" spans="1:20" x14ac:dyDescent="0.3">
      <c r="A416" s="6">
        <f>'Discl output_ class'!B416</f>
        <v>4799</v>
      </c>
      <c r="B416" s="39">
        <f>IF(INDEX('Discl output_ class'!$B:$T,MATCH('Class output'!$A416,'Discl output_ class'!$B:$B,FALSE),MATCH('Class output'!B$1,'Discl output_ class'!$B$1:$T$1,FALSE))=0,0,'Inq6 adjusted class'!E416)</f>
        <v>2770.921885040832</v>
      </c>
      <c r="C416" s="39">
        <f>IF(INDEX('Discl output_ class'!$B:$T,MATCH('Class output'!$A416,'Discl output_ class'!$B:$B,FALSE),MATCH('Class output'!C$1,'Discl output_ class'!$B$1:$T$1,FALSE))=0,0,'Inq6 adjusted class'!F416)</f>
        <v>3126.6595600200394</v>
      </c>
      <c r="D416" s="39">
        <f>IF(INDEX('Discl output_ class'!$B:$T,MATCH('Class output'!$A416,'Discl output_ class'!$B:$B,FALSE),MATCH('Class output'!D$1,'Discl output_ class'!$B$1:$T$1,FALSE))=0,0,'Inq6 adjusted class'!G416)</f>
        <v>2890.3638362577949</v>
      </c>
      <c r="E416" s="39">
        <f>IF(INDEX('Discl output_ class'!$B:$T,MATCH('Class output'!$A416,'Discl output_ class'!$B:$B,FALSE),MATCH('Class output'!E$1,'Discl output_ class'!$B$1:$T$1,FALSE))=0,0,'Inq6 adjusted class'!H416)</f>
        <v>2839.9114297128508</v>
      </c>
      <c r="F416" s="39">
        <f>IF(INDEX('Discl output_ class'!$B:$T,MATCH('Class output'!$A416,'Discl output_ class'!$B:$B,FALSE),MATCH('Class output'!F$1,'Discl output_ class'!$B$1:$T$1,FALSE))=0,0,'Inq6 adjusted class'!I416)</f>
        <v>2488.4616601545426</v>
      </c>
      <c r="G416" s="39">
        <f>IF(INDEX('Discl output_ class'!$B:$T,MATCH('Class output'!$A416,'Discl output_ class'!$B:$B,FALSE),MATCH('Class output'!G$1,'Discl output_ class'!$B$1:$T$1,FALSE))=0,0,'Inq6 adjusted class'!J416)</f>
        <v>2057.5364232117645</v>
      </c>
      <c r="H416" s="39">
        <f>IF(INDEX('Discl output_ class'!$B:$T,MATCH('Class output'!$A416,'Discl output_ class'!$B:$B,FALSE),MATCH('Class output'!H$1,'Discl output_ class'!$B$1:$T$1,FALSE))=0,0,'Inq6 adjusted class'!K416)</f>
        <v>1929.7057655400154</v>
      </c>
      <c r="I416" s="39">
        <f>IF(INDEX('Discl output_ class'!$B:$T,MATCH('Class output'!$A416,'Discl output_ class'!$B:$B,FALSE),MATCH('Class output'!I$1,'Discl output_ class'!$B$1:$T$1,FALSE))=0,0,'Inq6 adjusted class'!L416)</f>
        <v>2717.9040725367081</v>
      </c>
      <c r="J416" s="39">
        <f>IF(INDEX('Discl output_ class'!$B:$T,MATCH('Class output'!$A416,'Discl output_ class'!$B:$B,FALSE),MATCH('Class output'!J$1,'Discl output_ class'!$B$1:$T$1,FALSE))=0,0,'Inq6 adjusted class'!M416)</f>
        <v>2633.2506798496884</v>
      </c>
      <c r="K416" s="39">
        <f>IF(INDEX('Discl output_ class'!$B:$T,MATCH('Class output'!$A416,'Discl output_ class'!$B:$B,FALSE),MATCH('Class output'!K$1,'Discl output_ class'!$B$1:$T$1,FALSE))=0,0,'Inq6 adjusted class'!N416)</f>
        <v>2907.0878425762348</v>
      </c>
      <c r="L416" s="39">
        <f>IF(INDEX('Discl output_ class'!$B:$T,MATCH('Class output'!$A416,'Discl output_ class'!$B:$B,FALSE),MATCH('Class output'!L$1,'Discl output_ class'!$B$1:$T$1,FALSE))=0,0,'Inq6 adjusted class'!O416)</f>
        <v>4355.8239775409775</v>
      </c>
      <c r="M416" s="39">
        <f>IF(INDEX('Discl output_ class'!$B:$T,MATCH('Class output'!$A416,'Discl output_ class'!$B:$B,FALSE),MATCH('Class output'!M$1,'Discl output_ class'!$B$1:$T$1,FALSE))=0,0,'Inq6 adjusted class'!P416)</f>
        <v>2248.6541710422048</v>
      </c>
      <c r="N416" s="39">
        <f>IF(INDEX('Discl output_ class'!$B:$T,MATCH('Class output'!$A416,'Discl output_ class'!$B:$B,FALSE),MATCH('Class output'!N$1,'Discl output_ class'!$B$1:$T$1,FALSE))=0,0,'Inq6 adjusted class'!Q416)</f>
        <v>2367.7420308447722</v>
      </c>
      <c r="O416" s="39">
        <f>IF(INDEX('Discl output_ class'!$B:$T,MATCH('Class output'!$A416,'Discl output_ class'!$B:$B,FALSE),MATCH('Class output'!O$1,'Discl output_ class'!$B$1:$T$1,FALSE))=0,0,'Inq6 adjusted class'!R416)</f>
        <v>2758.96097911682</v>
      </c>
      <c r="P416" s="39">
        <f>IF(INDEX('Discl output_ class'!$B:$T,MATCH('Class output'!$A416,'Discl output_ class'!$B:$B,FALSE),MATCH('Class output'!P$1,'Discl output_ class'!$B$1:$T$1,FALSE))=0,0,'Inq6 adjusted class'!S416)</f>
        <v>2472.6670997089809</v>
      </c>
      <c r="Q416" s="39">
        <f>IF(INDEX('Discl output_ class'!$B:$T,MATCH('Class output'!$A416,'Discl output_ class'!$B:$B,FALSE),MATCH('Class output'!Q$1,'Discl output_ class'!$B$1:$T$1,FALSE))=0,0,'Inq6 adjusted class'!T416)</f>
        <v>3010.9789192932062</v>
      </c>
      <c r="R416" s="39">
        <f>IF(INDEX('Discl output_ class'!$B:$T,MATCH('Class output'!$A416,'Discl output_ class'!$B:$B,FALSE),MATCH('Class output'!R$1,'Discl output_ class'!$B$1:$T$1,FALSE))=0,0,'Inq6 adjusted class'!U416)</f>
        <v>3034.3178827498978</v>
      </c>
      <c r="S416" s="39">
        <f>IF(INDEX('Discl output_ class'!$B:$T,MATCH('Class output'!$A416,'Discl output_ class'!$B:$B,FALSE),MATCH('Class output'!S$1,'Discl output_ class'!$B$1:$T$1,FALSE))=0,0,'Inq6 adjusted class'!V416)</f>
        <v>3307.9880036397717</v>
      </c>
      <c r="T416" s="39">
        <f>IFERROR(VLOOKUP(A416,'Output A'!B:E,4,FALSE),0)</f>
        <v>3150.8</v>
      </c>
    </row>
    <row r="417" spans="1:20" x14ac:dyDescent="0.3">
      <c r="A417" s="6">
        <f>'Discl output_ class'!B417</f>
        <v>4910</v>
      </c>
      <c r="B417" s="39">
        <f>IF(INDEX('Discl output_ class'!$B:$T,MATCH('Class output'!$A417,'Discl output_ class'!$B:$B,FALSE),MATCH('Class output'!B$1,'Discl output_ class'!$B$1:$T$1,FALSE))=0,0,'Inq6 adjusted class'!E417)</f>
        <v>18465.665889322721</v>
      </c>
      <c r="C417" s="39">
        <f>IF(INDEX('Discl output_ class'!$B:$T,MATCH('Class output'!$A417,'Discl output_ class'!$B:$B,FALSE),MATCH('Class output'!C$1,'Discl output_ class'!$B$1:$T$1,FALSE))=0,0,'Inq6 adjusted class'!F417)</f>
        <v>21121.011667990668</v>
      </c>
      <c r="D417" s="39">
        <f>IF(INDEX('Discl output_ class'!$B:$T,MATCH('Class output'!$A417,'Discl output_ class'!$B:$B,FALSE),MATCH('Class output'!D$1,'Discl output_ class'!$B$1:$T$1,FALSE))=0,0,'Inq6 adjusted class'!G417)</f>
        <v>17272.833981649404</v>
      </c>
      <c r="E417" s="39">
        <f>IF(INDEX('Discl output_ class'!$B:$T,MATCH('Class output'!$A417,'Discl output_ class'!$B:$B,FALSE),MATCH('Class output'!E$1,'Discl output_ class'!$B$1:$T$1,FALSE))=0,0,'Inq6 adjusted class'!H417)</f>
        <v>15845.970355597879</v>
      </c>
      <c r="F417" s="39">
        <f>IF(INDEX('Discl output_ class'!$B:$T,MATCH('Class output'!$A417,'Discl output_ class'!$B:$B,FALSE),MATCH('Class output'!F$1,'Discl output_ class'!$B$1:$T$1,FALSE))=0,0,'Inq6 adjusted class'!I417)</f>
        <v>12170.885985005974</v>
      </c>
      <c r="G417" s="39">
        <f>IF(INDEX('Discl output_ class'!$B:$T,MATCH('Class output'!$A417,'Discl output_ class'!$B:$B,FALSE),MATCH('Class output'!G$1,'Discl output_ class'!$B$1:$T$1,FALSE))=0,0,'Inq6 adjusted class'!J417)</f>
        <v>11702.520524048565</v>
      </c>
      <c r="H417" s="39">
        <f>IF(INDEX('Discl output_ class'!$B:$T,MATCH('Class output'!$A417,'Discl output_ class'!$B:$B,FALSE),MATCH('Class output'!H$1,'Discl output_ class'!$B$1:$T$1,FALSE))=0,0,'Inq6 adjusted class'!K417)</f>
        <v>15235.771551465126</v>
      </c>
      <c r="I417" s="39">
        <f>IF(INDEX('Discl output_ class'!$B:$T,MATCH('Class output'!$A417,'Discl output_ class'!$B:$B,FALSE),MATCH('Class output'!I$1,'Discl output_ class'!$B$1:$T$1,FALSE))=0,0,'Inq6 adjusted class'!L417)</f>
        <v>15359.554636404326</v>
      </c>
      <c r="J417" s="39">
        <f>IF(INDEX('Discl output_ class'!$B:$T,MATCH('Class output'!$A417,'Discl output_ class'!$B:$B,FALSE),MATCH('Class output'!J$1,'Discl output_ class'!$B$1:$T$1,FALSE))=0,0,'Inq6 adjusted class'!M417)</f>
        <v>14779.975659220278</v>
      </c>
      <c r="K417" s="39">
        <f>IF(INDEX('Discl output_ class'!$B:$T,MATCH('Class output'!$A417,'Discl output_ class'!$B:$B,FALSE),MATCH('Class output'!K$1,'Discl output_ class'!$B$1:$T$1,FALSE))=0,0,'Inq6 adjusted class'!N417)</f>
        <v>13374.641109610711</v>
      </c>
      <c r="L417" s="39">
        <f>IF(INDEX('Discl output_ class'!$B:$T,MATCH('Class output'!$A417,'Discl output_ class'!$B:$B,FALSE),MATCH('Class output'!L$1,'Discl output_ class'!$B$1:$T$1,FALSE))=0,0,'Inq6 adjusted class'!O417)</f>
        <v>12435.0211130928</v>
      </c>
      <c r="M417" s="39">
        <f>IF(INDEX('Discl output_ class'!$B:$T,MATCH('Class output'!$A417,'Discl output_ class'!$B:$B,FALSE),MATCH('Class output'!M$1,'Discl output_ class'!$B$1:$T$1,FALSE))=0,0,'Inq6 adjusted class'!P417)</f>
        <v>11711.49407239372</v>
      </c>
      <c r="N417" s="39">
        <f>IF(INDEX('Discl output_ class'!$B:$T,MATCH('Class output'!$A417,'Discl output_ class'!$B:$B,FALSE),MATCH('Class output'!N$1,'Discl output_ class'!$B$1:$T$1,FALSE))=0,0,'Inq6 adjusted class'!Q417)</f>
        <v>11518.904116452806</v>
      </c>
      <c r="O417" s="39">
        <f>IF(INDEX('Discl output_ class'!$B:$T,MATCH('Class output'!$A417,'Discl output_ class'!$B:$B,FALSE),MATCH('Class output'!O$1,'Discl output_ class'!$B$1:$T$1,FALSE))=0,0,'Inq6 adjusted class'!R417)</f>
        <v>10810.942454412363</v>
      </c>
      <c r="P417" s="39">
        <f>IF(INDEX('Discl output_ class'!$B:$T,MATCH('Class output'!$A417,'Discl output_ class'!$B:$B,FALSE),MATCH('Class output'!P$1,'Discl output_ class'!$B$1:$T$1,FALSE))=0,0,'Inq6 adjusted class'!S417)</f>
        <v>11552.973176980462</v>
      </c>
      <c r="Q417" s="39">
        <f>IF(INDEX('Discl output_ class'!$B:$T,MATCH('Class output'!$A417,'Discl output_ class'!$B:$B,FALSE),MATCH('Class output'!Q$1,'Discl output_ class'!$B$1:$T$1,FALSE))=0,0,'Inq6 adjusted class'!T417)</f>
        <v>11363.197230454936</v>
      </c>
      <c r="R417" s="39">
        <f>IF(INDEX('Discl output_ class'!$B:$T,MATCH('Class output'!$A417,'Discl output_ class'!$B:$B,FALSE),MATCH('Class output'!R$1,'Discl output_ class'!$B$1:$T$1,FALSE))=0,0,'Inq6 adjusted class'!U417)</f>
        <v>11442.386098503626</v>
      </c>
      <c r="S417" s="39">
        <f>IF(INDEX('Discl output_ class'!$B:$T,MATCH('Class output'!$A417,'Discl output_ class'!$B:$B,FALSE),MATCH('Class output'!S$1,'Discl output_ class'!$B$1:$T$1,FALSE))=0,0,'Inq6 adjusted class'!V417)</f>
        <v>12023.575696866579</v>
      </c>
      <c r="T417" s="39">
        <f>IFERROR(VLOOKUP(A417,'Output A'!B:E,4,FALSE),0)</f>
        <v>11654.29</v>
      </c>
    </row>
    <row r="418" spans="1:20" x14ac:dyDescent="0.3">
      <c r="A418" s="6">
        <f>'Discl output_ class'!B418</f>
        <v>4920</v>
      </c>
      <c r="B418" s="39">
        <f>IF(INDEX('Discl output_ class'!$B:$T,MATCH('Class output'!$A418,'Discl output_ class'!$B:$B,FALSE),MATCH('Class output'!B$1,'Discl output_ class'!$B$1:$T$1,FALSE))=0,0,'Inq6 adjusted class'!E418)</f>
        <v>0</v>
      </c>
      <c r="C418" s="39">
        <f>IF(INDEX('Discl output_ class'!$B:$T,MATCH('Class output'!$A418,'Discl output_ class'!$B:$B,FALSE),MATCH('Class output'!C$1,'Discl output_ class'!$B$1:$T$1,FALSE))=0,0,'Inq6 adjusted class'!F418)</f>
        <v>0</v>
      </c>
      <c r="D418" s="39">
        <f>IF(INDEX('Discl output_ class'!$B:$T,MATCH('Class output'!$A418,'Discl output_ class'!$B:$B,FALSE),MATCH('Class output'!D$1,'Discl output_ class'!$B$1:$T$1,FALSE))=0,0,'Inq6 adjusted class'!G418)</f>
        <v>0</v>
      </c>
      <c r="E418" s="39">
        <f>IF(INDEX('Discl output_ class'!$B:$T,MATCH('Class output'!$A418,'Discl output_ class'!$B:$B,FALSE),MATCH('Class output'!E$1,'Discl output_ class'!$B$1:$T$1,FALSE))=0,0,'Inq6 adjusted class'!H418)</f>
        <v>0</v>
      </c>
      <c r="F418" s="39">
        <f>IF(INDEX('Discl output_ class'!$B:$T,MATCH('Class output'!$A418,'Discl output_ class'!$B:$B,FALSE),MATCH('Class output'!F$1,'Discl output_ class'!$B$1:$T$1,FALSE))=0,0,'Inq6 adjusted class'!I418)</f>
        <v>0</v>
      </c>
      <c r="G418" s="39">
        <f>IF(INDEX('Discl output_ class'!$B:$T,MATCH('Class output'!$A418,'Discl output_ class'!$B:$B,FALSE),MATCH('Class output'!G$1,'Discl output_ class'!$B$1:$T$1,FALSE))=0,0,'Inq6 adjusted class'!J418)</f>
        <v>0</v>
      </c>
      <c r="H418" s="39">
        <f>IF(INDEX('Discl output_ class'!$B:$T,MATCH('Class output'!$A418,'Discl output_ class'!$B:$B,FALSE),MATCH('Class output'!H$1,'Discl output_ class'!$B$1:$T$1,FALSE))=0,0,'Inq6 adjusted class'!K418)</f>
        <v>0</v>
      </c>
      <c r="I418" s="39">
        <f>IF(INDEX('Discl output_ class'!$B:$T,MATCH('Class output'!$A418,'Discl output_ class'!$B:$B,FALSE),MATCH('Class output'!I$1,'Discl output_ class'!$B$1:$T$1,FALSE))=0,0,'Inq6 adjusted class'!L418)</f>
        <v>0</v>
      </c>
      <c r="J418" s="39">
        <f>IF(INDEX('Discl output_ class'!$B:$T,MATCH('Class output'!$A418,'Discl output_ class'!$B:$B,FALSE),MATCH('Class output'!J$1,'Discl output_ class'!$B$1:$T$1,FALSE))=0,0,'Inq6 adjusted class'!M418)</f>
        <v>0</v>
      </c>
      <c r="K418" s="39">
        <f>IF(INDEX('Discl output_ class'!$B:$T,MATCH('Class output'!$A418,'Discl output_ class'!$B:$B,FALSE),MATCH('Class output'!K$1,'Discl output_ class'!$B$1:$T$1,FALSE))=0,0,'Inq6 adjusted class'!N418)</f>
        <v>0</v>
      </c>
      <c r="L418" s="39">
        <f>IF(INDEX('Discl output_ class'!$B:$T,MATCH('Class output'!$A418,'Discl output_ class'!$B:$B,FALSE),MATCH('Class output'!L$1,'Discl output_ class'!$B$1:$T$1,FALSE))=0,0,'Inq6 adjusted class'!O418)</f>
        <v>0</v>
      </c>
      <c r="M418" s="39">
        <f>IF(INDEX('Discl output_ class'!$B:$T,MATCH('Class output'!$A418,'Discl output_ class'!$B:$B,FALSE),MATCH('Class output'!M$1,'Discl output_ class'!$B$1:$T$1,FALSE))=0,0,'Inq6 adjusted class'!P418)</f>
        <v>0</v>
      </c>
      <c r="N418" s="39">
        <f>IF(INDEX('Discl output_ class'!$B:$T,MATCH('Class output'!$A418,'Discl output_ class'!$B:$B,FALSE),MATCH('Class output'!N$1,'Discl output_ class'!$B$1:$T$1,FALSE))=0,0,'Inq6 adjusted class'!Q418)</f>
        <v>0</v>
      </c>
      <c r="O418" s="39">
        <f>IF(INDEX('Discl output_ class'!$B:$T,MATCH('Class output'!$A418,'Discl output_ class'!$B:$B,FALSE),MATCH('Class output'!O$1,'Discl output_ class'!$B$1:$T$1,FALSE))=0,0,'Inq6 adjusted class'!R418)</f>
        <v>0</v>
      </c>
      <c r="P418" s="39">
        <f>IF(INDEX('Discl output_ class'!$B:$T,MATCH('Class output'!$A418,'Discl output_ class'!$B:$B,FALSE),MATCH('Class output'!P$1,'Discl output_ class'!$B$1:$T$1,FALSE))=0,0,'Inq6 adjusted class'!S418)</f>
        <v>0</v>
      </c>
      <c r="Q418" s="39">
        <f>IF(INDEX('Discl output_ class'!$B:$T,MATCH('Class output'!$A418,'Discl output_ class'!$B:$B,FALSE),MATCH('Class output'!Q$1,'Discl output_ class'!$B$1:$T$1,FALSE))=0,0,'Inq6 adjusted class'!T418)</f>
        <v>0</v>
      </c>
      <c r="R418" s="39">
        <f>IF(INDEX('Discl output_ class'!$B:$T,MATCH('Class output'!$A418,'Discl output_ class'!$B:$B,FALSE),MATCH('Class output'!R$1,'Discl output_ class'!$B$1:$T$1,FALSE))=0,0,'Inq6 adjusted class'!U418)</f>
        <v>0</v>
      </c>
      <c r="S418" s="39">
        <f>IF(INDEX('Discl output_ class'!$B:$T,MATCH('Class output'!$A418,'Discl output_ class'!$B:$B,FALSE),MATCH('Class output'!S$1,'Discl output_ class'!$B$1:$T$1,FALSE))=0,0,'Inq6 adjusted class'!V418)</f>
        <v>0</v>
      </c>
      <c r="T418" s="39">
        <f>IFERROR(VLOOKUP(A418,'Output A'!B:E,4,FALSE),0)</f>
        <v>0</v>
      </c>
    </row>
    <row r="419" spans="1:20" x14ac:dyDescent="0.3">
      <c r="A419" s="6">
        <f>'Discl output_ class'!B419</f>
        <v>4931</v>
      </c>
      <c r="B419" s="39">
        <f>IF(INDEX('Discl output_ class'!$B:$T,MATCH('Class output'!$A419,'Discl output_ class'!$B:$B,FALSE),MATCH('Class output'!B$1,'Discl output_ class'!$B$1:$T$1,FALSE))=0,0,'Inq6 adjusted class'!E419)</f>
        <v>31108.026967437359</v>
      </c>
      <c r="C419" s="39">
        <f>IF(INDEX('Discl output_ class'!$B:$T,MATCH('Class output'!$A419,'Discl output_ class'!$B:$B,FALSE),MATCH('Class output'!C$1,'Discl output_ class'!$B$1:$T$1,FALSE))=0,0,'Inq6 adjusted class'!F419)</f>
        <v>32150.544548731221</v>
      </c>
      <c r="D419" s="39">
        <f>IF(INDEX('Discl output_ class'!$B:$T,MATCH('Class output'!$A419,'Discl output_ class'!$B:$B,FALSE),MATCH('Class output'!D$1,'Discl output_ class'!$B$1:$T$1,FALSE))=0,0,'Inq6 adjusted class'!G419)</f>
        <v>31746.726697676175</v>
      </c>
      <c r="E419" s="39">
        <f>IF(INDEX('Discl output_ class'!$B:$T,MATCH('Class output'!$A419,'Discl output_ class'!$B:$B,FALSE),MATCH('Class output'!E$1,'Discl output_ class'!$B$1:$T$1,FALSE))=0,0,'Inq6 adjusted class'!H419)</f>
        <v>33273.621980196309</v>
      </c>
      <c r="F419" s="39">
        <f>IF(INDEX('Discl output_ class'!$B:$T,MATCH('Class output'!$A419,'Discl output_ class'!$B:$B,FALSE),MATCH('Class output'!F$1,'Discl output_ class'!$B$1:$T$1,FALSE))=0,0,'Inq6 adjusted class'!I419)</f>
        <v>30850.292479134234</v>
      </c>
      <c r="G419" s="39">
        <f>IF(INDEX('Discl output_ class'!$B:$T,MATCH('Class output'!$A419,'Discl output_ class'!$B:$B,FALSE),MATCH('Class output'!G$1,'Discl output_ class'!$B$1:$T$1,FALSE))=0,0,'Inq6 adjusted class'!J419)</f>
        <v>32081.813921359088</v>
      </c>
      <c r="H419" s="39">
        <f>IF(INDEX('Discl output_ class'!$B:$T,MATCH('Class output'!$A419,'Discl output_ class'!$B:$B,FALSE),MATCH('Class output'!H$1,'Discl output_ class'!$B$1:$T$1,FALSE))=0,0,'Inq6 adjusted class'!K419)</f>
        <v>29434.751550093071</v>
      </c>
      <c r="I419" s="39">
        <f>IF(INDEX('Discl output_ class'!$B:$T,MATCH('Class output'!$A419,'Discl output_ class'!$B:$B,FALSE),MATCH('Class output'!I$1,'Discl output_ class'!$B$1:$T$1,FALSE))=0,0,'Inq6 adjusted class'!L419)</f>
        <v>31174.96459109955</v>
      </c>
      <c r="J419" s="39">
        <f>IF(INDEX('Discl output_ class'!$B:$T,MATCH('Class output'!$A419,'Discl output_ class'!$B:$B,FALSE),MATCH('Class output'!J$1,'Discl output_ class'!$B$1:$T$1,FALSE))=0,0,'Inq6 adjusted class'!M419)</f>
        <v>31226.505161832494</v>
      </c>
      <c r="K419" s="39">
        <f>IF(INDEX('Discl output_ class'!$B:$T,MATCH('Class output'!$A419,'Discl output_ class'!$B:$B,FALSE),MATCH('Class output'!K$1,'Discl output_ class'!$B$1:$T$1,FALSE))=0,0,'Inq6 adjusted class'!N419)</f>
        <v>36542.491234556801</v>
      </c>
      <c r="L419" s="39">
        <f>IF(INDEX('Discl output_ class'!$B:$T,MATCH('Class output'!$A419,'Discl output_ class'!$B:$B,FALSE),MATCH('Class output'!L$1,'Discl output_ class'!$B$1:$T$1,FALSE))=0,0,'Inq6 adjusted class'!O419)</f>
        <v>31798.325900747022</v>
      </c>
      <c r="M419" s="39">
        <f>IF(INDEX('Discl output_ class'!$B:$T,MATCH('Class output'!$A419,'Discl output_ class'!$B:$B,FALSE),MATCH('Class output'!M$1,'Discl output_ class'!$B$1:$T$1,FALSE))=0,0,'Inq6 adjusted class'!P419)</f>
        <v>46608.867168002238</v>
      </c>
      <c r="N419" s="39">
        <f>IF(INDEX('Discl output_ class'!$B:$T,MATCH('Class output'!$A419,'Discl output_ class'!$B:$B,FALSE),MATCH('Class output'!N$1,'Discl output_ class'!$B$1:$T$1,FALSE))=0,0,'Inq6 adjusted class'!Q419)</f>
        <v>46344.017934218289</v>
      </c>
      <c r="O419" s="39">
        <f>IF(INDEX('Discl output_ class'!$B:$T,MATCH('Class output'!$A419,'Discl output_ class'!$B:$B,FALSE),MATCH('Class output'!O$1,'Discl output_ class'!$B$1:$T$1,FALSE))=0,0,'Inq6 adjusted class'!R419)</f>
        <v>47460.112143466198</v>
      </c>
      <c r="P419" s="39">
        <f>IF(INDEX('Discl output_ class'!$B:$T,MATCH('Class output'!$A419,'Discl output_ class'!$B:$B,FALSE),MATCH('Class output'!P$1,'Discl output_ class'!$B$1:$T$1,FALSE))=0,0,'Inq6 adjusted class'!S419)</f>
        <v>48567.811076872546</v>
      </c>
      <c r="Q419" s="39">
        <f>IF(INDEX('Discl output_ class'!$B:$T,MATCH('Class output'!$A419,'Discl output_ class'!$B:$B,FALSE),MATCH('Class output'!Q$1,'Discl output_ class'!$B$1:$T$1,FALSE))=0,0,'Inq6 adjusted class'!T419)</f>
        <v>49765.45668548625</v>
      </c>
      <c r="R419" s="39">
        <f>IF(INDEX('Discl output_ class'!$B:$T,MATCH('Class output'!$A419,'Discl output_ class'!$B:$B,FALSE),MATCH('Class output'!R$1,'Discl output_ class'!$B$1:$T$1,FALSE))=0,0,'Inq6 adjusted class'!U419)</f>
        <v>54493.402933914083</v>
      </c>
      <c r="S419" s="39">
        <f>IF(INDEX('Discl output_ class'!$B:$T,MATCH('Class output'!$A419,'Discl output_ class'!$B:$B,FALSE),MATCH('Class output'!S$1,'Discl output_ class'!$B$1:$T$1,FALSE))=0,0,'Inq6 adjusted class'!V419)</f>
        <v>52126.717516877688</v>
      </c>
      <c r="T419" s="39">
        <f>IFERROR(VLOOKUP(A419,'Output A'!B:E,4,FALSE),0)</f>
        <v>50042.07</v>
      </c>
    </row>
    <row r="420" spans="1:20" x14ac:dyDescent="0.3">
      <c r="A420" s="6">
        <f>'Discl output_ class'!B420</f>
        <v>4932</v>
      </c>
      <c r="B420" s="39">
        <f>IF(INDEX('Discl output_ class'!$B:$T,MATCH('Class output'!$A420,'Discl output_ class'!$B:$B,FALSE),MATCH('Class output'!B$1,'Discl output_ class'!$B$1:$T$1,FALSE))=0,0,'Inq6 adjusted class'!E420)</f>
        <v>5194.1715014644769</v>
      </c>
      <c r="C420" s="39">
        <f>IF(INDEX('Discl output_ class'!$B:$T,MATCH('Class output'!$A420,'Discl output_ class'!$B:$B,FALSE),MATCH('Class output'!C$1,'Discl output_ class'!$B$1:$T$1,FALSE))=0,0,'Inq6 adjusted class'!F420)</f>
        <v>5273.5816833775771</v>
      </c>
      <c r="D420" s="39">
        <f>IF(INDEX('Discl output_ class'!$B:$T,MATCH('Class output'!$A420,'Discl output_ class'!$B:$B,FALSE),MATCH('Class output'!D$1,'Discl output_ class'!$B$1:$T$1,FALSE))=0,0,'Inq6 adjusted class'!G420)</f>
        <v>5703.3329626605619</v>
      </c>
      <c r="E420" s="39">
        <f>IF(INDEX('Discl output_ class'!$B:$T,MATCH('Class output'!$A420,'Discl output_ class'!$B:$B,FALSE),MATCH('Class output'!E$1,'Discl output_ class'!$B$1:$T$1,FALSE))=0,0,'Inq6 adjusted class'!H420)</f>
        <v>5228.1692695813663</v>
      </c>
      <c r="F420" s="39">
        <f>IF(INDEX('Discl output_ class'!$B:$T,MATCH('Class output'!$A420,'Discl output_ class'!$B:$B,FALSE),MATCH('Class output'!F$1,'Discl output_ class'!$B$1:$T$1,FALSE))=0,0,'Inq6 adjusted class'!I420)</f>
        <v>4988.8369394203655</v>
      </c>
      <c r="G420" s="39">
        <f>IF(INDEX('Discl output_ class'!$B:$T,MATCH('Class output'!$A420,'Discl output_ class'!$B:$B,FALSE),MATCH('Class output'!G$1,'Discl output_ class'!$B$1:$T$1,FALSE))=0,0,'Inq6 adjusted class'!J420)</f>
        <v>5728.329928138648</v>
      </c>
      <c r="H420" s="39">
        <f>IF(INDEX('Discl output_ class'!$B:$T,MATCH('Class output'!$A420,'Discl output_ class'!$B:$B,FALSE),MATCH('Class output'!H$1,'Discl output_ class'!$B$1:$T$1,FALSE))=0,0,'Inq6 adjusted class'!K420)</f>
        <v>5162.6800158735477</v>
      </c>
      <c r="I420" s="39">
        <f>IF(INDEX('Discl output_ class'!$B:$T,MATCH('Class output'!$A420,'Discl output_ class'!$B:$B,FALSE),MATCH('Class output'!I$1,'Discl output_ class'!$B$1:$T$1,FALSE))=0,0,'Inq6 adjusted class'!L420)</f>
        <v>5535.1763203723422</v>
      </c>
      <c r="J420" s="39">
        <f>IF(INDEX('Discl output_ class'!$B:$T,MATCH('Class output'!$A420,'Discl output_ class'!$B:$B,FALSE),MATCH('Class output'!J$1,'Discl output_ class'!$B$1:$T$1,FALSE))=0,0,'Inq6 adjusted class'!M420)</f>
        <v>6460.7281483049701</v>
      </c>
      <c r="K420" s="39">
        <f>IF(INDEX('Discl output_ class'!$B:$T,MATCH('Class output'!$A420,'Discl output_ class'!$B:$B,FALSE),MATCH('Class output'!K$1,'Discl output_ class'!$B$1:$T$1,FALSE))=0,0,'Inq6 adjusted class'!N420)</f>
        <v>6899.8498171958927</v>
      </c>
      <c r="L420" s="39">
        <f>IF(INDEX('Discl output_ class'!$B:$T,MATCH('Class output'!$A420,'Discl output_ class'!$B:$B,FALSE),MATCH('Class output'!L$1,'Discl output_ class'!$B$1:$T$1,FALSE))=0,0,'Inq6 adjusted class'!O420)</f>
        <v>6652.6910150164049</v>
      </c>
      <c r="M420" s="39">
        <f>IF(INDEX('Discl output_ class'!$B:$T,MATCH('Class output'!$A420,'Discl output_ class'!$B:$B,FALSE),MATCH('Class output'!M$1,'Discl output_ class'!$B$1:$T$1,FALSE))=0,0,'Inq6 adjusted class'!P420)</f>
        <v>4875.8803606441106</v>
      </c>
      <c r="N420" s="39">
        <f>IF(INDEX('Discl output_ class'!$B:$T,MATCH('Class output'!$A420,'Discl output_ class'!$B:$B,FALSE),MATCH('Class output'!N$1,'Discl output_ class'!$B$1:$T$1,FALSE))=0,0,'Inq6 adjusted class'!Q420)</f>
        <v>6087.801202321727</v>
      </c>
      <c r="O420" s="39">
        <f>IF(INDEX('Discl output_ class'!$B:$T,MATCH('Class output'!$A420,'Discl output_ class'!$B:$B,FALSE),MATCH('Class output'!O$1,'Discl output_ class'!$B$1:$T$1,FALSE))=0,0,'Inq6 adjusted class'!R420)</f>
        <v>7019.7264668675834</v>
      </c>
      <c r="P420" s="39">
        <f>IF(INDEX('Discl output_ class'!$B:$T,MATCH('Class output'!$A420,'Discl output_ class'!$B:$B,FALSE),MATCH('Class output'!P$1,'Discl output_ class'!$B$1:$T$1,FALSE))=0,0,'Inq6 adjusted class'!S420)</f>
        <v>5555.212531025978</v>
      </c>
      <c r="Q420" s="39">
        <f>IF(INDEX('Discl output_ class'!$B:$T,MATCH('Class output'!$A420,'Discl output_ class'!$B:$B,FALSE),MATCH('Class output'!Q$1,'Discl output_ class'!$B$1:$T$1,FALSE))=0,0,'Inq6 adjusted class'!T420)</f>
        <v>7534.2632794789943</v>
      </c>
      <c r="R420" s="39">
        <f>IF(INDEX('Discl output_ class'!$B:$T,MATCH('Class output'!$A420,'Discl output_ class'!$B:$B,FALSE),MATCH('Class output'!R$1,'Discl output_ class'!$B$1:$T$1,FALSE))=0,0,'Inq6 adjusted class'!U420)</f>
        <v>5736.4444042046025</v>
      </c>
      <c r="S420" s="39">
        <f>IF(INDEX('Discl output_ class'!$B:$T,MATCH('Class output'!$A420,'Discl output_ class'!$B:$B,FALSE),MATCH('Class output'!S$1,'Discl output_ class'!$B$1:$T$1,FALSE))=0,0,'Inq6 adjusted class'!V420)</f>
        <v>7445.548690402672</v>
      </c>
      <c r="T420" s="39">
        <f>IFERROR(VLOOKUP(A420,'Output A'!B:E,4,FALSE),0)</f>
        <v>10999.35</v>
      </c>
    </row>
    <row r="421" spans="1:20" x14ac:dyDescent="0.3">
      <c r="A421" s="6">
        <f>'Discl output_ class'!B421</f>
        <v>4939</v>
      </c>
      <c r="B421" s="39">
        <f>IF(INDEX('Discl output_ class'!$B:$T,MATCH('Class output'!$A421,'Discl output_ class'!$B:$B,FALSE),MATCH('Class output'!B$1,'Discl output_ class'!$B$1:$T$1,FALSE))=0,0,'Inq6 adjusted class'!E421)</f>
        <v>10908.64570986497</v>
      </c>
      <c r="C421" s="39">
        <f>IF(INDEX('Discl output_ class'!$B:$T,MATCH('Class output'!$A421,'Discl output_ class'!$B:$B,FALSE),MATCH('Class output'!C$1,'Discl output_ class'!$B$1:$T$1,FALSE))=0,0,'Inq6 adjusted class'!F421)</f>
        <v>10684.708419560951</v>
      </c>
      <c r="D421" s="39">
        <f>IF(INDEX('Discl output_ class'!$B:$T,MATCH('Class output'!$A421,'Discl output_ class'!$B:$B,FALSE),MATCH('Class output'!D$1,'Discl output_ class'!$B$1:$T$1,FALSE))=0,0,'Inq6 adjusted class'!G421)</f>
        <v>12255.308317763433</v>
      </c>
      <c r="E421" s="39">
        <f>IF(INDEX('Discl output_ class'!$B:$T,MATCH('Class output'!$A421,'Discl output_ class'!$B:$B,FALSE),MATCH('Class output'!E$1,'Discl output_ class'!$B$1:$T$1,FALSE))=0,0,'Inq6 adjusted class'!H421)</f>
        <v>11760.169193468697</v>
      </c>
      <c r="F421" s="39">
        <f>IF(INDEX('Discl output_ class'!$B:$T,MATCH('Class output'!$A421,'Discl output_ class'!$B:$B,FALSE),MATCH('Class output'!F$1,'Discl output_ class'!$B$1:$T$1,FALSE))=0,0,'Inq6 adjusted class'!I421)</f>
        <v>11910.867870196964</v>
      </c>
      <c r="G421" s="39">
        <f>IF(INDEX('Discl output_ class'!$B:$T,MATCH('Class output'!$A421,'Discl output_ class'!$B:$B,FALSE),MATCH('Class output'!G$1,'Discl output_ class'!$B$1:$T$1,FALSE))=0,0,'Inq6 adjusted class'!J421)</f>
        <v>11431.758860470756</v>
      </c>
      <c r="H421" s="39">
        <f>IF(INDEX('Discl output_ class'!$B:$T,MATCH('Class output'!$A421,'Discl output_ class'!$B:$B,FALSE),MATCH('Class output'!H$1,'Discl output_ class'!$B$1:$T$1,FALSE))=0,0,'Inq6 adjusted class'!K421)</f>
        <v>10361.19307038421</v>
      </c>
      <c r="I421" s="39">
        <f>IF(INDEX('Discl output_ class'!$B:$T,MATCH('Class output'!$A421,'Discl output_ class'!$B:$B,FALSE),MATCH('Class output'!I$1,'Discl output_ class'!$B$1:$T$1,FALSE))=0,0,'Inq6 adjusted class'!L421)</f>
        <v>11830.576655995874</v>
      </c>
      <c r="J421" s="39">
        <f>IF(INDEX('Discl output_ class'!$B:$T,MATCH('Class output'!$A421,'Discl output_ class'!$B:$B,FALSE),MATCH('Class output'!J$1,'Discl output_ class'!$B$1:$T$1,FALSE))=0,0,'Inq6 adjusted class'!M421)</f>
        <v>10581.763693891568</v>
      </c>
      <c r="K421" s="39">
        <f>IF(INDEX('Discl output_ class'!$B:$T,MATCH('Class output'!$A421,'Discl output_ class'!$B:$B,FALSE),MATCH('Class output'!K$1,'Discl output_ class'!$B$1:$T$1,FALSE))=0,0,'Inq6 adjusted class'!N421)</f>
        <v>11633.291167813932</v>
      </c>
      <c r="L421" s="39">
        <f>IF(INDEX('Discl output_ class'!$B:$T,MATCH('Class output'!$A421,'Discl output_ class'!$B:$B,FALSE),MATCH('Class output'!L$1,'Discl output_ class'!$B$1:$T$1,FALSE))=0,0,'Inq6 adjusted class'!O421)</f>
        <v>14539.774021353152</v>
      </c>
      <c r="M421" s="39">
        <f>IF(INDEX('Discl output_ class'!$B:$T,MATCH('Class output'!$A421,'Discl output_ class'!$B:$B,FALSE),MATCH('Class output'!M$1,'Discl output_ class'!$B$1:$T$1,FALSE))=0,0,'Inq6 adjusted class'!P421)</f>
        <v>3687.6736413568383</v>
      </c>
      <c r="N421" s="39">
        <f>IF(INDEX('Discl output_ class'!$B:$T,MATCH('Class output'!$A421,'Discl output_ class'!$B:$B,FALSE),MATCH('Class output'!N$1,'Discl output_ class'!$B$1:$T$1,FALSE))=0,0,'Inq6 adjusted class'!Q421)</f>
        <v>6978.4748626348483</v>
      </c>
      <c r="O421" s="39">
        <f>IF(INDEX('Discl output_ class'!$B:$T,MATCH('Class output'!$A421,'Discl output_ class'!$B:$B,FALSE),MATCH('Class output'!O$1,'Discl output_ class'!$B$1:$T$1,FALSE))=0,0,'Inq6 adjusted class'!R421)</f>
        <v>7029.5912819202913</v>
      </c>
      <c r="P421" s="39">
        <f>IF(INDEX('Discl output_ class'!$B:$T,MATCH('Class output'!$A421,'Discl output_ class'!$B:$B,FALSE),MATCH('Class output'!P$1,'Discl output_ class'!$B$1:$T$1,FALSE))=0,0,'Inq6 adjusted class'!S421)</f>
        <v>7124.6754371918696</v>
      </c>
      <c r="Q421" s="39">
        <f>IF(INDEX('Discl output_ class'!$B:$T,MATCH('Class output'!$A421,'Discl output_ class'!$B:$B,FALSE),MATCH('Class output'!Q$1,'Discl output_ class'!$B$1:$T$1,FALSE))=0,0,'Inq6 adjusted class'!T421)</f>
        <v>7614.3619172005101</v>
      </c>
      <c r="R421" s="39">
        <f>IF(INDEX('Discl output_ class'!$B:$T,MATCH('Class output'!$A421,'Discl output_ class'!$B:$B,FALSE),MATCH('Class output'!R$1,'Discl output_ class'!$B$1:$T$1,FALSE))=0,0,'Inq6 adjusted class'!U421)</f>
        <v>7152.5226983538778</v>
      </c>
      <c r="S421" s="39">
        <f>IF(INDEX('Discl output_ class'!$B:$T,MATCH('Class output'!$A421,'Discl output_ class'!$B:$B,FALSE),MATCH('Class output'!S$1,'Discl output_ class'!$B$1:$T$1,FALSE))=0,0,'Inq6 adjusted class'!V421)</f>
        <v>7574.8091761651258</v>
      </c>
      <c r="T421" s="39">
        <f>IFERROR(VLOOKUP(A421,'Output A'!B:E,4,FALSE),0)</f>
        <v>10721.89</v>
      </c>
    </row>
    <row r="422" spans="1:20" x14ac:dyDescent="0.3">
      <c r="A422" s="6">
        <f>'Discl output_ class'!B422</f>
        <v>4941</v>
      </c>
      <c r="B422" s="39">
        <f>IF(INDEX('Discl output_ class'!$B:$T,MATCH('Class output'!$A422,'Discl output_ class'!$B:$B,FALSE),MATCH('Class output'!B$1,'Discl output_ class'!$B$1:$T$1,FALSE))=0,0,'Inq6 adjusted class'!E422)</f>
        <v>0</v>
      </c>
      <c r="C422" s="39">
        <f>IF(INDEX('Discl output_ class'!$B:$T,MATCH('Class output'!$A422,'Discl output_ class'!$B:$B,FALSE),MATCH('Class output'!C$1,'Discl output_ class'!$B$1:$T$1,FALSE))=0,0,'Inq6 adjusted class'!F422)</f>
        <v>0</v>
      </c>
      <c r="D422" s="39">
        <f>IF(INDEX('Discl output_ class'!$B:$T,MATCH('Class output'!$A422,'Discl output_ class'!$B:$B,FALSE),MATCH('Class output'!D$1,'Discl output_ class'!$B$1:$T$1,FALSE))=0,0,'Inq6 adjusted class'!G422)</f>
        <v>0</v>
      </c>
      <c r="E422" s="39">
        <f>IF(INDEX('Discl output_ class'!$B:$T,MATCH('Class output'!$A422,'Discl output_ class'!$B:$B,FALSE),MATCH('Class output'!E$1,'Discl output_ class'!$B$1:$T$1,FALSE))=0,0,'Inq6 adjusted class'!H422)</f>
        <v>0</v>
      </c>
      <c r="F422" s="39">
        <f>IF(INDEX('Discl output_ class'!$B:$T,MATCH('Class output'!$A422,'Discl output_ class'!$B:$B,FALSE),MATCH('Class output'!F$1,'Discl output_ class'!$B$1:$T$1,FALSE))=0,0,'Inq6 adjusted class'!I422)</f>
        <v>0</v>
      </c>
      <c r="G422" s="39">
        <f>IF(INDEX('Discl output_ class'!$B:$T,MATCH('Class output'!$A422,'Discl output_ class'!$B:$B,FALSE),MATCH('Class output'!G$1,'Discl output_ class'!$B$1:$T$1,FALSE))=0,0,'Inq6 adjusted class'!J422)</f>
        <v>0</v>
      </c>
      <c r="H422" s="39">
        <f>IF(INDEX('Discl output_ class'!$B:$T,MATCH('Class output'!$A422,'Discl output_ class'!$B:$B,FALSE),MATCH('Class output'!H$1,'Discl output_ class'!$B$1:$T$1,FALSE))=0,0,'Inq6 adjusted class'!K422)</f>
        <v>0</v>
      </c>
      <c r="I422" s="39">
        <f>IF(INDEX('Discl output_ class'!$B:$T,MATCH('Class output'!$A422,'Discl output_ class'!$B:$B,FALSE),MATCH('Class output'!I$1,'Discl output_ class'!$B$1:$T$1,FALSE))=0,0,'Inq6 adjusted class'!L422)</f>
        <v>0</v>
      </c>
      <c r="J422" s="39">
        <f>IF(INDEX('Discl output_ class'!$B:$T,MATCH('Class output'!$A422,'Discl output_ class'!$B:$B,FALSE),MATCH('Class output'!J$1,'Discl output_ class'!$B$1:$T$1,FALSE))=0,0,'Inq6 adjusted class'!M422)</f>
        <v>0</v>
      </c>
      <c r="K422" s="39">
        <f>IF(INDEX('Discl output_ class'!$B:$T,MATCH('Class output'!$A422,'Discl output_ class'!$B:$B,FALSE),MATCH('Class output'!K$1,'Discl output_ class'!$B$1:$T$1,FALSE))=0,0,'Inq6 adjusted class'!N422)</f>
        <v>0</v>
      </c>
      <c r="L422" s="39">
        <f>IF(INDEX('Discl output_ class'!$B:$T,MATCH('Class output'!$A422,'Discl output_ class'!$B:$B,FALSE),MATCH('Class output'!L$1,'Discl output_ class'!$B$1:$T$1,FALSE))=0,0,'Inq6 adjusted class'!O422)</f>
        <v>0</v>
      </c>
      <c r="M422" s="39">
        <f>IF(INDEX('Discl output_ class'!$B:$T,MATCH('Class output'!$A422,'Discl output_ class'!$B:$B,FALSE),MATCH('Class output'!M$1,'Discl output_ class'!$B$1:$T$1,FALSE))=0,0,'Inq6 adjusted class'!P422)</f>
        <v>0</v>
      </c>
      <c r="N422" s="39">
        <f>IF(INDEX('Discl output_ class'!$B:$T,MATCH('Class output'!$A422,'Discl output_ class'!$B:$B,FALSE),MATCH('Class output'!N$1,'Discl output_ class'!$B$1:$T$1,FALSE))=0,0,'Inq6 adjusted class'!Q422)</f>
        <v>8817.5874598541941</v>
      </c>
      <c r="O422" s="39">
        <f>IF(INDEX('Discl output_ class'!$B:$T,MATCH('Class output'!$A422,'Discl output_ class'!$B:$B,FALSE),MATCH('Class output'!O$1,'Discl output_ class'!$B$1:$T$1,FALSE))=0,0,'Inq6 adjusted class'!R422)</f>
        <v>9321.5162404260191</v>
      </c>
      <c r="P422" s="39">
        <f>IF(INDEX('Discl output_ class'!$B:$T,MATCH('Class output'!$A422,'Discl output_ class'!$B:$B,FALSE),MATCH('Class output'!P$1,'Discl output_ class'!$B$1:$T$1,FALSE))=0,0,'Inq6 adjusted class'!S422)</f>
        <v>6525.8929070866525</v>
      </c>
      <c r="Q422" s="39">
        <f>IF(INDEX('Discl output_ class'!$B:$T,MATCH('Class output'!$A422,'Discl output_ class'!$B:$B,FALSE),MATCH('Class output'!Q$1,'Discl output_ class'!$B$1:$T$1,FALSE))=0,0,'Inq6 adjusted class'!T422)</f>
        <v>9255.5946945401138</v>
      </c>
      <c r="R422" s="39">
        <f>IF(INDEX('Discl output_ class'!$B:$T,MATCH('Class output'!$A422,'Discl output_ class'!$B:$B,FALSE),MATCH('Class output'!R$1,'Discl output_ class'!$B$1:$T$1,FALSE))=0,0,'Inq6 adjusted class'!U422)</f>
        <v>7201.0880628285258</v>
      </c>
      <c r="S422" s="39">
        <f>IF(INDEX('Discl output_ class'!$B:$T,MATCH('Class output'!$A422,'Discl output_ class'!$B:$B,FALSE),MATCH('Class output'!S$1,'Discl output_ class'!$B$1:$T$1,FALSE))=0,0,'Inq6 adjusted class'!V422)</f>
        <v>11099.976497982125</v>
      </c>
      <c r="T422" s="39">
        <f>IFERROR(VLOOKUP(A422,'Output A'!B:E,4,FALSE),0)</f>
        <v>15946.45</v>
      </c>
    </row>
    <row r="423" spans="1:20" x14ac:dyDescent="0.3">
      <c r="A423" s="6">
        <f>'Discl output_ class'!B423</f>
        <v>4942</v>
      </c>
      <c r="B423" s="39">
        <f>IF(INDEX('Discl output_ class'!$B:$T,MATCH('Class output'!$A423,'Discl output_ class'!$B:$B,FALSE),MATCH('Class output'!B$1,'Discl output_ class'!$B$1:$T$1,FALSE))=0,0,'Inq6 adjusted class'!E423)</f>
        <v>0</v>
      </c>
      <c r="C423" s="39">
        <f>IF(INDEX('Discl output_ class'!$B:$T,MATCH('Class output'!$A423,'Discl output_ class'!$B:$B,FALSE),MATCH('Class output'!C$1,'Discl output_ class'!$B$1:$T$1,FALSE))=0,0,'Inq6 adjusted class'!F423)</f>
        <v>0</v>
      </c>
      <c r="D423" s="39">
        <f>IF(INDEX('Discl output_ class'!$B:$T,MATCH('Class output'!$A423,'Discl output_ class'!$B:$B,FALSE),MATCH('Class output'!D$1,'Discl output_ class'!$B$1:$T$1,FALSE))=0,0,'Inq6 adjusted class'!G423)</f>
        <v>0</v>
      </c>
      <c r="E423" s="39">
        <f>IF(INDEX('Discl output_ class'!$B:$T,MATCH('Class output'!$A423,'Discl output_ class'!$B:$B,FALSE),MATCH('Class output'!E$1,'Discl output_ class'!$B$1:$T$1,FALSE))=0,0,'Inq6 adjusted class'!H423)</f>
        <v>0</v>
      </c>
      <c r="F423" s="39">
        <f>IF(INDEX('Discl output_ class'!$B:$T,MATCH('Class output'!$A423,'Discl output_ class'!$B:$B,FALSE),MATCH('Class output'!F$1,'Discl output_ class'!$B$1:$T$1,FALSE))=0,0,'Inq6 adjusted class'!I423)</f>
        <v>0</v>
      </c>
      <c r="G423" s="39">
        <f>IF(INDEX('Discl output_ class'!$B:$T,MATCH('Class output'!$A423,'Discl output_ class'!$B:$B,FALSE),MATCH('Class output'!G$1,'Discl output_ class'!$B$1:$T$1,FALSE))=0,0,'Inq6 adjusted class'!J423)</f>
        <v>0</v>
      </c>
      <c r="H423" s="39">
        <f>IF(INDEX('Discl output_ class'!$B:$T,MATCH('Class output'!$A423,'Discl output_ class'!$B:$B,FALSE),MATCH('Class output'!H$1,'Discl output_ class'!$B$1:$T$1,FALSE))=0,0,'Inq6 adjusted class'!K423)</f>
        <v>0</v>
      </c>
      <c r="I423" s="39">
        <f>IF(INDEX('Discl output_ class'!$B:$T,MATCH('Class output'!$A423,'Discl output_ class'!$B:$B,FALSE),MATCH('Class output'!I$1,'Discl output_ class'!$B$1:$T$1,FALSE))=0,0,'Inq6 adjusted class'!L423)</f>
        <v>0</v>
      </c>
      <c r="J423" s="39">
        <f>IF(INDEX('Discl output_ class'!$B:$T,MATCH('Class output'!$A423,'Discl output_ class'!$B:$B,FALSE),MATCH('Class output'!J$1,'Discl output_ class'!$B$1:$T$1,FALSE))=0,0,'Inq6 adjusted class'!M423)</f>
        <v>0</v>
      </c>
      <c r="K423" s="39">
        <f>IF(INDEX('Discl output_ class'!$B:$T,MATCH('Class output'!$A423,'Discl output_ class'!$B:$B,FALSE),MATCH('Class output'!K$1,'Discl output_ class'!$B$1:$T$1,FALSE))=0,0,'Inq6 adjusted class'!N423)</f>
        <v>0</v>
      </c>
      <c r="L423" s="39">
        <f>IF(INDEX('Discl output_ class'!$B:$T,MATCH('Class output'!$A423,'Discl output_ class'!$B:$B,FALSE),MATCH('Class output'!L$1,'Discl output_ class'!$B$1:$T$1,FALSE))=0,0,'Inq6 adjusted class'!O423)</f>
        <v>0</v>
      </c>
      <c r="M423" s="39">
        <f>IF(INDEX('Discl output_ class'!$B:$T,MATCH('Class output'!$A423,'Discl output_ class'!$B:$B,FALSE),MATCH('Class output'!M$1,'Discl output_ class'!$B$1:$T$1,FALSE))=0,0,'Inq6 adjusted class'!P423)</f>
        <v>0</v>
      </c>
      <c r="N423" s="39">
        <f>IF(INDEX('Discl output_ class'!$B:$T,MATCH('Class output'!$A423,'Discl output_ class'!$B:$B,FALSE),MATCH('Class output'!N$1,'Discl output_ class'!$B$1:$T$1,FALSE))=0,0,'Inq6 adjusted class'!Q423)</f>
        <v>2860.4680091312739</v>
      </c>
      <c r="O423" s="39">
        <f>IF(INDEX('Discl output_ class'!$B:$T,MATCH('Class output'!$A423,'Discl output_ class'!$B:$B,FALSE),MATCH('Class output'!O$1,'Discl output_ class'!$B$1:$T$1,FALSE))=0,0,'Inq6 adjusted class'!R423)</f>
        <v>3489.4897569743962</v>
      </c>
      <c r="P423" s="39">
        <f>IF(INDEX('Discl output_ class'!$B:$T,MATCH('Class output'!$A423,'Discl output_ class'!$B:$B,FALSE),MATCH('Class output'!P$1,'Discl output_ class'!$B$1:$T$1,FALSE))=0,0,'Inq6 adjusted class'!S423)</f>
        <v>2673.3863778074669</v>
      </c>
      <c r="Q423" s="39">
        <f>IF(INDEX('Discl output_ class'!$B:$T,MATCH('Class output'!$A423,'Discl output_ class'!$B:$B,FALSE),MATCH('Class output'!Q$1,'Discl output_ class'!$B$1:$T$1,FALSE))=0,0,'Inq6 adjusted class'!T423)</f>
        <v>3340.2395147685338</v>
      </c>
      <c r="R423" s="39">
        <f>IF(INDEX('Discl output_ class'!$B:$T,MATCH('Class output'!$A423,'Discl output_ class'!$B:$B,FALSE),MATCH('Class output'!R$1,'Discl output_ class'!$B$1:$T$1,FALSE))=0,0,'Inq6 adjusted class'!U423)</f>
        <v>2673.8994072285723</v>
      </c>
      <c r="S423" s="39">
        <f>IF(INDEX('Discl output_ class'!$B:$T,MATCH('Class output'!$A423,'Discl output_ class'!$B:$B,FALSE),MATCH('Class output'!S$1,'Discl output_ class'!$B$1:$T$1,FALSE))=0,0,'Inq6 adjusted class'!V423)</f>
        <v>3480.099597909486</v>
      </c>
      <c r="T423" s="39">
        <f>IFERROR(VLOOKUP(A423,'Output A'!B:E,4,FALSE),0)</f>
        <v>4599.8100000000004</v>
      </c>
    </row>
    <row r="424" spans="1:20" x14ac:dyDescent="0.3">
      <c r="A424" s="6">
        <f>'Discl output_ class'!B424</f>
        <v>4950</v>
      </c>
      <c r="B424" s="39">
        <f>IF(INDEX('Discl output_ class'!$B:$T,MATCH('Class output'!$A424,'Discl output_ class'!$B:$B,FALSE),MATCH('Class output'!B$1,'Discl output_ class'!$B$1:$T$1,FALSE))=0,0,'Inq6 adjusted class'!E424)</f>
        <v>0</v>
      </c>
      <c r="C424" s="39">
        <f>IF(INDEX('Discl output_ class'!$B:$T,MATCH('Class output'!$A424,'Discl output_ class'!$B:$B,FALSE),MATCH('Class output'!C$1,'Discl output_ class'!$B$1:$T$1,FALSE))=0,0,'Inq6 adjusted class'!F424)</f>
        <v>0</v>
      </c>
      <c r="D424" s="39">
        <f>IF(INDEX('Discl output_ class'!$B:$T,MATCH('Class output'!$A424,'Discl output_ class'!$B:$B,FALSE),MATCH('Class output'!D$1,'Discl output_ class'!$B$1:$T$1,FALSE))=0,0,'Inq6 adjusted class'!G424)</f>
        <v>0</v>
      </c>
      <c r="E424" s="39">
        <f>IF(INDEX('Discl output_ class'!$B:$T,MATCH('Class output'!$A424,'Discl output_ class'!$B:$B,FALSE),MATCH('Class output'!E$1,'Discl output_ class'!$B$1:$T$1,FALSE))=0,0,'Inq6 adjusted class'!H424)</f>
        <v>0</v>
      </c>
      <c r="F424" s="39">
        <f>IF(INDEX('Discl output_ class'!$B:$T,MATCH('Class output'!$A424,'Discl output_ class'!$B:$B,FALSE),MATCH('Class output'!F$1,'Discl output_ class'!$B$1:$T$1,FALSE))=0,0,'Inq6 adjusted class'!I424)</f>
        <v>0</v>
      </c>
      <c r="G424" s="39">
        <f>IF(INDEX('Discl output_ class'!$B:$T,MATCH('Class output'!$A424,'Discl output_ class'!$B:$B,FALSE),MATCH('Class output'!G$1,'Discl output_ class'!$B$1:$T$1,FALSE))=0,0,'Inq6 adjusted class'!J424)</f>
        <v>0</v>
      </c>
      <c r="H424" s="39">
        <f>IF(INDEX('Discl output_ class'!$B:$T,MATCH('Class output'!$A424,'Discl output_ class'!$B:$B,FALSE),MATCH('Class output'!H$1,'Discl output_ class'!$B$1:$T$1,FALSE))=0,0,'Inq6 adjusted class'!K424)</f>
        <v>0</v>
      </c>
      <c r="I424" s="39">
        <f>IF(INDEX('Discl output_ class'!$B:$T,MATCH('Class output'!$A424,'Discl output_ class'!$B:$B,FALSE),MATCH('Class output'!I$1,'Discl output_ class'!$B$1:$T$1,FALSE))=0,0,'Inq6 adjusted class'!L424)</f>
        <v>0</v>
      </c>
      <c r="J424" s="39">
        <f>IF(INDEX('Discl output_ class'!$B:$T,MATCH('Class output'!$A424,'Discl output_ class'!$B:$B,FALSE),MATCH('Class output'!J$1,'Discl output_ class'!$B$1:$T$1,FALSE))=0,0,'Inq6 adjusted class'!M424)</f>
        <v>0</v>
      </c>
      <c r="K424" s="39">
        <f>IF(INDEX('Discl output_ class'!$B:$T,MATCH('Class output'!$A424,'Discl output_ class'!$B:$B,FALSE),MATCH('Class output'!K$1,'Discl output_ class'!$B$1:$T$1,FALSE))=0,0,'Inq6 adjusted class'!N424)</f>
        <v>0</v>
      </c>
      <c r="L424" s="39">
        <f>IF(INDEX('Discl output_ class'!$B:$T,MATCH('Class output'!$A424,'Discl output_ class'!$B:$B,FALSE),MATCH('Class output'!L$1,'Discl output_ class'!$B$1:$T$1,FALSE))=0,0,'Inq6 adjusted class'!O424)</f>
        <v>0</v>
      </c>
      <c r="M424" s="39">
        <f>IF(INDEX('Discl output_ class'!$B:$T,MATCH('Class output'!$A424,'Discl output_ class'!$B:$B,FALSE),MATCH('Class output'!M$1,'Discl output_ class'!$B$1:$T$1,FALSE))=0,0,'Inq6 adjusted class'!P424)</f>
        <v>0</v>
      </c>
      <c r="N424" s="39">
        <f>IF(INDEX('Discl output_ class'!$B:$T,MATCH('Class output'!$A424,'Discl output_ class'!$B:$B,FALSE),MATCH('Class output'!N$1,'Discl output_ class'!$B$1:$T$1,FALSE))=0,0,'Inq6 adjusted class'!Q424)</f>
        <v>0</v>
      </c>
      <c r="O424" s="39">
        <f>IF(INDEX('Discl output_ class'!$B:$T,MATCH('Class output'!$A424,'Discl output_ class'!$B:$B,FALSE),MATCH('Class output'!O$1,'Discl output_ class'!$B$1:$T$1,FALSE))=0,0,'Inq6 adjusted class'!R424)</f>
        <v>0</v>
      </c>
      <c r="P424" s="39">
        <f>IF(INDEX('Discl output_ class'!$B:$T,MATCH('Class output'!$A424,'Discl output_ class'!$B:$B,FALSE),MATCH('Class output'!P$1,'Discl output_ class'!$B$1:$T$1,FALSE))=0,0,'Inq6 adjusted class'!S424)</f>
        <v>0</v>
      </c>
      <c r="Q424" s="39">
        <f>IF(INDEX('Discl output_ class'!$B:$T,MATCH('Class output'!$A424,'Discl output_ class'!$B:$B,FALSE),MATCH('Class output'!Q$1,'Discl output_ class'!$B$1:$T$1,FALSE))=0,0,'Inq6 adjusted class'!T424)</f>
        <v>0</v>
      </c>
      <c r="R424" s="39">
        <f>IF(INDEX('Discl output_ class'!$B:$T,MATCH('Class output'!$A424,'Discl output_ class'!$B:$B,FALSE),MATCH('Class output'!R$1,'Discl output_ class'!$B$1:$T$1,FALSE))=0,0,'Inq6 adjusted class'!U424)</f>
        <v>0</v>
      </c>
      <c r="S424" s="39">
        <f>IF(INDEX('Discl output_ class'!$B:$T,MATCH('Class output'!$A424,'Discl output_ class'!$B:$B,FALSE),MATCH('Class output'!S$1,'Discl output_ class'!$B$1:$T$1,FALSE))=0,0,'Inq6 adjusted class'!V424)</f>
        <v>0</v>
      </c>
      <c r="T424" s="39">
        <f>IFERROR(VLOOKUP(A424,'Output A'!B:E,4,FALSE),0)</f>
        <v>0</v>
      </c>
    </row>
    <row r="425" spans="1:20" x14ac:dyDescent="0.3">
      <c r="A425" s="6">
        <f>'Discl output_ class'!B425</f>
        <v>5010</v>
      </c>
      <c r="B425" s="39">
        <f>IF(INDEX('Discl output_ class'!$B:$T,MATCH('Class output'!$A425,'Discl output_ class'!$B:$B,FALSE),MATCH('Class output'!B$1,'Discl output_ class'!$B$1:$T$1,FALSE))=0,0,'Inq6 adjusted class'!E425)</f>
        <v>939.13949777988569</v>
      </c>
      <c r="C425" s="39">
        <f>IF(INDEX('Discl output_ class'!$B:$T,MATCH('Class output'!$A425,'Discl output_ class'!$B:$B,FALSE),MATCH('Class output'!C$1,'Discl output_ class'!$B$1:$T$1,FALSE))=0,0,'Inq6 adjusted class'!F425)</f>
        <v>670.2261758900321</v>
      </c>
      <c r="D425" s="39">
        <f>IF(INDEX('Discl output_ class'!$B:$T,MATCH('Class output'!$A425,'Discl output_ class'!$B:$B,FALSE),MATCH('Class output'!D$1,'Discl output_ class'!$B$1:$T$1,FALSE))=0,0,'Inq6 adjusted class'!G425)</f>
        <v>523.50461247939927</v>
      </c>
      <c r="E425" s="39">
        <f>IF(INDEX('Discl output_ class'!$B:$T,MATCH('Class output'!$A425,'Discl output_ class'!$B:$B,FALSE),MATCH('Class output'!E$1,'Discl output_ class'!$B$1:$T$1,FALSE))=0,0,'Inq6 adjusted class'!H425)</f>
        <v>532.22071984169054</v>
      </c>
      <c r="F425" s="39">
        <f>IF(INDEX('Discl output_ class'!$B:$T,MATCH('Class output'!$A425,'Discl output_ class'!$B:$B,FALSE),MATCH('Class output'!F$1,'Discl output_ class'!$B$1:$T$1,FALSE))=0,0,'Inq6 adjusted class'!I425)</f>
        <v>463.61556620515455</v>
      </c>
      <c r="G425" s="39">
        <f>IF(INDEX('Discl output_ class'!$B:$T,MATCH('Class output'!$A425,'Discl output_ class'!$B:$B,FALSE),MATCH('Class output'!G$1,'Discl output_ class'!$B$1:$T$1,FALSE))=0,0,'Inq6 adjusted class'!J425)</f>
        <v>447.32243057483277</v>
      </c>
      <c r="H425" s="39">
        <f>IF(INDEX('Discl output_ class'!$B:$T,MATCH('Class output'!$A425,'Discl output_ class'!$B:$B,FALSE),MATCH('Class output'!H$1,'Discl output_ class'!$B$1:$T$1,FALSE))=0,0,'Inq6 adjusted class'!K425)</f>
        <v>408.6170748678669</v>
      </c>
      <c r="I425" s="39">
        <f>IF(INDEX('Discl output_ class'!$B:$T,MATCH('Class output'!$A425,'Discl output_ class'!$B:$B,FALSE),MATCH('Class output'!I$1,'Discl output_ class'!$B$1:$T$1,FALSE))=0,0,'Inq6 adjusted class'!L425)</f>
        <v>434.26309087281749</v>
      </c>
      <c r="J425" s="39">
        <f>IF(INDEX('Discl output_ class'!$B:$T,MATCH('Class output'!$A425,'Discl output_ class'!$B:$B,FALSE),MATCH('Class output'!J$1,'Discl output_ class'!$B$1:$T$1,FALSE))=0,0,'Inq6 adjusted class'!M425)</f>
        <v>488.92469018167634</v>
      </c>
      <c r="K425" s="39">
        <f>IF(INDEX('Discl output_ class'!$B:$T,MATCH('Class output'!$A425,'Discl output_ class'!$B:$B,FALSE),MATCH('Class output'!K$1,'Discl output_ class'!$B$1:$T$1,FALSE))=0,0,'Inq6 adjusted class'!N425)</f>
        <v>730.21193138822821</v>
      </c>
      <c r="L425" s="39">
        <f>IF(INDEX('Discl output_ class'!$B:$T,MATCH('Class output'!$A425,'Discl output_ class'!$B:$B,FALSE),MATCH('Class output'!L$1,'Discl output_ class'!$B$1:$T$1,FALSE))=0,0,'Inq6 adjusted class'!O425)</f>
        <v>329.91418232266483</v>
      </c>
      <c r="M425" s="39">
        <f>IF(INDEX('Discl output_ class'!$B:$T,MATCH('Class output'!$A425,'Discl output_ class'!$B:$B,FALSE),MATCH('Class output'!M$1,'Discl output_ class'!$B$1:$T$1,FALSE))=0,0,'Inq6 adjusted class'!P425)</f>
        <v>261.50651571807316</v>
      </c>
      <c r="N425" s="39">
        <f>IF(INDEX('Discl output_ class'!$B:$T,MATCH('Class output'!$A425,'Discl output_ class'!$B:$B,FALSE),MATCH('Class output'!N$1,'Discl output_ class'!$B$1:$T$1,FALSE))=0,0,'Inq6 adjusted class'!Q425)</f>
        <v>301.14760327689265</v>
      </c>
      <c r="O425" s="39">
        <f>IF(INDEX('Discl output_ class'!$B:$T,MATCH('Class output'!$A425,'Discl output_ class'!$B:$B,FALSE),MATCH('Class output'!O$1,'Discl output_ class'!$B$1:$T$1,FALSE))=0,0,'Inq6 adjusted class'!R425)</f>
        <v>270.91513035760079</v>
      </c>
      <c r="P425" s="39">
        <f>IF(INDEX('Discl output_ class'!$B:$T,MATCH('Class output'!$A425,'Discl output_ class'!$B:$B,FALSE),MATCH('Class output'!P$1,'Discl output_ class'!$B$1:$T$1,FALSE))=0,0,'Inq6 adjusted class'!S425)</f>
        <v>294.85989258051217</v>
      </c>
      <c r="Q425" s="39">
        <f>IF(INDEX('Discl output_ class'!$B:$T,MATCH('Class output'!$A425,'Discl output_ class'!$B:$B,FALSE),MATCH('Class output'!Q$1,'Discl output_ class'!$B$1:$T$1,FALSE))=0,0,'Inq6 adjusted class'!T425)</f>
        <v>201.93443910411031</v>
      </c>
      <c r="R425" s="39">
        <f>IF(INDEX('Discl output_ class'!$B:$T,MATCH('Class output'!$A425,'Discl output_ class'!$B:$B,FALSE),MATCH('Class output'!R$1,'Discl output_ class'!$B$1:$T$1,FALSE))=0,0,'Inq6 adjusted class'!U425)</f>
        <v>331.22074171046108</v>
      </c>
      <c r="S425" s="39">
        <f>IF(INDEX('Discl output_ class'!$B:$T,MATCH('Class output'!$A425,'Discl output_ class'!$B:$B,FALSE),MATCH('Class output'!S$1,'Discl output_ class'!$B$1:$T$1,FALSE))=0,0,'Inq6 adjusted class'!V425)</f>
        <v>499.8283205121682</v>
      </c>
      <c r="T425" s="39">
        <f>IFERROR(VLOOKUP(A425,'Output A'!B:E,4,FALSE),0)</f>
        <v>0</v>
      </c>
    </row>
    <row r="426" spans="1:20" x14ac:dyDescent="0.3">
      <c r="A426" s="6">
        <f>'Discl output_ class'!B426</f>
        <v>5020</v>
      </c>
      <c r="B426" s="39">
        <f>IF(INDEX('Discl output_ class'!$B:$T,MATCH('Class output'!$A426,'Discl output_ class'!$B:$B,FALSE),MATCH('Class output'!B$1,'Discl output_ class'!$B$1:$T$1,FALSE))=0,0,'Inq6 adjusted class'!E426)</f>
        <v>4548.2798988800023</v>
      </c>
      <c r="C426" s="39">
        <f>IF(INDEX('Discl output_ class'!$B:$T,MATCH('Class output'!$A426,'Discl output_ class'!$B:$B,FALSE),MATCH('Class output'!C$1,'Discl output_ class'!$B$1:$T$1,FALSE))=0,0,'Inq6 adjusted class'!F426)</f>
        <v>3245.9248606944643</v>
      </c>
      <c r="D426" s="39">
        <f>IF(INDEX('Discl output_ class'!$B:$T,MATCH('Class output'!$A426,'Discl output_ class'!$B:$B,FALSE),MATCH('Class output'!D$1,'Discl output_ class'!$B$1:$T$1,FALSE))=0,0,'Inq6 adjusted class'!G426)</f>
        <v>2535.3480622844409</v>
      </c>
      <c r="E426" s="39">
        <f>IF(INDEX('Discl output_ class'!$B:$T,MATCH('Class output'!$A426,'Discl output_ class'!$B:$B,FALSE),MATCH('Class output'!E$1,'Discl output_ class'!$B$1:$T$1,FALSE))=0,0,'Inq6 adjusted class'!H426)</f>
        <v>2577.5604237132898</v>
      </c>
      <c r="F426" s="39">
        <f>IF(INDEX('Discl output_ class'!$B:$T,MATCH('Class output'!$A426,'Discl output_ class'!$B:$B,FALSE),MATCH('Class output'!F$1,'Discl output_ class'!$B$1:$T$1,FALSE))=0,0,'Inq6 adjusted class'!I426)</f>
        <v>2245.3036695438809</v>
      </c>
      <c r="G426" s="39">
        <f>IF(INDEX('Discl output_ class'!$B:$T,MATCH('Class output'!$A426,'Discl output_ class'!$B:$B,FALSE),MATCH('Class output'!G$1,'Discl output_ class'!$B$1:$T$1,FALSE))=0,0,'Inq6 adjusted class'!J426)</f>
        <v>2166.3955398652733</v>
      </c>
      <c r="H426" s="39">
        <f>IF(INDEX('Discl output_ class'!$B:$T,MATCH('Class output'!$A426,'Discl output_ class'!$B:$B,FALSE),MATCH('Class output'!H$1,'Discl output_ class'!$B$1:$T$1,FALSE))=0,0,'Inq6 adjusted class'!K426)</f>
        <v>1978.9443765853168</v>
      </c>
      <c r="I426" s="39">
        <f>IF(INDEX('Discl output_ class'!$B:$T,MATCH('Class output'!$A426,'Discl output_ class'!$B:$B,FALSE),MATCH('Class output'!I$1,'Discl output_ class'!$B$1:$T$1,FALSE))=0,0,'Inq6 adjusted class'!L426)</f>
        <v>2103.1487779095301</v>
      </c>
      <c r="J426" s="39">
        <f>IF(INDEX('Discl output_ class'!$B:$T,MATCH('Class output'!$A426,'Discl output_ class'!$B:$B,FALSE),MATCH('Class output'!J$1,'Discl output_ class'!$B$1:$T$1,FALSE))=0,0,'Inq6 adjusted class'!M426)</f>
        <v>2367.8764929772497</v>
      </c>
      <c r="K426" s="39">
        <f>IF(INDEX('Discl output_ class'!$B:$T,MATCH('Class output'!$A426,'Discl output_ class'!$B:$B,FALSE),MATCH('Class output'!K$1,'Discl output_ class'!$B$1:$T$1,FALSE))=0,0,'Inq6 adjusted class'!N426)</f>
        <v>2354.9455697432368</v>
      </c>
      <c r="L426" s="39">
        <f>IF(INDEX('Discl output_ class'!$B:$T,MATCH('Class output'!$A426,'Discl output_ class'!$B:$B,FALSE),MATCH('Class output'!L$1,'Discl output_ class'!$B$1:$T$1,FALSE))=0,0,'Inq6 adjusted class'!O426)</f>
        <v>2898.9126003897954</v>
      </c>
      <c r="M426" s="39">
        <f>IF(INDEX('Discl output_ class'!$B:$T,MATCH('Class output'!$A426,'Discl output_ class'!$B:$B,FALSE),MATCH('Class output'!M$1,'Discl output_ class'!$B$1:$T$1,FALSE))=0,0,'Inq6 adjusted class'!P426)</f>
        <v>2216.8260766551953</v>
      </c>
      <c r="N426" s="39">
        <f>IF(INDEX('Discl output_ class'!$B:$T,MATCH('Class output'!$A426,'Discl output_ class'!$B:$B,FALSE),MATCH('Class output'!N$1,'Discl output_ class'!$B$1:$T$1,FALSE))=0,0,'Inq6 adjusted class'!Q426)</f>
        <v>2010.4161600159539</v>
      </c>
      <c r="O426" s="39">
        <f>IF(INDEX('Discl output_ class'!$B:$T,MATCH('Class output'!$A426,'Discl output_ class'!$B:$B,FALSE),MATCH('Class output'!O$1,'Discl output_ class'!$B$1:$T$1,FALSE))=0,0,'Inq6 adjusted class'!R426)</f>
        <v>2256.4543430278745</v>
      </c>
      <c r="P426" s="39">
        <f>IF(INDEX('Discl output_ class'!$B:$T,MATCH('Class output'!$A426,'Discl output_ class'!$B:$B,FALSE),MATCH('Class output'!P$1,'Discl output_ class'!$B$1:$T$1,FALSE))=0,0,'Inq6 adjusted class'!S426)</f>
        <v>2265.1196309696802</v>
      </c>
      <c r="Q426" s="39">
        <f>IF(INDEX('Discl output_ class'!$B:$T,MATCH('Class output'!$A426,'Discl output_ class'!$B:$B,FALSE),MATCH('Class output'!Q$1,'Discl output_ class'!$B$1:$T$1,FALSE))=0,0,'Inq6 adjusted class'!T426)</f>
        <v>2103.0050201384229</v>
      </c>
      <c r="R426" s="39">
        <f>IF(INDEX('Discl output_ class'!$B:$T,MATCH('Class output'!$A426,'Discl output_ class'!$B:$B,FALSE),MATCH('Class output'!R$1,'Discl output_ class'!$B$1:$T$1,FALSE))=0,0,'Inq6 adjusted class'!U426)</f>
        <v>3113.2872017844488</v>
      </c>
      <c r="S426" s="39">
        <f>IF(INDEX('Discl output_ class'!$B:$T,MATCH('Class output'!$A426,'Discl output_ class'!$B:$B,FALSE),MATCH('Class output'!S$1,'Discl output_ class'!$B$1:$T$1,FALSE))=0,0,'Inq6 adjusted class'!V426)</f>
        <v>3902.5104384397919</v>
      </c>
      <c r="T426" s="39">
        <f>IFERROR(VLOOKUP(A426,'Output A'!B:E,4,FALSE),0)</f>
        <v>2122.9699999999998</v>
      </c>
    </row>
    <row r="427" spans="1:20" x14ac:dyDescent="0.3">
      <c r="A427" s="6">
        <f>'Discl output_ class'!B427</f>
        <v>5030</v>
      </c>
      <c r="B427" s="39">
        <f>IF(INDEX('Discl output_ class'!$B:$T,MATCH('Class output'!$A427,'Discl output_ class'!$B:$B,FALSE),MATCH('Class output'!B$1,'Discl output_ class'!$B$1:$T$1,FALSE))=0,0,'Inq6 adjusted class'!E427)</f>
        <v>374.10894144338033</v>
      </c>
      <c r="C427" s="39">
        <f>IF(INDEX('Discl output_ class'!$B:$T,MATCH('Class output'!$A427,'Discl output_ class'!$B:$B,FALSE),MATCH('Class output'!C$1,'Discl output_ class'!$B$1:$T$1,FALSE))=0,0,'Inq6 adjusted class'!F427)</f>
        <v>383.72082755317416</v>
      </c>
      <c r="D427" s="39">
        <f>IF(INDEX('Discl output_ class'!$B:$T,MATCH('Class output'!$A427,'Discl output_ class'!$B:$B,FALSE),MATCH('Class output'!D$1,'Discl output_ class'!$B$1:$T$1,FALSE))=0,0,'Inq6 adjusted class'!G427)</f>
        <v>377.64220410992823</v>
      </c>
      <c r="E427" s="39">
        <f>IF(INDEX('Discl output_ class'!$B:$T,MATCH('Class output'!$A427,'Discl output_ class'!$B:$B,FALSE),MATCH('Class output'!E$1,'Discl output_ class'!$B$1:$T$1,FALSE))=0,0,'Inq6 adjusted class'!H427)</f>
        <v>381.6323803394576</v>
      </c>
      <c r="F427" s="39">
        <f>IF(INDEX('Discl output_ class'!$B:$T,MATCH('Class output'!$A427,'Discl output_ class'!$B:$B,FALSE),MATCH('Class output'!F$1,'Discl output_ class'!$B$1:$T$1,FALSE))=0,0,'Inq6 adjusted class'!I427)</f>
        <v>322.72002837731236</v>
      </c>
      <c r="G427" s="39">
        <f>IF(INDEX('Discl output_ class'!$B:$T,MATCH('Class output'!$A427,'Discl output_ class'!$B:$B,FALSE),MATCH('Class output'!G$1,'Discl output_ class'!$B$1:$T$1,FALSE))=0,0,'Inq6 adjusted class'!J427)</f>
        <v>311.15574404335058</v>
      </c>
      <c r="H427" s="39">
        <f>IF(INDEX('Discl output_ class'!$B:$T,MATCH('Class output'!$A427,'Discl output_ class'!$B:$B,FALSE),MATCH('Class output'!H$1,'Discl output_ class'!$B$1:$T$1,FALSE))=0,0,'Inq6 adjusted class'!K427)</f>
        <v>364.30514917662197</v>
      </c>
      <c r="I427" s="39">
        <f>IF(INDEX('Discl output_ class'!$B:$T,MATCH('Class output'!$A427,'Discl output_ class'!$B:$B,FALSE),MATCH('Class output'!I$1,'Discl output_ class'!$B$1:$T$1,FALSE))=0,0,'Inq6 adjusted class'!L427)</f>
        <v>451.06234034931668</v>
      </c>
      <c r="J427" s="39">
        <f>IF(INDEX('Discl output_ class'!$B:$T,MATCH('Class output'!$A427,'Discl output_ class'!$B:$B,FALSE),MATCH('Class output'!J$1,'Discl output_ class'!$B$1:$T$1,FALSE))=0,0,'Inq6 adjusted class'!M427)</f>
        <v>477.56849869210237</v>
      </c>
      <c r="K427" s="39">
        <f>IF(INDEX('Discl output_ class'!$B:$T,MATCH('Class output'!$A427,'Discl output_ class'!$B:$B,FALSE),MATCH('Class output'!K$1,'Discl output_ class'!$B$1:$T$1,FALSE))=0,0,'Inq6 adjusted class'!N427)</f>
        <v>394.48295675891353</v>
      </c>
      <c r="L427" s="39">
        <f>IF(INDEX('Discl output_ class'!$B:$T,MATCH('Class output'!$A427,'Discl output_ class'!$B:$B,FALSE),MATCH('Class output'!L$1,'Discl output_ class'!$B$1:$T$1,FALSE))=0,0,'Inq6 adjusted class'!O427)</f>
        <v>335.10365117503954</v>
      </c>
      <c r="M427" s="39">
        <f>IF(INDEX('Discl output_ class'!$B:$T,MATCH('Class output'!$A427,'Discl output_ class'!$B:$B,FALSE),MATCH('Class output'!M$1,'Discl output_ class'!$B$1:$T$1,FALSE))=0,0,'Inq6 adjusted class'!P427)</f>
        <v>238.12064954493979</v>
      </c>
      <c r="N427" s="39">
        <f>IF(INDEX('Discl output_ class'!$B:$T,MATCH('Class output'!$A427,'Discl output_ class'!$B:$B,FALSE),MATCH('Class output'!N$1,'Discl output_ class'!$B$1:$T$1,FALSE))=0,0,'Inq6 adjusted class'!Q427)</f>
        <v>329.37669659624646</v>
      </c>
      <c r="O427" s="39">
        <f>IF(INDEX('Discl output_ class'!$B:$T,MATCH('Class output'!$A427,'Discl output_ class'!$B:$B,FALSE),MATCH('Class output'!O$1,'Discl output_ class'!$B$1:$T$1,FALSE))=0,0,'Inq6 adjusted class'!R427)</f>
        <v>325.34281507280724</v>
      </c>
      <c r="P427" s="39">
        <f>IF(INDEX('Discl output_ class'!$B:$T,MATCH('Class output'!$A427,'Discl output_ class'!$B:$B,FALSE),MATCH('Class output'!P$1,'Discl output_ class'!$B$1:$T$1,FALSE))=0,0,'Inq6 adjusted class'!S427)</f>
        <v>332.89582784910266</v>
      </c>
      <c r="Q427" s="39">
        <f>IF(INDEX('Discl output_ class'!$B:$T,MATCH('Class output'!$A427,'Discl output_ class'!$B:$B,FALSE),MATCH('Class output'!Q$1,'Discl output_ class'!$B$1:$T$1,FALSE))=0,0,'Inq6 adjusted class'!T427)</f>
        <v>315.09265185697922</v>
      </c>
      <c r="R427" s="39">
        <f>IF(INDEX('Discl output_ class'!$B:$T,MATCH('Class output'!$A427,'Discl output_ class'!$B:$B,FALSE),MATCH('Class output'!R$1,'Discl output_ class'!$B$1:$T$1,FALSE))=0,0,'Inq6 adjusted class'!U427)</f>
        <v>544.54179646092405</v>
      </c>
      <c r="S427" s="39">
        <f>IF(INDEX('Discl output_ class'!$B:$T,MATCH('Class output'!$A427,'Discl output_ class'!$B:$B,FALSE),MATCH('Class output'!S$1,'Discl output_ class'!$B$1:$T$1,FALSE))=0,0,'Inq6 adjusted class'!V427)</f>
        <v>1156.4889672568072</v>
      </c>
      <c r="T427" s="39">
        <f>IFERROR(VLOOKUP(A427,'Output A'!B:E,4,FALSE),0)</f>
        <v>403.55357299999997</v>
      </c>
    </row>
    <row r="428" spans="1:20" x14ac:dyDescent="0.3">
      <c r="A428" s="6">
        <f>'Discl output_ class'!B428</f>
        <v>5040</v>
      </c>
      <c r="B428" s="39">
        <f>IF(INDEX('Discl output_ class'!$B:$T,MATCH('Class output'!$A428,'Discl output_ class'!$B:$B,FALSE),MATCH('Class output'!B$1,'Discl output_ class'!$B$1:$T$1,FALSE))=0,0,'Inq6 adjusted class'!E428)</f>
        <v>0</v>
      </c>
      <c r="C428" s="39">
        <f>IF(INDEX('Discl output_ class'!$B:$T,MATCH('Class output'!$A428,'Discl output_ class'!$B:$B,FALSE),MATCH('Class output'!C$1,'Discl output_ class'!$B$1:$T$1,FALSE))=0,0,'Inq6 adjusted class'!F428)</f>
        <v>0</v>
      </c>
      <c r="D428" s="39">
        <f>IF(INDEX('Discl output_ class'!$B:$T,MATCH('Class output'!$A428,'Discl output_ class'!$B:$B,FALSE),MATCH('Class output'!D$1,'Discl output_ class'!$B$1:$T$1,FALSE))=0,0,'Inq6 adjusted class'!G428)</f>
        <v>0</v>
      </c>
      <c r="E428" s="39">
        <f>IF(INDEX('Discl output_ class'!$B:$T,MATCH('Class output'!$A428,'Discl output_ class'!$B:$B,FALSE),MATCH('Class output'!E$1,'Discl output_ class'!$B$1:$T$1,FALSE))=0,0,'Inq6 adjusted class'!H428)</f>
        <v>0</v>
      </c>
      <c r="F428" s="39">
        <f>IF(INDEX('Discl output_ class'!$B:$T,MATCH('Class output'!$A428,'Discl output_ class'!$B:$B,FALSE),MATCH('Class output'!F$1,'Discl output_ class'!$B$1:$T$1,FALSE))=0,0,'Inq6 adjusted class'!I428)</f>
        <v>0</v>
      </c>
      <c r="G428" s="39">
        <f>IF(INDEX('Discl output_ class'!$B:$T,MATCH('Class output'!$A428,'Discl output_ class'!$B:$B,FALSE),MATCH('Class output'!G$1,'Discl output_ class'!$B$1:$T$1,FALSE))=0,0,'Inq6 adjusted class'!J428)</f>
        <v>0</v>
      </c>
      <c r="H428" s="39">
        <f>IF(INDEX('Discl output_ class'!$B:$T,MATCH('Class output'!$A428,'Discl output_ class'!$B:$B,FALSE),MATCH('Class output'!H$1,'Discl output_ class'!$B$1:$T$1,FALSE))=0,0,'Inq6 adjusted class'!K428)</f>
        <v>0</v>
      </c>
      <c r="I428" s="39">
        <f>IF(INDEX('Discl output_ class'!$B:$T,MATCH('Class output'!$A428,'Discl output_ class'!$B:$B,FALSE),MATCH('Class output'!I$1,'Discl output_ class'!$B$1:$T$1,FALSE))=0,0,'Inq6 adjusted class'!L428)</f>
        <v>0</v>
      </c>
      <c r="J428" s="39">
        <f>IF(INDEX('Discl output_ class'!$B:$T,MATCH('Class output'!$A428,'Discl output_ class'!$B:$B,FALSE),MATCH('Class output'!J$1,'Discl output_ class'!$B$1:$T$1,FALSE))=0,0,'Inq6 adjusted class'!M428)</f>
        <v>0</v>
      </c>
      <c r="K428" s="39">
        <f>IF(INDEX('Discl output_ class'!$B:$T,MATCH('Class output'!$A428,'Discl output_ class'!$B:$B,FALSE),MATCH('Class output'!K$1,'Discl output_ class'!$B$1:$T$1,FALSE))=0,0,'Inq6 adjusted class'!N428)</f>
        <v>0</v>
      </c>
      <c r="L428" s="39">
        <f>IF(INDEX('Discl output_ class'!$B:$T,MATCH('Class output'!$A428,'Discl output_ class'!$B:$B,FALSE),MATCH('Class output'!L$1,'Discl output_ class'!$B$1:$T$1,FALSE))=0,0,'Inq6 adjusted class'!O428)</f>
        <v>0</v>
      </c>
      <c r="M428" s="39">
        <f>IF(INDEX('Discl output_ class'!$B:$T,MATCH('Class output'!$A428,'Discl output_ class'!$B:$B,FALSE),MATCH('Class output'!M$1,'Discl output_ class'!$B$1:$T$1,FALSE))=0,0,'Inq6 adjusted class'!P428)</f>
        <v>0</v>
      </c>
      <c r="N428" s="39">
        <f>IF(INDEX('Discl output_ class'!$B:$T,MATCH('Class output'!$A428,'Discl output_ class'!$B:$B,FALSE),MATCH('Class output'!N$1,'Discl output_ class'!$B$1:$T$1,FALSE))=0,0,'Inq6 adjusted class'!Q428)</f>
        <v>0</v>
      </c>
      <c r="O428" s="39">
        <f>IF(INDEX('Discl output_ class'!$B:$T,MATCH('Class output'!$A428,'Discl output_ class'!$B:$B,FALSE),MATCH('Class output'!O$1,'Discl output_ class'!$B$1:$T$1,FALSE))=0,0,'Inq6 adjusted class'!R428)</f>
        <v>0</v>
      </c>
      <c r="P428" s="39">
        <f>IF(INDEX('Discl output_ class'!$B:$T,MATCH('Class output'!$A428,'Discl output_ class'!$B:$B,FALSE),MATCH('Class output'!P$1,'Discl output_ class'!$B$1:$T$1,FALSE))=0,0,'Inq6 adjusted class'!S428)</f>
        <v>0</v>
      </c>
      <c r="Q428" s="39">
        <f>IF(INDEX('Discl output_ class'!$B:$T,MATCH('Class output'!$A428,'Discl output_ class'!$B:$B,FALSE),MATCH('Class output'!Q$1,'Discl output_ class'!$B$1:$T$1,FALSE))=0,0,'Inq6 adjusted class'!T428)</f>
        <v>0</v>
      </c>
      <c r="R428" s="39">
        <f>IF(INDEX('Discl output_ class'!$B:$T,MATCH('Class output'!$A428,'Discl output_ class'!$B:$B,FALSE),MATCH('Class output'!R$1,'Discl output_ class'!$B$1:$T$1,FALSE))=0,0,'Inq6 adjusted class'!U428)</f>
        <v>0</v>
      </c>
      <c r="S428" s="39">
        <f>IF(INDEX('Discl output_ class'!$B:$T,MATCH('Class output'!$A428,'Discl output_ class'!$B:$B,FALSE),MATCH('Class output'!S$1,'Discl output_ class'!$B$1:$T$1,FALSE))=0,0,'Inq6 adjusted class'!V428)</f>
        <v>74.721809531112015</v>
      </c>
      <c r="T428" s="39">
        <f>IFERROR(VLOOKUP(A428,'Output A'!B:E,4,FALSE),0)</f>
        <v>0</v>
      </c>
    </row>
    <row r="429" spans="1:20" x14ac:dyDescent="0.3">
      <c r="A429" s="6">
        <f>'Discl output_ class'!B429</f>
        <v>5110</v>
      </c>
      <c r="B429" s="39">
        <f>IF(INDEX('Discl output_ class'!$B:$T,MATCH('Class output'!$A429,'Discl output_ class'!$B:$B,FALSE),MATCH('Class output'!B$1,'Discl output_ class'!$B$1:$T$1,FALSE))=0,0,'Inq6 adjusted class'!E429)</f>
        <v>33342.878848892869</v>
      </c>
      <c r="C429" s="39">
        <f>IF(INDEX('Discl output_ class'!$B:$T,MATCH('Class output'!$A429,'Discl output_ class'!$B:$B,FALSE),MATCH('Class output'!C$1,'Discl output_ class'!$B$1:$T$1,FALSE))=0,0,'Inq6 adjusted class'!F429)</f>
        <v>33338.365454893836</v>
      </c>
      <c r="D429" s="39">
        <f>IF(INDEX('Discl output_ class'!$B:$T,MATCH('Class output'!$A429,'Discl output_ class'!$B:$B,FALSE),MATCH('Class output'!D$1,'Discl output_ class'!$B$1:$T$1,FALSE))=0,0,'Inq6 adjusted class'!G429)</f>
        <v>34777.803391595568</v>
      </c>
      <c r="E429" s="39">
        <f>IF(INDEX('Discl output_ class'!$B:$T,MATCH('Class output'!$A429,'Discl output_ class'!$B:$B,FALSE),MATCH('Class output'!E$1,'Discl output_ class'!$B$1:$T$1,FALSE))=0,0,'Inq6 adjusted class'!H429)</f>
        <v>43624.720402925283</v>
      </c>
      <c r="F429" s="39">
        <f>IF(INDEX('Discl output_ class'!$B:$T,MATCH('Class output'!$A429,'Discl output_ class'!$B:$B,FALSE),MATCH('Class output'!F$1,'Discl output_ class'!$B$1:$T$1,FALSE))=0,0,'Inq6 adjusted class'!I429)</f>
        <v>41722.366099890627</v>
      </c>
      <c r="G429" s="39">
        <f>IF(INDEX('Discl output_ class'!$B:$T,MATCH('Class output'!$A429,'Discl output_ class'!$B:$B,FALSE),MATCH('Class output'!G$1,'Discl output_ class'!$B$1:$T$1,FALSE))=0,0,'Inq6 adjusted class'!J429)</f>
        <v>40593.300248628082</v>
      </c>
      <c r="H429" s="39">
        <f>IF(INDEX('Discl output_ class'!$B:$T,MATCH('Class output'!$A429,'Discl output_ class'!$B:$B,FALSE),MATCH('Class output'!H$1,'Discl output_ class'!$B$1:$T$1,FALSE))=0,0,'Inq6 adjusted class'!K429)</f>
        <v>41932.070295551108</v>
      </c>
      <c r="I429" s="39">
        <f>IF(INDEX('Discl output_ class'!$B:$T,MATCH('Class output'!$A429,'Discl output_ class'!$B:$B,FALSE),MATCH('Class output'!I$1,'Discl output_ class'!$B$1:$T$1,FALSE))=0,0,'Inq6 adjusted class'!L429)</f>
        <v>45092.54898795901</v>
      </c>
      <c r="J429" s="39">
        <f>IF(INDEX('Discl output_ class'!$B:$T,MATCH('Class output'!$A429,'Discl output_ class'!$B:$B,FALSE),MATCH('Class output'!J$1,'Discl output_ class'!$B$1:$T$1,FALSE))=0,0,'Inq6 adjusted class'!M429)</f>
        <v>45211.801124392681</v>
      </c>
      <c r="K429" s="39">
        <f>IF(INDEX('Discl output_ class'!$B:$T,MATCH('Class output'!$A429,'Discl output_ class'!$B:$B,FALSE),MATCH('Class output'!K$1,'Discl output_ class'!$B$1:$T$1,FALSE))=0,0,'Inq6 adjusted class'!N429)</f>
        <v>44075.101550657113</v>
      </c>
      <c r="L429" s="39">
        <f>IF(INDEX('Discl output_ class'!$B:$T,MATCH('Class output'!$A429,'Discl output_ class'!$B:$B,FALSE),MATCH('Class output'!L$1,'Discl output_ class'!$B$1:$T$1,FALSE))=0,0,'Inq6 adjusted class'!O429)</f>
        <v>42274.086145943344</v>
      </c>
      <c r="M429" s="39">
        <f>IF(INDEX('Discl output_ class'!$B:$T,MATCH('Class output'!$A429,'Discl output_ class'!$B:$B,FALSE),MATCH('Class output'!M$1,'Discl output_ class'!$B$1:$T$1,FALSE))=0,0,'Inq6 adjusted class'!P429)</f>
        <v>41996.840689515746</v>
      </c>
      <c r="N429" s="39">
        <f>IF(INDEX('Discl output_ class'!$B:$T,MATCH('Class output'!$A429,'Discl output_ class'!$B:$B,FALSE),MATCH('Class output'!N$1,'Discl output_ class'!$B$1:$T$1,FALSE))=0,0,'Inq6 adjusted class'!Q429)</f>
        <v>34294.896419658849</v>
      </c>
      <c r="O429" s="39">
        <f>IF(INDEX('Discl output_ class'!$B:$T,MATCH('Class output'!$A429,'Discl output_ class'!$B:$B,FALSE),MATCH('Class output'!O$1,'Discl output_ class'!$B$1:$T$1,FALSE))=0,0,'Inq6 adjusted class'!R429)</f>
        <v>36411.499972722107</v>
      </c>
      <c r="P429" s="39">
        <f>IF(INDEX('Discl output_ class'!$B:$T,MATCH('Class output'!$A429,'Discl output_ class'!$B:$B,FALSE),MATCH('Class output'!P$1,'Discl output_ class'!$B$1:$T$1,FALSE))=0,0,'Inq6 adjusted class'!S429)</f>
        <v>37763.776607713458</v>
      </c>
      <c r="Q429" s="39">
        <f>IF(INDEX('Discl output_ class'!$B:$T,MATCH('Class output'!$A429,'Discl output_ class'!$B:$B,FALSE),MATCH('Class output'!Q$1,'Discl output_ class'!$B$1:$T$1,FALSE))=0,0,'Inq6 adjusted class'!T429)</f>
        <v>35767.237259356079</v>
      </c>
      <c r="R429" s="39">
        <f>IF(INDEX('Discl output_ class'!$B:$T,MATCH('Class output'!$A429,'Discl output_ class'!$B:$B,FALSE),MATCH('Class output'!R$1,'Discl output_ class'!$B$1:$T$1,FALSE))=0,0,'Inq6 adjusted class'!U429)</f>
        <v>36466.032111146364</v>
      </c>
      <c r="S429" s="39">
        <f>IF(INDEX('Discl output_ class'!$B:$T,MATCH('Class output'!$A429,'Discl output_ class'!$B:$B,FALSE),MATCH('Class output'!S$1,'Discl output_ class'!$B$1:$T$1,FALSE))=0,0,'Inq6 adjusted class'!V429)</f>
        <v>37053.258487736464</v>
      </c>
      <c r="T429" s="39">
        <f>IFERROR(VLOOKUP(A429,'Output A'!B:E,4,FALSE),0)</f>
        <v>37036.089999999997</v>
      </c>
    </row>
    <row r="430" spans="1:20" x14ac:dyDescent="0.3">
      <c r="A430" s="6">
        <f>'Discl output_ class'!B430</f>
        <v>5121</v>
      </c>
      <c r="B430" s="39">
        <f>IF(INDEX('Discl output_ class'!$B:$T,MATCH('Class output'!$A430,'Discl output_ class'!$B:$B,FALSE),MATCH('Class output'!B$1,'Discl output_ class'!$B$1:$T$1,FALSE))=0,0,'Inq6 adjusted class'!E430)</f>
        <v>620.75132848615408</v>
      </c>
      <c r="C430" s="39">
        <f>IF(INDEX('Discl output_ class'!$B:$T,MATCH('Class output'!$A430,'Discl output_ class'!$B:$B,FALSE),MATCH('Class output'!C$1,'Discl output_ class'!$B$1:$T$1,FALSE))=0,0,'Inq6 adjusted class'!F430)</f>
        <v>657.45254708270454</v>
      </c>
      <c r="D430" s="39">
        <f>IF(INDEX('Discl output_ class'!$B:$T,MATCH('Class output'!$A430,'Discl output_ class'!$B:$B,FALSE),MATCH('Class output'!D$1,'Discl output_ class'!$B$1:$T$1,FALSE))=0,0,'Inq6 adjusted class'!G430)</f>
        <v>676.18254699882732</v>
      </c>
      <c r="E430" s="39">
        <f>IF(INDEX('Discl output_ class'!$B:$T,MATCH('Class output'!$A430,'Discl output_ class'!$B:$B,FALSE),MATCH('Class output'!E$1,'Discl output_ class'!$B$1:$T$1,FALSE))=0,0,'Inq6 adjusted class'!H430)</f>
        <v>757.36206813915101</v>
      </c>
      <c r="F430" s="39">
        <f>IF(INDEX('Discl output_ class'!$B:$T,MATCH('Class output'!$A430,'Discl output_ class'!$B:$B,FALSE),MATCH('Class output'!F$1,'Discl output_ class'!$B$1:$T$1,FALSE))=0,0,'Inq6 adjusted class'!I430)</f>
        <v>815.94044042011649</v>
      </c>
      <c r="G430" s="39">
        <f>IF(INDEX('Discl output_ class'!$B:$T,MATCH('Class output'!$A430,'Discl output_ class'!$B:$B,FALSE),MATCH('Class output'!G$1,'Discl output_ class'!$B$1:$T$1,FALSE))=0,0,'Inq6 adjusted class'!J430)</f>
        <v>808.8559139757856</v>
      </c>
      <c r="H430" s="39">
        <f>IF(INDEX('Discl output_ class'!$B:$T,MATCH('Class output'!$A430,'Discl output_ class'!$B:$B,FALSE),MATCH('Class output'!H$1,'Discl output_ class'!$B$1:$T$1,FALSE))=0,0,'Inq6 adjusted class'!K430)</f>
        <v>901.90490857283555</v>
      </c>
      <c r="I430" s="39">
        <f>IF(INDEX('Discl output_ class'!$B:$T,MATCH('Class output'!$A430,'Discl output_ class'!$B:$B,FALSE),MATCH('Class output'!I$1,'Discl output_ class'!$B$1:$T$1,FALSE))=0,0,'Inq6 adjusted class'!L430)</f>
        <v>1014.4172804872745</v>
      </c>
      <c r="J430" s="39">
        <f>IF(INDEX('Discl output_ class'!$B:$T,MATCH('Class output'!$A430,'Discl output_ class'!$B:$B,FALSE),MATCH('Class output'!J$1,'Discl output_ class'!$B$1:$T$1,FALSE))=0,0,'Inq6 adjusted class'!M430)</f>
        <v>1080.0151791675655</v>
      </c>
      <c r="K430" s="39">
        <f>IF(INDEX('Discl output_ class'!$B:$T,MATCH('Class output'!$A430,'Discl output_ class'!$B:$B,FALSE),MATCH('Class output'!K$1,'Discl output_ class'!$B$1:$T$1,FALSE))=0,0,'Inq6 adjusted class'!N430)</f>
        <v>924.59732413300992</v>
      </c>
      <c r="L430" s="39">
        <f>IF(INDEX('Discl output_ class'!$B:$T,MATCH('Class output'!$A430,'Discl output_ class'!$B:$B,FALSE),MATCH('Class output'!L$1,'Discl output_ class'!$B$1:$T$1,FALSE))=0,0,'Inq6 adjusted class'!O430)</f>
        <v>1033.0145269511165</v>
      </c>
      <c r="M430" s="39">
        <f>IF(INDEX('Discl output_ class'!$B:$T,MATCH('Class output'!$A430,'Discl output_ class'!$B:$B,FALSE),MATCH('Class output'!M$1,'Discl output_ class'!$B$1:$T$1,FALSE))=0,0,'Inq6 adjusted class'!P430)</f>
        <v>561.26375233986653</v>
      </c>
      <c r="N430" s="39">
        <f>IF(INDEX('Discl output_ class'!$B:$T,MATCH('Class output'!$A430,'Discl output_ class'!$B:$B,FALSE),MATCH('Class output'!N$1,'Discl output_ class'!$B$1:$T$1,FALSE))=0,0,'Inq6 adjusted class'!Q430)</f>
        <v>289.01435311276907</v>
      </c>
      <c r="O430" s="39">
        <f>IF(INDEX('Discl output_ class'!$B:$T,MATCH('Class output'!$A430,'Discl output_ class'!$B:$B,FALSE),MATCH('Class output'!O$1,'Discl output_ class'!$B$1:$T$1,FALSE))=0,0,'Inq6 adjusted class'!R430)</f>
        <v>150.04648280772429</v>
      </c>
      <c r="P430" s="39">
        <f>IF(INDEX('Discl output_ class'!$B:$T,MATCH('Class output'!$A430,'Discl output_ class'!$B:$B,FALSE),MATCH('Class output'!P$1,'Discl output_ class'!$B$1:$T$1,FALSE))=0,0,'Inq6 adjusted class'!S430)</f>
        <v>196.73964941918638</v>
      </c>
      <c r="Q430" s="39">
        <f>IF(INDEX('Discl output_ class'!$B:$T,MATCH('Class output'!$A430,'Discl output_ class'!$B:$B,FALSE),MATCH('Class output'!Q$1,'Discl output_ class'!$B$1:$T$1,FALSE))=0,0,'Inq6 adjusted class'!T430)</f>
        <v>363.94886056355142</v>
      </c>
      <c r="R430" s="39">
        <f>IF(INDEX('Discl output_ class'!$B:$T,MATCH('Class output'!$A430,'Discl output_ class'!$B:$B,FALSE),MATCH('Class output'!R$1,'Discl output_ class'!$B$1:$T$1,FALSE))=0,0,'Inq6 adjusted class'!U430)</f>
        <v>331.07376632481748</v>
      </c>
      <c r="S430" s="39">
        <f>IF(INDEX('Discl output_ class'!$B:$T,MATCH('Class output'!$A430,'Discl output_ class'!$B:$B,FALSE),MATCH('Class output'!S$1,'Discl output_ class'!$B$1:$T$1,FALSE))=0,0,'Inq6 adjusted class'!V430)</f>
        <v>347.35469391711837</v>
      </c>
      <c r="T430" s="39">
        <f>IFERROR(VLOOKUP(A430,'Output A'!B:E,4,FALSE),0)</f>
        <v>245.08637569999999</v>
      </c>
    </row>
    <row r="431" spans="1:20" x14ac:dyDescent="0.3">
      <c r="A431" s="6">
        <f>'Discl output_ class'!B431</f>
        <v>5122</v>
      </c>
      <c r="B431" s="39">
        <f>IF(INDEX('Discl output_ class'!$B:$T,MATCH('Class output'!$A431,'Discl output_ class'!$B:$B,FALSE),MATCH('Class output'!B$1,'Discl output_ class'!$B$1:$T$1,FALSE))=0,0,'Inq6 adjusted class'!E431)</f>
        <v>0</v>
      </c>
      <c r="C431" s="39">
        <f>IF(INDEX('Discl output_ class'!$B:$T,MATCH('Class output'!$A431,'Discl output_ class'!$B:$B,FALSE),MATCH('Class output'!C$1,'Discl output_ class'!$B$1:$T$1,FALSE))=0,0,'Inq6 adjusted class'!F431)</f>
        <v>0</v>
      </c>
      <c r="D431" s="39">
        <f>IF(INDEX('Discl output_ class'!$B:$T,MATCH('Class output'!$A431,'Discl output_ class'!$B:$B,FALSE),MATCH('Class output'!D$1,'Discl output_ class'!$B$1:$T$1,FALSE))=0,0,'Inq6 adjusted class'!G431)</f>
        <v>0</v>
      </c>
      <c r="E431" s="39">
        <f>IF(INDEX('Discl output_ class'!$B:$T,MATCH('Class output'!$A431,'Discl output_ class'!$B:$B,FALSE),MATCH('Class output'!E$1,'Discl output_ class'!$B$1:$T$1,FALSE))=0,0,'Inq6 adjusted class'!H431)</f>
        <v>0</v>
      </c>
      <c r="F431" s="39">
        <f>IF(INDEX('Discl output_ class'!$B:$T,MATCH('Class output'!$A431,'Discl output_ class'!$B:$B,FALSE),MATCH('Class output'!F$1,'Discl output_ class'!$B$1:$T$1,FALSE))=0,0,'Inq6 adjusted class'!I431)</f>
        <v>0</v>
      </c>
      <c r="G431" s="39">
        <f>IF(INDEX('Discl output_ class'!$B:$T,MATCH('Class output'!$A431,'Discl output_ class'!$B:$B,FALSE),MATCH('Class output'!G$1,'Discl output_ class'!$B$1:$T$1,FALSE))=0,0,'Inq6 adjusted class'!J431)</f>
        <v>0</v>
      </c>
      <c r="H431" s="39">
        <f>IF(INDEX('Discl output_ class'!$B:$T,MATCH('Class output'!$A431,'Discl output_ class'!$B:$B,FALSE),MATCH('Class output'!H$1,'Discl output_ class'!$B$1:$T$1,FALSE))=0,0,'Inq6 adjusted class'!K431)</f>
        <v>0</v>
      </c>
      <c r="I431" s="39">
        <f>IF(INDEX('Discl output_ class'!$B:$T,MATCH('Class output'!$A431,'Discl output_ class'!$B:$B,FALSE),MATCH('Class output'!I$1,'Discl output_ class'!$B$1:$T$1,FALSE))=0,0,'Inq6 adjusted class'!L431)</f>
        <v>0</v>
      </c>
      <c r="J431" s="39">
        <f>IF(INDEX('Discl output_ class'!$B:$T,MATCH('Class output'!$A431,'Discl output_ class'!$B:$B,FALSE),MATCH('Class output'!J$1,'Discl output_ class'!$B$1:$T$1,FALSE))=0,0,'Inq6 adjusted class'!M431)</f>
        <v>0</v>
      </c>
      <c r="K431" s="39">
        <f>IF(INDEX('Discl output_ class'!$B:$T,MATCH('Class output'!$A431,'Discl output_ class'!$B:$B,FALSE),MATCH('Class output'!K$1,'Discl output_ class'!$B$1:$T$1,FALSE))=0,0,'Inq6 adjusted class'!N431)</f>
        <v>0</v>
      </c>
      <c r="L431" s="39">
        <f>IF(INDEX('Discl output_ class'!$B:$T,MATCH('Class output'!$A431,'Discl output_ class'!$B:$B,FALSE),MATCH('Class output'!L$1,'Discl output_ class'!$B$1:$T$1,FALSE))=0,0,'Inq6 adjusted class'!O431)</f>
        <v>0</v>
      </c>
      <c r="M431" s="39">
        <f>IF(INDEX('Discl output_ class'!$B:$T,MATCH('Class output'!$A431,'Discl output_ class'!$B:$B,FALSE),MATCH('Class output'!M$1,'Discl output_ class'!$B$1:$T$1,FALSE))=0,0,'Inq6 adjusted class'!P431)</f>
        <v>0</v>
      </c>
      <c r="N431" s="39">
        <f>IF(INDEX('Discl output_ class'!$B:$T,MATCH('Class output'!$A431,'Discl output_ class'!$B:$B,FALSE),MATCH('Class output'!N$1,'Discl output_ class'!$B$1:$T$1,FALSE))=0,0,'Inq6 adjusted class'!Q431)</f>
        <v>0</v>
      </c>
      <c r="O431" s="39">
        <f>IF(INDEX('Discl output_ class'!$B:$T,MATCH('Class output'!$A431,'Discl output_ class'!$B:$B,FALSE),MATCH('Class output'!O$1,'Discl output_ class'!$B$1:$T$1,FALSE))=0,0,'Inq6 adjusted class'!R431)</f>
        <v>0</v>
      </c>
      <c r="P431" s="39">
        <f>IF(INDEX('Discl output_ class'!$B:$T,MATCH('Class output'!$A431,'Discl output_ class'!$B:$B,FALSE),MATCH('Class output'!P$1,'Discl output_ class'!$B$1:$T$1,FALSE))=0,0,'Inq6 adjusted class'!S431)</f>
        <v>0</v>
      </c>
      <c r="Q431" s="39">
        <f>IF(INDEX('Discl output_ class'!$B:$T,MATCH('Class output'!$A431,'Discl output_ class'!$B:$B,FALSE),MATCH('Class output'!Q$1,'Discl output_ class'!$B$1:$T$1,FALSE))=0,0,'Inq6 adjusted class'!T431)</f>
        <v>0</v>
      </c>
      <c r="R431" s="39">
        <f>IF(INDEX('Discl output_ class'!$B:$T,MATCH('Class output'!$A431,'Discl output_ class'!$B:$B,FALSE),MATCH('Class output'!R$1,'Discl output_ class'!$B$1:$T$1,FALSE))=0,0,'Inq6 adjusted class'!U431)</f>
        <v>0</v>
      </c>
      <c r="S431" s="39">
        <f>IF(INDEX('Discl output_ class'!$B:$T,MATCH('Class output'!$A431,'Discl output_ class'!$B:$B,FALSE),MATCH('Class output'!S$1,'Discl output_ class'!$B$1:$T$1,FALSE))=0,0,'Inq6 adjusted class'!V431)</f>
        <v>0</v>
      </c>
      <c r="T431" s="39">
        <f>IFERROR(VLOOKUP(A431,'Output A'!B:E,4,FALSE),0)</f>
        <v>0</v>
      </c>
    </row>
    <row r="432" spans="1:20" x14ac:dyDescent="0.3">
      <c r="A432" s="6">
        <f>'Discl output_ class'!B432</f>
        <v>5210</v>
      </c>
      <c r="B432" s="39">
        <f>IF(INDEX('Discl output_ class'!$B:$T,MATCH('Class output'!$A432,'Discl output_ class'!$B:$B,FALSE),MATCH('Class output'!B$1,'Discl output_ class'!$B$1:$T$1,FALSE))=0,0,'Inq6 adjusted class'!E432)</f>
        <v>10399.88730068931</v>
      </c>
      <c r="C432" s="39">
        <f>IF(INDEX('Discl output_ class'!$B:$T,MATCH('Class output'!$A432,'Discl output_ class'!$B:$B,FALSE),MATCH('Class output'!C$1,'Discl output_ class'!$B$1:$T$1,FALSE))=0,0,'Inq6 adjusted class'!F432)</f>
        <v>10907.755829607826</v>
      </c>
      <c r="D432" s="39">
        <f>IF(INDEX('Discl output_ class'!$B:$T,MATCH('Class output'!$A432,'Discl output_ class'!$B:$B,FALSE),MATCH('Class output'!D$1,'Discl output_ class'!$B$1:$T$1,FALSE))=0,0,'Inq6 adjusted class'!G432)</f>
        <v>9703.0869720471892</v>
      </c>
      <c r="E432" s="39">
        <f>IF(INDEX('Discl output_ class'!$B:$T,MATCH('Class output'!$A432,'Discl output_ class'!$B:$B,FALSE),MATCH('Class output'!E$1,'Discl output_ class'!$B$1:$T$1,FALSE))=0,0,'Inq6 adjusted class'!H432)</f>
        <v>9293.4225960603653</v>
      </c>
      <c r="F432" s="39">
        <f>IF(INDEX('Discl output_ class'!$B:$T,MATCH('Class output'!$A432,'Discl output_ class'!$B:$B,FALSE),MATCH('Class output'!F$1,'Discl output_ class'!$B$1:$T$1,FALSE))=0,0,'Inq6 adjusted class'!I432)</f>
        <v>8753.8145900086347</v>
      </c>
      <c r="G432" s="39">
        <f>IF(INDEX('Discl output_ class'!$B:$T,MATCH('Class output'!$A432,'Discl output_ class'!$B:$B,FALSE),MATCH('Class output'!G$1,'Discl output_ class'!$B$1:$T$1,FALSE))=0,0,'Inq6 adjusted class'!J432)</f>
        <v>8923.1407394590278</v>
      </c>
      <c r="H432" s="39">
        <f>IF(INDEX('Discl output_ class'!$B:$T,MATCH('Class output'!$A432,'Discl output_ class'!$B:$B,FALSE),MATCH('Class output'!H$1,'Discl output_ class'!$B$1:$T$1,FALSE))=0,0,'Inq6 adjusted class'!K432)</f>
        <v>8319.3001179537059</v>
      </c>
      <c r="I432" s="39">
        <f>IF(INDEX('Discl output_ class'!$B:$T,MATCH('Class output'!$A432,'Discl output_ class'!$B:$B,FALSE),MATCH('Class output'!I$1,'Discl output_ class'!$B$1:$T$1,FALSE))=0,0,'Inq6 adjusted class'!L432)</f>
        <v>7991.6153254688688</v>
      </c>
      <c r="J432" s="39">
        <f>IF(INDEX('Discl output_ class'!$B:$T,MATCH('Class output'!$A432,'Discl output_ class'!$B:$B,FALSE),MATCH('Class output'!J$1,'Discl output_ class'!$B$1:$T$1,FALSE))=0,0,'Inq6 adjusted class'!M432)</f>
        <v>7469.4837971844499</v>
      </c>
      <c r="K432" s="39">
        <f>IF(INDEX('Discl output_ class'!$B:$T,MATCH('Class output'!$A432,'Discl output_ class'!$B:$B,FALSE),MATCH('Class output'!K$1,'Discl output_ class'!$B$1:$T$1,FALSE))=0,0,'Inq6 adjusted class'!N432)</f>
        <v>7848.8285877738499</v>
      </c>
      <c r="L432" s="39">
        <f>IF(INDEX('Discl output_ class'!$B:$T,MATCH('Class output'!$A432,'Discl output_ class'!$B:$B,FALSE),MATCH('Class output'!L$1,'Discl output_ class'!$B$1:$T$1,FALSE))=0,0,'Inq6 adjusted class'!O432)</f>
        <v>8350.9545263216332</v>
      </c>
      <c r="M432" s="39">
        <f>IF(INDEX('Discl output_ class'!$B:$T,MATCH('Class output'!$A432,'Discl output_ class'!$B:$B,FALSE),MATCH('Class output'!M$1,'Discl output_ class'!$B$1:$T$1,FALSE))=0,0,'Inq6 adjusted class'!P432)</f>
        <v>7539.7967568096319</v>
      </c>
      <c r="N432" s="39">
        <f>IF(INDEX('Discl output_ class'!$B:$T,MATCH('Class output'!$A432,'Discl output_ class'!$B:$B,FALSE),MATCH('Class output'!N$1,'Discl output_ class'!$B$1:$T$1,FALSE))=0,0,'Inq6 adjusted class'!Q432)</f>
        <v>8908.0035130107754</v>
      </c>
      <c r="O432" s="39">
        <f>IF(INDEX('Discl output_ class'!$B:$T,MATCH('Class output'!$A432,'Discl output_ class'!$B:$B,FALSE),MATCH('Class output'!O$1,'Discl output_ class'!$B$1:$T$1,FALSE))=0,0,'Inq6 adjusted class'!R432)</f>
        <v>13179.566076620187</v>
      </c>
      <c r="P432" s="39">
        <f>IF(INDEX('Discl output_ class'!$B:$T,MATCH('Class output'!$A432,'Discl output_ class'!$B:$B,FALSE),MATCH('Class output'!P$1,'Discl output_ class'!$B$1:$T$1,FALSE))=0,0,'Inq6 adjusted class'!S432)</f>
        <v>12909.609276177109</v>
      </c>
      <c r="Q432" s="39">
        <f>IF(INDEX('Discl output_ class'!$B:$T,MATCH('Class output'!$A432,'Discl output_ class'!$B:$B,FALSE),MATCH('Class output'!Q$1,'Discl output_ class'!$B$1:$T$1,FALSE))=0,0,'Inq6 adjusted class'!T432)</f>
        <v>13058.258820100897</v>
      </c>
      <c r="R432" s="39">
        <f>IF(INDEX('Discl output_ class'!$B:$T,MATCH('Class output'!$A432,'Discl output_ class'!$B:$B,FALSE),MATCH('Class output'!R$1,'Discl output_ class'!$B$1:$T$1,FALSE))=0,0,'Inq6 adjusted class'!U432)</f>
        <v>12661.357886429218</v>
      </c>
      <c r="S432" s="39">
        <f>IF(INDEX('Discl output_ class'!$B:$T,MATCH('Class output'!$A432,'Discl output_ class'!$B:$B,FALSE),MATCH('Class output'!S$1,'Discl output_ class'!$B$1:$T$1,FALSE))=0,0,'Inq6 adjusted class'!V432)</f>
        <v>11631.957630214523</v>
      </c>
      <c r="T432" s="39">
        <f>IFERROR(VLOOKUP(A432,'Output A'!B:E,4,FALSE),0)</f>
        <v>13230.82</v>
      </c>
    </row>
    <row r="433" spans="1:20" x14ac:dyDescent="0.3">
      <c r="A433" s="6">
        <f>'Discl output_ class'!B433</f>
        <v>5221</v>
      </c>
      <c r="B433" s="39">
        <f>IF(INDEX('Discl output_ class'!$B:$T,MATCH('Class output'!$A433,'Discl output_ class'!$B:$B,FALSE),MATCH('Class output'!B$1,'Discl output_ class'!$B$1:$T$1,FALSE))=0,0,'Inq6 adjusted class'!E433)</f>
        <v>11287.326114188398</v>
      </c>
      <c r="C433" s="39">
        <f>IF(INDEX('Discl output_ class'!$B:$T,MATCH('Class output'!$A433,'Discl output_ class'!$B:$B,FALSE),MATCH('Class output'!C$1,'Discl output_ class'!$B$1:$T$1,FALSE))=0,0,'Inq6 adjusted class'!F433)</f>
        <v>9933.8914546621654</v>
      </c>
      <c r="D433" s="39">
        <f>IF(INDEX('Discl output_ class'!$B:$T,MATCH('Class output'!$A433,'Discl output_ class'!$B:$B,FALSE),MATCH('Class output'!D$1,'Discl output_ class'!$B$1:$T$1,FALSE))=0,0,'Inq6 adjusted class'!G433)</f>
        <v>11863.252307473009</v>
      </c>
      <c r="E433" s="39">
        <f>IF(INDEX('Discl output_ class'!$B:$T,MATCH('Class output'!$A433,'Discl output_ class'!$B:$B,FALSE),MATCH('Class output'!E$1,'Discl output_ class'!$B$1:$T$1,FALSE))=0,0,'Inq6 adjusted class'!H433)</f>
        <v>11937.259653377623</v>
      </c>
      <c r="F433" s="39">
        <f>IF(INDEX('Discl output_ class'!$B:$T,MATCH('Class output'!$A433,'Discl output_ class'!$B:$B,FALSE),MATCH('Class output'!F$1,'Discl output_ class'!$B$1:$T$1,FALSE))=0,0,'Inq6 adjusted class'!I433)</f>
        <v>12671.29957574638</v>
      </c>
      <c r="G433" s="39">
        <f>IF(INDEX('Discl output_ class'!$B:$T,MATCH('Class output'!$A433,'Discl output_ class'!$B:$B,FALSE),MATCH('Class output'!G$1,'Discl output_ class'!$B$1:$T$1,FALSE))=0,0,'Inq6 adjusted class'!J433)</f>
        <v>13908.569008339877</v>
      </c>
      <c r="H433" s="39">
        <f>IF(INDEX('Discl output_ class'!$B:$T,MATCH('Class output'!$A433,'Discl output_ class'!$B:$B,FALSE),MATCH('Class output'!H$1,'Discl output_ class'!$B$1:$T$1,FALSE))=0,0,'Inq6 adjusted class'!K433)</f>
        <v>25545.468149188557</v>
      </c>
      <c r="I433" s="39">
        <f>IF(INDEX('Discl output_ class'!$B:$T,MATCH('Class output'!$A433,'Discl output_ class'!$B:$B,FALSE),MATCH('Class output'!I$1,'Discl output_ class'!$B$1:$T$1,FALSE))=0,0,'Inq6 adjusted class'!L433)</f>
        <v>30856.56565401324</v>
      </c>
      <c r="J433" s="39">
        <f>IF(INDEX('Discl output_ class'!$B:$T,MATCH('Class output'!$A433,'Discl output_ class'!$B:$B,FALSE),MATCH('Class output'!J$1,'Discl output_ class'!$B$1:$T$1,FALSE))=0,0,'Inq6 adjusted class'!M433)</f>
        <v>24012.100978840812</v>
      </c>
      <c r="K433" s="39">
        <f>IF(INDEX('Discl output_ class'!$B:$T,MATCH('Class output'!$A433,'Discl output_ class'!$B:$B,FALSE),MATCH('Class output'!K$1,'Discl output_ class'!$B$1:$T$1,FALSE))=0,0,'Inq6 adjusted class'!N433)</f>
        <v>24800.294348528645</v>
      </c>
      <c r="L433" s="39">
        <f>IF(INDEX('Discl output_ class'!$B:$T,MATCH('Class output'!$A433,'Discl output_ class'!$B:$B,FALSE),MATCH('Class output'!L$1,'Discl output_ class'!$B$1:$T$1,FALSE))=0,0,'Inq6 adjusted class'!O433)</f>
        <v>28224.228737874619</v>
      </c>
      <c r="M433" s="39">
        <f>IF(INDEX('Discl output_ class'!$B:$T,MATCH('Class output'!$A433,'Discl output_ class'!$B:$B,FALSE),MATCH('Class output'!M$1,'Discl output_ class'!$B$1:$T$1,FALSE))=0,0,'Inq6 adjusted class'!P433)</f>
        <v>21695.328993953655</v>
      </c>
      <c r="N433" s="39">
        <f>IF(INDEX('Discl output_ class'!$B:$T,MATCH('Class output'!$A433,'Discl output_ class'!$B:$B,FALSE),MATCH('Class output'!N$1,'Discl output_ class'!$B$1:$T$1,FALSE))=0,0,'Inq6 adjusted class'!Q433)</f>
        <v>21221.537174791461</v>
      </c>
      <c r="O433" s="39">
        <f>IF(INDEX('Discl output_ class'!$B:$T,MATCH('Class output'!$A433,'Discl output_ class'!$B:$B,FALSE),MATCH('Class output'!O$1,'Discl output_ class'!$B$1:$T$1,FALSE))=0,0,'Inq6 adjusted class'!R433)</f>
        <v>15743.424434264904</v>
      </c>
      <c r="P433" s="39">
        <f>IF(INDEX('Discl output_ class'!$B:$T,MATCH('Class output'!$A433,'Discl output_ class'!$B:$B,FALSE),MATCH('Class output'!P$1,'Discl output_ class'!$B$1:$T$1,FALSE))=0,0,'Inq6 adjusted class'!S433)</f>
        <v>17143.54043037986</v>
      </c>
      <c r="Q433" s="39">
        <f>IF(INDEX('Discl output_ class'!$B:$T,MATCH('Class output'!$A433,'Discl output_ class'!$B:$B,FALSE),MATCH('Class output'!Q$1,'Discl output_ class'!$B$1:$T$1,FALSE))=0,0,'Inq6 adjusted class'!T433)</f>
        <v>13944.62068851804</v>
      </c>
      <c r="R433" s="39">
        <f>IF(INDEX('Discl output_ class'!$B:$T,MATCH('Class output'!$A433,'Discl output_ class'!$B:$B,FALSE),MATCH('Class output'!R$1,'Discl output_ class'!$B$1:$T$1,FALSE))=0,0,'Inq6 adjusted class'!U433)</f>
        <v>14326.616145407614</v>
      </c>
      <c r="S433" s="39">
        <f>IF(INDEX('Discl output_ class'!$B:$T,MATCH('Class output'!$A433,'Discl output_ class'!$B:$B,FALSE),MATCH('Class output'!S$1,'Discl output_ class'!$B$1:$T$1,FALSE))=0,0,'Inq6 adjusted class'!V433)</f>
        <v>14964.23753486339</v>
      </c>
      <c r="T433" s="39">
        <f>IFERROR(VLOOKUP(A433,'Output A'!B:E,4,FALSE),0)</f>
        <v>14027.88</v>
      </c>
    </row>
    <row r="434" spans="1:20" x14ac:dyDescent="0.3">
      <c r="A434" s="6">
        <f>'Discl output_ class'!B434</f>
        <v>5222</v>
      </c>
      <c r="B434" s="39">
        <f>IF(INDEX('Discl output_ class'!$B:$T,MATCH('Class output'!$A434,'Discl output_ class'!$B:$B,FALSE),MATCH('Class output'!B$1,'Discl output_ class'!$B$1:$T$1,FALSE))=0,0,'Inq6 adjusted class'!E434)</f>
        <v>799.75926460926121</v>
      </c>
      <c r="C434" s="39">
        <f>IF(INDEX('Discl output_ class'!$B:$T,MATCH('Class output'!$A434,'Discl output_ class'!$B:$B,FALSE),MATCH('Class output'!C$1,'Discl output_ class'!$B$1:$T$1,FALSE))=0,0,'Inq6 adjusted class'!F434)</f>
        <v>1176.3310590063893</v>
      </c>
      <c r="D434" s="39">
        <f>IF(INDEX('Discl output_ class'!$B:$T,MATCH('Class output'!$A434,'Discl output_ class'!$B:$B,FALSE),MATCH('Class output'!D$1,'Discl output_ class'!$B$1:$T$1,FALSE))=0,0,'Inq6 adjusted class'!G434)</f>
        <v>1172.7788516773712</v>
      </c>
      <c r="E434" s="39">
        <f>IF(INDEX('Discl output_ class'!$B:$T,MATCH('Class output'!$A434,'Discl output_ class'!$B:$B,FALSE),MATCH('Class output'!E$1,'Discl output_ class'!$B$1:$T$1,FALSE))=0,0,'Inq6 adjusted class'!H434)</f>
        <v>1673.6577746286375</v>
      </c>
      <c r="F434" s="39">
        <f>IF(INDEX('Discl output_ class'!$B:$T,MATCH('Class output'!$A434,'Discl output_ class'!$B:$B,FALSE),MATCH('Class output'!F$1,'Discl output_ class'!$B$1:$T$1,FALSE))=0,0,'Inq6 adjusted class'!I434)</f>
        <v>1224.2574863147272</v>
      </c>
      <c r="G434" s="39">
        <f>IF(INDEX('Discl output_ class'!$B:$T,MATCH('Class output'!$A434,'Discl output_ class'!$B:$B,FALSE),MATCH('Class output'!G$1,'Discl output_ class'!$B$1:$T$1,FALSE))=0,0,'Inq6 adjusted class'!J434)</f>
        <v>1277.0029729629014</v>
      </c>
      <c r="H434" s="39">
        <f>IF(INDEX('Discl output_ class'!$B:$T,MATCH('Class output'!$A434,'Discl output_ class'!$B:$B,FALSE),MATCH('Class output'!H$1,'Discl output_ class'!$B$1:$T$1,FALSE))=0,0,'Inq6 adjusted class'!K434)</f>
        <v>964.87885118996815</v>
      </c>
      <c r="I434" s="39">
        <f>IF(INDEX('Discl output_ class'!$B:$T,MATCH('Class output'!$A434,'Discl output_ class'!$B:$B,FALSE),MATCH('Class output'!I$1,'Discl output_ class'!$B$1:$T$1,FALSE))=0,0,'Inq6 adjusted class'!L434)</f>
        <v>907.59285577286335</v>
      </c>
      <c r="J434" s="39">
        <f>IF(INDEX('Discl output_ class'!$B:$T,MATCH('Class output'!$A434,'Discl output_ class'!$B:$B,FALSE),MATCH('Class output'!J$1,'Discl output_ class'!$B$1:$T$1,FALSE))=0,0,'Inq6 adjusted class'!M434)</f>
        <v>986.81280027208413</v>
      </c>
      <c r="K434" s="39">
        <f>IF(INDEX('Discl output_ class'!$B:$T,MATCH('Class output'!$A434,'Discl output_ class'!$B:$B,FALSE),MATCH('Class output'!K$1,'Discl output_ class'!$B$1:$T$1,FALSE))=0,0,'Inq6 adjusted class'!N434)</f>
        <v>779.61706006743054</v>
      </c>
      <c r="L434" s="39">
        <f>IF(INDEX('Discl output_ class'!$B:$T,MATCH('Class output'!$A434,'Discl output_ class'!$B:$B,FALSE),MATCH('Class output'!L$1,'Discl output_ class'!$B$1:$T$1,FALSE))=0,0,'Inq6 adjusted class'!O434)</f>
        <v>909.46260050149237</v>
      </c>
      <c r="M434" s="39">
        <f>IF(INDEX('Discl output_ class'!$B:$T,MATCH('Class output'!$A434,'Discl output_ class'!$B:$B,FALSE),MATCH('Class output'!M$1,'Discl output_ class'!$B$1:$T$1,FALSE))=0,0,'Inq6 adjusted class'!P434)</f>
        <v>1079.6550703940866</v>
      </c>
      <c r="N434" s="39">
        <f>IF(INDEX('Discl output_ class'!$B:$T,MATCH('Class output'!$A434,'Discl output_ class'!$B:$B,FALSE),MATCH('Class output'!N$1,'Discl output_ class'!$B$1:$T$1,FALSE))=0,0,'Inq6 adjusted class'!Q434)</f>
        <v>1211.7916883117691</v>
      </c>
      <c r="O434" s="39">
        <f>IF(INDEX('Discl output_ class'!$B:$T,MATCH('Class output'!$A434,'Discl output_ class'!$B:$B,FALSE),MATCH('Class output'!O$1,'Discl output_ class'!$B$1:$T$1,FALSE))=0,0,'Inq6 adjusted class'!R434)</f>
        <v>1228.4709995440014</v>
      </c>
      <c r="P434" s="39">
        <f>IF(INDEX('Discl output_ class'!$B:$T,MATCH('Class output'!$A434,'Discl output_ class'!$B:$B,FALSE),MATCH('Class output'!P$1,'Discl output_ class'!$B$1:$T$1,FALSE))=0,0,'Inq6 adjusted class'!S434)</f>
        <v>1351.7673631336527</v>
      </c>
      <c r="Q434" s="39">
        <f>IF(INDEX('Discl output_ class'!$B:$T,MATCH('Class output'!$A434,'Discl output_ class'!$B:$B,FALSE),MATCH('Class output'!Q$1,'Discl output_ class'!$B$1:$T$1,FALSE))=0,0,'Inq6 adjusted class'!T434)</f>
        <v>1136.8265167450538</v>
      </c>
      <c r="R434" s="39">
        <f>IF(INDEX('Discl output_ class'!$B:$T,MATCH('Class output'!$A434,'Discl output_ class'!$B:$B,FALSE),MATCH('Class output'!R$1,'Discl output_ class'!$B$1:$T$1,FALSE))=0,0,'Inq6 adjusted class'!U434)</f>
        <v>1157.524268474064</v>
      </c>
      <c r="S434" s="39">
        <f>IF(INDEX('Discl output_ class'!$B:$T,MATCH('Class output'!$A434,'Discl output_ class'!$B:$B,FALSE),MATCH('Class output'!S$1,'Discl output_ class'!$B$1:$T$1,FALSE))=0,0,'Inq6 adjusted class'!V434)</f>
        <v>1173.6198035449365</v>
      </c>
      <c r="T434" s="39">
        <f>IFERROR(VLOOKUP(A434,'Output A'!B:E,4,FALSE),0)</f>
        <v>1315.7</v>
      </c>
    </row>
    <row r="435" spans="1:20" x14ac:dyDescent="0.3">
      <c r="A435" s="6">
        <f>'Discl output_ class'!B435</f>
        <v>5223</v>
      </c>
      <c r="B435" s="39">
        <f>IF(INDEX('Discl output_ class'!$B:$T,MATCH('Class output'!$A435,'Discl output_ class'!$B:$B,FALSE),MATCH('Class output'!B$1,'Discl output_ class'!$B$1:$T$1,FALSE))=0,0,'Inq6 adjusted class'!E435)</f>
        <v>7283.1939725937</v>
      </c>
      <c r="C435" s="39">
        <f>IF(INDEX('Discl output_ class'!$B:$T,MATCH('Class output'!$A435,'Discl output_ class'!$B:$B,FALSE),MATCH('Class output'!C$1,'Discl output_ class'!$B$1:$T$1,FALSE))=0,0,'Inq6 adjusted class'!F435)</f>
        <v>9188.0377664991065</v>
      </c>
      <c r="D435" s="39">
        <f>IF(INDEX('Discl output_ class'!$B:$T,MATCH('Class output'!$A435,'Discl output_ class'!$B:$B,FALSE),MATCH('Class output'!D$1,'Discl output_ class'!$B$1:$T$1,FALSE))=0,0,'Inq6 adjusted class'!G435)</f>
        <v>7178.8280187417013</v>
      </c>
      <c r="E435" s="39">
        <f>IF(INDEX('Discl output_ class'!$B:$T,MATCH('Class output'!$A435,'Discl output_ class'!$B:$B,FALSE),MATCH('Class output'!E$1,'Discl output_ class'!$B$1:$T$1,FALSE))=0,0,'Inq6 adjusted class'!H435)</f>
        <v>10105.103079046958</v>
      </c>
      <c r="F435" s="39">
        <f>IF(INDEX('Discl output_ class'!$B:$T,MATCH('Class output'!$A435,'Discl output_ class'!$B:$B,FALSE),MATCH('Class output'!F$1,'Discl output_ class'!$B$1:$T$1,FALSE))=0,0,'Inq6 adjusted class'!I435)</f>
        <v>10008.556068659031</v>
      </c>
      <c r="G435" s="39">
        <f>IF(INDEX('Discl output_ class'!$B:$T,MATCH('Class output'!$A435,'Discl output_ class'!$B:$B,FALSE),MATCH('Class output'!G$1,'Discl output_ class'!$B$1:$T$1,FALSE))=0,0,'Inq6 adjusted class'!J435)</f>
        <v>8411.7722812637476</v>
      </c>
      <c r="H435" s="39">
        <f>IF(INDEX('Discl output_ class'!$B:$T,MATCH('Class output'!$A435,'Discl output_ class'!$B:$B,FALSE),MATCH('Class output'!H$1,'Discl output_ class'!$B$1:$T$1,FALSE))=0,0,'Inq6 adjusted class'!K435)</f>
        <v>8901.3872987715386</v>
      </c>
      <c r="I435" s="39">
        <f>IF(INDEX('Discl output_ class'!$B:$T,MATCH('Class output'!$A435,'Discl output_ class'!$B:$B,FALSE),MATCH('Class output'!I$1,'Discl output_ class'!$B$1:$T$1,FALSE))=0,0,'Inq6 adjusted class'!L435)</f>
        <v>9040.9378777981037</v>
      </c>
      <c r="J435" s="39">
        <f>IF(INDEX('Discl output_ class'!$B:$T,MATCH('Class output'!$A435,'Discl output_ class'!$B:$B,FALSE),MATCH('Class output'!J$1,'Discl output_ class'!$B$1:$T$1,FALSE))=0,0,'Inq6 adjusted class'!M435)</f>
        <v>11410.072609462482</v>
      </c>
      <c r="K435" s="39">
        <f>IF(INDEX('Discl output_ class'!$B:$T,MATCH('Class output'!$A435,'Discl output_ class'!$B:$B,FALSE),MATCH('Class output'!K$1,'Discl output_ class'!$B$1:$T$1,FALSE))=0,0,'Inq6 adjusted class'!N435)</f>
        <v>13865.018076475702</v>
      </c>
      <c r="L435" s="39">
        <f>IF(INDEX('Discl output_ class'!$B:$T,MATCH('Class output'!$A435,'Discl output_ class'!$B:$B,FALSE),MATCH('Class output'!L$1,'Discl output_ class'!$B$1:$T$1,FALSE))=0,0,'Inq6 adjusted class'!O435)</f>
        <v>14384.575414600167</v>
      </c>
      <c r="M435" s="39">
        <f>IF(INDEX('Discl output_ class'!$B:$T,MATCH('Class output'!$A435,'Discl output_ class'!$B:$B,FALSE),MATCH('Class output'!M$1,'Discl output_ class'!$B$1:$T$1,FALSE))=0,0,'Inq6 adjusted class'!P435)</f>
        <v>13238.971989685662</v>
      </c>
      <c r="N435" s="39">
        <f>IF(INDEX('Discl output_ class'!$B:$T,MATCH('Class output'!$A435,'Discl output_ class'!$B:$B,FALSE),MATCH('Class output'!N$1,'Discl output_ class'!$B$1:$T$1,FALSE))=0,0,'Inq6 adjusted class'!Q435)</f>
        <v>13940.768304575391</v>
      </c>
      <c r="O435" s="39">
        <f>IF(INDEX('Discl output_ class'!$B:$T,MATCH('Class output'!$A435,'Discl output_ class'!$B:$B,FALSE),MATCH('Class output'!O$1,'Discl output_ class'!$B$1:$T$1,FALSE))=0,0,'Inq6 adjusted class'!R435)</f>
        <v>12886.573440092963</v>
      </c>
      <c r="P435" s="39">
        <f>IF(INDEX('Discl output_ class'!$B:$T,MATCH('Class output'!$A435,'Discl output_ class'!$B:$B,FALSE),MATCH('Class output'!P$1,'Discl output_ class'!$B$1:$T$1,FALSE))=0,0,'Inq6 adjusted class'!S435)</f>
        <v>12840.495392021498</v>
      </c>
      <c r="Q435" s="39">
        <f>IF(INDEX('Discl output_ class'!$B:$T,MATCH('Class output'!$A435,'Discl output_ class'!$B:$B,FALSE),MATCH('Class output'!Q$1,'Discl output_ class'!$B$1:$T$1,FALSE))=0,0,'Inq6 adjusted class'!T435)</f>
        <v>12772.073683308934</v>
      </c>
      <c r="R435" s="39">
        <f>IF(INDEX('Discl output_ class'!$B:$T,MATCH('Class output'!$A435,'Discl output_ class'!$B:$B,FALSE),MATCH('Class output'!R$1,'Discl output_ class'!$B$1:$T$1,FALSE))=0,0,'Inq6 adjusted class'!U435)</f>
        <v>14806.124523868808</v>
      </c>
      <c r="S435" s="39">
        <f>IF(INDEX('Discl output_ class'!$B:$T,MATCH('Class output'!$A435,'Discl output_ class'!$B:$B,FALSE),MATCH('Class output'!S$1,'Discl output_ class'!$B$1:$T$1,FALSE))=0,0,'Inq6 adjusted class'!V435)</f>
        <v>14466.813708710608</v>
      </c>
      <c r="T435" s="39">
        <f>IFERROR(VLOOKUP(A435,'Output A'!B:E,4,FALSE),0)</f>
        <v>14897.05</v>
      </c>
    </row>
    <row r="436" spans="1:20" x14ac:dyDescent="0.3">
      <c r="A436" s="6">
        <f>'Discl output_ class'!B436</f>
        <v>5224</v>
      </c>
      <c r="B436" s="39">
        <f>IF(INDEX('Discl output_ class'!$B:$T,MATCH('Class output'!$A436,'Discl output_ class'!$B:$B,FALSE),MATCH('Class output'!B$1,'Discl output_ class'!$B$1:$T$1,FALSE))=0,0,'Inq6 adjusted class'!E436)</f>
        <v>912.45459681080683</v>
      </c>
      <c r="C436" s="39">
        <f>IF(INDEX('Discl output_ class'!$B:$T,MATCH('Class output'!$A436,'Discl output_ class'!$B:$B,FALSE),MATCH('Class output'!C$1,'Discl output_ class'!$B$1:$T$1,FALSE))=0,0,'Inq6 adjusted class'!F436)</f>
        <v>703.74715902292053</v>
      </c>
      <c r="D436" s="39">
        <f>IF(INDEX('Discl output_ class'!$B:$T,MATCH('Class output'!$A436,'Discl output_ class'!$B:$B,FALSE),MATCH('Class output'!D$1,'Discl output_ class'!$B$1:$T$1,FALSE))=0,0,'Inq6 adjusted class'!G436)</f>
        <v>1033.7794737817994</v>
      </c>
      <c r="E436" s="39">
        <f>IF(INDEX('Discl output_ class'!$B:$T,MATCH('Class output'!$A436,'Discl output_ class'!$B:$B,FALSE),MATCH('Class output'!E$1,'Discl output_ class'!$B$1:$T$1,FALSE))=0,0,'Inq6 adjusted class'!H436)</f>
        <v>1092.6950857549405</v>
      </c>
      <c r="F436" s="39">
        <f>IF(INDEX('Discl output_ class'!$B:$T,MATCH('Class output'!$A436,'Discl output_ class'!$B:$B,FALSE),MATCH('Class output'!F$1,'Discl output_ class'!$B$1:$T$1,FALSE))=0,0,'Inq6 adjusted class'!I436)</f>
        <v>1235.7450477899481</v>
      </c>
      <c r="G436" s="39">
        <f>IF(INDEX('Discl output_ class'!$B:$T,MATCH('Class output'!$A436,'Discl output_ class'!$B:$B,FALSE),MATCH('Class output'!G$1,'Discl output_ class'!$B$1:$T$1,FALSE))=0,0,'Inq6 adjusted class'!J436)</f>
        <v>1953.0168426833909</v>
      </c>
      <c r="H436" s="39">
        <f>IF(INDEX('Discl output_ class'!$B:$T,MATCH('Class output'!$A436,'Discl output_ class'!$B:$B,FALSE),MATCH('Class output'!H$1,'Discl output_ class'!$B$1:$T$1,FALSE))=0,0,'Inq6 adjusted class'!K436)</f>
        <v>1074.762180440518</v>
      </c>
      <c r="I436" s="39">
        <f>IF(INDEX('Discl output_ class'!$B:$T,MATCH('Class output'!$A436,'Discl output_ class'!$B:$B,FALSE),MATCH('Class output'!I$1,'Discl output_ class'!$B$1:$T$1,FALSE))=0,0,'Inq6 adjusted class'!L436)</f>
        <v>1668.2410293279022</v>
      </c>
      <c r="J436" s="39">
        <f>IF(INDEX('Discl output_ class'!$B:$T,MATCH('Class output'!$A436,'Discl output_ class'!$B:$B,FALSE),MATCH('Class output'!J$1,'Discl output_ class'!$B$1:$T$1,FALSE))=0,0,'Inq6 adjusted class'!M436)</f>
        <v>1736.2847135994737</v>
      </c>
      <c r="K436" s="39">
        <f>IF(INDEX('Discl output_ class'!$B:$T,MATCH('Class output'!$A436,'Discl output_ class'!$B:$B,FALSE),MATCH('Class output'!K$1,'Discl output_ class'!$B$1:$T$1,FALSE))=0,0,'Inq6 adjusted class'!N436)</f>
        <v>2014.7602675598177</v>
      </c>
      <c r="L436" s="39">
        <f>IF(INDEX('Discl output_ class'!$B:$T,MATCH('Class output'!$A436,'Discl output_ class'!$B:$B,FALSE),MATCH('Class output'!L$1,'Discl output_ class'!$B$1:$T$1,FALSE))=0,0,'Inq6 adjusted class'!O436)</f>
        <v>1728.1024015833266</v>
      </c>
      <c r="M436" s="39">
        <f>IF(INDEX('Discl output_ class'!$B:$T,MATCH('Class output'!$A436,'Discl output_ class'!$B:$B,FALSE),MATCH('Class output'!M$1,'Discl output_ class'!$B$1:$T$1,FALSE))=0,0,'Inq6 adjusted class'!P436)</f>
        <v>2146.0331286096853</v>
      </c>
      <c r="N436" s="39">
        <f>IF(INDEX('Discl output_ class'!$B:$T,MATCH('Class output'!$A436,'Discl output_ class'!$B:$B,FALSE),MATCH('Class output'!N$1,'Discl output_ class'!$B$1:$T$1,FALSE))=0,0,'Inq6 adjusted class'!Q436)</f>
        <v>2672.7967881081604</v>
      </c>
      <c r="O436" s="39">
        <f>IF(INDEX('Discl output_ class'!$B:$T,MATCH('Class output'!$A436,'Discl output_ class'!$B:$B,FALSE),MATCH('Class output'!O$1,'Discl output_ class'!$B$1:$T$1,FALSE))=0,0,'Inq6 adjusted class'!R436)</f>
        <v>2538.181965864509</v>
      </c>
      <c r="P436" s="39">
        <f>IF(INDEX('Discl output_ class'!$B:$T,MATCH('Class output'!$A436,'Discl output_ class'!$B:$B,FALSE),MATCH('Class output'!P$1,'Discl output_ class'!$B$1:$T$1,FALSE))=0,0,'Inq6 adjusted class'!S436)</f>
        <v>3180.4619980142666</v>
      </c>
      <c r="Q436" s="39">
        <f>IF(INDEX('Discl output_ class'!$B:$T,MATCH('Class output'!$A436,'Discl output_ class'!$B:$B,FALSE),MATCH('Class output'!Q$1,'Discl output_ class'!$B$1:$T$1,FALSE))=0,0,'Inq6 adjusted class'!T436)</f>
        <v>2873.4278509570363</v>
      </c>
      <c r="R436" s="39">
        <f>IF(INDEX('Discl output_ class'!$B:$T,MATCH('Class output'!$A436,'Discl output_ class'!$B:$B,FALSE),MATCH('Class output'!R$1,'Discl output_ class'!$B$1:$T$1,FALSE))=0,0,'Inq6 adjusted class'!U436)</f>
        <v>3224.6682876242076</v>
      </c>
      <c r="S436" s="39">
        <f>IF(INDEX('Discl output_ class'!$B:$T,MATCH('Class output'!$A436,'Discl output_ class'!$B:$B,FALSE),MATCH('Class output'!S$1,'Discl output_ class'!$B$1:$T$1,FALSE))=0,0,'Inq6 adjusted class'!V436)</f>
        <v>2913.0557367765518</v>
      </c>
      <c r="T436" s="39">
        <f>IFERROR(VLOOKUP(A436,'Output A'!B:E,4,FALSE),0)</f>
        <v>2403.44</v>
      </c>
    </row>
    <row r="437" spans="1:20" x14ac:dyDescent="0.3">
      <c r="A437" s="6">
        <f>'Discl output_ class'!B437</f>
        <v>5229</v>
      </c>
      <c r="B437" s="39">
        <f>IF(INDEX('Discl output_ class'!$B:$T,MATCH('Class output'!$A437,'Discl output_ class'!$B:$B,FALSE),MATCH('Class output'!B$1,'Discl output_ class'!$B$1:$T$1,FALSE))=0,0,'Inq6 adjusted class'!E437)</f>
        <v>18687.328068240709</v>
      </c>
      <c r="C437" s="39">
        <f>IF(INDEX('Discl output_ class'!$B:$T,MATCH('Class output'!$A437,'Discl output_ class'!$B:$B,FALSE),MATCH('Class output'!C$1,'Discl output_ class'!$B$1:$T$1,FALSE))=0,0,'Inq6 adjusted class'!F437)</f>
        <v>20006.805758986357</v>
      </c>
      <c r="D437" s="39">
        <f>IF(INDEX('Discl output_ class'!$B:$T,MATCH('Class output'!$A437,'Discl output_ class'!$B:$B,FALSE),MATCH('Class output'!D$1,'Discl output_ class'!$B$1:$T$1,FALSE))=0,0,'Inq6 adjusted class'!G437)</f>
        <v>19615.093864198203</v>
      </c>
      <c r="E437" s="39">
        <f>IF(INDEX('Discl output_ class'!$B:$T,MATCH('Class output'!$A437,'Discl output_ class'!$B:$B,FALSE),MATCH('Class output'!E$1,'Discl output_ class'!$B$1:$T$1,FALSE))=0,0,'Inq6 adjusted class'!H437)</f>
        <v>18078.832913000959</v>
      </c>
      <c r="F437" s="39">
        <f>IF(INDEX('Discl output_ class'!$B:$T,MATCH('Class output'!$A437,'Discl output_ class'!$B:$B,FALSE),MATCH('Class output'!F$1,'Discl output_ class'!$B$1:$T$1,FALSE))=0,0,'Inq6 adjusted class'!I437)</f>
        <v>18680.15546976481</v>
      </c>
      <c r="G437" s="39">
        <f>IF(INDEX('Discl output_ class'!$B:$T,MATCH('Class output'!$A437,'Discl output_ class'!$B:$B,FALSE),MATCH('Class output'!G$1,'Discl output_ class'!$B$1:$T$1,FALSE))=0,0,'Inq6 adjusted class'!J437)</f>
        <v>17520.656525500137</v>
      </c>
      <c r="H437" s="39">
        <f>IF(INDEX('Discl output_ class'!$B:$T,MATCH('Class output'!$A437,'Discl output_ class'!$B:$B,FALSE),MATCH('Class output'!H$1,'Discl output_ class'!$B$1:$T$1,FALSE))=0,0,'Inq6 adjusted class'!K437)</f>
        <v>15000.505666988947</v>
      </c>
      <c r="I437" s="39">
        <f>IF(INDEX('Discl output_ class'!$B:$T,MATCH('Class output'!$A437,'Discl output_ class'!$B:$B,FALSE),MATCH('Class output'!I$1,'Discl output_ class'!$B$1:$T$1,FALSE))=0,0,'Inq6 adjusted class'!L437)</f>
        <v>14192.822500798315</v>
      </c>
      <c r="J437" s="39">
        <f>IF(INDEX('Discl output_ class'!$B:$T,MATCH('Class output'!$A437,'Discl output_ class'!$B:$B,FALSE),MATCH('Class output'!J$1,'Discl output_ class'!$B$1:$T$1,FALSE))=0,0,'Inq6 adjusted class'!M437)</f>
        <v>15158.427367557912</v>
      </c>
      <c r="K437" s="39">
        <f>IF(INDEX('Discl output_ class'!$B:$T,MATCH('Class output'!$A437,'Discl output_ class'!$B:$B,FALSE),MATCH('Class output'!K$1,'Discl output_ class'!$B$1:$T$1,FALSE))=0,0,'Inq6 adjusted class'!N437)</f>
        <v>13443.618078318743</v>
      </c>
      <c r="L437" s="39">
        <f>IF(INDEX('Discl output_ class'!$B:$T,MATCH('Class output'!$A437,'Discl output_ class'!$B:$B,FALSE),MATCH('Class output'!L$1,'Discl output_ class'!$B$1:$T$1,FALSE))=0,0,'Inq6 adjusted class'!O437)</f>
        <v>15243.00182825744</v>
      </c>
      <c r="M437" s="39">
        <f>IF(INDEX('Discl output_ class'!$B:$T,MATCH('Class output'!$A437,'Discl output_ class'!$B:$B,FALSE),MATCH('Class output'!M$1,'Discl output_ class'!$B$1:$T$1,FALSE))=0,0,'Inq6 adjusted class'!P437)</f>
        <v>15273.424983039788</v>
      </c>
      <c r="N437" s="39">
        <f>IF(INDEX('Discl output_ class'!$B:$T,MATCH('Class output'!$A437,'Discl output_ class'!$B:$B,FALSE),MATCH('Class output'!N$1,'Discl output_ class'!$B$1:$T$1,FALSE))=0,0,'Inq6 adjusted class'!Q437)</f>
        <v>11811.845180239408</v>
      </c>
      <c r="O437" s="39">
        <f>IF(INDEX('Discl output_ class'!$B:$T,MATCH('Class output'!$A437,'Discl output_ class'!$B:$B,FALSE),MATCH('Class output'!O$1,'Discl output_ class'!$B$1:$T$1,FALSE))=0,0,'Inq6 adjusted class'!R437)</f>
        <v>11863.244147341278</v>
      </c>
      <c r="P437" s="39">
        <f>IF(INDEX('Discl output_ class'!$B:$T,MATCH('Class output'!$A437,'Discl output_ class'!$B:$B,FALSE),MATCH('Class output'!P$1,'Discl output_ class'!$B$1:$T$1,FALSE))=0,0,'Inq6 adjusted class'!S437)</f>
        <v>15506.189428059306</v>
      </c>
      <c r="Q437" s="39">
        <f>IF(INDEX('Discl output_ class'!$B:$T,MATCH('Class output'!$A437,'Discl output_ class'!$B:$B,FALSE),MATCH('Class output'!Q$1,'Discl output_ class'!$B$1:$T$1,FALSE))=0,0,'Inq6 adjusted class'!T437)</f>
        <v>12043.60893935992</v>
      </c>
      <c r="R437" s="39">
        <f>IF(INDEX('Discl output_ class'!$B:$T,MATCH('Class output'!$A437,'Discl output_ class'!$B:$B,FALSE),MATCH('Class output'!R$1,'Discl output_ class'!$B$1:$T$1,FALSE))=0,0,'Inq6 adjusted class'!U437)</f>
        <v>15295.655721126464</v>
      </c>
      <c r="S437" s="39">
        <f>IF(INDEX('Discl output_ class'!$B:$T,MATCH('Class output'!$A437,'Discl output_ class'!$B:$B,FALSE),MATCH('Class output'!S$1,'Discl output_ class'!$B$1:$T$1,FALSE))=0,0,'Inq6 adjusted class'!V437)</f>
        <v>16208.2874703094</v>
      </c>
      <c r="T437" s="39">
        <f>IFERROR(VLOOKUP(A437,'Output A'!B:E,4,FALSE),0)</f>
        <v>14210.44</v>
      </c>
    </row>
    <row r="438" spans="1:20" x14ac:dyDescent="0.3">
      <c r="A438" s="6">
        <f>'Discl output_ class'!B438</f>
        <v>5310</v>
      </c>
      <c r="B438" s="39">
        <f>IF(INDEX('Discl output_ class'!$B:$T,MATCH('Class output'!$A438,'Discl output_ class'!$B:$B,FALSE),MATCH('Class output'!B$1,'Discl output_ class'!$B$1:$T$1,FALSE))=0,0,'Inq6 adjusted class'!E438)</f>
        <v>44887.759503651694</v>
      </c>
      <c r="C438" s="39">
        <f>IF(INDEX('Discl output_ class'!$B:$T,MATCH('Class output'!$A438,'Discl output_ class'!$B:$B,FALSE),MATCH('Class output'!C$1,'Discl output_ class'!$B$1:$T$1,FALSE))=0,0,'Inq6 adjusted class'!F438)</f>
        <v>44736.33173346761</v>
      </c>
      <c r="D438" s="39">
        <f>IF(INDEX('Discl output_ class'!$B:$T,MATCH('Class output'!$A438,'Discl output_ class'!$B:$B,FALSE),MATCH('Class output'!D$1,'Discl output_ class'!$B$1:$T$1,FALSE))=0,0,'Inq6 adjusted class'!G438)</f>
        <v>46316.088751472336</v>
      </c>
      <c r="E438" s="39">
        <f>IF(INDEX('Discl output_ class'!$B:$T,MATCH('Class output'!$A438,'Discl output_ class'!$B:$B,FALSE),MATCH('Class output'!E$1,'Discl output_ class'!$B$1:$T$1,FALSE))=0,0,'Inq6 adjusted class'!H438)</f>
        <v>39435.744950038184</v>
      </c>
      <c r="F438" s="39">
        <f>IF(INDEX('Discl output_ class'!$B:$T,MATCH('Class output'!$A438,'Discl output_ class'!$B:$B,FALSE),MATCH('Class output'!F$1,'Discl output_ class'!$B$1:$T$1,FALSE))=0,0,'Inq6 adjusted class'!I438)</f>
        <v>40429.310628528307</v>
      </c>
      <c r="G438" s="39">
        <f>IF(INDEX('Discl output_ class'!$B:$T,MATCH('Class output'!$A438,'Discl output_ class'!$B:$B,FALSE),MATCH('Class output'!G$1,'Discl output_ class'!$B$1:$T$1,FALSE))=0,0,'Inq6 adjusted class'!J438)</f>
        <v>36063.772857099684</v>
      </c>
      <c r="H438" s="39">
        <f>IF(INDEX('Discl output_ class'!$B:$T,MATCH('Class output'!$A438,'Discl output_ class'!$B:$B,FALSE),MATCH('Class output'!H$1,'Discl output_ class'!$B$1:$T$1,FALSE))=0,0,'Inq6 adjusted class'!K438)</f>
        <v>30231.171490479166</v>
      </c>
      <c r="I438" s="39">
        <f>IF(INDEX('Discl output_ class'!$B:$T,MATCH('Class output'!$A438,'Discl output_ class'!$B:$B,FALSE),MATCH('Class output'!I$1,'Discl output_ class'!$B$1:$T$1,FALSE))=0,0,'Inq6 adjusted class'!L438)</f>
        <v>29478.940168931775</v>
      </c>
      <c r="J438" s="39">
        <f>IF(INDEX('Discl output_ class'!$B:$T,MATCH('Class output'!$A438,'Discl output_ class'!$B:$B,FALSE),MATCH('Class output'!J$1,'Discl output_ class'!$B$1:$T$1,FALSE))=0,0,'Inq6 adjusted class'!M438)</f>
        <v>32395.282907286026</v>
      </c>
      <c r="K438" s="39">
        <f>IF(INDEX('Discl output_ class'!$B:$T,MATCH('Class output'!$A438,'Discl output_ class'!$B:$B,FALSE),MATCH('Class output'!K$1,'Discl output_ class'!$B$1:$T$1,FALSE))=0,0,'Inq6 adjusted class'!N438)</f>
        <v>30643.851745175834</v>
      </c>
      <c r="L438" s="39">
        <f>IF(INDEX('Discl output_ class'!$B:$T,MATCH('Class output'!$A438,'Discl output_ class'!$B:$B,FALSE),MATCH('Class output'!L$1,'Discl output_ class'!$B$1:$T$1,FALSE))=0,0,'Inq6 adjusted class'!O438)</f>
        <v>31282.30183113879</v>
      </c>
      <c r="M438" s="39">
        <f>IF(INDEX('Discl output_ class'!$B:$T,MATCH('Class output'!$A438,'Discl output_ class'!$B:$B,FALSE),MATCH('Class output'!M$1,'Discl output_ class'!$B$1:$T$1,FALSE))=0,0,'Inq6 adjusted class'!P438)</f>
        <v>29147.768312039483</v>
      </c>
      <c r="N438" s="39">
        <f>IF(INDEX('Discl output_ class'!$B:$T,MATCH('Class output'!$A438,'Discl output_ class'!$B:$B,FALSE),MATCH('Class output'!N$1,'Discl output_ class'!$B$1:$T$1,FALSE))=0,0,'Inq6 adjusted class'!Q438)</f>
        <v>24548.191459917482</v>
      </c>
      <c r="O438" s="39">
        <f>IF(INDEX('Discl output_ class'!$B:$T,MATCH('Class output'!$A438,'Discl output_ class'!$B:$B,FALSE),MATCH('Class output'!O$1,'Discl output_ class'!$B$1:$T$1,FALSE))=0,0,'Inq6 adjusted class'!R438)</f>
        <v>23307.757442626709</v>
      </c>
      <c r="P438" s="39">
        <f>IF(INDEX('Discl output_ class'!$B:$T,MATCH('Class output'!$A438,'Discl output_ class'!$B:$B,FALSE),MATCH('Class output'!P$1,'Discl output_ class'!$B$1:$T$1,FALSE))=0,0,'Inq6 adjusted class'!S438)</f>
        <v>23143.302186651443</v>
      </c>
      <c r="Q438" s="39">
        <f>IF(INDEX('Discl output_ class'!$B:$T,MATCH('Class output'!$A438,'Discl output_ class'!$B:$B,FALSE),MATCH('Class output'!Q$1,'Discl output_ class'!$B$1:$T$1,FALSE))=0,0,'Inq6 adjusted class'!T438)</f>
        <v>22420.055703634356</v>
      </c>
      <c r="R438" s="39">
        <f>IF(INDEX('Discl output_ class'!$B:$T,MATCH('Class output'!$A438,'Discl output_ class'!$B:$B,FALSE),MATCH('Class output'!R$1,'Discl output_ class'!$B$1:$T$1,FALSE))=0,0,'Inq6 adjusted class'!U438)</f>
        <v>21960.459559080537</v>
      </c>
      <c r="S438" s="39">
        <f>IF(INDEX('Discl output_ class'!$B:$T,MATCH('Class output'!$A438,'Discl output_ class'!$B:$B,FALSE),MATCH('Class output'!S$1,'Discl output_ class'!$B$1:$T$1,FALSE))=0,0,'Inq6 adjusted class'!V438)</f>
        <v>20420.700496783655</v>
      </c>
      <c r="T438" s="39">
        <f>IFERROR(VLOOKUP(A438,'Output A'!B:E,4,FALSE),0)</f>
        <v>19173.02</v>
      </c>
    </row>
    <row r="439" spans="1:20" x14ac:dyDescent="0.3">
      <c r="A439" s="6">
        <f>'Discl output_ class'!B439</f>
        <v>5320</v>
      </c>
      <c r="B439" s="39">
        <f>IF(INDEX('Discl output_ class'!$B:$T,MATCH('Class output'!$A439,'Discl output_ class'!$B:$B,FALSE),MATCH('Class output'!B$1,'Discl output_ class'!$B$1:$T$1,FALSE))=0,0,'Inq6 adjusted class'!E439)</f>
        <v>14666.186934898074</v>
      </c>
      <c r="C439" s="39">
        <f>IF(INDEX('Discl output_ class'!$B:$T,MATCH('Class output'!$A439,'Discl output_ class'!$B:$B,FALSE),MATCH('Class output'!C$1,'Discl output_ class'!$B$1:$T$1,FALSE))=0,0,'Inq6 adjusted class'!F439)</f>
        <v>13145.696946943492</v>
      </c>
      <c r="D439" s="39">
        <f>IF(INDEX('Discl output_ class'!$B:$T,MATCH('Class output'!$A439,'Discl output_ class'!$B:$B,FALSE),MATCH('Class output'!D$1,'Discl output_ class'!$B$1:$T$1,FALSE))=0,0,'Inq6 adjusted class'!G439)</f>
        <v>15504.592929999802</v>
      </c>
      <c r="E439" s="39">
        <f>IF(INDEX('Discl output_ class'!$B:$T,MATCH('Class output'!$A439,'Discl output_ class'!$B:$B,FALSE),MATCH('Class output'!E$1,'Discl output_ class'!$B$1:$T$1,FALSE))=0,0,'Inq6 adjusted class'!H439)</f>
        <v>14090.368406613932</v>
      </c>
      <c r="F439" s="39">
        <f>IF(INDEX('Discl output_ class'!$B:$T,MATCH('Class output'!$A439,'Discl output_ class'!$B:$B,FALSE),MATCH('Class output'!F$1,'Discl output_ class'!$B$1:$T$1,FALSE))=0,0,'Inq6 adjusted class'!I439)</f>
        <v>14351.911123173431</v>
      </c>
      <c r="G439" s="39">
        <f>IF(INDEX('Discl output_ class'!$B:$T,MATCH('Class output'!$A439,'Discl output_ class'!$B:$B,FALSE),MATCH('Class output'!G$1,'Discl output_ class'!$B$1:$T$1,FALSE))=0,0,'Inq6 adjusted class'!J439)</f>
        <v>12537.005807646099</v>
      </c>
      <c r="H439" s="39">
        <f>IF(INDEX('Discl output_ class'!$B:$T,MATCH('Class output'!$A439,'Discl output_ class'!$B:$B,FALSE),MATCH('Class output'!H$1,'Discl output_ class'!$B$1:$T$1,FALSE))=0,0,'Inq6 adjusted class'!K439)</f>
        <v>11155.012187756112</v>
      </c>
      <c r="I439" s="39">
        <f>IF(INDEX('Discl output_ class'!$B:$T,MATCH('Class output'!$A439,'Discl output_ class'!$B:$B,FALSE),MATCH('Class output'!I$1,'Discl output_ class'!$B$1:$T$1,FALSE))=0,0,'Inq6 adjusted class'!L439)</f>
        <v>11945.818914294905</v>
      </c>
      <c r="J439" s="39">
        <f>IF(INDEX('Discl output_ class'!$B:$T,MATCH('Class output'!$A439,'Discl output_ class'!$B:$B,FALSE),MATCH('Class output'!J$1,'Discl output_ class'!$B$1:$T$1,FALSE))=0,0,'Inq6 adjusted class'!M439)</f>
        <v>13024.315326677401</v>
      </c>
      <c r="K439" s="39">
        <f>IF(INDEX('Discl output_ class'!$B:$T,MATCH('Class output'!$A439,'Discl output_ class'!$B:$B,FALSE),MATCH('Class output'!K$1,'Discl output_ class'!$B$1:$T$1,FALSE))=0,0,'Inq6 adjusted class'!N439)</f>
        <v>14177.924736648934</v>
      </c>
      <c r="L439" s="39">
        <f>IF(INDEX('Discl output_ class'!$B:$T,MATCH('Class output'!$A439,'Discl output_ class'!$B:$B,FALSE),MATCH('Class output'!L$1,'Discl output_ class'!$B$1:$T$1,FALSE))=0,0,'Inq6 adjusted class'!O439)</f>
        <v>11926.222424642112</v>
      </c>
      <c r="M439" s="39">
        <f>IF(INDEX('Discl output_ class'!$B:$T,MATCH('Class output'!$A439,'Discl output_ class'!$B:$B,FALSE),MATCH('Class output'!M$1,'Discl output_ class'!$B$1:$T$1,FALSE))=0,0,'Inq6 adjusted class'!P439)</f>
        <v>12927.132344539819</v>
      </c>
      <c r="N439" s="39">
        <f>IF(INDEX('Discl output_ class'!$B:$T,MATCH('Class output'!$A439,'Discl output_ class'!$B:$B,FALSE),MATCH('Class output'!N$1,'Discl output_ class'!$B$1:$T$1,FALSE))=0,0,'Inq6 adjusted class'!Q439)</f>
        <v>13455.049543877234</v>
      </c>
      <c r="O439" s="39">
        <f>IF(INDEX('Discl output_ class'!$B:$T,MATCH('Class output'!$A439,'Discl output_ class'!$B:$B,FALSE),MATCH('Class output'!O$1,'Discl output_ class'!$B$1:$T$1,FALSE))=0,0,'Inq6 adjusted class'!R439)</f>
        <v>7833.7305655194741</v>
      </c>
      <c r="P439" s="39">
        <f>IF(INDEX('Discl output_ class'!$B:$T,MATCH('Class output'!$A439,'Discl output_ class'!$B:$B,FALSE),MATCH('Class output'!P$1,'Discl output_ class'!$B$1:$T$1,FALSE))=0,0,'Inq6 adjusted class'!S439)</f>
        <v>9099.568499549152</v>
      </c>
      <c r="Q439" s="39">
        <f>IF(INDEX('Discl output_ class'!$B:$T,MATCH('Class output'!$A439,'Discl output_ class'!$B:$B,FALSE),MATCH('Class output'!Q$1,'Discl output_ class'!$B$1:$T$1,FALSE))=0,0,'Inq6 adjusted class'!T439)</f>
        <v>11922.211808843547</v>
      </c>
      <c r="R439" s="39">
        <f>IF(INDEX('Discl output_ class'!$B:$T,MATCH('Class output'!$A439,'Discl output_ class'!$B:$B,FALSE),MATCH('Class output'!R$1,'Discl output_ class'!$B$1:$T$1,FALSE))=0,0,'Inq6 adjusted class'!U439)</f>
        <v>10531.354599425924</v>
      </c>
      <c r="S439" s="39">
        <f>IF(INDEX('Discl output_ class'!$B:$T,MATCH('Class output'!$A439,'Discl output_ class'!$B:$B,FALSE),MATCH('Class output'!S$1,'Discl output_ class'!$B$1:$T$1,FALSE))=0,0,'Inq6 adjusted class'!V439)</f>
        <v>8793.1743396652764</v>
      </c>
      <c r="T439" s="39">
        <f>IFERROR(VLOOKUP(A439,'Output A'!B:E,4,FALSE),0)</f>
        <v>9095.36</v>
      </c>
    </row>
    <row r="440" spans="1:20" x14ac:dyDescent="0.3">
      <c r="A440" s="6">
        <f>'Discl output_ class'!B440</f>
        <v>5510</v>
      </c>
      <c r="B440" s="39">
        <f>IF(INDEX('Discl output_ class'!$B:$T,MATCH('Class output'!$A440,'Discl output_ class'!$B:$B,FALSE),MATCH('Class output'!B$1,'Discl output_ class'!$B$1:$T$1,FALSE))=0,0,'Inq6 adjusted class'!E440)</f>
        <v>44792.671708640693</v>
      </c>
      <c r="C440" s="39">
        <f>IF(INDEX('Discl output_ class'!$B:$T,MATCH('Class output'!$A440,'Discl output_ class'!$B:$B,FALSE),MATCH('Class output'!C$1,'Discl output_ class'!$B$1:$T$1,FALSE))=0,0,'Inq6 adjusted class'!F440)</f>
        <v>46932.143296418559</v>
      </c>
      <c r="D440" s="39">
        <f>IF(INDEX('Discl output_ class'!$B:$T,MATCH('Class output'!$A440,'Discl output_ class'!$B:$B,FALSE),MATCH('Class output'!D$1,'Discl output_ class'!$B$1:$T$1,FALSE))=0,0,'Inq6 adjusted class'!G440)</f>
        <v>49392.229563174282</v>
      </c>
      <c r="E440" s="39">
        <f>IF(INDEX('Discl output_ class'!$B:$T,MATCH('Class output'!$A440,'Discl output_ class'!$B:$B,FALSE),MATCH('Class output'!E$1,'Discl output_ class'!$B$1:$T$1,FALSE))=0,0,'Inq6 adjusted class'!H440)</f>
        <v>46038.909145614765</v>
      </c>
      <c r="F440" s="39">
        <f>IF(INDEX('Discl output_ class'!$B:$T,MATCH('Class output'!$A440,'Discl output_ class'!$B:$B,FALSE),MATCH('Class output'!F$1,'Discl output_ class'!$B$1:$T$1,FALSE))=0,0,'Inq6 adjusted class'!I440)</f>
        <v>47559.982079751826</v>
      </c>
      <c r="G440" s="39">
        <f>IF(INDEX('Discl output_ class'!$B:$T,MATCH('Class output'!$A440,'Discl output_ class'!$B:$B,FALSE),MATCH('Class output'!G$1,'Discl output_ class'!$B$1:$T$1,FALSE))=0,0,'Inq6 adjusted class'!J440)</f>
        <v>46843.403356573152</v>
      </c>
      <c r="H440" s="39">
        <f>IF(INDEX('Discl output_ class'!$B:$T,MATCH('Class output'!$A440,'Discl output_ class'!$B:$B,FALSE),MATCH('Class output'!H$1,'Discl output_ class'!$B$1:$T$1,FALSE))=0,0,'Inq6 adjusted class'!K440)</f>
        <v>45941.363563192797</v>
      </c>
      <c r="I440" s="39">
        <f>IF(INDEX('Discl output_ class'!$B:$T,MATCH('Class output'!$A440,'Discl output_ class'!$B:$B,FALSE),MATCH('Class output'!I$1,'Discl output_ class'!$B$1:$T$1,FALSE))=0,0,'Inq6 adjusted class'!L440)</f>
        <v>48111.933797926496</v>
      </c>
      <c r="J440" s="39">
        <f>IF(INDEX('Discl output_ class'!$B:$T,MATCH('Class output'!$A440,'Discl output_ class'!$B:$B,FALSE),MATCH('Class output'!J$1,'Discl output_ class'!$B$1:$T$1,FALSE))=0,0,'Inq6 adjusted class'!M440)</f>
        <v>52527.834018702488</v>
      </c>
      <c r="K440" s="39">
        <f>IF(INDEX('Discl output_ class'!$B:$T,MATCH('Class output'!$A440,'Discl output_ class'!$B:$B,FALSE),MATCH('Class output'!K$1,'Discl output_ class'!$B$1:$T$1,FALSE))=0,0,'Inq6 adjusted class'!N440)</f>
        <v>52777.266082497517</v>
      </c>
      <c r="L440" s="39">
        <f>IF(INDEX('Discl output_ class'!$B:$T,MATCH('Class output'!$A440,'Discl output_ class'!$B:$B,FALSE),MATCH('Class output'!L$1,'Discl output_ class'!$B$1:$T$1,FALSE))=0,0,'Inq6 adjusted class'!O440)</f>
        <v>53505.228141928419</v>
      </c>
      <c r="M440" s="39">
        <f>IF(INDEX('Discl output_ class'!$B:$T,MATCH('Class output'!$A440,'Discl output_ class'!$B:$B,FALSE),MATCH('Class output'!M$1,'Discl output_ class'!$B$1:$T$1,FALSE))=0,0,'Inq6 adjusted class'!P440)</f>
        <v>51509.972838768386</v>
      </c>
      <c r="N440" s="39">
        <f>IF(INDEX('Discl output_ class'!$B:$T,MATCH('Class output'!$A440,'Discl output_ class'!$B:$B,FALSE),MATCH('Class output'!N$1,'Discl output_ class'!$B$1:$T$1,FALSE))=0,0,'Inq6 adjusted class'!Q440)</f>
        <v>43617.979431599306</v>
      </c>
      <c r="O440" s="39">
        <f>IF(INDEX('Discl output_ class'!$B:$T,MATCH('Class output'!$A440,'Discl output_ class'!$B:$B,FALSE),MATCH('Class output'!O$1,'Discl output_ class'!$B$1:$T$1,FALSE))=0,0,'Inq6 adjusted class'!R440)</f>
        <v>59940.446096919906</v>
      </c>
      <c r="P440" s="39">
        <f>IF(INDEX('Discl output_ class'!$B:$T,MATCH('Class output'!$A440,'Discl output_ class'!$B:$B,FALSE),MATCH('Class output'!P$1,'Discl output_ class'!$B$1:$T$1,FALSE))=0,0,'Inq6 adjusted class'!S440)</f>
        <v>56842.296762492828</v>
      </c>
      <c r="Q440" s="39">
        <f>IF(INDEX('Discl output_ class'!$B:$T,MATCH('Class output'!$A440,'Discl output_ class'!$B:$B,FALSE),MATCH('Class output'!Q$1,'Discl output_ class'!$B$1:$T$1,FALSE))=0,0,'Inq6 adjusted class'!T440)</f>
        <v>56501.160894217464</v>
      </c>
      <c r="R440" s="39">
        <f>IF(INDEX('Discl output_ class'!$B:$T,MATCH('Class output'!$A440,'Discl output_ class'!$B:$B,FALSE),MATCH('Class output'!R$1,'Discl output_ class'!$B$1:$T$1,FALSE))=0,0,'Inq6 adjusted class'!U440)</f>
        <v>62284.131399640079</v>
      </c>
      <c r="S440" s="39">
        <f>IF(INDEX('Discl output_ class'!$B:$T,MATCH('Class output'!$A440,'Discl output_ class'!$B:$B,FALSE),MATCH('Class output'!S$1,'Discl output_ class'!$B$1:$T$1,FALSE))=0,0,'Inq6 adjusted class'!V440)</f>
        <v>59206.103667925301</v>
      </c>
      <c r="T440" s="39">
        <f>IFERROR(VLOOKUP(A440,'Output A'!B:E,4,FALSE),0)</f>
        <v>66272.86</v>
      </c>
    </row>
    <row r="441" spans="1:20" x14ac:dyDescent="0.3">
      <c r="A441" s="6">
        <f>'Discl output_ class'!B441</f>
        <v>5520</v>
      </c>
      <c r="B441" s="39">
        <f>IF(INDEX('Discl output_ class'!$B:$T,MATCH('Class output'!$A441,'Discl output_ class'!$B:$B,FALSE),MATCH('Class output'!B$1,'Discl output_ class'!$B$1:$T$1,FALSE))=0,0,'Inq6 adjusted class'!E441)</f>
        <v>787.44889514110764</v>
      </c>
      <c r="C441" s="39">
        <f>IF(INDEX('Discl output_ class'!$B:$T,MATCH('Class output'!$A441,'Discl output_ class'!$B:$B,FALSE),MATCH('Class output'!C$1,'Discl output_ class'!$B$1:$T$1,FALSE))=0,0,'Inq6 adjusted class'!F441)</f>
        <v>1301.393641182045</v>
      </c>
      <c r="D441" s="39">
        <f>IF(INDEX('Discl output_ class'!$B:$T,MATCH('Class output'!$A441,'Discl output_ class'!$B:$B,FALSE),MATCH('Class output'!D$1,'Discl output_ class'!$B$1:$T$1,FALSE))=0,0,'Inq6 adjusted class'!G441)</f>
        <v>1347.922920895573</v>
      </c>
      <c r="E441" s="39">
        <f>IF(INDEX('Discl output_ class'!$B:$T,MATCH('Class output'!$A441,'Discl output_ class'!$B:$B,FALSE),MATCH('Class output'!E$1,'Discl output_ class'!$B$1:$T$1,FALSE))=0,0,'Inq6 adjusted class'!H441)</f>
        <v>1439.638110531637</v>
      </c>
      <c r="F441" s="39">
        <f>IF(INDEX('Discl output_ class'!$B:$T,MATCH('Class output'!$A441,'Discl output_ class'!$B:$B,FALSE),MATCH('Class output'!F$1,'Discl output_ class'!$B$1:$T$1,FALSE))=0,0,'Inq6 adjusted class'!I441)</f>
        <v>1546.8708378747044</v>
      </c>
      <c r="G441" s="39">
        <f>IF(INDEX('Discl output_ class'!$B:$T,MATCH('Class output'!$A441,'Discl output_ class'!$B:$B,FALSE),MATCH('Class output'!G$1,'Discl output_ class'!$B$1:$T$1,FALSE))=0,0,'Inq6 adjusted class'!J441)</f>
        <v>1521.4055525631893</v>
      </c>
      <c r="H441" s="39">
        <f>IF(INDEX('Discl output_ class'!$B:$T,MATCH('Class output'!$A441,'Discl output_ class'!$B:$B,FALSE),MATCH('Class output'!H$1,'Discl output_ class'!$B$1:$T$1,FALSE))=0,0,'Inq6 adjusted class'!K441)</f>
        <v>1628.5026913079757</v>
      </c>
      <c r="I441" s="39">
        <f>IF(INDEX('Discl output_ class'!$B:$T,MATCH('Class output'!$A441,'Discl output_ class'!$B:$B,FALSE),MATCH('Class output'!I$1,'Discl output_ class'!$B$1:$T$1,FALSE))=0,0,'Inq6 adjusted class'!L441)</f>
        <v>1676.1892230090245</v>
      </c>
      <c r="J441" s="39">
        <f>IF(INDEX('Discl output_ class'!$B:$T,MATCH('Class output'!$A441,'Discl output_ class'!$B:$B,FALSE),MATCH('Class output'!J$1,'Discl output_ class'!$B$1:$T$1,FALSE))=0,0,'Inq6 adjusted class'!M441)</f>
        <v>1607.6811476052671</v>
      </c>
      <c r="K441" s="39">
        <f>IF(INDEX('Discl output_ class'!$B:$T,MATCH('Class output'!$A441,'Discl output_ class'!$B:$B,FALSE),MATCH('Class output'!K$1,'Discl output_ class'!$B$1:$T$1,FALSE))=0,0,'Inq6 adjusted class'!N441)</f>
        <v>1781.9447778651847</v>
      </c>
      <c r="L441" s="39">
        <f>IF(INDEX('Discl output_ class'!$B:$T,MATCH('Class output'!$A441,'Discl output_ class'!$B:$B,FALSE),MATCH('Class output'!L$1,'Discl output_ class'!$B$1:$T$1,FALSE))=0,0,'Inq6 adjusted class'!O441)</f>
        <v>1900.7182701190677</v>
      </c>
      <c r="M441" s="39">
        <f>IF(INDEX('Discl output_ class'!$B:$T,MATCH('Class output'!$A441,'Discl output_ class'!$B:$B,FALSE),MATCH('Class output'!M$1,'Discl output_ class'!$B$1:$T$1,FALSE))=0,0,'Inq6 adjusted class'!P441)</f>
        <v>1550.1380886518166</v>
      </c>
      <c r="N441" s="39">
        <f>IF(INDEX('Discl output_ class'!$B:$T,MATCH('Class output'!$A441,'Discl output_ class'!$B:$B,FALSE),MATCH('Class output'!N$1,'Discl output_ class'!$B$1:$T$1,FALSE))=0,0,'Inq6 adjusted class'!Q441)</f>
        <v>1043.0871853241877</v>
      </c>
      <c r="O441" s="39">
        <f>IF(INDEX('Discl output_ class'!$B:$T,MATCH('Class output'!$A441,'Discl output_ class'!$B:$B,FALSE),MATCH('Class output'!O$1,'Discl output_ class'!$B$1:$T$1,FALSE))=0,0,'Inq6 adjusted class'!R441)</f>
        <v>1601.4726042397911</v>
      </c>
      <c r="P441" s="39">
        <f>IF(INDEX('Discl output_ class'!$B:$T,MATCH('Class output'!$A441,'Discl output_ class'!$B:$B,FALSE),MATCH('Class output'!P$1,'Discl output_ class'!$B$1:$T$1,FALSE))=0,0,'Inq6 adjusted class'!S441)</f>
        <v>1297.1479111277392</v>
      </c>
      <c r="Q441" s="39">
        <f>IF(INDEX('Discl output_ class'!$B:$T,MATCH('Class output'!$A441,'Discl output_ class'!$B:$B,FALSE),MATCH('Class output'!Q$1,'Discl output_ class'!$B$1:$T$1,FALSE))=0,0,'Inq6 adjusted class'!T441)</f>
        <v>1477.1134720803786</v>
      </c>
      <c r="R441" s="39">
        <f>IF(INDEX('Discl output_ class'!$B:$T,MATCH('Class output'!$A441,'Discl output_ class'!$B:$B,FALSE),MATCH('Class output'!R$1,'Discl output_ class'!$B$1:$T$1,FALSE))=0,0,'Inq6 adjusted class'!U441)</f>
        <v>1758.5242394603781</v>
      </c>
      <c r="S441" s="39">
        <f>IF(INDEX('Discl output_ class'!$B:$T,MATCH('Class output'!$A441,'Discl output_ class'!$B:$B,FALSE),MATCH('Class output'!S$1,'Discl output_ class'!$B$1:$T$1,FALSE))=0,0,'Inq6 adjusted class'!V441)</f>
        <v>1473.4011725136052</v>
      </c>
      <c r="T441" s="39">
        <f>IFERROR(VLOOKUP(A441,'Output A'!B:E,4,FALSE),0)</f>
        <v>1875.71</v>
      </c>
    </row>
    <row r="442" spans="1:20" x14ac:dyDescent="0.3">
      <c r="A442" s="6">
        <f>'Discl output_ class'!B442</f>
        <v>5530</v>
      </c>
      <c r="B442" s="39">
        <f>IF(INDEX('Discl output_ class'!$B:$T,MATCH('Class output'!$A442,'Discl output_ class'!$B:$B,FALSE),MATCH('Class output'!B$1,'Discl output_ class'!$B$1:$T$1,FALSE))=0,0,'Inq6 adjusted class'!E442)</f>
        <v>0</v>
      </c>
      <c r="C442" s="39">
        <f>IF(INDEX('Discl output_ class'!$B:$T,MATCH('Class output'!$A442,'Discl output_ class'!$B:$B,FALSE),MATCH('Class output'!C$1,'Discl output_ class'!$B$1:$T$1,FALSE))=0,0,'Inq6 adjusted class'!F442)</f>
        <v>0</v>
      </c>
      <c r="D442" s="39">
        <f>IF(INDEX('Discl output_ class'!$B:$T,MATCH('Class output'!$A442,'Discl output_ class'!$B:$B,FALSE),MATCH('Class output'!D$1,'Discl output_ class'!$B$1:$T$1,FALSE))=0,0,'Inq6 adjusted class'!G442)</f>
        <v>0</v>
      </c>
      <c r="E442" s="39">
        <f>IF(INDEX('Discl output_ class'!$B:$T,MATCH('Class output'!$A442,'Discl output_ class'!$B:$B,FALSE),MATCH('Class output'!E$1,'Discl output_ class'!$B$1:$T$1,FALSE))=0,0,'Inq6 adjusted class'!H442)</f>
        <v>0</v>
      </c>
      <c r="F442" s="39">
        <f>IF(INDEX('Discl output_ class'!$B:$T,MATCH('Class output'!$A442,'Discl output_ class'!$B:$B,FALSE),MATCH('Class output'!F$1,'Discl output_ class'!$B$1:$T$1,FALSE))=0,0,'Inq6 adjusted class'!I442)</f>
        <v>0</v>
      </c>
      <c r="G442" s="39">
        <f>IF(INDEX('Discl output_ class'!$B:$T,MATCH('Class output'!$A442,'Discl output_ class'!$B:$B,FALSE),MATCH('Class output'!G$1,'Discl output_ class'!$B$1:$T$1,FALSE))=0,0,'Inq6 adjusted class'!J442)</f>
        <v>0</v>
      </c>
      <c r="H442" s="39">
        <f>IF(INDEX('Discl output_ class'!$B:$T,MATCH('Class output'!$A442,'Discl output_ class'!$B:$B,FALSE),MATCH('Class output'!H$1,'Discl output_ class'!$B$1:$T$1,FALSE))=0,0,'Inq6 adjusted class'!K442)</f>
        <v>0</v>
      </c>
      <c r="I442" s="39">
        <f>IF(INDEX('Discl output_ class'!$B:$T,MATCH('Class output'!$A442,'Discl output_ class'!$B:$B,FALSE),MATCH('Class output'!I$1,'Discl output_ class'!$B$1:$T$1,FALSE))=0,0,'Inq6 adjusted class'!L442)</f>
        <v>0</v>
      </c>
      <c r="J442" s="39">
        <f>IF(INDEX('Discl output_ class'!$B:$T,MATCH('Class output'!$A442,'Discl output_ class'!$B:$B,FALSE),MATCH('Class output'!J$1,'Discl output_ class'!$B$1:$T$1,FALSE))=0,0,'Inq6 adjusted class'!M442)</f>
        <v>0</v>
      </c>
      <c r="K442" s="39">
        <f>IF(INDEX('Discl output_ class'!$B:$T,MATCH('Class output'!$A442,'Discl output_ class'!$B:$B,FALSE),MATCH('Class output'!K$1,'Discl output_ class'!$B$1:$T$1,FALSE))=0,0,'Inq6 adjusted class'!N442)</f>
        <v>0</v>
      </c>
      <c r="L442" s="39">
        <f>IF(INDEX('Discl output_ class'!$B:$T,MATCH('Class output'!$A442,'Discl output_ class'!$B:$B,FALSE),MATCH('Class output'!L$1,'Discl output_ class'!$B$1:$T$1,FALSE))=0,0,'Inq6 adjusted class'!O442)</f>
        <v>0</v>
      </c>
      <c r="M442" s="39">
        <f>IF(INDEX('Discl output_ class'!$B:$T,MATCH('Class output'!$A442,'Discl output_ class'!$B:$B,FALSE),MATCH('Class output'!M$1,'Discl output_ class'!$B$1:$T$1,FALSE))=0,0,'Inq6 adjusted class'!P442)</f>
        <v>83.846049119436572</v>
      </c>
      <c r="N442" s="39">
        <f>IF(INDEX('Discl output_ class'!$B:$T,MATCH('Class output'!$A442,'Discl output_ class'!$B:$B,FALSE),MATCH('Class output'!N$1,'Discl output_ class'!$B$1:$T$1,FALSE))=0,0,'Inq6 adjusted class'!Q442)</f>
        <v>68.532168996978143</v>
      </c>
      <c r="O442" s="39">
        <f>IF(INDEX('Discl output_ class'!$B:$T,MATCH('Class output'!$A442,'Discl output_ class'!$B:$B,FALSE),MATCH('Class output'!O$1,'Discl output_ class'!$B$1:$T$1,FALSE))=0,0,'Inq6 adjusted class'!R442)</f>
        <v>130.62900545863951</v>
      </c>
      <c r="P442" s="39">
        <f>IF(INDEX('Discl output_ class'!$B:$T,MATCH('Class output'!$A442,'Discl output_ class'!$B:$B,FALSE),MATCH('Class output'!P$1,'Discl output_ class'!$B$1:$T$1,FALSE))=0,0,'Inq6 adjusted class'!S442)</f>
        <v>160.57302663071607</v>
      </c>
      <c r="Q442" s="39">
        <f>IF(INDEX('Discl output_ class'!$B:$T,MATCH('Class output'!$A442,'Discl output_ class'!$B:$B,FALSE),MATCH('Class output'!Q$1,'Discl output_ class'!$B$1:$T$1,FALSE))=0,0,'Inq6 adjusted class'!T442)</f>
        <v>149.61707807939806</v>
      </c>
      <c r="R442" s="39">
        <f>IF(INDEX('Discl output_ class'!$B:$T,MATCH('Class output'!$A442,'Discl output_ class'!$B:$B,FALSE),MATCH('Class output'!R$1,'Discl output_ class'!$B$1:$T$1,FALSE))=0,0,'Inq6 adjusted class'!U442)</f>
        <v>290.55946189887408</v>
      </c>
      <c r="S442" s="39">
        <f>IF(INDEX('Discl output_ class'!$B:$T,MATCH('Class output'!$A442,'Discl output_ class'!$B:$B,FALSE),MATCH('Class output'!S$1,'Discl output_ class'!$B$1:$T$1,FALSE))=0,0,'Inq6 adjusted class'!V442)</f>
        <v>105.87754885386154</v>
      </c>
      <c r="T442" s="39">
        <f>IFERROR(VLOOKUP(A442,'Output A'!B:E,4,FALSE),0)</f>
        <v>145.9679921</v>
      </c>
    </row>
    <row r="443" spans="1:20" x14ac:dyDescent="0.3">
      <c r="A443" s="6">
        <f>'Discl output_ class'!B443</f>
        <v>5590</v>
      </c>
      <c r="B443" s="39">
        <f>IF(INDEX('Discl output_ class'!$B:$T,MATCH('Class output'!$A443,'Discl output_ class'!$B:$B,FALSE),MATCH('Class output'!B$1,'Discl output_ class'!$B$1:$T$1,FALSE))=0,0,'Inq6 adjusted class'!E443)</f>
        <v>0</v>
      </c>
      <c r="C443" s="39">
        <f>IF(INDEX('Discl output_ class'!$B:$T,MATCH('Class output'!$A443,'Discl output_ class'!$B:$B,FALSE),MATCH('Class output'!C$1,'Discl output_ class'!$B$1:$T$1,FALSE))=0,0,'Inq6 adjusted class'!F443)</f>
        <v>0</v>
      </c>
      <c r="D443" s="39">
        <f>IF(INDEX('Discl output_ class'!$B:$T,MATCH('Class output'!$A443,'Discl output_ class'!$B:$B,FALSE),MATCH('Class output'!D$1,'Discl output_ class'!$B$1:$T$1,FALSE))=0,0,'Inq6 adjusted class'!G443)</f>
        <v>0</v>
      </c>
      <c r="E443" s="39">
        <f>IF(INDEX('Discl output_ class'!$B:$T,MATCH('Class output'!$A443,'Discl output_ class'!$B:$B,FALSE),MATCH('Class output'!E$1,'Discl output_ class'!$B$1:$T$1,FALSE))=0,0,'Inq6 adjusted class'!H443)</f>
        <v>0</v>
      </c>
      <c r="F443" s="39">
        <f>IF(INDEX('Discl output_ class'!$B:$T,MATCH('Class output'!$A443,'Discl output_ class'!$B:$B,FALSE),MATCH('Class output'!F$1,'Discl output_ class'!$B$1:$T$1,FALSE))=0,0,'Inq6 adjusted class'!I443)</f>
        <v>0</v>
      </c>
      <c r="G443" s="39">
        <f>IF(INDEX('Discl output_ class'!$B:$T,MATCH('Class output'!$A443,'Discl output_ class'!$B:$B,FALSE),MATCH('Class output'!G$1,'Discl output_ class'!$B$1:$T$1,FALSE))=0,0,'Inq6 adjusted class'!J443)</f>
        <v>0</v>
      </c>
      <c r="H443" s="39">
        <f>IF(INDEX('Discl output_ class'!$B:$T,MATCH('Class output'!$A443,'Discl output_ class'!$B:$B,FALSE),MATCH('Class output'!H$1,'Discl output_ class'!$B$1:$T$1,FALSE))=0,0,'Inq6 adjusted class'!K443)</f>
        <v>0</v>
      </c>
      <c r="I443" s="39">
        <f>IF(INDEX('Discl output_ class'!$B:$T,MATCH('Class output'!$A443,'Discl output_ class'!$B:$B,FALSE),MATCH('Class output'!I$1,'Discl output_ class'!$B$1:$T$1,FALSE))=0,0,'Inq6 adjusted class'!L443)</f>
        <v>0</v>
      </c>
      <c r="J443" s="39">
        <f>IF(INDEX('Discl output_ class'!$B:$T,MATCH('Class output'!$A443,'Discl output_ class'!$B:$B,FALSE),MATCH('Class output'!J$1,'Discl output_ class'!$B$1:$T$1,FALSE))=0,0,'Inq6 adjusted class'!M443)</f>
        <v>0</v>
      </c>
      <c r="K443" s="39">
        <f>IF(INDEX('Discl output_ class'!$B:$T,MATCH('Class output'!$A443,'Discl output_ class'!$B:$B,FALSE),MATCH('Class output'!K$1,'Discl output_ class'!$B$1:$T$1,FALSE))=0,0,'Inq6 adjusted class'!N443)</f>
        <v>0</v>
      </c>
      <c r="L443" s="39">
        <f>IF(INDEX('Discl output_ class'!$B:$T,MATCH('Class output'!$A443,'Discl output_ class'!$B:$B,FALSE),MATCH('Class output'!L$1,'Discl output_ class'!$B$1:$T$1,FALSE))=0,0,'Inq6 adjusted class'!O443)</f>
        <v>0</v>
      </c>
      <c r="M443" s="39">
        <f>IF(INDEX('Discl output_ class'!$B:$T,MATCH('Class output'!$A443,'Discl output_ class'!$B:$B,FALSE),MATCH('Class output'!M$1,'Discl output_ class'!$B$1:$T$1,FALSE))=0,0,'Inq6 adjusted class'!P443)</f>
        <v>1674.7851725966643</v>
      </c>
      <c r="N443" s="39">
        <f>IF(INDEX('Discl output_ class'!$B:$T,MATCH('Class output'!$A443,'Discl output_ class'!$B:$B,FALSE),MATCH('Class output'!N$1,'Discl output_ class'!$B$1:$T$1,FALSE))=0,0,'Inq6 adjusted class'!Q443)</f>
        <v>1321.4505694353561</v>
      </c>
      <c r="O443" s="39">
        <f>IF(INDEX('Discl output_ class'!$B:$T,MATCH('Class output'!$A443,'Discl output_ class'!$B:$B,FALSE),MATCH('Class output'!O$1,'Discl output_ class'!$B$1:$T$1,FALSE))=0,0,'Inq6 adjusted class'!R443)</f>
        <v>1649.0265600128575</v>
      </c>
      <c r="P443" s="39">
        <f>IF(INDEX('Discl output_ class'!$B:$T,MATCH('Class output'!$A443,'Discl output_ class'!$B:$B,FALSE),MATCH('Class output'!P$1,'Discl output_ class'!$B$1:$T$1,FALSE))=0,0,'Inq6 adjusted class'!S443)</f>
        <v>1532.3129717440236</v>
      </c>
      <c r="Q443" s="39">
        <f>IF(INDEX('Discl output_ class'!$B:$T,MATCH('Class output'!$A443,'Discl output_ class'!$B:$B,FALSE),MATCH('Class output'!Q$1,'Discl output_ class'!$B$1:$T$1,FALSE))=0,0,'Inq6 adjusted class'!T443)</f>
        <v>1978.1768125530841</v>
      </c>
      <c r="R443" s="39">
        <f>IF(INDEX('Discl output_ class'!$B:$T,MATCH('Class output'!$A443,'Discl output_ class'!$B:$B,FALSE),MATCH('Class output'!R$1,'Discl output_ class'!$B$1:$T$1,FALSE))=0,0,'Inq6 adjusted class'!U443)</f>
        <v>2086.7893005077926</v>
      </c>
      <c r="S443" s="39">
        <f>IF(INDEX('Discl output_ class'!$B:$T,MATCH('Class output'!$A443,'Discl output_ class'!$B:$B,FALSE),MATCH('Class output'!S$1,'Discl output_ class'!$B$1:$T$1,FALSE))=0,0,'Inq6 adjusted class'!V443)</f>
        <v>1950.8055342215966</v>
      </c>
      <c r="T443" s="39">
        <f>IFERROR(VLOOKUP(A443,'Output A'!B:E,4,FALSE),0)</f>
        <v>2517.21</v>
      </c>
    </row>
    <row r="444" spans="1:20" x14ac:dyDescent="0.3">
      <c r="A444" s="6">
        <f>'Discl output_ class'!B444</f>
        <v>5610</v>
      </c>
      <c r="B444" s="39">
        <f>IF(INDEX('Discl output_ class'!$B:$T,MATCH('Class output'!$A444,'Discl output_ class'!$B:$B,FALSE),MATCH('Class output'!B$1,'Discl output_ class'!$B$1:$T$1,FALSE))=0,0,'Inq6 adjusted class'!E444)</f>
        <v>106128.35288421091</v>
      </c>
      <c r="C444" s="39">
        <f>IF(INDEX('Discl output_ class'!$B:$T,MATCH('Class output'!$A444,'Discl output_ class'!$B:$B,FALSE),MATCH('Class output'!C$1,'Discl output_ class'!$B$1:$T$1,FALSE))=0,0,'Inq6 adjusted class'!F444)</f>
        <v>115807.17590079787</v>
      </c>
      <c r="D444" s="39">
        <f>IF(INDEX('Discl output_ class'!$B:$T,MATCH('Class output'!$A444,'Discl output_ class'!$B:$B,FALSE),MATCH('Class output'!D$1,'Discl output_ class'!$B$1:$T$1,FALSE))=0,0,'Inq6 adjusted class'!G444)</f>
        <v>116648.87396343483</v>
      </c>
      <c r="E444" s="39">
        <f>IF(INDEX('Discl output_ class'!$B:$T,MATCH('Class output'!$A444,'Discl output_ class'!$B:$B,FALSE),MATCH('Class output'!E$1,'Discl output_ class'!$B$1:$T$1,FALSE))=0,0,'Inq6 adjusted class'!H444)</f>
        <v>124234.28740481612</v>
      </c>
      <c r="F444" s="39">
        <f>IF(INDEX('Discl output_ class'!$B:$T,MATCH('Class output'!$A444,'Discl output_ class'!$B:$B,FALSE),MATCH('Class output'!F$1,'Discl output_ class'!$B$1:$T$1,FALSE))=0,0,'Inq6 adjusted class'!I444)</f>
        <v>130938.9305564574</v>
      </c>
      <c r="G444" s="39">
        <f>IF(INDEX('Discl output_ class'!$B:$T,MATCH('Class output'!$A444,'Discl output_ class'!$B:$B,FALSE),MATCH('Class output'!G$1,'Discl output_ class'!$B$1:$T$1,FALSE))=0,0,'Inq6 adjusted class'!J444)</f>
        <v>138417.87315724941</v>
      </c>
      <c r="H444" s="39">
        <f>IF(INDEX('Discl output_ class'!$B:$T,MATCH('Class output'!$A444,'Discl output_ class'!$B:$B,FALSE),MATCH('Class output'!H$1,'Discl output_ class'!$B$1:$T$1,FALSE))=0,0,'Inq6 adjusted class'!K444)</f>
        <v>141987.29618646295</v>
      </c>
      <c r="I444" s="39">
        <f>IF(INDEX('Discl output_ class'!$B:$T,MATCH('Class output'!$A444,'Discl output_ class'!$B:$B,FALSE),MATCH('Class output'!I$1,'Discl output_ class'!$B$1:$T$1,FALSE))=0,0,'Inq6 adjusted class'!L444)</f>
        <v>142725.77641745575</v>
      </c>
      <c r="J444" s="39">
        <f>IF(INDEX('Discl output_ class'!$B:$T,MATCH('Class output'!$A444,'Discl output_ class'!$B:$B,FALSE),MATCH('Class output'!J$1,'Discl output_ class'!$B$1:$T$1,FALSE))=0,0,'Inq6 adjusted class'!M444)</f>
        <v>140848.18973950576</v>
      </c>
      <c r="K444" s="39">
        <f>IF(INDEX('Discl output_ class'!$B:$T,MATCH('Class output'!$A444,'Discl output_ class'!$B:$B,FALSE),MATCH('Class output'!K$1,'Discl output_ class'!$B$1:$T$1,FALSE))=0,0,'Inq6 adjusted class'!N444)</f>
        <v>139943.05241158284</v>
      </c>
      <c r="L444" s="39">
        <f>IF(INDEX('Discl output_ class'!$B:$T,MATCH('Class output'!$A444,'Discl output_ class'!$B:$B,FALSE),MATCH('Class output'!L$1,'Discl output_ class'!$B$1:$T$1,FALSE))=0,0,'Inq6 adjusted class'!O444)</f>
        <v>151795.75481509414</v>
      </c>
      <c r="M444" s="39">
        <f>IF(INDEX('Discl output_ class'!$B:$T,MATCH('Class output'!$A444,'Discl output_ class'!$B:$B,FALSE),MATCH('Class output'!M$1,'Discl output_ class'!$B$1:$T$1,FALSE))=0,0,'Inq6 adjusted class'!P444)</f>
        <v>137399.04573396858</v>
      </c>
      <c r="N444" s="39">
        <f>IF(INDEX('Discl output_ class'!$B:$T,MATCH('Class output'!$A444,'Discl output_ class'!$B:$B,FALSE),MATCH('Class output'!N$1,'Discl output_ class'!$B$1:$T$1,FALSE))=0,0,'Inq6 adjusted class'!Q444)</f>
        <v>155956.05671838866</v>
      </c>
      <c r="O444" s="39">
        <f>IF(INDEX('Discl output_ class'!$B:$T,MATCH('Class output'!$A444,'Discl output_ class'!$B:$B,FALSE),MATCH('Class output'!O$1,'Discl output_ class'!$B$1:$T$1,FALSE))=0,0,'Inq6 adjusted class'!R444)</f>
        <v>143326.5710686532</v>
      </c>
      <c r="P444" s="39">
        <f>IF(INDEX('Discl output_ class'!$B:$T,MATCH('Class output'!$A444,'Discl output_ class'!$B:$B,FALSE),MATCH('Class output'!P$1,'Discl output_ class'!$B$1:$T$1,FALSE))=0,0,'Inq6 adjusted class'!S444)</f>
        <v>165600.52438522552</v>
      </c>
      <c r="Q444" s="39">
        <f>IF(INDEX('Discl output_ class'!$B:$T,MATCH('Class output'!$A444,'Discl output_ class'!$B:$B,FALSE),MATCH('Class output'!Q$1,'Discl output_ class'!$B$1:$T$1,FALSE))=0,0,'Inq6 adjusted class'!T444)</f>
        <v>176125.80138025005</v>
      </c>
      <c r="R444" s="39">
        <f>IF(INDEX('Discl output_ class'!$B:$T,MATCH('Class output'!$A444,'Discl output_ class'!$B:$B,FALSE),MATCH('Class output'!R$1,'Discl output_ class'!$B$1:$T$1,FALSE))=0,0,'Inq6 adjusted class'!U444)</f>
        <v>180596.11618693545</v>
      </c>
      <c r="S444" s="39">
        <f>IF(INDEX('Discl output_ class'!$B:$T,MATCH('Class output'!$A444,'Discl output_ class'!$B:$B,FALSE),MATCH('Class output'!S$1,'Discl output_ class'!$B$1:$T$1,FALSE))=0,0,'Inq6 adjusted class'!V444)</f>
        <v>195083.41812656174</v>
      </c>
      <c r="T444" s="39">
        <f>IFERROR(VLOOKUP(A444,'Output A'!B:E,4,FALSE),0)</f>
        <v>211145.37</v>
      </c>
    </row>
    <row r="445" spans="1:20" x14ac:dyDescent="0.3">
      <c r="A445" s="6">
        <f>'Discl output_ class'!B445</f>
        <v>5621</v>
      </c>
      <c r="B445" s="39">
        <f>IF(INDEX('Discl output_ class'!$B:$T,MATCH('Class output'!$A445,'Discl output_ class'!$B:$B,FALSE),MATCH('Class output'!B$1,'Discl output_ class'!$B$1:$T$1,FALSE))=0,0,'Inq6 adjusted class'!E445)</f>
        <v>32030.2024490763</v>
      </c>
      <c r="C445" s="39">
        <f>IF(INDEX('Discl output_ class'!$B:$T,MATCH('Class output'!$A445,'Discl output_ class'!$B:$B,FALSE),MATCH('Class output'!C$1,'Discl output_ class'!$B$1:$T$1,FALSE))=0,0,'Inq6 adjusted class'!F445)</f>
        <v>36628.248766995544</v>
      </c>
      <c r="D445" s="39">
        <f>IF(INDEX('Discl output_ class'!$B:$T,MATCH('Class output'!$A445,'Discl output_ class'!$B:$B,FALSE),MATCH('Class output'!D$1,'Discl output_ class'!$B$1:$T$1,FALSE))=0,0,'Inq6 adjusted class'!G445)</f>
        <v>41264.808528949012</v>
      </c>
      <c r="E445" s="39">
        <f>IF(INDEX('Discl output_ class'!$B:$T,MATCH('Class output'!$A445,'Discl output_ class'!$B:$B,FALSE),MATCH('Class output'!E$1,'Discl output_ class'!$B$1:$T$1,FALSE))=0,0,'Inq6 adjusted class'!H445)</f>
        <v>43065.505674900349</v>
      </c>
      <c r="F445" s="39">
        <f>IF(INDEX('Discl output_ class'!$B:$T,MATCH('Class output'!$A445,'Discl output_ class'!$B:$B,FALSE),MATCH('Class output'!F$1,'Discl output_ class'!$B$1:$T$1,FALSE))=0,0,'Inq6 adjusted class'!I445)</f>
        <v>48995.082297403584</v>
      </c>
      <c r="G445" s="39">
        <f>IF(INDEX('Discl output_ class'!$B:$T,MATCH('Class output'!$A445,'Discl output_ class'!$B:$B,FALSE),MATCH('Class output'!G$1,'Discl output_ class'!$B$1:$T$1,FALSE))=0,0,'Inq6 adjusted class'!J445)</f>
        <v>49111.23464742372</v>
      </c>
      <c r="H445" s="39">
        <f>IF(INDEX('Discl output_ class'!$B:$T,MATCH('Class output'!$A445,'Discl output_ class'!$B:$B,FALSE),MATCH('Class output'!H$1,'Discl output_ class'!$B$1:$T$1,FALSE))=0,0,'Inq6 adjusted class'!K445)</f>
        <v>46702.621406041384</v>
      </c>
      <c r="I445" s="39">
        <f>IF(INDEX('Discl output_ class'!$B:$T,MATCH('Class output'!$A445,'Discl output_ class'!$B:$B,FALSE),MATCH('Class output'!I$1,'Discl output_ class'!$B$1:$T$1,FALSE))=0,0,'Inq6 adjusted class'!L445)</f>
        <v>46176.53852164714</v>
      </c>
      <c r="J445" s="39">
        <f>IF(INDEX('Discl output_ class'!$B:$T,MATCH('Class output'!$A445,'Discl output_ class'!$B:$B,FALSE),MATCH('Class output'!J$1,'Discl output_ class'!$B$1:$T$1,FALSE))=0,0,'Inq6 adjusted class'!M445)</f>
        <v>45155.807723316117</v>
      </c>
      <c r="K445" s="39">
        <f>IF(INDEX('Discl output_ class'!$B:$T,MATCH('Class output'!$A445,'Discl output_ class'!$B:$B,FALSE),MATCH('Class output'!K$1,'Discl output_ class'!$B$1:$T$1,FALSE))=0,0,'Inq6 adjusted class'!N445)</f>
        <v>46555.860454424801</v>
      </c>
      <c r="L445" s="39">
        <f>IF(INDEX('Discl output_ class'!$B:$T,MATCH('Class output'!$A445,'Discl output_ class'!$B:$B,FALSE),MATCH('Class output'!L$1,'Discl output_ class'!$B$1:$T$1,FALSE))=0,0,'Inq6 adjusted class'!O445)</f>
        <v>49569.263029784488</v>
      </c>
      <c r="M445" s="39">
        <f>IF(INDEX('Discl output_ class'!$B:$T,MATCH('Class output'!$A445,'Discl output_ class'!$B:$B,FALSE),MATCH('Class output'!M$1,'Discl output_ class'!$B$1:$T$1,FALSE))=0,0,'Inq6 adjusted class'!P445)</f>
        <v>43601.128621544631</v>
      </c>
      <c r="N445" s="39">
        <f>IF(INDEX('Discl output_ class'!$B:$T,MATCH('Class output'!$A445,'Discl output_ class'!$B:$B,FALSE),MATCH('Class output'!N$1,'Discl output_ class'!$B$1:$T$1,FALSE))=0,0,'Inq6 adjusted class'!Q445)</f>
        <v>45149.96527106742</v>
      </c>
      <c r="O445" s="39">
        <f>IF(INDEX('Discl output_ class'!$B:$T,MATCH('Class output'!$A445,'Discl output_ class'!$B:$B,FALSE),MATCH('Class output'!O$1,'Discl output_ class'!$B$1:$T$1,FALSE))=0,0,'Inq6 adjusted class'!R445)</f>
        <v>48472.643398078209</v>
      </c>
      <c r="P445" s="39">
        <f>IF(INDEX('Discl output_ class'!$B:$T,MATCH('Class output'!$A445,'Discl output_ class'!$B:$B,FALSE),MATCH('Class output'!P$1,'Discl output_ class'!$B$1:$T$1,FALSE))=0,0,'Inq6 adjusted class'!S445)</f>
        <v>51245.128877417512</v>
      </c>
      <c r="Q445" s="39">
        <f>IF(INDEX('Discl output_ class'!$B:$T,MATCH('Class output'!$A445,'Discl output_ class'!$B:$B,FALSE),MATCH('Class output'!Q$1,'Discl output_ class'!$B$1:$T$1,FALSE))=0,0,'Inq6 adjusted class'!T445)</f>
        <v>32317.122940810987</v>
      </c>
      <c r="R445" s="39">
        <f>IF(INDEX('Discl output_ class'!$B:$T,MATCH('Class output'!$A445,'Discl output_ class'!$B:$B,FALSE),MATCH('Class output'!R$1,'Discl output_ class'!$B$1:$T$1,FALSE))=0,0,'Inq6 adjusted class'!U445)</f>
        <v>33268.992585244952</v>
      </c>
      <c r="S445" s="39">
        <f>IF(INDEX('Discl output_ class'!$B:$T,MATCH('Class output'!$A445,'Discl output_ class'!$B:$B,FALSE),MATCH('Class output'!S$1,'Discl output_ class'!$B$1:$T$1,FALSE))=0,0,'Inq6 adjusted class'!V445)</f>
        <v>31198.852997256126</v>
      </c>
      <c r="T445" s="39">
        <f>IFERROR(VLOOKUP(A445,'Output A'!B:E,4,FALSE),0)</f>
        <v>32539.09</v>
      </c>
    </row>
    <row r="446" spans="1:20" x14ac:dyDescent="0.3">
      <c r="A446" s="6">
        <f>'Discl output_ class'!B446</f>
        <v>5629</v>
      </c>
      <c r="B446" s="39">
        <f>IF(INDEX('Discl output_ class'!$B:$T,MATCH('Class output'!$A446,'Discl output_ class'!$B:$B,FALSE),MATCH('Class output'!B$1,'Discl output_ class'!$B$1:$T$1,FALSE))=0,0,'Inq6 adjusted class'!E446)</f>
        <v>9441.4225771475212</v>
      </c>
      <c r="C446" s="39">
        <f>IF(INDEX('Discl output_ class'!$B:$T,MATCH('Class output'!$A446,'Discl output_ class'!$B:$B,FALSE),MATCH('Class output'!C$1,'Discl output_ class'!$B$1:$T$1,FALSE))=0,0,'Inq6 adjusted class'!F446)</f>
        <v>5979.7743350823966</v>
      </c>
      <c r="D446" s="39">
        <f>IF(INDEX('Discl output_ class'!$B:$T,MATCH('Class output'!$A446,'Discl output_ class'!$B:$B,FALSE),MATCH('Class output'!D$1,'Discl output_ class'!$B$1:$T$1,FALSE))=0,0,'Inq6 adjusted class'!G446)</f>
        <v>9778.4712859832489</v>
      </c>
      <c r="E446" s="39">
        <f>IF(INDEX('Discl output_ class'!$B:$T,MATCH('Class output'!$A446,'Discl output_ class'!$B:$B,FALSE),MATCH('Class output'!E$1,'Discl output_ class'!$B$1:$T$1,FALSE))=0,0,'Inq6 adjusted class'!H446)</f>
        <v>7380.3916238731144</v>
      </c>
      <c r="F446" s="39">
        <f>IF(INDEX('Discl output_ class'!$B:$T,MATCH('Class output'!$A446,'Discl output_ class'!$B:$B,FALSE),MATCH('Class output'!F$1,'Discl output_ class'!$B$1:$T$1,FALSE))=0,0,'Inq6 adjusted class'!I446)</f>
        <v>7049.0108449923009</v>
      </c>
      <c r="G446" s="39">
        <f>IF(INDEX('Discl output_ class'!$B:$T,MATCH('Class output'!$A446,'Discl output_ class'!$B:$B,FALSE),MATCH('Class output'!G$1,'Discl output_ class'!$B$1:$T$1,FALSE))=0,0,'Inq6 adjusted class'!J446)</f>
        <v>6391.5856811796548</v>
      </c>
      <c r="H446" s="39">
        <f>IF(INDEX('Discl output_ class'!$B:$T,MATCH('Class output'!$A446,'Discl output_ class'!$B:$B,FALSE),MATCH('Class output'!H$1,'Discl output_ class'!$B$1:$T$1,FALSE))=0,0,'Inq6 adjusted class'!K446)</f>
        <v>6393.0804083645435</v>
      </c>
      <c r="I446" s="39">
        <f>IF(INDEX('Discl output_ class'!$B:$T,MATCH('Class output'!$A446,'Discl output_ class'!$B:$B,FALSE),MATCH('Class output'!I$1,'Discl output_ class'!$B$1:$T$1,FALSE))=0,0,'Inq6 adjusted class'!L446)</f>
        <v>6190.7171482657968</v>
      </c>
      <c r="J446" s="39">
        <f>IF(INDEX('Discl output_ class'!$B:$T,MATCH('Class output'!$A446,'Discl output_ class'!$B:$B,FALSE),MATCH('Class output'!J$1,'Discl output_ class'!$B$1:$T$1,FALSE))=0,0,'Inq6 adjusted class'!M446)</f>
        <v>8265.7463630226157</v>
      </c>
      <c r="K446" s="39">
        <f>IF(INDEX('Discl output_ class'!$B:$T,MATCH('Class output'!$A446,'Discl output_ class'!$B:$B,FALSE),MATCH('Class output'!K$1,'Discl output_ class'!$B$1:$T$1,FALSE))=0,0,'Inq6 adjusted class'!N446)</f>
        <v>7442.0188533526316</v>
      </c>
      <c r="L446" s="39">
        <f>IF(INDEX('Discl output_ class'!$B:$T,MATCH('Class output'!$A446,'Discl output_ class'!$B:$B,FALSE),MATCH('Class output'!L$1,'Discl output_ class'!$B$1:$T$1,FALSE))=0,0,'Inq6 adjusted class'!O446)</f>
        <v>7662.7401115666798</v>
      </c>
      <c r="M446" s="39">
        <f>IF(INDEX('Discl output_ class'!$B:$T,MATCH('Class output'!$A446,'Discl output_ class'!$B:$B,FALSE),MATCH('Class output'!M$1,'Discl output_ class'!$B$1:$T$1,FALSE))=0,0,'Inq6 adjusted class'!P446)</f>
        <v>6635.3276268018435</v>
      </c>
      <c r="N446" s="39">
        <f>IF(INDEX('Discl output_ class'!$B:$T,MATCH('Class output'!$A446,'Discl output_ class'!$B:$B,FALSE),MATCH('Class output'!N$1,'Discl output_ class'!$B$1:$T$1,FALSE))=0,0,'Inq6 adjusted class'!Q446)</f>
        <v>8026.9710466539427</v>
      </c>
      <c r="O446" s="39">
        <f>IF(INDEX('Discl output_ class'!$B:$T,MATCH('Class output'!$A446,'Discl output_ class'!$B:$B,FALSE),MATCH('Class output'!O$1,'Discl output_ class'!$B$1:$T$1,FALSE))=0,0,'Inq6 adjusted class'!R446)</f>
        <v>7698.6169222651079</v>
      </c>
      <c r="P446" s="39">
        <f>IF(INDEX('Discl output_ class'!$B:$T,MATCH('Class output'!$A446,'Discl output_ class'!$B:$B,FALSE),MATCH('Class output'!P$1,'Discl output_ class'!$B$1:$T$1,FALSE))=0,0,'Inq6 adjusted class'!S446)</f>
        <v>9908.9587911117069</v>
      </c>
      <c r="Q446" s="39">
        <f>IF(INDEX('Discl output_ class'!$B:$T,MATCH('Class output'!$A446,'Discl output_ class'!$B:$B,FALSE),MATCH('Class output'!Q$1,'Discl output_ class'!$B$1:$T$1,FALSE))=0,0,'Inq6 adjusted class'!T446)</f>
        <v>32299.310141137816</v>
      </c>
      <c r="R446" s="39">
        <f>IF(INDEX('Discl output_ class'!$B:$T,MATCH('Class output'!$A446,'Discl output_ class'!$B:$B,FALSE),MATCH('Class output'!R$1,'Discl output_ class'!$B$1:$T$1,FALSE))=0,0,'Inq6 adjusted class'!U446)</f>
        <v>32176.025586288233</v>
      </c>
      <c r="S446" s="39">
        <f>IF(INDEX('Discl output_ class'!$B:$T,MATCH('Class output'!$A446,'Discl output_ class'!$B:$B,FALSE),MATCH('Class output'!S$1,'Discl output_ class'!$B$1:$T$1,FALSE))=0,0,'Inq6 adjusted class'!V446)</f>
        <v>31173.634497568226</v>
      </c>
      <c r="T446" s="39">
        <f>IFERROR(VLOOKUP(A446,'Output A'!B:E,4,FALSE),0)</f>
        <v>35338.28</v>
      </c>
    </row>
    <row r="447" spans="1:20" x14ac:dyDescent="0.3">
      <c r="A447" s="6">
        <f>'Discl output_ class'!B447</f>
        <v>5630</v>
      </c>
      <c r="B447" s="39">
        <f>IF(INDEX('Discl output_ class'!$B:$T,MATCH('Class output'!$A447,'Discl output_ class'!$B:$B,FALSE),MATCH('Class output'!B$1,'Discl output_ class'!$B$1:$T$1,FALSE))=0,0,'Inq6 adjusted class'!E447)</f>
        <v>49077.702067160928</v>
      </c>
      <c r="C447" s="39">
        <f>IF(INDEX('Discl output_ class'!$B:$T,MATCH('Class output'!$A447,'Discl output_ class'!$B:$B,FALSE),MATCH('Class output'!C$1,'Discl output_ class'!$B$1:$T$1,FALSE))=0,0,'Inq6 adjusted class'!F447)</f>
        <v>61516.228583265016</v>
      </c>
      <c r="D447" s="39">
        <f>IF(INDEX('Discl output_ class'!$B:$T,MATCH('Class output'!$A447,'Discl output_ class'!$B:$B,FALSE),MATCH('Class output'!D$1,'Discl output_ class'!$B$1:$T$1,FALSE))=0,0,'Inq6 adjusted class'!G447)</f>
        <v>53947.705702560568</v>
      </c>
      <c r="E447" s="39">
        <f>IF(INDEX('Discl output_ class'!$B:$T,MATCH('Class output'!$A447,'Discl output_ class'!$B:$B,FALSE),MATCH('Class output'!E$1,'Discl output_ class'!$B$1:$T$1,FALSE))=0,0,'Inq6 adjusted class'!H447)</f>
        <v>58721.37724953283</v>
      </c>
      <c r="F447" s="39">
        <f>IF(INDEX('Discl output_ class'!$B:$T,MATCH('Class output'!$A447,'Discl output_ class'!$B:$B,FALSE),MATCH('Class output'!F$1,'Discl output_ class'!$B$1:$T$1,FALSE))=0,0,'Inq6 adjusted class'!I447)</f>
        <v>54566.92011067042</v>
      </c>
      <c r="G447" s="39">
        <f>IF(INDEX('Discl output_ class'!$B:$T,MATCH('Class output'!$A447,'Discl output_ class'!$B:$B,FALSE),MATCH('Class output'!G$1,'Discl output_ class'!$B$1:$T$1,FALSE))=0,0,'Inq6 adjusted class'!J447)</f>
        <v>57418.300298053058</v>
      </c>
      <c r="H447" s="39">
        <f>IF(INDEX('Discl output_ class'!$B:$T,MATCH('Class output'!$A447,'Discl output_ class'!$B:$B,FALSE),MATCH('Class output'!H$1,'Discl output_ class'!$B$1:$T$1,FALSE))=0,0,'Inq6 adjusted class'!K447)</f>
        <v>57778.898714322357</v>
      </c>
      <c r="I447" s="39">
        <f>IF(INDEX('Discl output_ class'!$B:$T,MATCH('Class output'!$A447,'Discl output_ class'!$B:$B,FALSE),MATCH('Class output'!I$1,'Discl output_ class'!$B$1:$T$1,FALSE))=0,0,'Inq6 adjusted class'!L447)</f>
        <v>58185.908648175602</v>
      </c>
      <c r="J447" s="39">
        <f>IF(INDEX('Discl output_ class'!$B:$T,MATCH('Class output'!$A447,'Discl output_ class'!$B:$B,FALSE),MATCH('Class output'!J$1,'Discl output_ class'!$B$1:$T$1,FALSE))=0,0,'Inq6 adjusted class'!M447)</f>
        <v>54314.346752192709</v>
      </c>
      <c r="K447" s="39">
        <f>IF(INDEX('Discl output_ class'!$B:$T,MATCH('Class output'!$A447,'Discl output_ class'!$B:$B,FALSE),MATCH('Class output'!K$1,'Discl output_ class'!$B$1:$T$1,FALSE))=0,0,'Inq6 adjusted class'!N447)</f>
        <v>53212.652525941354</v>
      </c>
      <c r="L447" s="39">
        <f>IF(INDEX('Discl output_ class'!$B:$T,MATCH('Class output'!$A447,'Discl output_ class'!$B:$B,FALSE),MATCH('Class output'!L$1,'Discl output_ class'!$B$1:$T$1,FALSE))=0,0,'Inq6 adjusted class'!O447)</f>
        <v>52055.092340415882</v>
      </c>
      <c r="M447" s="39">
        <f>IF(INDEX('Discl output_ class'!$B:$T,MATCH('Class output'!$A447,'Discl output_ class'!$B:$B,FALSE),MATCH('Class output'!M$1,'Discl output_ class'!$B$1:$T$1,FALSE))=0,0,'Inq6 adjusted class'!P447)</f>
        <v>64386.852536910053</v>
      </c>
      <c r="N447" s="39">
        <f>IF(INDEX('Discl output_ class'!$B:$T,MATCH('Class output'!$A447,'Discl output_ class'!$B:$B,FALSE),MATCH('Class output'!N$1,'Discl output_ class'!$B$1:$T$1,FALSE))=0,0,'Inq6 adjusted class'!Q447)</f>
        <v>56065.319631311701</v>
      </c>
      <c r="O447" s="39">
        <f>IF(INDEX('Discl output_ class'!$B:$T,MATCH('Class output'!$A447,'Discl output_ class'!$B:$B,FALSE),MATCH('Class output'!O$1,'Discl output_ class'!$B$1:$T$1,FALSE))=0,0,'Inq6 adjusted class'!R447)</f>
        <v>49076.651665697318</v>
      </c>
      <c r="P447" s="39">
        <f>IF(INDEX('Discl output_ class'!$B:$T,MATCH('Class output'!$A447,'Discl output_ class'!$B:$B,FALSE),MATCH('Class output'!P$1,'Discl output_ class'!$B$1:$T$1,FALSE))=0,0,'Inq6 adjusted class'!S447)</f>
        <v>44777.230572042718</v>
      </c>
      <c r="Q447" s="39">
        <f>IF(INDEX('Discl output_ class'!$B:$T,MATCH('Class output'!$A447,'Discl output_ class'!$B:$B,FALSE),MATCH('Class output'!Q$1,'Discl output_ class'!$B$1:$T$1,FALSE))=0,0,'Inq6 adjusted class'!T447)</f>
        <v>48307.833821341628</v>
      </c>
      <c r="R447" s="39">
        <f>IF(INDEX('Discl output_ class'!$B:$T,MATCH('Class output'!$A447,'Discl output_ class'!$B:$B,FALSE),MATCH('Class output'!R$1,'Discl output_ class'!$B$1:$T$1,FALSE))=0,0,'Inq6 adjusted class'!U447)</f>
        <v>48997.861598309515</v>
      </c>
      <c r="S447" s="39">
        <f>IF(INDEX('Discl output_ class'!$B:$T,MATCH('Class output'!$A447,'Discl output_ class'!$B:$B,FALSE),MATCH('Class output'!S$1,'Discl output_ class'!$B$1:$T$1,FALSE))=0,0,'Inq6 adjusted class'!V447)</f>
        <v>49628.261763082017</v>
      </c>
      <c r="T447" s="39">
        <f>IFERROR(VLOOKUP(A447,'Output A'!B:E,4,FALSE),0)</f>
        <v>51139.11</v>
      </c>
    </row>
    <row r="448" spans="1:20" x14ac:dyDescent="0.3">
      <c r="A448" s="6">
        <f>'Discl output_ class'!B448</f>
        <v>5811</v>
      </c>
      <c r="B448" s="39">
        <f>IF(INDEX('Discl output_ class'!$B:$T,MATCH('Class output'!$A448,'Discl output_ class'!$B:$B,FALSE),MATCH('Class output'!B$1,'Discl output_ class'!$B$1:$T$1,FALSE))=0,0,'Inq6 adjusted class'!E448)</f>
        <v>13513.686575247022</v>
      </c>
      <c r="C448" s="39">
        <f>IF(INDEX('Discl output_ class'!$B:$T,MATCH('Class output'!$A448,'Discl output_ class'!$B:$B,FALSE),MATCH('Class output'!C$1,'Discl output_ class'!$B$1:$T$1,FALSE))=0,0,'Inq6 adjusted class'!F448)</f>
        <v>13895.30269056215</v>
      </c>
      <c r="D448" s="39">
        <f>IF(INDEX('Discl output_ class'!$B:$T,MATCH('Class output'!$A448,'Discl output_ class'!$B:$B,FALSE),MATCH('Class output'!D$1,'Discl output_ class'!$B$1:$T$1,FALSE))=0,0,'Inq6 adjusted class'!G448)</f>
        <v>11166.448668703555</v>
      </c>
      <c r="E448" s="39">
        <f>IF(INDEX('Discl output_ class'!$B:$T,MATCH('Class output'!$A448,'Discl output_ class'!$B:$B,FALSE),MATCH('Class output'!E$1,'Discl output_ class'!$B$1:$T$1,FALSE))=0,0,'Inq6 adjusted class'!H448)</f>
        <v>13417.511033769813</v>
      </c>
      <c r="F448" s="39">
        <f>IF(INDEX('Discl output_ class'!$B:$T,MATCH('Class output'!$A448,'Discl output_ class'!$B:$B,FALSE),MATCH('Class output'!F$1,'Discl output_ class'!$B$1:$T$1,FALSE))=0,0,'Inq6 adjusted class'!I448)</f>
        <v>13056.777095460568</v>
      </c>
      <c r="G448" s="39">
        <f>IF(INDEX('Discl output_ class'!$B:$T,MATCH('Class output'!$A448,'Discl output_ class'!$B:$B,FALSE),MATCH('Class output'!G$1,'Discl output_ class'!$B$1:$T$1,FALSE))=0,0,'Inq6 adjusted class'!J448)</f>
        <v>12598.242706093526</v>
      </c>
      <c r="H448" s="39">
        <f>IF(INDEX('Discl output_ class'!$B:$T,MATCH('Class output'!$A448,'Discl output_ class'!$B:$B,FALSE),MATCH('Class output'!H$1,'Discl output_ class'!$B$1:$T$1,FALSE))=0,0,'Inq6 adjusted class'!K448)</f>
        <v>12614.237517774533</v>
      </c>
      <c r="I448" s="39">
        <f>IF(INDEX('Discl output_ class'!$B:$T,MATCH('Class output'!$A448,'Discl output_ class'!$B:$B,FALSE),MATCH('Class output'!I$1,'Discl output_ class'!$B$1:$T$1,FALSE))=0,0,'Inq6 adjusted class'!L448)</f>
        <v>11738.64004593664</v>
      </c>
      <c r="J448" s="39">
        <f>IF(INDEX('Discl output_ class'!$B:$T,MATCH('Class output'!$A448,'Discl output_ class'!$B:$B,FALSE),MATCH('Class output'!J$1,'Discl output_ class'!$B$1:$T$1,FALSE))=0,0,'Inq6 adjusted class'!M448)</f>
        <v>11875.459392276536</v>
      </c>
      <c r="K448" s="39">
        <f>IF(INDEX('Discl output_ class'!$B:$T,MATCH('Class output'!$A448,'Discl output_ class'!$B:$B,FALSE),MATCH('Class output'!K$1,'Discl output_ class'!$B$1:$T$1,FALSE))=0,0,'Inq6 adjusted class'!N448)</f>
        <v>11436.015866493077</v>
      </c>
      <c r="L448" s="39">
        <f>IF(INDEX('Discl output_ class'!$B:$T,MATCH('Class output'!$A448,'Discl output_ class'!$B:$B,FALSE),MATCH('Class output'!L$1,'Discl output_ class'!$B$1:$T$1,FALSE))=0,0,'Inq6 adjusted class'!O448)</f>
        <v>12574.885773059217</v>
      </c>
      <c r="M448" s="39">
        <f>IF(INDEX('Discl output_ class'!$B:$T,MATCH('Class output'!$A448,'Discl output_ class'!$B:$B,FALSE),MATCH('Class output'!M$1,'Discl output_ class'!$B$1:$T$1,FALSE))=0,0,'Inq6 adjusted class'!P448)</f>
        <v>12718.500428534668</v>
      </c>
      <c r="N448" s="39">
        <f>IF(INDEX('Discl output_ class'!$B:$T,MATCH('Class output'!$A448,'Discl output_ class'!$B:$B,FALSE),MATCH('Class output'!N$1,'Discl output_ class'!$B$1:$T$1,FALSE))=0,0,'Inq6 adjusted class'!Q448)</f>
        <v>10392.646661294826</v>
      </c>
      <c r="O448" s="39">
        <f>IF(INDEX('Discl output_ class'!$B:$T,MATCH('Class output'!$A448,'Discl output_ class'!$B:$B,FALSE),MATCH('Class output'!O$1,'Discl output_ class'!$B$1:$T$1,FALSE))=0,0,'Inq6 adjusted class'!R448)</f>
        <v>10399.193694308464</v>
      </c>
      <c r="P448" s="39">
        <f>IF(INDEX('Discl output_ class'!$B:$T,MATCH('Class output'!$A448,'Discl output_ class'!$B:$B,FALSE),MATCH('Class output'!P$1,'Discl output_ class'!$B$1:$T$1,FALSE))=0,0,'Inq6 adjusted class'!S448)</f>
        <v>10963.852502176609</v>
      </c>
      <c r="Q448" s="39">
        <f>IF(INDEX('Discl output_ class'!$B:$T,MATCH('Class output'!$A448,'Discl output_ class'!$B:$B,FALSE),MATCH('Class output'!Q$1,'Discl output_ class'!$B$1:$T$1,FALSE))=0,0,'Inq6 adjusted class'!T448)</f>
        <v>10564.418173672202</v>
      </c>
      <c r="R448" s="39">
        <f>IF(INDEX('Discl output_ class'!$B:$T,MATCH('Class output'!$A448,'Discl output_ class'!$B:$B,FALSE),MATCH('Class output'!R$1,'Discl output_ class'!$B$1:$T$1,FALSE))=0,0,'Inq6 adjusted class'!U448)</f>
        <v>10847.851022614212</v>
      </c>
      <c r="S448" s="39">
        <f>IF(INDEX('Discl output_ class'!$B:$T,MATCH('Class output'!$A448,'Discl output_ class'!$B:$B,FALSE),MATCH('Class output'!S$1,'Discl output_ class'!$B$1:$T$1,FALSE))=0,0,'Inq6 adjusted class'!V448)</f>
        <v>12086.383696140048</v>
      </c>
      <c r="T448" s="39">
        <f>IFERROR(VLOOKUP(A448,'Output A'!B:E,4,FALSE),0)</f>
        <v>11758.63</v>
      </c>
    </row>
    <row r="449" spans="1:20" x14ac:dyDescent="0.3">
      <c r="A449" s="6">
        <f>'Discl output_ class'!B449</f>
        <v>5812</v>
      </c>
      <c r="B449" s="39">
        <f>IF(INDEX('Discl output_ class'!$B:$T,MATCH('Class output'!$A449,'Discl output_ class'!$B:$B,FALSE),MATCH('Class output'!B$1,'Discl output_ class'!$B$1:$T$1,FALSE))=0,0,'Inq6 adjusted class'!E449)</f>
        <v>136.80911696055534</v>
      </c>
      <c r="C449" s="39">
        <f>IF(INDEX('Discl output_ class'!$B:$T,MATCH('Class output'!$A449,'Discl output_ class'!$B:$B,FALSE),MATCH('Class output'!C$1,'Discl output_ class'!$B$1:$T$1,FALSE))=0,0,'Inq6 adjusted class'!F449)</f>
        <v>148.13123445562823</v>
      </c>
      <c r="D449" s="39">
        <f>IF(INDEX('Discl output_ class'!$B:$T,MATCH('Class output'!$A449,'Discl output_ class'!$B:$B,FALSE),MATCH('Class output'!D$1,'Discl output_ class'!$B$1:$T$1,FALSE))=0,0,'Inq6 adjusted class'!G449)</f>
        <v>130.17816317210978</v>
      </c>
      <c r="E449" s="39">
        <f>IF(INDEX('Discl output_ class'!$B:$T,MATCH('Class output'!$A449,'Discl output_ class'!$B:$B,FALSE),MATCH('Class output'!E$1,'Discl output_ class'!$B$1:$T$1,FALSE))=0,0,'Inq6 adjusted class'!H449)</f>
        <v>159.0180819104753</v>
      </c>
      <c r="F449" s="39">
        <f>IF(INDEX('Discl output_ class'!$B:$T,MATCH('Class output'!$A449,'Discl output_ class'!$B:$B,FALSE),MATCH('Class output'!F$1,'Discl output_ class'!$B$1:$T$1,FALSE))=0,0,'Inq6 adjusted class'!I449)</f>
        <v>161.66601307560771</v>
      </c>
      <c r="G449" s="39">
        <f>IF(INDEX('Discl output_ class'!$B:$T,MATCH('Class output'!$A449,'Discl output_ class'!$B:$B,FALSE),MATCH('Class output'!G$1,'Discl output_ class'!$B$1:$T$1,FALSE))=0,0,'Inq6 adjusted class'!J449)</f>
        <v>146.98132568133803</v>
      </c>
      <c r="H449" s="39">
        <f>IF(INDEX('Discl output_ class'!$B:$T,MATCH('Class output'!$A449,'Discl output_ class'!$B:$B,FALSE),MATCH('Class output'!H$1,'Discl output_ class'!$B$1:$T$1,FALSE))=0,0,'Inq6 adjusted class'!K449)</f>
        <v>152.68197315891106</v>
      </c>
      <c r="I449" s="39">
        <f>IF(INDEX('Discl output_ class'!$B:$T,MATCH('Class output'!$A449,'Discl output_ class'!$B:$B,FALSE),MATCH('Class output'!I$1,'Discl output_ class'!$B$1:$T$1,FALSE))=0,0,'Inq6 adjusted class'!L449)</f>
        <v>150.99133378768425</v>
      </c>
      <c r="J449" s="39">
        <f>IF(INDEX('Discl output_ class'!$B:$T,MATCH('Class output'!$A449,'Discl output_ class'!$B:$B,FALSE),MATCH('Class output'!J$1,'Discl output_ class'!$B$1:$T$1,FALSE))=0,0,'Inq6 adjusted class'!M449)</f>
        <v>161.7159503262167</v>
      </c>
      <c r="K449" s="39">
        <f>IF(INDEX('Discl output_ class'!$B:$T,MATCH('Class output'!$A449,'Discl output_ class'!$B:$B,FALSE),MATCH('Class output'!K$1,'Discl output_ class'!$B$1:$T$1,FALSE))=0,0,'Inq6 adjusted class'!N449)</f>
        <v>181.66976516227325</v>
      </c>
      <c r="L449" s="39">
        <f>IF(INDEX('Discl output_ class'!$B:$T,MATCH('Class output'!$A449,'Discl output_ class'!$B:$B,FALSE),MATCH('Class output'!L$1,'Discl output_ class'!$B$1:$T$1,FALSE))=0,0,'Inq6 adjusted class'!O449)</f>
        <v>192.95325269461577</v>
      </c>
      <c r="M449" s="39">
        <f>IF(INDEX('Discl output_ class'!$B:$T,MATCH('Class output'!$A449,'Discl output_ class'!$B:$B,FALSE),MATCH('Class output'!M$1,'Discl output_ class'!$B$1:$T$1,FALSE))=0,0,'Inq6 adjusted class'!P449)</f>
        <v>259.84238046385792</v>
      </c>
      <c r="N449" s="39">
        <f>IF(INDEX('Discl output_ class'!$B:$T,MATCH('Class output'!$A449,'Discl output_ class'!$B:$B,FALSE),MATCH('Class output'!N$1,'Discl output_ class'!$B$1:$T$1,FALSE))=0,0,'Inq6 adjusted class'!Q449)</f>
        <v>233.93438728859232</v>
      </c>
      <c r="O449" s="39">
        <f>IF(INDEX('Discl output_ class'!$B:$T,MATCH('Class output'!$A449,'Discl output_ class'!$B:$B,FALSE),MATCH('Class output'!O$1,'Discl output_ class'!$B$1:$T$1,FALSE))=0,0,'Inq6 adjusted class'!R449)</f>
        <v>158.02454044858035</v>
      </c>
      <c r="P449" s="39">
        <f>IF(INDEX('Discl output_ class'!$B:$T,MATCH('Class output'!$A449,'Discl output_ class'!$B:$B,FALSE),MATCH('Class output'!P$1,'Discl output_ class'!$B$1:$T$1,FALSE))=0,0,'Inq6 adjusted class'!S449)</f>
        <v>204.9916970018389</v>
      </c>
      <c r="Q449" s="39">
        <f>IF(INDEX('Discl output_ class'!$B:$T,MATCH('Class output'!$A449,'Discl output_ class'!$B:$B,FALSE),MATCH('Class output'!Q$1,'Discl output_ class'!$B$1:$T$1,FALSE))=0,0,'Inq6 adjusted class'!T449)</f>
        <v>188.6331910199988</v>
      </c>
      <c r="R449" s="39">
        <f>IF(INDEX('Discl output_ class'!$B:$T,MATCH('Class output'!$A449,'Discl output_ class'!$B:$B,FALSE),MATCH('Class output'!R$1,'Discl output_ class'!$B$1:$T$1,FALSE))=0,0,'Inq6 adjusted class'!U449)</f>
        <v>170.93793171554532</v>
      </c>
      <c r="S449" s="39">
        <f>IF(INDEX('Discl output_ class'!$B:$T,MATCH('Class output'!$A449,'Discl output_ class'!$B:$B,FALSE),MATCH('Class output'!S$1,'Discl output_ class'!$B$1:$T$1,FALSE))=0,0,'Inq6 adjusted class'!V449)</f>
        <v>238.69428895888603</v>
      </c>
      <c r="T449" s="39">
        <f>IFERROR(VLOOKUP(A449,'Output A'!B:E,4,FALSE),0)</f>
        <v>235.76594650000001</v>
      </c>
    </row>
    <row r="450" spans="1:20" x14ac:dyDescent="0.3">
      <c r="A450" s="6">
        <f>'Discl output_ class'!B450</f>
        <v>5813</v>
      </c>
      <c r="B450" s="39">
        <f>IF(INDEX('Discl output_ class'!$B:$T,MATCH('Class output'!$A450,'Discl output_ class'!$B:$B,FALSE),MATCH('Class output'!B$1,'Discl output_ class'!$B$1:$T$1,FALSE))=0,0,'Inq6 adjusted class'!E450)</f>
        <v>12366.763761858505</v>
      </c>
      <c r="C450" s="39">
        <f>IF(INDEX('Discl output_ class'!$B:$T,MATCH('Class output'!$A450,'Discl output_ class'!$B:$B,FALSE),MATCH('Class output'!C$1,'Discl output_ class'!$B$1:$T$1,FALSE))=0,0,'Inq6 adjusted class'!F450)</f>
        <v>11853.227245398077</v>
      </c>
      <c r="D450" s="39">
        <f>IF(INDEX('Discl output_ class'!$B:$T,MATCH('Class output'!$A450,'Discl output_ class'!$B:$B,FALSE),MATCH('Class output'!D$1,'Discl output_ class'!$B$1:$T$1,FALSE))=0,0,'Inq6 adjusted class'!G450)</f>
        <v>12105.207924537526</v>
      </c>
      <c r="E450" s="39">
        <f>IF(INDEX('Discl output_ class'!$B:$T,MATCH('Class output'!$A450,'Discl output_ class'!$B:$B,FALSE),MATCH('Class output'!E$1,'Discl output_ class'!$B$1:$T$1,FALSE))=0,0,'Inq6 adjusted class'!H450)</f>
        <v>12667.20248205706</v>
      </c>
      <c r="F450" s="39">
        <f>IF(INDEX('Discl output_ class'!$B:$T,MATCH('Class output'!$A450,'Discl output_ class'!$B:$B,FALSE),MATCH('Class output'!F$1,'Discl output_ class'!$B$1:$T$1,FALSE))=0,0,'Inq6 adjusted class'!I450)</f>
        <v>13156.197974973808</v>
      </c>
      <c r="G450" s="39">
        <f>IF(INDEX('Discl output_ class'!$B:$T,MATCH('Class output'!$A450,'Discl output_ class'!$B:$B,FALSE),MATCH('Class output'!G$1,'Discl output_ class'!$B$1:$T$1,FALSE))=0,0,'Inq6 adjusted class'!J450)</f>
        <v>13528.035707301795</v>
      </c>
      <c r="H450" s="39">
        <f>IF(INDEX('Discl output_ class'!$B:$T,MATCH('Class output'!$A450,'Discl output_ class'!$B:$B,FALSE),MATCH('Class output'!H$1,'Discl output_ class'!$B$1:$T$1,FALSE))=0,0,'Inq6 adjusted class'!K450)</f>
        <v>13083.263626926962</v>
      </c>
      <c r="I450" s="39">
        <f>IF(INDEX('Discl output_ class'!$B:$T,MATCH('Class output'!$A450,'Discl output_ class'!$B:$B,FALSE),MATCH('Class output'!I$1,'Discl output_ class'!$B$1:$T$1,FALSE))=0,0,'Inq6 adjusted class'!L450)</f>
        <v>12570.355130592619</v>
      </c>
      <c r="J450" s="39">
        <f>IF(INDEX('Discl output_ class'!$B:$T,MATCH('Class output'!$A450,'Discl output_ class'!$B:$B,FALSE),MATCH('Class output'!J$1,'Discl output_ class'!$B$1:$T$1,FALSE))=0,0,'Inq6 adjusted class'!M450)</f>
        <v>12453.751700521158</v>
      </c>
      <c r="K450" s="39">
        <f>IF(INDEX('Discl output_ class'!$B:$T,MATCH('Class output'!$A450,'Discl output_ class'!$B:$B,FALSE),MATCH('Class output'!K$1,'Discl output_ class'!$B$1:$T$1,FALSE))=0,0,'Inq6 adjusted class'!N450)</f>
        <v>11590.339926271843</v>
      </c>
      <c r="L450" s="39">
        <f>IF(INDEX('Discl output_ class'!$B:$T,MATCH('Class output'!$A450,'Discl output_ class'!$B:$B,FALSE),MATCH('Class output'!L$1,'Discl output_ class'!$B$1:$T$1,FALSE))=0,0,'Inq6 adjusted class'!O450)</f>
        <v>11610.879224050543</v>
      </c>
      <c r="M450" s="39">
        <f>IF(INDEX('Discl output_ class'!$B:$T,MATCH('Class output'!$A450,'Discl output_ class'!$B:$B,FALSE),MATCH('Class output'!M$1,'Discl output_ class'!$B$1:$T$1,FALSE))=0,0,'Inq6 adjusted class'!P450)</f>
        <v>12105.683767181163</v>
      </c>
      <c r="N450" s="39">
        <f>IF(INDEX('Discl output_ class'!$B:$T,MATCH('Class output'!$A450,'Discl output_ class'!$B:$B,FALSE),MATCH('Class output'!N$1,'Discl output_ class'!$B$1:$T$1,FALSE))=0,0,'Inq6 adjusted class'!Q450)</f>
        <v>12522.903789685106</v>
      </c>
      <c r="O450" s="39">
        <f>IF(INDEX('Discl output_ class'!$B:$T,MATCH('Class output'!$A450,'Discl output_ class'!$B:$B,FALSE),MATCH('Class output'!O$1,'Discl output_ class'!$B$1:$T$1,FALSE))=0,0,'Inq6 adjusted class'!R450)</f>
        <v>11628.295275612843</v>
      </c>
      <c r="P450" s="39">
        <f>IF(INDEX('Discl output_ class'!$B:$T,MATCH('Class output'!$A450,'Discl output_ class'!$B:$B,FALSE),MATCH('Class output'!P$1,'Discl output_ class'!$B$1:$T$1,FALSE))=0,0,'Inq6 adjusted class'!S450)</f>
        <v>14350.827843303234</v>
      </c>
      <c r="Q450" s="39">
        <f>IF(INDEX('Discl output_ class'!$B:$T,MATCH('Class output'!$A450,'Discl output_ class'!$B:$B,FALSE),MATCH('Class output'!Q$1,'Discl output_ class'!$B$1:$T$1,FALSE))=0,0,'Inq6 adjusted class'!T450)</f>
        <v>13017.349047197691</v>
      </c>
      <c r="R450" s="39">
        <f>IF(INDEX('Discl output_ class'!$B:$T,MATCH('Class output'!$A450,'Discl output_ class'!$B:$B,FALSE),MATCH('Class output'!R$1,'Discl output_ class'!$B$1:$T$1,FALSE))=0,0,'Inq6 adjusted class'!U450)</f>
        <v>13076.769457524513</v>
      </c>
      <c r="S450" s="39">
        <f>IF(INDEX('Discl output_ class'!$B:$T,MATCH('Class output'!$A450,'Discl output_ class'!$B:$B,FALSE),MATCH('Class output'!S$1,'Discl output_ class'!$B$1:$T$1,FALSE))=0,0,'Inq6 adjusted class'!V450)</f>
        <v>13594.636203579306</v>
      </c>
      <c r="T450" s="39">
        <f>IFERROR(VLOOKUP(A450,'Output A'!B:E,4,FALSE),0)</f>
        <v>13076.14</v>
      </c>
    </row>
    <row r="451" spans="1:20" x14ac:dyDescent="0.3">
      <c r="A451" s="6">
        <f>'Discl output_ class'!B451</f>
        <v>5814</v>
      </c>
      <c r="B451" s="39">
        <f>IF(INDEX('Discl output_ class'!$B:$T,MATCH('Class output'!$A451,'Discl output_ class'!$B:$B,FALSE),MATCH('Class output'!B$1,'Discl output_ class'!$B$1:$T$1,FALSE))=0,0,'Inq6 adjusted class'!E451)</f>
        <v>23527.379979528207</v>
      </c>
      <c r="C451" s="39">
        <f>IF(INDEX('Discl output_ class'!$B:$T,MATCH('Class output'!$A451,'Discl output_ class'!$B:$B,FALSE),MATCH('Class output'!C$1,'Discl output_ class'!$B$1:$T$1,FALSE))=0,0,'Inq6 adjusted class'!F451)</f>
        <v>24986.258227973616</v>
      </c>
      <c r="D451" s="39">
        <f>IF(INDEX('Discl output_ class'!$B:$T,MATCH('Class output'!$A451,'Discl output_ class'!$B:$B,FALSE),MATCH('Class output'!D$1,'Discl output_ class'!$B$1:$T$1,FALSE))=0,0,'Inq6 adjusted class'!G451)</f>
        <v>25903.676721637152</v>
      </c>
      <c r="E451" s="39">
        <f>IF(INDEX('Discl output_ class'!$B:$T,MATCH('Class output'!$A451,'Discl output_ class'!$B:$B,FALSE),MATCH('Class output'!E$1,'Discl output_ class'!$B$1:$T$1,FALSE))=0,0,'Inq6 adjusted class'!H451)</f>
        <v>26644.969618044892</v>
      </c>
      <c r="F451" s="39">
        <f>IF(INDEX('Discl output_ class'!$B:$T,MATCH('Class output'!$A451,'Discl output_ class'!$B:$B,FALSE),MATCH('Class output'!F$1,'Discl output_ class'!$B$1:$T$1,FALSE))=0,0,'Inq6 adjusted class'!I451)</f>
        <v>25816.117535967391</v>
      </c>
      <c r="G451" s="39">
        <f>IF(INDEX('Discl output_ class'!$B:$T,MATCH('Class output'!$A451,'Discl output_ class'!$B:$B,FALSE),MATCH('Class output'!G$1,'Discl output_ class'!$B$1:$T$1,FALSE))=0,0,'Inq6 adjusted class'!J451)</f>
        <v>26570.581946800179</v>
      </c>
      <c r="H451" s="39">
        <f>IF(INDEX('Discl output_ class'!$B:$T,MATCH('Class output'!$A451,'Discl output_ class'!$B:$B,FALSE),MATCH('Class output'!H$1,'Discl output_ class'!$B$1:$T$1,FALSE))=0,0,'Inq6 adjusted class'!K451)</f>
        <v>25662.531748434012</v>
      </c>
      <c r="I451" s="39">
        <f>IF(INDEX('Discl output_ class'!$B:$T,MATCH('Class output'!$A451,'Discl output_ class'!$B:$B,FALSE),MATCH('Class output'!I$1,'Discl output_ class'!$B$1:$T$1,FALSE))=0,0,'Inq6 adjusted class'!L451)</f>
        <v>24603.056919486775</v>
      </c>
      <c r="J451" s="39">
        <f>IF(INDEX('Discl output_ class'!$B:$T,MATCH('Class output'!$A451,'Discl output_ class'!$B:$B,FALSE),MATCH('Class output'!J$1,'Discl output_ class'!$B$1:$T$1,FALSE))=0,0,'Inq6 adjusted class'!M451)</f>
        <v>24451.74396722305</v>
      </c>
      <c r="K451" s="39">
        <f>IF(INDEX('Discl output_ class'!$B:$T,MATCH('Class output'!$A451,'Discl output_ class'!$B:$B,FALSE),MATCH('Class output'!K$1,'Discl output_ class'!$B$1:$T$1,FALSE))=0,0,'Inq6 adjusted class'!N451)</f>
        <v>24055.406843610093</v>
      </c>
      <c r="L451" s="39">
        <f>IF(INDEX('Discl output_ class'!$B:$T,MATCH('Class output'!$A451,'Discl output_ class'!$B:$B,FALSE),MATCH('Class output'!L$1,'Discl output_ class'!$B$1:$T$1,FALSE))=0,0,'Inq6 adjusted class'!O451)</f>
        <v>22820.533748184596</v>
      </c>
      <c r="M451" s="39">
        <f>IF(INDEX('Discl output_ class'!$B:$T,MATCH('Class output'!$A451,'Discl output_ class'!$B:$B,FALSE),MATCH('Class output'!M$1,'Discl output_ class'!$B$1:$T$1,FALSE))=0,0,'Inq6 adjusted class'!P451)</f>
        <v>27180.495878192112</v>
      </c>
      <c r="N451" s="39">
        <f>IF(INDEX('Discl output_ class'!$B:$T,MATCH('Class output'!$A451,'Discl output_ class'!$B:$B,FALSE),MATCH('Class output'!N$1,'Discl output_ class'!$B$1:$T$1,FALSE))=0,0,'Inq6 adjusted class'!Q451)</f>
        <v>21265.268331835079</v>
      </c>
      <c r="O451" s="39">
        <f>IF(INDEX('Discl output_ class'!$B:$T,MATCH('Class output'!$A451,'Discl output_ class'!$B:$B,FALSE),MATCH('Class output'!O$1,'Discl output_ class'!$B$1:$T$1,FALSE))=0,0,'Inq6 adjusted class'!R451)</f>
        <v>21901.768147092065</v>
      </c>
      <c r="P451" s="39">
        <f>IF(INDEX('Discl output_ class'!$B:$T,MATCH('Class output'!$A451,'Discl output_ class'!$B:$B,FALSE),MATCH('Class output'!P$1,'Discl output_ class'!$B$1:$T$1,FALSE))=0,0,'Inq6 adjusted class'!S451)</f>
        <v>19752.583415197987</v>
      </c>
      <c r="Q451" s="39">
        <f>IF(INDEX('Discl output_ class'!$B:$T,MATCH('Class output'!$A451,'Discl output_ class'!$B:$B,FALSE),MATCH('Class output'!Q$1,'Discl output_ class'!$B$1:$T$1,FALSE))=0,0,'Inq6 adjusted class'!T451)</f>
        <v>19251.868354924252</v>
      </c>
      <c r="R451" s="39">
        <f>IF(INDEX('Discl output_ class'!$B:$T,MATCH('Class output'!$A451,'Discl output_ class'!$B:$B,FALSE),MATCH('Class output'!R$1,'Discl output_ class'!$B$1:$T$1,FALSE))=0,0,'Inq6 adjusted class'!U451)</f>
        <v>19564.049997827417</v>
      </c>
      <c r="S451" s="39">
        <f>IF(INDEX('Discl output_ class'!$B:$T,MATCH('Class output'!$A451,'Discl output_ class'!$B:$B,FALSE),MATCH('Class output'!S$1,'Discl output_ class'!$B$1:$T$1,FALSE))=0,0,'Inq6 adjusted class'!V451)</f>
        <v>20512.227519017426</v>
      </c>
      <c r="T451" s="39">
        <f>IFERROR(VLOOKUP(A451,'Output A'!B:E,4,FALSE),0)</f>
        <v>18026.439999999999</v>
      </c>
    </row>
    <row r="452" spans="1:20" x14ac:dyDescent="0.3">
      <c r="A452" s="6">
        <f>'Discl output_ class'!B452</f>
        <v>5819</v>
      </c>
      <c r="B452" s="39">
        <f>IF(INDEX('Discl output_ class'!$B:$T,MATCH('Class output'!$A452,'Discl output_ class'!$B:$B,FALSE),MATCH('Class output'!B$1,'Discl output_ class'!$B$1:$T$1,FALSE))=0,0,'Inq6 adjusted class'!E452)</f>
        <v>3219.3547212541848</v>
      </c>
      <c r="C452" s="39">
        <f>IF(INDEX('Discl output_ class'!$B:$T,MATCH('Class output'!$A452,'Discl output_ class'!$B:$B,FALSE),MATCH('Class output'!C$1,'Discl output_ class'!$B$1:$T$1,FALSE))=0,0,'Inq6 adjusted class'!F452)</f>
        <v>4035.4300063530836</v>
      </c>
      <c r="D452" s="39">
        <f>IF(INDEX('Discl output_ class'!$B:$T,MATCH('Class output'!$A452,'Discl output_ class'!$B:$B,FALSE),MATCH('Class output'!D$1,'Discl output_ class'!$B$1:$T$1,FALSE))=0,0,'Inq6 adjusted class'!G452)</f>
        <v>4211.0687338040771</v>
      </c>
      <c r="E452" s="39">
        <f>IF(INDEX('Discl output_ class'!$B:$T,MATCH('Class output'!$A452,'Discl output_ class'!$B:$B,FALSE),MATCH('Class output'!E$1,'Discl output_ class'!$B$1:$T$1,FALSE))=0,0,'Inq6 adjusted class'!H452)</f>
        <v>4868.7057868982138</v>
      </c>
      <c r="F452" s="39">
        <f>IF(INDEX('Discl output_ class'!$B:$T,MATCH('Class output'!$A452,'Discl output_ class'!$B:$B,FALSE),MATCH('Class output'!F$1,'Discl output_ class'!$B$1:$T$1,FALSE))=0,0,'Inq6 adjusted class'!I452)</f>
        <v>5107.8330341875089</v>
      </c>
      <c r="G452" s="39">
        <f>IF(INDEX('Discl output_ class'!$B:$T,MATCH('Class output'!$A452,'Discl output_ class'!$B:$B,FALSE),MATCH('Class output'!G$1,'Discl output_ class'!$B$1:$T$1,FALSE))=0,0,'Inq6 adjusted class'!J452)</f>
        <v>5243.8552531259029</v>
      </c>
      <c r="H452" s="39">
        <f>IF(INDEX('Discl output_ class'!$B:$T,MATCH('Class output'!$A452,'Discl output_ class'!$B:$B,FALSE),MATCH('Class output'!H$1,'Discl output_ class'!$B$1:$T$1,FALSE))=0,0,'Inq6 adjusted class'!K452)</f>
        <v>5089.3608175835971</v>
      </c>
      <c r="I452" s="39">
        <f>IF(INDEX('Discl output_ class'!$B:$T,MATCH('Class output'!$A452,'Discl output_ class'!$B:$B,FALSE),MATCH('Class output'!I$1,'Discl output_ class'!$B$1:$T$1,FALSE))=0,0,'Inq6 adjusted class'!L452)</f>
        <v>5043.9711494234598</v>
      </c>
      <c r="J452" s="39">
        <f>IF(INDEX('Discl output_ class'!$B:$T,MATCH('Class output'!$A452,'Discl output_ class'!$B:$B,FALSE),MATCH('Class output'!J$1,'Discl output_ class'!$B$1:$T$1,FALSE))=0,0,'Inq6 adjusted class'!M452)</f>
        <v>5484.9577818288999</v>
      </c>
      <c r="K452" s="39">
        <f>IF(INDEX('Discl output_ class'!$B:$T,MATCH('Class output'!$A452,'Discl output_ class'!$B:$B,FALSE),MATCH('Class output'!K$1,'Discl output_ class'!$B$1:$T$1,FALSE))=0,0,'Inq6 adjusted class'!N452)</f>
        <v>5843.3003955787563</v>
      </c>
      <c r="L452" s="39">
        <f>IF(INDEX('Discl output_ class'!$B:$T,MATCH('Class output'!$A452,'Discl output_ class'!$B:$B,FALSE),MATCH('Class output'!L$1,'Discl output_ class'!$B$1:$T$1,FALSE))=0,0,'Inq6 adjusted class'!O452)</f>
        <v>5779.4163195694464</v>
      </c>
      <c r="M452" s="39">
        <f>IF(INDEX('Discl output_ class'!$B:$T,MATCH('Class output'!$A452,'Discl output_ class'!$B:$B,FALSE),MATCH('Class output'!M$1,'Discl output_ class'!$B$1:$T$1,FALSE))=0,0,'Inq6 adjusted class'!P452)</f>
        <v>7906.1767803748517</v>
      </c>
      <c r="N452" s="39">
        <f>IF(INDEX('Discl output_ class'!$B:$T,MATCH('Class output'!$A452,'Discl output_ class'!$B:$B,FALSE),MATCH('Class output'!N$1,'Discl output_ class'!$B$1:$T$1,FALSE))=0,0,'Inq6 adjusted class'!Q452)</f>
        <v>4607.1859303206929</v>
      </c>
      <c r="O452" s="39">
        <f>IF(INDEX('Discl output_ class'!$B:$T,MATCH('Class output'!$A452,'Discl output_ class'!$B:$B,FALSE),MATCH('Class output'!O$1,'Discl output_ class'!$B$1:$T$1,FALSE))=0,0,'Inq6 adjusted class'!R452)</f>
        <v>4818.8692615417613</v>
      </c>
      <c r="P452" s="39">
        <f>IF(INDEX('Discl output_ class'!$B:$T,MATCH('Class output'!$A452,'Discl output_ class'!$B:$B,FALSE),MATCH('Class output'!P$1,'Discl output_ class'!$B$1:$T$1,FALSE))=0,0,'Inq6 adjusted class'!S452)</f>
        <v>6111.7510315872423</v>
      </c>
      <c r="Q452" s="39">
        <f>IF(INDEX('Discl output_ class'!$B:$T,MATCH('Class output'!$A452,'Discl output_ class'!$B:$B,FALSE),MATCH('Class output'!Q$1,'Discl output_ class'!$B$1:$T$1,FALSE))=0,0,'Inq6 adjusted class'!T452)</f>
        <v>5532.677448497564</v>
      </c>
      <c r="R452" s="39">
        <f>IF(INDEX('Discl output_ class'!$B:$T,MATCH('Class output'!$A452,'Discl output_ class'!$B:$B,FALSE),MATCH('Class output'!R$1,'Discl output_ class'!$B$1:$T$1,FALSE))=0,0,'Inq6 adjusted class'!U452)</f>
        <v>5438.0447628078746</v>
      </c>
      <c r="S452" s="39">
        <f>IF(INDEX('Discl output_ class'!$B:$T,MATCH('Class output'!$A452,'Discl output_ class'!$B:$B,FALSE),MATCH('Class output'!S$1,'Discl output_ class'!$B$1:$T$1,FALSE))=0,0,'Inq6 adjusted class'!V452)</f>
        <v>5698.7012382031999</v>
      </c>
      <c r="T452" s="39">
        <f>IFERROR(VLOOKUP(A452,'Output A'!B:E,4,FALSE),0)</f>
        <v>6465.53</v>
      </c>
    </row>
    <row r="453" spans="1:20" x14ac:dyDescent="0.3">
      <c r="A453" s="6">
        <f>'Discl output_ class'!B453</f>
        <v>5821</v>
      </c>
      <c r="B453" s="39">
        <f>IF(INDEX('Discl output_ class'!$B:$T,MATCH('Class output'!$A453,'Discl output_ class'!$B:$B,FALSE),MATCH('Class output'!B$1,'Discl output_ class'!$B$1:$T$1,FALSE))=0,0,'Inq6 adjusted class'!E453)</f>
        <v>182.5370675294113</v>
      </c>
      <c r="C453" s="39">
        <f>IF(INDEX('Discl output_ class'!$B:$T,MATCH('Class output'!$A453,'Discl output_ class'!$B:$B,FALSE),MATCH('Class output'!C$1,'Discl output_ class'!$B$1:$T$1,FALSE))=0,0,'Inq6 adjusted class'!F453)</f>
        <v>203.87922252638302</v>
      </c>
      <c r="D453" s="39">
        <f>IF(INDEX('Discl output_ class'!$B:$T,MATCH('Class output'!$A453,'Discl output_ class'!$B:$B,FALSE),MATCH('Class output'!D$1,'Discl output_ class'!$B$1:$T$1,FALSE))=0,0,'Inq6 adjusted class'!G453)</f>
        <v>242.39458832216678</v>
      </c>
      <c r="E453" s="39">
        <f>IF(INDEX('Discl output_ class'!$B:$T,MATCH('Class output'!$A453,'Discl output_ class'!$B:$B,FALSE),MATCH('Class output'!E$1,'Discl output_ class'!$B$1:$T$1,FALSE))=0,0,'Inq6 adjusted class'!H453)</f>
        <v>261.86375749125131</v>
      </c>
      <c r="F453" s="39">
        <f>IF(INDEX('Discl output_ class'!$B:$T,MATCH('Class output'!$A453,'Discl output_ class'!$B:$B,FALSE),MATCH('Class output'!F$1,'Discl output_ class'!$B$1:$T$1,FALSE))=0,0,'Inq6 adjusted class'!I453)</f>
        <v>255.15949914974667</v>
      </c>
      <c r="G453" s="39">
        <f>IF(INDEX('Discl output_ class'!$B:$T,MATCH('Class output'!$A453,'Discl output_ class'!$B:$B,FALSE),MATCH('Class output'!G$1,'Discl output_ class'!$B$1:$T$1,FALSE))=0,0,'Inq6 adjusted class'!J453)</f>
        <v>316.72410524102611</v>
      </c>
      <c r="H453" s="39">
        <f>IF(INDEX('Discl output_ class'!$B:$T,MATCH('Class output'!$A453,'Discl output_ class'!$B:$B,FALSE),MATCH('Class output'!H$1,'Discl output_ class'!$B$1:$T$1,FALSE))=0,0,'Inq6 adjusted class'!K453)</f>
        <v>298.32280471487616</v>
      </c>
      <c r="I453" s="39">
        <f>IF(INDEX('Discl output_ class'!$B:$T,MATCH('Class output'!$A453,'Discl output_ class'!$B:$B,FALSE),MATCH('Class output'!I$1,'Discl output_ class'!$B$1:$T$1,FALSE))=0,0,'Inq6 adjusted class'!L453)</f>
        <v>315.52771295131743</v>
      </c>
      <c r="J453" s="39">
        <f>IF(INDEX('Discl output_ class'!$B:$T,MATCH('Class output'!$A453,'Discl output_ class'!$B:$B,FALSE),MATCH('Class output'!J$1,'Discl output_ class'!$B$1:$T$1,FALSE))=0,0,'Inq6 adjusted class'!M453)</f>
        <v>271.09047008291344</v>
      </c>
      <c r="K453" s="39">
        <f>IF(INDEX('Discl output_ class'!$B:$T,MATCH('Class output'!$A453,'Discl output_ class'!$B:$B,FALSE),MATCH('Class output'!K$1,'Discl output_ class'!$B$1:$T$1,FALSE))=0,0,'Inq6 adjusted class'!N453)</f>
        <v>169.44016990511116</v>
      </c>
      <c r="L453" s="39">
        <f>IF(INDEX('Discl output_ class'!$B:$T,MATCH('Class output'!$A453,'Discl output_ class'!$B:$B,FALSE),MATCH('Class output'!L$1,'Discl output_ class'!$B$1:$T$1,FALSE))=0,0,'Inq6 adjusted class'!O453)</f>
        <v>360.49916647760239</v>
      </c>
      <c r="M453" s="39">
        <f>IF(INDEX('Discl output_ class'!$B:$T,MATCH('Class output'!$A453,'Discl output_ class'!$B:$B,FALSE),MATCH('Class output'!M$1,'Discl output_ class'!$B$1:$T$1,FALSE))=0,0,'Inq6 adjusted class'!P453)</f>
        <v>571.25353650454099</v>
      </c>
      <c r="N453" s="39">
        <f>IF(INDEX('Discl output_ class'!$B:$T,MATCH('Class output'!$A453,'Discl output_ class'!$B:$B,FALSE),MATCH('Class output'!N$1,'Discl output_ class'!$B$1:$T$1,FALSE))=0,0,'Inq6 adjusted class'!Q453)</f>
        <v>432.89281576033903</v>
      </c>
      <c r="O453" s="39">
        <f>IF(INDEX('Discl output_ class'!$B:$T,MATCH('Class output'!$A453,'Discl output_ class'!$B:$B,FALSE),MATCH('Class output'!O$1,'Discl output_ class'!$B$1:$T$1,FALSE))=0,0,'Inq6 adjusted class'!R453)</f>
        <v>436.31121376852286</v>
      </c>
      <c r="P453" s="39">
        <f>IF(INDEX('Discl output_ class'!$B:$T,MATCH('Class output'!$A453,'Discl output_ class'!$B:$B,FALSE),MATCH('Class output'!P$1,'Discl output_ class'!$B$1:$T$1,FALSE))=0,0,'Inq6 adjusted class'!S453)</f>
        <v>648.78765758214411</v>
      </c>
      <c r="Q453" s="39">
        <f>IF(INDEX('Discl output_ class'!$B:$T,MATCH('Class output'!$A453,'Discl output_ class'!$B:$B,FALSE),MATCH('Class output'!Q$1,'Discl output_ class'!$B$1:$T$1,FALSE))=0,0,'Inq6 adjusted class'!T453)</f>
        <v>578.19025739348422</v>
      </c>
      <c r="R453" s="39">
        <f>IF(INDEX('Discl output_ class'!$B:$T,MATCH('Class output'!$A453,'Discl output_ class'!$B:$B,FALSE),MATCH('Class output'!R$1,'Discl output_ class'!$B$1:$T$1,FALSE))=0,0,'Inq6 adjusted class'!U453)</f>
        <v>631.69875331856588</v>
      </c>
      <c r="S453" s="39">
        <f>IF(INDEX('Discl output_ class'!$B:$T,MATCH('Class output'!$A453,'Discl output_ class'!$B:$B,FALSE),MATCH('Class output'!S$1,'Discl output_ class'!$B$1:$T$1,FALSE))=0,0,'Inq6 adjusted class'!V453)</f>
        <v>505.81277120910215</v>
      </c>
      <c r="T453" s="39">
        <f>IFERROR(VLOOKUP(A453,'Output A'!B:E,4,FALSE),0)</f>
        <v>535.78615490000004</v>
      </c>
    </row>
    <row r="454" spans="1:20" x14ac:dyDescent="0.3">
      <c r="A454" s="6">
        <f>'Discl output_ class'!B454</f>
        <v>5829</v>
      </c>
      <c r="B454" s="39">
        <f>IF(INDEX('Discl output_ class'!$B:$T,MATCH('Class output'!$A454,'Discl output_ class'!$B:$B,FALSE),MATCH('Class output'!B$1,'Discl output_ class'!$B$1:$T$1,FALSE))=0,0,'Inq6 adjusted class'!E454)</f>
        <v>1397.6923892773095</v>
      </c>
      <c r="C454" s="39">
        <f>IF(INDEX('Discl output_ class'!$B:$T,MATCH('Class output'!$A454,'Discl output_ class'!$B:$B,FALSE),MATCH('Class output'!C$1,'Discl output_ class'!$B$1:$T$1,FALSE))=0,0,'Inq6 adjusted class'!F454)</f>
        <v>1561.3113153772995</v>
      </c>
      <c r="D454" s="39">
        <f>IF(INDEX('Discl output_ class'!$B:$T,MATCH('Class output'!$A454,'Discl output_ class'!$B:$B,FALSE),MATCH('Class output'!D$1,'Discl output_ class'!$B$1:$T$1,FALSE))=0,0,'Inq6 adjusted class'!G454)</f>
        <v>1855.5601879995963</v>
      </c>
      <c r="E454" s="39">
        <f>IF(INDEX('Discl output_ class'!$B:$T,MATCH('Class output'!$A454,'Discl output_ class'!$B:$B,FALSE),MATCH('Class output'!E$1,'Discl output_ class'!$B$1:$T$1,FALSE))=0,0,'Inq6 adjusted class'!H454)</f>
        <v>2005.2092851050591</v>
      </c>
      <c r="F454" s="39">
        <f>IF(INDEX('Discl output_ class'!$B:$T,MATCH('Class output'!$A454,'Discl output_ class'!$B:$B,FALSE),MATCH('Class output'!F$1,'Discl output_ class'!$B$1:$T$1,FALSE))=0,0,'Inq6 adjusted class'!I454)</f>
        <v>1954.3085171987359</v>
      </c>
      <c r="G454" s="39">
        <f>IF(INDEX('Discl output_ class'!$B:$T,MATCH('Class output'!$A454,'Discl output_ class'!$B:$B,FALSE),MATCH('Class output'!G$1,'Discl output_ class'!$B$1:$T$1,FALSE))=0,0,'Inq6 adjusted class'!J454)</f>
        <v>2423.9153227814077</v>
      </c>
      <c r="H454" s="39">
        <f>IF(INDEX('Discl output_ class'!$B:$T,MATCH('Class output'!$A454,'Discl output_ class'!$B:$B,FALSE),MATCH('Class output'!H$1,'Discl output_ class'!$B$1:$T$1,FALSE))=0,0,'Inq6 adjusted class'!K454)</f>
        <v>2283.6869681663575</v>
      </c>
      <c r="I454" s="39">
        <f>IF(INDEX('Discl output_ class'!$B:$T,MATCH('Class output'!$A454,'Discl output_ class'!$B:$B,FALSE),MATCH('Class output'!I$1,'Discl output_ class'!$B$1:$T$1,FALSE))=0,0,'Inq6 adjusted class'!L454)</f>
        <v>2415.3899971278461</v>
      </c>
      <c r="J454" s="39">
        <f>IF(INDEX('Discl output_ class'!$B:$T,MATCH('Class output'!$A454,'Discl output_ class'!$B:$B,FALSE),MATCH('Class output'!J$1,'Discl output_ class'!$B$1:$T$1,FALSE))=0,0,'Inq6 adjusted class'!M454)</f>
        <v>2076.5175229899519</v>
      </c>
      <c r="K454" s="39">
        <f>IF(INDEX('Discl output_ class'!$B:$T,MATCH('Class output'!$A454,'Discl output_ class'!$B:$B,FALSE),MATCH('Class output'!K$1,'Discl output_ class'!$B$1:$T$1,FALSE))=0,0,'Inq6 adjusted class'!N454)</f>
        <v>1978.3994181970959</v>
      </c>
      <c r="L454" s="39">
        <f>IF(INDEX('Discl output_ class'!$B:$T,MATCH('Class output'!$A454,'Discl output_ class'!$B:$B,FALSE),MATCH('Class output'!L$1,'Discl output_ class'!$B$1:$T$1,FALSE))=0,0,'Inq6 adjusted class'!O454)</f>
        <v>2012.4654035424426</v>
      </c>
      <c r="M454" s="39">
        <f>IF(INDEX('Discl output_ class'!$B:$T,MATCH('Class output'!$A454,'Discl output_ class'!$B:$B,FALSE),MATCH('Class output'!M$1,'Discl output_ class'!$B$1:$T$1,FALSE))=0,0,'Inq6 adjusted class'!P454)</f>
        <v>2971.6185302812496</v>
      </c>
      <c r="N454" s="39">
        <f>IF(INDEX('Discl output_ class'!$B:$T,MATCH('Class output'!$A454,'Discl output_ class'!$B:$B,FALSE),MATCH('Class output'!N$1,'Discl output_ class'!$B$1:$T$1,FALSE))=0,0,'Inq6 adjusted class'!Q454)</f>
        <v>2136.3479066611981</v>
      </c>
      <c r="O454" s="39">
        <f>IF(INDEX('Discl output_ class'!$B:$T,MATCH('Class output'!$A454,'Discl output_ class'!$B:$B,FALSE),MATCH('Class output'!O$1,'Discl output_ class'!$B$1:$T$1,FALSE))=0,0,'Inq6 adjusted class'!R454)</f>
        <v>2478.7660171642647</v>
      </c>
      <c r="P454" s="39">
        <f>IF(INDEX('Discl output_ class'!$B:$T,MATCH('Class output'!$A454,'Discl output_ class'!$B:$B,FALSE),MATCH('Class output'!P$1,'Discl output_ class'!$B$1:$T$1,FALSE))=0,0,'Inq6 adjusted class'!S454)</f>
        <v>2827.8581694537434</v>
      </c>
      <c r="Q454" s="39">
        <f>IF(INDEX('Discl output_ class'!$B:$T,MATCH('Class output'!$A454,'Discl output_ class'!$B:$B,FALSE),MATCH('Class output'!Q$1,'Discl output_ class'!$B$1:$T$1,FALSE))=0,0,'Inq6 adjusted class'!T454)</f>
        <v>2792.3694578789186</v>
      </c>
      <c r="R454" s="39">
        <f>IF(INDEX('Discl output_ class'!$B:$T,MATCH('Class output'!$A454,'Discl output_ class'!$B:$B,FALSE),MATCH('Class output'!R$1,'Discl output_ class'!$B$1:$T$1,FALSE))=0,0,'Inq6 adjusted class'!U454)</f>
        <v>3452.34428897112</v>
      </c>
      <c r="S454" s="39">
        <f>IF(INDEX('Discl output_ class'!$B:$T,MATCH('Class output'!$A454,'Discl output_ class'!$B:$B,FALSE),MATCH('Class output'!S$1,'Discl output_ class'!$B$1:$T$1,FALSE))=0,0,'Inq6 adjusted class'!V454)</f>
        <v>3534.4896148989455</v>
      </c>
      <c r="T454" s="39">
        <f>IFERROR(VLOOKUP(A454,'Output A'!B:E,4,FALSE),0)</f>
        <v>3680.44</v>
      </c>
    </row>
    <row r="455" spans="1:20" x14ac:dyDescent="0.3">
      <c r="A455" s="6">
        <f>'Discl output_ class'!B455</f>
        <v>5911</v>
      </c>
      <c r="B455" s="39">
        <f>IF(INDEX('Discl output_ class'!$B:$T,MATCH('Class output'!$A455,'Discl output_ class'!$B:$B,FALSE),MATCH('Class output'!B$1,'Discl output_ class'!$B$1:$T$1,FALSE))=0,0,'Inq6 adjusted class'!E455)</f>
        <v>24543.821909034948</v>
      </c>
      <c r="C455" s="39">
        <f>IF(INDEX('Discl output_ class'!$B:$T,MATCH('Class output'!$A455,'Discl output_ class'!$B:$B,FALSE),MATCH('Class output'!C$1,'Discl output_ class'!$B$1:$T$1,FALSE))=0,0,'Inq6 adjusted class'!F455)</f>
        <v>27869.45357831518</v>
      </c>
      <c r="D455" s="39">
        <f>IF(INDEX('Discl output_ class'!$B:$T,MATCH('Class output'!$A455,'Discl output_ class'!$B:$B,FALSE),MATCH('Class output'!D$1,'Discl output_ class'!$B$1:$T$1,FALSE))=0,0,'Inq6 adjusted class'!G455)</f>
        <v>27502.605206088905</v>
      </c>
      <c r="E455" s="39">
        <f>IF(INDEX('Discl output_ class'!$B:$T,MATCH('Class output'!$A455,'Discl output_ class'!$B:$B,FALSE),MATCH('Class output'!E$1,'Discl output_ class'!$B$1:$T$1,FALSE))=0,0,'Inq6 adjusted class'!H455)</f>
        <v>33271.155821355729</v>
      </c>
      <c r="F455" s="39">
        <f>IF(INDEX('Discl output_ class'!$B:$T,MATCH('Class output'!$A455,'Discl output_ class'!$B:$B,FALSE),MATCH('Class output'!F$1,'Discl output_ class'!$B$1:$T$1,FALSE))=0,0,'Inq6 adjusted class'!I455)</f>
        <v>33548.010886475611</v>
      </c>
      <c r="G455" s="39">
        <f>IF(INDEX('Discl output_ class'!$B:$T,MATCH('Class output'!$A455,'Discl output_ class'!$B:$B,FALSE),MATCH('Class output'!G$1,'Discl output_ class'!$B$1:$T$1,FALSE))=0,0,'Inq6 adjusted class'!J455)</f>
        <v>32392.950625960824</v>
      </c>
      <c r="H455" s="39">
        <f>IF(INDEX('Discl output_ class'!$B:$T,MATCH('Class output'!$A455,'Discl output_ class'!$B:$B,FALSE),MATCH('Class output'!H$1,'Discl output_ class'!$B$1:$T$1,FALSE))=0,0,'Inq6 adjusted class'!K455)</f>
        <v>32356.698812883635</v>
      </c>
      <c r="I455" s="39">
        <f>IF(INDEX('Discl output_ class'!$B:$T,MATCH('Class output'!$A455,'Discl output_ class'!$B:$B,FALSE),MATCH('Class output'!I$1,'Discl output_ class'!$B$1:$T$1,FALSE))=0,0,'Inq6 adjusted class'!L455)</f>
        <v>32331.220059842326</v>
      </c>
      <c r="J455" s="39">
        <f>IF(INDEX('Discl output_ class'!$B:$T,MATCH('Class output'!$A455,'Discl output_ class'!$B:$B,FALSE),MATCH('Class output'!J$1,'Discl output_ class'!$B$1:$T$1,FALSE))=0,0,'Inq6 adjusted class'!M455)</f>
        <v>29782.938295729891</v>
      </c>
      <c r="K455" s="39">
        <f>IF(INDEX('Discl output_ class'!$B:$T,MATCH('Class output'!$A455,'Discl output_ class'!$B:$B,FALSE),MATCH('Class output'!K$1,'Discl output_ class'!$B$1:$T$1,FALSE))=0,0,'Inq6 adjusted class'!N455)</f>
        <v>32775.763300540428</v>
      </c>
      <c r="L455" s="39">
        <f>IF(INDEX('Discl output_ class'!$B:$T,MATCH('Class output'!$A455,'Discl output_ class'!$B:$B,FALSE),MATCH('Class output'!L$1,'Discl output_ class'!$B$1:$T$1,FALSE))=0,0,'Inq6 adjusted class'!O455)</f>
        <v>33264.930668404879</v>
      </c>
      <c r="M455" s="39">
        <f>IF(INDEX('Discl output_ class'!$B:$T,MATCH('Class output'!$A455,'Discl output_ class'!$B:$B,FALSE),MATCH('Class output'!M$1,'Discl output_ class'!$B$1:$T$1,FALSE))=0,0,'Inq6 adjusted class'!P455)</f>
        <v>30749.266015636225</v>
      </c>
      <c r="N455" s="39">
        <f>IF(INDEX('Discl output_ class'!$B:$T,MATCH('Class output'!$A455,'Discl output_ class'!$B:$B,FALSE),MATCH('Class output'!N$1,'Discl output_ class'!$B$1:$T$1,FALSE))=0,0,'Inq6 adjusted class'!Q455)</f>
        <v>26640.986459848707</v>
      </c>
      <c r="O455" s="39">
        <f>IF(INDEX('Discl output_ class'!$B:$T,MATCH('Class output'!$A455,'Discl output_ class'!$B:$B,FALSE),MATCH('Class output'!O$1,'Discl output_ class'!$B$1:$T$1,FALSE))=0,0,'Inq6 adjusted class'!R455)</f>
        <v>33850.548957074912</v>
      </c>
      <c r="P455" s="39">
        <f>IF(INDEX('Discl output_ class'!$B:$T,MATCH('Class output'!$A455,'Discl output_ class'!$B:$B,FALSE),MATCH('Class output'!P$1,'Discl output_ class'!$B$1:$T$1,FALSE))=0,0,'Inq6 adjusted class'!S455)</f>
        <v>27774.909340686001</v>
      </c>
      <c r="Q455" s="39">
        <f>IF(INDEX('Discl output_ class'!$B:$T,MATCH('Class output'!$A455,'Discl output_ class'!$B:$B,FALSE),MATCH('Class output'!Q$1,'Discl output_ class'!$B$1:$T$1,FALSE))=0,0,'Inq6 adjusted class'!T455)</f>
        <v>30193.067265731068</v>
      </c>
      <c r="R455" s="39">
        <f>IF(INDEX('Discl output_ class'!$B:$T,MATCH('Class output'!$A455,'Discl output_ class'!$B:$B,FALSE),MATCH('Class output'!R$1,'Discl output_ class'!$B$1:$T$1,FALSE))=0,0,'Inq6 adjusted class'!U455)</f>
        <v>35532.842802130617</v>
      </c>
      <c r="S455" s="39">
        <f>IF(INDEX('Discl output_ class'!$B:$T,MATCH('Class output'!$A455,'Discl output_ class'!$B:$B,FALSE),MATCH('Class output'!S$1,'Discl output_ class'!$B$1:$T$1,FALSE))=0,0,'Inq6 adjusted class'!V455)</f>
        <v>30955.208584898093</v>
      </c>
      <c r="T455" s="39">
        <f>IFERROR(VLOOKUP(A455,'Output A'!B:E,4,FALSE),0)</f>
        <v>34672.800000000003</v>
      </c>
    </row>
    <row r="456" spans="1:20" x14ac:dyDescent="0.3">
      <c r="A456" s="6">
        <f>'Discl output_ class'!B456</f>
        <v>5912</v>
      </c>
      <c r="B456" s="39">
        <f>IF(INDEX('Discl output_ class'!$B:$T,MATCH('Class output'!$A456,'Discl output_ class'!$B:$B,FALSE),MATCH('Class output'!B$1,'Discl output_ class'!$B$1:$T$1,FALSE))=0,0,'Inq6 adjusted class'!E456)</f>
        <v>4704.1618690764981</v>
      </c>
      <c r="C456" s="39">
        <f>IF(INDEX('Discl output_ class'!$B:$T,MATCH('Class output'!$A456,'Discl output_ class'!$B:$B,FALSE),MATCH('Class output'!C$1,'Discl output_ class'!$B$1:$T$1,FALSE))=0,0,'Inq6 adjusted class'!F456)</f>
        <v>5564.481587855591</v>
      </c>
      <c r="D456" s="39">
        <f>IF(INDEX('Discl output_ class'!$B:$T,MATCH('Class output'!$A456,'Discl output_ class'!$B:$B,FALSE),MATCH('Class output'!D$1,'Discl output_ class'!$B$1:$T$1,FALSE))=0,0,'Inq6 adjusted class'!G456)</f>
        <v>5423.4265127518256</v>
      </c>
      <c r="E456" s="39">
        <f>IF(INDEX('Discl output_ class'!$B:$T,MATCH('Class output'!$A456,'Discl output_ class'!$B:$B,FALSE),MATCH('Class output'!E$1,'Discl output_ class'!$B$1:$T$1,FALSE))=0,0,'Inq6 adjusted class'!H456)</f>
        <v>6702.7139035571208</v>
      </c>
      <c r="F456" s="39">
        <f>IF(INDEX('Discl output_ class'!$B:$T,MATCH('Class output'!$A456,'Discl output_ class'!$B:$B,FALSE),MATCH('Class output'!F$1,'Discl output_ class'!$B$1:$T$1,FALSE))=0,0,'Inq6 adjusted class'!I456)</f>
        <v>6545.3430404976152</v>
      </c>
      <c r="G456" s="39">
        <f>IF(INDEX('Discl output_ class'!$B:$T,MATCH('Class output'!$A456,'Discl output_ class'!$B:$B,FALSE),MATCH('Class output'!G$1,'Discl output_ class'!$B$1:$T$1,FALSE))=0,0,'Inq6 adjusted class'!J456)</f>
        <v>6771.4666195979289</v>
      </c>
      <c r="H456" s="39">
        <f>IF(INDEX('Discl output_ class'!$B:$T,MATCH('Class output'!$A456,'Discl output_ class'!$B:$B,FALSE),MATCH('Class output'!H$1,'Discl output_ class'!$B$1:$T$1,FALSE))=0,0,'Inq6 adjusted class'!K456)</f>
        <v>6967.557377471735</v>
      </c>
      <c r="I456" s="39">
        <f>IF(INDEX('Discl output_ class'!$B:$T,MATCH('Class output'!$A456,'Discl output_ class'!$B:$B,FALSE),MATCH('Class output'!I$1,'Discl output_ class'!$B$1:$T$1,FALSE))=0,0,'Inq6 adjusted class'!L456)</f>
        <v>7065.8613001937701</v>
      </c>
      <c r="J456" s="39">
        <f>IF(INDEX('Discl output_ class'!$B:$T,MATCH('Class output'!$A456,'Discl output_ class'!$B:$B,FALSE),MATCH('Class output'!J$1,'Discl output_ class'!$B$1:$T$1,FALSE))=0,0,'Inq6 adjusted class'!M456)</f>
        <v>6792.1214039976667</v>
      </c>
      <c r="K456" s="39">
        <f>IF(INDEX('Discl output_ class'!$B:$T,MATCH('Class output'!$A456,'Discl output_ class'!$B:$B,FALSE),MATCH('Class output'!K$1,'Discl output_ class'!$B$1:$T$1,FALSE))=0,0,'Inq6 adjusted class'!N456)</f>
        <v>8255.4716748082174</v>
      </c>
      <c r="L456" s="39">
        <f>IF(INDEX('Discl output_ class'!$B:$T,MATCH('Class output'!$A456,'Discl output_ class'!$B:$B,FALSE),MATCH('Class output'!L$1,'Discl output_ class'!$B$1:$T$1,FALSE))=0,0,'Inq6 adjusted class'!O456)</f>
        <v>6975.3753394286978</v>
      </c>
      <c r="M456" s="39">
        <f>IF(INDEX('Discl output_ class'!$B:$T,MATCH('Class output'!$A456,'Discl output_ class'!$B:$B,FALSE),MATCH('Class output'!M$1,'Discl output_ class'!$B$1:$T$1,FALSE))=0,0,'Inq6 adjusted class'!P456)</f>
        <v>7428.4650990518667</v>
      </c>
      <c r="N456" s="39">
        <f>IF(INDEX('Discl output_ class'!$B:$T,MATCH('Class output'!$A456,'Discl output_ class'!$B:$B,FALSE),MATCH('Class output'!N$1,'Discl output_ class'!$B$1:$T$1,FALSE))=0,0,'Inq6 adjusted class'!Q456)</f>
        <v>6083.5969998558476</v>
      </c>
      <c r="O456" s="39">
        <f>IF(INDEX('Discl output_ class'!$B:$T,MATCH('Class output'!$A456,'Discl output_ class'!$B:$B,FALSE),MATCH('Class output'!O$1,'Discl output_ class'!$B$1:$T$1,FALSE))=0,0,'Inq6 adjusted class'!R456)</f>
        <v>9274.3096819783605</v>
      </c>
      <c r="P456" s="39">
        <f>IF(INDEX('Discl output_ class'!$B:$T,MATCH('Class output'!$A456,'Discl output_ class'!$B:$B,FALSE),MATCH('Class output'!P$1,'Discl output_ class'!$B$1:$T$1,FALSE))=0,0,'Inq6 adjusted class'!S456)</f>
        <v>8125.3934249867798</v>
      </c>
      <c r="Q456" s="39">
        <f>IF(INDEX('Discl output_ class'!$B:$T,MATCH('Class output'!$A456,'Discl output_ class'!$B:$B,FALSE),MATCH('Class output'!Q$1,'Discl output_ class'!$B$1:$T$1,FALSE))=0,0,'Inq6 adjusted class'!T456)</f>
        <v>8453.3069735019544</v>
      </c>
      <c r="R456" s="39">
        <f>IF(INDEX('Discl output_ class'!$B:$T,MATCH('Class output'!$A456,'Discl output_ class'!$B:$B,FALSE),MATCH('Class output'!R$1,'Discl output_ class'!$B$1:$T$1,FALSE))=0,0,'Inq6 adjusted class'!U456)</f>
        <v>8543.6886829345985</v>
      </c>
      <c r="S456" s="39">
        <f>IF(INDEX('Discl output_ class'!$B:$T,MATCH('Class output'!$A456,'Discl output_ class'!$B:$B,FALSE),MATCH('Class output'!S$1,'Discl output_ class'!$B$1:$T$1,FALSE))=0,0,'Inq6 adjusted class'!V456)</f>
        <v>8891.7433161783065</v>
      </c>
      <c r="T456" s="39">
        <f>IFERROR(VLOOKUP(A456,'Output A'!B:E,4,FALSE),0)</f>
        <v>9509.7099999999991</v>
      </c>
    </row>
    <row r="457" spans="1:20" x14ac:dyDescent="0.3">
      <c r="A457" s="6">
        <f>'Discl output_ class'!B457</f>
        <v>5913</v>
      </c>
      <c r="B457" s="39">
        <f>IF(INDEX('Discl output_ class'!$B:$T,MATCH('Class output'!$A457,'Discl output_ class'!$B:$B,FALSE),MATCH('Class output'!B$1,'Discl output_ class'!$B$1:$T$1,FALSE))=0,0,'Inq6 adjusted class'!E457)</f>
        <v>3501.6101385921943</v>
      </c>
      <c r="C457" s="39">
        <f>IF(INDEX('Discl output_ class'!$B:$T,MATCH('Class output'!$A457,'Discl output_ class'!$B:$B,FALSE),MATCH('Class output'!C$1,'Discl output_ class'!$B$1:$T$1,FALSE))=0,0,'Inq6 adjusted class'!F457)</f>
        <v>4060.8028348956122</v>
      </c>
      <c r="D457" s="39">
        <f>IF(INDEX('Discl output_ class'!$B:$T,MATCH('Class output'!$A457,'Discl output_ class'!$B:$B,FALSE),MATCH('Class output'!D$1,'Discl output_ class'!$B$1:$T$1,FALSE))=0,0,'Inq6 adjusted class'!G457)</f>
        <v>3551.6883750245092</v>
      </c>
      <c r="E457" s="39">
        <f>IF(INDEX('Discl output_ class'!$B:$T,MATCH('Class output'!$A457,'Discl output_ class'!$B:$B,FALSE),MATCH('Class output'!E$1,'Discl output_ class'!$B$1:$T$1,FALSE))=0,0,'Inq6 adjusted class'!H457)</f>
        <v>3628.0853276958705</v>
      </c>
      <c r="F457" s="39">
        <f>IF(INDEX('Discl output_ class'!$B:$T,MATCH('Class output'!$A457,'Discl output_ class'!$B:$B,FALSE),MATCH('Class output'!F$1,'Discl output_ class'!$B$1:$T$1,FALSE))=0,0,'Inq6 adjusted class'!I457)</f>
        <v>3914.4293132077887</v>
      </c>
      <c r="G457" s="39">
        <f>IF(INDEX('Discl output_ class'!$B:$T,MATCH('Class output'!$A457,'Discl output_ class'!$B:$B,FALSE),MATCH('Class output'!G$1,'Discl output_ class'!$B$1:$T$1,FALSE))=0,0,'Inq6 adjusted class'!J457)</f>
        <v>3713.4441332962888</v>
      </c>
      <c r="H457" s="39">
        <f>IF(INDEX('Discl output_ class'!$B:$T,MATCH('Class output'!$A457,'Discl output_ class'!$B:$B,FALSE),MATCH('Class output'!H$1,'Discl output_ class'!$B$1:$T$1,FALSE))=0,0,'Inq6 adjusted class'!K457)</f>
        <v>4442.3728468608924</v>
      </c>
      <c r="I457" s="39">
        <f>IF(INDEX('Discl output_ class'!$B:$T,MATCH('Class output'!$A457,'Discl output_ class'!$B:$B,FALSE),MATCH('Class output'!I$1,'Discl output_ class'!$B$1:$T$1,FALSE))=0,0,'Inq6 adjusted class'!L457)</f>
        <v>4196.9484492731108</v>
      </c>
      <c r="J457" s="39">
        <f>IF(INDEX('Discl output_ class'!$B:$T,MATCH('Class output'!$A457,'Discl output_ class'!$B:$B,FALSE),MATCH('Class output'!J$1,'Discl output_ class'!$B$1:$T$1,FALSE))=0,0,'Inq6 adjusted class'!M457)</f>
        <v>3721.9591043493133</v>
      </c>
      <c r="K457" s="39">
        <f>IF(INDEX('Discl output_ class'!$B:$T,MATCH('Class output'!$A457,'Discl output_ class'!$B:$B,FALSE),MATCH('Class output'!K$1,'Discl output_ class'!$B$1:$T$1,FALSE))=0,0,'Inq6 adjusted class'!N457)</f>
        <v>4493.2649825267808</v>
      </c>
      <c r="L457" s="39">
        <f>IF(INDEX('Discl output_ class'!$B:$T,MATCH('Class output'!$A457,'Discl output_ class'!$B:$B,FALSE),MATCH('Class output'!L$1,'Discl output_ class'!$B$1:$T$1,FALSE))=0,0,'Inq6 adjusted class'!O457)</f>
        <v>4495.357240735324</v>
      </c>
      <c r="M457" s="39">
        <f>IF(INDEX('Discl output_ class'!$B:$T,MATCH('Class output'!$A457,'Discl output_ class'!$B:$B,FALSE),MATCH('Class output'!M$1,'Discl output_ class'!$B$1:$T$1,FALSE))=0,0,'Inq6 adjusted class'!P457)</f>
        <v>4628.1400127940042</v>
      </c>
      <c r="N457" s="39">
        <f>IF(INDEX('Discl output_ class'!$B:$T,MATCH('Class output'!$A457,'Discl output_ class'!$B:$B,FALSE),MATCH('Class output'!N$1,'Discl output_ class'!$B$1:$T$1,FALSE))=0,0,'Inq6 adjusted class'!Q457)</f>
        <v>4129.4019134147838</v>
      </c>
      <c r="O457" s="39">
        <f>IF(INDEX('Discl output_ class'!$B:$T,MATCH('Class output'!$A457,'Discl output_ class'!$B:$B,FALSE),MATCH('Class output'!O$1,'Discl output_ class'!$B$1:$T$1,FALSE))=0,0,'Inq6 adjusted class'!R457)</f>
        <v>4546.3316155709426</v>
      </c>
      <c r="P457" s="39">
        <f>IF(INDEX('Discl output_ class'!$B:$T,MATCH('Class output'!$A457,'Discl output_ class'!$B:$B,FALSE),MATCH('Class output'!P$1,'Discl output_ class'!$B$1:$T$1,FALSE))=0,0,'Inq6 adjusted class'!S457)</f>
        <v>2621.101456211245</v>
      </c>
      <c r="Q457" s="39">
        <f>IF(INDEX('Discl output_ class'!$B:$T,MATCH('Class output'!$A457,'Discl output_ class'!$B:$B,FALSE),MATCH('Class output'!Q$1,'Discl output_ class'!$B$1:$T$1,FALSE))=0,0,'Inq6 adjusted class'!T457)</f>
        <v>4490.4463839904911</v>
      </c>
      <c r="R457" s="39">
        <f>IF(INDEX('Discl output_ class'!$B:$T,MATCH('Class output'!$A457,'Discl output_ class'!$B:$B,FALSE),MATCH('Class output'!R$1,'Discl output_ class'!$B$1:$T$1,FALSE))=0,0,'Inq6 adjusted class'!U457)</f>
        <v>4457.2202647059012</v>
      </c>
      <c r="S457" s="39">
        <f>IF(INDEX('Discl output_ class'!$B:$T,MATCH('Class output'!$A457,'Discl output_ class'!$B:$B,FALSE),MATCH('Class output'!S$1,'Discl output_ class'!$B$1:$T$1,FALSE))=0,0,'Inq6 adjusted class'!V457)</f>
        <v>4663.9445927474608</v>
      </c>
      <c r="T457" s="39">
        <f>IFERROR(VLOOKUP(A457,'Output A'!B:E,4,FALSE),0)</f>
        <v>4939.09</v>
      </c>
    </row>
    <row r="458" spans="1:20" x14ac:dyDescent="0.3">
      <c r="A458" s="6">
        <f>'Discl output_ class'!B458</f>
        <v>5914</v>
      </c>
      <c r="B458" s="39">
        <f>IF(INDEX('Discl output_ class'!$B:$T,MATCH('Class output'!$A458,'Discl output_ class'!$B:$B,FALSE),MATCH('Class output'!B$1,'Discl output_ class'!$B$1:$T$1,FALSE))=0,0,'Inq6 adjusted class'!E458)</f>
        <v>6430.6416261710192</v>
      </c>
      <c r="C458" s="39">
        <f>IF(INDEX('Discl output_ class'!$B:$T,MATCH('Class output'!$A458,'Discl output_ class'!$B:$B,FALSE),MATCH('Class output'!C$1,'Discl output_ class'!$B$1:$T$1,FALSE))=0,0,'Inq6 adjusted class'!F458)</f>
        <v>6343.344417438755</v>
      </c>
      <c r="D458" s="39">
        <f>IF(INDEX('Discl output_ class'!$B:$T,MATCH('Class output'!$A458,'Discl output_ class'!$B:$B,FALSE),MATCH('Class output'!D$1,'Discl output_ class'!$B$1:$T$1,FALSE))=0,0,'Inq6 adjusted class'!G458)</f>
        <v>3504.2305071306459</v>
      </c>
      <c r="E458" s="39">
        <f>IF(INDEX('Discl output_ class'!$B:$T,MATCH('Class output'!$A458,'Discl output_ class'!$B:$B,FALSE),MATCH('Class output'!E$1,'Discl output_ class'!$B$1:$T$1,FALSE))=0,0,'Inq6 adjusted class'!H458)</f>
        <v>4449.4864629170115</v>
      </c>
      <c r="F458" s="39">
        <f>IF(INDEX('Discl output_ class'!$B:$T,MATCH('Class output'!$A458,'Discl output_ class'!$B:$B,FALSE),MATCH('Class output'!F$1,'Discl output_ class'!$B$1:$T$1,FALSE))=0,0,'Inq6 adjusted class'!I458)</f>
        <v>4521.3358611788262</v>
      </c>
      <c r="G458" s="39">
        <f>IF(INDEX('Discl output_ class'!$B:$T,MATCH('Class output'!$A458,'Discl output_ class'!$B:$B,FALSE),MATCH('Class output'!G$1,'Discl output_ class'!$B$1:$T$1,FALSE))=0,0,'Inq6 adjusted class'!J458)</f>
        <v>3380.3643892035993</v>
      </c>
      <c r="H458" s="39">
        <f>IF(INDEX('Discl output_ class'!$B:$T,MATCH('Class output'!$A458,'Discl output_ class'!$B:$B,FALSE),MATCH('Class output'!H$1,'Discl output_ class'!$B$1:$T$1,FALSE))=0,0,'Inq6 adjusted class'!K458)</f>
        <v>3707.6231913610904</v>
      </c>
      <c r="I458" s="39">
        <f>IF(INDEX('Discl output_ class'!$B:$T,MATCH('Class output'!$A458,'Discl output_ class'!$B:$B,FALSE),MATCH('Class output'!I$1,'Discl output_ class'!$B$1:$T$1,FALSE))=0,0,'Inq6 adjusted class'!L458)</f>
        <v>3570.8121973565289</v>
      </c>
      <c r="J458" s="39">
        <f>IF(INDEX('Discl output_ class'!$B:$T,MATCH('Class output'!$A458,'Discl output_ class'!$B:$B,FALSE),MATCH('Class output'!J$1,'Discl output_ class'!$B$1:$T$1,FALSE))=0,0,'Inq6 adjusted class'!M458)</f>
        <v>3472.1593610848181</v>
      </c>
      <c r="K458" s="39">
        <f>IF(INDEX('Discl output_ class'!$B:$T,MATCH('Class output'!$A458,'Discl output_ class'!$B:$B,FALSE),MATCH('Class output'!K$1,'Discl output_ class'!$B$1:$T$1,FALSE))=0,0,'Inq6 adjusted class'!N458)</f>
        <v>3597.8057826814365</v>
      </c>
      <c r="L458" s="39">
        <f>IF(INDEX('Discl output_ class'!$B:$T,MATCH('Class output'!$A458,'Discl output_ class'!$B:$B,FALSE),MATCH('Class output'!L$1,'Discl output_ class'!$B$1:$T$1,FALSE))=0,0,'Inq6 adjusted class'!O458)</f>
        <v>3836.1644549655257</v>
      </c>
      <c r="M458" s="39">
        <f>IF(INDEX('Discl output_ class'!$B:$T,MATCH('Class output'!$A458,'Discl output_ class'!$B:$B,FALSE),MATCH('Class output'!M$1,'Discl output_ class'!$B$1:$T$1,FALSE))=0,0,'Inq6 adjusted class'!P458)</f>
        <v>3712.8091509015389</v>
      </c>
      <c r="N458" s="39">
        <f>IF(INDEX('Discl output_ class'!$B:$T,MATCH('Class output'!$A458,'Discl output_ class'!$B:$B,FALSE),MATCH('Class output'!N$1,'Discl output_ class'!$B$1:$T$1,FALSE))=0,0,'Inq6 adjusted class'!Q458)</f>
        <v>3133.4762627421192</v>
      </c>
      <c r="O458" s="39">
        <f>IF(INDEX('Discl output_ class'!$B:$T,MATCH('Class output'!$A458,'Discl output_ class'!$B:$B,FALSE),MATCH('Class output'!O$1,'Discl output_ class'!$B$1:$T$1,FALSE))=0,0,'Inq6 adjusted class'!R458)</f>
        <v>3367.6579912139214</v>
      </c>
      <c r="P458" s="39">
        <f>IF(INDEX('Discl output_ class'!$B:$T,MATCH('Class output'!$A458,'Discl output_ class'!$B:$B,FALSE),MATCH('Class output'!P$1,'Discl output_ class'!$B$1:$T$1,FALSE))=0,0,'Inq6 adjusted class'!S458)</f>
        <v>3500.1237446513778</v>
      </c>
      <c r="Q458" s="39">
        <f>IF(INDEX('Discl output_ class'!$B:$T,MATCH('Class output'!$A458,'Discl output_ class'!$B:$B,FALSE),MATCH('Class output'!Q$1,'Discl output_ class'!$B$1:$T$1,FALSE))=0,0,'Inq6 adjusted class'!T458)</f>
        <v>3587.8085298172023</v>
      </c>
      <c r="R458" s="39">
        <f>IF(INDEX('Discl output_ class'!$B:$T,MATCH('Class output'!$A458,'Discl output_ class'!$B:$B,FALSE),MATCH('Class output'!R$1,'Discl output_ class'!$B$1:$T$1,FALSE))=0,0,'Inq6 adjusted class'!U458)</f>
        <v>3586.5172273118355</v>
      </c>
      <c r="S458" s="39">
        <f>IF(INDEX('Discl output_ class'!$B:$T,MATCH('Class output'!$A458,'Discl output_ class'!$B:$B,FALSE),MATCH('Class output'!S$1,'Discl output_ class'!$B$1:$T$1,FALSE))=0,0,'Inq6 adjusted class'!V458)</f>
        <v>3720.8789417407452</v>
      </c>
      <c r="T458" s="39">
        <f>IFERROR(VLOOKUP(A458,'Output A'!B:E,4,FALSE),0)</f>
        <v>4194.79</v>
      </c>
    </row>
    <row r="459" spans="1:20" x14ac:dyDescent="0.3">
      <c r="A459" s="6">
        <f>'Discl output_ class'!B459</f>
        <v>5920</v>
      </c>
      <c r="B459" s="39">
        <f>IF(INDEX('Discl output_ class'!$B:$T,MATCH('Class output'!$A459,'Discl output_ class'!$B:$B,FALSE),MATCH('Class output'!B$1,'Discl output_ class'!$B$1:$T$1,FALSE))=0,0,'Inq6 adjusted class'!E459)</f>
        <v>2482.0684724576158</v>
      </c>
      <c r="C459" s="39">
        <f>IF(INDEX('Discl output_ class'!$B:$T,MATCH('Class output'!$A459,'Discl output_ class'!$B:$B,FALSE),MATCH('Class output'!C$1,'Discl output_ class'!$B$1:$T$1,FALSE))=0,0,'Inq6 adjusted class'!F459)</f>
        <v>3305.8101375969241</v>
      </c>
      <c r="D459" s="39">
        <f>IF(INDEX('Discl output_ class'!$B:$T,MATCH('Class output'!$A459,'Discl output_ class'!$B:$B,FALSE),MATCH('Class output'!D$1,'Discl output_ class'!$B$1:$T$1,FALSE))=0,0,'Inq6 adjusted class'!G459)</f>
        <v>3088.2038813318077</v>
      </c>
      <c r="E459" s="39">
        <f>IF(INDEX('Discl output_ class'!$B:$T,MATCH('Class output'!$A459,'Discl output_ class'!$B:$B,FALSE),MATCH('Class output'!E$1,'Discl output_ class'!$B$1:$T$1,FALSE))=0,0,'Inq6 adjusted class'!H459)</f>
        <v>3414.6473616780831</v>
      </c>
      <c r="F459" s="39">
        <f>IF(INDEX('Discl output_ class'!$B:$T,MATCH('Class output'!$A459,'Discl output_ class'!$B:$B,FALSE),MATCH('Class output'!F$1,'Discl output_ class'!$B$1:$T$1,FALSE))=0,0,'Inq6 adjusted class'!I459)</f>
        <v>3715.6119301726249</v>
      </c>
      <c r="G459" s="39">
        <f>IF(INDEX('Discl output_ class'!$B:$T,MATCH('Class output'!$A459,'Discl output_ class'!$B:$B,FALSE),MATCH('Class output'!G$1,'Discl output_ class'!$B$1:$T$1,FALSE))=0,0,'Inq6 adjusted class'!J459)</f>
        <v>3576.7901060559052</v>
      </c>
      <c r="H459" s="39">
        <f>IF(INDEX('Discl output_ class'!$B:$T,MATCH('Class output'!$A459,'Discl output_ class'!$B:$B,FALSE),MATCH('Class output'!H$1,'Discl output_ class'!$B$1:$T$1,FALSE))=0,0,'Inq6 adjusted class'!K459)</f>
        <v>3764.5391870886538</v>
      </c>
      <c r="I459" s="39">
        <f>IF(INDEX('Discl output_ class'!$B:$T,MATCH('Class output'!$A459,'Discl output_ class'!$B:$B,FALSE),MATCH('Class output'!I$1,'Discl output_ class'!$B$1:$T$1,FALSE))=0,0,'Inq6 adjusted class'!L459)</f>
        <v>4051.7140505656721</v>
      </c>
      <c r="J459" s="39">
        <f>IF(INDEX('Discl output_ class'!$B:$T,MATCH('Class output'!$A459,'Discl output_ class'!$B:$B,FALSE),MATCH('Class output'!J$1,'Discl output_ class'!$B$1:$T$1,FALSE))=0,0,'Inq6 adjusted class'!M459)</f>
        <v>3836.4837509394129</v>
      </c>
      <c r="K459" s="39">
        <f>IF(INDEX('Discl output_ class'!$B:$T,MATCH('Class output'!$A459,'Discl output_ class'!$B:$B,FALSE),MATCH('Class output'!K$1,'Discl output_ class'!$B$1:$T$1,FALSE))=0,0,'Inq6 adjusted class'!N459)</f>
        <v>3646.9045888834435</v>
      </c>
      <c r="L459" s="39">
        <f>IF(INDEX('Discl output_ class'!$B:$T,MATCH('Class output'!$A459,'Discl output_ class'!$B:$B,FALSE),MATCH('Class output'!L$1,'Discl output_ class'!$B$1:$T$1,FALSE))=0,0,'Inq6 adjusted class'!O459)</f>
        <v>4431.5961812377291</v>
      </c>
      <c r="M459" s="39">
        <f>IF(INDEX('Discl output_ class'!$B:$T,MATCH('Class output'!$A459,'Discl output_ class'!$B:$B,FALSE),MATCH('Class output'!M$1,'Discl output_ class'!$B$1:$T$1,FALSE))=0,0,'Inq6 adjusted class'!P459)</f>
        <v>3778.9013898238422</v>
      </c>
      <c r="N459" s="39">
        <f>IF(INDEX('Discl output_ class'!$B:$T,MATCH('Class output'!$A459,'Discl output_ class'!$B:$B,FALSE),MATCH('Class output'!N$1,'Discl output_ class'!$B$1:$T$1,FALSE))=0,0,'Inq6 adjusted class'!Q459)</f>
        <v>3146.9518131787795</v>
      </c>
      <c r="O459" s="39">
        <f>IF(INDEX('Discl output_ class'!$B:$T,MATCH('Class output'!$A459,'Discl output_ class'!$B:$B,FALSE),MATCH('Class output'!O$1,'Discl output_ class'!$B$1:$T$1,FALSE))=0,0,'Inq6 adjusted class'!R459)</f>
        <v>5137.591049476202</v>
      </c>
      <c r="P459" s="39">
        <f>IF(INDEX('Discl output_ class'!$B:$T,MATCH('Class output'!$A459,'Discl output_ class'!$B:$B,FALSE),MATCH('Class output'!P$1,'Discl output_ class'!$B$1:$T$1,FALSE))=0,0,'Inq6 adjusted class'!S459)</f>
        <v>4206.952355323052</v>
      </c>
      <c r="Q459" s="39">
        <f>IF(INDEX('Discl output_ class'!$B:$T,MATCH('Class output'!$A459,'Discl output_ class'!$B:$B,FALSE),MATCH('Class output'!Q$1,'Discl output_ class'!$B$1:$T$1,FALSE))=0,0,'Inq6 adjusted class'!T459)</f>
        <v>5803.8306335070365</v>
      </c>
      <c r="R459" s="39">
        <f>IF(INDEX('Discl output_ class'!$B:$T,MATCH('Class output'!$A459,'Discl output_ class'!$B:$B,FALSE),MATCH('Class output'!R$1,'Discl output_ class'!$B$1:$T$1,FALSE))=0,0,'Inq6 adjusted class'!U459)</f>
        <v>5650.3979668525708</v>
      </c>
      <c r="S459" s="39">
        <f>IF(INDEX('Discl output_ class'!$B:$T,MATCH('Class output'!$A459,'Discl output_ class'!$B:$B,FALSE),MATCH('Class output'!S$1,'Discl output_ class'!$B$1:$T$1,FALSE))=0,0,'Inq6 adjusted class'!V459)</f>
        <v>5705.2377937669708</v>
      </c>
      <c r="T459" s="39">
        <f>IFERROR(VLOOKUP(A459,'Output A'!B:E,4,FALSE),0)</f>
        <v>6877.57</v>
      </c>
    </row>
    <row r="460" spans="1:20" x14ac:dyDescent="0.3">
      <c r="A460" s="6">
        <f>'Discl output_ class'!B460</f>
        <v>6010</v>
      </c>
      <c r="B460" s="39">
        <f>IF(INDEX('Discl output_ class'!$B:$T,MATCH('Class output'!$A460,'Discl output_ class'!$B:$B,FALSE),MATCH('Class output'!B$1,'Discl output_ class'!$B$1:$T$1,FALSE))=0,0,'Inq6 adjusted class'!E460)</f>
        <v>2649.3128641267112</v>
      </c>
      <c r="C460" s="39">
        <f>IF(INDEX('Discl output_ class'!$B:$T,MATCH('Class output'!$A460,'Discl output_ class'!$B:$B,FALSE),MATCH('Class output'!C$1,'Discl output_ class'!$B$1:$T$1,FALSE))=0,0,'Inq6 adjusted class'!F460)</f>
        <v>2968.7585433034128</v>
      </c>
      <c r="D460" s="39">
        <f>IF(INDEX('Discl output_ class'!$B:$T,MATCH('Class output'!$A460,'Discl output_ class'!$B:$B,FALSE),MATCH('Class output'!D$1,'Discl output_ class'!$B$1:$T$1,FALSE))=0,0,'Inq6 adjusted class'!G460)</f>
        <v>2941.7918431745011</v>
      </c>
      <c r="E460" s="39">
        <f>IF(INDEX('Discl output_ class'!$B:$T,MATCH('Class output'!$A460,'Discl output_ class'!$B:$B,FALSE),MATCH('Class output'!E$1,'Discl output_ class'!$B$1:$T$1,FALSE))=0,0,'Inq6 adjusted class'!H460)</f>
        <v>3533.2609629479534</v>
      </c>
      <c r="F460" s="39">
        <f>IF(INDEX('Discl output_ class'!$B:$T,MATCH('Class output'!$A460,'Discl output_ class'!$B:$B,FALSE),MATCH('Class output'!F$1,'Discl output_ class'!$B$1:$T$1,FALSE))=0,0,'Inq6 adjusted class'!I460)</f>
        <v>3600.3286081631691</v>
      </c>
      <c r="G460" s="39">
        <f>IF(INDEX('Discl output_ class'!$B:$T,MATCH('Class output'!$A460,'Discl output_ class'!$B:$B,FALSE),MATCH('Class output'!G$1,'Discl output_ class'!$B$1:$T$1,FALSE))=0,0,'Inq6 adjusted class'!J460)</f>
        <v>3396.6226867199975</v>
      </c>
      <c r="H460" s="39">
        <f>IF(INDEX('Discl output_ class'!$B:$T,MATCH('Class output'!$A460,'Discl output_ class'!$B:$B,FALSE),MATCH('Class output'!H$1,'Discl output_ class'!$B$1:$T$1,FALSE))=0,0,'Inq6 adjusted class'!K460)</f>
        <v>3356.7400472820518</v>
      </c>
      <c r="I460" s="39">
        <f>IF(INDEX('Discl output_ class'!$B:$T,MATCH('Class output'!$A460,'Discl output_ class'!$B:$B,FALSE),MATCH('Class output'!I$1,'Discl output_ class'!$B$1:$T$1,FALSE))=0,0,'Inq6 adjusted class'!L460)</f>
        <v>3335.7866384461627</v>
      </c>
      <c r="J460" s="39">
        <f>IF(INDEX('Discl output_ class'!$B:$T,MATCH('Class output'!$A460,'Discl output_ class'!$B:$B,FALSE),MATCH('Class output'!J$1,'Discl output_ class'!$B$1:$T$1,FALSE))=0,0,'Inq6 adjusted class'!M460)</f>
        <v>3022.9781035849728</v>
      </c>
      <c r="K460" s="39">
        <f>IF(INDEX('Discl output_ class'!$B:$T,MATCH('Class output'!$A460,'Discl output_ class'!$B:$B,FALSE),MATCH('Class output'!K$1,'Discl output_ class'!$B$1:$T$1,FALSE))=0,0,'Inq6 adjusted class'!N460)</f>
        <v>3296.4802693947763</v>
      </c>
      <c r="L460" s="39">
        <f>IF(INDEX('Discl output_ class'!$B:$T,MATCH('Class output'!$A460,'Discl output_ class'!$B:$B,FALSE),MATCH('Class output'!L$1,'Discl output_ class'!$B$1:$T$1,FALSE))=0,0,'Inq6 adjusted class'!O460)</f>
        <v>3367.2434634786855</v>
      </c>
      <c r="M460" s="39">
        <f>IF(INDEX('Discl output_ class'!$B:$T,MATCH('Class output'!$A460,'Discl output_ class'!$B:$B,FALSE),MATCH('Class output'!M$1,'Discl output_ class'!$B$1:$T$1,FALSE))=0,0,'Inq6 adjusted class'!P460)</f>
        <v>3643.3134247550474</v>
      </c>
      <c r="N460" s="39">
        <f>IF(INDEX('Discl output_ class'!$B:$T,MATCH('Class output'!$A460,'Discl output_ class'!$B:$B,FALSE),MATCH('Class output'!N$1,'Discl output_ class'!$B$1:$T$1,FALSE))=0,0,'Inq6 adjusted class'!Q460)</f>
        <v>3640.498381641276</v>
      </c>
      <c r="O460" s="39">
        <f>IF(INDEX('Discl output_ class'!$B:$T,MATCH('Class output'!$A460,'Discl output_ class'!$B:$B,FALSE),MATCH('Class output'!O$1,'Discl output_ class'!$B$1:$T$1,FALSE))=0,0,'Inq6 adjusted class'!R460)</f>
        <v>3634.7469568275487</v>
      </c>
      <c r="P460" s="39">
        <f>IF(INDEX('Discl output_ class'!$B:$T,MATCH('Class output'!$A460,'Discl output_ class'!$B:$B,FALSE),MATCH('Class output'!P$1,'Discl output_ class'!$B$1:$T$1,FALSE))=0,0,'Inq6 adjusted class'!S460)</f>
        <v>6045.3085268882651</v>
      </c>
      <c r="Q460" s="39">
        <f>IF(INDEX('Discl output_ class'!$B:$T,MATCH('Class output'!$A460,'Discl output_ class'!$B:$B,FALSE),MATCH('Class output'!Q$1,'Discl output_ class'!$B$1:$T$1,FALSE))=0,0,'Inq6 adjusted class'!T460)</f>
        <v>7396.7545633805848</v>
      </c>
      <c r="R460" s="39">
        <f>IF(INDEX('Discl output_ class'!$B:$T,MATCH('Class output'!$A460,'Discl output_ class'!$B:$B,FALSE),MATCH('Class output'!R$1,'Discl output_ class'!$B$1:$T$1,FALSE))=0,0,'Inq6 adjusted class'!U460)</f>
        <v>7170.9399843517103</v>
      </c>
      <c r="S460" s="39">
        <f>IF(INDEX('Discl output_ class'!$B:$T,MATCH('Class output'!$A460,'Discl output_ class'!$B:$B,FALSE),MATCH('Class output'!S$1,'Discl output_ class'!$B$1:$T$1,FALSE))=0,0,'Inq6 adjusted class'!V460)</f>
        <v>7255.1493187498072</v>
      </c>
      <c r="T460" s="39">
        <f>IFERROR(VLOOKUP(A460,'Output A'!B:E,4,FALSE),0)</f>
        <v>7334.56</v>
      </c>
    </row>
    <row r="461" spans="1:20" x14ac:dyDescent="0.3">
      <c r="A461" s="6">
        <f>'Discl output_ class'!B461</f>
        <v>6020</v>
      </c>
      <c r="B461" s="39">
        <f>IF(INDEX('Discl output_ class'!$B:$T,MATCH('Class output'!$A461,'Discl output_ class'!$B:$B,FALSE),MATCH('Class output'!B$1,'Discl output_ class'!$B$1:$T$1,FALSE))=0,0,'Inq6 adjusted class'!E461)</f>
        <v>9945.655285803683</v>
      </c>
      <c r="C461" s="39">
        <f>IF(INDEX('Discl output_ class'!$B:$T,MATCH('Class output'!$A461,'Discl output_ class'!$B:$B,FALSE),MATCH('Class output'!C$1,'Discl output_ class'!$B$1:$T$1,FALSE))=0,0,'Inq6 adjusted class'!F461)</f>
        <v>11138.934641426729</v>
      </c>
      <c r="D461" s="39">
        <f>IF(INDEX('Discl output_ class'!$B:$T,MATCH('Class output'!$A461,'Discl output_ class'!$B:$B,FALSE),MATCH('Class output'!D$1,'Discl output_ class'!$B$1:$T$1,FALSE))=0,0,'Inq6 adjusted class'!G461)</f>
        <v>11043.188466133088</v>
      </c>
      <c r="E461" s="39">
        <f>IF(INDEX('Discl output_ class'!$B:$T,MATCH('Class output'!$A461,'Discl output_ class'!$B:$B,FALSE),MATCH('Class output'!E$1,'Discl output_ class'!$B$1:$T$1,FALSE))=0,0,'Inq6 adjusted class'!H461)</f>
        <v>13242.148873381871</v>
      </c>
      <c r="F461" s="39">
        <f>IF(INDEX('Discl output_ class'!$B:$T,MATCH('Class output'!$A461,'Discl output_ class'!$B:$B,FALSE),MATCH('Class output'!F$1,'Discl output_ class'!$B$1:$T$1,FALSE))=0,0,'Inq6 adjusted class'!I461)</f>
        <v>13493.983355825314</v>
      </c>
      <c r="G461" s="39">
        <f>IF(INDEX('Discl output_ class'!$B:$T,MATCH('Class output'!$A461,'Discl output_ class'!$B:$B,FALSE),MATCH('Class output'!G$1,'Discl output_ class'!$B$1:$T$1,FALSE))=0,0,'Inq6 adjusted class'!J461)</f>
        <v>12731.108858387692</v>
      </c>
      <c r="H461" s="39">
        <f>IF(INDEX('Discl output_ class'!$B:$T,MATCH('Class output'!$A461,'Discl output_ class'!$B:$B,FALSE),MATCH('Class output'!H$1,'Discl output_ class'!$B$1:$T$1,FALSE))=0,0,'Inq6 adjusted class'!K461)</f>
        <v>12577.464831455965</v>
      </c>
      <c r="I461" s="39">
        <f>IF(INDEX('Discl output_ class'!$B:$T,MATCH('Class output'!$A461,'Discl output_ class'!$B:$B,FALSE),MATCH('Class output'!I$1,'Discl output_ class'!$B$1:$T$1,FALSE))=0,0,'Inq6 adjusted class'!L461)</f>
        <v>12500.016894689952</v>
      </c>
      <c r="J461" s="39">
        <f>IF(INDEX('Discl output_ class'!$B:$T,MATCH('Class output'!$A461,'Discl output_ class'!$B:$B,FALSE),MATCH('Class output'!J$1,'Discl output_ class'!$B$1:$T$1,FALSE))=0,0,'Inq6 adjusted class'!M461)</f>
        <v>11333.599181639431</v>
      </c>
      <c r="K461" s="39">
        <f>IF(INDEX('Discl output_ class'!$B:$T,MATCH('Class output'!$A461,'Discl output_ class'!$B:$B,FALSE),MATCH('Class output'!K$1,'Discl output_ class'!$B$1:$T$1,FALSE))=0,0,'Inq6 adjusted class'!N461)</f>
        <v>11229.840140338782</v>
      </c>
      <c r="L461" s="39">
        <f>IF(INDEX('Discl output_ class'!$B:$T,MATCH('Class output'!$A461,'Discl output_ class'!$B:$B,FALSE),MATCH('Class output'!L$1,'Discl output_ class'!$B$1:$T$1,FALSE))=0,0,'Inq6 adjusted class'!O461)</f>
        <v>13769.348225296821</v>
      </c>
      <c r="M461" s="39">
        <f>IF(INDEX('Discl output_ class'!$B:$T,MATCH('Class output'!$A461,'Discl output_ class'!$B:$B,FALSE),MATCH('Class output'!M$1,'Discl output_ class'!$B$1:$T$1,FALSE))=0,0,'Inq6 adjusted class'!P461)</f>
        <v>13223.943256856535</v>
      </c>
      <c r="N461" s="39">
        <f>IF(INDEX('Discl output_ class'!$B:$T,MATCH('Class output'!$A461,'Discl output_ class'!$B:$B,FALSE),MATCH('Class output'!N$1,'Discl output_ class'!$B$1:$T$1,FALSE))=0,0,'Inq6 adjusted class'!Q461)</f>
        <v>14144.769602010516</v>
      </c>
      <c r="O461" s="39">
        <f>IF(INDEX('Discl output_ class'!$B:$T,MATCH('Class output'!$A461,'Discl output_ class'!$B:$B,FALSE),MATCH('Class output'!O$1,'Discl output_ class'!$B$1:$T$1,FALSE))=0,0,'Inq6 adjusted class'!R461)</f>
        <v>14306.246370543739</v>
      </c>
      <c r="P461" s="39">
        <f>IF(INDEX('Discl output_ class'!$B:$T,MATCH('Class output'!$A461,'Discl output_ class'!$B:$B,FALSE),MATCH('Class output'!P$1,'Discl output_ class'!$B$1:$T$1,FALSE))=0,0,'Inq6 adjusted class'!S461)</f>
        <v>21242.181736267747</v>
      </c>
      <c r="Q461" s="39">
        <f>IF(INDEX('Discl output_ class'!$B:$T,MATCH('Class output'!$A461,'Discl output_ class'!$B:$B,FALSE),MATCH('Class output'!Q$1,'Discl output_ class'!$B$1:$T$1,FALSE))=0,0,'Inq6 adjusted class'!T461)</f>
        <v>23424.894885609145</v>
      </c>
      <c r="R461" s="39">
        <f>IF(INDEX('Discl output_ class'!$B:$T,MATCH('Class output'!$A461,'Discl output_ class'!$B:$B,FALSE),MATCH('Class output'!R$1,'Discl output_ class'!$B$1:$T$1,FALSE))=0,0,'Inq6 adjusted class'!U461)</f>
        <v>19889.306111306112</v>
      </c>
      <c r="S461" s="39">
        <f>IF(INDEX('Discl output_ class'!$B:$T,MATCH('Class output'!$A461,'Discl output_ class'!$B:$B,FALSE),MATCH('Class output'!S$1,'Discl output_ class'!$B$1:$T$1,FALSE))=0,0,'Inq6 adjusted class'!V461)</f>
        <v>20062.594925457321</v>
      </c>
      <c r="T461" s="39">
        <f>IFERROR(VLOOKUP(A461,'Output A'!B:E,4,FALSE),0)</f>
        <v>20127.3</v>
      </c>
    </row>
    <row r="462" spans="1:20" x14ac:dyDescent="0.3">
      <c r="A462" s="6">
        <f>'Discl output_ class'!B462</f>
        <v>6110</v>
      </c>
      <c r="B462" s="39">
        <f>IF(INDEX('Discl output_ class'!$B:$T,MATCH('Class output'!$A462,'Discl output_ class'!$B:$B,FALSE),MATCH('Class output'!B$1,'Discl output_ class'!$B$1:$T$1,FALSE))=0,0,'Inq6 adjusted class'!E462)</f>
        <v>1512.698366216503</v>
      </c>
      <c r="C462" s="39">
        <f>IF(INDEX('Discl output_ class'!$B:$T,MATCH('Class output'!$A462,'Discl output_ class'!$B:$B,FALSE),MATCH('Class output'!C$1,'Discl output_ class'!$B$1:$T$1,FALSE))=0,0,'Inq6 adjusted class'!F462)</f>
        <v>1564.0702045801329</v>
      </c>
      <c r="D462" s="39">
        <f>IF(INDEX('Discl output_ class'!$B:$T,MATCH('Class output'!$A462,'Discl output_ class'!$B:$B,FALSE),MATCH('Class output'!D$1,'Discl output_ class'!$B$1:$T$1,FALSE))=0,0,'Inq6 adjusted class'!G462)</f>
        <v>1669.8133189329778</v>
      </c>
      <c r="E462" s="39">
        <f>IF(INDEX('Discl output_ class'!$B:$T,MATCH('Class output'!$A462,'Discl output_ class'!$B:$B,FALSE),MATCH('Class output'!E$1,'Discl output_ class'!$B$1:$T$1,FALSE))=0,0,'Inq6 adjusted class'!H462)</f>
        <v>1534.1798993253642</v>
      </c>
      <c r="F462" s="39">
        <f>IF(INDEX('Discl output_ class'!$B:$T,MATCH('Class output'!$A462,'Discl output_ class'!$B:$B,FALSE),MATCH('Class output'!F$1,'Discl output_ class'!$B$1:$T$1,FALSE))=0,0,'Inq6 adjusted class'!I462)</f>
        <v>1573.7791969906718</v>
      </c>
      <c r="G462" s="39">
        <f>IF(INDEX('Discl output_ class'!$B:$T,MATCH('Class output'!$A462,'Discl output_ class'!$B:$B,FALSE),MATCH('Class output'!G$1,'Discl output_ class'!$B$1:$T$1,FALSE))=0,0,'Inq6 adjusted class'!J462)</f>
        <v>1498.2561807898637</v>
      </c>
      <c r="H462" s="39">
        <f>IF(INDEX('Discl output_ class'!$B:$T,MATCH('Class output'!$A462,'Discl output_ class'!$B:$B,FALSE),MATCH('Class output'!H$1,'Discl output_ class'!$B$1:$T$1,FALSE))=0,0,'Inq6 adjusted class'!K462)</f>
        <v>1388.9014280049646</v>
      </c>
      <c r="I462" s="39">
        <f>IF(INDEX('Discl output_ class'!$B:$T,MATCH('Class output'!$A462,'Discl output_ class'!$B:$B,FALSE),MATCH('Class output'!I$1,'Discl output_ class'!$B$1:$T$1,FALSE))=0,0,'Inq6 adjusted class'!L462)</f>
        <v>1403.6949006743484</v>
      </c>
      <c r="J462" s="39">
        <f>IF(INDEX('Discl output_ class'!$B:$T,MATCH('Class output'!$A462,'Discl output_ class'!$B:$B,FALSE),MATCH('Class output'!J$1,'Discl output_ class'!$B$1:$T$1,FALSE))=0,0,'Inq6 adjusted class'!M462)</f>
        <v>1399.0548686503803</v>
      </c>
      <c r="K462" s="39">
        <f>IF(INDEX('Discl output_ class'!$B:$T,MATCH('Class output'!$A462,'Discl output_ class'!$B:$B,FALSE),MATCH('Class output'!K$1,'Discl output_ class'!$B$1:$T$1,FALSE))=0,0,'Inq6 adjusted class'!N462)</f>
        <v>1360.0295376649615</v>
      </c>
      <c r="L462" s="39">
        <f>IF(INDEX('Discl output_ class'!$B:$T,MATCH('Class output'!$A462,'Discl output_ class'!$B:$B,FALSE),MATCH('Class output'!L$1,'Discl output_ class'!$B$1:$T$1,FALSE))=0,0,'Inq6 adjusted class'!O462)</f>
        <v>1321.619234690354</v>
      </c>
      <c r="M462" s="39">
        <f>IF(INDEX('Discl output_ class'!$B:$T,MATCH('Class output'!$A462,'Discl output_ class'!$B:$B,FALSE),MATCH('Class output'!M$1,'Discl output_ class'!$B$1:$T$1,FALSE))=0,0,'Inq6 adjusted class'!P462)</f>
        <v>1098.8435804778303</v>
      </c>
      <c r="N462" s="39">
        <f>IF(INDEX('Discl output_ class'!$B:$T,MATCH('Class output'!$A462,'Discl output_ class'!$B:$B,FALSE),MATCH('Class output'!N$1,'Discl output_ class'!$B$1:$T$1,FALSE))=0,0,'Inq6 adjusted class'!Q462)</f>
        <v>897.69984407554625</v>
      </c>
      <c r="O462" s="39">
        <f>IF(INDEX('Discl output_ class'!$B:$T,MATCH('Class output'!$A462,'Discl output_ class'!$B:$B,FALSE),MATCH('Class output'!O$1,'Discl output_ class'!$B$1:$T$1,FALSE))=0,0,'Inq6 adjusted class'!R462)</f>
        <v>1368.2553325784152</v>
      </c>
      <c r="P462" s="39">
        <f>IF(INDEX('Discl output_ class'!$B:$T,MATCH('Class output'!$A462,'Discl output_ class'!$B:$B,FALSE),MATCH('Class output'!P$1,'Discl output_ class'!$B$1:$T$1,FALSE))=0,0,'Inq6 adjusted class'!S462)</f>
        <v>1435.9146113105171</v>
      </c>
      <c r="Q462" s="39">
        <f>IF(INDEX('Discl output_ class'!$B:$T,MATCH('Class output'!$A462,'Discl output_ class'!$B:$B,FALSE),MATCH('Class output'!Q$1,'Discl output_ class'!$B$1:$T$1,FALSE))=0,0,'Inq6 adjusted class'!T462)</f>
        <v>2472.9666675405037</v>
      </c>
      <c r="R462" s="39">
        <f>IF(INDEX('Discl output_ class'!$B:$T,MATCH('Class output'!$A462,'Discl output_ class'!$B:$B,FALSE),MATCH('Class output'!R$1,'Discl output_ class'!$B$1:$T$1,FALSE))=0,0,'Inq6 adjusted class'!U462)</f>
        <v>2669.0865989484328</v>
      </c>
      <c r="S462" s="39">
        <f>IF(INDEX('Discl output_ class'!$B:$T,MATCH('Class output'!$A462,'Discl output_ class'!$B:$B,FALSE),MATCH('Class output'!S$1,'Discl output_ class'!$B$1:$T$1,FALSE))=0,0,'Inq6 adjusted class'!V462)</f>
        <v>2679.9034200743649</v>
      </c>
      <c r="T462" s="39">
        <f>IFERROR(VLOOKUP(A462,'Output A'!B:E,4,FALSE),0)</f>
        <v>2392.59</v>
      </c>
    </row>
    <row r="463" spans="1:20" x14ac:dyDescent="0.3">
      <c r="A463" s="6">
        <f>'Discl output_ class'!B463</f>
        <v>6120</v>
      </c>
      <c r="B463" s="39">
        <f>IF(INDEX('Discl output_ class'!$B:$T,MATCH('Class output'!$A463,'Discl output_ class'!$B:$B,FALSE),MATCH('Class output'!B$1,'Discl output_ class'!$B$1:$T$1,FALSE))=0,0,'Inq6 adjusted class'!E463)</f>
        <v>1308.553209550847</v>
      </c>
      <c r="C463" s="39">
        <f>IF(INDEX('Discl output_ class'!$B:$T,MATCH('Class output'!$A463,'Discl output_ class'!$B:$B,FALSE),MATCH('Class output'!C$1,'Discl output_ class'!$B$1:$T$1,FALSE))=0,0,'Inq6 adjusted class'!F463)</f>
        <v>1352.9921971722786</v>
      </c>
      <c r="D463" s="39">
        <f>IF(INDEX('Discl output_ class'!$B:$T,MATCH('Class output'!$A463,'Discl output_ class'!$B:$B,FALSE),MATCH('Class output'!D$1,'Discl output_ class'!$B$1:$T$1,FALSE))=0,0,'Inq6 adjusted class'!G463)</f>
        <v>1444.4648230206183</v>
      </c>
      <c r="E463" s="39">
        <f>IF(INDEX('Discl output_ class'!$B:$T,MATCH('Class output'!$A463,'Discl output_ class'!$B:$B,FALSE),MATCH('Class output'!E$1,'Discl output_ class'!$B$1:$T$1,FALSE))=0,0,'Inq6 adjusted class'!H463)</f>
        <v>1327.1357172889759</v>
      </c>
      <c r="F463" s="39">
        <f>IF(INDEX('Discl output_ class'!$B:$T,MATCH('Class output'!$A463,'Discl output_ class'!$B:$B,FALSE),MATCH('Class output'!F$1,'Discl output_ class'!$B$1:$T$1,FALSE))=0,0,'Inq6 adjusted class'!I463)</f>
        <v>1361.3909192599422</v>
      </c>
      <c r="G463" s="39">
        <f>IF(INDEX('Discl output_ class'!$B:$T,MATCH('Class output'!$A463,'Discl output_ class'!$B:$B,FALSE),MATCH('Class output'!G$1,'Discl output_ class'!$B$1:$T$1,FALSE))=0,0,'Inq6 adjusted class'!J463)</f>
        <v>1296.060059220933</v>
      </c>
      <c r="H463" s="39">
        <f>IF(INDEX('Discl output_ class'!$B:$T,MATCH('Class output'!$A463,'Discl output_ class'!$B:$B,FALSE),MATCH('Class output'!H$1,'Discl output_ class'!$B$1:$T$1,FALSE))=0,0,'Inq6 adjusted class'!K463)</f>
        <v>1201.4632010949963</v>
      </c>
      <c r="I463" s="39">
        <f>IF(INDEX('Discl output_ class'!$B:$T,MATCH('Class output'!$A463,'Discl output_ class'!$B:$B,FALSE),MATCH('Class output'!I$1,'Discl output_ class'!$B$1:$T$1,FALSE))=0,0,'Inq6 adjusted class'!L463)</f>
        <v>1214.2602309419592</v>
      </c>
      <c r="J463" s="39">
        <f>IF(INDEX('Discl output_ class'!$B:$T,MATCH('Class output'!$A463,'Discl output_ class'!$B:$B,FALSE),MATCH('Class output'!J$1,'Discl output_ class'!$B$1:$T$1,FALSE))=0,0,'Inq6 adjusted class'!M463)</f>
        <v>1210.2463912148969</v>
      </c>
      <c r="K463" s="39">
        <f>IF(INDEX('Discl output_ class'!$B:$T,MATCH('Class output'!$A463,'Discl output_ class'!$B:$B,FALSE),MATCH('Class output'!K$1,'Discl output_ class'!$B$1:$T$1,FALSE))=0,0,'Inq6 adjusted class'!N463)</f>
        <v>1031.3496829863668</v>
      </c>
      <c r="L463" s="39">
        <f>IF(INDEX('Discl output_ class'!$B:$T,MATCH('Class output'!$A463,'Discl output_ class'!$B:$B,FALSE),MATCH('Class output'!L$1,'Discl output_ class'!$B$1:$T$1,FALSE))=0,0,'Inq6 adjusted class'!O463)</f>
        <v>1285.884385662258</v>
      </c>
      <c r="M463" s="39">
        <f>IF(INDEX('Discl output_ class'!$B:$T,MATCH('Class output'!$A463,'Discl output_ class'!$B:$B,FALSE),MATCH('Class output'!M$1,'Discl output_ class'!$B$1:$T$1,FALSE))=0,0,'Inq6 adjusted class'!P463)</f>
        <v>1328.8360412793245</v>
      </c>
      <c r="N463" s="39">
        <f>IF(INDEX('Discl output_ class'!$B:$T,MATCH('Class output'!$A463,'Discl output_ class'!$B:$B,FALSE),MATCH('Class output'!N$1,'Discl output_ class'!$B$1:$T$1,FALSE))=0,0,'Inq6 adjusted class'!Q463)</f>
        <v>1189.2588997940413</v>
      </c>
      <c r="O463" s="39">
        <f>IF(INDEX('Discl output_ class'!$B:$T,MATCH('Class output'!$A463,'Discl output_ class'!$B:$B,FALSE),MATCH('Class output'!O$1,'Discl output_ class'!$B$1:$T$1,FALSE))=0,0,'Inq6 adjusted class'!R463)</f>
        <v>1591.9713942080457</v>
      </c>
      <c r="P463" s="39">
        <f>IF(INDEX('Discl output_ class'!$B:$T,MATCH('Class output'!$A463,'Discl output_ class'!$B:$B,FALSE),MATCH('Class output'!P$1,'Discl output_ class'!$B$1:$T$1,FALSE))=0,0,'Inq6 adjusted class'!S463)</f>
        <v>2117.2586511524651</v>
      </c>
      <c r="Q463" s="39">
        <f>IF(INDEX('Discl output_ class'!$B:$T,MATCH('Class output'!$A463,'Discl output_ class'!$B:$B,FALSE),MATCH('Class output'!Q$1,'Discl output_ class'!$B$1:$T$1,FALSE))=0,0,'Inq6 adjusted class'!T463)</f>
        <v>4066.350918511404</v>
      </c>
      <c r="R463" s="39">
        <f>IF(INDEX('Discl output_ class'!$B:$T,MATCH('Class output'!$A463,'Discl output_ class'!$B:$B,FALSE),MATCH('Class output'!R$1,'Discl output_ class'!$B$1:$T$1,FALSE))=0,0,'Inq6 adjusted class'!U463)</f>
        <v>5035.8001320403537</v>
      </c>
      <c r="S463" s="39">
        <f>IF(INDEX('Discl output_ class'!$B:$T,MATCH('Class output'!$A463,'Discl output_ class'!$B:$B,FALSE),MATCH('Class output'!S$1,'Discl output_ class'!$B$1:$T$1,FALSE))=0,0,'Inq6 adjusted class'!V463)</f>
        <v>5941.858456792851</v>
      </c>
      <c r="T463" s="39">
        <f>IFERROR(VLOOKUP(A463,'Output A'!B:E,4,FALSE),0)</f>
        <v>5119.3</v>
      </c>
    </row>
    <row r="464" spans="1:20" x14ac:dyDescent="0.3">
      <c r="A464" s="6">
        <f>'Discl output_ class'!B464</f>
        <v>6130</v>
      </c>
      <c r="B464" s="39">
        <f>IF(INDEX('Discl output_ class'!$B:$T,MATCH('Class output'!$A464,'Discl output_ class'!$B:$B,FALSE),MATCH('Class output'!B$1,'Discl output_ class'!$B$1:$T$1,FALSE))=0,0,'Inq6 adjusted class'!E464)</f>
        <v>415.94646261500236</v>
      </c>
      <c r="C464" s="39">
        <f>IF(INDEX('Discl output_ class'!$B:$T,MATCH('Class output'!$A464,'Discl output_ class'!$B:$B,FALSE),MATCH('Class output'!C$1,'Discl output_ class'!$B$1:$T$1,FALSE))=0,0,'Inq6 adjusted class'!F464)</f>
        <v>430.07216997517236</v>
      </c>
      <c r="D464" s="39">
        <f>IF(INDEX('Discl output_ class'!$B:$T,MATCH('Class output'!$A464,'Discl output_ class'!$B:$B,FALSE),MATCH('Class output'!D$1,'Discl output_ class'!$B$1:$T$1,FALSE))=0,0,'Inq6 adjusted class'!G464)</f>
        <v>459.14833964868683</v>
      </c>
      <c r="E464" s="39">
        <f>IF(INDEX('Discl output_ class'!$B:$T,MATCH('Class output'!$A464,'Discl output_ class'!$B:$B,FALSE),MATCH('Class output'!E$1,'Discl output_ class'!$B$1:$T$1,FALSE))=0,0,'Inq6 adjusted class'!H464)</f>
        <v>421.853236832341</v>
      </c>
      <c r="F464" s="39">
        <f>IF(INDEX('Discl output_ class'!$B:$T,MATCH('Class output'!$A464,'Discl output_ class'!$B:$B,FALSE),MATCH('Class output'!F$1,'Discl output_ class'!$B$1:$T$1,FALSE))=0,0,'Inq6 adjusted class'!I464)</f>
        <v>432.74185028878321</v>
      </c>
      <c r="G464" s="39">
        <f>IF(INDEX('Discl output_ class'!$B:$T,MATCH('Class output'!$A464,'Discl output_ class'!$B:$B,FALSE),MATCH('Class output'!G$1,'Discl output_ class'!$B$1:$T$1,FALSE))=0,0,'Inq6 adjusted class'!J464)</f>
        <v>411.97529686590093</v>
      </c>
      <c r="H464" s="39">
        <f>IF(INDEX('Discl output_ class'!$B:$T,MATCH('Class output'!$A464,'Discl output_ class'!$B:$B,FALSE),MATCH('Class output'!H$1,'Discl output_ class'!$B$1:$T$1,FALSE))=0,0,'Inq6 adjusted class'!K464)</f>
        <v>381.90603546728931</v>
      </c>
      <c r="I464" s="39">
        <f>IF(INDEX('Discl output_ class'!$B:$T,MATCH('Class output'!$A464,'Discl output_ class'!$B:$B,FALSE),MATCH('Class output'!I$1,'Discl output_ class'!$B$1:$T$1,FALSE))=0,0,'Inq6 adjusted class'!L464)</f>
        <v>385.97379462142396</v>
      </c>
      <c r="J464" s="39">
        <f>IF(INDEX('Discl output_ class'!$B:$T,MATCH('Class output'!$A464,'Discl output_ class'!$B:$B,FALSE),MATCH('Class output'!J$1,'Discl output_ class'!$B$1:$T$1,FALSE))=0,0,'Inq6 adjusted class'!M464)</f>
        <v>384.69792565118291</v>
      </c>
      <c r="K464" s="39">
        <f>IF(INDEX('Discl output_ class'!$B:$T,MATCH('Class output'!$A464,'Discl output_ class'!$B:$B,FALSE),MATCH('Class output'!K$1,'Discl output_ class'!$B$1:$T$1,FALSE))=0,0,'Inq6 adjusted class'!N464)</f>
        <v>665.21209469283838</v>
      </c>
      <c r="L464" s="39">
        <f>IF(INDEX('Discl output_ class'!$B:$T,MATCH('Class output'!$A464,'Discl output_ class'!$B:$B,FALSE),MATCH('Class output'!L$1,'Discl output_ class'!$B$1:$T$1,FALSE))=0,0,'Inq6 adjusted class'!O464)</f>
        <v>77.206603546067825</v>
      </c>
      <c r="M464" s="39">
        <f>IF(INDEX('Discl output_ class'!$B:$T,MATCH('Class output'!$A464,'Discl output_ class'!$B:$B,FALSE),MATCH('Class output'!M$1,'Discl output_ class'!$B$1:$T$1,FALSE))=0,0,'Inq6 adjusted class'!P464)</f>
        <v>613.03859593603772</v>
      </c>
      <c r="N464" s="39">
        <f>IF(INDEX('Discl output_ class'!$B:$T,MATCH('Class output'!$A464,'Discl output_ class'!$B:$B,FALSE),MATCH('Class output'!N$1,'Discl output_ class'!$B$1:$T$1,FALSE))=0,0,'Inq6 adjusted class'!Q464)</f>
        <v>591.91149272296605</v>
      </c>
      <c r="O464" s="39">
        <f>IF(INDEX('Discl output_ class'!$B:$T,MATCH('Class output'!$A464,'Discl output_ class'!$B:$B,FALSE),MATCH('Class output'!O$1,'Discl output_ class'!$B$1:$T$1,FALSE))=0,0,'Inq6 adjusted class'!R464)</f>
        <v>652.95969995053633</v>
      </c>
      <c r="P464" s="39">
        <f>IF(INDEX('Discl output_ class'!$B:$T,MATCH('Class output'!$A464,'Discl output_ class'!$B:$B,FALSE),MATCH('Class output'!P$1,'Discl output_ class'!$B$1:$T$1,FALSE))=0,0,'Inq6 adjusted class'!S464)</f>
        <v>728.75119790243718</v>
      </c>
      <c r="Q464" s="39">
        <f>IF(INDEX('Discl output_ class'!$B:$T,MATCH('Class output'!$A464,'Discl output_ class'!$B:$B,FALSE),MATCH('Class output'!Q$1,'Discl output_ class'!$B$1:$T$1,FALSE))=0,0,'Inq6 adjusted class'!T464)</f>
        <v>993.17854129816374</v>
      </c>
      <c r="R464" s="39">
        <f>IF(INDEX('Discl output_ class'!$B:$T,MATCH('Class output'!$A464,'Discl output_ class'!$B:$B,FALSE),MATCH('Class output'!R$1,'Discl output_ class'!$B$1:$T$1,FALSE))=0,0,'Inq6 adjusted class'!U464)</f>
        <v>671.12178668856677</v>
      </c>
      <c r="S464" s="39">
        <f>IF(INDEX('Discl output_ class'!$B:$T,MATCH('Class output'!$A464,'Discl output_ class'!$B:$B,FALSE),MATCH('Class output'!S$1,'Discl output_ class'!$B$1:$T$1,FALSE))=0,0,'Inq6 adjusted class'!V464)</f>
        <v>617.58636712284829</v>
      </c>
      <c r="T464" s="39">
        <f>IFERROR(VLOOKUP(A464,'Output A'!B:E,4,FALSE),0)</f>
        <v>2948.67</v>
      </c>
    </row>
    <row r="465" spans="1:20" x14ac:dyDescent="0.3">
      <c r="A465" s="6">
        <f>'Discl output_ class'!B465</f>
        <v>6190</v>
      </c>
      <c r="B465" s="39">
        <f>IF(INDEX('Discl output_ class'!$B:$T,MATCH('Class output'!$A465,'Discl output_ class'!$B:$B,FALSE),MATCH('Class output'!B$1,'Discl output_ class'!$B$1:$T$1,FALSE))=0,0,'Inq6 adjusted class'!E465)</f>
        <v>46240.801568302362</v>
      </c>
      <c r="C465" s="39">
        <f>IF(INDEX('Discl output_ class'!$B:$T,MATCH('Class output'!$A465,'Discl output_ class'!$B:$B,FALSE),MATCH('Class output'!C$1,'Discl output_ class'!$B$1:$T$1,FALSE))=0,0,'Inq6 adjusted class'!F465)</f>
        <v>47811.157587072295</v>
      </c>
      <c r="D465" s="39">
        <f>IF(INDEX('Discl output_ class'!$B:$T,MATCH('Class output'!$A465,'Discl output_ class'!$B:$B,FALSE),MATCH('Class output'!D$1,'Discl output_ class'!$B$1:$T$1,FALSE))=0,0,'Inq6 adjusted class'!G465)</f>
        <v>51043.55769882357</v>
      </c>
      <c r="E465" s="39">
        <f>IF(INDEX('Discl output_ class'!$B:$T,MATCH('Class output'!$A465,'Discl output_ class'!$B:$B,FALSE),MATCH('Class output'!E$1,'Discl output_ class'!$B$1:$T$1,FALSE))=0,0,'Inq6 adjusted class'!H465)</f>
        <v>46897.458131206076</v>
      </c>
      <c r="F465" s="39">
        <f>IF(INDEX('Discl output_ class'!$B:$T,MATCH('Class output'!$A465,'Discl output_ class'!$B:$B,FALSE),MATCH('Class output'!F$1,'Discl output_ class'!$B$1:$T$1,FALSE))=0,0,'Inq6 adjusted class'!I465)</f>
        <v>48107.946161391163</v>
      </c>
      <c r="G465" s="39">
        <f>IF(INDEX('Discl output_ class'!$B:$T,MATCH('Class output'!$A465,'Discl output_ class'!$B:$B,FALSE),MATCH('Class output'!G$1,'Discl output_ class'!$B$1:$T$1,FALSE))=0,0,'Inq6 adjusted class'!J465)</f>
        <v>45799.32675386453</v>
      </c>
      <c r="H465" s="39">
        <f>IF(INDEX('Discl output_ class'!$B:$T,MATCH('Class output'!$A465,'Discl output_ class'!$B:$B,FALSE),MATCH('Class output'!H$1,'Discl output_ class'!$B$1:$T$1,FALSE))=0,0,'Inq6 adjusted class'!K465)</f>
        <v>42456.524555482603</v>
      </c>
      <c r="I465" s="39">
        <f>IF(INDEX('Discl output_ class'!$B:$T,MATCH('Class output'!$A465,'Discl output_ class'!$B:$B,FALSE),MATCH('Class output'!I$1,'Discl output_ class'!$B$1:$T$1,FALSE))=0,0,'Inq6 adjusted class'!L465)</f>
        <v>42908.737666495625</v>
      </c>
      <c r="J465" s="39">
        <f>IF(INDEX('Discl output_ class'!$B:$T,MATCH('Class output'!$A465,'Discl output_ class'!$B:$B,FALSE),MATCH('Class output'!J$1,'Discl output_ class'!$B$1:$T$1,FALSE))=0,0,'Inq6 adjusted class'!M465)</f>
        <v>42766.899210870433</v>
      </c>
      <c r="K465" s="39">
        <f>IF(INDEX('Discl output_ class'!$B:$T,MATCH('Class output'!$A465,'Discl output_ class'!$B:$B,FALSE),MATCH('Class output'!K$1,'Discl output_ class'!$B$1:$T$1,FALSE))=0,0,'Inq6 adjusted class'!N465)</f>
        <v>41352.092974599786</v>
      </c>
      <c r="L465" s="39">
        <f>IF(INDEX('Discl output_ class'!$B:$T,MATCH('Class output'!$A465,'Discl output_ class'!$B:$B,FALSE),MATCH('Class output'!L$1,'Discl output_ class'!$B$1:$T$1,FALSE))=0,0,'Inq6 adjusted class'!O465)</f>
        <v>40617.833558206512</v>
      </c>
      <c r="M465" s="39">
        <f>IF(INDEX('Discl output_ class'!$B:$T,MATCH('Class output'!$A465,'Discl output_ class'!$B:$B,FALSE),MATCH('Class output'!M$1,'Discl output_ class'!$B$1:$T$1,FALSE))=0,0,'Inq6 adjusted class'!P465)</f>
        <v>38006.311738945398</v>
      </c>
      <c r="N465" s="39">
        <f>IF(INDEX('Discl output_ class'!$B:$T,MATCH('Class output'!$A465,'Discl output_ class'!$B:$B,FALSE),MATCH('Class output'!N$1,'Discl output_ class'!$B$1:$T$1,FALSE))=0,0,'Inq6 adjusted class'!Q465)</f>
        <v>34312.920744990537</v>
      </c>
      <c r="O465" s="39">
        <f>IF(INDEX('Discl output_ class'!$B:$T,MATCH('Class output'!$A465,'Discl output_ class'!$B:$B,FALSE),MATCH('Class output'!O$1,'Discl output_ class'!$B$1:$T$1,FALSE))=0,0,'Inq6 adjusted class'!R465)</f>
        <v>32349.704473913025</v>
      </c>
      <c r="P465" s="39">
        <f>IF(INDEX('Discl output_ class'!$B:$T,MATCH('Class output'!$A465,'Discl output_ class'!$B:$B,FALSE),MATCH('Class output'!P$1,'Discl output_ class'!$B$1:$T$1,FALSE))=0,0,'Inq6 adjusted class'!S465)</f>
        <v>35148.075521348925</v>
      </c>
      <c r="Q465" s="39">
        <f>IF(INDEX('Discl output_ class'!$B:$T,MATCH('Class output'!$A465,'Discl output_ class'!$B:$B,FALSE),MATCH('Class output'!Q$1,'Discl output_ class'!$B$1:$T$1,FALSE))=0,0,'Inq6 adjusted class'!T465)</f>
        <v>42328.820499946916</v>
      </c>
      <c r="R465" s="39">
        <f>IF(INDEX('Discl output_ class'!$B:$T,MATCH('Class output'!$A465,'Discl output_ class'!$B:$B,FALSE),MATCH('Class output'!R$1,'Discl output_ class'!$B$1:$T$1,FALSE))=0,0,'Inq6 adjusted class'!U465)</f>
        <v>37047.705202392252</v>
      </c>
      <c r="S465" s="39">
        <f>IF(INDEX('Discl output_ class'!$B:$T,MATCH('Class output'!$A465,'Discl output_ class'!$B:$B,FALSE),MATCH('Class output'!S$1,'Discl output_ class'!$B$1:$T$1,FALSE))=0,0,'Inq6 adjusted class'!V465)</f>
        <v>31477.250787664183</v>
      </c>
      <c r="T465" s="39">
        <f>IFERROR(VLOOKUP(A465,'Output A'!B:E,4,FALSE),0)</f>
        <v>28339.88</v>
      </c>
    </row>
    <row r="466" spans="1:20" x14ac:dyDescent="0.3">
      <c r="A466" s="6">
        <f>'Discl output_ class'!B466</f>
        <v>6201</v>
      </c>
      <c r="B466" s="39">
        <f>IF(INDEX('Discl output_ class'!$B:$T,MATCH('Class output'!$A466,'Discl output_ class'!$B:$B,FALSE),MATCH('Class output'!B$1,'Discl output_ class'!$B$1:$T$1,FALSE))=0,0,'Inq6 adjusted class'!E466)</f>
        <v>11491.24024319505</v>
      </c>
      <c r="C466" s="39">
        <f>IF(INDEX('Discl output_ class'!$B:$T,MATCH('Class output'!$A466,'Discl output_ class'!$B:$B,FALSE),MATCH('Class output'!C$1,'Discl output_ class'!$B$1:$T$1,FALSE))=0,0,'Inq6 adjusted class'!F466)</f>
        <v>12835.161207032141</v>
      </c>
      <c r="D466" s="39">
        <f>IF(INDEX('Discl output_ class'!$B:$T,MATCH('Class output'!$A466,'Discl output_ class'!$B:$B,FALSE),MATCH('Class output'!D$1,'Discl output_ class'!$B$1:$T$1,FALSE))=0,0,'Inq6 adjusted class'!G466)</f>
        <v>15258.594013012989</v>
      </c>
      <c r="E466" s="39">
        <f>IF(INDEX('Discl output_ class'!$B:$T,MATCH('Class output'!$A466,'Discl output_ class'!$B:$B,FALSE),MATCH('Class output'!E$1,'Discl output_ class'!$B$1:$T$1,FALSE))=0,0,'Inq6 adjusted class'!H466)</f>
        <v>16485.288345220873</v>
      </c>
      <c r="F466" s="39">
        <f>IF(INDEX('Discl output_ class'!$B:$T,MATCH('Class output'!$A466,'Discl output_ class'!$B:$B,FALSE),MATCH('Class output'!F$1,'Discl output_ class'!$B$1:$T$1,FALSE))=0,0,'Inq6 adjusted class'!I466)</f>
        <v>16064.033515181194</v>
      </c>
      <c r="G466" s="39">
        <f>IF(INDEX('Discl output_ class'!$B:$T,MATCH('Class output'!$A466,'Discl output_ class'!$B:$B,FALSE),MATCH('Class output'!G$1,'Discl output_ class'!$B$1:$T$1,FALSE))=0,0,'Inq6 adjusted class'!J466)</f>
        <v>15700.121869577959</v>
      </c>
      <c r="H466" s="39">
        <f>IF(INDEX('Discl output_ class'!$B:$T,MATCH('Class output'!$A466,'Discl output_ class'!$B:$B,FALSE),MATCH('Class output'!H$1,'Discl output_ class'!$B$1:$T$1,FALSE))=0,0,'Inq6 adjusted class'!K466)</f>
        <v>15578.473033239634</v>
      </c>
      <c r="I466" s="39">
        <f>IF(INDEX('Discl output_ class'!$B:$T,MATCH('Class output'!$A466,'Discl output_ class'!$B:$B,FALSE),MATCH('Class output'!I$1,'Discl output_ class'!$B$1:$T$1,FALSE))=0,0,'Inq6 adjusted class'!L466)</f>
        <v>16986.286041988216</v>
      </c>
      <c r="J466" s="39">
        <f>IF(INDEX('Discl output_ class'!$B:$T,MATCH('Class output'!$A466,'Discl output_ class'!$B:$B,FALSE),MATCH('Class output'!J$1,'Discl output_ class'!$B$1:$T$1,FALSE))=0,0,'Inq6 adjusted class'!M466)</f>
        <v>19228.671657870906</v>
      </c>
      <c r="K466" s="39">
        <f>IF(INDEX('Discl output_ class'!$B:$T,MATCH('Class output'!$A466,'Discl output_ class'!$B:$B,FALSE),MATCH('Class output'!K$1,'Discl output_ class'!$B$1:$T$1,FALSE))=0,0,'Inq6 adjusted class'!N466)</f>
        <v>19993.706813452234</v>
      </c>
      <c r="L466" s="39">
        <f>IF(INDEX('Discl output_ class'!$B:$T,MATCH('Class output'!$A466,'Discl output_ class'!$B:$B,FALSE),MATCH('Class output'!L$1,'Discl output_ class'!$B$1:$T$1,FALSE))=0,0,'Inq6 adjusted class'!O466)</f>
        <v>24692.806745154423</v>
      </c>
      <c r="M466" s="39">
        <f>IF(INDEX('Discl output_ class'!$B:$T,MATCH('Class output'!$A466,'Discl output_ class'!$B:$B,FALSE),MATCH('Class output'!M$1,'Discl output_ class'!$B$1:$T$1,FALSE))=0,0,'Inq6 adjusted class'!P466)</f>
        <v>19803.788339833245</v>
      </c>
      <c r="N466" s="39">
        <f>IF(INDEX('Discl output_ class'!$B:$T,MATCH('Class output'!$A466,'Discl output_ class'!$B:$B,FALSE),MATCH('Class output'!N$1,'Discl output_ class'!$B$1:$T$1,FALSE))=0,0,'Inq6 adjusted class'!Q466)</f>
        <v>23811.188218059811</v>
      </c>
      <c r="O466" s="39">
        <f>IF(INDEX('Discl output_ class'!$B:$T,MATCH('Class output'!$A466,'Discl output_ class'!$B:$B,FALSE),MATCH('Class output'!O$1,'Discl output_ class'!$B$1:$T$1,FALSE))=0,0,'Inq6 adjusted class'!R466)</f>
        <v>28836.429159088246</v>
      </c>
      <c r="P466" s="39">
        <f>IF(INDEX('Discl output_ class'!$B:$T,MATCH('Class output'!$A466,'Discl output_ class'!$B:$B,FALSE),MATCH('Class output'!P$1,'Discl output_ class'!$B$1:$T$1,FALSE))=0,0,'Inq6 adjusted class'!S466)</f>
        <v>28506.805640052553</v>
      </c>
      <c r="Q466" s="39">
        <f>IF(INDEX('Discl output_ class'!$B:$T,MATCH('Class output'!$A466,'Discl output_ class'!$B:$B,FALSE),MATCH('Class output'!Q$1,'Discl output_ class'!$B$1:$T$1,FALSE))=0,0,'Inq6 adjusted class'!T466)</f>
        <v>33309.812843410109</v>
      </c>
      <c r="R466" s="39">
        <f>IF(INDEX('Discl output_ class'!$B:$T,MATCH('Class output'!$A466,'Discl output_ class'!$B:$B,FALSE),MATCH('Class output'!R$1,'Discl output_ class'!$B$1:$T$1,FALSE))=0,0,'Inq6 adjusted class'!U466)</f>
        <v>39493.865761701367</v>
      </c>
      <c r="S466" s="39">
        <f>IF(INDEX('Discl output_ class'!$B:$T,MATCH('Class output'!$A466,'Discl output_ class'!$B:$B,FALSE),MATCH('Class output'!S$1,'Discl output_ class'!$B$1:$T$1,FALSE))=0,0,'Inq6 adjusted class'!V466)</f>
        <v>41582.545085678634</v>
      </c>
      <c r="T466" s="39">
        <f>IFERROR(VLOOKUP(A466,'Output A'!B:E,4,FALSE),0)</f>
        <v>49200.94</v>
      </c>
    </row>
    <row r="467" spans="1:20" x14ac:dyDescent="0.3">
      <c r="A467" s="6">
        <f>'Discl output_ class'!B467</f>
        <v>6202</v>
      </c>
      <c r="B467" s="39">
        <f>IF(INDEX('Discl output_ class'!$B:$T,MATCH('Class output'!$A467,'Discl output_ class'!$B:$B,FALSE),MATCH('Class output'!B$1,'Discl output_ class'!$B$1:$T$1,FALSE))=0,0,'Inq6 adjusted class'!E467)</f>
        <v>32448.133185135724</v>
      </c>
      <c r="C467" s="39">
        <f>IF(INDEX('Discl output_ class'!$B:$T,MATCH('Class output'!$A467,'Discl output_ class'!$B:$B,FALSE),MATCH('Class output'!C$1,'Discl output_ class'!$B$1:$T$1,FALSE))=0,0,'Inq6 adjusted class'!F467)</f>
        <v>36796.303356260505</v>
      </c>
      <c r="D467" s="39">
        <f>IF(INDEX('Discl output_ class'!$B:$T,MATCH('Class output'!$A467,'Discl output_ class'!$B:$B,FALSE),MATCH('Class output'!D$1,'Discl output_ class'!$B$1:$T$1,FALSE))=0,0,'Inq6 adjusted class'!G467)</f>
        <v>43800.425428935428</v>
      </c>
      <c r="E467" s="39">
        <f>IF(INDEX('Discl output_ class'!$B:$T,MATCH('Class output'!$A467,'Discl output_ class'!$B:$B,FALSE),MATCH('Class output'!E$1,'Discl output_ class'!$B$1:$T$1,FALSE))=0,0,'Inq6 adjusted class'!H467)</f>
        <v>46054.196026143458</v>
      </c>
      <c r="F467" s="39">
        <f>IF(INDEX('Discl output_ class'!$B:$T,MATCH('Class output'!$A467,'Discl output_ class'!$B:$B,FALSE),MATCH('Class output'!F$1,'Discl output_ class'!$B$1:$T$1,FALSE))=0,0,'Inq6 adjusted class'!I467)</f>
        <v>45035.154890616526</v>
      </c>
      <c r="G467" s="39">
        <f>IF(INDEX('Discl output_ class'!$B:$T,MATCH('Class output'!$A467,'Discl output_ class'!$B:$B,FALSE),MATCH('Class output'!G$1,'Discl output_ class'!$B$1:$T$1,FALSE))=0,0,'Inq6 adjusted class'!J467)</f>
        <v>44110.667855611347</v>
      </c>
      <c r="H467" s="39">
        <f>IF(INDEX('Discl output_ class'!$B:$T,MATCH('Class output'!$A467,'Discl output_ class'!$B:$B,FALSE),MATCH('Class output'!H$1,'Discl output_ class'!$B$1:$T$1,FALSE))=0,0,'Inq6 adjusted class'!K467)</f>
        <v>43843.200651704523</v>
      </c>
      <c r="I467" s="39">
        <f>IF(INDEX('Discl output_ class'!$B:$T,MATCH('Class output'!$A467,'Discl output_ class'!$B:$B,FALSE),MATCH('Class output'!I$1,'Discl output_ class'!$B$1:$T$1,FALSE))=0,0,'Inq6 adjusted class'!L467)</f>
        <v>47766.142155298781</v>
      </c>
      <c r="J467" s="39">
        <f>IF(INDEX('Discl output_ class'!$B:$T,MATCH('Class output'!$A467,'Discl output_ class'!$B:$B,FALSE),MATCH('Class output'!J$1,'Discl output_ class'!$B$1:$T$1,FALSE))=0,0,'Inq6 adjusted class'!M467)</f>
        <v>54154.570832762249</v>
      </c>
      <c r="K467" s="39">
        <f>IF(INDEX('Discl output_ class'!$B:$T,MATCH('Class output'!$A467,'Discl output_ class'!$B:$B,FALSE),MATCH('Class output'!K$1,'Discl output_ class'!$B$1:$T$1,FALSE))=0,0,'Inq6 adjusted class'!N467)</f>
        <v>58280.165856904343</v>
      </c>
      <c r="L467" s="39">
        <f>IF(INDEX('Discl output_ class'!$B:$T,MATCH('Class output'!$A467,'Discl output_ class'!$B:$B,FALSE),MATCH('Class output'!L$1,'Discl output_ class'!$B$1:$T$1,FALSE))=0,0,'Inq6 adjusted class'!O467)</f>
        <v>70011.888420421557</v>
      </c>
      <c r="M467" s="39">
        <f>IF(INDEX('Discl output_ class'!$B:$T,MATCH('Class output'!$A467,'Discl output_ class'!$B:$B,FALSE),MATCH('Class output'!M$1,'Discl output_ class'!$B$1:$T$1,FALSE))=0,0,'Inq6 adjusted class'!P467)</f>
        <v>69885.901285368673</v>
      </c>
      <c r="N467" s="39">
        <f>IF(INDEX('Discl output_ class'!$B:$T,MATCH('Class output'!$A467,'Discl output_ class'!$B:$B,FALSE),MATCH('Class output'!N$1,'Discl output_ class'!$B$1:$T$1,FALSE))=0,0,'Inq6 adjusted class'!Q467)</f>
        <v>73547.9018572036</v>
      </c>
      <c r="O467" s="39">
        <f>IF(INDEX('Discl output_ class'!$B:$T,MATCH('Class output'!$A467,'Discl output_ class'!$B:$B,FALSE),MATCH('Class output'!O$1,'Discl output_ class'!$B$1:$T$1,FALSE))=0,0,'Inq6 adjusted class'!R467)</f>
        <v>79993.686141057071</v>
      </c>
      <c r="P467" s="39">
        <f>IF(INDEX('Discl output_ class'!$B:$T,MATCH('Class output'!$A467,'Discl output_ class'!$B:$B,FALSE),MATCH('Class output'!P$1,'Discl output_ class'!$B$1:$T$1,FALSE))=0,0,'Inq6 adjusted class'!S467)</f>
        <v>70933.818031333765</v>
      </c>
      <c r="Q467" s="39">
        <f>IF(INDEX('Discl output_ class'!$B:$T,MATCH('Class output'!$A467,'Discl output_ class'!$B:$B,FALSE),MATCH('Class output'!Q$1,'Discl output_ class'!$B$1:$T$1,FALSE))=0,0,'Inq6 adjusted class'!T467)</f>
        <v>79218.171979557228</v>
      </c>
      <c r="R467" s="39">
        <f>IF(INDEX('Discl output_ class'!$B:$T,MATCH('Class output'!$A467,'Discl output_ class'!$B:$B,FALSE),MATCH('Class output'!R$1,'Discl output_ class'!$B$1:$T$1,FALSE))=0,0,'Inq6 adjusted class'!U467)</f>
        <v>94204.109594636684</v>
      </c>
      <c r="S467" s="39">
        <f>IF(INDEX('Discl output_ class'!$B:$T,MATCH('Class output'!$A467,'Discl output_ class'!$B:$B,FALSE),MATCH('Class output'!S$1,'Discl output_ class'!$B$1:$T$1,FALSE))=0,0,'Inq6 adjusted class'!V467)</f>
        <v>98063.785514924923</v>
      </c>
      <c r="T467" s="39">
        <f>IFERROR(VLOOKUP(A467,'Output A'!B:E,4,FALSE),0)</f>
        <v>109133.11</v>
      </c>
    </row>
    <row r="468" spans="1:20" x14ac:dyDescent="0.3">
      <c r="A468" s="6">
        <f>'Discl output_ class'!B468</f>
        <v>6203</v>
      </c>
      <c r="B468" s="39">
        <f>IF(INDEX('Discl output_ class'!$B:$T,MATCH('Class output'!$A468,'Discl output_ class'!$B:$B,FALSE),MATCH('Class output'!B$1,'Discl output_ class'!$B$1:$T$1,FALSE))=0,0,'Inq6 adjusted class'!E468)</f>
        <v>141.67009932558784</v>
      </c>
      <c r="C468" s="39">
        <f>IF(INDEX('Discl output_ class'!$B:$T,MATCH('Class output'!$A468,'Discl output_ class'!$B:$B,FALSE),MATCH('Class output'!C$1,'Discl output_ class'!$B$1:$T$1,FALSE))=0,0,'Inq6 adjusted class'!F468)</f>
        <v>142.53192674586344</v>
      </c>
      <c r="D468" s="39">
        <f>IF(INDEX('Discl output_ class'!$B:$T,MATCH('Class output'!$A468,'Discl output_ class'!$B:$B,FALSE),MATCH('Class output'!D$1,'Discl output_ class'!$B$1:$T$1,FALSE))=0,0,'Inq6 adjusted class'!G468)</f>
        <v>202.76050661103187</v>
      </c>
      <c r="E468" s="39">
        <f>IF(INDEX('Discl output_ class'!$B:$T,MATCH('Class output'!$A468,'Discl output_ class'!$B:$B,FALSE),MATCH('Class output'!E$1,'Discl output_ class'!$B$1:$T$1,FALSE))=0,0,'Inq6 adjusted class'!H468)</f>
        <v>159.73213625892643</v>
      </c>
      <c r="F468" s="39">
        <f>IF(INDEX('Discl output_ class'!$B:$T,MATCH('Class output'!$A468,'Discl output_ class'!$B:$B,FALSE),MATCH('Class output'!F$1,'Discl output_ class'!$B$1:$T$1,FALSE))=0,0,'Inq6 adjusted class'!I468)</f>
        <v>74.513381819849769</v>
      </c>
      <c r="G468" s="39">
        <f>IF(INDEX('Discl output_ class'!$B:$T,MATCH('Class output'!$A468,'Discl output_ class'!$B:$B,FALSE),MATCH('Class output'!G$1,'Discl output_ class'!$B$1:$T$1,FALSE))=0,0,'Inq6 adjusted class'!J468)</f>
        <v>62.794727540118821</v>
      </c>
      <c r="H468" s="39">
        <f>IF(INDEX('Discl output_ class'!$B:$T,MATCH('Class output'!$A468,'Discl output_ class'!$B:$B,FALSE),MATCH('Class output'!H$1,'Discl output_ class'!$B$1:$T$1,FALSE))=0,0,'Inq6 adjusted class'!K468)</f>
        <v>76.323646052151162</v>
      </c>
      <c r="I468" s="39">
        <f>IF(INDEX('Discl output_ class'!$B:$T,MATCH('Class output'!$A468,'Discl output_ class'!$B:$B,FALSE),MATCH('Class output'!I$1,'Discl output_ class'!$B$1:$T$1,FALSE))=0,0,'Inq6 adjusted class'!L468)</f>
        <v>83.296226625084387</v>
      </c>
      <c r="J468" s="39">
        <f>IF(INDEX('Discl output_ class'!$B:$T,MATCH('Class output'!$A468,'Discl output_ class'!$B:$B,FALSE),MATCH('Class output'!J$1,'Discl output_ class'!$B$1:$T$1,FALSE))=0,0,'Inq6 adjusted class'!M468)</f>
        <v>90.452002888500999</v>
      </c>
      <c r="K468" s="39">
        <f>IF(INDEX('Discl output_ class'!$B:$T,MATCH('Class output'!$A468,'Discl output_ class'!$B:$B,FALSE),MATCH('Class output'!K$1,'Discl output_ class'!$B$1:$T$1,FALSE))=0,0,'Inq6 adjusted class'!N468)</f>
        <v>0</v>
      </c>
      <c r="L468" s="39">
        <f>IF(INDEX('Discl output_ class'!$B:$T,MATCH('Class output'!$A468,'Discl output_ class'!$B:$B,FALSE),MATCH('Class output'!L$1,'Discl output_ class'!$B$1:$T$1,FALSE))=0,0,'Inq6 adjusted class'!O468)</f>
        <v>77.923123407425138</v>
      </c>
      <c r="M468" s="39">
        <f>IF(INDEX('Discl output_ class'!$B:$T,MATCH('Class output'!$A468,'Discl output_ class'!$B:$B,FALSE),MATCH('Class output'!M$1,'Discl output_ class'!$B$1:$T$1,FALSE))=0,0,'Inq6 adjusted class'!P468)</f>
        <v>93.55535889424408</v>
      </c>
      <c r="N468" s="39">
        <f>IF(INDEX('Discl output_ class'!$B:$T,MATCH('Class output'!$A468,'Discl output_ class'!$B:$B,FALSE),MATCH('Class output'!N$1,'Discl output_ class'!$B$1:$T$1,FALSE))=0,0,'Inq6 adjusted class'!Q468)</f>
        <v>104.72464144909942</v>
      </c>
      <c r="O468" s="39">
        <f>IF(INDEX('Discl output_ class'!$B:$T,MATCH('Class output'!$A468,'Discl output_ class'!$B:$B,FALSE),MATCH('Class output'!O$1,'Discl output_ class'!$B$1:$T$1,FALSE))=0,0,'Inq6 adjusted class'!R468)</f>
        <v>301.40725479247033</v>
      </c>
      <c r="P468" s="39">
        <f>IF(INDEX('Discl output_ class'!$B:$T,MATCH('Class output'!$A468,'Discl output_ class'!$B:$B,FALSE),MATCH('Class output'!P$1,'Discl output_ class'!$B$1:$T$1,FALSE))=0,0,'Inq6 adjusted class'!S468)</f>
        <v>224.8340784477675</v>
      </c>
      <c r="Q468" s="39">
        <f>IF(INDEX('Discl output_ class'!$B:$T,MATCH('Class output'!$A468,'Discl output_ class'!$B:$B,FALSE),MATCH('Class output'!Q$1,'Discl output_ class'!$B$1:$T$1,FALSE))=0,0,'Inq6 adjusted class'!T468)</f>
        <v>300.78115203315252</v>
      </c>
      <c r="R468" s="39">
        <f>IF(INDEX('Discl output_ class'!$B:$T,MATCH('Class output'!$A468,'Discl output_ class'!$B:$B,FALSE),MATCH('Class output'!R$1,'Discl output_ class'!$B$1:$T$1,FALSE))=0,0,'Inq6 adjusted class'!U468)</f>
        <v>435.78761961917451</v>
      </c>
      <c r="S468" s="39">
        <f>IF(INDEX('Discl output_ class'!$B:$T,MATCH('Class output'!$A468,'Discl output_ class'!$B:$B,FALSE),MATCH('Class output'!S$1,'Discl output_ class'!$B$1:$T$1,FALSE))=0,0,'Inq6 adjusted class'!V468)</f>
        <v>375.64340541956136</v>
      </c>
      <c r="T468" s="39">
        <f>IFERROR(VLOOKUP(A468,'Output A'!B:E,4,FALSE),0)</f>
        <v>546.59139449999998</v>
      </c>
    </row>
    <row r="469" spans="1:20" x14ac:dyDescent="0.3">
      <c r="A469" s="6">
        <f>'Discl output_ class'!B469</f>
        <v>6209</v>
      </c>
      <c r="B469" s="39">
        <f>IF(INDEX('Discl output_ class'!$B:$T,MATCH('Class output'!$A469,'Discl output_ class'!$B:$B,FALSE),MATCH('Class output'!B$1,'Discl output_ class'!$B$1:$T$1,FALSE))=0,0,'Inq6 adjusted class'!E469)</f>
        <v>27033.559315257782</v>
      </c>
      <c r="C469" s="39">
        <f>IF(INDEX('Discl output_ class'!$B:$T,MATCH('Class output'!$A469,'Discl output_ class'!$B:$B,FALSE),MATCH('Class output'!C$1,'Discl output_ class'!$B$1:$T$1,FALSE))=0,0,'Inq6 adjusted class'!F469)</f>
        <v>35984.325788346243</v>
      </c>
      <c r="D469" s="39">
        <f>IF(INDEX('Discl output_ class'!$B:$T,MATCH('Class output'!$A469,'Discl output_ class'!$B:$B,FALSE),MATCH('Class output'!D$1,'Discl output_ class'!$B$1:$T$1,FALSE))=0,0,'Inq6 adjusted class'!G469)</f>
        <v>45509.192355818057</v>
      </c>
      <c r="E469" s="39">
        <f>IF(INDEX('Discl output_ class'!$B:$T,MATCH('Class output'!$A469,'Discl output_ class'!$B:$B,FALSE),MATCH('Class output'!E$1,'Discl output_ class'!$B$1:$T$1,FALSE))=0,0,'Inq6 adjusted class'!H469)</f>
        <v>45426.590645178687</v>
      </c>
      <c r="F469" s="39">
        <f>IF(INDEX('Discl output_ class'!$B:$T,MATCH('Class output'!$A469,'Discl output_ class'!$B:$B,FALSE),MATCH('Class output'!F$1,'Discl output_ class'!$B$1:$T$1,FALSE))=0,0,'Inq6 adjusted class'!I469)</f>
        <v>37817.064132891239</v>
      </c>
      <c r="G469" s="39">
        <f>IF(INDEX('Discl output_ class'!$B:$T,MATCH('Class output'!$A469,'Discl output_ class'!$B:$B,FALSE),MATCH('Class output'!G$1,'Discl output_ class'!$B$1:$T$1,FALSE))=0,0,'Inq6 adjusted class'!J469)</f>
        <v>32492.316049083376</v>
      </c>
      <c r="H469" s="39">
        <f>IF(INDEX('Discl output_ class'!$B:$T,MATCH('Class output'!$A469,'Discl output_ class'!$B:$B,FALSE),MATCH('Class output'!H$1,'Discl output_ class'!$B$1:$T$1,FALSE))=0,0,'Inq6 adjusted class'!K469)</f>
        <v>28990.888398109033</v>
      </c>
      <c r="I469" s="39">
        <f>IF(INDEX('Discl output_ class'!$B:$T,MATCH('Class output'!$A469,'Discl output_ class'!$B:$B,FALSE),MATCH('Class output'!I$1,'Discl output_ class'!$B$1:$T$1,FALSE))=0,0,'Inq6 adjusted class'!L469)</f>
        <v>29386.797302488805</v>
      </c>
      <c r="J469" s="39">
        <f>IF(INDEX('Discl output_ class'!$B:$T,MATCH('Class output'!$A469,'Discl output_ class'!$B:$B,FALSE),MATCH('Class output'!J$1,'Discl output_ class'!$B$1:$T$1,FALSE))=0,0,'Inq6 adjusted class'!M469)</f>
        <v>32164.228987737137</v>
      </c>
      <c r="K469" s="39">
        <f>IF(INDEX('Discl output_ class'!$B:$T,MATCH('Class output'!$A469,'Discl output_ class'!$B:$B,FALSE),MATCH('Class output'!K$1,'Discl output_ class'!$B$1:$T$1,FALSE))=0,0,'Inq6 adjusted class'!N469)</f>
        <v>32913.735578685621</v>
      </c>
      <c r="L469" s="39">
        <f>IF(INDEX('Discl output_ class'!$B:$T,MATCH('Class output'!$A469,'Discl output_ class'!$B:$B,FALSE),MATCH('Class output'!L$1,'Discl output_ class'!$B$1:$T$1,FALSE))=0,0,'Inq6 adjusted class'!O469)</f>
        <v>35549.767891056959</v>
      </c>
      <c r="M469" s="39">
        <f>IF(INDEX('Discl output_ class'!$B:$T,MATCH('Class output'!$A469,'Discl output_ class'!$B:$B,FALSE),MATCH('Class output'!M$1,'Discl output_ class'!$B$1:$T$1,FALSE))=0,0,'Inq6 adjusted class'!P469)</f>
        <v>29157.446491676932</v>
      </c>
      <c r="N469" s="39">
        <f>IF(INDEX('Discl output_ class'!$B:$T,MATCH('Class output'!$A469,'Discl output_ class'!$B:$B,FALSE),MATCH('Class output'!N$1,'Discl output_ class'!$B$1:$T$1,FALSE))=0,0,'Inq6 adjusted class'!Q469)</f>
        <v>31966.298683996094</v>
      </c>
      <c r="O469" s="39">
        <f>IF(INDEX('Discl output_ class'!$B:$T,MATCH('Class output'!$A469,'Discl output_ class'!$B:$B,FALSE),MATCH('Class output'!O$1,'Discl output_ class'!$B$1:$T$1,FALSE))=0,0,'Inq6 adjusted class'!R469)</f>
        <v>33998.785149134543</v>
      </c>
      <c r="P469" s="39">
        <f>IF(INDEX('Discl output_ class'!$B:$T,MATCH('Class output'!$A469,'Discl output_ class'!$B:$B,FALSE),MATCH('Class output'!P$1,'Discl output_ class'!$B$1:$T$1,FALSE))=0,0,'Inq6 adjusted class'!S469)</f>
        <v>29682.214734794183</v>
      </c>
      <c r="Q469" s="39">
        <f>IF(INDEX('Discl output_ class'!$B:$T,MATCH('Class output'!$A469,'Discl output_ class'!$B:$B,FALSE),MATCH('Class output'!Q$1,'Discl output_ class'!$B$1:$T$1,FALSE))=0,0,'Inq6 adjusted class'!T469)</f>
        <v>30972.934844243566</v>
      </c>
      <c r="R469" s="39">
        <f>IF(INDEX('Discl output_ class'!$B:$T,MATCH('Class output'!$A469,'Discl output_ class'!$B:$B,FALSE),MATCH('Class output'!R$1,'Discl output_ class'!$B$1:$T$1,FALSE))=0,0,'Inq6 adjusted class'!U469)</f>
        <v>31571.633280333368</v>
      </c>
      <c r="S469" s="39">
        <f>IF(INDEX('Discl output_ class'!$B:$T,MATCH('Class output'!$A469,'Discl output_ class'!$B:$B,FALSE),MATCH('Class output'!S$1,'Discl output_ class'!$B$1:$T$1,FALSE))=0,0,'Inq6 adjusted class'!V469)</f>
        <v>32214.283199044337</v>
      </c>
      <c r="T469" s="39">
        <f>IFERROR(VLOOKUP(A469,'Output A'!B:E,4,FALSE),0)</f>
        <v>34667.879999999997</v>
      </c>
    </row>
    <row r="470" spans="1:20" x14ac:dyDescent="0.3">
      <c r="A470" s="6">
        <f>'Discl output_ class'!B470</f>
        <v>6311</v>
      </c>
      <c r="B470" s="39">
        <f>IF(INDEX('Discl output_ class'!$B:$T,MATCH('Class output'!$A470,'Discl output_ class'!$B:$B,FALSE),MATCH('Class output'!B$1,'Discl output_ class'!$B$1:$T$1,FALSE))=0,0,'Inq6 adjusted class'!E470)</f>
        <v>14589.477721435907</v>
      </c>
      <c r="C470" s="39">
        <f>IF(INDEX('Discl output_ class'!$B:$T,MATCH('Class output'!$A470,'Discl output_ class'!$B:$B,FALSE),MATCH('Class output'!C$1,'Discl output_ class'!$B$1:$T$1,FALSE))=0,0,'Inq6 adjusted class'!F470)</f>
        <v>14998.920821774991</v>
      </c>
      <c r="D470" s="39">
        <f>IF(INDEX('Discl output_ class'!$B:$T,MATCH('Class output'!$A470,'Discl output_ class'!$B:$B,FALSE),MATCH('Class output'!D$1,'Discl output_ class'!$B$1:$T$1,FALSE))=0,0,'Inq6 adjusted class'!G470)</f>
        <v>20419.869720487226</v>
      </c>
      <c r="E470" s="39">
        <f>IF(INDEX('Discl output_ class'!$B:$T,MATCH('Class output'!$A470,'Discl output_ class'!$B:$B,FALSE),MATCH('Class output'!E$1,'Discl output_ class'!$B$1:$T$1,FALSE))=0,0,'Inq6 adjusted class'!H470)</f>
        <v>17074.767143210367</v>
      </c>
      <c r="F470" s="39">
        <f>IF(INDEX('Discl output_ class'!$B:$T,MATCH('Class output'!$A470,'Discl output_ class'!$B:$B,FALSE),MATCH('Class output'!F$1,'Discl output_ class'!$B$1:$T$1,FALSE))=0,0,'Inq6 adjusted class'!I470)</f>
        <v>9585.0462078123583</v>
      </c>
      <c r="G470" s="39">
        <f>IF(INDEX('Discl output_ class'!$B:$T,MATCH('Class output'!$A470,'Discl output_ class'!$B:$B,FALSE),MATCH('Class output'!G$1,'Discl output_ class'!$B$1:$T$1,FALSE))=0,0,'Inq6 adjusted class'!J470)</f>
        <v>8089.9980286544023</v>
      </c>
      <c r="H470" s="39">
        <f>IF(INDEX('Discl output_ class'!$B:$T,MATCH('Class output'!$A470,'Discl output_ class'!$B:$B,FALSE),MATCH('Class output'!H$1,'Discl output_ class'!$B$1:$T$1,FALSE))=0,0,'Inq6 adjusted class'!K470)</f>
        <v>9519.1286586691713</v>
      </c>
      <c r="I470" s="39">
        <f>IF(INDEX('Discl output_ class'!$B:$T,MATCH('Class output'!$A470,'Discl output_ class'!$B:$B,FALSE),MATCH('Class output'!I$1,'Discl output_ class'!$B$1:$T$1,FALSE))=0,0,'Inq6 adjusted class'!L470)</f>
        <v>10298.535942779017</v>
      </c>
      <c r="J470" s="39">
        <f>IF(INDEX('Discl output_ class'!$B:$T,MATCH('Class output'!$A470,'Discl output_ class'!$B:$B,FALSE),MATCH('Class output'!J$1,'Discl output_ class'!$B$1:$T$1,FALSE))=0,0,'Inq6 adjusted class'!M470)</f>
        <v>11312.612204133267</v>
      </c>
      <c r="K470" s="39">
        <f>IF(INDEX('Discl output_ class'!$B:$T,MATCH('Class output'!$A470,'Discl output_ class'!$B:$B,FALSE),MATCH('Class output'!K$1,'Discl output_ class'!$B$1:$T$1,FALSE))=0,0,'Inq6 adjusted class'!N470)</f>
        <v>10623.164502952</v>
      </c>
      <c r="L470" s="39">
        <f>IF(INDEX('Discl output_ class'!$B:$T,MATCH('Class output'!$A470,'Discl output_ class'!$B:$B,FALSE),MATCH('Class output'!L$1,'Discl output_ class'!$B$1:$T$1,FALSE))=0,0,'Inq6 adjusted class'!O470)</f>
        <v>9148.2854246115949</v>
      </c>
      <c r="M470" s="39">
        <f>IF(INDEX('Discl output_ class'!$B:$T,MATCH('Class output'!$A470,'Discl output_ class'!$B:$B,FALSE),MATCH('Class output'!M$1,'Discl output_ class'!$B$1:$T$1,FALSE))=0,0,'Inq6 adjusted class'!P470)</f>
        <v>6503.9466743042385</v>
      </c>
      <c r="N470" s="39">
        <f>IF(INDEX('Discl output_ class'!$B:$T,MATCH('Class output'!$A470,'Discl output_ class'!$B:$B,FALSE),MATCH('Class output'!N$1,'Discl output_ class'!$B$1:$T$1,FALSE))=0,0,'Inq6 adjusted class'!Q470)</f>
        <v>9148.7919604287399</v>
      </c>
      <c r="O470" s="39">
        <f>IF(INDEX('Discl output_ class'!$B:$T,MATCH('Class output'!$A470,'Discl output_ class'!$B:$B,FALSE),MATCH('Class output'!O$1,'Discl output_ class'!$B$1:$T$1,FALSE))=0,0,'Inq6 adjusted class'!R470)</f>
        <v>6963.3616586966918</v>
      </c>
      <c r="P470" s="39">
        <f>IF(INDEX('Discl output_ class'!$B:$T,MATCH('Class output'!$A470,'Discl output_ class'!$B:$B,FALSE),MATCH('Class output'!P$1,'Discl output_ class'!$B$1:$T$1,FALSE))=0,0,'Inq6 adjusted class'!S470)</f>
        <v>7696.5957853015689</v>
      </c>
      <c r="Q470" s="39">
        <f>IF(INDEX('Discl output_ class'!$B:$T,MATCH('Class output'!$A470,'Discl output_ class'!$B:$B,FALSE),MATCH('Class output'!Q$1,'Discl output_ class'!$B$1:$T$1,FALSE))=0,0,'Inq6 adjusted class'!T470)</f>
        <v>7991.0190142681004</v>
      </c>
      <c r="R470" s="39">
        <f>IF(INDEX('Discl output_ class'!$B:$T,MATCH('Class output'!$A470,'Discl output_ class'!$B:$B,FALSE),MATCH('Class output'!R$1,'Discl output_ class'!$B$1:$T$1,FALSE))=0,0,'Inq6 adjusted class'!U470)</f>
        <v>9528.0758031593741</v>
      </c>
      <c r="S470" s="39">
        <f>IF(INDEX('Discl output_ class'!$B:$T,MATCH('Class output'!$A470,'Discl output_ class'!$B:$B,FALSE),MATCH('Class output'!S$1,'Discl output_ class'!$B$1:$T$1,FALSE))=0,0,'Inq6 adjusted class'!V470)</f>
        <v>12440.131600288099</v>
      </c>
      <c r="T470" s="39">
        <f>IFERROR(VLOOKUP(A470,'Output A'!B:E,4,FALSE),0)</f>
        <v>9664.31</v>
      </c>
    </row>
    <row r="471" spans="1:20" x14ac:dyDescent="0.3">
      <c r="A471" s="6">
        <f>'Discl output_ class'!B471</f>
        <v>6312</v>
      </c>
      <c r="B471" s="39">
        <f>IF(INDEX('Discl output_ class'!$B:$T,MATCH('Class output'!$A471,'Discl output_ class'!$B:$B,FALSE),MATCH('Class output'!B$1,'Discl output_ class'!$B$1:$T$1,FALSE))=0,0,'Inq6 adjusted class'!E471)</f>
        <v>64.67759427616042</v>
      </c>
      <c r="C471" s="39">
        <f>IF(INDEX('Discl output_ class'!$B:$T,MATCH('Class output'!$A471,'Discl output_ class'!$B:$B,FALSE),MATCH('Class output'!C$1,'Discl output_ class'!$B$1:$T$1,FALSE))=0,0,'Inq6 adjusted class'!F471)</f>
        <v>76.43073310797368</v>
      </c>
      <c r="D471" s="39">
        <f>IF(INDEX('Discl output_ class'!$B:$T,MATCH('Class output'!$A471,'Discl output_ class'!$B:$B,FALSE),MATCH('Class output'!D$1,'Discl output_ class'!$B$1:$T$1,FALSE))=0,0,'Inq6 adjusted class'!G471)</f>
        <v>76.244039450963072</v>
      </c>
      <c r="E471" s="39">
        <f>IF(INDEX('Discl output_ class'!$B:$T,MATCH('Class output'!$A471,'Discl output_ class'!$B:$B,FALSE),MATCH('Class output'!E$1,'Discl output_ class'!$B$1:$T$1,FALSE))=0,0,'Inq6 adjusted class'!H471)</f>
        <v>95.070622579584921</v>
      </c>
      <c r="F471" s="39">
        <f>IF(INDEX('Discl output_ class'!$B:$T,MATCH('Class output'!$A471,'Discl output_ class'!$B:$B,FALSE),MATCH('Class output'!F$1,'Discl output_ class'!$B$1:$T$1,FALSE))=0,0,'Inq6 adjusted class'!I471)</f>
        <v>101.72855665916497</v>
      </c>
      <c r="G471" s="39">
        <f>IF(INDEX('Discl output_ class'!$B:$T,MATCH('Class output'!$A471,'Discl output_ class'!$B:$B,FALSE),MATCH('Class output'!G$1,'Discl output_ class'!$B$1:$T$1,FALSE))=0,0,'Inq6 adjusted class'!J471)</f>
        <v>86.168456322665094</v>
      </c>
      <c r="H471" s="39">
        <f>IF(INDEX('Discl output_ class'!$B:$T,MATCH('Class output'!$A471,'Discl output_ class'!$B:$B,FALSE),MATCH('Class output'!H$1,'Discl output_ class'!$B$1:$T$1,FALSE))=0,0,'Inq6 adjusted class'!K471)</f>
        <v>93.616391259409781</v>
      </c>
      <c r="I471" s="39">
        <f>IF(INDEX('Discl output_ class'!$B:$T,MATCH('Class output'!$A471,'Discl output_ class'!$B:$B,FALSE),MATCH('Class output'!I$1,'Discl output_ class'!$B$1:$T$1,FALSE))=0,0,'Inq6 adjusted class'!L471)</f>
        <v>98.973040400876442</v>
      </c>
      <c r="J471" s="39">
        <f>IF(INDEX('Discl output_ class'!$B:$T,MATCH('Class output'!$A471,'Discl output_ class'!$B:$B,FALSE),MATCH('Class output'!J$1,'Discl output_ class'!$B$1:$T$1,FALSE))=0,0,'Inq6 adjusted class'!M471)</f>
        <v>112.05763046167471</v>
      </c>
      <c r="K471" s="39">
        <f>IF(INDEX('Discl output_ class'!$B:$T,MATCH('Class output'!$A471,'Discl output_ class'!$B:$B,FALSE),MATCH('Class output'!K$1,'Discl output_ class'!$B$1:$T$1,FALSE))=0,0,'Inq6 adjusted class'!N471)</f>
        <v>106.08847155511664</v>
      </c>
      <c r="L471" s="39">
        <f>IF(INDEX('Discl output_ class'!$B:$T,MATCH('Class output'!$A471,'Discl output_ class'!$B:$B,FALSE),MATCH('Class output'!L$1,'Discl output_ class'!$B$1:$T$1,FALSE))=0,0,'Inq6 adjusted class'!O471)</f>
        <v>186.7465748356818</v>
      </c>
      <c r="M471" s="39">
        <f>IF(INDEX('Discl output_ class'!$B:$T,MATCH('Class output'!$A471,'Discl output_ class'!$B:$B,FALSE),MATCH('Class output'!M$1,'Discl output_ class'!$B$1:$T$1,FALSE))=0,0,'Inq6 adjusted class'!P471)</f>
        <v>244.95595439977362</v>
      </c>
      <c r="N471" s="39">
        <f>IF(INDEX('Discl output_ class'!$B:$T,MATCH('Class output'!$A471,'Discl output_ class'!$B:$B,FALSE),MATCH('Class output'!N$1,'Discl output_ class'!$B$1:$T$1,FALSE))=0,0,'Inq6 adjusted class'!Q471)</f>
        <v>904.97339259110993</v>
      </c>
      <c r="O471" s="39">
        <f>IF(INDEX('Discl output_ class'!$B:$T,MATCH('Class output'!$A471,'Discl output_ class'!$B:$B,FALSE),MATCH('Class output'!O$1,'Discl output_ class'!$B$1:$T$1,FALSE))=0,0,'Inq6 adjusted class'!R471)</f>
        <v>1206.6532568190921</v>
      </c>
      <c r="P471" s="39">
        <f>IF(INDEX('Discl output_ class'!$B:$T,MATCH('Class output'!$A471,'Discl output_ class'!$B:$B,FALSE),MATCH('Class output'!P$1,'Discl output_ class'!$B$1:$T$1,FALSE))=0,0,'Inq6 adjusted class'!S471)</f>
        <v>2988.7436563203228</v>
      </c>
      <c r="Q471" s="39">
        <f>IF(INDEX('Discl output_ class'!$B:$T,MATCH('Class output'!$A471,'Discl output_ class'!$B:$B,FALSE),MATCH('Class output'!Q$1,'Discl output_ class'!$B$1:$T$1,FALSE))=0,0,'Inq6 adjusted class'!T471)</f>
        <v>3398.9183760792052</v>
      </c>
      <c r="R471" s="39">
        <f>IF(INDEX('Discl output_ class'!$B:$T,MATCH('Class output'!$A471,'Discl output_ class'!$B:$B,FALSE),MATCH('Class output'!R$1,'Discl output_ class'!$B$1:$T$1,FALSE))=0,0,'Inq6 adjusted class'!U471)</f>
        <v>4330.1425447292386</v>
      </c>
      <c r="S471" s="39">
        <f>IF(INDEX('Discl output_ class'!$B:$T,MATCH('Class output'!$A471,'Discl output_ class'!$B:$B,FALSE),MATCH('Class output'!S$1,'Discl output_ class'!$B$1:$T$1,FALSE))=0,0,'Inq6 adjusted class'!V471)</f>
        <v>5862.8487583993192</v>
      </c>
      <c r="T471" s="39">
        <f>IFERROR(VLOOKUP(A471,'Output A'!B:E,4,FALSE),0)</f>
        <v>6028.12</v>
      </c>
    </row>
    <row r="472" spans="1:20" x14ac:dyDescent="0.3">
      <c r="A472" s="6" t="str">
        <f>'Discl output_ class'!B472</f>
        <v>639_19</v>
      </c>
      <c r="B472" s="39">
        <f>IF(INDEX('Discl output_ class'!$B:$T,MATCH('Class output'!$A472,'Discl output_ class'!$B:$B,FALSE),MATCH('Class output'!B$1,'Discl output_ class'!$B$1:$T$1,FALSE))=0,0,'Inq6 adjusted class'!E472)</f>
        <v>8712.3522662658434</v>
      </c>
      <c r="C472" s="39">
        <f>IF(INDEX('Discl output_ class'!$B:$T,MATCH('Class output'!$A472,'Discl output_ class'!$B:$B,FALSE),MATCH('Class output'!C$1,'Discl output_ class'!$B$1:$T$1,FALSE))=0,0,'Inq6 adjusted class'!F472)</f>
        <v>9444.4893312094719</v>
      </c>
      <c r="D472" s="39">
        <f>IF(INDEX('Discl output_ class'!$B:$T,MATCH('Class output'!$A472,'Discl output_ class'!$B:$B,FALSE),MATCH('Class output'!D$1,'Discl output_ class'!$B$1:$T$1,FALSE))=0,0,'Inq6 adjusted class'!G472)</f>
        <v>8639.6206877795739</v>
      </c>
      <c r="E472" s="39">
        <f>IF(INDEX('Discl output_ class'!$B:$T,MATCH('Class output'!$A472,'Discl output_ class'!$B:$B,FALSE),MATCH('Class output'!E$1,'Discl output_ class'!$B$1:$T$1,FALSE))=0,0,'Inq6 adjusted class'!H472)</f>
        <v>10716.007121528824</v>
      </c>
      <c r="F472" s="39">
        <f>IF(INDEX('Discl output_ class'!$B:$T,MATCH('Class output'!$A472,'Discl output_ class'!$B:$B,FALSE),MATCH('Class output'!F$1,'Discl output_ class'!$B$1:$T$1,FALSE))=0,0,'Inq6 adjusted class'!I472)</f>
        <v>10635.050268609855</v>
      </c>
      <c r="G472" s="39">
        <f>IF(INDEX('Discl output_ class'!$B:$T,MATCH('Class output'!$A472,'Discl output_ class'!$B:$B,FALSE),MATCH('Class output'!G$1,'Discl output_ class'!$B$1:$T$1,FALSE))=0,0,'Inq6 adjusted class'!J472)</f>
        <v>10262.718907638795</v>
      </c>
      <c r="H472" s="39">
        <f>IF(INDEX('Discl output_ class'!$B:$T,MATCH('Class output'!$A472,'Discl output_ class'!$B:$B,FALSE),MATCH('Class output'!H$1,'Discl output_ class'!$B$1:$T$1,FALSE))=0,0,'Inq6 adjusted class'!K472)</f>
        <v>9959.4264758323952</v>
      </c>
      <c r="I472" s="39">
        <f>IF(INDEX('Discl output_ class'!$B:$T,MATCH('Class output'!$A472,'Discl output_ class'!$B:$B,FALSE),MATCH('Class output'!I$1,'Discl output_ class'!$B$1:$T$1,FALSE))=0,0,'Inq6 adjusted class'!L472)</f>
        <v>10188.273513021979</v>
      </c>
      <c r="J472" s="39">
        <f>IF(INDEX('Discl output_ class'!$B:$T,MATCH('Class output'!$A472,'Discl output_ class'!$B:$B,FALSE),MATCH('Class output'!J$1,'Discl output_ class'!$B$1:$T$1,FALSE))=0,0,'Inq6 adjusted class'!M472)</f>
        <v>10815.198237102728</v>
      </c>
      <c r="K472" s="39">
        <f>IF(INDEX('Discl output_ class'!$B:$T,MATCH('Class output'!$A472,'Discl output_ class'!$B:$B,FALSE),MATCH('Class output'!K$1,'Discl output_ class'!$B$1:$T$1,FALSE))=0,0,'Inq6 adjusted class'!N472)</f>
        <v>10216.610039746567</v>
      </c>
      <c r="L472" s="39">
        <f>IF(INDEX('Discl output_ class'!$B:$T,MATCH('Class output'!$A472,'Discl output_ class'!$B:$B,FALSE),MATCH('Class output'!L$1,'Discl output_ class'!$B$1:$T$1,FALSE))=0,0,'Inq6 adjusted class'!O472)</f>
        <v>11951.046878082911</v>
      </c>
      <c r="M472" s="39">
        <f>IF(INDEX('Discl output_ class'!$B:$T,MATCH('Class output'!$A472,'Discl output_ class'!$B:$B,FALSE),MATCH('Class output'!M$1,'Discl output_ class'!$B$1:$T$1,FALSE))=0,0,'Inq6 adjusted class'!P472)</f>
        <v>7234.1113498475142</v>
      </c>
      <c r="N472" s="39">
        <f>IF(INDEX('Discl output_ class'!$B:$T,MATCH('Class output'!$A472,'Discl output_ class'!$B:$B,FALSE),MATCH('Class output'!N$1,'Discl output_ class'!$B$1:$T$1,FALSE))=0,0,'Inq6 adjusted class'!Q472)</f>
        <v>9604.9934553244257</v>
      </c>
      <c r="O472" s="39">
        <f>IF(INDEX('Discl output_ class'!$B:$T,MATCH('Class output'!$A472,'Discl output_ class'!$B:$B,FALSE),MATCH('Class output'!O$1,'Discl output_ class'!$B$1:$T$1,FALSE))=0,0,'Inq6 adjusted class'!R472)</f>
        <v>8938.3082780360746</v>
      </c>
      <c r="P472" s="39">
        <f>IF(INDEX('Discl output_ class'!$B:$T,MATCH('Class output'!$A472,'Discl output_ class'!$B:$B,FALSE),MATCH('Class output'!P$1,'Discl output_ class'!$B$1:$T$1,FALSE))=0,0,'Inq6 adjusted class'!S472)</f>
        <v>10270.46077155909</v>
      </c>
      <c r="Q472" s="39">
        <f>IF(INDEX('Discl output_ class'!$B:$T,MATCH('Class output'!$A472,'Discl output_ class'!$B:$B,FALSE),MATCH('Class output'!Q$1,'Discl output_ class'!$B$1:$T$1,FALSE))=0,0,'Inq6 adjusted class'!T472)</f>
        <v>7072.5682318627923</v>
      </c>
      <c r="R472" s="39">
        <f>IF(INDEX('Discl output_ class'!$B:$T,MATCH('Class output'!$A472,'Discl output_ class'!$B:$B,FALSE),MATCH('Class output'!R$1,'Discl output_ class'!$B$1:$T$1,FALSE))=0,0,'Inq6 adjusted class'!U472)</f>
        <v>10466.68913311826</v>
      </c>
      <c r="S472" s="39">
        <f>IF(INDEX('Discl output_ class'!$B:$T,MATCH('Class output'!$A472,'Discl output_ class'!$B:$B,FALSE),MATCH('Class output'!S$1,'Discl output_ class'!$B$1:$T$1,FALSE))=0,0,'Inq6 adjusted class'!V472)</f>
        <v>13552.291812164251</v>
      </c>
      <c r="T472" s="39">
        <f>IFERROR(VLOOKUP(A472,'Output A'!B:E,4,FALSE),0)</f>
        <v>11204.76</v>
      </c>
    </row>
    <row r="473" spans="1:20" x14ac:dyDescent="0.3">
      <c r="A473" s="6">
        <f>'Discl output_ class'!B473</f>
        <v>6399</v>
      </c>
      <c r="B473" s="39">
        <f>IF(INDEX('Discl output_ class'!$B:$T,MATCH('Class output'!$A473,'Discl output_ class'!$B:$B,FALSE),MATCH('Class output'!B$1,'Discl output_ class'!$B$1:$T$1,FALSE))=0,0,'Inq6 adjusted class'!E473)</f>
        <v>0</v>
      </c>
      <c r="C473" s="39">
        <f>IF(INDEX('Discl output_ class'!$B:$T,MATCH('Class output'!$A473,'Discl output_ class'!$B:$B,FALSE),MATCH('Class output'!C$1,'Discl output_ class'!$B$1:$T$1,FALSE))=0,0,'Inq6 adjusted class'!F473)</f>
        <v>0</v>
      </c>
      <c r="D473" s="39">
        <f>IF(INDEX('Discl output_ class'!$B:$T,MATCH('Class output'!$A473,'Discl output_ class'!$B:$B,FALSE),MATCH('Class output'!D$1,'Discl output_ class'!$B$1:$T$1,FALSE))=0,0,'Inq6 adjusted class'!G473)</f>
        <v>0</v>
      </c>
      <c r="E473" s="39">
        <f>IF(INDEX('Discl output_ class'!$B:$T,MATCH('Class output'!$A473,'Discl output_ class'!$B:$B,FALSE),MATCH('Class output'!E$1,'Discl output_ class'!$B$1:$T$1,FALSE))=0,0,'Inq6 adjusted class'!H473)</f>
        <v>0</v>
      </c>
      <c r="F473" s="39">
        <f>IF(INDEX('Discl output_ class'!$B:$T,MATCH('Class output'!$A473,'Discl output_ class'!$B:$B,FALSE),MATCH('Class output'!F$1,'Discl output_ class'!$B$1:$T$1,FALSE))=0,0,'Inq6 adjusted class'!I473)</f>
        <v>0</v>
      </c>
      <c r="G473" s="39">
        <f>IF(INDEX('Discl output_ class'!$B:$T,MATCH('Class output'!$A473,'Discl output_ class'!$B:$B,FALSE),MATCH('Class output'!G$1,'Discl output_ class'!$B$1:$T$1,FALSE))=0,0,'Inq6 adjusted class'!J473)</f>
        <v>0</v>
      </c>
      <c r="H473" s="39">
        <f>IF(INDEX('Discl output_ class'!$B:$T,MATCH('Class output'!$A473,'Discl output_ class'!$B:$B,FALSE),MATCH('Class output'!H$1,'Discl output_ class'!$B$1:$T$1,FALSE))=0,0,'Inq6 adjusted class'!K473)</f>
        <v>0</v>
      </c>
      <c r="I473" s="39">
        <f>IF(INDEX('Discl output_ class'!$B:$T,MATCH('Class output'!$A473,'Discl output_ class'!$B:$B,FALSE),MATCH('Class output'!I$1,'Discl output_ class'!$B$1:$T$1,FALSE))=0,0,'Inq6 adjusted class'!L473)</f>
        <v>0</v>
      </c>
      <c r="J473" s="39">
        <f>IF(INDEX('Discl output_ class'!$B:$T,MATCH('Class output'!$A473,'Discl output_ class'!$B:$B,FALSE),MATCH('Class output'!J$1,'Discl output_ class'!$B$1:$T$1,FALSE))=0,0,'Inq6 adjusted class'!M473)</f>
        <v>0</v>
      </c>
      <c r="K473" s="39">
        <f>IF(INDEX('Discl output_ class'!$B:$T,MATCH('Class output'!$A473,'Discl output_ class'!$B:$B,FALSE),MATCH('Class output'!K$1,'Discl output_ class'!$B$1:$T$1,FALSE))=0,0,'Inq6 adjusted class'!N473)</f>
        <v>0</v>
      </c>
      <c r="L473" s="39">
        <f>IF(INDEX('Discl output_ class'!$B:$T,MATCH('Class output'!$A473,'Discl output_ class'!$B:$B,FALSE),MATCH('Class output'!L$1,'Discl output_ class'!$B$1:$T$1,FALSE))=0,0,'Inq6 adjusted class'!O473)</f>
        <v>0</v>
      </c>
      <c r="M473" s="39">
        <f>IF(INDEX('Discl output_ class'!$B:$T,MATCH('Class output'!$A473,'Discl output_ class'!$B:$B,FALSE),MATCH('Class output'!M$1,'Discl output_ class'!$B$1:$T$1,FALSE))=0,0,'Inq6 adjusted class'!P473)</f>
        <v>0</v>
      </c>
      <c r="N473" s="39">
        <f>IF(INDEX('Discl output_ class'!$B:$T,MATCH('Class output'!$A473,'Discl output_ class'!$B:$B,FALSE),MATCH('Class output'!N$1,'Discl output_ class'!$B$1:$T$1,FALSE))=0,0,'Inq6 adjusted class'!Q473)</f>
        <v>0</v>
      </c>
      <c r="O473" s="39">
        <f>IF(INDEX('Discl output_ class'!$B:$T,MATCH('Class output'!$A473,'Discl output_ class'!$B:$B,FALSE),MATCH('Class output'!O$1,'Discl output_ class'!$B$1:$T$1,FALSE))=0,0,'Inq6 adjusted class'!R473)</f>
        <v>0</v>
      </c>
      <c r="P473" s="39">
        <f>IF(INDEX('Discl output_ class'!$B:$T,MATCH('Class output'!$A473,'Discl output_ class'!$B:$B,FALSE),MATCH('Class output'!P$1,'Discl output_ class'!$B$1:$T$1,FALSE))=0,0,'Inq6 adjusted class'!S473)</f>
        <v>0</v>
      </c>
      <c r="Q473" s="39">
        <f>IF(INDEX('Discl output_ class'!$B:$T,MATCH('Class output'!$A473,'Discl output_ class'!$B:$B,FALSE),MATCH('Class output'!Q$1,'Discl output_ class'!$B$1:$T$1,FALSE))=0,0,'Inq6 adjusted class'!T473)</f>
        <v>0</v>
      </c>
      <c r="R473" s="39">
        <f>IF(INDEX('Discl output_ class'!$B:$T,MATCH('Class output'!$A473,'Discl output_ class'!$B:$B,FALSE),MATCH('Class output'!R$1,'Discl output_ class'!$B$1:$T$1,FALSE))=0,0,'Inq6 adjusted class'!U473)</f>
        <v>0</v>
      </c>
      <c r="S473" s="39">
        <f>IF(INDEX('Discl output_ class'!$B:$T,MATCH('Class output'!$A473,'Discl output_ class'!$B:$B,FALSE),MATCH('Class output'!S$1,'Discl output_ class'!$B$1:$T$1,FALSE))=0,0,'Inq6 adjusted class'!V473)</f>
        <v>0</v>
      </c>
      <c r="T473" s="39">
        <f>IFERROR(VLOOKUP(A473,'Output A'!B:E,4,FALSE),0)</f>
        <v>0</v>
      </c>
    </row>
    <row r="474" spans="1:20" x14ac:dyDescent="0.3">
      <c r="A474" s="6">
        <f>'Discl output_ class'!B474</f>
        <v>6411</v>
      </c>
      <c r="B474" s="39">
        <f>IF(INDEX('Discl output_ class'!$B:$T,MATCH('Class output'!$A474,'Discl output_ class'!$B:$B,FALSE),MATCH('Class output'!B$1,'Discl output_ class'!$B$1:$T$1,FALSE))=0,0,'Inq6 adjusted class'!E474)</f>
        <v>0</v>
      </c>
      <c r="C474" s="39">
        <f>IF(INDEX('Discl output_ class'!$B:$T,MATCH('Class output'!$A474,'Discl output_ class'!$B:$B,FALSE),MATCH('Class output'!C$1,'Discl output_ class'!$B$1:$T$1,FALSE))=0,0,'Inq6 adjusted class'!F474)</f>
        <v>0</v>
      </c>
      <c r="D474" s="39">
        <f>IF(INDEX('Discl output_ class'!$B:$T,MATCH('Class output'!$A474,'Discl output_ class'!$B:$B,FALSE),MATCH('Class output'!D$1,'Discl output_ class'!$B$1:$T$1,FALSE))=0,0,'Inq6 adjusted class'!G474)</f>
        <v>0</v>
      </c>
      <c r="E474" s="39">
        <f>IF(INDEX('Discl output_ class'!$B:$T,MATCH('Class output'!$A474,'Discl output_ class'!$B:$B,FALSE),MATCH('Class output'!E$1,'Discl output_ class'!$B$1:$T$1,FALSE))=0,0,'Inq6 adjusted class'!H474)</f>
        <v>0</v>
      </c>
      <c r="F474" s="39">
        <f>IF(INDEX('Discl output_ class'!$B:$T,MATCH('Class output'!$A474,'Discl output_ class'!$B:$B,FALSE),MATCH('Class output'!F$1,'Discl output_ class'!$B$1:$T$1,FALSE))=0,0,'Inq6 adjusted class'!I474)</f>
        <v>0</v>
      </c>
      <c r="G474" s="39">
        <f>IF(INDEX('Discl output_ class'!$B:$T,MATCH('Class output'!$A474,'Discl output_ class'!$B:$B,FALSE),MATCH('Class output'!G$1,'Discl output_ class'!$B$1:$T$1,FALSE))=0,0,'Inq6 adjusted class'!J474)</f>
        <v>0</v>
      </c>
      <c r="H474" s="39">
        <f>IF(INDEX('Discl output_ class'!$B:$T,MATCH('Class output'!$A474,'Discl output_ class'!$B:$B,FALSE),MATCH('Class output'!H$1,'Discl output_ class'!$B$1:$T$1,FALSE))=0,0,'Inq6 adjusted class'!K474)</f>
        <v>0</v>
      </c>
      <c r="I474" s="39">
        <f>IF(INDEX('Discl output_ class'!$B:$T,MATCH('Class output'!$A474,'Discl output_ class'!$B:$B,FALSE),MATCH('Class output'!I$1,'Discl output_ class'!$B$1:$T$1,FALSE))=0,0,'Inq6 adjusted class'!L474)</f>
        <v>0</v>
      </c>
      <c r="J474" s="39">
        <f>IF(INDEX('Discl output_ class'!$B:$T,MATCH('Class output'!$A474,'Discl output_ class'!$B:$B,FALSE),MATCH('Class output'!J$1,'Discl output_ class'!$B$1:$T$1,FALSE))=0,0,'Inq6 adjusted class'!M474)</f>
        <v>0</v>
      </c>
      <c r="K474" s="39">
        <f>IF(INDEX('Discl output_ class'!$B:$T,MATCH('Class output'!$A474,'Discl output_ class'!$B:$B,FALSE),MATCH('Class output'!K$1,'Discl output_ class'!$B$1:$T$1,FALSE))=0,0,'Inq6 adjusted class'!N474)</f>
        <v>0</v>
      </c>
      <c r="L474" s="39">
        <f>IF(INDEX('Discl output_ class'!$B:$T,MATCH('Class output'!$A474,'Discl output_ class'!$B:$B,FALSE),MATCH('Class output'!L$1,'Discl output_ class'!$B$1:$T$1,FALSE))=0,0,'Inq6 adjusted class'!O474)</f>
        <v>0</v>
      </c>
      <c r="M474" s="39">
        <f>IF(INDEX('Discl output_ class'!$B:$T,MATCH('Class output'!$A474,'Discl output_ class'!$B:$B,FALSE),MATCH('Class output'!M$1,'Discl output_ class'!$B$1:$T$1,FALSE))=0,0,'Inq6 adjusted class'!P474)</f>
        <v>0</v>
      </c>
      <c r="N474" s="39">
        <f>IF(INDEX('Discl output_ class'!$B:$T,MATCH('Class output'!$A474,'Discl output_ class'!$B:$B,FALSE),MATCH('Class output'!N$1,'Discl output_ class'!$B$1:$T$1,FALSE))=0,0,'Inq6 adjusted class'!Q474)</f>
        <v>0</v>
      </c>
      <c r="O474" s="39">
        <f>IF(INDEX('Discl output_ class'!$B:$T,MATCH('Class output'!$A474,'Discl output_ class'!$B:$B,FALSE),MATCH('Class output'!O$1,'Discl output_ class'!$B$1:$T$1,FALSE))=0,0,'Inq6 adjusted class'!R474)</f>
        <v>0</v>
      </c>
      <c r="P474" s="39">
        <f>IF(INDEX('Discl output_ class'!$B:$T,MATCH('Class output'!$A474,'Discl output_ class'!$B:$B,FALSE),MATCH('Class output'!P$1,'Discl output_ class'!$B$1:$T$1,FALSE))=0,0,'Inq6 adjusted class'!S474)</f>
        <v>0</v>
      </c>
      <c r="Q474" s="39">
        <f>IF(INDEX('Discl output_ class'!$B:$T,MATCH('Class output'!$A474,'Discl output_ class'!$B:$B,FALSE),MATCH('Class output'!Q$1,'Discl output_ class'!$B$1:$T$1,FALSE))=0,0,'Inq6 adjusted class'!T474)</f>
        <v>0</v>
      </c>
      <c r="R474" s="39">
        <f>IF(INDEX('Discl output_ class'!$B:$T,MATCH('Class output'!$A474,'Discl output_ class'!$B:$B,FALSE),MATCH('Class output'!R$1,'Discl output_ class'!$B$1:$T$1,FALSE))=0,0,'Inq6 adjusted class'!U474)</f>
        <v>0</v>
      </c>
      <c r="S474" s="39">
        <f>IF(INDEX('Discl output_ class'!$B:$T,MATCH('Class output'!$A474,'Discl output_ class'!$B:$B,FALSE),MATCH('Class output'!S$1,'Discl output_ class'!$B$1:$T$1,FALSE))=0,0,'Inq6 adjusted class'!V474)</f>
        <v>0</v>
      </c>
      <c r="T474" s="39">
        <f>IFERROR(VLOOKUP(A474,'Output A'!B:E,4,FALSE),0)</f>
        <v>0</v>
      </c>
    </row>
    <row r="475" spans="1:20" x14ac:dyDescent="0.3">
      <c r="A475" s="6">
        <f>'Discl output_ class'!B475</f>
        <v>6419</v>
      </c>
      <c r="B475" s="39">
        <f>IF(INDEX('Discl output_ class'!$B:$T,MATCH('Class output'!$A475,'Discl output_ class'!$B:$B,FALSE),MATCH('Class output'!B$1,'Discl output_ class'!$B$1:$T$1,FALSE))=0,0,'Inq6 adjusted class'!E475)</f>
        <v>0</v>
      </c>
      <c r="C475" s="39">
        <f>IF(INDEX('Discl output_ class'!$B:$T,MATCH('Class output'!$A475,'Discl output_ class'!$B:$B,FALSE),MATCH('Class output'!C$1,'Discl output_ class'!$B$1:$T$1,FALSE))=0,0,'Inq6 adjusted class'!F475)</f>
        <v>0</v>
      </c>
      <c r="D475" s="39">
        <f>IF(INDEX('Discl output_ class'!$B:$T,MATCH('Class output'!$A475,'Discl output_ class'!$B:$B,FALSE),MATCH('Class output'!D$1,'Discl output_ class'!$B$1:$T$1,FALSE))=0,0,'Inq6 adjusted class'!G475)</f>
        <v>0</v>
      </c>
      <c r="E475" s="39">
        <f>IF(INDEX('Discl output_ class'!$B:$T,MATCH('Class output'!$A475,'Discl output_ class'!$B:$B,FALSE),MATCH('Class output'!E$1,'Discl output_ class'!$B$1:$T$1,FALSE))=0,0,'Inq6 adjusted class'!H475)</f>
        <v>0</v>
      </c>
      <c r="F475" s="39">
        <f>IF(INDEX('Discl output_ class'!$B:$T,MATCH('Class output'!$A475,'Discl output_ class'!$B:$B,FALSE),MATCH('Class output'!F$1,'Discl output_ class'!$B$1:$T$1,FALSE))=0,0,'Inq6 adjusted class'!I475)</f>
        <v>0</v>
      </c>
      <c r="G475" s="39">
        <f>IF(INDEX('Discl output_ class'!$B:$T,MATCH('Class output'!$A475,'Discl output_ class'!$B:$B,FALSE),MATCH('Class output'!G$1,'Discl output_ class'!$B$1:$T$1,FALSE))=0,0,'Inq6 adjusted class'!J475)</f>
        <v>0</v>
      </c>
      <c r="H475" s="39">
        <f>IF(INDEX('Discl output_ class'!$B:$T,MATCH('Class output'!$A475,'Discl output_ class'!$B:$B,FALSE),MATCH('Class output'!H$1,'Discl output_ class'!$B$1:$T$1,FALSE))=0,0,'Inq6 adjusted class'!K475)</f>
        <v>0</v>
      </c>
      <c r="I475" s="39">
        <f>IF(INDEX('Discl output_ class'!$B:$T,MATCH('Class output'!$A475,'Discl output_ class'!$B:$B,FALSE),MATCH('Class output'!I$1,'Discl output_ class'!$B$1:$T$1,FALSE))=0,0,'Inq6 adjusted class'!L475)</f>
        <v>0</v>
      </c>
      <c r="J475" s="39">
        <f>IF(INDEX('Discl output_ class'!$B:$T,MATCH('Class output'!$A475,'Discl output_ class'!$B:$B,FALSE),MATCH('Class output'!J$1,'Discl output_ class'!$B$1:$T$1,FALSE))=0,0,'Inq6 adjusted class'!M475)</f>
        <v>0</v>
      </c>
      <c r="K475" s="39">
        <f>IF(INDEX('Discl output_ class'!$B:$T,MATCH('Class output'!$A475,'Discl output_ class'!$B:$B,FALSE),MATCH('Class output'!K$1,'Discl output_ class'!$B$1:$T$1,FALSE))=0,0,'Inq6 adjusted class'!N475)</f>
        <v>0</v>
      </c>
      <c r="L475" s="39">
        <f>IF(INDEX('Discl output_ class'!$B:$T,MATCH('Class output'!$A475,'Discl output_ class'!$B:$B,FALSE),MATCH('Class output'!L$1,'Discl output_ class'!$B$1:$T$1,FALSE))=0,0,'Inq6 adjusted class'!O475)</f>
        <v>0</v>
      </c>
      <c r="M475" s="39">
        <f>IF(INDEX('Discl output_ class'!$B:$T,MATCH('Class output'!$A475,'Discl output_ class'!$B:$B,FALSE),MATCH('Class output'!M$1,'Discl output_ class'!$B$1:$T$1,FALSE))=0,0,'Inq6 adjusted class'!P475)</f>
        <v>0</v>
      </c>
      <c r="N475" s="39">
        <f>IF(INDEX('Discl output_ class'!$B:$T,MATCH('Class output'!$A475,'Discl output_ class'!$B:$B,FALSE),MATCH('Class output'!N$1,'Discl output_ class'!$B$1:$T$1,FALSE))=0,0,'Inq6 adjusted class'!Q475)</f>
        <v>0</v>
      </c>
      <c r="O475" s="39">
        <f>IF(INDEX('Discl output_ class'!$B:$T,MATCH('Class output'!$A475,'Discl output_ class'!$B:$B,FALSE),MATCH('Class output'!O$1,'Discl output_ class'!$B$1:$T$1,FALSE))=0,0,'Inq6 adjusted class'!R475)</f>
        <v>0</v>
      </c>
      <c r="P475" s="39">
        <f>IF(INDEX('Discl output_ class'!$B:$T,MATCH('Class output'!$A475,'Discl output_ class'!$B:$B,FALSE),MATCH('Class output'!P$1,'Discl output_ class'!$B$1:$T$1,FALSE))=0,0,'Inq6 adjusted class'!S475)</f>
        <v>0</v>
      </c>
      <c r="Q475" s="39">
        <f>IF(INDEX('Discl output_ class'!$B:$T,MATCH('Class output'!$A475,'Discl output_ class'!$B:$B,FALSE),MATCH('Class output'!Q$1,'Discl output_ class'!$B$1:$T$1,FALSE))=0,0,'Inq6 adjusted class'!T475)</f>
        <v>0</v>
      </c>
      <c r="R475" s="39">
        <f>IF(INDEX('Discl output_ class'!$B:$T,MATCH('Class output'!$A475,'Discl output_ class'!$B:$B,FALSE),MATCH('Class output'!R$1,'Discl output_ class'!$B$1:$T$1,FALSE))=0,0,'Inq6 adjusted class'!U475)</f>
        <v>0</v>
      </c>
      <c r="S475" s="39">
        <f>IF(INDEX('Discl output_ class'!$B:$T,MATCH('Class output'!$A475,'Discl output_ class'!$B:$B,FALSE),MATCH('Class output'!S$1,'Discl output_ class'!$B$1:$T$1,FALSE))=0,0,'Inq6 adjusted class'!V475)</f>
        <v>0</v>
      </c>
      <c r="T475" s="39">
        <f>IFERROR(VLOOKUP(A475,'Output A'!B:E,4,FALSE),0)</f>
        <v>0</v>
      </c>
    </row>
    <row r="476" spans="1:20" x14ac:dyDescent="0.3">
      <c r="A476" s="6">
        <f>'Discl output_ class'!B476</f>
        <v>6420</v>
      </c>
      <c r="B476" s="39">
        <f>IF(INDEX('Discl output_ class'!$B:$T,MATCH('Class output'!$A476,'Discl output_ class'!$B:$B,FALSE),MATCH('Class output'!B$1,'Discl output_ class'!$B$1:$T$1,FALSE))=0,0,'Inq6 adjusted class'!E476)</f>
        <v>8325.0608245397088</v>
      </c>
      <c r="C476" s="39">
        <f>IF(INDEX('Discl output_ class'!$B:$T,MATCH('Class output'!$A476,'Discl output_ class'!$B:$B,FALSE),MATCH('Class output'!C$1,'Discl output_ class'!$B$1:$T$1,FALSE))=0,0,'Inq6 adjusted class'!F476)</f>
        <v>7727.8026920436187</v>
      </c>
      <c r="D476" s="39">
        <f>IF(INDEX('Discl output_ class'!$B:$T,MATCH('Class output'!$A476,'Discl output_ class'!$B:$B,FALSE),MATCH('Class output'!D$1,'Discl output_ class'!$B$1:$T$1,FALSE))=0,0,'Inq6 adjusted class'!G476)</f>
        <v>8035.6968769383839</v>
      </c>
      <c r="E476" s="39">
        <f>IF(INDEX('Discl output_ class'!$B:$T,MATCH('Class output'!$A476,'Discl output_ class'!$B:$B,FALSE),MATCH('Class output'!E$1,'Discl output_ class'!$B$1:$T$1,FALSE))=0,0,'Inq6 adjusted class'!H476)</f>
        <v>8266.7094014237045</v>
      </c>
      <c r="F476" s="39">
        <f>IF(INDEX('Discl output_ class'!$B:$T,MATCH('Class output'!$A476,'Discl output_ class'!$B:$B,FALSE),MATCH('Class output'!F$1,'Discl output_ class'!$B$1:$T$1,FALSE))=0,0,'Inq6 adjusted class'!I476)</f>
        <v>8306.362223214981</v>
      </c>
      <c r="G476" s="39">
        <f>IF(INDEX('Discl output_ class'!$B:$T,MATCH('Class output'!$A476,'Discl output_ class'!$B:$B,FALSE),MATCH('Class output'!G$1,'Discl output_ class'!$B$1:$T$1,FALSE))=0,0,'Inq6 adjusted class'!J476)</f>
        <v>11348.439644987448</v>
      </c>
      <c r="H476" s="39">
        <f>IF(INDEX('Discl output_ class'!$B:$T,MATCH('Class output'!$A476,'Discl output_ class'!$B:$B,FALSE),MATCH('Class output'!H$1,'Discl output_ class'!$B$1:$T$1,FALSE))=0,0,'Inq6 adjusted class'!K476)</f>
        <v>12046.245504713013</v>
      </c>
      <c r="I476" s="39">
        <f>IF(INDEX('Discl output_ class'!$B:$T,MATCH('Class output'!$A476,'Discl output_ class'!$B:$B,FALSE),MATCH('Class output'!I$1,'Discl output_ class'!$B$1:$T$1,FALSE))=0,0,'Inq6 adjusted class'!L476)</f>
        <v>11771.71545803313</v>
      </c>
      <c r="J476" s="39">
        <f>IF(INDEX('Discl output_ class'!$B:$T,MATCH('Class output'!$A476,'Discl output_ class'!$B:$B,FALSE),MATCH('Class output'!J$1,'Discl output_ class'!$B$1:$T$1,FALSE))=0,0,'Inq6 adjusted class'!M476)</f>
        <v>9680.6850293032385</v>
      </c>
      <c r="K476" s="39">
        <f>IF(INDEX('Discl output_ class'!$B:$T,MATCH('Class output'!$A476,'Discl output_ class'!$B:$B,FALSE),MATCH('Class output'!K$1,'Discl output_ class'!$B$1:$T$1,FALSE))=0,0,'Inq6 adjusted class'!N476)</f>
        <v>12982.942642012025</v>
      </c>
      <c r="L476" s="39">
        <f>IF(INDEX('Discl output_ class'!$B:$T,MATCH('Class output'!$A476,'Discl output_ class'!$B:$B,FALSE),MATCH('Class output'!L$1,'Discl output_ class'!$B$1:$T$1,FALSE))=0,0,'Inq6 adjusted class'!O476)</f>
        <v>5414.9816102238428</v>
      </c>
      <c r="M476" s="39">
        <f>IF(INDEX('Discl output_ class'!$B:$T,MATCH('Class output'!$A476,'Discl output_ class'!$B:$B,FALSE),MATCH('Class output'!M$1,'Discl output_ class'!$B$1:$T$1,FALSE))=0,0,'Inq6 adjusted class'!P476)</f>
        <v>3426.0445073609626</v>
      </c>
      <c r="N476" s="39">
        <f>IF(INDEX('Discl output_ class'!$B:$T,MATCH('Class output'!$A476,'Discl output_ class'!$B:$B,FALSE),MATCH('Class output'!N$1,'Discl output_ class'!$B$1:$T$1,FALSE))=0,0,'Inq6 adjusted class'!Q476)</f>
        <v>2109.0965880137433</v>
      </c>
      <c r="O476" s="39">
        <f>IF(INDEX('Discl output_ class'!$B:$T,MATCH('Class output'!$A476,'Discl output_ class'!$B:$B,FALSE),MATCH('Class output'!O$1,'Discl output_ class'!$B$1:$T$1,FALSE))=0,0,'Inq6 adjusted class'!R476)</f>
        <v>965.53351417111026</v>
      </c>
      <c r="P476" s="39">
        <f>IF(INDEX('Discl output_ class'!$B:$T,MATCH('Class output'!$A476,'Discl output_ class'!$B:$B,FALSE),MATCH('Class output'!P$1,'Discl output_ class'!$B$1:$T$1,FALSE))=0,0,'Inq6 adjusted class'!S476)</f>
        <v>830.52417001398987</v>
      </c>
      <c r="Q476" s="39">
        <f>IF(INDEX('Discl output_ class'!$B:$T,MATCH('Class output'!$A476,'Discl output_ class'!$B:$B,FALSE),MATCH('Class output'!Q$1,'Discl output_ class'!$B$1:$T$1,FALSE))=0,0,'Inq6 adjusted class'!T476)</f>
        <v>765.42660436105473</v>
      </c>
      <c r="R476" s="39">
        <f>IF(INDEX('Discl output_ class'!$B:$T,MATCH('Class output'!$A476,'Discl output_ class'!$B:$B,FALSE),MATCH('Class output'!R$1,'Discl output_ class'!$B$1:$T$1,FALSE))=0,0,'Inq6 adjusted class'!U476)</f>
        <v>829.73543744694916</v>
      </c>
      <c r="S476" s="39">
        <f>IF(INDEX('Discl output_ class'!$B:$T,MATCH('Class output'!$A476,'Discl output_ class'!$B:$B,FALSE),MATCH('Class output'!S$1,'Discl output_ class'!$B$1:$T$1,FALSE))=0,0,'Inq6 adjusted class'!V476)</f>
        <v>351.84767969530913</v>
      </c>
      <c r="T476" s="39">
        <f>IFERROR(VLOOKUP(A476,'Output A'!B:E,4,FALSE),0)</f>
        <v>803.61847680000005</v>
      </c>
    </row>
    <row r="477" spans="1:20" x14ac:dyDescent="0.3">
      <c r="A477" s="6">
        <f>'Discl output_ class'!B477</f>
        <v>6430</v>
      </c>
      <c r="B477" s="39">
        <f>IF(INDEX('Discl output_ class'!$B:$T,MATCH('Class output'!$A477,'Discl output_ class'!$B:$B,FALSE),MATCH('Class output'!B$1,'Discl output_ class'!$B$1:$T$1,FALSE))=0,0,'Inq6 adjusted class'!E477)</f>
        <v>13023.12625086616</v>
      </c>
      <c r="C477" s="39">
        <f>IF(INDEX('Discl output_ class'!$B:$T,MATCH('Class output'!$A477,'Discl output_ class'!$B:$B,FALSE),MATCH('Class output'!C$1,'Discl output_ class'!$B$1:$T$1,FALSE))=0,0,'Inq6 adjusted class'!F477)</f>
        <v>10145.873055047889</v>
      </c>
      <c r="D477" s="39">
        <f>IF(INDEX('Discl output_ class'!$B:$T,MATCH('Class output'!$A477,'Discl output_ class'!$B:$B,FALSE),MATCH('Class output'!D$1,'Discl output_ class'!$B$1:$T$1,FALSE))=0,0,'Inq6 adjusted class'!G477)</f>
        <v>11389.117604178169</v>
      </c>
      <c r="E477" s="39">
        <f>IF(INDEX('Discl output_ class'!$B:$T,MATCH('Class output'!$A477,'Discl output_ class'!$B:$B,FALSE),MATCH('Class output'!E$1,'Discl output_ class'!$B$1:$T$1,FALSE))=0,0,'Inq6 adjusted class'!H477)</f>
        <v>11306.251044941289</v>
      </c>
      <c r="F477" s="39">
        <f>IF(INDEX('Discl output_ class'!$B:$T,MATCH('Class output'!$A477,'Discl output_ class'!$B:$B,FALSE),MATCH('Class output'!F$1,'Discl output_ class'!$B$1:$T$1,FALSE))=0,0,'Inq6 adjusted class'!I477)</f>
        <v>11975.328648583933</v>
      </c>
      <c r="G477" s="39">
        <f>IF(INDEX('Discl output_ class'!$B:$T,MATCH('Class output'!$A477,'Discl output_ class'!$B:$B,FALSE),MATCH('Class output'!G$1,'Discl output_ class'!$B$1:$T$1,FALSE))=0,0,'Inq6 adjusted class'!J477)</f>
        <v>13138.09036209121</v>
      </c>
      <c r="H477" s="39">
        <f>IF(INDEX('Discl output_ class'!$B:$T,MATCH('Class output'!$A477,'Discl output_ class'!$B:$B,FALSE),MATCH('Class output'!H$1,'Discl output_ class'!$B$1:$T$1,FALSE))=0,0,'Inq6 adjusted class'!K477)</f>
        <v>13088.240513703442</v>
      </c>
      <c r="I477" s="39">
        <f>IF(INDEX('Discl output_ class'!$B:$T,MATCH('Class output'!$A477,'Discl output_ class'!$B:$B,FALSE),MATCH('Class output'!I$1,'Discl output_ class'!$B$1:$T$1,FALSE))=0,0,'Inq6 adjusted class'!L477)</f>
        <v>12741.653823316328</v>
      </c>
      <c r="J477" s="39">
        <f>IF(INDEX('Discl output_ class'!$B:$T,MATCH('Class output'!$A477,'Discl output_ class'!$B:$B,FALSE),MATCH('Class output'!J$1,'Discl output_ class'!$B$1:$T$1,FALSE))=0,0,'Inq6 adjusted class'!M477)</f>
        <v>13908.162478023851</v>
      </c>
      <c r="K477" s="39">
        <f>IF(INDEX('Discl output_ class'!$B:$T,MATCH('Class output'!$A477,'Discl output_ class'!$B:$B,FALSE),MATCH('Class output'!K$1,'Discl output_ class'!$B$1:$T$1,FALSE))=0,0,'Inq6 adjusted class'!N477)</f>
        <v>12427.122128458252</v>
      </c>
      <c r="L477" s="39">
        <f>IF(INDEX('Discl output_ class'!$B:$T,MATCH('Class output'!$A477,'Discl output_ class'!$B:$B,FALSE),MATCH('Class output'!L$1,'Discl output_ class'!$B$1:$T$1,FALSE))=0,0,'Inq6 adjusted class'!O477)</f>
        <v>14700.91452032173</v>
      </c>
      <c r="M477" s="39">
        <f>IF(INDEX('Discl output_ class'!$B:$T,MATCH('Class output'!$A477,'Discl output_ class'!$B:$B,FALSE),MATCH('Class output'!M$1,'Discl output_ class'!$B$1:$T$1,FALSE))=0,0,'Inq6 adjusted class'!P477)</f>
        <v>5007.3676062430177</v>
      </c>
      <c r="N477" s="39">
        <f>IF(INDEX('Discl output_ class'!$B:$T,MATCH('Class output'!$A477,'Discl output_ class'!$B:$B,FALSE),MATCH('Class output'!N$1,'Discl output_ class'!$B$1:$T$1,FALSE))=0,0,'Inq6 adjusted class'!Q477)</f>
        <v>6349.2554310528831</v>
      </c>
      <c r="O477" s="39">
        <f>IF(INDEX('Discl output_ class'!$B:$T,MATCH('Class output'!$A477,'Discl output_ class'!$B:$B,FALSE),MATCH('Class output'!O$1,'Discl output_ class'!$B$1:$T$1,FALSE))=0,0,'Inq6 adjusted class'!R477)</f>
        <v>7834.9271538156936</v>
      </c>
      <c r="P477" s="39">
        <f>IF(INDEX('Discl output_ class'!$B:$T,MATCH('Class output'!$A477,'Discl output_ class'!$B:$B,FALSE),MATCH('Class output'!P$1,'Discl output_ class'!$B$1:$T$1,FALSE))=0,0,'Inq6 adjusted class'!S477)</f>
        <v>8055.072571409004</v>
      </c>
      <c r="Q477" s="39">
        <f>IF(INDEX('Discl output_ class'!$B:$T,MATCH('Class output'!$A477,'Discl output_ class'!$B:$B,FALSE),MATCH('Class output'!Q$1,'Discl output_ class'!$B$1:$T$1,FALSE))=0,0,'Inq6 adjusted class'!T477)</f>
        <v>8252.7326011861733</v>
      </c>
      <c r="R477" s="39">
        <f>IF(INDEX('Discl output_ class'!$B:$T,MATCH('Class output'!$A477,'Discl output_ class'!$B:$B,FALSE),MATCH('Class output'!R$1,'Discl output_ class'!$B$1:$T$1,FALSE))=0,0,'Inq6 adjusted class'!U477)</f>
        <v>6963.7460105765749</v>
      </c>
      <c r="S477" s="39">
        <f>IF(INDEX('Discl output_ class'!$B:$T,MATCH('Class output'!$A477,'Discl output_ class'!$B:$B,FALSE),MATCH('Class output'!S$1,'Discl output_ class'!$B$1:$T$1,FALSE))=0,0,'Inq6 adjusted class'!V477)</f>
        <v>8654.3458877067678</v>
      </c>
      <c r="T477" s="39">
        <f>IFERROR(VLOOKUP(A477,'Output A'!B:E,4,FALSE),0)</f>
        <v>9010.02</v>
      </c>
    </row>
    <row r="478" spans="1:20" x14ac:dyDescent="0.3">
      <c r="A478" s="6">
        <f>'Discl output_ class'!B478</f>
        <v>6491</v>
      </c>
      <c r="B478" s="39">
        <f>IF(INDEX('Discl output_ class'!$B:$T,MATCH('Class output'!$A478,'Discl output_ class'!$B:$B,FALSE),MATCH('Class output'!B$1,'Discl output_ class'!$B$1:$T$1,FALSE))=0,0,'Inq6 adjusted class'!E478)</f>
        <v>4678.8955951013049</v>
      </c>
      <c r="C478" s="39">
        <f>IF(INDEX('Discl output_ class'!$B:$T,MATCH('Class output'!$A478,'Discl output_ class'!$B:$B,FALSE),MATCH('Class output'!C$1,'Discl output_ class'!$B$1:$T$1,FALSE))=0,0,'Inq6 adjusted class'!F478)</f>
        <v>4336.4729297771928</v>
      </c>
      <c r="D478" s="39">
        <f>IF(INDEX('Discl output_ class'!$B:$T,MATCH('Class output'!$A478,'Discl output_ class'!$B:$B,FALSE),MATCH('Class output'!D$1,'Discl output_ class'!$B$1:$T$1,FALSE))=0,0,'Inq6 adjusted class'!G478)</f>
        <v>3645.1420853004106</v>
      </c>
      <c r="E478" s="39">
        <f>IF(INDEX('Discl output_ class'!$B:$T,MATCH('Class output'!$A478,'Discl output_ class'!$B:$B,FALSE),MATCH('Class output'!E$1,'Discl output_ class'!$B$1:$T$1,FALSE))=0,0,'Inq6 adjusted class'!H478)</f>
        <v>4683.1802079159897</v>
      </c>
      <c r="F478" s="39">
        <f>IF(INDEX('Discl output_ class'!$B:$T,MATCH('Class output'!$A478,'Discl output_ class'!$B:$B,FALSE),MATCH('Class output'!F$1,'Discl output_ class'!$B$1:$T$1,FALSE))=0,0,'Inq6 adjusted class'!I478)</f>
        <v>2345.3583047166953</v>
      </c>
      <c r="G478" s="39">
        <f>IF(INDEX('Discl output_ class'!$B:$T,MATCH('Class output'!$A478,'Discl output_ class'!$B:$B,FALSE),MATCH('Class output'!G$1,'Discl output_ class'!$B$1:$T$1,FALSE))=0,0,'Inq6 adjusted class'!J478)</f>
        <v>2116.5757810950477</v>
      </c>
      <c r="H478" s="39">
        <f>IF(INDEX('Discl output_ class'!$B:$T,MATCH('Class output'!$A478,'Discl output_ class'!$B:$B,FALSE),MATCH('Class output'!H$1,'Discl output_ class'!$B$1:$T$1,FALSE))=0,0,'Inq6 adjusted class'!K478)</f>
        <v>1554.1006429875708</v>
      </c>
      <c r="I478" s="39">
        <f>IF(INDEX('Discl output_ class'!$B:$T,MATCH('Class output'!$A478,'Discl output_ class'!$B:$B,FALSE),MATCH('Class output'!I$1,'Discl output_ class'!$B$1:$T$1,FALSE))=0,0,'Inq6 adjusted class'!L478)</f>
        <v>2457.698834144619</v>
      </c>
      <c r="J478" s="39">
        <f>IF(INDEX('Discl output_ class'!$B:$T,MATCH('Class output'!$A478,'Discl output_ class'!$B:$B,FALSE),MATCH('Class output'!J$1,'Discl output_ class'!$B$1:$T$1,FALSE))=0,0,'Inq6 adjusted class'!M478)</f>
        <v>2751.3502143677092</v>
      </c>
      <c r="K478" s="39">
        <f>IF(INDEX('Discl output_ class'!$B:$T,MATCH('Class output'!$A478,'Discl output_ class'!$B:$B,FALSE),MATCH('Class output'!K$1,'Discl output_ class'!$B$1:$T$1,FALSE))=0,0,'Inq6 adjusted class'!N478)</f>
        <v>1928.4050201647376</v>
      </c>
      <c r="L478" s="39">
        <f>IF(INDEX('Discl output_ class'!$B:$T,MATCH('Class output'!$A478,'Discl output_ class'!$B:$B,FALSE),MATCH('Class output'!L$1,'Discl output_ class'!$B$1:$T$1,FALSE))=0,0,'Inq6 adjusted class'!O478)</f>
        <v>1421.4271432716521</v>
      </c>
      <c r="M478" s="39">
        <f>IF(INDEX('Discl output_ class'!$B:$T,MATCH('Class output'!$A478,'Discl output_ class'!$B:$B,FALSE),MATCH('Class output'!M$1,'Discl output_ class'!$B$1:$T$1,FALSE))=0,0,'Inq6 adjusted class'!P478)</f>
        <v>700.26654599379185</v>
      </c>
      <c r="N478" s="39">
        <f>IF(INDEX('Discl output_ class'!$B:$T,MATCH('Class output'!$A478,'Discl output_ class'!$B:$B,FALSE),MATCH('Class output'!N$1,'Discl output_ class'!$B$1:$T$1,FALSE))=0,0,'Inq6 adjusted class'!Q478)</f>
        <v>638.4782141163904</v>
      </c>
      <c r="O478" s="39">
        <f>IF(INDEX('Discl output_ class'!$B:$T,MATCH('Class output'!$A478,'Discl output_ class'!$B:$B,FALSE),MATCH('Class output'!O$1,'Discl output_ class'!$B$1:$T$1,FALSE))=0,0,'Inq6 adjusted class'!R478)</f>
        <v>2138.424739450219</v>
      </c>
      <c r="P478" s="39">
        <f>IF(INDEX('Discl output_ class'!$B:$T,MATCH('Class output'!$A478,'Discl output_ class'!$B:$B,FALSE),MATCH('Class output'!P$1,'Discl output_ class'!$B$1:$T$1,FALSE))=0,0,'Inq6 adjusted class'!S478)</f>
        <v>1208.4501277994871</v>
      </c>
      <c r="Q478" s="39">
        <f>IF(INDEX('Discl output_ class'!$B:$T,MATCH('Class output'!$A478,'Discl output_ class'!$B:$B,FALSE),MATCH('Class output'!Q$1,'Discl output_ class'!$B$1:$T$1,FALSE))=0,0,'Inq6 adjusted class'!T478)</f>
        <v>1010.2166788637061</v>
      </c>
      <c r="R478" s="39">
        <f>IF(INDEX('Discl output_ class'!$B:$T,MATCH('Class output'!$A478,'Discl output_ class'!$B:$B,FALSE),MATCH('Class output'!R$1,'Discl output_ class'!$B$1:$T$1,FALSE))=0,0,'Inq6 adjusted class'!U478)</f>
        <v>824.99820751510333</v>
      </c>
      <c r="S478" s="39">
        <f>IF(INDEX('Discl output_ class'!$B:$T,MATCH('Class output'!$A478,'Discl output_ class'!$B:$B,FALSE),MATCH('Class output'!S$1,'Discl output_ class'!$B$1:$T$1,FALSE))=0,0,'Inq6 adjusted class'!V478)</f>
        <v>880.18168760787239</v>
      </c>
      <c r="T478" s="39">
        <f>IFERROR(VLOOKUP(A478,'Output A'!B:E,4,FALSE),0)</f>
        <v>937.10978669999997</v>
      </c>
    </row>
    <row r="479" spans="1:20" x14ac:dyDescent="0.3">
      <c r="A479" s="6">
        <f>'Discl output_ class'!B479</f>
        <v>6492</v>
      </c>
      <c r="B479" s="39">
        <f>IF(INDEX('Discl output_ class'!$B:$T,MATCH('Class output'!$A479,'Discl output_ class'!$B:$B,FALSE),MATCH('Class output'!B$1,'Discl output_ class'!$B$1:$T$1,FALSE))=0,0,'Inq6 adjusted class'!E479)</f>
        <v>9896.6847577038588</v>
      </c>
      <c r="C479" s="39">
        <f>IF(INDEX('Discl output_ class'!$B:$T,MATCH('Class output'!$A479,'Discl output_ class'!$B:$B,FALSE),MATCH('Class output'!C$1,'Discl output_ class'!$B$1:$T$1,FALSE))=0,0,'Inq6 adjusted class'!F479)</f>
        <v>8019.3544660684092</v>
      </c>
      <c r="D479" s="39">
        <f>IF(INDEX('Discl output_ class'!$B:$T,MATCH('Class output'!$A479,'Discl output_ class'!$B:$B,FALSE),MATCH('Class output'!D$1,'Discl output_ class'!$B$1:$T$1,FALSE))=0,0,'Inq6 adjusted class'!G479)</f>
        <v>6217.0725762514039</v>
      </c>
      <c r="E479" s="39">
        <f>IF(INDEX('Discl output_ class'!$B:$T,MATCH('Class output'!$A479,'Discl output_ class'!$B:$B,FALSE),MATCH('Class output'!E$1,'Discl output_ class'!$B$1:$T$1,FALSE))=0,0,'Inq6 adjusted class'!H479)</f>
        <v>7942.7939484553954</v>
      </c>
      <c r="F479" s="39">
        <f>IF(INDEX('Discl output_ class'!$B:$T,MATCH('Class output'!$A479,'Discl output_ class'!$B:$B,FALSE),MATCH('Class output'!F$1,'Discl output_ class'!$B$1:$T$1,FALSE))=0,0,'Inq6 adjusted class'!I479)</f>
        <v>8093.6105604052118</v>
      </c>
      <c r="G479" s="39">
        <f>IF(INDEX('Discl output_ class'!$B:$T,MATCH('Class output'!$A479,'Discl output_ class'!$B:$B,FALSE),MATCH('Class output'!G$1,'Discl output_ class'!$B$1:$T$1,FALSE))=0,0,'Inq6 adjusted class'!J479)</f>
        <v>8176.3769253698292</v>
      </c>
      <c r="H479" s="39">
        <f>IF(INDEX('Discl output_ class'!$B:$T,MATCH('Class output'!$A479,'Discl output_ class'!$B:$B,FALSE),MATCH('Class output'!H$1,'Discl output_ class'!$B$1:$T$1,FALSE))=0,0,'Inq6 adjusted class'!K479)</f>
        <v>6148.6122690923503</v>
      </c>
      <c r="I479" s="39">
        <f>IF(INDEX('Discl output_ class'!$B:$T,MATCH('Class output'!$A479,'Discl output_ class'!$B:$B,FALSE),MATCH('Class output'!I$1,'Discl output_ class'!$B$1:$T$1,FALSE))=0,0,'Inq6 adjusted class'!L479)</f>
        <v>8478.6404609739257</v>
      </c>
      <c r="J479" s="39">
        <f>IF(INDEX('Discl output_ class'!$B:$T,MATCH('Class output'!$A479,'Discl output_ class'!$B:$B,FALSE),MATCH('Class output'!J$1,'Discl output_ class'!$B$1:$T$1,FALSE))=0,0,'Inq6 adjusted class'!M479)</f>
        <v>6783.046944346881</v>
      </c>
      <c r="K479" s="39">
        <f>IF(INDEX('Discl output_ class'!$B:$T,MATCH('Class output'!$A479,'Discl output_ class'!$B:$B,FALSE),MATCH('Class output'!K$1,'Discl output_ class'!$B$1:$T$1,FALSE))=0,0,'Inq6 adjusted class'!N479)</f>
        <v>6701.4800362616916</v>
      </c>
      <c r="L479" s="39">
        <f>IF(INDEX('Discl output_ class'!$B:$T,MATCH('Class output'!$A479,'Discl output_ class'!$B:$B,FALSE),MATCH('Class output'!L$1,'Discl output_ class'!$B$1:$T$1,FALSE))=0,0,'Inq6 adjusted class'!O479)</f>
        <v>4801.9996497277934</v>
      </c>
      <c r="M479" s="39">
        <f>IF(INDEX('Discl output_ class'!$B:$T,MATCH('Class output'!$A479,'Discl output_ class'!$B:$B,FALSE),MATCH('Class output'!M$1,'Discl output_ class'!$B$1:$T$1,FALSE))=0,0,'Inq6 adjusted class'!P479)</f>
        <v>4715.6795052429861</v>
      </c>
      <c r="N479" s="39">
        <f>IF(INDEX('Discl output_ class'!$B:$T,MATCH('Class output'!$A479,'Discl output_ class'!$B:$B,FALSE),MATCH('Class output'!N$1,'Discl output_ class'!$B$1:$T$1,FALSE))=0,0,'Inq6 adjusted class'!Q479)</f>
        <v>3555.8535841113444</v>
      </c>
      <c r="O479" s="39">
        <f>IF(INDEX('Discl output_ class'!$B:$T,MATCH('Class output'!$A479,'Discl output_ class'!$B:$B,FALSE),MATCH('Class output'!O$1,'Discl output_ class'!$B$1:$T$1,FALSE))=0,0,'Inq6 adjusted class'!R479)</f>
        <v>2633.3517001057762</v>
      </c>
      <c r="P479" s="39">
        <f>IF(INDEX('Discl output_ class'!$B:$T,MATCH('Class output'!$A479,'Discl output_ class'!$B:$B,FALSE),MATCH('Class output'!P$1,'Discl output_ class'!$B$1:$T$1,FALSE))=0,0,'Inq6 adjusted class'!S479)</f>
        <v>3746.393598676792</v>
      </c>
      <c r="Q479" s="39">
        <f>IF(INDEX('Discl output_ class'!$B:$T,MATCH('Class output'!$A479,'Discl output_ class'!$B:$B,FALSE),MATCH('Class output'!Q$1,'Discl output_ class'!$B$1:$T$1,FALSE))=0,0,'Inq6 adjusted class'!T479)</f>
        <v>5035.9454256417039</v>
      </c>
      <c r="R479" s="39">
        <f>IF(INDEX('Discl output_ class'!$B:$T,MATCH('Class output'!$A479,'Discl output_ class'!$B:$B,FALSE),MATCH('Class output'!R$1,'Discl output_ class'!$B$1:$T$1,FALSE))=0,0,'Inq6 adjusted class'!U479)</f>
        <v>3908.5809190244881</v>
      </c>
      <c r="S479" s="39">
        <f>IF(INDEX('Discl output_ class'!$B:$T,MATCH('Class output'!$A479,'Discl output_ class'!$B:$B,FALSE),MATCH('Class output'!S$1,'Discl output_ class'!$B$1:$T$1,FALSE))=0,0,'Inq6 adjusted class'!V479)</f>
        <v>4102.4297549997118</v>
      </c>
      <c r="T479" s="39">
        <f>IFERROR(VLOOKUP(A479,'Output A'!B:E,4,FALSE),0)</f>
        <v>5318.99</v>
      </c>
    </row>
    <row r="480" spans="1:20" x14ac:dyDescent="0.3">
      <c r="A480" s="6">
        <f>'Discl output_ class'!B480</f>
        <v>6499</v>
      </c>
      <c r="B480" s="39">
        <f>IF(INDEX('Discl output_ class'!$B:$T,MATCH('Class output'!$A480,'Discl output_ class'!$B:$B,FALSE),MATCH('Class output'!B$1,'Discl output_ class'!$B$1:$T$1,FALSE))=0,0,'Inq6 adjusted class'!E480)</f>
        <v>23348.670560160044</v>
      </c>
      <c r="C480" s="39">
        <f>IF(INDEX('Discl output_ class'!$B:$T,MATCH('Class output'!$A480,'Discl output_ class'!$B:$B,FALSE),MATCH('Class output'!C$1,'Discl output_ class'!$B$1:$T$1,FALSE))=0,0,'Inq6 adjusted class'!F480)</f>
        <v>18207.345619466447</v>
      </c>
      <c r="D480" s="39">
        <f>IF(INDEX('Discl output_ class'!$B:$T,MATCH('Class output'!$A480,'Discl output_ class'!$B:$B,FALSE),MATCH('Class output'!D$1,'Discl output_ class'!$B$1:$T$1,FALSE))=0,0,'Inq6 adjusted class'!G480)</f>
        <v>20283.550143595534</v>
      </c>
      <c r="E480" s="39">
        <f>IF(INDEX('Discl output_ class'!$B:$T,MATCH('Class output'!$A480,'Discl output_ class'!$B:$B,FALSE),MATCH('Class output'!E$1,'Discl output_ class'!$B$1:$T$1,FALSE))=0,0,'Inq6 adjusted class'!H480)</f>
        <v>20234.449456883722</v>
      </c>
      <c r="F480" s="39">
        <f>IF(INDEX('Discl output_ class'!$B:$T,MATCH('Class output'!$A480,'Discl output_ class'!$B:$B,FALSE),MATCH('Class output'!F$1,'Discl output_ class'!$B$1:$T$1,FALSE))=0,0,'Inq6 adjusted class'!I480)</f>
        <v>21414.12555076096</v>
      </c>
      <c r="G480" s="39">
        <f>IF(INDEX('Discl output_ class'!$B:$T,MATCH('Class output'!$A480,'Discl output_ class'!$B:$B,FALSE),MATCH('Class output'!G$1,'Discl output_ class'!$B$1:$T$1,FALSE))=0,0,'Inq6 adjusted class'!J480)</f>
        <v>23454.262362567431</v>
      </c>
      <c r="H480" s="39">
        <f>IF(INDEX('Discl output_ class'!$B:$T,MATCH('Class output'!$A480,'Discl output_ class'!$B:$B,FALSE),MATCH('Class output'!H$1,'Discl output_ class'!$B$1:$T$1,FALSE))=0,0,'Inq6 adjusted class'!K480)</f>
        <v>23254.232948296274</v>
      </c>
      <c r="I480" s="39">
        <f>IF(INDEX('Discl output_ class'!$B:$T,MATCH('Class output'!$A480,'Discl output_ class'!$B:$B,FALSE),MATCH('Class output'!I$1,'Discl output_ class'!$B$1:$T$1,FALSE))=0,0,'Inq6 adjusted class'!L480)</f>
        <v>22777.067927454525</v>
      </c>
      <c r="J480" s="39">
        <f>IF(INDEX('Discl output_ class'!$B:$T,MATCH('Class output'!$A480,'Discl output_ class'!$B:$B,FALSE),MATCH('Class output'!J$1,'Discl output_ class'!$B$1:$T$1,FALSE))=0,0,'Inq6 adjusted class'!M480)</f>
        <v>24724.871199221656</v>
      </c>
      <c r="K480" s="39">
        <f>IF(INDEX('Discl output_ class'!$B:$T,MATCH('Class output'!$A480,'Discl output_ class'!$B:$B,FALSE),MATCH('Class output'!K$1,'Discl output_ class'!$B$1:$T$1,FALSE))=0,0,'Inq6 adjusted class'!N480)</f>
        <v>23148.072791079405</v>
      </c>
      <c r="L480" s="39">
        <f>IF(INDEX('Discl output_ class'!$B:$T,MATCH('Class output'!$A480,'Discl output_ class'!$B:$B,FALSE),MATCH('Class output'!L$1,'Discl output_ class'!$B$1:$T$1,FALSE))=0,0,'Inq6 adjusted class'!O480)</f>
        <v>24961.415826061373</v>
      </c>
      <c r="M480" s="39">
        <f>IF(INDEX('Discl output_ class'!$B:$T,MATCH('Class output'!$A480,'Discl output_ class'!$B:$B,FALSE),MATCH('Class output'!M$1,'Discl output_ class'!$B$1:$T$1,FALSE))=0,0,'Inq6 adjusted class'!P480)</f>
        <v>15190.809969657688</v>
      </c>
      <c r="N480" s="39">
        <f>IF(INDEX('Discl output_ class'!$B:$T,MATCH('Class output'!$A480,'Discl output_ class'!$B:$B,FALSE),MATCH('Class output'!N$1,'Discl output_ class'!$B$1:$T$1,FALSE))=0,0,'Inq6 adjusted class'!Q480)</f>
        <v>12401.902350432949</v>
      </c>
      <c r="O480" s="39">
        <f>IF(INDEX('Discl output_ class'!$B:$T,MATCH('Class output'!$A480,'Discl output_ class'!$B:$B,FALSE),MATCH('Class output'!O$1,'Discl output_ class'!$B$1:$T$1,FALSE))=0,0,'Inq6 adjusted class'!R480)</f>
        <v>15233.615734983354</v>
      </c>
      <c r="P480" s="39">
        <f>IF(INDEX('Discl output_ class'!$B:$T,MATCH('Class output'!$A480,'Discl output_ class'!$B:$B,FALSE),MATCH('Class output'!P$1,'Discl output_ class'!$B$1:$T$1,FALSE))=0,0,'Inq6 adjusted class'!S480)</f>
        <v>17877.626534246436</v>
      </c>
      <c r="Q480" s="39">
        <f>IF(INDEX('Discl output_ class'!$B:$T,MATCH('Class output'!$A480,'Discl output_ class'!$B:$B,FALSE),MATCH('Class output'!Q$1,'Discl output_ class'!$B$1:$T$1,FALSE))=0,0,'Inq6 adjusted class'!T480)</f>
        <v>17733.13460140592</v>
      </c>
      <c r="R480" s="39">
        <f>IF(INDEX('Discl output_ class'!$B:$T,MATCH('Class output'!$A480,'Discl output_ class'!$B:$B,FALSE),MATCH('Class output'!R$1,'Discl output_ class'!$B$1:$T$1,FALSE))=0,0,'Inq6 adjusted class'!U480)</f>
        <v>13329.822359249538</v>
      </c>
      <c r="S480" s="39">
        <f>IF(INDEX('Discl output_ class'!$B:$T,MATCH('Class output'!$A480,'Discl output_ class'!$B:$B,FALSE),MATCH('Class output'!S$1,'Discl output_ class'!$B$1:$T$1,FALSE))=0,0,'Inq6 adjusted class'!V480)</f>
        <v>16900.129245254771</v>
      </c>
      <c r="T480" s="39">
        <f>IFERROR(VLOOKUP(A480,'Output A'!B:E,4,FALSE),0)</f>
        <v>21543.68</v>
      </c>
    </row>
    <row r="481" spans="1:20" x14ac:dyDescent="0.3">
      <c r="A481" s="6">
        <f>'Discl output_ class'!B481</f>
        <v>6511</v>
      </c>
      <c r="B481" s="39">
        <f>IF(INDEX('Discl output_ class'!$B:$T,MATCH('Class output'!$A481,'Discl output_ class'!$B:$B,FALSE),MATCH('Class output'!B$1,'Discl output_ class'!$B$1:$T$1,FALSE))=0,0,'Inq6 adjusted class'!E481)</f>
        <v>14945.817765255835</v>
      </c>
      <c r="C481" s="39">
        <f>IF(INDEX('Discl output_ class'!$B:$T,MATCH('Class output'!$A481,'Discl output_ class'!$B:$B,FALSE),MATCH('Class output'!C$1,'Discl output_ class'!$B$1:$T$1,FALSE))=0,0,'Inq6 adjusted class'!F481)</f>
        <v>11052.975305930613</v>
      </c>
      <c r="D481" s="39">
        <f>IF(INDEX('Discl output_ class'!$B:$T,MATCH('Class output'!$A481,'Discl output_ class'!$B:$B,FALSE),MATCH('Class output'!D$1,'Discl output_ class'!$B$1:$T$1,FALSE))=0,0,'Inq6 adjusted class'!G481)</f>
        <v>10870.09902319536</v>
      </c>
      <c r="E481" s="39">
        <f>IF(INDEX('Discl output_ class'!$B:$T,MATCH('Class output'!$A481,'Discl output_ class'!$B:$B,FALSE),MATCH('Class output'!E$1,'Discl output_ class'!$B$1:$T$1,FALSE))=0,0,'Inq6 adjusted class'!H481)</f>
        <v>10231.190598024667</v>
      </c>
      <c r="F481" s="39">
        <f>IF(INDEX('Discl output_ class'!$B:$T,MATCH('Class output'!$A481,'Discl output_ class'!$B:$B,FALSE),MATCH('Class output'!F$1,'Discl output_ class'!$B$1:$T$1,FALSE))=0,0,'Inq6 adjusted class'!I481)</f>
        <v>10164.335419295499</v>
      </c>
      <c r="G481" s="39">
        <f>IF(INDEX('Discl output_ class'!$B:$T,MATCH('Class output'!$A481,'Discl output_ class'!$B:$B,FALSE),MATCH('Class output'!G$1,'Discl output_ class'!$B$1:$T$1,FALSE))=0,0,'Inq6 adjusted class'!J481)</f>
        <v>8730.9367480741876</v>
      </c>
      <c r="H481" s="39">
        <f>IF(INDEX('Discl output_ class'!$B:$T,MATCH('Class output'!$A481,'Discl output_ class'!$B:$B,FALSE),MATCH('Class output'!H$1,'Discl output_ class'!$B$1:$T$1,FALSE))=0,0,'Inq6 adjusted class'!K481)</f>
        <v>6886.0022732321013</v>
      </c>
      <c r="I481" s="39">
        <f>IF(INDEX('Discl output_ class'!$B:$T,MATCH('Class output'!$A481,'Discl output_ class'!$B:$B,FALSE),MATCH('Class output'!I$1,'Discl output_ class'!$B$1:$T$1,FALSE))=0,0,'Inq6 adjusted class'!L481)</f>
        <v>4607.2668514693696</v>
      </c>
      <c r="J481" s="39">
        <f>IF(INDEX('Discl output_ class'!$B:$T,MATCH('Class output'!$A481,'Discl output_ class'!$B:$B,FALSE),MATCH('Class output'!J$1,'Discl output_ class'!$B$1:$T$1,FALSE))=0,0,'Inq6 adjusted class'!M481)</f>
        <v>5006.7710263799108</v>
      </c>
      <c r="K481" s="39">
        <f>IF(INDEX('Discl output_ class'!$B:$T,MATCH('Class output'!$A481,'Discl output_ class'!$B:$B,FALSE),MATCH('Class output'!K$1,'Discl output_ class'!$B$1:$T$1,FALSE))=0,0,'Inq6 adjusted class'!N481)</f>
        <v>5251.6787031823742</v>
      </c>
      <c r="L481" s="39">
        <f>IF(INDEX('Discl output_ class'!$B:$T,MATCH('Class output'!$A481,'Discl output_ class'!$B:$B,FALSE),MATCH('Class output'!L$1,'Discl output_ class'!$B$1:$T$1,FALSE))=0,0,'Inq6 adjusted class'!O481)</f>
        <v>6850.1096973389658</v>
      </c>
      <c r="M481" s="39">
        <f>IF(INDEX('Discl output_ class'!$B:$T,MATCH('Class output'!$A481,'Discl output_ class'!$B:$B,FALSE),MATCH('Class output'!M$1,'Discl output_ class'!$B$1:$T$1,FALSE))=0,0,'Inq6 adjusted class'!P481)</f>
        <v>5835.3898808894955</v>
      </c>
      <c r="N481" s="39">
        <f>IF(INDEX('Discl output_ class'!$B:$T,MATCH('Class output'!$A481,'Discl output_ class'!$B:$B,FALSE),MATCH('Class output'!N$1,'Discl output_ class'!$B$1:$T$1,FALSE))=0,0,'Inq6 adjusted class'!Q481)</f>
        <v>3914.5434056817967</v>
      </c>
      <c r="O481" s="39">
        <f>IF(INDEX('Discl output_ class'!$B:$T,MATCH('Class output'!$A481,'Discl output_ class'!$B:$B,FALSE),MATCH('Class output'!O$1,'Discl output_ class'!$B$1:$T$1,FALSE))=0,0,'Inq6 adjusted class'!R481)</f>
        <v>3675.8178590133307</v>
      </c>
      <c r="P481" s="39">
        <f>IF(INDEX('Discl output_ class'!$B:$T,MATCH('Class output'!$A481,'Discl output_ class'!$B:$B,FALSE),MATCH('Class output'!P$1,'Discl output_ class'!$B$1:$T$1,FALSE))=0,0,'Inq6 adjusted class'!S481)</f>
        <v>3712.4724602665201</v>
      </c>
      <c r="Q481" s="39">
        <f>IF(INDEX('Discl output_ class'!$B:$T,MATCH('Class output'!$A481,'Discl output_ class'!$B:$B,FALSE),MATCH('Class output'!Q$1,'Discl output_ class'!$B$1:$T$1,FALSE))=0,0,'Inq6 adjusted class'!T481)</f>
        <v>3991.3405288019676</v>
      </c>
      <c r="R481" s="39">
        <f>IF(INDEX('Discl output_ class'!$B:$T,MATCH('Class output'!$A481,'Discl output_ class'!$B:$B,FALSE),MATCH('Class output'!R$1,'Discl output_ class'!$B$1:$T$1,FALSE))=0,0,'Inq6 adjusted class'!U481)</f>
        <v>4258.4864279191934</v>
      </c>
      <c r="S481" s="39">
        <f>IF(INDEX('Discl output_ class'!$B:$T,MATCH('Class output'!$A481,'Discl output_ class'!$B:$B,FALSE),MATCH('Class output'!S$1,'Discl output_ class'!$B$1:$T$1,FALSE))=0,0,'Inq6 adjusted class'!V481)</f>
        <v>4710.6974426832367</v>
      </c>
      <c r="T481" s="39">
        <f>IFERROR(VLOOKUP(A481,'Output A'!B:E,4,FALSE),0)</f>
        <v>4931.12</v>
      </c>
    </row>
    <row r="482" spans="1:20" x14ac:dyDescent="0.3">
      <c r="A482" s="6">
        <f>'Discl output_ class'!B482</f>
        <v>6512</v>
      </c>
      <c r="B482" s="39">
        <f>IF(INDEX('Discl output_ class'!$B:$T,MATCH('Class output'!$A482,'Discl output_ class'!$B:$B,FALSE),MATCH('Class output'!B$1,'Discl output_ class'!$B$1:$T$1,FALSE))=0,0,'Inq6 adjusted class'!E482)</f>
        <v>14399.238681931552</v>
      </c>
      <c r="C482" s="39">
        <f>IF(INDEX('Discl output_ class'!$B:$T,MATCH('Class output'!$A482,'Discl output_ class'!$B:$B,FALSE),MATCH('Class output'!C$1,'Discl output_ class'!$B$1:$T$1,FALSE))=0,0,'Inq6 adjusted class'!F482)</f>
        <v>13558.282890029586</v>
      </c>
      <c r="D482" s="39">
        <f>IF(INDEX('Discl output_ class'!$B:$T,MATCH('Class output'!$A482,'Discl output_ class'!$B:$B,FALSE),MATCH('Class output'!D$1,'Discl output_ class'!$B$1:$T$1,FALSE))=0,0,'Inq6 adjusted class'!G482)</f>
        <v>16165.833066690682</v>
      </c>
      <c r="E482" s="39">
        <f>IF(INDEX('Discl output_ class'!$B:$T,MATCH('Class output'!$A482,'Discl output_ class'!$B:$B,FALSE),MATCH('Class output'!E$1,'Discl output_ class'!$B$1:$T$1,FALSE))=0,0,'Inq6 adjusted class'!H482)</f>
        <v>17671.856489250291</v>
      </c>
      <c r="F482" s="39">
        <f>IF(INDEX('Discl output_ class'!$B:$T,MATCH('Class output'!$A482,'Discl output_ class'!$B:$B,FALSE),MATCH('Class output'!F$1,'Discl output_ class'!$B$1:$T$1,FALSE))=0,0,'Inq6 adjusted class'!I482)</f>
        <v>17887.689261338546</v>
      </c>
      <c r="G482" s="39">
        <f>IF(INDEX('Discl output_ class'!$B:$T,MATCH('Class output'!$A482,'Discl output_ class'!$B:$B,FALSE),MATCH('Class output'!G$1,'Discl output_ class'!$B$1:$T$1,FALSE))=0,0,'Inq6 adjusted class'!J482)</f>
        <v>20003.603900559312</v>
      </c>
      <c r="H482" s="39">
        <f>IF(INDEX('Discl output_ class'!$B:$T,MATCH('Class output'!$A482,'Discl output_ class'!$B:$B,FALSE),MATCH('Class output'!H$1,'Discl output_ class'!$B$1:$T$1,FALSE))=0,0,'Inq6 adjusted class'!K482)</f>
        <v>14505.595615548791</v>
      </c>
      <c r="I482" s="39">
        <f>IF(INDEX('Discl output_ class'!$B:$T,MATCH('Class output'!$A482,'Discl output_ class'!$B:$B,FALSE),MATCH('Class output'!I$1,'Discl output_ class'!$B$1:$T$1,FALSE))=0,0,'Inq6 adjusted class'!L482)</f>
        <v>15146.570797517346</v>
      </c>
      <c r="J482" s="39">
        <f>IF(INDEX('Discl output_ class'!$B:$T,MATCH('Class output'!$A482,'Discl output_ class'!$B:$B,FALSE),MATCH('Class output'!J$1,'Discl output_ class'!$B$1:$T$1,FALSE))=0,0,'Inq6 adjusted class'!M482)</f>
        <v>15493.465782949736</v>
      </c>
      <c r="K482" s="39">
        <f>IF(INDEX('Discl output_ class'!$B:$T,MATCH('Class output'!$A482,'Discl output_ class'!$B:$B,FALSE),MATCH('Class output'!K$1,'Discl output_ class'!$B$1:$T$1,FALSE))=0,0,'Inq6 adjusted class'!N482)</f>
        <v>15916.795467431608</v>
      </c>
      <c r="L482" s="39">
        <f>IF(INDEX('Discl output_ class'!$B:$T,MATCH('Class output'!$A482,'Discl output_ class'!$B:$B,FALSE),MATCH('Class output'!L$1,'Discl output_ class'!$B$1:$T$1,FALSE))=0,0,'Inq6 adjusted class'!O482)</f>
        <v>12150.805633936579</v>
      </c>
      <c r="M482" s="39">
        <f>IF(INDEX('Discl output_ class'!$B:$T,MATCH('Class output'!$A482,'Discl output_ class'!$B:$B,FALSE),MATCH('Class output'!M$1,'Discl output_ class'!$B$1:$T$1,FALSE))=0,0,'Inq6 adjusted class'!P482)</f>
        <v>14545.316782595053</v>
      </c>
      <c r="N482" s="39">
        <f>IF(INDEX('Discl output_ class'!$B:$T,MATCH('Class output'!$A482,'Discl output_ class'!$B:$B,FALSE),MATCH('Class output'!N$1,'Discl output_ class'!$B$1:$T$1,FALSE))=0,0,'Inq6 adjusted class'!Q482)</f>
        <v>13886.357437369918</v>
      </c>
      <c r="O482" s="39">
        <f>IF(INDEX('Discl output_ class'!$B:$T,MATCH('Class output'!$A482,'Discl output_ class'!$B:$B,FALSE),MATCH('Class output'!O$1,'Discl output_ class'!$B$1:$T$1,FALSE))=0,0,'Inq6 adjusted class'!R482)</f>
        <v>14355.274862608265</v>
      </c>
      <c r="P482" s="39">
        <f>IF(INDEX('Discl output_ class'!$B:$T,MATCH('Class output'!$A482,'Discl output_ class'!$B:$B,FALSE),MATCH('Class output'!P$1,'Discl output_ class'!$B$1:$T$1,FALSE))=0,0,'Inq6 adjusted class'!S482)</f>
        <v>12804.888758380701</v>
      </c>
      <c r="Q482" s="39">
        <f>IF(INDEX('Discl output_ class'!$B:$T,MATCH('Class output'!$A482,'Discl output_ class'!$B:$B,FALSE),MATCH('Class output'!Q$1,'Discl output_ class'!$B$1:$T$1,FALSE))=0,0,'Inq6 adjusted class'!T482)</f>
        <v>12045.688053273707</v>
      </c>
      <c r="R482" s="39">
        <f>IF(INDEX('Discl output_ class'!$B:$T,MATCH('Class output'!$A482,'Discl output_ class'!$B:$B,FALSE),MATCH('Class output'!R$1,'Discl output_ class'!$B$1:$T$1,FALSE))=0,0,'Inq6 adjusted class'!U482)</f>
        <v>13326.443230124178</v>
      </c>
      <c r="S482" s="39">
        <f>IF(INDEX('Discl output_ class'!$B:$T,MATCH('Class output'!$A482,'Discl output_ class'!$B:$B,FALSE),MATCH('Class output'!S$1,'Discl output_ class'!$B$1:$T$1,FALSE))=0,0,'Inq6 adjusted class'!V482)</f>
        <v>12994.040862491907</v>
      </c>
      <c r="T482" s="39">
        <f>IFERROR(VLOOKUP(A482,'Output A'!B:E,4,FALSE),0)</f>
        <v>16007.98</v>
      </c>
    </row>
    <row r="483" spans="1:20" x14ac:dyDescent="0.3">
      <c r="A483" s="6">
        <f>'Discl output_ class'!B483</f>
        <v>6520</v>
      </c>
      <c r="B483" s="39">
        <f>IF(INDEX('Discl output_ class'!$B:$T,MATCH('Class output'!$A483,'Discl output_ class'!$B:$B,FALSE),MATCH('Class output'!B$1,'Discl output_ class'!$B$1:$T$1,FALSE))=0,0,'Inq6 adjusted class'!E483)</f>
        <v>572.66717880267095</v>
      </c>
      <c r="C483" s="39">
        <f>IF(INDEX('Discl output_ class'!$B:$T,MATCH('Class output'!$A483,'Discl output_ class'!$B:$B,FALSE),MATCH('Class output'!C$1,'Discl output_ class'!$B$1:$T$1,FALSE))=0,0,'Inq6 adjusted class'!F483)</f>
        <v>480.67464245020665</v>
      </c>
      <c r="D483" s="39">
        <f>IF(INDEX('Discl output_ class'!$B:$T,MATCH('Class output'!$A483,'Discl output_ class'!$B:$B,FALSE),MATCH('Class output'!D$1,'Discl output_ class'!$B$1:$T$1,FALSE))=0,0,'Inq6 adjusted class'!G483)</f>
        <v>528.36255746053939</v>
      </c>
      <c r="E483" s="39">
        <f>IF(INDEX('Discl output_ class'!$B:$T,MATCH('Class output'!$A483,'Discl output_ class'!$B:$B,FALSE),MATCH('Class output'!E$1,'Discl output_ class'!$B$1:$T$1,FALSE))=0,0,'Inq6 adjusted class'!H483)</f>
        <v>545.56665546354543</v>
      </c>
      <c r="F483" s="39">
        <f>IF(INDEX('Discl output_ class'!$B:$T,MATCH('Class output'!$A483,'Discl output_ class'!$B:$B,FALSE),MATCH('Class output'!F$1,'Discl output_ class'!$B$1:$T$1,FALSE))=0,0,'Inq6 adjusted class'!I483)</f>
        <v>548.51124748353436</v>
      </c>
      <c r="G483" s="39">
        <f>IF(INDEX('Discl output_ class'!$B:$T,MATCH('Class output'!$A483,'Discl output_ class'!$B:$B,FALSE),MATCH('Class output'!G$1,'Discl output_ class'!$B$1:$T$1,FALSE))=0,0,'Inq6 adjusted class'!J483)</f>
        <v>562.29597149465087</v>
      </c>
      <c r="H483" s="39">
        <f>IF(INDEX('Discl output_ class'!$B:$T,MATCH('Class output'!$A483,'Discl output_ class'!$B:$B,FALSE),MATCH('Class output'!H$1,'Discl output_ class'!$B$1:$T$1,FALSE))=0,0,'Inq6 adjusted class'!K483)</f>
        <v>418.50361163769168</v>
      </c>
      <c r="I483" s="39">
        <f>IF(INDEX('Discl output_ class'!$B:$T,MATCH('Class output'!$A483,'Discl output_ class'!$B:$B,FALSE),MATCH('Class output'!I$1,'Discl output_ class'!$B$1:$T$1,FALSE))=0,0,'Inq6 adjusted class'!L483)</f>
        <v>386.9203521011749</v>
      </c>
      <c r="J483" s="39">
        <f>IF(INDEX('Discl output_ class'!$B:$T,MATCH('Class output'!$A483,'Discl output_ class'!$B:$B,FALSE),MATCH('Class output'!J$1,'Discl output_ class'!$B$1:$T$1,FALSE))=0,0,'Inq6 adjusted class'!M483)</f>
        <v>401.48123312514633</v>
      </c>
      <c r="K483" s="39">
        <f>IF(INDEX('Discl output_ class'!$B:$T,MATCH('Class output'!$A483,'Discl output_ class'!$B:$B,FALSE),MATCH('Class output'!K$1,'Discl output_ class'!$B$1:$T$1,FALSE))=0,0,'Inq6 adjusted class'!N483)</f>
        <v>373.65571885626093</v>
      </c>
      <c r="L483" s="39">
        <f>IF(INDEX('Discl output_ class'!$B:$T,MATCH('Class output'!$A483,'Discl output_ class'!$B:$B,FALSE),MATCH('Class output'!L$1,'Discl output_ class'!$B$1:$T$1,FALSE))=0,0,'Inq6 adjusted class'!O483)</f>
        <v>408.07850559490612</v>
      </c>
      <c r="M483" s="39">
        <f>IF(INDEX('Discl output_ class'!$B:$T,MATCH('Class output'!$A483,'Discl output_ class'!$B:$B,FALSE),MATCH('Class output'!M$1,'Discl output_ class'!$B$1:$T$1,FALSE))=0,0,'Inq6 adjusted class'!P483)</f>
        <v>629.57097153801385</v>
      </c>
      <c r="N483" s="39">
        <f>IF(INDEX('Discl output_ class'!$B:$T,MATCH('Class output'!$A483,'Discl output_ class'!$B:$B,FALSE),MATCH('Class output'!N$1,'Discl output_ class'!$B$1:$T$1,FALSE))=0,0,'Inq6 adjusted class'!Q483)</f>
        <v>628.97990441466538</v>
      </c>
      <c r="O483" s="39">
        <f>IF(INDEX('Discl output_ class'!$B:$T,MATCH('Class output'!$A483,'Discl output_ class'!$B:$B,FALSE),MATCH('Class output'!O$1,'Discl output_ class'!$B$1:$T$1,FALSE))=0,0,'Inq6 adjusted class'!R483)</f>
        <v>617.07466240893439</v>
      </c>
      <c r="P483" s="39">
        <f>IF(INDEX('Discl output_ class'!$B:$T,MATCH('Class output'!$A483,'Discl output_ class'!$B:$B,FALSE),MATCH('Class output'!P$1,'Discl output_ class'!$B$1:$T$1,FALSE))=0,0,'Inq6 adjusted class'!S483)</f>
        <v>546.92393571864704</v>
      </c>
      <c r="Q483" s="39">
        <f>IF(INDEX('Discl output_ class'!$B:$T,MATCH('Class output'!$A483,'Discl output_ class'!$B:$B,FALSE),MATCH('Class output'!Q$1,'Discl output_ class'!$B$1:$T$1,FALSE))=0,0,'Inq6 adjusted class'!T483)</f>
        <v>691.2060200317386</v>
      </c>
      <c r="R483" s="39">
        <f>IF(INDEX('Discl output_ class'!$B:$T,MATCH('Class output'!$A483,'Discl output_ class'!$B:$B,FALSE),MATCH('Class output'!R$1,'Discl output_ class'!$B$1:$T$1,FALSE))=0,0,'Inq6 adjusted class'!U483)</f>
        <v>853.24225402979346</v>
      </c>
      <c r="S483" s="39">
        <f>IF(INDEX('Discl output_ class'!$B:$T,MATCH('Class output'!$A483,'Discl output_ class'!$B:$B,FALSE),MATCH('Class output'!S$1,'Discl output_ class'!$B$1:$T$1,FALSE))=0,0,'Inq6 adjusted class'!V483)</f>
        <v>861.28630511451763</v>
      </c>
      <c r="T483" s="39">
        <f>IFERROR(VLOOKUP(A483,'Output A'!B:E,4,FALSE),0)</f>
        <v>1276.47</v>
      </c>
    </row>
    <row r="484" spans="1:20" x14ac:dyDescent="0.3">
      <c r="A484" s="6">
        <f>'Discl output_ class'!B484</f>
        <v>6530</v>
      </c>
      <c r="B484" s="39">
        <f>IF(INDEX('Discl output_ class'!$B:$T,MATCH('Class output'!$A484,'Discl output_ class'!$B:$B,FALSE),MATCH('Class output'!B$1,'Discl output_ class'!$B$1:$T$1,FALSE))=0,0,'Inq6 adjusted class'!E484)</f>
        <v>1515.8334628250798</v>
      </c>
      <c r="C484" s="39">
        <f>IF(INDEX('Discl output_ class'!$B:$T,MATCH('Class output'!$A484,'Discl output_ class'!$B:$B,FALSE),MATCH('Class output'!C$1,'Discl output_ class'!$B$1:$T$1,FALSE))=0,0,'Inq6 adjusted class'!F484)</f>
        <v>959.98016352886282</v>
      </c>
      <c r="D484" s="39">
        <f>IF(INDEX('Discl output_ class'!$B:$T,MATCH('Class output'!$A484,'Discl output_ class'!$B:$B,FALSE),MATCH('Class output'!D$1,'Discl output_ class'!$B$1:$T$1,FALSE))=0,0,'Inq6 adjusted class'!G484)</f>
        <v>664.20843279261044</v>
      </c>
      <c r="E484" s="39">
        <f>IF(INDEX('Discl output_ class'!$B:$T,MATCH('Class output'!$A484,'Discl output_ class'!$B:$B,FALSE),MATCH('Class output'!E$1,'Discl output_ class'!$B$1:$T$1,FALSE))=0,0,'Inq6 adjusted class'!H484)</f>
        <v>0</v>
      </c>
      <c r="F484" s="39">
        <f>IF(INDEX('Discl output_ class'!$B:$T,MATCH('Class output'!$A484,'Discl output_ class'!$B:$B,FALSE),MATCH('Class output'!F$1,'Discl output_ class'!$B$1:$T$1,FALSE))=0,0,'Inq6 adjusted class'!I484)</f>
        <v>0</v>
      </c>
      <c r="G484" s="39">
        <f>IF(INDEX('Discl output_ class'!$B:$T,MATCH('Class output'!$A484,'Discl output_ class'!$B:$B,FALSE),MATCH('Class output'!G$1,'Discl output_ class'!$B$1:$T$1,FALSE))=0,0,'Inq6 adjusted class'!J484)</f>
        <v>0</v>
      </c>
      <c r="H484" s="39">
        <f>IF(INDEX('Discl output_ class'!$B:$T,MATCH('Class output'!$A484,'Discl output_ class'!$B:$B,FALSE),MATCH('Class output'!H$1,'Discl output_ class'!$B$1:$T$1,FALSE))=0,0,'Inq6 adjusted class'!K484)</f>
        <v>0</v>
      </c>
      <c r="I484" s="39">
        <f>IF(INDEX('Discl output_ class'!$B:$T,MATCH('Class output'!$A484,'Discl output_ class'!$B:$B,FALSE),MATCH('Class output'!I$1,'Discl output_ class'!$B$1:$T$1,FALSE))=0,0,'Inq6 adjusted class'!L484)</f>
        <v>0</v>
      </c>
      <c r="J484" s="39">
        <f>IF(INDEX('Discl output_ class'!$B:$T,MATCH('Class output'!$A484,'Discl output_ class'!$B:$B,FALSE),MATCH('Class output'!J$1,'Discl output_ class'!$B$1:$T$1,FALSE))=0,0,'Inq6 adjusted class'!M484)</f>
        <v>0</v>
      </c>
      <c r="K484" s="39">
        <f>IF(INDEX('Discl output_ class'!$B:$T,MATCH('Class output'!$A484,'Discl output_ class'!$B:$B,FALSE),MATCH('Class output'!K$1,'Discl output_ class'!$B$1:$T$1,FALSE))=0,0,'Inq6 adjusted class'!N484)</f>
        <v>0</v>
      </c>
      <c r="L484" s="39">
        <f>IF(INDEX('Discl output_ class'!$B:$T,MATCH('Class output'!$A484,'Discl output_ class'!$B:$B,FALSE),MATCH('Class output'!L$1,'Discl output_ class'!$B$1:$T$1,FALSE))=0,0,'Inq6 adjusted class'!O484)</f>
        <v>0</v>
      </c>
      <c r="M484" s="39">
        <f>IF(INDEX('Discl output_ class'!$B:$T,MATCH('Class output'!$A484,'Discl output_ class'!$B:$B,FALSE),MATCH('Class output'!M$1,'Discl output_ class'!$B$1:$T$1,FALSE))=0,0,'Inq6 adjusted class'!P484)</f>
        <v>0</v>
      </c>
      <c r="N484" s="39">
        <f>IF(INDEX('Discl output_ class'!$B:$T,MATCH('Class output'!$A484,'Discl output_ class'!$B:$B,FALSE),MATCH('Class output'!N$1,'Discl output_ class'!$B$1:$T$1,FALSE))=0,0,'Inq6 adjusted class'!Q484)</f>
        <v>0</v>
      </c>
      <c r="O484" s="39">
        <f>IF(INDEX('Discl output_ class'!$B:$T,MATCH('Class output'!$A484,'Discl output_ class'!$B:$B,FALSE),MATCH('Class output'!O$1,'Discl output_ class'!$B$1:$T$1,FALSE))=0,0,'Inq6 adjusted class'!R484)</f>
        <v>0</v>
      </c>
      <c r="P484" s="39">
        <f>IF(INDEX('Discl output_ class'!$B:$T,MATCH('Class output'!$A484,'Discl output_ class'!$B:$B,FALSE),MATCH('Class output'!P$1,'Discl output_ class'!$B$1:$T$1,FALSE))=0,0,'Inq6 adjusted class'!S484)</f>
        <v>0</v>
      </c>
      <c r="Q484" s="39">
        <f>IF(INDEX('Discl output_ class'!$B:$T,MATCH('Class output'!$A484,'Discl output_ class'!$B:$B,FALSE),MATCH('Class output'!Q$1,'Discl output_ class'!$B$1:$T$1,FALSE))=0,0,'Inq6 adjusted class'!T484)</f>
        <v>0</v>
      </c>
      <c r="R484" s="39">
        <f>IF(INDEX('Discl output_ class'!$B:$T,MATCH('Class output'!$A484,'Discl output_ class'!$B:$B,FALSE),MATCH('Class output'!R$1,'Discl output_ class'!$B$1:$T$1,FALSE))=0,0,'Inq6 adjusted class'!U484)</f>
        <v>0</v>
      </c>
      <c r="S484" s="39">
        <f>IF(INDEX('Discl output_ class'!$B:$T,MATCH('Class output'!$A484,'Discl output_ class'!$B:$B,FALSE),MATCH('Class output'!S$1,'Discl output_ class'!$B$1:$T$1,FALSE))=0,0,'Inq6 adjusted class'!V484)</f>
        <v>0</v>
      </c>
      <c r="T484" s="39">
        <f>IFERROR(VLOOKUP(A484,'Output A'!B:E,4,FALSE),0)</f>
        <v>0</v>
      </c>
    </row>
    <row r="485" spans="1:20" x14ac:dyDescent="0.3">
      <c r="A485" s="6">
        <f>'Discl output_ class'!B485</f>
        <v>6611</v>
      </c>
      <c r="B485" s="39">
        <f>IF(INDEX('Discl output_ class'!$B:$T,MATCH('Class output'!$A485,'Discl output_ class'!$B:$B,FALSE),MATCH('Class output'!B$1,'Discl output_ class'!$B$1:$T$1,FALSE))=0,0,'Inq6 adjusted class'!E485)</f>
        <v>2533.2334174393923</v>
      </c>
      <c r="C485" s="39">
        <f>IF(INDEX('Discl output_ class'!$B:$T,MATCH('Class output'!$A485,'Discl output_ class'!$B:$B,FALSE),MATCH('Class output'!C$1,'Discl output_ class'!$B$1:$T$1,FALSE))=0,0,'Inq6 adjusted class'!F485)</f>
        <v>1597.3011315588594</v>
      </c>
      <c r="D485" s="39">
        <f>IF(INDEX('Discl output_ class'!$B:$T,MATCH('Class output'!$A485,'Discl output_ class'!$B:$B,FALSE),MATCH('Class output'!D$1,'Discl output_ class'!$B$1:$T$1,FALSE))=0,0,'Inq6 adjusted class'!G485)</f>
        <v>3057.7731872484555</v>
      </c>
      <c r="E485" s="39">
        <f>IF(INDEX('Discl output_ class'!$B:$T,MATCH('Class output'!$A485,'Discl output_ class'!$B:$B,FALSE),MATCH('Class output'!E$1,'Discl output_ class'!$B$1:$T$1,FALSE))=0,0,'Inq6 adjusted class'!H485)</f>
        <v>1960.9662675950649</v>
      </c>
      <c r="F485" s="39">
        <f>IF(INDEX('Discl output_ class'!$B:$T,MATCH('Class output'!$A485,'Discl output_ class'!$B:$B,FALSE),MATCH('Class output'!F$1,'Discl output_ class'!$B$1:$T$1,FALSE))=0,0,'Inq6 adjusted class'!I485)</f>
        <v>2157.19894072748</v>
      </c>
      <c r="G485" s="39">
        <f>IF(INDEX('Discl output_ class'!$B:$T,MATCH('Class output'!$A485,'Discl output_ class'!$B:$B,FALSE),MATCH('Class output'!G$1,'Discl output_ class'!$B$1:$T$1,FALSE))=0,0,'Inq6 adjusted class'!J485)</f>
        <v>1963.3174681599371</v>
      </c>
      <c r="H485" s="39">
        <f>IF(INDEX('Discl output_ class'!$B:$T,MATCH('Class output'!$A485,'Discl output_ class'!$B:$B,FALSE),MATCH('Class output'!H$1,'Discl output_ class'!$B$1:$T$1,FALSE))=0,0,'Inq6 adjusted class'!K485)</f>
        <v>1931.0716925247505</v>
      </c>
      <c r="I485" s="39">
        <f>IF(INDEX('Discl output_ class'!$B:$T,MATCH('Class output'!$A485,'Discl output_ class'!$B:$B,FALSE),MATCH('Class output'!I$1,'Discl output_ class'!$B$1:$T$1,FALSE))=0,0,'Inq6 adjusted class'!L485)</f>
        <v>1661.6783332794489</v>
      </c>
      <c r="J485" s="39">
        <f>IF(INDEX('Discl output_ class'!$B:$T,MATCH('Class output'!$A485,'Discl output_ class'!$B:$B,FALSE),MATCH('Class output'!J$1,'Discl output_ class'!$B$1:$T$1,FALSE))=0,0,'Inq6 adjusted class'!M485)</f>
        <v>1896.2674372828419</v>
      </c>
      <c r="K485" s="39">
        <f>IF(INDEX('Discl output_ class'!$B:$T,MATCH('Class output'!$A485,'Discl output_ class'!$B:$B,FALSE),MATCH('Class output'!K$1,'Discl output_ class'!$B$1:$T$1,FALSE))=0,0,'Inq6 adjusted class'!N485)</f>
        <v>1901.3768810975498</v>
      </c>
      <c r="L485" s="39">
        <f>IF(INDEX('Discl output_ class'!$B:$T,MATCH('Class output'!$A485,'Discl output_ class'!$B:$B,FALSE),MATCH('Class output'!L$1,'Discl output_ class'!$B$1:$T$1,FALSE))=0,0,'Inq6 adjusted class'!O485)</f>
        <v>2194.8316947395583</v>
      </c>
      <c r="M485" s="39">
        <f>IF(INDEX('Discl output_ class'!$B:$T,MATCH('Class output'!$A485,'Discl output_ class'!$B:$B,FALSE),MATCH('Class output'!M$1,'Discl output_ class'!$B$1:$T$1,FALSE))=0,0,'Inq6 adjusted class'!P485)</f>
        <v>2239.6062902868712</v>
      </c>
      <c r="N485" s="39">
        <f>IF(INDEX('Discl output_ class'!$B:$T,MATCH('Class output'!$A485,'Discl output_ class'!$B:$B,FALSE),MATCH('Class output'!N$1,'Discl output_ class'!$B$1:$T$1,FALSE))=0,0,'Inq6 adjusted class'!Q485)</f>
        <v>1970.9656398436996</v>
      </c>
      <c r="O485" s="39">
        <f>IF(INDEX('Discl output_ class'!$B:$T,MATCH('Class output'!$A485,'Discl output_ class'!$B:$B,FALSE),MATCH('Class output'!O$1,'Discl output_ class'!$B$1:$T$1,FALSE))=0,0,'Inq6 adjusted class'!R485)</f>
        <v>2357.2400657933081</v>
      </c>
      <c r="P485" s="39">
        <f>IF(INDEX('Discl output_ class'!$B:$T,MATCH('Class output'!$A485,'Discl output_ class'!$B:$B,FALSE),MATCH('Class output'!P$1,'Discl output_ class'!$B$1:$T$1,FALSE))=0,0,'Inq6 adjusted class'!S485)</f>
        <v>3252.0782318708216</v>
      </c>
      <c r="Q485" s="39">
        <f>IF(INDEX('Discl output_ class'!$B:$T,MATCH('Class output'!$A485,'Discl output_ class'!$B:$B,FALSE),MATCH('Class output'!Q$1,'Discl output_ class'!$B$1:$T$1,FALSE))=0,0,'Inq6 adjusted class'!T485)</f>
        <v>2814.0828769570121</v>
      </c>
      <c r="R485" s="39">
        <f>IF(INDEX('Discl output_ class'!$B:$T,MATCH('Class output'!$A485,'Discl output_ class'!$B:$B,FALSE),MATCH('Class output'!R$1,'Discl output_ class'!$B$1:$T$1,FALSE))=0,0,'Inq6 adjusted class'!U485)</f>
        <v>3641.9672058494984</v>
      </c>
      <c r="S485" s="39">
        <f>IF(INDEX('Discl output_ class'!$B:$T,MATCH('Class output'!$A485,'Discl output_ class'!$B:$B,FALSE),MATCH('Class output'!S$1,'Discl output_ class'!$B$1:$T$1,FALSE))=0,0,'Inq6 adjusted class'!V485)</f>
        <v>2716.507914640868</v>
      </c>
      <c r="T485" s="39">
        <f>IFERROR(VLOOKUP(A485,'Output A'!B:E,4,FALSE),0)</f>
        <v>3055.59</v>
      </c>
    </row>
    <row r="486" spans="1:20" x14ac:dyDescent="0.3">
      <c r="A486" s="6">
        <f>'Discl output_ class'!B486</f>
        <v>6612</v>
      </c>
      <c r="B486" s="39">
        <f>IF(INDEX('Discl output_ class'!$B:$T,MATCH('Class output'!$A486,'Discl output_ class'!$B:$B,FALSE),MATCH('Class output'!B$1,'Discl output_ class'!$B$1:$T$1,FALSE))=0,0,'Inq6 adjusted class'!E486)</f>
        <v>14475.445301339214</v>
      </c>
      <c r="C486" s="39">
        <f>IF(INDEX('Discl output_ class'!$B:$T,MATCH('Class output'!$A486,'Discl output_ class'!$B:$B,FALSE),MATCH('Class output'!C$1,'Discl output_ class'!$B$1:$T$1,FALSE))=0,0,'Inq6 adjusted class'!F486)</f>
        <v>21354.979820196128</v>
      </c>
      <c r="D486" s="39">
        <f>IF(INDEX('Discl output_ class'!$B:$T,MATCH('Class output'!$A486,'Discl output_ class'!$B:$B,FALSE),MATCH('Class output'!D$1,'Discl output_ class'!$B$1:$T$1,FALSE))=0,0,'Inq6 adjusted class'!G486)</f>
        <v>23292.947925422788</v>
      </c>
      <c r="E486" s="39">
        <f>IF(INDEX('Discl output_ class'!$B:$T,MATCH('Class output'!$A486,'Discl output_ class'!$B:$B,FALSE),MATCH('Class output'!E$1,'Discl output_ class'!$B$1:$T$1,FALSE))=0,0,'Inq6 adjusted class'!H486)</f>
        <v>24599.788374978943</v>
      </c>
      <c r="F486" s="39">
        <f>IF(INDEX('Discl output_ class'!$B:$T,MATCH('Class output'!$A486,'Discl output_ class'!$B:$B,FALSE),MATCH('Class output'!F$1,'Discl output_ class'!$B$1:$T$1,FALSE))=0,0,'Inq6 adjusted class'!I486)</f>
        <v>25174.393146219281</v>
      </c>
      <c r="G486" s="39">
        <f>IF(INDEX('Discl output_ class'!$B:$T,MATCH('Class output'!$A486,'Discl output_ class'!$B:$B,FALSE),MATCH('Class output'!G$1,'Discl output_ class'!$B$1:$T$1,FALSE))=0,0,'Inq6 adjusted class'!J486)</f>
        <v>26709.745104447644</v>
      </c>
      <c r="H486" s="39">
        <f>IF(INDEX('Discl output_ class'!$B:$T,MATCH('Class output'!$A486,'Discl output_ class'!$B:$B,FALSE),MATCH('Class output'!H$1,'Discl output_ class'!$B$1:$T$1,FALSE))=0,0,'Inq6 adjusted class'!K486)</f>
        <v>27547.480685665003</v>
      </c>
      <c r="I486" s="39">
        <f>IF(INDEX('Discl output_ class'!$B:$T,MATCH('Class output'!$A486,'Discl output_ class'!$B:$B,FALSE),MATCH('Class output'!I$1,'Discl output_ class'!$B$1:$T$1,FALSE))=0,0,'Inq6 adjusted class'!L486)</f>
        <v>29021.467133102906</v>
      </c>
      <c r="J486" s="39">
        <f>IF(INDEX('Discl output_ class'!$B:$T,MATCH('Class output'!$A486,'Discl output_ class'!$B:$B,FALSE),MATCH('Class output'!J$1,'Discl output_ class'!$B$1:$T$1,FALSE))=0,0,'Inq6 adjusted class'!M486)</f>
        <v>32232.3074143866</v>
      </c>
      <c r="K486" s="39">
        <f>IF(INDEX('Discl output_ class'!$B:$T,MATCH('Class output'!$A486,'Discl output_ class'!$B:$B,FALSE),MATCH('Class output'!K$1,'Discl output_ class'!$B$1:$T$1,FALSE))=0,0,'Inq6 adjusted class'!N486)</f>
        <v>32993.720988962756</v>
      </c>
      <c r="L486" s="39">
        <f>IF(INDEX('Discl output_ class'!$B:$T,MATCH('Class output'!$A486,'Discl output_ class'!$B:$B,FALSE),MATCH('Class output'!L$1,'Discl output_ class'!$B$1:$T$1,FALSE))=0,0,'Inq6 adjusted class'!O486)</f>
        <v>35147.043380865842</v>
      </c>
      <c r="M486" s="39">
        <f>IF(INDEX('Discl output_ class'!$B:$T,MATCH('Class output'!$A486,'Discl output_ class'!$B:$B,FALSE),MATCH('Class output'!M$1,'Discl output_ class'!$B$1:$T$1,FALSE))=0,0,'Inq6 adjusted class'!P486)</f>
        <v>28318.631200354088</v>
      </c>
      <c r="N486" s="39">
        <f>IF(INDEX('Discl output_ class'!$B:$T,MATCH('Class output'!$A486,'Discl output_ class'!$B:$B,FALSE),MATCH('Class output'!N$1,'Discl output_ class'!$B$1:$T$1,FALSE))=0,0,'Inq6 adjusted class'!Q486)</f>
        <v>23708.036505780023</v>
      </c>
      <c r="O486" s="39">
        <f>IF(INDEX('Discl output_ class'!$B:$T,MATCH('Class output'!$A486,'Discl output_ class'!$B:$B,FALSE),MATCH('Class output'!O$1,'Discl output_ class'!$B$1:$T$1,FALSE))=0,0,'Inq6 adjusted class'!R486)</f>
        <v>37171.521625513975</v>
      </c>
      <c r="P486" s="39">
        <f>IF(INDEX('Discl output_ class'!$B:$T,MATCH('Class output'!$A486,'Discl output_ class'!$B:$B,FALSE),MATCH('Class output'!P$1,'Discl output_ class'!$B$1:$T$1,FALSE))=0,0,'Inq6 adjusted class'!S486)</f>
        <v>36469.308568365304</v>
      </c>
      <c r="Q486" s="39">
        <f>IF(INDEX('Discl output_ class'!$B:$T,MATCH('Class output'!$A486,'Discl output_ class'!$B:$B,FALSE),MATCH('Class output'!Q$1,'Discl output_ class'!$B$1:$T$1,FALSE))=0,0,'Inq6 adjusted class'!T486)</f>
        <v>29180.064399105348</v>
      </c>
      <c r="R486" s="39">
        <f>IF(INDEX('Discl output_ class'!$B:$T,MATCH('Class output'!$A486,'Discl output_ class'!$B:$B,FALSE),MATCH('Class output'!R$1,'Discl output_ class'!$B$1:$T$1,FALSE))=0,0,'Inq6 adjusted class'!U486)</f>
        <v>25319.424674071164</v>
      </c>
      <c r="S486" s="39">
        <f>IF(INDEX('Discl output_ class'!$B:$T,MATCH('Class output'!$A486,'Discl output_ class'!$B:$B,FALSE),MATCH('Class output'!S$1,'Discl output_ class'!$B$1:$T$1,FALSE))=0,0,'Inq6 adjusted class'!V486)</f>
        <v>23996.172045252191</v>
      </c>
      <c r="T486" s="39">
        <f>IFERROR(VLOOKUP(A486,'Output A'!B:E,4,FALSE),0)</f>
        <v>22605.3</v>
      </c>
    </row>
    <row r="487" spans="1:20" x14ac:dyDescent="0.3">
      <c r="A487" s="6">
        <f>'Discl output_ class'!B487</f>
        <v>6619</v>
      </c>
      <c r="B487" s="39">
        <f>IF(INDEX('Discl output_ class'!$B:$T,MATCH('Class output'!$A487,'Discl output_ class'!$B:$B,FALSE),MATCH('Class output'!B$1,'Discl output_ class'!$B$1:$T$1,FALSE))=0,0,'Inq6 adjusted class'!E487)</f>
        <v>14226.851183980161</v>
      </c>
      <c r="C487" s="39">
        <f>IF(INDEX('Discl output_ class'!$B:$T,MATCH('Class output'!$A487,'Discl output_ class'!$B:$B,FALSE),MATCH('Class output'!C$1,'Discl output_ class'!$B$1:$T$1,FALSE))=0,0,'Inq6 adjusted class'!F487)</f>
        <v>12985.65069659519</v>
      </c>
      <c r="D487" s="39">
        <f>IF(INDEX('Discl output_ class'!$B:$T,MATCH('Class output'!$A487,'Discl output_ class'!$B:$B,FALSE),MATCH('Class output'!D$1,'Discl output_ class'!$B$1:$T$1,FALSE))=0,0,'Inq6 adjusted class'!G487)</f>
        <v>17803.655257747996</v>
      </c>
      <c r="E487" s="39">
        <f>IF(INDEX('Discl output_ class'!$B:$T,MATCH('Class output'!$A487,'Discl output_ class'!$B:$B,FALSE),MATCH('Class output'!E$1,'Discl output_ class'!$B$1:$T$1,FALSE))=0,0,'Inq6 adjusted class'!H487)</f>
        <v>24289.490530434861</v>
      </c>
      <c r="F487" s="39">
        <f>IF(INDEX('Discl output_ class'!$B:$T,MATCH('Class output'!$A487,'Discl output_ class'!$B:$B,FALSE),MATCH('Class output'!F$1,'Discl output_ class'!$B$1:$T$1,FALSE))=0,0,'Inq6 adjusted class'!I487)</f>
        <v>22854.293059745862</v>
      </c>
      <c r="G487" s="39">
        <f>IF(INDEX('Discl output_ class'!$B:$T,MATCH('Class output'!$A487,'Discl output_ class'!$B:$B,FALSE),MATCH('Class output'!G$1,'Discl output_ class'!$B$1:$T$1,FALSE))=0,0,'Inq6 adjusted class'!J487)</f>
        <v>24958.013617240718</v>
      </c>
      <c r="H487" s="39">
        <f>IF(INDEX('Discl output_ class'!$B:$T,MATCH('Class output'!$A487,'Discl output_ class'!$B:$B,FALSE),MATCH('Class output'!H$1,'Discl output_ class'!$B$1:$T$1,FALSE))=0,0,'Inq6 adjusted class'!K487)</f>
        <v>26428.294097084872</v>
      </c>
      <c r="I487" s="39">
        <f>IF(INDEX('Discl output_ class'!$B:$T,MATCH('Class output'!$A487,'Discl output_ class'!$B:$B,FALSE),MATCH('Class output'!I$1,'Discl output_ class'!$B$1:$T$1,FALSE))=0,0,'Inq6 adjusted class'!L487)</f>
        <v>27440.59651652195</v>
      </c>
      <c r="J487" s="39">
        <f>IF(INDEX('Discl output_ class'!$B:$T,MATCH('Class output'!$A487,'Discl output_ class'!$B:$B,FALSE),MATCH('Class output'!J$1,'Discl output_ class'!$B$1:$T$1,FALSE))=0,0,'Inq6 adjusted class'!M487)</f>
        <v>29394.641362415638</v>
      </c>
      <c r="K487" s="39">
        <f>IF(INDEX('Discl output_ class'!$B:$T,MATCH('Class output'!$A487,'Discl output_ class'!$B:$B,FALSE),MATCH('Class output'!K$1,'Discl output_ class'!$B$1:$T$1,FALSE))=0,0,'Inq6 adjusted class'!N487)</f>
        <v>28451.178540484038</v>
      </c>
      <c r="L487" s="39">
        <f>IF(INDEX('Discl output_ class'!$B:$T,MATCH('Class output'!$A487,'Discl output_ class'!$B:$B,FALSE),MATCH('Class output'!L$1,'Discl output_ class'!$B$1:$T$1,FALSE))=0,0,'Inq6 adjusted class'!O487)</f>
        <v>31455.971309429016</v>
      </c>
      <c r="M487" s="39">
        <f>IF(INDEX('Discl output_ class'!$B:$T,MATCH('Class output'!$A487,'Discl output_ class'!$B:$B,FALSE),MATCH('Class output'!M$1,'Discl output_ class'!$B$1:$T$1,FALSE))=0,0,'Inq6 adjusted class'!P487)</f>
        <v>38262.917705116633</v>
      </c>
      <c r="N487" s="39">
        <f>IF(INDEX('Discl output_ class'!$B:$T,MATCH('Class output'!$A487,'Discl output_ class'!$B:$B,FALSE),MATCH('Class output'!N$1,'Discl output_ class'!$B$1:$T$1,FALSE))=0,0,'Inq6 adjusted class'!Q487)</f>
        <v>36168.859321294593</v>
      </c>
      <c r="O487" s="39">
        <f>IF(INDEX('Discl output_ class'!$B:$T,MATCH('Class output'!$A487,'Discl output_ class'!$B:$B,FALSE),MATCH('Class output'!O$1,'Discl output_ class'!$B$1:$T$1,FALSE))=0,0,'Inq6 adjusted class'!R487)</f>
        <v>46910.882191762241</v>
      </c>
      <c r="P487" s="39">
        <f>IF(INDEX('Discl output_ class'!$B:$T,MATCH('Class output'!$A487,'Discl output_ class'!$B:$B,FALSE),MATCH('Class output'!P$1,'Discl output_ class'!$B$1:$T$1,FALSE))=0,0,'Inq6 adjusted class'!S487)</f>
        <v>50307.552098794375</v>
      </c>
      <c r="Q487" s="39">
        <f>IF(INDEX('Discl output_ class'!$B:$T,MATCH('Class output'!$A487,'Discl output_ class'!$B:$B,FALSE),MATCH('Class output'!Q$1,'Discl output_ class'!$B$1:$T$1,FALSE))=0,0,'Inq6 adjusted class'!T487)</f>
        <v>40492.637463264</v>
      </c>
      <c r="R487" s="39">
        <f>IF(INDEX('Discl output_ class'!$B:$T,MATCH('Class output'!$A487,'Discl output_ class'!$B:$B,FALSE),MATCH('Class output'!R$1,'Discl output_ class'!$B$1:$T$1,FALSE))=0,0,'Inq6 adjusted class'!U487)</f>
        <v>43717.690179764868</v>
      </c>
      <c r="S487" s="39">
        <f>IF(INDEX('Discl output_ class'!$B:$T,MATCH('Class output'!$A487,'Discl output_ class'!$B:$B,FALSE),MATCH('Class output'!S$1,'Discl output_ class'!$B$1:$T$1,FALSE))=0,0,'Inq6 adjusted class'!V487)</f>
        <v>45718.079908859225</v>
      </c>
      <c r="T487" s="39">
        <f>IFERROR(VLOOKUP(A487,'Output A'!B:E,4,FALSE),0)</f>
        <v>48556.23</v>
      </c>
    </row>
    <row r="488" spans="1:20" x14ac:dyDescent="0.3">
      <c r="A488" s="6">
        <f>'Discl output_ class'!B488</f>
        <v>6621</v>
      </c>
      <c r="B488" s="39">
        <f>IF(INDEX('Discl output_ class'!$B:$T,MATCH('Class output'!$A488,'Discl output_ class'!$B:$B,FALSE),MATCH('Class output'!B$1,'Discl output_ class'!$B$1:$T$1,FALSE))=0,0,'Inq6 adjusted class'!E488)</f>
        <v>1942.608111562595</v>
      </c>
      <c r="C488" s="39">
        <f>IF(INDEX('Discl output_ class'!$B:$T,MATCH('Class output'!$A488,'Discl output_ class'!$B:$B,FALSE),MATCH('Class output'!C$1,'Discl output_ class'!$B$1:$T$1,FALSE))=0,0,'Inq6 adjusted class'!F488)</f>
        <v>2175.1314675204803</v>
      </c>
      <c r="D488" s="39">
        <f>IF(INDEX('Discl output_ class'!$B:$T,MATCH('Class output'!$A488,'Discl output_ class'!$B:$B,FALSE),MATCH('Class output'!D$1,'Discl output_ class'!$B$1:$T$1,FALSE))=0,0,'Inq6 adjusted class'!G488)</f>
        <v>1987.1458739541936</v>
      </c>
      <c r="E488" s="39">
        <f>IF(INDEX('Discl output_ class'!$B:$T,MATCH('Class output'!$A488,'Discl output_ class'!$B:$B,FALSE),MATCH('Class output'!E$1,'Discl output_ class'!$B$1:$T$1,FALSE))=0,0,'Inq6 adjusted class'!H488)</f>
        <v>1972.5685283669145</v>
      </c>
      <c r="F488" s="39">
        <f>IF(INDEX('Discl output_ class'!$B:$T,MATCH('Class output'!$A488,'Discl output_ class'!$B:$B,FALSE),MATCH('Class output'!F$1,'Discl output_ class'!$B$1:$T$1,FALSE))=0,0,'Inq6 adjusted class'!I488)</f>
        <v>1869.9422416389777</v>
      </c>
      <c r="G488" s="39">
        <f>IF(INDEX('Discl output_ class'!$B:$T,MATCH('Class output'!$A488,'Discl output_ class'!$B:$B,FALSE),MATCH('Class output'!G$1,'Discl output_ class'!$B$1:$T$1,FALSE))=0,0,'Inq6 adjusted class'!J488)</f>
        <v>1855.5734305574751</v>
      </c>
      <c r="H488" s="39">
        <f>IF(INDEX('Discl output_ class'!$B:$T,MATCH('Class output'!$A488,'Discl output_ class'!$B:$B,FALSE),MATCH('Class output'!H$1,'Discl output_ class'!$B$1:$T$1,FALSE))=0,0,'Inq6 adjusted class'!K488)</f>
        <v>1818.7275909437919</v>
      </c>
      <c r="I488" s="39">
        <f>IF(INDEX('Discl output_ class'!$B:$T,MATCH('Class output'!$A488,'Discl output_ class'!$B:$B,FALSE),MATCH('Class output'!I$1,'Discl output_ class'!$B$1:$T$1,FALSE))=0,0,'Inq6 adjusted class'!L488)</f>
        <v>1876.5566752883956</v>
      </c>
      <c r="J488" s="39">
        <f>IF(INDEX('Discl output_ class'!$B:$T,MATCH('Class output'!$A488,'Discl output_ class'!$B:$B,FALSE),MATCH('Class output'!J$1,'Discl output_ class'!$B$1:$T$1,FALSE))=0,0,'Inq6 adjusted class'!M488)</f>
        <v>1875.1133844949752</v>
      </c>
      <c r="K488" s="39">
        <f>IF(INDEX('Discl output_ class'!$B:$T,MATCH('Class output'!$A488,'Discl output_ class'!$B:$B,FALSE),MATCH('Class output'!K$1,'Discl output_ class'!$B$1:$T$1,FALSE))=0,0,'Inq6 adjusted class'!N488)</f>
        <v>2024.5471635580411</v>
      </c>
      <c r="L488" s="39">
        <f>IF(INDEX('Discl output_ class'!$B:$T,MATCH('Class output'!$A488,'Discl output_ class'!$B:$B,FALSE),MATCH('Class output'!L$1,'Discl output_ class'!$B$1:$T$1,FALSE))=0,0,'Inq6 adjusted class'!O488)</f>
        <v>2686.3757846789567</v>
      </c>
      <c r="M488" s="39">
        <f>IF(INDEX('Discl output_ class'!$B:$T,MATCH('Class output'!$A488,'Discl output_ class'!$B:$B,FALSE),MATCH('Class output'!M$1,'Discl output_ class'!$B$1:$T$1,FALSE))=0,0,'Inq6 adjusted class'!P488)</f>
        <v>2963.9928341667505</v>
      </c>
      <c r="N488" s="39">
        <f>IF(INDEX('Discl output_ class'!$B:$T,MATCH('Class output'!$A488,'Discl output_ class'!$B:$B,FALSE),MATCH('Class output'!N$1,'Discl output_ class'!$B$1:$T$1,FALSE))=0,0,'Inq6 adjusted class'!Q488)</f>
        <v>3246.644720603515</v>
      </c>
      <c r="O488" s="39">
        <f>IF(INDEX('Discl output_ class'!$B:$T,MATCH('Class output'!$A488,'Discl output_ class'!$B:$B,FALSE),MATCH('Class output'!O$1,'Discl output_ class'!$B$1:$T$1,FALSE))=0,0,'Inq6 adjusted class'!R488)</f>
        <v>2824.7654878022013</v>
      </c>
      <c r="P488" s="39">
        <f>IF(INDEX('Discl output_ class'!$B:$T,MATCH('Class output'!$A488,'Discl output_ class'!$B:$B,FALSE),MATCH('Class output'!P$1,'Discl output_ class'!$B$1:$T$1,FALSE))=0,0,'Inq6 adjusted class'!S488)</f>
        <v>2991.4712933904257</v>
      </c>
      <c r="Q488" s="39">
        <f>IF(INDEX('Discl output_ class'!$B:$T,MATCH('Class output'!$A488,'Discl output_ class'!$B:$B,FALSE),MATCH('Class output'!Q$1,'Discl output_ class'!$B$1:$T$1,FALSE))=0,0,'Inq6 adjusted class'!T488)</f>
        <v>3054.9088660298953</v>
      </c>
      <c r="R488" s="39">
        <f>IF(INDEX('Discl output_ class'!$B:$T,MATCH('Class output'!$A488,'Discl output_ class'!$B:$B,FALSE),MATCH('Class output'!R$1,'Discl output_ class'!$B$1:$T$1,FALSE))=0,0,'Inq6 adjusted class'!U488)</f>
        <v>3418.3625968657675</v>
      </c>
      <c r="S488" s="39">
        <f>IF(INDEX('Discl output_ class'!$B:$T,MATCH('Class output'!$A488,'Discl output_ class'!$B:$B,FALSE),MATCH('Class output'!S$1,'Discl output_ class'!$B$1:$T$1,FALSE))=0,0,'Inq6 adjusted class'!V488)</f>
        <v>2888.0389275856792</v>
      </c>
      <c r="T488" s="39">
        <f>IFERROR(VLOOKUP(A488,'Output A'!B:E,4,FALSE),0)</f>
        <v>2992.79</v>
      </c>
    </row>
    <row r="489" spans="1:20" x14ac:dyDescent="0.3">
      <c r="A489" s="6">
        <f>'Discl output_ class'!B489</f>
        <v>6622</v>
      </c>
      <c r="B489" s="39">
        <f>IF(INDEX('Discl output_ class'!$B:$T,MATCH('Class output'!$A489,'Discl output_ class'!$B:$B,FALSE),MATCH('Class output'!B$1,'Discl output_ class'!$B$1:$T$1,FALSE))=0,0,'Inq6 adjusted class'!E489)</f>
        <v>23819.180717797954</v>
      </c>
      <c r="C489" s="39">
        <f>IF(INDEX('Discl output_ class'!$B:$T,MATCH('Class output'!$A489,'Discl output_ class'!$B:$B,FALSE),MATCH('Class output'!C$1,'Discl output_ class'!$B$1:$T$1,FALSE))=0,0,'Inq6 adjusted class'!F489)</f>
        <v>26670.252842795235</v>
      </c>
      <c r="D489" s="39">
        <f>IF(INDEX('Discl output_ class'!$B:$T,MATCH('Class output'!$A489,'Discl output_ class'!$B:$B,FALSE),MATCH('Class output'!D$1,'Discl output_ class'!$B$1:$T$1,FALSE))=0,0,'Inq6 adjusted class'!G489)</f>
        <v>24365.278000547642</v>
      </c>
      <c r="E489" s="39">
        <f>IF(INDEX('Discl output_ class'!$B:$T,MATCH('Class output'!$A489,'Discl output_ class'!$B:$B,FALSE),MATCH('Class output'!E$1,'Discl output_ class'!$B$1:$T$1,FALSE))=0,0,'Inq6 adjusted class'!H489)</f>
        <v>24186.538692880535</v>
      </c>
      <c r="F489" s="39">
        <f>IF(INDEX('Discl output_ class'!$B:$T,MATCH('Class output'!$A489,'Discl output_ class'!$B:$B,FALSE),MATCH('Class output'!F$1,'Discl output_ class'!$B$1:$T$1,FALSE))=0,0,'Inq6 adjusted class'!I489)</f>
        <v>22928.192217634434</v>
      </c>
      <c r="G489" s="39">
        <f>IF(INDEX('Discl output_ class'!$B:$T,MATCH('Class output'!$A489,'Discl output_ class'!$B:$B,FALSE),MATCH('Class output'!G$1,'Discl output_ class'!$B$1:$T$1,FALSE))=0,0,'Inq6 adjusted class'!J489)</f>
        <v>22752.009844147433</v>
      </c>
      <c r="H489" s="39">
        <f>IF(INDEX('Discl output_ class'!$B:$T,MATCH('Class output'!$A489,'Discl output_ class'!$B:$B,FALSE),MATCH('Class output'!H$1,'Discl output_ class'!$B$1:$T$1,FALSE))=0,0,'Inq6 adjusted class'!K489)</f>
        <v>22300.226642361376</v>
      </c>
      <c r="I489" s="39">
        <f>IF(INDEX('Discl output_ class'!$B:$T,MATCH('Class output'!$A489,'Discl output_ class'!$B:$B,FALSE),MATCH('Class output'!I$1,'Discl output_ class'!$B$1:$T$1,FALSE))=0,0,'Inq6 adjusted class'!L489)</f>
        <v>23009.294725908556</v>
      </c>
      <c r="J489" s="39">
        <f>IF(INDEX('Discl output_ class'!$B:$T,MATCH('Class output'!$A489,'Discl output_ class'!$B:$B,FALSE),MATCH('Class output'!J$1,'Discl output_ class'!$B$1:$T$1,FALSE))=0,0,'Inq6 adjusted class'!M489)</f>
        <v>22991.597896562376</v>
      </c>
      <c r="K489" s="39">
        <f>IF(INDEX('Discl output_ class'!$B:$T,MATCH('Class output'!$A489,'Discl output_ class'!$B:$B,FALSE),MATCH('Class output'!K$1,'Discl output_ class'!$B$1:$T$1,FALSE))=0,0,'Inq6 adjusted class'!N489)</f>
        <v>26756.783588581475</v>
      </c>
      <c r="L489" s="39">
        <f>IF(INDEX('Discl output_ class'!$B:$T,MATCH('Class output'!$A489,'Discl output_ class'!$B:$B,FALSE),MATCH('Class output'!L$1,'Discl output_ class'!$B$1:$T$1,FALSE))=0,0,'Inq6 adjusted class'!O489)</f>
        <v>30726.44472999101</v>
      </c>
      <c r="M489" s="39">
        <f>IF(INDEX('Discl output_ class'!$B:$T,MATCH('Class output'!$A489,'Discl output_ class'!$B:$B,FALSE),MATCH('Class output'!M$1,'Discl output_ class'!$B$1:$T$1,FALSE))=0,0,'Inq6 adjusted class'!P489)</f>
        <v>36012.156050356571</v>
      </c>
      <c r="N489" s="39">
        <f>IF(INDEX('Discl output_ class'!$B:$T,MATCH('Class output'!$A489,'Discl output_ class'!$B:$B,FALSE),MATCH('Class output'!N$1,'Discl output_ class'!$B$1:$T$1,FALSE))=0,0,'Inq6 adjusted class'!Q489)</f>
        <v>39374.99763319156</v>
      </c>
      <c r="O489" s="39">
        <f>IF(INDEX('Discl output_ class'!$B:$T,MATCH('Class output'!$A489,'Discl output_ class'!$B:$B,FALSE),MATCH('Class output'!O$1,'Discl output_ class'!$B$1:$T$1,FALSE))=0,0,'Inq6 adjusted class'!R489)</f>
        <v>30917.414416891428</v>
      </c>
      <c r="P489" s="39">
        <f>IF(INDEX('Discl output_ class'!$B:$T,MATCH('Class output'!$A489,'Discl output_ class'!$B:$B,FALSE),MATCH('Class output'!P$1,'Discl output_ class'!$B$1:$T$1,FALSE))=0,0,'Inq6 adjusted class'!S489)</f>
        <v>29502.217289733988</v>
      </c>
      <c r="Q489" s="39">
        <f>IF(INDEX('Discl output_ class'!$B:$T,MATCH('Class output'!$A489,'Discl output_ class'!$B:$B,FALSE),MATCH('Class output'!Q$1,'Discl output_ class'!$B$1:$T$1,FALSE))=0,0,'Inq6 adjusted class'!T489)</f>
        <v>28086.055695641535</v>
      </c>
      <c r="R489" s="39">
        <f>IF(INDEX('Discl output_ class'!$B:$T,MATCH('Class output'!$A489,'Discl output_ class'!$B:$B,FALSE),MATCH('Class output'!R$1,'Discl output_ class'!$B$1:$T$1,FALSE))=0,0,'Inq6 adjusted class'!U489)</f>
        <v>32301.087409157168</v>
      </c>
      <c r="S489" s="39">
        <f>IF(INDEX('Discl output_ class'!$B:$T,MATCH('Class output'!$A489,'Discl output_ class'!$B:$B,FALSE),MATCH('Class output'!S$1,'Discl output_ class'!$B$1:$T$1,FALSE))=0,0,'Inq6 adjusted class'!V489)</f>
        <v>30474.83930009677</v>
      </c>
      <c r="T489" s="39">
        <f>IFERROR(VLOOKUP(A489,'Output A'!B:E,4,FALSE),0)</f>
        <v>33313.83</v>
      </c>
    </row>
    <row r="490" spans="1:20" x14ac:dyDescent="0.3">
      <c r="A490" s="6">
        <f>'Discl output_ class'!B490</f>
        <v>6629</v>
      </c>
      <c r="B490" s="39">
        <f>IF(INDEX('Discl output_ class'!$B:$T,MATCH('Class output'!$A490,'Discl output_ class'!$B:$B,FALSE),MATCH('Class output'!B$1,'Discl output_ class'!$B$1:$T$1,FALSE))=0,0,'Inq6 adjusted class'!E490)</f>
        <v>13338.543200076241</v>
      </c>
      <c r="C490" s="39">
        <f>IF(INDEX('Discl output_ class'!$B:$T,MATCH('Class output'!$A490,'Discl output_ class'!$B:$B,FALSE),MATCH('Class output'!C$1,'Discl output_ class'!$B$1:$T$1,FALSE))=0,0,'Inq6 adjusted class'!F490)</f>
        <v>14935.119889945079</v>
      </c>
      <c r="D490" s="39">
        <f>IF(INDEX('Discl output_ class'!$B:$T,MATCH('Class output'!$A490,'Discl output_ class'!$B:$B,FALSE),MATCH('Class output'!D$1,'Discl output_ class'!$B$1:$T$1,FALSE))=0,0,'Inq6 adjusted class'!G490)</f>
        <v>13644.353138868899</v>
      </c>
      <c r="E490" s="39">
        <f>IF(INDEX('Discl output_ class'!$B:$T,MATCH('Class output'!$A490,'Discl output_ class'!$B:$B,FALSE),MATCH('Class output'!E$1,'Discl output_ class'!$B$1:$T$1,FALSE))=0,0,'Inq6 adjusted class'!H490)</f>
        <v>13544.260612382968</v>
      </c>
      <c r="F490" s="39">
        <f>IF(INDEX('Discl output_ class'!$B:$T,MATCH('Class output'!$A490,'Discl output_ class'!$B:$B,FALSE),MATCH('Class output'!F$1,'Discl output_ class'!$B$1:$T$1,FALSE))=0,0,'Inq6 adjusted class'!I490)</f>
        <v>12839.597046511777</v>
      </c>
      <c r="G490" s="39">
        <f>IF(INDEX('Discl output_ class'!$B:$T,MATCH('Class output'!$A490,'Discl output_ class'!$B:$B,FALSE),MATCH('Class output'!G$1,'Discl output_ class'!$B$1:$T$1,FALSE))=0,0,'Inq6 adjusted class'!J490)</f>
        <v>12740.936381911655</v>
      </c>
      <c r="H490" s="39">
        <f>IF(INDEX('Discl output_ class'!$B:$T,MATCH('Class output'!$A490,'Discl output_ class'!$B:$B,FALSE),MATCH('Class output'!H$1,'Discl output_ class'!$B$1:$T$1,FALSE))=0,0,'Inq6 adjusted class'!K490)</f>
        <v>12487.941544453233</v>
      </c>
      <c r="I490" s="39">
        <f>IF(INDEX('Discl output_ class'!$B:$T,MATCH('Class output'!$A490,'Discl output_ class'!$B:$B,FALSE),MATCH('Class output'!I$1,'Discl output_ class'!$B$1:$T$1,FALSE))=0,0,'Inq6 adjusted class'!L490)</f>
        <v>12885.01377696382</v>
      </c>
      <c r="J490" s="39">
        <f>IF(INDEX('Discl output_ class'!$B:$T,MATCH('Class output'!$A490,'Discl output_ class'!$B:$B,FALSE),MATCH('Class output'!J$1,'Discl output_ class'!$B$1:$T$1,FALSE))=0,0,'Inq6 adjusted class'!M490)</f>
        <v>12875.103699638539</v>
      </c>
      <c r="K490" s="39">
        <f>IF(INDEX('Discl output_ class'!$B:$T,MATCH('Class output'!$A490,'Discl output_ class'!$B:$B,FALSE),MATCH('Class output'!K$1,'Discl output_ class'!$B$1:$T$1,FALSE))=0,0,'Inq6 adjusted class'!N490)</f>
        <v>15210.116313351778</v>
      </c>
      <c r="L490" s="39">
        <f>IF(INDEX('Discl output_ class'!$B:$T,MATCH('Class output'!$A490,'Discl output_ class'!$B:$B,FALSE),MATCH('Class output'!L$1,'Discl output_ class'!$B$1:$T$1,FALSE))=0,0,'Inq6 adjusted class'!O490)</f>
        <v>16947.257096307934</v>
      </c>
      <c r="M490" s="39">
        <f>IF(INDEX('Discl output_ class'!$B:$T,MATCH('Class output'!$A490,'Discl output_ class'!$B:$B,FALSE),MATCH('Class output'!M$1,'Discl output_ class'!$B$1:$T$1,FALSE))=0,0,'Inq6 adjusted class'!P490)</f>
        <v>16974.224300123766</v>
      </c>
      <c r="N490" s="39">
        <f>IF(INDEX('Discl output_ class'!$B:$T,MATCH('Class output'!$A490,'Discl output_ class'!$B:$B,FALSE),MATCH('Class output'!N$1,'Discl output_ class'!$B$1:$T$1,FALSE))=0,0,'Inq6 adjusted class'!Q490)</f>
        <v>18988.105947683744</v>
      </c>
      <c r="O490" s="39">
        <f>IF(INDEX('Discl output_ class'!$B:$T,MATCH('Class output'!$A490,'Discl output_ class'!$B:$B,FALSE),MATCH('Class output'!O$1,'Discl output_ class'!$B$1:$T$1,FALSE))=0,0,'Inq6 adjusted class'!R490)</f>
        <v>19001.331915131741</v>
      </c>
      <c r="P490" s="39">
        <f>IF(INDEX('Discl output_ class'!$B:$T,MATCH('Class output'!$A490,'Discl output_ class'!$B:$B,FALSE),MATCH('Class output'!P$1,'Discl output_ class'!$B$1:$T$1,FALSE))=0,0,'Inq6 adjusted class'!S490)</f>
        <v>20402.510371368713</v>
      </c>
      <c r="Q490" s="39">
        <f>IF(INDEX('Discl output_ class'!$B:$T,MATCH('Class output'!$A490,'Discl output_ class'!$B:$B,FALSE),MATCH('Class output'!Q$1,'Discl output_ class'!$B$1:$T$1,FALSE))=0,0,'Inq6 adjusted class'!T490)</f>
        <v>23266.7508993298</v>
      </c>
      <c r="R490" s="39">
        <f>IF(INDEX('Discl output_ class'!$B:$T,MATCH('Class output'!$A490,'Discl output_ class'!$B:$B,FALSE),MATCH('Class output'!R$1,'Discl output_ class'!$B$1:$T$1,FALSE))=0,0,'Inq6 adjusted class'!U490)</f>
        <v>24493.499481593157</v>
      </c>
      <c r="S490" s="39">
        <f>IF(INDEX('Discl output_ class'!$B:$T,MATCH('Class output'!$A490,'Discl output_ class'!$B:$B,FALSE),MATCH('Class output'!S$1,'Discl output_ class'!$B$1:$T$1,FALSE))=0,0,'Inq6 adjusted class'!V490)</f>
        <v>22953.976898366011</v>
      </c>
      <c r="T490" s="39">
        <f>IFERROR(VLOOKUP(A490,'Output A'!B:E,4,FALSE),0)</f>
        <v>25250.3</v>
      </c>
    </row>
    <row r="491" spans="1:20" x14ac:dyDescent="0.3">
      <c r="A491" s="6">
        <f>'Discl output_ class'!B491</f>
        <v>6630</v>
      </c>
      <c r="B491" s="39">
        <f>IF(INDEX('Discl output_ class'!$B:$T,MATCH('Class output'!$A491,'Discl output_ class'!$B:$B,FALSE),MATCH('Class output'!B$1,'Discl output_ class'!$B$1:$T$1,FALSE))=0,0,'Inq6 adjusted class'!E491)</f>
        <v>8922.0420381986223</v>
      </c>
      <c r="C491" s="39">
        <f>IF(INDEX('Discl output_ class'!$B:$T,MATCH('Class output'!$A491,'Discl output_ class'!$B:$B,FALSE),MATCH('Class output'!C$1,'Discl output_ class'!$B$1:$T$1,FALSE))=0,0,'Inq6 adjusted class'!F491)</f>
        <v>13562.855962089512</v>
      </c>
      <c r="D491" s="39">
        <f>IF(INDEX('Discl output_ class'!$B:$T,MATCH('Class output'!$A491,'Discl output_ class'!$B:$B,FALSE),MATCH('Class output'!D$1,'Discl output_ class'!$B$1:$T$1,FALSE))=0,0,'Inq6 adjusted class'!G491)</f>
        <v>14611.511827262109</v>
      </c>
      <c r="E491" s="39">
        <f>IF(INDEX('Discl output_ class'!$B:$T,MATCH('Class output'!$A491,'Discl output_ class'!$B:$B,FALSE),MATCH('Class output'!E$1,'Discl output_ class'!$B$1:$T$1,FALSE))=0,0,'Inq6 adjusted class'!H491)</f>
        <v>15156.637325190195</v>
      </c>
      <c r="F491" s="39">
        <f>IF(INDEX('Discl output_ class'!$B:$T,MATCH('Class output'!$A491,'Discl output_ class'!$B:$B,FALSE),MATCH('Class output'!F$1,'Discl output_ class'!$B$1:$T$1,FALSE))=0,0,'Inq6 adjusted class'!I491)</f>
        <v>15610.904473192766</v>
      </c>
      <c r="G491" s="39">
        <f>IF(INDEX('Discl output_ class'!$B:$T,MATCH('Class output'!$A491,'Discl output_ class'!$B:$B,FALSE),MATCH('Class output'!G$1,'Discl output_ class'!$B$1:$T$1,FALSE))=0,0,'Inq6 adjusted class'!J491)</f>
        <v>16527.460257998813</v>
      </c>
      <c r="H491" s="39">
        <f>IF(INDEX('Discl output_ class'!$B:$T,MATCH('Class output'!$A491,'Discl output_ class'!$B:$B,FALSE),MATCH('Class output'!H$1,'Discl output_ class'!$B$1:$T$1,FALSE))=0,0,'Inq6 adjusted class'!K491)</f>
        <v>17011.422677951996</v>
      </c>
      <c r="I491" s="39">
        <f>IF(INDEX('Discl output_ class'!$B:$T,MATCH('Class output'!$A491,'Discl output_ class'!$B:$B,FALSE),MATCH('Class output'!I$1,'Discl output_ class'!$B$1:$T$1,FALSE))=0,0,'Inq6 adjusted class'!L491)</f>
        <v>17941.766799397843</v>
      </c>
      <c r="J491" s="39">
        <f>IF(INDEX('Discl output_ class'!$B:$T,MATCH('Class output'!$A491,'Discl output_ class'!$B:$B,FALSE),MATCH('Class output'!J$1,'Discl output_ class'!$B$1:$T$1,FALSE))=0,0,'Inq6 adjusted class'!M491)</f>
        <v>19980.938734393429</v>
      </c>
      <c r="K491" s="39">
        <f>IF(INDEX('Discl output_ class'!$B:$T,MATCH('Class output'!$A491,'Discl output_ class'!$B:$B,FALSE),MATCH('Class output'!K$1,'Discl output_ class'!$B$1:$T$1,FALSE))=0,0,'Inq6 adjusted class'!N491)</f>
        <v>22238.314518400068</v>
      </c>
      <c r="L491" s="39">
        <f>IF(INDEX('Discl output_ class'!$B:$T,MATCH('Class output'!$A491,'Discl output_ class'!$B:$B,FALSE),MATCH('Class output'!L$1,'Discl output_ class'!$B$1:$T$1,FALSE))=0,0,'Inq6 adjusted class'!O491)</f>
        <v>20128.070001872155</v>
      </c>
      <c r="M491" s="39">
        <f>IF(INDEX('Discl output_ class'!$B:$T,MATCH('Class output'!$A491,'Discl output_ class'!$B:$B,FALSE),MATCH('Class output'!M$1,'Discl output_ class'!$B$1:$T$1,FALSE))=0,0,'Inq6 adjusted class'!P491)</f>
        <v>21429.393206403394</v>
      </c>
      <c r="N491" s="39">
        <f>IF(INDEX('Discl output_ class'!$B:$T,MATCH('Class output'!$A491,'Discl output_ class'!$B:$B,FALSE),MATCH('Class output'!N$1,'Discl output_ class'!$B$1:$T$1,FALSE))=0,0,'Inq6 adjusted class'!Q491)</f>
        <v>23929.844725050076</v>
      </c>
      <c r="O491" s="39">
        <f>IF(INDEX('Discl output_ class'!$B:$T,MATCH('Class output'!$A491,'Discl output_ class'!$B:$B,FALSE),MATCH('Class output'!O$1,'Discl output_ class'!$B$1:$T$1,FALSE))=0,0,'Inq6 adjusted class'!R491)</f>
        <v>20939.079051242097</v>
      </c>
      <c r="P491" s="39">
        <f>IF(INDEX('Discl output_ class'!$B:$T,MATCH('Class output'!$A491,'Discl output_ class'!$B:$B,FALSE),MATCH('Class output'!P$1,'Discl output_ class'!$B$1:$T$1,FALSE))=0,0,'Inq6 adjusted class'!S491)</f>
        <v>21820.506795350033</v>
      </c>
      <c r="Q491" s="39">
        <f>IF(INDEX('Discl output_ class'!$B:$T,MATCH('Class output'!$A491,'Discl output_ class'!$B:$B,FALSE),MATCH('Class output'!Q$1,'Discl output_ class'!$B$1:$T$1,FALSE))=0,0,'Inq6 adjusted class'!T491)</f>
        <v>22456.054028734361</v>
      </c>
      <c r="R491" s="39">
        <f>IF(INDEX('Discl output_ class'!$B:$T,MATCH('Class output'!$A491,'Discl output_ class'!$B:$B,FALSE),MATCH('Class output'!R$1,'Discl output_ class'!$B$1:$T$1,FALSE))=0,0,'Inq6 adjusted class'!U491)</f>
        <v>27996.872658983168</v>
      </c>
      <c r="S491" s="39">
        <f>IF(INDEX('Discl output_ class'!$B:$T,MATCH('Class output'!$A491,'Discl output_ class'!$B:$B,FALSE),MATCH('Class output'!S$1,'Discl output_ class'!$B$1:$T$1,FALSE))=0,0,'Inq6 adjusted class'!V491)</f>
        <v>28868.143773028507</v>
      </c>
      <c r="T491" s="39">
        <f>IFERROR(VLOOKUP(A491,'Output A'!B:E,4,FALSE),0)</f>
        <v>34023.449999999997</v>
      </c>
    </row>
    <row r="492" spans="1:20" x14ac:dyDescent="0.3">
      <c r="A492" s="6">
        <f>'Discl output_ class'!B492</f>
        <v>6810</v>
      </c>
      <c r="B492" s="39">
        <f>IF(INDEX('Discl output_ class'!$B:$T,MATCH('Class output'!$A492,'Discl output_ class'!$B:$B,FALSE),MATCH('Class output'!B$1,'Discl output_ class'!$B$1:$T$1,FALSE))=0,0,'Inq6 adjusted class'!E492)</f>
        <v>2020.9363379507349</v>
      </c>
      <c r="C492" s="39">
        <f>IF(INDEX('Discl output_ class'!$B:$T,MATCH('Class output'!$A492,'Discl output_ class'!$B:$B,FALSE),MATCH('Class output'!C$1,'Discl output_ class'!$B$1:$T$1,FALSE))=0,0,'Inq6 adjusted class'!F492)</f>
        <v>2363.0681054346105</v>
      </c>
      <c r="D492" s="39">
        <f>IF(INDEX('Discl output_ class'!$B:$T,MATCH('Class output'!$A492,'Discl output_ class'!$B:$B,FALSE),MATCH('Class output'!D$1,'Discl output_ class'!$B$1:$T$1,FALSE))=0,0,'Inq6 adjusted class'!G492)</f>
        <v>2518.5170141388598</v>
      </c>
      <c r="E492" s="39">
        <f>IF(INDEX('Discl output_ class'!$B:$T,MATCH('Class output'!$A492,'Discl output_ class'!$B:$B,FALSE),MATCH('Class output'!E$1,'Discl output_ class'!$B$1:$T$1,FALSE))=0,0,'Inq6 adjusted class'!H492)</f>
        <v>2543.3632442653366</v>
      </c>
      <c r="F492" s="39">
        <f>IF(INDEX('Discl output_ class'!$B:$T,MATCH('Class output'!$A492,'Discl output_ class'!$B:$B,FALSE),MATCH('Class output'!F$1,'Discl output_ class'!$B$1:$T$1,FALSE))=0,0,'Inq6 adjusted class'!I492)</f>
        <v>2276.1826716096793</v>
      </c>
      <c r="G492" s="39">
        <f>IF(INDEX('Discl output_ class'!$B:$T,MATCH('Class output'!$A492,'Discl output_ class'!$B:$B,FALSE),MATCH('Class output'!G$1,'Discl output_ class'!$B$1:$T$1,FALSE))=0,0,'Inq6 adjusted class'!J492)</f>
        <v>2200.5519296207726</v>
      </c>
      <c r="H492" s="39">
        <f>IF(INDEX('Discl output_ class'!$B:$T,MATCH('Class output'!$A492,'Discl output_ class'!$B:$B,FALSE),MATCH('Class output'!H$1,'Discl output_ class'!$B$1:$T$1,FALSE))=0,0,'Inq6 adjusted class'!K492)</f>
        <v>1745.3404583778142</v>
      </c>
      <c r="I492" s="39">
        <f>IF(INDEX('Discl output_ class'!$B:$T,MATCH('Class output'!$A492,'Discl output_ class'!$B:$B,FALSE),MATCH('Class output'!I$1,'Discl output_ class'!$B$1:$T$1,FALSE))=0,0,'Inq6 adjusted class'!L492)</f>
        <v>1775.5062253616718</v>
      </c>
      <c r="J492" s="39">
        <f>IF(INDEX('Discl output_ class'!$B:$T,MATCH('Class output'!$A492,'Discl output_ class'!$B:$B,FALSE),MATCH('Class output'!J$1,'Discl output_ class'!$B$1:$T$1,FALSE))=0,0,'Inq6 adjusted class'!M492)</f>
        <v>2106.1887386005878</v>
      </c>
      <c r="K492" s="39">
        <f>IF(INDEX('Discl output_ class'!$B:$T,MATCH('Class output'!$A492,'Discl output_ class'!$B:$B,FALSE),MATCH('Class output'!K$1,'Discl output_ class'!$B$1:$T$1,FALSE))=0,0,'Inq6 adjusted class'!N492)</f>
        <v>1878.4452930857917</v>
      </c>
      <c r="L492" s="39">
        <f>IF(INDEX('Discl output_ class'!$B:$T,MATCH('Class output'!$A492,'Discl output_ class'!$B:$B,FALSE),MATCH('Class output'!L$1,'Discl output_ class'!$B$1:$T$1,FALSE))=0,0,'Inq6 adjusted class'!O492)</f>
        <v>2527.5433064986028</v>
      </c>
      <c r="M492" s="39">
        <f>IF(INDEX('Discl output_ class'!$B:$T,MATCH('Class output'!$A492,'Discl output_ class'!$B:$B,FALSE),MATCH('Class output'!M$1,'Discl output_ class'!$B$1:$T$1,FALSE))=0,0,'Inq6 adjusted class'!P492)</f>
        <v>1980.23312783343</v>
      </c>
      <c r="N492" s="39">
        <f>IF(INDEX('Discl output_ class'!$B:$T,MATCH('Class output'!$A492,'Discl output_ class'!$B:$B,FALSE),MATCH('Class output'!N$1,'Discl output_ class'!$B$1:$T$1,FALSE))=0,0,'Inq6 adjusted class'!Q492)</f>
        <v>1788.7971009904309</v>
      </c>
      <c r="O492" s="39">
        <f>IF(INDEX('Discl output_ class'!$B:$T,MATCH('Class output'!$A492,'Discl output_ class'!$B:$B,FALSE),MATCH('Class output'!O$1,'Discl output_ class'!$B$1:$T$1,FALSE))=0,0,'Inq6 adjusted class'!R492)</f>
        <v>2973.6872758402988</v>
      </c>
      <c r="P492" s="39">
        <f>IF(INDEX('Discl output_ class'!$B:$T,MATCH('Class output'!$A492,'Discl output_ class'!$B:$B,FALSE),MATCH('Class output'!P$1,'Discl output_ class'!$B$1:$T$1,FALSE))=0,0,'Inq6 adjusted class'!S492)</f>
        <v>2525.6518091796479</v>
      </c>
      <c r="Q492" s="39">
        <f>IF(INDEX('Discl output_ class'!$B:$T,MATCH('Class output'!$A492,'Discl output_ class'!$B:$B,FALSE),MATCH('Class output'!Q$1,'Discl output_ class'!$B$1:$T$1,FALSE))=0,0,'Inq6 adjusted class'!T492)</f>
        <v>2720.7422217872072</v>
      </c>
      <c r="R492" s="39">
        <f>IF(INDEX('Discl output_ class'!$B:$T,MATCH('Class output'!$A492,'Discl output_ class'!$B:$B,FALSE),MATCH('Class output'!R$1,'Discl output_ class'!$B$1:$T$1,FALSE))=0,0,'Inq6 adjusted class'!U492)</f>
        <v>2018.502876088535</v>
      </c>
      <c r="S492" s="39">
        <f>IF(INDEX('Discl output_ class'!$B:$T,MATCH('Class output'!$A492,'Discl output_ class'!$B:$B,FALSE),MATCH('Class output'!S$1,'Discl output_ class'!$B$1:$T$1,FALSE))=0,0,'Inq6 adjusted class'!V492)</f>
        <v>2282.0440233492286</v>
      </c>
      <c r="T492" s="39">
        <f>IFERROR(VLOOKUP(A492,'Output A'!B:E,4,FALSE),0)</f>
        <v>2183.06</v>
      </c>
    </row>
    <row r="493" spans="1:20" x14ac:dyDescent="0.3">
      <c r="A493" s="6">
        <f>'Discl output_ class'!B493</f>
        <v>6820</v>
      </c>
      <c r="B493" s="39">
        <f>IF(INDEX('Discl output_ class'!$B:$T,MATCH('Class output'!$A493,'Discl output_ class'!$B:$B,FALSE),MATCH('Class output'!B$1,'Discl output_ class'!$B$1:$T$1,FALSE))=0,0,'Inq6 adjusted class'!E493)</f>
        <v>27460.211496911761</v>
      </c>
      <c r="C493" s="39">
        <f>IF(INDEX('Discl output_ class'!$B:$T,MATCH('Class output'!$A493,'Discl output_ class'!$B:$B,FALSE),MATCH('Class output'!C$1,'Discl output_ class'!$B$1:$T$1,FALSE))=0,0,'Inq6 adjusted class'!F493)</f>
        <v>32045.481301929696</v>
      </c>
      <c r="D493" s="39">
        <f>IF(INDEX('Discl output_ class'!$B:$T,MATCH('Class output'!$A493,'Discl output_ class'!$B:$B,FALSE),MATCH('Class output'!D$1,'Discl output_ class'!$B$1:$T$1,FALSE))=0,0,'Inq6 adjusted class'!G493)</f>
        <v>36169.377895943675</v>
      </c>
      <c r="E493" s="39">
        <f>IF(INDEX('Discl output_ class'!$B:$T,MATCH('Class output'!$A493,'Discl output_ class'!$B:$B,FALSE),MATCH('Class output'!E$1,'Discl output_ class'!$B$1:$T$1,FALSE))=0,0,'Inq6 adjusted class'!H493)</f>
        <v>32969.99590711925</v>
      </c>
      <c r="F493" s="39">
        <f>IF(INDEX('Discl output_ class'!$B:$T,MATCH('Class output'!$A493,'Discl output_ class'!$B:$B,FALSE),MATCH('Class output'!F$1,'Discl output_ class'!$B$1:$T$1,FALSE))=0,0,'Inq6 adjusted class'!I493)</f>
        <v>31908.638884055337</v>
      </c>
      <c r="G493" s="39">
        <f>IF(INDEX('Discl output_ class'!$B:$T,MATCH('Class output'!$A493,'Discl output_ class'!$B:$B,FALSE),MATCH('Class output'!G$1,'Discl output_ class'!$B$1:$T$1,FALSE))=0,0,'Inq6 adjusted class'!J493)</f>
        <v>31490.81169413896</v>
      </c>
      <c r="H493" s="39">
        <f>IF(INDEX('Discl output_ class'!$B:$T,MATCH('Class output'!$A493,'Discl output_ class'!$B:$B,FALSE),MATCH('Class output'!H$1,'Discl output_ class'!$B$1:$T$1,FALSE))=0,0,'Inq6 adjusted class'!K493)</f>
        <v>31816.414365713812</v>
      </c>
      <c r="I493" s="39">
        <f>IF(INDEX('Discl output_ class'!$B:$T,MATCH('Class output'!$A493,'Discl output_ class'!$B:$B,FALSE),MATCH('Class output'!I$1,'Discl output_ class'!$B$1:$T$1,FALSE))=0,0,'Inq6 adjusted class'!L493)</f>
        <v>33122.127600815009</v>
      </c>
      <c r="J493" s="39">
        <f>IF(INDEX('Discl output_ class'!$B:$T,MATCH('Class output'!$A493,'Discl output_ class'!$B:$B,FALSE),MATCH('Class output'!J$1,'Discl output_ class'!$B$1:$T$1,FALSE))=0,0,'Inq6 adjusted class'!M493)</f>
        <v>33848.078751878405</v>
      </c>
      <c r="K493" s="39">
        <f>IF(INDEX('Discl output_ class'!$B:$T,MATCH('Class output'!$A493,'Discl output_ class'!$B:$B,FALSE),MATCH('Class output'!K$1,'Discl output_ class'!$B$1:$T$1,FALSE))=0,0,'Inq6 adjusted class'!N493)</f>
        <v>32940.546144215434</v>
      </c>
      <c r="L493" s="39">
        <f>IF(INDEX('Discl output_ class'!$B:$T,MATCH('Class output'!$A493,'Discl output_ class'!$B:$B,FALSE),MATCH('Class output'!L$1,'Discl output_ class'!$B$1:$T$1,FALSE))=0,0,'Inq6 adjusted class'!O493)</f>
        <v>36574.880141399597</v>
      </c>
      <c r="M493" s="39">
        <f>IF(INDEX('Discl output_ class'!$B:$T,MATCH('Class output'!$A493,'Discl output_ class'!$B:$B,FALSE),MATCH('Class output'!M$1,'Discl output_ class'!$B$1:$T$1,FALSE))=0,0,'Inq6 adjusted class'!P493)</f>
        <v>39039.326538593581</v>
      </c>
      <c r="N493" s="39">
        <f>IF(INDEX('Discl output_ class'!$B:$T,MATCH('Class output'!$A493,'Discl output_ class'!$B:$B,FALSE),MATCH('Class output'!N$1,'Discl output_ class'!$B$1:$T$1,FALSE))=0,0,'Inq6 adjusted class'!Q493)</f>
        <v>38745.063263956064</v>
      </c>
      <c r="O493" s="39">
        <f>IF(INDEX('Discl output_ class'!$B:$T,MATCH('Class output'!$A493,'Discl output_ class'!$B:$B,FALSE),MATCH('Class output'!O$1,'Discl output_ class'!$B$1:$T$1,FALSE))=0,0,'Inq6 adjusted class'!R493)</f>
        <v>38711.327013375172</v>
      </c>
      <c r="P493" s="39">
        <f>IF(INDEX('Discl output_ class'!$B:$T,MATCH('Class output'!$A493,'Discl output_ class'!$B:$B,FALSE),MATCH('Class output'!P$1,'Discl output_ class'!$B$1:$T$1,FALSE))=0,0,'Inq6 adjusted class'!S493)</f>
        <v>35474.897872856956</v>
      </c>
      <c r="Q493" s="39">
        <f>IF(INDEX('Discl output_ class'!$B:$T,MATCH('Class output'!$A493,'Discl output_ class'!$B:$B,FALSE),MATCH('Class output'!Q$1,'Discl output_ class'!$B$1:$T$1,FALSE))=0,0,'Inq6 adjusted class'!T493)</f>
        <v>39673.585270675227</v>
      </c>
      <c r="R493" s="39">
        <f>IF(INDEX('Discl output_ class'!$B:$T,MATCH('Class output'!$A493,'Discl output_ class'!$B:$B,FALSE),MATCH('Class output'!R$1,'Discl output_ class'!$B$1:$T$1,FALSE))=0,0,'Inq6 adjusted class'!U493)</f>
        <v>40144.259281522638</v>
      </c>
      <c r="S493" s="39">
        <f>IF(INDEX('Discl output_ class'!$B:$T,MATCH('Class output'!$A493,'Discl output_ class'!$B:$B,FALSE),MATCH('Class output'!S$1,'Discl output_ class'!$B$1:$T$1,FALSE))=0,0,'Inq6 adjusted class'!V493)</f>
        <v>43594.860272194033</v>
      </c>
      <c r="T493" s="39">
        <f>IFERROR(VLOOKUP(A493,'Output A'!B:E,4,FALSE),0)</f>
        <v>40374.839999999997</v>
      </c>
    </row>
    <row r="494" spans="1:20" x14ac:dyDescent="0.3">
      <c r="A494" s="6">
        <f>'Discl output_ class'!B494</f>
        <v>6831</v>
      </c>
      <c r="B494" s="39">
        <f>IF(INDEX('Discl output_ class'!$B:$T,MATCH('Class output'!$A494,'Discl output_ class'!$B:$B,FALSE),MATCH('Class output'!B$1,'Discl output_ class'!$B$1:$T$1,FALSE))=0,0,'Inq6 adjusted class'!E494)</f>
        <v>19671.493473239185</v>
      </c>
      <c r="C494" s="39">
        <f>IF(INDEX('Discl output_ class'!$B:$T,MATCH('Class output'!$A494,'Discl output_ class'!$B:$B,FALSE),MATCH('Class output'!C$1,'Discl output_ class'!$B$1:$T$1,FALSE))=0,0,'Inq6 adjusted class'!F494)</f>
        <v>19170.130757578874</v>
      </c>
      <c r="D494" s="39">
        <f>IF(INDEX('Discl output_ class'!$B:$T,MATCH('Class output'!$A494,'Discl output_ class'!$B:$B,FALSE),MATCH('Class output'!D$1,'Discl output_ class'!$B$1:$T$1,FALSE))=0,0,'Inq6 adjusted class'!G494)</f>
        <v>20938.413940732575</v>
      </c>
      <c r="E494" s="39">
        <f>IF(INDEX('Discl output_ class'!$B:$T,MATCH('Class output'!$A494,'Discl output_ class'!$B:$B,FALSE),MATCH('Class output'!E$1,'Discl output_ class'!$B$1:$T$1,FALSE))=0,0,'Inq6 adjusted class'!H494)</f>
        <v>23106.758856609566</v>
      </c>
      <c r="F494" s="39">
        <f>IF(INDEX('Discl output_ class'!$B:$T,MATCH('Class output'!$A494,'Discl output_ class'!$B:$B,FALSE),MATCH('Class output'!F$1,'Discl output_ class'!$B$1:$T$1,FALSE))=0,0,'Inq6 adjusted class'!I494)</f>
        <v>20221.966991153495</v>
      </c>
      <c r="G494" s="39">
        <f>IF(INDEX('Discl output_ class'!$B:$T,MATCH('Class output'!$A494,'Discl output_ class'!$B:$B,FALSE),MATCH('Class output'!G$1,'Discl output_ class'!$B$1:$T$1,FALSE))=0,0,'Inq6 adjusted class'!J494)</f>
        <v>20518.985913898388</v>
      </c>
      <c r="H494" s="39">
        <f>IF(INDEX('Discl output_ class'!$B:$T,MATCH('Class output'!$A494,'Discl output_ class'!$B:$B,FALSE),MATCH('Class output'!H$1,'Discl output_ class'!$B$1:$T$1,FALSE))=0,0,'Inq6 adjusted class'!K494)</f>
        <v>19594.032458708425</v>
      </c>
      <c r="I494" s="39">
        <f>IF(INDEX('Discl output_ class'!$B:$T,MATCH('Class output'!$A494,'Discl output_ class'!$B:$B,FALSE),MATCH('Class output'!I$1,'Discl output_ class'!$B$1:$T$1,FALSE))=0,0,'Inq6 adjusted class'!L494)</f>
        <v>20766.849994803095</v>
      </c>
      <c r="J494" s="39">
        <f>IF(INDEX('Discl output_ class'!$B:$T,MATCH('Class output'!$A494,'Discl output_ class'!$B:$B,FALSE),MATCH('Class output'!J$1,'Discl output_ class'!$B$1:$T$1,FALSE))=0,0,'Inq6 adjusted class'!M494)</f>
        <v>23290.731645167907</v>
      </c>
      <c r="K494" s="39">
        <f>IF(INDEX('Discl output_ class'!$B:$T,MATCH('Class output'!$A494,'Discl output_ class'!$B:$B,FALSE),MATCH('Class output'!K$1,'Discl output_ class'!$B$1:$T$1,FALSE))=0,0,'Inq6 adjusted class'!N494)</f>
        <v>25203.732486887129</v>
      </c>
      <c r="L494" s="39">
        <f>IF(INDEX('Discl output_ class'!$B:$T,MATCH('Class output'!$A494,'Discl output_ class'!$B:$B,FALSE),MATCH('Class output'!L$1,'Discl output_ class'!$B$1:$T$1,FALSE))=0,0,'Inq6 adjusted class'!O494)</f>
        <v>28657.418160666988</v>
      </c>
      <c r="M494" s="39">
        <f>IF(INDEX('Discl output_ class'!$B:$T,MATCH('Class output'!$A494,'Discl output_ class'!$B:$B,FALSE),MATCH('Class output'!M$1,'Discl output_ class'!$B$1:$T$1,FALSE))=0,0,'Inq6 adjusted class'!P494)</f>
        <v>31796.737403653864</v>
      </c>
      <c r="N494" s="39">
        <f>IF(INDEX('Discl output_ class'!$B:$T,MATCH('Class output'!$A494,'Discl output_ class'!$B:$B,FALSE),MATCH('Class output'!N$1,'Discl output_ class'!$B$1:$T$1,FALSE))=0,0,'Inq6 adjusted class'!Q494)</f>
        <v>33692.241868839701</v>
      </c>
      <c r="O494" s="39">
        <f>IF(INDEX('Discl output_ class'!$B:$T,MATCH('Class output'!$A494,'Discl output_ class'!$B:$B,FALSE),MATCH('Class output'!O$1,'Discl output_ class'!$B$1:$T$1,FALSE))=0,0,'Inq6 adjusted class'!R494)</f>
        <v>33009.509786975847</v>
      </c>
      <c r="P494" s="39">
        <f>IF(INDEX('Discl output_ class'!$B:$T,MATCH('Class output'!$A494,'Discl output_ class'!$B:$B,FALSE),MATCH('Class output'!P$1,'Discl output_ class'!$B$1:$T$1,FALSE))=0,0,'Inq6 adjusted class'!S494)</f>
        <v>42530.222450403679</v>
      </c>
      <c r="Q494" s="39">
        <f>IF(INDEX('Discl output_ class'!$B:$T,MATCH('Class output'!$A494,'Discl output_ class'!$B:$B,FALSE),MATCH('Class output'!Q$1,'Discl output_ class'!$B$1:$T$1,FALSE))=0,0,'Inq6 adjusted class'!T494)</f>
        <v>38883.948088429192</v>
      </c>
      <c r="R494" s="39">
        <f>IF(INDEX('Discl output_ class'!$B:$T,MATCH('Class output'!$A494,'Discl output_ class'!$B:$B,FALSE),MATCH('Class output'!R$1,'Discl output_ class'!$B$1:$T$1,FALSE))=0,0,'Inq6 adjusted class'!U494)</f>
        <v>39591.554532572743</v>
      </c>
      <c r="S494" s="39">
        <f>IF(INDEX('Discl output_ class'!$B:$T,MATCH('Class output'!$A494,'Discl output_ class'!$B:$B,FALSE),MATCH('Class output'!S$1,'Discl output_ class'!$B$1:$T$1,FALSE))=0,0,'Inq6 adjusted class'!V494)</f>
        <v>46198.923682876462</v>
      </c>
      <c r="T494" s="39">
        <f>IFERROR(VLOOKUP(A494,'Output A'!B:E,4,FALSE),0)</f>
        <v>41157.019999999997</v>
      </c>
    </row>
    <row r="495" spans="1:20" x14ac:dyDescent="0.3">
      <c r="A495" s="6">
        <f>'Discl output_ class'!B495</f>
        <v>6832</v>
      </c>
      <c r="B495" s="39">
        <f>IF(INDEX('Discl output_ class'!$B:$T,MATCH('Class output'!$A495,'Discl output_ class'!$B:$B,FALSE),MATCH('Class output'!B$1,'Discl output_ class'!$B$1:$T$1,FALSE))=0,0,'Inq6 adjusted class'!E495)</f>
        <v>9527.1456067218169</v>
      </c>
      <c r="C495" s="39">
        <f>IF(INDEX('Discl output_ class'!$B:$T,MATCH('Class output'!$A495,'Discl output_ class'!$B:$B,FALSE),MATCH('Class output'!C$1,'Discl output_ class'!$B$1:$T$1,FALSE))=0,0,'Inq6 adjusted class'!F495)</f>
        <v>8354.9098640957236</v>
      </c>
      <c r="D495" s="39">
        <f>IF(INDEX('Discl output_ class'!$B:$T,MATCH('Class output'!$A495,'Discl output_ class'!$B:$B,FALSE),MATCH('Class output'!D$1,'Discl output_ class'!$B$1:$T$1,FALSE))=0,0,'Inq6 adjusted class'!G495)</f>
        <v>9101.1163215235538</v>
      </c>
      <c r="E495" s="39">
        <f>IF(INDEX('Discl output_ class'!$B:$T,MATCH('Class output'!$A495,'Discl output_ class'!$B:$B,FALSE),MATCH('Class output'!E$1,'Discl output_ class'!$B$1:$T$1,FALSE))=0,0,'Inq6 adjusted class'!H495)</f>
        <v>9622.6762893065661</v>
      </c>
      <c r="F495" s="39">
        <f>IF(INDEX('Discl output_ class'!$B:$T,MATCH('Class output'!$A495,'Discl output_ class'!$B:$B,FALSE),MATCH('Class output'!F$1,'Discl output_ class'!$B$1:$T$1,FALSE))=0,0,'Inq6 adjusted class'!I495)</f>
        <v>10559.389369809727</v>
      </c>
      <c r="G495" s="39">
        <f>IF(INDEX('Discl output_ class'!$B:$T,MATCH('Class output'!$A495,'Discl output_ class'!$B:$B,FALSE),MATCH('Class output'!G$1,'Discl output_ class'!$B$1:$T$1,FALSE))=0,0,'Inq6 adjusted class'!J495)</f>
        <v>10758.656861587244</v>
      </c>
      <c r="H495" s="39">
        <f>IF(INDEX('Discl output_ class'!$B:$T,MATCH('Class output'!$A495,'Discl output_ class'!$B:$B,FALSE),MATCH('Class output'!H$1,'Discl output_ class'!$B$1:$T$1,FALSE))=0,0,'Inq6 adjusted class'!K495)</f>
        <v>12317.230649429132</v>
      </c>
      <c r="I495" s="39">
        <f>IF(INDEX('Discl output_ class'!$B:$T,MATCH('Class output'!$A495,'Discl output_ class'!$B:$B,FALSE),MATCH('Class output'!I$1,'Discl output_ class'!$B$1:$T$1,FALSE))=0,0,'Inq6 adjusted class'!L495)</f>
        <v>14347.31298843934</v>
      </c>
      <c r="J495" s="39">
        <f>IF(INDEX('Discl output_ class'!$B:$T,MATCH('Class output'!$A495,'Discl output_ class'!$B:$B,FALSE),MATCH('Class output'!J$1,'Discl output_ class'!$B$1:$T$1,FALSE))=0,0,'Inq6 adjusted class'!M495)</f>
        <v>16066.633362003791</v>
      </c>
      <c r="K495" s="39">
        <f>IF(INDEX('Discl output_ class'!$B:$T,MATCH('Class output'!$A495,'Discl output_ class'!$B:$B,FALSE),MATCH('Class output'!K$1,'Discl output_ class'!$B$1:$T$1,FALSE))=0,0,'Inq6 adjusted class'!N495)</f>
        <v>18831.960082130128</v>
      </c>
      <c r="L495" s="39">
        <f>IF(INDEX('Discl output_ class'!$B:$T,MATCH('Class output'!$A495,'Discl output_ class'!$B:$B,FALSE),MATCH('Class output'!L$1,'Discl output_ class'!$B$1:$T$1,FALSE))=0,0,'Inq6 adjusted class'!O495)</f>
        <v>18648.784484101536</v>
      </c>
      <c r="M495" s="39">
        <f>IF(INDEX('Discl output_ class'!$B:$T,MATCH('Class output'!$A495,'Discl output_ class'!$B:$B,FALSE),MATCH('Class output'!M$1,'Discl output_ class'!$B$1:$T$1,FALSE))=0,0,'Inq6 adjusted class'!P495)</f>
        <v>23429.711909124337</v>
      </c>
      <c r="N495" s="39">
        <f>IF(INDEX('Discl output_ class'!$B:$T,MATCH('Class output'!$A495,'Discl output_ class'!$B:$B,FALSE),MATCH('Class output'!N$1,'Discl output_ class'!$B$1:$T$1,FALSE))=0,0,'Inq6 adjusted class'!Q495)</f>
        <v>25558.892113157537</v>
      </c>
      <c r="O495" s="39">
        <f>IF(INDEX('Discl output_ class'!$B:$T,MATCH('Class output'!$A495,'Discl output_ class'!$B:$B,FALSE),MATCH('Class output'!O$1,'Discl output_ class'!$B$1:$T$1,FALSE))=0,0,'Inq6 adjusted class'!R495)</f>
        <v>25594.023243591982</v>
      </c>
      <c r="P495" s="39">
        <f>IF(INDEX('Discl output_ class'!$B:$T,MATCH('Class output'!$A495,'Discl output_ class'!$B:$B,FALSE),MATCH('Class output'!P$1,'Discl output_ class'!$B$1:$T$1,FALSE))=0,0,'Inq6 adjusted class'!S495)</f>
        <v>32410.614266429584</v>
      </c>
      <c r="Q495" s="39">
        <f>IF(INDEX('Discl output_ class'!$B:$T,MATCH('Class output'!$A495,'Discl output_ class'!$B:$B,FALSE),MATCH('Class output'!Q$1,'Discl output_ class'!$B$1:$T$1,FALSE))=0,0,'Inq6 adjusted class'!T495)</f>
        <v>28098.785867981707</v>
      </c>
      <c r="R495" s="39">
        <f>IF(INDEX('Discl output_ class'!$B:$T,MATCH('Class output'!$A495,'Discl output_ class'!$B:$B,FALSE),MATCH('Class output'!R$1,'Discl output_ class'!$B$1:$T$1,FALSE))=0,0,'Inq6 adjusted class'!U495)</f>
        <v>29136.616539538787</v>
      </c>
      <c r="S495" s="39">
        <f>IF(INDEX('Discl output_ class'!$B:$T,MATCH('Class output'!$A495,'Discl output_ class'!$B:$B,FALSE),MATCH('Class output'!S$1,'Discl output_ class'!$B$1:$T$1,FALSE))=0,0,'Inq6 adjusted class'!V495)</f>
        <v>34454.991332535501</v>
      </c>
      <c r="T495" s="39">
        <f>IFERROR(VLOOKUP(A495,'Output A'!B:E,4,FALSE),0)</f>
        <v>29085.599999999999</v>
      </c>
    </row>
    <row r="496" spans="1:20" x14ac:dyDescent="0.3">
      <c r="A496" s="6">
        <f>'Discl output_ class'!B496</f>
        <v>6910</v>
      </c>
      <c r="B496" s="39">
        <f>IF(INDEX('Discl output_ class'!$B:$T,MATCH('Class output'!$A496,'Discl output_ class'!$B:$B,FALSE),MATCH('Class output'!B$1,'Discl output_ class'!$B$1:$T$1,FALSE))=0,0,'Inq6 adjusted class'!E496)</f>
        <v>71022.933991441649</v>
      </c>
      <c r="C496" s="39">
        <f>IF(INDEX('Discl output_ class'!$B:$T,MATCH('Class output'!$A496,'Discl output_ class'!$B:$B,FALSE),MATCH('Class output'!C$1,'Discl output_ class'!$B$1:$T$1,FALSE))=0,0,'Inq6 adjusted class'!F496)</f>
        <v>74368.574562057736</v>
      </c>
      <c r="D496" s="39">
        <f>IF(INDEX('Discl output_ class'!$B:$T,MATCH('Class output'!$A496,'Discl output_ class'!$B:$B,FALSE),MATCH('Class output'!D$1,'Discl output_ class'!$B$1:$T$1,FALSE))=0,0,'Inq6 adjusted class'!G496)</f>
        <v>77592.417024611423</v>
      </c>
      <c r="E496" s="39">
        <f>IF(INDEX('Discl output_ class'!$B:$T,MATCH('Class output'!$A496,'Discl output_ class'!$B:$B,FALSE),MATCH('Class output'!E$1,'Discl output_ class'!$B$1:$T$1,FALSE))=0,0,'Inq6 adjusted class'!H496)</f>
        <v>81317.519612202086</v>
      </c>
      <c r="F496" s="39">
        <f>IF(INDEX('Discl output_ class'!$B:$T,MATCH('Class output'!$A496,'Discl output_ class'!$B:$B,FALSE),MATCH('Class output'!F$1,'Discl output_ class'!$B$1:$T$1,FALSE))=0,0,'Inq6 adjusted class'!I496)</f>
        <v>81407.072099837547</v>
      </c>
      <c r="G496" s="39">
        <f>IF(INDEX('Discl output_ class'!$B:$T,MATCH('Class output'!$A496,'Discl output_ class'!$B:$B,FALSE),MATCH('Class output'!G$1,'Discl output_ class'!$B$1:$T$1,FALSE))=0,0,'Inq6 adjusted class'!J496)</f>
        <v>80648.786976156494</v>
      </c>
      <c r="H496" s="39">
        <f>IF(INDEX('Discl output_ class'!$B:$T,MATCH('Class output'!$A496,'Discl output_ class'!$B:$B,FALSE),MATCH('Class output'!H$1,'Discl output_ class'!$B$1:$T$1,FALSE))=0,0,'Inq6 adjusted class'!K496)</f>
        <v>83346.518969848737</v>
      </c>
      <c r="I496" s="39">
        <f>IF(INDEX('Discl output_ class'!$B:$T,MATCH('Class output'!$A496,'Discl output_ class'!$B:$B,FALSE),MATCH('Class output'!I$1,'Discl output_ class'!$B$1:$T$1,FALSE))=0,0,'Inq6 adjusted class'!L496)</f>
        <v>81951.675873433269</v>
      </c>
      <c r="J496" s="39">
        <f>IF(INDEX('Discl output_ class'!$B:$T,MATCH('Class output'!$A496,'Discl output_ class'!$B:$B,FALSE),MATCH('Class output'!J$1,'Discl output_ class'!$B$1:$T$1,FALSE))=0,0,'Inq6 adjusted class'!M496)</f>
        <v>87317.766016600886</v>
      </c>
      <c r="K496" s="39">
        <f>IF(INDEX('Discl output_ class'!$B:$T,MATCH('Class output'!$A496,'Discl output_ class'!$B:$B,FALSE),MATCH('Class output'!K$1,'Discl output_ class'!$B$1:$T$1,FALSE))=0,0,'Inq6 adjusted class'!N496)</f>
        <v>93348.612988266294</v>
      </c>
      <c r="L496" s="39">
        <f>IF(INDEX('Discl output_ class'!$B:$T,MATCH('Class output'!$A496,'Discl output_ class'!$B:$B,FALSE),MATCH('Class output'!L$1,'Discl output_ class'!$B$1:$T$1,FALSE))=0,0,'Inq6 adjusted class'!O496)</f>
        <v>86833.612618234387</v>
      </c>
      <c r="M496" s="39">
        <f>IF(INDEX('Discl output_ class'!$B:$T,MATCH('Class output'!$A496,'Discl output_ class'!$B:$B,FALSE),MATCH('Class output'!M$1,'Discl output_ class'!$B$1:$T$1,FALSE))=0,0,'Inq6 adjusted class'!P496)</f>
        <v>83861.45785324664</v>
      </c>
      <c r="N496" s="39">
        <f>IF(INDEX('Discl output_ class'!$B:$T,MATCH('Class output'!$A496,'Discl output_ class'!$B:$B,FALSE),MATCH('Class output'!N$1,'Discl output_ class'!$B$1:$T$1,FALSE))=0,0,'Inq6 adjusted class'!Q496)</f>
        <v>79610.65136909495</v>
      </c>
      <c r="O496" s="39">
        <f>IF(INDEX('Discl output_ class'!$B:$T,MATCH('Class output'!$A496,'Discl output_ class'!$B:$B,FALSE),MATCH('Class output'!O$1,'Discl output_ class'!$B$1:$T$1,FALSE))=0,0,'Inq6 adjusted class'!R496)</f>
        <v>91271.267882959684</v>
      </c>
      <c r="P496" s="39">
        <f>IF(INDEX('Discl output_ class'!$B:$T,MATCH('Class output'!$A496,'Discl output_ class'!$B:$B,FALSE),MATCH('Class output'!P$1,'Discl output_ class'!$B$1:$T$1,FALSE))=0,0,'Inq6 adjusted class'!S496)</f>
        <v>80445.990056324226</v>
      </c>
      <c r="Q496" s="39">
        <f>IF(INDEX('Discl output_ class'!$B:$T,MATCH('Class output'!$A496,'Discl output_ class'!$B:$B,FALSE),MATCH('Class output'!Q$1,'Discl output_ class'!$B$1:$T$1,FALSE))=0,0,'Inq6 adjusted class'!T496)</f>
        <v>87099.962595803925</v>
      </c>
      <c r="R496" s="39">
        <f>IF(INDEX('Discl output_ class'!$B:$T,MATCH('Class output'!$A496,'Discl output_ class'!$B:$B,FALSE),MATCH('Class output'!R$1,'Discl output_ class'!$B$1:$T$1,FALSE))=0,0,'Inq6 adjusted class'!U496)</f>
        <v>87537.491542124248</v>
      </c>
      <c r="S496" s="39">
        <f>IF(INDEX('Discl output_ class'!$B:$T,MATCH('Class output'!$A496,'Discl output_ class'!$B:$B,FALSE),MATCH('Class output'!S$1,'Discl output_ class'!$B$1:$T$1,FALSE))=0,0,'Inq6 adjusted class'!V496)</f>
        <v>80184.739980936341</v>
      </c>
      <c r="T496" s="39">
        <f>IFERROR(VLOOKUP(A496,'Output A'!B:E,4,FALSE),0)</f>
        <v>86494.43</v>
      </c>
    </row>
    <row r="497" spans="1:20" x14ac:dyDescent="0.3">
      <c r="A497" s="6">
        <f>'Discl output_ class'!B497</f>
        <v>6920</v>
      </c>
      <c r="B497" s="39">
        <f>IF(INDEX('Discl output_ class'!$B:$T,MATCH('Class output'!$A497,'Discl output_ class'!$B:$B,FALSE),MATCH('Class output'!B$1,'Discl output_ class'!$B$1:$T$1,FALSE))=0,0,'Inq6 adjusted class'!E497)</f>
        <v>57378.639551070206</v>
      </c>
      <c r="C497" s="39">
        <f>IF(INDEX('Discl output_ class'!$B:$T,MATCH('Class output'!$A497,'Discl output_ class'!$B:$B,FALSE),MATCH('Class output'!C$1,'Discl output_ class'!$B$1:$T$1,FALSE))=0,0,'Inq6 adjusted class'!F497)</f>
        <v>71150.61626123522</v>
      </c>
      <c r="D497" s="39">
        <f>IF(INDEX('Discl output_ class'!$B:$T,MATCH('Class output'!$A497,'Discl output_ class'!$B:$B,FALSE),MATCH('Class output'!D$1,'Discl output_ class'!$B$1:$T$1,FALSE))=0,0,'Inq6 adjusted class'!G497)</f>
        <v>75380.629963002735</v>
      </c>
      <c r="E497" s="39">
        <f>IF(INDEX('Discl output_ class'!$B:$T,MATCH('Class output'!$A497,'Discl output_ class'!$B:$B,FALSE),MATCH('Class output'!E$1,'Discl output_ class'!$B$1:$T$1,FALSE))=0,0,'Inq6 adjusted class'!H497)</f>
        <v>71120.2164869837</v>
      </c>
      <c r="F497" s="39">
        <f>IF(INDEX('Discl output_ class'!$B:$T,MATCH('Class output'!$A497,'Discl output_ class'!$B:$B,FALSE),MATCH('Class output'!F$1,'Discl output_ class'!$B$1:$T$1,FALSE))=0,0,'Inq6 adjusted class'!I497)</f>
        <v>63030.484585348444</v>
      </c>
      <c r="G497" s="39">
        <f>IF(INDEX('Discl output_ class'!$B:$T,MATCH('Class output'!$A497,'Discl output_ class'!$B:$B,FALSE),MATCH('Class output'!G$1,'Discl output_ class'!$B$1:$T$1,FALSE))=0,0,'Inq6 adjusted class'!J497)</f>
        <v>65265.645443501628</v>
      </c>
      <c r="H497" s="39">
        <f>IF(INDEX('Discl output_ class'!$B:$T,MATCH('Class output'!$A497,'Discl output_ class'!$B:$B,FALSE),MATCH('Class output'!H$1,'Discl output_ class'!$B$1:$T$1,FALSE))=0,0,'Inq6 adjusted class'!K497)</f>
        <v>66578.891845967286</v>
      </c>
      <c r="I497" s="39">
        <f>IF(INDEX('Discl output_ class'!$B:$T,MATCH('Class output'!$A497,'Discl output_ class'!$B:$B,FALSE),MATCH('Class output'!I$1,'Discl output_ class'!$B$1:$T$1,FALSE))=0,0,'Inq6 adjusted class'!L497)</f>
        <v>70810.217798763493</v>
      </c>
      <c r="J497" s="39">
        <f>IF(INDEX('Discl output_ class'!$B:$T,MATCH('Class output'!$A497,'Discl output_ class'!$B:$B,FALSE),MATCH('Class output'!J$1,'Discl output_ class'!$B$1:$T$1,FALSE))=0,0,'Inq6 adjusted class'!M497)</f>
        <v>72056.488746284813</v>
      </c>
      <c r="K497" s="39">
        <f>IF(INDEX('Discl output_ class'!$B:$T,MATCH('Class output'!$A497,'Discl output_ class'!$B:$B,FALSE),MATCH('Class output'!K$1,'Discl output_ class'!$B$1:$T$1,FALSE))=0,0,'Inq6 adjusted class'!N497)</f>
        <v>83048.990592631293</v>
      </c>
      <c r="L497" s="39">
        <f>IF(INDEX('Discl output_ class'!$B:$T,MATCH('Class output'!$A497,'Discl output_ class'!$B:$B,FALSE),MATCH('Class output'!L$1,'Discl output_ class'!$B$1:$T$1,FALSE))=0,0,'Inq6 adjusted class'!O497)</f>
        <v>73089.403923176258</v>
      </c>
      <c r="M497" s="39">
        <f>IF(INDEX('Discl output_ class'!$B:$T,MATCH('Class output'!$A497,'Discl output_ class'!$B:$B,FALSE),MATCH('Class output'!M$1,'Discl output_ class'!$B$1:$T$1,FALSE))=0,0,'Inq6 adjusted class'!P497)</f>
        <v>81397.583343131249</v>
      </c>
      <c r="N497" s="39">
        <f>IF(INDEX('Discl output_ class'!$B:$T,MATCH('Class output'!$A497,'Discl output_ class'!$B:$B,FALSE),MATCH('Class output'!N$1,'Discl output_ class'!$B$1:$T$1,FALSE))=0,0,'Inq6 adjusted class'!Q497)</f>
        <v>75542.0806547674</v>
      </c>
      <c r="O497" s="39">
        <f>IF(INDEX('Discl output_ class'!$B:$T,MATCH('Class output'!$A497,'Discl output_ class'!$B:$B,FALSE),MATCH('Class output'!O$1,'Discl output_ class'!$B$1:$T$1,FALSE))=0,0,'Inq6 adjusted class'!R497)</f>
        <v>74271.82574078787</v>
      </c>
      <c r="P497" s="39">
        <f>IF(INDEX('Discl output_ class'!$B:$T,MATCH('Class output'!$A497,'Discl output_ class'!$B:$B,FALSE),MATCH('Class output'!P$1,'Discl output_ class'!$B$1:$T$1,FALSE))=0,0,'Inq6 adjusted class'!S497)</f>
        <v>83749.129655552475</v>
      </c>
      <c r="Q497" s="39">
        <f>IF(INDEX('Discl output_ class'!$B:$T,MATCH('Class output'!$A497,'Discl output_ class'!$B:$B,FALSE),MATCH('Class output'!Q$1,'Discl output_ class'!$B$1:$T$1,FALSE))=0,0,'Inq6 adjusted class'!T497)</f>
        <v>81587.741306486991</v>
      </c>
      <c r="R497" s="39">
        <f>IF(INDEX('Discl output_ class'!$B:$T,MATCH('Class output'!$A497,'Discl output_ class'!$B:$B,FALSE),MATCH('Class output'!R$1,'Discl output_ class'!$B$1:$T$1,FALSE))=0,0,'Inq6 adjusted class'!U497)</f>
        <v>89537.371846704846</v>
      </c>
      <c r="S497" s="39">
        <f>IF(INDEX('Discl output_ class'!$B:$T,MATCH('Class output'!$A497,'Discl output_ class'!$B:$B,FALSE),MATCH('Class output'!S$1,'Discl output_ class'!$B$1:$T$1,FALSE))=0,0,'Inq6 adjusted class'!V497)</f>
        <v>99035.680414409784</v>
      </c>
      <c r="T497" s="39">
        <f>IFERROR(VLOOKUP(A497,'Output A'!B:E,4,FALSE),0)</f>
        <v>101076.34</v>
      </c>
    </row>
    <row r="498" spans="1:20" x14ac:dyDescent="0.3">
      <c r="A498" s="6">
        <f>'Discl output_ class'!B498</f>
        <v>7010</v>
      </c>
      <c r="B498" s="39">
        <f>IF(INDEX('Discl output_ class'!$B:$T,MATCH('Class output'!$A498,'Discl output_ class'!$B:$B,FALSE),MATCH('Class output'!B$1,'Discl output_ class'!$B$1:$T$1,FALSE))=0,0,'Inq6 adjusted class'!E498)</f>
        <v>18556.908458262249</v>
      </c>
      <c r="C498" s="39">
        <f>IF(INDEX('Discl output_ class'!$B:$T,MATCH('Class output'!$A498,'Discl output_ class'!$B:$B,FALSE),MATCH('Class output'!C$1,'Discl output_ class'!$B$1:$T$1,FALSE))=0,0,'Inq6 adjusted class'!F498)</f>
        <v>18769.966998116037</v>
      </c>
      <c r="D498" s="39">
        <f>IF(INDEX('Discl output_ class'!$B:$T,MATCH('Class output'!$A498,'Discl output_ class'!$B:$B,FALSE),MATCH('Class output'!D$1,'Discl output_ class'!$B$1:$T$1,FALSE))=0,0,'Inq6 adjusted class'!G498)</f>
        <v>18142.381435350515</v>
      </c>
      <c r="E498" s="39">
        <f>IF(INDEX('Discl output_ class'!$B:$T,MATCH('Class output'!$A498,'Discl output_ class'!$B:$B,FALSE),MATCH('Class output'!E$1,'Discl output_ class'!$B$1:$T$1,FALSE))=0,0,'Inq6 adjusted class'!H498)</f>
        <v>19014.587901229119</v>
      </c>
      <c r="F498" s="39">
        <f>IF(INDEX('Discl output_ class'!$B:$T,MATCH('Class output'!$A498,'Discl output_ class'!$B:$B,FALSE),MATCH('Class output'!F$1,'Discl output_ class'!$B$1:$T$1,FALSE))=0,0,'Inq6 adjusted class'!I498)</f>
        <v>19445.299463722549</v>
      </c>
      <c r="G498" s="39">
        <f>IF(INDEX('Discl output_ class'!$B:$T,MATCH('Class output'!$A498,'Discl output_ class'!$B:$B,FALSE),MATCH('Class output'!G$1,'Discl output_ class'!$B$1:$T$1,FALSE))=0,0,'Inq6 adjusted class'!J498)</f>
        <v>26324.951969825637</v>
      </c>
      <c r="H498" s="39">
        <f>IF(INDEX('Discl output_ class'!$B:$T,MATCH('Class output'!$A498,'Discl output_ class'!$B:$B,FALSE),MATCH('Class output'!H$1,'Discl output_ class'!$B$1:$T$1,FALSE))=0,0,'Inq6 adjusted class'!K498)</f>
        <v>29100.489643335342</v>
      </c>
      <c r="I498" s="39">
        <f>IF(INDEX('Discl output_ class'!$B:$T,MATCH('Class output'!$A498,'Discl output_ class'!$B:$B,FALSE),MATCH('Class output'!I$1,'Discl output_ class'!$B$1:$T$1,FALSE))=0,0,'Inq6 adjusted class'!L498)</f>
        <v>28595.309826014745</v>
      </c>
      <c r="J498" s="39">
        <f>IF(INDEX('Discl output_ class'!$B:$T,MATCH('Class output'!$A498,'Discl output_ class'!$B:$B,FALSE),MATCH('Class output'!J$1,'Discl output_ class'!$B$1:$T$1,FALSE))=0,0,'Inq6 adjusted class'!M498)</f>
        <v>23293.366206471772</v>
      </c>
      <c r="K498" s="39">
        <f>IF(INDEX('Discl output_ class'!$B:$T,MATCH('Class output'!$A498,'Discl output_ class'!$B:$B,FALSE),MATCH('Class output'!K$1,'Discl output_ class'!$B$1:$T$1,FALSE))=0,0,'Inq6 adjusted class'!N498)</f>
        <v>16391.989965971548</v>
      </c>
      <c r="L498" s="39">
        <f>IF(INDEX('Discl output_ class'!$B:$T,MATCH('Class output'!$A498,'Discl output_ class'!$B:$B,FALSE),MATCH('Class output'!L$1,'Discl output_ class'!$B$1:$T$1,FALSE))=0,0,'Inq6 adjusted class'!O498)</f>
        <v>30316.465673570314</v>
      </c>
      <c r="M498" s="39">
        <f>IF(INDEX('Discl output_ class'!$B:$T,MATCH('Class output'!$A498,'Discl output_ class'!$B:$B,FALSE),MATCH('Class output'!M$1,'Discl output_ class'!$B$1:$T$1,FALSE))=0,0,'Inq6 adjusted class'!P498)</f>
        <v>47476.485447353669</v>
      </c>
      <c r="N498" s="39">
        <f>IF(INDEX('Discl output_ class'!$B:$T,MATCH('Class output'!$A498,'Discl output_ class'!$B:$B,FALSE),MATCH('Class output'!N$1,'Discl output_ class'!$B$1:$T$1,FALSE))=0,0,'Inq6 adjusted class'!Q498)</f>
        <v>45260.984530168149</v>
      </c>
      <c r="O498" s="39">
        <f>IF(INDEX('Discl output_ class'!$B:$T,MATCH('Class output'!$A498,'Discl output_ class'!$B:$B,FALSE),MATCH('Class output'!O$1,'Discl output_ class'!$B$1:$T$1,FALSE))=0,0,'Inq6 adjusted class'!R498)</f>
        <v>55892.523324809801</v>
      </c>
      <c r="P498" s="39">
        <f>IF(INDEX('Discl output_ class'!$B:$T,MATCH('Class output'!$A498,'Discl output_ class'!$B:$B,FALSE),MATCH('Class output'!P$1,'Discl output_ class'!$B$1:$T$1,FALSE))=0,0,'Inq6 adjusted class'!S498)</f>
        <v>65895.211933902596</v>
      </c>
      <c r="Q498" s="39">
        <f>IF(INDEX('Discl output_ class'!$B:$T,MATCH('Class output'!$A498,'Discl output_ class'!$B:$B,FALSE),MATCH('Class output'!Q$1,'Discl output_ class'!$B$1:$T$1,FALSE))=0,0,'Inq6 adjusted class'!T498)</f>
        <v>67253.282842699613</v>
      </c>
      <c r="R498" s="39">
        <f>IF(INDEX('Discl output_ class'!$B:$T,MATCH('Class output'!$A498,'Discl output_ class'!$B:$B,FALSE),MATCH('Class output'!R$1,'Discl output_ class'!$B$1:$T$1,FALSE))=0,0,'Inq6 adjusted class'!U498)</f>
        <v>74365.325342875585</v>
      </c>
      <c r="S498" s="39">
        <f>IF(INDEX('Discl output_ class'!$B:$T,MATCH('Class output'!$A498,'Discl output_ class'!$B:$B,FALSE),MATCH('Class output'!S$1,'Discl output_ class'!$B$1:$T$1,FALSE))=0,0,'Inq6 adjusted class'!V498)</f>
        <v>82126.296582816474</v>
      </c>
      <c r="T498" s="39">
        <f>IFERROR(VLOOKUP(A498,'Output A'!B:E,4,FALSE),0)</f>
        <v>74161.119999999995</v>
      </c>
    </row>
    <row r="499" spans="1:20" x14ac:dyDescent="0.3">
      <c r="A499" s="6">
        <f>'Discl output_ class'!B499</f>
        <v>7021</v>
      </c>
      <c r="B499" s="39">
        <f>IF(INDEX('Discl output_ class'!$B:$T,MATCH('Class output'!$A499,'Discl output_ class'!$B:$B,FALSE),MATCH('Class output'!B$1,'Discl output_ class'!$B$1:$T$1,FALSE))=0,0,'Inq6 adjusted class'!E499)</f>
        <v>5080.6245682627696</v>
      </c>
      <c r="C499" s="39">
        <f>IF(INDEX('Discl output_ class'!$B:$T,MATCH('Class output'!$A499,'Discl output_ class'!$B:$B,FALSE),MATCH('Class output'!C$1,'Discl output_ class'!$B$1:$T$1,FALSE))=0,0,'Inq6 adjusted class'!F499)</f>
        <v>5617.6792631841518</v>
      </c>
      <c r="D499" s="39">
        <f>IF(INDEX('Discl output_ class'!$B:$T,MATCH('Class output'!$A499,'Discl output_ class'!$B:$B,FALSE),MATCH('Class output'!D$1,'Discl output_ class'!$B$1:$T$1,FALSE))=0,0,'Inq6 adjusted class'!G499)</f>
        <v>6230.5404512975556</v>
      </c>
      <c r="E499" s="39">
        <f>IF(INDEX('Discl output_ class'!$B:$T,MATCH('Class output'!$A499,'Discl output_ class'!$B:$B,FALSE),MATCH('Class output'!E$1,'Discl output_ class'!$B$1:$T$1,FALSE))=0,0,'Inq6 adjusted class'!H499)</f>
        <v>6601.3815572964368</v>
      </c>
      <c r="F499" s="39">
        <f>IF(INDEX('Discl output_ class'!$B:$T,MATCH('Class output'!$A499,'Discl output_ class'!$B:$B,FALSE),MATCH('Class output'!F$1,'Discl output_ class'!$B$1:$T$1,FALSE))=0,0,'Inq6 adjusted class'!I499)</f>
        <v>6807.3499137291583</v>
      </c>
      <c r="G499" s="39">
        <f>IF(INDEX('Discl output_ class'!$B:$T,MATCH('Class output'!$A499,'Discl output_ class'!$B:$B,FALSE),MATCH('Class output'!G$1,'Discl output_ class'!$B$1:$T$1,FALSE))=0,0,'Inq6 adjusted class'!J499)</f>
        <v>7041.3470671830491</v>
      </c>
      <c r="H499" s="39">
        <f>IF(INDEX('Discl output_ class'!$B:$T,MATCH('Class output'!$A499,'Discl output_ class'!$B:$B,FALSE),MATCH('Class output'!H$1,'Discl output_ class'!$B$1:$T$1,FALSE))=0,0,'Inq6 adjusted class'!K499)</f>
        <v>7454.445421642723</v>
      </c>
      <c r="I499" s="39">
        <f>IF(INDEX('Discl output_ class'!$B:$T,MATCH('Class output'!$A499,'Discl output_ class'!$B:$B,FALSE),MATCH('Class output'!I$1,'Discl output_ class'!$B$1:$T$1,FALSE))=0,0,'Inq6 adjusted class'!L499)</f>
        <v>8548.8489759386212</v>
      </c>
      <c r="J499" s="39">
        <f>IF(INDEX('Discl output_ class'!$B:$T,MATCH('Class output'!$A499,'Discl output_ class'!$B:$B,FALSE),MATCH('Class output'!J$1,'Discl output_ class'!$B$1:$T$1,FALSE))=0,0,'Inq6 adjusted class'!M499)</f>
        <v>9226.2242283210435</v>
      </c>
      <c r="K499" s="39">
        <f>IF(INDEX('Discl output_ class'!$B:$T,MATCH('Class output'!$A499,'Discl output_ class'!$B:$B,FALSE),MATCH('Class output'!K$1,'Discl output_ class'!$B$1:$T$1,FALSE))=0,0,'Inq6 adjusted class'!N499)</f>
        <v>9716.5968704583793</v>
      </c>
      <c r="L499" s="39">
        <f>IF(INDEX('Discl output_ class'!$B:$T,MATCH('Class output'!$A499,'Discl output_ class'!$B:$B,FALSE),MATCH('Class output'!L$1,'Discl output_ class'!$B$1:$T$1,FALSE))=0,0,'Inq6 adjusted class'!O499)</f>
        <v>10853.838801437798</v>
      </c>
      <c r="M499" s="39">
        <f>IF(INDEX('Discl output_ class'!$B:$T,MATCH('Class output'!$A499,'Discl output_ class'!$B:$B,FALSE),MATCH('Class output'!M$1,'Discl output_ class'!$B$1:$T$1,FALSE))=0,0,'Inq6 adjusted class'!P499)</f>
        <v>9686.7516242172132</v>
      </c>
      <c r="N499" s="39">
        <f>IF(INDEX('Discl output_ class'!$B:$T,MATCH('Class output'!$A499,'Discl output_ class'!$B:$B,FALSE),MATCH('Class output'!N$1,'Discl output_ class'!$B$1:$T$1,FALSE))=0,0,'Inq6 adjusted class'!Q499)</f>
        <v>10330.249539588889</v>
      </c>
      <c r="O499" s="39">
        <f>IF(INDEX('Discl output_ class'!$B:$T,MATCH('Class output'!$A499,'Discl output_ class'!$B:$B,FALSE),MATCH('Class output'!O$1,'Discl output_ class'!$B$1:$T$1,FALSE))=0,0,'Inq6 adjusted class'!R499)</f>
        <v>8807.5071016357269</v>
      </c>
      <c r="P499" s="39">
        <f>IF(INDEX('Discl output_ class'!$B:$T,MATCH('Class output'!$A499,'Discl output_ class'!$B:$B,FALSE),MATCH('Class output'!P$1,'Discl output_ class'!$B$1:$T$1,FALSE))=0,0,'Inq6 adjusted class'!S499)</f>
        <v>8957.4595749188411</v>
      </c>
      <c r="Q499" s="39">
        <f>IF(INDEX('Discl output_ class'!$B:$T,MATCH('Class output'!$A499,'Discl output_ class'!$B:$B,FALSE),MATCH('Class output'!Q$1,'Discl output_ class'!$B$1:$T$1,FALSE))=0,0,'Inq6 adjusted class'!T499)</f>
        <v>11599.086054804111</v>
      </c>
      <c r="R499" s="39">
        <f>IF(INDEX('Discl output_ class'!$B:$T,MATCH('Class output'!$A499,'Discl output_ class'!$B:$B,FALSE),MATCH('Class output'!R$1,'Discl output_ class'!$B$1:$T$1,FALSE))=0,0,'Inq6 adjusted class'!U499)</f>
        <v>11732.822750006628</v>
      </c>
      <c r="S499" s="39">
        <f>IF(INDEX('Discl output_ class'!$B:$T,MATCH('Class output'!$A499,'Discl output_ class'!$B:$B,FALSE),MATCH('Class output'!S$1,'Discl output_ class'!$B$1:$T$1,FALSE))=0,0,'Inq6 adjusted class'!V499)</f>
        <v>13671.399760533459</v>
      </c>
      <c r="T499" s="39">
        <f>IFERROR(VLOOKUP(A499,'Output A'!B:E,4,FALSE),0)</f>
        <v>14129.19</v>
      </c>
    </row>
    <row r="500" spans="1:20" x14ac:dyDescent="0.3">
      <c r="A500" s="6">
        <f>'Discl output_ class'!B500</f>
        <v>7022</v>
      </c>
      <c r="B500" s="39">
        <f>IF(INDEX('Discl output_ class'!$B:$T,MATCH('Class output'!$A500,'Discl output_ class'!$B:$B,FALSE),MATCH('Class output'!B$1,'Discl output_ class'!$B$1:$T$1,FALSE))=0,0,'Inq6 adjusted class'!E500)</f>
        <v>54216.786957854863</v>
      </c>
      <c r="C500" s="39">
        <f>IF(INDEX('Discl output_ class'!$B:$T,MATCH('Class output'!$A500,'Discl output_ class'!$B:$B,FALSE),MATCH('Class output'!C$1,'Discl output_ class'!$B$1:$T$1,FALSE))=0,0,'Inq6 adjusted class'!F500)</f>
        <v>59947.850056111805</v>
      </c>
      <c r="D500" s="39">
        <f>IF(INDEX('Discl output_ class'!$B:$T,MATCH('Class output'!$A500,'Discl output_ class'!$B:$B,FALSE),MATCH('Class output'!D$1,'Discl output_ class'!$B$1:$T$1,FALSE))=0,0,'Inq6 adjusted class'!G500)</f>
        <v>66487.865761709167</v>
      </c>
      <c r="E500" s="39">
        <f>IF(INDEX('Discl output_ class'!$B:$T,MATCH('Class output'!$A500,'Discl output_ class'!$B:$B,FALSE),MATCH('Class output'!E$1,'Discl output_ class'!$B$1:$T$1,FALSE))=0,0,'Inq6 adjusted class'!H500)</f>
        <v>70445.216471059335</v>
      </c>
      <c r="F500" s="39">
        <f>IF(INDEX('Discl output_ class'!$B:$T,MATCH('Class output'!$A500,'Discl output_ class'!$B:$B,FALSE),MATCH('Class output'!F$1,'Discl output_ class'!$B$1:$T$1,FALSE))=0,0,'Inq6 adjusted class'!I500)</f>
        <v>72643.163268885939</v>
      </c>
      <c r="G500" s="39">
        <f>IF(INDEX('Discl output_ class'!$B:$T,MATCH('Class output'!$A500,'Discl output_ class'!$B:$B,FALSE),MATCH('Class output'!G$1,'Discl output_ class'!$B$1:$T$1,FALSE))=0,0,'Inq6 adjusted class'!J500)</f>
        <v>75140.21331600094</v>
      </c>
      <c r="H500" s="39">
        <f>IF(INDEX('Discl output_ class'!$B:$T,MATCH('Class output'!$A500,'Discl output_ class'!$B:$B,FALSE),MATCH('Class output'!H$1,'Discl output_ class'!$B$1:$T$1,FALSE))=0,0,'Inq6 adjusted class'!K500)</f>
        <v>79548.50311885064</v>
      </c>
      <c r="I500" s="39">
        <f>IF(INDEX('Discl output_ class'!$B:$T,MATCH('Class output'!$A500,'Discl output_ class'!$B:$B,FALSE),MATCH('Class output'!I$1,'Discl output_ class'!$B$1:$T$1,FALSE))=0,0,'Inq6 adjusted class'!L500)</f>
        <v>91227.194104960785</v>
      </c>
      <c r="J500" s="39">
        <f>IF(INDEX('Discl output_ class'!$B:$T,MATCH('Class output'!$A500,'Discl output_ class'!$B:$B,FALSE),MATCH('Class output'!J$1,'Discl output_ class'!$B$1:$T$1,FALSE))=0,0,'Inq6 adjusted class'!M500)</f>
        <v>98455.657703383753</v>
      </c>
      <c r="K500" s="39">
        <f>IF(INDEX('Discl output_ class'!$B:$T,MATCH('Class output'!$A500,'Discl output_ class'!$B:$B,FALSE),MATCH('Class output'!K$1,'Discl output_ class'!$B$1:$T$1,FALSE))=0,0,'Inq6 adjusted class'!N500)</f>
        <v>108921.99949725994</v>
      </c>
      <c r="L500" s="39">
        <f>IF(INDEX('Discl output_ class'!$B:$T,MATCH('Class output'!$A500,'Discl output_ class'!$B:$B,FALSE),MATCH('Class output'!L$1,'Discl output_ class'!$B$1:$T$1,FALSE))=0,0,'Inq6 adjusted class'!O500)</f>
        <v>110392.05136556861</v>
      </c>
      <c r="M500" s="39">
        <f>IF(INDEX('Discl output_ class'!$B:$T,MATCH('Class output'!$A500,'Discl output_ class'!$B:$B,FALSE),MATCH('Class output'!M$1,'Discl output_ class'!$B$1:$T$1,FALSE))=0,0,'Inq6 adjusted class'!P500)</f>
        <v>107749.20102684182</v>
      </c>
      <c r="N500" s="39">
        <f>IF(INDEX('Discl output_ class'!$B:$T,MATCH('Class output'!$A500,'Discl output_ class'!$B:$B,FALSE),MATCH('Class output'!N$1,'Discl output_ class'!$B$1:$T$1,FALSE))=0,0,'Inq6 adjusted class'!Q500)</f>
        <v>113421.49835784703</v>
      </c>
      <c r="O500" s="39">
        <f>IF(INDEX('Discl output_ class'!$B:$T,MATCH('Class output'!$A500,'Discl output_ class'!$B:$B,FALSE),MATCH('Class output'!O$1,'Discl output_ class'!$B$1:$T$1,FALSE))=0,0,'Inq6 adjusted class'!R500)</f>
        <v>92008.19909740545</v>
      </c>
      <c r="P500" s="39">
        <f>IF(INDEX('Discl output_ class'!$B:$T,MATCH('Class output'!$A500,'Discl output_ class'!$B:$B,FALSE),MATCH('Class output'!P$1,'Discl output_ class'!$B$1:$T$1,FALSE))=0,0,'Inq6 adjusted class'!S500)</f>
        <v>95314.14804424133</v>
      </c>
      <c r="Q500" s="39">
        <f>IF(INDEX('Discl output_ class'!$B:$T,MATCH('Class output'!$A500,'Discl output_ class'!$B:$B,FALSE),MATCH('Class output'!Q$1,'Discl output_ class'!$B$1:$T$1,FALSE))=0,0,'Inq6 adjusted class'!T500)</f>
        <v>126203.59912632519</v>
      </c>
      <c r="R500" s="39">
        <f>IF(INDEX('Discl output_ class'!$B:$T,MATCH('Class output'!$A500,'Discl output_ class'!$B:$B,FALSE),MATCH('Class output'!R$1,'Discl output_ class'!$B$1:$T$1,FALSE))=0,0,'Inq6 adjusted class'!U500)</f>
        <v>137008.76302666892</v>
      </c>
      <c r="S500" s="39">
        <f>IF(INDEX('Discl output_ class'!$B:$T,MATCH('Class output'!$A500,'Discl output_ class'!$B:$B,FALSE),MATCH('Class output'!S$1,'Discl output_ class'!$B$1:$T$1,FALSE))=0,0,'Inq6 adjusted class'!V500)</f>
        <v>156977.63823292631</v>
      </c>
      <c r="T500" s="39">
        <f>IFERROR(VLOOKUP(A500,'Output A'!B:E,4,FALSE),0)</f>
        <v>165237.20000000001</v>
      </c>
    </row>
    <row r="501" spans="1:20" x14ac:dyDescent="0.3">
      <c r="A501" s="6">
        <f>'Discl output_ class'!B501</f>
        <v>7111</v>
      </c>
      <c r="B501" s="39">
        <f>IF(INDEX('Discl output_ class'!$B:$T,MATCH('Class output'!$A501,'Discl output_ class'!$B:$B,FALSE),MATCH('Class output'!B$1,'Discl output_ class'!$B$1:$T$1,FALSE))=0,0,'Inq6 adjusted class'!E501)</f>
        <v>14479.670333039079</v>
      </c>
      <c r="C501" s="39">
        <f>IF(INDEX('Discl output_ class'!$B:$T,MATCH('Class output'!$A501,'Discl output_ class'!$B:$B,FALSE),MATCH('Class output'!C$1,'Discl output_ class'!$B$1:$T$1,FALSE))=0,0,'Inq6 adjusted class'!F501)</f>
        <v>14402.753887781959</v>
      </c>
      <c r="D501" s="39">
        <f>IF(INDEX('Discl output_ class'!$B:$T,MATCH('Class output'!$A501,'Discl output_ class'!$B:$B,FALSE),MATCH('Class output'!D$1,'Discl output_ class'!$B$1:$T$1,FALSE))=0,0,'Inq6 adjusted class'!G501)</f>
        <v>14881.744202165715</v>
      </c>
      <c r="E501" s="39">
        <f>IF(INDEX('Discl output_ class'!$B:$T,MATCH('Class output'!$A501,'Discl output_ class'!$B:$B,FALSE),MATCH('Class output'!E$1,'Discl output_ class'!$B$1:$T$1,FALSE))=0,0,'Inq6 adjusted class'!H501)</f>
        <v>15600.603482056826</v>
      </c>
      <c r="F501" s="39">
        <f>IF(INDEX('Discl output_ class'!$B:$T,MATCH('Class output'!$A501,'Discl output_ class'!$B:$B,FALSE),MATCH('Class output'!F$1,'Discl output_ class'!$B$1:$T$1,FALSE))=0,0,'Inq6 adjusted class'!I501)</f>
        <v>16156.724286889712</v>
      </c>
      <c r="G501" s="39">
        <f>IF(INDEX('Discl output_ class'!$B:$T,MATCH('Class output'!$A501,'Discl output_ class'!$B:$B,FALSE),MATCH('Class output'!G$1,'Discl output_ class'!$B$1:$T$1,FALSE))=0,0,'Inq6 adjusted class'!J501)</f>
        <v>14976.999095165696</v>
      </c>
      <c r="H501" s="39">
        <f>IF(INDEX('Discl output_ class'!$B:$T,MATCH('Class output'!$A501,'Discl output_ class'!$B:$B,FALSE),MATCH('Class output'!H$1,'Discl output_ class'!$B$1:$T$1,FALSE))=0,0,'Inq6 adjusted class'!K501)</f>
        <v>15431.320507168888</v>
      </c>
      <c r="I501" s="39">
        <f>IF(INDEX('Discl output_ class'!$B:$T,MATCH('Class output'!$A501,'Discl output_ class'!$B:$B,FALSE),MATCH('Class output'!I$1,'Discl output_ class'!$B$1:$T$1,FALSE))=0,0,'Inq6 adjusted class'!L501)</f>
        <v>15173.534016129319</v>
      </c>
      <c r="J501" s="39">
        <f>IF(INDEX('Discl output_ class'!$B:$T,MATCH('Class output'!$A501,'Discl output_ class'!$B:$B,FALSE),MATCH('Class output'!J$1,'Discl output_ class'!$B$1:$T$1,FALSE))=0,0,'Inq6 adjusted class'!M501)</f>
        <v>15903.848207349985</v>
      </c>
      <c r="K501" s="39">
        <f>IF(INDEX('Discl output_ class'!$B:$T,MATCH('Class output'!$A501,'Discl output_ class'!$B:$B,FALSE),MATCH('Class output'!K$1,'Discl output_ class'!$B$1:$T$1,FALSE))=0,0,'Inq6 adjusted class'!N501)</f>
        <v>15360.443849618217</v>
      </c>
      <c r="L501" s="39">
        <f>IF(INDEX('Discl output_ class'!$B:$T,MATCH('Class output'!$A501,'Discl output_ class'!$B:$B,FALSE),MATCH('Class output'!L$1,'Discl output_ class'!$B$1:$T$1,FALSE))=0,0,'Inq6 adjusted class'!O501)</f>
        <v>22134.836797848668</v>
      </c>
      <c r="M501" s="39">
        <f>IF(INDEX('Discl output_ class'!$B:$T,MATCH('Class output'!$A501,'Discl output_ class'!$B:$B,FALSE),MATCH('Class output'!M$1,'Discl output_ class'!$B$1:$T$1,FALSE))=0,0,'Inq6 adjusted class'!P501)</f>
        <v>19105.284200052771</v>
      </c>
      <c r="N501" s="39">
        <f>IF(INDEX('Discl output_ class'!$B:$T,MATCH('Class output'!$A501,'Discl output_ class'!$B:$B,FALSE),MATCH('Class output'!N$1,'Discl output_ class'!$B$1:$T$1,FALSE))=0,0,'Inq6 adjusted class'!Q501)</f>
        <v>21475.521299413496</v>
      </c>
      <c r="O501" s="39">
        <f>IF(INDEX('Discl output_ class'!$B:$T,MATCH('Class output'!$A501,'Discl output_ class'!$B:$B,FALSE),MATCH('Class output'!O$1,'Discl output_ class'!$B$1:$T$1,FALSE))=0,0,'Inq6 adjusted class'!R501)</f>
        <v>21056.981493866078</v>
      </c>
      <c r="P501" s="39">
        <f>IF(INDEX('Discl output_ class'!$B:$T,MATCH('Class output'!$A501,'Discl output_ class'!$B:$B,FALSE),MATCH('Class output'!P$1,'Discl output_ class'!$B$1:$T$1,FALSE))=0,0,'Inq6 adjusted class'!S501)</f>
        <v>23643.376907820453</v>
      </c>
      <c r="Q501" s="39">
        <f>IF(INDEX('Discl output_ class'!$B:$T,MATCH('Class output'!$A501,'Discl output_ class'!$B:$B,FALSE),MATCH('Class output'!Q$1,'Discl output_ class'!$B$1:$T$1,FALSE))=0,0,'Inq6 adjusted class'!T501)</f>
        <v>25815.37256535764</v>
      </c>
      <c r="R501" s="39">
        <f>IF(INDEX('Discl output_ class'!$B:$T,MATCH('Class output'!$A501,'Discl output_ class'!$B:$B,FALSE),MATCH('Class output'!R$1,'Discl output_ class'!$B$1:$T$1,FALSE))=0,0,'Inq6 adjusted class'!U501)</f>
        <v>23916.798943386111</v>
      </c>
      <c r="S501" s="39">
        <f>IF(INDEX('Discl output_ class'!$B:$T,MATCH('Class output'!$A501,'Discl output_ class'!$B:$B,FALSE),MATCH('Class output'!S$1,'Discl output_ class'!$B$1:$T$1,FALSE))=0,0,'Inq6 adjusted class'!V501)</f>
        <v>29556.419795356658</v>
      </c>
      <c r="T501" s="39">
        <f>IFERROR(VLOOKUP(A501,'Output A'!B:E,4,FALSE),0)</f>
        <v>33780.559999999998</v>
      </c>
    </row>
    <row r="502" spans="1:20" x14ac:dyDescent="0.3">
      <c r="A502" s="6">
        <f>'Discl output_ class'!B502</f>
        <v>7112</v>
      </c>
      <c r="B502" s="39">
        <f>IF(INDEX('Discl output_ class'!$B:$T,MATCH('Class output'!$A502,'Discl output_ class'!$B:$B,FALSE),MATCH('Class output'!B$1,'Discl output_ class'!$B$1:$T$1,FALSE))=0,0,'Inq6 adjusted class'!E502)</f>
        <v>35439.692341428206</v>
      </c>
      <c r="C502" s="39">
        <f>IF(INDEX('Discl output_ class'!$B:$T,MATCH('Class output'!$A502,'Discl output_ class'!$B:$B,FALSE),MATCH('Class output'!C$1,'Discl output_ class'!$B$1:$T$1,FALSE))=0,0,'Inq6 adjusted class'!F502)</f>
        <v>35251.435627482941</v>
      </c>
      <c r="D502" s="39">
        <f>IF(INDEX('Discl output_ class'!$B:$T,MATCH('Class output'!$A502,'Discl output_ class'!$B:$B,FALSE),MATCH('Class output'!D$1,'Discl output_ class'!$B$1:$T$1,FALSE))=0,0,'Inq6 adjusted class'!G502)</f>
        <v>36423.787551652851</v>
      </c>
      <c r="E502" s="39">
        <f>IF(INDEX('Discl output_ class'!$B:$T,MATCH('Class output'!$A502,'Discl output_ class'!$B:$B,FALSE),MATCH('Class output'!E$1,'Discl output_ class'!$B$1:$T$1,FALSE))=0,0,'Inq6 adjusted class'!H502)</f>
        <v>38183.230351810482</v>
      </c>
      <c r="F502" s="39">
        <f>IF(INDEX('Discl output_ class'!$B:$T,MATCH('Class output'!$A502,'Discl output_ class'!$B:$B,FALSE),MATCH('Class output'!F$1,'Discl output_ class'!$B$1:$T$1,FALSE))=0,0,'Inq6 adjusted class'!I502)</f>
        <v>39544.362875868996</v>
      </c>
      <c r="G502" s="39">
        <f>IF(INDEX('Discl output_ class'!$B:$T,MATCH('Class output'!$A502,'Discl output_ class'!$B:$B,FALSE),MATCH('Class output'!G$1,'Discl output_ class'!$B$1:$T$1,FALSE))=0,0,'Inq6 adjusted class'!J502)</f>
        <v>36656.928501984592</v>
      </c>
      <c r="H502" s="39">
        <f>IF(INDEX('Discl output_ class'!$B:$T,MATCH('Class output'!$A502,'Discl output_ class'!$B:$B,FALSE),MATCH('Class output'!H$1,'Discl output_ class'!$B$1:$T$1,FALSE))=0,0,'Inq6 adjusted class'!K502)</f>
        <v>37768.902096354199</v>
      </c>
      <c r="I502" s="39">
        <f>IF(INDEX('Discl output_ class'!$B:$T,MATCH('Class output'!$A502,'Discl output_ class'!$B:$B,FALSE),MATCH('Class output'!I$1,'Discl output_ class'!$B$1:$T$1,FALSE))=0,0,'Inq6 adjusted class'!L502)</f>
        <v>37137.957211416237</v>
      </c>
      <c r="J502" s="39">
        <f>IF(INDEX('Discl output_ class'!$B:$T,MATCH('Class output'!$A502,'Discl output_ class'!$B:$B,FALSE),MATCH('Class output'!J$1,'Discl output_ class'!$B$1:$T$1,FALSE))=0,0,'Inq6 adjusted class'!M502)</f>
        <v>38925.436460193254</v>
      </c>
      <c r="K502" s="39">
        <f>IF(INDEX('Discl output_ class'!$B:$T,MATCH('Class output'!$A502,'Discl output_ class'!$B:$B,FALSE),MATCH('Class output'!K$1,'Discl output_ class'!$B$1:$T$1,FALSE))=0,0,'Inq6 adjusted class'!N502)</f>
        <v>45593.440980918524</v>
      </c>
      <c r="L502" s="39">
        <f>IF(INDEX('Discl output_ class'!$B:$T,MATCH('Class output'!$A502,'Discl output_ class'!$B:$B,FALSE),MATCH('Class output'!L$1,'Discl output_ class'!$B$1:$T$1,FALSE))=0,0,'Inq6 adjusted class'!O502)</f>
        <v>45457.700735934573</v>
      </c>
      <c r="M502" s="39">
        <f>IF(INDEX('Discl output_ class'!$B:$T,MATCH('Class output'!$A502,'Discl output_ class'!$B:$B,FALSE),MATCH('Class output'!M$1,'Discl output_ class'!$B$1:$T$1,FALSE))=0,0,'Inq6 adjusted class'!P502)</f>
        <v>41534.323236489647</v>
      </c>
      <c r="N502" s="39">
        <f>IF(INDEX('Discl output_ class'!$B:$T,MATCH('Class output'!$A502,'Discl output_ class'!$B:$B,FALSE),MATCH('Class output'!N$1,'Discl output_ class'!$B$1:$T$1,FALSE))=0,0,'Inq6 adjusted class'!Q502)</f>
        <v>46550.599792503934</v>
      </c>
      <c r="O502" s="39">
        <f>IF(INDEX('Discl output_ class'!$B:$T,MATCH('Class output'!$A502,'Discl output_ class'!$B:$B,FALSE),MATCH('Class output'!O$1,'Discl output_ class'!$B$1:$T$1,FALSE))=0,0,'Inq6 adjusted class'!R502)</f>
        <v>44860.283244792277</v>
      </c>
      <c r="P502" s="39">
        <f>IF(INDEX('Discl output_ class'!$B:$T,MATCH('Class output'!$A502,'Discl output_ class'!$B:$B,FALSE),MATCH('Class output'!P$1,'Discl output_ class'!$B$1:$T$1,FALSE))=0,0,'Inq6 adjusted class'!S502)</f>
        <v>48306.792545158227</v>
      </c>
      <c r="Q502" s="39">
        <f>IF(INDEX('Discl output_ class'!$B:$T,MATCH('Class output'!$A502,'Discl output_ class'!$B:$B,FALSE),MATCH('Class output'!Q$1,'Discl output_ class'!$B$1:$T$1,FALSE))=0,0,'Inq6 adjusted class'!T502)</f>
        <v>50783.29085002694</v>
      </c>
      <c r="R502" s="39">
        <f>IF(INDEX('Discl output_ class'!$B:$T,MATCH('Class output'!$A502,'Discl output_ class'!$B:$B,FALSE),MATCH('Class output'!R$1,'Discl output_ class'!$B$1:$T$1,FALSE))=0,0,'Inq6 adjusted class'!U502)</f>
        <v>46664.902807577571</v>
      </c>
      <c r="S502" s="39">
        <f>IF(INDEX('Discl output_ class'!$B:$T,MATCH('Class output'!$A502,'Discl output_ class'!$B:$B,FALSE),MATCH('Class output'!S$1,'Discl output_ class'!$B$1:$T$1,FALSE))=0,0,'Inq6 adjusted class'!V502)</f>
        <v>55037.385788310705</v>
      </c>
      <c r="T502" s="39">
        <f>IFERROR(VLOOKUP(A502,'Output A'!B:E,4,FALSE),0)</f>
        <v>60392.41</v>
      </c>
    </row>
    <row r="503" spans="1:20" x14ac:dyDescent="0.3">
      <c r="A503" s="6">
        <f>'Discl output_ class'!B503</f>
        <v>7120</v>
      </c>
      <c r="B503" s="39">
        <f>IF(INDEX('Discl output_ class'!$B:$T,MATCH('Class output'!$A503,'Discl output_ class'!$B:$B,FALSE),MATCH('Class output'!B$1,'Discl output_ class'!$B$1:$T$1,FALSE))=0,0,'Inq6 adjusted class'!E503)</f>
        <v>3307.2950790679201</v>
      </c>
      <c r="C503" s="39">
        <f>IF(INDEX('Discl output_ class'!$B:$T,MATCH('Class output'!$A503,'Discl output_ class'!$B:$B,FALSE),MATCH('Class output'!C$1,'Discl output_ class'!$B$1:$T$1,FALSE))=0,0,'Inq6 adjusted class'!F503)</f>
        <v>2521.0950882291827</v>
      </c>
      <c r="D503" s="39">
        <f>IF(INDEX('Discl output_ class'!$B:$T,MATCH('Class output'!$A503,'Discl output_ class'!$B:$B,FALSE),MATCH('Class output'!D$1,'Discl output_ class'!$B$1:$T$1,FALSE))=0,0,'Inq6 adjusted class'!G503)</f>
        <v>3488.9702915672819</v>
      </c>
      <c r="E503" s="39">
        <f>IF(INDEX('Discl output_ class'!$B:$T,MATCH('Class output'!$A503,'Discl output_ class'!$B:$B,FALSE),MATCH('Class output'!E$1,'Discl output_ class'!$B$1:$T$1,FALSE))=0,0,'Inq6 adjusted class'!H503)</f>
        <v>3039.6375364888536</v>
      </c>
      <c r="F503" s="39">
        <f>IF(INDEX('Discl output_ class'!$B:$T,MATCH('Class output'!$A503,'Discl output_ class'!$B:$B,FALSE),MATCH('Class output'!F$1,'Discl output_ class'!$B$1:$T$1,FALSE))=0,0,'Inq6 adjusted class'!I503)</f>
        <v>3081.8793809941189</v>
      </c>
      <c r="G503" s="39">
        <f>IF(INDEX('Discl output_ class'!$B:$T,MATCH('Class output'!$A503,'Discl output_ class'!$B:$B,FALSE),MATCH('Class output'!G$1,'Discl output_ class'!$B$1:$T$1,FALSE))=0,0,'Inq6 adjusted class'!J503)</f>
        <v>3159.4831338190638</v>
      </c>
      <c r="H503" s="39">
        <f>IF(INDEX('Discl output_ class'!$B:$T,MATCH('Class output'!$A503,'Discl output_ class'!$B:$B,FALSE),MATCH('Class output'!H$1,'Discl output_ class'!$B$1:$T$1,FALSE))=0,0,'Inq6 adjusted class'!K503)</f>
        <v>4175.5910604399869</v>
      </c>
      <c r="I503" s="39">
        <f>IF(INDEX('Discl output_ class'!$B:$T,MATCH('Class output'!$A503,'Discl output_ class'!$B:$B,FALSE),MATCH('Class output'!I$1,'Discl output_ class'!$B$1:$T$1,FALSE))=0,0,'Inq6 adjusted class'!L503)</f>
        <v>4478.867933555297</v>
      </c>
      <c r="J503" s="39">
        <f>IF(INDEX('Discl output_ class'!$B:$T,MATCH('Class output'!$A503,'Discl output_ class'!$B:$B,FALSE),MATCH('Class output'!J$1,'Discl output_ class'!$B$1:$T$1,FALSE))=0,0,'Inq6 adjusted class'!M503)</f>
        <v>4283.286658923399</v>
      </c>
      <c r="K503" s="39">
        <f>IF(INDEX('Discl output_ class'!$B:$T,MATCH('Class output'!$A503,'Discl output_ class'!$B:$B,FALSE),MATCH('Class output'!K$1,'Discl output_ class'!$B$1:$T$1,FALSE))=0,0,'Inq6 adjusted class'!N503)</f>
        <v>3901.8317767039089</v>
      </c>
      <c r="L503" s="39">
        <f>IF(INDEX('Discl output_ class'!$B:$T,MATCH('Class output'!$A503,'Discl output_ class'!$B:$B,FALSE),MATCH('Class output'!L$1,'Discl output_ class'!$B$1:$T$1,FALSE))=0,0,'Inq6 adjusted class'!O503)</f>
        <v>4314.3127561946194</v>
      </c>
      <c r="M503" s="39">
        <f>IF(INDEX('Discl output_ class'!$B:$T,MATCH('Class output'!$A503,'Discl output_ class'!$B:$B,FALSE),MATCH('Class output'!M$1,'Discl output_ class'!$B$1:$T$1,FALSE))=0,0,'Inq6 adjusted class'!P503)</f>
        <v>3694.0056365383739</v>
      </c>
      <c r="N503" s="39">
        <f>IF(INDEX('Discl output_ class'!$B:$T,MATCH('Class output'!$A503,'Discl output_ class'!$B:$B,FALSE),MATCH('Class output'!N$1,'Discl output_ class'!$B$1:$T$1,FALSE))=0,0,'Inq6 adjusted class'!Q503)</f>
        <v>4863.2287949004476</v>
      </c>
      <c r="O503" s="39">
        <f>IF(INDEX('Discl output_ class'!$B:$T,MATCH('Class output'!$A503,'Discl output_ class'!$B:$B,FALSE),MATCH('Class output'!O$1,'Discl output_ class'!$B$1:$T$1,FALSE))=0,0,'Inq6 adjusted class'!R503)</f>
        <v>5079.1706151261342</v>
      </c>
      <c r="P503" s="39">
        <f>IF(INDEX('Discl output_ class'!$B:$T,MATCH('Class output'!$A503,'Discl output_ class'!$B:$B,FALSE),MATCH('Class output'!P$1,'Discl output_ class'!$B$1:$T$1,FALSE))=0,0,'Inq6 adjusted class'!S503)</f>
        <v>4041.2267989264119</v>
      </c>
      <c r="Q503" s="39">
        <f>IF(INDEX('Discl output_ class'!$B:$T,MATCH('Class output'!$A503,'Discl output_ class'!$B:$B,FALSE),MATCH('Class output'!Q$1,'Discl output_ class'!$B$1:$T$1,FALSE))=0,0,'Inq6 adjusted class'!T503)</f>
        <v>4887.7683914734907</v>
      </c>
      <c r="R503" s="39">
        <f>IF(INDEX('Discl output_ class'!$B:$T,MATCH('Class output'!$A503,'Discl output_ class'!$B:$B,FALSE),MATCH('Class output'!R$1,'Discl output_ class'!$B$1:$T$1,FALSE))=0,0,'Inq6 adjusted class'!U503)</f>
        <v>4183.3247901464492</v>
      </c>
      <c r="S503" s="39">
        <f>IF(INDEX('Discl output_ class'!$B:$T,MATCH('Class output'!$A503,'Discl output_ class'!$B:$B,FALSE),MATCH('Class output'!S$1,'Discl output_ class'!$B$1:$T$1,FALSE))=0,0,'Inq6 adjusted class'!V503)</f>
        <v>2949.1085189195815</v>
      </c>
      <c r="T503" s="39">
        <f>IFERROR(VLOOKUP(A503,'Output A'!B:E,4,FALSE),0)</f>
        <v>13983.84</v>
      </c>
    </row>
    <row r="504" spans="1:20" x14ac:dyDescent="0.3">
      <c r="A504" s="6">
        <f>'Discl output_ class'!B504</f>
        <v>7211</v>
      </c>
      <c r="B504" s="39">
        <f>IF(INDEX('Discl output_ class'!$B:$T,MATCH('Class output'!$A504,'Discl output_ class'!$B:$B,FALSE),MATCH('Class output'!B$1,'Discl output_ class'!$B$1:$T$1,FALSE))=0,0,'Inq6 adjusted class'!E504)</f>
        <v>114.8537104122327</v>
      </c>
      <c r="C504" s="39">
        <f>IF(INDEX('Discl output_ class'!$B:$T,MATCH('Class output'!$A504,'Discl output_ class'!$B:$B,FALSE),MATCH('Class output'!C$1,'Discl output_ class'!$B$1:$T$1,FALSE))=0,0,'Inq6 adjusted class'!F504)</f>
        <v>94.195081794957602</v>
      </c>
      <c r="D504" s="39">
        <f>IF(INDEX('Discl output_ class'!$B:$T,MATCH('Class output'!$A504,'Discl output_ class'!$B:$B,FALSE),MATCH('Class output'!D$1,'Discl output_ class'!$B$1:$T$1,FALSE))=0,0,'Inq6 adjusted class'!G504)</f>
        <v>100.40440968541168</v>
      </c>
      <c r="E504" s="39">
        <f>IF(INDEX('Discl output_ class'!$B:$T,MATCH('Class output'!$A504,'Discl output_ class'!$B:$B,FALSE),MATCH('Class output'!E$1,'Discl output_ class'!$B$1:$T$1,FALSE))=0,0,'Inq6 adjusted class'!H504)</f>
        <v>102.84164019461969</v>
      </c>
      <c r="F504" s="39">
        <f>IF(INDEX('Discl output_ class'!$B:$T,MATCH('Class output'!$A504,'Discl output_ class'!$B:$B,FALSE),MATCH('Class output'!F$1,'Discl output_ class'!$B$1:$T$1,FALSE))=0,0,'Inq6 adjusted class'!I504)</f>
        <v>107.29012606209406</v>
      </c>
      <c r="G504" s="39">
        <f>IF(INDEX('Discl output_ class'!$B:$T,MATCH('Class output'!$A504,'Discl output_ class'!$B:$B,FALSE),MATCH('Class output'!G$1,'Discl output_ class'!$B$1:$T$1,FALSE))=0,0,'Inq6 adjusted class'!J504)</f>
        <v>112.94087394560378</v>
      </c>
      <c r="H504" s="39">
        <f>IF(INDEX('Discl output_ class'!$B:$T,MATCH('Class output'!$A504,'Discl output_ class'!$B:$B,FALSE),MATCH('Class output'!H$1,'Discl output_ class'!$B$1:$T$1,FALSE))=0,0,'Inq6 adjusted class'!K504)</f>
        <v>112.0897221544666</v>
      </c>
      <c r="I504" s="39">
        <f>IF(INDEX('Discl output_ class'!$B:$T,MATCH('Class output'!$A504,'Discl output_ class'!$B:$B,FALSE),MATCH('Class output'!I$1,'Discl output_ class'!$B$1:$T$1,FALSE))=0,0,'Inq6 adjusted class'!L504)</f>
        <v>106.76056355607182</v>
      </c>
      <c r="J504" s="39">
        <f>IF(INDEX('Discl output_ class'!$B:$T,MATCH('Class output'!$A504,'Discl output_ class'!$B:$B,FALSE),MATCH('Class output'!J$1,'Discl output_ class'!$B$1:$T$1,FALSE))=0,0,'Inq6 adjusted class'!M504)</f>
        <v>115.49498028658866</v>
      </c>
      <c r="K504" s="39">
        <f>IF(INDEX('Discl output_ class'!$B:$T,MATCH('Class output'!$A504,'Discl output_ class'!$B:$B,FALSE),MATCH('Class output'!K$1,'Discl output_ class'!$B$1:$T$1,FALSE))=0,0,'Inq6 adjusted class'!N504)</f>
        <v>109.61703445695613</v>
      </c>
      <c r="L504" s="39">
        <f>IF(INDEX('Discl output_ class'!$B:$T,MATCH('Class output'!$A504,'Discl output_ class'!$B:$B,FALSE),MATCH('Class output'!L$1,'Discl output_ class'!$B$1:$T$1,FALSE))=0,0,'Inq6 adjusted class'!O504)</f>
        <v>181.03251786221938</v>
      </c>
      <c r="M504" s="39">
        <f>IF(INDEX('Discl output_ class'!$B:$T,MATCH('Class output'!$A504,'Discl output_ class'!$B:$B,FALSE),MATCH('Class output'!M$1,'Discl output_ class'!$B$1:$T$1,FALSE))=0,0,'Inq6 adjusted class'!P504)</f>
        <v>379.54328721371775</v>
      </c>
      <c r="N504" s="39">
        <f>IF(INDEX('Discl output_ class'!$B:$T,MATCH('Class output'!$A504,'Discl output_ class'!$B:$B,FALSE),MATCH('Class output'!N$1,'Discl output_ class'!$B$1:$T$1,FALSE))=0,0,'Inq6 adjusted class'!Q504)</f>
        <v>1346.0760642111388</v>
      </c>
      <c r="O504" s="39">
        <f>IF(INDEX('Discl output_ class'!$B:$T,MATCH('Class output'!$A504,'Discl output_ class'!$B:$B,FALSE),MATCH('Class output'!O$1,'Discl output_ class'!$B$1:$T$1,FALSE))=0,0,'Inq6 adjusted class'!R504)</f>
        <v>1264.1459175638968</v>
      </c>
      <c r="P504" s="39">
        <f>IF(INDEX('Discl output_ class'!$B:$T,MATCH('Class output'!$A504,'Discl output_ class'!$B:$B,FALSE),MATCH('Class output'!P$1,'Discl output_ class'!$B$1:$T$1,FALSE))=0,0,'Inq6 adjusted class'!S504)</f>
        <v>909.89616778460788</v>
      </c>
      <c r="Q504" s="39">
        <f>IF(INDEX('Discl output_ class'!$B:$T,MATCH('Class output'!$A504,'Discl output_ class'!$B:$B,FALSE),MATCH('Class output'!Q$1,'Discl output_ class'!$B$1:$T$1,FALSE))=0,0,'Inq6 adjusted class'!T504)</f>
        <v>830.49157559469302</v>
      </c>
      <c r="R504" s="39">
        <f>IF(INDEX('Discl output_ class'!$B:$T,MATCH('Class output'!$A504,'Discl output_ class'!$B:$B,FALSE),MATCH('Class output'!R$1,'Discl output_ class'!$B$1:$T$1,FALSE))=0,0,'Inq6 adjusted class'!U504)</f>
        <v>1298.8839864044189</v>
      </c>
      <c r="S504" s="39">
        <f>IF(INDEX('Discl output_ class'!$B:$T,MATCH('Class output'!$A504,'Discl output_ class'!$B:$B,FALSE),MATCH('Class output'!S$1,'Discl output_ class'!$B$1:$T$1,FALSE))=0,0,'Inq6 adjusted class'!V504)</f>
        <v>1304.8113868771095</v>
      </c>
      <c r="T504" s="39">
        <f>IFERROR(VLOOKUP(A504,'Output A'!B:E,4,FALSE),0)</f>
        <v>2293.84</v>
      </c>
    </row>
    <row r="505" spans="1:20" x14ac:dyDescent="0.3">
      <c r="A505" s="6">
        <f>'Discl output_ class'!B505</f>
        <v>7219</v>
      </c>
      <c r="B505" s="39">
        <f>IF(INDEX('Discl output_ class'!$B:$T,MATCH('Class output'!$A505,'Discl output_ class'!$B:$B,FALSE),MATCH('Class output'!B$1,'Discl output_ class'!$B$1:$T$1,FALSE))=0,0,'Inq6 adjusted class'!E505)</f>
        <v>12552.1995371228</v>
      </c>
      <c r="C505" s="39">
        <f>IF(INDEX('Discl output_ class'!$B:$T,MATCH('Class output'!$A505,'Discl output_ class'!$B:$B,FALSE),MATCH('Class output'!C$1,'Discl output_ class'!$B$1:$T$1,FALSE))=0,0,'Inq6 adjusted class'!F505)</f>
        <v>10294.447239555453</v>
      </c>
      <c r="D505" s="39">
        <f>IF(INDEX('Discl output_ class'!$B:$T,MATCH('Class output'!$A505,'Discl output_ class'!$B:$B,FALSE),MATCH('Class output'!D$1,'Discl output_ class'!$B$1:$T$1,FALSE))=0,0,'Inq6 adjusted class'!G505)</f>
        <v>10973.055900892186</v>
      </c>
      <c r="E505" s="39">
        <f>IF(INDEX('Discl output_ class'!$B:$T,MATCH('Class output'!$A505,'Discl output_ class'!$B:$B,FALSE),MATCH('Class output'!E$1,'Discl output_ class'!$B$1:$T$1,FALSE))=0,0,'Inq6 adjusted class'!H505)</f>
        <v>11239.417375499661</v>
      </c>
      <c r="F505" s="39">
        <f>IF(INDEX('Discl output_ class'!$B:$T,MATCH('Class output'!$A505,'Discl output_ class'!$B:$B,FALSE),MATCH('Class output'!F$1,'Discl output_ class'!$B$1:$T$1,FALSE))=0,0,'Inq6 adjusted class'!I505)</f>
        <v>11725.58610305922</v>
      </c>
      <c r="G505" s="39">
        <f>IF(INDEX('Discl output_ class'!$B:$T,MATCH('Class output'!$A505,'Discl output_ class'!$B:$B,FALSE),MATCH('Class output'!G$1,'Discl output_ class'!$B$1:$T$1,FALSE))=0,0,'Inq6 adjusted class'!J505)</f>
        <v>12343.148345612892</v>
      </c>
      <c r="H505" s="39">
        <f>IF(INDEX('Discl output_ class'!$B:$T,MATCH('Class output'!$A505,'Discl output_ class'!$B:$B,FALSE),MATCH('Class output'!H$1,'Discl output_ class'!$B$1:$T$1,FALSE))=0,0,'Inq6 adjusted class'!K505)</f>
        <v>12250.127170411963</v>
      </c>
      <c r="I505" s="39">
        <f>IF(INDEX('Discl output_ class'!$B:$T,MATCH('Class output'!$A505,'Discl output_ class'!$B:$B,FALSE),MATCH('Class output'!I$1,'Discl output_ class'!$B$1:$T$1,FALSE))=0,0,'Inq6 adjusted class'!L505)</f>
        <v>11667.710965903336</v>
      </c>
      <c r="J505" s="39">
        <f>IF(INDEX('Discl output_ class'!$B:$T,MATCH('Class output'!$A505,'Discl output_ class'!$B:$B,FALSE),MATCH('Class output'!J$1,'Discl output_ class'!$B$1:$T$1,FALSE))=0,0,'Inq6 adjusted class'!M505)</f>
        <v>12622.283014540912</v>
      </c>
      <c r="K505" s="39">
        <f>IF(INDEX('Discl output_ class'!$B:$T,MATCH('Class output'!$A505,'Discl output_ class'!$B:$B,FALSE),MATCH('Class output'!K$1,'Discl output_ class'!$B$1:$T$1,FALSE))=0,0,'Inq6 adjusted class'!N505)</f>
        <v>14858.432102420384</v>
      </c>
      <c r="L505" s="39">
        <f>IF(INDEX('Discl output_ class'!$B:$T,MATCH('Class output'!$A505,'Discl output_ class'!$B:$B,FALSE),MATCH('Class output'!L$1,'Discl output_ class'!$B$1:$T$1,FALSE))=0,0,'Inq6 adjusted class'!O505)</f>
        <v>16563.526718686408</v>
      </c>
      <c r="M505" s="39">
        <f>IF(INDEX('Discl output_ class'!$B:$T,MATCH('Class output'!$A505,'Discl output_ class'!$B:$B,FALSE),MATCH('Class output'!M$1,'Discl output_ class'!$B$1:$T$1,FALSE))=0,0,'Inq6 adjusted class'!P505)</f>
        <v>18560.023598043979</v>
      </c>
      <c r="N505" s="39">
        <f>IF(INDEX('Discl output_ class'!$B:$T,MATCH('Class output'!$A505,'Discl output_ class'!$B:$B,FALSE),MATCH('Class output'!N$1,'Discl output_ class'!$B$1:$T$1,FALSE))=0,0,'Inq6 adjusted class'!Q505)</f>
        <v>19566.91156736507</v>
      </c>
      <c r="O505" s="39">
        <f>IF(INDEX('Discl output_ class'!$B:$T,MATCH('Class output'!$A505,'Discl output_ class'!$B:$B,FALSE),MATCH('Class output'!O$1,'Discl output_ class'!$B$1:$T$1,FALSE))=0,0,'Inq6 adjusted class'!R505)</f>
        <v>22577.967828431909</v>
      </c>
      <c r="P505" s="39">
        <f>IF(INDEX('Discl output_ class'!$B:$T,MATCH('Class output'!$A505,'Discl output_ class'!$B:$B,FALSE),MATCH('Class output'!P$1,'Discl output_ class'!$B$1:$T$1,FALSE))=0,0,'Inq6 adjusted class'!S505)</f>
        <v>14312.796807634282</v>
      </c>
      <c r="Q505" s="39">
        <f>IF(INDEX('Discl output_ class'!$B:$T,MATCH('Class output'!$A505,'Discl output_ class'!$B:$B,FALSE),MATCH('Class output'!Q$1,'Discl output_ class'!$B$1:$T$1,FALSE))=0,0,'Inq6 adjusted class'!T505)</f>
        <v>14836.315577372201</v>
      </c>
      <c r="R505" s="39">
        <f>IF(INDEX('Discl output_ class'!$B:$T,MATCH('Class output'!$A505,'Discl output_ class'!$B:$B,FALSE),MATCH('Class output'!R$1,'Discl output_ class'!$B$1:$T$1,FALSE))=0,0,'Inq6 adjusted class'!U505)</f>
        <v>17195.314713487031</v>
      </c>
      <c r="S505" s="39">
        <f>IF(INDEX('Discl output_ class'!$B:$T,MATCH('Class output'!$A505,'Discl output_ class'!$B:$B,FALSE),MATCH('Class output'!S$1,'Discl output_ class'!$B$1:$T$1,FALSE))=0,0,'Inq6 adjusted class'!V505)</f>
        <v>15594.409995952226</v>
      </c>
      <c r="T505" s="39">
        <f>IFERROR(VLOOKUP(A505,'Output A'!B:E,4,FALSE),0)</f>
        <v>22250.9</v>
      </c>
    </row>
    <row r="506" spans="1:20" x14ac:dyDescent="0.3">
      <c r="A506" s="6">
        <f>'Discl output_ class'!B506</f>
        <v>7220</v>
      </c>
      <c r="B506" s="39">
        <f>IF(INDEX('Discl output_ class'!$B:$T,MATCH('Class output'!$A506,'Discl output_ class'!$B:$B,FALSE),MATCH('Class output'!B$1,'Discl output_ class'!$B$1:$T$1,FALSE))=0,0,'Inq6 adjusted class'!E506)</f>
        <v>1039.2198475671005</v>
      </c>
      <c r="C506" s="39">
        <f>IF(INDEX('Discl output_ class'!$B:$T,MATCH('Class output'!$A506,'Discl output_ class'!$B:$B,FALSE),MATCH('Class output'!C$1,'Discl output_ class'!$B$1:$T$1,FALSE))=0,0,'Inq6 adjusted class'!F506)</f>
        <v>1094.590360722766</v>
      </c>
      <c r="D506" s="39">
        <f>IF(INDEX('Discl output_ class'!$B:$T,MATCH('Class output'!$A506,'Discl output_ class'!$B:$B,FALSE),MATCH('Class output'!D$1,'Discl output_ class'!$B$1:$T$1,FALSE))=0,0,'Inq6 adjusted class'!G506)</f>
        <v>1012.8105965359148</v>
      </c>
      <c r="E506" s="39">
        <f>IF(INDEX('Discl output_ class'!$B:$T,MATCH('Class output'!$A506,'Discl output_ class'!$B:$B,FALSE),MATCH('Class output'!E$1,'Discl output_ class'!$B$1:$T$1,FALSE))=0,0,'Inq6 adjusted class'!H506)</f>
        <v>988.53175755119287</v>
      </c>
      <c r="F506" s="39">
        <f>IF(INDEX('Discl output_ class'!$B:$T,MATCH('Class output'!$A506,'Discl output_ class'!$B:$B,FALSE),MATCH('Class output'!F$1,'Discl output_ class'!$B$1:$T$1,FALSE))=0,0,'Inq6 adjusted class'!I506)</f>
        <v>1076.4990406226173</v>
      </c>
      <c r="G506" s="39">
        <f>IF(INDEX('Discl output_ class'!$B:$T,MATCH('Class output'!$A506,'Discl output_ class'!$B:$B,FALSE),MATCH('Class output'!G$1,'Discl output_ class'!$B$1:$T$1,FALSE))=0,0,'Inq6 adjusted class'!J506)</f>
        <v>1010.6871239588295</v>
      </c>
      <c r="H506" s="39">
        <f>IF(INDEX('Discl output_ class'!$B:$T,MATCH('Class output'!$A506,'Discl output_ class'!$B:$B,FALSE),MATCH('Class output'!H$1,'Discl output_ class'!$B$1:$T$1,FALSE))=0,0,'Inq6 adjusted class'!K506)</f>
        <v>898.73501497165068</v>
      </c>
      <c r="I506" s="39">
        <f>IF(INDEX('Discl output_ class'!$B:$T,MATCH('Class output'!$A506,'Discl output_ class'!$B:$B,FALSE),MATCH('Class output'!I$1,'Discl output_ class'!$B$1:$T$1,FALSE))=0,0,'Inq6 adjusted class'!L506)</f>
        <v>905.48788357961382</v>
      </c>
      <c r="J506" s="39">
        <f>IF(INDEX('Discl output_ class'!$B:$T,MATCH('Class output'!$A506,'Discl output_ class'!$B:$B,FALSE),MATCH('Class output'!J$1,'Discl output_ class'!$B$1:$T$1,FALSE))=0,0,'Inq6 adjusted class'!M506)</f>
        <v>917.20243825707473</v>
      </c>
      <c r="K506" s="39">
        <f>IF(INDEX('Discl output_ class'!$B:$T,MATCH('Class output'!$A506,'Discl output_ class'!$B:$B,FALSE),MATCH('Class output'!K$1,'Discl output_ class'!$B$1:$T$1,FALSE))=0,0,'Inq6 adjusted class'!N506)</f>
        <v>945.56067031507439</v>
      </c>
      <c r="L506" s="39">
        <f>IF(INDEX('Discl output_ class'!$B:$T,MATCH('Class output'!$A506,'Discl output_ class'!$B:$B,FALSE),MATCH('Class output'!L$1,'Discl output_ class'!$B$1:$T$1,FALSE))=0,0,'Inq6 adjusted class'!O506)</f>
        <v>1115.3004859653813</v>
      </c>
      <c r="M506" s="39">
        <f>IF(INDEX('Discl output_ class'!$B:$T,MATCH('Class output'!$A506,'Discl output_ class'!$B:$B,FALSE),MATCH('Class output'!M$1,'Discl output_ class'!$B$1:$T$1,FALSE))=0,0,'Inq6 adjusted class'!P506)</f>
        <v>2083.2013558991621</v>
      </c>
      <c r="N506" s="39">
        <f>IF(INDEX('Discl output_ class'!$B:$T,MATCH('Class output'!$A506,'Discl output_ class'!$B:$B,FALSE),MATCH('Class output'!N$1,'Discl output_ class'!$B$1:$T$1,FALSE))=0,0,'Inq6 adjusted class'!Q506)</f>
        <v>2724.5884314913819</v>
      </c>
      <c r="O506" s="39">
        <f>IF(INDEX('Discl output_ class'!$B:$T,MATCH('Class output'!$A506,'Discl output_ class'!$B:$B,FALSE),MATCH('Class output'!O$1,'Discl output_ class'!$B$1:$T$1,FALSE))=0,0,'Inq6 adjusted class'!R506)</f>
        <v>2622.9929457913904</v>
      </c>
      <c r="P506" s="39">
        <f>IF(INDEX('Discl output_ class'!$B:$T,MATCH('Class output'!$A506,'Discl output_ class'!$B:$B,FALSE),MATCH('Class output'!P$1,'Discl output_ class'!$B$1:$T$1,FALSE))=0,0,'Inq6 adjusted class'!S506)</f>
        <v>680.12906990197598</v>
      </c>
      <c r="Q506" s="39">
        <f>IF(INDEX('Discl output_ class'!$B:$T,MATCH('Class output'!$A506,'Discl output_ class'!$B:$B,FALSE),MATCH('Class output'!Q$1,'Discl output_ class'!$B$1:$T$1,FALSE))=0,0,'Inq6 adjusted class'!T506)</f>
        <v>1085.7380333397798</v>
      </c>
      <c r="R506" s="39">
        <f>IF(INDEX('Discl output_ class'!$B:$T,MATCH('Class output'!$A506,'Discl output_ class'!$B:$B,FALSE),MATCH('Class output'!R$1,'Discl output_ class'!$B$1:$T$1,FALSE))=0,0,'Inq6 adjusted class'!U506)</f>
        <v>1714.8338304975675</v>
      </c>
      <c r="S506" s="39">
        <f>IF(INDEX('Discl output_ class'!$B:$T,MATCH('Class output'!$A506,'Discl output_ class'!$B:$B,FALSE),MATCH('Class output'!S$1,'Discl output_ class'!$B$1:$T$1,FALSE))=0,0,'Inq6 adjusted class'!V506)</f>
        <v>1220.0541948432128</v>
      </c>
      <c r="T506" s="39">
        <f>IFERROR(VLOOKUP(A506,'Output A'!B:E,4,FALSE),0)</f>
        <v>3840.99</v>
      </c>
    </row>
    <row r="507" spans="1:20" x14ac:dyDescent="0.3">
      <c r="A507" s="6">
        <f>'Discl output_ class'!B507</f>
        <v>7311</v>
      </c>
      <c r="B507" s="39">
        <f>IF(INDEX('Discl output_ class'!$B:$T,MATCH('Class output'!$A507,'Discl output_ class'!$B:$B,FALSE),MATCH('Class output'!B$1,'Discl output_ class'!$B$1:$T$1,FALSE))=0,0,'Inq6 adjusted class'!E507)</f>
        <v>29902.809169957389</v>
      </c>
      <c r="C507" s="39">
        <f>IF(INDEX('Discl output_ class'!$B:$T,MATCH('Class output'!$A507,'Discl output_ class'!$B:$B,FALSE),MATCH('Class output'!C$1,'Discl output_ class'!$B$1:$T$1,FALSE))=0,0,'Inq6 adjusted class'!F507)</f>
        <v>29081.455958738497</v>
      </c>
      <c r="D507" s="39">
        <f>IF(INDEX('Discl output_ class'!$B:$T,MATCH('Class output'!$A507,'Discl output_ class'!$B:$B,FALSE),MATCH('Class output'!D$1,'Discl output_ class'!$B$1:$T$1,FALSE))=0,0,'Inq6 adjusted class'!G507)</f>
        <v>31218.214042724259</v>
      </c>
      <c r="E507" s="39">
        <f>IF(INDEX('Discl output_ class'!$B:$T,MATCH('Class output'!$A507,'Discl output_ class'!$B:$B,FALSE),MATCH('Class output'!E$1,'Discl output_ class'!$B$1:$T$1,FALSE))=0,0,'Inq6 adjusted class'!H507)</f>
        <v>31884.163181659129</v>
      </c>
      <c r="F507" s="39">
        <f>IF(INDEX('Discl output_ class'!$B:$T,MATCH('Class output'!$A507,'Discl output_ class'!$B:$B,FALSE),MATCH('Class output'!F$1,'Discl output_ class'!$B$1:$T$1,FALSE))=0,0,'Inq6 adjusted class'!I507)</f>
        <v>28715.286023268043</v>
      </c>
      <c r="G507" s="39">
        <f>IF(INDEX('Discl output_ class'!$B:$T,MATCH('Class output'!$A507,'Discl output_ class'!$B:$B,FALSE),MATCH('Class output'!G$1,'Discl output_ class'!$B$1:$T$1,FALSE))=0,0,'Inq6 adjusted class'!J507)</f>
        <v>26282.546788560885</v>
      </c>
      <c r="H507" s="39">
        <f>IF(INDEX('Discl output_ class'!$B:$T,MATCH('Class output'!$A507,'Discl output_ class'!$B:$B,FALSE),MATCH('Class output'!H$1,'Discl output_ class'!$B$1:$T$1,FALSE))=0,0,'Inq6 adjusted class'!K507)</f>
        <v>27216.845248863538</v>
      </c>
      <c r="I507" s="39">
        <f>IF(INDEX('Discl output_ class'!$B:$T,MATCH('Class output'!$A507,'Discl output_ class'!$B:$B,FALSE),MATCH('Class output'!I$1,'Discl output_ class'!$B$1:$T$1,FALSE))=0,0,'Inq6 adjusted class'!L507)</f>
        <v>26817.863778147195</v>
      </c>
      <c r="J507" s="39">
        <f>IF(INDEX('Discl output_ class'!$B:$T,MATCH('Class output'!$A507,'Discl output_ class'!$B:$B,FALSE),MATCH('Class output'!J$1,'Discl output_ class'!$B$1:$T$1,FALSE))=0,0,'Inq6 adjusted class'!M507)</f>
        <v>29397.261754581599</v>
      </c>
      <c r="K507" s="39">
        <f>IF(INDEX('Discl output_ class'!$B:$T,MATCH('Class output'!$A507,'Discl output_ class'!$B:$B,FALSE),MATCH('Class output'!K$1,'Discl output_ class'!$B$1:$T$1,FALSE))=0,0,'Inq6 adjusted class'!N507)</f>
        <v>32220.253595388436</v>
      </c>
      <c r="L507" s="39">
        <f>IF(INDEX('Discl output_ class'!$B:$T,MATCH('Class output'!$A507,'Discl output_ class'!$B:$B,FALSE),MATCH('Class output'!L$1,'Discl output_ class'!$B$1:$T$1,FALSE))=0,0,'Inq6 adjusted class'!O507)</f>
        <v>33358.630498844555</v>
      </c>
      <c r="M507" s="39">
        <f>IF(INDEX('Discl output_ class'!$B:$T,MATCH('Class output'!$A507,'Discl output_ class'!$B:$B,FALSE),MATCH('Class output'!M$1,'Discl output_ class'!$B$1:$T$1,FALSE))=0,0,'Inq6 adjusted class'!P507)</f>
        <v>27615.007062107357</v>
      </c>
      <c r="N507" s="39">
        <f>IF(INDEX('Discl output_ class'!$B:$T,MATCH('Class output'!$A507,'Discl output_ class'!$B:$B,FALSE),MATCH('Class output'!N$1,'Discl output_ class'!$B$1:$T$1,FALSE))=0,0,'Inq6 adjusted class'!Q507)</f>
        <v>37647.000881635773</v>
      </c>
      <c r="O507" s="39">
        <f>IF(INDEX('Discl output_ class'!$B:$T,MATCH('Class output'!$A507,'Discl output_ class'!$B:$B,FALSE),MATCH('Class output'!O$1,'Discl output_ class'!$B$1:$T$1,FALSE))=0,0,'Inq6 adjusted class'!R507)</f>
        <v>34407.057185749931</v>
      </c>
      <c r="P507" s="39">
        <f>IF(INDEX('Discl output_ class'!$B:$T,MATCH('Class output'!$A507,'Discl output_ class'!$B:$B,FALSE),MATCH('Class output'!P$1,'Discl output_ class'!$B$1:$T$1,FALSE))=0,0,'Inq6 adjusted class'!S507)</f>
        <v>42606.901226614013</v>
      </c>
      <c r="Q507" s="39">
        <f>IF(INDEX('Discl output_ class'!$B:$T,MATCH('Class output'!$A507,'Discl output_ class'!$B:$B,FALSE),MATCH('Class output'!Q$1,'Discl output_ class'!$B$1:$T$1,FALSE))=0,0,'Inq6 adjusted class'!T507)</f>
        <v>51277.402114608572</v>
      </c>
      <c r="R507" s="39">
        <f>IF(INDEX('Discl output_ class'!$B:$T,MATCH('Class output'!$A507,'Discl output_ class'!$B:$B,FALSE),MATCH('Class output'!R$1,'Discl output_ class'!$B$1:$T$1,FALSE))=0,0,'Inq6 adjusted class'!U507)</f>
        <v>42838.641382803209</v>
      </c>
      <c r="S507" s="39">
        <f>IF(INDEX('Discl output_ class'!$B:$T,MATCH('Class output'!$A507,'Discl output_ class'!$B:$B,FALSE),MATCH('Class output'!S$1,'Discl output_ class'!$B$1:$T$1,FALSE))=0,0,'Inq6 adjusted class'!V507)</f>
        <v>48185.855287831306</v>
      </c>
      <c r="T507" s="39">
        <f>IFERROR(VLOOKUP(A507,'Output A'!B:E,4,FALSE),0)</f>
        <v>60014.879999999997</v>
      </c>
    </row>
    <row r="508" spans="1:20" x14ac:dyDescent="0.3">
      <c r="A508" s="6">
        <f>'Discl output_ class'!B508</f>
        <v>7312</v>
      </c>
      <c r="B508" s="39">
        <f>IF(INDEX('Discl output_ class'!$B:$T,MATCH('Class output'!$A508,'Discl output_ class'!$B:$B,FALSE),MATCH('Class output'!B$1,'Discl output_ class'!$B$1:$T$1,FALSE))=0,0,'Inq6 adjusted class'!E508)</f>
        <v>5383.7031903311818</v>
      </c>
      <c r="C508" s="39">
        <f>IF(INDEX('Discl output_ class'!$B:$T,MATCH('Class output'!$A508,'Discl output_ class'!$B:$B,FALSE),MATCH('Class output'!C$1,'Discl output_ class'!$B$1:$T$1,FALSE))=0,0,'Inq6 adjusted class'!F508)</f>
        <v>5235.8267189770941</v>
      </c>
      <c r="D508" s="39">
        <f>IF(INDEX('Discl output_ class'!$B:$T,MATCH('Class output'!$A508,'Discl output_ class'!$B:$B,FALSE),MATCH('Class output'!D$1,'Discl output_ class'!$B$1:$T$1,FALSE))=0,0,'Inq6 adjusted class'!G508)</f>
        <v>5620.5287464132834</v>
      </c>
      <c r="E508" s="39">
        <f>IF(INDEX('Discl output_ class'!$B:$T,MATCH('Class output'!$A508,'Discl output_ class'!$B:$B,FALSE),MATCH('Class output'!E$1,'Discl output_ class'!$B$1:$T$1,FALSE))=0,0,'Inq6 adjusted class'!H508)</f>
        <v>5740.4262611753429</v>
      </c>
      <c r="F508" s="39">
        <f>IF(INDEX('Discl output_ class'!$B:$T,MATCH('Class output'!$A508,'Discl output_ class'!$B:$B,FALSE),MATCH('Class output'!F$1,'Discl output_ class'!$B$1:$T$1,FALSE))=0,0,'Inq6 adjusted class'!I508)</f>
        <v>5169.9014663163452</v>
      </c>
      <c r="G508" s="39">
        <f>IF(INDEX('Discl output_ class'!$B:$T,MATCH('Class output'!$A508,'Discl output_ class'!$B:$B,FALSE),MATCH('Class output'!G$1,'Discl output_ class'!$B$1:$T$1,FALSE))=0,0,'Inq6 adjusted class'!J508)</f>
        <v>4731.9109783759941</v>
      </c>
      <c r="H508" s="39">
        <f>IF(INDEX('Discl output_ class'!$B:$T,MATCH('Class output'!$A508,'Discl output_ class'!$B:$B,FALSE),MATCH('Class output'!H$1,'Discl output_ class'!$B$1:$T$1,FALSE))=0,0,'Inq6 adjusted class'!K508)</f>
        <v>4900.1221177664183</v>
      </c>
      <c r="I508" s="39">
        <f>IF(INDEX('Discl output_ class'!$B:$T,MATCH('Class output'!$A508,'Discl output_ class'!$B:$B,FALSE),MATCH('Class output'!I$1,'Discl output_ class'!$B$1:$T$1,FALSE))=0,0,'Inq6 adjusted class'!L508)</f>
        <v>4828.2894747337823</v>
      </c>
      <c r="J508" s="39">
        <f>IF(INDEX('Discl output_ class'!$B:$T,MATCH('Class output'!$A508,'Discl output_ class'!$B:$B,FALSE),MATCH('Class output'!J$1,'Discl output_ class'!$B$1:$T$1,FALSE))=0,0,'Inq6 adjusted class'!M508)</f>
        <v>5292.6844095352708</v>
      </c>
      <c r="K508" s="39">
        <f>IF(INDEX('Discl output_ class'!$B:$T,MATCH('Class output'!$A508,'Discl output_ class'!$B:$B,FALSE),MATCH('Class output'!K$1,'Discl output_ class'!$B$1:$T$1,FALSE))=0,0,'Inq6 adjusted class'!N508)</f>
        <v>4994.5733520326721</v>
      </c>
      <c r="L508" s="39">
        <f>IF(INDEX('Discl output_ class'!$B:$T,MATCH('Class output'!$A508,'Discl output_ class'!$B:$B,FALSE),MATCH('Class output'!L$1,'Discl output_ class'!$B$1:$T$1,FALSE))=0,0,'Inq6 adjusted class'!O508)</f>
        <v>6877.3136988349743</v>
      </c>
      <c r="M508" s="39">
        <f>IF(INDEX('Discl output_ class'!$B:$T,MATCH('Class output'!$A508,'Discl output_ class'!$B:$B,FALSE),MATCH('Class output'!M$1,'Discl output_ class'!$B$1:$T$1,FALSE))=0,0,'Inq6 adjusted class'!P508)</f>
        <v>4155.5926370673415</v>
      </c>
      <c r="N508" s="39">
        <f>IF(INDEX('Discl output_ class'!$B:$T,MATCH('Class output'!$A508,'Discl output_ class'!$B:$B,FALSE),MATCH('Class output'!N$1,'Discl output_ class'!$B$1:$T$1,FALSE))=0,0,'Inq6 adjusted class'!Q508)</f>
        <v>5083.3053883804932</v>
      </c>
      <c r="O508" s="39">
        <f>IF(INDEX('Discl output_ class'!$B:$T,MATCH('Class output'!$A508,'Discl output_ class'!$B:$B,FALSE),MATCH('Class output'!O$1,'Discl output_ class'!$B$1:$T$1,FALSE))=0,0,'Inq6 adjusted class'!R508)</f>
        <v>6012.5049247290226</v>
      </c>
      <c r="P508" s="39">
        <f>IF(INDEX('Discl output_ class'!$B:$T,MATCH('Class output'!$A508,'Discl output_ class'!$B:$B,FALSE),MATCH('Class output'!P$1,'Discl output_ class'!$B$1:$T$1,FALSE))=0,0,'Inq6 adjusted class'!S508)</f>
        <v>8611.7883447810582</v>
      </c>
      <c r="Q508" s="39">
        <f>IF(INDEX('Discl output_ class'!$B:$T,MATCH('Class output'!$A508,'Discl output_ class'!$B:$B,FALSE),MATCH('Class output'!Q$1,'Discl output_ class'!$B$1:$T$1,FALSE))=0,0,'Inq6 adjusted class'!T508)</f>
        <v>9809.5419299009027</v>
      </c>
      <c r="R508" s="39">
        <f>IF(INDEX('Discl output_ class'!$B:$T,MATCH('Class output'!$A508,'Discl output_ class'!$B:$B,FALSE),MATCH('Class output'!R$1,'Discl output_ class'!$B$1:$T$1,FALSE))=0,0,'Inq6 adjusted class'!U508)</f>
        <v>7615.9560614085221</v>
      </c>
      <c r="S508" s="39">
        <f>IF(INDEX('Discl output_ class'!$B:$T,MATCH('Class output'!$A508,'Discl output_ class'!$B:$B,FALSE),MATCH('Class output'!S$1,'Discl output_ class'!$B$1:$T$1,FALSE))=0,0,'Inq6 adjusted class'!V508)</f>
        <v>9409.5035018508188</v>
      </c>
      <c r="T508" s="39">
        <f>IFERROR(VLOOKUP(A508,'Output A'!B:E,4,FALSE),0)</f>
        <v>12358.15</v>
      </c>
    </row>
    <row r="509" spans="1:20" x14ac:dyDescent="0.3">
      <c r="A509" s="6">
        <f>'Discl output_ class'!B509</f>
        <v>7320</v>
      </c>
      <c r="B509" s="39">
        <f>IF(INDEX('Discl output_ class'!$B:$T,MATCH('Class output'!$A509,'Discl output_ class'!$B:$B,FALSE),MATCH('Class output'!B$1,'Discl output_ class'!$B$1:$T$1,FALSE))=0,0,'Inq6 adjusted class'!E509)</f>
        <v>15751.396794270608</v>
      </c>
      <c r="C509" s="39">
        <f>IF(INDEX('Discl output_ class'!$B:$T,MATCH('Class output'!$A509,'Discl output_ class'!$B:$B,FALSE),MATCH('Class output'!C$1,'Discl output_ class'!$B$1:$T$1,FALSE))=0,0,'Inq6 adjusted class'!F509)</f>
        <v>14213.032032258165</v>
      </c>
      <c r="D509" s="39">
        <f>IF(INDEX('Discl output_ class'!$B:$T,MATCH('Class output'!$A509,'Discl output_ class'!$B:$B,FALSE),MATCH('Class output'!D$1,'Discl output_ class'!$B$1:$T$1,FALSE))=0,0,'Inq6 adjusted class'!G509)</f>
        <v>15829.601412815768</v>
      </c>
      <c r="E509" s="39">
        <f>IF(INDEX('Discl output_ class'!$B:$T,MATCH('Class output'!$A509,'Discl output_ class'!$B:$B,FALSE),MATCH('Class output'!E$1,'Discl output_ class'!$B$1:$T$1,FALSE))=0,0,'Inq6 adjusted class'!H509)</f>
        <v>16092.506136638192</v>
      </c>
      <c r="F509" s="39">
        <f>IF(INDEX('Discl output_ class'!$B:$T,MATCH('Class output'!$A509,'Discl output_ class'!$B:$B,FALSE),MATCH('Class output'!F$1,'Discl output_ class'!$B$1:$T$1,FALSE))=0,0,'Inq6 adjusted class'!I509)</f>
        <v>14909.624977049867</v>
      </c>
      <c r="G509" s="39">
        <f>IF(INDEX('Discl output_ class'!$B:$T,MATCH('Class output'!$A509,'Discl output_ class'!$B:$B,FALSE),MATCH('Class output'!G$1,'Discl output_ class'!$B$1:$T$1,FALSE))=0,0,'Inq6 adjusted class'!J509)</f>
        <v>16426.141980851531</v>
      </c>
      <c r="H509" s="39">
        <f>IF(INDEX('Discl output_ class'!$B:$T,MATCH('Class output'!$A509,'Discl output_ class'!$B:$B,FALSE),MATCH('Class output'!H$1,'Discl output_ class'!$B$1:$T$1,FALSE))=0,0,'Inq6 adjusted class'!K509)</f>
        <v>16944.147169323311</v>
      </c>
      <c r="I509" s="39">
        <f>IF(INDEX('Discl output_ class'!$B:$T,MATCH('Class output'!$A509,'Discl output_ class'!$B:$B,FALSE),MATCH('Class output'!I$1,'Discl output_ class'!$B$1:$T$1,FALSE))=0,0,'Inq6 adjusted class'!L509)</f>
        <v>24366.963929605394</v>
      </c>
      <c r="J509" s="39">
        <f>IF(INDEX('Discl output_ class'!$B:$T,MATCH('Class output'!$A509,'Discl output_ class'!$B:$B,FALSE),MATCH('Class output'!J$1,'Discl output_ class'!$B$1:$T$1,FALSE))=0,0,'Inq6 adjusted class'!M509)</f>
        <v>26702.37212193925</v>
      </c>
      <c r="K509" s="39">
        <f>IF(INDEX('Discl output_ class'!$B:$T,MATCH('Class output'!$A509,'Discl output_ class'!$B:$B,FALSE),MATCH('Class output'!K$1,'Discl output_ class'!$B$1:$T$1,FALSE))=0,0,'Inq6 adjusted class'!N509)</f>
        <v>25189.64460201664</v>
      </c>
      <c r="L509" s="39">
        <f>IF(INDEX('Discl output_ class'!$B:$T,MATCH('Class output'!$A509,'Discl output_ class'!$B:$B,FALSE),MATCH('Class output'!L$1,'Discl output_ class'!$B$1:$T$1,FALSE))=0,0,'Inq6 adjusted class'!O509)</f>
        <v>29114.191984499292</v>
      </c>
      <c r="M509" s="39">
        <f>IF(INDEX('Discl output_ class'!$B:$T,MATCH('Class output'!$A509,'Discl output_ class'!$B:$B,FALSE),MATCH('Class output'!M$1,'Discl output_ class'!$B$1:$T$1,FALSE))=0,0,'Inq6 adjusted class'!P509)</f>
        <v>22318.810220980664</v>
      </c>
      <c r="N509" s="39">
        <f>IF(INDEX('Discl output_ class'!$B:$T,MATCH('Class output'!$A509,'Discl output_ class'!$B:$B,FALSE),MATCH('Class output'!N$1,'Discl output_ class'!$B$1:$T$1,FALSE))=0,0,'Inq6 adjusted class'!Q509)</f>
        <v>26969.339906246358</v>
      </c>
      <c r="O509" s="39">
        <f>IF(INDEX('Discl output_ class'!$B:$T,MATCH('Class output'!$A509,'Discl output_ class'!$B:$B,FALSE),MATCH('Class output'!O$1,'Discl output_ class'!$B$1:$T$1,FALSE))=0,0,'Inq6 adjusted class'!R509)</f>
        <v>20036.885091738914</v>
      </c>
      <c r="P509" s="39">
        <f>IF(INDEX('Discl output_ class'!$B:$T,MATCH('Class output'!$A509,'Discl output_ class'!$B:$B,FALSE),MATCH('Class output'!P$1,'Discl output_ class'!$B$1:$T$1,FALSE))=0,0,'Inq6 adjusted class'!S509)</f>
        <v>22133.565264198172</v>
      </c>
      <c r="Q509" s="39">
        <f>IF(INDEX('Discl output_ class'!$B:$T,MATCH('Class output'!$A509,'Discl output_ class'!$B:$B,FALSE),MATCH('Class output'!Q$1,'Discl output_ class'!$B$1:$T$1,FALSE))=0,0,'Inq6 adjusted class'!T509)</f>
        <v>23663.528310101679</v>
      </c>
      <c r="R509" s="39">
        <f>IF(INDEX('Discl output_ class'!$B:$T,MATCH('Class output'!$A509,'Discl output_ class'!$B:$B,FALSE),MATCH('Class output'!R$1,'Discl output_ class'!$B$1:$T$1,FALSE))=0,0,'Inq6 adjusted class'!U509)</f>
        <v>20012.846703070842</v>
      </c>
      <c r="S509" s="39">
        <f>IF(INDEX('Discl output_ class'!$B:$T,MATCH('Class output'!$A509,'Discl output_ class'!$B:$B,FALSE),MATCH('Class output'!S$1,'Discl output_ class'!$B$1:$T$1,FALSE))=0,0,'Inq6 adjusted class'!V509)</f>
        <v>20366.321458598672</v>
      </c>
      <c r="T509" s="39">
        <f>IFERROR(VLOOKUP(A509,'Output A'!B:E,4,FALSE),0)</f>
        <v>22564.63</v>
      </c>
    </row>
    <row r="510" spans="1:20" x14ac:dyDescent="0.3">
      <c r="A510" s="6">
        <f>'Discl output_ class'!B510</f>
        <v>7410</v>
      </c>
      <c r="B510" s="39">
        <f>IF(INDEX('Discl output_ class'!$B:$T,MATCH('Class output'!$A510,'Discl output_ class'!$B:$B,FALSE),MATCH('Class output'!B$1,'Discl output_ class'!$B$1:$T$1,FALSE))=0,0,'Inq6 adjusted class'!E510)</f>
        <v>10395.25376571525</v>
      </c>
      <c r="C510" s="39">
        <f>IF(INDEX('Discl output_ class'!$B:$T,MATCH('Class output'!$A510,'Discl output_ class'!$B:$B,FALSE),MATCH('Class output'!C$1,'Discl output_ class'!$B$1:$T$1,FALSE))=0,0,'Inq6 adjusted class'!F510)</f>
        <v>10693.540933735876</v>
      </c>
      <c r="D510" s="39">
        <f>IF(INDEX('Discl output_ class'!$B:$T,MATCH('Class output'!$A510,'Discl output_ class'!$B:$B,FALSE),MATCH('Class output'!D$1,'Discl output_ class'!$B$1:$T$1,FALSE))=0,0,'Inq6 adjusted class'!G510)</f>
        <v>10919.95579417567</v>
      </c>
      <c r="E510" s="39">
        <f>IF(INDEX('Discl output_ class'!$B:$T,MATCH('Class output'!$A510,'Discl output_ class'!$B:$B,FALSE),MATCH('Class output'!E$1,'Discl output_ class'!$B$1:$T$1,FALSE))=0,0,'Inq6 adjusted class'!H510)</f>
        <v>11395.897623314597</v>
      </c>
      <c r="F510" s="39">
        <f>IF(INDEX('Discl output_ class'!$B:$T,MATCH('Class output'!$A510,'Discl output_ class'!$B:$B,FALSE),MATCH('Class output'!F$1,'Discl output_ class'!$B$1:$T$1,FALSE))=0,0,'Inq6 adjusted class'!I510)</f>
        <v>10857.042688193707</v>
      </c>
      <c r="G510" s="39">
        <f>IF(INDEX('Discl output_ class'!$B:$T,MATCH('Class output'!$A510,'Discl output_ class'!$B:$B,FALSE),MATCH('Class output'!G$1,'Discl output_ class'!$B$1:$T$1,FALSE))=0,0,'Inq6 adjusted class'!J510)</f>
        <v>9992.3968604230649</v>
      </c>
      <c r="H510" s="39">
        <f>IF(INDEX('Discl output_ class'!$B:$T,MATCH('Class output'!$A510,'Discl output_ class'!$B:$B,FALSE),MATCH('Class output'!H$1,'Discl output_ class'!$B$1:$T$1,FALSE))=0,0,'Inq6 adjusted class'!K510)</f>
        <v>9995.6594386620673</v>
      </c>
      <c r="I510" s="39">
        <f>IF(INDEX('Discl output_ class'!$B:$T,MATCH('Class output'!$A510,'Discl output_ class'!$B:$B,FALSE),MATCH('Class output'!I$1,'Discl output_ class'!$B$1:$T$1,FALSE))=0,0,'Inq6 adjusted class'!L510)</f>
        <v>10944.434807859096</v>
      </c>
      <c r="J510" s="39">
        <f>IF(INDEX('Discl output_ class'!$B:$T,MATCH('Class output'!$A510,'Discl output_ class'!$B:$B,FALSE),MATCH('Class output'!J$1,'Discl output_ class'!$B$1:$T$1,FALSE))=0,0,'Inq6 adjusted class'!M510)</f>
        <v>11586.585280292533</v>
      </c>
      <c r="K510" s="39">
        <f>IF(INDEX('Discl output_ class'!$B:$T,MATCH('Class output'!$A510,'Discl output_ class'!$B:$B,FALSE),MATCH('Class output'!K$1,'Discl output_ class'!$B$1:$T$1,FALSE))=0,0,'Inq6 adjusted class'!N510)</f>
        <v>10995.055514406471</v>
      </c>
      <c r="L510" s="39">
        <f>IF(INDEX('Discl output_ class'!$B:$T,MATCH('Class output'!$A510,'Discl output_ class'!$B:$B,FALSE),MATCH('Class output'!L$1,'Discl output_ class'!$B$1:$T$1,FALSE))=0,0,'Inq6 adjusted class'!O510)</f>
        <v>12512.240793590852</v>
      </c>
      <c r="M510" s="39">
        <f>IF(INDEX('Discl output_ class'!$B:$T,MATCH('Class output'!$A510,'Discl output_ class'!$B:$B,FALSE),MATCH('Class output'!M$1,'Discl output_ class'!$B$1:$T$1,FALSE))=0,0,'Inq6 adjusted class'!P510)</f>
        <v>11132.120180149303</v>
      </c>
      <c r="N510" s="39">
        <f>IF(INDEX('Discl output_ class'!$B:$T,MATCH('Class output'!$A510,'Discl output_ class'!$B:$B,FALSE),MATCH('Class output'!N$1,'Discl output_ class'!$B$1:$T$1,FALSE))=0,0,'Inq6 adjusted class'!Q510)</f>
        <v>10714.527777551826</v>
      </c>
      <c r="O510" s="39">
        <f>IF(INDEX('Discl output_ class'!$B:$T,MATCH('Class output'!$A510,'Discl output_ class'!$B:$B,FALSE),MATCH('Class output'!O$1,'Discl output_ class'!$B$1:$T$1,FALSE))=0,0,'Inq6 adjusted class'!R510)</f>
        <v>13319.381178487643</v>
      </c>
      <c r="P510" s="39">
        <f>IF(INDEX('Discl output_ class'!$B:$T,MATCH('Class output'!$A510,'Discl output_ class'!$B:$B,FALSE),MATCH('Class output'!P$1,'Discl output_ class'!$B$1:$T$1,FALSE))=0,0,'Inq6 adjusted class'!S510)</f>
        <v>12864.893914594975</v>
      </c>
      <c r="Q510" s="39">
        <f>IF(INDEX('Discl output_ class'!$B:$T,MATCH('Class output'!$A510,'Discl output_ class'!$B:$B,FALSE),MATCH('Class output'!Q$1,'Discl output_ class'!$B$1:$T$1,FALSE))=0,0,'Inq6 adjusted class'!T510)</f>
        <v>15937.125175206102</v>
      </c>
      <c r="R510" s="39">
        <f>IF(INDEX('Discl output_ class'!$B:$T,MATCH('Class output'!$A510,'Discl output_ class'!$B:$B,FALSE),MATCH('Class output'!R$1,'Discl output_ class'!$B$1:$T$1,FALSE))=0,0,'Inq6 adjusted class'!U510)</f>
        <v>17393.122920661015</v>
      </c>
      <c r="S510" s="39">
        <f>IF(INDEX('Discl output_ class'!$B:$T,MATCH('Class output'!$A510,'Discl output_ class'!$B:$B,FALSE),MATCH('Class output'!S$1,'Discl output_ class'!$B$1:$T$1,FALSE))=0,0,'Inq6 adjusted class'!V510)</f>
        <v>15026.345311890334</v>
      </c>
      <c r="T510" s="39">
        <f>IFERROR(VLOOKUP(A510,'Output A'!B:E,4,FALSE),0)</f>
        <v>23075.81</v>
      </c>
    </row>
    <row r="511" spans="1:20" x14ac:dyDescent="0.3">
      <c r="A511" s="6">
        <f>'Discl output_ class'!B511</f>
        <v>7420</v>
      </c>
      <c r="B511" s="39">
        <f>IF(INDEX('Discl output_ class'!$B:$T,MATCH('Class output'!$A511,'Discl output_ class'!$B:$B,FALSE),MATCH('Class output'!B$1,'Discl output_ class'!$B$1:$T$1,FALSE))=0,0,'Inq6 adjusted class'!E511)</f>
        <v>6508.0981983329721</v>
      </c>
      <c r="C511" s="39">
        <f>IF(INDEX('Discl output_ class'!$B:$T,MATCH('Class output'!$A511,'Discl output_ class'!$B:$B,FALSE),MATCH('Class output'!C$1,'Discl output_ class'!$B$1:$T$1,FALSE))=0,0,'Inq6 adjusted class'!F511)</f>
        <v>6695.4748426149499</v>
      </c>
      <c r="D511" s="39">
        <f>IF(INDEX('Discl output_ class'!$B:$T,MATCH('Class output'!$A511,'Discl output_ class'!$B:$B,FALSE),MATCH('Class output'!D$1,'Discl output_ class'!$B$1:$T$1,FALSE))=0,0,'Inq6 adjusted class'!G511)</f>
        <v>6835.5078699856613</v>
      </c>
      <c r="E511" s="39">
        <f>IF(INDEX('Discl output_ class'!$B:$T,MATCH('Class output'!$A511,'Discl output_ class'!$B:$B,FALSE),MATCH('Class output'!E$1,'Discl output_ class'!$B$1:$T$1,FALSE))=0,0,'Inq6 adjusted class'!H511)</f>
        <v>7136.1205747059039</v>
      </c>
      <c r="F511" s="39">
        <f>IF(INDEX('Discl output_ class'!$B:$T,MATCH('Class output'!$A511,'Discl output_ class'!$B:$B,FALSE),MATCH('Class output'!F$1,'Discl output_ class'!$B$1:$T$1,FALSE))=0,0,'Inq6 adjusted class'!I511)</f>
        <v>6799.0794224354031</v>
      </c>
      <c r="G511" s="39">
        <f>IF(INDEX('Discl output_ class'!$B:$T,MATCH('Class output'!$A511,'Discl output_ class'!$B:$B,FALSE),MATCH('Class output'!G$1,'Discl output_ class'!$B$1:$T$1,FALSE))=0,0,'Inq6 adjusted class'!J511)</f>
        <v>6258.5198300883785</v>
      </c>
      <c r="H511" s="39">
        <f>IF(INDEX('Discl output_ class'!$B:$T,MATCH('Class output'!$A511,'Discl output_ class'!$B:$B,FALSE),MATCH('Class output'!H$1,'Discl output_ class'!$B$1:$T$1,FALSE))=0,0,'Inq6 adjusted class'!K511)</f>
        <v>6260.5069978990905</v>
      </c>
      <c r="I511" s="39">
        <f>IF(INDEX('Discl output_ class'!$B:$T,MATCH('Class output'!$A511,'Discl output_ class'!$B:$B,FALSE),MATCH('Class output'!I$1,'Discl output_ class'!$B$1:$T$1,FALSE))=0,0,'Inq6 adjusted class'!L511)</f>
        <v>6853.8684762249377</v>
      </c>
      <c r="J511" s="39">
        <f>IF(INDEX('Discl output_ class'!$B:$T,MATCH('Class output'!$A511,'Discl output_ class'!$B:$B,FALSE),MATCH('Class output'!J$1,'Discl output_ class'!$B$1:$T$1,FALSE))=0,0,'Inq6 adjusted class'!M511)</f>
        <v>7255.7967244065258</v>
      </c>
      <c r="K511" s="39">
        <f>IF(INDEX('Discl output_ class'!$B:$T,MATCH('Class output'!$A511,'Discl output_ class'!$B:$B,FALSE),MATCH('Class output'!K$1,'Discl output_ class'!$B$1:$T$1,FALSE))=0,0,'Inq6 adjusted class'!N511)</f>
        <v>7730.832371055043</v>
      </c>
      <c r="L511" s="39">
        <f>IF(INDEX('Discl output_ class'!$B:$T,MATCH('Class output'!$A511,'Discl output_ class'!$B:$B,FALSE),MATCH('Class output'!L$1,'Discl output_ class'!$B$1:$T$1,FALSE))=0,0,'Inq6 adjusted class'!O511)</f>
        <v>7082.8337160416559</v>
      </c>
      <c r="M511" s="39">
        <f>IF(INDEX('Discl output_ class'!$B:$T,MATCH('Class output'!$A511,'Discl output_ class'!$B:$B,FALSE),MATCH('Class output'!M$1,'Discl output_ class'!$B$1:$T$1,FALSE))=0,0,'Inq6 adjusted class'!P511)</f>
        <v>5047.3971689890877</v>
      </c>
      <c r="N511" s="39">
        <f>IF(INDEX('Discl output_ class'!$B:$T,MATCH('Class output'!$A511,'Discl output_ class'!$B:$B,FALSE),MATCH('Class output'!N$1,'Discl output_ class'!$B$1:$T$1,FALSE))=0,0,'Inq6 adjusted class'!Q511)</f>
        <v>4742.3863680346358</v>
      </c>
      <c r="O511" s="39">
        <f>IF(INDEX('Discl output_ class'!$B:$T,MATCH('Class output'!$A511,'Discl output_ class'!$B:$B,FALSE),MATCH('Class output'!O$1,'Discl output_ class'!$B$1:$T$1,FALSE))=0,0,'Inq6 adjusted class'!R511)</f>
        <v>5635.6416418803929</v>
      </c>
      <c r="P511" s="39">
        <f>IF(INDEX('Discl output_ class'!$B:$T,MATCH('Class output'!$A511,'Discl output_ class'!$B:$B,FALSE),MATCH('Class output'!P$1,'Discl output_ class'!$B$1:$T$1,FALSE))=0,0,'Inq6 adjusted class'!S511)</f>
        <v>4651.6937200816583</v>
      </c>
      <c r="Q511" s="39">
        <f>IF(INDEX('Discl output_ class'!$B:$T,MATCH('Class output'!$A511,'Discl output_ class'!$B:$B,FALSE),MATCH('Class output'!Q$1,'Discl output_ class'!$B$1:$T$1,FALSE))=0,0,'Inq6 adjusted class'!T511)</f>
        <v>5542.7213952091233</v>
      </c>
      <c r="R511" s="39">
        <f>IF(INDEX('Discl output_ class'!$B:$T,MATCH('Class output'!$A511,'Discl output_ class'!$B:$B,FALSE),MATCH('Class output'!R$1,'Discl output_ class'!$B$1:$T$1,FALSE))=0,0,'Inq6 adjusted class'!U511)</f>
        <v>5659.3044930042843</v>
      </c>
      <c r="S511" s="39">
        <f>IF(INDEX('Discl output_ class'!$B:$T,MATCH('Class output'!$A511,'Discl output_ class'!$B:$B,FALSE),MATCH('Class output'!S$1,'Discl output_ class'!$B$1:$T$1,FALSE))=0,0,'Inq6 adjusted class'!V511)</f>
        <v>4734.6735229275346</v>
      </c>
      <c r="T511" s="39">
        <f>IFERROR(VLOOKUP(A511,'Output A'!B:E,4,FALSE),0)</f>
        <v>7544.01</v>
      </c>
    </row>
    <row r="512" spans="1:20" x14ac:dyDescent="0.3">
      <c r="A512" s="6">
        <f>'Discl output_ class'!B512</f>
        <v>7430</v>
      </c>
      <c r="B512" s="39">
        <f>IF(INDEX('Discl output_ class'!$B:$T,MATCH('Class output'!$A512,'Discl output_ class'!$B:$B,FALSE),MATCH('Class output'!B$1,'Discl output_ class'!$B$1:$T$1,FALSE))=0,0,'Inq6 adjusted class'!E512)</f>
        <v>3015.1230888435534</v>
      </c>
      <c r="C512" s="39">
        <f>IF(INDEX('Discl output_ class'!$B:$T,MATCH('Class output'!$A512,'Discl output_ class'!$B:$B,FALSE),MATCH('Class output'!C$1,'Discl output_ class'!$B$1:$T$1,FALSE))=0,0,'Inq6 adjusted class'!F512)</f>
        <v>3101.6407004069179</v>
      </c>
      <c r="D512" s="39">
        <f>IF(INDEX('Discl output_ class'!$B:$T,MATCH('Class output'!$A512,'Discl output_ class'!$B:$B,FALSE),MATCH('Class output'!D$1,'Discl output_ class'!$B$1:$T$1,FALSE))=0,0,'Inq6 adjusted class'!G512)</f>
        <v>3167.3118892739799</v>
      </c>
      <c r="E512" s="39">
        <f>IF(INDEX('Discl output_ class'!$B:$T,MATCH('Class output'!$A512,'Discl output_ class'!$B:$B,FALSE),MATCH('Class output'!E$1,'Discl output_ class'!$B$1:$T$1,FALSE))=0,0,'Inq6 adjusted class'!H512)</f>
        <v>3305.3578889508767</v>
      </c>
      <c r="F512" s="39">
        <f>IF(INDEX('Discl output_ class'!$B:$T,MATCH('Class output'!$A512,'Discl output_ class'!$B:$B,FALSE),MATCH('Class output'!F$1,'Discl output_ class'!$B$1:$T$1,FALSE))=0,0,'Inq6 adjusted class'!I512)</f>
        <v>3149.0640655351585</v>
      </c>
      <c r="G512" s="39">
        <f>IF(INDEX('Discl output_ class'!$B:$T,MATCH('Class output'!$A512,'Discl output_ class'!$B:$B,FALSE),MATCH('Class output'!G$1,'Discl output_ class'!$B$1:$T$1,FALSE))=0,0,'Inq6 adjusted class'!J512)</f>
        <v>2898.2752288468469</v>
      </c>
      <c r="H512" s="39">
        <f>IF(INDEX('Discl output_ class'!$B:$T,MATCH('Class output'!$A512,'Discl output_ class'!$B:$B,FALSE),MATCH('Class output'!H$1,'Discl output_ class'!$B$1:$T$1,FALSE))=0,0,'Inq6 adjusted class'!K512)</f>
        <v>2899.2215333045629</v>
      </c>
      <c r="I512" s="39">
        <f>IF(INDEX('Discl output_ class'!$B:$T,MATCH('Class output'!$A512,'Discl output_ class'!$B:$B,FALSE),MATCH('Class output'!I$1,'Discl output_ class'!$B$1:$T$1,FALSE))=0,0,'Inq6 adjusted class'!L512)</f>
        <v>3174.4119794701828</v>
      </c>
      <c r="J512" s="39">
        <f>IF(INDEX('Discl output_ class'!$B:$T,MATCH('Class output'!$A512,'Discl output_ class'!$B:$B,FALSE),MATCH('Class output'!J$1,'Discl output_ class'!$B$1:$T$1,FALSE))=0,0,'Inq6 adjusted class'!M512)</f>
        <v>3360.6664721052302</v>
      </c>
      <c r="K512" s="39">
        <f>IF(INDEX('Discl output_ class'!$B:$T,MATCH('Class output'!$A512,'Discl output_ class'!$B:$B,FALSE),MATCH('Class output'!K$1,'Discl output_ class'!$B$1:$T$1,FALSE))=0,0,'Inq6 adjusted class'!N512)</f>
        <v>3368.8485387623546</v>
      </c>
      <c r="L512" s="39">
        <f>IF(INDEX('Discl output_ class'!$B:$T,MATCH('Class output'!$A512,'Discl output_ class'!$B:$B,FALSE),MATCH('Class output'!L$1,'Discl output_ class'!$B$1:$T$1,FALSE))=0,0,'Inq6 adjusted class'!O512)</f>
        <v>3468.8418164297009</v>
      </c>
      <c r="M512" s="39">
        <f>IF(INDEX('Discl output_ class'!$B:$T,MATCH('Class output'!$A512,'Discl output_ class'!$B:$B,FALSE),MATCH('Class output'!M$1,'Discl output_ class'!$B$1:$T$1,FALSE))=0,0,'Inq6 adjusted class'!P512)</f>
        <v>3468.8888496578988</v>
      </c>
      <c r="N512" s="39">
        <f>IF(INDEX('Discl output_ class'!$B:$T,MATCH('Class output'!$A512,'Discl output_ class'!$B:$B,FALSE),MATCH('Class output'!N$1,'Discl output_ class'!$B$1:$T$1,FALSE))=0,0,'Inq6 adjusted class'!Q512)</f>
        <v>3341.1397856413905</v>
      </c>
      <c r="O512" s="39">
        <f>IF(INDEX('Discl output_ class'!$B:$T,MATCH('Class output'!$A512,'Discl output_ class'!$B:$B,FALSE),MATCH('Class output'!O$1,'Discl output_ class'!$B$1:$T$1,FALSE))=0,0,'Inq6 adjusted class'!R512)</f>
        <v>645.26098531689763</v>
      </c>
      <c r="P512" s="39">
        <f>IF(INDEX('Discl output_ class'!$B:$T,MATCH('Class output'!$A512,'Discl output_ class'!$B:$B,FALSE),MATCH('Class output'!P$1,'Discl output_ class'!$B$1:$T$1,FALSE))=0,0,'Inq6 adjusted class'!S512)</f>
        <v>759.43986052485116</v>
      </c>
      <c r="Q512" s="39">
        <f>IF(INDEX('Discl output_ class'!$B:$T,MATCH('Class output'!$A512,'Discl output_ class'!$B:$B,FALSE),MATCH('Class output'!Q$1,'Discl output_ class'!$B$1:$T$1,FALSE))=0,0,'Inq6 adjusted class'!T512)</f>
        <v>1004.2964829374281</v>
      </c>
      <c r="R512" s="39">
        <f>IF(INDEX('Discl output_ class'!$B:$T,MATCH('Class output'!$A512,'Discl output_ class'!$B:$B,FALSE),MATCH('Class output'!R$1,'Discl output_ class'!$B$1:$T$1,FALSE))=0,0,'Inq6 adjusted class'!U512)</f>
        <v>1186.8681132451115</v>
      </c>
      <c r="S512" s="39">
        <f>IF(INDEX('Discl output_ class'!$B:$T,MATCH('Class output'!$A512,'Discl output_ class'!$B:$B,FALSE),MATCH('Class output'!S$1,'Discl output_ class'!$B$1:$T$1,FALSE))=0,0,'Inq6 adjusted class'!V512)</f>
        <v>1159.3349788731884</v>
      </c>
      <c r="T512" s="39">
        <f>IFERROR(VLOOKUP(A512,'Output A'!B:E,4,FALSE),0)</f>
        <v>1830.93</v>
      </c>
    </row>
    <row r="513" spans="1:20" x14ac:dyDescent="0.3">
      <c r="A513" s="6">
        <f>'Discl output_ class'!B513</f>
        <v>7490</v>
      </c>
      <c r="B513" s="39">
        <f>IF(INDEX('Discl output_ class'!$B:$T,MATCH('Class output'!$A513,'Discl output_ class'!$B:$B,FALSE),MATCH('Class output'!B$1,'Discl output_ class'!$B$1:$T$1,FALSE))=0,0,'Inq6 adjusted class'!E513)</f>
        <v>25769.204589081965</v>
      </c>
      <c r="C513" s="39">
        <f>IF(INDEX('Discl output_ class'!$B:$T,MATCH('Class output'!$A513,'Discl output_ class'!$B:$B,FALSE),MATCH('Class output'!C$1,'Discl output_ class'!$B$1:$T$1,FALSE))=0,0,'Inq6 adjusted class'!F513)</f>
        <v>26340.939362282814</v>
      </c>
      <c r="D513" s="39">
        <f>IF(INDEX('Discl output_ class'!$B:$T,MATCH('Class output'!$A513,'Discl output_ class'!$B:$B,FALSE),MATCH('Class output'!D$1,'Discl output_ class'!$B$1:$T$1,FALSE))=0,0,'Inq6 adjusted class'!G513)</f>
        <v>26956.878554171635</v>
      </c>
      <c r="E513" s="39">
        <f>IF(INDEX('Discl output_ class'!$B:$T,MATCH('Class output'!$A513,'Discl output_ class'!$B:$B,FALSE),MATCH('Class output'!E$1,'Discl output_ class'!$B$1:$T$1,FALSE))=0,0,'Inq6 adjusted class'!H513)</f>
        <v>28186.121207206215</v>
      </c>
      <c r="F513" s="39">
        <f>IF(INDEX('Discl output_ class'!$B:$T,MATCH('Class output'!$A513,'Discl output_ class'!$B:$B,FALSE),MATCH('Class output'!F$1,'Discl output_ class'!$B$1:$T$1,FALSE))=0,0,'Inq6 adjusted class'!I513)</f>
        <v>27368.110814472471</v>
      </c>
      <c r="G513" s="39">
        <f>IF(INDEX('Discl output_ class'!$B:$T,MATCH('Class output'!$A513,'Discl output_ class'!$B:$B,FALSE),MATCH('Class output'!G$1,'Discl output_ class'!$B$1:$T$1,FALSE))=0,0,'Inq6 adjusted class'!J513)</f>
        <v>25266.876744583049</v>
      </c>
      <c r="H513" s="39">
        <f>IF(INDEX('Discl output_ class'!$B:$T,MATCH('Class output'!$A513,'Discl output_ class'!$B:$B,FALSE),MATCH('Class output'!H$1,'Discl output_ class'!$B$1:$T$1,FALSE))=0,0,'Inq6 adjusted class'!K513)</f>
        <v>25441.486463603662</v>
      </c>
      <c r="I513" s="39">
        <f>IF(INDEX('Discl output_ class'!$B:$T,MATCH('Class output'!$A513,'Discl output_ class'!$B:$B,FALSE),MATCH('Class output'!I$1,'Discl output_ class'!$B$1:$T$1,FALSE))=0,0,'Inq6 adjusted class'!L513)</f>
        <v>27179.975111524796</v>
      </c>
      <c r="J513" s="39">
        <f>IF(INDEX('Discl output_ class'!$B:$T,MATCH('Class output'!$A513,'Discl output_ class'!$B:$B,FALSE),MATCH('Class output'!J$1,'Discl output_ class'!$B$1:$T$1,FALSE))=0,0,'Inq6 adjusted class'!M513)</f>
        <v>28714.959497111697</v>
      </c>
      <c r="K513" s="39">
        <f>IF(INDEX('Discl output_ class'!$B:$T,MATCH('Class output'!$A513,'Discl output_ class'!$B:$B,FALSE),MATCH('Class output'!K$1,'Discl output_ class'!$B$1:$T$1,FALSE))=0,0,'Inq6 adjusted class'!N513)</f>
        <v>29061.662874065172</v>
      </c>
      <c r="L513" s="39">
        <f>IF(INDEX('Discl output_ class'!$B:$T,MATCH('Class output'!$A513,'Discl output_ class'!$B:$B,FALSE),MATCH('Class output'!L$1,'Discl output_ class'!$B$1:$T$1,FALSE))=0,0,'Inq6 adjusted class'!O513)</f>
        <v>31363.25126611731</v>
      </c>
      <c r="M513" s="39">
        <f>IF(INDEX('Discl output_ class'!$B:$T,MATCH('Class output'!$A513,'Discl output_ class'!$B:$B,FALSE),MATCH('Class output'!M$1,'Discl output_ class'!$B$1:$T$1,FALSE))=0,0,'Inq6 adjusted class'!P513)</f>
        <v>20732.914052193417</v>
      </c>
      <c r="N513" s="39">
        <f>IF(INDEX('Discl output_ class'!$B:$T,MATCH('Class output'!$A513,'Discl output_ class'!$B:$B,FALSE),MATCH('Class output'!N$1,'Discl output_ class'!$B$1:$T$1,FALSE))=0,0,'Inq6 adjusted class'!Q513)</f>
        <v>18375.652692597392</v>
      </c>
      <c r="O513" s="39">
        <f>IF(INDEX('Discl output_ class'!$B:$T,MATCH('Class output'!$A513,'Discl output_ class'!$B:$B,FALSE),MATCH('Class output'!O$1,'Discl output_ class'!$B$1:$T$1,FALSE))=0,0,'Inq6 adjusted class'!R513)</f>
        <v>25149.352339219022</v>
      </c>
      <c r="P513" s="39">
        <f>IF(INDEX('Discl output_ class'!$B:$T,MATCH('Class output'!$A513,'Discl output_ class'!$B:$B,FALSE),MATCH('Class output'!P$1,'Discl output_ class'!$B$1:$T$1,FALSE))=0,0,'Inq6 adjusted class'!S513)</f>
        <v>21771.768650493228</v>
      </c>
      <c r="Q513" s="39">
        <f>IF(INDEX('Discl output_ class'!$B:$T,MATCH('Class output'!$A513,'Discl output_ class'!$B:$B,FALSE),MATCH('Class output'!Q$1,'Discl output_ class'!$B$1:$T$1,FALSE))=0,0,'Inq6 adjusted class'!T513)</f>
        <v>26407.375544891474</v>
      </c>
      <c r="R513" s="39">
        <f>IF(INDEX('Discl output_ class'!$B:$T,MATCH('Class output'!$A513,'Discl output_ class'!$B:$B,FALSE),MATCH('Class output'!R$1,'Discl output_ class'!$B$1:$T$1,FALSE))=0,0,'Inq6 adjusted class'!U513)</f>
        <v>27611.103228323271</v>
      </c>
      <c r="S513" s="39">
        <f>IF(INDEX('Discl output_ class'!$B:$T,MATCH('Class output'!$A513,'Discl output_ class'!$B:$B,FALSE),MATCH('Class output'!S$1,'Discl output_ class'!$B$1:$T$1,FALSE))=0,0,'Inq6 adjusted class'!V513)</f>
        <v>21684.680361533308</v>
      </c>
      <c r="T513" s="39">
        <f>IFERROR(VLOOKUP(A513,'Output A'!B:E,4,FALSE),0)</f>
        <v>36378.879999999997</v>
      </c>
    </row>
    <row r="514" spans="1:20" x14ac:dyDescent="0.3">
      <c r="A514" s="6">
        <f>'Discl output_ class'!B514</f>
        <v>7500</v>
      </c>
      <c r="B514" s="39">
        <f>IF(INDEX('Discl output_ class'!$B:$T,MATCH('Class output'!$A514,'Discl output_ class'!$B:$B,FALSE),MATCH('Class output'!B$1,'Discl output_ class'!$B$1:$T$1,FALSE))=0,0,'Inq6 adjusted class'!E514)</f>
        <v>2281.1244312125782</v>
      </c>
      <c r="C514" s="39">
        <f>IF(INDEX('Discl output_ class'!$B:$T,MATCH('Class output'!$A514,'Discl output_ class'!$B:$B,FALSE),MATCH('Class output'!C$1,'Discl output_ class'!$B$1:$T$1,FALSE))=0,0,'Inq6 adjusted class'!F514)</f>
        <v>2401.5548941656389</v>
      </c>
      <c r="D514" s="39">
        <f>IF(INDEX('Discl output_ class'!$B:$T,MATCH('Class output'!$A514,'Discl output_ class'!$B:$B,FALSE),MATCH('Class output'!D$1,'Discl output_ class'!$B$1:$T$1,FALSE))=0,0,'Inq6 adjusted class'!G514)</f>
        <v>2652.3948161637049</v>
      </c>
      <c r="E514" s="39">
        <f>IF(INDEX('Discl output_ class'!$B:$T,MATCH('Class output'!$A514,'Discl output_ class'!$B:$B,FALSE),MATCH('Class output'!E$1,'Discl output_ class'!$B$1:$T$1,FALSE))=0,0,'Inq6 adjusted class'!H514)</f>
        <v>2688.3947476781832</v>
      </c>
      <c r="F514" s="39">
        <f>IF(INDEX('Discl output_ class'!$B:$T,MATCH('Class output'!$A514,'Discl output_ class'!$B:$B,FALSE),MATCH('Class output'!F$1,'Discl output_ class'!$B$1:$T$1,FALSE))=0,0,'Inq6 adjusted class'!I514)</f>
        <v>3035.2803140163696</v>
      </c>
      <c r="G514" s="39">
        <f>IF(INDEX('Discl output_ class'!$B:$T,MATCH('Class output'!$A514,'Discl output_ class'!$B:$B,FALSE),MATCH('Class output'!G$1,'Discl output_ class'!$B$1:$T$1,FALSE))=0,0,'Inq6 adjusted class'!J514)</f>
        <v>2902.8718582599954</v>
      </c>
      <c r="H514" s="39">
        <f>IF(INDEX('Discl output_ class'!$B:$T,MATCH('Class output'!$A514,'Discl output_ class'!$B:$B,FALSE),MATCH('Class output'!H$1,'Discl output_ class'!$B$1:$T$1,FALSE))=0,0,'Inq6 adjusted class'!K514)</f>
        <v>3128.6840446198753</v>
      </c>
      <c r="I514" s="39">
        <f>IF(INDEX('Discl output_ class'!$B:$T,MATCH('Class output'!$A514,'Discl output_ class'!$B:$B,FALSE),MATCH('Class output'!I$1,'Discl output_ class'!$B$1:$T$1,FALSE))=0,0,'Inq6 adjusted class'!L514)</f>
        <v>3202.7370564734197</v>
      </c>
      <c r="J514" s="39">
        <f>IF(INDEX('Discl output_ class'!$B:$T,MATCH('Class output'!$A514,'Discl output_ class'!$B:$B,FALSE),MATCH('Class output'!J$1,'Discl output_ class'!$B$1:$T$1,FALSE))=0,0,'Inq6 adjusted class'!M514)</f>
        <v>3140.2511049711538</v>
      </c>
      <c r="K514" s="39">
        <f>IF(INDEX('Discl output_ class'!$B:$T,MATCH('Class output'!$A514,'Discl output_ class'!$B:$B,FALSE),MATCH('Class output'!K$1,'Discl output_ class'!$B$1:$T$1,FALSE))=0,0,'Inq6 adjusted class'!N514)</f>
        <v>3087.8664439152549</v>
      </c>
      <c r="L514" s="39">
        <f>IF(INDEX('Discl output_ class'!$B:$T,MATCH('Class output'!$A514,'Discl output_ class'!$B:$B,FALSE),MATCH('Class output'!L$1,'Discl output_ class'!$B$1:$T$1,FALSE))=0,0,'Inq6 adjusted class'!O514)</f>
        <v>3331.9864788471273</v>
      </c>
      <c r="M514" s="39">
        <f>IF(INDEX('Discl output_ class'!$B:$T,MATCH('Class output'!$A514,'Discl output_ class'!$B:$B,FALSE),MATCH('Class output'!M$1,'Discl output_ class'!$B$1:$T$1,FALSE))=0,0,'Inq6 adjusted class'!P514)</f>
        <v>3153.8070678014119</v>
      </c>
      <c r="N514" s="39">
        <f>IF(INDEX('Discl output_ class'!$B:$T,MATCH('Class output'!$A514,'Discl output_ class'!$B:$B,FALSE),MATCH('Class output'!N$1,'Discl output_ class'!$B$1:$T$1,FALSE))=0,0,'Inq6 adjusted class'!Q514)</f>
        <v>2008.7914288565346</v>
      </c>
      <c r="O514" s="39">
        <f>IF(INDEX('Discl output_ class'!$B:$T,MATCH('Class output'!$A514,'Discl output_ class'!$B:$B,FALSE),MATCH('Class output'!O$1,'Discl output_ class'!$B$1:$T$1,FALSE))=0,0,'Inq6 adjusted class'!R514)</f>
        <v>3881.4520969277778</v>
      </c>
      <c r="P514" s="39">
        <f>IF(INDEX('Discl output_ class'!$B:$T,MATCH('Class output'!$A514,'Discl output_ class'!$B:$B,FALSE),MATCH('Class output'!P$1,'Discl output_ class'!$B$1:$T$1,FALSE))=0,0,'Inq6 adjusted class'!S514)</f>
        <v>1164.1801150988504</v>
      </c>
      <c r="Q514" s="39">
        <f>IF(INDEX('Discl output_ class'!$B:$T,MATCH('Class output'!$A514,'Discl output_ class'!$B:$B,FALSE),MATCH('Class output'!Q$1,'Discl output_ class'!$B$1:$T$1,FALSE))=0,0,'Inq6 adjusted class'!T514)</f>
        <v>2427.9371571863617</v>
      </c>
      <c r="R514" s="39">
        <f>IF(INDEX('Discl output_ class'!$B:$T,MATCH('Class output'!$A514,'Discl output_ class'!$B:$B,FALSE),MATCH('Class output'!R$1,'Discl output_ class'!$B$1:$T$1,FALSE))=0,0,'Inq6 adjusted class'!U514)</f>
        <v>6546.1557265010842</v>
      </c>
      <c r="S514" s="39">
        <f>IF(INDEX('Discl output_ class'!$B:$T,MATCH('Class output'!$A514,'Discl output_ class'!$B:$B,FALSE),MATCH('Class output'!S$1,'Discl output_ class'!$B$1:$T$1,FALSE))=0,0,'Inq6 adjusted class'!V514)</f>
        <v>4060.5815795781832</v>
      </c>
      <c r="T514" s="39">
        <f>IFERROR(VLOOKUP(A514,'Output A'!B:E,4,FALSE),0)</f>
        <v>2616.66</v>
      </c>
    </row>
    <row r="515" spans="1:20" x14ac:dyDescent="0.3">
      <c r="A515" s="6">
        <f>'Discl output_ class'!B515</f>
        <v>7711</v>
      </c>
      <c r="B515" s="39">
        <f>IF(INDEX('Discl output_ class'!$B:$T,MATCH('Class output'!$A515,'Discl output_ class'!$B:$B,FALSE),MATCH('Class output'!B$1,'Discl output_ class'!$B$1:$T$1,FALSE))=0,0,'Inq6 adjusted class'!E515)</f>
        <v>6032.569936104177</v>
      </c>
      <c r="C515" s="39">
        <f>IF(INDEX('Discl output_ class'!$B:$T,MATCH('Class output'!$A515,'Discl output_ class'!$B:$B,FALSE),MATCH('Class output'!C$1,'Discl output_ class'!$B$1:$T$1,FALSE))=0,0,'Inq6 adjusted class'!F515)</f>
        <v>7200.5028153304547</v>
      </c>
      <c r="D515" s="39">
        <f>IF(INDEX('Discl output_ class'!$B:$T,MATCH('Class output'!$A515,'Discl output_ class'!$B:$B,FALSE),MATCH('Class output'!D$1,'Discl output_ class'!$B$1:$T$1,FALSE))=0,0,'Inq6 adjusted class'!G515)</f>
        <v>6448.1888079707178</v>
      </c>
      <c r="E515" s="39">
        <f>IF(INDEX('Discl output_ class'!$B:$T,MATCH('Class output'!$A515,'Discl output_ class'!$B:$B,FALSE),MATCH('Class output'!E$1,'Discl output_ class'!$B$1:$T$1,FALSE))=0,0,'Inq6 adjusted class'!H515)</f>
        <v>5102.6613294636199</v>
      </c>
      <c r="F515" s="39">
        <f>IF(INDEX('Discl output_ class'!$B:$T,MATCH('Class output'!$A515,'Discl output_ class'!$B:$B,FALSE),MATCH('Class output'!F$1,'Discl output_ class'!$B$1:$T$1,FALSE))=0,0,'Inq6 adjusted class'!I515)</f>
        <v>5346.1890623796535</v>
      </c>
      <c r="G515" s="39">
        <f>IF(INDEX('Discl output_ class'!$B:$T,MATCH('Class output'!$A515,'Discl output_ class'!$B:$B,FALSE),MATCH('Class output'!G$1,'Discl output_ class'!$B$1:$T$1,FALSE))=0,0,'Inq6 adjusted class'!J515)</f>
        <v>5450.3685091841398</v>
      </c>
      <c r="H515" s="39">
        <f>IF(INDEX('Discl output_ class'!$B:$T,MATCH('Class output'!$A515,'Discl output_ class'!$B:$B,FALSE),MATCH('Class output'!H$1,'Discl output_ class'!$B$1:$T$1,FALSE))=0,0,'Inq6 adjusted class'!K515)</f>
        <v>5004.2969501245416</v>
      </c>
      <c r="I515" s="39">
        <f>IF(INDEX('Discl output_ class'!$B:$T,MATCH('Class output'!$A515,'Discl output_ class'!$B:$B,FALSE),MATCH('Class output'!I$1,'Discl output_ class'!$B$1:$T$1,FALSE))=0,0,'Inq6 adjusted class'!L515)</f>
        <v>5303.8028253054217</v>
      </c>
      <c r="J515" s="39">
        <f>IF(INDEX('Discl output_ class'!$B:$T,MATCH('Class output'!$A515,'Discl output_ class'!$B:$B,FALSE),MATCH('Class output'!J$1,'Discl output_ class'!$B$1:$T$1,FALSE))=0,0,'Inq6 adjusted class'!M515)</f>
        <v>4759.4118901493839</v>
      </c>
      <c r="K515" s="39">
        <f>IF(INDEX('Discl output_ class'!$B:$T,MATCH('Class output'!$A515,'Discl output_ class'!$B:$B,FALSE),MATCH('Class output'!K$1,'Discl output_ class'!$B$1:$T$1,FALSE))=0,0,'Inq6 adjusted class'!N515)</f>
        <v>4557.2462165923389</v>
      </c>
      <c r="L515" s="39">
        <f>IF(INDEX('Discl output_ class'!$B:$T,MATCH('Class output'!$A515,'Discl output_ class'!$B:$B,FALSE),MATCH('Class output'!L$1,'Discl output_ class'!$B$1:$T$1,FALSE))=0,0,'Inq6 adjusted class'!O515)</f>
        <v>5016.0627798088608</v>
      </c>
      <c r="M515" s="39">
        <f>IF(INDEX('Discl output_ class'!$B:$T,MATCH('Class output'!$A515,'Discl output_ class'!$B:$B,FALSE),MATCH('Class output'!M$1,'Discl output_ class'!$B$1:$T$1,FALSE))=0,0,'Inq6 adjusted class'!P515)</f>
        <v>2830.8708316118154</v>
      </c>
      <c r="N515" s="39">
        <f>IF(INDEX('Discl output_ class'!$B:$T,MATCH('Class output'!$A515,'Discl output_ class'!$B:$B,FALSE),MATCH('Class output'!N$1,'Discl output_ class'!$B$1:$T$1,FALSE))=0,0,'Inq6 adjusted class'!Q515)</f>
        <v>3446.1879532744606</v>
      </c>
      <c r="O515" s="39">
        <f>IF(INDEX('Discl output_ class'!$B:$T,MATCH('Class output'!$A515,'Discl output_ class'!$B:$B,FALSE),MATCH('Class output'!O$1,'Discl output_ class'!$B$1:$T$1,FALSE))=0,0,'Inq6 adjusted class'!R515)</f>
        <v>3472.0289227954968</v>
      </c>
      <c r="P515" s="39">
        <f>IF(INDEX('Discl output_ class'!$B:$T,MATCH('Class output'!$A515,'Discl output_ class'!$B:$B,FALSE),MATCH('Class output'!P$1,'Discl output_ class'!$B$1:$T$1,FALSE))=0,0,'Inq6 adjusted class'!S515)</f>
        <v>2823.5248185555988</v>
      </c>
      <c r="Q515" s="39">
        <f>IF(INDEX('Discl output_ class'!$B:$T,MATCH('Class output'!$A515,'Discl output_ class'!$B:$B,FALSE),MATCH('Class output'!Q$1,'Discl output_ class'!$B$1:$T$1,FALSE))=0,0,'Inq6 adjusted class'!T515)</f>
        <v>5135.5912147553836</v>
      </c>
      <c r="R515" s="39">
        <f>IF(INDEX('Discl output_ class'!$B:$T,MATCH('Class output'!$A515,'Discl output_ class'!$B:$B,FALSE),MATCH('Class output'!R$1,'Discl output_ class'!$B$1:$T$1,FALSE))=0,0,'Inq6 adjusted class'!U515)</f>
        <v>3001.034711663116</v>
      </c>
      <c r="S515" s="39">
        <f>IF(INDEX('Discl output_ class'!$B:$T,MATCH('Class output'!$A515,'Discl output_ class'!$B:$B,FALSE),MATCH('Class output'!S$1,'Discl output_ class'!$B$1:$T$1,FALSE))=0,0,'Inq6 adjusted class'!V515)</f>
        <v>3705.8301629408679</v>
      </c>
      <c r="T515" s="39">
        <f>IFERROR(VLOOKUP(A515,'Output A'!B:E,4,FALSE),0)</f>
        <v>4297.08</v>
      </c>
    </row>
    <row r="516" spans="1:20" x14ac:dyDescent="0.3">
      <c r="A516" s="6">
        <f>'Discl output_ class'!B516</f>
        <v>7712</v>
      </c>
      <c r="B516" s="39">
        <f>IF(INDEX('Discl output_ class'!$B:$T,MATCH('Class output'!$A516,'Discl output_ class'!$B:$B,FALSE),MATCH('Class output'!B$1,'Discl output_ class'!$B$1:$T$1,FALSE))=0,0,'Inq6 adjusted class'!E516)</f>
        <v>1117.0860692418912</v>
      </c>
      <c r="C516" s="39">
        <f>IF(INDEX('Discl output_ class'!$B:$T,MATCH('Class output'!$A516,'Discl output_ class'!$B:$B,FALSE),MATCH('Class output'!C$1,'Discl output_ class'!$B$1:$T$1,FALSE))=0,0,'Inq6 adjusted class'!F516)</f>
        <v>1051.2223885491567</v>
      </c>
      <c r="D516" s="39">
        <f>IF(INDEX('Discl output_ class'!$B:$T,MATCH('Class output'!$A516,'Discl output_ class'!$B:$B,FALSE),MATCH('Class output'!D$1,'Discl output_ class'!$B$1:$T$1,FALSE))=0,0,'Inq6 adjusted class'!G516)</f>
        <v>1099.1946708709047</v>
      </c>
      <c r="E516" s="39">
        <f>IF(INDEX('Discl output_ class'!$B:$T,MATCH('Class output'!$A516,'Discl output_ class'!$B:$B,FALSE),MATCH('Class output'!E$1,'Discl output_ class'!$B$1:$T$1,FALSE))=0,0,'Inq6 adjusted class'!H516)</f>
        <v>1297.2426416966678</v>
      </c>
      <c r="F516" s="39">
        <f>IF(INDEX('Discl output_ class'!$B:$T,MATCH('Class output'!$A516,'Discl output_ class'!$B:$B,FALSE),MATCH('Class output'!F$1,'Discl output_ class'!$B$1:$T$1,FALSE))=0,0,'Inq6 adjusted class'!I516)</f>
        <v>1239.1885420943006</v>
      </c>
      <c r="G516" s="39">
        <f>IF(INDEX('Discl output_ class'!$B:$T,MATCH('Class output'!$A516,'Discl output_ class'!$B:$B,FALSE),MATCH('Class output'!G$1,'Discl output_ class'!$B$1:$T$1,FALSE))=0,0,'Inq6 adjusted class'!J516)</f>
        <v>869.13817649361044</v>
      </c>
      <c r="H516" s="39">
        <f>IF(INDEX('Discl output_ class'!$B:$T,MATCH('Class output'!$A516,'Discl output_ class'!$B:$B,FALSE),MATCH('Class output'!H$1,'Discl output_ class'!$B$1:$T$1,FALSE))=0,0,'Inq6 adjusted class'!K516)</f>
        <v>916.03863293390089</v>
      </c>
      <c r="I516" s="39">
        <f>IF(INDEX('Discl output_ class'!$B:$T,MATCH('Class output'!$A516,'Discl output_ class'!$B:$B,FALSE),MATCH('Class output'!I$1,'Discl output_ class'!$B$1:$T$1,FALSE))=0,0,'Inq6 adjusted class'!L516)</f>
        <v>932.38569134424461</v>
      </c>
      <c r="J516" s="39">
        <f>IF(INDEX('Discl output_ class'!$B:$T,MATCH('Class output'!$A516,'Discl output_ class'!$B:$B,FALSE),MATCH('Class output'!J$1,'Discl output_ class'!$B$1:$T$1,FALSE))=0,0,'Inq6 adjusted class'!M516)</f>
        <v>1004.0689479743872</v>
      </c>
      <c r="K516" s="39">
        <f>IF(INDEX('Discl output_ class'!$B:$T,MATCH('Class output'!$A516,'Discl output_ class'!$B:$B,FALSE),MATCH('Class output'!K$1,'Discl output_ class'!$B$1:$T$1,FALSE))=0,0,'Inq6 adjusted class'!N516)</f>
        <v>1122.7124217247413</v>
      </c>
      <c r="L516" s="39">
        <f>IF(INDEX('Discl output_ class'!$B:$T,MATCH('Class output'!$A516,'Discl output_ class'!$B:$B,FALSE),MATCH('Class output'!L$1,'Discl output_ class'!$B$1:$T$1,FALSE))=0,0,'Inq6 adjusted class'!O516)</f>
        <v>1151.9340850031733</v>
      </c>
      <c r="M516" s="39">
        <f>IF(INDEX('Discl output_ class'!$B:$T,MATCH('Class output'!$A516,'Discl output_ class'!$B:$B,FALSE),MATCH('Class output'!M$1,'Discl output_ class'!$B$1:$T$1,FALSE))=0,0,'Inq6 adjusted class'!P516)</f>
        <v>465.60976686026913</v>
      </c>
      <c r="N516" s="39">
        <f>IF(INDEX('Discl output_ class'!$B:$T,MATCH('Class output'!$A516,'Discl output_ class'!$B:$B,FALSE),MATCH('Class output'!N$1,'Discl output_ class'!$B$1:$T$1,FALSE))=0,0,'Inq6 adjusted class'!Q516)</f>
        <v>518.91691332562266</v>
      </c>
      <c r="O516" s="39">
        <f>IF(INDEX('Discl output_ class'!$B:$T,MATCH('Class output'!$A516,'Discl output_ class'!$B:$B,FALSE),MATCH('Class output'!O$1,'Discl output_ class'!$B$1:$T$1,FALSE))=0,0,'Inq6 adjusted class'!R516)</f>
        <v>493.36247467924443</v>
      </c>
      <c r="P516" s="39">
        <f>IF(INDEX('Discl output_ class'!$B:$T,MATCH('Class output'!$A516,'Discl output_ class'!$B:$B,FALSE),MATCH('Class output'!P$1,'Discl output_ class'!$B$1:$T$1,FALSE))=0,0,'Inq6 adjusted class'!S516)</f>
        <v>426.90206506286614</v>
      </c>
      <c r="Q516" s="39">
        <f>IF(INDEX('Discl output_ class'!$B:$T,MATCH('Class output'!$A516,'Discl output_ class'!$B:$B,FALSE),MATCH('Class output'!Q$1,'Discl output_ class'!$B$1:$T$1,FALSE))=0,0,'Inq6 adjusted class'!T516)</f>
        <v>609.8204235650245</v>
      </c>
      <c r="R516" s="39">
        <f>IF(INDEX('Discl output_ class'!$B:$T,MATCH('Class output'!$A516,'Discl output_ class'!$B:$B,FALSE),MATCH('Class output'!R$1,'Discl output_ class'!$B$1:$T$1,FALSE))=0,0,'Inq6 adjusted class'!U516)</f>
        <v>398.82539299826743</v>
      </c>
      <c r="S516" s="39">
        <f>IF(INDEX('Discl output_ class'!$B:$T,MATCH('Class output'!$A516,'Discl output_ class'!$B:$B,FALSE),MATCH('Class output'!S$1,'Discl output_ class'!$B$1:$T$1,FALSE))=0,0,'Inq6 adjusted class'!V516)</f>
        <v>573.62453782313401</v>
      </c>
      <c r="T516" s="39">
        <f>IFERROR(VLOOKUP(A516,'Output A'!B:E,4,FALSE),0)</f>
        <v>615.09589140000003</v>
      </c>
    </row>
    <row r="517" spans="1:20" x14ac:dyDescent="0.3">
      <c r="A517" s="6">
        <f>'Discl output_ class'!B517</f>
        <v>7721</v>
      </c>
      <c r="B517" s="39">
        <f>IF(INDEX('Discl output_ class'!$B:$T,MATCH('Class output'!$A517,'Discl output_ class'!$B:$B,FALSE),MATCH('Class output'!B$1,'Discl output_ class'!$B$1:$T$1,FALSE))=0,0,'Inq6 adjusted class'!E517)</f>
        <v>1475.2149741553867</v>
      </c>
      <c r="C517" s="39">
        <f>IF(INDEX('Discl output_ class'!$B:$T,MATCH('Class output'!$A517,'Discl output_ class'!$B:$B,FALSE),MATCH('Class output'!C$1,'Discl output_ class'!$B$1:$T$1,FALSE))=0,0,'Inq6 adjusted class'!F517)</f>
        <v>1434.9438681123449</v>
      </c>
      <c r="D517" s="39">
        <f>IF(INDEX('Discl output_ class'!$B:$T,MATCH('Class output'!$A517,'Discl output_ class'!$B:$B,FALSE),MATCH('Class output'!D$1,'Discl output_ class'!$B$1:$T$1,FALSE))=0,0,'Inq6 adjusted class'!G517)</f>
        <v>961.24630575872402</v>
      </c>
      <c r="E517" s="39">
        <f>IF(INDEX('Discl output_ class'!$B:$T,MATCH('Class output'!$A517,'Discl output_ class'!$B:$B,FALSE),MATCH('Class output'!E$1,'Discl output_ class'!$B$1:$T$1,FALSE))=0,0,'Inq6 adjusted class'!H517)</f>
        <v>1021.3447962050824</v>
      </c>
      <c r="F517" s="39">
        <f>IF(INDEX('Discl output_ class'!$B:$T,MATCH('Class output'!$A517,'Discl output_ class'!$B:$B,FALSE),MATCH('Class output'!F$1,'Discl output_ class'!$B$1:$T$1,FALSE))=0,0,'Inq6 adjusted class'!I517)</f>
        <v>978.82674417331043</v>
      </c>
      <c r="G517" s="39">
        <f>IF(INDEX('Discl output_ class'!$B:$T,MATCH('Class output'!$A517,'Discl output_ class'!$B:$B,FALSE),MATCH('Class output'!G$1,'Discl output_ class'!$B$1:$T$1,FALSE))=0,0,'Inq6 adjusted class'!J517)</f>
        <v>894.86287098444507</v>
      </c>
      <c r="H517" s="39">
        <f>IF(INDEX('Discl output_ class'!$B:$T,MATCH('Class output'!$A517,'Discl output_ class'!$B:$B,FALSE),MATCH('Class output'!H$1,'Discl output_ class'!$B$1:$T$1,FALSE))=0,0,'Inq6 adjusted class'!K517)</f>
        <v>767.94374830787672</v>
      </c>
      <c r="I517" s="39">
        <f>IF(INDEX('Discl output_ class'!$B:$T,MATCH('Class output'!$A517,'Discl output_ class'!$B:$B,FALSE),MATCH('Class output'!I$1,'Discl output_ class'!$B$1:$T$1,FALSE))=0,0,'Inq6 adjusted class'!L517)</f>
        <v>763.90681299117398</v>
      </c>
      <c r="J517" s="39">
        <f>IF(INDEX('Discl output_ class'!$B:$T,MATCH('Class output'!$A517,'Discl output_ class'!$B:$B,FALSE),MATCH('Class output'!J$1,'Discl output_ class'!$B$1:$T$1,FALSE))=0,0,'Inq6 adjusted class'!M517)</f>
        <v>709.6901690353925</v>
      </c>
      <c r="K517" s="39">
        <f>IF(INDEX('Discl output_ class'!$B:$T,MATCH('Class output'!$A517,'Discl output_ class'!$B:$B,FALSE),MATCH('Class output'!K$1,'Discl output_ class'!$B$1:$T$1,FALSE))=0,0,'Inq6 adjusted class'!N517)</f>
        <v>677.88276029976396</v>
      </c>
      <c r="L517" s="39">
        <f>IF(INDEX('Discl output_ class'!$B:$T,MATCH('Class output'!$A517,'Discl output_ class'!$B:$B,FALSE),MATCH('Class output'!L$1,'Discl output_ class'!$B$1:$T$1,FALSE))=0,0,'Inq6 adjusted class'!O517)</f>
        <v>532.00439872043933</v>
      </c>
      <c r="M517" s="39">
        <f>IF(INDEX('Discl output_ class'!$B:$T,MATCH('Class output'!$A517,'Discl output_ class'!$B:$B,FALSE),MATCH('Class output'!M$1,'Discl output_ class'!$B$1:$T$1,FALSE))=0,0,'Inq6 adjusted class'!P517)</f>
        <v>452.89776970387078</v>
      </c>
      <c r="N517" s="39">
        <f>IF(INDEX('Discl output_ class'!$B:$T,MATCH('Class output'!$A517,'Discl output_ class'!$B:$B,FALSE),MATCH('Class output'!N$1,'Discl output_ class'!$B$1:$T$1,FALSE))=0,0,'Inq6 adjusted class'!Q517)</f>
        <v>402.26543384486354</v>
      </c>
      <c r="O517" s="39">
        <f>IF(INDEX('Discl output_ class'!$B:$T,MATCH('Class output'!$A517,'Discl output_ class'!$B:$B,FALSE),MATCH('Class output'!O$1,'Discl output_ class'!$B$1:$T$1,FALSE))=0,0,'Inq6 adjusted class'!R517)</f>
        <v>670.87519895112155</v>
      </c>
      <c r="P517" s="39">
        <f>IF(INDEX('Discl output_ class'!$B:$T,MATCH('Class output'!$A517,'Discl output_ class'!$B:$B,FALSE),MATCH('Class output'!P$1,'Discl output_ class'!$B$1:$T$1,FALSE))=0,0,'Inq6 adjusted class'!S517)</f>
        <v>580.10029582199149</v>
      </c>
      <c r="Q517" s="39">
        <f>IF(INDEX('Discl output_ class'!$B:$T,MATCH('Class output'!$A517,'Discl output_ class'!$B:$B,FALSE),MATCH('Class output'!Q$1,'Discl output_ class'!$B$1:$T$1,FALSE))=0,0,'Inq6 adjusted class'!T517)</f>
        <v>1404.1719287479609</v>
      </c>
      <c r="R517" s="39">
        <f>IF(INDEX('Discl output_ class'!$B:$T,MATCH('Class output'!$A517,'Discl output_ class'!$B:$B,FALSE),MATCH('Class output'!R$1,'Discl output_ class'!$B$1:$T$1,FALSE))=0,0,'Inq6 adjusted class'!U517)</f>
        <v>480.3273084731677</v>
      </c>
      <c r="S517" s="39">
        <f>IF(INDEX('Discl output_ class'!$B:$T,MATCH('Class output'!$A517,'Discl output_ class'!$B:$B,FALSE),MATCH('Class output'!S$1,'Discl output_ class'!$B$1:$T$1,FALSE))=0,0,'Inq6 adjusted class'!V517)</f>
        <v>1353.0522039995753</v>
      </c>
      <c r="T517" s="39">
        <f>IFERROR(VLOOKUP(A517,'Output A'!B:E,4,FALSE),0)</f>
        <v>410.68060609999998</v>
      </c>
    </row>
    <row r="518" spans="1:20" x14ac:dyDescent="0.3">
      <c r="A518" s="6">
        <f>'Discl output_ class'!B518</f>
        <v>7722</v>
      </c>
      <c r="B518" s="39">
        <f>IF(INDEX('Discl output_ class'!$B:$T,MATCH('Class output'!$A518,'Discl output_ class'!$B:$B,FALSE),MATCH('Class output'!B$1,'Discl output_ class'!$B$1:$T$1,FALSE))=0,0,'Inq6 adjusted class'!E518)</f>
        <v>3428.8056755204616</v>
      </c>
      <c r="C518" s="39">
        <f>IF(INDEX('Discl output_ class'!$B:$T,MATCH('Class output'!$A518,'Discl output_ class'!$B:$B,FALSE),MATCH('Class output'!C$1,'Discl output_ class'!$B$1:$T$1,FALSE))=0,0,'Inq6 adjusted class'!F518)</f>
        <v>3335.2045398358655</v>
      </c>
      <c r="D518" s="39">
        <f>IF(INDEX('Discl output_ class'!$B:$T,MATCH('Class output'!$A518,'Discl output_ class'!$B:$B,FALSE),MATCH('Class output'!D$1,'Discl output_ class'!$B$1:$T$1,FALSE))=0,0,'Inq6 adjusted class'!G518)</f>
        <v>2234.201012395245</v>
      </c>
      <c r="E518" s="39">
        <f>IF(INDEX('Discl output_ class'!$B:$T,MATCH('Class output'!$A518,'Discl output_ class'!$B:$B,FALSE),MATCH('Class output'!E$1,'Discl output_ class'!$B$1:$T$1,FALSE))=0,0,'Inq6 adjusted class'!H518)</f>
        <v>2373.8864472252885</v>
      </c>
      <c r="F518" s="39">
        <f>IF(INDEX('Discl output_ class'!$B:$T,MATCH('Class output'!$A518,'Discl output_ class'!$B:$B,FALSE),MATCH('Class output'!F$1,'Discl output_ class'!$B$1:$T$1,FALSE))=0,0,'Inq6 adjusted class'!I518)</f>
        <v>2275.0627905564816</v>
      </c>
      <c r="G518" s="39">
        <f>IF(INDEX('Discl output_ class'!$B:$T,MATCH('Class output'!$A518,'Discl output_ class'!$B:$B,FALSE),MATCH('Class output'!G$1,'Discl output_ class'!$B$1:$T$1,FALSE))=0,0,'Inq6 adjusted class'!J518)</f>
        <v>2079.9076369196418</v>
      </c>
      <c r="H518" s="39">
        <f>IF(INDEX('Discl output_ class'!$B:$T,MATCH('Class output'!$A518,'Discl output_ class'!$B:$B,FALSE),MATCH('Class output'!H$1,'Discl output_ class'!$B$1:$T$1,FALSE))=0,0,'Inq6 adjusted class'!K518)</f>
        <v>1784.9126593810954</v>
      </c>
      <c r="I518" s="39">
        <f>IF(INDEX('Discl output_ class'!$B:$T,MATCH('Class output'!$A518,'Discl output_ class'!$B:$B,FALSE),MATCH('Class output'!I$1,'Discl output_ class'!$B$1:$T$1,FALSE))=0,0,'Inq6 adjusted class'!L518)</f>
        <v>1775.5297104766182</v>
      </c>
      <c r="J518" s="39">
        <f>IF(INDEX('Discl output_ class'!$B:$T,MATCH('Class output'!$A518,'Discl output_ class'!$B:$B,FALSE),MATCH('Class output'!J$1,'Discl output_ class'!$B$1:$T$1,FALSE))=0,0,'Inq6 adjusted class'!M518)</f>
        <v>1649.5153059592774</v>
      </c>
      <c r="K518" s="39">
        <f>IF(INDEX('Discl output_ class'!$B:$T,MATCH('Class output'!$A518,'Discl output_ class'!$B:$B,FALSE),MATCH('Class output'!K$1,'Discl output_ class'!$B$1:$T$1,FALSE))=0,0,'Inq6 adjusted class'!N518)</f>
        <v>1513.5638018187478</v>
      </c>
      <c r="L518" s="39">
        <f>IF(INDEX('Discl output_ class'!$B:$T,MATCH('Class output'!$A518,'Discl output_ class'!$B:$B,FALSE),MATCH('Class output'!L$1,'Discl output_ class'!$B$1:$T$1,FALSE))=0,0,'Inq6 adjusted class'!O518)</f>
        <v>1307.6191511745733</v>
      </c>
      <c r="M518" s="39">
        <f>IF(INDEX('Discl output_ class'!$B:$T,MATCH('Class output'!$A518,'Discl output_ class'!$B:$B,FALSE),MATCH('Class output'!M$1,'Discl output_ class'!$B$1:$T$1,FALSE))=0,0,'Inq6 adjusted class'!P518)</f>
        <v>1163.8294933052186</v>
      </c>
      <c r="N518" s="39">
        <f>IF(INDEX('Discl output_ class'!$B:$T,MATCH('Class output'!$A518,'Discl output_ class'!$B:$B,FALSE),MATCH('Class output'!N$1,'Discl output_ class'!$B$1:$T$1,FALSE))=0,0,'Inq6 adjusted class'!Q518)</f>
        <v>1008.146704574164</v>
      </c>
      <c r="O518" s="39">
        <f>IF(INDEX('Discl output_ class'!$B:$T,MATCH('Class output'!$A518,'Discl output_ class'!$B:$B,FALSE),MATCH('Class output'!O$1,'Discl output_ class'!$B$1:$T$1,FALSE))=0,0,'Inq6 adjusted class'!R518)</f>
        <v>798.12770254579573</v>
      </c>
      <c r="P518" s="39">
        <f>IF(INDEX('Discl output_ class'!$B:$T,MATCH('Class output'!$A518,'Discl output_ class'!$B:$B,FALSE),MATCH('Class output'!P$1,'Discl output_ class'!$B$1:$T$1,FALSE))=0,0,'Inq6 adjusted class'!S518)</f>
        <v>457.38677170580092</v>
      </c>
      <c r="Q518" s="39">
        <f>IF(INDEX('Discl output_ class'!$B:$T,MATCH('Class output'!$A518,'Discl output_ class'!$B:$B,FALSE),MATCH('Class output'!Q$1,'Discl output_ class'!$B$1:$T$1,FALSE))=0,0,'Inq6 adjusted class'!T518)</f>
        <v>518.44787253627749</v>
      </c>
      <c r="R518" s="39">
        <f>IF(INDEX('Discl output_ class'!$B:$T,MATCH('Class output'!$A518,'Discl output_ class'!$B:$B,FALSE),MATCH('Class output'!R$1,'Discl output_ class'!$B$1:$T$1,FALSE))=0,0,'Inq6 adjusted class'!U518)</f>
        <v>131.91378911946532</v>
      </c>
      <c r="S518" s="39">
        <f>IF(INDEX('Discl output_ class'!$B:$T,MATCH('Class output'!$A518,'Discl output_ class'!$B:$B,FALSE),MATCH('Class output'!S$1,'Discl output_ class'!$B$1:$T$1,FALSE))=0,0,'Inq6 adjusted class'!V518)</f>
        <v>317.89181893224219</v>
      </c>
      <c r="T518" s="39">
        <f>IFERROR(VLOOKUP(A518,'Output A'!B:E,4,FALSE),0)</f>
        <v>8.4462475000000001</v>
      </c>
    </row>
    <row r="519" spans="1:20" x14ac:dyDescent="0.3">
      <c r="A519" s="6">
        <f>'Discl output_ class'!B519</f>
        <v>7729</v>
      </c>
      <c r="B519" s="39">
        <f>IF(INDEX('Discl output_ class'!$B:$T,MATCH('Class output'!$A519,'Discl output_ class'!$B:$B,FALSE),MATCH('Class output'!B$1,'Discl output_ class'!$B$1:$T$1,FALSE))=0,0,'Inq6 adjusted class'!E519)</f>
        <v>3036.4096561627016</v>
      </c>
      <c r="C519" s="39">
        <f>IF(INDEX('Discl output_ class'!$B:$T,MATCH('Class output'!$A519,'Discl output_ class'!$B:$B,FALSE),MATCH('Class output'!C$1,'Discl output_ class'!$B$1:$T$1,FALSE))=0,0,'Inq6 adjusted class'!F519)</f>
        <v>2953.5203299318232</v>
      </c>
      <c r="D519" s="39">
        <f>IF(INDEX('Discl output_ class'!$B:$T,MATCH('Class output'!$A519,'Discl output_ class'!$B:$B,FALSE),MATCH('Class output'!D$1,'Discl output_ class'!$B$1:$T$1,FALSE))=0,0,'Inq6 adjusted class'!G519)</f>
        <v>1978.5167693458345</v>
      </c>
      <c r="E519" s="39">
        <f>IF(INDEX('Discl output_ class'!$B:$T,MATCH('Class output'!$A519,'Discl output_ class'!$B:$B,FALSE),MATCH('Class output'!E$1,'Discl output_ class'!$B$1:$T$1,FALSE))=0,0,'Inq6 adjusted class'!H519)</f>
        <v>2102.2164605156595</v>
      </c>
      <c r="F519" s="39">
        <f>IF(INDEX('Discl output_ class'!$B:$T,MATCH('Class output'!$A519,'Discl output_ class'!$B:$B,FALSE),MATCH('Class output'!F$1,'Discl output_ class'!$B$1:$T$1,FALSE))=0,0,'Inq6 adjusted class'!I519)</f>
        <v>2014.7022839296903</v>
      </c>
      <c r="G519" s="39">
        <f>IF(INDEX('Discl output_ class'!$B:$T,MATCH('Class output'!$A519,'Discl output_ class'!$B:$B,FALSE),MATCH('Class output'!G$1,'Discl output_ class'!$B$1:$T$1,FALSE))=0,0,'Inq6 adjusted class'!J519)</f>
        <v>1841.8808851600254</v>
      </c>
      <c r="H519" s="39">
        <f>IF(INDEX('Discl output_ class'!$B:$T,MATCH('Class output'!$A519,'Discl output_ class'!$B:$B,FALSE),MATCH('Class output'!H$1,'Discl output_ class'!$B$1:$T$1,FALSE))=0,0,'Inq6 adjusted class'!K519)</f>
        <v>1580.6454337862524</v>
      </c>
      <c r="I519" s="39">
        <f>IF(INDEX('Discl output_ class'!$B:$T,MATCH('Class output'!$A519,'Discl output_ class'!$B:$B,FALSE),MATCH('Class output'!I$1,'Discl output_ class'!$B$1:$T$1,FALSE))=0,0,'Inq6 adjusted class'!L519)</f>
        <v>1572.3362791262966</v>
      </c>
      <c r="J519" s="39">
        <f>IF(INDEX('Discl output_ class'!$B:$T,MATCH('Class output'!$A519,'Discl output_ class'!$B:$B,FALSE),MATCH('Class output'!J$1,'Discl output_ class'!$B$1:$T$1,FALSE))=0,0,'Inq6 adjusted class'!M519)</f>
        <v>1460.7430916138637</v>
      </c>
      <c r="K519" s="39">
        <f>IF(INDEX('Discl output_ class'!$B:$T,MATCH('Class output'!$A519,'Discl output_ class'!$B:$B,FALSE),MATCH('Class output'!K$1,'Discl output_ class'!$B$1:$T$1,FALSE))=0,0,'Inq6 adjusted class'!N519)</f>
        <v>886.71674610089428</v>
      </c>
      <c r="L519" s="39">
        <f>IF(INDEX('Discl output_ class'!$B:$T,MATCH('Class output'!$A519,'Discl output_ class'!$B:$B,FALSE),MATCH('Class output'!L$1,'Discl output_ class'!$B$1:$T$1,FALSE))=0,0,'Inq6 adjusted class'!O519)</f>
        <v>1677.9611805925595</v>
      </c>
      <c r="M519" s="39">
        <f>IF(INDEX('Discl output_ class'!$B:$T,MATCH('Class output'!$A519,'Discl output_ class'!$B:$B,FALSE),MATCH('Class output'!M$1,'Discl output_ class'!$B$1:$T$1,FALSE))=0,0,'Inq6 adjusted class'!P519)</f>
        <v>2060.2542994745336</v>
      </c>
      <c r="N519" s="39">
        <f>IF(INDEX('Discl output_ class'!$B:$T,MATCH('Class output'!$A519,'Discl output_ class'!$B:$B,FALSE),MATCH('Class output'!N$1,'Discl output_ class'!$B$1:$T$1,FALSE))=0,0,'Inq6 adjusted class'!Q519)</f>
        <v>1924.155796363319</v>
      </c>
      <c r="O519" s="39">
        <f>IF(INDEX('Discl output_ class'!$B:$T,MATCH('Class output'!$A519,'Discl output_ class'!$B:$B,FALSE),MATCH('Class output'!O$1,'Discl output_ class'!$B$1:$T$1,FALSE))=0,0,'Inq6 adjusted class'!R519)</f>
        <v>2642.4099799169794</v>
      </c>
      <c r="P519" s="39">
        <f>IF(INDEX('Discl output_ class'!$B:$T,MATCH('Class output'!$A519,'Discl output_ class'!$B:$B,FALSE),MATCH('Class output'!P$1,'Discl output_ class'!$B$1:$T$1,FALSE))=0,0,'Inq6 adjusted class'!S519)</f>
        <v>1882.5975948494261</v>
      </c>
      <c r="Q519" s="39">
        <f>IF(INDEX('Discl output_ class'!$B:$T,MATCH('Class output'!$A519,'Discl output_ class'!$B:$B,FALSE),MATCH('Class output'!Q$1,'Discl output_ class'!$B$1:$T$1,FALSE))=0,0,'Inq6 adjusted class'!T519)</f>
        <v>3547.7823810825093</v>
      </c>
      <c r="R519" s="39">
        <f>IF(INDEX('Discl output_ class'!$B:$T,MATCH('Class output'!$A519,'Discl output_ class'!$B:$B,FALSE),MATCH('Class output'!R$1,'Discl output_ class'!$B$1:$T$1,FALSE))=0,0,'Inq6 adjusted class'!U519)</f>
        <v>1556.3739209830665</v>
      </c>
      <c r="S519" s="39">
        <f>IF(INDEX('Discl output_ class'!$B:$T,MATCH('Class output'!$A519,'Discl output_ class'!$B:$B,FALSE),MATCH('Class output'!S$1,'Discl output_ class'!$B$1:$T$1,FALSE))=0,0,'Inq6 adjusted class'!V519)</f>
        <v>3301.6601982454263</v>
      </c>
      <c r="T519" s="39">
        <f>IFERROR(VLOOKUP(A519,'Output A'!B:E,4,FALSE),0)</f>
        <v>1027.23</v>
      </c>
    </row>
    <row r="520" spans="1:20" x14ac:dyDescent="0.3">
      <c r="A520" s="6">
        <f>'Discl output_ class'!B520</f>
        <v>7731</v>
      </c>
      <c r="B520" s="39">
        <f>IF(INDEX('Discl output_ class'!$B:$T,MATCH('Class output'!$A520,'Discl output_ class'!$B:$B,FALSE),MATCH('Class output'!B$1,'Discl output_ class'!$B$1:$T$1,FALSE))=0,0,'Inq6 adjusted class'!E520)</f>
        <v>0</v>
      </c>
      <c r="C520" s="39">
        <f>IF(INDEX('Discl output_ class'!$B:$T,MATCH('Class output'!$A520,'Discl output_ class'!$B:$B,FALSE),MATCH('Class output'!C$1,'Discl output_ class'!$B$1:$T$1,FALSE))=0,0,'Inq6 adjusted class'!F520)</f>
        <v>0</v>
      </c>
      <c r="D520" s="39">
        <f>IF(INDEX('Discl output_ class'!$B:$T,MATCH('Class output'!$A520,'Discl output_ class'!$B:$B,FALSE),MATCH('Class output'!D$1,'Discl output_ class'!$B$1:$T$1,FALSE))=0,0,'Inq6 adjusted class'!G520)</f>
        <v>0</v>
      </c>
      <c r="E520" s="39">
        <f>IF(INDEX('Discl output_ class'!$B:$T,MATCH('Class output'!$A520,'Discl output_ class'!$B:$B,FALSE),MATCH('Class output'!E$1,'Discl output_ class'!$B$1:$T$1,FALSE))=0,0,'Inq6 adjusted class'!H520)</f>
        <v>0</v>
      </c>
      <c r="F520" s="39">
        <f>IF(INDEX('Discl output_ class'!$B:$T,MATCH('Class output'!$A520,'Discl output_ class'!$B:$B,FALSE),MATCH('Class output'!F$1,'Discl output_ class'!$B$1:$T$1,FALSE))=0,0,'Inq6 adjusted class'!I520)</f>
        <v>0</v>
      </c>
      <c r="G520" s="39">
        <f>IF(INDEX('Discl output_ class'!$B:$T,MATCH('Class output'!$A520,'Discl output_ class'!$B:$B,FALSE),MATCH('Class output'!G$1,'Discl output_ class'!$B$1:$T$1,FALSE))=0,0,'Inq6 adjusted class'!J520)</f>
        <v>0</v>
      </c>
      <c r="H520" s="39">
        <f>IF(INDEX('Discl output_ class'!$B:$T,MATCH('Class output'!$A520,'Discl output_ class'!$B:$B,FALSE),MATCH('Class output'!H$1,'Discl output_ class'!$B$1:$T$1,FALSE))=0,0,'Inq6 adjusted class'!K520)</f>
        <v>0</v>
      </c>
      <c r="I520" s="39">
        <f>IF(INDEX('Discl output_ class'!$B:$T,MATCH('Class output'!$A520,'Discl output_ class'!$B:$B,FALSE),MATCH('Class output'!I$1,'Discl output_ class'!$B$1:$T$1,FALSE))=0,0,'Inq6 adjusted class'!L520)</f>
        <v>0</v>
      </c>
      <c r="J520" s="39">
        <f>IF(INDEX('Discl output_ class'!$B:$T,MATCH('Class output'!$A520,'Discl output_ class'!$B:$B,FALSE),MATCH('Class output'!J$1,'Discl output_ class'!$B$1:$T$1,FALSE))=0,0,'Inq6 adjusted class'!M520)</f>
        <v>0</v>
      </c>
      <c r="K520" s="39">
        <f>IF(INDEX('Discl output_ class'!$B:$T,MATCH('Class output'!$A520,'Discl output_ class'!$B:$B,FALSE),MATCH('Class output'!K$1,'Discl output_ class'!$B$1:$T$1,FALSE))=0,0,'Inq6 adjusted class'!N520)</f>
        <v>0</v>
      </c>
      <c r="L520" s="39">
        <f>IF(INDEX('Discl output_ class'!$B:$T,MATCH('Class output'!$A520,'Discl output_ class'!$B:$B,FALSE),MATCH('Class output'!L$1,'Discl output_ class'!$B$1:$T$1,FALSE))=0,0,'Inq6 adjusted class'!O520)</f>
        <v>0</v>
      </c>
      <c r="M520" s="39">
        <f>IF(INDEX('Discl output_ class'!$B:$T,MATCH('Class output'!$A520,'Discl output_ class'!$B:$B,FALSE),MATCH('Class output'!M$1,'Discl output_ class'!$B$1:$T$1,FALSE))=0,0,'Inq6 adjusted class'!P520)</f>
        <v>229.09536123309067</v>
      </c>
      <c r="N520" s="39">
        <f>IF(INDEX('Discl output_ class'!$B:$T,MATCH('Class output'!$A520,'Discl output_ class'!$B:$B,FALSE),MATCH('Class output'!N$1,'Discl output_ class'!$B$1:$T$1,FALSE))=0,0,'Inq6 adjusted class'!Q520)</f>
        <v>371.42574438600934</v>
      </c>
      <c r="O520" s="39">
        <f>IF(INDEX('Discl output_ class'!$B:$T,MATCH('Class output'!$A520,'Discl output_ class'!$B:$B,FALSE),MATCH('Class output'!O$1,'Discl output_ class'!$B$1:$T$1,FALSE))=0,0,'Inq6 adjusted class'!R520)</f>
        <v>179.14789020963488</v>
      </c>
      <c r="P520" s="39">
        <f>IF(INDEX('Discl output_ class'!$B:$T,MATCH('Class output'!$A520,'Discl output_ class'!$B:$B,FALSE),MATCH('Class output'!P$1,'Discl output_ class'!$B$1:$T$1,FALSE))=0,0,'Inq6 adjusted class'!S520)</f>
        <v>222.07203923312045</v>
      </c>
      <c r="Q520" s="39">
        <f>IF(INDEX('Discl output_ class'!$B:$T,MATCH('Class output'!$A520,'Discl output_ class'!$B:$B,FALSE),MATCH('Class output'!Q$1,'Discl output_ class'!$B$1:$T$1,FALSE))=0,0,'Inq6 adjusted class'!T520)</f>
        <v>110.57409717911496</v>
      </c>
      <c r="R520" s="39">
        <f>IF(INDEX('Discl output_ class'!$B:$T,MATCH('Class output'!$A520,'Discl output_ class'!$B:$B,FALSE),MATCH('Class output'!R$1,'Discl output_ class'!$B$1:$T$1,FALSE))=0,0,'Inq6 adjusted class'!U520)</f>
        <v>141.96481469869082</v>
      </c>
      <c r="S520" s="39">
        <f>IF(INDEX('Discl output_ class'!$B:$T,MATCH('Class output'!$A520,'Discl output_ class'!$B:$B,FALSE),MATCH('Class output'!S$1,'Discl output_ class'!$B$1:$T$1,FALSE))=0,0,'Inq6 adjusted class'!V520)</f>
        <v>144.84298567289378</v>
      </c>
      <c r="T520" s="39">
        <f>IFERROR(VLOOKUP(A520,'Output A'!B:E,4,FALSE),0)</f>
        <v>0</v>
      </c>
    </row>
    <row r="521" spans="1:20" x14ac:dyDescent="0.3">
      <c r="A521" s="6">
        <f>'Discl output_ class'!B521</f>
        <v>7732</v>
      </c>
      <c r="B521" s="39">
        <f>IF(INDEX('Discl output_ class'!$B:$T,MATCH('Class output'!$A521,'Discl output_ class'!$B:$B,FALSE),MATCH('Class output'!B$1,'Discl output_ class'!$B$1:$T$1,FALSE))=0,0,'Inq6 adjusted class'!E521)</f>
        <v>2448.7646517563721</v>
      </c>
      <c r="C521" s="39">
        <f>IF(INDEX('Discl output_ class'!$B:$T,MATCH('Class output'!$A521,'Discl output_ class'!$B:$B,FALSE),MATCH('Class output'!C$1,'Discl output_ class'!$B$1:$T$1,FALSE))=0,0,'Inq6 adjusted class'!F521)</f>
        <v>2742.6885089410894</v>
      </c>
      <c r="D521" s="39">
        <f>IF(INDEX('Discl output_ class'!$B:$T,MATCH('Class output'!$A521,'Discl output_ class'!$B:$B,FALSE),MATCH('Class output'!D$1,'Discl output_ class'!$B$1:$T$1,FALSE))=0,0,'Inq6 adjusted class'!G521)</f>
        <v>3649.1144001493171</v>
      </c>
      <c r="E521" s="39">
        <f>IF(INDEX('Discl output_ class'!$B:$T,MATCH('Class output'!$A521,'Discl output_ class'!$B:$B,FALSE),MATCH('Class output'!E$1,'Discl output_ class'!$B$1:$T$1,FALSE))=0,0,'Inq6 adjusted class'!H521)</f>
        <v>3842.7867059938699</v>
      </c>
      <c r="F521" s="39">
        <f>IF(INDEX('Discl output_ class'!$B:$T,MATCH('Class output'!$A521,'Discl output_ class'!$B:$B,FALSE),MATCH('Class output'!F$1,'Discl output_ class'!$B$1:$T$1,FALSE))=0,0,'Inq6 adjusted class'!I521)</f>
        <v>3878.3741291694041</v>
      </c>
      <c r="G521" s="39">
        <f>IF(INDEX('Discl output_ class'!$B:$T,MATCH('Class output'!$A521,'Discl output_ class'!$B:$B,FALSE),MATCH('Class output'!G$1,'Discl output_ class'!$B$1:$T$1,FALSE))=0,0,'Inq6 adjusted class'!J521)</f>
        <v>2681.8132398358689</v>
      </c>
      <c r="H521" s="39">
        <f>IF(INDEX('Discl output_ class'!$B:$T,MATCH('Class output'!$A521,'Discl output_ class'!$B:$B,FALSE),MATCH('Class output'!H$1,'Discl output_ class'!$B$1:$T$1,FALSE))=0,0,'Inq6 adjusted class'!K521)</f>
        <v>2906.006817500328</v>
      </c>
      <c r="I521" s="39">
        <f>IF(INDEX('Discl output_ class'!$B:$T,MATCH('Class output'!$A521,'Discl output_ class'!$B:$B,FALSE),MATCH('Class output'!I$1,'Discl output_ class'!$B$1:$T$1,FALSE))=0,0,'Inq6 adjusted class'!L521)</f>
        <v>2743.1701871671744</v>
      </c>
      <c r="J521" s="39">
        <f>IF(INDEX('Discl output_ class'!$B:$T,MATCH('Class output'!$A521,'Discl output_ class'!$B:$B,FALSE),MATCH('Class output'!J$1,'Discl output_ class'!$B$1:$T$1,FALSE))=0,0,'Inq6 adjusted class'!M521)</f>
        <v>2693.6724473558097</v>
      </c>
      <c r="K521" s="39">
        <f>IF(INDEX('Discl output_ class'!$B:$T,MATCH('Class output'!$A521,'Discl output_ class'!$B:$B,FALSE),MATCH('Class output'!K$1,'Discl output_ class'!$B$1:$T$1,FALSE))=0,0,'Inq6 adjusted class'!N521)</f>
        <v>2474.7746452127708</v>
      </c>
      <c r="L521" s="39">
        <f>IF(INDEX('Discl output_ class'!$B:$T,MATCH('Class output'!$A521,'Discl output_ class'!$B:$B,FALSE),MATCH('Class output'!L$1,'Discl output_ class'!$B$1:$T$1,FALSE))=0,0,'Inq6 adjusted class'!O521)</f>
        <v>2528.4078161081484</v>
      </c>
      <c r="M521" s="39">
        <f>IF(INDEX('Discl output_ class'!$B:$T,MATCH('Class output'!$A521,'Discl output_ class'!$B:$B,FALSE),MATCH('Class output'!M$1,'Discl output_ class'!$B$1:$T$1,FALSE))=0,0,'Inq6 adjusted class'!P521)</f>
        <v>2899.3076581241967</v>
      </c>
      <c r="N521" s="39">
        <f>IF(INDEX('Discl output_ class'!$B:$T,MATCH('Class output'!$A521,'Discl output_ class'!$B:$B,FALSE),MATCH('Class output'!N$1,'Discl output_ class'!$B$1:$T$1,FALSE))=0,0,'Inq6 adjusted class'!Q521)</f>
        <v>3658.9708191610803</v>
      </c>
      <c r="O521" s="39">
        <f>IF(INDEX('Discl output_ class'!$B:$T,MATCH('Class output'!$A521,'Discl output_ class'!$B:$B,FALSE),MATCH('Class output'!O$1,'Discl output_ class'!$B$1:$T$1,FALSE))=0,0,'Inq6 adjusted class'!R521)</f>
        <v>2348.8749074008165</v>
      </c>
      <c r="P521" s="39">
        <f>IF(INDEX('Discl output_ class'!$B:$T,MATCH('Class output'!$A521,'Discl output_ class'!$B:$B,FALSE),MATCH('Class output'!P$1,'Discl output_ class'!$B$1:$T$1,FALSE))=0,0,'Inq6 adjusted class'!S521)</f>
        <v>2663.7799112436978</v>
      </c>
      <c r="Q521" s="39">
        <f>IF(INDEX('Discl output_ class'!$B:$T,MATCH('Class output'!$A521,'Discl output_ class'!$B:$B,FALSE),MATCH('Class output'!Q$1,'Discl output_ class'!$B$1:$T$1,FALSE))=0,0,'Inq6 adjusted class'!T521)</f>
        <v>1866.2215816958358</v>
      </c>
      <c r="R521" s="39">
        <f>IF(INDEX('Discl output_ class'!$B:$T,MATCH('Class output'!$A521,'Discl output_ class'!$B:$B,FALSE),MATCH('Class output'!R$1,'Discl output_ class'!$B$1:$T$1,FALSE))=0,0,'Inq6 adjusted class'!U521)</f>
        <v>2356.7565064562164</v>
      </c>
      <c r="S521" s="39">
        <f>IF(INDEX('Discl output_ class'!$B:$T,MATCH('Class output'!$A521,'Discl output_ class'!$B:$B,FALSE),MATCH('Class output'!S$1,'Discl output_ class'!$B$1:$T$1,FALSE))=0,0,'Inq6 adjusted class'!V521)</f>
        <v>2669.5802054530677</v>
      </c>
      <c r="T521" s="39">
        <f>IFERROR(VLOOKUP(A521,'Output A'!B:E,4,FALSE),0)</f>
        <v>2138.83</v>
      </c>
    </row>
    <row r="522" spans="1:20" x14ac:dyDescent="0.3">
      <c r="A522" s="6">
        <f>'Discl output_ class'!B522</f>
        <v>7733</v>
      </c>
      <c r="B522" s="39">
        <f>IF(INDEX('Discl output_ class'!$B:$T,MATCH('Class output'!$A522,'Discl output_ class'!$B:$B,FALSE),MATCH('Class output'!B$1,'Discl output_ class'!$B$1:$T$1,FALSE))=0,0,'Inq6 adjusted class'!E522)</f>
        <v>1365.7648954379163</v>
      </c>
      <c r="C522" s="39">
        <f>IF(INDEX('Discl output_ class'!$B:$T,MATCH('Class output'!$A522,'Discl output_ class'!$B:$B,FALSE),MATCH('Class output'!C$1,'Discl output_ class'!$B$1:$T$1,FALSE))=0,0,'Inq6 adjusted class'!F522)</f>
        <v>1136.2621877545391</v>
      </c>
      <c r="D522" s="39">
        <f>IF(INDEX('Discl output_ class'!$B:$T,MATCH('Class output'!$A522,'Discl output_ class'!$B:$B,FALSE),MATCH('Class output'!D$1,'Discl output_ class'!$B$1:$T$1,FALSE))=0,0,'Inq6 adjusted class'!G522)</f>
        <v>1073.1701099128718</v>
      </c>
      <c r="E522" s="39">
        <f>IF(INDEX('Discl output_ class'!$B:$T,MATCH('Class output'!$A522,'Discl output_ class'!$B:$B,FALSE),MATCH('Class output'!E$1,'Discl output_ class'!$B$1:$T$1,FALSE))=0,0,'Inq6 adjusted class'!H522)</f>
        <v>1286.8171110120381</v>
      </c>
      <c r="F522" s="39">
        <f>IF(INDEX('Discl output_ class'!$B:$T,MATCH('Class output'!$A522,'Discl output_ class'!$B:$B,FALSE),MATCH('Class output'!F$1,'Discl output_ class'!$B$1:$T$1,FALSE))=0,0,'Inq6 adjusted class'!I522)</f>
        <v>2072.3084971967028</v>
      </c>
      <c r="G522" s="39">
        <f>IF(INDEX('Discl output_ class'!$B:$T,MATCH('Class output'!$A522,'Discl output_ class'!$B:$B,FALSE),MATCH('Class output'!G$1,'Discl output_ class'!$B$1:$T$1,FALSE))=0,0,'Inq6 adjusted class'!J522)</f>
        <v>1770.4556068382965</v>
      </c>
      <c r="H522" s="39">
        <f>IF(INDEX('Discl output_ class'!$B:$T,MATCH('Class output'!$A522,'Discl output_ class'!$B:$B,FALSE),MATCH('Class output'!H$1,'Discl output_ class'!$B$1:$T$1,FALSE))=0,0,'Inq6 adjusted class'!K522)</f>
        <v>1702.1815813690105</v>
      </c>
      <c r="I522" s="39">
        <f>IF(INDEX('Discl output_ class'!$B:$T,MATCH('Class output'!$A522,'Discl output_ class'!$B:$B,FALSE),MATCH('Class output'!I$1,'Discl output_ class'!$B$1:$T$1,FALSE))=0,0,'Inq6 adjusted class'!L522)</f>
        <v>1957.8861139762439</v>
      </c>
      <c r="J522" s="39">
        <f>IF(INDEX('Discl output_ class'!$B:$T,MATCH('Class output'!$A522,'Discl output_ class'!$B:$B,FALSE),MATCH('Class output'!J$1,'Discl output_ class'!$B$1:$T$1,FALSE))=0,0,'Inq6 adjusted class'!M522)</f>
        <v>1919.6080338055781</v>
      </c>
      <c r="K522" s="39">
        <f>IF(INDEX('Discl output_ class'!$B:$T,MATCH('Class output'!$A522,'Discl output_ class'!$B:$B,FALSE),MATCH('Class output'!K$1,'Discl output_ class'!$B$1:$T$1,FALSE))=0,0,'Inq6 adjusted class'!N522)</f>
        <v>2024.4806121685158</v>
      </c>
      <c r="L522" s="39">
        <f>IF(INDEX('Discl output_ class'!$B:$T,MATCH('Class output'!$A522,'Discl output_ class'!$B:$B,FALSE),MATCH('Class output'!L$1,'Discl output_ class'!$B$1:$T$1,FALSE))=0,0,'Inq6 adjusted class'!O522)</f>
        <v>866.99224780780321</v>
      </c>
      <c r="M522" s="39">
        <f>IF(INDEX('Discl output_ class'!$B:$T,MATCH('Class output'!$A522,'Discl output_ class'!$B:$B,FALSE),MATCH('Class output'!M$1,'Discl output_ class'!$B$1:$T$1,FALSE))=0,0,'Inq6 adjusted class'!P522)</f>
        <v>776.77738378551442</v>
      </c>
      <c r="N522" s="39">
        <f>IF(INDEX('Discl output_ class'!$B:$T,MATCH('Class output'!$A522,'Discl output_ class'!$B:$B,FALSE),MATCH('Class output'!N$1,'Discl output_ class'!$B$1:$T$1,FALSE))=0,0,'Inq6 adjusted class'!Q522)</f>
        <v>978.02857162790792</v>
      </c>
      <c r="O522" s="39">
        <f>IF(INDEX('Discl output_ class'!$B:$T,MATCH('Class output'!$A522,'Discl output_ class'!$B:$B,FALSE),MATCH('Class output'!O$1,'Discl output_ class'!$B$1:$T$1,FALSE))=0,0,'Inq6 adjusted class'!R522)</f>
        <v>538.90317927668468</v>
      </c>
      <c r="P522" s="39">
        <f>IF(INDEX('Discl output_ class'!$B:$T,MATCH('Class output'!$A522,'Discl output_ class'!$B:$B,FALSE),MATCH('Class output'!P$1,'Discl output_ class'!$B$1:$T$1,FALSE))=0,0,'Inq6 adjusted class'!S522)</f>
        <v>696.19343728235447</v>
      </c>
      <c r="Q522" s="39">
        <f>IF(INDEX('Discl output_ class'!$B:$T,MATCH('Class output'!$A522,'Discl output_ class'!$B:$B,FALSE),MATCH('Class output'!Q$1,'Discl output_ class'!$B$1:$T$1,FALSE))=0,0,'Inq6 adjusted class'!T522)</f>
        <v>252.80304159612149</v>
      </c>
      <c r="R522" s="39">
        <f>IF(INDEX('Discl output_ class'!$B:$T,MATCH('Class output'!$A522,'Discl output_ class'!$B:$B,FALSE),MATCH('Class output'!R$1,'Discl output_ class'!$B$1:$T$1,FALSE))=0,0,'Inq6 adjusted class'!U522)</f>
        <v>428.25908117382073</v>
      </c>
      <c r="S522" s="39">
        <f>IF(INDEX('Discl output_ class'!$B:$T,MATCH('Class output'!$A522,'Discl output_ class'!$B:$B,FALSE),MATCH('Class output'!S$1,'Discl output_ class'!$B$1:$T$1,FALSE))=0,0,'Inq6 adjusted class'!V522)</f>
        <v>506.35954968951449</v>
      </c>
      <c r="T522" s="39">
        <f>IFERROR(VLOOKUP(A522,'Output A'!B:E,4,FALSE),0)</f>
        <v>280.6982984</v>
      </c>
    </row>
    <row r="523" spans="1:20" x14ac:dyDescent="0.3">
      <c r="A523" s="6">
        <f>'Discl output_ class'!B523</f>
        <v>7734</v>
      </c>
      <c r="B523" s="39">
        <f>IF(INDEX('Discl output_ class'!$B:$T,MATCH('Class output'!$A523,'Discl output_ class'!$B:$B,FALSE),MATCH('Class output'!B$1,'Discl output_ class'!$B$1:$T$1,FALSE))=0,0,'Inq6 adjusted class'!E523)</f>
        <v>134.10504047700547</v>
      </c>
      <c r="C523" s="39">
        <f>IF(INDEX('Discl output_ class'!$B:$T,MATCH('Class output'!$A523,'Discl output_ class'!$B:$B,FALSE),MATCH('Class output'!C$1,'Discl output_ class'!$B$1:$T$1,FALSE))=0,0,'Inq6 adjusted class'!F523)</f>
        <v>146.70530976598161</v>
      </c>
      <c r="D523" s="39">
        <f>IF(INDEX('Discl output_ class'!$B:$T,MATCH('Class output'!$A523,'Discl output_ class'!$B:$B,FALSE),MATCH('Class output'!D$1,'Discl output_ class'!$B$1:$T$1,FALSE))=0,0,'Inq6 adjusted class'!G523)</f>
        <v>185.67525250706225</v>
      </c>
      <c r="E523" s="39">
        <f>IF(INDEX('Discl output_ class'!$B:$T,MATCH('Class output'!$A523,'Discl output_ class'!$B:$B,FALSE),MATCH('Class output'!E$1,'Discl output_ class'!$B$1:$T$1,FALSE))=0,0,'Inq6 adjusted class'!H523)</f>
        <v>199.57978184255546</v>
      </c>
      <c r="F523" s="39">
        <f>IF(INDEX('Discl output_ class'!$B:$T,MATCH('Class output'!$A523,'Discl output_ class'!$B:$B,FALSE),MATCH('Class output'!F$1,'Discl output_ class'!$B$1:$T$1,FALSE))=0,0,'Inq6 adjusted class'!I523)</f>
        <v>151.763748759821</v>
      </c>
      <c r="G523" s="39">
        <f>IF(INDEX('Discl output_ class'!$B:$T,MATCH('Class output'!$A523,'Discl output_ class'!$B:$B,FALSE),MATCH('Class output'!G$1,'Discl output_ class'!$B$1:$T$1,FALSE))=0,0,'Inq6 adjusted class'!J523)</f>
        <v>148.63688110126031</v>
      </c>
      <c r="H523" s="39">
        <f>IF(INDEX('Discl output_ class'!$B:$T,MATCH('Class output'!$A523,'Discl output_ class'!$B:$B,FALSE),MATCH('Class output'!H$1,'Discl output_ class'!$B$1:$T$1,FALSE))=0,0,'Inq6 adjusted class'!K523)</f>
        <v>129.99350006375352</v>
      </c>
      <c r="I523" s="39">
        <f>IF(INDEX('Discl output_ class'!$B:$T,MATCH('Class output'!$A523,'Discl output_ class'!$B:$B,FALSE),MATCH('Class output'!I$1,'Discl output_ class'!$B$1:$T$1,FALSE))=0,0,'Inq6 adjusted class'!L523)</f>
        <v>141.18395850131989</v>
      </c>
      <c r="J523" s="39">
        <f>IF(INDEX('Discl output_ class'!$B:$T,MATCH('Class output'!$A523,'Discl output_ class'!$B:$B,FALSE),MATCH('Class output'!J$1,'Discl output_ class'!$B$1:$T$1,FALSE))=0,0,'Inq6 adjusted class'!M523)</f>
        <v>141.58778832050567</v>
      </c>
      <c r="K523" s="39">
        <f>IF(INDEX('Discl output_ class'!$B:$T,MATCH('Class output'!$A523,'Discl output_ class'!$B:$B,FALSE),MATCH('Class output'!K$1,'Discl output_ class'!$B$1:$T$1,FALSE))=0,0,'Inq6 adjusted class'!N523)</f>
        <v>135.06940996498608</v>
      </c>
      <c r="L523" s="39">
        <f>IF(INDEX('Discl output_ class'!$B:$T,MATCH('Class output'!$A523,'Discl output_ class'!$B:$B,FALSE),MATCH('Class output'!L$1,'Discl output_ class'!$B$1:$T$1,FALSE))=0,0,'Inq6 adjusted class'!O523)</f>
        <v>164.53831726278744</v>
      </c>
      <c r="M523" s="39">
        <f>IF(INDEX('Discl output_ class'!$B:$T,MATCH('Class output'!$A523,'Discl output_ class'!$B:$B,FALSE),MATCH('Class output'!M$1,'Discl output_ class'!$B$1:$T$1,FALSE))=0,0,'Inq6 adjusted class'!P523)</f>
        <v>200.1908063111587</v>
      </c>
      <c r="N523" s="39">
        <f>IF(INDEX('Discl output_ class'!$B:$T,MATCH('Class output'!$A523,'Discl output_ class'!$B:$B,FALSE),MATCH('Class output'!N$1,'Discl output_ class'!$B$1:$T$1,FALSE))=0,0,'Inq6 adjusted class'!Q523)</f>
        <v>506.48965143546718</v>
      </c>
      <c r="O523" s="39">
        <f>IF(INDEX('Discl output_ class'!$B:$T,MATCH('Class output'!$A523,'Discl output_ class'!$B:$B,FALSE),MATCH('Class output'!O$1,'Discl output_ class'!$B$1:$T$1,FALSE))=0,0,'Inq6 adjusted class'!R523)</f>
        <v>279.91857845255453</v>
      </c>
      <c r="P523" s="39">
        <f>IF(INDEX('Discl output_ class'!$B:$T,MATCH('Class output'!$A523,'Discl output_ class'!$B:$B,FALSE),MATCH('Class output'!P$1,'Discl output_ class'!$B$1:$T$1,FALSE))=0,0,'Inq6 adjusted class'!S523)</f>
        <v>232.21231499718988</v>
      </c>
      <c r="Q523" s="39">
        <f>IF(INDEX('Discl output_ class'!$B:$T,MATCH('Class output'!$A523,'Discl output_ class'!$B:$B,FALSE),MATCH('Class output'!Q$1,'Discl output_ class'!$B$1:$T$1,FALSE))=0,0,'Inq6 adjusted class'!T523)</f>
        <v>85.213065716015194</v>
      </c>
      <c r="R523" s="39">
        <f>IF(INDEX('Discl output_ class'!$B:$T,MATCH('Class output'!$A523,'Discl output_ class'!$B:$B,FALSE),MATCH('Class output'!R$1,'Discl output_ class'!$B$1:$T$1,FALSE))=0,0,'Inq6 adjusted class'!U523)</f>
        <v>111.75953497556513</v>
      </c>
      <c r="S523" s="39">
        <f>IF(INDEX('Discl output_ class'!$B:$T,MATCH('Class output'!$A523,'Discl output_ class'!$B:$B,FALSE),MATCH('Class output'!S$1,'Discl output_ class'!$B$1:$T$1,FALSE))=0,0,'Inq6 adjusted class'!V523)</f>
        <v>138.80786126985652</v>
      </c>
      <c r="T523" s="39">
        <f>IFERROR(VLOOKUP(A523,'Output A'!B:E,4,FALSE),0)</f>
        <v>0</v>
      </c>
    </row>
    <row r="524" spans="1:20" x14ac:dyDescent="0.3">
      <c r="A524" s="6">
        <f>'Discl output_ class'!B524</f>
        <v>7735</v>
      </c>
      <c r="B524" s="39">
        <f>IF(INDEX('Discl output_ class'!$B:$T,MATCH('Class output'!$A524,'Discl output_ class'!$B:$B,FALSE),MATCH('Class output'!B$1,'Discl output_ class'!$B$1:$T$1,FALSE))=0,0,'Inq6 adjusted class'!E524)</f>
        <v>0</v>
      </c>
      <c r="C524" s="39">
        <f>IF(INDEX('Discl output_ class'!$B:$T,MATCH('Class output'!$A524,'Discl output_ class'!$B:$B,FALSE),MATCH('Class output'!C$1,'Discl output_ class'!$B$1:$T$1,FALSE))=0,0,'Inq6 adjusted class'!F524)</f>
        <v>0</v>
      </c>
      <c r="D524" s="39">
        <f>IF(INDEX('Discl output_ class'!$B:$T,MATCH('Class output'!$A524,'Discl output_ class'!$B:$B,FALSE),MATCH('Class output'!D$1,'Discl output_ class'!$B$1:$T$1,FALSE))=0,0,'Inq6 adjusted class'!G524)</f>
        <v>0</v>
      </c>
      <c r="E524" s="39">
        <f>IF(INDEX('Discl output_ class'!$B:$T,MATCH('Class output'!$A524,'Discl output_ class'!$B:$B,FALSE),MATCH('Class output'!E$1,'Discl output_ class'!$B$1:$T$1,FALSE))=0,0,'Inq6 adjusted class'!H524)</f>
        <v>0</v>
      </c>
      <c r="F524" s="39">
        <f>IF(INDEX('Discl output_ class'!$B:$T,MATCH('Class output'!$A524,'Discl output_ class'!$B:$B,FALSE),MATCH('Class output'!F$1,'Discl output_ class'!$B$1:$T$1,FALSE))=0,0,'Inq6 adjusted class'!I524)</f>
        <v>0</v>
      </c>
      <c r="G524" s="39">
        <f>IF(INDEX('Discl output_ class'!$B:$T,MATCH('Class output'!$A524,'Discl output_ class'!$B:$B,FALSE),MATCH('Class output'!G$1,'Discl output_ class'!$B$1:$T$1,FALSE))=0,0,'Inq6 adjusted class'!J524)</f>
        <v>0</v>
      </c>
      <c r="H524" s="39">
        <f>IF(INDEX('Discl output_ class'!$B:$T,MATCH('Class output'!$A524,'Discl output_ class'!$B:$B,FALSE),MATCH('Class output'!H$1,'Discl output_ class'!$B$1:$T$1,FALSE))=0,0,'Inq6 adjusted class'!K524)</f>
        <v>0</v>
      </c>
      <c r="I524" s="39">
        <f>IF(INDEX('Discl output_ class'!$B:$T,MATCH('Class output'!$A524,'Discl output_ class'!$B:$B,FALSE),MATCH('Class output'!I$1,'Discl output_ class'!$B$1:$T$1,FALSE))=0,0,'Inq6 adjusted class'!L524)</f>
        <v>0</v>
      </c>
      <c r="J524" s="39">
        <f>IF(INDEX('Discl output_ class'!$B:$T,MATCH('Class output'!$A524,'Discl output_ class'!$B:$B,FALSE),MATCH('Class output'!J$1,'Discl output_ class'!$B$1:$T$1,FALSE))=0,0,'Inq6 adjusted class'!M524)</f>
        <v>0</v>
      </c>
      <c r="K524" s="39">
        <f>IF(INDEX('Discl output_ class'!$B:$T,MATCH('Class output'!$A524,'Discl output_ class'!$B:$B,FALSE),MATCH('Class output'!K$1,'Discl output_ class'!$B$1:$T$1,FALSE))=0,0,'Inq6 adjusted class'!N524)</f>
        <v>0</v>
      </c>
      <c r="L524" s="39">
        <f>IF(INDEX('Discl output_ class'!$B:$T,MATCH('Class output'!$A524,'Discl output_ class'!$B:$B,FALSE),MATCH('Class output'!L$1,'Discl output_ class'!$B$1:$T$1,FALSE))=0,0,'Inq6 adjusted class'!O524)</f>
        <v>0</v>
      </c>
      <c r="M524" s="39">
        <f>IF(INDEX('Discl output_ class'!$B:$T,MATCH('Class output'!$A524,'Discl output_ class'!$B:$B,FALSE),MATCH('Class output'!M$1,'Discl output_ class'!$B$1:$T$1,FALSE))=0,0,'Inq6 adjusted class'!P524)</f>
        <v>261.80465422937937</v>
      </c>
      <c r="N524" s="39">
        <f>IF(INDEX('Discl output_ class'!$B:$T,MATCH('Class output'!$A524,'Discl output_ class'!$B:$B,FALSE),MATCH('Class output'!N$1,'Discl output_ class'!$B$1:$T$1,FALSE))=0,0,'Inq6 adjusted class'!Q524)</f>
        <v>547.94014072545133</v>
      </c>
      <c r="O524" s="39">
        <f>IF(INDEX('Discl output_ class'!$B:$T,MATCH('Class output'!$A524,'Discl output_ class'!$B:$B,FALSE),MATCH('Class output'!O$1,'Discl output_ class'!$B$1:$T$1,FALSE))=0,0,'Inq6 adjusted class'!R524)</f>
        <v>199.34483602965045</v>
      </c>
      <c r="P524" s="39">
        <f>IF(INDEX('Discl output_ class'!$B:$T,MATCH('Class output'!$A524,'Discl output_ class'!$B:$B,FALSE),MATCH('Class output'!P$1,'Discl output_ class'!$B$1:$T$1,FALSE))=0,0,'Inq6 adjusted class'!S524)</f>
        <v>191.53277472533316</v>
      </c>
      <c r="Q524" s="39">
        <f>IF(INDEX('Discl output_ class'!$B:$T,MATCH('Class output'!$A524,'Discl output_ class'!$B:$B,FALSE),MATCH('Class output'!Q$1,'Discl output_ class'!$B$1:$T$1,FALSE))=0,0,'Inq6 adjusted class'!T524)</f>
        <v>72.610450987405514</v>
      </c>
      <c r="R524" s="39">
        <f>IF(INDEX('Discl output_ class'!$B:$T,MATCH('Class output'!$A524,'Discl output_ class'!$B:$B,FALSE),MATCH('Class output'!R$1,'Discl output_ class'!$B$1:$T$1,FALSE))=0,0,'Inq6 adjusted class'!U524)</f>
        <v>142.13128589829131</v>
      </c>
      <c r="S524" s="39">
        <f>IF(INDEX('Discl output_ class'!$B:$T,MATCH('Class output'!$A524,'Discl output_ class'!$B:$B,FALSE),MATCH('Class output'!S$1,'Discl output_ class'!$B$1:$T$1,FALSE))=0,0,'Inq6 adjusted class'!V524)</f>
        <v>385.97752288734324</v>
      </c>
      <c r="T524" s="39">
        <f>IFERROR(VLOOKUP(A524,'Output A'!B:E,4,FALSE),0)</f>
        <v>176.3458373</v>
      </c>
    </row>
    <row r="525" spans="1:20" x14ac:dyDescent="0.3">
      <c r="A525" s="6">
        <f>'Discl output_ class'!B525</f>
        <v>7739</v>
      </c>
      <c r="B525" s="39">
        <f>IF(INDEX('Discl output_ class'!$B:$T,MATCH('Class output'!$A525,'Discl output_ class'!$B:$B,FALSE),MATCH('Class output'!B$1,'Discl output_ class'!$B$1:$T$1,FALSE))=0,0,'Inq6 adjusted class'!E525)</f>
        <v>6438.7866418713247</v>
      </c>
      <c r="C525" s="39">
        <f>IF(INDEX('Discl output_ class'!$B:$T,MATCH('Class output'!$A525,'Discl output_ class'!$B:$B,FALSE),MATCH('Class output'!C$1,'Discl output_ class'!$B$1:$T$1,FALSE))=0,0,'Inq6 adjusted class'!F525)</f>
        <v>7776.2296567001013</v>
      </c>
      <c r="D525" s="39">
        <f>IF(INDEX('Discl output_ class'!$B:$T,MATCH('Class output'!$A525,'Discl output_ class'!$B:$B,FALSE),MATCH('Class output'!D$1,'Discl output_ class'!$B$1:$T$1,FALSE))=0,0,'Inq6 adjusted class'!G525)</f>
        <v>8758.3784679284418</v>
      </c>
      <c r="E525" s="39">
        <f>IF(INDEX('Discl output_ class'!$B:$T,MATCH('Class output'!$A525,'Discl output_ class'!$B:$B,FALSE),MATCH('Class output'!E$1,'Discl output_ class'!$B$1:$T$1,FALSE))=0,0,'Inq6 adjusted class'!H525)</f>
        <v>8493.8635091335636</v>
      </c>
      <c r="F525" s="39">
        <f>IF(INDEX('Discl output_ class'!$B:$T,MATCH('Class output'!$A525,'Discl output_ class'!$B:$B,FALSE),MATCH('Class output'!F$1,'Discl output_ class'!$B$1:$T$1,FALSE))=0,0,'Inq6 adjusted class'!I525)</f>
        <v>7533.748793820705</v>
      </c>
      <c r="G525" s="39">
        <f>IF(INDEX('Discl output_ class'!$B:$T,MATCH('Class output'!$A525,'Discl output_ class'!$B:$B,FALSE),MATCH('Class output'!G$1,'Discl output_ class'!$B$1:$T$1,FALSE))=0,0,'Inq6 adjusted class'!J525)</f>
        <v>7334.0983987573954</v>
      </c>
      <c r="H525" s="39">
        <f>IF(INDEX('Discl output_ class'!$B:$T,MATCH('Class output'!$A525,'Discl output_ class'!$B:$B,FALSE),MATCH('Class output'!H$1,'Discl output_ class'!$B$1:$T$1,FALSE))=0,0,'Inq6 adjusted class'!K525)</f>
        <v>8161.9565866670191</v>
      </c>
      <c r="I525" s="39">
        <f>IF(INDEX('Discl output_ class'!$B:$T,MATCH('Class output'!$A525,'Discl output_ class'!$B:$B,FALSE),MATCH('Class output'!I$1,'Discl output_ class'!$B$1:$T$1,FALSE))=0,0,'Inq6 adjusted class'!L525)</f>
        <v>6847.7145683145473</v>
      </c>
      <c r="J525" s="39">
        <f>IF(INDEX('Discl output_ class'!$B:$T,MATCH('Class output'!$A525,'Discl output_ class'!$B:$B,FALSE),MATCH('Class output'!J$1,'Discl output_ class'!$B$1:$T$1,FALSE))=0,0,'Inq6 adjusted class'!M525)</f>
        <v>7271.0407372180098</v>
      </c>
      <c r="K525" s="39">
        <f>IF(INDEX('Discl output_ class'!$B:$T,MATCH('Class output'!$A525,'Discl output_ class'!$B:$B,FALSE),MATCH('Class output'!K$1,'Discl output_ class'!$B$1:$T$1,FALSE))=0,0,'Inq6 adjusted class'!N525)</f>
        <v>6809.3783058273939</v>
      </c>
      <c r="L525" s="39">
        <f>IF(INDEX('Discl output_ class'!$B:$T,MATCH('Class output'!$A525,'Discl output_ class'!$B:$B,FALSE),MATCH('Class output'!L$1,'Discl output_ class'!$B$1:$T$1,FALSE))=0,0,'Inq6 adjusted class'!O525)</f>
        <v>6432.2477904891057</v>
      </c>
      <c r="M525" s="39">
        <f>IF(INDEX('Discl output_ class'!$B:$T,MATCH('Class output'!$A525,'Discl output_ class'!$B:$B,FALSE),MATCH('Class output'!M$1,'Discl output_ class'!$B$1:$T$1,FALSE))=0,0,'Inq6 adjusted class'!P525)</f>
        <v>5599.6404381674365</v>
      </c>
      <c r="N525" s="39">
        <f>IF(INDEX('Discl output_ class'!$B:$T,MATCH('Class output'!$A525,'Discl output_ class'!$B:$B,FALSE),MATCH('Class output'!N$1,'Discl output_ class'!$B$1:$T$1,FALSE))=0,0,'Inq6 adjusted class'!Q525)</f>
        <v>6963.237930060629</v>
      </c>
      <c r="O525" s="39">
        <f>IF(INDEX('Discl output_ class'!$B:$T,MATCH('Class output'!$A525,'Discl output_ class'!$B:$B,FALSE),MATCH('Class output'!O$1,'Discl output_ class'!$B$1:$T$1,FALSE))=0,0,'Inq6 adjusted class'!R525)</f>
        <v>4500.1919901375331</v>
      </c>
      <c r="P525" s="39">
        <f>IF(INDEX('Discl output_ class'!$B:$T,MATCH('Class output'!$A525,'Discl output_ class'!$B:$B,FALSE),MATCH('Class output'!P$1,'Discl output_ class'!$B$1:$T$1,FALSE))=0,0,'Inq6 adjusted class'!S525)</f>
        <v>5161.3238463923162</v>
      </c>
      <c r="Q525" s="39">
        <f>IF(INDEX('Discl output_ class'!$B:$T,MATCH('Class output'!$A525,'Discl output_ class'!$B:$B,FALSE),MATCH('Class output'!Q$1,'Discl output_ class'!$B$1:$T$1,FALSE))=0,0,'Inq6 adjusted class'!T525)</f>
        <v>3459.1635665093909</v>
      </c>
      <c r="R525" s="39">
        <f>IF(INDEX('Discl output_ class'!$B:$T,MATCH('Class output'!$A525,'Discl output_ class'!$B:$B,FALSE),MATCH('Class output'!R$1,'Discl output_ class'!$B$1:$T$1,FALSE))=0,0,'Inq6 adjusted class'!U525)</f>
        <v>4092.5661562839355</v>
      </c>
      <c r="S525" s="39">
        <f>IF(INDEX('Discl output_ class'!$B:$T,MATCH('Class output'!$A525,'Discl output_ class'!$B:$B,FALSE),MATCH('Class output'!S$1,'Discl output_ class'!$B$1:$T$1,FALSE))=0,0,'Inq6 adjusted class'!V525)</f>
        <v>4609.6568922546448</v>
      </c>
      <c r="T525" s="39">
        <f>IFERROR(VLOOKUP(A525,'Output A'!B:E,4,FALSE),0)</f>
        <v>3327.34</v>
      </c>
    </row>
    <row r="526" spans="1:20" x14ac:dyDescent="0.3">
      <c r="A526" s="6">
        <f>'Discl output_ class'!B526</f>
        <v>7740</v>
      </c>
      <c r="B526" s="39">
        <f>IF(INDEX('Discl output_ class'!$B:$T,MATCH('Class output'!$A526,'Discl output_ class'!$B:$B,FALSE),MATCH('Class output'!B$1,'Discl output_ class'!$B$1:$T$1,FALSE))=0,0,'Inq6 adjusted class'!E526)</f>
        <v>113.12774511675536</v>
      </c>
      <c r="C526" s="39">
        <f>IF(INDEX('Discl output_ class'!$B:$T,MATCH('Class output'!$A526,'Discl output_ class'!$B:$B,FALSE),MATCH('Class output'!C$1,'Discl output_ class'!$B$1:$T$1,FALSE))=0,0,'Inq6 adjusted class'!F526)</f>
        <v>117.00104314696527</v>
      </c>
      <c r="D526" s="39">
        <f>IF(INDEX('Discl output_ class'!$B:$T,MATCH('Class output'!$A526,'Discl output_ class'!$B:$B,FALSE),MATCH('Class output'!D$1,'Discl output_ class'!$B$1:$T$1,FALSE))=0,0,'Inq6 adjusted class'!G526)</f>
        <v>121.31105349144337</v>
      </c>
      <c r="E526" s="39">
        <f>IF(INDEX('Discl output_ class'!$B:$T,MATCH('Class output'!$A526,'Discl output_ class'!$B:$B,FALSE),MATCH('Class output'!E$1,'Discl output_ class'!$B$1:$T$1,FALSE))=0,0,'Inq6 adjusted class'!H526)</f>
        <v>128.10075918461007</v>
      </c>
      <c r="F526" s="39">
        <f>IF(INDEX('Discl output_ class'!$B:$T,MATCH('Class output'!$A526,'Discl output_ class'!$B:$B,FALSE),MATCH('Class output'!F$1,'Discl output_ class'!$B$1:$T$1,FALSE))=0,0,'Inq6 adjusted class'!I526)</f>
        <v>120.74040033442922</v>
      </c>
      <c r="G526" s="39">
        <f>IF(INDEX('Discl output_ class'!$B:$T,MATCH('Class output'!$A526,'Discl output_ class'!$B:$B,FALSE),MATCH('Class output'!G$1,'Discl output_ class'!$B$1:$T$1,FALSE))=0,0,'Inq6 adjusted class'!J526)</f>
        <v>110.97884826950826</v>
      </c>
      <c r="H526" s="39">
        <f>IF(INDEX('Discl output_ class'!$B:$T,MATCH('Class output'!$A526,'Discl output_ class'!$B:$B,FALSE),MATCH('Class output'!H$1,'Discl output_ class'!$B$1:$T$1,FALSE))=0,0,'Inq6 adjusted class'!K526)</f>
        <v>103.74311488831424</v>
      </c>
      <c r="I526" s="39">
        <f>IF(INDEX('Discl output_ class'!$B:$T,MATCH('Class output'!$A526,'Discl output_ class'!$B:$B,FALSE),MATCH('Class output'!I$1,'Discl output_ class'!$B$1:$T$1,FALSE))=0,0,'Inq6 adjusted class'!L526)</f>
        <v>115.17761718027461</v>
      </c>
      <c r="J526" s="39">
        <f>IF(INDEX('Discl output_ class'!$B:$T,MATCH('Class output'!$A526,'Discl output_ class'!$B:$B,FALSE),MATCH('Class output'!J$1,'Discl output_ class'!$B$1:$T$1,FALSE))=0,0,'Inq6 adjusted class'!M526)</f>
        <v>123.34623343854224</v>
      </c>
      <c r="K526" s="39">
        <f>IF(INDEX('Discl output_ class'!$B:$T,MATCH('Class output'!$A526,'Discl output_ class'!$B:$B,FALSE),MATCH('Class output'!K$1,'Discl output_ class'!$B$1:$T$1,FALSE))=0,0,'Inq6 adjusted class'!N526)</f>
        <v>126.64760203545073</v>
      </c>
      <c r="L526" s="39">
        <f>IF(INDEX('Discl output_ class'!$B:$T,MATCH('Class output'!$A526,'Discl output_ class'!$B:$B,FALSE),MATCH('Class output'!L$1,'Discl output_ class'!$B$1:$T$1,FALSE))=0,0,'Inq6 adjusted class'!O526)</f>
        <v>112.20201510313329</v>
      </c>
      <c r="M526" s="39">
        <f>IF(INDEX('Discl output_ class'!$B:$T,MATCH('Class output'!$A526,'Discl output_ class'!$B:$B,FALSE),MATCH('Class output'!M$1,'Discl output_ class'!$B$1:$T$1,FALSE))=0,0,'Inq6 adjusted class'!P526)</f>
        <v>401.22521888724418</v>
      </c>
      <c r="N526" s="39">
        <f>IF(INDEX('Discl output_ class'!$B:$T,MATCH('Class output'!$A526,'Discl output_ class'!$B:$B,FALSE),MATCH('Class output'!N$1,'Discl output_ class'!$B$1:$T$1,FALSE))=0,0,'Inq6 adjusted class'!Q526)</f>
        <v>775.02267181538127</v>
      </c>
      <c r="O526" s="39">
        <f>IF(INDEX('Discl output_ class'!$B:$T,MATCH('Class output'!$A526,'Discl output_ class'!$B:$B,FALSE),MATCH('Class output'!O$1,'Discl output_ class'!$B$1:$T$1,FALSE))=0,0,'Inq6 adjusted class'!R526)</f>
        <v>465.48019972501254</v>
      </c>
      <c r="P526" s="39">
        <f>IF(INDEX('Discl output_ class'!$B:$T,MATCH('Class output'!$A526,'Discl output_ class'!$B:$B,FALSE),MATCH('Class output'!P$1,'Discl output_ class'!$B$1:$T$1,FALSE))=0,0,'Inq6 adjusted class'!S526)</f>
        <v>454.64315604757303</v>
      </c>
      <c r="Q526" s="39">
        <f>IF(INDEX('Discl output_ class'!$B:$T,MATCH('Class output'!$A526,'Discl output_ class'!$B:$B,FALSE),MATCH('Class output'!Q$1,'Discl output_ class'!$B$1:$T$1,FALSE))=0,0,'Inq6 adjusted class'!T526)</f>
        <v>336.83539488294321</v>
      </c>
      <c r="R526" s="39">
        <f>IF(INDEX('Discl output_ class'!$B:$T,MATCH('Class output'!$A526,'Discl output_ class'!$B:$B,FALSE),MATCH('Class output'!R$1,'Discl output_ class'!$B$1:$T$1,FALSE))=0,0,'Inq6 adjusted class'!U526)</f>
        <v>464.43392750113361</v>
      </c>
      <c r="S526" s="39">
        <f>IF(INDEX('Discl output_ class'!$B:$T,MATCH('Class output'!$A526,'Discl output_ class'!$B:$B,FALSE),MATCH('Class output'!S$1,'Discl output_ class'!$B$1:$T$1,FALSE))=0,0,'Inq6 adjusted class'!V526)</f>
        <v>637.96963036523641</v>
      </c>
      <c r="T526" s="39">
        <f>IFERROR(VLOOKUP(A526,'Output A'!B:E,4,FALSE),0)</f>
        <v>433.60329400000001</v>
      </c>
    </row>
    <row r="527" spans="1:20" x14ac:dyDescent="0.3">
      <c r="A527" s="6">
        <f>'Discl output_ class'!B527</f>
        <v>7810</v>
      </c>
      <c r="B527" s="39">
        <f>IF(INDEX('Discl output_ class'!$B:$T,MATCH('Class output'!$A527,'Discl output_ class'!$B:$B,FALSE),MATCH('Class output'!B$1,'Discl output_ class'!$B$1:$T$1,FALSE))=0,0,'Inq6 adjusted class'!E527)</f>
        <v>45759.815025390053</v>
      </c>
      <c r="C527" s="39">
        <f>IF(INDEX('Discl output_ class'!$B:$T,MATCH('Class output'!$A527,'Discl output_ class'!$B:$B,FALSE),MATCH('Class output'!C$1,'Discl output_ class'!$B$1:$T$1,FALSE))=0,0,'Inq6 adjusted class'!F527)</f>
        <v>49526.664300038094</v>
      </c>
      <c r="D527" s="39">
        <f>IF(INDEX('Discl output_ class'!$B:$T,MATCH('Class output'!$A527,'Discl output_ class'!$B:$B,FALSE),MATCH('Class output'!D$1,'Discl output_ class'!$B$1:$T$1,FALSE))=0,0,'Inq6 adjusted class'!G527)</f>
        <v>57661.429397361317</v>
      </c>
      <c r="E527" s="39">
        <f>IF(INDEX('Discl output_ class'!$B:$T,MATCH('Class output'!$A527,'Discl output_ class'!$B:$B,FALSE),MATCH('Class output'!E$1,'Discl output_ class'!$B$1:$T$1,FALSE))=0,0,'Inq6 adjusted class'!H527)</f>
        <v>56787.080091660442</v>
      </c>
      <c r="F527" s="39">
        <f>IF(INDEX('Discl output_ class'!$B:$T,MATCH('Class output'!$A527,'Discl output_ class'!$B:$B,FALSE),MATCH('Class output'!F$1,'Discl output_ class'!$B$1:$T$1,FALSE))=0,0,'Inq6 adjusted class'!I527)</f>
        <v>51685.128332199864</v>
      </c>
      <c r="G527" s="39">
        <f>IF(INDEX('Discl output_ class'!$B:$T,MATCH('Class output'!$A527,'Discl output_ class'!$B:$B,FALSE),MATCH('Class output'!G$1,'Discl output_ class'!$B$1:$T$1,FALSE))=0,0,'Inq6 adjusted class'!J527)</f>
        <v>50932.074604167683</v>
      </c>
      <c r="H527" s="39">
        <f>IF(INDEX('Discl output_ class'!$B:$T,MATCH('Class output'!$A527,'Discl output_ class'!$B:$B,FALSE),MATCH('Class output'!H$1,'Discl output_ class'!$B$1:$T$1,FALSE))=0,0,'Inq6 adjusted class'!K527)</f>
        <v>53481.477491400532</v>
      </c>
      <c r="I527" s="39">
        <f>IF(INDEX('Discl output_ class'!$B:$T,MATCH('Class output'!$A527,'Discl output_ class'!$B:$B,FALSE),MATCH('Class output'!I$1,'Discl output_ class'!$B$1:$T$1,FALSE))=0,0,'Inq6 adjusted class'!L527)</f>
        <v>53194.749925793782</v>
      </c>
      <c r="J527" s="39">
        <f>IF(INDEX('Discl output_ class'!$B:$T,MATCH('Class output'!$A527,'Discl output_ class'!$B:$B,FALSE),MATCH('Class output'!J$1,'Discl output_ class'!$B$1:$T$1,FALSE))=0,0,'Inq6 adjusted class'!M527)</f>
        <v>50509.293073511457</v>
      </c>
      <c r="K527" s="39">
        <f>IF(INDEX('Discl output_ class'!$B:$T,MATCH('Class output'!$A527,'Discl output_ class'!$B:$B,FALSE),MATCH('Class output'!K$1,'Discl output_ class'!$B$1:$T$1,FALSE))=0,0,'Inq6 adjusted class'!N527)</f>
        <v>52620.924940583012</v>
      </c>
      <c r="L527" s="39">
        <f>IF(INDEX('Discl output_ class'!$B:$T,MATCH('Class output'!$A527,'Discl output_ class'!$B:$B,FALSE),MATCH('Class output'!L$1,'Discl output_ class'!$B$1:$T$1,FALSE))=0,0,'Inq6 adjusted class'!O527)</f>
        <v>55655.183159563203</v>
      </c>
      <c r="M527" s="39">
        <f>IF(INDEX('Discl output_ class'!$B:$T,MATCH('Class output'!$A527,'Discl output_ class'!$B:$B,FALSE),MATCH('Class output'!M$1,'Discl output_ class'!$B$1:$T$1,FALSE))=0,0,'Inq6 adjusted class'!P527)</f>
        <v>37771.362754001246</v>
      </c>
      <c r="N527" s="39">
        <f>IF(INDEX('Discl output_ class'!$B:$T,MATCH('Class output'!$A527,'Discl output_ class'!$B:$B,FALSE),MATCH('Class output'!N$1,'Discl output_ class'!$B$1:$T$1,FALSE))=0,0,'Inq6 adjusted class'!Q527)</f>
        <v>34283.577160900015</v>
      </c>
      <c r="O527" s="39">
        <f>IF(INDEX('Discl output_ class'!$B:$T,MATCH('Class output'!$A527,'Discl output_ class'!$B:$B,FALSE),MATCH('Class output'!O$1,'Discl output_ class'!$B$1:$T$1,FALSE))=0,0,'Inq6 adjusted class'!R527)</f>
        <v>50426.942686395341</v>
      </c>
      <c r="P527" s="39">
        <f>IF(INDEX('Discl output_ class'!$B:$T,MATCH('Class output'!$A527,'Discl output_ class'!$B:$B,FALSE),MATCH('Class output'!P$1,'Discl output_ class'!$B$1:$T$1,FALSE))=0,0,'Inq6 adjusted class'!S527)</f>
        <v>32847.852828326337</v>
      </c>
      <c r="Q527" s="39">
        <f>IF(INDEX('Discl output_ class'!$B:$T,MATCH('Class output'!$A527,'Discl output_ class'!$B:$B,FALSE),MATCH('Class output'!Q$1,'Discl output_ class'!$B$1:$T$1,FALSE))=0,0,'Inq6 adjusted class'!T527)</f>
        <v>34914.298950129043</v>
      </c>
      <c r="R527" s="39">
        <f>IF(INDEX('Discl output_ class'!$B:$T,MATCH('Class output'!$A527,'Discl output_ class'!$B:$B,FALSE),MATCH('Class output'!R$1,'Discl output_ class'!$B$1:$T$1,FALSE))=0,0,'Inq6 adjusted class'!U527)</f>
        <v>33749.447974317234</v>
      </c>
      <c r="S527" s="39">
        <f>IF(INDEX('Discl output_ class'!$B:$T,MATCH('Class output'!$A527,'Discl output_ class'!$B:$B,FALSE),MATCH('Class output'!S$1,'Discl output_ class'!$B$1:$T$1,FALSE))=0,0,'Inq6 adjusted class'!V527)</f>
        <v>35211.75429821742</v>
      </c>
      <c r="T527" s="39">
        <f>IFERROR(VLOOKUP(A527,'Output A'!B:E,4,FALSE),0)</f>
        <v>40907.919999999998</v>
      </c>
    </row>
    <row r="528" spans="1:20" x14ac:dyDescent="0.3">
      <c r="A528" s="6">
        <f>'Discl output_ class'!B528</f>
        <v>7820</v>
      </c>
      <c r="B528" s="39">
        <f>IF(INDEX('Discl output_ class'!$B:$T,MATCH('Class output'!$A528,'Discl output_ class'!$B:$B,FALSE),MATCH('Class output'!B$1,'Discl output_ class'!$B$1:$T$1,FALSE))=0,0,'Inq6 adjusted class'!E528)</f>
        <v>103365.87546071573</v>
      </c>
      <c r="C528" s="39">
        <f>IF(INDEX('Discl output_ class'!$B:$T,MATCH('Class output'!$A528,'Discl output_ class'!$B:$B,FALSE),MATCH('Class output'!C$1,'Discl output_ class'!$B$1:$T$1,FALSE))=0,0,'Inq6 adjusted class'!F528)</f>
        <v>111857.2380341938</v>
      </c>
      <c r="D528" s="39">
        <f>IF(INDEX('Discl output_ class'!$B:$T,MATCH('Class output'!$A528,'Discl output_ class'!$B:$B,FALSE),MATCH('Class output'!D$1,'Discl output_ class'!$B$1:$T$1,FALSE))=0,0,'Inq6 adjusted class'!G528)</f>
        <v>130239.71534083739</v>
      </c>
      <c r="E528" s="39">
        <f>IF(INDEX('Discl output_ class'!$B:$T,MATCH('Class output'!$A528,'Discl output_ class'!$B:$B,FALSE),MATCH('Class output'!E$1,'Discl output_ class'!$B$1:$T$1,FALSE))=0,0,'Inq6 adjusted class'!H528)</f>
        <v>128230.34509803794</v>
      </c>
      <c r="F528" s="39">
        <f>IF(INDEX('Discl output_ class'!$B:$T,MATCH('Class output'!$A528,'Discl output_ class'!$B:$B,FALSE),MATCH('Class output'!F$1,'Discl output_ class'!$B$1:$T$1,FALSE))=0,0,'Inq6 adjusted class'!I528)</f>
        <v>116644.1840482635</v>
      </c>
      <c r="G528" s="39">
        <f>IF(INDEX('Discl output_ class'!$B:$T,MATCH('Class output'!$A528,'Discl output_ class'!$B:$B,FALSE),MATCH('Class output'!G$1,'Discl output_ class'!$B$1:$T$1,FALSE))=0,0,'Inq6 adjusted class'!J528)</f>
        <v>114983.56356744526</v>
      </c>
      <c r="H528" s="39">
        <f>IF(INDEX('Discl output_ class'!$B:$T,MATCH('Class output'!$A528,'Discl output_ class'!$B:$B,FALSE),MATCH('Class output'!H$1,'Discl output_ class'!$B$1:$T$1,FALSE))=0,0,'Inq6 adjusted class'!K528)</f>
        <v>120780.6549595042</v>
      </c>
      <c r="I528" s="39">
        <f>IF(INDEX('Discl output_ class'!$B:$T,MATCH('Class output'!$A528,'Discl output_ class'!$B:$B,FALSE),MATCH('Class output'!I$1,'Discl output_ class'!$B$1:$T$1,FALSE))=0,0,'Inq6 adjusted class'!L528)</f>
        <v>120146.03652131495</v>
      </c>
      <c r="J528" s="39">
        <f>IF(INDEX('Discl output_ class'!$B:$T,MATCH('Class output'!$A528,'Discl output_ class'!$B:$B,FALSE),MATCH('Class output'!J$1,'Discl output_ class'!$B$1:$T$1,FALSE))=0,0,'Inq6 adjusted class'!M528)</f>
        <v>114070.65349754186</v>
      </c>
      <c r="K528" s="39">
        <f>IF(INDEX('Discl output_ class'!$B:$T,MATCH('Class output'!$A528,'Discl output_ class'!$B:$B,FALSE),MATCH('Class output'!K$1,'Discl output_ class'!$B$1:$T$1,FALSE))=0,0,'Inq6 adjusted class'!N528)</f>
        <v>122646.08183996957</v>
      </c>
      <c r="L528" s="39">
        <f>IF(INDEX('Discl output_ class'!$B:$T,MATCH('Class output'!$A528,'Discl output_ class'!$B:$B,FALSE),MATCH('Class output'!L$1,'Discl output_ class'!$B$1:$T$1,FALSE))=0,0,'Inq6 adjusted class'!O528)</f>
        <v>121858.57224324597</v>
      </c>
      <c r="M528" s="39">
        <f>IF(INDEX('Discl output_ class'!$B:$T,MATCH('Class output'!$A528,'Discl output_ class'!$B:$B,FALSE),MATCH('Class output'!M$1,'Discl output_ class'!$B$1:$T$1,FALSE))=0,0,'Inq6 adjusted class'!P528)</f>
        <v>113368.74836655777</v>
      </c>
      <c r="N528" s="39">
        <f>IF(INDEX('Discl output_ class'!$B:$T,MATCH('Class output'!$A528,'Discl output_ class'!$B:$B,FALSE),MATCH('Class output'!N$1,'Discl output_ class'!$B$1:$T$1,FALSE))=0,0,'Inq6 adjusted class'!Q528)</f>
        <v>110679.69324408195</v>
      </c>
      <c r="O528" s="39">
        <f>IF(INDEX('Discl output_ class'!$B:$T,MATCH('Class output'!$A528,'Discl output_ class'!$B:$B,FALSE),MATCH('Class output'!O$1,'Discl output_ class'!$B$1:$T$1,FALSE))=0,0,'Inq6 adjusted class'!R528)</f>
        <v>116366.75736574797</v>
      </c>
      <c r="P528" s="39">
        <f>IF(INDEX('Discl output_ class'!$B:$T,MATCH('Class output'!$A528,'Discl output_ class'!$B:$B,FALSE),MATCH('Class output'!P$1,'Discl output_ class'!$B$1:$T$1,FALSE))=0,0,'Inq6 adjusted class'!S528)</f>
        <v>121166.39432990461</v>
      </c>
      <c r="Q528" s="39">
        <f>IF(INDEX('Discl output_ class'!$B:$T,MATCH('Class output'!$A528,'Discl output_ class'!$B:$B,FALSE),MATCH('Class output'!Q$1,'Discl output_ class'!$B$1:$T$1,FALSE))=0,0,'Inq6 adjusted class'!T528)</f>
        <v>126130.29636838715</v>
      </c>
      <c r="R528" s="39">
        <f>IF(INDEX('Discl output_ class'!$B:$T,MATCH('Class output'!$A528,'Discl output_ class'!$B:$B,FALSE),MATCH('Class output'!R$1,'Discl output_ class'!$B$1:$T$1,FALSE))=0,0,'Inq6 adjusted class'!U528)</f>
        <v>128199.5041205962</v>
      </c>
      <c r="S528" s="39">
        <f>IF(INDEX('Discl output_ class'!$B:$T,MATCH('Class output'!$A528,'Discl output_ class'!$B:$B,FALSE),MATCH('Class output'!S$1,'Discl output_ class'!$B$1:$T$1,FALSE))=0,0,'Inq6 adjusted class'!V528)</f>
        <v>140658.01285234431</v>
      </c>
      <c r="T528" s="39">
        <f>IFERROR(VLOOKUP(A528,'Output A'!B:E,4,FALSE),0)</f>
        <v>146364.25</v>
      </c>
    </row>
    <row r="529" spans="1:20" x14ac:dyDescent="0.3">
      <c r="A529" s="6">
        <f>'Discl output_ class'!B529</f>
        <v>7830</v>
      </c>
      <c r="B529" s="39">
        <f>IF(INDEX('Discl output_ class'!$B:$T,MATCH('Class output'!$A529,'Discl output_ class'!$B:$B,FALSE),MATCH('Class output'!B$1,'Discl output_ class'!$B$1:$T$1,FALSE))=0,0,'Inq6 adjusted class'!E529)</f>
        <v>0</v>
      </c>
      <c r="C529" s="39">
        <f>IF(INDEX('Discl output_ class'!$B:$T,MATCH('Class output'!$A529,'Discl output_ class'!$B:$B,FALSE),MATCH('Class output'!C$1,'Discl output_ class'!$B$1:$T$1,FALSE))=0,0,'Inq6 adjusted class'!F529)</f>
        <v>0</v>
      </c>
      <c r="D529" s="39">
        <f>IF(INDEX('Discl output_ class'!$B:$T,MATCH('Class output'!$A529,'Discl output_ class'!$B:$B,FALSE),MATCH('Class output'!D$1,'Discl output_ class'!$B$1:$T$1,FALSE))=0,0,'Inq6 adjusted class'!G529)</f>
        <v>0</v>
      </c>
      <c r="E529" s="39">
        <f>IF(INDEX('Discl output_ class'!$B:$T,MATCH('Class output'!$A529,'Discl output_ class'!$B:$B,FALSE),MATCH('Class output'!E$1,'Discl output_ class'!$B$1:$T$1,FALSE))=0,0,'Inq6 adjusted class'!H529)</f>
        <v>0</v>
      </c>
      <c r="F529" s="39">
        <f>IF(INDEX('Discl output_ class'!$B:$T,MATCH('Class output'!$A529,'Discl output_ class'!$B:$B,FALSE),MATCH('Class output'!F$1,'Discl output_ class'!$B$1:$T$1,FALSE))=0,0,'Inq6 adjusted class'!I529)</f>
        <v>0</v>
      </c>
      <c r="G529" s="39">
        <f>IF(INDEX('Discl output_ class'!$B:$T,MATCH('Class output'!$A529,'Discl output_ class'!$B:$B,FALSE),MATCH('Class output'!G$1,'Discl output_ class'!$B$1:$T$1,FALSE))=0,0,'Inq6 adjusted class'!J529)</f>
        <v>0</v>
      </c>
      <c r="H529" s="39">
        <f>IF(INDEX('Discl output_ class'!$B:$T,MATCH('Class output'!$A529,'Discl output_ class'!$B:$B,FALSE),MATCH('Class output'!H$1,'Discl output_ class'!$B$1:$T$1,FALSE))=0,0,'Inq6 adjusted class'!K529)</f>
        <v>0</v>
      </c>
      <c r="I529" s="39">
        <f>IF(INDEX('Discl output_ class'!$B:$T,MATCH('Class output'!$A529,'Discl output_ class'!$B:$B,FALSE),MATCH('Class output'!I$1,'Discl output_ class'!$B$1:$T$1,FALSE))=0,0,'Inq6 adjusted class'!L529)</f>
        <v>0</v>
      </c>
      <c r="J529" s="39">
        <f>IF(INDEX('Discl output_ class'!$B:$T,MATCH('Class output'!$A529,'Discl output_ class'!$B:$B,FALSE),MATCH('Class output'!J$1,'Discl output_ class'!$B$1:$T$1,FALSE))=0,0,'Inq6 adjusted class'!M529)</f>
        <v>0</v>
      </c>
      <c r="K529" s="39">
        <f>IF(INDEX('Discl output_ class'!$B:$T,MATCH('Class output'!$A529,'Discl output_ class'!$B:$B,FALSE),MATCH('Class output'!K$1,'Discl output_ class'!$B$1:$T$1,FALSE))=0,0,'Inq6 adjusted class'!N529)</f>
        <v>0</v>
      </c>
      <c r="L529" s="39">
        <f>IF(INDEX('Discl output_ class'!$B:$T,MATCH('Class output'!$A529,'Discl output_ class'!$B:$B,FALSE),MATCH('Class output'!L$1,'Discl output_ class'!$B$1:$T$1,FALSE))=0,0,'Inq6 adjusted class'!O529)</f>
        <v>74.814599380270124</v>
      </c>
      <c r="M529" s="39">
        <f>IF(INDEX('Discl output_ class'!$B:$T,MATCH('Class output'!$A529,'Discl output_ class'!$B:$B,FALSE),MATCH('Class output'!M$1,'Discl output_ class'!$B$1:$T$1,FALSE))=0,0,'Inq6 adjusted class'!P529)</f>
        <v>635.59050135747452</v>
      </c>
      <c r="N529" s="39">
        <f>IF(INDEX('Discl output_ class'!$B:$T,MATCH('Class output'!$A529,'Discl output_ class'!$B:$B,FALSE),MATCH('Class output'!N$1,'Discl output_ class'!$B$1:$T$1,FALSE))=0,0,'Inq6 adjusted class'!Q529)</f>
        <v>710.13856680095353</v>
      </c>
      <c r="O529" s="39">
        <f>IF(INDEX('Discl output_ class'!$B:$T,MATCH('Class output'!$A529,'Discl output_ class'!$B:$B,FALSE),MATCH('Class output'!O$1,'Discl output_ class'!$B$1:$T$1,FALSE))=0,0,'Inq6 adjusted class'!R529)</f>
        <v>1846.6762603851439</v>
      </c>
      <c r="P529" s="39">
        <f>IF(INDEX('Discl output_ class'!$B:$T,MATCH('Class output'!$A529,'Discl output_ class'!$B:$B,FALSE),MATCH('Class output'!P$1,'Discl output_ class'!$B$1:$T$1,FALSE))=0,0,'Inq6 adjusted class'!S529)</f>
        <v>2268.8328692660207</v>
      </c>
      <c r="Q529" s="39">
        <f>IF(INDEX('Discl output_ class'!$B:$T,MATCH('Class output'!$A529,'Discl output_ class'!$B:$B,FALSE),MATCH('Class output'!Q$1,'Discl output_ class'!$B$1:$T$1,FALSE))=0,0,'Inq6 adjusted class'!T529)</f>
        <v>3134.5252435984366</v>
      </c>
      <c r="R529" s="39">
        <f>IF(INDEX('Discl output_ class'!$B:$T,MATCH('Class output'!$A529,'Discl output_ class'!$B:$B,FALSE),MATCH('Class output'!R$1,'Discl output_ class'!$B$1:$T$1,FALSE))=0,0,'Inq6 adjusted class'!U529)</f>
        <v>4547.9235783317381</v>
      </c>
      <c r="S529" s="39">
        <f>IF(INDEX('Discl output_ class'!$B:$T,MATCH('Class output'!$A529,'Discl output_ class'!$B:$B,FALSE),MATCH('Class output'!S$1,'Discl output_ class'!$B$1:$T$1,FALSE))=0,0,'Inq6 adjusted class'!V529)</f>
        <v>3722.3269078636818</v>
      </c>
      <c r="T529" s="39">
        <f>IFERROR(VLOOKUP(A529,'Output A'!B:E,4,FALSE),0)</f>
        <v>4398.2700000000004</v>
      </c>
    </row>
    <row r="530" spans="1:20" x14ac:dyDescent="0.3">
      <c r="A530" s="6">
        <f>'Discl output_ class'!B530</f>
        <v>7911</v>
      </c>
      <c r="B530" s="39">
        <f>IF(INDEX('Discl output_ class'!$B:$T,MATCH('Class output'!$A530,'Discl output_ class'!$B:$B,FALSE),MATCH('Class output'!B$1,'Discl output_ class'!$B$1:$T$1,FALSE))=0,0,'Inq6 adjusted class'!E530)</f>
        <v>19239.197521550712</v>
      </c>
      <c r="C530" s="39">
        <f>IF(INDEX('Discl output_ class'!$B:$T,MATCH('Class output'!$A530,'Discl output_ class'!$B:$B,FALSE),MATCH('Class output'!C$1,'Discl output_ class'!$B$1:$T$1,FALSE))=0,0,'Inq6 adjusted class'!F530)</f>
        <v>20611.176295717331</v>
      </c>
      <c r="D530" s="39">
        <f>IF(INDEX('Discl output_ class'!$B:$T,MATCH('Class output'!$A530,'Discl output_ class'!$B:$B,FALSE),MATCH('Class output'!D$1,'Discl output_ class'!$B$1:$T$1,FALSE))=0,0,'Inq6 adjusted class'!G530)</f>
        <v>21781.986530025388</v>
      </c>
      <c r="E530" s="39">
        <f>IF(INDEX('Discl output_ class'!$B:$T,MATCH('Class output'!$A530,'Discl output_ class'!$B:$B,FALSE),MATCH('Class output'!E$1,'Discl output_ class'!$B$1:$T$1,FALSE))=0,0,'Inq6 adjusted class'!H530)</f>
        <v>22929.126385787484</v>
      </c>
      <c r="F530" s="39">
        <f>IF(INDEX('Discl output_ class'!$B:$T,MATCH('Class output'!$A530,'Discl output_ class'!$B:$B,FALSE),MATCH('Class output'!F$1,'Discl output_ class'!$B$1:$T$1,FALSE))=0,0,'Inq6 adjusted class'!I530)</f>
        <v>22052.807592523444</v>
      </c>
      <c r="G530" s="39">
        <f>IF(INDEX('Discl output_ class'!$B:$T,MATCH('Class output'!$A530,'Discl output_ class'!$B:$B,FALSE),MATCH('Class output'!G$1,'Discl output_ class'!$B$1:$T$1,FALSE))=0,0,'Inq6 adjusted class'!J530)</f>
        <v>19908.202379815899</v>
      </c>
      <c r="H530" s="39">
        <f>IF(INDEX('Discl output_ class'!$B:$T,MATCH('Class output'!$A530,'Discl output_ class'!$B:$B,FALSE),MATCH('Class output'!H$1,'Discl output_ class'!$B$1:$T$1,FALSE))=0,0,'Inq6 adjusted class'!K530)</f>
        <v>17837.79566049331</v>
      </c>
      <c r="I530" s="39">
        <f>IF(INDEX('Discl output_ class'!$B:$T,MATCH('Class output'!$A530,'Discl output_ class'!$B:$B,FALSE),MATCH('Class output'!I$1,'Discl output_ class'!$B$1:$T$1,FALSE))=0,0,'Inq6 adjusted class'!L530)</f>
        <v>15773.543311105081</v>
      </c>
      <c r="J530" s="39">
        <f>IF(INDEX('Discl output_ class'!$B:$T,MATCH('Class output'!$A530,'Discl output_ class'!$B:$B,FALSE),MATCH('Class output'!J$1,'Discl output_ class'!$B$1:$T$1,FALSE))=0,0,'Inq6 adjusted class'!M530)</f>
        <v>16988.90503667247</v>
      </c>
      <c r="K530" s="39">
        <f>IF(INDEX('Discl output_ class'!$B:$T,MATCH('Class output'!$A530,'Discl output_ class'!$B:$B,FALSE),MATCH('Class output'!K$1,'Discl output_ class'!$B$1:$T$1,FALSE))=0,0,'Inq6 adjusted class'!N530)</f>
        <v>15904.863311941583</v>
      </c>
      <c r="L530" s="39">
        <f>IF(INDEX('Discl output_ class'!$B:$T,MATCH('Class output'!$A530,'Discl output_ class'!$B:$B,FALSE),MATCH('Class output'!L$1,'Discl output_ class'!$B$1:$T$1,FALSE))=0,0,'Inq6 adjusted class'!O530)</f>
        <v>15775.377964427998</v>
      </c>
      <c r="M530" s="39">
        <f>IF(INDEX('Discl output_ class'!$B:$T,MATCH('Class output'!$A530,'Discl output_ class'!$B:$B,FALSE),MATCH('Class output'!M$1,'Discl output_ class'!$B$1:$T$1,FALSE))=0,0,'Inq6 adjusted class'!P530)</f>
        <v>12211.23161899453</v>
      </c>
      <c r="N530" s="39">
        <f>IF(INDEX('Discl output_ class'!$B:$T,MATCH('Class output'!$A530,'Discl output_ class'!$B:$B,FALSE),MATCH('Class output'!N$1,'Discl output_ class'!$B$1:$T$1,FALSE))=0,0,'Inq6 adjusted class'!Q530)</f>
        <v>12811.620876787812</v>
      </c>
      <c r="O530" s="39">
        <f>IF(INDEX('Discl output_ class'!$B:$T,MATCH('Class output'!$A530,'Discl output_ class'!$B:$B,FALSE),MATCH('Class output'!O$1,'Discl output_ class'!$B$1:$T$1,FALSE))=0,0,'Inq6 adjusted class'!R530)</f>
        <v>12672.645713618369</v>
      </c>
      <c r="P530" s="39">
        <f>IF(INDEX('Discl output_ class'!$B:$T,MATCH('Class output'!$A530,'Discl output_ class'!$B:$B,FALSE),MATCH('Class output'!P$1,'Discl output_ class'!$B$1:$T$1,FALSE))=0,0,'Inq6 adjusted class'!S530)</f>
        <v>14536.106089625193</v>
      </c>
      <c r="Q530" s="39">
        <f>IF(INDEX('Discl output_ class'!$B:$T,MATCH('Class output'!$A530,'Discl output_ class'!$B:$B,FALSE),MATCH('Class output'!Q$1,'Discl output_ class'!$B$1:$T$1,FALSE))=0,0,'Inq6 adjusted class'!T530)</f>
        <v>14920.623779576883</v>
      </c>
      <c r="R530" s="39">
        <f>IF(INDEX('Discl output_ class'!$B:$T,MATCH('Class output'!$A530,'Discl output_ class'!$B:$B,FALSE),MATCH('Class output'!R$1,'Discl output_ class'!$B$1:$T$1,FALSE))=0,0,'Inq6 adjusted class'!U530)</f>
        <v>15422.993810547445</v>
      </c>
      <c r="S530" s="39">
        <f>IF(INDEX('Discl output_ class'!$B:$T,MATCH('Class output'!$A530,'Discl output_ class'!$B:$B,FALSE),MATCH('Class output'!S$1,'Discl output_ class'!$B$1:$T$1,FALSE))=0,0,'Inq6 adjusted class'!V530)</f>
        <v>15306.941048598612</v>
      </c>
      <c r="T530" s="39">
        <f>IFERROR(VLOOKUP(A530,'Output A'!B:E,4,FALSE),0)</f>
        <v>14162.66</v>
      </c>
    </row>
    <row r="531" spans="1:20" x14ac:dyDescent="0.3">
      <c r="A531" s="6">
        <f>'Discl output_ class'!B531</f>
        <v>7912</v>
      </c>
      <c r="B531" s="39">
        <f>IF(INDEX('Discl output_ class'!$B:$T,MATCH('Class output'!$A531,'Discl output_ class'!$B:$B,FALSE),MATCH('Class output'!B$1,'Discl output_ class'!$B$1:$T$1,FALSE))=0,0,'Inq6 adjusted class'!E531)</f>
        <v>9516.9901270016289</v>
      </c>
      <c r="C531" s="39">
        <f>IF(INDEX('Discl output_ class'!$B:$T,MATCH('Class output'!$A531,'Discl output_ class'!$B:$B,FALSE),MATCH('Class output'!C$1,'Discl output_ class'!$B$1:$T$1,FALSE))=0,0,'Inq6 adjusted class'!F531)</f>
        <v>10195.662323883731</v>
      </c>
      <c r="D531" s="39">
        <f>IF(INDEX('Discl output_ class'!$B:$T,MATCH('Class output'!$A531,'Discl output_ class'!$B:$B,FALSE),MATCH('Class output'!D$1,'Discl output_ class'!$B$1:$T$1,FALSE))=0,0,'Inq6 adjusted class'!G531)</f>
        <v>10774.823145327608</v>
      </c>
      <c r="E531" s="39">
        <f>IF(INDEX('Discl output_ class'!$B:$T,MATCH('Class output'!$A531,'Discl output_ class'!$B:$B,FALSE),MATCH('Class output'!E$1,'Discl output_ class'!$B$1:$T$1,FALSE))=0,0,'Inq6 adjusted class'!H531)</f>
        <v>11342.275019001074</v>
      </c>
      <c r="F531" s="39">
        <f>IF(INDEX('Discl output_ class'!$B:$T,MATCH('Class output'!$A531,'Discl output_ class'!$B:$B,FALSE),MATCH('Class output'!F$1,'Discl output_ class'!$B$1:$T$1,FALSE))=0,0,'Inq6 adjusted class'!I531)</f>
        <v>10908.789303484205</v>
      </c>
      <c r="G531" s="39">
        <f>IF(INDEX('Discl output_ class'!$B:$T,MATCH('Class output'!$A531,'Discl output_ class'!$B:$B,FALSE),MATCH('Class output'!G$1,'Discl output_ class'!$B$1:$T$1,FALSE))=0,0,'Inq6 adjusted class'!J531)</f>
        <v>9847.924544816824</v>
      </c>
      <c r="H531" s="39">
        <f>IF(INDEX('Discl output_ class'!$B:$T,MATCH('Class output'!$A531,'Discl output_ class'!$B:$B,FALSE),MATCH('Class output'!H$1,'Discl output_ class'!$B$1:$T$1,FALSE))=0,0,'Inq6 adjusted class'!K531)</f>
        <v>8823.7633091623993</v>
      </c>
      <c r="I531" s="39">
        <f>IF(INDEX('Discl output_ class'!$B:$T,MATCH('Class output'!$A531,'Discl output_ class'!$B:$B,FALSE),MATCH('Class output'!I$1,'Discl output_ class'!$B$1:$T$1,FALSE))=0,0,'Inq6 adjusted class'!L531)</f>
        <v>7802.6464353030851</v>
      </c>
      <c r="J531" s="39">
        <f>IF(INDEX('Discl output_ class'!$B:$T,MATCH('Class output'!$A531,'Discl output_ class'!$B:$B,FALSE),MATCH('Class output'!J$1,'Discl output_ class'!$B$1:$T$1,FALSE))=0,0,'Inq6 adjusted class'!M531)</f>
        <v>8403.8453953950684</v>
      </c>
      <c r="K531" s="39">
        <f>IF(INDEX('Discl output_ class'!$B:$T,MATCH('Class output'!$A531,'Discl output_ class'!$B:$B,FALSE),MATCH('Class output'!K$1,'Discl output_ class'!$B$1:$T$1,FALSE))=0,0,'Inq6 adjusted class'!N531)</f>
        <v>7910.8935211107882</v>
      </c>
      <c r="L531" s="39">
        <f>IF(INDEX('Discl output_ class'!$B:$T,MATCH('Class output'!$A531,'Discl output_ class'!$B:$B,FALSE),MATCH('Class output'!L$1,'Discl output_ class'!$B$1:$T$1,FALSE))=0,0,'Inq6 adjusted class'!O531)</f>
        <v>7761.2149453929978</v>
      </c>
      <c r="M531" s="39">
        <f>IF(INDEX('Discl output_ class'!$B:$T,MATCH('Class output'!$A531,'Discl output_ class'!$B:$B,FALSE),MATCH('Class output'!M$1,'Discl output_ class'!$B$1:$T$1,FALSE))=0,0,'Inq6 adjusted class'!P531)</f>
        <v>5838.319381674035</v>
      </c>
      <c r="N531" s="39">
        <f>IF(INDEX('Discl output_ class'!$B:$T,MATCH('Class output'!$A531,'Discl output_ class'!$B:$B,FALSE),MATCH('Class output'!N$1,'Discl output_ class'!$B$1:$T$1,FALSE))=0,0,'Inq6 adjusted class'!Q531)</f>
        <v>6774.5822328136901</v>
      </c>
      <c r="O531" s="39">
        <f>IF(INDEX('Discl output_ class'!$B:$T,MATCH('Class output'!$A531,'Discl output_ class'!$B:$B,FALSE),MATCH('Class output'!O$1,'Discl output_ class'!$B$1:$T$1,FALSE))=0,0,'Inq6 adjusted class'!R531)</f>
        <v>6648.1600675646296</v>
      </c>
      <c r="P531" s="39">
        <f>IF(INDEX('Discl output_ class'!$B:$T,MATCH('Class output'!$A531,'Discl output_ class'!$B:$B,FALSE),MATCH('Class output'!P$1,'Discl output_ class'!$B$1:$T$1,FALSE))=0,0,'Inq6 adjusted class'!S531)</f>
        <v>7921.7798633018501</v>
      </c>
      <c r="Q531" s="39">
        <f>IF(INDEX('Discl output_ class'!$B:$T,MATCH('Class output'!$A531,'Discl output_ class'!$B:$B,FALSE),MATCH('Class output'!Q$1,'Discl output_ class'!$B$1:$T$1,FALSE))=0,0,'Inq6 adjusted class'!T531)</f>
        <v>7229.6570789805392</v>
      </c>
      <c r="R531" s="39">
        <f>IF(INDEX('Discl output_ class'!$B:$T,MATCH('Class output'!$A531,'Discl output_ class'!$B:$B,FALSE),MATCH('Class output'!R$1,'Discl output_ class'!$B$1:$T$1,FALSE))=0,0,'Inq6 adjusted class'!U531)</f>
        <v>8660.5772264372881</v>
      </c>
      <c r="S531" s="39">
        <f>IF(INDEX('Discl output_ class'!$B:$T,MATCH('Class output'!$A531,'Discl output_ class'!$B:$B,FALSE),MATCH('Class output'!S$1,'Discl output_ class'!$B$1:$T$1,FALSE))=0,0,'Inq6 adjusted class'!V531)</f>
        <v>8495.0560278932371</v>
      </c>
      <c r="T531" s="39">
        <f>IFERROR(VLOOKUP(A531,'Output A'!B:E,4,FALSE),0)</f>
        <v>6785.94</v>
      </c>
    </row>
    <row r="532" spans="1:20" x14ac:dyDescent="0.3">
      <c r="A532" s="6">
        <f>'Discl output_ class'!B532</f>
        <v>7990</v>
      </c>
      <c r="B532" s="39">
        <f>IF(INDEX('Discl output_ class'!$B:$T,MATCH('Class output'!$A532,'Discl output_ class'!$B:$B,FALSE),MATCH('Class output'!B$1,'Discl output_ class'!$B$1:$T$1,FALSE))=0,0,'Inq6 adjusted class'!E532)</f>
        <v>3110.2611048779645</v>
      </c>
      <c r="C532" s="39">
        <f>IF(INDEX('Discl output_ class'!$B:$T,MATCH('Class output'!$A532,'Discl output_ class'!$B:$B,FALSE),MATCH('Class output'!C$1,'Discl output_ class'!$B$1:$T$1,FALSE))=0,0,'Inq6 adjusted class'!F532)</f>
        <v>3501.9032289566794</v>
      </c>
      <c r="D532" s="39">
        <f>IF(INDEX('Discl output_ class'!$B:$T,MATCH('Class output'!$A532,'Discl output_ class'!$B:$B,FALSE),MATCH('Class output'!D$1,'Discl output_ class'!$B$1:$T$1,FALSE))=0,0,'Inq6 adjusted class'!G532)</f>
        <v>3582.3280609661588</v>
      </c>
      <c r="E532" s="39">
        <f>IF(INDEX('Discl output_ class'!$B:$T,MATCH('Class output'!$A532,'Discl output_ class'!$B:$B,FALSE),MATCH('Class output'!E$1,'Discl output_ class'!$B$1:$T$1,FALSE))=0,0,'Inq6 adjusted class'!H532)</f>
        <v>3851.2316532033069</v>
      </c>
      <c r="F532" s="39">
        <f>IF(INDEX('Discl output_ class'!$B:$T,MATCH('Class output'!$A532,'Discl output_ class'!$B:$B,FALSE),MATCH('Class output'!F$1,'Discl output_ class'!$B$1:$T$1,FALSE))=0,0,'Inq6 adjusted class'!I532)</f>
        <v>3848.2823274398606</v>
      </c>
      <c r="G532" s="39">
        <f>IF(INDEX('Discl output_ class'!$B:$T,MATCH('Class output'!$A532,'Discl output_ class'!$B:$B,FALSE),MATCH('Class output'!G$1,'Discl output_ class'!$B$1:$T$1,FALSE))=0,0,'Inq6 adjusted class'!J532)</f>
        <v>3446.4072046556289</v>
      </c>
      <c r="H532" s="39">
        <f>IF(INDEX('Discl output_ class'!$B:$T,MATCH('Class output'!$A532,'Discl output_ class'!$B:$B,FALSE),MATCH('Class output'!H$1,'Discl output_ class'!$B$1:$T$1,FALSE))=0,0,'Inq6 adjusted class'!K532)</f>
        <v>3141.1553269476531</v>
      </c>
      <c r="I532" s="39">
        <f>IF(INDEX('Discl output_ class'!$B:$T,MATCH('Class output'!$A532,'Discl output_ class'!$B:$B,FALSE),MATCH('Class output'!I$1,'Discl output_ class'!$B$1:$T$1,FALSE))=0,0,'Inq6 adjusted class'!L532)</f>
        <v>2879.2108457212548</v>
      </c>
      <c r="J532" s="39">
        <f>IF(INDEX('Discl output_ class'!$B:$T,MATCH('Class output'!$A532,'Discl output_ class'!$B:$B,FALSE),MATCH('Class output'!J$1,'Discl output_ class'!$B$1:$T$1,FALSE))=0,0,'Inq6 adjusted class'!M532)</f>
        <v>2795.7695473583144</v>
      </c>
      <c r="K532" s="39">
        <f>IF(INDEX('Discl output_ class'!$B:$T,MATCH('Class output'!$A532,'Discl output_ class'!$B:$B,FALSE),MATCH('Class output'!K$1,'Discl output_ class'!$B$1:$T$1,FALSE))=0,0,'Inq6 adjusted class'!N532)</f>
        <v>2783.6206536923269</v>
      </c>
      <c r="L532" s="39">
        <f>IF(INDEX('Discl output_ class'!$B:$T,MATCH('Class output'!$A532,'Discl output_ class'!$B:$B,FALSE),MATCH('Class output'!L$1,'Discl output_ class'!$B$1:$T$1,FALSE))=0,0,'Inq6 adjusted class'!O532)</f>
        <v>2731.8295040204953</v>
      </c>
      <c r="M532" s="39">
        <f>IF(INDEX('Discl output_ class'!$B:$T,MATCH('Class output'!$A532,'Discl output_ class'!$B:$B,FALSE),MATCH('Class output'!M$1,'Discl output_ class'!$B$1:$T$1,FALSE))=0,0,'Inq6 adjusted class'!P532)</f>
        <v>2570.2208559480905</v>
      </c>
      <c r="N532" s="39">
        <f>IF(INDEX('Discl output_ class'!$B:$T,MATCH('Class output'!$A532,'Discl output_ class'!$B:$B,FALSE),MATCH('Class output'!N$1,'Discl output_ class'!$B$1:$T$1,FALSE))=0,0,'Inq6 adjusted class'!Q532)</f>
        <v>3385.5058843592046</v>
      </c>
      <c r="O532" s="39">
        <f>IF(INDEX('Discl output_ class'!$B:$T,MATCH('Class output'!$A532,'Discl output_ class'!$B:$B,FALSE),MATCH('Class output'!O$1,'Discl output_ class'!$B$1:$T$1,FALSE))=0,0,'Inq6 adjusted class'!R532)</f>
        <v>4051.6554872136053</v>
      </c>
      <c r="P532" s="39">
        <f>IF(INDEX('Discl output_ class'!$B:$T,MATCH('Class output'!$A532,'Discl output_ class'!$B:$B,FALSE),MATCH('Class output'!P$1,'Discl output_ class'!$B$1:$T$1,FALSE))=0,0,'Inq6 adjusted class'!S532)</f>
        <v>4523.6123311554857</v>
      </c>
      <c r="Q532" s="39">
        <f>IF(INDEX('Discl output_ class'!$B:$T,MATCH('Class output'!$A532,'Discl output_ class'!$B:$B,FALSE),MATCH('Class output'!Q$1,'Discl output_ class'!$B$1:$T$1,FALSE))=0,0,'Inq6 adjusted class'!T532)</f>
        <v>4367.3454827373862</v>
      </c>
      <c r="R532" s="39">
        <f>IF(INDEX('Discl output_ class'!$B:$T,MATCH('Class output'!$A532,'Discl output_ class'!$B:$B,FALSE),MATCH('Class output'!R$1,'Discl output_ class'!$B$1:$T$1,FALSE))=0,0,'Inq6 adjusted class'!U532)</f>
        <v>2407.2348167331461</v>
      </c>
      <c r="S532" s="39">
        <f>IF(INDEX('Discl output_ class'!$B:$T,MATCH('Class output'!$A532,'Discl output_ class'!$B:$B,FALSE),MATCH('Class output'!S$1,'Discl output_ class'!$B$1:$T$1,FALSE))=0,0,'Inq6 adjusted class'!V532)</f>
        <v>2341.5586900007843</v>
      </c>
      <c r="T532" s="39">
        <f>IFERROR(VLOOKUP(A532,'Output A'!B:E,4,FALSE),0)</f>
        <v>6825.63</v>
      </c>
    </row>
    <row r="533" spans="1:20" x14ac:dyDescent="0.3">
      <c r="A533" s="6">
        <f>'Discl output_ class'!B533</f>
        <v>8010</v>
      </c>
      <c r="B533" s="39">
        <f>IF(INDEX('Discl output_ class'!$B:$T,MATCH('Class output'!$A533,'Discl output_ class'!$B:$B,FALSE),MATCH('Class output'!B$1,'Discl output_ class'!$B$1:$T$1,FALSE))=0,0,'Inq6 adjusted class'!E533)</f>
        <v>30033.671802171713</v>
      </c>
      <c r="C533" s="39">
        <f>IF(INDEX('Discl output_ class'!$B:$T,MATCH('Class output'!$A533,'Discl output_ class'!$B:$B,FALSE),MATCH('Class output'!C$1,'Discl output_ class'!$B$1:$T$1,FALSE))=0,0,'Inq6 adjusted class'!F533)</f>
        <v>33373.836834419984</v>
      </c>
      <c r="D533" s="39">
        <f>IF(INDEX('Discl output_ class'!$B:$T,MATCH('Class output'!$A533,'Discl output_ class'!$B:$B,FALSE),MATCH('Class output'!D$1,'Discl output_ class'!$B$1:$T$1,FALSE))=0,0,'Inq6 adjusted class'!G533)</f>
        <v>32033.148892322479</v>
      </c>
      <c r="E533" s="39">
        <f>IF(INDEX('Discl output_ class'!$B:$T,MATCH('Class output'!$A533,'Discl output_ class'!$B:$B,FALSE),MATCH('Class output'!E$1,'Discl output_ class'!$B$1:$T$1,FALSE))=0,0,'Inq6 adjusted class'!H533)</f>
        <v>39881.999188644622</v>
      </c>
      <c r="F533" s="39">
        <f>IF(INDEX('Discl output_ class'!$B:$T,MATCH('Class output'!$A533,'Discl output_ class'!$B:$B,FALSE),MATCH('Class output'!F$1,'Discl output_ class'!$B$1:$T$1,FALSE))=0,0,'Inq6 adjusted class'!I533)</f>
        <v>39990.976624819312</v>
      </c>
      <c r="G533" s="39">
        <f>IF(INDEX('Discl output_ class'!$B:$T,MATCH('Class output'!$A533,'Discl output_ class'!$B:$B,FALSE),MATCH('Class output'!G$1,'Discl output_ class'!$B$1:$T$1,FALSE))=0,0,'Inq6 adjusted class'!J533)</f>
        <v>41646.761391674503</v>
      </c>
      <c r="H533" s="39">
        <f>IF(INDEX('Discl output_ class'!$B:$T,MATCH('Class output'!$A533,'Discl output_ class'!$B:$B,FALSE),MATCH('Class output'!H$1,'Discl output_ class'!$B$1:$T$1,FALSE))=0,0,'Inq6 adjusted class'!K533)</f>
        <v>37690.300556286871</v>
      </c>
      <c r="I533" s="39">
        <f>IF(INDEX('Discl output_ class'!$B:$T,MATCH('Class output'!$A533,'Discl output_ class'!$B:$B,FALSE),MATCH('Class output'!I$1,'Discl output_ class'!$B$1:$T$1,FALSE))=0,0,'Inq6 adjusted class'!L533)</f>
        <v>38014.178957750046</v>
      </c>
      <c r="J533" s="39">
        <f>IF(INDEX('Discl output_ class'!$B:$T,MATCH('Class output'!$A533,'Discl output_ class'!$B:$B,FALSE),MATCH('Class output'!J$1,'Discl output_ class'!$B$1:$T$1,FALSE))=0,0,'Inq6 adjusted class'!M533)</f>
        <v>40658.673276575879</v>
      </c>
      <c r="K533" s="39">
        <f>IF(INDEX('Discl output_ class'!$B:$T,MATCH('Class output'!$A533,'Discl output_ class'!$B:$B,FALSE),MATCH('Class output'!K$1,'Discl output_ class'!$B$1:$T$1,FALSE))=0,0,'Inq6 adjusted class'!N533)</f>
        <v>41144.741669982817</v>
      </c>
      <c r="L533" s="39">
        <f>IF(INDEX('Discl output_ class'!$B:$T,MATCH('Class output'!$A533,'Discl output_ class'!$B:$B,FALSE),MATCH('Class output'!L$1,'Discl output_ class'!$B$1:$T$1,FALSE))=0,0,'Inq6 adjusted class'!O533)</f>
        <v>48704.801783202944</v>
      </c>
      <c r="M533" s="39">
        <f>IF(INDEX('Discl output_ class'!$B:$T,MATCH('Class output'!$A533,'Discl output_ class'!$B:$B,FALSE),MATCH('Class output'!M$1,'Discl output_ class'!$B$1:$T$1,FALSE))=0,0,'Inq6 adjusted class'!P533)</f>
        <v>53855.953831247774</v>
      </c>
      <c r="N533" s="39">
        <f>IF(INDEX('Discl output_ class'!$B:$T,MATCH('Class output'!$A533,'Discl output_ class'!$B:$B,FALSE),MATCH('Class output'!N$1,'Discl output_ class'!$B$1:$T$1,FALSE))=0,0,'Inq6 adjusted class'!Q533)</f>
        <v>53909.015268929397</v>
      </c>
      <c r="O533" s="39">
        <f>IF(INDEX('Discl output_ class'!$B:$T,MATCH('Class output'!$A533,'Discl output_ class'!$B:$B,FALSE),MATCH('Class output'!O$1,'Discl output_ class'!$B$1:$T$1,FALSE))=0,0,'Inq6 adjusted class'!R533)</f>
        <v>55749.260265550605</v>
      </c>
      <c r="P533" s="39">
        <f>IF(INDEX('Discl output_ class'!$B:$T,MATCH('Class output'!$A533,'Discl output_ class'!$B:$B,FALSE),MATCH('Class output'!P$1,'Discl output_ class'!$B$1:$T$1,FALSE))=0,0,'Inq6 adjusted class'!S533)</f>
        <v>57077.424731543324</v>
      </c>
      <c r="Q533" s="39">
        <f>IF(INDEX('Discl output_ class'!$B:$T,MATCH('Class output'!$A533,'Discl output_ class'!$B:$B,FALSE),MATCH('Class output'!Q$1,'Discl output_ class'!$B$1:$T$1,FALSE))=0,0,'Inq6 adjusted class'!T533)</f>
        <v>55316.630495786601</v>
      </c>
      <c r="R533" s="39">
        <f>IF(INDEX('Discl output_ class'!$B:$T,MATCH('Class output'!$A533,'Discl output_ class'!$B:$B,FALSE),MATCH('Class output'!R$1,'Discl output_ class'!$B$1:$T$1,FALSE))=0,0,'Inq6 adjusted class'!U533)</f>
        <v>54450.273325010159</v>
      </c>
      <c r="S533" s="39">
        <f>IF(INDEX('Discl output_ class'!$B:$T,MATCH('Class output'!$A533,'Discl output_ class'!$B:$B,FALSE),MATCH('Class output'!S$1,'Discl output_ class'!$B$1:$T$1,FALSE))=0,0,'Inq6 adjusted class'!V533)</f>
        <v>62404.078657225058</v>
      </c>
      <c r="T533" s="39">
        <f>IFERROR(VLOOKUP(A533,'Output A'!B:E,4,FALSE),0)</f>
        <v>56771.94</v>
      </c>
    </row>
    <row r="534" spans="1:20" x14ac:dyDescent="0.3">
      <c r="A534" s="6">
        <f>'Discl output_ class'!B534</f>
        <v>8020</v>
      </c>
      <c r="B534" s="39">
        <f>IF(INDEX('Discl output_ class'!$B:$T,MATCH('Class output'!$A534,'Discl output_ class'!$B:$B,FALSE),MATCH('Class output'!B$1,'Discl output_ class'!$B$1:$T$1,FALSE))=0,0,'Inq6 adjusted class'!E534)</f>
        <v>91.922918780946702</v>
      </c>
      <c r="C534" s="39">
        <f>IF(INDEX('Discl output_ class'!$B:$T,MATCH('Class output'!$A534,'Discl output_ class'!$B:$B,FALSE),MATCH('Class output'!C$1,'Discl output_ class'!$B$1:$T$1,FALSE))=0,0,'Inq6 adjusted class'!F534)</f>
        <v>101.4012471864264</v>
      </c>
      <c r="D534" s="39">
        <f>IF(INDEX('Discl output_ class'!$B:$T,MATCH('Class output'!$A534,'Discl output_ class'!$B:$B,FALSE),MATCH('Class output'!D$1,'Discl output_ class'!$B$1:$T$1,FALSE))=0,0,'Inq6 adjusted class'!G534)</f>
        <v>97.523445458794768</v>
      </c>
      <c r="E534" s="39">
        <f>IF(INDEX('Discl output_ class'!$B:$T,MATCH('Class output'!$A534,'Discl output_ class'!$B:$B,FALSE),MATCH('Class output'!E$1,'Discl output_ class'!$B$1:$T$1,FALSE))=0,0,'Inq6 adjusted class'!H534)</f>
        <v>120.38708386966306</v>
      </c>
      <c r="F534" s="39">
        <f>IF(INDEX('Discl output_ class'!$B:$T,MATCH('Class output'!$A534,'Discl output_ class'!$B:$B,FALSE),MATCH('Class output'!F$1,'Discl output_ class'!$B$1:$T$1,FALSE))=0,0,'Inq6 adjusted class'!I534)</f>
        <v>120.58547405838803</v>
      </c>
      <c r="G534" s="39">
        <f>IF(INDEX('Discl output_ class'!$B:$T,MATCH('Class output'!$A534,'Discl output_ class'!$B:$B,FALSE),MATCH('Class output'!G$1,'Discl output_ class'!$B$1:$T$1,FALSE))=0,0,'Inq6 adjusted class'!J534)</f>
        <v>124.89914161094094</v>
      </c>
      <c r="H534" s="39">
        <f>IF(INDEX('Discl output_ class'!$B:$T,MATCH('Class output'!$A534,'Discl output_ class'!$B:$B,FALSE),MATCH('Class output'!H$1,'Discl output_ class'!$B$1:$T$1,FALSE))=0,0,'Inq6 adjusted class'!K534)</f>
        <v>113.78721329648609</v>
      </c>
      <c r="I534" s="39">
        <f>IF(INDEX('Discl output_ class'!$B:$T,MATCH('Class output'!$A534,'Discl output_ class'!$B:$B,FALSE),MATCH('Class output'!I$1,'Discl output_ class'!$B$1:$T$1,FALSE))=0,0,'Inq6 adjusted class'!L534)</f>
        <v>115.26585074867501</v>
      </c>
      <c r="J534" s="39">
        <f>IF(INDEX('Discl output_ class'!$B:$T,MATCH('Class output'!$A534,'Discl output_ class'!$B:$B,FALSE),MATCH('Class output'!J$1,'Discl output_ class'!$B$1:$T$1,FALSE))=0,0,'Inq6 adjusted class'!M534)</f>
        <v>122.87694067999801</v>
      </c>
      <c r="K534" s="39">
        <f>IF(INDEX('Discl output_ class'!$B:$T,MATCH('Class output'!$A534,'Discl output_ class'!$B:$B,FALSE),MATCH('Class output'!K$1,'Discl output_ class'!$B$1:$T$1,FALSE))=0,0,'Inq6 adjusted class'!N534)</f>
        <v>183.60660161261461</v>
      </c>
      <c r="L534" s="39">
        <f>IF(INDEX('Discl output_ class'!$B:$T,MATCH('Class output'!$A534,'Discl output_ class'!$B:$B,FALSE),MATCH('Class output'!L$1,'Discl output_ class'!$B$1:$T$1,FALSE))=0,0,'Inq6 adjusted class'!O534)</f>
        <v>75.478335919319605</v>
      </c>
      <c r="M534" s="39">
        <f>IF(INDEX('Discl output_ class'!$B:$T,MATCH('Class output'!$A534,'Discl output_ class'!$B:$B,FALSE),MATCH('Class output'!M$1,'Discl output_ class'!$B$1:$T$1,FALSE))=0,0,'Inq6 adjusted class'!P534)</f>
        <v>966.02853901632579</v>
      </c>
      <c r="N534" s="39">
        <f>IF(INDEX('Discl output_ class'!$B:$T,MATCH('Class output'!$A534,'Discl output_ class'!$B:$B,FALSE),MATCH('Class output'!N$1,'Discl output_ class'!$B$1:$T$1,FALSE))=0,0,'Inq6 adjusted class'!Q534)</f>
        <v>1372.5313234526679</v>
      </c>
      <c r="O534" s="39">
        <f>IF(INDEX('Discl output_ class'!$B:$T,MATCH('Class output'!$A534,'Discl output_ class'!$B:$B,FALSE),MATCH('Class output'!O$1,'Discl output_ class'!$B$1:$T$1,FALSE))=0,0,'Inq6 adjusted class'!R534)</f>
        <v>2000.7972152952921</v>
      </c>
      <c r="P534" s="39">
        <f>IF(INDEX('Discl output_ class'!$B:$T,MATCH('Class output'!$A534,'Discl output_ class'!$B:$B,FALSE),MATCH('Class output'!P$1,'Discl output_ class'!$B$1:$T$1,FALSE))=0,0,'Inq6 adjusted class'!S534)</f>
        <v>1437.910468233451</v>
      </c>
      <c r="Q534" s="39">
        <f>IF(INDEX('Discl output_ class'!$B:$T,MATCH('Class output'!$A534,'Discl output_ class'!$B:$B,FALSE),MATCH('Class output'!Q$1,'Discl output_ class'!$B$1:$T$1,FALSE))=0,0,'Inq6 adjusted class'!T534)</f>
        <v>1595.6267792734734</v>
      </c>
      <c r="R534" s="39">
        <f>IF(INDEX('Discl output_ class'!$B:$T,MATCH('Class output'!$A534,'Discl output_ class'!$B:$B,FALSE),MATCH('Class output'!R$1,'Discl output_ class'!$B$1:$T$1,FALSE))=0,0,'Inq6 adjusted class'!U534)</f>
        <v>1463.9433958209925</v>
      </c>
      <c r="S534" s="39">
        <f>IF(INDEX('Discl output_ class'!$B:$T,MATCH('Class output'!$A534,'Discl output_ class'!$B:$B,FALSE),MATCH('Class output'!S$1,'Discl output_ class'!$B$1:$T$1,FALSE))=0,0,'Inq6 adjusted class'!V534)</f>
        <v>2250.5504567131511</v>
      </c>
      <c r="T534" s="39">
        <f>IFERROR(VLOOKUP(A534,'Output A'!B:E,4,FALSE),0)</f>
        <v>1586.91</v>
      </c>
    </row>
    <row r="535" spans="1:20" x14ac:dyDescent="0.3">
      <c r="A535" s="6">
        <f>'Discl output_ class'!B535</f>
        <v>8030</v>
      </c>
      <c r="B535" s="39">
        <f>IF(INDEX('Discl output_ class'!$B:$T,MATCH('Class output'!$A535,'Discl output_ class'!$B:$B,FALSE),MATCH('Class output'!B$1,'Discl output_ class'!$B$1:$T$1,FALSE))=0,0,'Inq6 adjusted class'!E535)</f>
        <v>51.853840310393714</v>
      </c>
      <c r="C535" s="39">
        <f>IF(INDEX('Discl output_ class'!$B:$T,MATCH('Class output'!$A535,'Discl output_ class'!$B:$B,FALSE),MATCH('Class output'!C$1,'Discl output_ class'!$B$1:$T$1,FALSE))=0,0,'Inq6 adjusted class'!F535)</f>
        <v>57.509383141225946</v>
      </c>
      <c r="D535" s="39">
        <f>IF(INDEX('Discl output_ class'!$B:$T,MATCH('Class output'!$A535,'Discl output_ class'!$B:$B,FALSE),MATCH('Class output'!D$1,'Discl output_ class'!$B$1:$T$1,FALSE))=0,0,'Inq6 adjusted class'!G535)</f>
        <v>55.31431866272704</v>
      </c>
      <c r="E535" s="39">
        <f>IF(INDEX('Discl output_ class'!$B:$T,MATCH('Class output'!$A535,'Discl output_ class'!$B:$B,FALSE),MATCH('Class output'!E$1,'Discl output_ class'!$B$1:$T$1,FALSE))=0,0,'Inq6 adjusted class'!H535)</f>
        <v>68.574376883089855</v>
      </c>
      <c r="F535" s="39">
        <f>IF(INDEX('Discl output_ class'!$B:$T,MATCH('Class output'!$A535,'Discl output_ class'!$B:$B,FALSE),MATCH('Class output'!F$1,'Discl output_ class'!$B$1:$T$1,FALSE))=0,0,'Inq6 adjusted class'!I535)</f>
        <v>68.663180844695205</v>
      </c>
      <c r="G535" s="39">
        <f>IF(INDEX('Discl output_ class'!$B:$T,MATCH('Class output'!$A535,'Discl output_ class'!$B:$B,FALSE),MATCH('Class output'!G$1,'Discl output_ class'!$B$1:$T$1,FALSE))=0,0,'Inq6 adjusted class'!J535)</f>
        <v>71.317397038434862</v>
      </c>
      <c r="H535" s="39">
        <f>IF(INDEX('Discl output_ class'!$B:$T,MATCH('Class output'!$A535,'Discl output_ class'!$B:$B,FALSE),MATCH('Class output'!H$1,'Discl output_ class'!$B$1:$T$1,FALSE))=0,0,'Inq6 adjusted class'!K535)</f>
        <v>64.584495656346292</v>
      </c>
      <c r="I535" s="39">
        <f>IF(INDEX('Discl output_ class'!$B:$T,MATCH('Class output'!$A535,'Discl output_ class'!$B:$B,FALSE),MATCH('Class output'!I$1,'Discl output_ class'!$B$1:$T$1,FALSE))=0,0,'Inq6 adjusted class'!L535)</f>
        <v>65.27426960282537</v>
      </c>
      <c r="J535" s="39">
        <f>IF(INDEX('Discl output_ class'!$B:$T,MATCH('Class output'!$A535,'Discl output_ class'!$B:$B,FALSE),MATCH('Class output'!J$1,'Discl output_ class'!$B$1:$T$1,FALSE))=0,0,'Inq6 adjusted class'!M535)</f>
        <v>69.817135943616506</v>
      </c>
      <c r="K535" s="39">
        <f>IF(INDEX('Discl output_ class'!$B:$T,MATCH('Class output'!$A535,'Discl output_ class'!$B:$B,FALSE),MATCH('Class output'!K$1,'Discl output_ class'!$B$1:$T$1,FALSE))=0,0,'Inq6 adjusted class'!N535)</f>
        <v>79.6033465379262</v>
      </c>
      <c r="L535" s="39">
        <f>IF(INDEX('Discl output_ class'!$B:$T,MATCH('Class output'!$A535,'Discl output_ class'!$B:$B,FALSE),MATCH('Class output'!L$1,'Discl output_ class'!$B$1:$T$1,FALSE))=0,0,'Inq6 adjusted class'!O535)</f>
        <v>72.61145718221546</v>
      </c>
      <c r="M535" s="39">
        <f>IF(INDEX('Discl output_ class'!$B:$T,MATCH('Class output'!$A535,'Discl output_ class'!$B:$B,FALSE),MATCH('Class output'!M$1,'Discl output_ class'!$B$1:$T$1,FALSE))=0,0,'Inq6 adjusted class'!P535)</f>
        <v>205.9735841185317</v>
      </c>
      <c r="N535" s="39">
        <f>IF(INDEX('Discl output_ class'!$B:$T,MATCH('Class output'!$A535,'Discl output_ class'!$B:$B,FALSE),MATCH('Class output'!N$1,'Discl output_ class'!$B$1:$T$1,FALSE))=0,0,'Inq6 adjusted class'!Q535)</f>
        <v>226.90445478631477</v>
      </c>
      <c r="O535" s="39">
        <f>IF(INDEX('Discl output_ class'!$B:$T,MATCH('Class output'!$A535,'Discl output_ class'!$B:$B,FALSE),MATCH('Class output'!O$1,'Discl output_ class'!$B$1:$T$1,FALSE))=0,0,'Inq6 adjusted class'!R535)</f>
        <v>408.00623197516438</v>
      </c>
      <c r="P535" s="39">
        <f>IF(INDEX('Discl output_ class'!$B:$T,MATCH('Class output'!$A535,'Discl output_ class'!$B:$B,FALSE),MATCH('Class output'!P$1,'Discl output_ class'!$B$1:$T$1,FALSE))=0,0,'Inq6 adjusted class'!S535)</f>
        <v>266.23112803253758</v>
      </c>
      <c r="Q535" s="39">
        <f>IF(INDEX('Discl output_ class'!$B:$T,MATCH('Class output'!$A535,'Discl output_ class'!$B:$B,FALSE),MATCH('Class output'!Q$1,'Discl output_ class'!$B$1:$T$1,FALSE))=0,0,'Inq6 adjusted class'!T535)</f>
        <v>319.20106188316112</v>
      </c>
      <c r="R535" s="39">
        <f>IF(INDEX('Discl output_ class'!$B:$T,MATCH('Class output'!$A535,'Discl output_ class'!$B:$B,FALSE),MATCH('Class output'!R$1,'Discl output_ class'!$B$1:$T$1,FALSE))=0,0,'Inq6 adjusted class'!U535)</f>
        <v>266.36263917883275</v>
      </c>
      <c r="S535" s="39">
        <f>IF(INDEX('Discl output_ class'!$B:$T,MATCH('Class output'!$A535,'Discl output_ class'!$B:$B,FALSE),MATCH('Class output'!S$1,'Discl output_ class'!$B$1:$T$1,FALSE))=0,0,'Inq6 adjusted class'!V535)</f>
        <v>596.71156935729846</v>
      </c>
      <c r="T535" s="39">
        <f>IFERROR(VLOOKUP(A535,'Output A'!B:E,4,FALSE),0)</f>
        <v>449.63139949999999</v>
      </c>
    </row>
    <row r="536" spans="1:20" x14ac:dyDescent="0.3">
      <c r="A536" s="6">
        <f>'Discl output_ class'!B536</f>
        <v>8110</v>
      </c>
      <c r="B536" s="39">
        <f>IF(INDEX('Discl output_ class'!$B:$T,MATCH('Class output'!$A536,'Discl output_ class'!$B:$B,FALSE),MATCH('Class output'!B$1,'Discl output_ class'!$B$1:$T$1,FALSE))=0,0,'Inq6 adjusted class'!E536)</f>
        <v>4008.0896628707678</v>
      </c>
      <c r="C536" s="39">
        <f>IF(INDEX('Discl output_ class'!$B:$T,MATCH('Class output'!$A536,'Discl output_ class'!$B:$B,FALSE),MATCH('Class output'!C$1,'Discl output_ class'!$B$1:$T$1,FALSE))=0,0,'Inq6 adjusted class'!F536)</f>
        <v>3960.4132544899676</v>
      </c>
      <c r="D536" s="39">
        <f>IF(INDEX('Discl output_ class'!$B:$T,MATCH('Class output'!$A536,'Discl output_ class'!$B:$B,FALSE),MATCH('Class output'!D$1,'Discl output_ class'!$B$1:$T$1,FALSE))=0,0,'Inq6 adjusted class'!G536)</f>
        <v>4365.9294521499742</v>
      </c>
      <c r="E536" s="39">
        <f>IF(INDEX('Discl output_ class'!$B:$T,MATCH('Class output'!$A536,'Discl output_ class'!$B:$B,FALSE),MATCH('Class output'!E$1,'Discl output_ class'!$B$1:$T$1,FALSE))=0,0,'Inq6 adjusted class'!H536)</f>
        <v>4670.5477482636052</v>
      </c>
      <c r="F536" s="39">
        <f>IF(INDEX('Discl output_ class'!$B:$T,MATCH('Class output'!$A536,'Discl output_ class'!$B:$B,FALSE),MATCH('Class output'!F$1,'Discl output_ class'!$B$1:$T$1,FALSE))=0,0,'Inq6 adjusted class'!I536)</f>
        <v>5562.8189352943091</v>
      </c>
      <c r="G536" s="39">
        <f>IF(INDEX('Discl output_ class'!$B:$T,MATCH('Class output'!$A536,'Discl output_ class'!$B:$B,FALSE),MATCH('Class output'!G$1,'Discl output_ class'!$B$1:$T$1,FALSE))=0,0,'Inq6 adjusted class'!J536)</f>
        <v>5956.7603835888267</v>
      </c>
      <c r="H536" s="39">
        <f>IF(INDEX('Discl output_ class'!$B:$T,MATCH('Class output'!$A536,'Discl output_ class'!$B:$B,FALSE),MATCH('Class output'!H$1,'Discl output_ class'!$B$1:$T$1,FALSE))=0,0,'Inq6 adjusted class'!K536)</f>
        <v>6801.5770644466957</v>
      </c>
      <c r="I536" s="39">
        <f>IF(INDEX('Discl output_ class'!$B:$T,MATCH('Class output'!$A536,'Discl output_ class'!$B:$B,FALSE),MATCH('Class output'!I$1,'Discl output_ class'!$B$1:$T$1,FALSE))=0,0,'Inq6 adjusted class'!L536)</f>
        <v>7924.1922305491671</v>
      </c>
      <c r="J536" s="39">
        <f>IF(INDEX('Discl output_ class'!$B:$T,MATCH('Class output'!$A536,'Discl output_ class'!$B:$B,FALSE),MATCH('Class output'!J$1,'Discl output_ class'!$B$1:$T$1,FALSE))=0,0,'Inq6 adjusted class'!M536)</f>
        <v>8863.8570301538948</v>
      </c>
      <c r="K536" s="39">
        <f>IF(INDEX('Discl output_ class'!$B:$T,MATCH('Class output'!$A536,'Discl output_ class'!$B:$B,FALSE),MATCH('Class output'!K$1,'Discl output_ class'!$B$1:$T$1,FALSE))=0,0,'Inq6 adjusted class'!N536)</f>
        <v>7212.0375093215498</v>
      </c>
      <c r="L536" s="39">
        <f>IF(INDEX('Discl output_ class'!$B:$T,MATCH('Class output'!$A536,'Discl output_ class'!$B:$B,FALSE),MATCH('Class output'!L$1,'Discl output_ class'!$B$1:$T$1,FALSE))=0,0,'Inq6 adjusted class'!O536)</f>
        <v>13352.177718507446</v>
      </c>
      <c r="M536" s="39">
        <f>IF(INDEX('Discl output_ class'!$B:$T,MATCH('Class output'!$A536,'Discl output_ class'!$B:$B,FALSE),MATCH('Class output'!M$1,'Discl output_ class'!$B$1:$T$1,FALSE))=0,0,'Inq6 adjusted class'!P536)</f>
        <v>27569.497489610771</v>
      </c>
      <c r="N536" s="39">
        <f>IF(INDEX('Discl output_ class'!$B:$T,MATCH('Class output'!$A536,'Discl output_ class'!$B:$B,FALSE),MATCH('Class output'!N$1,'Discl output_ class'!$B$1:$T$1,FALSE))=0,0,'Inq6 adjusted class'!Q536)</f>
        <v>22138.533394766666</v>
      </c>
      <c r="O536" s="39">
        <f>IF(INDEX('Discl output_ class'!$B:$T,MATCH('Class output'!$A536,'Discl output_ class'!$B:$B,FALSE),MATCH('Class output'!O$1,'Discl output_ class'!$B$1:$T$1,FALSE))=0,0,'Inq6 adjusted class'!R536)</f>
        <v>22943.116107029844</v>
      </c>
      <c r="P536" s="39">
        <f>IF(INDEX('Discl output_ class'!$B:$T,MATCH('Class output'!$A536,'Discl output_ class'!$B:$B,FALSE),MATCH('Class output'!P$1,'Discl output_ class'!$B$1:$T$1,FALSE))=0,0,'Inq6 adjusted class'!S536)</f>
        <v>26542.497628668731</v>
      </c>
      <c r="Q536" s="39">
        <f>IF(INDEX('Discl output_ class'!$B:$T,MATCH('Class output'!$A536,'Discl output_ class'!$B:$B,FALSE),MATCH('Class output'!Q$1,'Discl output_ class'!$B$1:$T$1,FALSE))=0,0,'Inq6 adjusted class'!T536)</f>
        <v>32530.994579683047</v>
      </c>
      <c r="R536" s="39">
        <f>IF(INDEX('Discl output_ class'!$B:$T,MATCH('Class output'!$A536,'Discl output_ class'!$B:$B,FALSE),MATCH('Class output'!R$1,'Discl output_ class'!$B$1:$T$1,FALSE))=0,0,'Inq6 adjusted class'!U536)</f>
        <v>33912.398263257834</v>
      </c>
      <c r="S536" s="39">
        <f>IF(INDEX('Discl output_ class'!$B:$T,MATCH('Class output'!$A536,'Discl output_ class'!$B:$B,FALSE),MATCH('Class output'!S$1,'Discl output_ class'!$B$1:$T$1,FALSE))=0,0,'Inq6 adjusted class'!V536)</f>
        <v>39870.053247272488</v>
      </c>
      <c r="T536" s="39">
        <f>IFERROR(VLOOKUP(A536,'Output A'!B:E,4,FALSE),0)</f>
        <v>31534.69</v>
      </c>
    </row>
    <row r="537" spans="1:20" x14ac:dyDescent="0.3">
      <c r="A537" s="6">
        <f>'Discl output_ class'!B537</f>
        <v>8121</v>
      </c>
      <c r="B537" s="39">
        <f>IF(INDEX('Discl output_ class'!$B:$T,MATCH('Class output'!$A537,'Discl output_ class'!$B:$B,FALSE),MATCH('Class output'!B$1,'Discl output_ class'!$B$1:$T$1,FALSE))=0,0,'Inq6 adjusted class'!E537)</f>
        <v>84882.677433111312</v>
      </c>
      <c r="C537" s="39">
        <f>IF(INDEX('Discl output_ class'!$B:$T,MATCH('Class output'!$A537,'Discl output_ class'!$B:$B,FALSE),MATCH('Class output'!C$1,'Discl output_ class'!$B$1:$T$1,FALSE))=0,0,'Inq6 adjusted class'!F537)</f>
        <v>86122.02961405844</v>
      </c>
      <c r="D537" s="39">
        <f>IF(INDEX('Discl output_ class'!$B:$T,MATCH('Class output'!$A537,'Discl output_ class'!$B:$B,FALSE),MATCH('Class output'!D$1,'Discl output_ class'!$B$1:$T$1,FALSE))=0,0,'Inq6 adjusted class'!G537)</f>
        <v>89176.932647416426</v>
      </c>
      <c r="E537" s="39">
        <f>IF(INDEX('Discl output_ class'!$B:$T,MATCH('Class output'!$A537,'Discl output_ class'!$B:$B,FALSE),MATCH('Class output'!E$1,'Discl output_ class'!$B$1:$T$1,FALSE))=0,0,'Inq6 adjusted class'!H537)</f>
        <v>88100.77761753666</v>
      </c>
      <c r="F537" s="39">
        <f>IF(INDEX('Discl output_ class'!$B:$T,MATCH('Class output'!$A537,'Discl output_ class'!$B:$B,FALSE),MATCH('Class output'!F$1,'Discl output_ class'!$B$1:$T$1,FALSE))=0,0,'Inq6 adjusted class'!I537)</f>
        <v>87604.698144022725</v>
      </c>
      <c r="G537" s="39">
        <f>IF(INDEX('Discl output_ class'!$B:$T,MATCH('Class output'!$A537,'Discl output_ class'!$B:$B,FALSE),MATCH('Class output'!G$1,'Discl output_ class'!$B$1:$T$1,FALSE))=0,0,'Inq6 adjusted class'!J537)</f>
        <v>85045.170932535693</v>
      </c>
      <c r="H537" s="39">
        <f>IF(INDEX('Discl output_ class'!$B:$T,MATCH('Class output'!$A537,'Discl output_ class'!$B:$B,FALSE),MATCH('Class output'!H$1,'Discl output_ class'!$B$1:$T$1,FALSE))=0,0,'Inq6 adjusted class'!K537)</f>
        <v>89436.480638217443</v>
      </c>
      <c r="I537" s="39">
        <f>IF(INDEX('Discl output_ class'!$B:$T,MATCH('Class output'!$A537,'Discl output_ class'!$B:$B,FALSE),MATCH('Class output'!I$1,'Discl output_ class'!$B$1:$T$1,FALSE))=0,0,'Inq6 adjusted class'!L537)</f>
        <v>95656.75480624265</v>
      </c>
      <c r="J537" s="39">
        <f>IF(INDEX('Discl output_ class'!$B:$T,MATCH('Class output'!$A537,'Discl output_ class'!$B:$B,FALSE),MATCH('Class output'!J$1,'Discl output_ class'!$B$1:$T$1,FALSE))=0,0,'Inq6 adjusted class'!M537)</f>
        <v>101561.2815414089</v>
      </c>
      <c r="K537" s="39">
        <f>IF(INDEX('Discl output_ class'!$B:$T,MATCH('Class output'!$A537,'Discl output_ class'!$B:$B,FALSE),MATCH('Class output'!K$1,'Discl output_ class'!$B$1:$T$1,FALSE))=0,0,'Inq6 adjusted class'!N537)</f>
        <v>105000.44207509978</v>
      </c>
      <c r="L537" s="39">
        <f>IF(INDEX('Discl output_ class'!$B:$T,MATCH('Class output'!$A537,'Discl output_ class'!$B:$B,FALSE),MATCH('Class output'!L$1,'Discl output_ class'!$B$1:$T$1,FALSE))=0,0,'Inq6 adjusted class'!O537)</f>
        <v>105235.87069697704</v>
      </c>
      <c r="M537" s="39">
        <f>IF(INDEX('Discl output_ class'!$B:$T,MATCH('Class output'!$A537,'Discl output_ class'!$B:$B,FALSE),MATCH('Class output'!M$1,'Discl output_ class'!$B$1:$T$1,FALSE))=0,0,'Inq6 adjusted class'!P537)</f>
        <v>94004.969403299052</v>
      </c>
      <c r="N537" s="39">
        <f>IF(INDEX('Discl output_ class'!$B:$T,MATCH('Class output'!$A537,'Discl output_ class'!$B:$B,FALSE),MATCH('Class output'!N$1,'Discl output_ class'!$B$1:$T$1,FALSE))=0,0,'Inq6 adjusted class'!Q537)</f>
        <v>91185.537153337311</v>
      </c>
      <c r="O537" s="39">
        <f>IF(INDEX('Discl output_ class'!$B:$T,MATCH('Class output'!$A537,'Discl output_ class'!$B:$B,FALSE),MATCH('Class output'!O$1,'Discl output_ class'!$B$1:$T$1,FALSE))=0,0,'Inq6 adjusted class'!R537)</f>
        <v>88858.102410708176</v>
      </c>
      <c r="P537" s="39">
        <f>IF(INDEX('Discl output_ class'!$B:$T,MATCH('Class output'!$A537,'Discl output_ class'!$B:$B,FALSE),MATCH('Class output'!P$1,'Discl output_ class'!$B$1:$T$1,FALSE))=0,0,'Inq6 adjusted class'!S537)</f>
        <v>96139.908545447106</v>
      </c>
      <c r="Q537" s="39">
        <f>IF(INDEX('Discl output_ class'!$B:$T,MATCH('Class output'!$A537,'Discl output_ class'!$B:$B,FALSE),MATCH('Class output'!Q$1,'Discl output_ class'!$B$1:$T$1,FALSE))=0,0,'Inq6 adjusted class'!T537)</f>
        <v>82157.081339071607</v>
      </c>
      <c r="R537" s="39">
        <f>IF(INDEX('Discl output_ class'!$B:$T,MATCH('Class output'!$A537,'Discl output_ class'!$B:$B,FALSE),MATCH('Class output'!R$1,'Discl output_ class'!$B$1:$T$1,FALSE))=0,0,'Inq6 adjusted class'!U537)</f>
        <v>94133.228347402895</v>
      </c>
      <c r="S537" s="39">
        <f>IF(INDEX('Discl output_ class'!$B:$T,MATCH('Class output'!$A537,'Discl output_ class'!$B:$B,FALSE),MATCH('Class output'!S$1,'Discl output_ class'!$B$1:$T$1,FALSE))=0,0,'Inq6 adjusted class'!V537)</f>
        <v>86095.740158798828</v>
      </c>
      <c r="T537" s="39">
        <f>IFERROR(VLOOKUP(A537,'Output A'!B:E,4,FALSE),0)</f>
        <v>87975.57</v>
      </c>
    </row>
    <row r="538" spans="1:20" x14ac:dyDescent="0.3">
      <c r="A538" s="6">
        <f>'Discl output_ class'!B538</f>
        <v>8122</v>
      </c>
      <c r="B538" s="39">
        <f>IF(INDEX('Discl output_ class'!$B:$T,MATCH('Class output'!$A538,'Discl output_ class'!$B:$B,FALSE),MATCH('Class output'!B$1,'Discl output_ class'!$B$1:$T$1,FALSE))=0,0,'Inq6 adjusted class'!E538)</f>
        <v>2533.7694048987601</v>
      </c>
      <c r="C538" s="39">
        <f>IF(INDEX('Discl output_ class'!$B:$T,MATCH('Class output'!$A538,'Discl output_ class'!$B:$B,FALSE),MATCH('Class output'!C$1,'Discl output_ class'!$B$1:$T$1,FALSE))=0,0,'Inq6 adjusted class'!F538)</f>
        <v>2570.764381175904</v>
      </c>
      <c r="D538" s="39">
        <f>IF(INDEX('Discl output_ class'!$B:$T,MATCH('Class output'!$A538,'Discl output_ class'!$B:$B,FALSE),MATCH('Class output'!D$1,'Discl output_ class'!$B$1:$T$1,FALSE))=0,0,'Inq6 adjusted class'!G538)</f>
        <v>2661.9540099073315</v>
      </c>
      <c r="E538" s="39">
        <f>IF(INDEX('Discl output_ class'!$B:$T,MATCH('Class output'!$A538,'Discl output_ class'!$B:$B,FALSE),MATCH('Class output'!E$1,'Discl output_ class'!$B$1:$T$1,FALSE))=0,0,'Inq6 adjusted class'!H538)</f>
        <v>2629.8305098941978</v>
      </c>
      <c r="F538" s="39">
        <f>IF(INDEX('Discl output_ class'!$B:$T,MATCH('Class output'!$A538,'Discl output_ class'!$B:$B,FALSE),MATCH('Class output'!F$1,'Discl output_ class'!$B$1:$T$1,FALSE))=0,0,'Inq6 adjusted class'!I538)</f>
        <v>2615.0224120537587</v>
      </c>
      <c r="G538" s="39">
        <f>IF(INDEX('Discl output_ class'!$B:$T,MATCH('Class output'!$A538,'Discl output_ class'!$B:$B,FALSE),MATCH('Class output'!G$1,'Discl output_ class'!$B$1:$T$1,FALSE))=0,0,'Inq6 adjusted class'!J538)</f>
        <v>2538.6198769831367</v>
      </c>
      <c r="H538" s="39">
        <f>IF(INDEX('Discl output_ class'!$B:$T,MATCH('Class output'!$A538,'Discl output_ class'!$B:$B,FALSE),MATCH('Class output'!H$1,'Discl output_ class'!$B$1:$T$1,FALSE))=0,0,'Inq6 adjusted class'!K538)</f>
        <v>2669.7015831234653</v>
      </c>
      <c r="I538" s="39">
        <f>IF(INDEX('Discl output_ class'!$B:$T,MATCH('Class output'!$A538,'Discl output_ class'!$B:$B,FALSE),MATCH('Class output'!I$1,'Discl output_ class'!$B$1:$T$1,FALSE))=0,0,'Inq6 adjusted class'!L538)</f>
        <v>2855.378341369506</v>
      </c>
      <c r="J538" s="39">
        <f>IF(INDEX('Discl output_ class'!$B:$T,MATCH('Class output'!$A538,'Discl output_ class'!$B:$B,FALSE),MATCH('Class output'!J$1,'Discl output_ class'!$B$1:$T$1,FALSE))=0,0,'Inq6 adjusted class'!M538)</f>
        <v>3031.6299588300899</v>
      </c>
      <c r="K538" s="39">
        <f>IF(INDEX('Discl output_ class'!$B:$T,MATCH('Class output'!$A538,'Discl output_ class'!$B:$B,FALSE),MATCH('Class output'!K$1,'Discl output_ class'!$B$1:$T$1,FALSE))=0,0,'Inq6 adjusted class'!N538)</f>
        <v>1739.6462652134342</v>
      </c>
      <c r="L538" s="39">
        <f>IF(INDEX('Discl output_ class'!$B:$T,MATCH('Class output'!$A538,'Discl output_ class'!$B:$B,FALSE),MATCH('Class output'!L$1,'Discl output_ class'!$B$1:$T$1,FALSE))=0,0,'Inq6 adjusted class'!O538)</f>
        <v>4563.2164749776966</v>
      </c>
      <c r="M538" s="39">
        <f>IF(INDEX('Discl output_ class'!$B:$T,MATCH('Class output'!$A538,'Discl output_ class'!$B:$B,FALSE),MATCH('Class output'!M$1,'Discl output_ class'!$B$1:$T$1,FALSE))=0,0,'Inq6 adjusted class'!P538)</f>
        <v>2249.6529741726176</v>
      </c>
      <c r="N538" s="39">
        <f>IF(INDEX('Discl output_ class'!$B:$T,MATCH('Class output'!$A538,'Discl output_ class'!$B:$B,FALSE),MATCH('Class output'!N$1,'Discl output_ class'!$B$1:$T$1,FALSE))=0,0,'Inq6 adjusted class'!Q538)</f>
        <v>2843.1291485424131</v>
      </c>
      <c r="O538" s="39">
        <f>IF(INDEX('Discl output_ class'!$B:$T,MATCH('Class output'!$A538,'Discl output_ class'!$B:$B,FALSE),MATCH('Class output'!O$1,'Discl output_ class'!$B$1:$T$1,FALSE))=0,0,'Inq6 adjusted class'!R538)</f>
        <v>2910.9706382686231</v>
      </c>
      <c r="P538" s="39">
        <f>IF(INDEX('Discl output_ class'!$B:$T,MATCH('Class output'!$A538,'Discl output_ class'!$B:$B,FALSE),MATCH('Class output'!P$1,'Discl output_ class'!$B$1:$T$1,FALSE))=0,0,'Inq6 adjusted class'!S538)</f>
        <v>3873.7128015647968</v>
      </c>
      <c r="Q538" s="39">
        <f>IF(INDEX('Discl output_ class'!$B:$T,MATCH('Class output'!$A538,'Discl output_ class'!$B:$B,FALSE),MATCH('Class output'!Q$1,'Discl output_ class'!$B$1:$T$1,FALSE))=0,0,'Inq6 adjusted class'!T538)</f>
        <v>2464.9839746164821</v>
      </c>
      <c r="R538" s="39">
        <f>IF(INDEX('Discl output_ class'!$B:$T,MATCH('Class output'!$A538,'Discl output_ class'!$B:$B,FALSE),MATCH('Class output'!R$1,'Discl output_ class'!$B$1:$T$1,FALSE))=0,0,'Inq6 adjusted class'!U538)</f>
        <v>3279.8945680745996</v>
      </c>
      <c r="S538" s="39">
        <f>IF(INDEX('Discl output_ class'!$B:$T,MATCH('Class output'!$A538,'Discl output_ class'!$B:$B,FALSE),MATCH('Class output'!S$1,'Discl output_ class'!$B$1:$T$1,FALSE))=0,0,'Inq6 adjusted class'!V538)</f>
        <v>3516.1350543793315</v>
      </c>
      <c r="T538" s="39">
        <f>IFERROR(VLOOKUP(A538,'Output A'!B:E,4,FALSE),0)</f>
        <v>3902.44</v>
      </c>
    </row>
    <row r="539" spans="1:20" x14ac:dyDescent="0.3">
      <c r="A539" s="6">
        <f>'Discl output_ class'!B539</f>
        <v>8129</v>
      </c>
      <c r="B539" s="39">
        <f>IF(INDEX('Discl output_ class'!$B:$T,MATCH('Class output'!$A539,'Discl output_ class'!$B:$B,FALSE),MATCH('Class output'!B$1,'Discl output_ class'!$B$1:$T$1,FALSE))=0,0,'Inq6 adjusted class'!E539)</f>
        <v>5526.4587639621468</v>
      </c>
      <c r="C539" s="39">
        <f>IF(INDEX('Discl output_ class'!$B:$T,MATCH('Class output'!$A539,'Discl output_ class'!$B:$B,FALSE),MATCH('Class output'!C$1,'Discl output_ class'!$B$1:$T$1,FALSE))=0,0,'Inq6 adjusted class'!F539)</f>
        <v>4985.842247699612</v>
      </c>
      <c r="D539" s="39">
        <f>IF(INDEX('Discl output_ class'!$B:$T,MATCH('Class output'!$A539,'Discl output_ class'!$B:$B,FALSE),MATCH('Class output'!D$1,'Discl output_ class'!$B$1:$T$1,FALSE))=0,0,'Inq6 adjusted class'!G539)</f>
        <v>5891.8921711168468</v>
      </c>
      <c r="E539" s="39">
        <f>IF(INDEX('Discl output_ class'!$B:$T,MATCH('Class output'!$A539,'Discl output_ class'!$B:$B,FALSE),MATCH('Class output'!E$1,'Discl output_ class'!$B$1:$T$1,FALSE))=0,0,'Inq6 adjusted class'!H539)</f>
        <v>5532.8142658428333</v>
      </c>
      <c r="F539" s="39">
        <f>IF(INDEX('Discl output_ class'!$B:$T,MATCH('Class output'!$A539,'Discl output_ class'!$B:$B,FALSE),MATCH('Class output'!F$1,'Discl output_ class'!$B$1:$T$1,FALSE))=0,0,'Inq6 adjusted class'!I539)</f>
        <v>5329.2855823123364</v>
      </c>
      <c r="G539" s="39">
        <f>IF(INDEX('Discl output_ class'!$B:$T,MATCH('Class output'!$A539,'Discl output_ class'!$B:$B,FALSE),MATCH('Class output'!G$1,'Discl output_ class'!$B$1:$T$1,FALSE))=0,0,'Inq6 adjusted class'!J539)</f>
        <v>5221.7978058776835</v>
      </c>
      <c r="H539" s="39">
        <f>IF(INDEX('Discl output_ class'!$B:$T,MATCH('Class output'!$A539,'Discl output_ class'!$B:$B,FALSE),MATCH('Class output'!H$1,'Discl output_ class'!$B$1:$T$1,FALSE))=0,0,'Inq6 adjusted class'!K539)</f>
        <v>5641.3391252813499</v>
      </c>
      <c r="I539" s="39">
        <f>IF(INDEX('Discl output_ class'!$B:$T,MATCH('Class output'!$A539,'Discl output_ class'!$B:$B,FALSE),MATCH('Class output'!I$1,'Discl output_ class'!$B$1:$T$1,FALSE))=0,0,'Inq6 adjusted class'!L539)</f>
        <v>5461.8155637096797</v>
      </c>
      <c r="J539" s="39">
        <f>IF(INDEX('Discl output_ class'!$B:$T,MATCH('Class output'!$A539,'Discl output_ class'!$B:$B,FALSE),MATCH('Class output'!J$1,'Discl output_ class'!$B$1:$T$1,FALSE))=0,0,'Inq6 adjusted class'!M539)</f>
        <v>6111.3618640702771</v>
      </c>
      <c r="K539" s="39">
        <f>IF(INDEX('Discl output_ class'!$B:$T,MATCH('Class output'!$A539,'Discl output_ class'!$B:$B,FALSE),MATCH('Class output'!K$1,'Discl output_ class'!$B$1:$T$1,FALSE))=0,0,'Inq6 adjusted class'!N539)</f>
        <v>5847.45896997006</v>
      </c>
      <c r="L539" s="39">
        <f>IF(INDEX('Discl output_ class'!$B:$T,MATCH('Class output'!$A539,'Discl output_ class'!$B:$B,FALSE),MATCH('Class output'!L$1,'Discl output_ class'!$B$1:$T$1,FALSE))=0,0,'Inq6 adjusted class'!O539)</f>
        <v>6210.3334683963249</v>
      </c>
      <c r="M539" s="39">
        <f>IF(INDEX('Discl output_ class'!$B:$T,MATCH('Class output'!$A539,'Discl output_ class'!$B:$B,FALSE),MATCH('Class output'!M$1,'Discl output_ class'!$B$1:$T$1,FALSE))=0,0,'Inq6 adjusted class'!P539)</f>
        <v>8199.8390713187255</v>
      </c>
      <c r="N539" s="39">
        <f>IF(INDEX('Discl output_ class'!$B:$T,MATCH('Class output'!$A539,'Discl output_ class'!$B:$B,FALSE),MATCH('Class output'!N$1,'Discl output_ class'!$B$1:$T$1,FALSE))=0,0,'Inq6 adjusted class'!Q539)</f>
        <v>7955.4418147705264</v>
      </c>
      <c r="O539" s="39">
        <f>IF(INDEX('Discl output_ class'!$B:$T,MATCH('Class output'!$A539,'Discl output_ class'!$B:$B,FALSE),MATCH('Class output'!O$1,'Discl output_ class'!$B$1:$T$1,FALSE))=0,0,'Inq6 adjusted class'!R539)</f>
        <v>7448.5716437584924</v>
      </c>
      <c r="P539" s="39">
        <f>IF(INDEX('Discl output_ class'!$B:$T,MATCH('Class output'!$A539,'Discl output_ class'!$B:$B,FALSE),MATCH('Class output'!P$1,'Discl output_ class'!$B$1:$T$1,FALSE))=0,0,'Inq6 adjusted class'!S539)</f>
        <v>10746.090986269877</v>
      </c>
      <c r="Q539" s="39">
        <f>IF(INDEX('Discl output_ class'!$B:$T,MATCH('Class output'!$A539,'Discl output_ class'!$B:$B,FALSE),MATCH('Class output'!Q$1,'Discl output_ class'!$B$1:$T$1,FALSE))=0,0,'Inq6 adjusted class'!T539)</f>
        <v>7825.0207210826702</v>
      </c>
      <c r="R539" s="39">
        <f>IF(INDEX('Discl output_ class'!$B:$T,MATCH('Class output'!$A539,'Discl output_ class'!$B:$B,FALSE),MATCH('Class output'!R$1,'Discl output_ class'!$B$1:$T$1,FALSE))=0,0,'Inq6 adjusted class'!U539)</f>
        <v>9053.7884476074287</v>
      </c>
      <c r="S539" s="39">
        <f>IF(INDEX('Discl output_ class'!$B:$T,MATCH('Class output'!$A539,'Discl output_ class'!$B:$B,FALSE),MATCH('Class output'!S$1,'Discl output_ class'!$B$1:$T$1,FALSE))=0,0,'Inq6 adjusted class'!V539)</f>
        <v>11132.65686218468</v>
      </c>
      <c r="T539" s="39">
        <f>IFERROR(VLOOKUP(A539,'Output A'!B:E,4,FALSE),0)</f>
        <v>12088.41</v>
      </c>
    </row>
    <row r="540" spans="1:20" x14ac:dyDescent="0.3">
      <c r="A540" s="6">
        <f>'Discl output_ class'!B540</f>
        <v>8130</v>
      </c>
      <c r="B540" s="39">
        <f>IF(INDEX('Discl output_ class'!$B:$T,MATCH('Class output'!$A540,'Discl output_ class'!$B:$B,FALSE),MATCH('Class output'!B$1,'Discl output_ class'!$B$1:$T$1,FALSE))=0,0,'Inq6 adjusted class'!E540)</f>
        <v>992.28191821588803</v>
      </c>
      <c r="C540" s="39">
        <f>IF(INDEX('Discl output_ class'!$B:$T,MATCH('Class output'!$A540,'Discl output_ class'!$B:$B,FALSE),MATCH('Class output'!C$1,'Discl output_ class'!$B$1:$T$1,FALSE))=0,0,'Inq6 adjusted class'!F540)</f>
        <v>1001.4793188046866</v>
      </c>
      <c r="D540" s="39">
        <f>IF(INDEX('Discl output_ class'!$B:$T,MATCH('Class output'!$A540,'Discl output_ class'!$B:$B,FALSE),MATCH('Class output'!D$1,'Discl output_ class'!$B$1:$T$1,FALSE))=0,0,'Inq6 adjusted class'!G540)</f>
        <v>1061.2046029870185</v>
      </c>
      <c r="E540" s="39">
        <f>IF(INDEX('Discl output_ class'!$B:$T,MATCH('Class output'!$A540,'Discl output_ class'!$B:$B,FALSE),MATCH('Class output'!E$1,'Discl output_ class'!$B$1:$T$1,FALSE))=0,0,'Inq6 adjusted class'!H540)</f>
        <v>1125.3632062064469</v>
      </c>
      <c r="F540" s="39">
        <f>IF(INDEX('Discl output_ class'!$B:$T,MATCH('Class output'!$A540,'Discl output_ class'!$B:$B,FALSE),MATCH('Class output'!F$1,'Discl output_ class'!$B$1:$T$1,FALSE))=0,0,'Inq6 adjusted class'!I540)</f>
        <v>1138.4460631175111</v>
      </c>
      <c r="G540" s="39">
        <f>IF(INDEX('Discl output_ class'!$B:$T,MATCH('Class output'!$A540,'Discl output_ class'!$B:$B,FALSE),MATCH('Class output'!G$1,'Discl output_ class'!$B$1:$T$1,FALSE))=0,0,'Inq6 adjusted class'!J540)</f>
        <v>1144.4881685125799</v>
      </c>
      <c r="H540" s="39">
        <f>IF(INDEX('Discl output_ class'!$B:$T,MATCH('Class output'!$A540,'Discl output_ class'!$B:$B,FALSE),MATCH('Class output'!H$1,'Discl output_ class'!$B$1:$T$1,FALSE))=0,0,'Inq6 adjusted class'!K540)</f>
        <v>1091.0203689528018</v>
      </c>
      <c r="I540" s="39">
        <f>IF(INDEX('Discl output_ class'!$B:$T,MATCH('Class output'!$A540,'Discl output_ class'!$B:$B,FALSE),MATCH('Class output'!I$1,'Discl output_ class'!$B$1:$T$1,FALSE))=0,0,'Inq6 adjusted class'!L540)</f>
        <v>1087.1014575342949</v>
      </c>
      <c r="J540" s="39">
        <f>IF(INDEX('Discl output_ class'!$B:$T,MATCH('Class output'!$A540,'Discl output_ class'!$B:$B,FALSE),MATCH('Class output'!J$1,'Discl output_ class'!$B$1:$T$1,FALSE))=0,0,'Inq6 adjusted class'!M540)</f>
        <v>3163.8862021767536</v>
      </c>
      <c r="K540" s="39">
        <f>IF(INDEX('Discl output_ class'!$B:$T,MATCH('Class output'!$A540,'Discl output_ class'!$B:$B,FALSE),MATCH('Class output'!K$1,'Discl output_ class'!$B$1:$T$1,FALSE))=0,0,'Inq6 adjusted class'!N540)</f>
        <v>3339.6392064913057</v>
      </c>
      <c r="L540" s="39">
        <f>IF(INDEX('Discl output_ class'!$B:$T,MATCH('Class output'!$A540,'Discl output_ class'!$B:$B,FALSE),MATCH('Class output'!L$1,'Discl output_ class'!$B$1:$T$1,FALSE))=0,0,'Inq6 adjusted class'!O540)</f>
        <v>3255.7441882448675</v>
      </c>
      <c r="M540" s="39">
        <f>IF(INDEX('Discl output_ class'!$B:$T,MATCH('Class output'!$A540,'Discl output_ class'!$B:$B,FALSE),MATCH('Class output'!M$1,'Discl output_ class'!$B$1:$T$1,FALSE))=0,0,'Inq6 adjusted class'!P540)</f>
        <v>3039.929149789958</v>
      </c>
      <c r="N540" s="39">
        <f>IF(INDEX('Discl output_ class'!$B:$T,MATCH('Class output'!$A540,'Discl output_ class'!$B:$B,FALSE),MATCH('Class output'!N$1,'Discl output_ class'!$B$1:$T$1,FALSE))=0,0,'Inq6 adjusted class'!Q540)</f>
        <v>3768.4151252249485</v>
      </c>
      <c r="O540" s="39">
        <f>IF(INDEX('Discl output_ class'!$B:$T,MATCH('Class output'!$A540,'Discl output_ class'!$B:$B,FALSE),MATCH('Class output'!O$1,'Discl output_ class'!$B$1:$T$1,FALSE))=0,0,'Inq6 adjusted class'!R540)</f>
        <v>4312.2924744648208</v>
      </c>
      <c r="P540" s="39">
        <f>IF(INDEX('Discl output_ class'!$B:$T,MATCH('Class output'!$A540,'Discl output_ class'!$B:$B,FALSE),MATCH('Class output'!P$1,'Discl output_ class'!$B$1:$T$1,FALSE))=0,0,'Inq6 adjusted class'!S540)</f>
        <v>5167.9736860735484</v>
      </c>
      <c r="Q540" s="39">
        <f>IF(INDEX('Discl output_ class'!$B:$T,MATCH('Class output'!$A540,'Discl output_ class'!$B:$B,FALSE),MATCH('Class output'!Q$1,'Discl output_ class'!$B$1:$T$1,FALSE))=0,0,'Inq6 adjusted class'!T540)</f>
        <v>4506.9387283685292</v>
      </c>
      <c r="R540" s="39">
        <f>IF(INDEX('Discl output_ class'!$B:$T,MATCH('Class output'!$A540,'Discl output_ class'!$B:$B,FALSE),MATCH('Class output'!R$1,'Discl output_ class'!$B$1:$T$1,FALSE))=0,0,'Inq6 adjusted class'!U540)</f>
        <v>4445.7100347863643</v>
      </c>
      <c r="S540" s="39">
        <f>IF(INDEX('Discl output_ class'!$B:$T,MATCH('Class output'!$A540,'Discl output_ class'!$B:$B,FALSE),MATCH('Class output'!S$1,'Discl output_ class'!$B$1:$T$1,FALSE))=0,0,'Inq6 adjusted class'!V540)</f>
        <v>9460.086629855914</v>
      </c>
      <c r="T540" s="39">
        <f>IFERROR(VLOOKUP(A540,'Output A'!B:E,4,FALSE),0)</f>
        <v>6336.42</v>
      </c>
    </row>
    <row r="541" spans="1:20" x14ac:dyDescent="0.3">
      <c r="A541" s="6" t="str">
        <f>'Discl output_ class'!B541</f>
        <v>821_19</v>
      </c>
      <c r="B541" s="39">
        <f>IF(INDEX('Discl output_ class'!$B:$T,MATCH('Class output'!$A541,'Discl output_ class'!$B:$B,FALSE),MATCH('Class output'!B$1,'Discl output_ class'!$B$1:$T$1,FALSE))=0,0,'Inq6 adjusted class'!E541)</f>
        <v>3717.5484829139396</v>
      </c>
      <c r="C541" s="39">
        <f>IF(INDEX('Discl output_ class'!$B:$T,MATCH('Class output'!$A541,'Discl output_ class'!$B:$B,FALSE),MATCH('Class output'!C$1,'Discl output_ class'!$B$1:$T$1,FALSE))=0,0,'Inq6 adjusted class'!F541)</f>
        <v>3844.8309033424507</v>
      </c>
      <c r="D541" s="39">
        <f>IF(INDEX('Discl output_ class'!$B:$T,MATCH('Class output'!$A541,'Discl output_ class'!$B:$B,FALSE),MATCH('Class output'!D$1,'Discl output_ class'!$B$1:$T$1,FALSE))=0,0,'Inq6 adjusted class'!G541)</f>
        <v>3986.4643496815575</v>
      </c>
      <c r="E541" s="39">
        <f>IF(INDEX('Discl output_ class'!$B:$T,MATCH('Class output'!$A541,'Discl output_ class'!$B:$B,FALSE),MATCH('Class output'!E$1,'Discl output_ class'!$B$1:$T$1,FALSE))=0,0,'Inq6 adjusted class'!H541)</f>
        <v>4209.58432854274</v>
      </c>
      <c r="F541" s="39">
        <f>IF(INDEX('Discl output_ class'!$B:$T,MATCH('Class output'!$A541,'Discl output_ class'!$B:$B,FALSE),MATCH('Class output'!F$1,'Discl output_ class'!$B$1:$T$1,FALSE))=0,0,'Inq6 adjusted class'!I541)</f>
        <v>3967.7118254803659</v>
      </c>
      <c r="G541" s="39">
        <f>IF(INDEX('Discl output_ class'!$B:$T,MATCH('Class output'!$A541,'Discl output_ class'!$B:$B,FALSE),MATCH('Class output'!G$1,'Discl output_ class'!$B$1:$T$1,FALSE))=0,0,'Inq6 adjusted class'!J541)</f>
        <v>3646.9324885247884</v>
      </c>
      <c r="H541" s="39">
        <f>IF(INDEX('Discl output_ class'!$B:$T,MATCH('Class output'!$A541,'Discl output_ class'!$B:$B,FALSE),MATCH('Class output'!H$1,'Discl output_ class'!$B$1:$T$1,FALSE))=0,0,'Inq6 adjusted class'!K541)</f>
        <v>3409.1553665087358</v>
      </c>
      <c r="I541" s="39">
        <f>IF(INDEX('Discl output_ class'!$B:$T,MATCH('Class output'!$A541,'Discl output_ class'!$B:$B,FALSE),MATCH('Class output'!I$1,'Discl output_ class'!$B$1:$T$1,FALSE))=0,0,'Inq6 adjusted class'!L541)</f>
        <v>3784.9103734213354</v>
      </c>
      <c r="J541" s="39">
        <f>IF(INDEX('Discl output_ class'!$B:$T,MATCH('Class output'!$A541,'Discl output_ class'!$B:$B,FALSE),MATCH('Class output'!J$1,'Discl output_ class'!$B$1:$T$1,FALSE))=0,0,'Inq6 adjusted class'!M541)</f>
        <v>4053.3434350640659</v>
      </c>
      <c r="K541" s="39">
        <f>IF(INDEX('Discl output_ class'!$B:$T,MATCH('Class output'!$A541,'Discl output_ class'!$B:$B,FALSE),MATCH('Class output'!K$1,'Discl output_ class'!$B$1:$T$1,FALSE))=0,0,'Inq6 adjusted class'!N541)</f>
        <v>4064.9397132067038</v>
      </c>
      <c r="L541" s="39">
        <f>IF(INDEX('Discl output_ class'!$B:$T,MATCH('Class output'!$A541,'Discl output_ class'!$B:$B,FALSE),MATCH('Class output'!L$1,'Discl output_ class'!$B$1:$T$1,FALSE))=0,0,'Inq6 adjusted class'!O541)</f>
        <v>3772.9140624830629</v>
      </c>
      <c r="M541" s="39">
        <f>IF(INDEX('Discl output_ class'!$B:$T,MATCH('Class output'!$A541,'Discl output_ class'!$B:$B,FALSE),MATCH('Class output'!M$1,'Discl output_ class'!$B$1:$T$1,FALSE))=0,0,'Inq6 adjusted class'!P541)</f>
        <v>3636.2797928025884</v>
      </c>
      <c r="N541" s="39">
        <f>IF(INDEX('Discl output_ class'!$B:$T,MATCH('Class output'!$A541,'Discl output_ class'!$B:$B,FALSE),MATCH('Class output'!N$1,'Discl output_ class'!$B$1:$T$1,FALSE))=0,0,'Inq6 adjusted class'!Q541)</f>
        <v>5065.8360444572209</v>
      </c>
      <c r="O541" s="39">
        <f>IF(INDEX('Discl output_ class'!$B:$T,MATCH('Class output'!$A541,'Discl output_ class'!$B:$B,FALSE),MATCH('Class output'!O$1,'Discl output_ class'!$B$1:$T$1,FALSE))=0,0,'Inq6 adjusted class'!R541)</f>
        <v>5963.0672352561824</v>
      </c>
      <c r="P541" s="39">
        <f>IF(INDEX('Discl output_ class'!$B:$T,MATCH('Class output'!$A541,'Discl output_ class'!$B:$B,FALSE),MATCH('Class output'!P$1,'Discl output_ class'!$B$1:$T$1,FALSE))=0,0,'Inq6 adjusted class'!S541)</f>
        <v>6914.6892507040639</v>
      </c>
      <c r="Q541" s="39">
        <f>IF(INDEX('Discl output_ class'!$B:$T,MATCH('Class output'!$A541,'Discl output_ class'!$B:$B,FALSE),MATCH('Class output'!Q$1,'Discl output_ class'!$B$1:$T$1,FALSE))=0,0,'Inq6 adjusted class'!T541)</f>
        <v>7969.2601882704739</v>
      </c>
      <c r="R541" s="39">
        <f>IF(INDEX('Discl output_ class'!$B:$T,MATCH('Class output'!$A541,'Discl output_ class'!$B:$B,FALSE),MATCH('Class output'!R$1,'Discl output_ class'!$B$1:$T$1,FALSE))=0,0,'Inq6 adjusted class'!U541)</f>
        <v>9189.0557838890036</v>
      </c>
      <c r="S541" s="39">
        <f>IF(INDEX('Discl output_ class'!$B:$T,MATCH('Class output'!$A541,'Discl output_ class'!$B:$B,FALSE),MATCH('Class output'!S$1,'Discl output_ class'!$B$1:$T$1,FALSE))=0,0,'Inq6 adjusted class'!V541)</f>
        <v>9696.4908807050597</v>
      </c>
      <c r="T541" s="39">
        <f>IFERROR(VLOOKUP(A541,'Output A'!B:E,4,FALSE),0)</f>
        <v>9888.68</v>
      </c>
    </row>
    <row r="542" spans="1:20" x14ac:dyDescent="0.3">
      <c r="A542" s="6">
        <f>'Discl output_ class'!B542</f>
        <v>8219</v>
      </c>
      <c r="B542" s="39">
        <f>IF(INDEX('Discl output_ class'!$B:$T,MATCH('Class output'!$A542,'Discl output_ class'!$B:$B,FALSE),MATCH('Class output'!B$1,'Discl output_ class'!$B$1:$T$1,FALSE))=0,0,'Inq6 adjusted class'!E542)</f>
        <v>0</v>
      </c>
      <c r="C542" s="39">
        <f>IF(INDEX('Discl output_ class'!$B:$T,MATCH('Class output'!$A542,'Discl output_ class'!$B:$B,FALSE),MATCH('Class output'!C$1,'Discl output_ class'!$B$1:$T$1,FALSE))=0,0,'Inq6 adjusted class'!F542)</f>
        <v>0</v>
      </c>
      <c r="D542" s="39">
        <f>IF(INDEX('Discl output_ class'!$B:$T,MATCH('Class output'!$A542,'Discl output_ class'!$B:$B,FALSE),MATCH('Class output'!D$1,'Discl output_ class'!$B$1:$T$1,FALSE))=0,0,'Inq6 adjusted class'!G542)</f>
        <v>0</v>
      </c>
      <c r="E542" s="39">
        <f>IF(INDEX('Discl output_ class'!$B:$T,MATCH('Class output'!$A542,'Discl output_ class'!$B:$B,FALSE),MATCH('Class output'!E$1,'Discl output_ class'!$B$1:$T$1,FALSE))=0,0,'Inq6 adjusted class'!H542)</f>
        <v>0</v>
      </c>
      <c r="F542" s="39">
        <f>IF(INDEX('Discl output_ class'!$B:$T,MATCH('Class output'!$A542,'Discl output_ class'!$B:$B,FALSE),MATCH('Class output'!F$1,'Discl output_ class'!$B$1:$T$1,FALSE))=0,0,'Inq6 adjusted class'!I542)</f>
        <v>0</v>
      </c>
      <c r="G542" s="39">
        <f>IF(INDEX('Discl output_ class'!$B:$T,MATCH('Class output'!$A542,'Discl output_ class'!$B:$B,FALSE),MATCH('Class output'!G$1,'Discl output_ class'!$B$1:$T$1,FALSE))=0,0,'Inq6 adjusted class'!J542)</f>
        <v>0</v>
      </c>
      <c r="H542" s="39">
        <f>IF(INDEX('Discl output_ class'!$B:$T,MATCH('Class output'!$A542,'Discl output_ class'!$B:$B,FALSE),MATCH('Class output'!H$1,'Discl output_ class'!$B$1:$T$1,FALSE))=0,0,'Inq6 adjusted class'!K542)</f>
        <v>0</v>
      </c>
      <c r="I542" s="39">
        <f>IF(INDEX('Discl output_ class'!$B:$T,MATCH('Class output'!$A542,'Discl output_ class'!$B:$B,FALSE),MATCH('Class output'!I$1,'Discl output_ class'!$B$1:$T$1,FALSE))=0,0,'Inq6 adjusted class'!L542)</f>
        <v>0</v>
      </c>
      <c r="J542" s="39">
        <f>IF(INDEX('Discl output_ class'!$B:$T,MATCH('Class output'!$A542,'Discl output_ class'!$B:$B,FALSE),MATCH('Class output'!J$1,'Discl output_ class'!$B$1:$T$1,FALSE))=0,0,'Inq6 adjusted class'!M542)</f>
        <v>0</v>
      </c>
      <c r="K542" s="39">
        <f>IF(INDEX('Discl output_ class'!$B:$T,MATCH('Class output'!$A542,'Discl output_ class'!$B:$B,FALSE),MATCH('Class output'!K$1,'Discl output_ class'!$B$1:$T$1,FALSE))=0,0,'Inq6 adjusted class'!N542)</f>
        <v>0</v>
      </c>
      <c r="L542" s="39">
        <f>IF(INDEX('Discl output_ class'!$B:$T,MATCH('Class output'!$A542,'Discl output_ class'!$B:$B,FALSE),MATCH('Class output'!L$1,'Discl output_ class'!$B$1:$T$1,FALSE))=0,0,'Inq6 adjusted class'!O542)</f>
        <v>0</v>
      </c>
      <c r="M542" s="39">
        <f>IF(INDEX('Discl output_ class'!$B:$T,MATCH('Class output'!$A542,'Discl output_ class'!$B:$B,FALSE),MATCH('Class output'!M$1,'Discl output_ class'!$B$1:$T$1,FALSE))=0,0,'Inq6 adjusted class'!P542)</f>
        <v>0</v>
      </c>
      <c r="N542" s="39">
        <f>IF(INDEX('Discl output_ class'!$B:$T,MATCH('Class output'!$A542,'Discl output_ class'!$B:$B,FALSE),MATCH('Class output'!N$1,'Discl output_ class'!$B$1:$T$1,FALSE))=0,0,'Inq6 adjusted class'!Q542)</f>
        <v>0</v>
      </c>
      <c r="O542" s="39">
        <f>IF(INDEX('Discl output_ class'!$B:$T,MATCH('Class output'!$A542,'Discl output_ class'!$B:$B,FALSE),MATCH('Class output'!O$1,'Discl output_ class'!$B$1:$T$1,FALSE))=0,0,'Inq6 adjusted class'!R542)</f>
        <v>0</v>
      </c>
      <c r="P542" s="39">
        <f>IF(INDEX('Discl output_ class'!$B:$T,MATCH('Class output'!$A542,'Discl output_ class'!$B:$B,FALSE),MATCH('Class output'!P$1,'Discl output_ class'!$B$1:$T$1,FALSE))=0,0,'Inq6 adjusted class'!S542)</f>
        <v>0</v>
      </c>
      <c r="Q542" s="39">
        <f>IF(INDEX('Discl output_ class'!$B:$T,MATCH('Class output'!$A542,'Discl output_ class'!$B:$B,FALSE),MATCH('Class output'!Q$1,'Discl output_ class'!$B$1:$T$1,FALSE))=0,0,'Inq6 adjusted class'!T542)</f>
        <v>0</v>
      </c>
      <c r="R542" s="39">
        <f>IF(INDEX('Discl output_ class'!$B:$T,MATCH('Class output'!$A542,'Discl output_ class'!$B:$B,FALSE),MATCH('Class output'!R$1,'Discl output_ class'!$B$1:$T$1,FALSE))=0,0,'Inq6 adjusted class'!U542)</f>
        <v>0</v>
      </c>
      <c r="S542" s="39">
        <f>IF(INDEX('Discl output_ class'!$B:$T,MATCH('Class output'!$A542,'Discl output_ class'!$B:$B,FALSE),MATCH('Class output'!S$1,'Discl output_ class'!$B$1:$T$1,FALSE))=0,0,'Inq6 adjusted class'!V542)</f>
        <v>0</v>
      </c>
      <c r="T542" s="39">
        <f>IFERROR(VLOOKUP(A542,'Output A'!B:E,4,FALSE),0)</f>
        <v>0</v>
      </c>
    </row>
    <row r="543" spans="1:20" x14ac:dyDescent="0.3">
      <c r="A543" s="6">
        <f>'Discl output_ class'!B543</f>
        <v>8220</v>
      </c>
      <c r="B543" s="39">
        <f>IF(INDEX('Discl output_ class'!$B:$T,MATCH('Class output'!$A543,'Discl output_ class'!$B:$B,FALSE),MATCH('Class output'!B$1,'Discl output_ class'!$B$1:$T$1,FALSE))=0,0,'Inq6 adjusted class'!E543)</f>
        <v>3112.8480902734159</v>
      </c>
      <c r="C543" s="39">
        <f>IF(INDEX('Discl output_ class'!$B:$T,MATCH('Class output'!$A543,'Discl output_ class'!$B:$B,FALSE),MATCH('Class output'!C$1,'Discl output_ class'!$B$1:$T$1,FALSE))=0,0,'Inq6 adjusted class'!F543)</f>
        <v>2962.5002285400428</v>
      </c>
      <c r="D543" s="39">
        <f>IF(INDEX('Discl output_ class'!$B:$T,MATCH('Class output'!$A543,'Discl output_ class'!$B:$B,FALSE),MATCH('Class output'!D$1,'Discl output_ class'!$B$1:$T$1,FALSE))=0,0,'Inq6 adjusted class'!G543)</f>
        <v>3037.4406793077128</v>
      </c>
      <c r="E543" s="39">
        <f>IF(INDEX('Discl output_ class'!$B:$T,MATCH('Class output'!$A543,'Discl output_ class'!$B:$B,FALSE),MATCH('Class output'!E$1,'Discl output_ class'!$B$1:$T$1,FALSE))=0,0,'Inq6 adjusted class'!H543)</f>
        <v>2979.8709676119583</v>
      </c>
      <c r="F543" s="39">
        <f>IF(INDEX('Discl output_ class'!$B:$T,MATCH('Class output'!$A543,'Discl output_ class'!$B:$B,FALSE),MATCH('Class output'!F$1,'Discl output_ class'!$B$1:$T$1,FALSE))=0,0,'Inq6 adjusted class'!I543)</f>
        <v>2629.0031245406935</v>
      </c>
      <c r="G543" s="39">
        <f>IF(INDEX('Discl output_ class'!$B:$T,MATCH('Class output'!$A543,'Discl output_ class'!$B:$B,FALSE),MATCH('Class output'!G$1,'Discl output_ class'!$B$1:$T$1,FALSE))=0,0,'Inq6 adjusted class'!J543)</f>
        <v>703.6992525904418</v>
      </c>
      <c r="H543" s="39">
        <f>IF(INDEX('Discl output_ class'!$B:$T,MATCH('Class output'!$A543,'Discl output_ class'!$B:$B,FALSE),MATCH('Class output'!H$1,'Discl output_ class'!$B$1:$T$1,FALSE))=0,0,'Inq6 adjusted class'!K543)</f>
        <v>1460.768480220604</v>
      </c>
      <c r="I543" s="39">
        <f>IF(INDEX('Discl output_ class'!$B:$T,MATCH('Class output'!$A543,'Discl output_ class'!$B:$B,FALSE),MATCH('Class output'!I$1,'Discl output_ class'!$B$1:$T$1,FALSE))=0,0,'Inq6 adjusted class'!L543)</f>
        <v>6948.9769064839766</v>
      </c>
      <c r="J543" s="39">
        <f>IF(INDEX('Discl output_ class'!$B:$T,MATCH('Class output'!$A543,'Discl output_ class'!$B:$B,FALSE),MATCH('Class output'!J$1,'Discl output_ class'!$B$1:$T$1,FALSE))=0,0,'Inq6 adjusted class'!M543)</f>
        <v>3433.0616910272784</v>
      </c>
      <c r="K543" s="39">
        <f>IF(INDEX('Discl output_ class'!$B:$T,MATCH('Class output'!$A543,'Discl output_ class'!$B:$B,FALSE),MATCH('Class output'!K$1,'Discl output_ class'!$B$1:$T$1,FALSE))=0,0,'Inq6 adjusted class'!N543)</f>
        <v>3273.2780634951223</v>
      </c>
      <c r="L543" s="39">
        <f>IF(INDEX('Discl output_ class'!$B:$T,MATCH('Class output'!$A543,'Discl output_ class'!$B:$B,FALSE),MATCH('Class output'!L$1,'Discl output_ class'!$B$1:$T$1,FALSE))=0,0,'Inq6 adjusted class'!O543)</f>
        <v>3374.0073107713315</v>
      </c>
      <c r="M543" s="39">
        <f>IF(INDEX('Discl output_ class'!$B:$T,MATCH('Class output'!$A543,'Discl output_ class'!$B:$B,FALSE),MATCH('Class output'!M$1,'Discl output_ class'!$B$1:$T$1,FALSE))=0,0,'Inq6 adjusted class'!P543)</f>
        <v>3947.2973120979095</v>
      </c>
      <c r="N543" s="39">
        <f>IF(INDEX('Discl output_ class'!$B:$T,MATCH('Class output'!$A543,'Discl output_ class'!$B:$B,FALSE),MATCH('Class output'!N$1,'Discl output_ class'!$B$1:$T$1,FALSE))=0,0,'Inq6 adjusted class'!Q543)</f>
        <v>5137.4283702887215</v>
      </c>
      <c r="O543" s="39">
        <f>IF(INDEX('Discl output_ class'!$B:$T,MATCH('Class output'!$A543,'Discl output_ class'!$B:$B,FALSE),MATCH('Class output'!O$1,'Discl output_ class'!$B$1:$T$1,FALSE))=0,0,'Inq6 adjusted class'!R543)</f>
        <v>5396.2347111600002</v>
      </c>
      <c r="P543" s="39">
        <f>IF(INDEX('Discl output_ class'!$B:$T,MATCH('Class output'!$A543,'Discl output_ class'!$B:$B,FALSE),MATCH('Class output'!P$1,'Discl output_ class'!$B$1:$T$1,FALSE))=0,0,'Inq6 adjusted class'!S543)</f>
        <v>4807.6254207522124</v>
      </c>
      <c r="Q543" s="39">
        <f>IF(INDEX('Discl output_ class'!$B:$T,MATCH('Class output'!$A543,'Discl output_ class'!$B:$B,FALSE),MATCH('Class output'!Q$1,'Discl output_ class'!$B$1:$T$1,FALSE))=0,0,'Inq6 adjusted class'!T543)</f>
        <v>5763.6294460482859</v>
      </c>
      <c r="R543" s="39">
        <f>IF(INDEX('Discl output_ class'!$B:$T,MATCH('Class output'!$A543,'Discl output_ class'!$B:$B,FALSE),MATCH('Class output'!R$1,'Discl output_ class'!$B$1:$T$1,FALSE))=0,0,'Inq6 adjusted class'!U543)</f>
        <v>6908.8375657013421</v>
      </c>
      <c r="S543" s="39">
        <f>IF(INDEX('Discl output_ class'!$B:$T,MATCH('Class output'!$A543,'Discl output_ class'!$B:$B,FALSE),MATCH('Class output'!S$1,'Discl output_ class'!$B$1:$T$1,FALSE))=0,0,'Inq6 adjusted class'!V543)</f>
        <v>5919.049332545057</v>
      </c>
      <c r="T543" s="39">
        <f>IFERROR(VLOOKUP(A543,'Output A'!B:E,4,FALSE),0)</f>
        <v>3892.27</v>
      </c>
    </row>
    <row r="544" spans="1:20" x14ac:dyDescent="0.3">
      <c r="A544" s="6">
        <f>'Discl output_ class'!B544</f>
        <v>8230</v>
      </c>
      <c r="B544" s="39">
        <f>IF(INDEX('Discl output_ class'!$B:$T,MATCH('Class output'!$A544,'Discl output_ class'!$B:$B,FALSE),MATCH('Class output'!B$1,'Discl output_ class'!$B$1:$T$1,FALSE))=0,0,'Inq6 adjusted class'!E544)</f>
        <v>5809.5778330382545</v>
      </c>
      <c r="C544" s="39">
        <f>IF(INDEX('Discl output_ class'!$B:$T,MATCH('Class output'!$A544,'Discl output_ class'!$B:$B,FALSE),MATCH('Class output'!C$1,'Discl output_ class'!$B$1:$T$1,FALSE))=0,0,'Inq6 adjusted class'!F544)</f>
        <v>6008.4877145517112</v>
      </c>
      <c r="D544" s="39">
        <f>IF(INDEX('Discl output_ class'!$B:$T,MATCH('Class output'!$A544,'Discl output_ class'!$B:$B,FALSE),MATCH('Class output'!D$1,'Discl output_ class'!$B$1:$T$1,FALSE))=0,0,'Inq6 adjusted class'!G544)</f>
        <v>6229.8245805133138</v>
      </c>
      <c r="E544" s="39">
        <f>IF(INDEX('Discl output_ class'!$B:$T,MATCH('Class output'!$A544,'Discl output_ class'!$B:$B,FALSE),MATCH('Class output'!E$1,'Discl output_ class'!$B$1:$T$1,FALSE))=0,0,'Inq6 adjusted class'!H544)</f>
        <v>6578.5040635805681</v>
      </c>
      <c r="F544" s="39">
        <f>IF(INDEX('Discl output_ class'!$B:$T,MATCH('Class output'!$A544,'Discl output_ class'!$B:$B,FALSE),MATCH('Class output'!F$1,'Discl output_ class'!$B$1:$T$1,FALSE))=0,0,'Inq6 adjusted class'!I544)</f>
        <v>6200.5191795445126</v>
      </c>
      <c r="G544" s="39">
        <f>IF(INDEX('Discl output_ class'!$B:$T,MATCH('Class output'!$A544,'Discl output_ class'!$B:$B,FALSE),MATCH('Class output'!G$1,'Discl output_ class'!$B$1:$T$1,FALSE))=0,0,'Inq6 adjusted class'!J544)</f>
        <v>5699.223087821968</v>
      </c>
      <c r="H544" s="39">
        <f>IF(INDEX('Discl output_ class'!$B:$T,MATCH('Class output'!$A544,'Discl output_ class'!$B:$B,FALSE),MATCH('Class output'!H$1,'Discl output_ class'!$B$1:$T$1,FALSE))=0,0,'Inq6 adjusted class'!K544)</f>
        <v>5327.6382373171236</v>
      </c>
      <c r="I544" s="39">
        <f>IF(INDEX('Discl output_ class'!$B:$T,MATCH('Class output'!$A544,'Discl output_ class'!$B:$B,FALSE),MATCH('Class output'!I$1,'Discl output_ class'!$B$1:$T$1,FALSE))=0,0,'Inq6 adjusted class'!L544)</f>
        <v>5914.8472458467131</v>
      </c>
      <c r="J544" s="39">
        <f>IF(INDEX('Discl output_ class'!$B:$T,MATCH('Class output'!$A544,'Discl output_ class'!$B:$B,FALSE),MATCH('Class output'!J$1,'Discl output_ class'!$B$1:$T$1,FALSE))=0,0,'Inq6 adjusted class'!M544)</f>
        <v>6334.3394923477772</v>
      </c>
      <c r="K544" s="39">
        <f>IF(INDEX('Discl output_ class'!$B:$T,MATCH('Class output'!$A544,'Discl output_ class'!$B:$B,FALSE),MATCH('Class output'!K$1,'Discl output_ class'!$B$1:$T$1,FALSE))=0,0,'Inq6 adjusted class'!N544)</f>
        <v>6074.0143770295645</v>
      </c>
      <c r="L544" s="39">
        <f>IF(INDEX('Discl output_ class'!$B:$T,MATCH('Class output'!$A544,'Discl output_ class'!$B:$B,FALSE),MATCH('Class output'!L$1,'Discl output_ class'!$B$1:$T$1,FALSE))=0,0,'Inq6 adjusted class'!O544)</f>
        <v>6142.6330722427256</v>
      </c>
      <c r="M544" s="39">
        <f>IF(INDEX('Discl output_ class'!$B:$T,MATCH('Class output'!$A544,'Discl output_ class'!$B:$B,FALSE),MATCH('Class output'!M$1,'Discl output_ class'!$B$1:$T$1,FALSE))=0,0,'Inq6 adjusted class'!P544)</f>
        <v>5568.5252175943497</v>
      </c>
      <c r="N544" s="39">
        <f>IF(INDEX('Discl output_ class'!$B:$T,MATCH('Class output'!$A544,'Discl output_ class'!$B:$B,FALSE),MATCH('Class output'!N$1,'Discl output_ class'!$B$1:$T$1,FALSE))=0,0,'Inq6 adjusted class'!Q544)</f>
        <v>6567.2300279987012</v>
      </c>
      <c r="O544" s="39">
        <f>IF(INDEX('Discl output_ class'!$B:$T,MATCH('Class output'!$A544,'Discl output_ class'!$B:$B,FALSE),MATCH('Class output'!O$1,'Discl output_ class'!$B$1:$T$1,FALSE))=0,0,'Inq6 adjusted class'!R544)</f>
        <v>5778.4227661870664</v>
      </c>
      <c r="P544" s="39">
        <f>IF(INDEX('Discl output_ class'!$B:$T,MATCH('Class output'!$A544,'Discl output_ class'!$B:$B,FALSE),MATCH('Class output'!P$1,'Discl output_ class'!$B$1:$T$1,FALSE))=0,0,'Inq6 adjusted class'!S544)</f>
        <v>5707.8289688144623</v>
      </c>
      <c r="Q544" s="39">
        <f>IF(INDEX('Discl output_ class'!$B:$T,MATCH('Class output'!$A544,'Discl output_ class'!$B:$B,FALSE),MATCH('Class output'!Q$1,'Discl output_ class'!$B$1:$T$1,FALSE))=0,0,'Inq6 adjusted class'!T544)</f>
        <v>6688.3600055534598</v>
      </c>
      <c r="R544" s="39">
        <f>IF(INDEX('Discl output_ class'!$B:$T,MATCH('Class output'!$A544,'Discl output_ class'!$B:$B,FALSE),MATCH('Class output'!R$1,'Discl output_ class'!$B$1:$T$1,FALSE))=0,0,'Inq6 adjusted class'!U544)</f>
        <v>7561.7768595852267</v>
      </c>
      <c r="S544" s="39">
        <f>IF(INDEX('Discl output_ class'!$B:$T,MATCH('Class output'!$A544,'Discl output_ class'!$B:$B,FALSE),MATCH('Class output'!S$1,'Discl output_ class'!$B$1:$T$1,FALSE))=0,0,'Inq6 adjusted class'!V544)</f>
        <v>7277.3723950880667</v>
      </c>
      <c r="T544" s="39">
        <f>IFERROR(VLOOKUP(A544,'Output A'!B:E,4,FALSE),0)</f>
        <v>7222.78</v>
      </c>
    </row>
    <row r="545" spans="1:20" x14ac:dyDescent="0.3">
      <c r="A545" s="6" t="str">
        <f>'Discl output_ class'!B545</f>
        <v>829_129</v>
      </c>
      <c r="B545" s="39">
        <f>IF(INDEX('Discl output_ class'!$B:$T,MATCH('Class output'!$A545,'Discl output_ class'!$B:$B,FALSE),MATCH('Class output'!B$1,'Discl output_ class'!$B$1:$T$1,FALSE))=0,0,'Inq6 adjusted class'!E545)</f>
        <v>57281.034863197099</v>
      </c>
      <c r="C545" s="39">
        <f>IF(INDEX('Discl output_ class'!$B:$T,MATCH('Class output'!$A545,'Discl output_ class'!$B:$B,FALSE),MATCH('Class output'!C$1,'Discl output_ class'!$B$1:$T$1,FALSE))=0,0,'Inq6 adjusted class'!F545)</f>
        <v>59242.238273333372</v>
      </c>
      <c r="D545" s="39">
        <f>IF(INDEX('Discl output_ class'!$B:$T,MATCH('Class output'!$A545,'Discl output_ class'!$B:$B,FALSE),MATCH('Class output'!D$1,'Discl output_ class'!$B$1:$T$1,FALSE))=0,0,'Inq6 adjusted class'!G545)</f>
        <v>61424.566335719755</v>
      </c>
      <c r="E545" s="39">
        <f>IF(INDEX('Discl output_ class'!$B:$T,MATCH('Class output'!$A545,'Discl output_ class'!$B:$B,FALSE),MATCH('Class output'!E$1,'Discl output_ class'!$B$1:$T$1,FALSE))=0,0,'Inq6 adjusted class'!H545)</f>
        <v>64862.461859224946</v>
      </c>
      <c r="F545" s="39">
        <f>IF(INDEX('Discl output_ class'!$B:$T,MATCH('Class output'!$A545,'Discl output_ class'!$B:$B,FALSE),MATCH('Class output'!F$1,'Discl output_ class'!$B$1:$T$1,FALSE))=0,0,'Inq6 adjusted class'!I545)</f>
        <v>61135.622157189668</v>
      </c>
      <c r="G545" s="39">
        <f>IF(INDEX('Discl output_ class'!$B:$T,MATCH('Class output'!$A545,'Discl output_ class'!$B:$B,FALSE),MATCH('Class output'!G$1,'Discl output_ class'!$B$1:$T$1,FALSE))=0,0,'Inq6 adjusted class'!J545)</f>
        <v>56192.963717630308</v>
      </c>
      <c r="H545" s="39">
        <f>IF(INDEX('Discl output_ class'!$B:$T,MATCH('Class output'!$A545,'Discl output_ class'!$B:$B,FALSE),MATCH('Class output'!H$1,'Discl output_ class'!$B$1:$T$1,FALSE))=0,0,'Inq6 adjusted class'!K545)</f>
        <v>52529.226801092176</v>
      </c>
      <c r="I545" s="39">
        <f>IF(INDEX('Discl output_ class'!$B:$T,MATCH('Class output'!$A545,'Discl output_ class'!$B:$B,FALSE),MATCH('Class output'!I$1,'Discl output_ class'!$B$1:$T$1,FALSE))=0,0,'Inq6 adjusted class'!L545)</f>
        <v>58318.965858943135</v>
      </c>
      <c r="J545" s="39">
        <f>IF(INDEX('Discl output_ class'!$B:$T,MATCH('Class output'!$A545,'Discl output_ class'!$B:$B,FALSE),MATCH('Class output'!J$1,'Discl output_ class'!$B$1:$T$1,FALSE))=0,0,'Inq6 adjusted class'!M545)</f>
        <v>62455.058134016756</v>
      </c>
      <c r="K545" s="39">
        <f>IF(INDEX('Discl output_ class'!$B:$T,MATCH('Class output'!$A545,'Discl output_ class'!$B:$B,FALSE),MATCH('Class output'!K$1,'Discl output_ class'!$B$1:$T$1,FALSE))=0,0,'Inq6 adjusted class'!N545)</f>
        <v>69569.962998892355</v>
      </c>
      <c r="L545" s="39">
        <f>IF(INDEX('Discl output_ class'!$B:$T,MATCH('Class output'!$A545,'Discl output_ class'!$B:$B,FALSE),MATCH('Class output'!L$1,'Discl output_ class'!$B$1:$T$1,FALSE))=0,0,'Inq6 adjusted class'!O545)</f>
        <v>51992.89078620667</v>
      </c>
      <c r="M545" s="39">
        <f>IF(INDEX('Discl output_ class'!$B:$T,MATCH('Class output'!$A545,'Discl output_ class'!$B:$B,FALSE),MATCH('Class output'!M$1,'Discl output_ class'!$B$1:$T$1,FALSE))=0,0,'Inq6 adjusted class'!P545)</f>
        <v>47416.893220221777</v>
      </c>
      <c r="N545" s="39">
        <f>IF(INDEX('Discl output_ class'!$B:$T,MATCH('Class output'!$A545,'Discl output_ class'!$B:$B,FALSE),MATCH('Class output'!N$1,'Discl output_ class'!$B$1:$T$1,FALSE))=0,0,'Inq6 adjusted class'!Q545)</f>
        <v>57027.227521410212</v>
      </c>
      <c r="O545" s="39">
        <f>IF(INDEX('Discl output_ class'!$B:$T,MATCH('Class output'!$A545,'Discl output_ class'!$B:$B,FALSE),MATCH('Class output'!O$1,'Discl output_ class'!$B$1:$T$1,FALSE))=0,0,'Inq6 adjusted class'!R545)</f>
        <v>53923.424129948493</v>
      </c>
      <c r="P545" s="39">
        <f>IF(INDEX('Discl output_ class'!$B:$T,MATCH('Class output'!$A545,'Discl output_ class'!$B:$B,FALSE),MATCH('Class output'!P$1,'Discl output_ class'!$B$1:$T$1,FALSE))=0,0,'Inq6 adjusted class'!S545)</f>
        <v>51405.016416682578</v>
      </c>
      <c r="Q545" s="39">
        <f>IF(INDEX('Discl output_ class'!$B:$T,MATCH('Class output'!$A545,'Discl output_ class'!$B:$B,FALSE),MATCH('Class output'!Q$1,'Discl output_ class'!$B$1:$T$1,FALSE))=0,0,'Inq6 adjusted class'!T545)</f>
        <v>57071.899079758012</v>
      </c>
      <c r="R545" s="39">
        <f>IF(INDEX('Discl output_ class'!$B:$T,MATCH('Class output'!$A545,'Discl output_ class'!$B:$B,FALSE),MATCH('Class output'!R$1,'Discl output_ class'!$B$1:$T$1,FALSE))=0,0,'Inq6 adjusted class'!U545)</f>
        <v>68372.203392930125</v>
      </c>
      <c r="S545" s="39">
        <f>IF(INDEX('Discl output_ class'!$B:$T,MATCH('Class output'!$A545,'Discl output_ class'!$B:$B,FALSE),MATCH('Class output'!S$1,'Discl output_ class'!$B$1:$T$1,FALSE))=0,0,'Inq6 adjusted class'!V545)</f>
        <v>69359.926357171382</v>
      </c>
      <c r="T545" s="39">
        <f>IFERROR(VLOOKUP(A545,'Output A'!B:E,4,FALSE),0)</f>
        <v>72963.752286500006</v>
      </c>
    </row>
    <row r="546" spans="1:20" x14ac:dyDescent="0.3">
      <c r="A546" s="6">
        <f>'Discl output_ class'!B546</f>
        <v>8292</v>
      </c>
      <c r="B546" s="39">
        <f>IF(INDEX('Discl output_ class'!$B:$T,MATCH('Class output'!$A546,'Discl output_ class'!$B:$B,FALSE),MATCH('Class output'!B$1,'Discl output_ class'!$B$1:$T$1,FALSE))=0,0,'Inq6 adjusted class'!E546)</f>
        <v>0</v>
      </c>
      <c r="C546" s="39">
        <f>IF(INDEX('Discl output_ class'!$B:$T,MATCH('Class output'!$A546,'Discl output_ class'!$B:$B,FALSE),MATCH('Class output'!C$1,'Discl output_ class'!$B$1:$T$1,FALSE))=0,0,'Inq6 adjusted class'!F546)</f>
        <v>0</v>
      </c>
      <c r="D546" s="39">
        <f>IF(INDEX('Discl output_ class'!$B:$T,MATCH('Class output'!$A546,'Discl output_ class'!$B:$B,FALSE),MATCH('Class output'!D$1,'Discl output_ class'!$B$1:$T$1,FALSE))=0,0,'Inq6 adjusted class'!G546)</f>
        <v>0</v>
      </c>
      <c r="E546" s="39">
        <f>IF(INDEX('Discl output_ class'!$B:$T,MATCH('Class output'!$A546,'Discl output_ class'!$B:$B,FALSE),MATCH('Class output'!E$1,'Discl output_ class'!$B$1:$T$1,FALSE))=0,0,'Inq6 adjusted class'!H546)</f>
        <v>0</v>
      </c>
      <c r="F546" s="39">
        <f>IF(INDEX('Discl output_ class'!$B:$T,MATCH('Class output'!$A546,'Discl output_ class'!$B:$B,FALSE),MATCH('Class output'!F$1,'Discl output_ class'!$B$1:$T$1,FALSE))=0,0,'Inq6 adjusted class'!I546)</f>
        <v>0</v>
      </c>
      <c r="G546" s="39">
        <f>IF(INDEX('Discl output_ class'!$B:$T,MATCH('Class output'!$A546,'Discl output_ class'!$B:$B,FALSE),MATCH('Class output'!G$1,'Discl output_ class'!$B$1:$T$1,FALSE))=0,0,'Inq6 adjusted class'!J546)</f>
        <v>0</v>
      </c>
      <c r="H546" s="39">
        <f>IF(INDEX('Discl output_ class'!$B:$T,MATCH('Class output'!$A546,'Discl output_ class'!$B:$B,FALSE),MATCH('Class output'!H$1,'Discl output_ class'!$B$1:$T$1,FALSE))=0,0,'Inq6 adjusted class'!K546)</f>
        <v>0</v>
      </c>
      <c r="I546" s="39">
        <f>IF(INDEX('Discl output_ class'!$B:$T,MATCH('Class output'!$A546,'Discl output_ class'!$B:$B,FALSE),MATCH('Class output'!I$1,'Discl output_ class'!$B$1:$T$1,FALSE))=0,0,'Inq6 adjusted class'!L546)</f>
        <v>0</v>
      </c>
      <c r="J546" s="39">
        <f>IF(INDEX('Discl output_ class'!$B:$T,MATCH('Class output'!$A546,'Discl output_ class'!$B:$B,FALSE),MATCH('Class output'!J$1,'Discl output_ class'!$B$1:$T$1,FALSE))=0,0,'Inq6 adjusted class'!M546)</f>
        <v>0</v>
      </c>
      <c r="K546" s="39">
        <f>IF(INDEX('Discl output_ class'!$B:$T,MATCH('Class output'!$A546,'Discl output_ class'!$B:$B,FALSE),MATCH('Class output'!K$1,'Discl output_ class'!$B$1:$T$1,FALSE))=0,0,'Inq6 adjusted class'!N546)</f>
        <v>0</v>
      </c>
      <c r="L546" s="39">
        <f>IF(INDEX('Discl output_ class'!$B:$T,MATCH('Class output'!$A546,'Discl output_ class'!$B:$B,FALSE),MATCH('Class output'!L$1,'Discl output_ class'!$B$1:$T$1,FALSE))=0,0,'Inq6 adjusted class'!O546)</f>
        <v>0</v>
      </c>
      <c r="M546" s="39">
        <f>IF(INDEX('Discl output_ class'!$B:$T,MATCH('Class output'!$A546,'Discl output_ class'!$B:$B,FALSE),MATCH('Class output'!M$1,'Discl output_ class'!$B$1:$T$1,FALSE))=0,0,'Inq6 adjusted class'!P546)</f>
        <v>0</v>
      </c>
      <c r="N546" s="39">
        <f>IF(INDEX('Discl output_ class'!$B:$T,MATCH('Class output'!$A546,'Discl output_ class'!$B:$B,FALSE),MATCH('Class output'!N$1,'Discl output_ class'!$B$1:$T$1,FALSE))=0,0,'Inq6 adjusted class'!Q546)</f>
        <v>0</v>
      </c>
      <c r="O546" s="39">
        <f>IF(INDEX('Discl output_ class'!$B:$T,MATCH('Class output'!$A546,'Discl output_ class'!$B:$B,FALSE),MATCH('Class output'!O$1,'Discl output_ class'!$B$1:$T$1,FALSE))=0,0,'Inq6 adjusted class'!R546)</f>
        <v>0</v>
      </c>
      <c r="P546" s="39">
        <f>IF(INDEX('Discl output_ class'!$B:$T,MATCH('Class output'!$A546,'Discl output_ class'!$B:$B,FALSE),MATCH('Class output'!P$1,'Discl output_ class'!$B$1:$T$1,FALSE))=0,0,'Inq6 adjusted class'!S546)</f>
        <v>0</v>
      </c>
      <c r="Q546" s="39">
        <f>IF(INDEX('Discl output_ class'!$B:$T,MATCH('Class output'!$A546,'Discl output_ class'!$B:$B,FALSE),MATCH('Class output'!Q$1,'Discl output_ class'!$B$1:$T$1,FALSE))=0,0,'Inq6 adjusted class'!T546)</f>
        <v>0</v>
      </c>
      <c r="R546" s="39">
        <f>IF(INDEX('Discl output_ class'!$B:$T,MATCH('Class output'!$A546,'Discl output_ class'!$B:$B,FALSE),MATCH('Class output'!R$1,'Discl output_ class'!$B$1:$T$1,FALSE))=0,0,'Inq6 adjusted class'!U546)</f>
        <v>0</v>
      </c>
      <c r="S546" s="39">
        <f>IF(INDEX('Discl output_ class'!$B:$T,MATCH('Class output'!$A546,'Discl output_ class'!$B:$B,FALSE),MATCH('Class output'!S$1,'Discl output_ class'!$B$1:$T$1,FALSE))=0,0,'Inq6 adjusted class'!V546)</f>
        <v>0</v>
      </c>
      <c r="T546" s="39">
        <f>IFERROR(VLOOKUP(A546,'Output A'!B:E,4,FALSE),0)</f>
        <v>0</v>
      </c>
    </row>
    <row r="547" spans="1:20" x14ac:dyDescent="0.3">
      <c r="A547" s="6">
        <f>'Discl output_ class'!B547</f>
        <v>8299</v>
      </c>
      <c r="B547" s="39">
        <f>IF(INDEX('Discl output_ class'!$B:$T,MATCH('Class output'!$A547,'Discl output_ class'!$B:$B,FALSE),MATCH('Class output'!B$1,'Discl output_ class'!$B$1:$T$1,FALSE))=0,0,'Inq6 adjusted class'!E547)</f>
        <v>0</v>
      </c>
      <c r="C547" s="39">
        <f>IF(INDEX('Discl output_ class'!$B:$T,MATCH('Class output'!$A547,'Discl output_ class'!$B:$B,FALSE),MATCH('Class output'!C$1,'Discl output_ class'!$B$1:$T$1,FALSE))=0,0,'Inq6 adjusted class'!F547)</f>
        <v>0</v>
      </c>
      <c r="D547" s="39">
        <f>IF(INDEX('Discl output_ class'!$B:$T,MATCH('Class output'!$A547,'Discl output_ class'!$B:$B,FALSE),MATCH('Class output'!D$1,'Discl output_ class'!$B$1:$T$1,FALSE))=0,0,'Inq6 adjusted class'!G547)</f>
        <v>0</v>
      </c>
      <c r="E547" s="39">
        <f>IF(INDEX('Discl output_ class'!$B:$T,MATCH('Class output'!$A547,'Discl output_ class'!$B:$B,FALSE),MATCH('Class output'!E$1,'Discl output_ class'!$B$1:$T$1,FALSE))=0,0,'Inq6 adjusted class'!H547)</f>
        <v>0</v>
      </c>
      <c r="F547" s="39">
        <f>IF(INDEX('Discl output_ class'!$B:$T,MATCH('Class output'!$A547,'Discl output_ class'!$B:$B,FALSE),MATCH('Class output'!F$1,'Discl output_ class'!$B$1:$T$1,FALSE))=0,0,'Inq6 adjusted class'!I547)</f>
        <v>0</v>
      </c>
      <c r="G547" s="39">
        <f>IF(INDEX('Discl output_ class'!$B:$T,MATCH('Class output'!$A547,'Discl output_ class'!$B:$B,FALSE),MATCH('Class output'!G$1,'Discl output_ class'!$B$1:$T$1,FALSE))=0,0,'Inq6 adjusted class'!J547)</f>
        <v>0</v>
      </c>
      <c r="H547" s="39">
        <f>IF(INDEX('Discl output_ class'!$B:$T,MATCH('Class output'!$A547,'Discl output_ class'!$B:$B,FALSE),MATCH('Class output'!H$1,'Discl output_ class'!$B$1:$T$1,FALSE))=0,0,'Inq6 adjusted class'!K547)</f>
        <v>0</v>
      </c>
      <c r="I547" s="39">
        <f>IF(INDEX('Discl output_ class'!$B:$T,MATCH('Class output'!$A547,'Discl output_ class'!$B:$B,FALSE),MATCH('Class output'!I$1,'Discl output_ class'!$B$1:$T$1,FALSE))=0,0,'Inq6 adjusted class'!L547)</f>
        <v>0</v>
      </c>
      <c r="J547" s="39">
        <f>IF(INDEX('Discl output_ class'!$B:$T,MATCH('Class output'!$A547,'Discl output_ class'!$B:$B,FALSE),MATCH('Class output'!J$1,'Discl output_ class'!$B$1:$T$1,FALSE))=0,0,'Inq6 adjusted class'!M547)</f>
        <v>0</v>
      </c>
      <c r="K547" s="39">
        <f>IF(INDEX('Discl output_ class'!$B:$T,MATCH('Class output'!$A547,'Discl output_ class'!$B:$B,FALSE),MATCH('Class output'!K$1,'Discl output_ class'!$B$1:$T$1,FALSE))=0,0,'Inq6 adjusted class'!N547)</f>
        <v>0</v>
      </c>
      <c r="L547" s="39">
        <f>IF(INDEX('Discl output_ class'!$B:$T,MATCH('Class output'!$A547,'Discl output_ class'!$B:$B,FALSE),MATCH('Class output'!L$1,'Discl output_ class'!$B$1:$T$1,FALSE))=0,0,'Inq6 adjusted class'!O547)</f>
        <v>0</v>
      </c>
      <c r="M547" s="39">
        <f>IF(INDEX('Discl output_ class'!$B:$T,MATCH('Class output'!$A547,'Discl output_ class'!$B:$B,FALSE),MATCH('Class output'!M$1,'Discl output_ class'!$B$1:$T$1,FALSE))=0,0,'Inq6 adjusted class'!P547)</f>
        <v>0</v>
      </c>
      <c r="N547" s="39">
        <f>IF(INDEX('Discl output_ class'!$B:$T,MATCH('Class output'!$A547,'Discl output_ class'!$B:$B,FALSE),MATCH('Class output'!N$1,'Discl output_ class'!$B$1:$T$1,FALSE))=0,0,'Inq6 adjusted class'!Q547)</f>
        <v>0</v>
      </c>
      <c r="O547" s="39">
        <f>IF(INDEX('Discl output_ class'!$B:$T,MATCH('Class output'!$A547,'Discl output_ class'!$B:$B,FALSE),MATCH('Class output'!O$1,'Discl output_ class'!$B$1:$T$1,FALSE))=0,0,'Inq6 adjusted class'!R547)</f>
        <v>0</v>
      </c>
      <c r="P547" s="39">
        <f>IF(INDEX('Discl output_ class'!$B:$T,MATCH('Class output'!$A547,'Discl output_ class'!$B:$B,FALSE),MATCH('Class output'!P$1,'Discl output_ class'!$B$1:$T$1,FALSE))=0,0,'Inq6 adjusted class'!S547)</f>
        <v>0</v>
      </c>
      <c r="Q547" s="39">
        <f>IF(INDEX('Discl output_ class'!$B:$T,MATCH('Class output'!$A547,'Discl output_ class'!$B:$B,FALSE),MATCH('Class output'!Q$1,'Discl output_ class'!$B$1:$T$1,FALSE))=0,0,'Inq6 adjusted class'!T547)</f>
        <v>0</v>
      </c>
      <c r="R547" s="39">
        <f>IF(INDEX('Discl output_ class'!$B:$T,MATCH('Class output'!$A547,'Discl output_ class'!$B:$B,FALSE),MATCH('Class output'!R$1,'Discl output_ class'!$B$1:$T$1,FALSE))=0,0,'Inq6 adjusted class'!U547)</f>
        <v>0</v>
      </c>
      <c r="S547" s="39">
        <f>IF(INDEX('Discl output_ class'!$B:$T,MATCH('Class output'!$A547,'Discl output_ class'!$B:$B,FALSE),MATCH('Class output'!S$1,'Discl output_ class'!$B$1:$T$1,FALSE))=0,0,'Inq6 adjusted class'!V547)</f>
        <v>0</v>
      </c>
      <c r="T547" s="39">
        <f>IFERROR(VLOOKUP(A547,'Output A'!B:E,4,FALSE),0)</f>
        <v>0</v>
      </c>
    </row>
    <row r="548" spans="1:20" x14ac:dyDescent="0.3">
      <c r="A548" s="6">
        <f>'Discl output_ class'!B548</f>
        <v>8411</v>
      </c>
      <c r="B548" s="39">
        <f>IF(INDEX('Discl output_ class'!$B:$T,MATCH('Class output'!$A548,'Discl output_ class'!$B:$B,FALSE),MATCH('Class output'!B$1,'Discl output_ class'!$B$1:$T$1,FALSE))=0,0,'Inq6 adjusted class'!E548)</f>
        <v>75710.044053921112</v>
      </c>
      <c r="C548" s="39">
        <f>IF(INDEX('Discl output_ class'!$B:$T,MATCH('Class output'!$A548,'Discl output_ class'!$B:$B,FALSE),MATCH('Class output'!C$1,'Discl output_ class'!$B$1:$T$1,FALSE))=0,0,'Inq6 adjusted class'!F548)</f>
        <v>100252.7879799145</v>
      </c>
      <c r="D548" s="39">
        <f>IF(INDEX('Discl output_ class'!$B:$T,MATCH('Class output'!$A548,'Discl output_ class'!$B:$B,FALSE),MATCH('Class output'!D$1,'Discl output_ class'!$B$1:$T$1,FALSE))=0,0,'Inq6 adjusted class'!G548)</f>
        <v>84578.863210882264</v>
      </c>
      <c r="E548" s="39">
        <f>IF(INDEX('Discl output_ class'!$B:$T,MATCH('Class output'!$A548,'Discl output_ class'!$B:$B,FALSE),MATCH('Class output'!E$1,'Discl output_ class'!$B$1:$T$1,FALSE))=0,0,'Inq6 adjusted class'!H548)</f>
        <v>84905.03830444433</v>
      </c>
      <c r="F548" s="39">
        <f>IF(INDEX('Discl output_ class'!$B:$T,MATCH('Class output'!$A548,'Discl output_ class'!$B:$B,FALSE),MATCH('Class output'!F$1,'Discl output_ class'!$B$1:$T$1,FALSE))=0,0,'Inq6 adjusted class'!I548)</f>
        <v>96606.84980506431</v>
      </c>
      <c r="G548" s="39">
        <f>IF(INDEX('Discl output_ class'!$B:$T,MATCH('Class output'!$A548,'Discl output_ class'!$B:$B,FALSE),MATCH('Class output'!G$1,'Discl output_ class'!$B$1:$T$1,FALSE))=0,0,'Inq6 adjusted class'!J548)</f>
        <v>98571.979534383179</v>
      </c>
      <c r="H548" s="39">
        <f>IF(INDEX('Discl output_ class'!$B:$T,MATCH('Class output'!$A548,'Discl output_ class'!$B:$B,FALSE),MATCH('Class output'!H$1,'Discl output_ class'!$B$1:$T$1,FALSE))=0,0,'Inq6 adjusted class'!K548)</f>
        <v>96196.888294305652</v>
      </c>
      <c r="I548" s="39">
        <f>IF(INDEX('Discl output_ class'!$B:$T,MATCH('Class output'!$A548,'Discl output_ class'!$B:$B,FALSE),MATCH('Class output'!I$1,'Discl output_ class'!$B$1:$T$1,FALSE))=0,0,'Inq6 adjusted class'!L548)</f>
        <v>97206.129513807449</v>
      </c>
      <c r="J548" s="39">
        <f>IF(INDEX('Discl output_ class'!$B:$T,MATCH('Class output'!$A548,'Discl output_ class'!$B:$B,FALSE),MATCH('Class output'!J$1,'Discl output_ class'!$B$1:$T$1,FALSE))=0,0,'Inq6 adjusted class'!M548)</f>
        <v>101978.61530889543</v>
      </c>
      <c r="K548" s="39">
        <f>IF(INDEX('Discl output_ class'!$B:$T,MATCH('Class output'!$A548,'Discl output_ class'!$B:$B,FALSE),MATCH('Class output'!K$1,'Discl output_ class'!$B$1:$T$1,FALSE))=0,0,'Inq6 adjusted class'!N548)</f>
        <v>90663.385898346081</v>
      </c>
      <c r="L548" s="39">
        <f>IF(INDEX('Discl output_ class'!$B:$T,MATCH('Class output'!$A548,'Discl output_ class'!$B:$B,FALSE),MATCH('Class output'!L$1,'Discl output_ class'!$B$1:$T$1,FALSE))=0,0,'Inq6 adjusted class'!O548)</f>
        <v>93577.880836101394</v>
      </c>
      <c r="M548" s="39">
        <f>IF(INDEX('Discl output_ class'!$B:$T,MATCH('Class output'!$A548,'Discl output_ class'!$B:$B,FALSE),MATCH('Class output'!M$1,'Discl output_ class'!$B$1:$T$1,FALSE))=0,0,'Inq6 adjusted class'!P548)</f>
        <v>104240.85220520555</v>
      </c>
      <c r="N548" s="39">
        <f>IF(INDEX('Discl output_ class'!$B:$T,MATCH('Class output'!$A548,'Discl output_ class'!$B:$B,FALSE),MATCH('Class output'!N$1,'Discl output_ class'!$B$1:$T$1,FALSE))=0,0,'Inq6 adjusted class'!Q548)</f>
        <v>99230.992620215358</v>
      </c>
      <c r="O548" s="39">
        <f>IF(INDEX('Discl output_ class'!$B:$T,MATCH('Class output'!$A548,'Discl output_ class'!$B:$B,FALSE),MATCH('Class output'!O$1,'Discl output_ class'!$B$1:$T$1,FALSE))=0,0,'Inq6 adjusted class'!R548)</f>
        <v>101324.08487168203</v>
      </c>
      <c r="P548" s="39">
        <f>IF(INDEX('Discl output_ class'!$B:$T,MATCH('Class output'!$A548,'Discl output_ class'!$B:$B,FALSE),MATCH('Class output'!P$1,'Discl output_ class'!$B$1:$T$1,FALSE))=0,0,'Inq6 adjusted class'!S548)</f>
        <v>101751.58885288564</v>
      </c>
      <c r="Q548" s="39">
        <f>IF(INDEX('Discl output_ class'!$B:$T,MATCH('Class output'!$A548,'Discl output_ class'!$B:$B,FALSE),MATCH('Class output'!Q$1,'Discl output_ class'!$B$1:$T$1,FALSE))=0,0,'Inq6 adjusted class'!T548)</f>
        <v>104300.63227159175</v>
      </c>
      <c r="R548" s="39">
        <f>IF(INDEX('Discl output_ class'!$B:$T,MATCH('Class output'!$A548,'Discl output_ class'!$B:$B,FALSE),MATCH('Class output'!R$1,'Discl output_ class'!$B$1:$T$1,FALSE))=0,0,'Inq6 adjusted class'!U548)</f>
        <v>108756.60034409465</v>
      </c>
      <c r="S548" s="39">
        <f>IF(INDEX('Discl output_ class'!$B:$T,MATCH('Class output'!$A548,'Discl output_ class'!$B:$B,FALSE),MATCH('Class output'!S$1,'Discl output_ class'!$B$1:$T$1,FALSE))=0,0,'Inq6 adjusted class'!V548)</f>
        <v>108886.92469863901</v>
      </c>
      <c r="T548" s="39">
        <f>IFERROR(VLOOKUP(A548,'Output A'!B:E,4,FALSE),0)</f>
        <v>110148.59</v>
      </c>
    </row>
    <row r="549" spans="1:20" x14ac:dyDescent="0.3">
      <c r="A549" s="6">
        <f>'Discl output_ class'!B549</f>
        <v>8412</v>
      </c>
      <c r="B549" s="39">
        <f>IF(INDEX('Discl output_ class'!$B:$T,MATCH('Class output'!$A549,'Discl output_ class'!$B:$B,FALSE),MATCH('Class output'!B$1,'Discl output_ class'!$B$1:$T$1,FALSE))=0,0,'Inq6 adjusted class'!E549)</f>
        <v>38807.500479992981</v>
      </c>
      <c r="C549" s="39">
        <f>IF(INDEX('Discl output_ class'!$B:$T,MATCH('Class output'!$A549,'Discl output_ class'!$B:$B,FALSE),MATCH('Class output'!C$1,'Discl output_ class'!$B$1:$T$1,FALSE))=0,0,'Inq6 adjusted class'!F549)</f>
        <v>35034.310206134316</v>
      </c>
      <c r="D549" s="39">
        <f>IF(INDEX('Discl output_ class'!$B:$T,MATCH('Class output'!$A549,'Discl output_ class'!$B:$B,FALSE),MATCH('Class output'!D$1,'Discl output_ class'!$B$1:$T$1,FALSE))=0,0,'Inq6 adjusted class'!G549)</f>
        <v>37798.025221208045</v>
      </c>
      <c r="E549" s="39">
        <f>IF(INDEX('Discl output_ class'!$B:$T,MATCH('Class output'!$A549,'Discl output_ class'!$B:$B,FALSE),MATCH('Class output'!E$1,'Discl output_ class'!$B$1:$T$1,FALSE))=0,0,'Inq6 adjusted class'!H549)</f>
        <v>36218.40585058961</v>
      </c>
      <c r="F549" s="39">
        <f>IF(INDEX('Discl output_ class'!$B:$T,MATCH('Class output'!$A549,'Discl output_ class'!$B:$B,FALSE),MATCH('Class output'!F$1,'Discl output_ class'!$B$1:$T$1,FALSE))=0,0,'Inq6 adjusted class'!I549)</f>
        <v>28813.570414571419</v>
      </c>
      <c r="G549" s="39">
        <f>IF(INDEX('Discl output_ class'!$B:$T,MATCH('Class output'!$A549,'Discl output_ class'!$B:$B,FALSE),MATCH('Class output'!G$1,'Discl output_ class'!$B$1:$T$1,FALSE))=0,0,'Inq6 adjusted class'!J549)</f>
        <v>34907.056838297533</v>
      </c>
      <c r="H549" s="39">
        <f>IF(INDEX('Discl output_ class'!$B:$T,MATCH('Class output'!$A549,'Discl output_ class'!$B:$B,FALSE),MATCH('Class output'!H$1,'Discl output_ class'!$B$1:$T$1,FALSE))=0,0,'Inq6 adjusted class'!K549)</f>
        <v>30894.895579123306</v>
      </c>
      <c r="I549" s="39">
        <f>IF(INDEX('Discl output_ class'!$B:$T,MATCH('Class output'!$A549,'Discl output_ class'!$B:$B,FALSE),MATCH('Class output'!I$1,'Discl output_ class'!$B$1:$T$1,FALSE))=0,0,'Inq6 adjusted class'!L549)</f>
        <v>36716.58404185847</v>
      </c>
      <c r="J549" s="39">
        <f>IF(INDEX('Discl output_ class'!$B:$T,MATCH('Class output'!$A549,'Discl output_ class'!$B:$B,FALSE),MATCH('Class output'!J$1,'Discl output_ class'!$B$1:$T$1,FALSE))=0,0,'Inq6 adjusted class'!M549)</f>
        <v>32989.561675689962</v>
      </c>
      <c r="K549" s="39">
        <f>IF(INDEX('Discl output_ class'!$B:$T,MATCH('Class output'!$A549,'Discl output_ class'!$B:$B,FALSE),MATCH('Class output'!K$1,'Discl output_ class'!$B$1:$T$1,FALSE))=0,0,'Inq6 adjusted class'!N549)</f>
        <v>31334.204575335491</v>
      </c>
      <c r="L549" s="39">
        <f>IF(INDEX('Discl output_ class'!$B:$T,MATCH('Class output'!$A549,'Discl output_ class'!$B:$B,FALSE),MATCH('Class output'!L$1,'Discl output_ class'!$B$1:$T$1,FALSE))=0,0,'Inq6 adjusted class'!O549)</f>
        <v>24331.886606400436</v>
      </c>
      <c r="M549" s="39">
        <f>IF(INDEX('Discl output_ class'!$B:$T,MATCH('Class output'!$A549,'Discl output_ class'!$B:$B,FALSE),MATCH('Class output'!M$1,'Discl output_ class'!$B$1:$T$1,FALSE))=0,0,'Inq6 adjusted class'!P549)</f>
        <v>24562.265534263181</v>
      </c>
      <c r="N549" s="39">
        <f>IF(INDEX('Discl output_ class'!$B:$T,MATCH('Class output'!$A549,'Discl output_ class'!$B:$B,FALSE),MATCH('Class output'!N$1,'Discl output_ class'!$B$1:$T$1,FALSE))=0,0,'Inq6 adjusted class'!Q549)</f>
        <v>26165.785866198901</v>
      </c>
      <c r="O549" s="39">
        <f>IF(INDEX('Discl output_ class'!$B:$T,MATCH('Class output'!$A549,'Discl output_ class'!$B:$B,FALSE),MATCH('Class output'!O$1,'Discl output_ class'!$B$1:$T$1,FALSE))=0,0,'Inq6 adjusted class'!R549)</f>
        <v>19629.29100253035</v>
      </c>
      <c r="P549" s="39">
        <f>IF(INDEX('Discl output_ class'!$B:$T,MATCH('Class output'!$A549,'Discl output_ class'!$B:$B,FALSE),MATCH('Class output'!P$1,'Discl output_ class'!$B$1:$T$1,FALSE))=0,0,'Inq6 adjusted class'!S549)</f>
        <v>18076.697368053472</v>
      </c>
      <c r="Q549" s="39">
        <f>IF(INDEX('Discl output_ class'!$B:$T,MATCH('Class output'!$A549,'Discl output_ class'!$B:$B,FALSE),MATCH('Class output'!Q$1,'Discl output_ class'!$B$1:$T$1,FALSE))=0,0,'Inq6 adjusted class'!T549)</f>
        <v>17947.67684108104</v>
      </c>
      <c r="R549" s="39">
        <f>IF(INDEX('Discl output_ class'!$B:$T,MATCH('Class output'!$A549,'Discl output_ class'!$B:$B,FALSE),MATCH('Class output'!R$1,'Discl output_ class'!$B$1:$T$1,FALSE))=0,0,'Inq6 adjusted class'!U549)</f>
        <v>19782.740641087003</v>
      </c>
      <c r="S549" s="39">
        <f>IF(INDEX('Discl output_ class'!$B:$T,MATCH('Class output'!$A549,'Discl output_ class'!$B:$B,FALSE),MATCH('Class output'!S$1,'Discl output_ class'!$B$1:$T$1,FALSE))=0,0,'Inq6 adjusted class'!V549)</f>
        <v>17838.241189349545</v>
      </c>
      <c r="T549" s="39">
        <f>IFERROR(VLOOKUP(A549,'Output A'!B:E,4,FALSE),0)</f>
        <v>16457.34</v>
      </c>
    </row>
    <row r="550" spans="1:20" x14ac:dyDescent="0.3">
      <c r="A550" s="6">
        <f>'Discl output_ class'!B550</f>
        <v>8413</v>
      </c>
      <c r="B550" s="39">
        <f>IF(INDEX('Discl output_ class'!$B:$T,MATCH('Class output'!$A550,'Discl output_ class'!$B:$B,FALSE),MATCH('Class output'!B$1,'Discl output_ class'!$B$1:$T$1,FALSE))=0,0,'Inq6 adjusted class'!E550)</f>
        <v>10386.627401361871</v>
      </c>
      <c r="C550" s="39">
        <f>IF(INDEX('Discl output_ class'!$B:$T,MATCH('Class output'!$A550,'Discl output_ class'!$B:$B,FALSE),MATCH('Class output'!C$1,'Discl output_ class'!$B$1:$T$1,FALSE))=0,0,'Inq6 adjusted class'!F550)</f>
        <v>7463.56398975921</v>
      </c>
      <c r="D550" s="39">
        <f>IF(INDEX('Discl output_ class'!$B:$T,MATCH('Class output'!$A550,'Discl output_ class'!$B:$B,FALSE),MATCH('Class output'!D$1,'Discl output_ class'!$B$1:$T$1,FALSE))=0,0,'Inq6 adjusted class'!G550)</f>
        <v>8430.1470653576707</v>
      </c>
      <c r="E550" s="39">
        <f>IF(INDEX('Discl output_ class'!$B:$T,MATCH('Class output'!$A550,'Discl output_ class'!$B:$B,FALSE),MATCH('Class output'!E$1,'Discl output_ class'!$B$1:$T$1,FALSE))=0,0,'Inq6 adjusted class'!H550)</f>
        <v>5328.4222418506224</v>
      </c>
      <c r="F550" s="39">
        <f>IF(INDEX('Discl output_ class'!$B:$T,MATCH('Class output'!$A550,'Discl output_ class'!$B:$B,FALSE),MATCH('Class output'!F$1,'Discl output_ class'!$B$1:$T$1,FALSE))=0,0,'Inq6 adjusted class'!I550)</f>
        <v>7972.6663117126127</v>
      </c>
      <c r="G550" s="39">
        <f>IF(INDEX('Discl output_ class'!$B:$T,MATCH('Class output'!$A550,'Discl output_ class'!$B:$B,FALSE),MATCH('Class output'!G$1,'Discl output_ class'!$B$1:$T$1,FALSE))=0,0,'Inq6 adjusted class'!J550)</f>
        <v>9634.547057005384</v>
      </c>
      <c r="H550" s="39">
        <f>IF(INDEX('Discl output_ class'!$B:$T,MATCH('Class output'!$A550,'Discl output_ class'!$B:$B,FALSE),MATCH('Class output'!H$1,'Discl output_ class'!$B$1:$T$1,FALSE))=0,0,'Inq6 adjusted class'!K550)</f>
        <v>9277.8417943780223</v>
      </c>
      <c r="I550" s="39">
        <f>IF(INDEX('Discl output_ class'!$B:$T,MATCH('Class output'!$A550,'Discl output_ class'!$B:$B,FALSE),MATCH('Class output'!I$1,'Discl output_ class'!$B$1:$T$1,FALSE))=0,0,'Inq6 adjusted class'!L550)</f>
        <v>7670.3214845143075</v>
      </c>
      <c r="J550" s="39">
        <f>IF(INDEX('Discl output_ class'!$B:$T,MATCH('Class output'!$A550,'Discl output_ class'!$B:$B,FALSE),MATCH('Class output'!J$1,'Discl output_ class'!$B$1:$T$1,FALSE))=0,0,'Inq6 adjusted class'!M550)</f>
        <v>5972.7963963621169</v>
      </c>
      <c r="K550" s="39">
        <f>IF(INDEX('Discl output_ class'!$B:$T,MATCH('Class output'!$A550,'Discl output_ class'!$B:$B,FALSE),MATCH('Class output'!K$1,'Discl output_ class'!$B$1:$T$1,FALSE))=0,0,'Inq6 adjusted class'!N550)</f>
        <v>6075.2522272208271</v>
      </c>
      <c r="L550" s="39">
        <f>IF(INDEX('Discl output_ class'!$B:$T,MATCH('Class output'!$A550,'Discl output_ class'!$B:$B,FALSE),MATCH('Class output'!L$1,'Discl output_ class'!$B$1:$T$1,FALSE))=0,0,'Inq6 adjusted class'!O550)</f>
        <v>8279.3623111443976</v>
      </c>
      <c r="M550" s="39">
        <f>IF(INDEX('Discl output_ class'!$B:$T,MATCH('Class output'!$A550,'Discl output_ class'!$B:$B,FALSE),MATCH('Class output'!M$1,'Discl output_ class'!$B$1:$T$1,FALSE))=0,0,'Inq6 adjusted class'!P550)</f>
        <v>9215.7197469510738</v>
      </c>
      <c r="N550" s="39">
        <f>IF(INDEX('Discl output_ class'!$B:$T,MATCH('Class output'!$A550,'Discl output_ class'!$B:$B,FALSE),MATCH('Class output'!N$1,'Discl output_ class'!$B$1:$T$1,FALSE))=0,0,'Inq6 adjusted class'!Q550)</f>
        <v>8471.6801290690237</v>
      </c>
      <c r="O550" s="39">
        <f>IF(INDEX('Discl output_ class'!$B:$T,MATCH('Class output'!$A550,'Discl output_ class'!$B:$B,FALSE),MATCH('Class output'!O$1,'Discl output_ class'!$B$1:$T$1,FALSE))=0,0,'Inq6 adjusted class'!R550)</f>
        <v>5992.6200044776642</v>
      </c>
      <c r="P550" s="39">
        <f>IF(INDEX('Discl output_ class'!$B:$T,MATCH('Class output'!$A550,'Discl output_ class'!$B:$B,FALSE),MATCH('Class output'!P$1,'Discl output_ class'!$B$1:$T$1,FALSE))=0,0,'Inq6 adjusted class'!S550)</f>
        <v>6087.6317531547593</v>
      </c>
      <c r="Q550" s="39">
        <f>IF(INDEX('Discl output_ class'!$B:$T,MATCH('Class output'!$A550,'Discl output_ class'!$B:$B,FALSE),MATCH('Class output'!Q$1,'Discl output_ class'!$B$1:$T$1,FALSE))=0,0,'Inq6 adjusted class'!T550)</f>
        <v>3413.81228017389</v>
      </c>
      <c r="R550" s="39">
        <f>IF(INDEX('Discl output_ class'!$B:$T,MATCH('Class output'!$A550,'Discl output_ class'!$B:$B,FALSE),MATCH('Class output'!R$1,'Discl output_ class'!$B$1:$T$1,FALSE))=0,0,'Inq6 adjusted class'!U550)</f>
        <v>3033.5574750528972</v>
      </c>
      <c r="S550" s="39">
        <f>IF(INDEX('Discl output_ class'!$B:$T,MATCH('Class output'!$A550,'Discl output_ class'!$B:$B,FALSE),MATCH('Class output'!S$1,'Discl output_ class'!$B$1:$T$1,FALSE))=0,0,'Inq6 adjusted class'!V550)</f>
        <v>2820.5254225799927</v>
      </c>
      <c r="T550" s="39">
        <f>IFERROR(VLOOKUP(A550,'Output A'!B:E,4,FALSE),0)</f>
        <v>2951.74</v>
      </c>
    </row>
    <row r="551" spans="1:20" x14ac:dyDescent="0.3">
      <c r="A551" s="6">
        <f>'Discl output_ class'!B551</f>
        <v>8421</v>
      </c>
      <c r="B551" s="39">
        <f>IF(INDEX('Discl output_ class'!$B:$T,MATCH('Class output'!$A551,'Discl output_ class'!$B:$B,FALSE),MATCH('Class output'!B$1,'Discl output_ class'!$B$1:$T$1,FALSE))=0,0,'Inq6 adjusted class'!E551)</f>
        <v>0</v>
      </c>
      <c r="C551" s="39">
        <f>IF(INDEX('Discl output_ class'!$B:$T,MATCH('Class output'!$A551,'Discl output_ class'!$B:$B,FALSE),MATCH('Class output'!C$1,'Discl output_ class'!$B$1:$T$1,FALSE))=0,0,'Inq6 adjusted class'!F551)</f>
        <v>0</v>
      </c>
      <c r="D551" s="39">
        <f>IF(INDEX('Discl output_ class'!$B:$T,MATCH('Class output'!$A551,'Discl output_ class'!$B:$B,FALSE),MATCH('Class output'!D$1,'Discl output_ class'!$B$1:$T$1,FALSE))=0,0,'Inq6 adjusted class'!G551)</f>
        <v>0</v>
      </c>
      <c r="E551" s="39">
        <f>IF(INDEX('Discl output_ class'!$B:$T,MATCH('Class output'!$A551,'Discl output_ class'!$B:$B,FALSE),MATCH('Class output'!E$1,'Discl output_ class'!$B$1:$T$1,FALSE))=0,0,'Inq6 adjusted class'!H551)</f>
        <v>0</v>
      </c>
      <c r="F551" s="39">
        <f>IF(INDEX('Discl output_ class'!$B:$T,MATCH('Class output'!$A551,'Discl output_ class'!$B:$B,FALSE),MATCH('Class output'!F$1,'Discl output_ class'!$B$1:$T$1,FALSE))=0,0,'Inq6 adjusted class'!I551)</f>
        <v>0</v>
      </c>
      <c r="G551" s="39">
        <f>IF(INDEX('Discl output_ class'!$B:$T,MATCH('Class output'!$A551,'Discl output_ class'!$B:$B,FALSE),MATCH('Class output'!G$1,'Discl output_ class'!$B$1:$T$1,FALSE))=0,0,'Inq6 adjusted class'!J551)</f>
        <v>0</v>
      </c>
      <c r="H551" s="39">
        <f>IF(INDEX('Discl output_ class'!$B:$T,MATCH('Class output'!$A551,'Discl output_ class'!$B:$B,FALSE),MATCH('Class output'!H$1,'Discl output_ class'!$B$1:$T$1,FALSE))=0,0,'Inq6 adjusted class'!K551)</f>
        <v>0</v>
      </c>
      <c r="I551" s="39">
        <f>IF(INDEX('Discl output_ class'!$B:$T,MATCH('Class output'!$A551,'Discl output_ class'!$B:$B,FALSE),MATCH('Class output'!I$1,'Discl output_ class'!$B$1:$T$1,FALSE))=0,0,'Inq6 adjusted class'!L551)</f>
        <v>0</v>
      </c>
      <c r="J551" s="39">
        <f>IF(INDEX('Discl output_ class'!$B:$T,MATCH('Class output'!$A551,'Discl output_ class'!$B:$B,FALSE),MATCH('Class output'!J$1,'Discl output_ class'!$B$1:$T$1,FALSE))=0,0,'Inq6 adjusted class'!M551)</f>
        <v>0</v>
      </c>
      <c r="K551" s="39">
        <f>IF(INDEX('Discl output_ class'!$B:$T,MATCH('Class output'!$A551,'Discl output_ class'!$B:$B,FALSE),MATCH('Class output'!K$1,'Discl output_ class'!$B$1:$T$1,FALSE))=0,0,'Inq6 adjusted class'!N551)</f>
        <v>0</v>
      </c>
      <c r="L551" s="39">
        <f>IF(INDEX('Discl output_ class'!$B:$T,MATCH('Class output'!$A551,'Discl output_ class'!$B:$B,FALSE),MATCH('Class output'!L$1,'Discl output_ class'!$B$1:$T$1,FALSE))=0,0,'Inq6 adjusted class'!O551)</f>
        <v>0</v>
      </c>
      <c r="M551" s="39">
        <f>IF(INDEX('Discl output_ class'!$B:$T,MATCH('Class output'!$A551,'Discl output_ class'!$B:$B,FALSE),MATCH('Class output'!M$1,'Discl output_ class'!$B$1:$T$1,FALSE))=0,0,'Inq6 adjusted class'!P551)</f>
        <v>0</v>
      </c>
      <c r="N551" s="39">
        <f>IF(INDEX('Discl output_ class'!$B:$T,MATCH('Class output'!$A551,'Discl output_ class'!$B:$B,FALSE),MATCH('Class output'!N$1,'Discl output_ class'!$B$1:$T$1,FALSE))=0,0,'Inq6 adjusted class'!Q551)</f>
        <v>0</v>
      </c>
      <c r="O551" s="39">
        <f>IF(INDEX('Discl output_ class'!$B:$T,MATCH('Class output'!$A551,'Discl output_ class'!$B:$B,FALSE),MATCH('Class output'!O$1,'Discl output_ class'!$B$1:$T$1,FALSE))=0,0,'Inq6 adjusted class'!R551)</f>
        <v>0</v>
      </c>
      <c r="P551" s="39">
        <f>IF(INDEX('Discl output_ class'!$B:$T,MATCH('Class output'!$A551,'Discl output_ class'!$B:$B,FALSE),MATCH('Class output'!P$1,'Discl output_ class'!$B$1:$T$1,FALSE))=0,0,'Inq6 adjusted class'!S551)</f>
        <v>0</v>
      </c>
      <c r="Q551" s="39">
        <f>IF(INDEX('Discl output_ class'!$B:$T,MATCH('Class output'!$A551,'Discl output_ class'!$B:$B,FALSE),MATCH('Class output'!Q$1,'Discl output_ class'!$B$1:$T$1,FALSE))=0,0,'Inq6 adjusted class'!T551)</f>
        <v>0</v>
      </c>
      <c r="R551" s="39">
        <f>IF(INDEX('Discl output_ class'!$B:$T,MATCH('Class output'!$A551,'Discl output_ class'!$B:$B,FALSE),MATCH('Class output'!R$1,'Discl output_ class'!$B$1:$T$1,FALSE))=0,0,'Inq6 adjusted class'!U551)</f>
        <v>0</v>
      </c>
      <c r="S551" s="39">
        <f>IF(INDEX('Discl output_ class'!$B:$T,MATCH('Class output'!$A551,'Discl output_ class'!$B:$B,FALSE),MATCH('Class output'!S$1,'Discl output_ class'!$B$1:$T$1,FALSE))=0,0,'Inq6 adjusted class'!V551)</f>
        <v>0</v>
      </c>
      <c r="T551" s="39">
        <f>IFERROR(VLOOKUP(A551,'Output A'!B:E,4,FALSE),0)</f>
        <v>0</v>
      </c>
    </row>
    <row r="552" spans="1:20" x14ac:dyDescent="0.3">
      <c r="A552" s="6">
        <f>'Discl output_ class'!B552</f>
        <v>8422</v>
      </c>
      <c r="B552" s="39">
        <f>IF(INDEX('Discl output_ class'!$B:$T,MATCH('Class output'!$A552,'Discl output_ class'!$B:$B,FALSE),MATCH('Class output'!B$1,'Discl output_ class'!$B$1:$T$1,FALSE))=0,0,'Inq6 adjusted class'!E552)</f>
        <v>0</v>
      </c>
      <c r="C552" s="39">
        <f>IF(INDEX('Discl output_ class'!$B:$T,MATCH('Class output'!$A552,'Discl output_ class'!$B:$B,FALSE),MATCH('Class output'!C$1,'Discl output_ class'!$B$1:$T$1,FALSE))=0,0,'Inq6 adjusted class'!F552)</f>
        <v>0</v>
      </c>
      <c r="D552" s="39">
        <f>IF(INDEX('Discl output_ class'!$B:$T,MATCH('Class output'!$A552,'Discl output_ class'!$B:$B,FALSE),MATCH('Class output'!D$1,'Discl output_ class'!$B$1:$T$1,FALSE))=0,0,'Inq6 adjusted class'!G552)</f>
        <v>0</v>
      </c>
      <c r="E552" s="39">
        <f>IF(INDEX('Discl output_ class'!$B:$T,MATCH('Class output'!$A552,'Discl output_ class'!$B:$B,FALSE),MATCH('Class output'!E$1,'Discl output_ class'!$B$1:$T$1,FALSE))=0,0,'Inq6 adjusted class'!H552)</f>
        <v>0</v>
      </c>
      <c r="F552" s="39">
        <f>IF(INDEX('Discl output_ class'!$B:$T,MATCH('Class output'!$A552,'Discl output_ class'!$B:$B,FALSE),MATCH('Class output'!F$1,'Discl output_ class'!$B$1:$T$1,FALSE))=0,0,'Inq6 adjusted class'!I552)</f>
        <v>0</v>
      </c>
      <c r="G552" s="39">
        <f>IF(INDEX('Discl output_ class'!$B:$T,MATCH('Class output'!$A552,'Discl output_ class'!$B:$B,FALSE),MATCH('Class output'!G$1,'Discl output_ class'!$B$1:$T$1,FALSE))=0,0,'Inq6 adjusted class'!J552)</f>
        <v>0</v>
      </c>
      <c r="H552" s="39">
        <f>IF(INDEX('Discl output_ class'!$B:$T,MATCH('Class output'!$A552,'Discl output_ class'!$B:$B,FALSE),MATCH('Class output'!H$1,'Discl output_ class'!$B$1:$T$1,FALSE))=0,0,'Inq6 adjusted class'!K552)</f>
        <v>0</v>
      </c>
      <c r="I552" s="39">
        <f>IF(INDEX('Discl output_ class'!$B:$T,MATCH('Class output'!$A552,'Discl output_ class'!$B:$B,FALSE),MATCH('Class output'!I$1,'Discl output_ class'!$B$1:$T$1,FALSE))=0,0,'Inq6 adjusted class'!L552)</f>
        <v>0</v>
      </c>
      <c r="J552" s="39">
        <f>IF(INDEX('Discl output_ class'!$B:$T,MATCH('Class output'!$A552,'Discl output_ class'!$B:$B,FALSE),MATCH('Class output'!J$1,'Discl output_ class'!$B$1:$T$1,FALSE))=0,0,'Inq6 adjusted class'!M552)</f>
        <v>0</v>
      </c>
      <c r="K552" s="39">
        <f>IF(INDEX('Discl output_ class'!$B:$T,MATCH('Class output'!$A552,'Discl output_ class'!$B:$B,FALSE),MATCH('Class output'!K$1,'Discl output_ class'!$B$1:$T$1,FALSE))=0,0,'Inq6 adjusted class'!N552)</f>
        <v>0</v>
      </c>
      <c r="L552" s="39">
        <f>IF(INDEX('Discl output_ class'!$B:$T,MATCH('Class output'!$A552,'Discl output_ class'!$B:$B,FALSE),MATCH('Class output'!L$1,'Discl output_ class'!$B$1:$T$1,FALSE))=0,0,'Inq6 adjusted class'!O552)</f>
        <v>0</v>
      </c>
      <c r="M552" s="39">
        <f>IF(INDEX('Discl output_ class'!$B:$T,MATCH('Class output'!$A552,'Discl output_ class'!$B:$B,FALSE),MATCH('Class output'!M$1,'Discl output_ class'!$B$1:$T$1,FALSE))=0,0,'Inq6 adjusted class'!P552)</f>
        <v>0</v>
      </c>
      <c r="N552" s="39">
        <f>IF(INDEX('Discl output_ class'!$B:$T,MATCH('Class output'!$A552,'Discl output_ class'!$B:$B,FALSE),MATCH('Class output'!N$1,'Discl output_ class'!$B$1:$T$1,FALSE))=0,0,'Inq6 adjusted class'!Q552)</f>
        <v>0</v>
      </c>
      <c r="O552" s="39">
        <f>IF(INDEX('Discl output_ class'!$B:$T,MATCH('Class output'!$A552,'Discl output_ class'!$B:$B,FALSE),MATCH('Class output'!O$1,'Discl output_ class'!$B$1:$T$1,FALSE))=0,0,'Inq6 adjusted class'!R552)</f>
        <v>0</v>
      </c>
      <c r="P552" s="39">
        <f>IF(INDEX('Discl output_ class'!$B:$T,MATCH('Class output'!$A552,'Discl output_ class'!$B:$B,FALSE),MATCH('Class output'!P$1,'Discl output_ class'!$B$1:$T$1,FALSE))=0,0,'Inq6 adjusted class'!S552)</f>
        <v>0</v>
      </c>
      <c r="Q552" s="39">
        <f>IF(INDEX('Discl output_ class'!$B:$T,MATCH('Class output'!$A552,'Discl output_ class'!$B:$B,FALSE),MATCH('Class output'!Q$1,'Discl output_ class'!$B$1:$T$1,FALSE))=0,0,'Inq6 adjusted class'!T552)</f>
        <v>0</v>
      </c>
      <c r="R552" s="39">
        <f>IF(INDEX('Discl output_ class'!$B:$T,MATCH('Class output'!$A552,'Discl output_ class'!$B:$B,FALSE),MATCH('Class output'!R$1,'Discl output_ class'!$B$1:$T$1,FALSE))=0,0,'Inq6 adjusted class'!U552)</f>
        <v>0</v>
      </c>
      <c r="S552" s="39">
        <f>IF(INDEX('Discl output_ class'!$B:$T,MATCH('Class output'!$A552,'Discl output_ class'!$B:$B,FALSE),MATCH('Class output'!S$1,'Discl output_ class'!$B$1:$T$1,FALSE))=0,0,'Inq6 adjusted class'!V552)</f>
        <v>0</v>
      </c>
      <c r="T552" s="39">
        <f>IFERROR(VLOOKUP(A552,'Output A'!B:E,4,FALSE),0)</f>
        <v>0</v>
      </c>
    </row>
    <row r="553" spans="1:20" x14ac:dyDescent="0.3">
      <c r="A553" s="6">
        <f>'Discl output_ class'!B553</f>
        <v>8423</v>
      </c>
      <c r="B553" s="39">
        <f>IF(INDEX('Discl output_ class'!$B:$T,MATCH('Class output'!$A553,'Discl output_ class'!$B:$B,FALSE),MATCH('Class output'!B$1,'Discl output_ class'!$B$1:$T$1,FALSE))=0,0,'Inq6 adjusted class'!E553)</f>
        <v>15324.976541482829</v>
      </c>
      <c r="C553" s="39">
        <f>IF(INDEX('Discl output_ class'!$B:$T,MATCH('Class output'!$A553,'Discl output_ class'!$B:$B,FALSE),MATCH('Class output'!C$1,'Discl output_ class'!$B$1:$T$1,FALSE))=0,0,'Inq6 adjusted class'!F553)</f>
        <v>9341.1577428454566</v>
      </c>
      <c r="D553" s="39">
        <f>IF(INDEX('Discl output_ class'!$B:$T,MATCH('Class output'!$A553,'Discl output_ class'!$B:$B,FALSE),MATCH('Class output'!D$1,'Discl output_ class'!$B$1:$T$1,FALSE))=0,0,'Inq6 adjusted class'!G553)</f>
        <v>15598.594733628057</v>
      </c>
      <c r="E553" s="39">
        <f>IF(INDEX('Discl output_ class'!$B:$T,MATCH('Class output'!$A553,'Discl output_ class'!$B:$B,FALSE),MATCH('Class output'!E$1,'Discl output_ class'!$B$1:$T$1,FALSE))=0,0,'Inq6 adjusted class'!H553)</f>
        <v>15953.657952585634</v>
      </c>
      <c r="F553" s="39">
        <f>IF(INDEX('Discl output_ class'!$B:$T,MATCH('Class output'!$A553,'Discl output_ class'!$B:$B,FALSE),MATCH('Class output'!F$1,'Discl output_ class'!$B$1:$T$1,FALSE))=0,0,'Inq6 adjusted class'!I553)</f>
        <v>17440.68682871517</v>
      </c>
      <c r="G553" s="39">
        <f>IF(INDEX('Discl output_ class'!$B:$T,MATCH('Class output'!$A553,'Discl output_ class'!$B:$B,FALSE),MATCH('Class output'!G$1,'Discl output_ class'!$B$1:$T$1,FALSE))=0,0,'Inq6 adjusted class'!J553)</f>
        <v>17409.315170576054</v>
      </c>
      <c r="H553" s="39">
        <f>IF(INDEX('Discl output_ class'!$B:$T,MATCH('Class output'!$A553,'Discl output_ class'!$B:$B,FALSE),MATCH('Class output'!H$1,'Discl output_ class'!$B$1:$T$1,FALSE))=0,0,'Inq6 adjusted class'!K553)</f>
        <v>18179.653312059756</v>
      </c>
      <c r="I553" s="39">
        <f>IF(INDEX('Discl output_ class'!$B:$T,MATCH('Class output'!$A553,'Discl output_ class'!$B:$B,FALSE),MATCH('Class output'!I$1,'Discl output_ class'!$B$1:$T$1,FALSE))=0,0,'Inq6 adjusted class'!L553)</f>
        <v>23110.17848882917</v>
      </c>
      <c r="J553" s="39">
        <f>IF(INDEX('Discl output_ class'!$B:$T,MATCH('Class output'!$A553,'Discl output_ class'!$B:$B,FALSE),MATCH('Class output'!J$1,'Discl output_ class'!$B$1:$T$1,FALSE))=0,0,'Inq6 adjusted class'!M553)</f>
        <v>17356.938180232715</v>
      </c>
      <c r="K553" s="39">
        <f>IF(INDEX('Discl output_ class'!$B:$T,MATCH('Class output'!$A553,'Discl output_ class'!$B:$B,FALSE),MATCH('Class output'!K$1,'Discl output_ class'!$B$1:$T$1,FALSE))=0,0,'Inq6 adjusted class'!N553)</f>
        <v>16441.131000844704</v>
      </c>
      <c r="L553" s="39">
        <f>IF(INDEX('Discl output_ class'!$B:$T,MATCH('Class output'!$A553,'Discl output_ class'!$B:$B,FALSE),MATCH('Class output'!L$1,'Discl output_ class'!$B$1:$T$1,FALSE))=0,0,'Inq6 adjusted class'!O553)</f>
        <v>17491.958871453226</v>
      </c>
      <c r="M553" s="39">
        <f>IF(INDEX('Discl output_ class'!$B:$T,MATCH('Class output'!$A553,'Discl output_ class'!$B:$B,FALSE),MATCH('Class output'!M$1,'Discl output_ class'!$B$1:$T$1,FALSE))=0,0,'Inq6 adjusted class'!P553)</f>
        <v>0</v>
      </c>
      <c r="N553" s="39">
        <f>IF(INDEX('Discl output_ class'!$B:$T,MATCH('Class output'!$A553,'Discl output_ class'!$B:$B,FALSE),MATCH('Class output'!N$1,'Discl output_ class'!$B$1:$T$1,FALSE))=0,0,'Inq6 adjusted class'!Q553)</f>
        <v>0</v>
      </c>
      <c r="O553" s="39">
        <f>IF(INDEX('Discl output_ class'!$B:$T,MATCH('Class output'!$A553,'Discl output_ class'!$B:$B,FALSE),MATCH('Class output'!O$1,'Discl output_ class'!$B$1:$T$1,FALSE))=0,0,'Inq6 adjusted class'!R553)</f>
        <v>0</v>
      </c>
      <c r="P553" s="39">
        <f>IF(INDEX('Discl output_ class'!$B:$T,MATCH('Class output'!$A553,'Discl output_ class'!$B:$B,FALSE),MATCH('Class output'!P$1,'Discl output_ class'!$B$1:$T$1,FALSE))=0,0,'Inq6 adjusted class'!S553)</f>
        <v>0</v>
      </c>
      <c r="Q553" s="39">
        <f>IF(INDEX('Discl output_ class'!$B:$T,MATCH('Class output'!$A553,'Discl output_ class'!$B:$B,FALSE),MATCH('Class output'!Q$1,'Discl output_ class'!$B$1:$T$1,FALSE))=0,0,'Inq6 adjusted class'!T553)</f>
        <v>0</v>
      </c>
      <c r="R553" s="39">
        <f>IF(INDEX('Discl output_ class'!$B:$T,MATCH('Class output'!$A553,'Discl output_ class'!$B:$B,FALSE),MATCH('Class output'!R$1,'Discl output_ class'!$B$1:$T$1,FALSE))=0,0,'Inq6 adjusted class'!U553)</f>
        <v>0</v>
      </c>
      <c r="S553" s="39">
        <f>IF(INDEX('Discl output_ class'!$B:$T,MATCH('Class output'!$A553,'Discl output_ class'!$B:$B,FALSE),MATCH('Class output'!S$1,'Discl output_ class'!$B$1:$T$1,FALSE))=0,0,'Inq6 adjusted class'!V553)</f>
        <v>0</v>
      </c>
      <c r="T553" s="39">
        <f>IFERROR(VLOOKUP(A553,'Output A'!B:E,4,FALSE),0)</f>
        <v>14270.12</v>
      </c>
    </row>
    <row r="554" spans="1:20" x14ac:dyDescent="0.3">
      <c r="A554" s="6">
        <f>'Discl output_ class'!B554</f>
        <v>8424</v>
      </c>
      <c r="B554" s="39">
        <f>IF(INDEX('Discl output_ class'!$B:$T,MATCH('Class output'!$A554,'Discl output_ class'!$B:$B,FALSE),MATCH('Class output'!B$1,'Discl output_ class'!$B$1:$T$1,FALSE))=0,0,'Inq6 adjusted class'!E554)</f>
        <v>48136.923770863366</v>
      </c>
      <c r="C554" s="39">
        <f>IF(INDEX('Discl output_ class'!$B:$T,MATCH('Class output'!$A554,'Discl output_ class'!$B:$B,FALSE),MATCH('Class output'!C$1,'Discl output_ class'!$B$1:$T$1,FALSE))=0,0,'Inq6 adjusted class'!F554)</f>
        <v>45222.366953860241</v>
      </c>
      <c r="D554" s="39">
        <f>IF(INDEX('Discl output_ class'!$B:$T,MATCH('Class output'!$A554,'Discl output_ class'!$B:$B,FALSE),MATCH('Class output'!D$1,'Discl output_ class'!$B$1:$T$1,FALSE))=0,0,'Inq6 adjusted class'!G554)</f>
        <v>48488.573041822441</v>
      </c>
      <c r="E554" s="39">
        <f>IF(INDEX('Discl output_ class'!$B:$T,MATCH('Class output'!$A554,'Discl output_ class'!$B:$B,FALSE),MATCH('Class output'!E$1,'Discl output_ class'!$B$1:$T$1,FALSE))=0,0,'Inq6 adjusted class'!H554)</f>
        <v>45009.74752024356</v>
      </c>
      <c r="F554" s="39">
        <f>IF(INDEX('Discl output_ class'!$B:$T,MATCH('Class output'!$A554,'Discl output_ class'!$B:$B,FALSE),MATCH('Class output'!F$1,'Discl output_ class'!$B$1:$T$1,FALSE))=0,0,'Inq6 adjusted class'!I554)</f>
        <v>50854.324983168168</v>
      </c>
      <c r="G554" s="39">
        <f>IF(INDEX('Discl output_ class'!$B:$T,MATCH('Class output'!$A554,'Discl output_ class'!$B:$B,FALSE),MATCH('Class output'!G$1,'Discl output_ class'!$B$1:$T$1,FALSE))=0,0,'Inq6 adjusted class'!J554)</f>
        <v>49812.815967340874</v>
      </c>
      <c r="H554" s="39">
        <f>IF(INDEX('Discl output_ class'!$B:$T,MATCH('Class output'!$A554,'Discl output_ class'!$B:$B,FALSE),MATCH('Class output'!H$1,'Discl output_ class'!$B$1:$T$1,FALSE))=0,0,'Inq6 adjusted class'!K554)</f>
        <v>54111.132057797084</v>
      </c>
      <c r="I554" s="39">
        <f>IF(INDEX('Discl output_ class'!$B:$T,MATCH('Class output'!$A554,'Discl output_ class'!$B:$B,FALSE),MATCH('Class output'!I$1,'Discl output_ class'!$B$1:$T$1,FALSE))=0,0,'Inq6 adjusted class'!L554)</f>
        <v>55708.093605299247</v>
      </c>
      <c r="J554" s="39">
        <f>IF(INDEX('Discl output_ class'!$B:$T,MATCH('Class output'!$A554,'Discl output_ class'!$B:$B,FALSE),MATCH('Class output'!J$1,'Discl output_ class'!$B$1:$T$1,FALSE))=0,0,'Inq6 adjusted class'!M554)</f>
        <v>56136.489569595607</v>
      </c>
      <c r="K554" s="39">
        <f>IF(INDEX('Discl output_ class'!$B:$T,MATCH('Class output'!$A554,'Discl output_ class'!$B:$B,FALSE),MATCH('Class output'!K$1,'Discl output_ class'!$B$1:$T$1,FALSE))=0,0,'Inq6 adjusted class'!N554)</f>
        <v>56231.396591462195</v>
      </c>
      <c r="L554" s="39">
        <f>IF(INDEX('Discl output_ class'!$B:$T,MATCH('Class output'!$A554,'Discl output_ class'!$B:$B,FALSE),MATCH('Class output'!L$1,'Discl output_ class'!$B$1:$T$1,FALSE))=0,0,'Inq6 adjusted class'!O554)</f>
        <v>58460.278036279262</v>
      </c>
      <c r="M554" s="39">
        <f>IF(INDEX('Discl output_ class'!$B:$T,MATCH('Class output'!$A554,'Discl output_ class'!$B:$B,FALSE),MATCH('Class output'!M$1,'Discl output_ class'!$B$1:$T$1,FALSE))=0,0,'Inq6 adjusted class'!P554)</f>
        <v>0</v>
      </c>
      <c r="N554" s="39">
        <f>IF(INDEX('Discl output_ class'!$B:$T,MATCH('Class output'!$A554,'Discl output_ class'!$B:$B,FALSE),MATCH('Class output'!N$1,'Discl output_ class'!$B$1:$T$1,FALSE))=0,0,'Inq6 adjusted class'!Q554)</f>
        <v>0</v>
      </c>
      <c r="O554" s="39">
        <f>IF(INDEX('Discl output_ class'!$B:$T,MATCH('Class output'!$A554,'Discl output_ class'!$B:$B,FALSE),MATCH('Class output'!O$1,'Discl output_ class'!$B$1:$T$1,FALSE))=0,0,'Inq6 adjusted class'!R554)</f>
        <v>0</v>
      </c>
      <c r="P554" s="39">
        <f>IF(INDEX('Discl output_ class'!$B:$T,MATCH('Class output'!$A554,'Discl output_ class'!$B:$B,FALSE),MATCH('Class output'!P$1,'Discl output_ class'!$B$1:$T$1,FALSE))=0,0,'Inq6 adjusted class'!S554)</f>
        <v>0</v>
      </c>
      <c r="Q554" s="39">
        <f>IF(INDEX('Discl output_ class'!$B:$T,MATCH('Class output'!$A554,'Discl output_ class'!$B:$B,FALSE),MATCH('Class output'!Q$1,'Discl output_ class'!$B$1:$T$1,FALSE))=0,0,'Inq6 adjusted class'!T554)</f>
        <v>0</v>
      </c>
      <c r="R554" s="39">
        <f>IF(INDEX('Discl output_ class'!$B:$T,MATCH('Class output'!$A554,'Discl output_ class'!$B:$B,FALSE),MATCH('Class output'!R$1,'Discl output_ class'!$B$1:$T$1,FALSE))=0,0,'Inq6 adjusted class'!U554)</f>
        <v>0</v>
      </c>
      <c r="S554" s="39">
        <f>IF(INDEX('Discl output_ class'!$B:$T,MATCH('Class output'!$A554,'Discl output_ class'!$B:$B,FALSE),MATCH('Class output'!S$1,'Discl output_ class'!$B$1:$T$1,FALSE))=0,0,'Inq6 adjusted class'!V554)</f>
        <v>0</v>
      </c>
      <c r="T554" s="39">
        <f>IFERROR(VLOOKUP(A554,'Output A'!B:E,4,FALSE),0)</f>
        <v>50764.78</v>
      </c>
    </row>
    <row r="555" spans="1:20" x14ac:dyDescent="0.3">
      <c r="A555" s="6">
        <f>'Discl output_ class'!B555</f>
        <v>8425</v>
      </c>
      <c r="B555" s="39">
        <f>IF(INDEX('Discl output_ class'!$B:$T,MATCH('Class output'!$A555,'Discl output_ class'!$B:$B,FALSE),MATCH('Class output'!B$1,'Discl output_ class'!$B$1:$T$1,FALSE))=0,0,'Inq6 adjusted class'!E555)</f>
        <v>0</v>
      </c>
      <c r="C555" s="39">
        <f>IF(INDEX('Discl output_ class'!$B:$T,MATCH('Class output'!$A555,'Discl output_ class'!$B:$B,FALSE),MATCH('Class output'!C$1,'Discl output_ class'!$B$1:$T$1,FALSE))=0,0,'Inq6 adjusted class'!F555)</f>
        <v>0</v>
      </c>
      <c r="D555" s="39">
        <f>IF(INDEX('Discl output_ class'!$B:$T,MATCH('Class output'!$A555,'Discl output_ class'!$B:$B,FALSE),MATCH('Class output'!D$1,'Discl output_ class'!$B$1:$T$1,FALSE))=0,0,'Inq6 adjusted class'!G555)</f>
        <v>0</v>
      </c>
      <c r="E555" s="39">
        <f>IF(INDEX('Discl output_ class'!$B:$T,MATCH('Class output'!$A555,'Discl output_ class'!$B:$B,FALSE),MATCH('Class output'!E$1,'Discl output_ class'!$B$1:$T$1,FALSE))=0,0,'Inq6 adjusted class'!H555)</f>
        <v>0</v>
      </c>
      <c r="F555" s="39">
        <f>IF(INDEX('Discl output_ class'!$B:$T,MATCH('Class output'!$A555,'Discl output_ class'!$B:$B,FALSE),MATCH('Class output'!F$1,'Discl output_ class'!$B$1:$T$1,FALSE))=0,0,'Inq6 adjusted class'!I555)</f>
        <v>0</v>
      </c>
      <c r="G555" s="39">
        <f>IF(INDEX('Discl output_ class'!$B:$T,MATCH('Class output'!$A555,'Discl output_ class'!$B:$B,FALSE),MATCH('Class output'!G$1,'Discl output_ class'!$B$1:$T$1,FALSE))=0,0,'Inq6 adjusted class'!J555)</f>
        <v>0</v>
      </c>
      <c r="H555" s="39">
        <f>IF(INDEX('Discl output_ class'!$B:$T,MATCH('Class output'!$A555,'Discl output_ class'!$B:$B,FALSE),MATCH('Class output'!H$1,'Discl output_ class'!$B$1:$T$1,FALSE))=0,0,'Inq6 adjusted class'!K555)</f>
        <v>0</v>
      </c>
      <c r="I555" s="39">
        <f>IF(INDEX('Discl output_ class'!$B:$T,MATCH('Class output'!$A555,'Discl output_ class'!$B:$B,FALSE),MATCH('Class output'!I$1,'Discl output_ class'!$B$1:$T$1,FALSE))=0,0,'Inq6 adjusted class'!L555)</f>
        <v>0</v>
      </c>
      <c r="J555" s="39">
        <f>IF(INDEX('Discl output_ class'!$B:$T,MATCH('Class output'!$A555,'Discl output_ class'!$B:$B,FALSE),MATCH('Class output'!J$1,'Discl output_ class'!$B$1:$T$1,FALSE))=0,0,'Inq6 adjusted class'!M555)</f>
        <v>0</v>
      </c>
      <c r="K555" s="39">
        <f>IF(INDEX('Discl output_ class'!$B:$T,MATCH('Class output'!$A555,'Discl output_ class'!$B:$B,FALSE),MATCH('Class output'!K$1,'Discl output_ class'!$B$1:$T$1,FALSE))=0,0,'Inq6 adjusted class'!N555)</f>
        <v>0</v>
      </c>
      <c r="L555" s="39">
        <f>IF(INDEX('Discl output_ class'!$B:$T,MATCH('Class output'!$A555,'Discl output_ class'!$B:$B,FALSE),MATCH('Class output'!L$1,'Discl output_ class'!$B$1:$T$1,FALSE))=0,0,'Inq6 adjusted class'!O555)</f>
        <v>0</v>
      </c>
      <c r="M555" s="39">
        <f>IF(INDEX('Discl output_ class'!$B:$T,MATCH('Class output'!$A555,'Discl output_ class'!$B:$B,FALSE),MATCH('Class output'!M$1,'Discl output_ class'!$B$1:$T$1,FALSE))=0,0,'Inq6 adjusted class'!P555)</f>
        <v>0</v>
      </c>
      <c r="N555" s="39">
        <f>IF(INDEX('Discl output_ class'!$B:$T,MATCH('Class output'!$A555,'Discl output_ class'!$B:$B,FALSE),MATCH('Class output'!N$1,'Discl output_ class'!$B$1:$T$1,FALSE))=0,0,'Inq6 adjusted class'!Q555)</f>
        <v>0</v>
      </c>
      <c r="O555" s="39">
        <f>IF(INDEX('Discl output_ class'!$B:$T,MATCH('Class output'!$A555,'Discl output_ class'!$B:$B,FALSE),MATCH('Class output'!O$1,'Discl output_ class'!$B$1:$T$1,FALSE))=0,0,'Inq6 adjusted class'!R555)</f>
        <v>0</v>
      </c>
      <c r="P555" s="39">
        <f>IF(INDEX('Discl output_ class'!$B:$T,MATCH('Class output'!$A555,'Discl output_ class'!$B:$B,FALSE),MATCH('Class output'!P$1,'Discl output_ class'!$B$1:$T$1,FALSE))=0,0,'Inq6 adjusted class'!S555)</f>
        <v>0</v>
      </c>
      <c r="Q555" s="39">
        <f>IF(INDEX('Discl output_ class'!$B:$T,MATCH('Class output'!$A555,'Discl output_ class'!$B:$B,FALSE),MATCH('Class output'!Q$1,'Discl output_ class'!$B$1:$T$1,FALSE))=0,0,'Inq6 adjusted class'!T555)</f>
        <v>0</v>
      </c>
      <c r="R555" s="39">
        <f>IF(INDEX('Discl output_ class'!$B:$T,MATCH('Class output'!$A555,'Discl output_ class'!$B:$B,FALSE),MATCH('Class output'!R$1,'Discl output_ class'!$B$1:$T$1,FALSE))=0,0,'Inq6 adjusted class'!U555)</f>
        <v>0</v>
      </c>
      <c r="S555" s="39">
        <f>IF(INDEX('Discl output_ class'!$B:$T,MATCH('Class output'!$A555,'Discl output_ class'!$B:$B,FALSE),MATCH('Class output'!S$1,'Discl output_ class'!$B$1:$T$1,FALSE))=0,0,'Inq6 adjusted class'!V555)</f>
        <v>0</v>
      </c>
      <c r="T555" s="39">
        <f>IFERROR(VLOOKUP(A555,'Output A'!B:E,4,FALSE),0)</f>
        <v>5651</v>
      </c>
    </row>
    <row r="556" spans="1:20" x14ac:dyDescent="0.3">
      <c r="A556" s="6">
        <f>'Discl output_ class'!B556</f>
        <v>8430</v>
      </c>
      <c r="B556" s="39">
        <f>IF(INDEX('Discl output_ class'!$B:$T,MATCH('Class output'!$A556,'Discl output_ class'!$B:$B,FALSE),MATCH('Class output'!B$1,'Discl output_ class'!$B$1:$T$1,FALSE))=0,0,'Inq6 adjusted class'!E556)</f>
        <v>10001.88843924625</v>
      </c>
      <c r="C556" s="39">
        <f>IF(INDEX('Discl output_ class'!$B:$T,MATCH('Class output'!$A556,'Discl output_ class'!$B:$B,FALSE),MATCH('Class output'!C$1,'Discl output_ class'!$B$1:$T$1,FALSE))=0,0,'Inq6 adjusted class'!F556)</f>
        <v>12198.583280547695</v>
      </c>
      <c r="D556" s="39">
        <f>IF(INDEX('Discl output_ class'!$B:$T,MATCH('Class output'!$A556,'Discl output_ class'!$B:$B,FALSE),MATCH('Class output'!D$1,'Discl output_ class'!$B$1:$T$1,FALSE))=0,0,'Inq6 adjusted class'!G556)</f>
        <v>11803.964211012246</v>
      </c>
      <c r="E556" s="39">
        <f>IF(INDEX('Discl output_ class'!$B:$T,MATCH('Class output'!$A556,'Discl output_ class'!$B:$B,FALSE),MATCH('Class output'!E$1,'Discl output_ class'!$B$1:$T$1,FALSE))=0,0,'Inq6 adjusted class'!H556)</f>
        <v>10704.320940128766</v>
      </c>
      <c r="F556" s="39">
        <f>IF(INDEX('Discl output_ class'!$B:$T,MATCH('Class output'!$A556,'Discl output_ class'!$B:$B,FALSE),MATCH('Class output'!F$1,'Discl output_ class'!$B$1:$T$1,FALSE))=0,0,'Inq6 adjusted class'!I556)</f>
        <v>12372.955021309617</v>
      </c>
      <c r="G556" s="39">
        <f>IF(INDEX('Discl output_ class'!$B:$T,MATCH('Class output'!$A556,'Discl output_ class'!$B:$B,FALSE),MATCH('Class output'!G$1,'Discl output_ class'!$B$1:$T$1,FALSE))=0,0,'Inq6 adjusted class'!J556)</f>
        <v>11520.998598984921</v>
      </c>
      <c r="H556" s="39">
        <f>IF(INDEX('Discl output_ class'!$B:$T,MATCH('Class output'!$A556,'Discl output_ class'!$B:$B,FALSE),MATCH('Class output'!H$1,'Discl output_ class'!$B$1:$T$1,FALSE))=0,0,'Inq6 adjusted class'!K556)</f>
        <v>10109.016826068837</v>
      </c>
      <c r="I556" s="39">
        <f>IF(INDEX('Discl output_ class'!$B:$T,MATCH('Class output'!$A556,'Discl output_ class'!$B:$B,FALSE),MATCH('Class output'!I$1,'Discl output_ class'!$B$1:$T$1,FALSE))=0,0,'Inq6 adjusted class'!L556)</f>
        <v>9314.4101984378758</v>
      </c>
      <c r="J556" s="39">
        <f>IF(INDEX('Discl output_ class'!$B:$T,MATCH('Class output'!$A556,'Discl output_ class'!$B:$B,FALSE),MATCH('Class output'!J$1,'Discl output_ class'!$B$1:$T$1,FALSE))=0,0,'Inq6 adjusted class'!M556)</f>
        <v>8156.5494555151636</v>
      </c>
      <c r="K556" s="39">
        <f>IF(INDEX('Discl output_ class'!$B:$T,MATCH('Class output'!$A556,'Discl output_ class'!$B:$B,FALSE),MATCH('Class output'!K$1,'Discl output_ class'!$B$1:$T$1,FALSE))=0,0,'Inq6 adjusted class'!N556)</f>
        <v>8482.6650586528231</v>
      </c>
      <c r="L556" s="39">
        <f>IF(INDEX('Discl output_ class'!$B:$T,MATCH('Class output'!$A556,'Discl output_ class'!$B:$B,FALSE),MATCH('Class output'!L$1,'Discl output_ class'!$B$1:$T$1,FALSE))=0,0,'Inq6 adjusted class'!O556)</f>
        <v>6602.7556936901365</v>
      </c>
      <c r="M556" s="39">
        <f>IF(INDEX('Discl output_ class'!$B:$T,MATCH('Class output'!$A556,'Discl output_ class'!$B:$B,FALSE),MATCH('Class output'!M$1,'Discl output_ class'!$B$1:$T$1,FALSE))=0,0,'Inq6 adjusted class'!P556)</f>
        <v>0</v>
      </c>
      <c r="N556" s="39">
        <f>IF(INDEX('Discl output_ class'!$B:$T,MATCH('Class output'!$A556,'Discl output_ class'!$B:$B,FALSE),MATCH('Class output'!N$1,'Discl output_ class'!$B$1:$T$1,FALSE))=0,0,'Inq6 adjusted class'!Q556)</f>
        <v>0</v>
      </c>
      <c r="O556" s="39">
        <f>IF(INDEX('Discl output_ class'!$B:$T,MATCH('Class output'!$A556,'Discl output_ class'!$B:$B,FALSE),MATCH('Class output'!O$1,'Discl output_ class'!$B$1:$T$1,FALSE))=0,0,'Inq6 adjusted class'!R556)</f>
        <v>0</v>
      </c>
      <c r="P556" s="39">
        <f>IF(INDEX('Discl output_ class'!$B:$T,MATCH('Class output'!$A556,'Discl output_ class'!$B:$B,FALSE),MATCH('Class output'!P$1,'Discl output_ class'!$B$1:$T$1,FALSE))=0,0,'Inq6 adjusted class'!S556)</f>
        <v>0</v>
      </c>
      <c r="Q556" s="39">
        <f>IF(INDEX('Discl output_ class'!$B:$T,MATCH('Class output'!$A556,'Discl output_ class'!$B:$B,FALSE),MATCH('Class output'!Q$1,'Discl output_ class'!$B$1:$T$1,FALSE))=0,0,'Inq6 adjusted class'!T556)</f>
        <v>0</v>
      </c>
      <c r="R556" s="39">
        <f>IF(INDEX('Discl output_ class'!$B:$T,MATCH('Class output'!$A556,'Discl output_ class'!$B:$B,FALSE),MATCH('Class output'!R$1,'Discl output_ class'!$B$1:$T$1,FALSE))=0,0,'Inq6 adjusted class'!U556)</f>
        <v>0</v>
      </c>
      <c r="S556" s="39">
        <f>IF(INDEX('Discl output_ class'!$B:$T,MATCH('Class output'!$A556,'Discl output_ class'!$B:$B,FALSE),MATCH('Class output'!S$1,'Discl output_ class'!$B$1:$T$1,FALSE))=0,0,'Inq6 adjusted class'!V556)</f>
        <v>0</v>
      </c>
      <c r="T556" s="39">
        <f>IFERROR(VLOOKUP(A556,'Output A'!B:E,4,FALSE),0)</f>
        <v>5521</v>
      </c>
    </row>
    <row r="557" spans="1:20" x14ac:dyDescent="0.3">
      <c r="A557" s="6">
        <f>'Discl output_ class'!B557</f>
        <v>8510</v>
      </c>
      <c r="B557" s="39">
        <f>IF(INDEX('Discl output_ class'!$B:$T,MATCH('Class output'!$A557,'Discl output_ class'!$B:$B,FALSE),MATCH('Class output'!B$1,'Discl output_ class'!$B$1:$T$1,FALSE))=0,0,'Inq6 adjusted class'!E557)</f>
        <v>4313.8351259750716</v>
      </c>
      <c r="C557" s="39">
        <f>IF(INDEX('Discl output_ class'!$B:$T,MATCH('Class output'!$A557,'Discl output_ class'!$B:$B,FALSE),MATCH('Class output'!C$1,'Discl output_ class'!$B$1:$T$1,FALSE))=0,0,'Inq6 adjusted class'!F557)</f>
        <v>4434.624041934203</v>
      </c>
      <c r="D557" s="39">
        <f>IF(INDEX('Discl output_ class'!$B:$T,MATCH('Class output'!$A557,'Discl output_ class'!$B:$B,FALSE),MATCH('Class output'!D$1,'Discl output_ class'!$B$1:$T$1,FALSE))=0,0,'Inq6 adjusted class'!G557)</f>
        <v>4704.1103925003508</v>
      </c>
      <c r="E557" s="39">
        <f>IF(INDEX('Discl output_ class'!$B:$T,MATCH('Class output'!$A557,'Discl output_ class'!$B:$B,FALSE),MATCH('Class output'!E$1,'Discl output_ class'!$B$1:$T$1,FALSE))=0,0,'Inq6 adjusted class'!H557)</f>
        <v>4484.3850859682252</v>
      </c>
      <c r="F557" s="39">
        <f>IF(INDEX('Discl output_ class'!$B:$T,MATCH('Class output'!$A557,'Discl output_ class'!$B:$B,FALSE),MATCH('Class output'!F$1,'Discl output_ class'!$B$1:$T$1,FALSE))=0,0,'Inq6 adjusted class'!I557)</f>
        <v>4952.8005387772118</v>
      </c>
      <c r="G557" s="39">
        <f>IF(INDEX('Discl output_ class'!$B:$T,MATCH('Class output'!$A557,'Discl output_ class'!$B:$B,FALSE),MATCH('Class output'!G$1,'Discl output_ class'!$B$1:$T$1,FALSE))=0,0,'Inq6 adjusted class'!J557)</f>
        <v>5182.2147493029752</v>
      </c>
      <c r="H557" s="39">
        <f>IF(INDEX('Discl output_ class'!$B:$T,MATCH('Class output'!$A557,'Discl output_ class'!$B:$B,FALSE),MATCH('Class output'!H$1,'Discl output_ class'!$B$1:$T$1,FALSE))=0,0,'Inq6 adjusted class'!K557)</f>
        <v>5483.3339825515241</v>
      </c>
      <c r="I557" s="39">
        <f>IF(INDEX('Discl output_ class'!$B:$T,MATCH('Class output'!$A557,'Discl output_ class'!$B:$B,FALSE),MATCH('Class output'!I$1,'Discl output_ class'!$B$1:$T$1,FALSE))=0,0,'Inq6 adjusted class'!L557)</f>
        <v>5441.6791596488738</v>
      </c>
      <c r="J557" s="39">
        <f>IF(INDEX('Discl output_ class'!$B:$T,MATCH('Class output'!$A557,'Discl output_ class'!$B:$B,FALSE),MATCH('Class output'!J$1,'Discl output_ class'!$B$1:$T$1,FALSE))=0,0,'Inq6 adjusted class'!M557)</f>
        <v>5042.837552429457</v>
      </c>
      <c r="K557" s="39">
        <f>IF(INDEX('Discl output_ class'!$B:$T,MATCH('Class output'!$A557,'Discl output_ class'!$B:$B,FALSE),MATCH('Class output'!K$1,'Discl output_ class'!$B$1:$T$1,FALSE))=0,0,'Inq6 adjusted class'!N557)</f>
        <v>5837.6969458745289</v>
      </c>
      <c r="L557" s="39">
        <f>IF(INDEX('Discl output_ class'!$B:$T,MATCH('Class output'!$A557,'Discl output_ class'!$B:$B,FALSE),MATCH('Class output'!L$1,'Discl output_ class'!$B$1:$T$1,FALSE))=0,0,'Inq6 adjusted class'!O557)</f>
        <v>6141.8238247155159</v>
      </c>
      <c r="M557" s="39">
        <f>IF(INDEX('Discl output_ class'!$B:$T,MATCH('Class output'!$A557,'Discl output_ class'!$B:$B,FALSE),MATCH('Class output'!M$1,'Discl output_ class'!$B$1:$T$1,FALSE))=0,0,'Inq6 adjusted class'!P557)</f>
        <v>4290.4511679617653</v>
      </c>
      <c r="N557" s="39">
        <f>IF(INDEX('Discl output_ class'!$B:$T,MATCH('Class output'!$A557,'Discl output_ class'!$B:$B,FALSE),MATCH('Class output'!N$1,'Discl output_ class'!$B$1:$T$1,FALSE))=0,0,'Inq6 adjusted class'!Q557)</f>
        <v>7376.0315047538425</v>
      </c>
      <c r="O557" s="39">
        <f>IF(INDEX('Discl output_ class'!$B:$T,MATCH('Class output'!$A557,'Discl output_ class'!$B:$B,FALSE),MATCH('Class output'!O$1,'Discl output_ class'!$B$1:$T$1,FALSE))=0,0,'Inq6 adjusted class'!R557)</f>
        <v>7332.5278905077621</v>
      </c>
      <c r="P557" s="39">
        <f>IF(INDEX('Discl output_ class'!$B:$T,MATCH('Class output'!$A557,'Discl output_ class'!$B:$B,FALSE),MATCH('Class output'!P$1,'Discl output_ class'!$B$1:$T$1,FALSE))=0,0,'Inq6 adjusted class'!S557)</f>
        <v>8980.001995906985</v>
      </c>
      <c r="Q557" s="39">
        <f>IF(INDEX('Discl output_ class'!$B:$T,MATCH('Class output'!$A557,'Discl output_ class'!$B:$B,FALSE),MATCH('Class output'!Q$1,'Discl output_ class'!$B$1:$T$1,FALSE))=0,0,'Inq6 adjusted class'!T557)</f>
        <v>8410.4390604396431</v>
      </c>
      <c r="R557" s="39">
        <f>IF(INDEX('Discl output_ class'!$B:$T,MATCH('Class output'!$A557,'Discl output_ class'!$B:$B,FALSE),MATCH('Class output'!R$1,'Discl output_ class'!$B$1:$T$1,FALSE))=0,0,'Inq6 adjusted class'!U557)</f>
        <v>10332.599284823225</v>
      </c>
      <c r="S557" s="39">
        <f>IF(INDEX('Discl output_ class'!$B:$T,MATCH('Class output'!$A557,'Discl output_ class'!$B:$B,FALSE),MATCH('Class output'!S$1,'Discl output_ class'!$B$1:$T$1,FALSE))=0,0,'Inq6 adjusted class'!V557)</f>
        <v>10967.919537063895</v>
      </c>
      <c r="T557" s="39">
        <f>IFERROR(VLOOKUP(A557,'Output A'!B:E,4,FALSE),0)</f>
        <v>9553.5300000000007</v>
      </c>
    </row>
    <row r="558" spans="1:20" x14ac:dyDescent="0.3">
      <c r="A558" s="6">
        <f>'Discl output_ class'!B558</f>
        <v>8520</v>
      </c>
      <c r="B558" s="39">
        <f>IF(INDEX('Discl output_ class'!$B:$T,MATCH('Class output'!$A558,'Discl output_ class'!$B:$B,FALSE),MATCH('Class output'!B$1,'Discl output_ class'!$B$1:$T$1,FALSE))=0,0,'Inq6 adjusted class'!E558)</f>
        <v>82655.913635705816</v>
      </c>
      <c r="C558" s="39">
        <f>IF(INDEX('Discl output_ class'!$B:$T,MATCH('Class output'!$A558,'Discl output_ class'!$B:$B,FALSE),MATCH('Class output'!C$1,'Discl output_ class'!$B$1:$T$1,FALSE))=0,0,'Inq6 adjusted class'!F558)</f>
        <v>84970.308579905672</v>
      </c>
      <c r="D558" s="39">
        <f>IF(INDEX('Discl output_ class'!$B:$T,MATCH('Class output'!$A558,'Discl output_ class'!$B:$B,FALSE),MATCH('Class output'!D$1,'Discl output_ class'!$B$1:$T$1,FALSE))=0,0,'Inq6 adjusted class'!G558)</f>
        <v>90133.844011353649</v>
      </c>
      <c r="E558" s="39">
        <f>IF(INDEX('Discl output_ class'!$B:$T,MATCH('Class output'!$A558,'Discl output_ class'!$B:$B,FALSE),MATCH('Class output'!E$1,'Discl output_ class'!$B$1:$T$1,FALSE))=0,0,'Inq6 adjusted class'!H558)</f>
        <v>85923.762858520247</v>
      </c>
      <c r="F558" s="39">
        <f>IF(INDEX('Discl output_ class'!$B:$T,MATCH('Class output'!$A558,'Discl output_ class'!$B:$B,FALSE),MATCH('Class output'!F$1,'Discl output_ class'!$B$1:$T$1,FALSE))=0,0,'Inq6 adjusted class'!I558)</f>
        <v>94898.910513070019</v>
      </c>
      <c r="G558" s="39">
        <f>IF(INDEX('Discl output_ class'!$B:$T,MATCH('Class output'!$A558,'Discl output_ class'!$B:$B,FALSE),MATCH('Class output'!G$1,'Discl output_ class'!$B$1:$T$1,FALSE))=0,0,'Inq6 adjusted class'!J558)</f>
        <v>99294.637428510468</v>
      </c>
      <c r="H558" s="39">
        <f>IF(INDEX('Discl output_ class'!$B:$T,MATCH('Class output'!$A558,'Discl output_ class'!$B:$B,FALSE),MATCH('Class output'!H$1,'Discl output_ class'!$B$1:$T$1,FALSE))=0,0,'Inq6 adjusted class'!K558)</f>
        <v>105064.27966346171</v>
      </c>
      <c r="I558" s="39">
        <f>IF(INDEX('Discl output_ class'!$B:$T,MATCH('Class output'!$A558,'Discl output_ class'!$B:$B,FALSE),MATCH('Class output'!I$1,'Discl output_ class'!$B$1:$T$1,FALSE))=0,0,'Inq6 adjusted class'!L558)</f>
        <v>104266.14590456568</v>
      </c>
      <c r="J558" s="39">
        <f>IF(INDEX('Discl output_ class'!$B:$T,MATCH('Class output'!$A558,'Discl output_ class'!$B:$B,FALSE),MATCH('Class output'!J$1,'Discl output_ class'!$B$1:$T$1,FALSE))=0,0,'Inq6 adjusted class'!M558)</f>
        <v>96624.078816245412</v>
      </c>
      <c r="K558" s="39">
        <f>IF(INDEX('Discl output_ class'!$B:$T,MATCH('Class output'!$A558,'Discl output_ class'!$B:$B,FALSE),MATCH('Class output'!K$1,'Discl output_ class'!$B$1:$T$1,FALSE))=0,0,'Inq6 adjusted class'!N558)</f>
        <v>110984.88043142545</v>
      </c>
      <c r="L558" s="39">
        <f>IF(INDEX('Discl output_ class'!$B:$T,MATCH('Class output'!$A558,'Discl output_ class'!$B:$B,FALSE),MATCH('Class output'!L$1,'Discl output_ class'!$B$1:$T$1,FALSE))=0,0,'Inq6 adjusted class'!O558)</f>
        <v>118609.611345656</v>
      </c>
      <c r="M558" s="39">
        <f>IF(INDEX('Discl output_ class'!$B:$T,MATCH('Class output'!$A558,'Discl output_ class'!$B:$B,FALSE),MATCH('Class output'!M$1,'Discl output_ class'!$B$1:$T$1,FALSE))=0,0,'Inq6 adjusted class'!P558)</f>
        <v>125104.07246911684</v>
      </c>
      <c r="N558" s="39">
        <f>IF(INDEX('Discl output_ class'!$B:$T,MATCH('Class output'!$A558,'Discl output_ class'!$B:$B,FALSE),MATCH('Class output'!N$1,'Discl output_ class'!$B$1:$T$1,FALSE))=0,0,'Inq6 adjusted class'!Q558)</f>
        <v>123385.30898807516</v>
      </c>
      <c r="O558" s="39">
        <f>IF(INDEX('Discl output_ class'!$B:$T,MATCH('Class output'!$A558,'Discl output_ class'!$B:$B,FALSE),MATCH('Class output'!O$1,'Discl output_ class'!$B$1:$T$1,FALSE))=0,0,'Inq6 adjusted class'!R558)</f>
        <v>123829.84353655232</v>
      </c>
      <c r="P558" s="39">
        <f>IF(INDEX('Discl output_ class'!$B:$T,MATCH('Class output'!$A558,'Discl output_ class'!$B:$B,FALSE),MATCH('Class output'!P$1,'Discl output_ class'!$B$1:$T$1,FALSE))=0,0,'Inq6 adjusted class'!S558)</f>
        <v>125906.99245465228</v>
      </c>
      <c r="Q558" s="39">
        <f>IF(INDEX('Discl output_ class'!$B:$T,MATCH('Class output'!$A558,'Discl output_ class'!$B:$B,FALSE),MATCH('Class output'!Q$1,'Discl output_ class'!$B$1:$T$1,FALSE))=0,0,'Inq6 adjusted class'!T558)</f>
        <v>125993.12127649429</v>
      </c>
      <c r="R558" s="39">
        <f>IF(INDEX('Discl output_ class'!$B:$T,MATCH('Class output'!$A558,'Discl output_ class'!$B:$B,FALSE),MATCH('Class output'!R$1,'Discl output_ class'!$B$1:$T$1,FALSE))=0,0,'Inq6 adjusted class'!U558)</f>
        <v>133580.02183391785</v>
      </c>
      <c r="S558" s="39">
        <f>IF(INDEX('Discl output_ class'!$B:$T,MATCH('Class output'!$A558,'Discl output_ class'!$B:$B,FALSE),MATCH('Class output'!S$1,'Discl output_ class'!$B$1:$T$1,FALSE))=0,0,'Inq6 adjusted class'!V558)</f>
        <v>137047.60870961705</v>
      </c>
      <c r="T558" s="39">
        <f>IFERROR(VLOOKUP(A558,'Output A'!B:E,4,FALSE),0)</f>
        <v>137034.10999999999</v>
      </c>
    </row>
    <row r="559" spans="1:20" x14ac:dyDescent="0.3">
      <c r="A559" s="6">
        <f>'Discl output_ class'!B559</f>
        <v>8531</v>
      </c>
      <c r="B559" s="39">
        <f>IF(INDEX('Discl output_ class'!$B:$T,MATCH('Class output'!$A559,'Discl output_ class'!$B:$B,FALSE),MATCH('Class output'!B$1,'Discl output_ class'!$B$1:$T$1,FALSE))=0,0,'Inq6 adjusted class'!E559)</f>
        <v>47597.268545220926</v>
      </c>
      <c r="C559" s="39">
        <f>IF(INDEX('Discl output_ class'!$B:$T,MATCH('Class output'!$A559,'Discl output_ class'!$B:$B,FALSE),MATCH('Class output'!C$1,'Discl output_ class'!$B$1:$T$1,FALSE))=0,0,'Inq6 adjusted class'!F559)</f>
        <v>53635.419568317076</v>
      </c>
      <c r="D559" s="39">
        <f>IF(INDEX('Discl output_ class'!$B:$T,MATCH('Class output'!$A559,'Discl output_ class'!$B:$B,FALSE),MATCH('Class output'!D$1,'Discl output_ class'!$B$1:$T$1,FALSE))=0,0,'Inq6 adjusted class'!G559)</f>
        <v>53419.010263253702</v>
      </c>
      <c r="E559" s="39">
        <f>IF(INDEX('Discl output_ class'!$B:$T,MATCH('Class output'!$A559,'Discl output_ class'!$B:$B,FALSE),MATCH('Class output'!E$1,'Discl output_ class'!$B$1:$T$1,FALSE))=0,0,'Inq6 adjusted class'!H559)</f>
        <v>47834.468879939202</v>
      </c>
      <c r="F559" s="39">
        <f>IF(INDEX('Discl output_ class'!$B:$T,MATCH('Class output'!$A559,'Discl output_ class'!$B:$B,FALSE),MATCH('Class output'!F$1,'Discl output_ class'!$B$1:$T$1,FALSE))=0,0,'Inq6 adjusted class'!I559)</f>
        <v>51058.276296168893</v>
      </c>
      <c r="G559" s="39">
        <f>IF(INDEX('Discl output_ class'!$B:$T,MATCH('Class output'!$A559,'Discl output_ class'!$B:$B,FALSE),MATCH('Class output'!G$1,'Discl output_ class'!$B$1:$T$1,FALSE))=0,0,'Inq6 adjusted class'!J559)</f>
        <v>53780.525756849995</v>
      </c>
      <c r="H559" s="39">
        <f>IF(INDEX('Discl output_ class'!$B:$T,MATCH('Class output'!$A559,'Discl output_ class'!$B:$B,FALSE),MATCH('Class output'!H$1,'Discl output_ class'!$B$1:$T$1,FALSE))=0,0,'Inq6 adjusted class'!K559)</f>
        <v>54092.296417608115</v>
      </c>
      <c r="I559" s="39">
        <f>IF(INDEX('Discl output_ class'!$B:$T,MATCH('Class output'!$A559,'Discl output_ class'!$B:$B,FALSE),MATCH('Class output'!I$1,'Discl output_ class'!$B$1:$T$1,FALSE))=0,0,'Inq6 adjusted class'!L559)</f>
        <v>55066.186516528309</v>
      </c>
      <c r="J559" s="39">
        <f>IF(INDEX('Discl output_ class'!$B:$T,MATCH('Class output'!$A559,'Discl output_ class'!$B:$B,FALSE),MATCH('Class output'!J$1,'Discl output_ class'!$B$1:$T$1,FALSE))=0,0,'Inq6 adjusted class'!M559)</f>
        <v>53403.105425798858</v>
      </c>
      <c r="K559" s="39">
        <f>IF(INDEX('Discl output_ class'!$B:$T,MATCH('Class output'!$A559,'Discl output_ class'!$B:$B,FALSE),MATCH('Class output'!K$1,'Discl output_ class'!$B$1:$T$1,FALSE))=0,0,'Inq6 adjusted class'!N559)</f>
        <v>55005.770124106086</v>
      </c>
      <c r="L559" s="39">
        <f>IF(INDEX('Discl output_ class'!$B:$T,MATCH('Class output'!$A559,'Discl output_ class'!$B:$B,FALSE),MATCH('Class output'!L$1,'Discl output_ class'!$B$1:$T$1,FALSE))=0,0,'Inq6 adjusted class'!O559)</f>
        <v>53635.542036326784</v>
      </c>
      <c r="M559" s="39">
        <f>IF(INDEX('Discl output_ class'!$B:$T,MATCH('Class output'!$A559,'Discl output_ class'!$B:$B,FALSE),MATCH('Class output'!M$1,'Discl output_ class'!$B$1:$T$1,FALSE))=0,0,'Inq6 adjusted class'!P559)</f>
        <v>66091.572424681726</v>
      </c>
      <c r="N559" s="39">
        <f>IF(INDEX('Discl output_ class'!$B:$T,MATCH('Class output'!$A559,'Discl output_ class'!$B:$B,FALSE),MATCH('Class output'!N$1,'Discl output_ class'!$B$1:$T$1,FALSE))=0,0,'Inq6 adjusted class'!Q559)</f>
        <v>64104.358883569133</v>
      </c>
      <c r="O559" s="39">
        <f>IF(INDEX('Discl output_ class'!$B:$T,MATCH('Class output'!$A559,'Discl output_ class'!$B:$B,FALSE),MATCH('Class output'!O$1,'Discl output_ class'!$B$1:$T$1,FALSE))=0,0,'Inq6 adjusted class'!R559)</f>
        <v>64419.237429873188</v>
      </c>
      <c r="P559" s="39">
        <f>IF(INDEX('Discl output_ class'!$B:$T,MATCH('Class output'!$A559,'Discl output_ class'!$B:$B,FALSE),MATCH('Class output'!P$1,'Discl output_ class'!$B$1:$T$1,FALSE))=0,0,'Inq6 adjusted class'!S559)</f>
        <v>69263.354902291961</v>
      </c>
      <c r="Q559" s="39">
        <f>IF(INDEX('Discl output_ class'!$B:$T,MATCH('Class output'!$A559,'Discl output_ class'!$B:$B,FALSE),MATCH('Class output'!Q$1,'Discl output_ class'!$B$1:$T$1,FALSE))=0,0,'Inq6 adjusted class'!T559)</f>
        <v>70285.887494511975</v>
      </c>
      <c r="R559" s="39">
        <f>IF(INDEX('Discl output_ class'!$B:$T,MATCH('Class output'!$A559,'Discl output_ class'!$B:$B,FALSE),MATCH('Class output'!R$1,'Discl output_ class'!$B$1:$T$1,FALSE))=0,0,'Inq6 adjusted class'!U559)</f>
        <v>73879.696196174365</v>
      </c>
      <c r="S559" s="39">
        <f>IF(INDEX('Discl output_ class'!$B:$T,MATCH('Class output'!$A559,'Discl output_ class'!$B:$B,FALSE),MATCH('Class output'!S$1,'Discl output_ class'!$B$1:$T$1,FALSE))=0,0,'Inq6 adjusted class'!V559)</f>
        <v>73563.097139852151</v>
      </c>
      <c r="T559" s="39">
        <f>IFERROR(VLOOKUP(A559,'Output A'!B:E,4,FALSE),0)</f>
        <v>73325.09</v>
      </c>
    </row>
    <row r="560" spans="1:20" x14ac:dyDescent="0.3">
      <c r="A560" s="6">
        <f>'Discl output_ class'!B560</f>
        <v>8532</v>
      </c>
      <c r="B560" s="39">
        <f>IF(INDEX('Discl output_ class'!$B:$T,MATCH('Class output'!$A560,'Discl output_ class'!$B:$B,FALSE),MATCH('Class output'!B$1,'Discl output_ class'!$B$1:$T$1,FALSE))=0,0,'Inq6 adjusted class'!E560)</f>
        <v>12389.285461887855</v>
      </c>
      <c r="C560" s="39">
        <f>IF(INDEX('Discl output_ class'!$B:$T,MATCH('Class output'!$A560,'Discl output_ class'!$B:$B,FALSE),MATCH('Class output'!C$1,'Discl output_ class'!$B$1:$T$1,FALSE))=0,0,'Inq6 adjusted class'!F560)</f>
        <v>12104.906009976825</v>
      </c>
      <c r="D560" s="39">
        <f>IF(INDEX('Discl output_ class'!$B:$T,MATCH('Class output'!$A560,'Discl output_ class'!$B:$B,FALSE),MATCH('Class output'!D$1,'Discl output_ class'!$B$1:$T$1,FALSE))=0,0,'Inq6 adjusted class'!G560)</f>
        <v>12663.913994943747</v>
      </c>
      <c r="E560" s="39">
        <f>IF(INDEX('Discl output_ class'!$B:$T,MATCH('Class output'!$A560,'Discl output_ class'!$B:$B,FALSE),MATCH('Class output'!E$1,'Discl output_ class'!$B$1:$T$1,FALSE))=0,0,'Inq6 adjusted class'!H560)</f>
        <v>13985.920286506904</v>
      </c>
      <c r="F560" s="39">
        <f>IF(INDEX('Discl output_ class'!$B:$T,MATCH('Class output'!$A560,'Discl output_ class'!$B:$B,FALSE),MATCH('Class output'!F$1,'Discl output_ class'!$B$1:$T$1,FALSE))=0,0,'Inq6 adjusted class'!I560)</f>
        <v>15304.498209020336</v>
      </c>
      <c r="G560" s="39">
        <f>IF(INDEX('Discl output_ class'!$B:$T,MATCH('Class output'!$A560,'Discl output_ class'!$B:$B,FALSE),MATCH('Class output'!G$1,'Discl output_ class'!$B$1:$T$1,FALSE))=0,0,'Inq6 adjusted class'!J560)</f>
        <v>17092.36989969778</v>
      </c>
      <c r="H560" s="39">
        <f>IF(INDEX('Discl output_ class'!$B:$T,MATCH('Class output'!$A560,'Discl output_ class'!$B:$B,FALSE),MATCH('Class output'!H$1,'Discl output_ class'!$B$1:$T$1,FALSE))=0,0,'Inq6 adjusted class'!K560)</f>
        <v>16015.348773854512</v>
      </c>
      <c r="I560" s="39">
        <f>IF(INDEX('Discl output_ class'!$B:$T,MATCH('Class output'!$A560,'Discl output_ class'!$B:$B,FALSE),MATCH('Class output'!I$1,'Discl output_ class'!$B$1:$T$1,FALSE))=0,0,'Inq6 adjusted class'!L560)</f>
        <v>15131.036881850507</v>
      </c>
      <c r="J560" s="39">
        <f>IF(INDEX('Discl output_ class'!$B:$T,MATCH('Class output'!$A560,'Discl output_ class'!$B:$B,FALSE),MATCH('Class output'!J$1,'Discl output_ class'!$B$1:$T$1,FALSE))=0,0,'Inq6 adjusted class'!M560)</f>
        <v>15985.897579333852</v>
      </c>
      <c r="K560" s="39">
        <f>IF(INDEX('Discl output_ class'!$B:$T,MATCH('Class output'!$A560,'Discl output_ class'!$B:$B,FALSE),MATCH('Class output'!K$1,'Discl output_ class'!$B$1:$T$1,FALSE))=0,0,'Inq6 adjusted class'!N560)</f>
        <v>15831.630583323873</v>
      </c>
      <c r="L560" s="39">
        <f>IF(INDEX('Discl output_ class'!$B:$T,MATCH('Class output'!$A560,'Discl output_ class'!$B:$B,FALSE),MATCH('Class output'!L$1,'Discl output_ class'!$B$1:$T$1,FALSE))=0,0,'Inq6 adjusted class'!O560)</f>
        <v>22812.128600389577</v>
      </c>
      <c r="M560" s="39">
        <f>IF(INDEX('Discl output_ class'!$B:$T,MATCH('Class output'!$A560,'Discl output_ class'!$B:$B,FALSE),MATCH('Class output'!M$1,'Discl output_ class'!$B$1:$T$1,FALSE))=0,0,'Inq6 adjusted class'!P560)</f>
        <v>29795.216519734175</v>
      </c>
      <c r="N560" s="39">
        <f>IF(INDEX('Discl output_ class'!$B:$T,MATCH('Class output'!$A560,'Discl output_ class'!$B:$B,FALSE),MATCH('Class output'!N$1,'Discl output_ class'!$B$1:$T$1,FALSE))=0,0,'Inq6 adjusted class'!Q560)</f>
        <v>23771.279106480186</v>
      </c>
      <c r="O560" s="39">
        <f>IF(INDEX('Discl output_ class'!$B:$T,MATCH('Class output'!$A560,'Discl output_ class'!$B:$B,FALSE),MATCH('Class output'!O$1,'Discl output_ class'!$B$1:$T$1,FALSE))=0,0,'Inq6 adjusted class'!R560)</f>
        <v>23030.594871301735</v>
      </c>
      <c r="P560" s="39">
        <f>IF(INDEX('Discl output_ class'!$B:$T,MATCH('Class output'!$A560,'Discl output_ class'!$B:$B,FALSE),MATCH('Class output'!P$1,'Discl output_ class'!$B$1:$T$1,FALSE))=0,0,'Inq6 adjusted class'!S560)</f>
        <v>23780.924355323707</v>
      </c>
      <c r="Q560" s="39">
        <f>IF(INDEX('Discl output_ class'!$B:$T,MATCH('Class output'!$A560,'Discl output_ class'!$B:$B,FALSE),MATCH('Class output'!Q$1,'Discl output_ class'!$B$1:$T$1,FALSE))=0,0,'Inq6 adjusted class'!T560)</f>
        <v>21278.990601371668</v>
      </c>
      <c r="R560" s="39">
        <f>IF(INDEX('Discl output_ class'!$B:$T,MATCH('Class output'!$A560,'Discl output_ class'!$B:$B,FALSE),MATCH('Class output'!R$1,'Discl output_ class'!$B$1:$T$1,FALSE))=0,0,'Inq6 adjusted class'!U560)</f>
        <v>21887.565135184686</v>
      </c>
      <c r="S560" s="39">
        <f>IF(INDEX('Discl output_ class'!$B:$T,MATCH('Class output'!$A560,'Discl output_ class'!$B:$B,FALSE),MATCH('Class output'!S$1,'Discl output_ class'!$B$1:$T$1,FALSE))=0,0,'Inq6 adjusted class'!V560)</f>
        <v>20869.732276521067</v>
      </c>
      <c r="T560" s="39">
        <f>IFERROR(VLOOKUP(A560,'Output A'!B:E,4,FALSE),0)</f>
        <v>20058.599999999999</v>
      </c>
    </row>
    <row r="561" spans="1:20" x14ac:dyDescent="0.3">
      <c r="A561" s="6">
        <f>'Discl output_ class'!B561</f>
        <v>8541</v>
      </c>
      <c r="B561" s="39">
        <f>IF(INDEX('Discl output_ class'!$B:$T,MATCH('Class output'!$A561,'Discl output_ class'!$B:$B,FALSE),MATCH('Class output'!B$1,'Discl output_ class'!$B$1:$T$1,FALSE))=0,0,'Inq6 adjusted class'!E561)</f>
        <v>10893.286627114654</v>
      </c>
      <c r="C561" s="39">
        <f>IF(INDEX('Discl output_ class'!$B:$T,MATCH('Class output'!$A561,'Discl output_ class'!$B:$B,FALSE),MATCH('Class output'!C$1,'Discl output_ class'!$B$1:$T$1,FALSE))=0,0,'Inq6 adjusted class'!F561)</f>
        <v>11912.854747492558</v>
      </c>
      <c r="D561" s="39">
        <f>IF(INDEX('Discl output_ class'!$B:$T,MATCH('Class output'!$A561,'Discl output_ class'!$B:$B,FALSE),MATCH('Class output'!D$1,'Discl output_ class'!$B$1:$T$1,FALSE))=0,0,'Inq6 adjusted class'!G561)</f>
        <v>12258.381557141756</v>
      </c>
      <c r="E561" s="39">
        <f>IF(INDEX('Discl output_ class'!$B:$T,MATCH('Class output'!$A561,'Discl output_ class'!$B:$B,FALSE),MATCH('Class output'!E$1,'Discl output_ class'!$B$1:$T$1,FALSE))=0,0,'Inq6 adjusted class'!H561)</f>
        <v>12127.556578688898</v>
      </c>
      <c r="F561" s="39">
        <f>IF(INDEX('Discl output_ class'!$B:$T,MATCH('Class output'!$A561,'Discl output_ class'!$B:$B,FALSE),MATCH('Class output'!F$1,'Discl output_ class'!$B$1:$T$1,FALSE))=0,0,'Inq6 adjusted class'!I561)</f>
        <v>12511.09266701968</v>
      </c>
      <c r="G561" s="39">
        <f>IF(INDEX('Discl output_ class'!$B:$T,MATCH('Class output'!$A561,'Discl output_ class'!$B:$B,FALSE),MATCH('Class output'!G$1,'Discl output_ class'!$B$1:$T$1,FALSE))=0,0,'Inq6 adjusted class'!J561)</f>
        <v>12125.504464127551</v>
      </c>
      <c r="H561" s="39">
        <f>IF(INDEX('Discl output_ class'!$B:$T,MATCH('Class output'!$A561,'Discl output_ class'!$B:$B,FALSE),MATCH('Class output'!H$1,'Discl output_ class'!$B$1:$T$1,FALSE))=0,0,'Inq6 adjusted class'!K561)</f>
        <v>13033.847220015536</v>
      </c>
      <c r="I561" s="39">
        <f>IF(INDEX('Discl output_ class'!$B:$T,MATCH('Class output'!$A561,'Discl output_ class'!$B:$B,FALSE),MATCH('Class output'!I$1,'Discl output_ class'!$B$1:$T$1,FALSE))=0,0,'Inq6 adjusted class'!L561)</f>
        <v>13078.325554545543</v>
      </c>
      <c r="J561" s="39">
        <f>IF(INDEX('Discl output_ class'!$B:$T,MATCH('Class output'!$A561,'Discl output_ class'!$B:$B,FALSE),MATCH('Class output'!J$1,'Discl output_ class'!$B$1:$T$1,FALSE))=0,0,'Inq6 adjusted class'!M561)</f>
        <v>13731.137949685304</v>
      </c>
      <c r="K561" s="39">
        <f>IF(INDEX('Discl output_ class'!$B:$T,MATCH('Class output'!$A561,'Discl output_ class'!$B:$B,FALSE),MATCH('Class output'!K$1,'Discl output_ class'!$B$1:$T$1,FALSE))=0,0,'Inq6 adjusted class'!N561)</f>
        <v>15201.941684111953</v>
      </c>
      <c r="L561" s="39">
        <f>IF(INDEX('Discl output_ class'!$B:$T,MATCH('Class output'!$A561,'Discl output_ class'!$B:$B,FALSE),MATCH('Class output'!L$1,'Discl output_ class'!$B$1:$T$1,FALSE))=0,0,'Inq6 adjusted class'!O561)</f>
        <v>9118.8644278683187</v>
      </c>
      <c r="M561" s="39">
        <f>IF(INDEX('Discl output_ class'!$B:$T,MATCH('Class output'!$A561,'Discl output_ class'!$B:$B,FALSE),MATCH('Class output'!M$1,'Discl output_ class'!$B$1:$T$1,FALSE))=0,0,'Inq6 adjusted class'!P561)</f>
        <v>6393.6767623559535</v>
      </c>
      <c r="N561" s="39">
        <f>IF(INDEX('Discl output_ class'!$B:$T,MATCH('Class output'!$A561,'Discl output_ class'!$B:$B,FALSE),MATCH('Class output'!N$1,'Discl output_ class'!$B$1:$T$1,FALSE))=0,0,'Inq6 adjusted class'!Q561)</f>
        <v>7993.6992202873962</v>
      </c>
      <c r="O561" s="39">
        <f>IF(INDEX('Discl output_ class'!$B:$T,MATCH('Class output'!$A561,'Discl output_ class'!$B:$B,FALSE),MATCH('Class output'!O$1,'Discl output_ class'!$B$1:$T$1,FALSE))=0,0,'Inq6 adjusted class'!R561)</f>
        <v>7495.2028908038665</v>
      </c>
      <c r="P561" s="39">
        <f>IF(INDEX('Discl output_ class'!$B:$T,MATCH('Class output'!$A561,'Discl output_ class'!$B:$B,FALSE),MATCH('Class output'!P$1,'Discl output_ class'!$B$1:$T$1,FALSE))=0,0,'Inq6 adjusted class'!S561)</f>
        <v>7518.1494519923635</v>
      </c>
      <c r="Q561" s="39">
        <f>IF(INDEX('Discl output_ class'!$B:$T,MATCH('Class output'!$A561,'Discl output_ class'!$B:$B,FALSE),MATCH('Class output'!Q$1,'Discl output_ class'!$B$1:$T$1,FALSE))=0,0,'Inq6 adjusted class'!T561)</f>
        <v>6865.9490579510766</v>
      </c>
      <c r="R561" s="39">
        <f>IF(INDEX('Discl output_ class'!$B:$T,MATCH('Class output'!$A561,'Discl output_ class'!$B:$B,FALSE),MATCH('Class output'!R$1,'Discl output_ class'!$B$1:$T$1,FALSE))=0,0,'Inq6 adjusted class'!U561)</f>
        <v>6916.3066445778204</v>
      </c>
      <c r="S561" s="39">
        <f>IF(INDEX('Discl output_ class'!$B:$T,MATCH('Class output'!$A561,'Discl output_ class'!$B:$B,FALSE),MATCH('Class output'!S$1,'Discl output_ class'!$B$1:$T$1,FALSE))=0,0,'Inq6 adjusted class'!V561)</f>
        <v>6996.8857201197734</v>
      </c>
      <c r="T561" s="39">
        <f>IFERROR(VLOOKUP(A561,'Output A'!B:E,4,FALSE),0)</f>
        <v>6161.64</v>
      </c>
    </row>
    <row r="562" spans="1:20" x14ac:dyDescent="0.3">
      <c r="A562" s="6">
        <f>'Discl output_ class'!B562</f>
        <v>8542</v>
      </c>
      <c r="B562" s="39">
        <f>IF(INDEX('Discl output_ class'!$B:$T,MATCH('Class output'!$A562,'Discl output_ class'!$B:$B,FALSE),MATCH('Class output'!B$1,'Discl output_ class'!$B$1:$T$1,FALSE))=0,0,'Inq6 adjusted class'!E562)</f>
        <v>50414.213479990212</v>
      </c>
      <c r="C562" s="39">
        <f>IF(INDEX('Discl output_ class'!$B:$T,MATCH('Class output'!$A562,'Discl output_ class'!$B:$B,FALSE),MATCH('Class output'!C$1,'Discl output_ class'!$B$1:$T$1,FALSE))=0,0,'Inq6 adjusted class'!F562)</f>
        <v>55132.782506732023</v>
      </c>
      <c r="D562" s="39">
        <f>IF(INDEX('Discl output_ class'!$B:$T,MATCH('Class output'!$A562,'Discl output_ class'!$B:$B,FALSE),MATCH('Class output'!D$1,'Discl output_ class'!$B$1:$T$1,FALSE))=0,0,'Inq6 adjusted class'!G562)</f>
        <v>56731.883213524707</v>
      </c>
      <c r="E562" s="39">
        <f>IF(INDEX('Discl output_ class'!$B:$T,MATCH('Class output'!$A562,'Discl output_ class'!$B:$B,FALSE),MATCH('Class output'!E$1,'Discl output_ class'!$B$1:$T$1,FALSE))=0,0,'Inq6 adjusted class'!H562)</f>
        <v>56126.424216804597</v>
      </c>
      <c r="F562" s="39">
        <f>IF(INDEX('Discl output_ class'!$B:$T,MATCH('Class output'!$A562,'Discl output_ class'!$B:$B,FALSE),MATCH('Class output'!F$1,'Discl output_ class'!$B$1:$T$1,FALSE))=0,0,'Inq6 adjusted class'!I562)</f>
        <v>57901.432154836817</v>
      </c>
      <c r="G562" s="39">
        <f>IF(INDEX('Discl output_ class'!$B:$T,MATCH('Class output'!$A562,'Discl output_ class'!$B:$B,FALSE),MATCH('Class output'!G$1,'Discl output_ class'!$B$1:$T$1,FALSE))=0,0,'Inq6 adjusted class'!J562)</f>
        <v>56116.92701498454</v>
      </c>
      <c r="H562" s="39">
        <f>IF(INDEX('Discl output_ class'!$B:$T,MATCH('Class output'!$A562,'Discl output_ class'!$B:$B,FALSE),MATCH('Class output'!H$1,'Discl output_ class'!$B$1:$T$1,FALSE))=0,0,'Inq6 adjusted class'!K562)</f>
        <v>60320.744207708987</v>
      </c>
      <c r="I562" s="39">
        <f>IF(INDEX('Discl output_ class'!$B:$T,MATCH('Class output'!$A562,'Discl output_ class'!$B:$B,FALSE),MATCH('Class output'!I$1,'Discl output_ class'!$B$1:$T$1,FALSE))=0,0,'Inq6 adjusted class'!L562)</f>
        <v>60526.590278687137</v>
      </c>
      <c r="J562" s="39">
        <f>IF(INDEX('Discl output_ class'!$B:$T,MATCH('Class output'!$A562,'Discl output_ class'!$B:$B,FALSE),MATCH('Class output'!J$1,'Discl output_ class'!$B$1:$T$1,FALSE))=0,0,'Inq6 adjusted class'!M562)</f>
        <v>63547.811015598614</v>
      </c>
      <c r="K562" s="39">
        <f>IF(INDEX('Discl output_ class'!$B:$T,MATCH('Class output'!$A562,'Discl output_ class'!$B:$B,FALSE),MATCH('Class output'!K$1,'Discl output_ class'!$B$1:$T$1,FALSE))=0,0,'Inq6 adjusted class'!N562)</f>
        <v>56941.65927433499</v>
      </c>
      <c r="L562" s="39">
        <f>IF(INDEX('Discl output_ class'!$B:$T,MATCH('Class output'!$A562,'Discl output_ class'!$B:$B,FALSE),MATCH('Class output'!L$1,'Discl output_ class'!$B$1:$T$1,FALSE))=0,0,'Inq6 adjusted class'!O562)</f>
        <v>53942.973517235754</v>
      </c>
      <c r="M562" s="39">
        <f>IF(INDEX('Discl output_ class'!$B:$T,MATCH('Class output'!$A562,'Discl output_ class'!$B:$B,FALSE),MATCH('Class output'!M$1,'Discl output_ class'!$B$1:$T$1,FALSE))=0,0,'Inq6 adjusted class'!P562)</f>
        <v>56856.923131567266</v>
      </c>
      <c r="N562" s="39">
        <f>IF(INDEX('Discl output_ class'!$B:$T,MATCH('Class output'!$A562,'Discl output_ class'!$B:$B,FALSE),MATCH('Class output'!N$1,'Discl output_ class'!$B$1:$T$1,FALSE))=0,0,'Inq6 adjusted class'!Q562)</f>
        <v>59078.352682561184</v>
      </c>
      <c r="O562" s="39">
        <f>IF(INDEX('Discl output_ class'!$B:$T,MATCH('Class output'!$A562,'Discl output_ class'!$B:$B,FALSE),MATCH('Class output'!O$1,'Discl output_ class'!$B$1:$T$1,FALSE))=0,0,'Inq6 adjusted class'!R562)</f>
        <v>60199.595962635205</v>
      </c>
      <c r="P562" s="39">
        <f>IF(INDEX('Discl output_ class'!$B:$T,MATCH('Class output'!$A562,'Discl output_ class'!$B:$B,FALSE),MATCH('Class output'!P$1,'Discl output_ class'!$B$1:$T$1,FALSE))=0,0,'Inq6 adjusted class'!S562)</f>
        <v>60012.53950412917</v>
      </c>
      <c r="Q562" s="39">
        <f>IF(INDEX('Discl output_ class'!$B:$T,MATCH('Class output'!$A562,'Discl output_ class'!$B:$B,FALSE),MATCH('Class output'!Q$1,'Discl output_ class'!$B$1:$T$1,FALSE))=0,0,'Inq6 adjusted class'!T562)</f>
        <v>66201.159066336928</v>
      </c>
      <c r="R562" s="39">
        <f>IF(INDEX('Discl output_ class'!$B:$T,MATCH('Class output'!$A562,'Discl output_ class'!$B:$B,FALSE),MATCH('Class output'!R$1,'Discl output_ class'!$B$1:$T$1,FALSE))=0,0,'Inq6 adjusted class'!U562)</f>
        <v>65473.587062898274</v>
      </c>
      <c r="S562" s="39">
        <f>IF(INDEX('Discl output_ class'!$B:$T,MATCH('Class output'!$A562,'Discl output_ class'!$B:$B,FALSE),MATCH('Class output'!S$1,'Discl output_ class'!$B$1:$T$1,FALSE))=0,0,'Inq6 adjusted class'!V562)</f>
        <v>67919.925913787942</v>
      </c>
      <c r="T562" s="39">
        <f>IFERROR(VLOOKUP(A562,'Output A'!B:E,4,FALSE),0)</f>
        <v>74985.009999999995</v>
      </c>
    </row>
    <row r="563" spans="1:20" x14ac:dyDescent="0.3">
      <c r="A563" s="6">
        <f>'Discl output_ class'!B563</f>
        <v>8551</v>
      </c>
      <c r="B563" s="39">
        <f>IF(INDEX('Discl output_ class'!$B:$T,MATCH('Class output'!$A563,'Discl output_ class'!$B:$B,FALSE),MATCH('Class output'!B$1,'Discl output_ class'!$B$1:$T$1,FALSE))=0,0,'Inq6 adjusted class'!E563)</f>
        <v>659.36114181569064</v>
      </c>
      <c r="C563" s="39">
        <f>IF(INDEX('Discl output_ class'!$B:$T,MATCH('Class output'!$A563,'Discl output_ class'!$B:$B,FALSE),MATCH('Class output'!C$1,'Discl output_ class'!$B$1:$T$1,FALSE))=0,0,'Inq6 adjusted class'!F563)</f>
        <v>806.05955136765647</v>
      </c>
      <c r="D563" s="39">
        <f>IF(INDEX('Discl output_ class'!$B:$T,MATCH('Class output'!$A563,'Discl output_ class'!$B:$B,FALSE),MATCH('Class output'!D$1,'Discl output_ class'!$B$1:$T$1,FALSE))=0,0,'Inq6 adjusted class'!G563)</f>
        <v>822.78478536857335</v>
      </c>
      <c r="E563" s="39">
        <f>IF(INDEX('Discl output_ class'!$B:$T,MATCH('Class output'!$A563,'Discl output_ class'!$B:$B,FALSE),MATCH('Class output'!E$1,'Discl output_ class'!$B$1:$T$1,FALSE))=0,0,'Inq6 adjusted class'!H563)</f>
        <v>1009.6455136769281</v>
      </c>
      <c r="F563" s="39">
        <f>IF(INDEX('Discl output_ class'!$B:$T,MATCH('Class output'!$A563,'Discl output_ class'!$B:$B,FALSE),MATCH('Class output'!F$1,'Discl output_ class'!$B$1:$T$1,FALSE))=0,0,'Inq6 adjusted class'!I563)</f>
        <v>922.18232578158268</v>
      </c>
      <c r="G563" s="39">
        <f>IF(INDEX('Discl output_ class'!$B:$T,MATCH('Class output'!$A563,'Discl output_ class'!$B:$B,FALSE),MATCH('Class output'!G$1,'Discl output_ class'!$B$1:$T$1,FALSE))=0,0,'Inq6 adjusted class'!J563)</f>
        <v>966.89605230035363</v>
      </c>
      <c r="H563" s="39">
        <f>IF(INDEX('Discl output_ class'!$B:$T,MATCH('Class output'!$A563,'Discl output_ class'!$B:$B,FALSE),MATCH('Class output'!H$1,'Discl output_ class'!$B$1:$T$1,FALSE))=0,0,'Inq6 adjusted class'!K563)</f>
        <v>983.35422900452238</v>
      </c>
      <c r="I563" s="39">
        <f>IF(INDEX('Discl output_ class'!$B:$T,MATCH('Class output'!$A563,'Discl output_ class'!$B:$B,FALSE),MATCH('Class output'!I$1,'Discl output_ class'!$B$1:$T$1,FALSE))=0,0,'Inq6 adjusted class'!L563)</f>
        <v>995.30754402284481</v>
      </c>
      <c r="J563" s="39">
        <f>IF(INDEX('Discl output_ class'!$B:$T,MATCH('Class output'!$A563,'Discl output_ class'!$B:$B,FALSE),MATCH('Class output'!J$1,'Discl output_ class'!$B$1:$T$1,FALSE))=0,0,'Inq6 adjusted class'!M563)</f>
        <v>1056.4703932240452</v>
      </c>
      <c r="K563" s="39">
        <f>IF(INDEX('Discl output_ class'!$B:$T,MATCH('Class output'!$A563,'Discl output_ class'!$B:$B,FALSE),MATCH('Class output'!K$1,'Discl output_ class'!$B$1:$T$1,FALSE))=0,0,'Inq6 adjusted class'!N563)</f>
        <v>769.49759404486224</v>
      </c>
      <c r="L563" s="39">
        <f>IF(INDEX('Discl output_ class'!$B:$T,MATCH('Class output'!$A563,'Discl output_ class'!$B:$B,FALSE),MATCH('Class output'!L$1,'Discl output_ class'!$B$1:$T$1,FALSE))=0,0,'Inq6 adjusted class'!O563)</f>
        <v>1173.1207101808768</v>
      </c>
      <c r="M563" s="39">
        <f>IF(INDEX('Discl output_ class'!$B:$T,MATCH('Class output'!$A563,'Discl output_ class'!$B:$B,FALSE),MATCH('Class output'!M$1,'Discl output_ class'!$B$1:$T$1,FALSE))=0,0,'Inq6 adjusted class'!P563)</f>
        <v>934.66199097686615</v>
      </c>
      <c r="N563" s="39">
        <f>IF(INDEX('Discl output_ class'!$B:$T,MATCH('Class output'!$A563,'Discl output_ class'!$B:$B,FALSE),MATCH('Class output'!N$1,'Discl output_ class'!$B$1:$T$1,FALSE))=0,0,'Inq6 adjusted class'!Q563)</f>
        <v>1283.7122781598848</v>
      </c>
      <c r="O563" s="39">
        <f>IF(INDEX('Discl output_ class'!$B:$T,MATCH('Class output'!$A563,'Discl output_ class'!$B:$B,FALSE),MATCH('Class output'!O$1,'Discl output_ class'!$B$1:$T$1,FALSE))=0,0,'Inq6 adjusted class'!R563)</f>
        <v>1172.6324777564153</v>
      </c>
      <c r="P563" s="39">
        <f>IF(INDEX('Discl output_ class'!$B:$T,MATCH('Class output'!$A563,'Discl output_ class'!$B:$B,FALSE),MATCH('Class output'!P$1,'Discl output_ class'!$B$1:$T$1,FALSE))=0,0,'Inq6 adjusted class'!S563)</f>
        <v>1421.6698793585347</v>
      </c>
      <c r="Q563" s="39">
        <f>IF(INDEX('Discl output_ class'!$B:$T,MATCH('Class output'!$A563,'Discl output_ class'!$B:$B,FALSE),MATCH('Class output'!Q$1,'Discl output_ class'!$B$1:$T$1,FALSE))=0,0,'Inq6 adjusted class'!T563)</f>
        <v>1343.3298542614243</v>
      </c>
      <c r="R563" s="39">
        <f>IF(INDEX('Discl output_ class'!$B:$T,MATCH('Class output'!$A563,'Discl output_ class'!$B:$B,FALSE),MATCH('Class output'!R$1,'Discl output_ class'!$B$1:$T$1,FALSE))=0,0,'Inq6 adjusted class'!U563)</f>
        <v>1803.766742412964</v>
      </c>
      <c r="S563" s="39">
        <f>IF(INDEX('Discl output_ class'!$B:$T,MATCH('Class output'!$A563,'Discl output_ class'!$B:$B,FALSE),MATCH('Class output'!S$1,'Discl output_ class'!$B$1:$T$1,FALSE))=0,0,'Inq6 adjusted class'!V563)</f>
        <v>2053.1218347386857</v>
      </c>
      <c r="T563" s="39">
        <f>IFERROR(VLOOKUP(A563,'Output A'!B:E,4,FALSE),0)</f>
        <v>2100.94</v>
      </c>
    </row>
    <row r="564" spans="1:20" x14ac:dyDescent="0.3">
      <c r="A564" s="6">
        <f>'Discl output_ class'!B564</f>
        <v>8552</v>
      </c>
      <c r="B564" s="39">
        <f>IF(INDEX('Discl output_ class'!$B:$T,MATCH('Class output'!$A564,'Discl output_ class'!$B:$B,FALSE),MATCH('Class output'!B$1,'Discl output_ class'!$B$1:$T$1,FALSE))=0,0,'Inq6 adjusted class'!E564)</f>
        <v>425.76068781886266</v>
      </c>
      <c r="C564" s="39">
        <f>IF(INDEX('Discl output_ class'!$B:$T,MATCH('Class output'!$A564,'Discl output_ class'!$B:$B,FALSE),MATCH('Class output'!C$1,'Discl output_ class'!$B$1:$T$1,FALSE))=0,0,'Inq6 adjusted class'!F564)</f>
        <v>611.92201495835684</v>
      </c>
      <c r="D564" s="39">
        <f>IF(INDEX('Discl output_ class'!$B:$T,MATCH('Class output'!$A564,'Discl output_ class'!$B:$B,FALSE),MATCH('Class output'!D$1,'Discl output_ class'!$B$1:$T$1,FALSE))=0,0,'Inq6 adjusted class'!G564)</f>
        <v>712.83606362558919</v>
      </c>
      <c r="E564" s="39">
        <f>IF(INDEX('Discl output_ class'!$B:$T,MATCH('Class output'!$A564,'Discl output_ class'!$B:$B,FALSE),MATCH('Class output'!E$1,'Discl output_ class'!$B$1:$T$1,FALSE))=0,0,'Inq6 adjusted class'!H564)</f>
        <v>670.18906118788652</v>
      </c>
      <c r="F564" s="39">
        <f>IF(INDEX('Discl output_ class'!$B:$T,MATCH('Class output'!$A564,'Discl output_ class'!$B:$B,FALSE),MATCH('Class output'!F$1,'Discl output_ class'!$B$1:$T$1,FALSE))=0,0,'Inq6 adjusted class'!I564)</f>
        <v>681.4433854823244</v>
      </c>
      <c r="G564" s="39">
        <f>IF(INDEX('Discl output_ class'!$B:$T,MATCH('Class output'!$A564,'Discl output_ class'!$B:$B,FALSE),MATCH('Class output'!G$1,'Discl output_ class'!$B$1:$T$1,FALSE))=0,0,'Inq6 adjusted class'!J564)</f>
        <v>708.20457620168099</v>
      </c>
      <c r="H564" s="39">
        <f>IF(INDEX('Discl output_ class'!$B:$T,MATCH('Class output'!$A564,'Discl output_ class'!$B:$B,FALSE),MATCH('Class output'!H$1,'Discl output_ class'!$B$1:$T$1,FALSE))=0,0,'Inq6 adjusted class'!K564)</f>
        <v>709.81361311246758</v>
      </c>
      <c r="I564" s="39">
        <f>IF(INDEX('Discl output_ class'!$B:$T,MATCH('Class output'!$A564,'Discl output_ class'!$B:$B,FALSE),MATCH('Class output'!I$1,'Discl output_ class'!$B$1:$T$1,FALSE))=0,0,'Inq6 adjusted class'!L564)</f>
        <v>680.24594119780693</v>
      </c>
      <c r="J564" s="39">
        <f>IF(INDEX('Discl output_ class'!$B:$T,MATCH('Class output'!$A564,'Discl output_ class'!$B:$B,FALSE),MATCH('Class output'!J$1,'Discl output_ class'!$B$1:$T$1,FALSE))=0,0,'Inq6 adjusted class'!M564)</f>
        <v>638.7820077176018</v>
      </c>
      <c r="K564" s="39">
        <f>IF(INDEX('Discl output_ class'!$B:$T,MATCH('Class output'!$A564,'Discl output_ class'!$B:$B,FALSE),MATCH('Class output'!K$1,'Discl output_ class'!$B$1:$T$1,FALSE))=0,0,'Inq6 adjusted class'!N564)</f>
        <v>769.36238747918253</v>
      </c>
      <c r="L564" s="39">
        <f>IF(INDEX('Discl output_ class'!$B:$T,MATCH('Class output'!$A564,'Discl output_ class'!$B:$B,FALSE),MATCH('Class output'!L$1,'Discl output_ class'!$B$1:$T$1,FALSE))=0,0,'Inq6 adjusted class'!O564)</f>
        <v>916.47768094626679</v>
      </c>
      <c r="M564" s="39">
        <f>IF(INDEX('Discl output_ class'!$B:$T,MATCH('Class output'!$A564,'Discl output_ class'!$B:$B,FALSE),MATCH('Class output'!M$1,'Discl output_ class'!$B$1:$T$1,FALSE))=0,0,'Inq6 adjusted class'!P564)</f>
        <v>1243.1849995975185</v>
      </c>
      <c r="N564" s="39">
        <f>IF(INDEX('Discl output_ class'!$B:$T,MATCH('Class output'!$A564,'Discl output_ class'!$B:$B,FALSE),MATCH('Class output'!N$1,'Discl output_ class'!$B$1:$T$1,FALSE))=0,0,'Inq6 adjusted class'!Q564)</f>
        <v>1505.6263499713375</v>
      </c>
      <c r="O564" s="39">
        <f>IF(INDEX('Discl output_ class'!$B:$T,MATCH('Class output'!$A564,'Discl output_ class'!$B:$B,FALSE),MATCH('Class output'!O$1,'Discl output_ class'!$B$1:$T$1,FALSE))=0,0,'Inq6 adjusted class'!R564)</f>
        <v>1508.6213546918555</v>
      </c>
      <c r="P564" s="39">
        <f>IF(INDEX('Discl output_ class'!$B:$T,MATCH('Class output'!$A564,'Discl output_ class'!$B:$B,FALSE),MATCH('Class output'!P$1,'Discl output_ class'!$B$1:$T$1,FALSE))=0,0,'Inq6 adjusted class'!S564)</f>
        <v>1813.5348023317608</v>
      </c>
      <c r="Q564" s="39">
        <f>IF(INDEX('Discl output_ class'!$B:$T,MATCH('Class output'!$A564,'Discl output_ class'!$B:$B,FALSE),MATCH('Class output'!Q$1,'Discl output_ class'!$B$1:$T$1,FALSE))=0,0,'Inq6 adjusted class'!T564)</f>
        <v>1662.593280856114</v>
      </c>
      <c r="R564" s="39">
        <f>IF(INDEX('Discl output_ class'!$B:$T,MATCH('Class output'!$A564,'Discl output_ class'!$B:$B,FALSE),MATCH('Class output'!R$1,'Discl output_ class'!$B$1:$T$1,FALSE))=0,0,'Inq6 adjusted class'!U564)</f>
        <v>1632.2578001692386</v>
      </c>
      <c r="S564" s="39">
        <f>IF(INDEX('Discl output_ class'!$B:$T,MATCH('Class output'!$A564,'Discl output_ class'!$B:$B,FALSE),MATCH('Class output'!S$1,'Discl output_ class'!$B$1:$T$1,FALSE))=0,0,'Inq6 adjusted class'!V564)</f>
        <v>1385.7849726736297</v>
      </c>
      <c r="T564" s="39">
        <f>IFERROR(VLOOKUP(A564,'Output A'!B:E,4,FALSE),0)</f>
        <v>1815.28</v>
      </c>
    </row>
    <row r="565" spans="1:20" x14ac:dyDescent="0.3">
      <c r="A565" s="6">
        <f>'Discl output_ class'!B565</f>
        <v>8553</v>
      </c>
      <c r="B565" s="39">
        <f>IF(INDEX('Discl output_ class'!$B:$T,MATCH('Class output'!$A565,'Discl output_ class'!$B:$B,FALSE),MATCH('Class output'!B$1,'Discl output_ class'!$B$1:$T$1,FALSE))=0,0,'Inq6 adjusted class'!E565)</f>
        <v>345.85850534452641</v>
      </c>
      <c r="C565" s="39">
        <f>IF(INDEX('Discl output_ class'!$B:$T,MATCH('Class output'!$A565,'Discl output_ class'!$B:$B,FALSE),MATCH('Class output'!C$1,'Discl output_ class'!$B$1:$T$1,FALSE))=0,0,'Inq6 adjusted class'!F565)</f>
        <v>343.11652816814706</v>
      </c>
      <c r="D565" s="39">
        <f>IF(INDEX('Discl output_ class'!$B:$T,MATCH('Class output'!$A565,'Discl output_ class'!$B:$B,FALSE),MATCH('Class output'!D$1,'Discl output_ class'!$B$1:$T$1,FALSE))=0,0,'Inq6 adjusted class'!G565)</f>
        <v>325.18562719393015</v>
      </c>
      <c r="E565" s="39">
        <f>IF(INDEX('Discl output_ class'!$B:$T,MATCH('Class output'!$A565,'Discl output_ class'!$B:$B,FALSE),MATCH('Class output'!E$1,'Discl output_ class'!$B$1:$T$1,FALSE))=0,0,'Inq6 adjusted class'!H565)</f>
        <v>477.6193930313637</v>
      </c>
      <c r="F565" s="39">
        <f>IF(INDEX('Discl output_ class'!$B:$T,MATCH('Class output'!$A565,'Discl output_ class'!$B:$B,FALSE),MATCH('Class output'!F$1,'Discl output_ class'!$B$1:$T$1,FALSE))=0,0,'Inq6 adjusted class'!I565)</f>
        <v>261.29812829528464</v>
      </c>
      <c r="G565" s="39">
        <f>IF(INDEX('Discl output_ class'!$B:$T,MATCH('Class output'!$A565,'Discl output_ class'!$B:$B,FALSE),MATCH('Class output'!G$1,'Discl output_ class'!$B$1:$T$1,FALSE))=0,0,'Inq6 adjusted class'!J565)</f>
        <v>559.69589327586755</v>
      </c>
      <c r="H565" s="39">
        <f>IF(INDEX('Discl output_ class'!$B:$T,MATCH('Class output'!$A565,'Discl output_ class'!$B:$B,FALSE),MATCH('Class output'!H$1,'Discl output_ class'!$B$1:$T$1,FALSE))=0,0,'Inq6 adjusted class'!K565)</f>
        <v>425.93103748249825</v>
      </c>
      <c r="I565" s="39">
        <f>IF(INDEX('Discl output_ class'!$B:$T,MATCH('Class output'!$A565,'Discl output_ class'!$B:$B,FALSE),MATCH('Class output'!I$1,'Discl output_ class'!$B$1:$T$1,FALSE))=0,0,'Inq6 adjusted class'!L565)</f>
        <v>409.34864618568082</v>
      </c>
      <c r="J565" s="39">
        <f>IF(INDEX('Discl output_ class'!$B:$T,MATCH('Class output'!$A565,'Discl output_ class'!$B:$B,FALSE),MATCH('Class output'!J$1,'Discl output_ class'!$B$1:$T$1,FALSE))=0,0,'Inq6 adjusted class'!M565)</f>
        <v>747.0469939593246</v>
      </c>
      <c r="K565" s="39">
        <f>IF(INDEX('Discl output_ class'!$B:$T,MATCH('Class output'!$A565,'Discl output_ class'!$B:$B,FALSE),MATCH('Class output'!K$1,'Discl output_ class'!$B$1:$T$1,FALSE))=0,0,'Inq6 adjusted class'!N565)</f>
        <v>693.57084045596298</v>
      </c>
      <c r="L565" s="39">
        <f>IF(INDEX('Discl output_ class'!$B:$T,MATCH('Class output'!$A565,'Discl output_ class'!$B:$B,FALSE),MATCH('Class output'!L$1,'Discl output_ class'!$B$1:$T$1,FALSE))=0,0,'Inq6 adjusted class'!O565)</f>
        <v>750.8033333841646</v>
      </c>
      <c r="M565" s="39">
        <f>IF(INDEX('Discl output_ class'!$B:$T,MATCH('Class output'!$A565,'Discl output_ class'!$B:$B,FALSE),MATCH('Class output'!M$1,'Discl output_ class'!$B$1:$T$1,FALSE))=0,0,'Inq6 adjusted class'!P565)</f>
        <v>299.83535987190976</v>
      </c>
      <c r="N565" s="39">
        <f>IF(INDEX('Discl output_ class'!$B:$T,MATCH('Class output'!$A565,'Discl output_ class'!$B:$B,FALSE),MATCH('Class output'!N$1,'Discl output_ class'!$B$1:$T$1,FALSE))=0,0,'Inq6 adjusted class'!Q565)</f>
        <v>434.63489217495516</v>
      </c>
      <c r="O565" s="39">
        <f>IF(INDEX('Discl output_ class'!$B:$T,MATCH('Class output'!$A565,'Discl output_ class'!$B:$B,FALSE),MATCH('Class output'!O$1,'Discl output_ class'!$B$1:$T$1,FALSE))=0,0,'Inq6 adjusted class'!R565)</f>
        <v>639.61939774675216</v>
      </c>
      <c r="P565" s="39">
        <f>IF(INDEX('Discl output_ class'!$B:$T,MATCH('Class output'!$A565,'Discl output_ class'!$B:$B,FALSE),MATCH('Class output'!P$1,'Discl output_ class'!$B$1:$T$1,FALSE))=0,0,'Inq6 adjusted class'!S565)</f>
        <v>573.71175483798083</v>
      </c>
      <c r="Q565" s="39">
        <f>IF(INDEX('Discl output_ class'!$B:$T,MATCH('Class output'!$A565,'Discl output_ class'!$B:$B,FALSE),MATCH('Class output'!Q$1,'Discl output_ class'!$B$1:$T$1,FALSE))=0,0,'Inq6 adjusted class'!T565)</f>
        <v>370.05253447916135</v>
      </c>
      <c r="R565" s="39">
        <f>IF(INDEX('Discl output_ class'!$B:$T,MATCH('Class output'!$A565,'Discl output_ class'!$B:$B,FALSE),MATCH('Class output'!R$1,'Discl output_ class'!$B$1:$T$1,FALSE))=0,0,'Inq6 adjusted class'!U565)</f>
        <v>441.55089836625507</v>
      </c>
      <c r="S565" s="39">
        <f>IF(INDEX('Discl output_ class'!$B:$T,MATCH('Class output'!$A565,'Discl output_ class'!$B:$B,FALSE),MATCH('Class output'!S$1,'Discl output_ class'!$B$1:$T$1,FALSE))=0,0,'Inq6 adjusted class'!V565)</f>
        <v>451.47029208235648</v>
      </c>
      <c r="T565" s="39">
        <f>IFERROR(VLOOKUP(A565,'Output A'!B:E,4,FALSE),0)</f>
        <v>426.0265278</v>
      </c>
    </row>
    <row r="566" spans="1:20" x14ac:dyDescent="0.3">
      <c r="A566" s="6">
        <f>'Discl output_ class'!B566</f>
        <v>8559</v>
      </c>
      <c r="B566" s="39">
        <f>IF(INDEX('Discl output_ class'!$B:$T,MATCH('Class output'!$A566,'Discl output_ class'!$B:$B,FALSE),MATCH('Class output'!B$1,'Discl output_ class'!$B$1:$T$1,FALSE))=0,0,'Inq6 adjusted class'!E566)</f>
        <v>21958.424056027266</v>
      </c>
      <c r="C566" s="39">
        <f>IF(INDEX('Discl output_ class'!$B:$T,MATCH('Class output'!$A566,'Discl output_ class'!$B:$B,FALSE),MATCH('Class output'!C$1,'Discl output_ class'!$B$1:$T$1,FALSE))=0,0,'Inq6 adjusted class'!F566)</f>
        <v>24732.212636475841</v>
      </c>
      <c r="D566" s="39">
        <f>IF(INDEX('Discl output_ class'!$B:$T,MATCH('Class output'!$A566,'Discl output_ class'!$B:$B,FALSE),MATCH('Class output'!D$1,'Discl output_ class'!$B$1:$T$1,FALSE))=0,0,'Inq6 adjusted class'!G566)</f>
        <v>23823.309483460776</v>
      </c>
      <c r="E566" s="39">
        <f>IF(INDEX('Discl output_ class'!$B:$T,MATCH('Class output'!$A566,'Discl output_ class'!$B:$B,FALSE),MATCH('Class output'!E$1,'Discl output_ class'!$B$1:$T$1,FALSE))=0,0,'Inq6 adjusted class'!H566)</f>
        <v>25473.611502437554</v>
      </c>
      <c r="F566" s="39">
        <f>IF(INDEX('Discl output_ class'!$B:$T,MATCH('Class output'!$A566,'Discl output_ class'!$B:$B,FALSE),MATCH('Class output'!F$1,'Discl output_ class'!$B$1:$T$1,FALSE))=0,0,'Inq6 adjusted class'!I566)</f>
        <v>27708.948341482144</v>
      </c>
      <c r="G566" s="39">
        <f>IF(INDEX('Discl output_ class'!$B:$T,MATCH('Class output'!$A566,'Discl output_ class'!$B:$B,FALSE),MATCH('Class output'!G$1,'Discl output_ class'!$B$1:$T$1,FALSE))=0,0,'Inq6 adjusted class'!J566)</f>
        <v>29945.14678689235</v>
      </c>
      <c r="H566" s="39">
        <f>IF(INDEX('Discl output_ class'!$B:$T,MATCH('Class output'!$A566,'Discl output_ class'!$B:$B,FALSE),MATCH('Class output'!H$1,'Discl output_ class'!$B$1:$T$1,FALSE))=0,0,'Inq6 adjusted class'!K566)</f>
        <v>32426.147154650705</v>
      </c>
      <c r="I566" s="39">
        <f>IF(INDEX('Discl output_ class'!$B:$T,MATCH('Class output'!$A566,'Discl output_ class'!$B:$B,FALSE),MATCH('Class output'!I$1,'Discl output_ class'!$B$1:$T$1,FALSE))=0,0,'Inq6 adjusted class'!L566)</f>
        <v>31810.748400779234</v>
      </c>
      <c r="J566" s="39">
        <f>IF(INDEX('Discl output_ class'!$B:$T,MATCH('Class output'!$A566,'Discl output_ class'!$B:$B,FALSE),MATCH('Class output'!J$1,'Discl output_ class'!$B$1:$T$1,FALSE))=0,0,'Inq6 adjusted class'!M566)</f>
        <v>31294.002932753312</v>
      </c>
      <c r="K566" s="39">
        <f>IF(INDEX('Discl output_ class'!$B:$T,MATCH('Class output'!$A566,'Discl output_ class'!$B:$B,FALSE),MATCH('Class output'!K$1,'Discl output_ class'!$B$1:$T$1,FALSE))=0,0,'Inq6 adjusted class'!N566)</f>
        <v>31788.983724175479</v>
      </c>
      <c r="L566" s="39">
        <f>IF(INDEX('Discl output_ class'!$B:$T,MATCH('Class output'!$A566,'Discl output_ class'!$B:$B,FALSE),MATCH('Class output'!L$1,'Discl output_ class'!$B$1:$T$1,FALSE))=0,0,'Inq6 adjusted class'!O566)</f>
        <v>28763.673293384978</v>
      </c>
      <c r="M566" s="39">
        <f>IF(INDEX('Discl output_ class'!$B:$T,MATCH('Class output'!$A566,'Discl output_ class'!$B:$B,FALSE),MATCH('Class output'!M$1,'Discl output_ class'!$B$1:$T$1,FALSE))=0,0,'Inq6 adjusted class'!P566)</f>
        <v>28797.478648572353</v>
      </c>
      <c r="N566" s="39">
        <f>IF(INDEX('Discl output_ class'!$B:$T,MATCH('Class output'!$A566,'Discl output_ class'!$B:$B,FALSE),MATCH('Class output'!N$1,'Discl output_ class'!$B$1:$T$1,FALSE))=0,0,'Inq6 adjusted class'!Q566)</f>
        <v>33055.739697557889</v>
      </c>
      <c r="O566" s="39">
        <f>IF(INDEX('Discl output_ class'!$B:$T,MATCH('Class output'!$A566,'Discl output_ class'!$B:$B,FALSE),MATCH('Class output'!O$1,'Discl output_ class'!$B$1:$T$1,FALSE))=0,0,'Inq6 adjusted class'!R566)</f>
        <v>33413.32096033507</v>
      </c>
      <c r="P566" s="39">
        <f>IF(INDEX('Discl output_ class'!$B:$T,MATCH('Class output'!$A566,'Discl output_ class'!$B:$B,FALSE),MATCH('Class output'!P$1,'Discl output_ class'!$B$1:$T$1,FALSE))=0,0,'Inq6 adjusted class'!S566)</f>
        <v>35088.199716968782</v>
      </c>
      <c r="Q566" s="39">
        <f>IF(INDEX('Discl output_ class'!$B:$T,MATCH('Class output'!$A566,'Discl output_ class'!$B:$B,FALSE),MATCH('Class output'!Q$1,'Discl output_ class'!$B$1:$T$1,FALSE))=0,0,'Inq6 adjusted class'!T566)</f>
        <v>31523.737310344488</v>
      </c>
      <c r="R566" s="39">
        <f>IF(INDEX('Discl output_ class'!$B:$T,MATCH('Class output'!$A566,'Discl output_ class'!$B:$B,FALSE),MATCH('Class output'!R$1,'Discl output_ class'!$B$1:$T$1,FALSE))=0,0,'Inq6 adjusted class'!U566)</f>
        <v>34173.748227554621</v>
      </c>
      <c r="S566" s="39">
        <f>IF(INDEX('Discl output_ class'!$B:$T,MATCH('Class output'!$A566,'Discl output_ class'!$B:$B,FALSE),MATCH('Class output'!S$1,'Discl output_ class'!$B$1:$T$1,FALSE))=0,0,'Inq6 adjusted class'!V566)</f>
        <v>35409.267754793662</v>
      </c>
      <c r="T566" s="39">
        <f>IFERROR(VLOOKUP(A566,'Output A'!B:E,4,FALSE),0)</f>
        <v>33393.410000000003</v>
      </c>
    </row>
    <row r="567" spans="1:20" x14ac:dyDescent="0.3">
      <c r="A567" s="6">
        <f>'Discl output_ class'!B567</f>
        <v>8560</v>
      </c>
      <c r="B567" s="39">
        <f>IF(INDEX('Discl output_ class'!$B:$T,MATCH('Class output'!$A567,'Discl output_ class'!$B:$B,FALSE),MATCH('Class output'!B$1,'Discl output_ class'!$B$1:$T$1,FALSE))=0,0,'Inq6 adjusted class'!E567)</f>
        <v>645.53515080011675</v>
      </c>
      <c r="C567" s="39">
        <f>IF(INDEX('Discl output_ class'!$B:$T,MATCH('Class output'!$A567,'Discl output_ class'!$B:$B,FALSE),MATCH('Class output'!C$1,'Discl output_ class'!$B$1:$T$1,FALSE))=0,0,'Inq6 adjusted class'!F567)</f>
        <v>715.27746333792243</v>
      </c>
      <c r="D567" s="39">
        <f>IF(INDEX('Discl output_ class'!$B:$T,MATCH('Class output'!$A567,'Discl output_ class'!$B:$B,FALSE),MATCH('Class output'!D$1,'Discl output_ class'!$B$1:$T$1,FALSE))=0,0,'Inq6 adjusted class'!G567)</f>
        <v>834.88191108458489</v>
      </c>
      <c r="E567" s="39">
        <f>IF(INDEX('Discl output_ class'!$B:$T,MATCH('Class output'!$A567,'Discl output_ class'!$B:$B,FALSE),MATCH('Class output'!E$1,'Discl output_ class'!$B$1:$T$1,FALSE))=0,0,'Inq6 adjusted class'!H567)</f>
        <v>811.14263288012103</v>
      </c>
      <c r="F567" s="39">
        <f>IF(INDEX('Discl output_ class'!$B:$T,MATCH('Class output'!$A567,'Discl output_ class'!$B:$B,FALSE),MATCH('Class output'!F$1,'Discl output_ class'!$B$1:$T$1,FALSE))=0,0,'Inq6 adjusted class'!I567)</f>
        <v>821.25826321411648</v>
      </c>
      <c r="G567" s="39">
        <f>IF(INDEX('Discl output_ class'!$B:$T,MATCH('Class output'!$A567,'Discl output_ class'!$B:$B,FALSE),MATCH('Class output'!G$1,'Discl output_ class'!$B$1:$T$1,FALSE))=0,0,'Inq6 adjusted class'!J567)</f>
        <v>844.99230840369069</v>
      </c>
      <c r="H567" s="39">
        <f>IF(INDEX('Discl output_ class'!$B:$T,MATCH('Class output'!$A567,'Discl output_ class'!$B:$B,FALSE),MATCH('Class output'!H$1,'Discl output_ class'!$B$1:$T$1,FALSE))=0,0,'Inq6 adjusted class'!K567)</f>
        <v>878.8740563474388</v>
      </c>
      <c r="I567" s="39">
        <f>IF(INDEX('Discl output_ class'!$B:$T,MATCH('Class output'!$A567,'Discl output_ class'!$B:$B,FALSE),MATCH('Class output'!I$1,'Discl output_ class'!$B$1:$T$1,FALSE))=0,0,'Inq6 adjusted class'!L567)</f>
        <v>1013.1153210377881</v>
      </c>
      <c r="J567" s="39">
        <f>IF(INDEX('Discl output_ class'!$B:$T,MATCH('Class output'!$A567,'Discl output_ class'!$B:$B,FALSE),MATCH('Class output'!J$1,'Discl output_ class'!$B$1:$T$1,FALSE))=0,0,'Inq6 adjusted class'!M567)</f>
        <v>1075.9036727591156</v>
      </c>
      <c r="K567" s="39">
        <f>IF(INDEX('Discl output_ class'!$B:$T,MATCH('Class output'!$A567,'Discl output_ class'!$B:$B,FALSE),MATCH('Class output'!K$1,'Discl output_ class'!$B$1:$T$1,FALSE))=0,0,'Inq6 adjusted class'!N567)</f>
        <v>419.73133993909755</v>
      </c>
      <c r="L567" s="39">
        <f>IF(INDEX('Discl output_ class'!$B:$T,MATCH('Class output'!$A567,'Discl output_ class'!$B:$B,FALSE),MATCH('Class output'!L$1,'Discl output_ class'!$B$1:$T$1,FALSE))=0,0,'Inq6 adjusted class'!O567)</f>
        <v>1887.8742916970727</v>
      </c>
      <c r="M567" s="39">
        <f>IF(INDEX('Discl output_ class'!$B:$T,MATCH('Class output'!$A567,'Discl output_ class'!$B:$B,FALSE),MATCH('Class output'!M$1,'Discl output_ class'!$B$1:$T$1,FALSE))=0,0,'Inq6 adjusted class'!P567)</f>
        <v>1732.4392638898494</v>
      </c>
      <c r="N567" s="39">
        <f>IF(INDEX('Discl output_ class'!$B:$T,MATCH('Class output'!$A567,'Discl output_ class'!$B:$B,FALSE),MATCH('Class output'!N$1,'Discl output_ class'!$B$1:$T$1,FALSE))=0,0,'Inq6 adjusted class'!Q567)</f>
        <v>2425.7475275618267</v>
      </c>
      <c r="O567" s="39">
        <f>IF(INDEX('Discl output_ class'!$B:$T,MATCH('Class output'!$A567,'Discl output_ class'!$B:$B,FALSE),MATCH('Class output'!O$1,'Discl output_ class'!$B$1:$T$1,FALSE))=0,0,'Inq6 adjusted class'!R567)</f>
        <v>2377.7628635808978</v>
      </c>
      <c r="P567" s="39">
        <f>IF(INDEX('Discl output_ class'!$B:$T,MATCH('Class output'!$A567,'Discl output_ class'!$B:$B,FALSE),MATCH('Class output'!P$1,'Discl output_ class'!$B$1:$T$1,FALSE))=0,0,'Inq6 adjusted class'!S567)</f>
        <v>2928.0024893356481</v>
      </c>
      <c r="Q567" s="39">
        <f>IF(INDEX('Discl output_ class'!$B:$T,MATCH('Class output'!$A567,'Discl output_ class'!$B:$B,FALSE),MATCH('Class output'!Q$1,'Discl output_ class'!$B$1:$T$1,FALSE))=0,0,'Inq6 adjusted class'!T567)</f>
        <v>7295.5622070919044</v>
      </c>
      <c r="R567" s="39">
        <f>IF(INDEX('Discl output_ class'!$B:$T,MATCH('Class output'!$A567,'Discl output_ class'!$B:$B,FALSE),MATCH('Class output'!R$1,'Discl output_ class'!$B$1:$T$1,FALSE))=0,0,'Inq6 adjusted class'!U567)</f>
        <v>7262.9832773695207</v>
      </c>
      <c r="S567" s="39">
        <f>IF(INDEX('Discl output_ class'!$B:$T,MATCH('Class output'!$A567,'Discl output_ class'!$B:$B,FALSE),MATCH('Class output'!S$1,'Discl output_ class'!$B$1:$T$1,FALSE))=0,0,'Inq6 adjusted class'!V567)</f>
        <v>8269.7414961308314</v>
      </c>
      <c r="T567" s="39">
        <f>IFERROR(VLOOKUP(A567,'Output A'!B:E,4,FALSE),0)</f>
        <v>9058.9699999999993</v>
      </c>
    </row>
    <row r="568" spans="1:20" x14ac:dyDescent="0.3">
      <c r="A568" s="6">
        <f>'Discl output_ class'!B568</f>
        <v>8610</v>
      </c>
      <c r="B568" s="39">
        <f>IF(INDEX('Discl output_ class'!$B:$T,MATCH('Class output'!$A568,'Discl output_ class'!$B:$B,FALSE),MATCH('Class output'!B$1,'Discl output_ class'!$B$1:$T$1,FALSE))=0,0,'Inq6 adjusted class'!E568)</f>
        <v>130728.18721679867</v>
      </c>
      <c r="C568" s="39">
        <f>IF(INDEX('Discl output_ class'!$B:$T,MATCH('Class output'!$A568,'Discl output_ class'!$B:$B,FALSE),MATCH('Class output'!C$1,'Discl output_ class'!$B$1:$T$1,FALSE))=0,0,'Inq6 adjusted class'!F568)</f>
        <v>135396.41360945607</v>
      </c>
      <c r="D568" s="39">
        <f>IF(INDEX('Discl output_ class'!$B:$T,MATCH('Class output'!$A568,'Discl output_ class'!$B:$B,FALSE),MATCH('Class output'!D$1,'Discl output_ class'!$B$1:$T$1,FALSE))=0,0,'Inq6 adjusted class'!G568)</f>
        <v>140898.67370636476</v>
      </c>
      <c r="E568" s="39">
        <f>IF(INDEX('Discl output_ class'!$B:$T,MATCH('Class output'!$A568,'Discl output_ class'!$B:$B,FALSE),MATCH('Class output'!E$1,'Discl output_ class'!$B$1:$T$1,FALSE))=0,0,'Inq6 adjusted class'!H568)</f>
        <v>135477.40647592253</v>
      </c>
      <c r="F568" s="39">
        <f>IF(INDEX('Discl output_ class'!$B:$T,MATCH('Class output'!$A568,'Discl output_ class'!$B:$B,FALSE),MATCH('Class output'!F$1,'Discl output_ class'!$B$1:$T$1,FALSE))=0,0,'Inq6 adjusted class'!I568)</f>
        <v>139593.62248031571</v>
      </c>
      <c r="G568" s="39">
        <f>IF(INDEX('Discl output_ class'!$B:$T,MATCH('Class output'!$A568,'Discl output_ class'!$B:$B,FALSE),MATCH('Class output'!G$1,'Discl output_ class'!$B$1:$T$1,FALSE))=0,0,'Inq6 adjusted class'!J568)</f>
        <v>154297.76778332217</v>
      </c>
      <c r="H568" s="39">
        <f>IF(INDEX('Discl output_ class'!$B:$T,MATCH('Class output'!$A568,'Discl output_ class'!$B:$B,FALSE),MATCH('Class output'!H$1,'Discl output_ class'!$B$1:$T$1,FALSE))=0,0,'Inq6 adjusted class'!K568)</f>
        <v>152503.68654819211</v>
      </c>
      <c r="I568" s="39">
        <f>IF(INDEX('Discl output_ class'!$B:$T,MATCH('Class output'!$A568,'Discl output_ class'!$B:$B,FALSE),MATCH('Class output'!I$1,'Discl output_ class'!$B$1:$T$1,FALSE))=0,0,'Inq6 adjusted class'!L568)</f>
        <v>155004.89609637915</v>
      </c>
      <c r="J568" s="39">
        <f>IF(INDEX('Discl output_ class'!$B:$T,MATCH('Class output'!$A568,'Discl output_ class'!$B:$B,FALSE),MATCH('Class output'!J$1,'Discl output_ class'!$B$1:$T$1,FALSE))=0,0,'Inq6 adjusted class'!M568)</f>
        <v>154434.68328403906</v>
      </c>
      <c r="K568" s="39">
        <f>IF(INDEX('Discl output_ class'!$B:$T,MATCH('Class output'!$A568,'Discl output_ class'!$B:$B,FALSE),MATCH('Class output'!K$1,'Discl output_ class'!$B$1:$T$1,FALSE))=0,0,'Inq6 adjusted class'!N568)</f>
        <v>148130.16102944178</v>
      </c>
      <c r="L568" s="39">
        <f>IF(INDEX('Discl output_ class'!$B:$T,MATCH('Class output'!$A568,'Discl output_ class'!$B:$B,FALSE),MATCH('Class output'!L$1,'Discl output_ class'!$B$1:$T$1,FALSE))=0,0,'Inq6 adjusted class'!O568)</f>
        <v>159899.81715900888</v>
      </c>
      <c r="M568" s="39">
        <f>IF(INDEX('Discl output_ class'!$B:$T,MATCH('Class output'!$A568,'Discl output_ class'!$B:$B,FALSE),MATCH('Class output'!M$1,'Discl output_ class'!$B$1:$T$1,FALSE))=0,0,'Inq6 adjusted class'!P568)</f>
        <v>160330.20875216328</v>
      </c>
      <c r="N568" s="39">
        <f>IF(INDEX('Discl output_ class'!$B:$T,MATCH('Class output'!$A568,'Discl output_ class'!$B:$B,FALSE),MATCH('Class output'!N$1,'Discl output_ class'!$B$1:$T$1,FALSE))=0,0,'Inq6 adjusted class'!Q568)</f>
        <v>175570.3586367119</v>
      </c>
      <c r="O568" s="39">
        <f>IF(INDEX('Discl output_ class'!$B:$T,MATCH('Class output'!$A568,'Discl output_ class'!$B:$B,FALSE),MATCH('Class output'!O$1,'Discl output_ class'!$B$1:$T$1,FALSE))=0,0,'Inq6 adjusted class'!R568)</f>
        <v>179078.26335764071</v>
      </c>
      <c r="P568" s="39">
        <f>IF(INDEX('Discl output_ class'!$B:$T,MATCH('Class output'!$A568,'Discl output_ class'!$B:$B,FALSE),MATCH('Class output'!P$1,'Discl output_ class'!$B$1:$T$1,FALSE))=0,0,'Inq6 adjusted class'!S568)</f>
        <v>183021.18195779101</v>
      </c>
      <c r="Q568" s="39">
        <f>IF(INDEX('Discl output_ class'!$B:$T,MATCH('Class output'!$A568,'Discl output_ class'!$B:$B,FALSE),MATCH('Class output'!Q$1,'Discl output_ class'!$B$1:$T$1,FALSE))=0,0,'Inq6 adjusted class'!T568)</f>
        <v>181848.9773415458</v>
      </c>
      <c r="R568" s="39">
        <f>IF(INDEX('Discl output_ class'!$B:$T,MATCH('Class output'!$A568,'Discl output_ class'!$B:$B,FALSE),MATCH('Class output'!R$1,'Discl output_ class'!$B$1:$T$1,FALSE))=0,0,'Inq6 adjusted class'!U568)</f>
        <v>187939.86229382912</v>
      </c>
      <c r="S568" s="39">
        <f>IF(INDEX('Discl output_ class'!$B:$T,MATCH('Class output'!$A568,'Discl output_ class'!$B:$B,FALSE),MATCH('Class output'!S$1,'Discl output_ class'!$B$1:$T$1,FALSE))=0,0,'Inq6 adjusted class'!V568)</f>
        <v>188073.05500560228</v>
      </c>
      <c r="T568" s="39">
        <f>IFERROR(VLOOKUP(A568,'Output A'!B:E,4,FALSE),0)</f>
        <v>199544.16</v>
      </c>
    </row>
    <row r="569" spans="1:20" x14ac:dyDescent="0.3">
      <c r="A569" s="6">
        <f>'Discl output_ class'!B569</f>
        <v>8621</v>
      </c>
      <c r="B569" s="39">
        <f>IF(INDEX('Discl output_ class'!$B:$T,MATCH('Class output'!$A569,'Discl output_ class'!$B:$B,FALSE),MATCH('Class output'!B$1,'Discl output_ class'!$B$1:$T$1,FALSE))=0,0,'Inq6 adjusted class'!E569)</f>
        <v>20580.359630850904</v>
      </c>
      <c r="C569" s="39">
        <f>IF(INDEX('Discl output_ class'!$B:$T,MATCH('Class output'!$A569,'Discl output_ class'!$B:$B,FALSE),MATCH('Class output'!C$1,'Discl output_ class'!$B$1:$T$1,FALSE))=0,0,'Inq6 adjusted class'!F569)</f>
        <v>18939.11957166464</v>
      </c>
      <c r="D569" s="39">
        <f>IF(INDEX('Discl output_ class'!$B:$T,MATCH('Class output'!$A569,'Discl output_ class'!$B:$B,FALSE),MATCH('Class output'!D$1,'Discl output_ class'!$B$1:$T$1,FALSE))=0,0,'Inq6 adjusted class'!G569)</f>
        <v>20948.941307644956</v>
      </c>
      <c r="E569" s="39">
        <f>IF(INDEX('Discl output_ class'!$B:$T,MATCH('Class output'!$A569,'Discl output_ class'!$B:$B,FALSE),MATCH('Class output'!E$1,'Discl output_ class'!$B$1:$T$1,FALSE))=0,0,'Inq6 adjusted class'!H569)</f>
        <v>21450.026302325827</v>
      </c>
      <c r="F569" s="39">
        <f>IF(INDEX('Discl output_ class'!$B:$T,MATCH('Class output'!$A569,'Discl output_ class'!$B:$B,FALSE),MATCH('Class output'!F$1,'Discl output_ class'!$B$1:$T$1,FALSE))=0,0,'Inq6 adjusted class'!I569)</f>
        <v>22393.760060259672</v>
      </c>
      <c r="G569" s="39">
        <f>IF(INDEX('Discl output_ class'!$B:$T,MATCH('Class output'!$A569,'Discl output_ class'!$B:$B,FALSE),MATCH('Class output'!G$1,'Discl output_ class'!$B$1:$T$1,FALSE))=0,0,'Inq6 adjusted class'!J569)</f>
        <v>20726.633977530619</v>
      </c>
      <c r="H569" s="39">
        <f>IF(INDEX('Discl output_ class'!$B:$T,MATCH('Class output'!$A569,'Discl output_ class'!$B:$B,FALSE),MATCH('Class output'!H$1,'Discl output_ class'!$B$1:$T$1,FALSE))=0,0,'Inq6 adjusted class'!K569)</f>
        <v>21954.737827743476</v>
      </c>
      <c r="I569" s="39">
        <f>IF(INDEX('Discl output_ class'!$B:$T,MATCH('Class output'!$A569,'Discl output_ class'!$B:$B,FALSE),MATCH('Class output'!I$1,'Discl output_ class'!$B$1:$T$1,FALSE))=0,0,'Inq6 adjusted class'!L569)</f>
        <v>24875.794546833407</v>
      </c>
      <c r="J569" s="39">
        <f>IF(INDEX('Discl output_ class'!$B:$T,MATCH('Class output'!$A569,'Discl output_ class'!$B:$B,FALSE),MATCH('Class output'!J$1,'Discl output_ class'!$B$1:$T$1,FALSE))=0,0,'Inq6 adjusted class'!M569)</f>
        <v>23946.087978921423</v>
      </c>
      <c r="K569" s="39">
        <f>IF(INDEX('Discl output_ class'!$B:$T,MATCH('Class output'!$A569,'Discl output_ class'!$B:$B,FALSE),MATCH('Class output'!K$1,'Discl output_ class'!$B$1:$T$1,FALSE))=0,0,'Inq6 adjusted class'!N569)</f>
        <v>23046.295462594608</v>
      </c>
      <c r="L569" s="39">
        <f>IF(INDEX('Discl output_ class'!$B:$T,MATCH('Class output'!$A569,'Discl output_ class'!$B:$B,FALSE),MATCH('Class output'!L$1,'Discl output_ class'!$B$1:$T$1,FALSE))=0,0,'Inq6 adjusted class'!O569)</f>
        <v>24277.521386941662</v>
      </c>
      <c r="M569" s="39">
        <f>IF(INDEX('Discl output_ class'!$B:$T,MATCH('Class output'!$A569,'Discl output_ class'!$B:$B,FALSE),MATCH('Class output'!M$1,'Discl output_ class'!$B$1:$T$1,FALSE))=0,0,'Inq6 adjusted class'!P569)</f>
        <v>19274.012679066956</v>
      </c>
      <c r="N569" s="39">
        <f>IF(INDEX('Discl output_ class'!$B:$T,MATCH('Class output'!$A569,'Discl output_ class'!$B:$B,FALSE),MATCH('Class output'!N$1,'Discl output_ class'!$B$1:$T$1,FALSE))=0,0,'Inq6 adjusted class'!Q569)</f>
        <v>16229.287242740354</v>
      </c>
      <c r="O569" s="39">
        <f>IF(INDEX('Discl output_ class'!$B:$T,MATCH('Class output'!$A569,'Discl output_ class'!$B:$B,FALSE),MATCH('Class output'!O$1,'Discl output_ class'!$B$1:$T$1,FALSE))=0,0,'Inq6 adjusted class'!R569)</f>
        <v>31400.571304172016</v>
      </c>
      <c r="P569" s="39">
        <f>IF(INDEX('Discl output_ class'!$B:$T,MATCH('Class output'!$A569,'Discl output_ class'!$B:$B,FALSE),MATCH('Class output'!P$1,'Discl output_ class'!$B$1:$T$1,FALSE))=0,0,'Inq6 adjusted class'!S569)</f>
        <v>31996.599587491841</v>
      </c>
      <c r="Q569" s="39">
        <f>IF(INDEX('Discl output_ class'!$B:$T,MATCH('Class output'!$A569,'Discl output_ class'!$B:$B,FALSE),MATCH('Class output'!Q$1,'Discl output_ class'!$B$1:$T$1,FALSE))=0,0,'Inq6 adjusted class'!T569)</f>
        <v>28189.145757654129</v>
      </c>
      <c r="R569" s="39">
        <f>IF(INDEX('Discl output_ class'!$B:$T,MATCH('Class output'!$A569,'Discl output_ class'!$B:$B,FALSE),MATCH('Class output'!R$1,'Discl output_ class'!$B$1:$T$1,FALSE))=0,0,'Inq6 adjusted class'!U569)</f>
        <v>29654.309565512507</v>
      </c>
      <c r="S569" s="39">
        <f>IF(INDEX('Discl output_ class'!$B:$T,MATCH('Class output'!$A569,'Discl output_ class'!$B:$B,FALSE),MATCH('Class output'!S$1,'Discl output_ class'!$B$1:$T$1,FALSE))=0,0,'Inq6 adjusted class'!V569)</f>
        <v>34713.884624931008</v>
      </c>
      <c r="T569" s="39">
        <f>IFERROR(VLOOKUP(A569,'Output A'!B:E,4,FALSE),0)</f>
        <v>28478.6</v>
      </c>
    </row>
    <row r="570" spans="1:20" x14ac:dyDescent="0.3">
      <c r="A570" s="6">
        <f>'Discl output_ class'!B570</f>
        <v>8622</v>
      </c>
      <c r="B570" s="39">
        <f>IF(INDEX('Discl output_ class'!$B:$T,MATCH('Class output'!$A570,'Discl output_ class'!$B:$B,FALSE),MATCH('Class output'!B$1,'Discl output_ class'!$B$1:$T$1,FALSE))=0,0,'Inq6 adjusted class'!E570)</f>
        <v>1472.8800817030071</v>
      </c>
      <c r="C570" s="39">
        <f>IF(INDEX('Discl output_ class'!$B:$T,MATCH('Class output'!$A570,'Discl output_ class'!$B:$B,FALSE),MATCH('Class output'!C$1,'Discl output_ class'!$B$1:$T$1,FALSE))=0,0,'Inq6 adjusted class'!F570)</f>
        <v>1355.4210170496951</v>
      </c>
      <c r="D570" s="39">
        <f>IF(INDEX('Discl output_ class'!$B:$T,MATCH('Class output'!$A570,'Discl output_ class'!$B:$B,FALSE),MATCH('Class output'!D$1,'Discl output_ class'!$B$1:$T$1,FALSE))=0,0,'Inq6 adjusted class'!G570)</f>
        <v>1499.2584647812525</v>
      </c>
      <c r="E570" s="39">
        <f>IF(INDEX('Discl output_ class'!$B:$T,MATCH('Class output'!$A570,'Discl output_ class'!$B:$B,FALSE),MATCH('Class output'!E$1,'Discl output_ class'!$B$1:$T$1,FALSE))=0,0,'Inq6 adjusted class'!H570)</f>
        <v>1535.1197481185645</v>
      </c>
      <c r="F570" s="39">
        <f>IF(INDEX('Discl output_ class'!$B:$T,MATCH('Class output'!$A570,'Discl output_ class'!$B:$B,FALSE),MATCH('Class output'!F$1,'Discl output_ class'!$B$1:$T$1,FALSE))=0,0,'Inq6 adjusted class'!I570)</f>
        <v>1602.660193447216</v>
      </c>
      <c r="G570" s="39">
        <f>IF(INDEX('Discl output_ class'!$B:$T,MATCH('Class output'!$A570,'Discl output_ class'!$B:$B,FALSE),MATCH('Class output'!G$1,'Discl output_ class'!$B$1:$T$1,FALSE))=0,0,'Inq6 adjusted class'!J570)</f>
        <v>1483.3485368492286</v>
      </c>
      <c r="H570" s="39">
        <f>IF(INDEX('Discl output_ class'!$B:$T,MATCH('Class output'!$A570,'Discl output_ class'!$B:$B,FALSE),MATCH('Class output'!H$1,'Discl output_ class'!$B$1:$T$1,FALSE))=0,0,'Inq6 adjusted class'!K570)</f>
        <v>1571.2405723474683</v>
      </c>
      <c r="I570" s="39">
        <f>IF(INDEX('Discl output_ class'!$B:$T,MATCH('Class output'!$A570,'Discl output_ class'!$B:$B,FALSE),MATCH('Class output'!I$1,'Discl output_ class'!$B$1:$T$1,FALSE))=0,0,'Inq6 adjusted class'!L570)</f>
        <v>1780.2926169299576</v>
      </c>
      <c r="J570" s="39">
        <f>IF(INDEX('Discl output_ class'!$B:$T,MATCH('Class output'!$A570,'Discl output_ class'!$B:$B,FALSE),MATCH('Class output'!J$1,'Discl output_ class'!$B$1:$T$1,FALSE))=0,0,'Inq6 adjusted class'!M570)</f>
        <v>1713.7560592473931</v>
      </c>
      <c r="K570" s="39">
        <f>IF(INDEX('Discl output_ class'!$B:$T,MATCH('Class output'!$A570,'Discl output_ class'!$B:$B,FALSE),MATCH('Class output'!K$1,'Discl output_ class'!$B$1:$T$1,FALSE))=0,0,'Inq6 adjusted class'!N570)</f>
        <v>1260.6461112047859</v>
      </c>
      <c r="L570" s="39">
        <f>IF(INDEX('Discl output_ class'!$B:$T,MATCH('Class output'!$A570,'Discl output_ class'!$B:$B,FALSE),MATCH('Class output'!L$1,'Discl output_ class'!$B$1:$T$1,FALSE))=0,0,'Inq6 adjusted class'!O570)</f>
        <v>2159.9904432162348</v>
      </c>
      <c r="M570" s="39">
        <f>IF(INDEX('Discl output_ class'!$B:$T,MATCH('Class output'!$A570,'Discl output_ class'!$B:$B,FALSE),MATCH('Class output'!M$1,'Discl output_ class'!$B$1:$T$1,FALSE))=0,0,'Inq6 adjusted class'!P570)</f>
        <v>1906.5538992231645</v>
      </c>
      <c r="N570" s="39">
        <f>IF(INDEX('Discl output_ class'!$B:$T,MATCH('Class output'!$A570,'Discl output_ class'!$B:$B,FALSE),MATCH('Class output'!N$1,'Discl output_ class'!$B$1:$T$1,FALSE))=0,0,'Inq6 adjusted class'!Q570)</f>
        <v>2031.8204696503931</v>
      </c>
      <c r="O570" s="39">
        <f>IF(INDEX('Discl output_ class'!$B:$T,MATCH('Class output'!$A570,'Discl output_ class'!$B:$B,FALSE),MATCH('Class output'!O$1,'Discl output_ class'!$B$1:$T$1,FALSE))=0,0,'Inq6 adjusted class'!R570)</f>
        <v>3235.8759104964624</v>
      </c>
      <c r="P570" s="39">
        <f>IF(INDEX('Discl output_ class'!$B:$T,MATCH('Class output'!$A570,'Discl output_ class'!$B:$B,FALSE),MATCH('Class output'!P$1,'Discl output_ class'!$B$1:$T$1,FALSE))=0,0,'Inq6 adjusted class'!S570)</f>
        <v>3800.4303483217441</v>
      </c>
      <c r="Q570" s="39">
        <f>IF(INDEX('Discl output_ class'!$B:$T,MATCH('Class output'!$A570,'Discl output_ class'!$B:$B,FALSE),MATCH('Class output'!Q$1,'Discl output_ class'!$B$1:$T$1,FALSE))=0,0,'Inq6 adjusted class'!T570)</f>
        <v>3996.5291840610921</v>
      </c>
      <c r="R570" s="39">
        <f>IF(INDEX('Discl output_ class'!$B:$T,MATCH('Class output'!$A570,'Discl output_ class'!$B:$B,FALSE),MATCH('Class output'!R$1,'Discl output_ class'!$B$1:$T$1,FALSE))=0,0,'Inq6 adjusted class'!U570)</f>
        <v>4606.5253182268507</v>
      </c>
      <c r="S570" s="39">
        <f>IF(INDEX('Discl output_ class'!$B:$T,MATCH('Class output'!$A570,'Discl output_ class'!$B:$B,FALSE),MATCH('Class output'!S$1,'Discl output_ class'!$B$1:$T$1,FALSE))=0,0,'Inq6 adjusted class'!V570)</f>
        <v>5493.1803555264887</v>
      </c>
      <c r="T570" s="39">
        <f>IFERROR(VLOOKUP(A570,'Output A'!B:E,4,FALSE),0)</f>
        <v>4806.5200000000004</v>
      </c>
    </row>
    <row r="571" spans="1:20" x14ac:dyDescent="0.3">
      <c r="A571" s="6">
        <f>'Discl output_ class'!B571</f>
        <v>8623</v>
      </c>
      <c r="B571" s="39">
        <f>IF(INDEX('Discl output_ class'!$B:$T,MATCH('Class output'!$A571,'Discl output_ class'!$B:$B,FALSE),MATCH('Class output'!B$1,'Discl output_ class'!$B$1:$T$1,FALSE))=0,0,'Inq6 adjusted class'!E571)</f>
        <v>7975.7651954249632</v>
      </c>
      <c r="C571" s="39">
        <f>IF(INDEX('Discl output_ class'!$B:$T,MATCH('Class output'!$A571,'Discl output_ class'!$B:$B,FALSE),MATCH('Class output'!C$1,'Discl output_ class'!$B$1:$T$1,FALSE))=0,0,'Inq6 adjusted class'!F571)</f>
        <v>7846.9367899840281</v>
      </c>
      <c r="D571" s="39">
        <f>IF(INDEX('Discl output_ class'!$B:$T,MATCH('Class output'!$A571,'Discl output_ class'!$B:$B,FALSE),MATCH('Class output'!D$1,'Discl output_ class'!$B$1:$T$1,FALSE))=0,0,'Inq6 adjusted class'!G571)</f>
        <v>8196.2177773144977</v>
      </c>
      <c r="E571" s="39">
        <f>IF(INDEX('Discl output_ class'!$B:$T,MATCH('Class output'!$A571,'Discl output_ class'!$B:$B,FALSE),MATCH('Class output'!E$1,'Discl output_ class'!$B$1:$T$1,FALSE))=0,0,'Inq6 adjusted class'!H571)</f>
        <v>7466.4638604401252</v>
      </c>
      <c r="F571" s="39">
        <f>IF(INDEX('Discl output_ class'!$B:$T,MATCH('Class output'!$A571,'Discl output_ class'!$B:$B,FALSE),MATCH('Class output'!F$1,'Discl output_ class'!$B$1:$T$1,FALSE))=0,0,'Inq6 adjusted class'!I571)</f>
        <v>7916.5720203899828</v>
      </c>
      <c r="G571" s="39">
        <f>IF(INDEX('Discl output_ class'!$B:$T,MATCH('Class output'!$A571,'Discl output_ class'!$B:$B,FALSE),MATCH('Class output'!G$1,'Discl output_ class'!$B$1:$T$1,FALSE))=0,0,'Inq6 adjusted class'!J571)</f>
        <v>7387.6146295768085</v>
      </c>
      <c r="H571" s="39">
        <f>IF(INDEX('Discl output_ class'!$B:$T,MATCH('Class output'!$A571,'Discl output_ class'!$B:$B,FALSE),MATCH('Class output'!H$1,'Discl output_ class'!$B$1:$T$1,FALSE))=0,0,'Inq6 adjusted class'!K571)</f>
        <v>6812.3814524913987</v>
      </c>
      <c r="I571" s="39">
        <f>IF(INDEX('Discl output_ class'!$B:$T,MATCH('Class output'!$A571,'Discl output_ class'!$B:$B,FALSE),MATCH('Class output'!I$1,'Discl output_ class'!$B$1:$T$1,FALSE))=0,0,'Inq6 adjusted class'!L571)</f>
        <v>8789.3676892962067</v>
      </c>
      <c r="J571" s="39">
        <f>IF(INDEX('Discl output_ class'!$B:$T,MATCH('Class output'!$A571,'Discl output_ class'!$B:$B,FALSE),MATCH('Class output'!J$1,'Discl output_ class'!$B$1:$T$1,FALSE))=0,0,'Inq6 adjusted class'!M571)</f>
        <v>8127.8799667444873</v>
      </c>
      <c r="K571" s="39">
        <f>IF(INDEX('Discl output_ class'!$B:$T,MATCH('Class output'!$A571,'Discl output_ class'!$B:$B,FALSE),MATCH('Class output'!K$1,'Discl output_ class'!$B$1:$T$1,FALSE))=0,0,'Inq6 adjusted class'!N571)</f>
        <v>7384.7964593455408</v>
      </c>
      <c r="L571" s="39">
        <f>IF(INDEX('Discl output_ class'!$B:$T,MATCH('Class output'!$A571,'Discl output_ class'!$B:$B,FALSE),MATCH('Class output'!L$1,'Discl output_ class'!$B$1:$T$1,FALSE))=0,0,'Inq6 adjusted class'!O571)</f>
        <v>8116.3734959209778</v>
      </c>
      <c r="M571" s="39">
        <f>IF(INDEX('Discl output_ class'!$B:$T,MATCH('Class output'!$A571,'Discl output_ class'!$B:$B,FALSE),MATCH('Class output'!M$1,'Discl output_ class'!$B$1:$T$1,FALSE))=0,0,'Inq6 adjusted class'!P571)</f>
        <v>6316.2906103096593</v>
      </c>
      <c r="N571" s="39">
        <f>IF(INDEX('Discl output_ class'!$B:$T,MATCH('Class output'!$A571,'Discl output_ class'!$B:$B,FALSE),MATCH('Class output'!N$1,'Discl output_ class'!$B$1:$T$1,FALSE))=0,0,'Inq6 adjusted class'!Q571)</f>
        <v>5033.5155851138888</v>
      </c>
      <c r="O571" s="39">
        <f>IF(INDEX('Discl output_ class'!$B:$T,MATCH('Class output'!$A571,'Discl output_ class'!$B:$B,FALSE),MATCH('Class output'!O$1,'Discl output_ class'!$B$1:$T$1,FALSE))=0,0,'Inq6 adjusted class'!R571)</f>
        <v>11389.144237179909</v>
      </c>
      <c r="P571" s="39">
        <f>IF(INDEX('Discl output_ class'!$B:$T,MATCH('Class output'!$A571,'Discl output_ class'!$B:$B,FALSE),MATCH('Class output'!P$1,'Discl output_ class'!$B$1:$T$1,FALSE))=0,0,'Inq6 adjusted class'!S571)</f>
        <v>12533.945899277545</v>
      </c>
      <c r="Q571" s="39">
        <f>IF(INDEX('Discl output_ class'!$B:$T,MATCH('Class output'!$A571,'Discl output_ class'!$B:$B,FALSE),MATCH('Class output'!Q$1,'Discl output_ class'!$B$1:$T$1,FALSE))=0,0,'Inq6 adjusted class'!T571)</f>
        <v>11816.607204545735</v>
      </c>
      <c r="R571" s="39">
        <f>IF(INDEX('Discl output_ class'!$B:$T,MATCH('Class output'!$A571,'Discl output_ class'!$B:$B,FALSE),MATCH('Class output'!R$1,'Discl output_ class'!$B$1:$T$1,FALSE))=0,0,'Inq6 adjusted class'!U571)</f>
        <v>12830.939074909453</v>
      </c>
      <c r="S571" s="39">
        <f>IF(INDEX('Discl output_ class'!$B:$T,MATCH('Class output'!$A571,'Discl output_ class'!$B:$B,FALSE),MATCH('Class output'!S$1,'Discl output_ class'!$B$1:$T$1,FALSE))=0,0,'Inq6 adjusted class'!V571)</f>
        <v>14955.55543024795</v>
      </c>
      <c r="T571" s="39">
        <f>IFERROR(VLOOKUP(A571,'Output A'!B:E,4,FALSE),0)</f>
        <v>12045.1</v>
      </c>
    </row>
    <row r="572" spans="1:20" x14ac:dyDescent="0.3">
      <c r="A572" s="6">
        <f>'Discl output_ class'!B572</f>
        <v>8690</v>
      </c>
      <c r="B572" s="39">
        <f>IF(INDEX('Discl output_ class'!$B:$T,MATCH('Class output'!$A572,'Discl output_ class'!$B:$B,FALSE),MATCH('Class output'!B$1,'Discl output_ class'!$B$1:$T$1,FALSE))=0,0,'Inq6 adjusted class'!E572)</f>
        <v>17292.913722282283</v>
      </c>
      <c r="C572" s="39">
        <f>IF(INDEX('Discl output_ class'!$B:$T,MATCH('Class output'!$A572,'Discl output_ class'!$B:$B,FALSE),MATCH('Class output'!C$1,'Discl output_ class'!$B$1:$T$1,FALSE))=0,0,'Inq6 adjusted class'!F572)</f>
        <v>16071.991775512071</v>
      </c>
      <c r="D572" s="39">
        <f>IF(INDEX('Discl output_ class'!$B:$T,MATCH('Class output'!$A572,'Discl output_ class'!$B:$B,FALSE),MATCH('Class output'!D$1,'Discl output_ class'!$B$1:$T$1,FALSE))=0,0,'Inq6 adjusted class'!G572)</f>
        <v>18393.073385611624</v>
      </c>
      <c r="E572" s="39">
        <f>IF(INDEX('Discl output_ class'!$B:$T,MATCH('Class output'!$A572,'Discl output_ class'!$B:$B,FALSE),MATCH('Class output'!E$1,'Discl output_ class'!$B$1:$T$1,FALSE))=0,0,'Inq6 adjusted class'!H572)</f>
        <v>25185.230700115208</v>
      </c>
      <c r="F572" s="39">
        <f>IF(INDEX('Discl output_ class'!$B:$T,MATCH('Class output'!$A572,'Discl output_ class'!$B:$B,FALSE),MATCH('Class output'!F$1,'Discl output_ class'!$B$1:$T$1,FALSE))=0,0,'Inq6 adjusted class'!I572)</f>
        <v>24449.107843569629</v>
      </c>
      <c r="G572" s="39">
        <f>IF(INDEX('Discl output_ class'!$B:$T,MATCH('Class output'!$A572,'Discl output_ class'!$B:$B,FALSE),MATCH('Class output'!G$1,'Discl output_ class'!$B$1:$T$1,FALSE))=0,0,'Inq6 adjusted class'!J572)</f>
        <v>30662.222029018929</v>
      </c>
      <c r="H572" s="39">
        <f>IF(INDEX('Discl output_ class'!$B:$T,MATCH('Class output'!$A572,'Discl output_ class'!$B:$B,FALSE),MATCH('Class output'!H$1,'Discl output_ class'!$B$1:$T$1,FALSE))=0,0,'Inq6 adjusted class'!K572)</f>
        <v>37157.387967089075</v>
      </c>
      <c r="I572" s="39">
        <f>IF(INDEX('Discl output_ class'!$B:$T,MATCH('Class output'!$A572,'Discl output_ class'!$B:$B,FALSE),MATCH('Class output'!I$1,'Discl output_ class'!$B$1:$T$1,FALSE))=0,0,'Inq6 adjusted class'!L572)</f>
        <v>39527.13184905771</v>
      </c>
      <c r="J572" s="39">
        <f>IF(INDEX('Discl output_ class'!$B:$T,MATCH('Class output'!$A572,'Discl output_ class'!$B:$B,FALSE),MATCH('Class output'!J$1,'Discl output_ class'!$B$1:$T$1,FALSE))=0,0,'Inq6 adjusted class'!M572)</f>
        <v>38816.290195536247</v>
      </c>
      <c r="K572" s="39">
        <f>IF(INDEX('Discl output_ class'!$B:$T,MATCH('Class output'!$A572,'Discl output_ class'!$B:$B,FALSE),MATCH('Class output'!K$1,'Discl output_ class'!$B$1:$T$1,FALSE))=0,0,'Inq6 adjusted class'!N572)</f>
        <v>34082.295396145717</v>
      </c>
      <c r="L572" s="39">
        <f>IF(INDEX('Discl output_ class'!$B:$T,MATCH('Class output'!$A572,'Discl output_ class'!$B:$B,FALSE),MATCH('Class output'!L$1,'Discl output_ class'!$B$1:$T$1,FALSE))=0,0,'Inq6 adjusted class'!O572)</f>
        <v>39089.819719042243</v>
      </c>
      <c r="M572" s="39">
        <f>IF(INDEX('Discl output_ class'!$B:$T,MATCH('Class output'!$A572,'Discl output_ class'!$B:$B,FALSE),MATCH('Class output'!M$1,'Discl output_ class'!$B$1:$T$1,FALSE))=0,0,'Inq6 adjusted class'!P572)</f>
        <v>44515.132669191611</v>
      </c>
      <c r="N572" s="39">
        <f>IF(INDEX('Discl output_ class'!$B:$T,MATCH('Class output'!$A572,'Discl output_ class'!$B:$B,FALSE),MATCH('Class output'!N$1,'Discl output_ class'!$B$1:$T$1,FALSE))=0,0,'Inq6 adjusted class'!Q572)</f>
        <v>35922.615949138533</v>
      </c>
      <c r="O572" s="39">
        <f>IF(INDEX('Discl output_ class'!$B:$T,MATCH('Class output'!$A572,'Discl output_ class'!$B:$B,FALSE),MATCH('Class output'!O$1,'Discl output_ class'!$B$1:$T$1,FALSE))=0,0,'Inq6 adjusted class'!R572)</f>
        <v>37894.694895266024</v>
      </c>
      <c r="P572" s="39">
        <f>IF(INDEX('Discl output_ class'!$B:$T,MATCH('Class output'!$A572,'Discl output_ class'!$B:$B,FALSE),MATCH('Class output'!P$1,'Discl output_ class'!$B$1:$T$1,FALSE))=0,0,'Inq6 adjusted class'!S572)</f>
        <v>43916.448412380152</v>
      </c>
      <c r="Q572" s="39">
        <f>IF(INDEX('Discl output_ class'!$B:$T,MATCH('Class output'!$A572,'Discl output_ class'!$B:$B,FALSE),MATCH('Class output'!Q$1,'Discl output_ class'!$B$1:$T$1,FALSE))=0,0,'Inq6 adjusted class'!T572)</f>
        <v>50592.40869906803</v>
      </c>
      <c r="R572" s="39">
        <f>IF(INDEX('Discl output_ class'!$B:$T,MATCH('Class output'!$A572,'Discl output_ class'!$B:$B,FALSE),MATCH('Class output'!R$1,'Discl output_ class'!$B$1:$T$1,FALSE))=0,0,'Inq6 adjusted class'!U572)</f>
        <v>47302.990639371033</v>
      </c>
      <c r="S572" s="39">
        <f>IF(INDEX('Discl output_ class'!$B:$T,MATCH('Class output'!$A572,'Discl output_ class'!$B:$B,FALSE),MATCH('Class output'!S$1,'Discl output_ class'!$B$1:$T$1,FALSE))=0,0,'Inq6 adjusted class'!V572)</f>
        <v>55591.267715973721</v>
      </c>
      <c r="T572" s="39">
        <f>IFERROR(VLOOKUP(A572,'Output A'!B:E,4,FALSE),0)</f>
        <v>61595.83</v>
      </c>
    </row>
    <row r="573" spans="1:20" x14ac:dyDescent="0.3">
      <c r="A573" s="6">
        <f>'Discl output_ class'!B573</f>
        <v>8710</v>
      </c>
      <c r="B573" s="39">
        <f>IF(INDEX('Discl output_ class'!$B:$T,MATCH('Class output'!$A573,'Discl output_ class'!$B:$B,FALSE),MATCH('Class output'!B$1,'Discl output_ class'!$B$1:$T$1,FALSE))=0,0,'Inq6 adjusted class'!E573)</f>
        <v>12679.718666043835</v>
      </c>
      <c r="C573" s="39">
        <f>IF(INDEX('Discl output_ class'!$B:$T,MATCH('Class output'!$A573,'Discl output_ class'!$B:$B,FALSE),MATCH('Class output'!C$1,'Discl output_ class'!$B$1:$T$1,FALSE))=0,0,'Inq6 adjusted class'!F573)</f>
        <v>12997.722165832025</v>
      </c>
      <c r="D573" s="39">
        <f>IF(INDEX('Discl output_ class'!$B:$T,MATCH('Class output'!$A573,'Discl output_ class'!$B:$B,FALSE),MATCH('Class output'!D$1,'Discl output_ class'!$B$1:$T$1,FALSE))=0,0,'Inq6 adjusted class'!G573)</f>
        <v>13648.207757862807</v>
      </c>
      <c r="E573" s="39">
        <f>IF(INDEX('Discl output_ class'!$B:$T,MATCH('Class output'!$A573,'Discl output_ class'!$B:$B,FALSE),MATCH('Class output'!E$1,'Discl output_ class'!$B$1:$T$1,FALSE))=0,0,'Inq6 adjusted class'!H573)</f>
        <v>13672.911788334746</v>
      </c>
      <c r="F573" s="39">
        <f>IF(INDEX('Discl output_ class'!$B:$T,MATCH('Class output'!$A573,'Discl output_ class'!$B:$B,FALSE),MATCH('Class output'!F$1,'Discl output_ class'!$B$1:$T$1,FALSE))=0,0,'Inq6 adjusted class'!I573)</f>
        <v>13978.269619146848</v>
      </c>
      <c r="G573" s="39">
        <f>IF(INDEX('Discl output_ class'!$B:$T,MATCH('Class output'!$A573,'Discl output_ class'!$B:$B,FALSE),MATCH('Class output'!G$1,'Discl output_ class'!$B$1:$T$1,FALSE))=0,0,'Inq6 adjusted class'!J573)</f>
        <v>15717.370934893281</v>
      </c>
      <c r="H573" s="39">
        <f>IF(INDEX('Discl output_ class'!$B:$T,MATCH('Class output'!$A573,'Discl output_ class'!$B:$B,FALSE),MATCH('Class output'!H$1,'Discl output_ class'!$B$1:$T$1,FALSE))=0,0,'Inq6 adjusted class'!K573)</f>
        <v>16036.936970143319</v>
      </c>
      <c r="I573" s="39">
        <f>IF(INDEX('Discl output_ class'!$B:$T,MATCH('Class output'!$A573,'Discl output_ class'!$B:$B,FALSE),MATCH('Class output'!I$1,'Discl output_ class'!$B$1:$T$1,FALSE))=0,0,'Inq6 adjusted class'!L573)</f>
        <v>16429.013312383533</v>
      </c>
      <c r="J573" s="39">
        <f>IF(INDEX('Discl output_ class'!$B:$T,MATCH('Class output'!$A573,'Discl output_ class'!$B:$B,FALSE),MATCH('Class output'!J$1,'Discl output_ class'!$B$1:$T$1,FALSE))=0,0,'Inq6 adjusted class'!M573)</f>
        <v>16327.122591644164</v>
      </c>
      <c r="K573" s="39">
        <f>IF(INDEX('Discl output_ class'!$B:$T,MATCH('Class output'!$A573,'Discl output_ class'!$B:$B,FALSE),MATCH('Class output'!K$1,'Discl output_ class'!$B$1:$T$1,FALSE))=0,0,'Inq6 adjusted class'!N573)</f>
        <v>15896.769079141221</v>
      </c>
      <c r="L573" s="39">
        <f>IF(INDEX('Discl output_ class'!$B:$T,MATCH('Class output'!$A573,'Discl output_ class'!$B:$B,FALSE),MATCH('Class output'!L$1,'Discl output_ class'!$B$1:$T$1,FALSE))=0,0,'Inq6 adjusted class'!O573)</f>
        <v>16318.437282535166</v>
      </c>
      <c r="M573" s="39">
        <f>IF(INDEX('Discl output_ class'!$B:$T,MATCH('Class output'!$A573,'Discl output_ class'!$B:$B,FALSE),MATCH('Class output'!M$1,'Discl output_ class'!$B$1:$T$1,FALSE))=0,0,'Inq6 adjusted class'!P573)</f>
        <v>19082.854369501525</v>
      </c>
      <c r="N573" s="39">
        <f>IF(INDEX('Discl output_ class'!$B:$T,MATCH('Class output'!$A573,'Discl output_ class'!$B:$B,FALSE),MATCH('Class output'!N$1,'Discl output_ class'!$B$1:$T$1,FALSE))=0,0,'Inq6 adjusted class'!Q573)</f>
        <v>16407.177473863641</v>
      </c>
      <c r="O573" s="39">
        <f>IF(INDEX('Discl output_ class'!$B:$T,MATCH('Class output'!$A573,'Discl output_ class'!$B:$B,FALSE),MATCH('Class output'!O$1,'Discl output_ class'!$B$1:$T$1,FALSE))=0,0,'Inq6 adjusted class'!R573)</f>
        <v>16967.44437922649</v>
      </c>
      <c r="P573" s="39">
        <f>IF(INDEX('Discl output_ class'!$B:$T,MATCH('Class output'!$A573,'Discl output_ class'!$B:$B,FALSE),MATCH('Class output'!P$1,'Discl output_ class'!$B$1:$T$1,FALSE))=0,0,'Inq6 adjusted class'!S573)</f>
        <v>18493.208071451423</v>
      </c>
      <c r="Q573" s="39">
        <f>IF(INDEX('Discl output_ class'!$B:$T,MATCH('Class output'!$A573,'Discl output_ class'!$B:$B,FALSE),MATCH('Class output'!Q$1,'Discl output_ class'!$B$1:$T$1,FALSE))=0,0,'Inq6 adjusted class'!T573)</f>
        <v>20468.490933166297</v>
      </c>
      <c r="R573" s="39">
        <f>IF(INDEX('Discl output_ class'!$B:$T,MATCH('Class output'!$A573,'Discl output_ class'!$B:$B,FALSE),MATCH('Class output'!R$1,'Discl output_ class'!$B$1:$T$1,FALSE))=0,0,'Inq6 adjusted class'!U573)</f>
        <v>17568.66742537</v>
      </c>
      <c r="S573" s="39">
        <f>IF(INDEX('Discl output_ class'!$B:$T,MATCH('Class output'!$A573,'Discl output_ class'!$B:$B,FALSE),MATCH('Class output'!S$1,'Discl output_ class'!$B$1:$T$1,FALSE))=0,0,'Inq6 adjusted class'!V573)</f>
        <v>17392.415326551778</v>
      </c>
      <c r="T573" s="39">
        <f>IFERROR(VLOOKUP(A573,'Output A'!B:E,4,FALSE),0)</f>
        <v>12361.04</v>
      </c>
    </row>
    <row r="574" spans="1:20" x14ac:dyDescent="0.3">
      <c r="A574" s="6">
        <f>'Discl output_ class'!B574</f>
        <v>8720</v>
      </c>
      <c r="B574" s="39">
        <f>IF(INDEX('Discl output_ class'!$B:$T,MATCH('Class output'!$A574,'Discl output_ class'!$B:$B,FALSE),MATCH('Class output'!B$1,'Discl output_ class'!$B$1:$T$1,FALSE))=0,0,'Inq6 adjusted class'!E574)</f>
        <v>6337.866473336785</v>
      </c>
      <c r="C574" s="39">
        <f>IF(INDEX('Discl output_ class'!$B:$T,MATCH('Class output'!$A574,'Discl output_ class'!$B:$B,FALSE),MATCH('Class output'!C$1,'Discl output_ class'!$B$1:$T$1,FALSE))=0,0,'Inq6 adjusted class'!F574)</f>
        <v>6208.5830238509652</v>
      </c>
      <c r="D574" s="39">
        <f>IF(INDEX('Discl output_ class'!$B:$T,MATCH('Class output'!$A574,'Discl output_ class'!$B:$B,FALSE),MATCH('Class output'!D$1,'Discl output_ class'!$B$1:$T$1,FALSE))=0,0,'Inq6 adjusted class'!G574)</f>
        <v>6343.0619217778694</v>
      </c>
      <c r="E574" s="39">
        <f>IF(INDEX('Discl output_ class'!$B:$T,MATCH('Class output'!$A574,'Discl output_ class'!$B:$B,FALSE),MATCH('Class output'!E$1,'Discl output_ class'!$B$1:$T$1,FALSE))=0,0,'Inq6 adjusted class'!H574)</f>
        <v>6376.9352812261022</v>
      </c>
      <c r="F574" s="39">
        <f>IF(INDEX('Discl output_ class'!$B:$T,MATCH('Class output'!$A574,'Discl output_ class'!$B:$B,FALSE),MATCH('Class output'!F$1,'Discl output_ class'!$B$1:$T$1,FALSE))=0,0,'Inq6 adjusted class'!I574)</f>
        <v>6330.6729290540516</v>
      </c>
      <c r="G574" s="39">
        <f>IF(INDEX('Discl output_ class'!$B:$T,MATCH('Class output'!$A574,'Discl output_ class'!$B:$B,FALSE),MATCH('Class output'!G$1,'Discl output_ class'!$B$1:$T$1,FALSE))=0,0,'Inq6 adjusted class'!J574)</f>
        <v>6631.6899143094242</v>
      </c>
      <c r="H574" s="39">
        <f>IF(INDEX('Discl output_ class'!$B:$T,MATCH('Class output'!$A574,'Discl output_ class'!$B:$B,FALSE),MATCH('Class output'!H$1,'Discl output_ class'!$B$1:$T$1,FALSE))=0,0,'Inq6 adjusted class'!K574)</f>
        <v>6770.0116453746296</v>
      </c>
      <c r="I574" s="39">
        <f>IF(INDEX('Discl output_ class'!$B:$T,MATCH('Class output'!$A574,'Discl output_ class'!$B:$B,FALSE),MATCH('Class output'!I$1,'Discl output_ class'!$B$1:$T$1,FALSE))=0,0,'Inq6 adjusted class'!L574)</f>
        <v>6997.4683496040343</v>
      </c>
      <c r="J574" s="39">
        <f>IF(INDEX('Discl output_ class'!$B:$T,MATCH('Class output'!$A574,'Discl output_ class'!$B:$B,FALSE),MATCH('Class output'!J$1,'Discl output_ class'!$B$1:$T$1,FALSE))=0,0,'Inq6 adjusted class'!M574)</f>
        <v>6735.2261949445419</v>
      </c>
      <c r="K574" s="39">
        <f>IF(INDEX('Discl output_ class'!$B:$T,MATCH('Class output'!$A574,'Discl output_ class'!$B:$B,FALSE),MATCH('Class output'!K$1,'Discl output_ class'!$B$1:$T$1,FALSE))=0,0,'Inq6 adjusted class'!N574)</f>
        <v>5385.5843416456873</v>
      </c>
      <c r="L574" s="39">
        <f>IF(INDEX('Discl output_ class'!$B:$T,MATCH('Class output'!$A574,'Discl output_ class'!$B:$B,FALSE),MATCH('Class output'!L$1,'Discl output_ class'!$B$1:$T$1,FALSE))=0,0,'Inq6 adjusted class'!O574)</f>
        <v>8087.5754859490689</v>
      </c>
      <c r="M574" s="39">
        <f>IF(INDEX('Discl output_ class'!$B:$T,MATCH('Class output'!$A574,'Discl output_ class'!$B:$B,FALSE),MATCH('Class output'!M$1,'Discl output_ class'!$B$1:$T$1,FALSE))=0,0,'Inq6 adjusted class'!P574)</f>
        <v>6791.2868213516176</v>
      </c>
      <c r="N574" s="39">
        <f>IF(INDEX('Discl output_ class'!$B:$T,MATCH('Class output'!$A574,'Discl output_ class'!$B:$B,FALSE),MATCH('Class output'!N$1,'Discl output_ class'!$B$1:$T$1,FALSE))=0,0,'Inq6 adjusted class'!Q574)</f>
        <v>5506.7744728243333</v>
      </c>
      <c r="O574" s="39">
        <f>IF(INDEX('Discl output_ class'!$B:$T,MATCH('Class output'!$A574,'Discl output_ class'!$B:$B,FALSE),MATCH('Class output'!O$1,'Discl output_ class'!$B$1:$T$1,FALSE))=0,0,'Inq6 adjusted class'!R574)</f>
        <v>3373.1246788735543</v>
      </c>
      <c r="P574" s="39">
        <f>IF(INDEX('Discl output_ class'!$B:$T,MATCH('Class output'!$A574,'Discl output_ class'!$B:$B,FALSE),MATCH('Class output'!P$1,'Discl output_ class'!$B$1:$T$1,FALSE))=0,0,'Inq6 adjusted class'!S574)</f>
        <v>4577.0320429753174</v>
      </c>
      <c r="Q574" s="39">
        <f>IF(INDEX('Discl output_ class'!$B:$T,MATCH('Class output'!$A574,'Discl output_ class'!$B:$B,FALSE),MATCH('Class output'!Q$1,'Discl output_ class'!$B$1:$T$1,FALSE))=0,0,'Inq6 adjusted class'!T574)</f>
        <v>3909.5531616752296</v>
      </c>
      <c r="R574" s="39">
        <f>IF(INDEX('Discl output_ class'!$B:$T,MATCH('Class output'!$A574,'Discl output_ class'!$B:$B,FALSE),MATCH('Class output'!R$1,'Discl output_ class'!$B$1:$T$1,FALSE))=0,0,'Inq6 adjusted class'!U574)</f>
        <v>5723.8152328539618</v>
      </c>
      <c r="S574" s="39">
        <f>IF(INDEX('Discl output_ class'!$B:$T,MATCH('Class output'!$A574,'Discl output_ class'!$B:$B,FALSE),MATCH('Class output'!S$1,'Discl output_ class'!$B$1:$T$1,FALSE))=0,0,'Inq6 adjusted class'!V574)</f>
        <v>5818.8793438621242</v>
      </c>
      <c r="T574" s="39">
        <f>IFERROR(VLOOKUP(A574,'Output A'!B:E,4,FALSE),0)</f>
        <v>2071.92</v>
      </c>
    </row>
    <row r="575" spans="1:20" x14ac:dyDescent="0.3">
      <c r="A575" s="6">
        <f>'Discl output_ class'!B575</f>
        <v>8730</v>
      </c>
      <c r="B575" s="39">
        <f>IF(INDEX('Discl output_ class'!$B:$T,MATCH('Class output'!$A575,'Discl output_ class'!$B:$B,FALSE),MATCH('Class output'!B$1,'Discl output_ class'!$B$1:$T$1,FALSE))=0,0,'Inq6 adjusted class'!E575)</f>
        <v>18889.03912368463</v>
      </c>
      <c r="C575" s="39">
        <f>IF(INDEX('Discl output_ class'!$B:$T,MATCH('Class output'!$A575,'Discl output_ class'!$B:$B,FALSE),MATCH('Class output'!C$1,'Discl output_ class'!$B$1:$T$1,FALSE))=0,0,'Inq6 adjusted class'!F575)</f>
        <v>17928.065249713331</v>
      </c>
      <c r="D575" s="39">
        <f>IF(INDEX('Discl output_ class'!$B:$T,MATCH('Class output'!$A575,'Discl output_ class'!$B:$B,FALSE),MATCH('Class output'!D$1,'Discl output_ class'!$B$1:$T$1,FALSE))=0,0,'Inq6 adjusted class'!G575)</f>
        <v>18069.938789470954</v>
      </c>
      <c r="E575" s="39">
        <f>IF(INDEX('Discl output_ class'!$B:$T,MATCH('Class output'!$A575,'Discl output_ class'!$B:$B,FALSE),MATCH('Class output'!E$1,'Discl output_ class'!$B$1:$T$1,FALSE))=0,0,'Inq6 adjusted class'!H575)</f>
        <v>18533.684229184058</v>
      </c>
      <c r="F575" s="39">
        <f>IF(INDEX('Discl output_ class'!$B:$T,MATCH('Class output'!$A575,'Discl output_ class'!$B:$B,FALSE),MATCH('Class output'!F$1,'Discl output_ class'!$B$1:$T$1,FALSE))=0,0,'Inq6 adjusted class'!I575)</f>
        <v>17998.054303497298</v>
      </c>
      <c r="G575" s="39">
        <f>IF(INDEX('Discl output_ class'!$B:$T,MATCH('Class output'!$A575,'Discl output_ class'!$B:$B,FALSE),MATCH('Class output'!G$1,'Discl output_ class'!$B$1:$T$1,FALSE))=0,0,'Inq6 adjusted class'!J575)</f>
        <v>18102.640248817381</v>
      </c>
      <c r="H575" s="39">
        <f>IF(INDEX('Discl output_ class'!$B:$T,MATCH('Class output'!$A575,'Discl output_ class'!$B:$B,FALSE),MATCH('Class output'!H$1,'Discl output_ class'!$B$1:$T$1,FALSE))=0,0,'Inq6 adjusted class'!K575)</f>
        <v>18770.107687582658</v>
      </c>
      <c r="I575" s="39">
        <f>IF(INDEX('Discl output_ class'!$B:$T,MATCH('Class output'!$A575,'Discl output_ class'!$B:$B,FALSE),MATCH('Class output'!I$1,'Discl output_ class'!$B$1:$T$1,FALSE))=0,0,'Inq6 adjusted class'!L575)</f>
        <v>19590.617094128807</v>
      </c>
      <c r="J575" s="39">
        <f>IF(INDEX('Discl output_ class'!$B:$T,MATCH('Class output'!$A575,'Discl output_ class'!$B:$B,FALSE),MATCH('Class output'!J$1,'Discl output_ class'!$B$1:$T$1,FALSE))=0,0,'Inq6 adjusted class'!M575)</f>
        <v>18417.914015790073</v>
      </c>
      <c r="K575" s="39">
        <f>IF(INDEX('Discl output_ class'!$B:$T,MATCH('Class output'!$A575,'Discl output_ class'!$B:$B,FALSE),MATCH('Class output'!K$1,'Discl output_ class'!$B$1:$T$1,FALSE))=0,0,'Inq6 adjusted class'!N575)</f>
        <v>17634.908478277881</v>
      </c>
      <c r="L575" s="39">
        <f>IF(INDEX('Discl output_ class'!$B:$T,MATCH('Class output'!$A575,'Discl output_ class'!$B:$B,FALSE),MATCH('Class output'!L$1,'Discl output_ class'!$B$1:$T$1,FALSE))=0,0,'Inq6 adjusted class'!O575)</f>
        <v>18926.13822482439</v>
      </c>
      <c r="M575" s="39">
        <f>IF(INDEX('Discl output_ class'!$B:$T,MATCH('Class output'!$A575,'Discl output_ class'!$B:$B,FALSE),MATCH('Class output'!M$1,'Discl output_ class'!$B$1:$T$1,FALSE))=0,0,'Inq6 adjusted class'!P575)</f>
        <v>12509.518330487183</v>
      </c>
      <c r="N575" s="39">
        <f>IF(INDEX('Discl output_ class'!$B:$T,MATCH('Class output'!$A575,'Discl output_ class'!$B:$B,FALSE),MATCH('Class output'!N$1,'Discl output_ class'!$B$1:$T$1,FALSE))=0,0,'Inq6 adjusted class'!Q575)</f>
        <v>15919.989552585625</v>
      </c>
      <c r="O575" s="39">
        <f>IF(INDEX('Discl output_ class'!$B:$T,MATCH('Class output'!$A575,'Discl output_ class'!$B:$B,FALSE),MATCH('Class output'!O$1,'Discl output_ class'!$B$1:$T$1,FALSE))=0,0,'Inq6 adjusted class'!R575)</f>
        <v>15977.918887429945</v>
      </c>
      <c r="P575" s="39">
        <f>IF(INDEX('Discl output_ class'!$B:$T,MATCH('Class output'!$A575,'Discl output_ class'!$B:$B,FALSE),MATCH('Class output'!P$1,'Discl output_ class'!$B$1:$T$1,FALSE))=0,0,'Inq6 adjusted class'!S575)</f>
        <v>17527.437399326682</v>
      </c>
      <c r="Q575" s="39">
        <f>IF(INDEX('Discl output_ class'!$B:$T,MATCH('Class output'!$A575,'Discl output_ class'!$B:$B,FALSE),MATCH('Class output'!Q$1,'Discl output_ class'!$B$1:$T$1,FALSE))=0,0,'Inq6 adjusted class'!T575)</f>
        <v>17282.492496203704</v>
      </c>
      <c r="R575" s="39">
        <f>IF(INDEX('Discl output_ class'!$B:$T,MATCH('Class output'!$A575,'Discl output_ class'!$B:$B,FALSE),MATCH('Class output'!R$1,'Discl output_ class'!$B$1:$T$1,FALSE))=0,0,'Inq6 adjusted class'!U575)</f>
        <v>17724.638161265408</v>
      </c>
      <c r="S575" s="39">
        <f>IF(INDEX('Discl output_ class'!$B:$T,MATCH('Class output'!$A575,'Discl output_ class'!$B:$B,FALSE),MATCH('Class output'!S$1,'Discl output_ class'!$B$1:$T$1,FALSE))=0,0,'Inq6 adjusted class'!V575)</f>
        <v>15591.940174434068</v>
      </c>
      <c r="T575" s="39">
        <f>IFERROR(VLOOKUP(A575,'Output A'!B:E,4,FALSE),0)</f>
        <v>17642.5</v>
      </c>
    </row>
    <row r="576" spans="1:20" x14ac:dyDescent="0.3">
      <c r="A576" s="6">
        <f>'Discl output_ class'!B576</f>
        <v>8790</v>
      </c>
      <c r="B576" s="39">
        <f>IF(INDEX('Discl output_ class'!$B:$T,MATCH('Class output'!$A576,'Discl output_ class'!$B:$B,FALSE),MATCH('Class output'!B$1,'Discl output_ class'!$B$1:$T$1,FALSE))=0,0,'Inq6 adjusted class'!E576)</f>
        <v>23276.859755586578</v>
      </c>
      <c r="C576" s="39">
        <f>IF(INDEX('Discl output_ class'!$B:$T,MATCH('Class output'!$A576,'Discl output_ class'!$B:$B,FALSE),MATCH('Class output'!C$1,'Discl output_ class'!$B$1:$T$1,FALSE))=0,0,'Inq6 adjusted class'!F576)</f>
        <v>22093.140195327273</v>
      </c>
      <c r="D576" s="39">
        <f>IF(INDEX('Discl output_ class'!$B:$T,MATCH('Class output'!$A576,'Discl output_ class'!$B:$B,FALSE),MATCH('Class output'!D$1,'Discl output_ class'!$B$1:$T$1,FALSE))=0,0,'Inq6 adjusted class'!G576)</f>
        <v>22264.865987944704</v>
      </c>
      <c r="E576" s="39">
        <f>IF(INDEX('Discl output_ class'!$B:$T,MATCH('Class output'!$A576,'Discl output_ class'!$B:$B,FALSE),MATCH('Class output'!E$1,'Discl output_ class'!$B$1:$T$1,FALSE))=0,0,'Inq6 adjusted class'!H576)</f>
        <v>22827.316194167433</v>
      </c>
      <c r="F576" s="39">
        <f>IF(INDEX('Discl output_ class'!$B:$T,MATCH('Class output'!$A576,'Discl output_ class'!$B:$B,FALSE),MATCH('Class output'!F$1,'Discl output_ class'!$B$1:$T$1,FALSE))=0,0,'Inq6 adjusted class'!I576)</f>
        <v>22167.610513081636</v>
      </c>
      <c r="G576" s="39">
        <f>IF(INDEX('Discl output_ class'!$B:$T,MATCH('Class output'!$A576,'Discl output_ class'!$B:$B,FALSE),MATCH('Class output'!G$1,'Discl output_ class'!$B$1:$T$1,FALSE))=0,0,'Inq6 adjusted class'!J576)</f>
        <v>22287.82493212714</v>
      </c>
      <c r="H576" s="39">
        <f>IF(INDEX('Discl output_ class'!$B:$T,MATCH('Class output'!$A576,'Discl output_ class'!$B:$B,FALSE),MATCH('Class output'!H$1,'Discl output_ class'!$B$1:$T$1,FALSE))=0,0,'Inq6 adjusted class'!K576)</f>
        <v>23102.005602083482</v>
      </c>
      <c r="I576" s="39">
        <f>IF(INDEX('Discl output_ class'!$B:$T,MATCH('Class output'!$A576,'Discl output_ class'!$B:$B,FALSE),MATCH('Class output'!I$1,'Discl output_ class'!$B$1:$T$1,FALSE))=0,0,'Inq6 adjusted class'!L576)</f>
        <v>24110.821891523345</v>
      </c>
      <c r="J576" s="39">
        <f>IF(INDEX('Discl output_ class'!$B:$T,MATCH('Class output'!$A576,'Discl output_ class'!$B:$B,FALSE),MATCH('Class output'!J$1,'Discl output_ class'!$B$1:$T$1,FALSE))=0,0,'Inq6 adjusted class'!M576)</f>
        <v>22665.192371099289</v>
      </c>
      <c r="K576" s="39">
        <f>IF(INDEX('Discl output_ class'!$B:$T,MATCH('Class output'!$A576,'Discl output_ class'!$B:$B,FALSE),MATCH('Class output'!K$1,'Discl output_ class'!$B$1:$T$1,FALSE))=0,0,'Inq6 adjusted class'!N576)</f>
        <v>22493.772211609561</v>
      </c>
      <c r="L576" s="39">
        <f>IF(INDEX('Discl output_ class'!$B:$T,MATCH('Class output'!$A576,'Discl output_ class'!$B:$B,FALSE),MATCH('Class output'!L$1,'Discl output_ class'!$B$1:$T$1,FALSE))=0,0,'Inq6 adjusted class'!O576)</f>
        <v>22427.947996752962</v>
      </c>
      <c r="M576" s="39">
        <f>IF(INDEX('Discl output_ class'!$B:$T,MATCH('Class output'!$A576,'Discl output_ class'!$B:$B,FALSE),MATCH('Class output'!M$1,'Discl output_ class'!$B$1:$T$1,FALSE))=0,0,'Inq6 adjusted class'!P576)</f>
        <v>26470.2686906485</v>
      </c>
      <c r="N576" s="39">
        <f>IF(INDEX('Discl output_ class'!$B:$T,MATCH('Class output'!$A576,'Discl output_ class'!$B:$B,FALSE),MATCH('Class output'!N$1,'Discl output_ class'!$B$1:$T$1,FALSE))=0,0,'Inq6 adjusted class'!Q576)</f>
        <v>24658.838112547688</v>
      </c>
      <c r="O576" s="39">
        <f>IF(INDEX('Discl output_ class'!$B:$T,MATCH('Class output'!$A576,'Discl output_ class'!$B:$B,FALSE),MATCH('Class output'!O$1,'Discl output_ class'!$B$1:$T$1,FALSE))=0,0,'Inq6 adjusted class'!R576)</f>
        <v>21487.858333534808</v>
      </c>
      <c r="P576" s="39">
        <f>IF(INDEX('Discl output_ class'!$B:$T,MATCH('Class output'!$A576,'Discl output_ class'!$B:$B,FALSE),MATCH('Class output'!P$1,'Discl output_ class'!$B$1:$T$1,FALSE))=0,0,'Inq6 adjusted class'!S576)</f>
        <v>25031.227066050418</v>
      </c>
      <c r="Q576" s="39">
        <f>IF(INDEX('Discl output_ class'!$B:$T,MATCH('Class output'!$A576,'Discl output_ class'!$B:$B,FALSE),MATCH('Class output'!Q$1,'Discl output_ class'!$B$1:$T$1,FALSE))=0,0,'Inq6 adjusted class'!T576)</f>
        <v>19391.385512261357</v>
      </c>
      <c r="R576" s="39">
        <f>IF(INDEX('Discl output_ class'!$B:$T,MATCH('Class output'!$A576,'Discl output_ class'!$B:$B,FALSE),MATCH('Class output'!R$1,'Discl output_ class'!$B$1:$T$1,FALSE))=0,0,'Inq6 adjusted class'!U576)</f>
        <v>22897.129365375647</v>
      </c>
      <c r="S576" s="39">
        <f>IF(INDEX('Discl output_ class'!$B:$T,MATCH('Class output'!$A576,'Discl output_ class'!$B:$B,FALSE),MATCH('Class output'!S$1,'Discl output_ class'!$B$1:$T$1,FALSE))=0,0,'Inq6 adjusted class'!V576)</f>
        <v>22731.627642773623</v>
      </c>
      <c r="T576" s="39">
        <f>IFERROR(VLOOKUP(A576,'Output A'!B:E,4,FALSE),0)</f>
        <v>19467.599999999999</v>
      </c>
    </row>
    <row r="577" spans="1:20" x14ac:dyDescent="0.3">
      <c r="A577" s="6">
        <f>'Discl output_ class'!B577</f>
        <v>8810</v>
      </c>
      <c r="B577" s="39">
        <f>IF(INDEX('Discl output_ class'!$B:$T,MATCH('Class output'!$A577,'Discl output_ class'!$B:$B,FALSE),MATCH('Class output'!B$1,'Discl output_ class'!$B$1:$T$1,FALSE))=0,0,'Inq6 adjusted class'!E577)</f>
        <v>11908.801783116831</v>
      </c>
      <c r="C577" s="39">
        <f>IF(INDEX('Discl output_ class'!$B:$T,MATCH('Class output'!$A577,'Discl output_ class'!$B:$B,FALSE),MATCH('Class output'!C$1,'Discl output_ class'!$B$1:$T$1,FALSE))=0,0,'Inq6 adjusted class'!F577)</f>
        <v>11492.838500251168</v>
      </c>
      <c r="D577" s="39">
        <f>IF(INDEX('Discl output_ class'!$B:$T,MATCH('Class output'!$A577,'Discl output_ class'!$B:$B,FALSE),MATCH('Class output'!D$1,'Discl output_ class'!$B$1:$T$1,FALSE))=0,0,'Inq6 adjusted class'!G577)</f>
        <v>11113.250046718173</v>
      </c>
      <c r="E577" s="39">
        <f>IF(INDEX('Discl output_ class'!$B:$T,MATCH('Class output'!$A577,'Discl output_ class'!$B:$B,FALSE),MATCH('Class output'!E$1,'Discl output_ class'!$B$1:$T$1,FALSE))=0,0,'Inq6 adjusted class'!H577)</f>
        <v>11863.16724361378</v>
      </c>
      <c r="F577" s="39">
        <f>IF(INDEX('Discl output_ class'!$B:$T,MATCH('Class output'!$A577,'Discl output_ class'!$B:$B,FALSE),MATCH('Class output'!F$1,'Discl output_ class'!$B$1:$T$1,FALSE))=0,0,'Inq6 adjusted class'!I577)</f>
        <v>12356.898365221878</v>
      </c>
      <c r="G577" s="39">
        <f>IF(INDEX('Discl output_ class'!$B:$T,MATCH('Class output'!$A577,'Discl output_ class'!$B:$B,FALSE),MATCH('Class output'!G$1,'Discl output_ class'!$B$1:$T$1,FALSE))=0,0,'Inq6 adjusted class'!J577)</f>
        <v>11422.582905081988</v>
      </c>
      <c r="H577" s="39">
        <f>IF(INDEX('Discl output_ class'!$B:$T,MATCH('Class output'!$A577,'Discl output_ class'!$B:$B,FALSE),MATCH('Class output'!H$1,'Discl output_ class'!$B$1:$T$1,FALSE))=0,0,'Inq6 adjusted class'!K577)</f>
        <v>11877.971957054637</v>
      </c>
      <c r="I577" s="39">
        <f>IF(INDEX('Discl output_ class'!$B:$T,MATCH('Class output'!$A577,'Discl output_ class'!$B:$B,FALSE),MATCH('Class output'!I$1,'Discl output_ class'!$B$1:$T$1,FALSE))=0,0,'Inq6 adjusted class'!L577)</f>
        <v>12733.403611139447</v>
      </c>
      <c r="J577" s="39">
        <f>IF(INDEX('Discl output_ class'!$B:$T,MATCH('Class output'!$A577,'Discl output_ class'!$B:$B,FALSE),MATCH('Class output'!J$1,'Discl output_ class'!$B$1:$T$1,FALSE))=0,0,'Inq6 adjusted class'!M577)</f>
        <v>12836.233059362494</v>
      </c>
      <c r="K577" s="39">
        <f>IF(INDEX('Discl output_ class'!$B:$T,MATCH('Class output'!$A577,'Discl output_ class'!$B:$B,FALSE),MATCH('Class output'!K$1,'Discl output_ class'!$B$1:$T$1,FALSE))=0,0,'Inq6 adjusted class'!N577)</f>
        <v>9636.9276636520517</v>
      </c>
      <c r="L577" s="39">
        <f>IF(INDEX('Discl output_ class'!$B:$T,MATCH('Class output'!$A577,'Discl output_ class'!$B:$B,FALSE),MATCH('Class output'!L$1,'Discl output_ class'!$B$1:$T$1,FALSE))=0,0,'Inq6 adjusted class'!O577)</f>
        <v>19377.322545289655</v>
      </c>
      <c r="M577" s="39">
        <f>IF(INDEX('Discl output_ class'!$B:$T,MATCH('Class output'!$A577,'Discl output_ class'!$B:$B,FALSE),MATCH('Class output'!M$1,'Discl output_ class'!$B$1:$T$1,FALSE))=0,0,'Inq6 adjusted class'!P577)</f>
        <v>22016.178902431344</v>
      </c>
      <c r="N577" s="39">
        <f>IF(INDEX('Discl output_ class'!$B:$T,MATCH('Class output'!$A577,'Discl output_ class'!$B:$B,FALSE),MATCH('Class output'!N$1,'Discl output_ class'!$B$1:$T$1,FALSE))=0,0,'Inq6 adjusted class'!Q577)</f>
        <v>25535.530968059502</v>
      </c>
      <c r="O577" s="39">
        <f>IF(INDEX('Discl output_ class'!$B:$T,MATCH('Class output'!$A577,'Discl output_ class'!$B:$B,FALSE),MATCH('Class output'!O$1,'Discl output_ class'!$B$1:$T$1,FALSE))=0,0,'Inq6 adjusted class'!R577)</f>
        <v>29138.958098835898</v>
      </c>
      <c r="P577" s="39">
        <f>IF(INDEX('Discl output_ class'!$B:$T,MATCH('Class output'!$A577,'Discl output_ class'!$B:$B,FALSE),MATCH('Class output'!P$1,'Discl output_ class'!$B$1:$T$1,FALSE))=0,0,'Inq6 adjusted class'!S577)</f>
        <v>35078.832548822531</v>
      </c>
      <c r="Q577" s="39">
        <f>IF(INDEX('Discl output_ class'!$B:$T,MATCH('Class output'!$A577,'Discl output_ class'!$B:$B,FALSE),MATCH('Class output'!Q$1,'Discl output_ class'!$B$1:$T$1,FALSE))=0,0,'Inq6 adjusted class'!T577)</f>
        <v>32869.293062005316</v>
      </c>
      <c r="R577" s="39">
        <f>IF(INDEX('Discl output_ class'!$B:$T,MATCH('Class output'!$A577,'Discl output_ class'!$B:$B,FALSE),MATCH('Class output'!R$1,'Discl output_ class'!$B$1:$T$1,FALSE))=0,0,'Inq6 adjusted class'!U577)</f>
        <v>39989.805483060227</v>
      </c>
      <c r="S577" s="39">
        <f>IF(INDEX('Discl output_ class'!$B:$T,MATCH('Class output'!$A577,'Discl output_ class'!$B:$B,FALSE),MATCH('Class output'!S$1,'Discl output_ class'!$B$1:$T$1,FALSE))=0,0,'Inq6 adjusted class'!V577)</f>
        <v>34580.614896102445</v>
      </c>
      <c r="T577" s="39">
        <f>IFERROR(VLOOKUP(A577,'Output A'!B:E,4,FALSE),0)</f>
        <v>31938.46</v>
      </c>
    </row>
    <row r="578" spans="1:20" x14ac:dyDescent="0.3">
      <c r="A578" s="6">
        <f>'Discl output_ class'!B578</f>
        <v>8891</v>
      </c>
      <c r="B578" s="39">
        <f>IF(INDEX('Discl output_ class'!$B:$T,MATCH('Class output'!$A578,'Discl output_ class'!$B:$B,FALSE),MATCH('Class output'!B$1,'Discl output_ class'!$B$1:$T$1,FALSE))=0,0,'Inq6 adjusted class'!E578)</f>
        <v>12289.235198744042</v>
      </c>
      <c r="C578" s="39">
        <f>IF(INDEX('Discl output_ class'!$B:$T,MATCH('Class output'!$A578,'Discl output_ class'!$B:$B,FALSE),MATCH('Class output'!C$1,'Discl output_ class'!$B$1:$T$1,FALSE))=0,0,'Inq6 adjusted class'!F578)</f>
        <v>11859.983733292242</v>
      </c>
      <c r="D578" s="39">
        <f>IF(INDEX('Discl output_ class'!$B:$T,MATCH('Class output'!$A578,'Discl output_ class'!$B:$B,FALSE),MATCH('Class output'!D$1,'Discl output_ class'!$B$1:$T$1,FALSE))=0,0,'Inq6 adjusted class'!G578)</f>
        <v>11468.269111691283</v>
      </c>
      <c r="E578" s="39">
        <f>IF(INDEX('Discl output_ class'!$B:$T,MATCH('Class output'!$A578,'Discl output_ class'!$B:$B,FALSE),MATCH('Class output'!E$1,'Discl output_ class'!$B$1:$T$1,FALSE))=0,0,'Inq6 adjusted class'!H578)</f>
        <v>12242.142838038659</v>
      </c>
      <c r="F578" s="39">
        <f>IF(INDEX('Discl output_ class'!$B:$T,MATCH('Class output'!$A578,'Discl output_ class'!$B:$B,FALSE),MATCH('Class output'!F$1,'Discl output_ class'!$B$1:$T$1,FALSE))=0,0,'Inq6 adjusted class'!I578)</f>
        <v>12751.646479873027</v>
      </c>
      <c r="G578" s="39">
        <f>IF(INDEX('Discl output_ class'!$B:$T,MATCH('Class output'!$A578,'Discl output_ class'!$B:$B,FALSE),MATCH('Class output'!G$1,'Discl output_ class'!$B$1:$T$1,FALSE))=0,0,'Inq6 adjusted class'!J578)</f>
        <v>11787.483783357246</v>
      </c>
      <c r="H578" s="39">
        <f>IF(INDEX('Discl output_ class'!$B:$T,MATCH('Class output'!$A578,'Discl output_ class'!$B:$B,FALSE),MATCH('Class output'!H$1,'Discl output_ class'!$B$1:$T$1,FALSE))=0,0,'Inq6 adjusted class'!K578)</f>
        <v>12257.420496432695</v>
      </c>
      <c r="I578" s="39">
        <f>IF(INDEX('Discl output_ class'!$B:$T,MATCH('Class output'!$A578,'Discl output_ class'!$B:$B,FALSE),MATCH('Class output'!I$1,'Discl output_ class'!$B$1:$T$1,FALSE))=0,0,'Inq6 adjusted class'!L578)</f>
        <v>13140.179399045606</v>
      </c>
      <c r="J578" s="39">
        <f>IF(INDEX('Discl output_ class'!$B:$T,MATCH('Class output'!$A578,'Discl output_ class'!$B:$B,FALSE),MATCH('Class output'!J$1,'Discl output_ class'!$B$1:$T$1,FALSE))=0,0,'Inq6 adjusted class'!M578)</f>
        <v>13246.293792213326</v>
      </c>
      <c r="K578" s="39">
        <f>IF(INDEX('Discl output_ class'!$B:$T,MATCH('Class output'!$A578,'Discl output_ class'!$B:$B,FALSE),MATCH('Class output'!K$1,'Discl output_ class'!$B$1:$T$1,FALSE))=0,0,'Inq6 adjusted class'!N578)</f>
        <v>11043.702836406526</v>
      </c>
      <c r="L578" s="39">
        <f>IF(INDEX('Discl output_ class'!$B:$T,MATCH('Class output'!$A578,'Discl output_ class'!$B:$B,FALSE),MATCH('Class output'!L$1,'Discl output_ class'!$B$1:$T$1,FALSE))=0,0,'Inq6 adjusted class'!O578)</f>
        <v>18704.31729042422</v>
      </c>
      <c r="M578" s="39">
        <f>IF(INDEX('Discl output_ class'!$B:$T,MATCH('Class output'!$A578,'Discl output_ class'!$B:$B,FALSE),MATCH('Class output'!M$1,'Discl output_ class'!$B$1:$T$1,FALSE))=0,0,'Inq6 adjusted class'!P578)</f>
        <v>25620.137891275797</v>
      </c>
      <c r="N578" s="39">
        <f>IF(INDEX('Discl output_ class'!$B:$T,MATCH('Class output'!$A578,'Discl output_ class'!$B:$B,FALSE),MATCH('Class output'!N$1,'Discl output_ class'!$B$1:$T$1,FALSE))=0,0,'Inq6 adjusted class'!Q578)</f>
        <v>22060.586271040807</v>
      </c>
      <c r="O578" s="39">
        <f>IF(INDEX('Discl output_ class'!$B:$T,MATCH('Class output'!$A578,'Discl output_ class'!$B:$B,FALSE),MATCH('Class output'!O$1,'Discl output_ class'!$B$1:$T$1,FALSE))=0,0,'Inq6 adjusted class'!R578)</f>
        <v>19851.800706877832</v>
      </c>
      <c r="P578" s="39">
        <f>IF(INDEX('Discl output_ class'!$B:$T,MATCH('Class output'!$A578,'Discl output_ class'!$B:$B,FALSE),MATCH('Class output'!P$1,'Discl output_ class'!$B$1:$T$1,FALSE))=0,0,'Inq6 adjusted class'!S578)</f>
        <v>19999.659175908331</v>
      </c>
      <c r="Q578" s="39">
        <f>IF(INDEX('Discl output_ class'!$B:$T,MATCH('Class output'!$A578,'Discl output_ class'!$B:$B,FALSE),MATCH('Class output'!Q$1,'Discl output_ class'!$B$1:$T$1,FALSE))=0,0,'Inq6 adjusted class'!T578)</f>
        <v>28004.715256062245</v>
      </c>
      <c r="R578" s="39">
        <f>IF(INDEX('Discl output_ class'!$B:$T,MATCH('Class output'!$A578,'Discl output_ class'!$B:$B,FALSE),MATCH('Class output'!R$1,'Discl output_ class'!$B$1:$T$1,FALSE))=0,0,'Inq6 adjusted class'!U578)</f>
        <v>26615.724869115125</v>
      </c>
      <c r="S578" s="39">
        <f>IF(INDEX('Discl output_ class'!$B:$T,MATCH('Class output'!$A578,'Discl output_ class'!$B:$B,FALSE),MATCH('Class output'!S$1,'Discl output_ class'!$B$1:$T$1,FALSE))=0,0,'Inq6 adjusted class'!V578)</f>
        <v>29354.850346096722</v>
      </c>
      <c r="T578" s="39">
        <f>IFERROR(VLOOKUP(A578,'Output A'!B:E,4,FALSE),0)</f>
        <v>28537.54</v>
      </c>
    </row>
    <row r="579" spans="1:20" x14ac:dyDescent="0.3">
      <c r="A579" s="6">
        <f>'Discl output_ class'!B579</f>
        <v>8899</v>
      </c>
      <c r="B579" s="39">
        <f>IF(INDEX('Discl output_ class'!$B:$T,MATCH('Class output'!$A579,'Discl output_ class'!$B:$B,FALSE),MATCH('Class output'!B$1,'Discl output_ class'!$B$1:$T$1,FALSE))=0,0,'Inq6 adjusted class'!E579)</f>
        <v>51701.041284867926</v>
      </c>
      <c r="C579" s="39">
        <f>IF(INDEX('Discl output_ class'!$B:$T,MATCH('Class output'!$A579,'Discl output_ class'!$B:$B,FALSE),MATCH('Class output'!C$1,'Discl output_ class'!$B$1:$T$1,FALSE))=0,0,'Inq6 adjusted class'!F579)</f>
        <v>49895.17237781165</v>
      </c>
      <c r="D579" s="39">
        <f>IF(INDEX('Discl output_ class'!$B:$T,MATCH('Class output'!$A579,'Discl output_ class'!$B:$B,FALSE),MATCH('Class output'!D$1,'Discl output_ class'!$B$1:$T$1,FALSE))=0,0,'Inq6 adjusted class'!G579)</f>
        <v>48247.22167170528</v>
      </c>
      <c r="E579" s="39">
        <f>IF(INDEX('Discl output_ class'!$B:$T,MATCH('Class output'!$A579,'Discl output_ class'!$B:$B,FALSE),MATCH('Class output'!E$1,'Discl output_ class'!$B$1:$T$1,FALSE))=0,0,'Inq6 adjusted class'!H579)</f>
        <v>51502.922846604211</v>
      </c>
      <c r="F579" s="39">
        <f>IF(INDEX('Discl output_ class'!$B:$T,MATCH('Class output'!$A579,'Discl output_ class'!$B:$B,FALSE),MATCH('Class output'!F$1,'Discl output_ class'!$B$1:$T$1,FALSE))=0,0,'Inq6 adjusted class'!I579)</f>
        <v>53646.414153855083</v>
      </c>
      <c r="G579" s="39">
        <f>IF(INDEX('Discl output_ class'!$B:$T,MATCH('Class output'!$A579,'Discl output_ class'!$B:$B,FALSE),MATCH('Class output'!G$1,'Discl output_ class'!$B$1:$T$1,FALSE))=0,0,'Inq6 adjusted class'!J579)</f>
        <v>49590.163738614705</v>
      </c>
      <c r="H579" s="39">
        <f>IF(INDEX('Discl output_ class'!$B:$T,MATCH('Class output'!$A579,'Discl output_ class'!$B:$B,FALSE),MATCH('Class output'!H$1,'Discl output_ class'!$B$1:$T$1,FALSE))=0,0,'Inq6 adjusted class'!K579)</f>
        <v>51567.196239910809</v>
      </c>
      <c r="I579" s="39">
        <f>IF(INDEX('Discl output_ class'!$B:$T,MATCH('Class output'!$A579,'Discl output_ class'!$B:$B,FALSE),MATCH('Class output'!I$1,'Discl output_ class'!$B$1:$T$1,FALSE))=0,0,'Inq6 adjusted class'!L579)</f>
        <v>55280.979378607604</v>
      </c>
      <c r="J579" s="39">
        <f>IF(INDEX('Discl output_ class'!$B:$T,MATCH('Class output'!$A579,'Discl output_ class'!$B:$B,FALSE),MATCH('Class output'!J$1,'Discl output_ class'!$B$1:$T$1,FALSE))=0,0,'Inq6 adjusted class'!M579)</f>
        <v>55727.404606325894</v>
      </c>
      <c r="K579" s="39">
        <f>IF(INDEX('Discl output_ class'!$B:$T,MATCH('Class output'!$A579,'Discl output_ class'!$B:$B,FALSE),MATCH('Class output'!K$1,'Discl output_ class'!$B$1:$T$1,FALSE))=0,0,'Inq6 adjusted class'!N579)</f>
        <v>61431.058074393266</v>
      </c>
      <c r="L579" s="39">
        <f>IF(INDEX('Discl output_ class'!$B:$T,MATCH('Class output'!$A579,'Discl output_ class'!$B:$B,FALSE),MATCH('Class output'!L$1,'Discl output_ class'!$B$1:$T$1,FALSE))=0,0,'Inq6 adjusted class'!O579)</f>
        <v>61088.822918949692</v>
      </c>
      <c r="M579" s="39">
        <f>IF(INDEX('Discl output_ class'!$B:$T,MATCH('Class output'!$A579,'Discl output_ class'!$B:$B,FALSE),MATCH('Class output'!M$1,'Discl output_ class'!$B$1:$T$1,FALSE))=0,0,'Inq6 adjusted class'!P579)</f>
        <v>80909.69962118016</v>
      </c>
      <c r="N579" s="39">
        <f>IF(INDEX('Discl output_ class'!$B:$T,MATCH('Class output'!$A579,'Discl output_ class'!$B:$B,FALSE),MATCH('Class output'!N$1,'Discl output_ class'!$B$1:$T$1,FALSE))=0,0,'Inq6 adjusted class'!Q579)</f>
        <v>74664.991302619252</v>
      </c>
      <c r="O579" s="39">
        <f>IF(INDEX('Discl output_ class'!$B:$T,MATCH('Class output'!$A579,'Discl output_ class'!$B:$B,FALSE),MATCH('Class output'!O$1,'Discl output_ class'!$B$1:$T$1,FALSE))=0,0,'Inq6 adjusted class'!R579)</f>
        <v>67196.964726928709</v>
      </c>
      <c r="P579" s="39">
        <f>IF(INDEX('Discl output_ class'!$B:$T,MATCH('Class output'!$A579,'Discl output_ class'!$B:$B,FALSE),MATCH('Class output'!P$1,'Discl output_ class'!$B$1:$T$1,FALSE))=0,0,'Inq6 adjusted class'!S579)</f>
        <v>66819.518872879707</v>
      </c>
      <c r="Q579" s="39">
        <f>IF(INDEX('Discl output_ class'!$B:$T,MATCH('Class output'!$A579,'Discl output_ class'!$B:$B,FALSE),MATCH('Class output'!Q$1,'Discl output_ class'!$B$1:$T$1,FALSE))=0,0,'Inq6 adjusted class'!T579)</f>
        <v>80715.548075730112</v>
      </c>
      <c r="R579" s="39">
        <f>IF(INDEX('Discl output_ class'!$B:$T,MATCH('Class output'!$A579,'Discl output_ class'!$B:$B,FALSE),MATCH('Class output'!R$1,'Discl output_ class'!$B$1:$T$1,FALSE))=0,0,'Inq6 adjusted class'!U579)</f>
        <v>75711.257142559189</v>
      </c>
      <c r="S579" s="39">
        <f>IF(INDEX('Discl output_ class'!$B:$T,MATCH('Class output'!$A579,'Discl output_ class'!$B:$B,FALSE),MATCH('Class output'!S$1,'Discl output_ class'!$B$1:$T$1,FALSE))=0,0,'Inq6 adjusted class'!V579)</f>
        <v>78213.077341476994</v>
      </c>
      <c r="T579" s="39">
        <f>IFERROR(VLOOKUP(A579,'Output A'!B:E,4,FALSE),0)</f>
        <v>73875.45</v>
      </c>
    </row>
    <row r="580" spans="1:20" x14ac:dyDescent="0.3">
      <c r="A580" s="6">
        <f>'Discl output_ class'!B580</f>
        <v>9001</v>
      </c>
      <c r="B580" s="39">
        <f>IF(INDEX('Discl output_ class'!$B:$T,MATCH('Class output'!$A580,'Discl output_ class'!$B:$B,FALSE),MATCH('Class output'!B$1,'Discl output_ class'!$B$1:$T$1,FALSE))=0,0,'Inq6 adjusted class'!E580)</f>
        <v>14374.092088348274</v>
      </c>
      <c r="C580" s="39">
        <f>IF(INDEX('Discl output_ class'!$B:$T,MATCH('Class output'!$A580,'Discl output_ class'!$B:$B,FALSE),MATCH('Class output'!C$1,'Discl output_ class'!$B$1:$T$1,FALSE))=0,0,'Inq6 adjusted class'!F580)</f>
        <v>16913.955957776678</v>
      </c>
      <c r="D580" s="39">
        <f>IF(INDEX('Discl output_ class'!$B:$T,MATCH('Class output'!$A580,'Discl output_ class'!$B:$B,FALSE),MATCH('Class output'!D$1,'Discl output_ class'!$B$1:$T$1,FALSE))=0,0,'Inq6 adjusted class'!G580)</f>
        <v>17044.851534888177</v>
      </c>
      <c r="E580" s="39">
        <f>IF(INDEX('Discl output_ class'!$B:$T,MATCH('Class output'!$A580,'Discl output_ class'!$B:$B,FALSE),MATCH('Class output'!E$1,'Discl output_ class'!$B$1:$T$1,FALSE))=0,0,'Inq6 adjusted class'!H580)</f>
        <v>18114.225681698674</v>
      </c>
      <c r="F580" s="39">
        <f>IF(INDEX('Discl output_ class'!$B:$T,MATCH('Class output'!$A580,'Discl output_ class'!$B:$B,FALSE),MATCH('Class output'!F$1,'Discl output_ class'!$B$1:$T$1,FALSE))=0,0,'Inq6 adjusted class'!I580)</f>
        <v>17507.003011480971</v>
      </c>
      <c r="G580" s="39">
        <f>IF(INDEX('Discl output_ class'!$B:$T,MATCH('Class output'!$A580,'Discl output_ class'!$B:$B,FALSE),MATCH('Class output'!G$1,'Discl output_ class'!$B$1:$T$1,FALSE))=0,0,'Inq6 adjusted class'!J580)</f>
        <v>15995.166107536239</v>
      </c>
      <c r="H580" s="39">
        <f>IF(INDEX('Discl output_ class'!$B:$T,MATCH('Class output'!$A580,'Discl output_ class'!$B:$B,FALSE),MATCH('Class output'!H$1,'Discl output_ class'!$B$1:$T$1,FALSE))=0,0,'Inq6 adjusted class'!K580)</f>
        <v>15944.157527795982</v>
      </c>
      <c r="I580" s="39">
        <f>IF(INDEX('Discl output_ class'!$B:$T,MATCH('Class output'!$A580,'Discl output_ class'!$B:$B,FALSE),MATCH('Class output'!I$1,'Discl output_ class'!$B$1:$T$1,FALSE))=0,0,'Inq6 adjusted class'!L580)</f>
        <v>15333.715815483713</v>
      </c>
      <c r="J580" s="39">
        <f>IF(INDEX('Discl output_ class'!$B:$T,MATCH('Class output'!$A580,'Discl output_ class'!$B:$B,FALSE),MATCH('Class output'!J$1,'Discl output_ class'!$B$1:$T$1,FALSE))=0,0,'Inq6 adjusted class'!M580)</f>
        <v>14233.360225510311</v>
      </c>
      <c r="K580" s="39">
        <f>IF(INDEX('Discl output_ class'!$B:$T,MATCH('Class output'!$A580,'Discl output_ class'!$B:$B,FALSE),MATCH('Class output'!K$1,'Discl output_ class'!$B$1:$T$1,FALSE))=0,0,'Inq6 adjusted class'!N580)</f>
        <v>15300.433389003572</v>
      </c>
      <c r="L580" s="39">
        <f>IF(INDEX('Discl output_ class'!$B:$T,MATCH('Class output'!$A580,'Discl output_ class'!$B:$B,FALSE),MATCH('Class output'!L$1,'Discl output_ class'!$B$1:$T$1,FALSE))=0,0,'Inq6 adjusted class'!O580)</f>
        <v>15633.766889153349</v>
      </c>
      <c r="M580" s="39">
        <f>IF(INDEX('Discl output_ class'!$B:$T,MATCH('Class output'!$A580,'Discl output_ class'!$B:$B,FALSE),MATCH('Class output'!M$1,'Discl output_ class'!$B$1:$T$1,FALSE))=0,0,'Inq6 adjusted class'!P580)</f>
        <v>8760.8760248422041</v>
      </c>
      <c r="N580" s="39">
        <f>IF(INDEX('Discl output_ class'!$B:$T,MATCH('Class output'!$A580,'Discl output_ class'!$B:$B,FALSE),MATCH('Class output'!N$1,'Discl output_ class'!$B$1:$T$1,FALSE))=0,0,'Inq6 adjusted class'!Q580)</f>
        <v>11392.800523148766</v>
      </c>
      <c r="O580" s="39">
        <f>IF(INDEX('Discl output_ class'!$B:$T,MATCH('Class output'!$A580,'Discl output_ class'!$B:$B,FALSE),MATCH('Class output'!O$1,'Discl output_ class'!$B$1:$T$1,FALSE))=0,0,'Inq6 adjusted class'!R580)</f>
        <v>11130.086843926179</v>
      </c>
      <c r="P580" s="39">
        <f>IF(INDEX('Discl output_ class'!$B:$T,MATCH('Class output'!$A580,'Discl output_ class'!$B:$B,FALSE),MATCH('Class output'!P$1,'Discl output_ class'!$B$1:$T$1,FALSE))=0,0,'Inq6 adjusted class'!S580)</f>
        <v>14799.561791403898</v>
      </c>
      <c r="Q580" s="39">
        <f>IF(INDEX('Discl output_ class'!$B:$T,MATCH('Class output'!$A580,'Discl output_ class'!$B:$B,FALSE),MATCH('Class output'!Q$1,'Discl output_ class'!$B$1:$T$1,FALSE))=0,0,'Inq6 adjusted class'!T580)</f>
        <v>13040.987264989579</v>
      </c>
      <c r="R580" s="39">
        <f>IF(INDEX('Discl output_ class'!$B:$T,MATCH('Class output'!$A580,'Discl output_ class'!$B:$B,FALSE),MATCH('Class output'!R$1,'Discl output_ class'!$B$1:$T$1,FALSE))=0,0,'Inq6 adjusted class'!U580)</f>
        <v>16652.554093728497</v>
      </c>
      <c r="S580" s="39">
        <f>IF(INDEX('Discl output_ class'!$B:$T,MATCH('Class output'!$A580,'Discl output_ class'!$B:$B,FALSE),MATCH('Class output'!S$1,'Discl output_ class'!$B$1:$T$1,FALSE))=0,0,'Inq6 adjusted class'!V580)</f>
        <v>16785.337834742597</v>
      </c>
      <c r="T580" s="39">
        <f>IFERROR(VLOOKUP(A580,'Output A'!B:E,4,FALSE),0)</f>
        <v>16032.26</v>
      </c>
    </row>
    <row r="581" spans="1:20" x14ac:dyDescent="0.3">
      <c r="A581" s="6">
        <f>'Discl output_ class'!B581</f>
        <v>9002</v>
      </c>
      <c r="B581" s="39">
        <f>IF(INDEX('Discl output_ class'!$B:$T,MATCH('Class output'!$A581,'Discl output_ class'!$B:$B,FALSE),MATCH('Class output'!B$1,'Discl output_ class'!$B$1:$T$1,FALSE))=0,0,'Inq6 adjusted class'!E581)</f>
        <v>746.10706362269241</v>
      </c>
      <c r="C581" s="39">
        <f>IF(INDEX('Discl output_ class'!$B:$T,MATCH('Class output'!$A581,'Discl output_ class'!$B:$B,FALSE),MATCH('Class output'!C$1,'Discl output_ class'!$B$1:$T$1,FALSE))=0,0,'Inq6 adjusted class'!F581)</f>
        <v>847.72905528580475</v>
      </c>
      <c r="D581" s="39">
        <f>IF(INDEX('Discl output_ class'!$B:$T,MATCH('Class output'!$A581,'Discl output_ class'!$B:$B,FALSE),MATCH('Class output'!D$1,'Discl output_ class'!$B$1:$T$1,FALSE))=0,0,'Inq6 adjusted class'!G581)</f>
        <v>826.65905297828226</v>
      </c>
      <c r="E581" s="39">
        <f>IF(INDEX('Discl output_ class'!$B:$T,MATCH('Class output'!$A581,'Discl output_ class'!$B:$B,FALSE),MATCH('Class output'!E$1,'Discl output_ class'!$B$1:$T$1,FALSE))=0,0,'Inq6 adjusted class'!H581)</f>
        <v>904.121860957173</v>
      </c>
      <c r="F581" s="39">
        <f>IF(INDEX('Discl output_ class'!$B:$T,MATCH('Class output'!$A581,'Discl output_ class'!$B:$B,FALSE),MATCH('Class output'!F$1,'Discl output_ class'!$B$1:$T$1,FALSE))=0,0,'Inq6 adjusted class'!I581)</f>
        <v>862.34213204896628</v>
      </c>
      <c r="G581" s="39">
        <f>IF(INDEX('Discl output_ class'!$B:$T,MATCH('Class output'!$A581,'Discl output_ class'!$B:$B,FALSE),MATCH('Class output'!G$1,'Discl output_ class'!$B$1:$T$1,FALSE))=0,0,'Inq6 adjusted class'!J581)</f>
        <v>772.50967590579853</v>
      </c>
      <c r="H581" s="39">
        <f>IF(INDEX('Discl output_ class'!$B:$T,MATCH('Class output'!$A581,'Discl output_ class'!$B:$B,FALSE),MATCH('Class output'!H$1,'Discl output_ class'!$B$1:$T$1,FALSE))=0,0,'Inq6 adjusted class'!K581)</f>
        <v>779.86480962219184</v>
      </c>
      <c r="I581" s="39">
        <f>IF(INDEX('Discl output_ class'!$B:$T,MATCH('Class output'!$A581,'Discl output_ class'!$B:$B,FALSE),MATCH('Class output'!I$1,'Discl output_ class'!$B$1:$T$1,FALSE))=0,0,'Inq6 adjusted class'!L581)</f>
        <v>746.16298329359563</v>
      </c>
      <c r="J581" s="39">
        <f>IF(INDEX('Discl output_ class'!$B:$T,MATCH('Class output'!$A581,'Discl output_ class'!$B:$B,FALSE),MATCH('Class output'!J$1,'Discl output_ class'!$B$1:$T$1,FALSE))=0,0,'Inq6 adjusted class'!M581)</f>
        <v>695.05830967886618</v>
      </c>
      <c r="K581" s="39">
        <f>IF(INDEX('Discl output_ class'!$B:$T,MATCH('Class output'!$A581,'Discl output_ class'!$B:$B,FALSE),MATCH('Class output'!K$1,'Discl output_ class'!$B$1:$T$1,FALSE))=0,0,'Inq6 adjusted class'!N581)</f>
        <v>970.07595250379472</v>
      </c>
      <c r="L581" s="39">
        <f>IF(INDEX('Discl output_ class'!$B:$T,MATCH('Class output'!$A581,'Discl output_ class'!$B:$B,FALSE),MATCH('Class output'!L$1,'Discl output_ class'!$B$1:$T$1,FALSE))=0,0,'Inq6 adjusted class'!O581)</f>
        <v>466.27963074963378</v>
      </c>
      <c r="M581" s="39">
        <f>IF(INDEX('Discl output_ class'!$B:$T,MATCH('Class output'!$A581,'Discl output_ class'!$B:$B,FALSE),MATCH('Class output'!M$1,'Discl output_ class'!$B$1:$T$1,FALSE))=0,0,'Inq6 adjusted class'!P581)</f>
        <v>737.91018879325338</v>
      </c>
      <c r="N581" s="39">
        <f>IF(INDEX('Discl output_ class'!$B:$T,MATCH('Class output'!$A581,'Discl output_ class'!$B:$B,FALSE),MATCH('Class output'!N$1,'Discl output_ class'!$B$1:$T$1,FALSE))=0,0,'Inq6 adjusted class'!Q581)</f>
        <v>1324.5963359271764</v>
      </c>
      <c r="O581" s="39">
        <f>IF(INDEX('Discl output_ class'!$B:$T,MATCH('Class output'!$A581,'Discl output_ class'!$B:$B,FALSE),MATCH('Class output'!O$1,'Discl output_ class'!$B$1:$T$1,FALSE))=0,0,'Inq6 adjusted class'!R581)</f>
        <v>1345.731393695251</v>
      </c>
      <c r="P581" s="39">
        <f>IF(INDEX('Discl output_ class'!$B:$T,MATCH('Class output'!$A581,'Discl output_ class'!$B:$B,FALSE),MATCH('Class output'!P$1,'Discl output_ class'!$B$1:$T$1,FALSE))=0,0,'Inq6 adjusted class'!S581)</f>
        <v>2041.0500209866866</v>
      </c>
      <c r="Q581" s="39">
        <f>IF(INDEX('Discl output_ class'!$B:$T,MATCH('Class output'!$A581,'Discl output_ class'!$B:$B,FALSE),MATCH('Class output'!Q$1,'Discl output_ class'!$B$1:$T$1,FALSE))=0,0,'Inq6 adjusted class'!T581)</f>
        <v>2000.1317477646066</v>
      </c>
      <c r="R581" s="39">
        <f>IF(INDEX('Discl output_ class'!$B:$T,MATCH('Class output'!$A581,'Discl output_ class'!$B:$B,FALSE),MATCH('Class output'!R$1,'Discl output_ class'!$B$1:$T$1,FALSE))=0,0,'Inq6 adjusted class'!U581)</f>
        <v>3273.8725495653866</v>
      </c>
      <c r="S581" s="39">
        <f>IF(INDEX('Discl output_ class'!$B:$T,MATCH('Class output'!$A581,'Discl output_ class'!$B:$B,FALSE),MATCH('Class output'!S$1,'Discl output_ class'!$B$1:$T$1,FALSE))=0,0,'Inq6 adjusted class'!V581)</f>
        <v>3125.9238907180716</v>
      </c>
      <c r="T581" s="39">
        <f>IFERROR(VLOOKUP(A581,'Output A'!B:E,4,FALSE),0)</f>
        <v>3294.68</v>
      </c>
    </row>
    <row r="582" spans="1:20" x14ac:dyDescent="0.3">
      <c r="A582" s="6">
        <f>'Discl output_ class'!B582</f>
        <v>9003</v>
      </c>
      <c r="B582" s="39">
        <f>IF(INDEX('Discl output_ class'!$B:$T,MATCH('Class output'!$A582,'Discl output_ class'!$B:$B,FALSE),MATCH('Class output'!B$1,'Discl output_ class'!$B$1:$T$1,FALSE))=0,0,'Inq6 adjusted class'!E582)</f>
        <v>14505.859820736925</v>
      </c>
      <c r="C582" s="39">
        <f>IF(INDEX('Discl output_ class'!$B:$T,MATCH('Class output'!$A582,'Discl output_ class'!$B:$B,FALSE),MATCH('Class output'!C$1,'Discl output_ class'!$B$1:$T$1,FALSE))=0,0,'Inq6 adjusted class'!F582)</f>
        <v>16448.253866318835</v>
      </c>
      <c r="D582" s="39">
        <f>IF(INDEX('Discl output_ class'!$B:$T,MATCH('Class output'!$A582,'Discl output_ class'!$B:$B,FALSE),MATCH('Class output'!D$1,'Discl output_ class'!$B$1:$T$1,FALSE))=0,0,'Inq6 adjusted class'!G582)</f>
        <v>16008.886628239939</v>
      </c>
      <c r="E582" s="39">
        <f>IF(INDEX('Discl output_ class'!$B:$T,MATCH('Class output'!$A582,'Discl output_ class'!$B:$B,FALSE),MATCH('Class output'!E$1,'Discl output_ class'!$B$1:$T$1,FALSE))=0,0,'Inq6 adjusted class'!H582)</f>
        <v>17550.027386515409</v>
      </c>
      <c r="F582" s="39">
        <f>IF(INDEX('Discl output_ class'!$B:$T,MATCH('Class output'!$A582,'Discl output_ class'!$B:$B,FALSE),MATCH('Class output'!F$1,'Discl output_ class'!$B$1:$T$1,FALSE))=0,0,'Inq6 adjusted class'!I582)</f>
        <v>16770.071343476517</v>
      </c>
      <c r="G582" s="39">
        <f>IF(INDEX('Discl output_ class'!$B:$T,MATCH('Class output'!$A582,'Discl output_ class'!$B:$B,FALSE),MATCH('Class output'!G$1,'Discl output_ class'!$B$1:$T$1,FALSE))=0,0,'Inq6 adjusted class'!J582)</f>
        <v>15064.692909753354</v>
      </c>
      <c r="H582" s="39">
        <f>IF(INDEX('Discl output_ class'!$B:$T,MATCH('Class output'!$A582,'Discl output_ class'!$B:$B,FALSE),MATCH('Class output'!H$1,'Discl output_ class'!$B$1:$T$1,FALSE))=0,0,'Inq6 adjusted class'!K582)</f>
        <v>15177.366163481072</v>
      </c>
      <c r="I582" s="39">
        <f>IF(INDEX('Discl output_ class'!$B:$T,MATCH('Class output'!$A582,'Discl output_ class'!$B:$B,FALSE),MATCH('Class output'!I$1,'Discl output_ class'!$B$1:$T$1,FALSE))=0,0,'Inq6 adjusted class'!L582)</f>
        <v>14575.22104435427</v>
      </c>
      <c r="J582" s="39">
        <f>IF(INDEX('Discl output_ class'!$B:$T,MATCH('Class output'!$A582,'Discl output_ class'!$B:$B,FALSE),MATCH('Class output'!J$1,'Discl output_ class'!$B$1:$T$1,FALSE))=0,0,'Inq6 adjusted class'!M582)</f>
        <v>13623.087746300043</v>
      </c>
      <c r="K582" s="39">
        <f>IF(INDEX('Discl output_ class'!$B:$T,MATCH('Class output'!$A582,'Discl output_ class'!$B:$B,FALSE),MATCH('Class output'!K$1,'Discl output_ class'!$B$1:$T$1,FALSE))=0,0,'Inq6 adjusted class'!N582)</f>
        <v>14446.510218126494</v>
      </c>
      <c r="L582" s="39">
        <f>IF(INDEX('Discl output_ class'!$B:$T,MATCH('Class output'!$A582,'Discl output_ class'!$B:$B,FALSE),MATCH('Class output'!L$1,'Discl output_ class'!$B$1:$T$1,FALSE))=0,0,'Inq6 adjusted class'!O582)</f>
        <v>13359.900596604115</v>
      </c>
      <c r="M582" s="39">
        <f>IF(INDEX('Discl output_ class'!$B:$T,MATCH('Class output'!$A582,'Discl output_ class'!$B:$B,FALSE),MATCH('Class output'!M$1,'Discl output_ class'!$B$1:$T$1,FALSE))=0,0,'Inq6 adjusted class'!P582)</f>
        <v>5093.0848979083466</v>
      </c>
      <c r="N582" s="39">
        <f>IF(INDEX('Discl output_ class'!$B:$T,MATCH('Class output'!$A582,'Discl output_ class'!$B:$B,FALSE),MATCH('Class output'!N$1,'Discl output_ class'!$B$1:$T$1,FALSE))=0,0,'Inq6 adjusted class'!Q582)</f>
        <v>8101.1095029224998</v>
      </c>
      <c r="O582" s="39">
        <f>IF(INDEX('Discl output_ class'!$B:$T,MATCH('Class output'!$A582,'Discl output_ class'!$B:$B,FALSE),MATCH('Class output'!O$1,'Discl output_ class'!$B$1:$T$1,FALSE))=0,0,'Inq6 adjusted class'!R582)</f>
        <v>6959.6317213952125</v>
      </c>
      <c r="P582" s="39">
        <f>IF(INDEX('Discl output_ class'!$B:$T,MATCH('Class output'!$A582,'Discl output_ class'!$B:$B,FALSE),MATCH('Class output'!P$1,'Discl output_ class'!$B$1:$T$1,FALSE))=0,0,'Inq6 adjusted class'!S582)</f>
        <v>8744.009041582407</v>
      </c>
      <c r="Q582" s="39">
        <f>IF(INDEX('Discl output_ class'!$B:$T,MATCH('Class output'!$A582,'Discl output_ class'!$B:$B,FALSE),MATCH('Class output'!Q$1,'Discl output_ class'!$B$1:$T$1,FALSE))=0,0,'Inq6 adjusted class'!T582)</f>
        <v>8078.1459165538481</v>
      </c>
      <c r="R582" s="39">
        <f>IF(INDEX('Discl output_ class'!$B:$T,MATCH('Class output'!$A582,'Discl output_ class'!$B:$B,FALSE),MATCH('Class output'!R$1,'Discl output_ class'!$B$1:$T$1,FALSE))=0,0,'Inq6 adjusted class'!U582)</f>
        <v>11096.757803706274</v>
      </c>
      <c r="S582" s="39">
        <f>IF(INDEX('Discl output_ class'!$B:$T,MATCH('Class output'!$A582,'Discl output_ class'!$B:$B,FALSE),MATCH('Class output'!S$1,'Discl output_ class'!$B$1:$T$1,FALSE))=0,0,'Inq6 adjusted class'!V582)</f>
        <v>9933.9747974769034</v>
      </c>
      <c r="T582" s="39">
        <f>IFERROR(VLOOKUP(A582,'Output A'!B:E,4,FALSE),0)</f>
        <v>9835.6299999999992</v>
      </c>
    </row>
    <row r="583" spans="1:20" x14ac:dyDescent="0.3">
      <c r="A583" s="6">
        <f>'Discl output_ class'!B583</f>
        <v>9004</v>
      </c>
      <c r="B583" s="39">
        <f>IF(INDEX('Discl output_ class'!$B:$T,MATCH('Class output'!$A583,'Discl output_ class'!$B:$B,FALSE),MATCH('Class output'!B$1,'Discl output_ class'!$B$1:$T$1,FALSE))=0,0,'Inq6 adjusted class'!E583)</f>
        <v>4321.462273696754</v>
      </c>
      <c r="C583" s="39">
        <f>IF(INDEX('Discl output_ class'!$B:$T,MATCH('Class output'!$A583,'Discl output_ class'!$B:$B,FALSE),MATCH('Class output'!C$1,'Discl output_ class'!$B$1:$T$1,FALSE))=0,0,'Inq6 adjusted class'!F583)</f>
        <v>5237.1880463174648</v>
      </c>
      <c r="D583" s="39">
        <f>IF(INDEX('Discl output_ class'!$B:$T,MATCH('Class output'!$A583,'Discl output_ class'!$B:$B,FALSE),MATCH('Class output'!D$1,'Discl output_ class'!$B$1:$T$1,FALSE))=0,0,'Inq6 adjusted class'!G583)</f>
        <v>5037.001488666614</v>
      </c>
      <c r="E583" s="39">
        <f>IF(INDEX('Discl output_ class'!$B:$T,MATCH('Class output'!$A583,'Discl output_ class'!$B:$B,FALSE),MATCH('Class output'!E$1,'Discl output_ class'!$B$1:$T$1,FALSE))=0,0,'Inq6 adjusted class'!H583)</f>
        <v>4904.0849062001662</v>
      </c>
      <c r="F583" s="39">
        <f>IF(INDEX('Discl output_ class'!$B:$T,MATCH('Class output'!$A583,'Discl output_ class'!$B:$B,FALSE),MATCH('Class output'!F$1,'Discl output_ class'!$B$1:$T$1,FALSE))=0,0,'Inq6 adjusted class'!I583)</f>
        <v>5286.8449969883504</v>
      </c>
      <c r="G583" s="39">
        <f>IF(INDEX('Discl output_ class'!$B:$T,MATCH('Class output'!$A583,'Discl output_ class'!$B:$B,FALSE),MATCH('Class output'!G$1,'Discl output_ class'!$B$1:$T$1,FALSE))=0,0,'Inq6 adjusted class'!J583)</f>
        <v>4815.8283696495009</v>
      </c>
      <c r="H583" s="39">
        <f>IF(INDEX('Discl output_ class'!$B:$T,MATCH('Class output'!$A583,'Discl output_ class'!$B:$B,FALSE),MATCH('Class output'!H$1,'Discl output_ class'!$B$1:$T$1,FALSE))=0,0,'Inq6 adjusted class'!K583)</f>
        <v>4778.1063780088189</v>
      </c>
      <c r="I583" s="39">
        <f>IF(INDEX('Discl output_ class'!$B:$T,MATCH('Class output'!$A583,'Discl output_ class'!$B:$B,FALSE),MATCH('Class output'!I$1,'Discl output_ class'!$B$1:$T$1,FALSE))=0,0,'Inq6 adjusted class'!L583)</f>
        <v>4943.7720598171518</v>
      </c>
      <c r="J583" s="39">
        <f>IF(INDEX('Discl output_ class'!$B:$T,MATCH('Class output'!$A583,'Discl output_ class'!$B:$B,FALSE),MATCH('Class output'!J$1,'Discl output_ class'!$B$1:$T$1,FALSE))=0,0,'Inq6 adjusted class'!M583)</f>
        <v>3550.2778142630327</v>
      </c>
      <c r="K583" s="39">
        <f>IF(INDEX('Discl output_ class'!$B:$T,MATCH('Class output'!$A583,'Discl output_ class'!$B:$B,FALSE),MATCH('Class output'!K$1,'Discl output_ class'!$B$1:$T$1,FALSE))=0,0,'Inq6 adjusted class'!N583)</f>
        <v>4136.3335151018</v>
      </c>
      <c r="L583" s="39">
        <f>IF(INDEX('Discl output_ class'!$B:$T,MATCH('Class output'!$A583,'Discl output_ class'!$B:$B,FALSE),MATCH('Class output'!L$1,'Discl output_ class'!$B$1:$T$1,FALSE))=0,0,'Inq6 adjusted class'!O583)</f>
        <v>3765.8105304190517</v>
      </c>
      <c r="M583" s="39">
        <f>IF(INDEX('Discl output_ class'!$B:$T,MATCH('Class output'!$A583,'Discl output_ class'!$B:$B,FALSE),MATCH('Class output'!M$1,'Discl output_ class'!$B$1:$T$1,FALSE))=0,0,'Inq6 adjusted class'!P583)</f>
        <v>2442.1945629511865</v>
      </c>
      <c r="N583" s="39">
        <f>IF(INDEX('Discl output_ class'!$B:$T,MATCH('Class output'!$A583,'Discl output_ class'!$B:$B,FALSE),MATCH('Class output'!N$1,'Discl output_ class'!$B$1:$T$1,FALSE))=0,0,'Inq6 adjusted class'!Q583)</f>
        <v>3286.8207282766789</v>
      </c>
      <c r="O583" s="39">
        <f>IF(INDEX('Discl output_ class'!$B:$T,MATCH('Class output'!$A583,'Discl output_ class'!$B:$B,FALSE),MATCH('Class output'!O$1,'Discl output_ class'!$B$1:$T$1,FALSE))=0,0,'Inq6 adjusted class'!R583)</f>
        <v>3419.2654257098452</v>
      </c>
      <c r="P583" s="39">
        <f>IF(INDEX('Discl output_ class'!$B:$T,MATCH('Class output'!$A583,'Discl output_ class'!$B:$B,FALSE),MATCH('Class output'!P$1,'Discl output_ class'!$B$1:$T$1,FALSE))=0,0,'Inq6 adjusted class'!S583)</f>
        <v>4353.9349723524601</v>
      </c>
      <c r="Q583" s="39">
        <f>IF(INDEX('Discl output_ class'!$B:$T,MATCH('Class output'!$A583,'Discl output_ class'!$B:$B,FALSE),MATCH('Class output'!Q$1,'Discl output_ class'!$B$1:$T$1,FALSE))=0,0,'Inq6 adjusted class'!T583)</f>
        <v>4295.2373753258153</v>
      </c>
      <c r="R583" s="39">
        <f>IF(INDEX('Discl output_ class'!$B:$T,MATCH('Class output'!$A583,'Discl output_ class'!$B:$B,FALSE),MATCH('Class output'!R$1,'Discl output_ class'!$B$1:$T$1,FALSE))=0,0,'Inq6 adjusted class'!U583)</f>
        <v>4688.1632318164993</v>
      </c>
      <c r="S583" s="39">
        <f>IF(INDEX('Discl output_ class'!$B:$T,MATCH('Class output'!$A583,'Discl output_ class'!$B:$B,FALSE),MATCH('Class output'!S$1,'Discl output_ class'!$B$1:$T$1,FALSE))=0,0,'Inq6 adjusted class'!V583)</f>
        <v>4539.0868870223758</v>
      </c>
      <c r="T583" s="39">
        <f>IFERROR(VLOOKUP(A583,'Output A'!B:E,4,FALSE),0)</f>
        <v>4594.59</v>
      </c>
    </row>
    <row r="584" spans="1:20" x14ac:dyDescent="0.3">
      <c r="A584" s="6">
        <f>'Discl output_ class'!B584</f>
        <v>9101</v>
      </c>
      <c r="B584" s="39">
        <f>IF(INDEX('Discl output_ class'!$B:$T,MATCH('Class output'!$A584,'Discl output_ class'!$B:$B,FALSE),MATCH('Class output'!B$1,'Discl output_ class'!$B$1:$T$1,FALSE))=0,0,'Inq6 adjusted class'!E584)</f>
        <v>6234.5768205874811</v>
      </c>
      <c r="C584" s="39">
        <f>IF(INDEX('Discl output_ class'!$B:$T,MATCH('Class output'!$A584,'Discl output_ class'!$B:$B,FALSE),MATCH('Class output'!C$1,'Discl output_ class'!$B$1:$T$1,FALSE))=0,0,'Inq6 adjusted class'!F584)</f>
        <v>5839.3889715247606</v>
      </c>
      <c r="D584" s="39">
        <f>IF(INDEX('Discl output_ class'!$B:$T,MATCH('Class output'!$A584,'Discl output_ class'!$B:$B,FALSE),MATCH('Class output'!D$1,'Discl output_ class'!$B$1:$T$1,FALSE))=0,0,'Inq6 adjusted class'!G584)</f>
        <v>6180.1179005028807</v>
      </c>
      <c r="E584" s="39">
        <f>IF(INDEX('Discl output_ class'!$B:$T,MATCH('Class output'!$A584,'Discl output_ class'!$B:$B,FALSE),MATCH('Class output'!E$1,'Discl output_ class'!$B$1:$T$1,FALSE))=0,0,'Inq6 adjusted class'!H584)</f>
        <v>5936.670036529832</v>
      </c>
      <c r="F584" s="39">
        <f>IF(INDEX('Discl output_ class'!$B:$T,MATCH('Class output'!$A584,'Discl output_ class'!$B:$B,FALSE),MATCH('Class output'!F$1,'Discl output_ class'!$B$1:$T$1,FALSE))=0,0,'Inq6 adjusted class'!I584)</f>
        <v>7076.9164996257368</v>
      </c>
      <c r="G584" s="39">
        <f>IF(INDEX('Discl output_ class'!$B:$T,MATCH('Class output'!$A584,'Discl output_ class'!$B:$B,FALSE),MATCH('Class output'!G$1,'Discl output_ class'!$B$1:$T$1,FALSE))=0,0,'Inq6 adjusted class'!J584)</f>
        <v>6650.4385605364751</v>
      </c>
      <c r="H584" s="39">
        <f>IF(INDEX('Discl output_ class'!$B:$T,MATCH('Class output'!$A584,'Discl output_ class'!$B:$B,FALSE),MATCH('Class output'!H$1,'Discl output_ class'!$B$1:$T$1,FALSE))=0,0,'Inq6 adjusted class'!K584)</f>
        <v>7708.1438267761041</v>
      </c>
      <c r="I584" s="39">
        <f>IF(INDEX('Discl output_ class'!$B:$T,MATCH('Class output'!$A584,'Discl output_ class'!$B:$B,FALSE),MATCH('Class output'!I$1,'Discl output_ class'!$B$1:$T$1,FALSE))=0,0,'Inq6 adjusted class'!L584)</f>
        <v>7714.6007529743165</v>
      </c>
      <c r="J584" s="39">
        <f>IF(INDEX('Discl output_ class'!$B:$T,MATCH('Class output'!$A584,'Discl output_ class'!$B:$B,FALSE),MATCH('Class output'!J$1,'Discl output_ class'!$B$1:$T$1,FALSE))=0,0,'Inq6 adjusted class'!M584)</f>
        <v>7605.2220832799549</v>
      </c>
      <c r="K584" s="39">
        <f>IF(INDEX('Discl output_ class'!$B:$T,MATCH('Class output'!$A584,'Discl output_ class'!$B:$B,FALSE),MATCH('Class output'!K$1,'Discl output_ class'!$B$1:$T$1,FALSE))=0,0,'Inq6 adjusted class'!N584)</f>
        <v>7627.2320981964913</v>
      </c>
      <c r="L584" s="39">
        <f>IF(INDEX('Discl output_ class'!$B:$T,MATCH('Class output'!$A584,'Discl output_ class'!$B:$B,FALSE),MATCH('Class output'!L$1,'Discl output_ class'!$B$1:$T$1,FALSE))=0,0,'Inq6 adjusted class'!O584)</f>
        <v>6905.345424393211</v>
      </c>
      <c r="M584" s="39">
        <f>IF(INDEX('Discl output_ class'!$B:$T,MATCH('Class output'!$A584,'Discl output_ class'!$B:$B,FALSE),MATCH('Class output'!M$1,'Discl output_ class'!$B$1:$T$1,FALSE))=0,0,'Inq6 adjusted class'!P584)</f>
        <v>8530.5172931920497</v>
      </c>
      <c r="N584" s="39">
        <f>IF(INDEX('Discl output_ class'!$B:$T,MATCH('Class output'!$A584,'Discl output_ class'!$B:$B,FALSE),MATCH('Class output'!N$1,'Discl output_ class'!$B$1:$T$1,FALSE))=0,0,'Inq6 adjusted class'!Q584)</f>
        <v>7435.0046598338458</v>
      </c>
      <c r="O584" s="39">
        <f>IF(INDEX('Discl output_ class'!$B:$T,MATCH('Class output'!$A584,'Discl output_ class'!$B:$B,FALSE),MATCH('Class output'!O$1,'Discl output_ class'!$B$1:$T$1,FALSE))=0,0,'Inq6 adjusted class'!R584)</f>
        <v>7319.1642235653562</v>
      </c>
      <c r="P584" s="39">
        <f>IF(INDEX('Discl output_ class'!$B:$T,MATCH('Class output'!$A584,'Discl output_ class'!$B:$B,FALSE),MATCH('Class output'!P$1,'Discl output_ class'!$B$1:$T$1,FALSE))=0,0,'Inq6 adjusted class'!S584)</f>
        <v>6579.6788635069634</v>
      </c>
      <c r="Q584" s="39">
        <f>IF(INDEX('Discl output_ class'!$B:$T,MATCH('Class output'!$A584,'Discl output_ class'!$B:$B,FALSE),MATCH('Class output'!Q$1,'Discl output_ class'!$B$1:$T$1,FALSE))=0,0,'Inq6 adjusted class'!T584)</f>
        <v>5977.1027569643666</v>
      </c>
      <c r="R584" s="39">
        <f>IF(INDEX('Discl output_ class'!$B:$T,MATCH('Class output'!$A584,'Discl output_ class'!$B:$B,FALSE),MATCH('Class output'!R$1,'Discl output_ class'!$B$1:$T$1,FALSE))=0,0,'Inq6 adjusted class'!U584)</f>
        <v>5946.7493697297732</v>
      </c>
      <c r="S584" s="39">
        <f>IF(INDEX('Discl output_ class'!$B:$T,MATCH('Class output'!$A584,'Discl output_ class'!$B:$B,FALSE),MATCH('Class output'!S$1,'Discl output_ class'!$B$1:$T$1,FALSE))=0,0,'Inq6 adjusted class'!V584)</f>
        <v>6436.8452087290707</v>
      </c>
      <c r="T584" s="39">
        <f>IFERROR(VLOOKUP(A584,'Output A'!B:E,4,FALSE),0)</f>
        <v>6649.54</v>
      </c>
    </row>
    <row r="585" spans="1:20" x14ac:dyDescent="0.3">
      <c r="A585" s="6">
        <f>'Discl output_ class'!B585</f>
        <v>9102</v>
      </c>
      <c r="B585" s="39">
        <f>IF(INDEX('Discl output_ class'!$B:$T,MATCH('Class output'!$A585,'Discl output_ class'!$B:$B,FALSE),MATCH('Class output'!B$1,'Discl output_ class'!$B$1:$T$1,FALSE))=0,0,'Inq6 adjusted class'!E585)</f>
        <v>6302.0122799687006</v>
      </c>
      <c r="C585" s="39">
        <f>IF(INDEX('Discl output_ class'!$B:$T,MATCH('Class output'!$A585,'Discl output_ class'!$B:$B,FALSE),MATCH('Class output'!C$1,'Discl output_ class'!$B$1:$T$1,FALSE))=0,0,'Inq6 adjusted class'!F585)</f>
        <v>7785.1340937015757</v>
      </c>
      <c r="D585" s="39">
        <f>IF(INDEX('Discl output_ class'!$B:$T,MATCH('Class output'!$A585,'Discl output_ class'!$B:$B,FALSE),MATCH('Class output'!D$1,'Discl output_ class'!$B$1:$T$1,FALSE))=0,0,'Inq6 adjusted class'!G585)</f>
        <v>6029.1864357189525</v>
      </c>
      <c r="E585" s="39">
        <f>IF(INDEX('Discl output_ class'!$B:$T,MATCH('Class output'!$A585,'Discl output_ class'!$B:$B,FALSE),MATCH('Class output'!E$1,'Discl output_ class'!$B$1:$T$1,FALSE))=0,0,'Inq6 adjusted class'!H585)</f>
        <v>6097.6739448037461</v>
      </c>
      <c r="F585" s="39">
        <f>IF(INDEX('Discl output_ class'!$B:$T,MATCH('Class output'!$A585,'Discl output_ class'!$B:$B,FALSE),MATCH('Class output'!F$1,'Discl output_ class'!$B$1:$T$1,FALSE))=0,0,'Inq6 adjusted class'!I585)</f>
        <v>8356.7357405689672</v>
      </c>
      <c r="G585" s="39">
        <f>IF(INDEX('Discl output_ class'!$B:$T,MATCH('Class output'!$A585,'Discl output_ class'!$B:$B,FALSE),MATCH('Class output'!G$1,'Discl output_ class'!$B$1:$T$1,FALSE))=0,0,'Inq6 adjusted class'!J585)</f>
        <v>7258.3399687040028</v>
      </c>
      <c r="H585" s="39">
        <f>IF(INDEX('Discl output_ class'!$B:$T,MATCH('Class output'!$A585,'Discl output_ class'!$B:$B,FALSE),MATCH('Class output'!H$1,'Discl output_ class'!$B$1:$T$1,FALSE))=0,0,'Inq6 adjusted class'!K585)</f>
        <v>7153.81931023163</v>
      </c>
      <c r="I585" s="39">
        <f>IF(INDEX('Discl output_ class'!$B:$T,MATCH('Class output'!$A585,'Discl output_ class'!$B:$B,FALSE),MATCH('Class output'!I$1,'Discl output_ class'!$B$1:$T$1,FALSE))=0,0,'Inq6 adjusted class'!L585)</f>
        <v>7492.6778020885613</v>
      </c>
      <c r="J585" s="39">
        <f>IF(INDEX('Discl output_ class'!$B:$T,MATCH('Class output'!$A585,'Discl output_ class'!$B:$B,FALSE),MATCH('Class output'!J$1,'Discl output_ class'!$B$1:$T$1,FALSE))=0,0,'Inq6 adjusted class'!M585)</f>
        <v>7728.5015146201431</v>
      </c>
      <c r="K585" s="39">
        <f>IF(INDEX('Discl output_ class'!$B:$T,MATCH('Class output'!$A585,'Discl output_ class'!$B:$B,FALSE),MATCH('Class output'!K$1,'Discl output_ class'!$B$1:$T$1,FALSE))=0,0,'Inq6 adjusted class'!N585)</f>
        <v>7569.9713134282074</v>
      </c>
      <c r="L585" s="39">
        <f>IF(INDEX('Discl output_ class'!$B:$T,MATCH('Class output'!$A585,'Discl output_ class'!$B:$B,FALSE),MATCH('Class output'!L$1,'Discl output_ class'!$B$1:$T$1,FALSE))=0,0,'Inq6 adjusted class'!O585)</f>
        <v>7699.8282954424467</v>
      </c>
      <c r="M585" s="39">
        <f>IF(INDEX('Discl output_ class'!$B:$T,MATCH('Class output'!$A585,'Discl output_ class'!$B:$B,FALSE),MATCH('Class output'!M$1,'Discl output_ class'!$B$1:$T$1,FALSE))=0,0,'Inq6 adjusted class'!P585)</f>
        <v>9110.9408206092321</v>
      </c>
      <c r="N585" s="39">
        <f>IF(INDEX('Discl output_ class'!$B:$T,MATCH('Class output'!$A585,'Discl output_ class'!$B:$B,FALSE),MATCH('Class output'!N$1,'Discl output_ class'!$B$1:$T$1,FALSE))=0,0,'Inq6 adjusted class'!Q585)</f>
        <v>8641.9052873993223</v>
      </c>
      <c r="O585" s="39">
        <f>IF(INDEX('Discl output_ class'!$B:$T,MATCH('Class output'!$A585,'Discl output_ class'!$B:$B,FALSE),MATCH('Class output'!O$1,'Discl output_ class'!$B$1:$T$1,FALSE))=0,0,'Inq6 adjusted class'!R585)</f>
        <v>8556.5810608271095</v>
      </c>
      <c r="P585" s="39">
        <f>IF(INDEX('Discl output_ class'!$B:$T,MATCH('Class output'!$A585,'Discl output_ class'!$B:$B,FALSE),MATCH('Class output'!P$1,'Discl output_ class'!$B$1:$T$1,FALSE))=0,0,'Inq6 adjusted class'!S585)</f>
        <v>8968.818559483836</v>
      </c>
      <c r="Q585" s="39">
        <f>IF(INDEX('Discl output_ class'!$B:$T,MATCH('Class output'!$A585,'Discl output_ class'!$B:$B,FALSE),MATCH('Class output'!Q$1,'Discl output_ class'!$B$1:$T$1,FALSE))=0,0,'Inq6 adjusted class'!T585)</f>
        <v>8399.6961753795767</v>
      </c>
      <c r="R585" s="39">
        <f>IF(INDEX('Discl output_ class'!$B:$T,MATCH('Class output'!$A585,'Discl output_ class'!$B:$B,FALSE),MATCH('Class output'!R$1,'Discl output_ class'!$B$1:$T$1,FALSE))=0,0,'Inq6 adjusted class'!U585)</f>
        <v>8514.4233462847697</v>
      </c>
      <c r="S585" s="39">
        <f>IF(INDEX('Discl output_ class'!$B:$T,MATCH('Class output'!$A585,'Discl output_ class'!$B:$B,FALSE),MATCH('Class output'!S$1,'Discl output_ class'!$B$1:$T$1,FALSE))=0,0,'Inq6 adjusted class'!V585)</f>
        <v>9345.732007997949</v>
      </c>
      <c r="T585" s="39">
        <f>IFERROR(VLOOKUP(A585,'Output A'!B:E,4,FALSE),0)</f>
        <v>12337.33</v>
      </c>
    </row>
    <row r="586" spans="1:20" x14ac:dyDescent="0.3">
      <c r="A586" s="6">
        <f>'Discl output_ class'!B586</f>
        <v>9103</v>
      </c>
      <c r="B586" s="39">
        <f>IF(INDEX('Discl output_ class'!$B:$T,MATCH('Class output'!$A586,'Discl output_ class'!$B:$B,FALSE),MATCH('Class output'!B$1,'Discl output_ class'!$B$1:$T$1,FALSE))=0,0,'Inq6 adjusted class'!E586)</f>
        <v>0</v>
      </c>
      <c r="C586" s="39">
        <f>IF(INDEX('Discl output_ class'!$B:$T,MATCH('Class output'!$A586,'Discl output_ class'!$B:$B,FALSE),MATCH('Class output'!C$1,'Discl output_ class'!$B$1:$T$1,FALSE))=0,0,'Inq6 adjusted class'!F586)</f>
        <v>0</v>
      </c>
      <c r="D586" s="39">
        <f>IF(INDEX('Discl output_ class'!$B:$T,MATCH('Class output'!$A586,'Discl output_ class'!$B:$B,FALSE),MATCH('Class output'!D$1,'Discl output_ class'!$B$1:$T$1,FALSE))=0,0,'Inq6 adjusted class'!G586)</f>
        <v>0</v>
      </c>
      <c r="E586" s="39">
        <f>IF(INDEX('Discl output_ class'!$B:$T,MATCH('Class output'!$A586,'Discl output_ class'!$B:$B,FALSE),MATCH('Class output'!E$1,'Discl output_ class'!$B$1:$T$1,FALSE))=0,0,'Inq6 adjusted class'!H586)</f>
        <v>0</v>
      </c>
      <c r="F586" s="39">
        <f>IF(INDEX('Discl output_ class'!$B:$T,MATCH('Class output'!$A586,'Discl output_ class'!$B:$B,FALSE),MATCH('Class output'!F$1,'Discl output_ class'!$B$1:$T$1,FALSE))=0,0,'Inq6 adjusted class'!I586)</f>
        <v>0</v>
      </c>
      <c r="G586" s="39">
        <f>IF(INDEX('Discl output_ class'!$B:$T,MATCH('Class output'!$A586,'Discl output_ class'!$B:$B,FALSE),MATCH('Class output'!G$1,'Discl output_ class'!$B$1:$T$1,FALSE))=0,0,'Inq6 adjusted class'!J586)</f>
        <v>0</v>
      </c>
      <c r="H586" s="39">
        <f>IF(INDEX('Discl output_ class'!$B:$T,MATCH('Class output'!$A586,'Discl output_ class'!$B:$B,FALSE),MATCH('Class output'!H$1,'Discl output_ class'!$B$1:$T$1,FALSE))=0,0,'Inq6 adjusted class'!K586)</f>
        <v>0</v>
      </c>
      <c r="I586" s="39">
        <f>IF(INDEX('Discl output_ class'!$B:$T,MATCH('Class output'!$A586,'Discl output_ class'!$B:$B,FALSE),MATCH('Class output'!I$1,'Discl output_ class'!$B$1:$T$1,FALSE))=0,0,'Inq6 adjusted class'!L586)</f>
        <v>0</v>
      </c>
      <c r="J586" s="39">
        <f>IF(INDEX('Discl output_ class'!$B:$T,MATCH('Class output'!$A586,'Discl output_ class'!$B:$B,FALSE),MATCH('Class output'!J$1,'Discl output_ class'!$B$1:$T$1,FALSE))=0,0,'Inq6 adjusted class'!M586)</f>
        <v>0</v>
      </c>
      <c r="K586" s="39">
        <f>IF(INDEX('Discl output_ class'!$B:$T,MATCH('Class output'!$A586,'Discl output_ class'!$B:$B,FALSE),MATCH('Class output'!K$1,'Discl output_ class'!$B$1:$T$1,FALSE))=0,0,'Inq6 adjusted class'!N586)</f>
        <v>0</v>
      </c>
      <c r="L586" s="39">
        <f>IF(INDEX('Discl output_ class'!$B:$T,MATCH('Class output'!$A586,'Discl output_ class'!$B:$B,FALSE),MATCH('Class output'!L$1,'Discl output_ class'!$B$1:$T$1,FALSE))=0,0,'Inq6 adjusted class'!O586)</f>
        <v>0</v>
      </c>
      <c r="M586" s="39">
        <f>IF(INDEX('Discl output_ class'!$B:$T,MATCH('Class output'!$A586,'Discl output_ class'!$B:$B,FALSE),MATCH('Class output'!M$1,'Discl output_ class'!$B$1:$T$1,FALSE))=0,0,'Inq6 adjusted class'!P586)</f>
        <v>1436.4650332820606</v>
      </c>
      <c r="N586" s="39">
        <f>IF(INDEX('Discl output_ class'!$B:$T,MATCH('Class output'!$A586,'Discl output_ class'!$B:$B,FALSE),MATCH('Class output'!N$1,'Discl output_ class'!$B$1:$T$1,FALSE))=0,0,'Inq6 adjusted class'!Q586)</f>
        <v>1381.1351967863391</v>
      </c>
      <c r="O586" s="39">
        <f>IF(INDEX('Discl output_ class'!$B:$T,MATCH('Class output'!$A586,'Discl output_ class'!$B:$B,FALSE),MATCH('Class output'!O$1,'Discl output_ class'!$B$1:$T$1,FALSE))=0,0,'Inq6 adjusted class'!R586)</f>
        <v>1303.6639355818679</v>
      </c>
      <c r="P586" s="39">
        <f>IF(INDEX('Discl output_ class'!$B:$T,MATCH('Class output'!$A586,'Discl output_ class'!$B:$B,FALSE),MATCH('Class output'!P$1,'Discl output_ class'!$B$1:$T$1,FALSE))=0,0,'Inq6 adjusted class'!S586)</f>
        <v>1249.6744137007579</v>
      </c>
      <c r="Q586" s="39">
        <f>IF(INDEX('Discl output_ class'!$B:$T,MATCH('Class output'!$A586,'Discl output_ class'!$B:$B,FALSE),MATCH('Class output'!Q$1,'Discl output_ class'!$B$1:$T$1,FALSE))=0,0,'Inq6 adjusted class'!T586)</f>
        <v>1137.4121986635573</v>
      </c>
      <c r="R586" s="39">
        <f>IF(INDEX('Discl output_ class'!$B:$T,MATCH('Class output'!$A586,'Discl output_ class'!$B:$B,FALSE),MATCH('Class output'!R$1,'Discl output_ class'!$B$1:$T$1,FALSE))=0,0,'Inq6 adjusted class'!U586)</f>
        <v>1193.9901164759729</v>
      </c>
      <c r="S586" s="39">
        <f>IF(INDEX('Discl output_ class'!$B:$T,MATCH('Class output'!$A586,'Discl output_ class'!$B:$B,FALSE),MATCH('Class output'!S$1,'Discl output_ class'!$B$1:$T$1,FALSE))=0,0,'Inq6 adjusted class'!V586)</f>
        <v>1603.8195903332007</v>
      </c>
      <c r="T586" s="39">
        <f>IFERROR(VLOOKUP(A586,'Output A'!B:E,4,FALSE),0)</f>
        <v>2416.7600000000002</v>
      </c>
    </row>
    <row r="587" spans="1:20" x14ac:dyDescent="0.3">
      <c r="A587" s="6">
        <f>'Discl output_ class'!B587</f>
        <v>9104</v>
      </c>
      <c r="B587" s="39">
        <f>IF(INDEX('Discl output_ class'!$B:$T,MATCH('Class output'!$A587,'Discl output_ class'!$B:$B,FALSE),MATCH('Class output'!B$1,'Discl output_ class'!$B$1:$T$1,FALSE))=0,0,'Inq6 adjusted class'!E587)</f>
        <v>0</v>
      </c>
      <c r="C587" s="39">
        <f>IF(INDEX('Discl output_ class'!$B:$T,MATCH('Class output'!$A587,'Discl output_ class'!$B:$B,FALSE),MATCH('Class output'!C$1,'Discl output_ class'!$B$1:$T$1,FALSE))=0,0,'Inq6 adjusted class'!F587)</f>
        <v>0</v>
      </c>
      <c r="D587" s="39">
        <f>IF(INDEX('Discl output_ class'!$B:$T,MATCH('Class output'!$A587,'Discl output_ class'!$B:$B,FALSE),MATCH('Class output'!D$1,'Discl output_ class'!$B$1:$T$1,FALSE))=0,0,'Inq6 adjusted class'!G587)</f>
        <v>0</v>
      </c>
      <c r="E587" s="39">
        <f>IF(INDEX('Discl output_ class'!$B:$T,MATCH('Class output'!$A587,'Discl output_ class'!$B:$B,FALSE),MATCH('Class output'!E$1,'Discl output_ class'!$B$1:$T$1,FALSE))=0,0,'Inq6 adjusted class'!H587)</f>
        <v>0</v>
      </c>
      <c r="F587" s="39">
        <f>IF(INDEX('Discl output_ class'!$B:$T,MATCH('Class output'!$A587,'Discl output_ class'!$B:$B,FALSE),MATCH('Class output'!F$1,'Discl output_ class'!$B$1:$T$1,FALSE))=0,0,'Inq6 adjusted class'!I587)</f>
        <v>0</v>
      </c>
      <c r="G587" s="39">
        <f>IF(INDEX('Discl output_ class'!$B:$T,MATCH('Class output'!$A587,'Discl output_ class'!$B:$B,FALSE),MATCH('Class output'!G$1,'Discl output_ class'!$B$1:$T$1,FALSE))=0,0,'Inq6 adjusted class'!J587)</f>
        <v>0</v>
      </c>
      <c r="H587" s="39">
        <f>IF(INDEX('Discl output_ class'!$B:$T,MATCH('Class output'!$A587,'Discl output_ class'!$B:$B,FALSE),MATCH('Class output'!H$1,'Discl output_ class'!$B$1:$T$1,FALSE))=0,0,'Inq6 adjusted class'!K587)</f>
        <v>0</v>
      </c>
      <c r="I587" s="39">
        <f>IF(INDEX('Discl output_ class'!$B:$T,MATCH('Class output'!$A587,'Discl output_ class'!$B:$B,FALSE),MATCH('Class output'!I$1,'Discl output_ class'!$B$1:$T$1,FALSE))=0,0,'Inq6 adjusted class'!L587)</f>
        <v>0</v>
      </c>
      <c r="J587" s="39">
        <f>IF(INDEX('Discl output_ class'!$B:$T,MATCH('Class output'!$A587,'Discl output_ class'!$B:$B,FALSE),MATCH('Class output'!J$1,'Discl output_ class'!$B$1:$T$1,FALSE))=0,0,'Inq6 adjusted class'!M587)</f>
        <v>0</v>
      </c>
      <c r="K587" s="39">
        <f>IF(INDEX('Discl output_ class'!$B:$T,MATCH('Class output'!$A587,'Discl output_ class'!$B:$B,FALSE),MATCH('Class output'!K$1,'Discl output_ class'!$B$1:$T$1,FALSE))=0,0,'Inq6 adjusted class'!N587)</f>
        <v>0</v>
      </c>
      <c r="L587" s="39">
        <f>IF(INDEX('Discl output_ class'!$B:$T,MATCH('Class output'!$A587,'Discl output_ class'!$B:$B,FALSE),MATCH('Class output'!L$1,'Discl output_ class'!$B$1:$T$1,FALSE))=0,0,'Inq6 adjusted class'!O587)</f>
        <v>0</v>
      </c>
      <c r="M587" s="39">
        <f>IF(INDEX('Discl output_ class'!$B:$T,MATCH('Class output'!$A587,'Discl output_ class'!$B:$B,FALSE),MATCH('Class output'!M$1,'Discl output_ class'!$B$1:$T$1,FALSE))=0,0,'Inq6 adjusted class'!P587)</f>
        <v>1660.6211859208056</v>
      </c>
      <c r="N587" s="39">
        <f>IF(INDEX('Discl output_ class'!$B:$T,MATCH('Class output'!$A587,'Discl output_ class'!$B:$B,FALSE),MATCH('Class output'!N$1,'Discl output_ class'!$B$1:$T$1,FALSE))=0,0,'Inq6 adjusted class'!Q587)</f>
        <v>1508.9675353057155</v>
      </c>
      <c r="O587" s="39">
        <f>IF(INDEX('Discl output_ class'!$B:$T,MATCH('Class output'!$A587,'Discl output_ class'!$B:$B,FALSE),MATCH('Class output'!O$1,'Discl output_ class'!$B$1:$T$1,FALSE))=0,0,'Inq6 adjusted class'!R587)</f>
        <v>1413.5108038283679</v>
      </c>
      <c r="P587" s="39">
        <f>IF(INDEX('Discl output_ class'!$B:$T,MATCH('Class output'!$A587,'Discl output_ class'!$B:$B,FALSE),MATCH('Class output'!P$1,'Discl output_ class'!$B$1:$T$1,FALSE))=0,0,'Inq6 adjusted class'!S587)</f>
        <v>1548.4159306263807</v>
      </c>
      <c r="Q587" s="39">
        <f>IF(INDEX('Discl output_ class'!$B:$T,MATCH('Class output'!$A587,'Discl output_ class'!$B:$B,FALSE),MATCH('Class output'!Q$1,'Discl output_ class'!$B$1:$T$1,FALSE))=0,0,'Inq6 adjusted class'!T587)</f>
        <v>1564.4120729906028</v>
      </c>
      <c r="R587" s="39">
        <f>IF(INDEX('Discl output_ class'!$B:$T,MATCH('Class output'!$A587,'Discl output_ class'!$B:$B,FALSE),MATCH('Class output'!R$1,'Discl output_ class'!$B$1:$T$1,FALSE))=0,0,'Inq6 adjusted class'!U587)</f>
        <v>1634.7152470215092</v>
      </c>
      <c r="S587" s="39">
        <f>IF(INDEX('Discl output_ class'!$B:$T,MATCH('Class output'!$A587,'Discl output_ class'!$B:$B,FALSE),MATCH('Class output'!S$1,'Discl output_ class'!$B$1:$T$1,FALSE))=0,0,'Inq6 adjusted class'!V587)</f>
        <v>1978.8837935457464</v>
      </c>
      <c r="T587" s="39">
        <f>IFERROR(VLOOKUP(A587,'Output A'!B:E,4,FALSE),0)</f>
        <v>2712.77</v>
      </c>
    </row>
    <row r="588" spans="1:20" x14ac:dyDescent="0.3">
      <c r="A588" s="6">
        <f>'Discl output_ class'!B588</f>
        <v>9200</v>
      </c>
      <c r="B588" s="39">
        <f>IF(INDEX('Discl output_ class'!$B:$T,MATCH('Class output'!$A588,'Discl output_ class'!$B:$B,FALSE),MATCH('Class output'!B$1,'Discl output_ class'!$B$1:$T$1,FALSE))=0,0,'Inq6 adjusted class'!E588)</f>
        <v>13663.910376138219</v>
      </c>
      <c r="C588" s="39">
        <f>IF(INDEX('Discl output_ class'!$B:$T,MATCH('Class output'!$A588,'Discl output_ class'!$B:$B,FALSE),MATCH('Class output'!C$1,'Discl output_ class'!$B$1:$T$1,FALSE))=0,0,'Inq6 adjusted class'!F588)</f>
        <v>16058.371735938585</v>
      </c>
      <c r="D588" s="39">
        <f>IF(INDEX('Discl output_ class'!$B:$T,MATCH('Class output'!$A588,'Discl output_ class'!$B:$B,FALSE),MATCH('Class output'!D$1,'Discl output_ class'!$B$1:$T$1,FALSE))=0,0,'Inq6 adjusted class'!G588)</f>
        <v>17574.158196231769</v>
      </c>
      <c r="E588" s="39">
        <f>IF(INDEX('Discl output_ class'!$B:$T,MATCH('Class output'!$A588,'Discl output_ class'!$B:$B,FALSE),MATCH('Class output'!E$1,'Discl output_ class'!$B$1:$T$1,FALSE))=0,0,'Inq6 adjusted class'!H588)</f>
        <v>18010.433256970653</v>
      </c>
      <c r="F588" s="39">
        <f>IF(INDEX('Discl output_ class'!$B:$T,MATCH('Class output'!$A588,'Discl output_ class'!$B:$B,FALSE),MATCH('Class output'!F$1,'Discl output_ class'!$B$1:$T$1,FALSE))=0,0,'Inq6 adjusted class'!I588)</f>
        <v>18731.639956755742</v>
      </c>
      <c r="G588" s="39">
        <f>IF(INDEX('Discl output_ class'!$B:$T,MATCH('Class output'!$A588,'Discl output_ class'!$B:$B,FALSE),MATCH('Class output'!G$1,'Discl output_ class'!$B$1:$T$1,FALSE))=0,0,'Inq6 adjusted class'!J588)</f>
        <v>17714.314112015782</v>
      </c>
      <c r="H588" s="39">
        <f>IF(INDEX('Discl output_ class'!$B:$T,MATCH('Class output'!$A588,'Discl output_ class'!$B:$B,FALSE),MATCH('Class output'!H$1,'Discl output_ class'!$B$1:$T$1,FALSE))=0,0,'Inq6 adjusted class'!K588)</f>
        <v>17980.824062728934</v>
      </c>
      <c r="I588" s="39">
        <f>IF(INDEX('Discl output_ class'!$B:$T,MATCH('Class output'!$A588,'Discl output_ class'!$B:$B,FALSE),MATCH('Class output'!I$1,'Discl output_ class'!$B$1:$T$1,FALSE))=0,0,'Inq6 adjusted class'!L588)</f>
        <v>18302.285754464443</v>
      </c>
      <c r="J588" s="39">
        <f>IF(INDEX('Discl output_ class'!$B:$T,MATCH('Class output'!$A588,'Discl output_ class'!$B:$B,FALSE),MATCH('Class output'!J$1,'Discl output_ class'!$B$1:$T$1,FALSE))=0,0,'Inq6 adjusted class'!M588)</f>
        <v>20105.001836761418</v>
      </c>
      <c r="K588" s="39">
        <f>IF(INDEX('Discl output_ class'!$B:$T,MATCH('Class output'!$A588,'Discl output_ class'!$B:$B,FALSE),MATCH('Class output'!K$1,'Discl output_ class'!$B$1:$T$1,FALSE))=0,0,'Inq6 adjusted class'!N588)</f>
        <v>20440.282094008708</v>
      </c>
      <c r="L588" s="39">
        <f>IF(INDEX('Discl output_ class'!$B:$T,MATCH('Class output'!$A588,'Discl output_ class'!$B:$B,FALSE),MATCH('Class output'!L$1,'Discl output_ class'!$B$1:$T$1,FALSE))=0,0,'Inq6 adjusted class'!O588)</f>
        <v>21578.125877101495</v>
      </c>
      <c r="M588" s="39">
        <f>IF(INDEX('Discl output_ class'!$B:$T,MATCH('Class output'!$A588,'Discl output_ class'!$B:$B,FALSE),MATCH('Class output'!M$1,'Discl output_ class'!$B$1:$T$1,FALSE))=0,0,'Inq6 adjusted class'!P588)</f>
        <v>18227.771939050461</v>
      </c>
      <c r="N588" s="39">
        <f>IF(INDEX('Discl output_ class'!$B:$T,MATCH('Class output'!$A588,'Discl output_ class'!$B:$B,FALSE),MATCH('Class output'!N$1,'Discl output_ class'!$B$1:$T$1,FALSE))=0,0,'Inq6 adjusted class'!Q588)</f>
        <v>19522.808470093078</v>
      </c>
      <c r="O588" s="39">
        <f>IF(INDEX('Discl output_ class'!$B:$T,MATCH('Class output'!$A588,'Discl output_ class'!$B:$B,FALSE),MATCH('Class output'!O$1,'Discl output_ class'!$B$1:$T$1,FALSE))=0,0,'Inq6 adjusted class'!R588)</f>
        <v>19872.834088773117</v>
      </c>
      <c r="P588" s="39">
        <f>IF(INDEX('Discl output_ class'!$B:$T,MATCH('Class output'!$A588,'Discl output_ class'!$B:$B,FALSE),MATCH('Class output'!P$1,'Discl output_ class'!$B$1:$T$1,FALSE))=0,0,'Inq6 adjusted class'!S588)</f>
        <v>23119.570388813099</v>
      </c>
      <c r="Q588" s="39">
        <f>IF(INDEX('Discl output_ class'!$B:$T,MATCH('Class output'!$A588,'Discl output_ class'!$B:$B,FALSE),MATCH('Class output'!Q$1,'Discl output_ class'!$B$1:$T$1,FALSE))=0,0,'Inq6 adjusted class'!T588)</f>
        <v>21841.157429935211</v>
      </c>
      <c r="R588" s="39">
        <f>IF(INDEX('Discl output_ class'!$B:$T,MATCH('Class output'!$A588,'Discl output_ class'!$B:$B,FALSE),MATCH('Class output'!R$1,'Discl output_ class'!$B$1:$T$1,FALSE))=0,0,'Inq6 adjusted class'!U588)</f>
        <v>20050.055159147545</v>
      </c>
      <c r="S588" s="39">
        <f>IF(INDEX('Discl output_ class'!$B:$T,MATCH('Class output'!$A588,'Discl output_ class'!$B:$B,FALSE),MATCH('Class output'!S$1,'Discl output_ class'!$B$1:$T$1,FALSE))=0,0,'Inq6 adjusted class'!V588)</f>
        <v>21160.682334638692</v>
      </c>
      <c r="T588" s="39">
        <f>IFERROR(VLOOKUP(A588,'Output A'!B:E,4,FALSE),0)</f>
        <v>19457.68</v>
      </c>
    </row>
    <row r="589" spans="1:20" x14ac:dyDescent="0.3">
      <c r="A589" s="6">
        <f>'Discl output_ class'!B589</f>
        <v>9311</v>
      </c>
      <c r="B589" s="39">
        <f>IF(INDEX('Discl output_ class'!$B:$T,MATCH('Class output'!$A589,'Discl output_ class'!$B:$B,FALSE),MATCH('Class output'!B$1,'Discl output_ class'!$B$1:$T$1,FALSE))=0,0,'Inq6 adjusted class'!E589)</f>
        <v>8706.5173560241765</v>
      </c>
      <c r="C589" s="39">
        <f>IF(INDEX('Discl output_ class'!$B:$T,MATCH('Class output'!$A589,'Discl output_ class'!$B:$B,FALSE),MATCH('Class output'!C$1,'Discl output_ class'!$B$1:$T$1,FALSE))=0,0,'Inq6 adjusted class'!F589)</f>
        <v>9447.0214016495884</v>
      </c>
      <c r="D589" s="39">
        <f>IF(INDEX('Discl output_ class'!$B:$T,MATCH('Class output'!$A589,'Discl output_ class'!$B:$B,FALSE),MATCH('Class output'!D$1,'Discl output_ class'!$B$1:$T$1,FALSE))=0,0,'Inq6 adjusted class'!G589)</f>
        <v>10022.002329675861</v>
      </c>
      <c r="E589" s="39">
        <f>IF(INDEX('Discl output_ class'!$B:$T,MATCH('Class output'!$A589,'Discl output_ class'!$B:$B,FALSE),MATCH('Class output'!E$1,'Discl output_ class'!$B$1:$T$1,FALSE))=0,0,'Inq6 adjusted class'!H589)</f>
        <v>9054.4910299749099</v>
      </c>
      <c r="F589" s="39">
        <f>IF(INDEX('Discl output_ class'!$B:$T,MATCH('Class output'!$A589,'Discl output_ class'!$B:$B,FALSE),MATCH('Class output'!F$1,'Discl output_ class'!$B$1:$T$1,FALSE))=0,0,'Inq6 adjusted class'!I589)</f>
        <v>9332.0399734086459</v>
      </c>
      <c r="G589" s="39">
        <f>IF(INDEX('Discl output_ class'!$B:$T,MATCH('Class output'!$A589,'Discl output_ class'!$B:$B,FALSE),MATCH('Class output'!G$1,'Discl output_ class'!$B$1:$T$1,FALSE))=0,0,'Inq6 adjusted class'!J589)</f>
        <v>9755.2955344478705</v>
      </c>
      <c r="H589" s="39">
        <f>IF(INDEX('Discl output_ class'!$B:$T,MATCH('Class output'!$A589,'Discl output_ class'!$B:$B,FALSE),MATCH('Class output'!H$1,'Discl output_ class'!$B$1:$T$1,FALSE))=0,0,'Inq6 adjusted class'!K589)</f>
        <v>13181.173455264181</v>
      </c>
      <c r="I589" s="39">
        <f>IF(INDEX('Discl output_ class'!$B:$T,MATCH('Class output'!$A589,'Discl output_ class'!$B:$B,FALSE),MATCH('Class output'!I$1,'Discl output_ class'!$B$1:$T$1,FALSE))=0,0,'Inq6 adjusted class'!L589)</f>
        <v>13574.109911417398</v>
      </c>
      <c r="J589" s="39">
        <f>IF(INDEX('Discl output_ class'!$B:$T,MATCH('Class output'!$A589,'Discl output_ class'!$B:$B,FALSE),MATCH('Class output'!J$1,'Discl output_ class'!$B$1:$T$1,FALSE))=0,0,'Inq6 adjusted class'!M589)</f>
        <v>14108.787945102475</v>
      </c>
      <c r="K589" s="39">
        <f>IF(INDEX('Discl output_ class'!$B:$T,MATCH('Class output'!$A589,'Discl output_ class'!$B:$B,FALSE),MATCH('Class output'!K$1,'Discl output_ class'!$B$1:$T$1,FALSE))=0,0,'Inq6 adjusted class'!N589)</f>
        <v>13581.562957976021</v>
      </c>
      <c r="L589" s="39">
        <f>IF(INDEX('Discl output_ class'!$B:$T,MATCH('Class output'!$A589,'Discl output_ class'!$B:$B,FALSE),MATCH('Class output'!L$1,'Discl output_ class'!$B$1:$T$1,FALSE))=0,0,'Inq6 adjusted class'!O589)</f>
        <v>15281.150495137483</v>
      </c>
      <c r="M589" s="39">
        <f>IF(INDEX('Discl output_ class'!$B:$T,MATCH('Class output'!$A589,'Discl output_ class'!$B:$B,FALSE),MATCH('Class output'!M$1,'Discl output_ class'!$B$1:$T$1,FALSE))=0,0,'Inq6 adjusted class'!P589)</f>
        <v>16157.486825751155</v>
      </c>
      <c r="N589" s="39">
        <f>IF(INDEX('Discl output_ class'!$B:$T,MATCH('Class output'!$A589,'Discl output_ class'!$B:$B,FALSE),MATCH('Class output'!N$1,'Discl output_ class'!$B$1:$T$1,FALSE))=0,0,'Inq6 adjusted class'!Q589)</f>
        <v>13615.422979000892</v>
      </c>
      <c r="O589" s="39">
        <f>IF(INDEX('Discl output_ class'!$B:$T,MATCH('Class output'!$A589,'Discl output_ class'!$B:$B,FALSE),MATCH('Class output'!O$1,'Discl output_ class'!$B$1:$T$1,FALSE))=0,0,'Inq6 adjusted class'!R589)</f>
        <v>17709.005552727849</v>
      </c>
      <c r="P589" s="39">
        <f>IF(INDEX('Discl output_ class'!$B:$T,MATCH('Class output'!$A589,'Discl output_ class'!$B:$B,FALSE),MATCH('Class output'!P$1,'Discl output_ class'!$B$1:$T$1,FALSE))=0,0,'Inq6 adjusted class'!S589)</f>
        <v>15784.04412721522</v>
      </c>
      <c r="Q589" s="39">
        <f>IF(INDEX('Discl output_ class'!$B:$T,MATCH('Class output'!$A589,'Discl output_ class'!$B:$B,FALSE),MATCH('Class output'!Q$1,'Discl output_ class'!$B$1:$T$1,FALSE))=0,0,'Inq6 adjusted class'!T589)</f>
        <v>16326.933487233533</v>
      </c>
      <c r="R589" s="39">
        <f>IF(INDEX('Discl output_ class'!$B:$T,MATCH('Class output'!$A589,'Discl output_ class'!$B:$B,FALSE),MATCH('Class output'!R$1,'Discl output_ class'!$B$1:$T$1,FALSE))=0,0,'Inq6 adjusted class'!U589)</f>
        <v>17956.113777692568</v>
      </c>
      <c r="S589" s="39">
        <f>IF(INDEX('Discl output_ class'!$B:$T,MATCH('Class output'!$A589,'Discl output_ class'!$B:$B,FALSE),MATCH('Class output'!S$1,'Discl output_ class'!$B$1:$T$1,FALSE))=0,0,'Inq6 adjusted class'!V589)</f>
        <v>17658.110855959603</v>
      </c>
      <c r="T589" s="39">
        <f>IFERROR(VLOOKUP(A589,'Output A'!B:E,4,FALSE),0)</f>
        <v>19236.64</v>
      </c>
    </row>
    <row r="590" spans="1:20" x14ac:dyDescent="0.3">
      <c r="A590" s="6">
        <f>'Discl output_ class'!B590</f>
        <v>9312</v>
      </c>
      <c r="B590" s="39">
        <f>IF(INDEX('Discl output_ class'!$B:$T,MATCH('Class output'!$A590,'Discl output_ class'!$B:$B,FALSE),MATCH('Class output'!B$1,'Discl output_ class'!$B$1:$T$1,FALSE))=0,0,'Inq6 adjusted class'!E590)</f>
        <v>11276.826286409996</v>
      </c>
      <c r="C590" s="39">
        <f>IF(INDEX('Discl output_ class'!$B:$T,MATCH('Class output'!$A590,'Discl output_ class'!$B:$B,FALSE),MATCH('Class output'!C$1,'Discl output_ class'!$B$1:$T$1,FALSE))=0,0,'Inq6 adjusted class'!F590)</f>
        <v>13678.785276677118</v>
      </c>
      <c r="D590" s="39">
        <f>IF(INDEX('Discl output_ class'!$B:$T,MATCH('Class output'!$A590,'Discl output_ class'!$B:$B,FALSE),MATCH('Class output'!D$1,'Discl output_ class'!$B$1:$T$1,FALSE))=0,0,'Inq6 adjusted class'!G590)</f>
        <v>14017.576068189046</v>
      </c>
      <c r="E590" s="39">
        <f>IF(INDEX('Discl output_ class'!$B:$T,MATCH('Class output'!$A590,'Discl output_ class'!$B:$B,FALSE),MATCH('Class output'!E$1,'Discl output_ class'!$B$1:$T$1,FALSE))=0,0,'Inq6 adjusted class'!H590)</f>
        <v>16829.202685386652</v>
      </c>
      <c r="F590" s="39">
        <f>IF(INDEX('Discl output_ class'!$B:$T,MATCH('Class output'!$A590,'Discl output_ class'!$B:$B,FALSE),MATCH('Class output'!F$1,'Discl output_ class'!$B$1:$T$1,FALSE))=0,0,'Inq6 adjusted class'!I590)</f>
        <v>16512.603408222516</v>
      </c>
      <c r="G590" s="39">
        <f>IF(INDEX('Discl output_ class'!$B:$T,MATCH('Class output'!$A590,'Discl output_ class'!$B:$B,FALSE),MATCH('Class output'!G$1,'Discl output_ class'!$B$1:$T$1,FALSE))=0,0,'Inq6 adjusted class'!J590)</f>
        <v>17509.728230474055</v>
      </c>
      <c r="H590" s="39">
        <f>IF(INDEX('Discl output_ class'!$B:$T,MATCH('Class output'!$A590,'Discl output_ class'!$B:$B,FALSE),MATCH('Class output'!H$1,'Discl output_ class'!$B$1:$T$1,FALSE))=0,0,'Inq6 adjusted class'!K590)</f>
        <v>17041.462909243968</v>
      </c>
      <c r="I590" s="39">
        <f>IF(INDEX('Discl output_ class'!$B:$T,MATCH('Class output'!$A590,'Discl output_ class'!$B:$B,FALSE),MATCH('Class output'!I$1,'Discl output_ class'!$B$1:$T$1,FALSE))=0,0,'Inq6 adjusted class'!L590)</f>
        <v>18106.486631220385</v>
      </c>
      <c r="J590" s="39">
        <f>IF(INDEX('Discl output_ class'!$B:$T,MATCH('Class output'!$A590,'Discl output_ class'!$B:$B,FALSE),MATCH('Class output'!J$1,'Discl output_ class'!$B$1:$T$1,FALSE))=0,0,'Inq6 adjusted class'!M590)</f>
        <v>19045.409869192517</v>
      </c>
      <c r="K590" s="39">
        <f>IF(INDEX('Discl output_ class'!$B:$T,MATCH('Class output'!$A590,'Discl output_ class'!$B:$B,FALSE),MATCH('Class output'!K$1,'Discl output_ class'!$B$1:$T$1,FALSE))=0,0,'Inq6 adjusted class'!N590)</f>
        <v>19896.65695698516</v>
      </c>
      <c r="L590" s="39">
        <f>IF(INDEX('Discl output_ class'!$B:$T,MATCH('Class output'!$A590,'Discl output_ class'!$B:$B,FALSE),MATCH('Class output'!L$1,'Discl output_ class'!$B$1:$T$1,FALSE))=0,0,'Inq6 adjusted class'!O590)</f>
        <v>15322.750875538932</v>
      </c>
      <c r="M590" s="39">
        <f>IF(INDEX('Discl output_ class'!$B:$T,MATCH('Class output'!$A590,'Discl output_ class'!$B:$B,FALSE),MATCH('Class output'!M$1,'Discl output_ class'!$B$1:$T$1,FALSE))=0,0,'Inq6 adjusted class'!P590)</f>
        <v>17932.19985140147</v>
      </c>
      <c r="N590" s="39">
        <f>IF(INDEX('Discl output_ class'!$B:$T,MATCH('Class output'!$A590,'Discl output_ class'!$B:$B,FALSE),MATCH('Class output'!N$1,'Discl output_ class'!$B$1:$T$1,FALSE))=0,0,'Inq6 adjusted class'!Q590)</f>
        <v>13783.607141946577</v>
      </c>
      <c r="O590" s="39">
        <f>IF(INDEX('Discl output_ class'!$B:$T,MATCH('Class output'!$A590,'Discl output_ class'!$B:$B,FALSE),MATCH('Class output'!O$1,'Discl output_ class'!$B$1:$T$1,FALSE))=0,0,'Inq6 adjusted class'!R590)</f>
        <v>17742.136072980789</v>
      </c>
      <c r="P590" s="39">
        <f>IF(INDEX('Discl output_ class'!$B:$T,MATCH('Class output'!$A590,'Discl output_ class'!$B:$B,FALSE),MATCH('Class output'!P$1,'Discl output_ class'!$B$1:$T$1,FALSE))=0,0,'Inq6 adjusted class'!S590)</f>
        <v>12187.742689837691</v>
      </c>
      <c r="Q590" s="39">
        <f>IF(INDEX('Discl output_ class'!$B:$T,MATCH('Class output'!$A590,'Discl output_ class'!$B:$B,FALSE),MATCH('Class output'!Q$1,'Discl output_ class'!$B$1:$T$1,FALSE))=0,0,'Inq6 adjusted class'!T590)</f>
        <v>13079.253280284422</v>
      </c>
      <c r="R590" s="39">
        <f>IF(INDEX('Discl output_ class'!$B:$T,MATCH('Class output'!$A590,'Discl output_ class'!$B:$B,FALSE),MATCH('Class output'!R$1,'Discl output_ class'!$B$1:$T$1,FALSE))=0,0,'Inq6 adjusted class'!U590)</f>
        <v>13974.300224175051</v>
      </c>
      <c r="S590" s="39">
        <f>IF(INDEX('Discl output_ class'!$B:$T,MATCH('Class output'!$A590,'Discl output_ class'!$B:$B,FALSE),MATCH('Class output'!S$1,'Discl output_ class'!$B$1:$T$1,FALSE))=0,0,'Inq6 adjusted class'!V590)</f>
        <v>14265.631064085401</v>
      </c>
      <c r="T590" s="39">
        <f>IFERROR(VLOOKUP(A590,'Output A'!B:E,4,FALSE),0)</f>
        <v>11905.57</v>
      </c>
    </row>
    <row r="591" spans="1:20" x14ac:dyDescent="0.3">
      <c r="A591" s="6">
        <f>'Discl output_ class'!B591</f>
        <v>9313</v>
      </c>
      <c r="B591" s="39">
        <f>IF(INDEX('Discl output_ class'!$B:$T,MATCH('Class output'!$A591,'Discl output_ class'!$B:$B,FALSE),MATCH('Class output'!B$1,'Discl output_ class'!$B$1:$T$1,FALSE))=0,0,'Inq6 adjusted class'!E591)</f>
        <v>591.6357812149738</v>
      </c>
      <c r="C591" s="39">
        <f>IF(INDEX('Discl output_ class'!$B:$T,MATCH('Class output'!$A591,'Discl output_ class'!$B:$B,FALSE),MATCH('Class output'!C$1,'Discl output_ class'!$B$1:$T$1,FALSE))=0,0,'Inq6 adjusted class'!F591)</f>
        <v>660.32174860463317</v>
      </c>
      <c r="D591" s="39">
        <f>IF(INDEX('Discl output_ class'!$B:$T,MATCH('Class output'!$A591,'Discl output_ class'!$B:$B,FALSE),MATCH('Class output'!D$1,'Discl output_ class'!$B$1:$T$1,FALSE))=0,0,'Inq6 adjusted class'!G591)</f>
        <v>843.38465720778458</v>
      </c>
      <c r="E591" s="39">
        <f>IF(INDEX('Discl output_ class'!$B:$T,MATCH('Class output'!$A591,'Discl output_ class'!$B:$B,FALSE),MATCH('Class output'!E$1,'Discl output_ class'!$B$1:$T$1,FALSE))=0,0,'Inq6 adjusted class'!H591)</f>
        <v>671.54790055991157</v>
      </c>
      <c r="F591" s="39">
        <f>IF(INDEX('Discl output_ class'!$B:$T,MATCH('Class output'!$A591,'Discl output_ class'!$B:$B,FALSE),MATCH('Class output'!F$1,'Discl output_ class'!$B$1:$T$1,FALSE))=0,0,'Inq6 adjusted class'!I591)</f>
        <v>764.82300251401477</v>
      </c>
      <c r="G591" s="39">
        <f>IF(INDEX('Discl output_ class'!$B:$T,MATCH('Class output'!$A591,'Discl output_ class'!$B:$B,FALSE),MATCH('Class output'!G$1,'Discl output_ class'!$B$1:$T$1,FALSE))=0,0,'Inq6 adjusted class'!J591)</f>
        <v>893.32171117557436</v>
      </c>
      <c r="H591" s="39">
        <f>IF(INDEX('Discl output_ class'!$B:$T,MATCH('Class output'!$A591,'Discl output_ class'!$B:$B,FALSE),MATCH('Class output'!H$1,'Discl output_ class'!$B$1:$T$1,FALSE))=0,0,'Inq6 adjusted class'!K591)</f>
        <v>1126.9613761943542</v>
      </c>
      <c r="I591" s="39">
        <f>IF(INDEX('Discl output_ class'!$B:$T,MATCH('Class output'!$A591,'Discl output_ class'!$B:$B,FALSE),MATCH('Class output'!I$1,'Discl output_ class'!$B$1:$T$1,FALSE))=0,0,'Inq6 adjusted class'!L591)</f>
        <v>785.09341246288921</v>
      </c>
      <c r="J591" s="39">
        <f>IF(INDEX('Discl output_ class'!$B:$T,MATCH('Class output'!$A591,'Discl output_ class'!$B:$B,FALSE),MATCH('Class output'!J$1,'Discl output_ class'!$B$1:$T$1,FALSE))=0,0,'Inq6 adjusted class'!M591)</f>
        <v>750.61388573145973</v>
      </c>
      <c r="K591" s="39">
        <f>IF(INDEX('Discl output_ class'!$B:$T,MATCH('Class output'!$A591,'Discl output_ class'!$B:$B,FALSE),MATCH('Class output'!K$1,'Discl output_ class'!$B$1:$T$1,FALSE))=0,0,'Inq6 adjusted class'!N591)</f>
        <v>781.65163801694018</v>
      </c>
      <c r="L591" s="39">
        <f>IF(INDEX('Discl output_ class'!$B:$T,MATCH('Class output'!$A591,'Discl output_ class'!$B:$B,FALSE),MATCH('Class output'!L$1,'Discl output_ class'!$B$1:$T$1,FALSE))=0,0,'Inq6 adjusted class'!O591)</f>
        <v>6436.9212580014091</v>
      </c>
      <c r="M591" s="39">
        <f>IF(INDEX('Discl output_ class'!$B:$T,MATCH('Class output'!$A591,'Discl output_ class'!$B:$B,FALSE),MATCH('Class output'!M$1,'Discl output_ class'!$B$1:$T$1,FALSE))=0,0,'Inq6 adjusted class'!P591)</f>
        <v>8357.7448273081191</v>
      </c>
      <c r="N591" s="39">
        <f>IF(INDEX('Discl output_ class'!$B:$T,MATCH('Class output'!$A591,'Discl output_ class'!$B:$B,FALSE),MATCH('Class output'!N$1,'Discl output_ class'!$B$1:$T$1,FALSE))=0,0,'Inq6 adjusted class'!Q591)</f>
        <v>7370.6070231303011</v>
      </c>
      <c r="O591" s="39">
        <f>IF(INDEX('Discl output_ class'!$B:$T,MATCH('Class output'!$A591,'Discl output_ class'!$B:$B,FALSE),MATCH('Class output'!O$1,'Discl output_ class'!$B$1:$T$1,FALSE))=0,0,'Inq6 adjusted class'!R591)</f>
        <v>9296.0158089291763</v>
      </c>
      <c r="P591" s="39">
        <f>IF(INDEX('Discl output_ class'!$B:$T,MATCH('Class output'!$A591,'Discl output_ class'!$B:$B,FALSE),MATCH('Class output'!P$1,'Discl output_ class'!$B$1:$T$1,FALSE))=0,0,'Inq6 adjusted class'!S591)</f>
        <v>8405.673044503259</v>
      </c>
      <c r="Q591" s="39">
        <f>IF(INDEX('Discl output_ class'!$B:$T,MATCH('Class output'!$A591,'Discl output_ class'!$B:$B,FALSE),MATCH('Class output'!Q$1,'Discl output_ class'!$B$1:$T$1,FALSE))=0,0,'Inq6 adjusted class'!T591)</f>
        <v>9898.1782531061945</v>
      </c>
      <c r="R591" s="39">
        <f>IF(INDEX('Discl output_ class'!$B:$T,MATCH('Class output'!$A591,'Discl output_ class'!$B:$B,FALSE),MATCH('Class output'!R$1,'Discl output_ class'!$B$1:$T$1,FALSE))=0,0,'Inq6 adjusted class'!U591)</f>
        <v>10147.394747448605</v>
      </c>
      <c r="S591" s="39">
        <f>IF(INDEX('Discl output_ class'!$B:$T,MATCH('Class output'!$A591,'Discl output_ class'!$B:$B,FALSE),MATCH('Class output'!S$1,'Discl output_ class'!$B$1:$T$1,FALSE))=0,0,'Inq6 adjusted class'!V591)</f>
        <v>10358.637505061655</v>
      </c>
      <c r="T591" s="39">
        <f>IFERROR(VLOOKUP(A591,'Output A'!B:E,4,FALSE),0)</f>
        <v>10414.11</v>
      </c>
    </row>
    <row r="592" spans="1:20" x14ac:dyDescent="0.3">
      <c r="A592" s="6">
        <f>'Discl output_ class'!B592</f>
        <v>9319</v>
      </c>
      <c r="B592" s="39">
        <f>IF(INDEX('Discl output_ class'!$B:$T,MATCH('Class output'!$A592,'Discl output_ class'!$B:$B,FALSE),MATCH('Class output'!B$1,'Discl output_ class'!$B$1:$T$1,FALSE))=0,0,'Inq6 adjusted class'!E592)</f>
        <v>1072.0821336249373</v>
      </c>
      <c r="C592" s="39">
        <f>IF(INDEX('Discl output_ class'!$B:$T,MATCH('Class output'!$A592,'Discl output_ class'!$B:$B,FALSE),MATCH('Class output'!C$1,'Discl output_ class'!$B$1:$T$1,FALSE))=0,0,'Inq6 adjusted class'!F592)</f>
        <v>1300.4351519088582</v>
      </c>
      <c r="D592" s="39">
        <f>IF(INDEX('Discl output_ class'!$B:$T,MATCH('Class output'!$A592,'Discl output_ class'!$B:$B,FALSE),MATCH('Class output'!D$1,'Discl output_ class'!$B$1:$T$1,FALSE))=0,0,'Inq6 adjusted class'!G592)</f>
        <v>1332.6438199677345</v>
      </c>
      <c r="E592" s="39">
        <f>IF(INDEX('Discl output_ class'!$B:$T,MATCH('Class output'!$A592,'Discl output_ class'!$B:$B,FALSE),MATCH('Class output'!E$1,'Discl output_ class'!$B$1:$T$1,FALSE))=0,0,'Inq6 adjusted class'!H592)</f>
        <v>1599.9437309679136</v>
      </c>
      <c r="F592" s="39">
        <f>IF(INDEX('Discl output_ class'!$B:$T,MATCH('Class output'!$A592,'Discl output_ class'!$B:$B,FALSE),MATCH('Class output'!F$1,'Discl output_ class'!$B$1:$T$1,FALSE))=0,0,'Inq6 adjusted class'!I592)</f>
        <v>1569.8447988796111</v>
      </c>
      <c r="G592" s="39">
        <f>IF(INDEX('Discl output_ class'!$B:$T,MATCH('Class output'!$A592,'Discl output_ class'!$B:$B,FALSE),MATCH('Class output'!G$1,'Discl output_ class'!$B$1:$T$1,FALSE))=0,0,'Inq6 adjusted class'!J592)</f>
        <v>1664.640948060174</v>
      </c>
      <c r="H592" s="39">
        <f>IF(INDEX('Discl output_ class'!$B:$T,MATCH('Class output'!$A592,'Discl output_ class'!$B:$B,FALSE),MATCH('Class output'!H$1,'Discl output_ class'!$B$1:$T$1,FALSE))=0,0,'Inq6 adjusted class'!K592)</f>
        <v>1620.1232023809739</v>
      </c>
      <c r="I592" s="39">
        <f>IF(INDEX('Discl output_ class'!$B:$T,MATCH('Class output'!$A592,'Discl output_ class'!$B:$B,FALSE),MATCH('Class output'!I$1,'Discl output_ class'!$B$1:$T$1,FALSE))=0,0,'Inq6 adjusted class'!L592)</f>
        <v>1721.3744653886922</v>
      </c>
      <c r="J592" s="39">
        <f>IF(INDEX('Discl output_ class'!$B:$T,MATCH('Class output'!$A592,'Discl output_ class'!$B:$B,FALSE),MATCH('Class output'!J$1,'Discl output_ class'!$B$1:$T$1,FALSE))=0,0,'Inq6 adjusted class'!M592)</f>
        <v>1810.6374195842611</v>
      </c>
      <c r="K592" s="39">
        <f>IF(INDEX('Discl output_ class'!$B:$T,MATCH('Class output'!$A592,'Discl output_ class'!$B:$B,FALSE),MATCH('Class output'!K$1,'Discl output_ class'!$B$1:$T$1,FALSE))=0,0,'Inq6 adjusted class'!N592)</f>
        <v>1251.6580207913055</v>
      </c>
      <c r="L592" s="39">
        <f>IF(INDEX('Discl output_ class'!$B:$T,MATCH('Class output'!$A592,'Discl output_ class'!$B:$B,FALSE),MATCH('Class output'!L$1,'Discl output_ class'!$B$1:$T$1,FALSE))=0,0,'Inq6 adjusted class'!O592)</f>
        <v>2003.0894345350503</v>
      </c>
      <c r="M592" s="39">
        <f>IF(INDEX('Discl output_ class'!$B:$T,MATCH('Class output'!$A592,'Discl output_ class'!$B:$B,FALSE),MATCH('Class output'!M$1,'Discl output_ class'!$B$1:$T$1,FALSE))=0,0,'Inq6 adjusted class'!P592)</f>
        <v>3814.1798611611594</v>
      </c>
      <c r="N592" s="39">
        <f>IF(INDEX('Discl output_ class'!$B:$T,MATCH('Class output'!$A592,'Discl output_ class'!$B:$B,FALSE),MATCH('Class output'!N$1,'Discl output_ class'!$B$1:$T$1,FALSE))=0,0,'Inq6 adjusted class'!Q592)</f>
        <v>4621.3807249301453</v>
      </c>
      <c r="O592" s="39">
        <f>IF(INDEX('Discl output_ class'!$B:$T,MATCH('Class output'!$A592,'Discl output_ class'!$B:$B,FALSE),MATCH('Class output'!O$1,'Discl output_ class'!$B$1:$T$1,FALSE))=0,0,'Inq6 adjusted class'!R592)</f>
        <v>5362.1314111731426</v>
      </c>
      <c r="P592" s="39">
        <f>IF(INDEX('Discl output_ class'!$B:$T,MATCH('Class output'!$A592,'Discl output_ class'!$B:$B,FALSE),MATCH('Class output'!P$1,'Discl output_ class'!$B$1:$T$1,FALSE))=0,0,'Inq6 adjusted class'!S592)</f>
        <v>4019.4094709230244</v>
      </c>
      <c r="Q592" s="39">
        <f>IF(INDEX('Discl output_ class'!$B:$T,MATCH('Class output'!$A592,'Discl output_ class'!$B:$B,FALSE),MATCH('Class output'!Q$1,'Discl output_ class'!$B$1:$T$1,FALSE))=0,0,'Inq6 adjusted class'!T592)</f>
        <v>3252.0571574217415</v>
      </c>
      <c r="R592" s="39">
        <f>IF(INDEX('Discl output_ class'!$B:$T,MATCH('Class output'!$A592,'Discl output_ class'!$B:$B,FALSE),MATCH('Class output'!R$1,'Discl output_ class'!$B$1:$T$1,FALSE))=0,0,'Inq6 adjusted class'!U592)</f>
        <v>4333.6195507675102</v>
      </c>
      <c r="S592" s="39">
        <f>IF(INDEX('Discl output_ class'!$B:$T,MATCH('Class output'!$A592,'Discl output_ class'!$B:$B,FALSE),MATCH('Class output'!S$1,'Discl output_ class'!$B$1:$T$1,FALSE))=0,0,'Inq6 adjusted class'!V592)</f>
        <v>6146.3176693809737</v>
      </c>
      <c r="T592" s="39">
        <f>IFERROR(VLOOKUP(A592,'Output A'!B:E,4,FALSE),0)</f>
        <v>5794.68</v>
      </c>
    </row>
    <row r="593" spans="1:20" x14ac:dyDescent="0.3">
      <c r="A593" s="6">
        <f>'Discl output_ class'!B593</f>
        <v>9321</v>
      </c>
      <c r="B593" s="39">
        <f>IF(INDEX('Discl output_ class'!$B:$T,MATCH('Class output'!$A593,'Discl output_ class'!$B:$B,FALSE),MATCH('Class output'!B$1,'Discl output_ class'!$B$1:$T$1,FALSE))=0,0,'Inq6 adjusted class'!E593)</f>
        <v>0</v>
      </c>
      <c r="C593" s="39">
        <f>IF(INDEX('Discl output_ class'!$B:$T,MATCH('Class output'!$A593,'Discl output_ class'!$B:$B,FALSE),MATCH('Class output'!C$1,'Discl output_ class'!$B$1:$T$1,FALSE))=0,0,'Inq6 adjusted class'!F593)</f>
        <v>0</v>
      </c>
      <c r="D593" s="39">
        <f>IF(INDEX('Discl output_ class'!$B:$T,MATCH('Class output'!$A593,'Discl output_ class'!$B:$B,FALSE),MATCH('Class output'!D$1,'Discl output_ class'!$B$1:$T$1,FALSE))=0,0,'Inq6 adjusted class'!G593)</f>
        <v>0</v>
      </c>
      <c r="E593" s="39">
        <f>IF(INDEX('Discl output_ class'!$B:$T,MATCH('Class output'!$A593,'Discl output_ class'!$B:$B,FALSE),MATCH('Class output'!E$1,'Discl output_ class'!$B$1:$T$1,FALSE))=0,0,'Inq6 adjusted class'!H593)</f>
        <v>0</v>
      </c>
      <c r="F593" s="39">
        <f>IF(INDEX('Discl output_ class'!$B:$T,MATCH('Class output'!$A593,'Discl output_ class'!$B:$B,FALSE),MATCH('Class output'!F$1,'Discl output_ class'!$B$1:$T$1,FALSE))=0,0,'Inq6 adjusted class'!I593)</f>
        <v>0</v>
      </c>
      <c r="G593" s="39">
        <f>IF(INDEX('Discl output_ class'!$B:$T,MATCH('Class output'!$A593,'Discl output_ class'!$B:$B,FALSE),MATCH('Class output'!G$1,'Discl output_ class'!$B$1:$T$1,FALSE))=0,0,'Inq6 adjusted class'!J593)</f>
        <v>0</v>
      </c>
      <c r="H593" s="39">
        <f>IF(INDEX('Discl output_ class'!$B:$T,MATCH('Class output'!$A593,'Discl output_ class'!$B:$B,FALSE),MATCH('Class output'!H$1,'Discl output_ class'!$B$1:$T$1,FALSE))=0,0,'Inq6 adjusted class'!K593)</f>
        <v>0</v>
      </c>
      <c r="I593" s="39">
        <f>IF(INDEX('Discl output_ class'!$B:$T,MATCH('Class output'!$A593,'Discl output_ class'!$B:$B,FALSE),MATCH('Class output'!I$1,'Discl output_ class'!$B$1:$T$1,FALSE))=0,0,'Inq6 adjusted class'!L593)</f>
        <v>0</v>
      </c>
      <c r="J593" s="39">
        <f>IF(INDEX('Discl output_ class'!$B:$T,MATCH('Class output'!$A593,'Discl output_ class'!$B:$B,FALSE),MATCH('Class output'!J$1,'Discl output_ class'!$B$1:$T$1,FALSE))=0,0,'Inq6 adjusted class'!M593)</f>
        <v>0</v>
      </c>
      <c r="K593" s="39">
        <f>IF(INDEX('Discl output_ class'!$B:$T,MATCH('Class output'!$A593,'Discl output_ class'!$B:$B,FALSE),MATCH('Class output'!K$1,'Discl output_ class'!$B$1:$T$1,FALSE))=0,0,'Inq6 adjusted class'!N593)</f>
        <v>0</v>
      </c>
      <c r="L593" s="39">
        <f>IF(INDEX('Discl output_ class'!$B:$T,MATCH('Class output'!$A593,'Discl output_ class'!$B:$B,FALSE),MATCH('Class output'!L$1,'Discl output_ class'!$B$1:$T$1,FALSE))=0,0,'Inq6 adjusted class'!O593)</f>
        <v>0</v>
      </c>
      <c r="M593" s="39">
        <f>IF(INDEX('Discl output_ class'!$B:$T,MATCH('Class output'!$A593,'Discl output_ class'!$B:$B,FALSE),MATCH('Class output'!M$1,'Discl output_ class'!$B$1:$T$1,FALSE))=0,0,'Inq6 adjusted class'!P593)</f>
        <v>0</v>
      </c>
      <c r="N593" s="39">
        <f>IF(INDEX('Discl output_ class'!$B:$T,MATCH('Class output'!$A593,'Discl output_ class'!$B:$B,FALSE),MATCH('Class output'!N$1,'Discl output_ class'!$B$1:$T$1,FALSE))=0,0,'Inq6 adjusted class'!Q593)</f>
        <v>0</v>
      </c>
      <c r="O593" s="39">
        <f>IF(INDEX('Discl output_ class'!$B:$T,MATCH('Class output'!$A593,'Discl output_ class'!$B:$B,FALSE),MATCH('Class output'!O$1,'Discl output_ class'!$B$1:$T$1,FALSE))=0,0,'Inq6 adjusted class'!R593)</f>
        <v>0</v>
      </c>
      <c r="P593" s="39">
        <f>IF(INDEX('Discl output_ class'!$B:$T,MATCH('Class output'!$A593,'Discl output_ class'!$B:$B,FALSE),MATCH('Class output'!P$1,'Discl output_ class'!$B$1:$T$1,FALSE))=0,0,'Inq6 adjusted class'!S593)</f>
        <v>0</v>
      </c>
      <c r="Q593" s="39">
        <f>IF(INDEX('Discl output_ class'!$B:$T,MATCH('Class output'!$A593,'Discl output_ class'!$B:$B,FALSE),MATCH('Class output'!Q$1,'Discl output_ class'!$B$1:$T$1,FALSE))=0,0,'Inq6 adjusted class'!T593)</f>
        <v>0</v>
      </c>
      <c r="R593" s="39">
        <f>IF(INDEX('Discl output_ class'!$B:$T,MATCH('Class output'!$A593,'Discl output_ class'!$B:$B,FALSE),MATCH('Class output'!R$1,'Discl output_ class'!$B$1:$T$1,FALSE))=0,0,'Inq6 adjusted class'!U593)</f>
        <v>0</v>
      </c>
      <c r="S593" s="39">
        <f>IF(INDEX('Discl output_ class'!$B:$T,MATCH('Class output'!$A593,'Discl output_ class'!$B:$B,FALSE),MATCH('Class output'!S$1,'Discl output_ class'!$B$1:$T$1,FALSE))=0,0,'Inq6 adjusted class'!V593)</f>
        <v>1870.3953247897714</v>
      </c>
      <c r="T593" s="39">
        <f>IFERROR(VLOOKUP(A593,'Output A'!B:E,4,FALSE),0)</f>
        <v>1783.94</v>
      </c>
    </row>
    <row r="594" spans="1:20" x14ac:dyDescent="0.3">
      <c r="A594" s="6">
        <f>'Discl output_ class'!B594</f>
        <v>9329</v>
      </c>
      <c r="B594" s="39">
        <f>IF(INDEX('Discl output_ class'!$B:$T,MATCH('Class output'!$A594,'Discl output_ class'!$B:$B,FALSE),MATCH('Class output'!B$1,'Discl output_ class'!$B$1:$T$1,FALSE))=0,0,'Inq6 adjusted class'!E594)</f>
        <v>0</v>
      </c>
      <c r="C594" s="39">
        <f>IF(INDEX('Discl output_ class'!$B:$T,MATCH('Class output'!$A594,'Discl output_ class'!$B:$B,FALSE),MATCH('Class output'!C$1,'Discl output_ class'!$B$1:$T$1,FALSE))=0,0,'Inq6 adjusted class'!F594)</f>
        <v>0</v>
      </c>
      <c r="D594" s="39">
        <f>IF(INDEX('Discl output_ class'!$B:$T,MATCH('Class output'!$A594,'Discl output_ class'!$B:$B,FALSE),MATCH('Class output'!D$1,'Discl output_ class'!$B$1:$T$1,FALSE))=0,0,'Inq6 adjusted class'!G594)</f>
        <v>0</v>
      </c>
      <c r="E594" s="39">
        <f>IF(INDEX('Discl output_ class'!$B:$T,MATCH('Class output'!$A594,'Discl output_ class'!$B:$B,FALSE),MATCH('Class output'!E$1,'Discl output_ class'!$B$1:$T$1,FALSE))=0,0,'Inq6 adjusted class'!H594)</f>
        <v>0</v>
      </c>
      <c r="F594" s="39">
        <f>IF(INDEX('Discl output_ class'!$B:$T,MATCH('Class output'!$A594,'Discl output_ class'!$B:$B,FALSE),MATCH('Class output'!F$1,'Discl output_ class'!$B$1:$T$1,FALSE))=0,0,'Inq6 adjusted class'!I594)</f>
        <v>0</v>
      </c>
      <c r="G594" s="39">
        <f>IF(INDEX('Discl output_ class'!$B:$T,MATCH('Class output'!$A594,'Discl output_ class'!$B:$B,FALSE),MATCH('Class output'!G$1,'Discl output_ class'!$B$1:$T$1,FALSE))=0,0,'Inq6 adjusted class'!J594)</f>
        <v>0</v>
      </c>
      <c r="H594" s="39">
        <f>IF(INDEX('Discl output_ class'!$B:$T,MATCH('Class output'!$A594,'Discl output_ class'!$B:$B,FALSE),MATCH('Class output'!H$1,'Discl output_ class'!$B$1:$T$1,FALSE))=0,0,'Inq6 adjusted class'!K594)</f>
        <v>0</v>
      </c>
      <c r="I594" s="39">
        <f>IF(INDEX('Discl output_ class'!$B:$T,MATCH('Class output'!$A594,'Discl output_ class'!$B:$B,FALSE),MATCH('Class output'!I$1,'Discl output_ class'!$B$1:$T$1,FALSE))=0,0,'Inq6 adjusted class'!L594)</f>
        <v>0</v>
      </c>
      <c r="J594" s="39">
        <f>IF(INDEX('Discl output_ class'!$B:$T,MATCH('Class output'!$A594,'Discl output_ class'!$B:$B,FALSE),MATCH('Class output'!J$1,'Discl output_ class'!$B$1:$T$1,FALSE))=0,0,'Inq6 adjusted class'!M594)</f>
        <v>0</v>
      </c>
      <c r="K594" s="39">
        <f>IF(INDEX('Discl output_ class'!$B:$T,MATCH('Class output'!$A594,'Discl output_ class'!$B:$B,FALSE),MATCH('Class output'!K$1,'Discl output_ class'!$B$1:$T$1,FALSE))=0,0,'Inq6 adjusted class'!N594)</f>
        <v>0</v>
      </c>
      <c r="L594" s="39">
        <f>IF(INDEX('Discl output_ class'!$B:$T,MATCH('Class output'!$A594,'Discl output_ class'!$B:$B,FALSE),MATCH('Class output'!L$1,'Discl output_ class'!$B$1:$T$1,FALSE))=0,0,'Inq6 adjusted class'!O594)</f>
        <v>0</v>
      </c>
      <c r="M594" s="39">
        <f>IF(INDEX('Discl output_ class'!$B:$T,MATCH('Class output'!$A594,'Discl output_ class'!$B:$B,FALSE),MATCH('Class output'!M$1,'Discl output_ class'!$B$1:$T$1,FALSE))=0,0,'Inq6 adjusted class'!P594)</f>
        <v>0</v>
      </c>
      <c r="N594" s="39">
        <f>IF(INDEX('Discl output_ class'!$B:$T,MATCH('Class output'!$A594,'Discl output_ class'!$B:$B,FALSE),MATCH('Class output'!N$1,'Discl output_ class'!$B$1:$T$1,FALSE))=0,0,'Inq6 adjusted class'!Q594)</f>
        <v>0</v>
      </c>
      <c r="O594" s="39">
        <f>IF(INDEX('Discl output_ class'!$B:$T,MATCH('Class output'!$A594,'Discl output_ class'!$B:$B,FALSE),MATCH('Class output'!O$1,'Discl output_ class'!$B$1:$T$1,FALSE))=0,0,'Inq6 adjusted class'!R594)</f>
        <v>0</v>
      </c>
      <c r="P594" s="39">
        <f>IF(INDEX('Discl output_ class'!$B:$T,MATCH('Class output'!$A594,'Discl output_ class'!$B:$B,FALSE),MATCH('Class output'!P$1,'Discl output_ class'!$B$1:$T$1,FALSE))=0,0,'Inq6 adjusted class'!S594)</f>
        <v>0</v>
      </c>
      <c r="Q594" s="39">
        <f>IF(INDEX('Discl output_ class'!$B:$T,MATCH('Class output'!$A594,'Discl output_ class'!$B:$B,FALSE),MATCH('Class output'!Q$1,'Discl output_ class'!$B$1:$T$1,FALSE))=0,0,'Inq6 adjusted class'!T594)</f>
        <v>0</v>
      </c>
      <c r="R594" s="39">
        <f>IF(INDEX('Discl output_ class'!$B:$T,MATCH('Class output'!$A594,'Discl output_ class'!$B:$B,FALSE),MATCH('Class output'!R$1,'Discl output_ class'!$B$1:$T$1,FALSE))=0,0,'Inq6 adjusted class'!U594)</f>
        <v>0</v>
      </c>
      <c r="S594" s="39">
        <f>IF(INDEX('Discl output_ class'!$B:$T,MATCH('Class output'!$A594,'Discl output_ class'!$B:$B,FALSE),MATCH('Class output'!S$1,'Discl output_ class'!$B$1:$T$1,FALSE))=0,0,'Inq6 adjusted class'!V594)</f>
        <v>7866.8223993959828</v>
      </c>
      <c r="T594" s="39">
        <f>IFERROR(VLOOKUP(A594,'Output A'!B:E,4,FALSE),0)</f>
        <v>5460.74</v>
      </c>
    </row>
    <row r="595" spans="1:20" x14ac:dyDescent="0.3">
      <c r="A595" s="6">
        <f>'Discl output_ class'!B595</f>
        <v>9411</v>
      </c>
      <c r="B595" s="39">
        <f>IF(INDEX('Discl output_ class'!$B:$T,MATCH('Class output'!$A595,'Discl output_ class'!$B:$B,FALSE),MATCH('Class output'!B$1,'Discl output_ class'!$B$1:$T$1,FALSE))=0,0,'Inq6 adjusted class'!E595)</f>
        <v>4445.9504184831603</v>
      </c>
      <c r="C595" s="39">
        <f>IF(INDEX('Discl output_ class'!$B:$T,MATCH('Class output'!$A595,'Discl output_ class'!$B:$B,FALSE),MATCH('Class output'!C$1,'Discl output_ class'!$B$1:$T$1,FALSE))=0,0,'Inq6 adjusted class'!F595)</f>
        <v>5201.1440340074787</v>
      </c>
      <c r="D595" s="39">
        <f>IF(INDEX('Discl output_ class'!$B:$T,MATCH('Class output'!$A595,'Discl output_ class'!$B:$B,FALSE),MATCH('Class output'!D$1,'Discl output_ class'!$B$1:$T$1,FALSE))=0,0,'Inq6 adjusted class'!G595)</f>
        <v>5582.0846559049824</v>
      </c>
      <c r="E595" s="39">
        <f>IF(INDEX('Discl output_ class'!$B:$T,MATCH('Class output'!$A595,'Discl output_ class'!$B:$B,FALSE),MATCH('Class output'!E$1,'Discl output_ class'!$B$1:$T$1,FALSE))=0,0,'Inq6 adjusted class'!H595)</f>
        <v>5930.3614696077721</v>
      </c>
      <c r="F595" s="39">
        <f>IF(INDEX('Discl output_ class'!$B:$T,MATCH('Class output'!$A595,'Discl output_ class'!$B:$B,FALSE),MATCH('Class output'!F$1,'Discl output_ class'!$B$1:$T$1,FALSE))=0,0,'Inq6 adjusted class'!I595)</f>
        <v>5681.6452327231482</v>
      </c>
      <c r="G595" s="39">
        <f>IF(INDEX('Discl output_ class'!$B:$T,MATCH('Class output'!$A595,'Discl output_ class'!$B:$B,FALSE),MATCH('Class output'!G$1,'Discl output_ class'!$B$1:$T$1,FALSE))=0,0,'Inq6 adjusted class'!J595)</f>
        <v>5421.6849470958341</v>
      </c>
      <c r="H595" s="39">
        <f>IF(INDEX('Discl output_ class'!$B:$T,MATCH('Class output'!$A595,'Discl output_ class'!$B:$B,FALSE),MATCH('Class output'!H$1,'Discl output_ class'!$B$1:$T$1,FALSE))=0,0,'Inq6 adjusted class'!K595)</f>
        <v>5327.6253303528792</v>
      </c>
      <c r="I595" s="39">
        <f>IF(INDEX('Discl output_ class'!$B:$T,MATCH('Class output'!$A595,'Discl output_ class'!$B:$B,FALSE),MATCH('Class output'!I$1,'Discl output_ class'!$B$1:$T$1,FALSE))=0,0,'Inq6 adjusted class'!L595)</f>
        <v>5732.638875161123</v>
      </c>
      <c r="J595" s="39">
        <f>IF(INDEX('Discl output_ class'!$B:$T,MATCH('Class output'!$A595,'Discl output_ class'!$B:$B,FALSE),MATCH('Class output'!J$1,'Discl output_ class'!$B$1:$T$1,FALSE))=0,0,'Inq6 adjusted class'!M595)</f>
        <v>5879.4192482636818</v>
      </c>
      <c r="K595" s="39">
        <f>IF(INDEX('Discl output_ class'!$B:$T,MATCH('Class output'!$A595,'Discl output_ class'!$B:$B,FALSE),MATCH('Class output'!K$1,'Discl output_ class'!$B$1:$T$1,FALSE))=0,0,'Inq6 adjusted class'!N595)</f>
        <v>5428.737093306846</v>
      </c>
      <c r="L595" s="39">
        <f>IF(INDEX('Discl output_ class'!$B:$T,MATCH('Class output'!$A595,'Discl output_ class'!$B:$B,FALSE),MATCH('Class output'!L$1,'Discl output_ class'!$B$1:$T$1,FALSE))=0,0,'Inq6 adjusted class'!O595)</f>
        <v>4664.9481618633235</v>
      </c>
      <c r="M595" s="39">
        <f>IF(INDEX('Discl output_ class'!$B:$T,MATCH('Class output'!$A595,'Discl output_ class'!$B:$B,FALSE),MATCH('Class output'!M$1,'Discl output_ class'!$B$1:$T$1,FALSE))=0,0,'Inq6 adjusted class'!P595)</f>
        <v>6907.3974006036715</v>
      </c>
      <c r="N595" s="39">
        <f>IF(INDEX('Discl output_ class'!$B:$T,MATCH('Class output'!$A595,'Discl output_ class'!$B:$B,FALSE),MATCH('Class output'!N$1,'Discl output_ class'!$B$1:$T$1,FALSE))=0,0,'Inq6 adjusted class'!Q595)</f>
        <v>4577.5758147014712</v>
      </c>
      <c r="O595" s="39">
        <f>IF(INDEX('Discl output_ class'!$B:$T,MATCH('Class output'!$A595,'Discl output_ class'!$B:$B,FALSE),MATCH('Class output'!O$1,'Discl output_ class'!$B$1:$T$1,FALSE))=0,0,'Inq6 adjusted class'!R595)</f>
        <v>5622.8127220670431</v>
      </c>
      <c r="P595" s="39">
        <f>IF(INDEX('Discl output_ class'!$B:$T,MATCH('Class output'!$A595,'Discl output_ class'!$B:$B,FALSE),MATCH('Class output'!P$1,'Discl output_ class'!$B$1:$T$1,FALSE))=0,0,'Inq6 adjusted class'!S595)</f>
        <v>4821.7098016134669</v>
      </c>
      <c r="Q595" s="39">
        <f>IF(INDEX('Discl output_ class'!$B:$T,MATCH('Class output'!$A595,'Discl output_ class'!$B:$B,FALSE),MATCH('Class output'!Q$1,'Discl output_ class'!$B$1:$T$1,FALSE))=0,0,'Inq6 adjusted class'!T595)</f>
        <v>4755.5758813986949</v>
      </c>
      <c r="R595" s="39">
        <f>IF(INDEX('Discl output_ class'!$B:$T,MATCH('Class output'!$A595,'Discl output_ class'!$B:$B,FALSE),MATCH('Class output'!R$1,'Discl output_ class'!$B$1:$T$1,FALSE))=0,0,'Inq6 adjusted class'!U595)</f>
        <v>7898.5152481001614</v>
      </c>
      <c r="S595" s="39">
        <f>IF(INDEX('Discl output_ class'!$B:$T,MATCH('Class output'!$A595,'Discl output_ class'!$B:$B,FALSE),MATCH('Class output'!S$1,'Discl output_ class'!$B$1:$T$1,FALSE))=0,0,'Inq6 adjusted class'!V595)</f>
        <v>7033.4258017212824</v>
      </c>
      <c r="T595" s="39">
        <f>IFERROR(VLOOKUP(A595,'Output A'!B:E,4,FALSE),0)</f>
        <v>5671.88</v>
      </c>
    </row>
    <row r="596" spans="1:20" x14ac:dyDescent="0.3">
      <c r="A596" s="6">
        <f>'Discl output_ class'!B596</f>
        <v>9412</v>
      </c>
      <c r="B596" s="39">
        <f>IF(INDEX('Discl output_ class'!$B:$T,MATCH('Class output'!$A596,'Discl output_ class'!$B:$B,FALSE),MATCH('Class output'!B$1,'Discl output_ class'!$B$1:$T$1,FALSE))=0,0,'Inq6 adjusted class'!E596)</f>
        <v>7294.9673028376001</v>
      </c>
      <c r="C596" s="39">
        <f>IF(INDEX('Discl output_ class'!$B:$T,MATCH('Class output'!$A596,'Discl output_ class'!$B:$B,FALSE),MATCH('Class output'!C$1,'Discl output_ class'!$B$1:$T$1,FALSE))=0,0,'Inq6 adjusted class'!F596)</f>
        <v>8841.9553868447783</v>
      </c>
      <c r="D596" s="39">
        <f>IF(INDEX('Discl output_ class'!$B:$T,MATCH('Class output'!$A596,'Discl output_ class'!$B:$B,FALSE),MATCH('Class output'!D$1,'Discl output_ class'!$B$1:$T$1,FALSE))=0,0,'Inq6 adjusted class'!G596)</f>
        <v>8317.4349008766385</v>
      </c>
      <c r="E596" s="39">
        <f>IF(INDEX('Discl output_ class'!$B:$T,MATCH('Class output'!$A596,'Discl output_ class'!$B:$B,FALSE),MATCH('Class output'!E$1,'Discl output_ class'!$B$1:$T$1,FALSE))=0,0,'Inq6 adjusted class'!H596)</f>
        <v>8298.3340098213866</v>
      </c>
      <c r="F596" s="39">
        <f>IF(INDEX('Discl output_ class'!$B:$T,MATCH('Class output'!$A596,'Discl output_ class'!$B:$B,FALSE),MATCH('Class output'!F$1,'Discl output_ class'!$B$1:$T$1,FALSE))=0,0,'Inq6 adjusted class'!I596)</f>
        <v>8475.1331171423972</v>
      </c>
      <c r="G596" s="39">
        <f>IF(INDEX('Discl output_ class'!$B:$T,MATCH('Class output'!$A596,'Discl output_ class'!$B:$B,FALSE),MATCH('Class output'!G$1,'Discl output_ class'!$B$1:$T$1,FALSE))=0,0,'Inq6 adjusted class'!J596)</f>
        <v>8839.2862774867008</v>
      </c>
      <c r="H596" s="39">
        <f>IF(INDEX('Discl output_ class'!$B:$T,MATCH('Class output'!$A596,'Discl output_ class'!$B:$B,FALSE),MATCH('Class output'!H$1,'Discl output_ class'!$B$1:$T$1,FALSE))=0,0,'Inq6 adjusted class'!K596)</f>
        <v>10158.933649751012</v>
      </c>
      <c r="I596" s="39">
        <f>IF(INDEX('Discl output_ class'!$B:$T,MATCH('Class output'!$A596,'Discl output_ class'!$B:$B,FALSE),MATCH('Class output'!I$1,'Discl output_ class'!$B$1:$T$1,FALSE))=0,0,'Inq6 adjusted class'!L596)</f>
        <v>10453.482904207416</v>
      </c>
      <c r="J596" s="39">
        <f>IF(INDEX('Discl output_ class'!$B:$T,MATCH('Class output'!$A596,'Discl output_ class'!$B:$B,FALSE),MATCH('Class output'!J$1,'Discl output_ class'!$B$1:$T$1,FALSE))=0,0,'Inq6 adjusted class'!M596)</f>
        <v>10716.682886033372</v>
      </c>
      <c r="K596" s="39">
        <f>IF(INDEX('Discl output_ class'!$B:$T,MATCH('Class output'!$A596,'Discl output_ class'!$B:$B,FALSE),MATCH('Class output'!K$1,'Discl output_ class'!$B$1:$T$1,FALSE))=0,0,'Inq6 adjusted class'!N596)</f>
        <v>11624.262414684332</v>
      </c>
      <c r="L596" s="39">
        <f>IF(INDEX('Discl output_ class'!$B:$T,MATCH('Class output'!$A596,'Discl output_ class'!$B:$B,FALSE),MATCH('Class output'!L$1,'Discl output_ class'!$B$1:$T$1,FALSE))=0,0,'Inq6 adjusted class'!O596)</f>
        <v>12353.150926729317</v>
      </c>
      <c r="M596" s="39">
        <f>IF(INDEX('Discl output_ class'!$B:$T,MATCH('Class output'!$A596,'Discl output_ class'!$B:$B,FALSE),MATCH('Class output'!M$1,'Discl output_ class'!$B$1:$T$1,FALSE))=0,0,'Inq6 adjusted class'!P596)</f>
        <v>15599.480311435069</v>
      </c>
      <c r="N596" s="39">
        <f>IF(INDEX('Discl output_ class'!$B:$T,MATCH('Class output'!$A596,'Discl output_ class'!$B:$B,FALSE),MATCH('Class output'!N$1,'Discl output_ class'!$B$1:$T$1,FALSE))=0,0,'Inq6 adjusted class'!Q596)</f>
        <v>11348.880824029322</v>
      </c>
      <c r="O596" s="39">
        <f>IF(INDEX('Discl output_ class'!$B:$T,MATCH('Class output'!$A596,'Discl output_ class'!$B:$B,FALSE),MATCH('Class output'!O$1,'Discl output_ class'!$B$1:$T$1,FALSE))=0,0,'Inq6 adjusted class'!R596)</f>
        <v>13315.104492086808</v>
      </c>
      <c r="P596" s="39">
        <f>IF(INDEX('Discl output_ class'!$B:$T,MATCH('Class output'!$A596,'Discl output_ class'!$B:$B,FALSE),MATCH('Class output'!P$1,'Discl output_ class'!$B$1:$T$1,FALSE))=0,0,'Inq6 adjusted class'!S596)</f>
        <v>11785.740232296977</v>
      </c>
      <c r="Q596" s="39">
        <f>IF(INDEX('Discl output_ class'!$B:$T,MATCH('Class output'!$A596,'Discl output_ class'!$B:$B,FALSE),MATCH('Class output'!Q$1,'Discl output_ class'!$B$1:$T$1,FALSE))=0,0,'Inq6 adjusted class'!T596)</f>
        <v>12261.066385815775</v>
      </c>
      <c r="R596" s="39">
        <f>IF(INDEX('Discl output_ class'!$B:$T,MATCH('Class output'!$A596,'Discl output_ class'!$B:$B,FALSE),MATCH('Class output'!R$1,'Discl output_ class'!$B$1:$T$1,FALSE))=0,0,'Inq6 adjusted class'!U596)</f>
        <v>16407.669844182929</v>
      </c>
      <c r="S596" s="39">
        <f>IF(INDEX('Discl output_ class'!$B:$T,MATCH('Class output'!$A596,'Discl output_ class'!$B:$B,FALSE),MATCH('Class output'!S$1,'Discl output_ class'!$B$1:$T$1,FALSE))=0,0,'Inq6 adjusted class'!V596)</f>
        <v>17334.636575768018</v>
      </c>
      <c r="T596" s="39">
        <f>IFERROR(VLOOKUP(A596,'Output A'!B:E,4,FALSE),0)</f>
        <v>14426.89</v>
      </c>
    </row>
    <row r="597" spans="1:20" x14ac:dyDescent="0.3">
      <c r="A597" s="6">
        <f>'Discl output_ class'!B597</f>
        <v>9420</v>
      </c>
      <c r="B597" s="39">
        <f>IF(INDEX('Discl output_ class'!$B:$T,MATCH('Class output'!$A597,'Discl output_ class'!$B:$B,FALSE),MATCH('Class output'!B$1,'Discl output_ class'!$B$1:$T$1,FALSE))=0,0,'Inq6 adjusted class'!E597)</f>
        <v>4376.3765977203639</v>
      </c>
      <c r="C597" s="39">
        <f>IF(INDEX('Discl output_ class'!$B:$T,MATCH('Class output'!$A597,'Discl output_ class'!$B:$B,FALSE),MATCH('Class output'!C$1,'Discl output_ class'!$B$1:$T$1,FALSE))=0,0,'Inq6 adjusted class'!F597)</f>
        <v>4029.3819388137217</v>
      </c>
      <c r="D597" s="39">
        <f>IF(INDEX('Discl output_ class'!$B:$T,MATCH('Class output'!$A597,'Discl output_ class'!$B:$B,FALSE),MATCH('Class output'!D$1,'Discl output_ class'!$B$1:$T$1,FALSE))=0,0,'Inq6 adjusted class'!G597)</f>
        <v>4408.3537668895469</v>
      </c>
      <c r="E597" s="39">
        <f>IF(INDEX('Discl output_ class'!$B:$T,MATCH('Class output'!$A597,'Discl output_ class'!$B:$B,FALSE),MATCH('Class output'!E$1,'Discl output_ class'!$B$1:$T$1,FALSE))=0,0,'Inq6 adjusted class'!H597)</f>
        <v>5489.5004800462311</v>
      </c>
      <c r="F597" s="39">
        <f>IF(INDEX('Discl output_ class'!$B:$T,MATCH('Class output'!$A597,'Discl output_ class'!$B:$B,FALSE),MATCH('Class output'!F$1,'Discl output_ class'!$B$1:$T$1,FALSE))=0,0,'Inq6 adjusted class'!I597)</f>
        <v>5354.2265353199045</v>
      </c>
      <c r="G597" s="39">
        <f>IF(INDEX('Discl output_ class'!$B:$T,MATCH('Class output'!$A597,'Discl output_ class'!$B:$B,FALSE),MATCH('Class output'!G$1,'Discl output_ class'!$B$1:$T$1,FALSE))=0,0,'Inq6 adjusted class'!J597)</f>
        <v>3903.880580456992</v>
      </c>
      <c r="H597" s="39">
        <f>IF(INDEX('Discl output_ class'!$B:$T,MATCH('Class output'!$A597,'Discl output_ class'!$B:$B,FALSE),MATCH('Class output'!H$1,'Discl output_ class'!$B$1:$T$1,FALSE))=0,0,'Inq6 adjusted class'!K597)</f>
        <v>3618.722195624071</v>
      </c>
      <c r="I597" s="39">
        <f>IF(INDEX('Discl output_ class'!$B:$T,MATCH('Class output'!$A597,'Discl output_ class'!$B:$B,FALSE),MATCH('Class output'!I$1,'Discl output_ class'!$B$1:$T$1,FALSE))=0,0,'Inq6 adjusted class'!L597)</f>
        <v>3994.4407933601237</v>
      </c>
      <c r="J597" s="39">
        <f>IF(INDEX('Discl output_ class'!$B:$T,MATCH('Class output'!$A597,'Discl output_ class'!$B:$B,FALSE),MATCH('Class output'!J$1,'Discl output_ class'!$B$1:$T$1,FALSE))=0,0,'Inq6 adjusted class'!M597)</f>
        <v>3956.3800938438435</v>
      </c>
      <c r="K597" s="39">
        <f>IF(INDEX('Discl output_ class'!$B:$T,MATCH('Class output'!$A597,'Discl output_ class'!$B:$B,FALSE),MATCH('Class output'!K$1,'Discl output_ class'!$B$1:$T$1,FALSE))=0,0,'Inq6 adjusted class'!N597)</f>
        <v>3979.5980623476776</v>
      </c>
      <c r="L597" s="39">
        <f>IF(INDEX('Discl output_ class'!$B:$T,MATCH('Class output'!$A597,'Discl output_ class'!$B:$B,FALSE),MATCH('Class output'!L$1,'Discl output_ class'!$B$1:$T$1,FALSE))=0,0,'Inq6 adjusted class'!O597)</f>
        <v>4381.5285880116071</v>
      </c>
      <c r="M597" s="39">
        <f>IF(INDEX('Discl output_ class'!$B:$T,MATCH('Class output'!$A597,'Discl output_ class'!$B:$B,FALSE),MATCH('Class output'!M$1,'Discl output_ class'!$B$1:$T$1,FALSE))=0,0,'Inq6 adjusted class'!P597)</f>
        <v>4362.7192587983263</v>
      </c>
      <c r="N597" s="39">
        <f>IF(INDEX('Discl output_ class'!$B:$T,MATCH('Class output'!$A597,'Discl output_ class'!$B:$B,FALSE),MATCH('Class output'!N$1,'Discl output_ class'!$B$1:$T$1,FALSE))=0,0,'Inq6 adjusted class'!Q597)</f>
        <v>3760.1780173403313</v>
      </c>
      <c r="O597" s="39">
        <f>IF(INDEX('Discl output_ class'!$B:$T,MATCH('Class output'!$A597,'Discl output_ class'!$B:$B,FALSE),MATCH('Class output'!O$1,'Discl output_ class'!$B$1:$T$1,FALSE))=0,0,'Inq6 adjusted class'!R597)</f>
        <v>3868.1408732620944</v>
      </c>
      <c r="P597" s="39">
        <f>IF(INDEX('Discl output_ class'!$B:$T,MATCH('Class output'!$A597,'Discl output_ class'!$B:$B,FALSE),MATCH('Class output'!P$1,'Discl output_ class'!$B$1:$T$1,FALSE))=0,0,'Inq6 adjusted class'!S597)</f>
        <v>4276.2471029216467</v>
      </c>
      <c r="Q597" s="39">
        <f>IF(INDEX('Discl output_ class'!$B:$T,MATCH('Class output'!$A597,'Discl output_ class'!$B:$B,FALSE),MATCH('Class output'!Q$1,'Discl output_ class'!$B$1:$T$1,FALSE))=0,0,'Inq6 adjusted class'!T597)</f>
        <v>3602.0255413579885</v>
      </c>
      <c r="R597" s="39">
        <f>IF(INDEX('Discl output_ class'!$B:$T,MATCH('Class output'!$A597,'Discl output_ class'!$B:$B,FALSE),MATCH('Class output'!R$1,'Discl output_ class'!$B$1:$T$1,FALSE))=0,0,'Inq6 adjusted class'!U597)</f>
        <v>3572.0711060827789</v>
      </c>
      <c r="S597" s="39">
        <f>IF(INDEX('Discl output_ class'!$B:$T,MATCH('Class output'!$A597,'Discl output_ class'!$B:$B,FALSE),MATCH('Class output'!S$1,'Discl output_ class'!$B$1:$T$1,FALSE))=0,0,'Inq6 adjusted class'!V597)</f>
        <v>4121.8666523320344</v>
      </c>
      <c r="T597" s="39">
        <f>IFERROR(VLOOKUP(A597,'Output A'!B:E,4,FALSE),0)</f>
        <v>2936.29</v>
      </c>
    </row>
    <row r="598" spans="1:20" x14ac:dyDescent="0.3">
      <c r="A598" s="6">
        <f>'Discl output_ class'!B598</f>
        <v>9491</v>
      </c>
      <c r="B598" s="39">
        <f>IF(INDEX('Discl output_ class'!$B:$T,MATCH('Class output'!$A598,'Discl output_ class'!$B:$B,FALSE),MATCH('Class output'!B$1,'Discl output_ class'!$B$1:$T$1,FALSE))=0,0,'Inq6 adjusted class'!E598)</f>
        <v>6874.0994588651556</v>
      </c>
      <c r="C598" s="39">
        <f>IF(INDEX('Discl output_ class'!$B:$T,MATCH('Class output'!$A598,'Discl output_ class'!$B:$B,FALSE),MATCH('Class output'!C$1,'Discl output_ class'!$B$1:$T$1,FALSE))=0,0,'Inq6 adjusted class'!F598)</f>
        <v>7542.4108027000611</v>
      </c>
      <c r="D598" s="39">
        <f>IF(INDEX('Discl output_ class'!$B:$T,MATCH('Class output'!$A598,'Discl output_ class'!$B:$B,FALSE),MATCH('Class output'!D$1,'Discl output_ class'!$B$1:$T$1,FALSE))=0,0,'Inq6 adjusted class'!G598)</f>
        <v>7252.8972379029919</v>
      </c>
      <c r="E598" s="39">
        <f>IF(INDEX('Discl output_ class'!$B:$T,MATCH('Class output'!$A598,'Discl output_ class'!$B:$B,FALSE),MATCH('Class output'!E$1,'Discl output_ class'!$B$1:$T$1,FALSE))=0,0,'Inq6 adjusted class'!H598)</f>
        <v>8414.7419919765725</v>
      </c>
      <c r="F598" s="39">
        <f>IF(INDEX('Discl output_ class'!$B:$T,MATCH('Class output'!$A598,'Discl output_ class'!$B:$B,FALSE),MATCH('Class output'!F$1,'Discl output_ class'!$B$1:$T$1,FALSE))=0,0,'Inq6 adjusted class'!I598)</f>
        <v>10750.154872271774</v>
      </c>
      <c r="G598" s="39">
        <f>IF(INDEX('Discl output_ class'!$B:$T,MATCH('Class output'!$A598,'Discl output_ class'!$B:$B,FALSE),MATCH('Class output'!G$1,'Discl output_ class'!$B$1:$T$1,FALSE))=0,0,'Inq6 adjusted class'!J598)</f>
        <v>16609.98702902193</v>
      </c>
      <c r="H598" s="39">
        <f>IF(INDEX('Discl output_ class'!$B:$T,MATCH('Class output'!$A598,'Discl output_ class'!$B:$B,FALSE),MATCH('Class output'!H$1,'Discl output_ class'!$B$1:$T$1,FALSE))=0,0,'Inq6 adjusted class'!K598)</f>
        <v>15487.358919763859</v>
      </c>
      <c r="I598" s="39">
        <f>IF(INDEX('Discl output_ class'!$B:$T,MATCH('Class output'!$A598,'Discl output_ class'!$B:$B,FALSE),MATCH('Class output'!I$1,'Discl output_ class'!$B$1:$T$1,FALSE))=0,0,'Inq6 adjusted class'!L598)</f>
        <v>12956.126440345015</v>
      </c>
      <c r="J598" s="39">
        <f>IF(INDEX('Discl output_ class'!$B:$T,MATCH('Class output'!$A598,'Discl output_ class'!$B:$B,FALSE),MATCH('Class output'!J$1,'Discl output_ class'!$B$1:$T$1,FALSE))=0,0,'Inq6 adjusted class'!M598)</f>
        <v>11111.545221262184</v>
      </c>
      <c r="K598" s="39">
        <f>IF(INDEX('Discl output_ class'!$B:$T,MATCH('Class output'!$A598,'Discl output_ class'!$B:$B,FALSE),MATCH('Class output'!K$1,'Discl output_ class'!$B$1:$T$1,FALSE))=0,0,'Inq6 adjusted class'!N598)</f>
        <v>14243.972493636997</v>
      </c>
      <c r="L598" s="39">
        <f>IF(INDEX('Discl output_ class'!$B:$T,MATCH('Class output'!$A598,'Discl output_ class'!$B:$B,FALSE),MATCH('Class output'!L$1,'Discl output_ class'!$B$1:$T$1,FALSE))=0,0,'Inq6 adjusted class'!O598)</f>
        <v>13509.323122282949</v>
      </c>
      <c r="M598" s="39">
        <f>IF(INDEX('Discl output_ class'!$B:$T,MATCH('Class output'!$A598,'Discl output_ class'!$B:$B,FALSE),MATCH('Class output'!M$1,'Discl output_ class'!$B$1:$T$1,FALSE))=0,0,'Inq6 adjusted class'!P598)</f>
        <v>14324.03397418888</v>
      </c>
      <c r="N598" s="39">
        <f>IF(INDEX('Discl output_ class'!$B:$T,MATCH('Class output'!$A598,'Discl output_ class'!$B:$B,FALSE),MATCH('Class output'!N$1,'Discl output_ class'!$B$1:$T$1,FALSE))=0,0,'Inq6 adjusted class'!Q598)</f>
        <v>13357.415152610245</v>
      </c>
      <c r="O598" s="39">
        <f>IF(INDEX('Discl output_ class'!$B:$T,MATCH('Class output'!$A598,'Discl output_ class'!$B:$B,FALSE),MATCH('Class output'!O$1,'Discl output_ class'!$B$1:$T$1,FALSE))=0,0,'Inq6 adjusted class'!R598)</f>
        <v>17179.476971745924</v>
      </c>
      <c r="P598" s="39">
        <f>IF(INDEX('Discl output_ class'!$B:$T,MATCH('Class output'!$A598,'Discl output_ class'!$B:$B,FALSE),MATCH('Class output'!P$1,'Discl output_ class'!$B$1:$T$1,FALSE))=0,0,'Inq6 adjusted class'!S598)</f>
        <v>16505.598043523423</v>
      </c>
      <c r="Q598" s="39">
        <f>IF(INDEX('Discl output_ class'!$B:$T,MATCH('Class output'!$A598,'Discl output_ class'!$B:$B,FALSE),MATCH('Class output'!Q$1,'Discl output_ class'!$B$1:$T$1,FALSE))=0,0,'Inq6 adjusted class'!T598)</f>
        <v>14372.601723551745</v>
      </c>
      <c r="R598" s="39">
        <f>IF(INDEX('Discl output_ class'!$B:$T,MATCH('Class output'!$A598,'Discl output_ class'!$B:$B,FALSE),MATCH('Class output'!R$1,'Discl output_ class'!$B$1:$T$1,FALSE))=0,0,'Inq6 adjusted class'!U598)</f>
        <v>16527.689132670956</v>
      </c>
      <c r="S598" s="39">
        <f>IF(INDEX('Discl output_ class'!$B:$T,MATCH('Class output'!$A598,'Discl output_ class'!$B:$B,FALSE),MATCH('Class output'!S$1,'Discl output_ class'!$B$1:$T$1,FALSE))=0,0,'Inq6 adjusted class'!V598)</f>
        <v>16267.537929616294</v>
      </c>
      <c r="T598" s="39">
        <f>IFERROR(VLOOKUP(A598,'Output A'!B:E,4,FALSE),0)</f>
        <v>14196.11</v>
      </c>
    </row>
    <row r="599" spans="1:20" x14ac:dyDescent="0.3">
      <c r="A599" s="6">
        <f>'Discl output_ class'!B599</f>
        <v>9492</v>
      </c>
      <c r="B599" s="39">
        <f>IF(INDEX('Discl output_ class'!$B:$T,MATCH('Class output'!$A599,'Discl output_ class'!$B:$B,FALSE),MATCH('Class output'!B$1,'Discl output_ class'!$B$1:$T$1,FALSE))=0,0,'Inq6 adjusted class'!E599)</f>
        <v>1284.4642287278673</v>
      </c>
      <c r="C599" s="39">
        <f>IF(INDEX('Discl output_ class'!$B:$T,MATCH('Class output'!$A599,'Discl output_ class'!$B:$B,FALSE),MATCH('Class output'!C$1,'Discl output_ class'!$B$1:$T$1,FALSE))=0,0,'Inq6 adjusted class'!F599)</f>
        <v>1021.0679824312654</v>
      </c>
      <c r="D599" s="39">
        <f>IF(INDEX('Discl output_ class'!$B:$T,MATCH('Class output'!$A599,'Discl output_ class'!$B:$B,FALSE),MATCH('Class output'!D$1,'Discl output_ class'!$B$1:$T$1,FALSE))=0,0,'Inq6 adjusted class'!G599)</f>
        <v>1009.6495822871416</v>
      </c>
      <c r="E599" s="39">
        <f>IF(INDEX('Discl output_ class'!$B:$T,MATCH('Class output'!$A599,'Discl output_ class'!$B:$B,FALSE),MATCH('Class output'!E$1,'Discl output_ class'!$B$1:$T$1,FALSE))=0,0,'Inq6 adjusted class'!H599)</f>
        <v>822.50485568584509</v>
      </c>
      <c r="F599" s="39">
        <f>IF(INDEX('Discl output_ class'!$B:$T,MATCH('Class output'!$A599,'Discl output_ class'!$B:$B,FALSE),MATCH('Class output'!F$1,'Discl output_ class'!$B$1:$T$1,FALSE))=0,0,'Inq6 adjusted class'!I599)</f>
        <v>764.12994960784738</v>
      </c>
      <c r="G599" s="39">
        <f>IF(INDEX('Discl output_ class'!$B:$T,MATCH('Class output'!$A599,'Discl output_ class'!$B:$B,FALSE),MATCH('Class output'!G$1,'Discl output_ class'!$B$1:$T$1,FALSE))=0,0,'Inq6 adjusted class'!J599)</f>
        <v>734.86764339675062</v>
      </c>
      <c r="H599" s="39">
        <f>IF(INDEX('Discl output_ class'!$B:$T,MATCH('Class output'!$A599,'Discl output_ class'!$B:$B,FALSE),MATCH('Class output'!H$1,'Discl output_ class'!$B$1:$T$1,FALSE))=0,0,'Inq6 adjusted class'!K599)</f>
        <v>828.21291676151577</v>
      </c>
      <c r="I599" s="39">
        <f>IF(INDEX('Discl output_ class'!$B:$T,MATCH('Class output'!$A599,'Discl output_ class'!$B:$B,FALSE),MATCH('Class output'!I$1,'Discl output_ class'!$B$1:$T$1,FALSE))=0,0,'Inq6 adjusted class'!L599)</f>
        <v>1002.2042033023447</v>
      </c>
      <c r="J599" s="39">
        <f>IF(INDEX('Discl output_ class'!$B:$T,MATCH('Class output'!$A599,'Discl output_ class'!$B:$B,FALSE),MATCH('Class output'!J$1,'Discl output_ class'!$B$1:$T$1,FALSE))=0,0,'Inq6 adjusted class'!M599)</f>
        <v>898.40379464184241</v>
      </c>
      <c r="K599" s="39">
        <f>IF(INDEX('Discl output_ class'!$B:$T,MATCH('Class output'!$A599,'Discl output_ class'!$B:$B,FALSE),MATCH('Class output'!K$1,'Discl output_ class'!$B$1:$T$1,FALSE))=0,0,'Inq6 adjusted class'!N599)</f>
        <v>863.13983639296885</v>
      </c>
      <c r="L599" s="39">
        <f>IF(INDEX('Discl output_ class'!$B:$T,MATCH('Class output'!$A599,'Discl output_ class'!$B:$B,FALSE),MATCH('Class output'!L$1,'Discl output_ class'!$B$1:$T$1,FALSE))=0,0,'Inq6 adjusted class'!O599)</f>
        <v>1068.6410012379174</v>
      </c>
      <c r="M599" s="39">
        <f>IF(INDEX('Discl output_ class'!$B:$T,MATCH('Class output'!$A599,'Discl output_ class'!$B:$B,FALSE),MATCH('Class output'!M$1,'Discl output_ class'!$B$1:$T$1,FALSE))=0,0,'Inq6 adjusted class'!P599)</f>
        <v>1146.7342011939716</v>
      </c>
      <c r="N599" s="39">
        <f>IF(INDEX('Discl output_ class'!$B:$T,MATCH('Class output'!$A599,'Discl output_ class'!$B:$B,FALSE),MATCH('Class output'!N$1,'Discl output_ class'!$B$1:$T$1,FALSE))=0,0,'Inq6 adjusted class'!Q599)</f>
        <v>913.43058023590038</v>
      </c>
      <c r="O599" s="39">
        <f>IF(INDEX('Discl output_ class'!$B:$T,MATCH('Class output'!$A599,'Discl output_ class'!$B:$B,FALSE),MATCH('Class output'!O$1,'Discl output_ class'!$B$1:$T$1,FALSE))=0,0,'Inq6 adjusted class'!R599)</f>
        <v>1242.4715425365262</v>
      </c>
      <c r="P599" s="39">
        <f>IF(INDEX('Discl output_ class'!$B:$T,MATCH('Class output'!$A599,'Discl output_ class'!$B:$B,FALSE),MATCH('Class output'!P$1,'Discl output_ class'!$B$1:$T$1,FALSE))=0,0,'Inq6 adjusted class'!S599)</f>
        <v>1153.8718117313156</v>
      </c>
      <c r="Q599" s="39">
        <f>IF(INDEX('Discl output_ class'!$B:$T,MATCH('Class output'!$A599,'Discl output_ class'!$B:$B,FALSE),MATCH('Class output'!Q$1,'Discl output_ class'!$B$1:$T$1,FALSE))=0,0,'Inq6 adjusted class'!T599)</f>
        <v>982.0043655905182</v>
      </c>
      <c r="R599" s="39">
        <f>IF(INDEX('Discl output_ class'!$B:$T,MATCH('Class output'!$A599,'Discl output_ class'!$B:$B,FALSE),MATCH('Class output'!R$1,'Discl output_ class'!$B$1:$T$1,FALSE))=0,0,'Inq6 adjusted class'!U599)</f>
        <v>1161.7195872753246</v>
      </c>
      <c r="S599" s="39">
        <f>IF(INDEX('Discl output_ class'!$B:$T,MATCH('Class output'!$A599,'Discl output_ class'!$B:$B,FALSE),MATCH('Class output'!S$1,'Discl output_ class'!$B$1:$T$1,FALSE))=0,0,'Inq6 adjusted class'!V599)</f>
        <v>998.58823649191061</v>
      </c>
      <c r="T599" s="39">
        <f>IFERROR(VLOOKUP(A599,'Output A'!B:E,4,FALSE),0)</f>
        <v>871.99062400000003</v>
      </c>
    </row>
    <row r="600" spans="1:20" x14ac:dyDescent="0.3">
      <c r="A600" s="6">
        <f>'Discl output_ class'!B600</f>
        <v>9499</v>
      </c>
      <c r="B600" s="39">
        <f>IF(INDEX('Discl output_ class'!$B:$T,MATCH('Class output'!$A600,'Discl output_ class'!$B:$B,FALSE),MATCH('Class output'!B$1,'Discl output_ class'!$B$1:$T$1,FALSE))=0,0,'Inq6 adjusted class'!E600)</f>
        <v>13544.967735618719</v>
      </c>
      <c r="C600" s="39">
        <f>IF(INDEX('Discl output_ class'!$B:$T,MATCH('Class output'!$A600,'Discl output_ class'!$B:$B,FALSE),MATCH('Class output'!C$1,'Discl output_ class'!$B$1:$T$1,FALSE))=0,0,'Inq6 adjusted class'!F600)</f>
        <v>15862.743187196114</v>
      </c>
      <c r="D600" s="39">
        <f>IF(INDEX('Discl output_ class'!$B:$T,MATCH('Class output'!$A600,'Discl output_ class'!$B:$B,FALSE),MATCH('Class output'!D$1,'Discl output_ class'!$B$1:$T$1,FALSE))=0,0,'Inq6 adjusted class'!G600)</f>
        <v>16409.276282239032</v>
      </c>
      <c r="E600" s="39">
        <f>IF(INDEX('Discl output_ class'!$B:$T,MATCH('Class output'!$A600,'Discl output_ class'!$B:$B,FALSE),MATCH('Class output'!E$1,'Discl output_ class'!$B$1:$T$1,FALSE))=0,0,'Inq6 adjusted class'!H600)</f>
        <v>16279.31669160266</v>
      </c>
      <c r="F600" s="39">
        <f>IF(INDEX('Discl output_ class'!$B:$T,MATCH('Class output'!$A600,'Discl output_ class'!$B:$B,FALSE),MATCH('Class output'!F$1,'Discl output_ class'!$B$1:$T$1,FALSE))=0,0,'Inq6 adjusted class'!I600)</f>
        <v>16995.597182755897</v>
      </c>
      <c r="G600" s="39">
        <f>IF(INDEX('Discl output_ class'!$B:$T,MATCH('Class output'!$A600,'Discl output_ class'!$B:$B,FALSE),MATCH('Class output'!G$1,'Discl output_ class'!$B$1:$T$1,FALSE))=0,0,'Inq6 adjusted class'!J600)</f>
        <v>16645.945528302214</v>
      </c>
      <c r="H600" s="39">
        <f>IF(INDEX('Discl output_ class'!$B:$T,MATCH('Class output'!$A600,'Discl output_ class'!$B:$B,FALSE),MATCH('Class output'!H$1,'Discl output_ class'!$B$1:$T$1,FALSE))=0,0,'Inq6 adjusted class'!K600)</f>
        <v>16001.053872931738</v>
      </c>
      <c r="I600" s="39">
        <f>IF(INDEX('Discl output_ class'!$B:$T,MATCH('Class output'!$A600,'Discl output_ class'!$B:$B,FALSE),MATCH('Class output'!I$1,'Discl output_ class'!$B$1:$T$1,FALSE))=0,0,'Inq6 adjusted class'!L600)</f>
        <v>18027.699626402758</v>
      </c>
      <c r="J600" s="39">
        <f>IF(INDEX('Discl output_ class'!$B:$T,MATCH('Class output'!$A600,'Discl output_ class'!$B:$B,FALSE),MATCH('Class output'!J$1,'Discl output_ class'!$B$1:$T$1,FALSE))=0,0,'Inq6 adjusted class'!M600)</f>
        <v>17334.314017798366</v>
      </c>
      <c r="K600" s="39">
        <f>IF(INDEX('Discl output_ class'!$B:$T,MATCH('Class output'!$A600,'Discl output_ class'!$B:$B,FALSE),MATCH('Class output'!K$1,'Discl output_ class'!$B$1:$T$1,FALSE))=0,0,'Inq6 adjusted class'!N600)</f>
        <v>16076.418344884183</v>
      </c>
      <c r="L600" s="39">
        <f>IF(INDEX('Discl output_ class'!$B:$T,MATCH('Class output'!$A600,'Discl output_ class'!$B:$B,FALSE),MATCH('Class output'!L$1,'Discl output_ class'!$B$1:$T$1,FALSE))=0,0,'Inq6 adjusted class'!O600)</f>
        <v>15947.471632809984</v>
      </c>
      <c r="M600" s="39">
        <f>IF(INDEX('Discl output_ class'!$B:$T,MATCH('Class output'!$A600,'Discl output_ class'!$B:$B,FALSE),MATCH('Class output'!M$1,'Discl output_ class'!$B$1:$T$1,FALSE))=0,0,'Inq6 adjusted class'!P600)</f>
        <v>18009.652516554332</v>
      </c>
      <c r="N600" s="39">
        <f>IF(INDEX('Discl output_ class'!$B:$T,MATCH('Class output'!$A600,'Discl output_ class'!$B:$B,FALSE),MATCH('Class output'!N$1,'Discl output_ class'!$B$1:$T$1,FALSE))=0,0,'Inq6 adjusted class'!Q600)</f>
        <v>18050.587297492639</v>
      </c>
      <c r="O600" s="39">
        <f>IF(INDEX('Discl output_ class'!$B:$T,MATCH('Class output'!$A600,'Discl output_ class'!$B:$B,FALSE),MATCH('Class output'!O$1,'Discl output_ class'!$B$1:$T$1,FALSE))=0,0,'Inq6 adjusted class'!R600)</f>
        <v>23128.165511809875</v>
      </c>
      <c r="P600" s="39">
        <f>IF(INDEX('Discl output_ class'!$B:$T,MATCH('Class output'!$A600,'Discl output_ class'!$B:$B,FALSE),MATCH('Class output'!P$1,'Discl output_ class'!$B$1:$T$1,FALSE))=0,0,'Inq6 adjusted class'!S600)</f>
        <v>22527.262117358023</v>
      </c>
      <c r="Q600" s="39">
        <f>IF(INDEX('Discl output_ class'!$B:$T,MATCH('Class output'!$A600,'Discl output_ class'!$B:$B,FALSE),MATCH('Class output'!Q$1,'Discl output_ class'!$B$1:$T$1,FALSE))=0,0,'Inq6 adjusted class'!T600)</f>
        <v>18914.595851831557</v>
      </c>
      <c r="R600" s="39">
        <f>IF(INDEX('Discl output_ class'!$B:$T,MATCH('Class output'!$A600,'Discl output_ class'!$B:$B,FALSE),MATCH('Class output'!R$1,'Discl output_ class'!$B$1:$T$1,FALSE))=0,0,'Inq6 adjusted class'!U600)</f>
        <v>20419.671137778467</v>
      </c>
      <c r="S600" s="39">
        <f>IF(INDEX('Discl output_ class'!$B:$T,MATCH('Class output'!$A600,'Discl output_ class'!$B:$B,FALSE),MATCH('Class output'!S$1,'Discl output_ class'!$B$1:$T$1,FALSE))=0,0,'Inq6 adjusted class'!V600)</f>
        <v>19065.257256423174</v>
      </c>
      <c r="T600" s="39">
        <f>IFERROR(VLOOKUP(A600,'Output A'!B:E,4,FALSE),0)</f>
        <v>15764.65</v>
      </c>
    </row>
    <row r="601" spans="1:20" x14ac:dyDescent="0.3">
      <c r="A601" s="6">
        <f>'Discl output_ class'!B601</f>
        <v>9511</v>
      </c>
      <c r="B601" s="39">
        <f>IF(INDEX('Discl output_ class'!$B:$T,MATCH('Class output'!$A601,'Discl output_ class'!$B:$B,FALSE),MATCH('Class output'!B$1,'Discl output_ class'!$B$1:$T$1,FALSE))=0,0,'Inq6 adjusted class'!E601)</f>
        <v>7270.1366992880812</v>
      </c>
      <c r="C601" s="39">
        <f>IF(INDEX('Discl output_ class'!$B:$T,MATCH('Class output'!$A601,'Discl output_ class'!$B:$B,FALSE),MATCH('Class output'!C$1,'Discl output_ class'!$B$1:$T$1,FALSE))=0,0,'Inq6 adjusted class'!F601)</f>
        <v>4368.4211727707825</v>
      </c>
      <c r="D601" s="39">
        <f>IF(INDEX('Discl output_ class'!$B:$T,MATCH('Class output'!$A601,'Discl output_ class'!$B:$B,FALSE),MATCH('Class output'!D$1,'Discl output_ class'!$B$1:$T$1,FALSE))=0,0,'Inq6 adjusted class'!G601)</f>
        <v>4766.3447316385818</v>
      </c>
      <c r="E601" s="39">
        <f>IF(INDEX('Discl output_ class'!$B:$T,MATCH('Class output'!$A601,'Discl output_ class'!$B:$B,FALSE),MATCH('Class output'!E$1,'Discl output_ class'!$B$1:$T$1,FALSE))=0,0,'Inq6 adjusted class'!H601)</f>
        <v>3426.5176876350274</v>
      </c>
      <c r="F601" s="39">
        <f>IF(INDEX('Discl output_ class'!$B:$T,MATCH('Class output'!$A601,'Discl output_ class'!$B:$B,FALSE),MATCH('Class output'!F$1,'Discl output_ class'!$B$1:$T$1,FALSE))=0,0,'Inq6 adjusted class'!I601)</f>
        <v>5502.8860565008345</v>
      </c>
      <c r="G601" s="39">
        <f>IF(INDEX('Discl output_ class'!$B:$T,MATCH('Class output'!$A601,'Discl output_ class'!$B:$B,FALSE),MATCH('Class output'!G$1,'Discl output_ class'!$B$1:$T$1,FALSE))=0,0,'Inq6 adjusted class'!J601)</f>
        <v>4923.8409927741586</v>
      </c>
      <c r="H601" s="39">
        <f>IF(INDEX('Discl output_ class'!$B:$T,MATCH('Class output'!$A601,'Discl output_ class'!$B:$B,FALSE),MATCH('Class output'!H$1,'Discl output_ class'!$B$1:$T$1,FALSE))=0,0,'Inq6 adjusted class'!K601)</f>
        <v>4988.3208830661406</v>
      </c>
      <c r="I601" s="39">
        <f>IF(INDEX('Discl output_ class'!$B:$T,MATCH('Class output'!$A601,'Discl output_ class'!$B:$B,FALSE),MATCH('Class output'!I$1,'Discl output_ class'!$B$1:$T$1,FALSE))=0,0,'Inq6 adjusted class'!L601)</f>
        <v>5379.2988340399761</v>
      </c>
      <c r="J601" s="39">
        <f>IF(INDEX('Discl output_ class'!$B:$T,MATCH('Class output'!$A601,'Discl output_ class'!$B:$B,FALSE),MATCH('Class output'!J$1,'Discl output_ class'!$B$1:$T$1,FALSE))=0,0,'Inq6 adjusted class'!M601)</f>
        <v>3458.7184161066398</v>
      </c>
      <c r="K601" s="39">
        <f>IF(INDEX('Discl output_ class'!$B:$T,MATCH('Class output'!$A601,'Discl output_ class'!$B:$B,FALSE),MATCH('Class output'!K$1,'Discl output_ class'!$B$1:$T$1,FALSE))=0,0,'Inq6 adjusted class'!N601)</f>
        <v>2565.9679673867445</v>
      </c>
      <c r="L601" s="39">
        <f>IF(INDEX('Discl output_ class'!$B:$T,MATCH('Class output'!$A601,'Discl output_ class'!$B:$B,FALSE),MATCH('Class output'!L$1,'Discl output_ class'!$B$1:$T$1,FALSE))=0,0,'Inq6 adjusted class'!O601)</f>
        <v>3368.4538542729279</v>
      </c>
      <c r="M601" s="39">
        <f>IF(INDEX('Discl output_ class'!$B:$T,MATCH('Class output'!$A601,'Discl output_ class'!$B:$B,FALSE),MATCH('Class output'!M$1,'Discl output_ class'!$B$1:$T$1,FALSE))=0,0,'Inq6 adjusted class'!P601)</f>
        <v>3195.087666449861</v>
      </c>
      <c r="N601" s="39">
        <f>IF(INDEX('Discl output_ class'!$B:$T,MATCH('Class output'!$A601,'Discl output_ class'!$B:$B,FALSE),MATCH('Class output'!N$1,'Discl output_ class'!$B$1:$T$1,FALSE))=0,0,'Inq6 adjusted class'!Q601)</f>
        <v>8283.6715533559091</v>
      </c>
      <c r="O601" s="39">
        <f>IF(INDEX('Discl output_ class'!$B:$T,MATCH('Class output'!$A601,'Discl output_ class'!$B:$B,FALSE),MATCH('Class output'!O$1,'Discl output_ class'!$B$1:$T$1,FALSE))=0,0,'Inq6 adjusted class'!R601)</f>
        <v>5698.7643466797417</v>
      </c>
      <c r="P601" s="39">
        <f>IF(INDEX('Discl output_ class'!$B:$T,MATCH('Class output'!$A601,'Discl output_ class'!$B:$B,FALSE),MATCH('Class output'!P$1,'Discl output_ class'!$B$1:$T$1,FALSE))=0,0,'Inq6 adjusted class'!S601)</f>
        <v>6282.1415097455565</v>
      </c>
      <c r="Q601" s="39">
        <f>IF(INDEX('Discl output_ class'!$B:$T,MATCH('Class output'!$A601,'Discl output_ class'!$B:$B,FALSE),MATCH('Class output'!Q$1,'Discl output_ class'!$B$1:$T$1,FALSE))=0,0,'Inq6 adjusted class'!T601)</f>
        <v>3272.85711352815</v>
      </c>
      <c r="R601" s="39">
        <f>IF(INDEX('Discl output_ class'!$B:$T,MATCH('Class output'!$A601,'Discl output_ class'!$B:$B,FALSE),MATCH('Class output'!R$1,'Discl output_ class'!$B$1:$T$1,FALSE))=0,0,'Inq6 adjusted class'!U601)</f>
        <v>3773.9560527225722</v>
      </c>
      <c r="S601" s="39">
        <f>IF(INDEX('Discl output_ class'!$B:$T,MATCH('Class output'!$A601,'Discl output_ class'!$B:$B,FALSE),MATCH('Class output'!S$1,'Discl output_ class'!$B$1:$T$1,FALSE))=0,0,'Inq6 adjusted class'!V601)</f>
        <v>3428.4363667536918</v>
      </c>
      <c r="T601" s="39">
        <f>IFERROR(VLOOKUP(A601,'Output A'!B:E,4,FALSE),0)</f>
        <v>5029.22</v>
      </c>
    </row>
    <row r="602" spans="1:20" x14ac:dyDescent="0.3">
      <c r="A602" s="6">
        <f>'Discl output_ class'!B602</f>
        <v>9512</v>
      </c>
      <c r="B602" s="39">
        <f>IF(INDEX('Discl output_ class'!$B:$T,MATCH('Class output'!$A602,'Discl output_ class'!$B:$B,FALSE),MATCH('Class output'!B$1,'Discl output_ class'!$B$1:$T$1,FALSE))=0,0,'Inq6 adjusted class'!E602)</f>
        <v>206.47720984997036</v>
      </c>
      <c r="C602" s="39">
        <f>IF(INDEX('Discl output_ class'!$B:$T,MATCH('Class output'!$A602,'Discl output_ class'!$B:$B,FALSE),MATCH('Class output'!C$1,'Discl output_ class'!$B$1:$T$1,FALSE))=0,0,'Inq6 adjusted class'!F602)</f>
        <v>232.39798647219189</v>
      </c>
      <c r="D602" s="39">
        <f>IF(INDEX('Discl output_ class'!$B:$T,MATCH('Class output'!$A602,'Discl output_ class'!$B:$B,FALSE),MATCH('Class output'!D$1,'Discl output_ class'!$B$1:$T$1,FALSE))=0,0,'Inq6 adjusted class'!G602)</f>
        <v>363.33886885867656</v>
      </c>
      <c r="E602" s="39">
        <f>IF(INDEX('Discl output_ class'!$B:$T,MATCH('Class output'!$A602,'Discl output_ class'!$B:$B,FALSE),MATCH('Class output'!E$1,'Discl output_ class'!$B$1:$T$1,FALSE))=0,0,'Inq6 adjusted class'!H602)</f>
        <v>294.97256125467203</v>
      </c>
      <c r="F602" s="39">
        <f>IF(INDEX('Discl output_ class'!$B:$T,MATCH('Class output'!$A602,'Discl output_ class'!$B:$B,FALSE),MATCH('Class output'!F$1,'Discl output_ class'!$B$1:$T$1,FALSE))=0,0,'Inq6 adjusted class'!I602)</f>
        <v>205.03064827603484</v>
      </c>
      <c r="G602" s="39">
        <f>IF(INDEX('Discl output_ class'!$B:$T,MATCH('Class output'!$A602,'Discl output_ class'!$B:$B,FALSE),MATCH('Class output'!G$1,'Discl output_ class'!$B$1:$T$1,FALSE))=0,0,'Inq6 adjusted class'!J602)</f>
        <v>160.57222641701665</v>
      </c>
      <c r="H602" s="39">
        <f>IF(INDEX('Discl output_ class'!$B:$T,MATCH('Class output'!$A602,'Discl output_ class'!$B:$B,FALSE),MATCH('Class output'!H$1,'Discl output_ class'!$B$1:$T$1,FALSE))=0,0,'Inq6 adjusted class'!K602)</f>
        <v>143.60467284346942</v>
      </c>
      <c r="I602" s="39">
        <f>IF(INDEX('Discl output_ class'!$B:$T,MATCH('Class output'!$A602,'Discl output_ class'!$B:$B,FALSE),MATCH('Class output'!I$1,'Discl output_ class'!$B$1:$T$1,FALSE))=0,0,'Inq6 adjusted class'!L602)</f>
        <v>140.63813044525153</v>
      </c>
      <c r="J602" s="39">
        <f>IF(INDEX('Discl output_ class'!$B:$T,MATCH('Class output'!$A602,'Discl output_ class'!$B:$B,FALSE),MATCH('Class output'!J$1,'Discl output_ class'!$B$1:$T$1,FALSE))=0,0,'Inq6 adjusted class'!M602)</f>
        <v>133.48864304518764</v>
      </c>
      <c r="K602" s="39">
        <f>IF(INDEX('Discl output_ class'!$B:$T,MATCH('Class output'!$A602,'Discl output_ class'!$B:$B,FALSE),MATCH('Class output'!K$1,'Discl output_ class'!$B$1:$T$1,FALSE))=0,0,'Inq6 adjusted class'!N602)</f>
        <v>83.734437836012816</v>
      </c>
      <c r="L602" s="39">
        <f>IF(INDEX('Discl output_ class'!$B:$T,MATCH('Class output'!$A602,'Discl output_ class'!$B:$B,FALSE),MATCH('Class output'!L$1,'Discl output_ class'!$B$1:$T$1,FALSE))=0,0,'Inq6 adjusted class'!O602)</f>
        <v>159.27083969744155</v>
      </c>
      <c r="M602" s="39">
        <f>IF(INDEX('Discl output_ class'!$B:$T,MATCH('Class output'!$A602,'Discl output_ class'!$B:$B,FALSE),MATCH('Class output'!M$1,'Discl output_ class'!$B$1:$T$1,FALSE))=0,0,'Inq6 adjusted class'!P602)</f>
        <v>292.56266766216135</v>
      </c>
      <c r="N602" s="39">
        <f>IF(INDEX('Discl output_ class'!$B:$T,MATCH('Class output'!$A602,'Discl output_ class'!$B:$B,FALSE),MATCH('Class output'!N$1,'Discl output_ class'!$B$1:$T$1,FALSE))=0,0,'Inq6 adjusted class'!Q602)</f>
        <v>647.68136162118594</v>
      </c>
      <c r="O602" s="39">
        <f>IF(INDEX('Discl output_ class'!$B:$T,MATCH('Class output'!$A602,'Discl output_ class'!$B:$B,FALSE),MATCH('Class output'!O$1,'Discl output_ class'!$B$1:$T$1,FALSE))=0,0,'Inq6 adjusted class'!R602)</f>
        <v>447.08068916010359</v>
      </c>
      <c r="P602" s="39">
        <f>IF(INDEX('Discl output_ class'!$B:$T,MATCH('Class output'!$A602,'Discl output_ class'!$B:$B,FALSE),MATCH('Class output'!P$1,'Discl output_ class'!$B$1:$T$1,FALSE))=0,0,'Inq6 adjusted class'!S602)</f>
        <v>519.04641729670311</v>
      </c>
      <c r="Q602" s="39">
        <f>IF(INDEX('Discl output_ class'!$B:$T,MATCH('Class output'!$A602,'Discl output_ class'!$B:$B,FALSE),MATCH('Class output'!Q$1,'Discl output_ class'!$B$1:$T$1,FALSE))=0,0,'Inq6 adjusted class'!T602)</f>
        <v>434.86623938215871</v>
      </c>
      <c r="R602" s="39">
        <f>IF(INDEX('Discl output_ class'!$B:$T,MATCH('Class output'!$A602,'Discl output_ class'!$B:$B,FALSE),MATCH('Class output'!R$1,'Discl output_ class'!$B$1:$T$1,FALSE))=0,0,'Inq6 adjusted class'!U602)</f>
        <v>722.53733626232338</v>
      </c>
      <c r="S602" s="39">
        <f>IF(INDEX('Discl output_ class'!$B:$T,MATCH('Class output'!$A602,'Discl output_ class'!$B:$B,FALSE),MATCH('Class output'!S$1,'Discl output_ class'!$B$1:$T$1,FALSE))=0,0,'Inq6 adjusted class'!V602)</f>
        <v>755.01781376816677</v>
      </c>
      <c r="T602" s="39">
        <f>IFERROR(VLOOKUP(A602,'Output A'!B:E,4,FALSE),0)</f>
        <v>1099.01</v>
      </c>
    </row>
    <row r="603" spans="1:20" x14ac:dyDescent="0.3">
      <c r="A603" s="6">
        <f>'Discl output_ class'!B603</f>
        <v>9521</v>
      </c>
      <c r="B603" s="39">
        <f>IF(INDEX('Discl output_ class'!$B:$T,MATCH('Class output'!$A603,'Discl output_ class'!$B:$B,FALSE),MATCH('Class output'!B$1,'Discl output_ class'!$B$1:$T$1,FALSE))=0,0,'Inq6 adjusted class'!E603)</f>
        <v>461.88973506783435</v>
      </c>
      <c r="C603" s="39">
        <f>IF(INDEX('Discl output_ class'!$B:$T,MATCH('Class output'!$A603,'Discl output_ class'!$B:$B,FALSE),MATCH('Class output'!C$1,'Discl output_ class'!$B$1:$T$1,FALSE))=0,0,'Inq6 adjusted class'!F603)</f>
        <v>486.22623698659095</v>
      </c>
      <c r="D603" s="39">
        <f>IF(INDEX('Discl output_ class'!$B:$T,MATCH('Class output'!$A603,'Discl output_ class'!$B:$B,FALSE),MATCH('Class output'!D$1,'Discl output_ class'!$B$1:$T$1,FALSE))=0,0,'Inq6 adjusted class'!G603)</f>
        <v>606.67723819935782</v>
      </c>
      <c r="E603" s="39">
        <f>IF(INDEX('Discl output_ class'!$B:$T,MATCH('Class output'!$A603,'Discl output_ class'!$B:$B,FALSE),MATCH('Class output'!E$1,'Discl output_ class'!$B$1:$T$1,FALSE))=0,0,'Inq6 adjusted class'!H603)</f>
        <v>612.69530373683324</v>
      </c>
      <c r="F603" s="39">
        <f>IF(INDEX('Discl output_ class'!$B:$T,MATCH('Class output'!$A603,'Discl output_ class'!$B:$B,FALSE),MATCH('Class output'!F$1,'Discl output_ class'!$B$1:$T$1,FALSE))=0,0,'Inq6 adjusted class'!I603)</f>
        <v>591.39131399397297</v>
      </c>
      <c r="G603" s="39">
        <f>IF(INDEX('Discl output_ class'!$B:$T,MATCH('Class output'!$A603,'Discl output_ class'!$B:$B,FALSE),MATCH('Class output'!G$1,'Discl output_ class'!$B$1:$T$1,FALSE))=0,0,'Inq6 adjusted class'!J603)</f>
        <v>591.06432937676141</v>
      </c>
      <c r="H603" s="39">
        <f>IF(INDEX('Discl output_ class'!$B:$T,MATCH('Class output'!$A603,'Discl output_ class'!$B:$B,FALSE),MATCH('Class output'!H$1,'Discl output_ class'!$B$1:$T$1,FALSE))=0,0,'Inq6 adjusted class'!K603)</f>
        <v>426.77589507418531</v>
      </c>
      <c r="I603" s="39">
        <f>IF(INDEX('Discl output_ class'!$B:$T,MATCH('Class output'!$A603,'Discl output_ class'!$B:$B,FALSE),MATCH('Class output'!I$1,'Discl output_ class'!$B$1:$T$1,FALSE))=0,0,'Inq6 adjusted class'!L603)</f>
        <v>337.08010049179319</v>
      </c>
      <c r="J603" s="39">
        <f>IF(INDEX('Discl output_ class'!$B:$T,MATCH('Class output'!$A603,'Discl output_ class'!$B:$B,FALSE),MATCH('Class output'!J$1,'Discl output_ class'!$B$1:$T$1,FALSE))=0,0,'Inq6 adjusted class'!M603)</f>
        <v>316.12978103865254</v>
      </c>
      <c r="K603" s="39">
        <f>IF(INDEX('Discl output_ class'!$B:$T,MATCH('Class output'!$A603,'Discl output_ class'!$B:$B,FALSE),MATCH('Class output'!K$1,'Discl output_ class'!$B$1:$T$1,FALSE))=0,0,'Inq6 adjusted class'!N603)</f>
        <v>277.10838774381546</v>
      </c>
      <c r="L603" s="39">
        <f>IF(INDEX('Discl output_ class'!$B:$T,MATCH('Class output'!$A603,'Discl output_ class'!$B:$B,FALSE),MATCH('Class output'!L$1,'Discl output_ class'!$B$1:$T$1,FALSE))=0,0,'Inq6 adjusted class'!O603)</f>
        <v>256.55545282560337</v>
      </c>
      <c r="M603" s="39">
        <f>IF(INDEX('Discl output_ class'!$B:$T,MATCH('Class output'!$A603,'Discl output_ class'!$B:$B,FALSE),MATCH('Class output'!M$1,'Discl output_ class'!$B$1:$T$1,FALSE))=0,0,'Inq6 adjusted class'!P603)</f>
        <v>221.30636086830219</v>
      </c>
      <c r="N603" s="39">
        <f>IF(INDEX('Discl output_ class'!$B:$T,MATCH('Class output'!$A603,'Discl output_ class'!$B:$B,FALSE),MATCH('Class output'!N$1,'Discl output_ class'!$B$1:$T$1,FALSE))=0,0,'Inq6 adjusted class'!Q603)</f>
        <v>595.37603199010368</v>
      </c>
      <c r="O603" s="39">
        <f>IF(INDEX('Discl output_ class'!$B:$T,MATCH('Class output'!$A603,'Discl output_ class'!$B:$B,FALSE),MATCH('Class output'!O$1,'Discl output_ class'!$B$1:$T$1,FALSE))=0,0,'Inq6 adjusted class'!R603)</f>
        <v>430.51630476322873</v>
      </c>
      <c r="P603" s="39">
        <f>IF(INDEX('Discl output_ class'!$B:$T,MATCH('Class output'!$A603,'Discl output_ class'!$B:$B,FALSE),MATCH('Class output'!P$1,'Discl output_ class'!$B$1:$T$1,FALSE))=0,0,'Inq6 adjusted class'!S603)</f>
        <v>415.72000848407168</v>
      </c>
      <c r="Q603" s="39">
        <f>IF(INDEX('Discl output_ class'!$B:$T,MATCH('Class output'!$A603,'Discl output_ class'!$B:$B,FALSE),MATCH('Class output'!Q$1,'Discl output_ class'!$B$1:$T$1,FALSE))=0,0,'Inq6 adjusted class'!T603)</f>
        <v>134.72405825853369</v>
      </c>
      <c r="R603" s="39">
        <f>IF(INDEX('Discl output_ class'!$B:$T,MATCH('Class output'!$A603,'Discl output_ class'!$B:$B,FALSE),MATCH('Class output'!R$1,'Discl output_ class'!$B$1:$T$1,FALSE))=0,0,'Inq6 adjusted class'!U603)</f>
        <v>276.06677148088642</v>
      </c>
      <c r="S603" s="39">
        <f>IF(INDEX('Discl output_ class'!$B:$T,MATCH('Class output'!$A603,'Discl output_ class'!$B:$B,FALSE),MATCH('Class output'!S$1,'Discl output_ class'!$B$1:$T$1,FALSE))=0,0,'Inq6 adjusted class'!V603)</f>
        <v>189.60597381024925</v>
      </c>
      <c r="T603" s="39">
        <f>IFERROR(VLOOKUP(A603,'Output A'!B:E,4,FALSE),0)</f>
        <v>366.30521950000002</v>
      </c>
    </row>
    <row r="604" spans="1:20" x14ac:dyDescent="0.3">
      <c r="A604" s="6">
        <f>'Discl output_ class'!B604</f>
        <v>9522</v>
      </c>
      <c r="B604" s="39">
        <f>IF(INDEX('Discl output_ class'!$B:$T,MATCH('Class output'!$A604,'Discl output_ class'!$B:$B,FALSE),MATCH('Class output'!B$1,'Discl output_ class'!$B$1:$T$1,FALSE))=0,0,'Inq6 adjusted class'!E604)</f>
        <v>486.46865175237463</v>
      </c>
      <c r="C604" s="39">
        <f>IF(INDEX('Discl output_ class'!$B:$T,MATCH('Class output'!$A604,'Discl output_ class'!$B:$B,FALSE),MATCH('Class output'!C$1,'Discl output_ class'!$B$1:$T$1,FALSE))=0,0,'Inq6 adjusted class'!F604)</f>
        <v>511.87421674362423</v>
      </c>
      <c r="D604" s="39">
        <f>IF(INDEX('Discl output_ class'!$B:$T,MATCH('Class output'!$A604,'Discl output_ class'!$B:$B,FALSE),MATCH('Class output'!D$1,'Discl output_ class'!$B$1:$T$1,FALSE))=0,0,'Inq6 adjusted class'!G604)</f>
        <v>636.13389940671993</v>
      </c>
      <c r="E604" s="39">
        <f>IF(INDEX('Discl output_ class'!$B:$T,MATCH('Class output'!$A604,'Discl output_ class'!$B:$B,FALSE),MATCH('Class output'!E$1,'Discl output_ class'!$B$1:$T$1,FALSE))=0,0,'Inq6 adjusted class'!H604)</f>
        <v>642.59702144491951</v>
      </c>
      <c r="F604" s="39">
        <f>IF(INDEX('Discl output_ class'!$B:$T,MATCH('Class output'!$A604,'Discl output_ class'!$B:$B,FALSE),MATCH('Class output'!F$1,'Discl output_ class'!$B$1:$T$1,FALSE))=0,0,'Inq6 adjusted class'!I604)</f>
        <v>620.85944415507527</v>
      </c>
      <c r="G604" s="39">
        <f>IF(INDEX('Discl output_ class'!$B:$T,MATCH('Class output'!$A604,'Discl output_ class'!$B:$B,FALSE),MATCH('Class output'!G$1,'Discl output_ class'!$B$1:$T$1,FALSE))=0,0,'Inq6 adjusted class'!J604)</f>
        <v>620.54371641650255</v>
      </c>
      <c r="H604" s="39">
        <f>IF(INDEX('Discl output_ class'!$B:$T,MATCH('Class output'!$A604,'Discl output_ class'!$B:$B,FALSE),MATCH('Class output'!H$1,'Discl output_ class'!$B$1:$T$1,FALSE))=0,0,'Inq6 adjusted class'!K604)</f>
        <v>449.34930289855021</v>
      </c>
      <c r="I604" s="39">
        <f>IF(INDEX('Discl output_ class'!$B:$T,MATCH('Class output'!$A604,'Discl output_ class'!$B:$B,FALSE),MATCH('Class output'!I$1,'Discl output_ class'!$B$1:$T$1,FALSE))=0,0,'Inq6 adjusted class'!L604)</f>
        <v>356.64778176025129</v>
      </c>
      <c r="J604" s="39">
        <f>IF(INDEX('Discl output_ class'!$B:$T,MATCH('Class output'!$A604,'Discl output_ class'!$B:$B,FALSE),MATCH('Class output'!J$1,'Discl output_ class'!$B$1:$T$1,FALSE))=0,0,'Inq6 adjusted class'!M604)</f>
        <v>334.8728811102643</v>
      </c>
      <c r="K604" s="39">
        <f>IF(INDEX('Discl output_ class'!$B:$T,MATCH('Class output'!$A604,'Discl output_ class'!$B:$B,FALSE),MATCH('Class output'!K$1,'Discl output_ class'!$B$1:$T$1,FALSE))=0,0,'Inq6 adjusted class'!N604)</f>
        <v>305.97285020233977</v>
      </c>
      <c r="L604" s="39">
        <f>IF(INDEX('Discl output_ class'!$B:$T,MATCH('Class output'!$A604,'Discl output_ class'!$B:$B,FALSE),MATCH('Class output'!L$1,'Discl output_ class'!$B$1:$T$1,FALSE))=0,0,'Inq6 adjusted class'!O604)</f>
        <v>263.15496416609847</v>
      </c>
      <c r="M604" s="39">
        <f>IF(INDEX('Discl output_ class'!$B:$T,MATCH('Class output'!$A604,'Discl output_ class'!$B:$B,FALSE),MATCH('Class output'!M$1,'Discl output_ class'!$B$1:$T$1,FALSE))=0,0,'Inq6 adjusted class'!P604)</f>
        <v>150.54531216827542</v>
      </c>
      <c r="N604" s="39">
        <f>IF(INDEX('Discl output_ class'!$B:$T,MATCH('Class output'!$A604,'Discl output_ class'!$B:$B,FALSE),MATCH('Class output'!N$1,'Discl output_ class'!$B$1:$T$1,FALSE))=0,0,'Inq6 adjusted class'!Q604)</f>
        <v>446.70549896560823</v>
      </c>
      <c r="O604" s="39">
        <f>IF(INDEX('Discl output_ class'!$B:$T,MATCH('Class output'!$A604,'Discl output_ class'!$B:$B,FALSE),MATCH('Class output'!O$1,'Discl output_ class'!$B$1:$T$1,FALSE))=0,0,'Inq6 adjusted class'!R604)</f>
        <v>282.62919808186905</v>
      </c>
      <c r="P604" s="39">
        <f>IF(INDEX('Discl output_ class'!$B:$T,MATCH('Class output'!$A604,'Discl output_ class'!$B:$B,FALSE),MATCH('Class output'!P$1,'Discl output_ class'!$B$1:$T$1,FALSE))=0,0,'Inq6 adjusted class'!S604)</f>
        <v>247.41201367136685</v>
      </c>
      <c r="Q604" s="39">
        <f>IF(INDEX('Discl output_ class'!$B:$T,MATCH('Class output'!$A604,'Discl output_ class'!$B:$B,FALSE),MATCH('Class output'!Q$1,'Discl output_ class'!$B$1:$T$1,FALSE))=0,0,'Inq6 adjusted class'!T604)</f>
        <v>107.56269768350266</v>
      </c>
      <c r="R604" s="39">
        <f>IF(INDEX('Discl output_ class'!$B:$T,MATCH('Class output'!$A604,'Discl output_ class'!$B:$B,FALSE),MATCH('Class output'!R$1,'Discl output_ class'!$B$1:$T$1,FALSE))=0,0,'Inq6 adjusted class'!U604)</f>
        <v>265.23780302307875</v>
      </c>
      <c r="S604" s="39">
        <f>IF(INDEX('Discl output_ class'!$B:$T,MATCH('Class output'!$A604,'Discl output_ class'!$B:$B,FALSE),MATCH('Class output'!S$1,'Discl output_ class'!$B$1:$T$1,FALSE))=0,0,'Inq6 adjusted class'!V604)</f>
        <v>225.72897912739165</v>
      </c>
      <c r="T604" s="39">
        <f>IFERROR(VLOOKUP(A604,'Output A'!B:E,4,FALSE),0)</f>
        <v>424.9791151</v>
      </c>
    </row>
    <row r="605" spans="1:20" x14ac:dyDescent="0.3">
      <c r="A605" s="6">
        <f>'Discl output_ class'!B605</f>
        <v>9523</v>
      </c>
      <c r="B605" s="39">
        <f>IF(INDEX('Discl output_ class'!$B:$T,MATCH('Class output'!$A605,'Discl output_ class'!$B:$B,FALSE),MATCH('Class output'!B$1,'Discl output_ class'!$B$1:$T$1,FALSE))=0,0,'Inq6 adjusted class'!E605)</f>
        <v>371.42527620734137</v>
      </c>
      <c r="C605" s="39">
        <f>IF(INDEX('Discl output_ class'!$B:$T,MATCH('Class output'!$A605,'Discl output_ class'!$B:$B,FALSE),MATCH('Class output'!C$1,'Discl output_ class'!$B$1:$T$1,FALSE))=0,0,'Inq6 adjusted class'!F605)</f>
        <v>446.53769997122117</v>
      </c>
      <c r="D605" s="39">
        <f>IF(INDEX('Discl output_ class'!$B:$T,MATCH('Class output'!$A605,'Discl output_ class'!$B:$B,FALSE),MATCH('Class output'!D$1,'Discl output_ class'!$B$1:$T$1,FALSE))=0,0,'Inq6 adjusted class'!G605)</f>
        <v>495.33827598501108</v>
      </c>
      <c r="E605" s="39">
        <f>IF(INDEX('Discl output_ class'!$B:$T,MATCH('Class output'!$A605,'Discl output_ class'!$B:$B,FALSE),MATCH('Class output'!E$1,'Discl output_ class'!$B$1:$T$1,FALSE))=0,0,'Inq6 adjusted class'!H605)</f>
        <v>516.58842643315029</v>
      </c>
      <c r="F605" s="39">
        <f>IF(INDEX('Discl output_ class'!$B:$T,MATCH('Class output'!$A605,'Discl output_ class'!$B:$B,FALSE),MATCH('Class output'!F$1,'Discl output_ class'!$B$1:$T$1,FALSE))=0,0,'Inq6 adjusted class'!I605)</f>
        <v>497.51030925312722</v>
      </c>
      <c r="G605" s="39">
        <f>IF(INDEX('Discl output_ class'!$B:$T,MATCH('Class output'!$A605,'Discl output_ class'!$B:$B,FALSE),MATCH('Class output'!G$1,'Discl output_ class'!$B$1:$T$1,FALSE))=0,0,'Inq6 adjusted class'!J605)</f>
        <v>585.94111595639652</v>
      </c>
      <c r="H605" s="39">
        <f>IF(INDEX('Discl output_ class'!$B:$T,MATCH('Class output'!$A605,'Discl output_ class'!$B:$B,FALSE),MATCH('Class output'!H$1,'Discl output_ class'!$B$1:$T$1,FALSE))=0,0,'Inq6 adjusted class'!K605)</f>
        <v>622.32384585046145</v>
      </c>
      <c r="I605" s="39">
        <f>IF(INDEX('Discl output_ class'!$B:$T,MATCH('Class output'!$A605,'Discl output_ class'!$B:$B,FALSE),MATCH('Class output'!I$1,'Discl output_ class'!$B$1:$T$1,FALSE))=0,0,'Inq6 adjusted class'!L605)</f>
        <v>490.95998552148791</v>
      </c>
      <c r="J605" s="39">
        <f>IF(INDEX('Discl output_ class'!$B:$T,MATCH('Class output'!$A605,'Discl output_ class'!$B:$B,FALSE),MATCH('Class output'!J$1,'Discl output_ class'!$B$1:$T$1,FALSE))=0,0,'Inq6 adjusted class'!M605)</f>
        <v>477.46400058741273</v>
      </c>
      <c r="K605" s="39">
        <f>IF(INDEX('Discl output_ class'!$B:$T,MATCH('Class output'!$A605,'Discl output_ class'!$B:$B,FALSE),MATCH('Class output'!K$1,'Discl output_ class'!$B$1:$T$1,FALSE))=0,0,'Inq6 adjusted class'!N605)</f>
        <v>445.57635889908613</v>
      </c>
      <c r="L605" s="39">
        <f>IF(INDEX('Discl output_ class'!$B:$T,MATCH('Class output'!$A605,'Discl output_ class'!$B:$B,FALSE),MATCH('Class output'!L$1,'Discl output_ class'!$B$1:$T$1,FALSE))=0,0,'Inq6 adjusted class'!O605)</f>
        <v>330.25314860495433</v>
      </c>
      <c r="M605" s="39">
        <f>IF(INDEX('Discl output_ class'!$B:$T,MATCH('Class output'!$A605,'Discl output_ class'!$B:$B,FALSE),MATCH('Class output'!M$1,'Discl output_ class'!$B$1:$T$1,FALSE))=0,0,'Inq6 adjusted class'!P605)</f>
        <v>248.00255888351583</v>
      </c>
      <c r="N605" s="39">
        <f>IF(INDEX('Discl output_ class'!$B:$T,MATCH('Class output'!$A605,'Discl output_ class'!$B:$B,FALSE),MATCH('Class output'!N$1,'Discl output_ class'!$B$1:$T$1,FALSE))=0,0,'Inq6 adjusted class'!Q605)</f>
        <v>801.52424089865724</v>
      </c>
      <c r="O605" s="39">
        <f>IF(INDEX('Discl output_ class'!$B:$T,MATCH('Class output'!$A605,'Discl output_ class'!$B:$B,FALSE),MATCH('Class output'!O$1,'Discl output_ class'!$B$1:$T$1,FALSE))=0,0,'Inq6 adjusted class'!R605)</f>
        <v>365.33965080700716</v>
      </c>
      <c r="P605" s="39">
        <f>IF(INDEX('Discl output_ class'!$B:$T,MATCH('Class output'!$A605,'Discl output_ class'!$B:$B,FALSE),MATCH('Class output'!P$1,'Discl output_ class'!$B$1:$T$1,FALSE))=0,0,'Inq6 adjusted class'!S605)</f>
        <v>327.28250002991911</v>
      </c>
      <c r="Q605" s="39">
        <f>IF(INDEX('Discl output_ class'!$B:$T,MATCH('Class output'!$A605,'Discl output_ class'!$B:$B,FALSE),MATCH('Class output'!Q$1,'Discl output_ class'!$B$1:$T$1,FALSE))=0,0,'Inq6 adjusted class'!T605)</f>
        <v>162.61191597424272</v>
      </c>
      <c r="R605" s="39">
        <f>IF(INDEX('Discl output_ class'!$B:$T,MATCH('Class output'!$A605,'Discl output_ class'!$B:$B,FALSE),MATCH('Class output'!R$1,'Discl output_ class'!$B$1:$T$1,FALSE))=0,0,'Inq6 adjusted class'!U605)</f>
        <v>314.74640841737488</v>
      </c>
      <c r="S605" s="39">
        <f>IF(INDEX('Discl output_ class'!$B:$T,MATCH('Class output'!$A605,'Discl output_ class'!$B:$B,FALSE),MATCH('Class output'!S$1,'Discl output_ class'!$B$1:$T$1,FALSE))=0,0,'Inq6 adjusted class'!V605)</f>
        <v>255.14644842768323</v>
      </c>
      <c r="T605" s="39">
        <f>IFERROR(VLOOKUP(A605,'Output A'!B:E,4,FALSE),0)</f>
        <v>447.30971720000002</v>
      </c>
    </row>
    <row r="606" spans="1:20" x14ac:dyDescent="0.3">
      <c r="A606" s="6">
        <f>'Discl output_ class'!B606</f>
        <v>9524</v>
      </c>
      <c r="B606" s="39">
        <f>IF(INDEX('Discl output_ class'!$B:$T,MATCH('Class output'!$A606,'Discl output_ class'!$B:$B,FALSE),MATCH('Class output'!B$1,'Discl output_ class'!$B$1:$T$1,FALSE))=0,0,'Inq6 adjusted class'!E606)</f>
        <v>541.3430899055212</v>
      </c>
      <c r="C606" s="39">
        <f>IF(INDEX('Discl output_ class'!$B:$T,MATCH('Class output'!$A606,'Discl output_ class'!$B:$B,FALSE),MATCH('Class output'!C$1,'Discl output_ class'!$B$1:$T$1,FALSE))=0,0,'Inq6 adjusted class'!F606)</f>
        <v>613.72782194357978</v>
      </c>
      <c r="D606" s="39">
        <f>IF(INDEX('Discl output_ class'!$B:$T,MATCH('Class output'!$A606,'Discl output_ class'!$B:$B,FALSE),MATCH('Class output'!D$1,'Discl output_ class'!$B$1:$T$1,FALSE))=0,0,'Inq6 adjusted class'!G606)</f>
        <v>615.20628077136189</v>
      </c>
      <c r="E606" s="39">
        <f>IF(INDEX('Discl output_ class'!$B:$T,MATCH('Class output'!$A606,'Discl output_ class'!$B:$B,FALSE),MATCH('Class output'!E$1,'Discl output_ class'!$B$1:$T$1,FALSE))=0,0,'Inq6 adjusted class'!H606)</f>
        <v>479.78902631904498</v>
      </c>
      <c r="F606" s="39">
        <f>IF(INDEX('Discl output_ class'!$B:$T,MATCH('Class output'!$A606,'Discl output_ class'!$B:$B,FALSE),MATCH('Class output'!F$1,'Discl output_ class'!$B$1:$T$1,FALSE))=0,0,'Inq6 adjusted class'!I606)</f>
        <v>437.31146707213082</v>
      </c>
      <c r="G606" s="39">
        <f>IF(INDEX('Discl output_ class'!$B:$T,MATCH('Class output'!$A606,'Discl output_ class'!$B:$B,FALSE),MATCH('Class output'!G$1,'Discl output_ class'!$B$1:$T$1,FALSE))=0,0,'Inq6 adjusted class'!J606)</f>
        <v>420.07724352413345</v>
      </c>
      <c r="H606" s="39">
        <f>IF(INDEX('Discl output_ class'!$B:$T,MATCH('Class output'!$A606,'Discl output_ class'!$B:$B,FALSE),MATCH('Class output'!H$1,'Discl output_ class'!$B$1:$T$1,FALSE))=0,0,'Inq6 adjusted class'!K606)</f>
        <v>392.70835784982273</v>
      </c>
      <c r="I606" s="39">
        <f>IF(INDEX('Discl output_ class'!$B:$T,MATCH('Class output'!$A606,'Discl output_ class'!$B:$B,FALSE),MATCH('Class output'!I$1,'Discl output_ class'!$B$1:$T$1,FALSE))=0,0,'Inq6 adjusted class'!L606)</f>
        <v>422.41875281978542</v>
      </c>
      <c r="J606" s="39">
        <f>IF(INDEX('Discl output_ class'!$B:$T,MATCH('Class output'!$A606,'Discl output_ class'!$B:$B,FALSE),MATCH('Class output'!J$1,'Discl output_ class'!$B$1:$T$1,FALSE))=0,0,'Inq6 adjusted class'!M606)</f>
        <v>387.31527215646702</v>
      </c>
      <c r="K606" s="39">
        <f>IF(INDEX('Discl output_ class'!$B:$T,MATCH('Class output'!$A606,'Discl output_ class'!$B:$B,FALSE),MATCH('Class output'!K$1,'Discl output_ class'!$B$1:$T$1,FALSE))=0,0,'Inq6 adjusted class'!N606)</f>
        <v>227.84616745003956</v>
      </c>
      <c r="L606" s="39">
        <f>IF(INDEX('Discl output_ class'!$B:$T,MATCH('Class output'!$A606,'Discl output_ class'!$B:$B,FALSE),MATCH('Class output'!L$1,'Discl output_ class'!$B$1:$T$1,FALSE))=0,0,'Inq6 adjusted class'!O606)</f>
        <v>397.99779094343165</v>
      </c>
      <c r="M606" s="39">
        <f>IF(INDEX('Discl output_ class'!$B:$T,MATCH('Class output'!$A606,'Discl output_ class'!$B:$B,FALSE),MATCH('Class output'!M$1,'Discl output_ class'!$B$1:$T$1,FALSE))=0,0,'Inq6 adjusted class'!P606)</f>
        <v>229.70776308464698</v>
      </c>
      <c r="N606" s="39">
        <f>IF(INDEX('Discl output_ class'!$B:$T,MATCH('Class output'!$A606,'Discl output_ class'!$B:$B,FALSE),MATCH('Class output'!N$1,'Discl output_ class'!$B$1:$T$1,FALSE))=0,0,'Inq6 adjusted class'!Q606)</f>
        <v>448.51194423332402</v>
      </c>
      <c r="O606" s="39">
        <f>IF(INDEX('Discl output_ class'!$B:$T,MATCH('Class output'!$A606,'Discl output_ class'!$B:$B,FALSE),MATCH('Class output'!O$1,'Discl output_ class'!$B$1:$T$1,FALSE))=0,0,'Inq6 adjusted class'!R606)</f>
        <v>328.38525881248347</v>
      </c>
      <c r="P606" s="39">
        <f>IF(INDEX('Discl output_ class'!$B:$T,MATCH('Class output'!$A606,'Discl output_ class'!$B:$B,FALSE),MATCH('Class output'!P$1,'Discl output_ class'!$B$1:$T$1,FALSE))=0,0,'Inq6 adjusted class'!S606)</f>
        <v>314.07222988628041</v>
      </c>
      <c r="Q606" s="39">
        <f>IF(INDEX('Discl output_ class'!$B:$T,MATCH('Class output'!$A606,'Discl output_ class'!$B:$B,FALSE),MATCH('Class output'!Q$1,'Discl output_ class'!$B$1:$T$1,FALSE))=0,0,'Inq6 adjusted class'!T606)</f>
        <v>115.15809000430417</v>
      </c>
      <c r="R606" s="39">
        <f>IF(INDEX('Discl output_ class'!$B:$T,MATCH('Class output'!$A606,'Discl output_ class'!$B:$B,FALSE),MATCH('Class output'!R$1,'Discl output_ class'!$B$1:$T$1,FALSE))=0,0,'Inq6 adjusted class'!U606)</f>
        <v>282.31897237635059</v>
      </c>
      <c r="S606" s="39">
        <f>IF(INDEX('Discl output_ class'!$B:$T,MATCH('Class output'!$A606,'Discl output_ class'!$B:$B,FALSE),MATCH('Class output'!S$1,'Discl output_ class'!$B$1:$T$1,FALSE))=0,0,'Inq6 adjusted class'!V606)</f>
        <v>204.76913922346574</v>
      </c>
      <c r="T606" s="39">
        <f>IFERROR(VLOOKUP(A606,'Output A'!B:E,4,FALSE),0)</f>
        <v>426.05317109999999</v>
      </c>
    </row>
    <row r="607" spans="1:20" x14ac:dyDescent="0.3">
      <c r="A607" s="6">
        <f>'Discl output_ class'!B607</f>
        <v>9525</v>
      </c>
      <c r="B607" s="39">
        <f>IF(INDEX('Discl output_ class'!$B:$T,MATCH('Class output'!$A607,'Discl output_ class'!$B:$B,FALSE),MATCH('Class output'!B$1,'Discl output_ class'!$B$1:$T$1,FALSE))=0,0,'Inq6 adjusted class'!E607)</f>
        <v>71.483435743388668</v>
      </c>
      <c r="C607" s="39">
        <f>IF(INDEX('Discl output_ class'!$B:$T,MATCH('Class output'!$A607,'Discl output_ class'!$B:$B,FALSE),MATCH('Class output'!C$1,'Discl output_ class'!$B$1:$T$1,FALSE))=0,0,'Inq6 adjusted class'!F607)</f>
        <v>84.515774539188939</v>
      </c>
      <c r="D607" s="39">
        <f>IF(INDEX('Discl output_ class'!$B:$T,MATCH('Class output'!$A607,'Discl output_ class'!$B:$B,FALSE),MATCH('Class output'!D$1,'Discl output_ class'!$B$1:$T$1,FALSE))=0,0,'Inq6 adjusted class'!G607)</f>
        <v>98.789339643827731</v>
      </c>
      <c r="E607" s="39">
        <f>IF(INDEX('Discl output_ class'!$B:$T,MATCH('Class output'!$A607,'Discl output_ class'!$B:$B,FALSE),MATCH('Class output'!E$1,'Discl output_ class'!$B$1:$T$1,FALSE))=0,0,'Inq6 adjusted class'!H607)</f>
        <v>89.270632053280352</v>
      </c>
      <c r="F607" s="39">
        <f>IF(INDEX('Discl output_ class'!$B:$T,MATCH('Class output'!$A607,'Discl output_ class'!$B:$B,FALSE),MATCH('Class output'!F$1,'Discl output_ class'!$B$1:$T$1,FALSE))=0,0,'Inq6 adjusted class'!I607)</f>
        <v>106.14773445023789</v>
      </c>
      <c r="G607" s="39">
        <f>IF(INDEX('Discl output_ class'!$B:$T,MATCH('Class output'!$A607,'Discl output_ class'!$B:$B,FALSE),MATCH('Class output'!G$1,'Discl output_ class'!$B$1:$T$1,FALSE))=0,0,'Inq6 adjusted class'!J607)</f>
        <v>95.128961047578485</v>
      </c>
      <c r="H607" s="39">
        <f>IF(INDEX('Discl output_ class'!$B:$T,MATCH('Class output'!$A607,'Discl output_ class'!$B:$B,FALSE),MATCH('Class output'!H$1,'Discl output_ class'!$B$1:$T$1,FALSE))=0,0,'Inq6 adjusted class'!K607)</f>
        <v>97.843390080748833</v>
      </c>
      <c r="I607" s="39">
        <f>IF(INDEX('Discl output_ class'!$B:$T,MATCH('Class output'!$A607,'Discl output_ class'!$B:$B,FALSE),MATCH('Class output'!I$1,'Discl output_ class'!$B$1:$T$1,FALSE))=0,0,'Inq6 adjusted class'!L607)</f>
        <v>121.80002483492432</v>
      </c>
      <c r="J607" s="39">
        <f>IF(INDEX('Discl output_ class'!$B:$T,MATCH('Class output'!$A607,'Discl output_ class'!$B:$B,FALSE),MATCH('Class output'!J$1,'Discl output_ class'!$B$1:$T$1,FALSE))=0,0,'Inq6 adjusted class'!M607)</f>
        <v>125.99087519727831</v>
      </c>
      <c r="K607" s="39">
        <f>IF(INDEX('Discl output_ class'!$B:$T,MATCH('Class output'!$A607,'Discl output_ class'!$B:$B,FALSE),MATCH('Class output'!K$1,'Discl output_ class'!$B$1:$T$1,FALSE))=0,0,'Inq6 adjusted class'!N607)</f>
        <v>130.71742473537873</v>
      </c>
      <c r="L607" s="39">
        <f>IF(INDEX('Discl output_ class'!$B:$T,MATCH('Class output'!$A607,'Discl output_ class'!$B:$B,FALSE),MATCH('Class output'!L$1,'Discl output_ class'!$B$1:$T$1,FALSE))=0,0,'Inq6 adjusted class'!O607)</f>
        <v>145.20291609712913</v>
      </c>
      <c r="M607" s="39">
        <f>IF(INDEX('Discl output_ class'!$B:$T,MATCH('Class output'!$A607,'Discl output_ class'!$B:$B,FALSE),MATCH('Class output'!M$1,'Discl output_ class'!$B$1:$T$1,FALSE))=0,0,'Inq6 adjusted class'!P607)</f>
        <v>96.952468952277698</v>
      </c>
      <c r="N607" s="39">
        <f>IF(INDEX('Discl output_ class'!$B:$T,MATCH('Class output'!$A607,'Discl output_ class'!$B:$B,FALSE),MATCH('Class output'!N$1,'Discl output_ class'!$B$1:$T$1,FALSE))=0,0,'Inq6 adjusted class'!Q607)</f>
        <v>275.91467605532546</v>
      </c>
      <c r="O607" s="39">
        <f>IF(INDEX('Discl output_ class'!$B:$T,MATCH('Class output'!$A607,'Discl output_ class'!$B:$B,FALSE),MATCH('Class output'!O$1,'Discl output_ class'!$B$1:$T$1,FALSE))=0,0,'Inq6 adjusted class'!R607)</f>
        <v>192.87269361614543</v>
      </c>
      <c r="P607" s="39">
        <f>IF(INDEX('Discl output_ class'!$B:$T,MATCH('Class output'!$A607,'Discl output_ class'!$B:$B,FALSE),MATCH('Class output'!P$1,'Discl output_ class'!$B$1:$T$1,FALSE))=0,0,'Inq6 adjusted class'!S607)</f>
        <v>150.1657090448511</v>
      </c>
      <c r="Q607" s="39">
        <f>IF(INDEX('Discl output_ class'!$B:$T,MATCH('Class output'!$A607,'Discl output_ class'!$B:$B,FALSE),MATCH('Class output'!Q$1,'Discl output_ class'!$B$1:$T$1,FALSE))=0,0,'Inq6 adjusted class'!T607)</f>
        <v>77.969929476730243</v>
      </c>
      <c r="R607" s="39">
        <f>IF(INDEX('Discl output_ class'!$B:$T,MATCH('Class output'!$A607,'Discl output_ class'!$B:$B,FALSE),MATCH('Class output'!R$1,'Discl output_ class'!$B$1:$T$1,FALSE))=0,0,'Inq6 adjusted class'!U607)</f>
        <v>212.5366542760672</v>
      </c>
      <c r="S607" s="39">
        <f>IF(INDEX('Discl output_ class'!$B:$T,MATCH('Class output'!$A607,'Discl output_ class'!$B:$B,FALSE),MATCH('Class output'!S$1,'Discl output_ class'!$B$1:$T$1,FALSE))=0,0,'Inq6 adjusted class'!V607)</f>
        <v>163.47429818029707</v>
      </c>
      <c r="T607" s="39">
        <f>IFERROR(VLOOKUP(A607,'Output A'!B:E,4,FALSE),0)</f>
        <v>304.39196679999998</v>
      </c>
    </row>
    <row r="608" spans="1:20" x14ac:dyDescent="0.3">
      <c r="A608" s="6">
        <f>'Discl output_ class'!B608</f>
        <v>9529</v>
      </c>
      <c r="B608" s="39">
        <f>IF(INDEX('Discl output_ class'!$B:$T,MATCH('Class output'!$A608,'Discl output_ class'!$B:$B,FALSE),MATCH('Class output'!B$1,'Discl output_ class'!$B$1:$T$1,FALSE))=0,0,'Inq6 adjusted class'!E608)</f>
        <v>109.60110957280163</v>
      </c>
      <c r="C608" s="39">
        <f>IF(INDEX('Discl output_ class'!$B:$T,MATCH('Class output'!$A608,'Discl output_ class'!$B:$B,FALSE),MATCH('Class output'!C$1,'Discl output_ class'!$B$1:$T$1,FALSE))=0,0,'Inq6 adjusted class'!F608)</f>
        <v>130.28524169670854</v>
      </c>
      <c r="D608" s="39">
        <f>IF(INDEX('Discl output_ class'!$B:$T,MATCH('Class output'!$A608,'Discl output_ class'!$B:$B,FALSE),MATCH('Class output'!D$1,'Discl output_ class'!$B$1:$T$1,FALSE))=0,0,'Inq6 adjusted class'!G608)</f>
        <v>147.46987584879483</v>
      </c>
      <c r="E608" s="39">
        <f>IF(INDEX('Discl output_ class'!$B:$T,MATCH('Class output'!$A608,'Discl output_ class'!$B:$B,FALSE),MATCH('Class output'!E$1,'Discl output_ class'!$B$1:$T$1,FALSE))=0,0,'Inq6 adjusted class'!H608)</f>
        <v>163.02700801859339</v>
      </c>
      <c r="F608" s="39">
        <f>IF(INDEX('Discl output_ class'!$B:$T,MATCH('Class output'!$A608,'Discl output_ class'!$B:$B,FALSE),MATCH('Class output'!F$1,'Discl output_ class'!$B$1:$T$1,FALSE))=0,0,'Inq6 adjusted class'!I608)</f>
        <v>154.21155111054861</v>
      </c>
      <c r="G608" s="39">
        <f>IF(INDEX('Discl output_ class'!$B:$T,MATCH('Class output'!$A608,'Discl output_ class'!$B:$B,FALSE),MATCH('Class output'!G$1,'Discl output_ class'!$B$1:$T$1,FALSE))=0,0,'Inq6 adjusted class'!J608)</f>
        <v>167.20024951475582</v>
      </c>
      <c r="H608" s="39">
        <f>IF(INDEX('Discl output_ class'!$B:$T,MATCH('Class output'!$A608,'Discl output_ class'!$B:$B,FALSE),MATCH('Class output'!H$1,'Discl output_ class'!$B$1:$T$1,FALSE))=0,0,'Inq6 adjusted class'!K608)</f>
        <v>174.81023969973728</v>
      </c>
      <c r="I608" s="39">
        <f>IF(INDEX('Discl output_ class'!$B:$T,MATCH('Class output'!$A608,'Discl output_ class'!$B:$B,FALSE),MATCH('Class output'!I$1,'Discl output_ class'!$B$1:$T$1,FALSE))=0,0,'Inq6 adjusted class'!L608)</f>
        <v>175.29936706387491</v>
      </c>
      <c r="J608" s="39">
        <f>IF(INDEX('Discl output_ class'!$B:$T,MATCH('Class output'!$A608,'Discl output_ class'!$B:$B,FALSE),MATCH('Class output'!J$1,'Discl output_ class'!$B$1:$T$1,FALSE))=0,0,'Inq6 adjusted class'!M608)</f>
        <v>158.2077262193192</v>
      </c>
      <c r="K608" s="39">
        <f>IF(INDEX('Discl output_ class'!$B:$T,MATCH('Class output'!$A608,'Discl output_ class'!$B:$B,FALSE),MATCH('Class output'!K$1,'Discl output_ class'!$B$1:$T$1,FALSE))=0,0,'Inq6 adjusted class'!N608)</f>
        <v>100.28463056096288</v>
      </c>
      <c r="L608" s="39">
        <f>IF(INDEX('Discl output_ class'!$B:$T,MATCH('Class output'!$A608,'Discl output_ class'!$B:$B,FALSE),MATCH('Class output'!L$1,'Discl output_ class'!$B$1:$T$1,FALSE))=0,0,'Inq6 adjusted class'!O608)</f>
        <v>181.71019544391908</v>
      </c>
      <c r="M608" s="39">
        <f>IF(INDEX('Discl output_ class'!$B:$T,MATCH('Class output'!$A608,'Discl output_ class'!$B:$B,FALSE),MATCH('Class output'!M$1,'Discl output_ class'!$B$1:$T$1,FALSE))=0,0,'Inq6 adjusted class'!P608)</f>
        <v>153.96446676575792</v>
      </c>
      <c r="N608" s="39">
        <f>IF(INDEX('Discl output_ class'!$B:$T,MATCH('Class output'!$A608,'Discl output_ class'!$B:$B,FALSE),MATCH('Class output'!N$1,'Discl output_ class'!$B$1:$T$1,FALSE))=0,0,'Inq6 adjusted class'!Q608)</f>
        <v>438.1534560981703</v>
      </c>
      <c r="O608" s="39">
        <f>IF(INDEX('Discl output_ class'!$B:$T,MATCH('Class output'!$A608,'Discl output_ class'!$B:$B,FALSE),MATCH('Class output'!O$1,'Discl output_ class'!$B$1:$T$1,FALSE))=0,0,'Inq6 adjusted class'!R608)</f>
        <v>292.45725008409306</v>
      </c>
      <c r="P608" s="39">
        <f>IF(INDEX('Discl output_ class'!$B:$T,MATCH('Class output'!$A608,'Discl output_ class'!$B:$B,FALSE),MATCH('Class output'!P$1,'Discl output_ class'!$B$1:$T$1,FALSE))=0,0,'Inq6 adjusted class'!S608)</f>
        <v>268.91056157621966</v>
      </c>
      <c r="Q608" s="39">
        <f>IF(INDEX('Discl output_ class'!$B:$T,MATCH('Class output'!$A608,'Discl output_ class'!$B:$B,FALSE),MATCH('Class output'!Q$1,'Discl output_ class'!$B$1:$T$1,FALSE))=0,0,'Inq6 adjusted class'!T608)</f>
        <v>165.17449375101367</v>
      </c>
      <c r="R608" s="39">
        <f>IF(INDEX('Discl output_ class'!$B:$T,MATCH('Class output'!$A608,'Discl output_ class'!$B:$B,FALSE),MATCH('Class output'!R$1,'Discl output_ class'!$B$1:$T$1,FALSE))=0,0,'Inq6 adjusted class'!U608)</f>
        <v>395.40623690787714</v>
      </c>
      <c r="S608" s="39">
        <f>IF(INDEX('Discl output_ class'!$B:$T,MATCH('Class output'!$A608,'Discl output_ class'!$B:$B,FALSE),MATCH('Class output'!S$1,'Discl output_ class'!$B$1:$T$1,FALSE))=0,0,'Inq6 adjusted class'!V608)</f>
        <v>322.59142634453497</v>
      </c>
      <c r="T608" s="39">
        <f>IFERROR(VLOOKUP(A608,'Output A'!B:E,4,FALSE),0)</f>
        <v>629.08835120000003</v>
      </c>
    </row>
    <row r="609" spans="1:21" x14ac:dyDescent="0.3">
      <c r="A609" s="6">
        <f>'Discl output_ class'!B609</f>
        <v>9601</v>
      </c>
      <c r="B609" s="39">
        <f>IF(INDEX('Discl output_ class'!$B:$T,MATCH('Class output'!$A609,'Discl output_ class'!$B:$B,FALSE),MATCH('Class output'!B$1,'Discl output_ class'!$B$1:$T$1,FALSE))=0,0,'Inq6 adjusted class'!E609)</f>
        <v>8647.8596911521163</v>
      </c>
      <c r="C609" s="39">
        <f>IF(INDEX('Discl output_ class'!$B:$T,MATCH('Class output'!$A609,'Discl output_ class'!$B:$B,FALSE),MATCH('Class output'!C$1,'Discl output_ class'!$B$1:$T$1,FALSE))=0,0,'Inq6 adjusted class'!F609)</f>
        <v>9572.4109498065336</v>
      </c>
      <c r="D609" s="39">
        <f>IF(INDEX('Discl output_ class'!$B:$T,MATCH('Class output'!$A609,'Discl output_ class'!$B:$B,FALSE),MATCH('Class output'!D$1,'Discl output_ class'!$B$1:$T$1,FALSE))=0,0,'Inq6 adjusted class'!G609)</f>
        <v>11209.223914767552</v>
      </c>
      <c r="E609" s="39">
        <f>IF(INDEX('Discl output_ class'!$B:$T,MATCH('Class output'!$A609,'Discl output_ class'!$B:$B,FALSE),MATCH('Class output'!E$1,'Discl output_ class'!$B$1:$T$1,FALSE))=0,0,'Inq6 adjusted class'!H609)</f>
        <v>10960.297100270906</v>
      </c>
      <c r="F609" s="39">
        <f>IF(INDEX('Discl output_ class'!$B:$T,MATCH('Class output'!$A609,'Discl output_ class'!$B:$B,FALSE),MATCH('Class output'!F$1,'Discl output_ class'!$B$1:$T$1,FALSE))=0,0,'Inq6 adjusted class'!I609)</f>
        <v>9527.4633240937001</v>
      </c>
      <c r="G609" s="39">
        <f>IF(INDEX('Discl output_ class'!$B:$T,MATCH('Class output'!$A609,'Discl output_ class'!$B:$B,FALSE),MATCH('Class output'!G$1,'Discl output_ class'!$B$1:$T$1,FALSE))=0,0,'Inq6 adjusted class'!J609)</f>
        <v>9089.4506607749972</v>
      </c>
      <c r="H609" s="39">
        <f>IF(INDEX('Discl output_ class'!$B:$T,MATCH('Class output'!$A609,'Discl output_ class'!$B:$B,FALSE),MATCH('Class output'!H$1,'Discl output_ class'!$B$1:$T$1,FALSE))=0,0,'Inq6 adjusted class'!K609)</f>
        <v>9104.6213513244074</v>
      </c>
      <c r="I609" s="39">
        <f>IF(INDEX('Discl output_ class'!$B:$T,MATCH('Class output'!$A609,'Discl output_ class'!$B:$B,FALSE),MATCH('Class output'!I$1,'Discl output_ class'!$B$1:$T$1,FALSE))=0,0,'Inq6 adjusted class'!L609)</f>
        <v>10000.177432139501</v>
      </c>
      <c r="J609" s="39">
        <f>IF(INDEX('Discl output_ class'!$B:$T,MATCH('Class output'!$A609,'Discl output_ class'!$B:$B,FALSE),MATCH('Class output'!J$1,'Discl output_ class'!$B$1:$T$1,FALSE))=0,0,'Inq6 adjusted class'!M609)</f>
        <v>10745.481799019815</v>
      </c>
      <c r="K609" s="39">
        <f>IF(INDEX('Discl output_ class'!$B:$T,MATCH('Class output'!$A609,'Discl output_ class'!$B:$B,FALSE),MATCH('Class output'!K$1,'Discl output_ class'!$B$1:$T$1,FALSE))=0,0,'Inq6 adjusted class'!N609)</f>
        <v>9850.6764341591588</v>
      </c>
      <c r="L609" s="39">
        <f>IF(INDEX('Discl output_ class'!$B:$T,MATCH('Class output'!$A609,'Discl output_ class'!$B:$B,FALSE),MATCH('Class output'!L$1,'Discl output_ class'!$B$1:$T$1,FALSE))=0,0,'Inq6 adjusted class'!O609)</f>
        <v>8975.1708105448342</v>
      </c>
      <c r="M609" s="39">
        <f>IF(INDEX('Discl output_ class'!$B:$T,MATCH('Class output'!$A609,'Discl output_ class'!$B:$B,FALSE),MATCH('Class output'!M$1,'Discl output_ class'!$B$1:$T$1,FALSE))=0,0,'Inq6 adjusted class'!P609)</f>
        <v>6177.2154479666842</v>
      </c>
      <c r="N609" s="39">
        <f>IF(INDEX('Discl output_ class'!$B:$T,MATCH('Class output'!$A609,'Discl output_ class'!$B:$B,FALSE),MATCH('Class output'!N$1,'Discl output_ class'!$B$1:$T$1,FALSE))=0,0,'Inq6 adjusted class'!Q609)</f>
        <v>6354.4785839080687</v>
      </c>
      <c r="O609" s="39">
        <f>IF(INDEX('Discl output_ class'!$B:$T,MATCH('Class output'!$A609,'Discl output_ class'!$B:$B,FALSE),MATCH('Class output'!O$1,'Discl output_ class'!$B$1:$T$1,FALSE))=0,0,'Inq6 adjusted class'!R609)</f>
        <v>5462.8203325342065</v>
      </c>
      <c r="P609" s="39">
        <f>IF(INDEX('Discl output_ class'!$B:$T,MATCH('Class output'!$A609,'Discl output_ class'!$B:$B,FALSE),MATCH('Class output'!P$1,'Discl output_ class'!$B$1:$T$1,FALSE))=0,0,'Inq6 adjusted class'!S609)</f>
        <v>6042.3317068851984</v>
      </c>
      <c r="Q609" s="39">
        <f>IF(INDEX('Discl output_ class'!$B:$T,MATCH('Class output'!$A609,'Discl output_ class'!$B:$B,FALSE),MATCH('Class output'!Q$1,'Discl output_ class'!$B$1:$T$1,FALSE))=0,0,'Inq6 adjusted class'!T609)</f>
        <v>7969.249083833668</v>
      </c>
      <c r="R609" s="39">
        <f>IF(INDEX('Discl output_ class'!$B:$T,MATCH('Class output'!$A609,'Discl output_ class'!$B:$B,FALSE),MATCH('Class output'!R$1,'Discl output_ class'!$B$1:$T$1,FALSE))=0,0,'Inq6 adjusted class'!U609)</f>
        <v>6397.6446095374085</v>
      </c>
      <c r="S609" s="39">
        <f>IF(INDEX('Discl output_ class'!$B:$T,MATCH('Class output'!$A609,'Discl output_ class'!$B:$B,FALSE),MATCH('Class output'!S$1,'Discl output_ class'!$B$1:$T$1,FALSE))=0,0,'Inq6 adjusted class'!V609)</f>
        <v>6955.217671868767</v>
      </c>
      <c r="T609" s="39">
        <f>IFERROR(VLOOKUP(A609,'Output A'!B:E,4,FALSE),0)</f>
        <v>8676.17</v>
      </c>
    </row>
    <row r="610" spans="1:21" x14ac:dyDescent="0.3">
      <c r="A610" s="6">
        <f>'Discl output_ class'!B610</f>
        <v>9602</v>
      </c>
      <c r="B610" s="39">
        <f>IF(INDEX('Discl output_ class'!$B:$T,MATCH('Class output'!$A610,'Discl output_ class'!$B:$B,FALSE),MATCH('Class output'!B$1,'Discl output_ class'!$B$1:$T$1,FALSE))=0,0,'Inq6 adjusted class'!E610)</f>
        <v>16226.443681729421</v>
      </c>
      <c r="C610" s="39">
        <f>IF(INDEX('Discl output_ class'!$B:$T,MATCH('Class output'!$A610,'Discl output_ class'!$B:$B,FALSE),MATCH('Class output'!C$1,'Discl output_ class'!$B$1:$T$1,FALSE))=0,0,'Inq6 adjusted class'!F610)</f>
        <v>17895.884301929549</v>
      </c>
      <c r="D610" s="39">
        <f>IF(INDEX('Discl output_ class'!$B:$T,MATCH('Class output'!$A610,'Discl output_ class'!$B:$B,FALSE),MATCH('Class output'!D$1,'Discl output_ class'!$B$1:$T$1,FALSE))=0,0,'Inq6 adjusted class'!G610)</f>
        <v>18731.371711042622</v>
      </c>
      <c r="E610" s="39">
        <f>IF(INDEX('Discl output_ class'!$B:$T,MATCH('Class output'!$A610,'Discl output_ class'!$B:$B,FALSE),MATCH('Class output'!E$1,'Discl output_ class'!$B$1:$T$1,FALSE))=0,0,'Inq6 adjusted class'!H610)</f>
        <v>19296.989479506086</v>
      </c>
      <c r="F610" s="39">
        <f>IF(INDEX('Discl output_ class'!$B:$T,MATCH('Class output'!$A610,'Discl output_ class'!$B:$B,FALSE),MATCH('Class output'!F$1,'Discl output_ class'!$B$1:$T$1,FALSE))=0,0,'Inq6 adjusted class'!I610)</f>
        <v>17543.057615778987</v>
      </c>
      <c r="G610" s="39">
        <f>IF(INDEX('Discl output_ class'!$B:$T,MATCH('Class output'!$A610,'Discl output_ class'!$B:$B,FALSE),MATCH('Class output'!G$1,'Discl output_ class'!$B$1:$T$1,FALSE))=0,0,'Inq6 adjusted class'!J610)</f>
        <v>18205.119220792814</v>
      </c>
      <c r="H610" s="39">
        <f>IF(INDEX('Discl output_ class'!$B:$T,MATCH('Class output'!$A610,'Discl output_ class'!$B:$B,FALSE),MATCH('Class output'!H$1,'Discl output_ class'!$B$1:$T$1,FALSE))=0,0,'Inq6 adjusted class'!K610)</f>
        <v>19065.413753630517</v>
      </c>
      <c r="I610" s="39">
        <f>IF(INDEX('Discl output_ class'!$B:$T,MATCH('Class output'!$A610,'Discl output_ class'!$B:$B,FALSE),MATCH('Class output'!I$1,'Discl output_ class'!$B$1:$T$1,FALSE))=0,0,'Inq6 adjusted class'!L610)</f>
        <v>20076.98741548356</v>
      </c>
      <c r="J610" s="39">
        <f>IF(INDEX('Discl output_ class'!$B:$T,MATCH('Class output'!$A610,'Discl output_ class'!$B:$B,FALSE),MATCH('Class output'!J$1,'Discl output_ class'!$B$1:$T$1,FALSE))=0,0,'Inq6 adjusted class'!M610)</f>
        <v>21623.568052791277</v>
      </c>
      <c r="K610" s="39">
        <f>IF(INDEX('Discl output_ class'!$B:$T,MATCH('Class output'!$A610,'Discl output_ class'!$B:$B,FALSE),MATCH('Class output'!K$1,'Discl output_ class'!$B$1:$T$1,FALSE))=0,0,'Inq6 adjusted class'!N610)</f>
        <v>22663.20035791189</v>
      </c>
      <c r="L610" s="39">
        <f>IF(INDEX('Discl output_ class'!$B:$T,MATCH('Class output'!$A610,'Discl output_ class'!$B:$B,FALSE),MATCH('Class output'!L$1,'Discl output_ class'!$B$1:$T$1,FALSE))=0,0,'Inq6 adjusted class'!O610)</f>
        <v>21772.918328402156</v>
      </c>
      <c r="M610" s="39">
        <f>IF(INDEX('Discl output_ class'!$B:$T,MATCH('Class output'!$A610,'Discl output_ class'!$B:$B,FALSE),MATCH('Class output'!M$1,'Discl output_ class'!$B$1:$T$1,FALSE))=0,0,'Inq6 adjusted class'!P610)</f>
        <v>17364.491627491403</v>
      </c>
      <c r="N610" s="39">
        <f>IF(INDEX('Discl output_ class'!$B:$T,MATCH('Class output'!$A610,'Discl output_ class'!$B:$B,FALSE),MATCH('Class output'!N$1,'Discl output_ class'!$B$1:$T$1,FALSE))=0,0,'Inq6 adjusted class'!Q610)</f>
        <v>21019.181771839296</v>
      </c>
      <c r="O610" s="39">
        <f>IF(INDEX('Discl output_ class'!$B:$T,MATCH('Class output'!$A610,'Discl output_ class'!$B:$B,FALSE),MATCH('Class output'!O$1,'Discl output_ class'!$B$1:$T$1,FALSE))=0,0,'Inq6 adjusted class'!R610)</f>
        <v>18692.221297086209</v>
      </c>
      <c r="P610" s="39">
        <f>IF(INDEX('Discl output_ class'!$B:$T,MATCH('Class output'!$A610,'Discl output_ class'!$B:$B,FALSE),MATCH('Class output'!P$1,'Discl output_ class'!$B$1:$T$1,FALSE))=0,0,'Inq6 adjusted class'!S610)</f>
        <v>21117.299431209929</v>
      </c>
      <c r="Q610" s="39">
        <f>IF(INDEX('Discl output_ class'!$B:$T,MATCH('Class output'!$A610,'Discl output_ class'!$B:$B,FALSE),MATCH('Class output'!Q$1,'Discl output_ class'!$B$1:$T$1,FALSE))=0,0,'Inq6 adjusted class'!T610)</f>
        <v>30657.990099303817</v>
      </c>
      <c r="R610" s="39">
        <f>IF(INDEX('Discl output_ class'!$B:$T,MATCH('Class output'!$A610,'Discl output_ class'!$B:$B,FALSE),MATCH('Class output'!R$1,'Discl output_ class'!$B$1:$T$1,FALSE))=0,0,'Inq6 adjusted class'!U610)</f>
        <v>22041.680464464018</v>
      </c>
      <c r="S610" s="39">
        <f>IF(INDEX('Discl output_ class'!$B:$T,MATCH('Class output'!$A610,'Discl output_ class'!$B:$B,FALSE),MATCH('Class output'!S$1,'Discl output_ class'!$B$1:$T$1,FALSE))=0,0,'Inq6 adjusted class'!V610)</f>
        <v>24550.439837841495</v>
      </c>
      <c r="T610" s="39">
        <f>IFERROR(VLOOKUP(A610,'Output A'!B:E,4,FALSE),0)</f>
        <v>33091.08</v>
      </c>
    </row>
    <row r="611" spans="1:21" x14ac:dyDescent="0.3">
      <c r="A611" s="6">
        <f>'Discl output_ class'!B611</f>
        <v>9603</v>
      </c>
      <c r="B611" s="39">
        <f>IF(INDEX('Discl output_ class'!$B:$T,MATCH('Class output'!$A611,'Discl output_ class'!$B:$B,FALSE),MATCH('Class output'!B$1,'Discl output_ class'!$B$1:$T$1,FALSE))=0,0,'Inq6 adjusted class'!E611)</f>
        <v>4673.4760202633661</v>
      </c>
      <c r="C611" s="39">
        <f>IF(INDEX('Discl output_ class'!$B:$T,MATCH('Class output'!$A611,'Discl output_ class'!$B:$B,FALSE),MATCH('Class output'!C$1,'Discl output_ class'!$B$1:$T$1,FALSE))=0,0,'Inq6 adjusted class'!F611)</f>
        <v>2693.5393399740697</v>
      </c>
      <c r="D611" s="39">
        <f>IF(INDEX('Discl output_ class'!$B:$T,MATCH('Class output'!$A611,'Discl output_ class'!$B:$B,FALSE),MATCH('Class output'!D$1,'Discl output_ class'!$B$1:$T$1,FALSE))=0,0,'Inq6 adjusted class'!G611)</f>
        <v>2259.8606829097871</v>
      </c>
      <c r="E611" s="39">
        <f>IF(INDEX('Discl output_ class'!$B:$T,MATCH('Class output'!$A611,'Discl output_ class'!$B:$B,FALSE),MATCH('Class output'!E$1,'Discl output_ class'!$B$1:$T$1,FALSE))=0,0,'Inq6 adjusted class'!H611)</f>
        <v>2060.7861058686162</v>
      </c>
      <c r="F611" s="39">
        <f>IF(INDEX('Discl output_ class'!$B:$T,MATCH('Class output'!$A611,'Discl output_ class'!$B:$B,FALSE),MATCH('Class output'!F$1,'Discl output_ class'!$B$1:$T$1,FALSE))=0,0,'Inq6 adjusted class'!I611)</f>
        <v>2403.6519259923416</v>
      </c>
      <c r="G611" s="39">
        <f>IF(INDEX('Discl output_ class'!$B:$T,MATCH('Class output'!$A611,'Discl output_ class'!$B:$B,FALSE),MATCH('Class output'!G$1,'Discl output_ class'!$B$1:$T$1,FALSE))=0,0,'Inq6 adjusted class'!J611)</f>
        <v>2246.9396308673745</v>
      </c>
      <c r="H611" s="39">
        <f>IF(INDEX('Discl output_ class'!$B:$T,MATCH('Class output'!$A611,'Discl output_ class'!$B:$B,FALSE),MATCH('Class output'!H$1,'Discl output_ class'!$B$1:$T$1,FALSE))=0,0,'Inq6 adjusted class'!K611)</f>
        <v>2645.0392776796311</v>
      </c>
      <c r="I611" s="39">
        <f>IF(INDEX('Discl output_ class'!$B:$T,MATCH('Class output'!$A611,'Discl output_ class'!$B:$B,FALSE),MATCH('Class output'!I$1,'Discl output_ class'!$B$1:$T$1,FALSE))=0,0,'Inq6 adjusted class'!L611)</f>
        <v>2681.7466897732943</v>
      </c>
      <c r="J611" s="39">
        <f>IF(INDEX('Discl output_ class'!$B:$T,MATCH('Class output'!$A611,'Discl output_ class'!$B:$B,FALSE),MATCH('Class output'!J$1,'Discl output_ class'!$B$1:$T$1,FALSE))=0,0,'Inq6 adjusted class'!M611)</f>
        <v>2808.4974493225886</v>
      </c>
      <c r="K611" s="39">
        <f>IF(INDEX('Discl output_ class'!$B:$T,MATCH('Class output'!$A611,'Discl output_ class'!$B:$B,FALSE),MATCH('Class output'!K$1,'Discl output_ class'!$B$1:$T$1,FALSE))=0,0,'Inq6 adjusted class'!N611)</f>
        <v>3059.9074035029239</v>
      </c>
      <c r="L611" s="39">
        <f>IF(INDEX('Discl output_ class'!$B:$T,MATCH('Class output'!$A611,'Discl output_ class'!$B:$B,FALSE),MATCH('Class output'!L$1,'Discl output_ class'!$B$1:$T$1,FALSE))=0,0,'Inq6 adjusted class'!O611)</f>
        <v>2640.8329744162006</v>
      </c>
      <c r="M611" s="39">
        <f>IF(INDEX('Discl output_ class'!$B:$T,MATCH('Class output'!$A611,'Discl output_ class'!$B:$B,FALSE),MATCH('Class output'!M$1,'Discl output_ class'!$B$1:$T$1,FALSE))=0,0,'Inq6 adjusted class'!P611)</f>
        <v>2356.8581332141475</v>
      </c>
      <c r="N611" s="39">
        <f>IF(INDEX('Discl output_ class'!$B:$T,MATCH('Class output'!$A611,'Discl output_ class'!$B:$B,FALSE),MATCH('Class output'!N$1,'Discl output_ class'!$B$1:$T$1,FALSE))=0,0,'Inq6 adjusted class'!Q611)</f>
        <v>2426.1467682410121</v>
      </c>
      <c r="O611" s="39">
        <f>IF(INDEX('Discl output_ class'!$B:$T,MATCH('Class output'!$A611,'Discl output_ class'!$B:$B,FALSE),MATCH('Class output'!O$1,'Discl output_ class'!$B$1:$T$1,FALSE))=0,0,'Inq6 adjusted class'!R611)</f>
        <v>2118.5629888562894</v>
      </c>
      <c r="P611" s="39">
        <f>IF(INDEX('Discl output_ class'!$B:$T,MATCH('Class output'!$A611,'Discl output_ class'!$B:$B,FALSE),MATCH('Class output'!P$1,'Discl output_ class'!$B$1:$T$1,FALSE))=0,0,'Inq6 adjusted class'!S611)</f>
        <v>2247.2960875722501</v>
      </c>
      <c r="Q611" s="39">
        <f>IF(INDEX('Discl output_ class'!$B:$T,MATCH('Class output'!$A611,'Discl output_ class'!$B:$B,FALSE),MATCH('Class output'!Q$1,'Discl output_ class'!$B$1:$T$1,FALSE))=0,0,'Inq6 adjusted class'!T611)</f>
        <v>2729.2287688510582</v>
      </c>
      <c r="R611" s="39">
        <f>IF(INDEX('Discl output_ class'!$B:$T,MATCH('Class output'!$A611,'Discl output_ class'!$B:$B,FALSE),MATCH('Class output'!R$1,'Discl output_ class'!$B$1:$T$1,FALSE))=0,0,'Inq6 adjusted class'!U611)</f>
        <v>2119.4129317261727</v>
      </c>
      <c r="S611" s="39">
        <f>IF(INDEX('Discl output_ class'!$B:$T,MATCH('Class output'!$A611,'Discl output_ class'!$B:$B,FALSE),MATCH('Class output'!S$1,'Discl output_ class'!$B$1:$T$1,FALSE))=0,0,'Inq6 adjusted class'!V611)</f>
        <v>2250.4340535793435</v>
      </c>
      <c r="T611" s="39">
        <f>IFERROR(VLOOKUP(A611,'Output A'!B:E,4,FALSE),0)</f>
        <v>2495.1799999999998</v>
      </c>
    </row>
    <row r="612" spans="1:21" x14ac:dyDescent="0.3">
      <c r="A612" s="6">
        <f>'Discl output_ class'!B612</f>
        <v>9604</v>
      </c>
      <c r="B612" s="39">
        <f>IF(INDEX('Discl output_ class'!$B:$T,MATCH('Class output'!$A612,'Discl output_ class'!$B:$B,FALSE),MATCH('Class output'!B$1,'Discl output_ class'!$B$1:$T$1,FALSE))=0,0,'Inq6 adjusted class'!E612)</f>
        <v>78.312186761659703</v>
      </c>
      <c r="C612" s="39">
        <f>IF(INDEX('Discl output_ class'!$B:$T,MATCH('Class output'!$A612,'Discl output_ class'!$B:$B,FALSE),MATCH('Class output'!C$1,'Discl output_ class'!$B$1:$T$1,FALSE))=0,0,'Inq6 adjusted class'!F612)</f>
        <v>90.137891264458105</v>
      </c>
      <c r="D612" s="39">
        <f>IF(INDEX('Discl output_ class'!$B:$T,MATCH('Class output'!$A612,'Discl output_ class'!$B:$B,FALSE),MATCH('Class output'!D$1,'Discl output_ class'!$B$1:$T$1,FALSE))=0,0,'Inq6 adjusted class'!G612)</f>
        <v>120.20014730946573</v>
      </c>
      <c r="E612" s="39">
        <f>IF(INDEX('Discl output_ class'!$B:$T,MATCH('Class output'!$A612,'Discl output_ class'!$B:$B,FALSE),MATCH('Class output'!E$1,'Discl output_ class'!$B$1:$T$1,FALSE))=0,0,'Inq6 adjusted class'!H612)</f>
        <v>98.562267930564317</v>
      </c>
      <c r="F612" s="39">
        <f>IF(INDEX('Discl output_ class'!$B:$T,MATCH('Class output'!$A612,'Discl output_ class'!$B:$B,FALSE),MATCH('Class output'!F$1,'Discl output_ class'!$B$1:$T$1,FALSE))=0,0,'Inq6 adjusted class'!I612)</f>
        <v>110.51766485388086</v>
      </c>
      <c r="G612" s="39">
        <f>IF(INDEX('Discl output_ class'!$B:$T,MATCH('Class output'!$A612,'Discl output_ class'!$B:$B,FALSE),MATCH('Class output'!G$1,'Discl output_ class'!$B$1:$T$1,FALSE))=0,0,'Inq6 adjusted class'!J612)</f>
        <v>127.99454350695092</v>
      </c>
      <c r="H612" s="39">
        <f>IF(INDEX('Discl output_ class'!$B:$T,MATCH('Class output'!$A612,'Discl output_ class'!$B:$B,FALSE),MATCH('Class output'!H$1,'Discl output_ class'!$B$1:$T$1,FALSE))=0,0,'Inq6 adjusted class'!K612)</f>
        <v>165.4774905658312</v>
      </c>
      <c r="I612" s="39">
        <f>IF(INDEX('Discl output_ class'!$B:$T,MATCH('Class output'!$A612,'Discl output_ class'!$B:$B,FALSE),MATCH('Class output'!I$1,'Discl output_ class'!$B$1:$T$1,FALSE))=0,0,'Inq6 adjusted class'!L612)</f>
        <v>119.8748035838348</v>
      </c>
      <c r="J612" s="39">
        <f>IF(INDEX('Discl output_ class'!$B:$T,MATCH('Class output'!$A612,'Discl output_ class'!$B:$B,FALSE),MATCH('Class output'!J$1,'Discl output_ class'!$B$1:$T$1,FALSE))=0,0,'Inq6 adjusted class'!M612)</f>
        <v>116.4586293466822</v>
      </c>
      <c r="K612" s="39">
        <f>IF(INDEX('Discl output_ class'!$B:$T,MATCH('Class output'!$A612,'Discl output_ class'!$B:$B,FALSE),MATCH('Class output'!K$1,'Discl output_ class'!$B$1:$T$1,FALSE))=0,0,'Inq6 adjusted class'!N612)</f>
        <v>253.36272321469673</v>
      </c>
      <c r="L612" s="39">
        <f>IF(INDEX('Discl output_ class'!$B:$T,MATCH('Class output'!$A612,'Discl output_ class'!$B:$B,FALSE),MATCH('Class output'!L$1,'Discl output_ class'!$B$1:$T$1,FALSE))=0,0,'Inq6 adjusted class'!O612)</f>
        <v>297.22874584020769</v>
      </c>
      <c r="M612" s="39">
        <f>IF(INDEX('Discl output_ class'!$B:$T,MATCH('Class output'!$A612,'Discl output_ class'!$B:$B,FALSE),MATCH('Class output'!M$1,'Discl output_ class'!$B$1:$T$1,FALSE))=0,0,'Inq6 adjusted class'!P612)</f>
        <v>358.06959230069248</v>
      </c>
      <c r="N612" s="39">
        <f>IF(INDEX('Discl output_ class'!$B:$T,MATCH('Class output'!$A612,'Discl output_ class'!$B:$B,FALSE),MATCH('Class output'!N$1,'Discl output_ class'!$B$1:$T$1,FALSE))=0,0,'Inq6 adjusted class'!Q612)</f>
        <v>570.63033684565858</v>
      </c>
      <c r="O612" s="39">
        <f>IF(INDEX('Discl output_ class'!$B:$T,MATCH('Class output'!$A612,'Discl output_ class'!$B:$B,FALSE),MATCH('Class output'!O$1,'Discl output_ class'!$B$1:$T$1,FALSE))=0,0,'Inq6 adjusted class'!R612)</f>
        <v>567.14586411901701</v>
      </c>
      <c r="P612" s="39">
        <f>IF(INDEX('Discl output_ class'!$B:$T,MATCH('Class output'!$A612,'Discl output_ class'!$B:$B,FALSE),MATCH('Class output'!P$1,'Discl output_ class'!$B$1:$T$1,FALSE))=0,0,'Inq6 adjusted class'!S612)</f>
        <v>920.64946739513698</v>
      </c>
      <c r="Q612" s="39">
        <f>IF(INDEX('Discl output_ class'!$B:$T,MATCH('Class output'!$A612,'Discl output_ class'!$B:$B,FALSE),MATCH('Class output'!Q$1,'Discl output_ class'!$B$1:$T$1,FALSE))=0,0,'Inq6 adjusted class'!T612)</f>
        <v>1297.0972744183462</v>
      </c>
      <c r="R612" s="39">
        <f>IF(INDEX('Discl output_ class'!$B:$T,MATCH('Class output'!$A612,'Discl output_ class'!$B:$B,FALSE),MATCH('Class output'!R$1,'Discl output_ class'!$B$1:$T$1,FALSE))=0,0,'Inq6 adjusted class'!U612)</f>
        <v>1041.3312213789966</v>
      </c>
      <c r="S612" s="39">
        <f>IF(INDEX('Discl output_ class'!$B:$T,MATCH('Class output'!$A612,'Discl output_ class'!$B:$B,FALSE),MATCH('Class output'!S$1,'Discl output_ class'!$B$1:$T$1,FALSE))=0,0,'Inq6 adjusted class'!V612)</f>
        <v>1362.9955319450517</v>
      </c>
      <c r="T612" s="39">
        <f>IFERROR(VLOOKUP(A612,'Output A'!B:E,4,FALSE),0)</f>
        <v>1889.68</v>
      </c>
    </row>
    <row r="613" spans="1:21" x14ac:dyDescent="0.3">
      <c r="A613" s="6">
        <f>'Discl output_ class'!B613</f>
        <v>9609</v>
      </c>
      <c r="B613" s="39">
        <f>IF(INDEX('Discl output_ class'!$B:$T,MATCH('Class output'!$A613,'Discl output_ class'!$B:$B,FALSE),MATCH('Class output'!B$1,'Discl output_ class'!$B$1:$T$1,FALSE))=0,0,'Inq6 adjusted class'!E613)</f>
        <v>21683.18662965958</v>
      </c>
      <c r="C613" s="39">
        <f>IF(INDEX('Discl output_ class'!$B:$T,MATCH('Class output'!$A613,'Discl output_ class'!$B:$B,FALSE),MATCH('Class output'!C$1,'Discl output_ class'!$B$1:$T$1,FALSE))=0,0,'Inq6 adjusted class'!F613)</f>
        <v>28950.504795343615</v>
      </c>
      <c r="D613" s="39">
        <f>IF(INDEX('Discl output_ class'!$B:$T,MATCH('Class output'!$A613,'Discl output_ class'!$B:$B,FALSE),MATCH('Class output'!D$1,'Discl output_ class'!$B$1:$T$1,FALSE))=0,0,'Inq6 adjusted class'!G613)</f>
        <v>30826.58863404255</v>
      </c>
      <c r="E613" s="39">
        <f>IF(INDEX('Discl output_ class'!$B:$T,MATCH('Class output'!$A613,'Discl output_ class'!$B:$B,FALSE),MATCH('Class output'!E$1,'Discl output_ class'!$B$1:$T$1,FALSE))=0,0,'Inq6 adjusted class'!H613)</f>
        <v>32911.755506076173</v>
      </c>
      <c r="F613" s="39">
        <f>IF(INDEX('Discl output_ class'!$B:$T,MATCH('Class output'!$A613,'Discl output_ class'!$B:$B,FALSE),MATCH('Class output'!F$1,'Discl output_ class'!$B$1:$T$1,FALSE))=0,0,'Inq6 adjusted class'!I613)</f>
        <v>30951.835921907663</v>
      </c>
      <c r="G613" s="39">
        <f>IF(INDEX('Discl output_ class'!$B:$T,MATCH('Class output'!$A613,'Discl output_ class'!$B:$B,FALSE),MATCH('Class output'!G$1,'Discl output_ class'!$B$1:$T$1,FALSE))=0,0,'Inq6 adjusted class'!J613)</f>
        <v>24892.074997558328</v>
      </c>
      <c r="H613" s="39">
        <f>IF(INDEX('Discl output_ class'!$B:$T,MATCH('Class output'!$A613,'Discl output_ class'!$B:$B,FALSE),MATCH('Class output'!H$1,'Discl output_ class'!$B$1:$T$1,FALSE))=0,0,'Inq6 adjusted class'!K613)</f>
        <v>28440.910803706502</v>
      </c>
      <c r="I613" s="39">
        <f>IF(INDEX('Discl output_ class'!$B:$T,MATCH('Class output'!$A613,'Discl output_ class'!$B:$B,FALSE),MATCH('Class output'!I$1,'Discl output_ class'!$B$1:$T$1,FALSE))=0,0,'Inq6 adjusted class'!L613)</f>
        <v>26669.458983137334</v>
      </c>
      <c r="J613" s="39">
        <f>IF(INDEX('Discl output_ class'!$B:$T,MATCH('Class output'!$A613,'Discl output_ class'!$B:$B,FALSE),MATCH('Class output'!J$1,'Discl output_ class'!$B$1:$T$1,FALSE))=0,0,'Inq6 adjusted class'!M613)</f>
        <v>27280.664613452442</v>
      </c>
      <c r="K613" s="39">
        <f>IF(INDEX('Discl output_ class'!$B:$T,MATCH('Class output'!$A613,'Discl output_ class'!$B:$B,FALSE),MATCH('Class output'!K$1,'Discl output_ class'!$B$1:$T$1,FALSE))=0,0,'Inq6 adjusted class'!N613)</f>
        <v>29129.78692985644</v>
      </c>
      <c r="L613" s="39">
        <f>IF(INDEX('Discl output_ class'!$B:$T,MATCH('Class output'!$A613,'Discl output_ class'!$B:$B,FALSE),MATCH('Class output'!L$1,'Discl output_ class'!$B$1:$T$1,FALSE))=0,0,'Inq6 adjusted class'!O613)</f>
        <v>29221.189790929297</v>
      </c>
      <c r="M613" s="39">
        <f>IF(INDEX('Discl output_ class'!$B:$T,MATCH('Class output'!$A613,'Discl output_ class'!$B:$B,FALSE),MATCH('Class output'!M$1,'Discl output_ class'!$B$1:$T$1,FALSE))=0,0,'Inq6 adjusted class'!P613)</f>
        <v>20609.812141785515</v>
      </c>
      <c r="N613" s="39">
        <f>IF(INDEX('Discl output_ class'!$B:$T,MATCH('Class output'!$A613,'Discl output_ class'!$B:$B,FALSE),MATCH('Class output'!N$1,'Discl output_ class'!$B$1:$T$1,FALSE))=0,0,'Inq6 adjusted class'!Q613)</f>
        <v>22942.096823970827</v>
      </c>
      <c r="O613" s="39">
        <f>IF(INDEX('Discl output_ class'!$B:$T,MATCH('Class output'!$A613,'Discl output_ class'!$B:$B,FALSE),MATCH('Class output'!O$1,'Discl output_ class'!$B$1:$T$1,FALSE))=0,0,'Inq6 adjusted class'!R613)</f>
        <v>17342.625617712412</v>
      </c>
      <c r="P613" s="39">
        <f>IF(INDEX('Discl output_ class'!$B:$T,MATCH('Class output'!$A613,'Discl output_ class'!$B:$B,FALSE),MATCH('Class output'!P$1,'Discl output_ class'!$B$1:$T$1,FALSE))=0,0,'Inq6 adjusted class'!S613)</f>
        <v>16602.114979629612</v>
      </c>
      <c r="Q613" s="39">
        <f>IF(INDEX('Discl output_ class'!$B:$T,MATCH('Class output'!$A613,'Discl output_ class'!$B:$B,FALSE),MATCH('Class output'!Q$1,'Discl output_ class'!$B$1:$T$1,FALSE))=0,0,'Inq6 adjusted class'!T613)</f>
        <v>22962.574752802742</v>
      </c>
      <c r="R613" s="39">
        <f>IF(INDEX('Discl output_ class'!$B:$T,MATCH('Class output'!$A613,'Discl output_ class'!$B:$B,FALSE),MATCH('Class output'!R$1,'Discl output_ class'!$B$1:$T$1,FALSE))=0,0,'Inq6 adjusted class'!U613)</f>
        <v>15529.145639363134</v>
      </c>
      <c r="S613" s="39">
        <f>IF(INDEX('Discl output_ class'!$B:$T,MATCH('Class output'!$A613,'Discl output_ class'!$B:$B,FALSE),MATCH('Class output'!S$1,'Discl output_ class'!$B$1:$T$1,FALSE))=0,0,'Inq6 adjusted class'!V613)</f>
        <v>15392.616078513094</v>
      </c>
      <c r="T613" s="39">
        <f>IFERROR(VLOOKUP(A613,'Output A'!B:E,4,FALSE),0)</f>
        <v>20826.61</v>
      </c>
    </row>
    <row r="614" spans="1:21" x14ac:dyDescent="0.3">
      <c r="A614" s="6">
        <f>'Discl output_ class'!B614</f>
        <v>9700</v>
      </c>
      <c r="B614" s="39">
        <f>IF(INDEX('Discl output_ class'!$B:$T,MATCH('Class output'!$A614,'Discl output_ class'!$B:$B,FALSE),MATCH('Class output'!B$1,'Discl output_ class'!$B$1:$T$1,FALSE))=0,0,'Inq6 adjusted class'!E614)</f>
        <v>0</v>
      </c>
      <c r="C614" s="39">
        <f>IF(INDEX('Discl output_ class'!$B:$T,MATCH('Class output'!$A614,'Discl output_ class'!$B:$B,FALSE),MATCH('Class output'!C$1,'Discl output_ class'!$B$1:$T$1,FALSE))=0,0,'Inq6 adjusted class'!F614)</f>
        <v>0</v>
      </c>
      <c r="D614" s="39">
        <f>IF(INDEX('Discl output_ class'!$B:$T,MATCH('Class output'!$A614,'Discl output_ class'!$B:$B,FALSE),MATCH('Class output'!D$1,'Discl output_ class'!$B$1:$T$1,FALSE))=0,0,'Inq6 adjusted class'!G614)</f>
        <v>0</v>
      </c>
      <c r="E614" s="39">
        <f>IF(INDEX('Discl output_ class'!$B:$T,MATCH('Class output'!$A614,'Discl output_ class'!$B:$B,FALSE),MATCH('Class output'!E$1,'Discl output_ class'!$B$1:$T$1,FALSE))=0,0,'Inq6 adjusted class'!H614)</f>
        <v>0</v>
      </c>
      <c r="F614" s="39">
        <f>IF(INDEX('Discl output_ class'!$B:$T,MATCH('Class output'!$A614,'Discl output_ class'!$B:$B,FALSE),MATCH('Class output'!F$1,'Discl output_ class'!$B$1:$T$1,FALSE))=0,0,'Inq6 adjusted class'!I614)</f>
        <v>0</v>
      </c>
      <c r="G614" s="39">
        <f>IF(INDEX('Discl output_ class'!$B:$T,MATCH('Class output'!$A614,'Discl output_ class'!$B:$B,FALSE),MATCH('Class output'!G$1,'Discl output_ class'!$B$1:$T$1,FALSE))=0,0,'Inq6 adjusted class'!J614)</f>
        <v>0</v>
      </c>
      <c r="H614" s="39">
        <f>IF(INDEX('Discl output_ class'!$B:$T,MATCH('Class output'!$A614,'Discl output_ class'!$B:$B,FALSE),MATCH('Class output'!H$1,'Discl output_ class'!$B$1:$T$1,FALSE))=0,0,'Inq6 adjusted class'!K614)</f>
        <v>0</v>
      </c>
      <c r="I614" s="39">
        <f>IF(INDEX('Discl output_ class'!$B:$T,MATCH('Class output'!$A614,'Discl output_ class'!$B:$B,FALSE),MATCH('Class output'!I$1,'Discl output_ class'!$B$1:$T$1,FALSE))=0,0,'Inq6 adjusted class'!L614)</f>
        <v>0</v>
      </c>
      <c r="J614" s="39">
        <f>IF(INDEX('Discl output_ class'!$B:$T,MATCH('Class output'!$A614,'Discl output_ class'!$B:$B,FALSE),MATCH('Class output'!J$1,'Discl output_ class'!$B$1:$T$1,FALSE))=0,0,'Inq6 adjusted class'!M614)</f>
        <v>0</v>
      </c>
      <c r="K614" s="39">
        <f>IF(INDEX('Discl output_ class'!$B:$T,MATCH('Class output'!$A614,'Discl output_ class'!$B:$B,FALSE),MATCH('Class output'!K$1,'Discl output_ class'!$B$1:$T$1,FALSE))=0,0,'Inq6 adjusted class'!N614)</f>
        <v>0</v>
      </c>
      <c r="L614" s="39">
        <f>IF(INDEX('Discl output_ class'!$B:$T,MATCH('Class output'!$A614,'Discl output_ class'!$B:$B,FALSE),MATCH('Class output'!L$1,'Discl output_ class'!$B$1:$T$1,FALSE))=0,0,'Inq6 adjusted class'!O614)</f>
        <v>0</v>
      </c>
      <c r="M614" s="39">
        <f>IF(INDEX('Discl output_ class'!$B:$T,MATCH('Class output'!$A614,'Discl output_ class'!$B:$B,FALSE),MATCH('Class output'!M$1,'Discl output_ class'!$B$1:$T$1,FALSE))=0,0,'Inq6 adjusted class'!P614)</f>
        <v>0</v>
      </c>
      <c r="N614" s="39">
        <f>IF(INDEX('Discl output_ class'!$B:$T,MATCH('Class output'!$A614,'Discl output_ class'!$B:$B,FALSE),MATCH('Class output'!N$1,'Discl output_ class'!$B$1:$T$1,FALSE))=0,0,'Inq6 adjusted class'!Q614)</f>
        <v>0</v>
      </c>
      <c r="O614" s="39">
        <f>IF(INDEX('Discl output_ class'!$B:$T,MATCH('Class output'!$A614,'Discl output_ class'!$B:$B,FALSE),MATCH('Class output'!O$1,'Discl output_ class'!$B$1:$T$1,FALSE))=0,0,'Inq6 adjusted class'!R614)</f>
        <v>0</v>
      </c>
      <c r="P614" s="39">
        <f>IF(INDEX('Discl output_ class'!$B:$T,MATCH('Class output'!$A614,'Discl output_ class'!$B:$B,FALSE),MATCH('Class output'!P$1,'Discl output_ class'!$B$1:$T$1,FALSE))=0,0,'Inq6 adjusted class'!S614)</f>
        <v>0</v>
      </c>
      <c r="Q614" s="39">
        <f>IF(INDEX('Discl output_ class'!$B:$T,MATCH('Class output'!$A614,'Discl output_ class'!$B:$B,FALSE),MATCH('Class output'!Q$1,'Discl output_ class'!$B$1:$T$1,FALSE))=0,0,'Inq6 adjusted class'!T614)</f>
        <v>0</v>
      </c>
      <c r="R614" s="39">
        <f>IF(INDEX('Discl output_ class'!$B:$T,MATCH('Class output'!$A614,'Discl output_ class'!$B:$B,FALSE),MATCH('Class output'!R$1,'Discl output_ class'!$B$1:$T$1,FALSE))=0,0,'Inq6 adjusted class'!U614)</f>
        <v>0</v>
      </c>
      <c r="S614" s="39">
        <f>IF(INDEX('Discl output_ class'!$B:$T,MATCH('Class output'!$A614,'Discl output_ class'!$B:$B,FALSE),MATCH('Class output'!S$1,'Discl output_ class'!$B$1:$T$1,FALSE))=0,0,'Inq6 adjusted class'!V614)</f>
        <v>0</v>
      </c>
      <c r="T614" s="39">
        <f>IFERROR(VLOOKUP(A614,'Output A'!B:E,4,FALSE),0)</f>
        <v>0</v>
      </c>
    </row>
    <row r="615" spans="1:21" x14ac:dyDescent="0.3">
      <c r="A615" s="6">
        <f>'Discl output_ class'!B615</f>
        <v>9810</v>
      </c>
      <c r="B615" s="39">
        <f>IF(INDEX('Discl output_ class'!$B:$T,MATCH('Class output'!$A615,'Discl output_ class'!$B:$B,FALSE),MATCH('Class output'!B$1,'Discl output_ class'!$B$1:$T$1,FALSE))=0,0,'Inq6 adjusted class'!E615)</f>
        <v>0</v>
      </c>
      <c r="C615" s="39">
        <f>IF(INDEX('Discl output_ class'!$B:$T,MATCH('Class output'!$A615,'Discl output_ class'!$B:$B,FALSE),MATCH('Class output'!C$1,'Discl output_ class'!$B$1:$T$1,FALSE))=0,0,'Inq6 adjusted class'!F615)</f>
        <v>0</v>
      </c>
      <c r="D615" s="39">
        <f>IF(INDEX('Discl output_ class'!$B:$T,MATCH('Class output'!$A615,'Discl output_ class'!$B:$B,FALSE),MATCH('Class output'!D$1,'Discl output_ class'!$B$1:$T$1,FALSE))=0,0,'Inq6 adjusted class'!G615)</f>
        <v>0</v>
      </c>
      <c r="E615" s="39">
        <f>IF(INDEX('Discl output_ class'!$B:$T,MATCH('Class output'!$A615,'Discl output_ class'!$B:$B,FALSE),MATCH('Class output'!E$1,'Discl output_ class'!$B$1:$T$1,FALSE))=0,0,'Inq6 adjusted class'!H615)</f>
        <v>0</v>
      </c>
      <c r="F615" s="39">
        <f>IF(INDEX('Discl output_ class'!$B:$T,MATCH('Class output'!$A615,'Discl output_ class'!$B:$B,FALSE),MATCH('Class output'!F$1,'Discl output_ class'!$B$1:$T$1,FALSE))=0,0,'Inq6 adjusted class'!I615)</f>
        <v>0</v>
      </c>
      <c r="G615" s="39">
        <f>IF(INDEX('Discl output_ class'!$B:$T,MATCH('Class output'!$A615,'Discl output_ class'!$B:$B,FALSE),MATCH('Class output'!G$1,'Discl output_ class'!$B$1:$T$1,FALSE))=0,0,'Inq6 adjusted class'!J615)</f>
        <v>0</v>
      </c>
      <c r="H615" s="39">
        <f>IF(INDEX('Discl output_ class'!$B:$T,MATCH('Class output'!$A615,'Discl output_ class'!$B:$B,FALSE),MATCH('Class output'!H$1,'Discl output_ class'!$B$1:$T$1,FALSE))=0,0,'Inq6 adjusted class'!K615)</f>
        <v>0</v>
      </c>
      <c r="I615" s="39">
        <f>IF(INDEX('Discl output_ class'!$B:$T,MATCH('Class output'!$A615,'Discl output_ class'!$B:$B,FALSE),MATCH('Class output'!I$1,'Discl output_ class'!$B$1:$T$1,FALSE))=0,0,'Inq6 adjusted class'!L615)</f>
        <v>0</v>
      </c>
      <c r="J615" s="39">
        <f>IF(INDEX('Discl output_ class'!$B:$T,MATCH('Class output'!$A615,'Discl output_ class'!$B:$B,FALSE),MATCH('Class output'!J$1,'Discl output_ class'!$B$1:$T$1,FALSE))=0,0,'Inq6 adjusted class'!M615)</f>
        <v>0</v>
      </c>
      <c r="K615" s="39">
        <f>IF(INDEX('Discl output_ class'!$B:$T,MATCH('Class output'!$A615,'Discl output_ class'!$B:$B,FALSE),MATCH('Class output'!K$1,'Discl output_ class'!$B$1:$T$1,FALSE))=0,0,'Inq6 adjusted class'!N615)</f>
        <v>0</v>
      </c>
      <c r="L615" s="39">
        <f>IF(INDEX('Discl output_ class'!$B:$T,MATCH('Class output'!$A615,'Discl output_ class'!$B:$B,FALSE),MATCH('Class output'!L$1,'Discl output_ class'!$B$1:$T$1,FALSE))=0,0,'Inq6 adjusted class'!O615)</f>
        <v>0</v>
      </c>
      <c r="M615" s="39">
        <f>IF(INDEX('Discl output_ class'!$B:$T,MATCH('Class output'!$A615,'Discl output_ class'!$B:$B,FALSE),MATCH('Class output'!M$1,'Discl output_ class'!$B$1:$T$1,FALSE))=0,0,'Inq6 adjusted class'!P615)</f>
        <v>0</v>
      </c>
      <c r="N615" s="39">
        <f>IF(INDEX('Discl output_ class'!$B:$T,MATCH('Class output'!$A615,'Discl output_ class'!$B:$B,FALSE),MATCH('Class output'!N$1,'Discl output_ class'!$B$1:$T$1,FALSE))=0,0,'Inq6 adjusted class'!Q615)</f>
        <v>0</v>
      </c>
      <c r="O615" s="39">
        <f>IF(INDEX('Discl output_ class'!$B:$T,MATCH('Class output'!$A615,'Discl output_ class'!$B:$B,FALSE),MATCH('Class output'!O$1,'Discl output_ class'!$B$1:$T$1,FALSE))=0,0,'Inq6 adjusted class'!R615)</f>
        <v>0</v>
      </c>
      <c r="P615" s="39">
        <f>IF(INDEX('Discl output_ class'!$B:$T,MATCH('Class output'!$A615,'Discl output_ class'!$B:$B,FALSE),MATCH('Class output'!P$1,'Discl output_ class'!$B$1:$T$1,FALSE))=0,0,'Inq6 adjusted class'!S615)</f>
        <v>0</v>
      </c>
      <c r="Q615" s="39">
        <f>IF(INDEX('Discl output_ class'!$B:$T,MATCH('Class output'!$A615,'Discl output_ class'!$B:$B,FALSE),MATCH('Class output'!Q$1,'Discl output_ class'!$B$1:$T$1,FALSE))=0,0,'Inq6 adjusted class'!T615)</f>
        <v>0</v>
      </c>
      <c r="R615" s="39">
        <f>IF(INDEX('Discl output_ class'!$B:$T,MATCH('Class output'!$A615,'Discl output_ class'!$B:$B,FALSE),MATCH('Class output'!R$1,'Discl output_ class'!$B$1:$T$1,FALSE))=0,0,'Inq6 adjusted class'!U615)</f>
        <v>0</v>
      </c>
      <c r="S615" s="39">
        <f>IF(INDEX('Discl output_ class'!$B:$T,MATCH('Class output'!$A615,'Discl output_ class'!$B:$B,FALSE),MATCH('Class output'!S$1,'Discl output_ class'!$B$1:$T$1,FALSE))=0,0,'Inq6 adjusted class'!V615)</f>
        <v>0</v>
      </c>
      <c r="T615" s="39">
        <f>IFERROR(VLOOKUP(A615,'Output A'!B:E,4,FALSE),0)</f>
        <v>0</v>
      </c>
    </row>
    <row r="616" spans="1:21" x14ac:dyDescent="0.3">
      <c r="A616" s="6">
        <f>'Discl output_ class'!B616</f>
        <v>9820</v>
      </c>
      <c r="B616" s="39">
        <f>IF(INDEX('Discl output_ class'!$B:$T,MATCH('Class output'!$A616,'Discl output_ class'!$B:$B,FALSE),MATCH('Class output'!B$1,'Discl output_ class'!$B$1:$T$1,FALSE))=0,0,'Inq6 adjusted class'!E616)</f>
        <v>0</v>
      </c>
      <c r="C616" s="39">
        <f>IF(INDEX('Discl output_ class'!$B:$T,MATCH('Class output'!$A616,'Discl output_ class'!$B:$B,FALSE),MATCH('Class output'!C$1,'Discl output_ class'!$B$1:$T$1,FALSE))=0,0,'Inq6 adjusted class'!F616)</f>
        <v>0</v>
      </c>
      <c r="D616" s="39">
        <f>IF(INDEX('Discl output_ class'!$B:$T,MATCH('Class output'!$A616,'Discl output_ class'!$B:$B,FALSE),MATCH('Class output'!D$1,'Discl output_ class'!$B$1:$T$1,FALSE))=0,0,'Inq6 adjusted class'!G616)</f>
        <v>0</v>
      </c>
      <c r="E616" s="39">
        <f>IF(INDEX('Discl output_ class'!$B:$T,MATCH('Class output'!$A616,'Discl output_ class'!$B:$B,FALSE),MATCH('Class output'!E$1,'Discl output_ class'!$B$1:$T$1,FALSE))=0,0,'Inq6 adjusted class'!H616)</f>
        <v>0</v>
      </c>
      <c r="F616" s="39">
        <f>IF(INDEX('Discl output_ class'!$B:$T,MATCH('Class output'!$A616,'Discl output_ class'!$B:$B,FALSE),MATCH('Class output'!F$1,'Discl output_ class'!$B$1:$T$1,FALSE))=0,0,'Inq6 adjusted class'!I616)</f>
        <v>0</v>
      </c>
      <c r="G616" s="39">
        <f>IF(INDEX('Discl output_ class'!$B:$T,MATCH('Class output'!$A616,'Discl output_ class'!$B:$B,FALSE),MATCH('Class output'!G$1,'Discl output_ class'!$B$1:$T$1,FALSE))=0,0,'Inq6 adjusted class'!J616)</f>
        <v>0</v>
      </c>
      <c r="H616" s="39">
        <f>IF(INDEX('Discl output_ class'!$B:$T,MATCH('Class output'!$A616,'Discl output_ class'!$B:$B,FALSE),MATCH('Class output'!H$1,'Discl output_ class'!$B$1:$T$1,FALSE))=0,0,'Inq6 adjusted class'!K616)</f>
        <v>0</v>
      </c>
      <c r="I616" s="39">
        <f>IF(INDEX('Discl output_ class'!$B:$T,MATCH('Class output'!$A616,'Discl output_ class'!$B:$B,FALSE),MATCH('Class output'!I$1,'Discl output_ class'!$B$1:$T$1,FALSE))=0,0,'Inq6 adjusted class'!L616)</f>
        <v>0</v>
      </c>
      <c r="J616" s="39">
        <f>IF(INDEX('Discl output_ class'!$B:$T,MATCH('Class output'!$A616,'Discl output_ class'!$B:$B,FALSE),MATCH('Class output'!J$1,'Discl output_ class'!$B$1:$T$1,FALSE))=0,0,'Inq6 adjusted class'!M616)</f>
        <v>0</v>
      </c>
      <c r="K616" s="39">
        <f>IF(INDEX('Discl output_ class'!$B:$T,MATCH('Class output'!$A616,'Discl output_ class'!$B:$B,FALSE),MATCH('Class output'!K$1,'Discl output_ class'!$B$1:$T$1,FALSE))=0,0,'Inq6 adjusted class'!N616)</f>
        <v>0</v>
      </c>
      <c r="L616" s="39">
        <f>IF(INDEX('Discl output_ class'!$B:$T,MATCH('Class output'!$A616,'Discl output_ class'!$B:$B,FALSE),MATCH('Class output'!L$1,'Discl output_ class'!$B$1:$T$1,FALSE))=0,0,'Inq6 adjusted class'!O616)</f>
        <v>0</v>
      </c>
      <c r="M616" s="39">
        <f>IF(INDEX('Discl output_ class'!$B:$T,MATCH('Class output'!$A616,'Discl output_ class'!$B:$B,FALSE),MATCH('Class output'!M$1,'Discl output_ class'!$B$1:$T$1,FALSE))=0,0,'Inq6 adjusted class'!P616)</f>
        <v>0</v>
      </c>
      <c r="N616" s="39">
        <f>IF(INDEX('Discl output_ class'!$B:$T,MATCH('Class output'!$A616,'Discl output_ class'!$B:$B,FALSE),MATCH('Class output'!N$1,'Discl output_ class'!$B$1:$T$1,FALSE))=0,0,'Inq6 adjusted class'!Q616)</f>
        <v>0</v>
      </c>
      <c r="O616" s="39">
        <f>IF(INDEX('Discl output_ class'!$B:$T,MATCH('Class output'!$A616,'Discl output_ class'!$B:$B,FALSE),MATCH('Class output'!O$1,'Discl output_ class'!$B$1:$T$1,FALSE))=0,0,'Inq6 adjusted class'!R616)</f>
        <v>0</v>
      </c>
      <c r="P616" s="39">
        <f>IF(INDEX('Discl output_ class'!$B:$T,MATCH('Class output'!$A616,'Discl output_ class'!$B:$B,FALSE),MATCH('Class output'!P$1,'Discl output_ class'!$B$1:$T$1,FALSE))=0,0,'Inq6 adjusted class'!S616)</f>
        <v>0</v>
      </c>
      <c r="Q616" s="39">
        <f>IF(INDEX('Discl output_ class'!$B:$T,MATCH('Class output'!$A616,'Discl output_ class'!$B:$B,FALSE),MATCH('Class output'!Q$1,'Discl output_ class'!$B$1:$T$1,FALSE))=0,0,'Inq6 adjusted class'!T616)</f>
        <v>0</v>
      </c>
      <c r="R616" s="39">
        <f>IF(INDEX('Discl output_ class'!$B:$T,MATCH('Class output'!$A616,'Discl output_ class'!$B:$B,FALSE),MATCH('Class output'!R$1,'Discl output_ class'!$B$1:$T$1,FALSE))=0,0,'Inq6 adjusted class'!U616)</f>
        <v>0</v>
      </c>
      <c r="S616" s="39">
        <f>IF(INDEX('Discl output_ class'!$B:$T,MATCH('Class output'!$A616,'Discl output_ class'!$B:$B,FALSE),MATCH('Class output'!S$1,'Discl output_ class'!$B$1:$T$1,FALSE))=0,0,'Inq6 adjusted class'!V616)</f>
        <v>0</v>
      </c>
      <c r="T616" s="39">
        <f>IFERROR(VLOOKUP(A616,'Output A'!B:E,4,FALSE),0)</f>
        <v>0</v>
      </c>
    </row>
    <row r="617" spans="1:21" x14ac:dyDescent="0.3">
      <c r="A617" s="6">
        <f>'Discl output_ class'!B617</f>
        <v>9900</v>
      </c>
      <c r="B617" s="39">
        <f>IF(INDEX('Discl output_ class'!$B:$T,MATCH('Class output'!$A617,'Discl output_ class'!$B:$B,FALSE),MATCH('Class output'!B$1,'Discl output_ class'!$B$1:$T$1,FALSE))=0,0,'Inq6 adjusted class'!E617)</f>
        <v>0</v>
      </c>
      <c r="C617" s="39">
        <f>IF(INDEX('Discl output_ class'!$B:$T,MATCH('Class output'!$A617,'Discl output_ class'!$B:$B,FALSE),MATCH('Class output'!C$1,'Discl output_ class'!$B$1:$T$1,FALSE))=0,0,'Inq6 adjusted class'!F617)</f>
        <v>0</v>
      </c>
      <c r="D617" s="39">
        <f>IF(INDEX('Discl output_ class'!$B:$T,MATCH('Class output'!$A617,'Discl output_ class'!$B:$B,FALSE),MATCH('Class output'!D$1,'Discl output_ class'!$B$1:$T$1,FALSE))=0,0,'Inq6 adjusted class'!G617)</f>
        <v>0</v>
      </c>
      <c r="E617" s="39">
        <f>IF(INDEX('Discl output_ class'!$B:$T,MATCH('Class output'!$A617,'Discl output_ class'!$B:$B,FALSE),MATCH('Class output'!E$1,'Discl output_ class'!$B$1:$T$1,FALSE))=0,0,'Inq6 adjusted class'!H617)</f>
        <v>0</v>
      </c>
      <c r="F617" s="39">
        <f>IF(INDEX('Discl output_ class'!$B:$T,MATCH('Class output'!$A617,'Discl output_ class'!$B:$B,FALSE),MATCH('Class output'!F$1,'Discl output_ class'!$B$1:$T$1,FALSE))=0,0,'Inq6 adjusted class'!I617)</f>
        <v>0</v>
      </c>
      <c r="G617" s="39">
        <f>IF(INDEX('Discl output_ class'!$B:$T,MATCH('Class output'!$A617,'Discl output_ class'!$B:$B,FALSE),MATCH('Class output'!G$1,'Discl output_ class'!$B$1:$T$1,FALSE))=0,0,'Inq6 adjusted class'!J617)</f>
        <v>0</v>
      </c>
      <c r="H617" s="39">
        <f>IF(INDEX('Discl output_ class'!$B:$T,MATCH('Class output'!$A617,'Discl output_ class'!$B:$B,FALSE),MATCH('Class output'!H$1,'Discl output_ class'!$B$1:$T$1,FALSE))=0,0,'Inq6 adjusted class'!K617)</f>
        <v>0</v>
      </c>
      <c r="I617" s="39">
        <f>IF(INDEX('Discl output_ class'!$B:$T,MATCH('Class output'!$A617,'Discl output_ class'!$B:$B,FALSE),MATCH('Class output'!I$1,'Discl output_ class'!$B$1:$T$1,FALSE))=0,0,'Inq6 adjusted class'!L617)</f>
        <v>0</v>
      </c>
      <c r="J617" s="39">
        <f>IF(INDEX('Discl output_ class'!$B:$T,MATCH('Class output'!$A617,'Discl output_ class'!$B:$B,FALSE),MATCH('Class output'!J$1,'Discl output_ class'!$B$1:$T$1,FALSE))=0,0,'Inq6 adjusted class'!M617)</f>
        <v>0</v>
      </c>
      <c r="K617" s="39">
        <f>IF(INDEX('Discl output_ class'!$B:$T,MATCH('Class output'!$A617,'Discl output_ class'!$B:$B,FALSE),MATCH('Class output'!K$1,'Discl output_ class'!$B$1:$T$1,FALSE))=0,0,'Inq6 adjusted class'!N617)</f>
        <v>0</v>
      </c>
      <c r="L617" s="39">
        <f>IF(INDEX('Discl output_ class'!$B:$T,MATCH('Class output'!$A617,'Discl output_ class'!$B:$B,FALSE),MATCH('Class output'!L$1,'Discl output_ class'!$B$1:$T$1,FALSE))=0,0,'Inq6 adjusted class'!O617)</f>
        <v>0</v>
      </c>
      <c r="M617" s="39">
        <f>IF(INDEX('Discl output_ class'!$B:$T,MATCH('Class output'!$A617,'Discl output_ class'!$B:$B,FALSE),MATCH('Class output'!M$1,'Discl output_ class'!$B$1:$T$1,FALSE))=0,0,'Inq6 adjusted class'!P617)</f>
        <v>0</v>
      </c>
      <c r="N617" s="39">
        <f>IF(INDEX('Discl output_ class'!$B:$T,MATCH('Class output'!$A617,'Discl output_ class'!$B:$B,FALSE),MATCH('Class output'!N$1,'Discl output_ class'!$B$1:$T$1,FALSE))=0,0,'Inq6 adjusted class'!Q617)</f>
        <v>0</v>
      </c>
      <c r="O617" s="39">
        <f>IF(INDEX('Discl output_ class'!$B:$T,MATCH('Class output'!$A617,'Discl output_ class'!$B:$B,FALSE),MATCH('Class output'!O$1,'Discl output_ class'!$B$1:$T$1,FALSE))=0,0,'Inq6 adjusted class'!R617)</f>
        <v>0</v>
      </c>
      <c r="P617" s="39">
        <f>IF(INDEX('Discl output_ class'!$B:$T,MATCH('Class output'!$A617,'Discl output_ class'!$B:$B,FALSE),MATCH('Class output'!P$1,'Discl output_ class'!$B$1:$T$1,FALSE))=0,0,'Inq6 adjusted class'!S617)</f>
        <v>0</v>
      </c>
      <c r="Q617" s="39">
        <f>IF(INDEX('Discl output_ class'!$B:$T,MATCH('Class output'!$A617,'Discl output_ class'!$B:$B,FALSE),MATCH('Class output'!Q$1,'Discl output_ class'!$B$1:$T$1,FALSE))=0,0,'Inq6 adjusted class'!T617)</f>
        <v>0</v>
      </c>
      <c r="R617" s="39">
        <f>IF(INDEX('Discl output_ class'!$B:$T,MATCH('Class output'!$A617,'Discl output_ class'!$B:$B,FALSE),MATCH('Class output'!R$1,'Discl output_ class'!$B$1:$T$1,FALSE))=0,0,'Inq6 adjusted class'!U617)</f>
        <v>0</v>
      </c>
      <c r="S617" s="39">
        <f>IF(INDEX('Discl output_ class'!$B:$T,MATCH('Class output'!$A617,'Discl output_ class'!$B:$B,FALSE),MATCH('Class output'!S$1,'Discl output_ class'!$B$1:$T$1,FALSE))=0,0,'Inq6 adjusted class'!V617)</f>
        <v>0</v>
      </c>
      <c r="T617" s="39">
        <f>IFERROR(VLOOKUP(A617,'Output A'!B:E,4,FALSE),0)</f>
        <v>0</v>
      </c>
    </row>
    <row r="619" spans="1:21" x14ac:dyDescent="0.3">
      <c r="B619" s="36" t="s">
        <v>190</v>
      </c>
    </row>
    <row r="620" spans="1:21" x14ac:dyDescent="0.3">
      <c r="B620" s="1">
        <f t="shared" ref="B620:T620" si="3">SUM(B2:B617)</f>
        <v>3464022.3862152533</v>
      </c>
      <c r="C620" s="1">
        <f t="shared" si="3"/>
        <v>3642261.8255550894</v>
      </c>
      <c r="D620" s="9">
        <f t="shared" si="3"/>
        <v>3786320.5037911567</v>
      </c>
      <c r="E620" s="9">
        <f t="shared" si="3"/>
        <v>3820574.7825943646</v>
      </c>
      <c r="F620" s="9">
        <f t="shared" si="3"/>
        <v>3776042.9985932303</v>
      </c>
      <c r="G620" s="9">
        <f t="shared" si="3"/>
        <v>3769019.176406234</v>
      </c>
      <c r="H620" s="9">
        <f t="shared" si="3"/>
        <v>3797863.9524848498</v>
      </c>
      <c r="I620" s="9">
        <f t="shared" si="3"/>
        <v>3891269.7942018397</v>
      </c>
      <c r="J620" s="9">
        <f t="shared" si="3"/>
        <v>3921137.2929905364</v>
      </c>
      <c r="K620" s="9">
        <f t="shared" si="3"/>
        <v>3975103.6446093782</v>
      </c>
      <c r="L620" s="9">
        <f t="shared" si="3"/>
        <v>4087210.5143470769</v>
      </c>
      <c r="M620" s="9">
        <f t="shared" si="3"/>
        <v>3933185.7601075158</v>
      </c>
      <c r="N620" s="9">
        <f t="shared" si="3"/>
        <v>3928219.2589171366</v>
      </c>
      <c r="O620" s="9">
        <f t="shared" si="3"/>
        <v>4002931.0374680059</v>
      </c>
      <c r="P620" s="9">
        <f t="shared" si="3"/>
        <v>4141712.5184231573</v>
      </c>
      <c r="Q620" s="9">
        <f t="shared" si="3"/>
        <v>4265831.6549877087</v>
      </c>
      <c r="R620" s="9">
        <f t="shared" si="3"/>
        <v>4439589.365181379</v>
      </c>
      <c r="S620" s="9">
        <f t="shared" si="3"/>
        <v>4605153.7407427225</v>
      </c>
      <c r="T620" s="9">
        <f t="shared" si="3"/>
        <v>4846094.9790894976</v>
      </c>
      <c r="U620" s="5" t="s">
        <v>188</v>
      </c>
    </row>
    <row r="621" spans="1:21" x14ac:dyDescent="0.3">
      <c r="B621" s="1">
        <f>SUM('Discl output_ class'!C2:C617)</f>
        <v>3437700</v>
      </c>
      <c r="C621" s="1">
        <f>SUM('Discl output_ class'!D2:D617)</f>
        <v>3614500</v>
      </c>
      <c r="D621" s="9">
        <f>SUM('Discl output_ class'!E2:E617)</f>
        <v>3758000</v>
      </c>
      <c r="E621" s="9">
        <f>SUM('Discl output_ class'!F2:F617)</f>
        <v>3791600</v>
      </c>
      <c r="F621" s="9">
        <f>SUM('Discl output_ class'!G2:G617)</f>
        <v>3747800</v>
      </c>
      <c r="G621" s="9">
        <f>SUM('Discl output_ class'!H2:H617)</f>
        <v>3741500</v>
      </c>
      <c r="H621" s="9">
        <f>SUM('Discl output_ class'!I2:I617)</f>
        <v>3770500</v>
      </c>
      <c r="I621" s="9">
        <f>SUM('Discl output_ class'!J2:J617)</f>
        <v>3863300</v>
      </c>
      <c r="J621" s="9">
        <f>SUM('Discl output_ class'!K2:K617)</f>
        <v>3893000</v>
      </c>
      <c r="K621" s="9">
        <f>SUM('Discl output_ class'!L2:L617)</f>
        <v>3945500</v>
      </c>
      <c r="L621" s="9">
        <f>SUM('Discl output_ class'!M2:M617)</f>
        <v>4058100</v>
      </c>
      <c r="M621" s="9">
        <f>SUM('Discl output_ class'!N2:N617)</f>
        <v>3908400</v>
      </c>
      <c r="N621" s="9">
        <f>SUM('Discl output_ class'!O2:O617)</f>
        <v>3903700</v>
      </c>
      <c r="O621" s="9">
        <f>SUM('Discl output_ class'!P2:P617)</f>
        <v>3979100</v>
      </c>
      <c r="P621" s="9">
        <f>SUM('Discl output_ class'!Q2:Q617)</f>
        <v>4116300</v>
      </c>
      <c r="Q621" s="9">
        <f>SUM('Discl output_ class'!R2:R617)</f>
        <v>4238700</v>
      </c>
      <c r="R621" s="9">
        <f>SUM('Discl output_ class'!S2:S617)</f>
        <v>4411500</v>
      </c>
      <c r="S621" s="9">
        <f>SUM('Discl output_ class'!T2:T617)</f>
        <v>4576700</v>
      </c>
      <c r="T621" s="9">
        <f>SUM('Discl output_ class'!U2:U617)</f>
        <v>0</v>
      </c>
      <c r="U621" s="5" t="s">
        <v>189</v>
      </c>
    </row>
    <row r="623" spans="1:21" x14ac:dyDescent="0.3">
      <c r="B623" s="37">
        <f>B620/B621-1</f>
        <v>7.6569759476547983E-3</v>
      </c>
      <c r="C623" s="37">
        <f t="shared" ref="C623:T623" si="4">C620/C621-1</f>
        <v>7.6806821289499005E-3</v>
      </c>
      <c r="D623" s="37">
        <f t="shared" si="4"/>
        <v>7.5360574218086285E-3</v>
      </c>
      <c r="E623" s="37">
        <f t="shared" si="4"/>
        <v>7.6418352659470834E-3</v>
      </c>
      <c r="F623" s="37">
        <f t="shared" si="4"/>
        <v>7.5358873454374198E-3</v>
      </c>
      <c r="G623" s="37">
        <f t="shared" si="4"/>
        <v>7.3551186439220206E-3</v>
      </c>
      <c r="H623" s="37">
        <f t="shared" si="4"/>
        <v>7.2573803168942685E-3</v>
      </c>
      <c r="I623" s="37">
        <f t="shared" si="4"/>
        <v>7.2398711469054966E-3</v>
      </c>
      <c r="J623" s="37">
        <f t="shared" si="4"/>
        <v>7.2276632392849205E-3</v>
      </c>
      <c r="K623" s="37">
        <f t="shared" si="4"/>
        <v>7.5031414546642416E-3</v>
      </c>
      <c r="L623" s="37">
        <f t="shared" si="4"/>
        <v>7.1734344513632031E-3</v>
      </c>
      <c r="M623" s="37">
        <f t="shared" si="4"/>
        <v>6.3416641355837911E-3</v>
      </c>
      <c r="N623" s="37">
        <f t="shared" si="4"/>
        <v>6.2810305395231136E-3</v>
      </c>
      <c r="O623" s="37">
        <f t="shared" si="4"/>
        <v>5.9890521645613592E-3</v>
      </c>
      <c r="P623" s="37">
        <f t="shared" si="4"/>
        <v>6.1736312764271162E-3</v>
      </c>
      <c r="Q623" s="37">
        <f t="shared" si="4"/>
        <v>6.4009377846294679E-3</v>
      </c>
      <c r="R623" s="37">
        <f t="shared" si="4"/>
        <v>6.3673048127346199E-3</v>
      </c>
      <c r="S623" s="37">
        <f t="shared" si="4"/>
        <v>6.2170867093587212E-3</v>
      </c>
      <c r="T623" s="37" t="e">
        <f t="shared" si="4"/>
        <v>#DIV/0!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17"/>
  <sheetViews>
    <sheetView workbookViewId="0">
      <selection activeCell="K26" sqref="K26"/>
    </sheetView>
  </sheetViews>
  <sheetFormatPr defaultRowHeight="14.5" x14ac:dyDescent="0.35"/>
  <cols>
    <col min="1" max="1" width="7.36328125" style="35" customWidth="1"/>
    <col min="21" max="21" width="8.7265625" style="1"/>
    <col min="22" max="39" width="9.1796875" style="1" customWidth="1"/>
    <col min="40" max="40" width="8.7265625" style="1"/>
  </cols>
  <sheetData>
    <row r="1" spans="1:39" x14ac:dyDescent="0.35">
      <c r="A1" s="48" t="s">
        <v>63</v>
      </c>
      <c r="B1">
        <v>1998</v>
      </c>
      <c r="C1">
        <v>1999</v>
      </c>
      <c r="D1">
        <v>2000</v>
      </c>
      <c r="E1">
        <v>2001</v>
      </c>
      <c r="F1">
        <v>2002</v>
      </c>
      <c r="G1">
        <v>2003</v>
      </c>
      <c r="H1">
        <v>2004</v>
      </c>
      <c r="I1">
        <v>2005</v>
      </c>
      <c r="J1">
        <v>2006</v>
      </c>
      <c r="K1">
        <v>2007</v>
      </c>
      <c r="L1">
        <v>2008</v>
      </c>
      <c r="M1">
        <v>2009</v>
      </c>
      <c r="N1">
        <v>2010</v>
      </c>
      <c r="O1">
        <v>2011</v>
      </c>
      <c r="P1">
        <v>2012</v>
      </c>
      <c r="Q1">
        <v>2013</v>
      </c>
      <c r="R1">
        <v>2014</v>
      </c>
      <c r="S1">
        <v>2015</v>
      </c>
      <c r="U1" s="51"/>
      <c r="V1" s="51">
        <v>1998</v>
      </c>
      <c r="W1" s="51">
        <v>1999</v>
      </c>
      <c r="X1" s="51">
        <v>2000</v>
      </c>
      <c r="Y1" s="51">
        <v>2001</v>
      </c>
      <c r="Z1" s="51">
        <v>2002</v>
      </c>
      <c r="AA1" s="51">
        <v>2003</v>
      </c>
      <c r="AB1" s="51">
        <v>2004</v>
      </c>
      <c r="AC1" s="51">
        <v>2005</v>
      </c>
      <c r="AD1" s="51">
        <v>2006</v>
      </c>
      <c r="AE1" s="51">
        <v>2007</v>
      </c>
      <c r="AF1" s="51">
        <v>2008</v>
      </c>
      <c r="AG1" s="51">
        <v>2009</v>
      </c>
      <c r="AH1" s="51">
        <v>2010</v>
      </c>
      <c r="AI1" s="51">
        <v>2011</v>
      </c>
      <c r="AJ1" s="51">
        <v>2012</v>
      </c>
      <c r="AK1" s="51">
        <v>2013</v>
      </c>
      <c r="AL1" s="51">
        <v>2014</v>
      </c>
      <c r="AM1" s="51">
        <v>2015</v>
      </c>
    </row>
    <row r="2" spans="1:39" x14ac:dyDescent="0.35">
      <c r="A2" s="48" t="s">
        <v>234</v>
      </c>
      <c r="B2" s="39">
        <f>SUMIF('Inq6 adjusted class'!$B:$B,'Inq6 adjusted group'!$A2,'Inq6 adjusted class'!E:E)</f>
        <v>1019.0304359775097</v>
      </c>
      <c r="C2" s="39">
        <f>SUMIF('Inq6 adjusted class'!$B:$B,'Inq6 adjusted group'!$A2,'Inq6 adjusted class'!F:F)</f>
        <v>1571.5791568544939</v>
      </c>
      <c r="D2" s="39">
        <f>SUMIF('Inq6 adjusted class'!$B:$B,'Inq6 adjusted group'!$A2,'Inq6 adjusted class'!G:G)</f>
        <v>877.07675269748097</v>
      </c>
      <c r="E2" s="39">
        <f>SUMIF('Inq6 adjusted class'!$B:$B,'Inq6 adjusted group'!$A2,'Inq6 adjusted class'!H:H)</f>
        <v>948.82711816524068</v>
      </c>
      <c r="F2" s="39">
        <f>SUMIF('Inq6 adjusted class'!$B:$B,'Inq6 adjusted group'!$A2,'Inq6 adjusted class'!I:I)</f>
        <v>1357.9809146473458</v>
      </c>
      <c r="G2" s="39">
        <f>SUMIF('Inq6 adjusted class'!$B:$B,'Inq6 adjusted group'!$A2,'Inq6 adjusted class'!J:J)</f>
        <v>621.46786149072079</v>
      </c>
      <c r="H2" s="39">
        <f>SUMIF('Inq6 adjusted class'!$B:$B,'Inq6 adjusted group'!$A2,'Inq6 adjusted class'!K:K)</f>
        <v>529.94118968994962</v>
      </c>
      <c r="I2" s="39">
        <f>SUMIF('Inq6 adjusted class'!$B:$B,'Inq6 adjusted group'!$A2,'Inq6 adjusted class'!L:L)</f>
        <v>926.11581561439232</v>
      </c>
      <c r="J2" s="39">
        <f>SUMIF('Inq6 adjusted class'!$B:$B,'Inq6 adjusted group'!$A2,'Inq6 adjusted class'!M:M)</f>
        <v>1052.6366992955227</v>
      </c>
      <c r="K2" s="39">
        <f>SUMIF('Inq6 adjusted class'!$B:$B,'Inq6 adjusted group'!$A2,'Inq6 adjusted class'!N:N)</f>
        <v>772.18591167543673</v>
      </c>
      <c r="L2" s="39">
        <f>SUMIF('Inq6 adjusted class'!$B:$B,'Inq6 adjusted group'!$A2,'Inq6 adjusted class'!O:O)</f>
        <v>630.52351240248663</v>
      </c>
      <c r="M2" s="39">
        <f>SUMIF('Inq6 adjusted class'!$B:$B,'Inq6 adjusted group'!$A2,'Inq6 adjusted class'!P:P)</f>
        <v>324.43460904682462</v>
      </c>
      <c r="N2" s="39">
        <f>SUMIF('Inq6 adjusted class'!$B:$B,'Inq6 adjusted group'!$A2,'Inq6 adjusted class'!Q:Q)</f>
        <v>291.95092565155858</v>
      </c>
      <c r="O2" s="39">
        <f>SUMIF('Inq6 adjusted class'!$B:$B,'Inq6 adjusted group'!$A2,'Inq6 adjusted class'!R:R)</f>
        <v>347.39590509994196</v>
      </c>
      <c r="P2" s="39">
        <f>SUMIF('Inq6 adjusted class'!$B:$B,'Inq6 adjusted group'!$A2,'Inq6 adjusted class'!S:S)</f>
        <v>725.64172863246654</v>
      </c>
      <c r="Q2" s="39">
        <f>SUMIF('Inq6 adjusted class'!$B:$B,'Inq6 adjusted group'!$A2,'Inq6 adjusted class'!T:T)</f>
        <v>130.27561445892761</v>
      </c>
      <c r="R2" s="39">
        <f>SUMIF('Inq6 adjusted class'!$B:$B,'Inq6 adjusted group'!$A2,'Inq6 adjusted class'!U:U)</f>
        <v>603.98814961196297</v>
      </c>
      <c r="S2" s="39">
        <f>SUMIF('Inq6 adjusted class'!$B:$B,'Inq6 adjusted group'!$A2,'Inq6 adjusted class'!V:V)</f>
        <v>400.66495955692307</v>
      </c>
      <c r="U2" s="51" t="s">
        <v>55</v>
      </c>
      <c r="V2" s="53">
        <f>SUM(B2:B274)</f>
        <v>3865472.3906368595</v>
      </c>
      <c r="W2" s="53">
        <f t="shared" ref="W2:AM2" si="0">SUM(C2:C274)</f>
        <v>4047472.5800137813</v>
      </c>
      <c r="X2" s="53">
        <f t="shared" si="0"/>
        <v>4199063.9289269922</v>
      </c>
      <c r="Y2" s="53">
        <f t="shared" si="0"/>
        <v>4219511.6974522853</v>
      </c>
      <c r="Z2" s="53">
        <f t="shared" si="0"/>
        <v>4151648.4527134402</v>
      </c>
      <c r="AA2" s="53">
        <f t="shared" si="0"/>
        <v>4116139.9908078448</v>
      </c>
      <c r="AB2" s="53">
        <f t="shared" si="0"/>
        <v>4120833.8377524163</v>
      </c>
      <c r="AC2" s="53">
        <f t="shared" si="0"/>
        <v>4198338.6855265833</v>
      </c>
      <c r="AD2" s="53">
        <f t="shared" si="0"/>
        <v>4221978.2308680816</v>
      </c>
      <c r="AE2" s="53">
        <f t="shared" si="0"/>
        <v>4280879.7609020825</v>
      </c>
      <c r="AF2" s="53">
        <f t="shared" si="0"/>
        <v>4397259.7670217846</v>
      </c>
      <c r="AG2" s="53">
        <f t="shared" si="0"/>
        <v>4279240.9600117486</v>
      </c>
      <c r="AH2" s="53">
        <f t="shared" si="0"/>
        <v>4256993.7387389457</v>
      </c>
      <c r="AI2" s="53">
        <f t="shared" si="0"/>
        <v>4331753.9111719802</v>
      </c>
      <c r="AJ2" s="53">
        <f t="shared" si="0"/>
        <v>4475474.2188555887</v>
      </c>
      <c r="AK2" s="53">
        <f t="shared" si="0"/>
        <v>4601632.6143085528</v>
      </c>
      <c r="AL2" s="53">
        <f t="shared" si="0"/>
        <v>4746051.3368745083</v>
      </c>
      <c r="AM2" s="53">
        <f t="shared" si="0"/>
        <v>4903105.402130777</v>
      </c>
    </row>
    <row r="3" spans="1:39" x14ac:dyDescent="0.35">
      <c r="A3" s="48" t="s">
        <v>235</v>
      </c>
      <c r="B3" s="39">
        <f>SUMIF('Inq6 adjusted class'!$B:$B,'Inq6 adjusted group'!$A3,'Inq6 adjusted class'!E:E)</f>
        <v>544.59192742984362</v>
      </c>
      <c r="C3" s="39">
        <f>SUMIF('Inq6 adjusted class'!$B:$B,'Inq6 adjusted group'!$A3,'Inq6 adjusted class'!F:F)</f>
        <v>930.30215050488027</v>
      </c>
      <c r="D3" s="39">
        <f>SUMIF('Inq6 adjusted class'!$B:$B,'Inq6 adjusted group'!$A3,'Inq6 adjusted class'!G:G)</f>
        <v>612.2952778942913</v>
      </c>
      <c r="E3" s="39">
        <f>SUMIF('Inq6 adjusted class'!$B:$B,'Inq6 adjusted group'!$A3,'Inq6 adjusted class'!H:H)</f>
        <v>631.70218467710379</v>
      </c>
      <c r="F3" s="39">
        <f>SUMIF('Inq6 adjusted class'!$B:$B,'Inq6 adjusted group'!$A3,'Inq6 adjusted class'!I:I)</f>
        <v>911.55659427300554</v>
      </c>
      <c r="G3" s="39">
        <f>SUMIF('Inq6 adjusted class'!$B:$B,'Inq6 adjusted group'!$A3,'Inq6 adjusted class'!J:J)</f>
        <v>479.01682378867082</v>
      </c>
      <c r="H3" s="39">
        <f>SUMIF('Inq6 adjusted class'!$B:$B,'Inq6 adjusted group'!$A3,'Inq6 adjusted class'!K:K)</f>
        <v>414.35158947286442</v>
      </c>
      <c r="I3" s="39">
        <f>SUMIF('Inq6 adjusted class'!$B:$B,'Inq6 adjusted group'!$A3,'Inq6 adjusted class'!L:L)</f>
        <v>733.50231180656272</v>
      </c>
      <c r="J3" s="39">
        <f>SUMIF('Inq6 adjusted class'!$B:$B,'Inq6 adjusted group'!$A3,'Inq6 adjusted class'!M:M)</f>
        <v>154.69099002759248</v>
      </c>
      <c r="K3" s="39">
        <f>SUMIF('Inq6 adjusted class'!$B:$B,'Inq6 adjusted group'!$A3,'Inq6 adjusted class'!N:N)</f>
        <v>0</v>
      </c>
      <c r="L3" s="39">
        <f>SUMIF('Inq6 adjusted class'!$B:$B,'Inq6 adjusted group'!$A3,'Inq6 adjusted class'!O:O)</f>
        <v>64.174590975157116</v>
      </c>
      <c r="M3" s="39">
        <f>SUMIF('Inq6 adjusted class'!$B:$B,'Inq6 adjusted group'!$A3,'Inq6 adjusted class'!P:P)</f>
        <v>0</v>
      </c>
      <c r="N3" s="39">
        <f>SUMIF('Inq6 adjusted class'!$B:$B,'Inq6 adjusted group'!$A3,'Inq6 adjusted class'!Q:Q)</f>
        <v>0</v>
      </c>
      <c r="O3" s="39">
        <f>SUMIF('Inq6 adjusted class'!$B:$B,'Inq6 adjusted group'!$A3,'Inq6 adjusted class'!R:R)</f>
        <v>0</v>
      </c>
      <c r="P3" s="39">
        <f>SUMIF('Inq6 adjusted class'!$B:$B,'Inq6 adjusted group'!$A3,'Inq6 adjusted class'!S:S)</f>
        <v>0</v>
      </c>
      <c r="Q3" s="39">
        <f>SUMIF('Inq6 adjusted class'!$B:$B,'Inq6 adjusted group'!$A3,'Inq6 adjusted class'!T:T)</f>
        <v>0</v>
      </c>
      <c r="R3" s="39">
        <f>SUMIF('Inq6 adjusted class'!$B:$B,'Inq6 adjusted group'!$A3,'Inq6 adjusted class'!U:U)</f>
        <v>0</v>
      </c>
      <c r="S3" s="39">
        <f>SUMIF('Inq6 adjusted class'!$B:$B,'Inq6 adjusted group'!$A3,'Inq6 adjusted class'!V:V)</f>
        <v>0</v>
      </c>
      <c r="U3" s="51" t="s">
        <v>494</v>
      </c>
      <c r="V3" s="53">
        <f>SUM('Inq6 adjusted class'!E2:E617)</f>
        <v>3865472.390636859</v>
      </c>
      <c r="W3" s="53">
        <f>SUM('Inq6 adjusted class'!F2:F617)</f>
        <v>4047472.5800137799</v>
      </c>
      <c r="X3" s="53">
        <f>SUM('Inq6 adjusted class'!G2:G617)</f>
        <v>4199063.9289269932</v>
      </c>
      <c r="Y3" s="53">
        <f>SUM('Inq6 adjusted class'!H2:H617)</f>
        <v>4219511.6974522863</v>
      </c>
      <c r="Z3" s="53">
        <f>SUM('Inq6 adjusted class'!I2:I617)</f>
        <v>4151648.4527134416</v>
      </c>
      <c r="AA3" s="53">
        <f>SUM('Inq6 adjusted class'!J2:J617)</f>
        <v>4116139.9908078439</v>
      </c>
      <c r="AB3" s="53">
        <f>SUM('Inq6 adjusted class'!K2:K617)</f>
        <v>4120833.8377524149</v>
      </c>
      <c r="AC3" s="53">
        <f>SUM('Inq6 adjusted class'!L2:L617)</f>
        <v>4198338.6855265833</v>
      </c>
      <c r="AD3" s="53">
        <f>SUM('Inq6 adjusted class'!M2:M617)</f>
        <v>4221978.2308680825</v>
      </c>
      <c r="AE3" s="53">
        <f>SUM('Inq6 adjusted class'!N2:N617)</f>
        <v>4280879.7609020853</v>
      </c>
      <c r="AF3" s="53">
        <f>SUM('Inq6 adjusted class'!O2:O617)</f>
        <v>4397259.7670217836</v>
      </c>
      <c r="AG3" s="53">
        <f>SUM('Inq6 adjusted class'!P2:P617)</f>
        <v>4279240.9600117477</v>
      </c>
      <c r="AH3" s="53">
        <f>SUM('Inq6 adjusted class'!Q2:Q617)</f>
        <v>4256993.7387389438</v>
      </c>
      <c r="AI3" s="53">
        <f>SUM('Inq6 adjusted class'!R2:R617)</f>
        <v>4331753.9111719793</v>
      </c>
      <c r="AJ3" s="53">
        <f>SUM('Inq6 adjusted class'!S2:S617)</f>
        <v>4475474.2188555868</v>
      </c>
      <c r="AK3" s="53">
        <f>SUM('Inq6 adjusted class'!T2:T617)</f>
        <v>4601632.6143085491</v>
      </c>
      <c r="AL3" s="53">
        <f>SUM('Inq6 adjusted class'!U2:U617)</f>
        <v>4746051.3368745055</v>
      </c>
      <c r="AM3" s="53">
        <f>SUM('Inq6 adjusted class'!V2:V617)</f>
        <v>4903105.4021307789</v>
      </c>
    </row>
    <row r="4" spans="1:39" x14ac:dyDescent="0.35">
      <c r="A4" s="48" t="s">
        <v>236</v>
      </c>
      <c r="B4" s="39">
        <f>SUMIF('Inq6 adjusted class'!$B:$B,'Inq6 adjusted group'!$A4,'Inq6 adjusted class'!E:E)</f>
        <v>28.222128366137085</v>
      </c>
      <c r="C4" s="39">
        <f>SUMIF('Inq6 adjusted class'!$B:$B,'Inq6 adjusted group'!$A4,'Inq6 adjusted class'!F:F)</f>
        <v>30.361347538947712</v>
      </c>
      <c r="D4" s="39">
        <f>SUMIF('Inq6 adjusted class'!$B:$B,'Inq6 adjusted group'!$A4,'Inq6 adjusted class'!G:G)</f>
        <v>32.562791072940456</v>
      </c>
      <c r="E4" s="39">
        <f>SUMIF('Inq6 adjusted class'!$B:$B,'Inq6 adjusted group'!$A4,'Inq6 adjusted class'!H:H)</f>
        <v>30.038340985169668</v>
      </c>
      <c r="F4" s="39">
        <f>SUMIF('Inq6 adjusted class'!$B:$B,'Inq6 adjusted group'!$A4,'Inq6 adjusted class'!I:I)</f>
        <v>30.332167641098852</v>
      </c>
      <c r="G4" s="39">
        <f>SUMIF('Inq6 adjusted class'!$B:$B,'Inq6 adjusted group'!$A4,'Inq6 adjusted class'!J:J)</f>
        <v>16.035667004619757</v>
      </c>
      <c r="H4" s="39">
        <f>SUMIF('Inq6 adjusted class'!$B:$B,'Inq6 adjusted group'!$A4,'Inq6 adjusted class'!K:K)</f>
        <v>13.787604580130552</v>
      </c>
      <c r="I4" s="39">
        <f>SUMIF('Inq6 adjusted class'!$B:$B,'Inq6 adjusted group'!$A4,'Inq6 adjusted class'!L:L)</f>
        <v>20.941404065637794</v>
      </c>
      <c r="J4" s="39">
        <f>SUMIF('Inq6 adjusted class'!$B:$B,'Inq6 adjusted group'!$A4,'Inq6 adjusted class'!M:M)</f>
        <v>1.01666686815467</v>
      </c>
      <c r="K4" s="39">
        <f>SUMIF('Inq6 adjusted class'!$B:$B,'Inq6 adjusted group'!$A4,'Inq6 adjusted class'!N:N)</f>
        <v>1.7388869010412558</v>
      </c>
      <c r="L4" s="39">
        <f>SUMIF('Inq6 adjusted class'!$B:$B,'Inq6 adjusted group'!$A4,'Inq6 adjusted class'!O:O)</f>
        <v>1.0788858974455917</v>
      </c>
      <c r="M4" s="39">
        <f>SUMIF('Inq6 adjusted class'!$B:$B,'Inq6 adjusted group'!$A4,'Inq6 adjusted class'!P:P)</f>
        <v>0</v>
      </c>
      <c r="N4" s="39">
        <f>SUMIF('Inq6 adjusted class'!$B:$B,'Inq6 adjusted group'!$A4,'Inq6 adjusted class'!Q:Q)</f>
        <v>0</v>
      </c>
      <c r="O4" s="39">
        <f>SUMIF('Inq6 adjusted class'!$B:$B,'Inq6 adjusted group'!$A4,'Inq6 adjusted class'!R:R)</f>
        <v>0</v>
      </c>
      <c r="P4" s="39">
        <f>SUMIF('Inq6 adjusted class'!$B:$B,'Inq6 adjusted group'!$A4,'Inq6 adjusted class'!S:S)</f>
        <v>0</v>
      </c>
      <c r="Q4" s="39">
        <f>SUMIF('Inq6 adjusted class'!$B:$B,'Inq6 adjusted group'!$A4,'Inq6 adjusted class'!T:T)</f>
        <v>0</v>
      </c>
      <c r="R4" s="39">
        <f>SUMIF('Inq6 adjusted class'!$B:$B,'Inq6 adjusted group'!$A4,'Inq6 adjusted class'!U:U)</f>
        <v>0</v>
      </c>
      <c r="S4" s="39">
        <f>SUMIF('Inq6 adjusted class'!$B:$B,'Inq6 adjusted group'!$A4,'Inq6 adjusted class'!V:V)</f>
        <v>0</v>
      </c>
      <c r="U4" s="51"/>
      <c r="V4" s="51" t="b">
        <f>V3=V2</f>
        <v>1</v>
      </c>
      <c r="W4" s="51" t="b">
        <f t="shared" ref="W4:AM4" si="1">W3=W2</f>
        <v>1</v>
      </c>
      <c r="X4" s="51" t="b">
        <f t="shared" si="1"/>
        <v>1</v>
      </c>
      <c r="Y4" s="51" t="b">
        <f t="shared" si="1"/>
        <v>1</v>
      </c>
      <c r="Z4" s="51" t="b">
        <f t="shared" si="1"/>
        <v>1</v>
      </c>
      <c r="AA4" s="51" t="b">
        <f t="shared" si="1"/>
        <v>1</v>
      </c>
      <c r="AB4" s="52" t="b">
        <f t="shared" si="1"/>
        <v>0</v>
      </c>
      <c r="AC4" s="51" t="b">
        <f t="shared" si="1"/>
        <v>1</v>
      </c>
      <c r="AD4" s="51" t="b">
        <f t="shared" si="1"/>
        <v>1</v>
      </c>
      <c r="AE4" s="51" t="b">
        <f t="shared" si="1"/>
        <v>0</v>
      </c>
      <c r="AF4" s="51" t="b">
        <f t="shared" si="1"/>
        <v>1</v>
      </c>
      <c r="AG4" s="51" t="b">
        <f t="shared" si="1"/>
        <v>1</v>
      </c>
      <c r="AH4" s="52" t="b">
        <f t="shared" si="1"/>
        <v>0</v>
      </c>
      <c r="AI4" s="51" t="b">
        <f t="shared" si="1"/>
        <v>1</v>
      </c>
      <c r="AJ4" s="51" t="b">
        <f t="shared" si="1"/>
        <v>1</v>
      </c>
      <c r="AK4" s="51" t="b">
        <f t="shared" si="1"/>
        <v>1</v>
      </c>
      <c r="AL4" s="52" t="b">
        <f t="shared" si="1"/>
        <v>1</v>
      </c>
      <c r="AM4" s="51" t="b">
        <f t="shared" si="1"/>
        <v>1</v>
      </c>
    </row>
    <row r="5" spans="1:39" x14ac:dyDescent="0.35">
      <c r="A5" s="48" t="s">
        <v>237</v>
      </c>
      <c r="B5" s="39">
        <f>SUMIF('Inq6 adjusted class'!$B:$B,'Inq6 adjusted group'!$A5,'Inq6 adjusted class'!E:E)</f>
        <v>36.20621368329423</v>
      </c>
      <c r="C5" s="39">
        <f>SUMIF('Inq6 adjusted class'!$B:$B,'Inq6 adjusted group'!$A5,'Inq6 adjusted class'!F:F)</f>
        <v>61.751192762309408</v>
      </c>
      <c r="D5" s="39">
        <f>SUMIF('Inq6 adjusted class'!$B:$B,'Inq6 adjusted group'!$A5,'Inq6 adjusted class'!G:G)</f>
        <v>40.671437968108783</v>
      </c>
      <c r="E5" s="39">
        <f>SUMIF('Inq6 adjusted class'!$B:$B,'Inq6 adjusted group'!$A5,'Inq6 adjusted class'!H:H)</f>
        <v>41.960533007489914</v>
      </c>
      <c r="F5" s="39">
        <f>SUMIF('Inq6 adjusted class'!$B:$B,'Inq6 adjusted group'!$A5,'Inq6 adjusted class'!I:I)</f>
        <v>60.549736078147056</v>
      </c>
      <c r="G5" s="39">
        <f>SUMIF('Inq6 adjusted class'!$B:$B,'Inq6 adjusted group'!$A5,'Inq6 adjusted class'!J:J)</f>
        <v>31.818476701962915</v>
      </c>
      <c r="H5" s="39">
        <f>SUMIF('Inq6 adjusted class'!$B:$B,'Inq6 adjusted group'!$A5,'Inq6 adjusted class'!K:K)</f>
        <v>27.523117647074706</v>
      </c>
      <c r="I5" s="39">
        <f>SUMIF('Inq6 adjusted class'!$B:$B,'Inq6 adjusted group'!$A5,'Inq6 adjusted class'!L:L)</f>
        <v>48.722560586618471</v>
      </c>
      <c r="J5" s="39">
        <f>SUMIF('Inq6 adjusted class'!$B:$B,'Inq6 adjusted group'!$A5,'Inq6 adjusted class'!M:M)</f>
        <v>12.147044395661057</v>
      </c>
      <c r="K5" s="39">
        <f>SUMIF('Inq6 adjusted class'!$B:$B,'Inq6 adjusted group'!$A5,'Inq6 adjusted class'!N:N)</f>
        <v>0</v>
      </c>
      <c r="L5" s="39">
        <f>SUMIF('Inq6 adjusted class'!$B:$B,'Inq6 adjusted group'!$A5,'Inq6 adjusted class'!O:O)</f>
        <v>5.2840163506869233</v>
      </c>
      <c r="M5" s="39">
        <f>SUMIF('Inq6 adjusted class'!$B:$B,'Inq6 adjusted group'!$A5,'Inq6 adjusted class'!P:P)</f>
        <v>0</v>
      </c>
      <c r="N5" s="39">
        <f>SUMIF('Inq6 adjusted class'!$B:$B,'Inq6 adjusted group'!$A5,'Inq6 adjusted class'!Q:Q)</f>
        <v>0</v>
      </c>
      <c r="O5" s="39">
        <f>SUMIF('Inq6 adjusted class'!$B:$B,'Inq6 adjusted group'!$A5,'Inq6 adjusted class'!R:R)</f>
        <v>0</v>
      </c>
      <c r="P5" s="39">
        <f>SUMIF('Inq6 adjusted class'!$B:$B,'Inq6 adjusted group'!$A5,'Inq6 adjusted class'!S:S)</f>
        <v>0</v>
      </c>
      <c r="Q5" s="39">
        <f>SUMIF('Inq6 adjusted class'!$B:$B,'Inq6 adjusted group'!$A5,'Inq6 adjusted class'!T:T)</f>
        <v>0</v>
      </c>
      <c r="R5" s="39">
        <f>SUMIF('Inq6 adjusted class'!$B:$B,'Inq6 adjusted group'!$A5,'Inq6 adjusted class'!U:U)</f>
        <v>0</v>
      </c>
      <c r="S5" s="39">
        <f>SUMIF('Inq6 adjusted class'!$B:$B,'Inq6 adjusted group'!$A5,'Inq6 adjusted class'!V:V)</f>
        <v>0</v>
      </c>
      <c r="U5" s="51"/>
      <c r="V5" s="54">
        <f t="shared" ref="V5:AB5" si="2">V3-V2</f>
        <v>0</v>
      </c>
      <c r="W5" s="54">
        <f t="shared" si="2"/>
        <v>0</v>
      </c>
      <c r="X5" s="54">
        <f t="shared" si="2"/>
        <v>0</v>
      </c>
      <c r="Y5" s="54">
        <f t="shared" si="2"/>
        <v>0</v>
      </c>
      <c r="Z5" s="54">
        <f t="shared" si="2"/>
        <v>0</v>
      </c>
      <c r="AA5" s="54">
        <f t="shared" si="2"/>
        <v>0</v>
      </c>
      <c r="AB5" s="54">
        <f t="shared" si="2"/>
        <v>0</v>
      </c>
      <c r="AC5" s="54">
        <f t="shared" ref="AC5:AM5" si="3">AC3-AC2</f>
        <v>0</v>
      </c>
      <c r="AD5" s="54">
        <f t="shared" si="3"/>
        <v>0</v>
      </c>
      <c r="AE5" s="54">
        <f t="shared" si="3"/>
        <v>0</v>
      </c>
      <c r="AF5" s="54">
        <f t="shared" si="3"/>
        <v>0</v>
      </c>
      <c r="AG5" s="54">
        <f t="shared" si="3"/>
        <v>0</v>
      </c>
      <c r="AH5" s="54">
        <f t="shared" si="3"/>
        <v>0</v>
      </c>
      <c r="AI5" s="54">
        <f t="shared" si="3"/>
        <v>0</v>
      </c>
      <c r="AJ5" s="54">
        <f t="shared" si="3"/>
        <v>0</v>
      </c>
      <c r="AK5" s="54">
        <f t="shared" si="3"/>
        <v>0</v>
      </c>
      <c r="AL5" s="54">
        <f t="shared" si="3"/>
        <v>0</v>
      </c>
      <c r="AM5" s="54">
        <f t="shared" si="3"/>
        <v>0</v>
      </c>
    </row>
    <row r="6" spans="1:39" x14ac:dyDescent="0.35">
      <c r="A6" s="48" t="s">
        <v>238</v>
      </c>
      <c r="B6" s="39">
        <f>SUMIF('Inq6 adjusted class'!$B:$B,'Inq6 adjusted group'!$A6,'Inq6 adjusted class'!E:E)</f>
        <v>41.891740316237929</v>
      </c>
      <c r="C6" s="39">
        <f>SUMIF('Inq6 adjusted class'!$B:$B,'Inq6 adjusted group'!$A6,'Inq6 adjusted class'!F:F)</f>
        <v>72.038573357921962</v>
      </c>
      <c r="D6" s="39">
        <f>SUMIF('Inq6 adjusted class'!$B:$B,'Inq6 adjusted group'!$A6,'Inq6 adjusted class'!G:G)</f>
        <v>46.138452339181725</v>
      </c>
      <c r="E6" s="39">
        <f>SUMIF('Inq6 adjusted class'!$B:$B,'Inq6 adjusted group'!$A6,'Inq6 adjusted class'!H:H)</f>
        <v>47.60082625578135</v>
      </c>
      <c r="F6" s="39">
        <f>SUMIF('Inq6 adjusted class'!$B:$B,'Inq6 adjusted group'!$A6,'Inq6 adjusted class'!I:I)</f>
        <v>68.688771574346319</v>
      </c>
      <c r="G6" s="39">
        <f>SUMIF('Inq6 adjusted class'!$B:$B,'Inq6 adjusted group'!$A6,'Inq6 adjusted class'!J:J)</f>
        <v>36.095484796234871</v>
      </c>
      <c r="H6" s="39">
        <f>SUMIF('Inq6 adjusted class'!$B:$B,'Inq6 adjusted group'!$A6,'Inq6 adjusted class'!K:K)</f>
        <v>31.222747835495248</v>
      </c>
      <c r="I6" s="39">
        <f>SUMIF('Inq6 adjusted class'!$B:$B,'Inq6 adjusted group'!$A6,'Inq6 adjusted class'!L:L)</f>
        <v>55.271798878399018</v>
      </c>
      <c r="J6" s="39">
        <f>SUMIF('Inq6 adjusted class'!$B:$B,'Inq6 adjusted group'!$A6,'Inq6 adjusted class'!M:M)</f>
        <v>0</v>
      </c>
      <c r="K6" s="39">
        <f>SUMIF('Inq6 adjusted class'!$B:$B,'Inq6 adjusted group'!$A6,'Inq6 adjusted class'!N:N)</f>
        <v>0</v>
      </c>
      <c r="L6" s="39">
        <f>SUMIF('Inq6 adjusted class'!$B:$B,'Inq6 adjusted group'!$A6,'Inq6 adjusted class'!O:O)</f>
        <v>0.86665908312937745</v>
      </c>
      <c r="M6" s="39">
        <f>SUMIF('Inq6 adjusted class'!$B:$B,'Inq6 adjusted group'!$A6,'Inq6 adjusted class'!P:P)</f>
        <v>0</v>
      </c>
      <c r="N6" s="39">
        <f>SUMIF('Inq6 adjusted class'!$B:$B,'Inq6 adjusted group'!$A6,'Inq6 adjusted class'!Q:Q)</f>
        <v>0</v>
      </c>
      <c r="O6" s="39">
        <f>SUMIF('Inq6 adjusted class'!$B:$B,'Inq6 adjusted group'!$A6,'Inq6 adjusted class'!R:R)</f>
        <v>0</v>
      </c>
      <c r="P6" s="39">
        <f>SUMIF('Inq6 adjusted class'!$B:$B,'Inq6 adjusted group'!$A6,'Inq6 adjusted class'!S:S)</f>
        <v>0</v>
      </c>
      <c r="Q6" s="39">
        <f>SUMIF('Inq6 adjusted class'!$B:$B,'Inq6 adjusted group'!$A6,'Inq6 adjusted class'!T:T)</f>
        <v>0</v>
      </c>
      <c r="R6" s="39">
        <f>SUMIF('Inq6 adjusted class'!$B:$B,'Inq6 adjusted group'!$A6,'Inq6 adjusted class'!U:U)</f>
        <v>0</v>
      </c>
      <c r="S6" s="39">
        <f>SUMIF('Inq6 adjusted class'!$B:$B,'Inq6 adjusted group'!$A6,'Inq6 adjusted class'!V:V)</f>
        <v>0</v>
      </c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</row>
    <row r="7" spans="1:39" x14ac:dyDescent="0.35">
      <c r="A7" s="48" t="s">
        <v>239</v>
      </c>
      <c r="B7" s="39">
        <f>SUMIF('Inq6 adjusted class'!$B:$B,'Inq6 adjusted group'!$A7,'Inq6 adjusted class'!E:E)</f>
        <v>71.367088843390462</v>
      </c>
      <c r="C7" s="39">
        <f>SUMIF('Inq6 adjusted class'!$B:$B,'Inq6 adjusted group'!$A7,'Inq6 adjusted class'!F:F)</f>
        <v>120.92067769198466</v>
      </c>
      <c r="D7" s="39">
        <f>SUMIF('Inq6 adjusted class'!$B:$B,'Inq6 adjusted group'!$A7,'Inq6 adjusted class'!G:G)</f>
        <v>80.355084979404566</v>
      </c>
      <c r="E7" s="39">
        <f>SUMIF('Inq6 adjusted class'!$B:$B,'Inq6 adjusted group'!$A7,'Inq6 adjusted class'!H:H)</f>
        <v>82.901966688313465</v>
      </c>
      <c r="F7" s="39">
        <f>SUMIF('Inq6 adjusted class'!$B:$B,'Inq6 adjusted group'!$A7,'Inq6 adjusted class'!I:I)</f>
        <v>119.62889514393707</v>
      </c>
      <c r="G7" s="39">
        <f>SUMIF('Inq6 adjusted class'!$B:$B,'Inq6 adjusted group'!$A7,'Inq6 adjusted class'!J:J)</f>
        <v>62.864175132097607</v>
      </c>
      <c r="H7" s="39">
        <f>SUMIF('Inq6 adjusted class'!$B:$B,'Inq6 adjusted group'!$A7,'Inq6 adjusted class'!K:K)</f>
        <v>54.377778802977438</v>
      </c>
      <c r="I7" s="39">
        <f>SUMIF('Inq6 adjusted class'!$B:$B,'Inq6 adjusted group'!$A7,'Inq6 adjusted class'!L:L)</f>
        <v>96.261791860465308</v>
      </c>
      <c r="J7" s="39">
        <f>SUMIF('Inq6 adjusted class'!$B:$B,'Inq6 adjusted group'!$A7,'Inq6 adjusted class'!M:M)</f>
        <v>0</v>
      </c>
      <c r="K7" s="39">
        <f>SUMIF('Inq6 adjusted class'!$B:$B,'Inq6 adjusted group'!$A7,'Inq6 adjusted class'!N:N)</f>
        <v>0</v>
      </c>
      <c r="L7" s="39">
        <f>SUMIF('Inq6 adjusted class'!$B:$B,'Inq6 adjusted group'!$A7,'Inq6 adjusted class'!O:O)</f>
        <v>0</v>
      </c>
      <c r="M7" s="39">
        <f>SUMIF('Inq6 adjusted class'!$B:$B,'Inq6 adjusted group'!$A7,'Inq6 adjusted class'!P:P)</f>
        <v>0</v>
      </c>
      <c r="N7" s="39">
        <f>SUMIF('Inq6 adjusted class'!$B:$B,'Inq6 adjusted group'!$A7,'Inq6 adjusted class'!Q:Q)</f>
        <v>0</v>
      </c>
      <c r="O7" s="39">
        <f>SUMIF('Inq6 adjusted class'!$B:$B,'Inq6 adjusted group'!$A7,'Inq6 adjusted class'!R:R)</f>
        <v>0</v>
      </c>
      <c r="P7" s="39">
        <f>SUMIF('Inq6 adjusted class'!$B:$B,'Inq6 adjusted group'!$A7,'Inq6 adjusted class'!S:S)</f>
        <v>0</v>
      </c>
      <c r="Q7" s="39">
        <f>SUMIF('Inq6 adjusted class'!$B:$B,'Inq6 adjusted group'!$A7,'Inq6 adjusted class'!T:T)</f>
        <v>0</v>
      </c>
      <c r="R7" s="39">
        <f>SUMIF('Inq6 adjusted class'!$B:$B,'Inq6 adjusted group'!$A7,'Inq6 adjusted class'!U:U)</f>
        <v>0</v>
      </c>
      <c r="S7" s="39">
        <f>SUMIF('Inq6 adjusted class'!$B:$B,'Inq6 adjusted group'!$A7,'Inq6 adjusted class'!V:V)</f>
        <v>0</v>
      </c>
      <c r="U7" s="51"/>
      <c r="V7" s="51" t="s">
        <v>495</v>
      </c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</row>
    <row r="8" spans="1:39" x14ac:dyDescent="0.35">
      <c r="A8" s="48" t="s">
        <v>19</v>
      </c>
      <c r="B8" s="39">
        <f>SUMIF('Inq6 adjusted class'!$B:$B,'Inq6 adjusted group'!$A8,'Inq6 adjusted class'!E:E)</f>
        <v>317.94368124723474</v>
      </c>
      <c r="C8" s="39">
        <f>SUMIF('Inq6 adjusted class'!$B:$B,'Inq6 adjusted group'!$A8,'Inq6 adjusted class'!F:F)</f>
        <v>547.4294018824753</v>
      </c>
      <c r="D8" s="39">
        <f>SUMIF('Inq6 adjusted class'!$B:$B,'Inq6 adjusted group'!$A8,'Inq6 adjusted class'!G:G)</f>
        <v>361.30726794089065</v>
      </c>
      <c r="E8" s="39">
        <f>SUMIF('Inq6 adjusted class'!$B:$B,'Inq6 adjusted group'!$A8,'Inq6 adjusted class'!H:H)</f>
        <v>365.5493133382227</v>
      </c>
      <c r="F8" s="39">
        <f>SUMIF('Inq6 adjusted class'!$B:$B,'Inq6 adjusted group'!$A8,'Inq6 adjusted class'!I:I)</f>
        <v>517.91248954857781</v>
      </c>
      <c r="G8" s="39">
        <f>SUMIF('Inq6 adjusted class'!$B:$B,'Inq6 adjusted group'!$A8,'Inq6 adjusted class'!J:J)</f>
        <v>279.45644220993756</v>
      </c>
      <c r="H8" s="39">
        <f>SUMIF('Inq6 adjusted class'!$B:$B,'Inq6 adjusted group'!$A8,'Inq6 adjusted class'!K:K)</f>
        <v>239.97620372281168</v>
      </c>
      <c r="I8" s="39">
        <f>SUMIF('Inq6 adjusted class'!$B:$B,'Inq6 adjusted group'!$A8,'Inq6 adjusted class'!L:L)</f>
        <v>422.611958966911</v>
      </c>
      <c r="J8" s="39">
        <f>SUMIF('Inq6 adjusted class'!$B:$B,'Inq6 adjusted group'!$A8,'Inq6 adjusted class'!M:M)</f>
        <v>842.42177511127591</v>
      </c>
      <c r="K8" s="39">
        <f>SUMIF('Inq6 adjusted class'!$B:$B,'Inq6 adjusted group'!$A8,'Inq6 adjusted class'!N:N)</f>
        <v>672.21177228061356</v>
      </c>
      <c r="L8" s="39">
        <f>SUMIF('Inq6 adjusted class'!$B:$B,'Inq6 adjusted group'!$A8,'Inq6 adjusted class'!O:O)</f>
        <v>415.23437033778021</v>
      </c>
      <c r="M8" s="39">
        <f>SUMIF('Inq6 adjusted class'!$B:$B,'Inq6 adjusted group'!$A8,'Inq6 adjusted class'!P:P)</f>
        <v>293.92584993921037</v>
      </c>
      <c r="N8" s="39">
        <f>SUMIF('Inq6 adjusted class'!$B:$B,'Inq6 adjusted group'!$A8,'Inq6 adjusted class'!Q:Q)</f>
        <v>88.553835268719212</v>
      </c>
      <c r="O8" s="39">
        <f>SUMIF('Inq6 adjusted class'!$B:$B,'Inq6 adjusted group'!$A8,'Inq6 adjusted class'!R:R)</f>
        <v>89.591575525774502</v>
      </c>
      <c r="P8" s="39">
        <f>SUMIF('Inq6 adjusted class'!$B:$B,'Inq6 adjusted group'!$A8,'Inq6 adjusted class'!S:S)</f>
        <v>89.091244262704976</v>
      </c>
      <c r="Q8" s="39">
        <f>SUMIF('Inq6 adjusted class'!$B:$B,'Inq6 adjusted group'!$A8,'Inq6 adjusted class'!T:T)</f>
        <v>169.28605723590775</v>
      </c>
      <c r="R8" s="39">
        <f>SUMIF('Inq6 adjusted class'!$B:$B,'Inq6 adjusted group'!$A8,'Inq6 adjusted class'!U:U)</f>
        <v>161.06350656319015</v>
      </c>
      <c r="S8" s="39">
        <f>SUMIF('Inq6 adjusted class'!$B:$B,'Inq6 adjusted group'!$A8,'Inq6 adjusted class'!V:V)</f>
        <v>358.10936265007552</v>
      </c>
    </row>
    <row r="9" spans="1:39" x14ac:dyDescent="0.35">
      <c r="A9" s="48" t="s">
        <v>23</v>
      </c>
      <c r="B9" s="39">
        <f>SUMIF('Inq6 adjusted class'!$B:$B,'Inq6 adjusted group'!$A9,'Inq6 adjusted class'!E:E)</f>
        <v>0</v>
      </c>
      <c r="C9" s="39">
        <f>SUMIF('Inq6 adjusted class'!$B:$B,'Inq6 adjusted group'!$A9,'Inq6 adjusted class'!F:F)</f>
        <v>0</v>
      </c>
      <c r="D9" s="39">
        <f>SUMIF('Inq6 adjusted class'!$B:$B,'Inq6 adjusted group'!$A9,'Inq6 adjusted class'!G:G)</f>
        <v>0</v>
      </c>
      <c r="E9" s="39">
        <f>SUMIF('Inq6 adjusted class'!$B:$B,'Inq6 adjusted group'!$A9,'Inq6 adjusted class'!H:H)</f>
        <v>0</v>
      </c>
      <c r="F9" s="39">
        <f>SUMIF('Inq6 adjusted class'!$B:$B,'Inq6 adjusted group'!$A9,'Inq6 adjusted class'!I:I)</f>
        <v>0</v>
      </c>
      <c r="G9" s="39">
        <f>SUMIF('Inq6 adjusted class'!$B:$B,'Inq6 adjusted group'!$A9,'Inq6 adjusted class'!J:J)</f>
        <v>0</v>
      </c>
      <c r="H9" s="39">
        <f>SUMIF('Inq6 adjusted class'!$B:$B,'Inq6 adjusted group'!$A9,'Inq6 adjusted class'!K:K)</f>
        <v>0</v>
      </c>
      <c r="I9" s="39">
        <f>SUMIF('Inq6 adjusted class'!$B:$B,'Inq6 adjusted group'!$A9,'Inq6 adjusted class'!L:L)</f>
        <v>0</v>
      </c>
      <c r="J9" s="39">
        <f>SUMIF('Inq6 adjusted class'!$B:$B,'Inq6 adjusted group'!$A9,'Inq6 adjusted class'!M:M)</f>
        <v>20.790362235796113</v>
      </c>
      <c r="K9" s="39">
        <f>SUMIF('Inq6 adjusted class'!$B:$B,'Inq6 adjusted group'!$A9,'Inq6 adjusted class'!N:N)</f>
        <v>14.035089866500698</v>
      </c>
      <c r="L9" s="39">
        <f>SUMIF('Inq6 adjusted class'!$B:$B,'Inq6 adjusted group'!$A9,'Inq6 adjusted class'!O:O)</f>
        <v>17.606241184013594</v>
      </c>
      <c r="M9" s="39">
        <f>SUMIF('Inq6 adjusted class'!$B:$B,'Inq6 adjusted group'!$A9,'Inq6 adjusted class'!P:P)</f>
        <v>10.417625061136571</v>
      </c>
      <c r="N9" s="39">
        <f>SUMIF('Inq6 adjusted class'!$B:$B,'Inq6 adjusted group'!$A9,'Inq6 adjusted class'!Q:Q)</f>
        <v>5.5346147042949498</v>
      </c>
      <c r="O9" s="39">
        <f>SUMIF('Inq6 adjusted class'!$B:$B,'Inq6 adjusted group'!$A9,'Inq6 adjusted class'!R:R)</f>
        <v>0.91419975026300504</v>
      </c>
      <c r="P9" s="39">
        <f>SUMIF('Inq6 adjusted class'!$B:$B,'Inq6 adjusted group'!$A9,'Inq6 adjusted class'!S:S)</f>
        <v>5.1647098123307229</v>
      </c>
      <c r="Q9" s="39">
        <f>SUMIF('Inq6 adjusted class'!$B:$B,'Inq6 adjusted group'!$A9,'Inq6 adjusted class'!T:T)</f>
        <v>27.210987862955299</v>
      </c>
      <c r="R9" s="39">
        <f>SUMIF('Inq6 adjusted class'!$B:$B,'Inq6 adjusted group'!$A9,'Inq6 adjusted class'!U:U)</f>
        <v>24.15952598447852</v>
      </c>
      <c r="S9" s="39">
        <f>SUMIF('Inq6 adjusted class'!$B:$B,'Inq6 adjusted group'!$A9,'Inq6 adjusted class'!V:V)</f>
        <v>28.905688465028518</v>
      </c>
    </row>
    <row r="10" spans="1:39" x14ac:dyDescent="0.35">
      <c r="A10" s="48" t="s">
        <v>25</v>
      </c>
      <c r="B10" s="39">
        <f>SUMIF('Inq6 adjusted class'!$B:$B,'Inq6 adjusted group'!$A10,'Inq6 adjusted class'!E:E)</f>
        <v>1623.020482217041</v>
      </c>
      <c r="C10" s="39">
        <f>SUMIF('Inq6 adjusted class'!$B:$B,'Inq6 adjusted group'!$A10,'Inq6 adjusted class'!F:F)</f>
        <v>577.95098879673617</v>
      </c>
      <c r="D10" s="39">
        <f>SUMIF('Inq6 adjusted class'!$B:$B,'Inq6 adjusted group'!$A10,'Inq6 adjusted class'!G:G)</f>
        <v>1927.2225639977146</v>
      </c>
      <c r="E10" s="39">
        <f>SUMIF('Inq6 adjusted class'!$B:$B,'Inq6 adjusted group'!$A10,'Inq6 adjusted class'!H:H)</f>
        <v>1555.0713837196688</v>
      </c>
      <c r="F10" s="39">
        <f>SUMIF('Inq6 adjusted class'!$B:$B,'Inq6 adjusted group'!$A10,'Inq6 adjusted class'!I:I)</f>
        <v>658.75257930547434</v>
      </c>
      <c r="G10" s="39">
        <f>SUMIF('Inq6 adjusted class'!$B:$B,'Inq6 adjusted group'!$A10,'Inq6 adjusted class'!J:J)</f>
        <v>357.9028883423922</v>
      </c>
      <c r="H10" s="39">
        <f>SUMIF('Inq6 adjusted class'!$B:$B,'Inq6 adjusted group'!$A10,'Inq6 adjusted class'!K:K)</f>
        <v>299.4385428391999</v>
      </c>
      <c r="I10" s="39">
        <f>SUMIF('Inq6 adjusted class'!$B:$B,'Inq6 adjusted group'!$A10,'Inq6 adjusted class'!L:L)</f>
        <v>107.87420959429434</v>
      </c>
      <c r="J10" s="39">
        <f>SUMIF('Inq6 adjusted class'!$B:$B,'Inq6 adjusted group'!$A10,'Inq6 adjusted class'!M:M)</f>
        <v>115.36179884792462</v>
      </c>
      <c r="K10" s="39">
        <f>SUMIF('Inq6 adjusted class'!$B:$B,'Inq6 adjusted group'!$A10,'Inq6 adjusted class'!N:N)</f>
        <v>215.84607839129251</v>
      </c>
      <c r="L10" s="39">
        <f>SUMIF('Inq6 adjusted class'!$B:$B,'Inq6 adjusted group'!$A10,'Inq6 adjusted class'!O:O)</f>
        <v>125.07745462943376</v>
      </c>
      <c r="M10" s="39">
        <f>SUMIF('Inq6 adjusted class'!$B:$B,'Inq6 adjusted group'!$A10,'Inq6 adjusted class'!P:P)</f>
        <v>59.493448404290518</v>
      </c>
      <c r="N10" s="39">
        <f>SUMIF('Inq6 adjusted class'!$B:$B,'Inq6 adjusted group'!$A10,'Inq6 adjusted class'!Q:Q)</f>
        <v>93.298745527536028</v>
      </c>
      <c r="O10" s="39">
        <f>SUMIF('Inq6 adjusted class'!$B:$B,'Inq6 adjusted group'!$A10,'Inq6 adjusted class'!R:R)</f>
        <v>70.450073153445572</v>
      </c>
      <c r="P10" s="39">
        <f>SUMIF('Inq6 adjusted class'!$B:$B,'Inq6 adjusted group'!$A10,'Inq6 adjusted class'!S:S)</f>
        <v>174.12628421280368</v>
      </c>
      <c r="Q10" s="39">
        <f>SUMIF('Inq6 adjusted class'!$B:$B,'Inq6 adjusted group'!$A10,'Inq6 adjusted class'!T:T)</f>
        <v>108.32610025334598</v>
      </c>
      <c r="R10" s="39">
        <f>SUMIF('Inq6 adjusted class'!$B:$B,'Inq6 adjusted group'!$A10,'Inq6 adjusted class'!U:U)</f>
        <v>172.87973007542149</v>
      </c>
      <c r="S10" s="39">
        <f>SUMIF('Inq6 adjusted class'!$B:$B,'Inq6 adjusted group'!$A10,'Inq6 adjusted class'!V:V)</f>
        <v>283.08200661720133</v>
      </c>
    </row>
    <row r="11" spans="1:39" x14ac:dyDescent="0.35">
      <c r="A11" s="48" t="s">
        <v>27</v>
      </c>
      <c r="B11" s="39">
        <f>SUMIF('Inq6 adjusted class'!$B:$B,'Inq6 adjusted group'!$A11,'Inq6 adjusted class'!E:E)</f>
        <v>555.6964260305474</v>
      </c>
      <c r="C11" s="39">
        <f>SUMIF('Inq6 adjusted class'!$B:$B,'Inq6 adjusted group'!$A11,'Inq6 adjusted class'!F:F)</f>
        <v>197.85466987401637</v>
      </c>
      <c r="D11" s="39">
        <f>SUMIF('Inq6 adjusted class'!$B:$B,'Inq6 adjusted group'!$A11,'Inq6 adjusted class'!G:G)</f>
        <v>659.8516475222624</v>
      </c>
      <c r="E11" s="39">
        <f>SUMIF('Inq6 adjusted class'!$B:$B,'Inq6 adjusted group'!$A11,'Inq6 adjusted class'!H:H)</f>
        <v>532.42778127599956</v>
      </c>
      <c r="F11" s="39">
        <f>SUMIF('Inq6 adjusted class'!$B:$B,'Inq6 adjusted group'!$A11,'Inq6 adjusted class'!I:I)</f>
        <v>225.52148402962661</v>
      </c>
      <c r="G11" s="39">
        <f>SUMIF('Inq6 adjusted class'!$B:$B,'Inq6 adjusted group'!$A11,'Inq6 adjusted class'!J:J)</f>
        <v>122.52730286751424</v>
      </c>
      <c r="H11" s="39">
        <f>SUMIF('Inq6 adjusted class'!$B:$B,'Inq6 adjusted group'!$A11,'Inq6 adjusted class'!K:K)</f>
        <v>102.51166625861603</v>
      </c>
      <c r="I11" s="39">
        <f>SUMIF('Inq6 adjusted class'!$B:$B,'Inq6 adjusted group'!$A11,'Inq6 adjusted class'!L:L)</f>
        <v>36.909231692151728</v>
      </c>
      <c r="J11" s="39">
        <f>SUMIF('Inq6 adjusted class'!$B:$B,'Inq6 adjusted group'!$A11,'Inq6 adjusted class'!M:M)</f>
        <v>39.492841529974164</v>
      </c>
      <c r="K11" s="39">
        <f>SUMIF('Inq6 adjusted class'!$B:$B,'Inq6 adjusted group'!$A11,'Inq6 adjusted class'!N:N)</f>
        <v>41.133491489917809</v>
      </c>
      <c r="L11" s="39">
        <f>SUMIF('Inq6 adjusted class'!$B:$B,'Inq6 adjusted group'!$A11,'Inq6 adjusted class'!O:O)</f>
        <v>64.441231637410738</v>
      </c>
      <c r="M11" s="39">
        <f>SUMIF('Inq6 adjusted class'!$B:$B,'Inq6 adjusted group'!$A11,'Inq6 adjusted class'!P:P)</f>
        <v>2.1431337465026035</v>
      </c>
      <c r="N11" s="39">
        <f>SUMIF('Inq6 adjusted class'!$B:$B,'Inq6 adjusted group'!$A11,'Inq6 adjusted class'!Q:Q)</f>
        <v>1.3283567726070191</v>
      </c>
      <c r="O11" s="39">
        <f>SUMIF('Inq6 adjusted class'!$B:$B,'Inq6 adjusted group'!$A11,'Inq6 adjusted class'!R:R)</f>
        <v>0</v>
      </c>
      <c r="P11" s="39">
        <f>SUMIF('Inq6 adjusted class'!$B:$B,'Inq6 adjusted group'!$A11,'Inq6 adjusted class'!S:S)</f>
        <v>1.2395763073508124</v>
      </c>
      <c r="Q11" s="39">
        <f>SUMIF('Inq6 adjusted class'!$B:$B,'Inq6 adjusted group'!$A11,'Inq6 adjusted class'!T:T)</f>
        <v>6.2419022381675076</v>
      </c>
      <c r="R11" s="39">
        <f>SUMIF('Inq6 adjusted class'!$B:$B,'Inq6 adjusted group'!$A11,'Inq6 adjusted class'!U:U)</f>
        <v>6.6268585060395111</v>
      </c>
      <c r="S11" s="39">
        <f>SUMIF('Inq6 adjusted class'!$B:$B,'Inq6 adjusted group'!$A11,'Inq6 adjusted class'!V:V)</f>
        <v>51.646744656411549</v>
      </c>
    </row>
    <row r="12" spans="1:39" x14ac:dyDescent="0.35">
      <c r="A12" s="48" t="s">
        <v>240</v>
      </c>
      <c r="B12" s="39">
        <f>SUMIF('Inq6 adjusted class'!$B:$B,'Inq6 adjusted group'!$A12,'Inq6 adjusted class'!E:E)</f>
        <v>4.0676850571876441E-3</v>
      </c>
      <c r="C12" s="39">
        <f>SUMIF('Inq6 adjusted class'!$B:$B,'Inq6 adjusted group'!$A12,'Inq6 adjusted class'!F:F)</f>
        <v>6.9949404387850593E-3</v>
      </c>
      <c r="D12" s="39">
        <f>SUMIF('Inq6 adjusted class'!$B:$B,'Inq6 adjusted group'!$A12,'Inq6 adjusted class'!G:G)</f>
        <v>4.571007975593201E-3</v>
      </c>
      <c r="E12" s="39">
        <f>SUMIF('Inq6 adjusted class'!$B:$B,'Inq6 adjusted group'!$A12,'Inq6 adjusted class'!H:H)</f>
        <v>4.7158876258020094E-3</v>
      </c>
      <c r="F12" s="39">
        <f>SUMIF('Inq6 adjusted class'!$B:$B,'Inq6 adjusted group'!$A12,'Inq6 adjusted class'!I:I)</f>
        <v>6.8051030492282212E-3</v>
      </c>
      <c r="G12" s="39">
        <f>SUMIF('Inq6 adjusted class'!$B:$B,'Inq6 adjusted group'!$A12,'Inq6 adjusted class'!J:J)</f>
        <v>3.5760356171803689E-3</v>
      </c>
      <c r="H12" s="39">
        <f>SUMIF('Inq6 adjusted class'!$B:$B,'Inq6 adjusted group'!$A12,'Inq6 adjusted class'!K:K)</f>
        <v>3.0932860150314121E-3</v>
      </c>
      <c r="I12" s="39">
        <f>SUMIF('Inq6 adjusted class'!$B:$B,'Inq6 adjusted group'!$A12,'Inq6 adjusted class'!L:L)</f>
        <v>5.4758627714955139E-3</v>
      </c>
      <c r="J12" s="39">
        <f>SUMIF('Inq6 adjusted class'!$B:$B,'Inq6 adjusted group'!$A12,'Inq6 adjusted class'!M:M)</f>
        <v>0</v>
      </c>
      <c r="K12" s="39">
        <f>SUMIF('Inq6 adjusted class'!$B:$B,'Inq6 adjusted group'!$A12,'Inq6 adjusted class'!N:N)</f>
        <v>0</v>
      </c>
      <c r="L12" s="39">
        <f>SUMIF('Inq6 adjusted class'!$B:$B,'Inq6 adjusted group'!$A12,'Inq6 adjusted class'!O:O)</f>
        <v>0</v>
      </c>
      <c r="M12" s="39">
        <f>SUMIF('Inq6 adjusted class'!$B:$B,'Inq6 adjusted group'!$A12,'Inq6 adjusted class'!P:P)</f>
        <v>0</v>
      </c>
      <c r="N12" s="39">
        <f>SUMIF('Inq6 adjusted class'!$B:$B,'Inq6 adjusted group'!$A12,'Inq6 adjusted class'!Q:Q)</f>
        <v>0</v>
      </c>
      <c r="O12" s="39">
        <f>SUMIF('Inq6 adjusted class'!$B:$B,'Inq6 adjusted group'!$A12,'Inq6 adjusted class'!R:R)</f>
        <v>0</v>
      </c>
      <c r="P12" s="39">
        <f>SUMIF('Inq6 adjusted class'!$B:$B,'Inq6 adjusted group'!$A12,'Inq6 adjusted class'!S:S)</f>
        <v>0</v>
      </c>
      <c r="Q12" s="39">
        <f>SUMIF('Inq6 adjusted class'!$B:$B,'Inq6 adjusted group'!$A12,'Inq6 adjusted class'!T:T)</f>
        <v>0</v>
      </c>
      <c r="R12" s="39">
        <f>SUMIF('Inq6 adjusted class'!$B:$B,'Inq6 adjusted group'!$A12,'Inq6 adjusted class'!U:U)</f>
        <v>0</v>
      </c>
      <c r="S12" s="39">
        <f>SUMIF('Inq6 adjusted class'!$B:$B,'Inq6 adjusted group'!$A12,'Inq6 adjusted class'!V:V)</f>
        <v>2.3125408055109649</v>
      </c>
    </row>
    <row r="13" spans="1:39" x14ac:dyDescent="0.35">
      <c r="A13" s="48" t="s">
        <v>29</v>
      </c>
      <c r="B13" s="39">
        <f>SUMIF('Inq6 adjusted class'!$B:$B,'Inq6 adjusted group'!$A13,'Inq6 adjusted class'!E:E)</f>
        <v>94.073565118698397</v>
      </c>
      <c r="C13" s="39">
        <f>SUMIF('Inq6 adjusted class'!$B:$B,'Inq6 adjusted group'!$A13,'Inq6 adjusted class'!F:F)</f>
        <v>67.32744485129345</v>
      </c>
      <c r="D13" s="39">
        <f>SUMIF('Inq6 adjusted class'!$B:$B,'Inq6 adjusted group'!$A13,'Inq6 adjusted class'!G:G)</f>
        <v>355.86899457433884</v>
      </c>
      <c r="E13" s="39">
        <f>SUMIF('Inq6 adjusted class'!$B:$B,'Inq6 adjusted group'!$A13,'Inq6 adjusted class'!H:H)</f>
        <v>277.27234197344666</v>
      </c>
      <c r="F13" s="39">
        <f>SUMIF('Inq6 adjusted class'!$B:$B,'Inq6 adjusted group'!$A13,'Inq6 adjusted class'!I:I)</f>
        <v>54.04286317699453</v>
      </c>
      <c r="G13" s="39">
        <f>SUMIF('Inq6 adjusted class'!$B:$B,'Inq6 adjusted group'!$A13,'Inq6 adjusted class'!J:J)</f>
        <v>14.90645698960676</v>
      </c>
      <c r="H13" s="39">
        <f>SUMIF('Inq6 adjusted class'!$B:$B,'Inq6 adjusted group'!$A13,'Inq6 adjusted class'!K:K)</f>
        <v>60.288163630117062</v>
      </c>
      <c r="I13" s="39">
        <f>SUMIF('Inq6 adjusted class'!$B:$B,'Inq6 adjusted group'!$A13,'Inq6 adjusted class'!L:L)</f>
        <v>101.30359908989257</v>
      </c>
      <c r="J13" s="39">
        <f>SUMIF('Inq6 adjusted class'!$B:$B,'Inq6 adjusted group'!$A13,'Inq6 adjusted class'!M:M)</f>
        <v>42.592142564100989</v>
      </c>
      <c r="K13" s="39">
        <f>SUMIF('Inq6 adjusted class'!$B:$B,'Inq6 adjusted group'!$A13,'Inq6 adjusted class'!N:N)</f>
        <v>10.275450776453845</v>
      </c>
      <c r="L13" s="39">
        <f>SUMIF('Inq6 adjusted class'!$B:$B,'Inq6 adjusted group'!$A13,'Inq6 adjusted class'!O:O)</f>
        <v>134.9657005198724</v>
      </c>
      <c r="M13" s="39">
        <f>SUMIF('Inq6 adjusted class'!$B:$B,'Inq6 adjusted group'!$A13,'Inq6 adjusted class'!P:P)</f>
        <v>47.059943556518448</v>
      </c>
      <c r="N13" s="39">
        <f>SUMIF('Inq6 adjusted class'!$B:$B,'Inq6 adjusted group'!$A13,'Inq6 adjusted class'!Q:Q)</f>
        <v>17.23604157123264</v>
      </c>
      <c r="O13" s="39">
        <f>SUMIF('Inq6 adjusted class'!$B:$B,'Inq6 adjusted group'!$A13,'Inq6 adjusted class'!R:R)</f>
        <v>0.8760076073291313</v>
      </c>
      <c r="P13" s="39">
        <f>SUMIF('Inq6 adjusted class'!$B:$B,'Inq6 adjusted group'!$A13,'Inq6 adjusted class'!S:S)</f>
        <v>12.372364693677516</v>
      </c>
      <c r="Q13" s="39">
        <f>SUMIF('Inq6 adjusted class'!$B:$B,'Inq6 adjusted group'!$A13,'Inq6 adjusted class'!T:T)</f>
        <v>36.688484175252043</v>
      </c>
      <c r="R13" s="39">
        <f>SUMIF('Inq6 adjusted class'!$B:$B,'Inq6 adjusted group'!$A13,'Inq6 adjusted class'!U:U)</f>
        <v>23.150223510540641</v>
      </c>
      <c r="S13" s="39">
        <f>SUMIF('Inq6 adjusted class'!$B:$B,'Inq6 adjusted group'!$A13,'Inq6 adjusted class'!V:V)</f>
        <v>73.09222821504045</v>
      </c>
    </row>
    <row r="14" spans="1:39" x14ac:dyDescent="0.35">
      <c r="A14" s="48" t="s">
        <v>31</v>
      </c>
      <c r="B14" s="39">
        <f>SUMIF('Inq6 adjusted class'!$B:$B,'Inq6 adjusted group'!$A14,'Inq6 adjusted class'!E:E)</f>
        <v>84.89639165453994</v>
      </c>
      <c r="C14" s="39">
        <f>SUMIF('Inq6 adjusted class'!$B:$B,'Inq6 adjusted group'!$A14,'Inq6 adjusted class'!F:F)</f>
        <v>1195.1462462442059</v>
      </c>
      <c r="D14" s="39">
        <f>SUMIF('Inq6 adjusted class'!$B:$B,'Inq6 adjusted group'!$A14,'Inq6 adjusted class'!G:G)</f>
        <v>878.33793570221189</v>
      </c>
      <c r="E14" s="39">
        <f>SUMIF('Inq6 adjusted class'!$B:$B,'Inq6 adjusted group'!$A14,'Inq6 adjusted class'!H:H)</f>
        <v>639.92922792974912</v>
      </c>
      <c r="F14" s="39">
        <f>SUMIF('Inq6 adjusted class'!$B:$B,'Inq6 adjusted group'!$A14,'Inq6 adjusted class'!I:I)</f>
        <v>24.714627435798878</v>
      </c>
      <c r="G14" s="39">
        <f>SUMIF('Inq6 adjusted class'!$B:$B,'Inq6 adjusted group'!$A14,'Inq6 adjusted class'!J:J)</f>
        <v>0</v>
      </c>
      <c r="H14" s="39">
        <f>SUMIF('Inq6 adjusted class'!$B:$B,'Inq6 adjusted group'!$A14,'Inq6 adjusted class'!K:K)</f>
        <v>0</v>
      </c>
      <c r="I14" s="39">
        <f>SUMIF('Inq6 adjusted class'!$B:$B,'Inq6 adjusted group'!$A14,'Inq6 adjusted class'!L:L)</f>
        <v>0</v>
      </c>
      <c r="J14" s="39">
        <f>SUMIF('Inq6 adjusted class'!$B:$B,'Inq6 adjusted group'!$A14,'Inq6 adjusted class'!M:M)</f>
        <v>7.1113532134178294</v>
      </c>
      <c r="K14" s="39">
        <f>SUMIF('Inq6 adjusted class'!$B:$B,'Inq6 adjusted group'!$A14,'Inq6 adjusted class'!N:N)</f>
        <v>17.850472794699591</v>
      </c>
      <c r="L14" s="39">
        <f>SUMIF('Inq6 adjusted class'!$B:$B,'Inq6 adjusted group'!$A14,'Inq6 adjusted class'!O:O)</f>
        <v>25.321687502502176</v>
      </c>
      <c r="M14" s="39">
        <f>SUMIF('Inq6 adjusted class'!$B:$B,'Inq6 adjusted group'!$A14,'Inq6 adjusted class'!P:P)</f>
        <v>7.2878719479565497</v>
      </c>
      <c r="N14" s="39">
        <f>SUMIF('Inq6 adjusted class'!$B:$B,'Inq6 adjusted group'!$A14,'Inq6 adjusted class'!Q:Q)</f>
        <v>4.0654507298871136</v>
      </c>
      <c r="O14" s="39">
        <f>SUMIF('Inq6 adjusted class'!$B:$B,'Inq6 adjusted group'!$A14,'Inq6 adjusted class'!R:R)</f>
        <v>0</v>
      </c>
      <c r="P14" s="39">
        <f>SUMIF('Inq6 adjusted class'!$B:$B,'Inq6 adjusted group'!$A14,'Inq6 adjusted class'!S:S)</f>
        <v>3.793737124989236</v>
      </c>
      <c r="Q14" s="39">
        <f>SUMIF('Inq6 adjusted class'!$B:$B,'Inq6 adjusted group'!$A14,'Inq6 adjusted class'!T:T)</f>
        <v>10.14131720170962</v>
      </c>
      <c r="R14" s="39">
        <f>SUMIF('Inq6 adjusted class'!$B:$B,'Inq6 adjusted group'!$A14,'Inq6 adjusted class'!U:U)</f>
        <v>18.028066158001284</v>
      </c>
      <c r="S14" s="39">
        <f>SUMIF('Inq6 adjusted class'!$B:$B,'Inq6 adjusted group'!$A14,'Inq6 adjusted class'!V:V)</f>
        <v>25.164646926946581</v>
      </c>
    </row>
    <row r="15" spans="1:39" x14ac:dyDescent="0.35">
      <c r="A15" s="48" t="s">
        <v>34</v>
      </c>
      <c r="B15" s="39">
        <f>SUMIF('Inq6 adjusted class'!$B:$B,'Inq6 adjusted group'!$A15,'Inq6 adjusted class'!E:E)</f>
        <v>1100.4820115572352</v>
      </c>
      <c r="C15" s="39">
        <f>SUMIF('Inq6 adjusted class'!$B:$B,'Inq6 adjusted group'!$A15,'Inq6 adjusted class'!F:F)</f>
        <v>196.32787034182783</v>
      </c>
      <c r="D15" s="39">
        <f>SUMIF('Inq6 adjusted class'!$B:$B,'Inq6 adjusted group'!$A15,'Inq6 adjusted class'!G:G)</f>
        <v>1888.8976588042419</v>
      </c>
      <c r="E15" s="39">
        <f>SUMIF('Inq6 adjusted class'!$B:$B,'Inq6 adjusted group'!$A15,'Inq6 adjusted class'!H:H)</f>
        <v>1617.0526654069465</v>
      </c>
      <c r="F15" s="39">
        <f>SUMIF('Inq6 adjusted class'!$B:$B,'Inq6 adjusted group'!$A15,'Inq6 adjusted class'!I:I)</f>
        <v>27.959650078466659</v>
      </c>
      <c r="G15" s="39">
        <f>SUMIF('Inq6 adjusted class'!$B:$B,'Inq6 adjusted group'!$A15,'Inq6 adjusted class'!J:J)</f>
        <v>6.186512419073571</v>
      </c>
      <c r="H15" s="39">
        <f>SUMIF('Inq6 adjusted class'!$B:$B,'Inq6 adjusted group'!$A15,'Inq6 adjusted class'!K:K)</f>
        <v>9.5782434353190254E-2</v>
      </c>
      <c r="I15" s="39">
        <f>SUMIF('Inq6 adjusted class'!$B:$B,'Inq6 adjusted group'!$A15,'Inq6 adjusted class'!L:L)</f>
        <v>0.16955802466669778</v>
      </c>
      <c r="J15" s="39">
        <f>SUMIF('Inq6 adjusted class'!$B:$B,'Inq6 adjusted group'!$A15,'Inq6 adjusted class'!M:M)</f>
        <v>7.3190700498735772</v>
      </c>
      <c r="K15" s="39">
        <f>SUMIF('Inq6 adjusted class'!$B:$B,'Inq6 adjusted group'!$A15,'Inq6 adjusted class'!N:N)</f>
        <v>35.052211567963447</v>
      </c>
      <c r="L15" s="39">
        <f>SUMIF('Inq6 adjusted class'!$B:$B,'Inq6 adjusted group'!$A15,'Inq6 adjusted class'!O:O)</f>
        <v>36.642544791230456</v>
      </c>
      <c r="M15" s="39">
        <f>SUMIF('Inq6 adjusted class'!$B:$B,'Inq6 adjusted group'!$A15,'Inq6 adjusted class'!P:P)</f>
        <v>18.219679869891372</v>
      </c>
      <c r="N15" s="39">
        <f>SUMIF('Inq6 adjusted class'!$B:$B,'Inq6 adjusted group'!$A15,'Inq6 adjusted class'!Q:Q)</f>
        <v>5.4206009731828173</v>
      </c>
      <c r="O15" s="39">
        <f>SUMIF('Inq6 adjusted class'!$B:$B,'Inq6 adjusted group'!$A15,'Inq6 adjusted class'!R:R)</f>
        <v>0</v>
      </c>
      <c r="P15" s="39">
        <f>SUMIF('Inq6 adjusted class'!$B:$B,'Inq6 adjusted group'!$A15,'Inq6 adjusted class'!S:S)</f>
        <v>5.0583161666523146</v>
      </c>
      <c r="Q15" s="39">
        <f>SUMIF('Inq6 adjusted class'!$B:$B,'Inq6 adjusted group'!$A15,'Inq6 adjusted class'!T:T)</f>
        <v>17.216654784297731</v>
      </c>
      <c r="R15" s="39">
        <f>SUMIF('Inq6 adjusted class'!$B:$B,'Inq6 adjusted group'!$A15,'Inq6 adjusted class'!U:U)</f>
        <v>5.633770674375401</v>
      </c>
      <c r="S15" s="39">
        <f>SUMIF('Inq6 adjusted class'!$B:$B,'Inq6 adjusted group'!$A15,'Inq6 adjusted class'!V:V)</f>
        <v>39.319760823354031</v>
      </c>
    </row>
    <row r="16" spans="1:39" x14ac:dyDescent="0.35">
      <c r="A16" s="48" t="s">
        <v>241</v>
      </c>
      <c r="B16" s="39">
        <f>SUMIF('Inq6 adjusted class'!$B:$B,'Inq6 adjusted group'!$A16,'Inq6 adjusted class'!E:E)</f>
        <v>56.716129313728914</v>
      </c>
      <c r="C16" s="39">
        <f>SUMIF('Inq6 adjusted class'!$B:$B,'Inq6 adjusted group'!$A16,'Inq6 adjusted class'!F:F)</f>
        <v>9.7073402084168556</v>
      </c>
      <c r="D16" s="39">
        <f>SUMIF('Inq6 adjusted class'!$B:$B,'Inq6 adjusted group'!$A16,'Inq6 adjusted class'!G:G)</f>
        <v>12.862821481627465</v>
      </c>
      <c r="E16" s="39">
        <f>SUMIF('Inq6 adjusted class'!$B:$B,'Inq6 adjusted group'!$A16,'Inq6 adjusted class'!H:H)</f>
        <v>11.839264166810937</v>
      </c>
      <c r="F16" s="39">
        <f>SUMIF('Inq6 adjusted class'!$B:$B,'Inq6 adjusted group'!$A16,'Inq6 adjusted class'!I:I)</f>
        <v>0</v>
      </c>
      <c r="G16" s="39">
        <f>SUMIF('Inq6 adjusted class'!$B:$B,'Inq6 adjusted group'!$A16,'Inq6 adjusted class'!J:J)</f>
        <v>0</v>
      </c>
      <c r="H16" s="39">
        <f>SUMIF('Inq6 adjusted class'!$B:$B,'Inq6 adjusted group'!$A16,'Inq6 adjusted class'!K:K)</f>
        <v>0.88597823756882921</v>
      </c>
      <c r="I16" s="39">
        <f>SUMIF('Inq6 adjusted class'!$B:$B,'Inq6 adjusted group'!$A16,'Inq6 adjusted class'!L:L)</f>
        <v>6.0362106183417241</v>
      </c>
      <c r="J16" s="39">
        <f>SUMIF('Inq6 adjusted class'!$B:$B,'Inq6 adjusted group'!$A16,'Inq6 adjusted class'!M:M)</f>
        <v>0</v>
      </c>
      <c r="K16" s="39">
        <f>SUMIF('Inq6 adjusted class'!$B:$B,'Inq6 adjusted group'!$A16,'Inq6 adjusted class'!N:N)</f>
        <v>0</v>
      </c>
      <c r="L16" s="39">
        <f>SUMIF('Inq6 adjusted class'!$B:$B,'Inq6 adjusted group'!$A16,'Inq6 adjusted class'!O:O)</f>
        <v>0</v>
      </c>
      <c r="M16" s="39">
        <f>SUMIF('Inq6 adjusted class'!$B:$B,'Inq6 adjusted group'!$A16,'Inq6 adjusted class'!P:P)</f>
        <v>0</v>
      </c>
      <c r="N16" s="39">
        <f>SUMIF('Inq6 adjusted class'!$B:$B,'Inq6 adjusted group'!$A16,'Inq6 adjusted class'!Q:Q)</f>
        <v>0</v>
      </c>
      <c r="O16" s="39">
        <f>SUMIF('Inq6 adjusted class'!$B:$B,'Inq6 adjusted group'!$A16,'Inq6 adjusted class'!R:R)</f>
        <v>0</v>
      </c>
      <c r="P16" s="39">
        <f>SUMIF('Inq6 adjusted class'!$B:$B,'Inq6 adjusted group'!$A16,'Inq6 adjusted class'!S:S)</f>
        <v>0</v>
      </c>
      <c r="Q16" s="39">
        <f>SUMIF('Inq6 adjusted class'!$B:$B,'Inq6 adjusted group'!$A16,'Inq6 adjusted class'!T:T)</f>
        <v>0</v>
      </c>
      <c r="R16" s="39">
        <f>SUMIF('Inq6 adjusted class'!$B:$B,'Inq6 adjusted group'!$A16,'Inq6 adjusted class'!U:U)</f>
        <v>0</v>
      </c>
      <c r="S16" s="39">
        <f>SUMIF('Inq6 adjusted class'!$B:$B,'Inq6 adjusted group'!$A16,'Inq6 adjusted class'!V:V)</f>
        <v>0</v>
      </c>
    </row>
    <row r="17" spans="1:19" x14ac:dyDescent="0.35">
      <c r="A17" s="48" t="s">
        <v>242</v>
      </c>
      <c r="B17" s="39">
        <f>SUMIF('Inq6 adjusted class'!$B:$B,'Inq6 adjusted group'!$A17,'Inq6 adjusted class'!E:E)</f>
        <v>0</v>
      </c>
      <c r="C17" s="39">
        <f>SUMIF('Inq6 adjusted class'!$B:$B,'Inq6 adjusted group'!$A17,'Inq6 adjusted class'!F:F)</f>
        <v>0</v>
      </c>
      <c r="D17" s="39">
        <f>SUMIF('Inq6 adjusted class'!$B:$B,'Inq6 adjusted group'!$A17,'Inq6 adjusted class'!G:G)</f>
        <v>0</v>
      </c>
      <c r="E17" s="39">
        <f>SUMIF('Inq6 adjusted class'!$B:$B,'Inq6 adjusted group'!$A17,'Inq6 adjusted class'!H:H)</f>
        <v>0</v>
      </c>
      <c r="F17" s="39">
        <f>SUMIF('Inq6 adjusted class'!$B:$B,'Inq6 adjusted group'!$A17,'Inq6 adjusted class'!I:I)</f>
        <v>0</v>
      </c>
      <c r="G17" s="39">
        <f>SUMIF('Inq6 adjusted class'!$B:$B,'Inq6 adjusted group'!$A17,'Inq6 adjusted class'!J:J)</f>
        <v>0</v>
      </c>
      <c r="H17" s="39">
        <f>SUMIF('Inq6 adjusted class'!$B:$B,'Inq6 adjusted group'!$A17,'Inq6 adjusted class'!K:K)</f>
        <v>0</v>
      </c>
      <c r="I17" s="39">
        <f>SUMIF('Inq6 adjusted class'!$B:$B,'Inq6 adjusted group'!$A17,'Inq6 adjusted class'!L:L)</f>
        <v>0</v>
      </c>
      <c r="J17" s="39">
        <f>SUMIF('Inq6 adjusted class'!$B:$B,'Inq6 adjusted group'!$A17,'Inq6 adjusted class'!M:M)</f>
        <v>0</v>
      </c>
      <c r="K17" s="39">
        <f>SUMIF('Inq6 adjusted class'!$B:$B,'Inq6 adjusted group'!$A17,'Inq6 adjusted class'!N:N)</f>
        <v>0</v>
      </c>
      <c r="L17" s="39">
        <f>SUMIF('Inq6 adjusted class'!$B:$B,'Inq6 adjusted group'!$A17,'Inq6 adjusted class'!O:O)</f>
        <v>0</v>
      </c>
      <c r="M17" s="39">
        <f>SUMIF('Inq6 adjusted class'!$B:$B,'Inq6 adjusted group'!$A17,'Inq6 adjusted class'!P:P)</f>
        <v>0</v>
      </c>
      <c r="N17" s="39">
        <f>SUMIF('Inq6 adjusted class'!$B:$B,'Inq6 adjusted group'!$A17,'Inq6 adjusted class'!Q:Q)</f>
        <v>0</v>
      </c>
      <c r="O17" s="39">
        <f>SUMIF('Inq6 adjusted class'!$B:$B,'Inq6 adjusted group'!$A17,'Inq6 adjusted class'!R:R)</f>
        <v>0</v>
      </c>
      <c r="P17" s="39">
        <f>SUMIF('Inq6 adjusted class'!$B:$B,'Inq6 adjusted group'!$A17,'Inq6 adjusted class'!S:S)</f>
        <v>0</v>
      </c>
      <c r="Q17" s="39">
        <f>SUMIF('Inq6 adjusted class'!$B:$B,'Inq6 adjusted group'!$A17,'Inq6 adjusted class'!T:T)</f>
        <v>0</v>
      </c>
      <c r="R17" s="39">
        <f>SUMIF('Inq6 adjusted class'!$B:$B,'Inq6 adjusted group'!$A17,'Inq6 adjusted class'!U:U)</f>
        <v>0</v>
      </c>
      <c r="S17" s="39">
        <f>SUMIF('Inq6 adjusted class'!$B:$B,'Inq6 adjusted group'!$A17,'Inq6 adjusted class'!V:V)</f>
        <v>0</v>
      </c>
    </row>
    <row r="18" spans="1:19" x14ac:dyDescent="0.35">
      <c r="A18" s="48" t="s">
        <v>37</v>
      </c>
      <c r="B18" s="39">
        <f>SUMIF('Inq6 adjusted class'!$B:$B,'Inq6 adjusted group'!$A18,'Inq6 adjusted class'!E:E)</f>
        <v>3135.1531003439222</v>
      </c>
      <c r="C18" s="39">
        <f>SUMIF('Inq6 adjusted class'!$B:$B,'Inq6 adjusted group'!$A18,'Inq6 adjusted class'!F:F)</f>
        <v>2819.3291475214778</v>
      </c>
      <c r="D18" s="39">
        <f>SUMIF('Inq6 adjusted class'!$B:$B,'Inq6 adjusted group'!$A18,'Inq6 adjusted class'!G:G)</f>
        <v>2524.3940886289151</v>
      </c>
      <c r="E18" s="39">
        <f>SUMIF('Inq6 adjusted class'!$B:$B,'Inq6 adjusted group'!$A18,'Inq6 adjusted class'!H:H)</f>
        <v>2434.821907921671</v>
      </c>
      <c r="F18" s="39">
        <f>SUMIF('Inq6 adjusted class'!$B:$B,'Inq6 adjusted group'!$A18,'Inq6 adjusted class'!I:I)</f>
        <v>1910.5415635137963</v>
      </c>
      <c r="G18" s="39">
        <f>SUMIF('Inq6 adjusted class'!$B:$B,'Inq6 adjusted group'!$A18,'Inq6 adjusted class'!J:J)</f>
        <v>1365.6158490081123</v>
      </c>
      <c r="H18" s="39">
        <f>SUMIF('Inq6 adjusted class'!$B:$B,'Inq6 adjusted group'!$A18,'Inq6 adjusted class'!K:K)</f>
        <v>2316.764600495017</v>
      </c>
      <c r="I18" s="39">
        <f>SUMIF('Inq6 adjusted class'!$B:$B,'Inq6 adjusted group'!$A18,'Inq6 adjusted class'!L:L)</f>
        <v>2264.6429101855724</v>
      </c>
      <c r="J18" s="39">
        <f>SUMIF('Inq6 adjusted class'!$B:$B,'Inq6 adjusted group'!$A18,'Inq6 adjusted class'!M:M)</f>
        <v>3323.6847517961523</v>
      </c>
      <c r="K18" s="39">
        <f>SUMIF('Inq6 adjusted class'!$B:$B,'Inq6 adjusted group'!$A18,'Inq6 adjusted class'!N:N)</f>
        <v>3360.7081900916037</v>
      </c>
      <c r="L18" s="39">
        <f>SUMIF('Inq6 adjusted class'!$B:$B,'Inq6 adjusted group'!$A18,'Inq6 adjusted class'!O:O)</f>
        <v>2487.8508371935727</v>
      </c>
      <c r="M18" s="39">
        <f>SUMIF('Inq6 adjusted class'!$B:$B,'Inq6 adjusted group'!$A18,'Inq6 adjusted class'!P:P)</f>
        <v>1628.6523442245934</v>
      </c>
      <c r="N18" s="39">
        <f>SUMIF('Inq6 adjusted class'!$B:$B,'Inq6 adjusted group'!$A18,'Inq6 adjusted class'!Q:Q)</f>
        <v>1502.814530189715</v>
      </c>
      <c r="O18" s="39">
        <f>SUMIF('Inq6 adjusted class'!$B:$B,'Inq6 adjusted group'!$A18,'Inq6 adjusted class'!R:R)</f>
        <v>2343.3034579889295</v>
      </c>
      <c r="P18" s="39">
        <f>SUMIF('Inq6 adjusted class'!$B:$B,'Inq6 adjusted group'!$A18,'Inq6 adjusted class'!S:S)</f>
        <v>2718.1335830008111</v>
      </c>
      <c r="Q18" s="39">
        <f>SUMIF('Inq6 adjusted class'!$B:$B,'Inq6 adjusted group'!$A18,'Inq6 adjusted class'!T:T)</f>
        <v>3155.4883822721463</v>
      </c>
      <c r="R18" s="39">
        <f>SUMIF('Inq6 adjusted class'!$B:$B,'Inq6 adjusted group'!$A18,'Inq6 adjusted class'!U:U)</f>
        <v>3183.6402359960803</v>
      </c>
      <c r="S18" s="39">
        <f>SUMIF('Inq6 adjusted class'!$B:$B,'Inq6 adjusted group'!$A18,'Inq6 adjusted class'!V:V)</f>
        <v>2525.4640483908693</v>
      </c>
    </row>
    <row r="19" spans="1:19" x14ac:dyDescent="0.35">
      <c r="A19" s="48" t="s">
        <v>39</v>
      </c>
      <c r="B19" s="39">
        <f>SUMIF('Inq6 adjusted class'!$B:$B,'Inq6 adjusted group'!$A19,'Inq6 adjusted class'!E:E)</f>
        <v>84.133145142902436</v>
      </c>
      <c r="C19" s="39">
        <f>SUMIF('Inq6 adjusted class'!$B:$B,'Inq6 adjusted group'!$A19,'Inq6 adjusted class'!F:F)</f>
        <v>75.657877233497601</v>
      </c>
      <c r="D19" s="39">
        <f>SUMIF('Inq6 adjusted class'!$B:$B,'Inq6 adjusted group'!$A19,'Inq6 adjusted class'!G:G)</f>
        <v>67.743171532262025</v>
      </c>
      <c r="E19" s="39">
        <f>SUMIF('Inq6 adjusted class'!$B:$B,'Inq6 adjusted group'!$A19,'Inq6 adjusted class'!H:H)</f>
        <v>65.339464587493623</v>
      </c>
      <c r="F19" s="39">
        <f>SUMIF('Inq6 adjusted class'!$B:$B,'Inq6 adjusted group'!$A19,'Inq6 adjusted class'!I:I)</f>
        <v>51.270182195255792</v>
      </c>
      <c r="G19" s="39">
        <f>SUMIF('Inq6 adjusted class'!$B:$B,'Inq6 adjusted group'!$A19,'Inq6 adjusted class'!J:J)</f>
        <v>36.646872658768636</v>
      </c>
      <c r="H19" s="39">
        <f>SUMIF('Inq6 adjusted class'!$B:$B,'Inq6 adjusted group'!$A19,'Inq6 adjusted class'!K:K)</f>
        <v>62.171347349513297</v>
      </c>
      <c r="I19" s="39">
        <f>SUMIF('Inq6 adjusted class'!$B:$B,'Inq6 adjusted group'!$A19,'Inq6 adjusted class'!L:L)</f>
        <v>60.77263998322335</v>
      </c>
      <c r="J19" s="39">
        <f>SUMIF('Inq6 adjusted class'!$B:$B,'Inq6 adjusted group'!$A19,'Inq6 adjusted class'!M:M)</f>
        <v>89.192470888085822</v>
      </c>
      <c r="K19" s="39">
        <f>SUMIF('Inq6 adjusted class'!$B:$B,'Inq6 adjusted group'!$A19,'Inq6 adjusted class'!N:N)</f>
        <v>90.235117891878389</v>
      </c>
      <c r="L19" s="39">
        <f>SUMIF('Inq6 adjusted class'!$B:$B,'Inq6 adjusted group'!$A19,'Inq6 adjusted class'!O:O)</f>
        <v>66.726204510228783</v>
      </c>
      <c r="M19" s="39">
        <f>SUMIF('Inq6 adjusted class'!$B:$B,'Inq6 adjusted group'!$A19,'Inq6 adjusted class'!P:P)</f>
        <v>1.1550725845564491</v>
      </c>
      <c r="N19" s="39">
        <f>SUMIF('Inq6 adjusted class'!$B:$B,'Inq6 adjusted group'!$A19,'Inq6 adjusted class'!Q:Q)</f>
        <v>3.0753366920662653</v>
      </c>
      <c r="O19" s="39">
        <f>SUMIF('Inq6 adjusted class'!$B:$B,'Inq6 adjusted group'!$A19,'Inq6 adjusted class'!R:R)</f>
        <v>19.450749542066252</v>
      </c>
      <c r="P19" s="39">
        <f>SUMIF('Inq6 adjusted class'!$B:$B,'Inq6 adjusted group'!$A19,'Inq6 adjusted class'!S:S)</f>
        <v>120.6383837115478</v>
      </c>
      <c r="Q19" s="39">
        <f>SUMIF('Inq6 adjusted class'!$B:$B,'Inq6 adjusted group'!$A19,'Inq6 adjusted class'!T:T)</f>
        <v>29.429425326890485</v>
      </c>
      <c r="R19" s="39">
        <f>SUMIF('Inq6 adjusted class'!$B:$B,'Inq6 adjusted group'!$A19,'Inq6 adjusted class'!U:U)</f>
        <v>47.780571241702994</v>
      </c>
      <c r="S19" s="39">
        <f>SUMIF('Inq6 adjusted class'!$B:$B,'Inq6 adjusted group'!$A19,'Inq6 adjusted class'!V:V)</f>
        <v>65.221552477494924</v>
      </c>
    </row>
    <row r="20" spans="1:19" x14ac:dyDescent="0.35">
      <c r="A20" s="48" t="s">
        <v>243</v>
      </c>
      <c r="B20" s="39">
        <f>SUMIF('Inq6 adjusted class'!$B:$B,'Inq6 adjusted group'!$A20,'Inq6 adjusted class'!E:E)</f>
        <v>1.7750391086838224</v>
      </c>
      <c r="C20" s="39">
        <f>SUMIF('Inq6 adjusted class'!$B:$B,'Inq6 adjusted group'!$A20,'Inq6 adjusted class'!F:F)</f>
        <v>0</v>
      </c>
      <c r="D20" s="39">
        <f>SUMIF('Inq6 adjusted class'!$B:$B,'Inq6 adjusted group'!$A20,'Inq6 adjusted class'!G:G)</f>
        <v>0</v>
      </c>
      <c r="E20" s="39">
        <f>SUMIF('Inq6 adjusted class'!$B:$B,'Inq6 adjusted group'!$A20,'Inq6 adjusted class'!H:H)</f>
        <v>0</v>
      </c>
      <c r="F20" s="39">
        <f>SUMIF('Inq6 adjusted class'!$B:$B,'Inq6 adjusted group'!$A20,'Inq6 adjusted class'!I:I)</f>
        <v>0</v>
      </c>
      <c r="G20" s="39">
        <f>SUMIF('Inq6 adjusted class'!$B:$B,'Inq6 adjusted group'!$A20,'Inq6 adjusted class'!J:J)</f>
        <v>0</v>
      </c>
      <c r="H20" s="39">
        <f>SUMIF('Inq6 adjusted class'!$B:$B,'Inq6 adjusted group'!$A20,'Inq6 adjusted class'!K:K)</f>
        <v>1.8300726557037108</v>
      </c>
      <c r="I20" s="39">
        <f>SUMIF('Inq6 adjusted class'!$B:$B,'Inq6 adjusted group'!$A20,'Inq6 adjusted class'!L:L)</f>
        <v>0</v>
      </c>
      <c r="J20" s="39">
        <f>SUMIF('Inq6 adjusted class'!$B:$B,'Inq6 adjusted group'!$A20,'Inq6 adjusted class'!M:M)</f>
        <v>0</v>
      </c>
      <c r="K20" s="39">
        <f>SUMIF('Inq6 adjusted class'!$B:$B,'Inq6 adjusted group'!$A20,'Inq6 adjusted class'!N:N)</f>
        <v>0</v>
      </c>
      <c r="L20" s="39">
        <f>SUMIF('Inq6 adjusted class'!$B:$B,'Inq6 adjusted group'!$A20,'Inq6 adjusted class'!O:O)</f>
        <v>0</v>
      </c>
      <c r="M20" s="39">
        <f>SUMIF('Inq6 adjusted class'!$B:$B,'Inq6 adjusted group'!$A20,'Inq6 adjusted class'!P:P)</f>
        <v>0</v>
      </c>
      <c r="N20" s="39">
        <f>SUMIF('Inq6 adjusted class'!$B:$B,'Inq6 adjusted group'!$A20,'Inq6 adjusted class'!Q:Q)</f>
        <v>0</v>
      </c>
      <c r="O20" s="39">
        <f>SUMIF('Inq6 adjusted class'!$B:$B,'Inq6 adjusted group'!$A20,'Inq6 adjusted class'!R:R)</f>
        <v>0</v>
      </c>
      <c r="P20" s="39">
        <f>SUMIF('Inq6 adjusted class'!$B:$B,'Inq6 adjusted group'!$A20,'Inq6 adjusted class'!S:S)</f>
        <v>0</v>
      </c>
      <c r="Q20" s="39">
        <f>SUMIF('Inq6 adjusted class'!$B:$B,'Inq6 adjusted group'!$A20,'Inq6 adjusted class'!T:T)</f>
        <v>0</v>
      </c>
      <c r="R20" s="39">
        <f>SUMIF('Inq6 adjusted class'!$B:$B,'Inq6 adjusted group'!$A20,'Inq6 adjusted class'!U:U)</f>
        <v>0</v>
      </c>
      <c r="S20" s="39">
        <f>SUMIF('Inq6 adjusted class'!$B:$B,'Inq6 adjusted group'!$A20,'Inq6 adjusted class'!V:V)</f>
        <v>0</v>
      </c>
    </row>
    <row r="21" spans="1:19" x14ac:dyDescent="0.35">
      <c r="A21" s="48" t="s">
        <v>244</v>
      </c>
      <c r="B21" s="39">
        <f>SUMIF('Inq6 adjusted class'!$B:$B,'Inq6 adjusted group'!$A21,'Inq6 adjusted class'!E:E)</f>
        <v>2.6625586630257332</v>
      </c>
      <c r="C21" s="39">
        <f>SUMIF('Inq6 adjusted class'!$B:$B,'Inq6 adjusted group'!$A21,'Inq6 adjusted class'!F:F)</f>
        <v>1.1139687887559881</v>
      </c>
      <c r="D21" s="39">
        <f>SUMIF('Inq6 adjusted class'!$B:$B,'Inq6 adjusted group'!$A21,'Inq6 adjusted class'!G:G)</f>
        <v>0.94890664637056299</v>
      </c>
      <c r="E21" s="39">
        <f>SUMIF('Inq6 adjusted class'!$B:$B,'Inq6 adjusted group'!$A21,'Inq6 adjusted class'!H:H)</f>
        <v>1.3586183733654724</v>
      </c>
      <c r="F21" s="39">
        <f>SUMIF('Inq6 adjusted class'!$B:$B,'Inq6 adjusted group'!$A21,'Inq6 adjusted class'!I:I)</f>
        <v>0</v>
      </c>
      <c r="G21" s="39">
        <f>SUMIF('Inq6 adjusted class'!$B:$B,'Inq6 adjusted group'!$A21,'Inq6 adjusted class'!J:J)</f>
        <v>0</v>
      </c>
      <c r="H21" s="39">
        <f>SUMIF('Inq6 adjusted class'!$B:$B,'Inq6 adjusted group'!$A21,'Inq6 adjusted class'!K:K)</f>
        <v>5.490217967111132</v>
      </c>
      <c r="I21" s="39">
        <f>SUMIF('Inq6 adjusted class'!$B:$B,'Inq6 adjusted group'!$A21,'Inq6 adjusted class'!L:L)</f>
        <v>0.89059781834309071</v>
      </c>
      <c r="J21" s="39">
        <f>SUMIF('Inq6 adjusted class'!$B:$B,'Inq6 adjusted group'!$A21,'Inq6 adjusted class'!M:M)</f>
        <v>0</v>
      </c>
      <c r="K21" s="39">
        <f>SUMIF('Inq6 adjusted class'!$B:$B,'Inq6 adjusted group'!$A21,'Inq6 adjusted class'!N:N)</f>
        <v>0</v>
      </c>
      <c r="L21" s="39">
        <f>SUMIF('Inq6 adjusted class'!$B:$B,'Inq6 adjusted group'!$A21,'Inq6 adjusted class'!O:O)</f>
        <v>0</v>
      </c>
      <c r="M21" s="39">
        <f>SUMIF('Inq6 adjusted class'!$B:$B,'Inq6 adjusted group'!$A21,'Inq6 adjusted class'!P:P)</f>
        <v>0</v>
      </c>
      <c r="N21" s="39">
        <f>SUMIF('Inq6 adjusted class'!$B:$B,'Inq6 adjusted group'!$A21,'Inq6 adjusted class'!Q:Q)</f>
        <v>0</v>
      </c>
      <c r="O21" s="39">
        <f>SUMIF('Inq6 adjusted class'!$B:$B,'Inq6 adjusted group'!$A21,'Inq6 adjusted class'!R:R)</f>
        <v>0</v>
      </c>
      <c r="P21" s="39">
        <f>SUMIF('Inq6 adjusted class'!$B:$B,'Inq6 adjusted group'!$A21,'Inq6 adjusted class'!S:S)</f>
        <v>0</v>
      </c>
      <c r="Q21" s="39">
        <f>SUMIF('Inq6 adjusted class'!$B:$B,'Inq6 adjusted group'!$A21,'Inq6 adjusted class'!T:T)</f>
        <v>0</v>
      </c>
      <c r="R21" s="39">
        <f>SUMIF('Inq6 adjusted class'!$B:$B,'Inq6 adjusted group'!$A21,'Inq6 adjusted class'!U:U)</f>
        <v>0</v>
      </c>
      <c r="S21" s="39">
        <f>SUMIF('Inq6 adjusted class'!$B:$B,'Inq6 adjusted group'!$A21,'Inq6 adjusted class'!V:V)</f>
        <v>0</v>
      </c>
    </row>
    <row r="22" spans="1:19" x14ac:dyDescent="0.35">
      <c r="A22" s="48" t="s">
        <v>41</v>
      </c>
      <c r="B22" s="39">
        <f>SUMIF('Inq6 adjusted class'!$B:$B,'Inq6 adjusted group'!$A22,'Inq6 adjusted class'!E:E)</f>
        <v>303.84521915334454</v>
      </c>
      <c r="C22" s="39">
        <f>SUMIF('Inq6 adjusted class'!$B:$B,'Inq6 adjusted group'!$A22,'Inq6 adjusted class'!F:F)</f>
        <v>218.29695556265818</v>
      </c>
      <c r="D22" s="39">
        <f>SUMIF('Inq6 adjusted class'!$B:$B,'Inq6 adjusted group'!$A22,'Inq6 adjusted class'!G:G)</f>
        <v>253.40759100333895</v>
      </c>
      <c r="E22" s="39">
        <f>SUMIF('Inq6 adjusted class'!$B:$B,'Inq6 adjusted group'!$A22,'Inq6 adjusted class'!H:H)</f>
        <v>398.39088176877374</v>
      </c>
      <c r="F22" s="39">
        <f>SUMIF('Inq6 adjusted class'!$B:$B,'Inq6 adjusted group'!$A22,'Inq6 adjusted class'!I:I)</f>
        <v>259.20317456925352</v>
      </c>
      <c r="G22" s="39">
        <f>SUMIF('Inq6 adjusted class'!$B:$B,'Inq6 adjusted group'!$A22,'Inq6 adjusted class'!J:J)</f>
        <v>306.07849794221391</v>
      </c>
      <c r="H22" s="39">
        <f>SUMIF('Inq6 adjusted class'!$B:$B,'Inq6 adjusted group'!$A22,'Inq6 adjusted class'!K:K)</f>
        <v>224.45212605732638</v>
      </c>
      <c r="I22" s="39">
        <f>SUMIF('Inq6 adjusted class'!$B:$B,'Inq6 adjusted group'!$A22,'Inq6 adjusted class'!L:L)</f>
        <v>161.81219750536016</v>
      </c>
      <c r="J22" s="39">
        <f>SUMIF('Inq6 adjusted class'!$B:$B,'Inq6 adjusted group'!$A22,'Inq6 adjusted class'!M:M)</f>
        <v>189.4401797102486</v>
      </c>
      <c r="K22" s="39">
        <f>SUMIF('Inq6 adjusted class'!$B:$B,'Inq6 adjusted group'!$A22,'Inq6 adjusted class'!N:N)</f>
        <v>178.03450210194333</v>
      </c>
      <c r="L22" s="39">
        <f>SUMIF('Inq6 adjusted class'!$B:$B,'Inq6 adjusted group'!$A22,'Inq6 adjusted class'!O:O)</f>
        <v>187.46544651805263</v>
      </c>
      <c r="M22" s="39">
        <f>SUMIF('Inq6 adjusted class'!$B:$B,'Inq6 adjusted group'!$A22,'Inq6 adjusted class'!P:P)</f>
        <v>251.05767280061494</v>
      </c>
      <c r="N22" s="39">
        <f>SUMIF('Inq6 adjusted class'!$B:$B,'Inq6 adjusted group'!$A22,'Inq6 adjusted class'!Q:Q)</f>
        <v>190.10436483398371</v>
      </c>
      <c r="O22" s="39">
        <f>SUMIF('Inq6 adjusted class'!$B:$B,'Inq6 adjusted group'!$A22,'Inq6 adjusted class'!R:R)</f>
        <v>185.76412994433593</v>
      </c>
      <c r="P22" s="39">
        <f>SUMIF('Inq6 adjusted class'!$B:$B,'Inq6 adjusted group'!$A22,'Inq6 adjusted class'!S:S)</f>
        <v>357.08110171319697</v>
      </c>
      <c r="Q22" s="39">
        <f>SUMIF('Inq6 adjusted class'!$B:$B,'Inq6 adjusted group'!$A22,'Inq6 adjusted class'!T:T)</f>
        <v>160.83755481607193</v>
      </c>
      <c r="R22" s="39">
        <f>SUMIF('Inq6 adjusted class'!$B:$B,'Inq6 adjusted group'!$A22,'Inq6 adjusted class'!U:U)</f>
        <v>152.23642256731966</v>
      </c>
      <c r="S22" s="39">
        <f>SUMIF('Inq6 adjusted class'!$B:$B,'Inq6 adjusted group'!$A22,'Inq6 adjusted class'!V:V)</f>
        <v>179.09287486961281</v>
      </c>
    </row>
    <row r="23" spans="1:19" x14ac:dyDescent="0.35">
      <c r="A23" s="48" t="s">
        <v>44</v>
      </c>
      <c r="B23" s="39">
        <f>SUMIF('Inq6 adjusted class'!$B:$B,'Inq6 adjusted group'!$A23,'Inq6 adjusted class'!E:E)</f>
        <v>42.361889060777273</v>
      </c>
      <c r="C23" s="39">
        <f>SUMIF('Inq6 adjusted class'!$B:$B,'Inq6 adjusted group'!$A23,'Inq6 adjusted class'!F:F)</f>
        <v>34.823964882196471</v>
      </c>
      <c r="D23" s="39">
        <f>SUMIF('Inq6 adjusted class'!$B:$B,'Inq6 adjusted group'!$A23,'Inq6 adjusted class'!G:G)</f>
        <v>59.17409155700922</v>
      </c>
      <c r="E23" s="39">
        <f>SUMIF('Inq6 adjusted class'!$B:$B,'Inq6 adjusted group'!$A23,'Inq6 adjusted class'!H:H)</f>
        <v>60.032220666173309</v>
      </c>
      <c r="F23" s="39">
        <f>SUMIF('Inq6 adjusted class'!$B:$B,'Inq6 adjusted group'!$A23,'Inq6 adjusted class'!I:I)</f>
        <v>8.4929624742586025</v>
      </c>
      <c r="G23" s="39">
        <f>SUMIF('Inq6 adjusted class'!$B:$B,'Inq6 adjusted group'!$A23,'Inq6 adjusted class'!J:J)</f>
        <v>0</v>
      </c>
      <c r="H23" s="39">
        <f>SUMIF('Inq6 adjusted class'!$B:$B,'Inq6 adjusted group'!$A23,'Inq6 adjusted class'!K:K)</f>
        <v>34.570832118816789</v>
      </c>
      <c r="I23" s="39">
        <f>SUMIF('Inq6 adjusted class'!$B:$B,'Inq6 adjusted group'!$A23,'Inq6 adjusted class'!L:L)</f>
        <v>16.178949274770289</v>
      </c>
      <c r="J23" s="39">
        <f>SUMIF('Inq6 adjusted class'!$B:$B,'Inq6 adjusted group'!$A23,'Inq6 adjusted class'!M:M)</f>
        <v>63.769736252949578</v>
      </c>
      <c r="K23" s="39">
        <f>SUMIF('Inq6 adjusted class'!$B:$B,'Inq6 adjusted group'!$A23,'Inq6 adjusted class'!N:N)</f>
        <v>56.539764200806509</v>
      </c>
      <c r="L23" s="39">
        <f>SUMIF('Inq6 adjusted class'!$B:$B,'Inq6 adjusted group'!$A23,'Inq6 adjusted class'!O:O)</f>
        <v>95.361411588381984</v>
      </c>
      <c r="M23" s="39">
        <f>SUMIF('Inq6 adjusted class'!$B:$B,'Inq6 adjusted group'!$A23,'Inq6 adjusted class'!P:P)</f>
        <v>99.785887679302959</v>
      </c>
      <c r="N23" s="39">
        <f>SUMIF('Inq6 adjusted class'!$B:$B,'Inq6 adjusted group'!$A23,'Inq6 adjusted class'!Q:Q)</f>
        <v>60.428293792862029</v>
      </c>
      <c r="O23" s="39">
        <f>SUMIF('Inq6 adjusted class'!$B:$B,'Inq6 adjusted group'!$A23,'Inq6 adjusted class'!R:R)</f>
        <v>104.04558683463345</v>
      </c>
      <c r="P23" s="39">
        <f>SUMIF('Inq6 adjusted class'!$B:$B,'Inq6 adjusted group'!$A23,'Inq6 adjusted class'!S:S)</f>
        <v>386.03040261667951</v>
      </c>
      <c r="Q23" s="39">
        <f>SUMIF('Inq6 adjusted class'!$B:$B,'Inq6 adjusted group'!$A23,'Inq6 adjusted class'!T:T)</f>
        <v>247.03802342439516</v>
      </c>
      <c r="R23" s="39">
        <f>SUMIF('Inq6 adjusted class'!$B:$B,'Inq6 adjusted group'!$A23,'Inq6 adjusted class'!U:U)</f>
        <v>173.13237128682761</v>
      </c>
      <c r="S23" s="39">
        <f>SUMIF('Inq6 adjusted class'!$B:$B,'Inq6 adjusted group'!$A23,'Inq6 adjusted class'!V:V)</f>
        <v>201.03605291762642</v>
      </c>
    </row>
    <row r="24" spans="1:19" x14ac:dyDescent="0.35">
      <c r="A24" s="48" t="s">
        <v>47</v>
      </c>
      <c r="B24" s="39">
        <f>SUMIF('Inq6 adjusted class'!$B:$B,'Inq6 adjusted group'!$A24,'Inq6 adjusted class'!E:E)</f>
        <v>919.88031501586352</v>
      </c>
      <c r="C24" s="39">
        <f>SUMIF('Inq6 adjusted class'!$B:$B,'Inq6 adjusted group'!$A24,'Inq6 adjusted class'!F:F)</f>
        <v>1138.9735492140831</v>
      </c>
      <c r="D24" s="39">
        <f>SUMIF('Inq6 adjusted class'!$B:$B,'Inq6 adjusted group'!$A24,'Inq6 adjusted class'!G:G)</f>
        <v>1125.0340828496285</v>
      </c>
      <c r="E24" s="39">
        <f>SUMIF('Inq6 adjusted class'!$B:$B,'Inq6 adjusted group'!$A24,'Inq6 adjusted class'!H:H)</f>
        <v>559.64863212993896</v>
      </c>
      <c r="F24" s="39">
        <f>SUMIF('Inq6 adjusted class'!$B:$B,'Inq6 adjusted group'!$A24,'Inq6 adjusted class'!I:I)</f>
        <v>548.30007695591382</v>
      </c>
      <c r="G24" s="39">
        <f>SUMIF('Inq6 adjusted class'!$B:$B,'Inq6 adjusted group'!$A24,'Inq6 adjusted class'!J:J)</f>
        <v>310.42977637582436</v>
      </c>
      <c r="H24" s="39">
        <f>SUMIF('Inq6 adjusted class'!$B:$B,'Inq6 adjusted group'!$A24,'Inq6 adjusted class'!K:K)</f>
        <v>635.99911570811207</v>
      </c>
      <c r="I24" s="39">
        <f>SUMIF('Inq6 adjusted class'!$B:$B,'Inq6 adjusted group'!$A24,'Inq6 adjusted class'!L:L)</f>
        <v>518.8196263777379</v>
      </c>
      <c r="J24" s="39">
        <f>SUMIF('Inq6 adjusted class'!$B:$B,'Inq6 adjusted group'!$A24,'Inq6 adjusted class'!M:M)</f>
        <v>622.16029585058902</v>
      </c>
      <c r="K24" s="39">
        <f>SUMIF('Inq6 adjusted class'!$B:$B,'Inq6 adjusted group'!$A24,'Inq6 adjusted class'!N:N)</f>
        <v>347.40759837064849</v>
      </c>
      <c r="L24" s="39">
        <f>SUMIF('Inq6 adjusted class'!$B:$B,'Inq6 adjusted group'!$A24,'Inq6 adjusted class'!O:O)</f>
        <v>439.39637872251205</v>
      </c>
      <c r="M24" s="39">
        <f>SUMIF('Inq6 adjusted class'!$B:$B,'Inq6 adjusted group'!$A24,'Inq6 adjusted class'!P:P)</f>
        <v>490.79347223954062</v>
      </c>
      <c r="N24" s="39">
        <f>SUMIF('Inq6 adjusted class'!$B:$B,'Inq6 adjusted group'!$A24,'Inq6 adjusted class'!Q:Q)</f>
        <v>217.26670598987326</v>
      </c>
      <c r="O24" s="39">
        <f>SUMIF('Inq6 adjusted class'!$B:$B,'Inq6 adjusted group'!$A24,'Inq6 adjusted class'!R:R)</f>
        <v>309.36735451468957</v>
      </c>
      <c r="P24" s="39">
        <f>SUMIF('Inq6 adjusted class'!$B:$B,'Inq6 adjusted group'!$A24,'Inq6 adjusted class'!S:S)</f>
        <v>591.61839389399393</v>
      </c>
      <c r="Q24" s="39">
        <f>SUMIF('Inq6 adjusted class'!$B:$B,'Inq6 adjusted group'!$A24,'Inq6 adjusted class'!T:T)</f>
        <v>341.5481801584512</v>
      </c>
      <c r="R24" s="39">
        <f>SUMIF('Inq6 adjusted class'!$B:$B,'Inq6 adjusted group'!$A24,'Inq6 adjusted class'!U:U)</f>
        <v>179.06796828582262</v>
      </c>
      <c r="S24" s="39">
        <f>SUMIF('Inq6 adjusted class'!$B:$B,'Inq6 adjusted group'!$A24,'Inq6 adjusted class'!V:V)</f>
        <v>249.38171767845566</v>
      </c>
    </row>
    <row r="25" spans="1:19" x14ac:dyDescent="0.35">
      <c r="A25" s="48" t="s">
        <v>49</v>
      </c>
      <c r="B25" s="39">
        <f>SUMIF('Inq6 adjusted class'!$B:$B,'Inq6 adjusted group'!$A25,'Inq6 adjusted class'!E:E)</f>
        <v>0.94513674728847097</v>
      </c>
      <c r="C25" s="39">
        <f>SUMIF('Inq6 adjusted class'!$B:$B,'Inq6 adjusted group'!$A25,'Inq6 adjusted class'!F:F)</f>
        <v>0.59314345945109592</v>
      </c>
      <c r="D25" s="39">
        <f>SUMIF('Inq6 adjusted class'!$B:$B,'Inq6 adjusted group'!$A25,'Inq6 adjusted class'!G:G)</f>
        <v>3.3924232374572658</v>
      </c>
      <c r="E25" s="39">
        <f>SUMIF('Inq6 adjusted class'!$B:$B,'Inq6 adjusted group'!$A25,'Inq6 adjusted class'!H:H)</f>
        <v>3.4103590611120471</v>
      </c>
      <c r="F25" s="39">
        <f>SUMIF('Inq6 adjusted class'!$B:$B,'Inq6 adjusted group'!$A25,'Inq6 adjusted class'!I:I)</f>
        <v>0.34163777871107809</v>
      </c>
      <c r="G25" s="39">
        <f>SUMIF('Inq6 adjusted class'!$B:$B,'Inq6 adjusted group'!$A25,'Inq6 adjusted class'!J:J)</f>
        <v>0</v>
      </c>
      <c r="H25" s="39">
        <f>SUMIF('Inq6 adjusted class'!$B:$B,'Inq6 adjusted group'!$A25,'Inq6 adjusted class'!K:K)</f>
        <v>1.7400712354645318</v>
      </c>
      <c r="I25" s="39">
        <f>SUMIF('Inq6 adjusted class'!$B:$B,'Inq6 adjusted group'!$A25,'Inq6 adjusted class'!L:L)</f>
        <v>1.0161587680596493</v>
      </c>
      <c r="J25" s="39">
        <f>SUMIF('Inq6 adjusted class'!$B:$B,'Inq6 adjusted group'!$A25,'Inq6 adjusted class'!M:M)</f>
        <v>3.9064281649467292</v>
      </c>
      <c r="K25" s="39">
        <f>SUMIF('Inq6 adjusted class'!$B:$B,'Inq6 adjusted group'!$A25,'Inq6 adjusted class'!N:N)</f>
        <v>3.3534168305146879</v>
      </c>
      <c r="L25" s="39">
        <f>SUMIF('Inq6 adjusted class'!$B:$B,'Inq6 adjusted group'!$A25,'Inq6 adjusted class'!O:O)</f>
        <v>5.8343741197484942</v>
      </c>
      <c r="M25" s="39">
        <f>SUMIF('Inq6 adjusted class'!$B:$B,'Inq6 adjusted group'!$A25,'Inq6 adjusted class'!P:P)</f>
        <v>61.5445835241254</v>
      </c>
      <c r="N25" s="39">
        <f>SUMIF('Inq6 adjusted class'!$B:$B,'Inq6 adjusted group'!$A25,'Inq6 adjusted class'!Q:Q)</f>
        <v>50.068365660471088</v>
      </c>
      <c r="O25" s="39">
        <f>SUMIF('Inq6 adjusted class'!$B:$B,'Inq6 adjusted group'!$A25,'Inq6 adjusted class'!R:R)</f>
        <v>73.864441951385359</v>
      </c>
      <c r="P25" s="39">
        <f>SUMIF('Inq6 adjusted class'!$B:$B,'Inq6 adjusted group'!$A25,'Inq6 adjusted class'!S:S)</f>
        <v>136.00604644958537</v>
      </c>
      <c r="Q25" s="39">
        <f>SUMIF('Inq6 adjusted class'!$B:$B,'Inq6 adjusted group'!$A25,'Inq6 adjusted class'!T:T)</f>
        <v>116.15250333466089</v>
      </c>
      <c r="R25" s="39">
        <f>SUMIF('Inq6 adjusted class'!$B:$B,'Inq6 adjusted group'!$A25,'Inq6 adjusted class'!U:U)</f>
        <v>53.038430169748189</v>
      </c>
      <c r="S25" s="39">
        <f>SUMIF('Inq6 adjusted class'!$B:$B,'Inq6 adjusted group'!$A25,'Inq6 adjusted class'!V:V)</f>
        <v>67.651195634449522</v>
      </c>
    </row>
    <row r="26" spans="1:19" x14ac:dyDescent="0.35">
      <c r="A26" s="48" t="s">
        <v>245</v>
      </c>
      <c r="B26" s="39">
        <f>SUMIF('Inq6 adjusted class'!$B:$B,'Inq6 adjusted group'!$A26,'Inq6 adjusted class'!E:E)</f>
        <v>1821.5105229269279</v>
      </c>
      <c r="C26" s="39">
        <f>SUMIF('Inq6 adjusted class'!$B:$B,'Inq6 adjusted group'!$A26,'Inq6 adjusted class'!F:F)</f>
        <v>2051.0546239108266</v>
      </c>
      <c r="D26" s="39">
        <f>SUMIF('Inq6 adjusted class'!$B:$B,'Inq6 adjusted group'!$A26,'Inq6 adjusted class'!G:G)</f>
        <v>2876.5141617382933</v>
      </c>
      <c r="E26" s="39">
        <f>SUMIF('Inq6 adjusted class'!$B:$B,'Inq6 adjusted group'!$A26,'Inq6 adjusted class'!H:H)</f>
        <v>1930.0394468984166</v>
      </c>
      <c r="F26" s="39">
        <f>SUMIF('Inq6 adjusted class'!$B:$B,'Inq6 adjusted group'!$A26,'Inq6 adjusted class'!I:I)</f>
        <v>1985.0834102120543</v>
      </c>
      <c r="G26" s="39">
        <f>SUMIF('Inq6 adjusted class'!$B:$B,'Inq6 adjusted group'!$A26,'Inq6 adjusted class'!J:J)</f>
        <v>2383.2295593738272</v>
      </c>
      <c r="H26" s="39">
        <f>SUMIF('Inq6 adjusted class'!$B:$B,'Inq6 adjusted group'!$A26,'Inq6 adjusted class'!K:K)</f>
        <v>2543.8562146268055</v>
      </c>
      <c r="I26" s="39">
        <f>SUMIF('Inq6 adjusted class'!$B:$B,'Inq6 adjusted group'!$A26,'Inq6 adjusted class'!L:L)</f>
        <v>2434.7722347874928</v>
      </c>
      <c r="J26" s="39">
        <f>SUMIF('Inq6 adjusted class'!$B:$B,'Inq6 adjusted group'!$A26,'Inq6 adjusted class'!M:M)</f>
        <v>2167.3724671987234</v>
      </c>
      <c r="K26" s="39">
        <f>SUMIF('Inq6 adjusted class'!$B:$B,'Inq6 adjusted group'!$A26,'Inq6 adjusted class'!N:N)</f>
        <v>2656.1285836656975</v>
      </c>
      <c r="L26" s="39">
        <f>SUMIF('Inq6 adjusted class'!$B:$B,'Inq6 adjusted group'!$A26,'Inq6 adjusted class'!O:O)</f>
        <v>2344.6464339303516</v>
      </c>
      <c r="M26" s="39">
        <f>SUMIF('Inq6 adjusted class'!$B:$B,'Inq6 adjusted group'!$A26,'Inq6 adjusted class'!P:P)</f>
        <v>1586.8420391717116</v>
      </c>
      <c r="N26" s="39">
        <f>SUMIF('Inq6 adjusted class'!$B:$B,'Inq6 adjusted group'!$A26,'Inq6 adjusted class'!Q:Q)</f>
        <v>1017.897007335953</v>
      </c>
      <c r="O26" s="39">
        <f>SUMIF('Inq6 adjusted class'!$B:$B,'Inq6 adjusted group'!$A26,'Inq6 adjusted class'!R:R)</f>
        <v>1178.5444503017561</v>
      </c>
      <c r="P26" s="39">
        <f>SUMIF('Inq6 adjusted class'!$B:$B,'Inq6 adjusted group'!$A26,'Inq6 adjusted class'!S:S)</f>
        <v>2023.3155882407725</v>
      </c>
      <c r="Q26" s="39">
        <f>SUMIF('Inq6 adjusted class'!$B:$B,'Inq6 adjusted group'!$A26,'Inq6 adjusted class'!T:T)</f>
        <v>2184.7082702276184</v>
      </c>
      <c r="R26" s="39">
        <f>SUMIF('Inq6 adjusted class'!$B:$B,'Inq6 adjusted group'!$A26,'Inq6 adjusted class'!U:U)</f>
        <v>1711.3312699568469</v>
      </c>
      <c r="S26" s="39">
        <f>SUMIF('Inq6 adjusted class'!$B:$B,'Inq6 adjusted group'!$A26,'Inq6 adjusted class'!V:V)</f>
        <v>1514.7029860009736</v>
      </c>
    </row>
    <row r="27" spans="1:19" x14ac:dyDescent="0.35">
      <c r="A27" s="48" t="s">
        <v>246</v>
      </c>
      <c r="B27" s="39">
        <f>SUMIF('Inq6 adjusted class'!$B:$B,'Inq6 adjusted group'!$A27,'Inq6 adjusted class'!E:E)</f>
        <v>252.00338045581952</v>
      </c>
      <c r="C27" s="39">
        <f>SUMIF('Inq6 adjusted class'!$B:$B,'Inq6 adjusted group'!$A27,'Inq6 adjusted class'!F:F)</f>
        <v>225.31261836327892</v>
      </c>
      <c r="D27" s="39">
        <f>SUMIF('Inq6 adjusted class'!$B:$B,'Inq6 adjusted group'!$A27,'Inq6 adjusted class'!G:G)</f>
        <v>214.75915028856002</v>
      </c>
      <c r="E27" s="39">
        <f>SUMIF('Inq6 adjusted class'!$B:$B,'Inq6 adjusted group'!$A27,'Inq6 adjusted class'!H:H)</f>
        <v>190.61287876187936</v>
      </c>
      <c r="F27" s="39">
        <f>SUMIF('Inq6 adjusted class'!$B:$B,'Inq6 adjusted group'!$A27,'Inq6 adjusted class'!I:I)</f>
        <v>193.00925457324325</v>
      </c>
      <c r="G27" s="39">
        <f>SUMIF('Inq6 adjusted class'!$B:$B,'Inq6 adjusted group'!$A27,'Inq6 adjusted class'!J:J)</f>
        <v>232.15380900873342</v>
      </c>
      <c r="H27" s="39">
        <f>SUMIF('Inq6 adjusted class'!$B:$B,'Inq6 adjusted group'!$A27,'Inq6 adjusted class'!K:K)</f>
        <v>180.67315567344824</v>
      </c>
      <c r="I27" s="39">
        <f>SUMIF('Inq6 adjusted class'!$B:$B,'Inq6 adjusted group'!$A27,'Inq6 adjusted class'!L:L)</f>
        <v>177.10189792916535</v>
      </c>
      <c r="J27" s="39">
        <f>SUMIF('Inq6 adjusted class'!$B:$B,'Inq6 adjusted group'!$A27,'Inq6 adjusted class'!M:M)</f>
        <v>163.36943793992165</v>
      </c>
      <c r="K27" s="39">
        <f>SUMIF('Inq6 adjusted class'!$B:$B,'Inq6 adjusted group'!$A27,'Inq6 adjusted class'!N:N)</f>
        <v>256.53069428719601</v>
      </c>
      <c r="L27" s="39">
        <f>SUMIF('Inq6 adjusted class'!$B:$B,'Inq6 adjusted group'!$A27,'Inq6 adjusted class'!O:O)</f>
        <v>207.3916970261368</v>
      </c>
      <c r="M27" s="39">
        <f>SUMIF('Inq6 adjusted class'!$B:$B,'Inq6 adjusted group'!$A27,'Inq6 adjusted class'!P:P)</f>
        <v>323.48035113339319</v>
      </c>
      <c r="N27" s="39">
        <f>SUMIF('Inq6 adjusted class'!$B:$B,'Inq6 adjusted group'!$A27,'Inq6 adjusted class'!Q:Q)</f>
        <v>243.67038623655469</v>
      </c>
      <c r="O27" s="39">
        <f>SUMIF('Inq6 adjusted class'!$B:$B,'Inq6 adjusted group'!$A27,'Inq6 adjusted class'!R:R)</f>
        <v>240.2015698080514</v>
      </c>
      <c r="P27" s="39">
        <f>SUMIF('Inq6 adjusted class'!$B:$B,'Inq6 adjusted group'!$A27,'Inq6 adjusted class'!S:S)</f>
        <v>402.84709976948415</v>
      </c>
      <c r="Q27" s="39">
        <f>SUMIF('Inq6 adjusted class'!$B:$B,'Inq6 adjusted group'!$A27,'Inq6 adjusted class'!T:T)</f>
        <v>309.42630119878964</v>
      </c>
      <c r="R27" s="39">
        <f>SUMIF('Inq6 adjusted class'!$B:$B,'Inq6 adjusted group'!$A27,'Inq6 adjusted class'!U:U)</f>
        <v>191.88536321580116</v>
      </c>
      <c r="S27" s="39">
        <f>SUMIF('Inq6 adjusted class'!$B:$B,'Inq6 adjusted group'!$A27,'Inq6 adjusted class'!V:V)</f>
        <v>155.8034848441128</v>
      </c>
    </row>
    <row r="28" spans="1:19" x14ac:dyDescent="0.35">
      <c r="A28" s="48" t="s">
        <v>247</v>
      </c>
      <c r="B28" s="39">
        <f>SUMIF('Inq6 adjusted class'!$B:$B,'Inq6 adjusted group'!$A28,'Inq6 adjusted class'!E:E)</f>
        <v>1051.2681055171322</v>
      </c>
      <c r="C28" s="39">
        <f>SUMIF('Inq6 adjusted class'!$B:$B,'Inq6 adjusted group'!$A28,'Inq6 adjusted class'!F:F)</f>
        <v>1041.3315595372667</v>
      </c>
      <c r="D28" s="39">
        <f>SUMIF('Inq6 adjusted class'!$B:$B,'Inq6 adjusted group'!$A28,'Inq6 adjusted class'!G:G)</f>
        <v>1083.984621657838</v>
      </c>
      <c r="E28" s="39">
        <f>SUMIF('Inq6 adjusted class'!$B:$B,'Inq6 adjusted group'!$A28,'Inq6 adjusted class'!H:H)</f>
        <v>1150.1369170479234</v>
      </c>
      <c r="F28" s="39">
        <f>SUMIF('Inq6 adjusted class'!$B:$B,'Inq6 adjusted group'!$A28,'Inq6 adjusted class'!I:I)</f>
        <v>1245.6361292476129</v>
      </c>
      <c r="G28" s="39">
        <f>SUMIF('Inq6 adjusted class'!$B:$B,'Inq6 adjusted group'!$A28,'Inq6 adjusted class'!J:J)</f>
        <v>3282.290764795292</v>
      </c>
      <c r="H28" s="39">
        <f>SUMIF('Inq6 adjusted class'!$B:$B,'Inq6 adjusted group'!$A28,'Inq6 adjusted class'!K:K)</f>
        <v>2927.4801824451647</v>
      </c>
      <c r="I28" s="39">
        <f>SUMIF('Inq6 adjusted class'!$B:$B,'Inq6 adjusted group'!$A28,'Inq6 adjusted class'!L:L)</f>
        <v>2761.1478395734221</v>
      </c>
      <c r="J28" s="39">
        <f>SUMIF('Inq6 adjusted class'!$B:$B,'Inq6 adjusted group'!$A28,'Inq6 adjusted class'!M:M)</f>
        <v>3045.4124632914945</v>
      </c>
      <c r="K28" s="39">
        <f>SUMIF('Inq6 adjusted class'!$B:$B,'Inq6 adjusted group'!$A28,'Inq6 adjusted class'!N:N)</f>
        <v>3020.5235746128265</v>
      </c>
      <c r="L28" s="39">
        <f>SUMIF('Inq6 adjusted class'!$B:$B,'Inq6 adjusted group'!$A28,'Inq6 adjusted class'!O:O)</f>
        <v>2497.6532755002659</v>
      </c>
      <c r="M28" s="39">
        <f>SUMIF('Inq6 adjusted class'!$B:$B,'Inq6 adjusted group'!$A28,'Inq6 adjusted class'!P:P)</f>
        <v>2317.1004360137958</v>
      </c>
      <c r="N28" s="39">
        <f>SUMIF('Inq6 adjusted class'!$B:$B,'Inq6 adjusted group'!$A28,'Inq6 adjusted class'!Q:Q)</f>
        <v>1803.7804875352467</v>
      </c>
      <c r="O28" s="39">
        <f>SUMIF('Inq6 adjusted class'!$B:$B,'Inq6 adjusted group'!$A28,'Inq6 adjusted class'!R:R)</f>
        <v>2570.9509420676645</v>
      </c>
      <c r="P28" s="39">
        <f>SUMIF('Inq6 adjusted class'!$B:$B,'Inq6 adjusted group'!$A28,'Inq6 adjusted class'!S:S)</f>
        <v>2231.2722316972418</v>
      </c>
      <c r="Q28" s="39">
        <f>SUMIF('Inq6 adjusted class'!$B:$B,'Inq6 adjusted group'!$A28,'Inq6 adjusted class'!T:T)</f>
        <v>2812.5604233949634</v>
      </c>
      <c r="R28" s="39">
        <f>SUMIF('Inq6 adjusted class'!$B:$B,'Inq6 adjusted group'!$A28,'Inq6 adjusted class'!U:U)</f>
        <v>3283.5297992330625</v>
      </c>
      <c r="S28" s="39">
        <f>SUMIF('Inq6 adjusted class'!$B:$B,'Inq6 adjusted group'!$A28,'Inq6 adjusted class'!V:V)</f>
        <v>3173.4439678298513</v>
      </c>
    </row>
    <row r="29" spans="1:19" x14ac:dyDescent="0.35">
      <c r="A29" s="48" t="s">
        <v>248</v>
      </c>
      <c r="B29" s="39">
        <f>SUMIF('Inq6 adjusted class'!$B:$B,'Inq6 adjusted group'!$A29,'Inq6 adjusted class'!E:E)</f>
        <v>440.58014373150843</v>
      </c>
      <c r="C29" s="39">
        <f>SUMIF('Inq6 adjusted class'!$B:$B,'Inq6 adjusted group'!$A29,'Inq6 adjusted class'!F:F)</f>
        <v>672.90124457761431</v>
      </c>
      <c r="D29" s="39">
        <f>SUMIF('Inq6 adjusted class'!$B:$B,'Inq6 adjusted group'!$A29,'Inq6 adjusted class'!G:G)</f>
        <v>595.48473960754836</v>
      </c>
      <c r="E29" s="39">
        <f>SUMIF('Inq6 adjusted class'!$B:$B,'Inq6 adjusted group'!$A29,'Inq6 adjusted class'!H:H)</f>
        <v>596.13243181639984</v>
      </c>
      <c r="F29" s="39">
        <f>SUMIF('Inq6 adjusted class'!$B:$B,'Inq6 adjusted group'!$A29,'Inq6 adjusted class'!I:I)</f>
        <v>568.16168237448164</v>
      </c>
      <c r="G29" s="39">
        <f>SUMIF('Inq6 adjusted class'!$B:$B,'Inq6 adjusted group'!$A29,'Inq6 adjusted class'!J:J)</f>
        <v>687.8402822546841</v>
      </c>
      <c r="H29" s="39">
        <f>SUMIF('Inq6 adjusted class'!$B:$B,'Inq6 adjusted group'!$A29,'Inq6 adjusted class'!K:K)</f>
        <v>547.08265387964616</v>
      </c>
      <c r="I29" s="39">
        <f>SUMIF('Inq6 adjusted class'!$B:$B,'Inq6 adjusted group'!$A29,'Inq6 adjusted class'!L:L)</f>
        <v>513.2614377234737</v>
      </c>
      <c r="J29" s="39">
        <f>SUMIF('Inq6 adjusted class'!$B:$B,'Inq6 adjusted group'!$A29,'Inq6 adjusted class'!M:M)</f>
        <v>263.92296370744907</v>
      </c>
      <c r="K29" s="39">
        <f>SUMIF('Inq6 adjusted class'!$B:$B,'Inq6 adjusted group'!$A29,'Inq6 adjusted class'!N:N)</f>
        <v>301.86005490441454</v>
      </c>
      <c r="L29" s="39">
        <f>SUMIF('Inq6 adjusted class'!$B:$B,'Inq6 adjusted group'!$A29,'Inq6 adjusted class'!O:O)</f>
        <v>283.85800175566123</v>
      </c>
      <c r="M29" s="39">
        <f>SUMIF('Inq6 adjusted class'!$B:$B,'Inq6 adjusted group'!$A29,'Inq6 adjusted class'!P:P)</f>
        <v>354.6768213023895</v>
      </c>
      <c r="N29" s="39">
        <f>SUMIF('Inq6 adjusted class'!$B:$B,'Inq6 adjusted group'!$A29,'Inq6 adjusted class'!Q:Q)</f>
        <v>232.10273138231173</v>
      </c>
      <c r="O29" s="39">
        <f>SUMIF('Inq6 adjusted class'!$B:$B,'Inq6 adjusted group'!$A29,'Inq6 adjusted class'!R:R)</f>
        <v>327.84870170398779</v>
      </c>
      <c r="P29" s="39">
        <f>SUMIF('Inq6 adjusted class'!$B:$B,'Inq6 adjusted group'!$A29,'Inq6 adjusted class'!S:S)</f>
        <v>525.0575448324048</v>
      </c>
      <c r="Q29" s="39">
        <f>SUMIF('Inq6 adjusted class'!$B:$B,'Inq6 adjusted group'!$A29,'Inq6 adjusted class'!T:T)</f>
        <v>371.9408022177231</v>
      </c>
      <c r="R29" s="39">
        <f>SUMIF('Inq6 adjusted class'!$B:$B,'Inq6 adjusted group'!$A29,'Inq6 adjusted class'!U:U)</f>
        <v>297.23015745734909</v>
      </c>
      <c r="S29" s="39">
        <f>SUMIF('Inq6 adjusted class'!$B:$B,'Inq6 adjusted group'!$A29,'Inq6 adjusted class'!V:V)</f>
        <v>257.00620926216834</v>
      </c>
    </row>
    <row r="30" spans="1:19" x14ac:dyDescent="0.35">
      <c r="A30" s="48" t="s">
        <v>249</v>
      </c>
      <c r="B30" s="39">
        <f>SUMIF('Inq6 adjusted class'!$B:$B,'Inq6 adjusted group'!$A30,'Inq6 adjusted class'!E:E)</f>
        <v>2010.4084921185774</v>
      </c>
      <c r="C30" s="39">
        <f>SUMIF('Inq6 adjusted class'!$B:$B,'Inq6 adjusted group'!$A30,'Inq6 adjusted class'!F:F)</f>
        <v>2128.6470495475746</v>
      </c>
      <c r="D30" s="39">
        <f>SUMIF('Inq6 adjusted class'!$B:$B,'Inq6 adjusted group'!$A30,'Inq6 adjusted class'!G:G)</f>
        <v>1740.5263790124866</v>
      </c>
      <c r="E30" s="39">
        <f>SUMIF('Inq6 adjusted class'!$B:$B,'Inq6 adjusted group'!$A30,'Inq6 adjusted class'!H:H)</f>
        <v>1657.9400173803483</v>
      </c>
      <c r="F30" s="39">
        <f>SUMIF('Inq6 adjusted class'!$B:$B,'Inq6 adjusted group'!$A30,'Inq6 adjusted class'!I:I)</f>
        <v>1565.0321104445011</v>
      </c>
      <c r="G30" s="39">
        <f>SUMIF('Inq6 adjusted class'!$B:$B,'Inq6 adjusted group'!$A30,'Inq6 adjusted class'!J:J)</f>
        <v>1790.7869605804513</v>
      </c>
      <c r="H30" s="39">
        <f>SUMIF('Inq6 adjusted class'!$B:$B,'Inq6 adjusted group'!$A30,'Inq6 adjusted class'!K:K)</f>
        <v>1597.6925022565381</v>
      </c>
      <c r="I30" s="39">
        <f>SUMIF('Inq6 adjusted class'!$B:$B,'Inq6 adjusted group'!$A30,'Inq6 adjusted class'!L:L)</f>
        <v>1245.763882326544</v>
      </c>
      <c r="J30" s="39">
        <f>SUMIF('Inq6 adjusted class'!$B:$B,'Inq6 adjusted group'!$A30,'Inq6 adjusted class'!M:M)</f>
        <v>1150.8562929993991</v>
      </c>
      <c r="K30" s="39">
        <f>SUMIF('Inq6 adjusted class'!$B:$B,'Inq6 adjusted group'!$A30,'Inq6 adjusted class'!N:N)</f>
        <v>1269.9309477359452</v>
      </c>
      <c r="L30" s="39">
        <f>SUMIF('Inq6 adjusted class'!$B:$B,'Inq6 adjusted group'!$A30,'Inq6 adjusted class'!O:O)</f>
        <v>1068.7048969589164</v>
      </c>
      <c r="M30" s="39">
        <f>SUMIF('Inq6 adjusted class'!$B:$B,'Inq6 adjusted group'!$A30,'Inq6 adjusted class'!P:P)</f>
        <v>943.35287153782565</v>
      </c>
      <c r="N30" s="39">
        <f>SUMIF('Inq6 adjusted class'!$B:$B,'Inq6 adjusted group'!$A30,'Inq6 adjusted class'!Q:Q)</f>
        <v>931.49368420120925</v>
      </c>
      <c r="O30" s="39">
        <f>SUMIF('Inq6 adjusted class'!$B:$B,'Inq6 adjusted group'!$A30,'Inq6 adjusted class'!R:R)</f>
        <v>1019.459914453712</v>
      </c>
      <c r="P30" s="39">
        <f>SUMIF('Inq6 adjusted class'!$B:$B,'Inq6 adjusted group'!$A30,'Inq6 adjusted class'!S:S)</f>
        <v>1307.4108285254431</v>
      </c>
      <c r="Q30" s="39">
        <f>SUMIF('Inq6 adjusted class'!$B:$B,'Inq6 adjusted group'!$A30,'Inq6 adjusted class'!T:T)</f>
        <v>1426.6263990423761</v>
      </c>
      <c r="R30" s="39">
        <f>SUMIF('Inq6 adjusted class'!$B:$B,'Inq6 adjusted group'!$A30,'Inq6 adjusted class'!U:U)</f>
        <v>1314.3674085145929</v>
      </c>
      <c r="S30" s="39">
        <f>SUMIF('Inq6 adjusted class'!$B:$B,'Inq6 adjusted group'!$A30,'Inq6 adjusted class'!V:V)</f>
        <v>1331.141709567959</v>
      </c>
    </row>
    <row r="31" spans="1:19" x14ac:dyDescent="0.35">
      <c r="A31" s="48" t="s">
        <v>250</v>
      </c>
      <c r="B31" s="39">
        <f>SUMIF('Inq6 adjusted class'!$B:$B,'Inq6 adjusted group'!$A31,'Inq6 adjusted class'!E:E)</f>
        <v>859.43928466550346</v>
      </c>
      <c r="C31" s="39">
        <f>SUMIF('Inq6 adjusted class'!$B:$B,'Inq6 adjusted group'!$A31,'Inq6 adjusted class'!F:F)</f>
        <v>874.67354319428841</v>
      </c>
      <c r="D31" s="39">
        <f>SUMIF('Inq6 adjusted class'!$B:$B,'Inq6 adjusted group'!$A31,'Inq6 adjusted class'!G:G)</f>
        <v>770.58499618354404</v>
      </c>
      <c r="E31" s="39">
        <f>SUMIF('Inq6 adjusted class'!$B:$B,'Inq6 adjusted group'!$A31,'Inq6 adjusted class'!H:H)</f>
        <v>784.34529658195174</v>
      </c>
      <c r="F31" s="39">
        <f>SUMIF('Inq6 adjusted class'!$B:$B,'Inq6 adjusted group'!$A31,'Inq6 adjusted class'!I:I)</f>
        <v>793.55583208747998</v>
      </c>
      <c r="G31" s="39">
        <f>SUMIF('Inq6 adjusted class'!$B:$B,'Inq6 adjusted group'!$A31,'Inq6 adjusted class'!J:J)</f>
        <v>843.84341274620374</v>
      </c>
      <c r="H31" s="39">
        <f>SUMIF('Inq6 adjusted class'!$B:$B,'Inq6 adjusted group'!$A31,'Inq6 adjusted class'!K:K)</f>
        <v>831.2804684511575</v>
      </c>
      <c r="I31" s="39">
        <f>SUMIF('Inq6 adjusted class'!$B:$B,'Inq6 adjusted group'!$A31,'Inq6 adjusted class'!L:L)</f>
        <v>1098.6080609590197</v>
      </c>
      <c r="J31" s="39">
        <f>SUMIF('Inq6 adjusted class'!$B:$B,'Inq6 adjusted group'!$A31,'Inq6 adjusted class'!M:M)</f>
        <v>798.3666847742021</v>
      </c>
      <c r="K31" s="39">
        <f>SUMIF('Inq6 adjusted class'!$B:$B,'Inq6 adjusted group'!$A31,'Inq6 adjusted class'!N:N)</f>
        <v>642.83586151517102</v>
      </c>
      <c r="L31" s="39">
        <f>SUMIF('Inq6 adjusted class'!$B:$B,'Inq6 adjusted group'!$A31,'Inq6 adjusted class'!O:O)</f>
        <v>680.50806159664558</v>
      </c>
      <c r="M31" s="39">
        <f>SUMIF('Inq6 adjusted class'!$B:$B,'Inq6 adjusted group'!$A31,'Inq6 adjusted class'!P:P)</f>
        <v>488.63026867561075</v>
      </c>
      <c r="N31" s="39">
        <f>SUMIF('Inq6 adjusted class'!$B:$B,'Inq6 adjusted group'!$A31,'Inq6 adjusted class'!Q:Q)</f>
        <v>302.40357997658919</v>
      </c>
      <c r="O31" s="39">
        <f>SUMIF('Inq6 adjusted class'!$B:$B,'Inq6 adjusted group'!$A31,'Inq6 adjusted class'!R:R)</f>
        <v>331.51778775565339</v>
      </c>
      <c r="P31" s="39">
        <f>SUMIF('Inq6 adjusted class'!$B:$B,'Inq6 adjusted group'!$A31,'Inq6 adjusted class'!S:S)</f>
        <v>571.36859361534994</v>
      </c>
      <c r="Q31" s="39">
        <f>SUMIF('Inq6 adjusted class'!$B:$B,'Inq6 adjusted group'!$A31,'Inq6 adjusted class'!T:T)</f>
        <v>504.34015827376055</v>
      </c>
      <c r="R31" s="39">
        <f>SUMIF('Inq6 adjusted class'!$B:$B,'Inq6 adjusted group'!$A31,'Inq6 adjusted class'!U:U)</f>
        <v>461.38953116420555</v>
      </c>
      <c r="S31" s="39">
        <f>SUMIF('Inq6 adjusted class'!$B:$B,'Inq6 adjusted group'!$A31,'Inq6 adjusted class'!V:V)</f>
        <v>373.7447114921967</v>
      </c>
    </row>
    <row r="32" spans="1:19" x14ac:dyDescent="0.35">
      <c r="A32" s="48" t="s">
        <v>251</v>
      </c>
      <c r="B32" s="39">
        <f>SUMIF('Inq6 adjusted class'!$B:$B,'Inq6 adjusted group'!$A32,'Inq6 adjusted class'!E:E)</f>
        <v>9138.4179784912958</v>
      </c>
      <c r="C32" s="39">
        <f>SUMIF('Inq6 adjusted class'!$B:$B,'Inq6 adjusted group'!$A32,'Inq6 adjusted class'!F:F)</f>
        <v>10001.47305744933</v>
      </c>
      <c r="D32" s="39">
        <f>SUMIF('Inq6 adjusted class'!$B:$B,'Inq6 adjusted group'!$A32,'Inq6 adjusted class'!G:G)</f>
        <v>9884.5338493771633</v>
      </c>
      <c r="E32" s="39">
        <f>SUMIF('Inq6 adjusted class'!$B:$B,'Inq6 adjusted group'!$A32,'Inq6 adjusted class'!H:H)</f>
        <v>9817.7870193614563</v>
      </c>
      <c r="F32" s="39">
        <f>SUMIF('Inq6 adjusted class'!$B:$B,'Inq6 adjusted group'!$A32,'Inq6 adjusted class'!I:I)</f>
        <v>9632.6217222800933</v>
      </c>
      <c r="G32" s="39">
        <f>SUMIF('Inq6 adjusted class'!$B:$B,'Inq6 adjusted group'!$A32,'Inq6 adjusted class'!J:J)</f>
        <v>9265.9506549545822</v>
      </c>
      <c r="H32" s="39">
        <f>SUMIF('Inq6 adjusted class'!$B:$B,'Inq6 adjusted group'!$A32,'Inq6 adjusted class'!K:K)</f>
        <v>9174.6641613311203</v>
      </c>
      <c r="I32" s="39">
        <f>SUMIF('Inq6 adjusted class'!$B:$B,'Inq6 adjusted group'!$A32,'Inq6 adjusted class'!L:L)</f>
        <v>9951.6580210219799</v>
      </c>
      <c r="J32" s="39">
        <f>SUMIF('Inq6 adjusted class'!$B:$B,'Inq6 adjusted group'!$A32,'Inq6 adjusted class'!M:M)</f>
        <v>10214.129661609551</v>
      </c>
      <c r="K32" s="39">
        <f>SUMIF('Inq6 adjusted class'!$B:$B,'Inq6 adjusted group'!$A32,'Inq6 adjusted class'!N:N)</f>
        <v>11349.037462533914</v>
      </c>
      <c r="L32" s="39">
        <f>SUMIF('Inq6 adjusted class'!$B:$B,'Inq6 adjusted group'!$A32,'Inq6 adjusted class'!O:O)</f>
        <v>9981.9799696901482</v>
      </c>
      <c r="M32" s="39">
        <f>SUMIF('Inq6 adjusted class'!$B:$B,'Inq6 adjusted group'!$A32,'Inq6 adjusted class'!P:P)</f>
        <v>9385.0130190723139</v>
      </c>
      <c r="N32" s="39">
        <f>SUMIF('Inq6 adjusted class'!$B:$B,'Inq6 adjusted group'!$A32,'Inq6 adjusted class'!Q:Q)</f>
        <v>8397.975367360903</v>
      </c>
      <c r="O32" s="39">
        <f>SUMIF('Inq6 adjusted class'!$B:$B,'Inq6 adjusted group'!$A32,'Inq6 adjusted class'!R:R)</f>
        <v>9131.3425199190151</v>
      </c>
      <c r="P32" s="39">
        <f>SUMIF('Inq6 adjusted class'!$B:$B,'Inq6 adjusted group'!$A32,'Inq6 adjusted class'!S:S)</f>
        <v>11981.579146963299</v>
      </c>
      <c r="Q32" s="39">
        <f>SUMIF('Inq6 adjusted class'!$B:$B,'Inq6 adjusted group'!$A32,'Inq6 adjusted class'!T:T)</f>
        <v>13853.609963989878</v>
      </c>
      <c r="R32" s="39">
        <f>SUMIF('Inq6 adjusted class'!$B:$B,'Inq6 adjusted group'!$A32,'Inq6 adjusted class'!U:U)</f>
        <v>11170.286139572549</v>
      </c>
      <c r="S32" s="39">
        <f>SUMIF('Inq6 adjusted class'!$B:$B,'Inq6 adjusted group'!$A32,'Inq6 adjusted class'!V:V)</f>
        <v>9416.3848528699655</v>
      </c>
    </row>
    <row r="33" spans="1:19" x14ac:dyDescent="0.35">
      <c r="A33" s="48" t="s">
        <v>252</v>
      </c>
      <c r="B33" s="39">
        <f>SUMIF('Inq6 adjusted class'!$B:$B,'Inq6 adjusted group'!$A33,'Inq6 adjusted class'!E:E)</f>
        <v>5798.1661834572269</v>
      </c>
      <c r="C33" s="39">
        <f>SUMIF('Inq6 adjusted class'!$B:$B,'Inq6 adjusted group'!$A33,'Inq6 adjusted class'!F:F)</f>
        <v>6101.8066765826461</v>
      </c>
      <c r="D33" s="39">
        <f>SUMIF('Inq6 adjusted class'!$B:$B,'Inq6 adjusted group'!$A33,'Inq6 adjusted class'!G:G)</f>
        <v>6783.7992096396883</v>
      </c>
      <c r="E33" s="39">
        <f>SUMIF('Inq6 adjusted class'!$B:$B,'Inq6 adjusted group'!$A33,'Inq6 adjusted class'!H:H)</f>
        <v>7231.9014263142717</v>
      </c>
      <c r="F33" s="39">
        <f>SUMIF('Inq6 adjusted class'!$B:$B,'Inq6 adjusted group'!$A33,'Inq6 adjusted class'!I:I)</f>
        <v>7166.8497775940668</v>
      </c>
      <c r="G33" s="39">
        <f>SUMIF('Inq6 adjusted class'!$B:$B,'Inq6 adjusted group'!$A33,'Inq6 adjusted class'!J:J)</f>
        <v>5568.3934262157181</v>
      </c>
      <c r="H33" s="39">
        <f>SUMIF('Inq6 adjusted class'!$B:$B,'Inq6 adjusted group'!$A33,'Inq6 adjusted class'!K:K)</f>
        <v>5577.060553681149</v>
      </c>
      <c r="I33" s="39">
        <f>SUMIF('Inq6 adjusted class'!$B:$B,'Inq6 adjusted group'!$A33,'Inq6 adjusted class'!L:L)</f>
        <v>5106.5708056307649</v>
      </c>
      <c r="J33" s="39">
        <f>SUMIF('Inq6 adjusted class'!$B:$B,'Inq6 adjusted group'!$A33,'Inq6 adjusted class'!M:M)</f>
        <v>5134.0072409507484</v>
      </c>
      <c r="K33" s="39">
        <f>SUMIF('Inq6 adjusted class'!$B:$B,'Inq6 adjusted group'!$A33,'Inq6 adjusted class'!N:N)</f>
        <v>5656.5468249321839</v>
      </c>
      <c r="L33" s="39">
        <f>SUMIF('Inq6 adjusted class'!$B:$B,'Inq6 adjusted group'!$A33,'Inq6 adjusted class'!O:O)</f>
        <v>4583.1731996306871</v>
      </c>
      <c r="M33" s="39">
        <f>SUMIF('Inq6 adjusted class'!$B:$B,'Inq6 adjusted group'!$A33,'Inq6 adjusted class'!P:P)</f>
        <v>6087.5807604775619</v>
      </c>
      <c r="N33" s="39">
        <f>SUMIF('Inq6 adjusted class'!$B:$B,'Inq6 adjusted group'!$A33,'Inq6 adjusted class'!Q:Q)</f>
        <v>6183.7096369049395</v>
      </c>
      <c r="O33" s="39">
        <f>SUMIF('Inq6 adjusted class'!$B:$B,'Inq6 adjusted group'!$A33,'Inq6 adjusted class'!R:R)</f>
        <v>7233.2469305680661</v>
      </c>
      <c r="P33" s="39">
        <f>SUMIF('Inq6 adjusted class'!$B:$B,'Inq6 adjusted group'!$A33,'Inq6 adjusted class'!S:S)</f>
        <v>7556.3022996854579</v>
      </c>
      <c r="Q33" s="39">
        <f>SUMIF('Inq6 adjusted class'!$B:$B,'Inq6 adjusted group'!$A33,'Inq6 adjusted class'!T:T)</f>
        <v>8198.7933202463682</v>
      </c>
      <c r="R33" s="39">
        <f>SUMIF('Inq6 adjusted class'!$B:$B,'Inq6 adjusted group'!$A33,'Inq6 adjusted class'!U:U)</f>
        <v>9488.2551114068028</v>
      </c>
      <c r="S33" s="39">
        <f>SUMIF('Inq6 adjusted class'!$B:$B,'Inq6 adjusted group'!$A33,'Inq6 adjusted class'!V:V)</f>
        <v>8212.2415413739745</v>
      </c>
    </row>
    <row r="34" spans="1:19" x14ac:dyDescent="0.35">
      <c r="A34" s="48" t="s">
        <v>253</v>
      </c>
      <c r="B34" s="39">
        <f>SUMIF('Inq6 adjusted class'!$B:$B,'Inq6 adjusted group'!$A34,'Inq6 adjusted class'!E:E)</f>
        <v>457.34358429489504</v>
      </c>
      <c r="C34" s="39">
        <f>SUMIF('Inq6 adjusted class'!$B:$B,'Inq6 adjusted group'!$A34,'Inq6 adjusted class'!F:F)</f>
        <v>443.3806828375948</v>
      </c>
      <c r="D34" s="39">
        <f>SUMIF('Inq6 adjusted class'!$B:$B,'Inq6 adjusted group'!$A34,'Inq6 adjusted class'!G:G)</f>
        <v>545.37020959891242</v>
      </c>
      <c r="E34" s="39">
        <f>SUMIF('Inq6 adjusted class'!$B:$B,'Inq6 adjusted group'!$A34,'Inq6 adjusted class'!H:H)</f>
        <v>293.64417458762875</v>
      </c>
      <c r="F34" s="39">
        <f>SUMIF('Inq6 adjusted class'!$B:$B,'Inq6 adjusted group'!$A34,'Inq6 adjusted class'!I:I)</f>
        <v>237.63831410712294</v>
      </c>
      <c r="G34" s="39">
        <f>SUMIF('Inq6 adjusted class'!$B:$B,'Inq6 adjusted group'!$A34,'Inq6 adjusted class'!J:J)</f>
        <v>221.32971054791113</v>
      </c>
      <c r="H34" s="39">
        <f>SUMIF('Inq6 adjusted class'!$B:$B,'Inq6 adjusted group'!$A34,'Inq6 adjusted class'!K:K)</f>
        <v>380.15249777576452</v>
      </c>
      <c r="I34" s="39">
        <f>SUMIF('Inq6 adjusted class'!$B:$B,'Inq6 adjusted group'!$A34,'Inq6 adjusted class'!L:L)</f>
        <v>450.92984024500896</v>
      </c>
      <c r="J34" s="39">
        <f>SUMIF('Inq6 adjusted class'!$B:$B,'Inq6 adjusted group'!$A34,'Inq6 adjusted class'!M:M)</f>
        <v>397.00054986216321</v>
      </c>
      <c r="K34" s="39">
        <f>SUMIF('Inq6 adjusted class'!$B:$B,'Inq6 adjusted group'!$A34,'Inq6 adjusted class'!N:N)</f>
        <v>356.85082551213827</v>
      </c>
      <c r="L34" s="39">
        <f>SUMIF('Inq6 adjusted class'!$B:$B,'Inq6 adjusted group'!$A34,'Inq6 adjusted class'!O:O)</f>
        <v>315.63202519463186</v>
      </c>
      <c r="M34" s="39">
        <f>SUMIF('Inq6 adjusted class'!$B:$B,'Inq6 adjusted group'!$A34,'Inq6 adjusted class'!P:P)</f>
        <v>312.87012481091426</v>
      </c>
      <c r="N34" s="39">
        <f>SUMIF('Inq6 adjusted class'!$B:$B,'Inq6 adjusted group'!$A34,'Inq6 adjusted class'!Q:Q)</f>
        <v>303.66167210545444</v>
      </c>
      <c r="O34" s="39">
        <f>SUMIF('Inq6 adjusted class'!$B:$B,'Inq6 adjusted group'!$A34,'Inq6 adjusted class'!R:R)</f>
        <v>25.856719119559624</v>
      </c>
      <c r="P34" s="39">
        <f>SUMIF('Inq6 adjusted class'!$B:$B,'Inq6 adjusted group'!$A34,'Inq6 adjusted class'!S:S)</f>
        <v>48.629688258915337</v>
      </c>
      <c r="Q34" s="39">
        <f>SUMIF('Inq6 adjusted class'!$B:$B,'Inq6 adjusted group'!$A34,'Inq6 adjusted class'!T:T)</f>
        <v>45.365172010618025</v>
      </c>
      <c r="R34" s="39">
        <f>SUMIF('Inq6 adjusted class'!$B:$B,'Inq6 adjusted group'!$A34,'Inq6 adjusted class'!U:U)</f>
        <v>29.988384617266348</v>
      </c>
      <c r="S34" s="39">
        <f>SUMIF('Inq6 adjusted class'!$B:$B,'Inq6 adjusted group'!$A34,'Inq6 adjusted class'!V:V)</f>
        <v>45.492556894283119</v>
      </c>
    </row>
    <row r="35" spans="1:19" x14ac:dyDescent="0.35">
      <c r="A35" s="48" t="s">
        <v>254</v>
      </c>
      <c r="B35" s="39">
        <f>SUMIF('Inq6 adjusted class'!$B:$B,'Inq6 adjusted group'!$A35,'Inq6 adjusted class'!E:E)</f>
        <v>3782.0470451962919</v>
      </c>
      <c r="C35" s="39">
        <f>SUMIF('Inq6 adjusted class'!$B:$B,'Inq6 adjusted group'!$A35,'Inq6 adjusted class'!F:F)</f>
        <v>4300.4704933117009</v>
      </c>
      <c r="D35" s="39">
        <f>SUMIF('Inq6 adjusted class'!$B:$B,'Inq6 adjusted group'!$A35,'Inq6 adjusted class'!G:G)</f>
        <v>4717.3948286069826</v>
      </c>
      <c r="E35" s="39">
        <f>SUMIF('Inq6 adjusted class'!$B:$B,'Inq6 adjusted group'!$A35,'Inq6 adjusted class'!H:H)</f>
        <v>6760.211249404565</v>
      </c>
      <c r="F35" s="39">
        <f>SUMIF('Inq6 adjusted class'!$B:$B,'Inq6 adjusted group'!$A35,'Inq6 adjusted class'!I:I)</f>
        <v>4764.863507555724</v>
      </c>
      <c r="G35" s="39">
        <f>SUMIF('Inq6 adjusted class'!$B:$B,'Inq6 adjusted group'!$A35,'Inq6 adjusted class'!J:J)</f>
        <v>4012.057434322975</v>
      </c>
      <c r="H35" s="39">
        <f>SUMIF('Inq6 adjusted class'!$B:$B,'Inq6 adjusted group'!$A35,'Inq6 adjusted class'!K:K)</f>
        <v>4166.1721907268065</v>
      </c>
      <c r="I35" s="39">
        <f>SUMIF('Inq6 adjusted class'!$B:$B,'Inq6 adjusted group'!$A35,'Inq6 adjusted class'!L:L)</f>
        <v>4106.2508293369301</v>
      </c>
      <c r="J35" s="39">
        <f>SUMIF('Inq6 adjusted class'!$B:$B,'Inq6 adjusted group'!$A35,'Inq6 adjusted class'!M:M)</f>
        <v>3810.7549454957043</v>
      </c>
      <c r="K35" s="39">
        <f>SUMIF('Inq6 adjusted class'!$B:$B,'Inq6 adjusted group'!$A35,'Inq6 adjusted class'!N:N)</f>
        <v>3483.4998880928115</v>
      </c>
      <c r="L35" s="39">
        <f>SUMIF('Inq6 adjusted class'!$B:$B,'Inq6 adjusted group'!$A35,'Inq6 adjusted class'!O:O)</f>
        <v>3793.1742736786491</v>
      </c>
      <c r="M35" s="39">
        <f>SUMIF('Inq6 adjusted class'!$B:$B,'Inq6 adjusted group'!$A35,'Inq6 adjusted class'!P:P)</f>
        <v>4409.873323977883</v>
      </c>
      <c r="N35" s="39">
        <f>SUMIF('Inq6 adjusted class'!$B:$B,'Inq6 adjusted group'!$A35,'Inq6 adjusted class'!Q:Q)</f>
        <v>4389.2499190604922</v>
      </c>
      <c r="O35" s="39">
        <f>SUMIF('Inq6 adjusted class'!$B:$B,'Inq6 adjusted group'!$A35,'Inq6 adjusted class'!R:R)</f>
        <v>3245.4652140553912</v>
      </c>
      <c r="P35" s="39">
        <f>SUMIF('Inq6 adjusted class'!$B:$B,'Inq6 adjusted group'!$A35,'Inq6 adjusted class'!S:S)</f>
        <v>2610.5002986990294</v>
      </c>
      <c r="Q35" s="39">
        <f>SUMIF('Inq6 adjusted class'!$B:$B,'Inq6 adjusted group'!$A35,'Inq6 adjusted class'!T:T)</f>
        <v>1754.0820692846225</v>
      </c>
      <c r="R35" s="39">
        <f>SUMIF('Inq6 adjusted class'!$B:$B,'Inq6 adjusted group'!$A35,'Inq6 adjusted class'!U:U)</f>
        <v>1944.9950940913284</v>
      </c>
      <c r="S35" s="39">
        <f>SUMIF('Inq6 adjusted class'!$B:$B,'Inq6 adjusted group'!$A35,'Inq6 adjusted class'!V:V)</f>
        <v>1718.6833528329157</v>
      </c>
    </row>
    <row r="36" spans="1:19" x14ac:dyDescent="0.35">
      <c r="A36" s="48" t="s">
        <v>255</v>
      </c>
      <c r="B36" s="39">
        <f>SUMIF('Inq6 adjusted class'!$B:$B,'Inq6 adjusted group'!$A36,'Inq6 adjusted class'!E:E)</f>
        <v>0.82344481614545029</v>
      </c>
      <c r="C36" s="39">
        <f>SUMIF('Inq6 adjusted class'!$B:$B,'Inq6 adjusted group'!$A36,'Inq6 adjusted class'!F:F)</f>
        <v>9.6917269074415735</v>
      </c>
      <c r="D36" s="39">
        <f>SUMIF('Inq6 adjusted class'!$B:$B,'Inq6 adjusted group'!$A36,'Inq6 adjusted class'!G:G)</f>
        <v>53.711252735518791</v>
      </c>
      <c r="E36" s="39">
        <f>SUMIF('Inq6 adjusted class'!$B:$B,'Inq6 adjusted group'!$A36,'Inq6 adjusted class'!H:H)</f>
        <v>28.307739103928288</v>
      </c>
      <c r="F36" s="39">
        <f>SUMIF('Inq6 adjusted class'!$B:$B,'Inq6 adjusted group'!$A36,'Inq6 adjusted class'!I:I)</f>
        <v>23.499882107972706</v>
      </c>
      <c r="G36" s="39">
        <f>SUMIF('Inq6 adjusted class'!$B:$B,'Inq6 adjusted group'!$A36,'Inq6 adjusted class'!J:J)</f>
        <v>19.865032368569945</v>
      </c>
      <c r="H36" s="39">
        <f>SUMIF('Inq6 adjusted class'!$B:$B,'Inq6 adjusted group'!$A36,'Inq6 adjusted class'!K:K)</f>
        <v>12.08070852339358</v>
      </c>
      <c r="I36" s="39">
        <f>SUMIF('Inq6 adjusted class'!$B:$B,'Inq6 adjusted group'!$A36,'Inq6 adjusted class'!L:L)</f>
        <v>10.298546329922804</v>
      </c>
      <c r="J36" s="39">
        <f>SUMIF('Inq6 adjusted class'!$B:$B,'Inq6 adjusted group'!$A36,'Inq6 adjusted class'!M:M)</f>
        <v>8.8322935703267866</v>
      </c>
      <c r="K36" s="39">
        <f>SUMIF('Inq6 adjusted class'!$B:$B,'Inq6 adjusted group'!$A36,'Inq6 adjusted class'!N:N)</f>
        <v>0</v>
      </c>
      <c r="L36" s="39">
        <f>SUMIF('Inq6 adjusted class'!$B:$B,'Inq6 adjusted group'!$A36,'Inq6 adjusted class'!O:O)</f>
        <v>673.58776935279502</v>
      </c>
      <c r="M36" s="39">
        <f>SUMIF('Inq6 adjusted class'!$B:$B,'Inq6 adjusted group'!$A36,'Inq6 adjusted class'!P:P)</f>
        <v>3.1971526150644731</v>
      </c>
      <c r="N36" s="39">
        <f>SUMIF('Inq6 adjusted class'!$B:$B,'Inq6 adjusted group'!$A36,'Inq6 adjusted class'!Q:Q)</f>
        <v>58.749265322270041</v>
      </c>
      <c r="O36" s="39">
        <f>SUMIF('Inq6 adjusted class'!$B:$B,'Inq6 adjusted group'!$A36,'Inq6 adjusted class'!R:R)</f>
        <v>0</v>
      </c>
      <c r="P36" s="39">
        <f>SUMIF('Inq6 adjusted class'!$B:$B,'Inq6 adjusted group'!$A36,'Inq6 adjusted class'!S:S)</f>
        <v>0</v>
      </c>
      <c r="Q36" s="39">
        <f>SUMIF('Inq6 adjusted class'!$B:$B,'Inq6 adjusted group'!$A36,'Inq6 adjusted class'!T:T)</f>
        <v>0</v>
      </c>
      <c r="R36" s="39">
        <f>SUMIF('Inq6 adjusted class'!$B:$B,'Inq6 adjusted group'!$A36,'Inq6 adjusted class'!U:U)</f>
        <v>0</v>
      </c>
      <c r="S36" s="39">
        <f>SUMIF('Inq6 adjusted class'!$B:$B,'Inq6 adjusted group'!$A36,'Inq6 adjusted class'!V:V)</f>
        <v>0</v>
      </c>
    </row>
    <row r="37" spans="1:19" x14ac:dyDescent="0.35">
      <c r="A37" s="48" t="s">
        <v>256</v>
      </c>
      <c r="B37" s="39">
        <f>SUMIF('Inq6 adjusted class'!$B:$B,'Inq6 adjusted group'!$A37,'Inq6 adjusted class'!E:E)</f>
        <v>106.48871853950446</v>
      </c>
      <c r="C37" s="39">
        <f>SUMIF('Inq6 adjusted class'!$B:$B,'Inq6 adjusted group'!$A37,'Inq6 adjusted class'!F:F)</f>
        <v>107.0312995453374</v>
      </c>
      <c r="D37" s="39">
        <f>SUMIF('Inq6 adjusted class'!$B:$B,'Inq6 adjusted group'!$A37,'Inq6 adjusted class'!G:G)</f>
        <v>49.90438220859113</v>
      </c>
      <c r="E37" s="39">
        <f>SUMIF('Inq6 adjusted class'!$B:$B,'Inq6 adjusted group'!$A37,'Inq6 adjusted class'!H:H)</f>
        <v>65.711607171709545</v>
      </c>
      <c r="F37" s="39">
        <f>SUMIF('Inq6 adjusted class'!$B:$B,'Inq6 adjusted group'!$A37,'Inq6 adjusted class'!I:I)</f>
        <v>64.583129734745896</v>
      </c>
      <c r="G37" s="39">
        <f>SUMIF('Inq6 adjusted class'!$B:$B,'Inq6 adjusted group'!$A37,'Inq6 adjusted class'!J:J)</f>
        <v>138.21338230684813</v>
      </c>
      <c r="H37" s="39">
        <f>SUMIF('Inq6 adjusted class'!$B:$B,'Inq6 adjusted group'!$A37,'Inq6 adjusted class'!K:K)</f>
        <v>29.480943884514161</v>
      </c>
      <c r="I37" s="39">
        <f>SUMIF('Inq6 adjusted class'!$B:$B,'Inq6 adjusted group'!$A37,'Inq6 adjusted class'!L:L)</f>
        <v>45.71459222172264</v>
      </c>
      <c r="J37" s="39">
        <f>SUMIF('Inq6 adjusted class'!$B:$B,'Inq6 adjusted group'!$A37,'Inq6 adjusted class'!M:M)</f>
        <v>54.596834581065643</v>
      </c>
      <c r="K37" s="39">
        <f>SUMIF('Inq6 adjusted class'!$B:$B,'Inq6 adjusted group'!$A37,'Inq6 adjusted class'!N:N)</f>
        <v>54.572391559612193</v>
      </c>
      <c r="L37" s="39">
        <f>SUMIF('Inq6 adjusted class'!$B:$B,'Inq6 adjusted group'!$A37,'Inq6 adjusted class'!O:O)</f>
        <v>38.689135500381461</v>
      </c>
      <c r="M37" s="39">
        <f>SUMIF('Inq6 adjusted class'!$B:$B,'Inq6 adjusted group'!$A37,'Inq6 adjusted class'!P:P)</f>
        <v>10.657175383548244</v>
      </c>
      <c r="N37" s="39">
        <f>SUMIF('Inq6 adjusted class'!$B:$B,'Inq6 adjusted group'!$A37,'Inq6 adjusted class'!Q:Q)</f>
        <v>70.086842840602856</v>
      </c>
      <c r="O37" s="39">
        <f>SUMIF('Inq6 adjusted class'!$B:$B,'Inq6 adjusted group'!$A37,'Inq6 adjusted class'!R:R)</f>
        <v>54.837543258223945</v>
      </c>
      <c r="P37" s="39">
        <f>SUMIF('Inq6 adjusted class'!$B:$B,'Inq6 adjusted group'!$A37,'Inq6 adjusted class'!S:S)</f>
        <v>14.857382435802997</v>
      </c>
      <c r="Q37" s="39">
        <f>SUMIF('Inq6 adjusted class'!$B:$B,'Inq6 adjusted group'!$A37,'Inq6 adjusted class'!T:T)</f>
        <v>22.134940905077038</v>
      </c>
      <c r="R37" s="39">
        <f>SUMIF('Inq6 adjusted class'!$B:$B,'Inq6 adjusted group'!$A37,'Inq6 adjusted class'!U:U)</f>
        <v>132.68722041248668</v>
      </c>
      <c r="S37" s="39">
        <f>SUMIF('Inq6 adjusted class'!$B:$B,'Inq6 adjusted group'!$A37,'Inq6 adjusted class'!V:V)</f>
        <v>64.723639391391487</v>
      </c>
    </row>
    <row r="38" spans="1:19" x14ac:dyDescent="0.35">
      <c r="A38" s="48" t="s">
        <v>257</v>
      </c>
      <c r="B38" s="39">
        <f>SUMIF('Inq6 adjusted class'!$B:$B,'Inq6 adjusted group'!$A38,'Inq6 adjusted class'!E:E)</f>
        <v>351.27751718720799</v>
      </c>
      <c r="C38" s="39">
        <f>SUMIF('Inq6 adjusted class'!$B:$B,'Inq6 adjusted group'!$A38,'Inq6 adjusted class'!F:F)</f>
        <v>247.76103815860063</v>
      </c>
      <c r="D38" s="39">
        <f>SUMIF('Inq6 adjusted class'!$B:$B,'Inq6 adjusted group'!$A38,'Inq6 adjusted class'!G:G)</f>
        <v>202.5920799289473</v>
      </c>
      <c r="E38" s="39">
        <f>SUMIF('Inq6 adjusted class'!$B:$B,'Inq6 adjusted group'!$A38,'Inq6 adjusted class'!H:H)</f>
        <v>77.574095758995583</v>
      </c>
      <c r="F38" s="39">
        <f>SUMIF('Inq6 adjusted class'!$B:$B,'Inq6 adjusted group'!$A38,'Inq6 adjusted class'!I:I)</f>
        <v>69.762438777136794</v>
      </c>
      <c r="G38" s="39">
        <f>SUMIF('Inq6 adjusted class'!$B:$B,'Inq6 adjusted group'!$A38,'Inq6 adjusted class'!J:J)</f>
        <v>68.023735084899045</v>
      </c>
      <c r="H38" s="39">
        <f>SUMIF('Inq6 adjusted class'!$B:$B,'Inq6 adjusted group'!$A38,'Inq6 adjusted class'!K:K)</f>
        <v>48.032447556901182</v>
      </c>
      <c r="I38" s="39">
        <f>SUMIF('Inq6 adjusted class'!$B:$B,'Inq6 adjusted group'!$A38,'Inq6 adjusted class'!L:L)</f>
        <v>82.796704000449765</v>
      </c>
      <c r="J38" s="39">
        <f>SUMIF('Inq6 adjusted class'!$B:$B,'Inq6 adjusted group'!$A38,'Inq6 adjusted class'!M:M)</f>
        <v>40.231510634416772</v>
      </c>
      <c r="K38" s="39">
        <f>SUMIF('Inq6 adjusted class'!$B:$B,'Inq6 adjusted group'!$A38,'Inq6 adjusted class'!N:N)</f>
        <v>33.599929084948535</v>
      </c>
      <c r="L38" s="39">
        <f>SUMIF('Inq6 adjusted class'!$B:$B,'Inq6 adjusted group'!$A38,'Inq6 adjusted class'!O:O)</f>
        <v>48.609426654325425</v>
      </c>
      <c r="M38" s="39">
        <f>SUMIF('Inq6 adjusted class'!$B:$B,'Inq6 adjusted group'!$A38,'Inq6 adjusted class'!P:P)</f>
        <v>23.445785843806135</v>
      </c>
      <c r="N38" s="39">
        <f>SUMIF('Inq6 adjusted class'!$B:$B,'Inq6 adjusted group'!$A38,'Inq6 adjusted class'!Q:Q)</f>
        <v>60.81064305287601</v>
      </c>
      <c r="O38" s="39">
        <f>SUMIF('Inq6 adjusted class'!$B:$B,'Inq6 adjusted group'!$A38,'Inq6 adjusted class'!R:R)</f>
        <v>26.881148655992128</v>
      </c>
      <c r="P38" s="39">
        <f>SUMIF('Inq6 adjusted class'!$B:$B,'Inq6 adjusted group'!$A38,'Inq6 adjusted class'!S:S)</f>
        <v>4.9524608119343316</v>
      </c>
      <c r="Q38" s="39">
        <f>SUMIF('Inq6 adjusted class'!$B:$B,'Inq6 adjusted group'!$A38,'Inq6 adjusted class'!T:T)</f>
        <v>21.128807227573532</v>
      </c>
      <c r="R38" s="39">
        <f>SUMIF('Inq6 adjusted class'!$B:$B,'Inq6 adjusted group'!$A38,'Inq6 adjusted class'!U:U)</f>
        <v>124.70603422226193</v>
      </c>
      <c r="S38" s="39">
        <f>SUMIF('Inq6 adjusted class'!$B:$B,'Inq6 adjusted group'!$A38,'Inq6 adjusted class'!V:V)</f>
        <v>85.010153230484335</v>
      </c>
    </row>
    <row r="39" spans="1:19" x14ac:dyDescent="0.35">
      <c r="A39" s="48" t="s">
        <v>258</v>
      </c>
      <c r="B39" s="39">
        <f>SUMIF('Inq6 adjusted class'!$B:$B,'Inq6 adjusted group'!$A39,'Inq6 adjusted class'!E:E)</f>
        <v>321.66303387646963</v>
      </c>
      <c r="C39" s="39">
        <f>SUMIF('Inq6 adjusted class'!$B:$B,'Inq6 adjusted group'!$A39,'Inq6 adjusted class'!F:F)</f>
        <v>474.26077275426121</v>
      </c>
      <c r="D39" s="39">
        <f>SUMIF('Inq6 adjusted class'!$B:$B,'Inq6 adjusted group'!$A39,'Inq6 adjusted class'!G:G)</f>
        <v>331.15725047479941</v>
      </c>
      <c r="E39" s="39">
        <f>SUMIF('Inq6 adjusted class'!$B:$B,'Inq6 adjusted group'!$A39,'Inq6 adjusted class'!H:H)</f>
        <v>340.33083548935048</v>
      </c>
      <c r="F39" s="39">
        <f>SUMIF('Inq6 adjusted class'!$B:$B,'Inq6 adjusted group'!$A39,'Inq6 adjusted class'!I:I)</f>
        <v>267.74464089801819</v>
      </c>
      <c r="G39" s="39">
        <f>SUMIF('Inq6 adjusted class'!$B:$B,'Inq6 adjusted group'!$A39,'Inq6 adjusted class'!J:J)</f>
        <v>259.7577027040428</v>
      </c>
      <c r="H39" s="39">
        <f>SUMIF('Inq6 adjusted class'!$B:$B,'Inq6 adjusted group'!$A39,'Inq6 adjusted class'!K:K)</f>
        <v>259.58370803632334</v>
      </c>
      <c r="I39" s="39">
        <f>SUMIF('Inq6 adjusted class'!$B:$B,'Inq6 adjusted group'!$A39,'Inq6 adjusted class'!L:L)</f>
        <v>293.57256761774312</v>
      </c>
      <c r="J39" s="39">
        <f>SUMIF('Inq6 adjusted class'!$B:$B,'Inq6 adjusted group'!$A39,'Inq6 adjusted class'!M:M)</f>
        <v>253.53929571040416</v>
      </c>
      <c r="K39" s="39">
        <f>SUMIF('Inq6 adjusted class'!$B:$B,'Inq6 adjusted group'!$A39,'Inq6 adjusted class'!N:N)</f>
        <v>288.78202412836629</v>
      </c>
      <c r="L39" s="39">
        <f>SUMIF('Inq6 adjusted class'!$B:$B,'Inq6 adjusted group'!$A39,'Inq6 adjusted class'!O:O)</f>
        <v>310.50511311844605</v>
      </c>
      <c r="M39" s="39">
        <f>SUMIF('Inq6 adjusted class'!$B:$B,'Inq6 adjusted group'!$A39,'Inq6 adjusted class'!P:P)</f>
        <v>236.58929351477101</v>
      </c>
      <c r="N39" s="39">
        <f>SUMIF('Inq6 adjusted class'!$B:$B,'Inq6 adjusted group'!$A39,'Inq6 adjusted class'!Q:Q)</f>
        <v>694.68429521421069</v>
      </c>
      <c r="O39" s="39">
        <f>SUMIF('Inq6 adjusted class'!$B:$B,'Inq6 adjusted group'!$A39,'Inq6 adjusted class'!R:R)</f>
        <v>483.86067580785829</v>
      </c>
      <c r="P39" s="39">
        <f>SUMIF('Inq6 adjusted class'!$B:$B,'Inq6 adjusted group'!$A39,'Inq6 adjusted class'!S:S)</f>
        <v>131.73545759745323</v>
      </c>
      <c r="Q39" s="39">
        <f>SUMIF('Inq6 adjusted class'!$B:$B,'Inq6 adjusted group'!$A39,'Inq6 adjusted class'!T:T)</f>
        <v>329.00571254364507</v>
      </c>
      <c r="R39" s="39">
        <f>SUMIF('Inq6 adjusted class'!$B:$B,'Inq6 adjusted group'!$A39,'Inq6 adjusted class'!U:U)</f>
        <v>1286.966273173743</v>
      </c>
      <c r="S39" s="39">
        <f>SUMIF('Inq6 adjusted class'!$B:$B,'Inq6 adjusted group'!$A39,'Inq6 adjusted class'!V:V)</f>
        <v>632.74602688599134</v>
      </c>
    </row>
    <row r="40" spans="1:19" x14ac:dyDescent="0.35">
      <c r="A40" s="48" t="s">
        <v>259</v>
      </c>
      <c r="B40" s="39">
        <f>SUMIF('Inq6 adjusted class'!$B:$B,'Inq6 adjusted group'!$A40,'Inq6 adjusted class'!E:E)</f>
        <v>1367.2149380891124</v>
      </c>
      <c r="C40" s="39">
        <f>SUMIF('Inq6 adjusted class'!$B:$B,'Inq6 adjusted group'!$A40,'Inq6 adjusted class'!F:F)</f>
        <v>1389.1380471749601</v>
      </c>
      <c r="D40" s="39">
        <f>SUMIF('Inq6 adjusted class'!$B:$B,'Inq6 adjusted group'!$A40,'Inq6 adjusted class'!G:G)</f>
        <v>1283.9020301821017</v>
      </c>
      <c r="E40" s="39">
        <f>SUMIF('Inq6 adjusted class'!$B:$B,'Inq6 adjusted group'!$A40,'Inq6 adjusted class'!H:H)</f>
        <v>1322.909076410747</v>
      </c>
      <c r="F40" s="39">
        <f>SUMIF('Inq6 adjusted class'!$B:$B,'Inq6 adjusted group'!$A40,'Inq6 adjusted class'!I:I)</f>
        <v>1055.0578245848451</v>
      </c>
      <c r="G40" s="39">
        <f>SUMIF('Inq6 adjusted class'!$B:$B,'Inq6 adjusted group'!$A40,'Inq6 adjusted class'!J:J)</f>
        <v>1059.6691699090188</v>
      </c>
      <c r="H40" s="39">
        <f>SUMIF('Inq6 adjusted class'!$B:$B,'Inq6 adjusted group'!$A40,'Inq6 adjusted class'!K:K)</f>
        <v>944.1756248435421</v>
      </c>
      <c r="I40" s="39">
        <f>SUMIF('Inq6 adjusted class'!$B:$B,'Inq6 adjusted group'!$A40,'Inq6 adjusted class'!L:L)</f>
        <v>980.06884304327104</v>
      </c>
      <c r="J40" s="39">
        <f>SUMIF('Inq6 adjusted class'!$B:$B,'Inq6 adjusted group'!$A40,'Inq6 adjusted class'!M:M)</f>
        <v>864.32644476159112</v>
      </c>
      <c r="K40" s="39">
        <f>SUMIF('Inq6 adjusted class'!$B:$B,'Inq6 adjusted group'!$A40,'Inq6 adjusted class'!N:N)</f>
        <v>859.74836553239254</v>
      </c>
      <c r="L40" s="39">
        <f>SUMIF('Inq6 adjusted class'!$B:$B,'Inq6 adjusted group'!$A40,'Inq6 adjusted class'!O:O)</f>
        <v>1141.1734189884919</v>
      </c>
      <c r="M40" s="39">
        <f>SUMIF('Inq6 adjusted class'!$B:$B,'Inq6 adjusted group'!$A40,'Inq6 adjusted class'!P:P)</f>
        <v>985.78872297821295</v>
      </c>
      <c r="N40" s="39">
        <f>SUMIF('Inq6 adjusted class'!$B:$B,'Inq6 adjusted group'!$A40,'Inq6 adjusted class'!Q:Q)</f>
        <v>1830.503424778098</v>
      </c>
      <c r="O40" s="39">
        <f>SUMIF('Inq6 adjusted class'!$B:$B,'Inq6 adjusted group'!$A40,'Inq6 adjusted class'!R:R)</f>
        <v>1318.2515300898538</v>
      </c>
      <c r="P40" s="39">
        <f>SUMIF('Inq6 adjusted class'!$B:$B,'Inq6 adjusted group'!$A40,'Inq6 adjusted class'!S:S)</f>
        <v>490.29362038149884</v>
      </c>
      <c r="Q40" s="39">
        <f>SUMIF('Inq6 adjusted class'!$B:$B,'Inq6 adjusted group'!$A40,'Inq6 adjusted class'!T:T)</f>
        <v>920.61231491570391</v>
      </c>
      <c r="R40" s="39">
        <f>SUMIF('Inq6 adjusted class'!$B:$B,'Inq6 adjusted group'!$A40,'Inq6 adjusted class'!U:U)</f>
        <v>3105.6790762712108</v>
      </c>
      <c r="S40" s="39">
        <f>SUMIF('Inq6 adjusted class'!$B:$B,'Inq6 adjusted group'!$A40,'Inq6 adjusted class'!V:V)</f>
        <v>1449.0367027923469</v>
      </c>
    </row>
    <row r="41" spans="1:19" x14ac:dyDescent="0.35">
      <c r="A41" s="48" t="s">
        <v>260</v>
      </c>
      <c r="B41" s="39">
        <f>SUMIF('Inq6 adjusted class'!$B:$B,'Inq6 adjusted group'!$A41,'Inq6 adjusted class'!E:E)</f>
        <v>28887.549559805666</v>
      </c>
      <c r="C41" s="39">
        <f>SUMIF('Inq6 adjusted class'!$B:$B,'Inq6 adjusted group'!$A41,'Inq6 adjusted class'!F:F)</f>
        <v>26400.86947514605</v>
      </c>
      <c r="D41" s="39">
        <f>SUMIF('Inq6 adjusted class'!$B:$B,'Inq6 adjusted group'!$A41,'Inq6 adjusted class'!G:G)</f>
        <v>23485.173061686015</v>
      </c>
      <c r="E41" s="39">
        <f>SUMIF('Inq6 adjusted class'!$B:$B,'Inq6 adjusted group'!$A41,'Inq6 adjusted class'!H:H)</f>
        <v>19754.119268061448</v>
      </c>
      <c r="F41" s="39">
        <f>SUMIF('Inq6 adjusted class'!$B:$B,'Inq6 adjusted group'!$A41,'Inq6 adjusted class'!I:I)</f>
        <v>16135.441601148528</v>
      </c>
      <c r="G41" s="39">
        <f>SUMIF('Inq6 adjusted class'!$B:$B,'Inq6 adjusted group'!$A41,'Inq6 adjusted class'!J:J)</f>
        <v>14665.652983053162</v>
      </c>
      <c r="H41" s="39">
        <f>SUMIF('Inq6 adjusted class'!$B:$B,'Inq6 adjusted group'!$A41,'Inq6 adjusted class'!K:K)</f>
        <v>13529.454559921647</v>
      </c>
      <c r="I41" s="39">
        <f>SUMIF('Inq6 adjusted class'!$B:$B,'Inq6 adjusted group'!$A41,'Inq6 adjusted class'!L:L)</f>
        <v>13017.020916267767</v>
      </c>
      <c r="J41" s="39">
        <f>SUMIF('Inq6 adjusted class'!$B:$B,'Inq6 adjusted group'!$A41,'Inq6 adjusted class'!M:M)</f>
        <v>11290.618057609543</v>
      </c>
      <c r="K41" s="39">
        <f>SUMIF('Inq6 adjusted class'!$B:$B,'Inq6 adjusted group'!$A41,'Inq6 adjusted class'!N:N)</f>
        <v>9828.3452149889927</v>
      </c>
      <c r="L41" s="39">
        <f>SUMIF('Inq6 adjusted class'!$B:$B,'Inq6 adjusted group'!$A41,'Inq6 adjusted class'!O:O)</f>
        <v>10162.422358279488</v>
      </c>
      <c r="M41" s="39">
        <f>SUMIF('Inq6 adjusted class'!$B:$B,'Inq6 adjusted group'!$A41,'Inq6 adjusted class'!P:P)</f>
        <v>7054.5207982172124</v>
      </c>
      <c r="N41" s="39">
        <f>SUMIF('Inq6 adjusted class'!$B:$B,'Inq6 adjusted group'!$A41,'Inq6 adjusted class'!Q:Q)</f>
        <v>5581.0718346070244</v>
      </c>
      <c r="O41" s="39">
        <f>SUMIF('Inq6 adjusted class'!$B:$B,'Inq6 adjusted group'!$A41,'Inq6 adjusted class'!R:R)</f>
        <v>2972.7896434567529</v>
      </c>
      <c r="P41" s="39">
        <f>SUMIF('Inq6 adjusted class'!$B:$B,'Inq6 adjusted group'!$A41,'Inq6 adjusted class'!S:S)</f>
        <v>6105.0251134941063</v>
      </c>
      <c r="Q41" s="39">
        <f>SUMIF('Inq6 adjusted class'!$B:$B,'Inq6 adjusted group'!$A41,'Inq6 adjusted class'!T:T)</f>
        <v>4114.9963989232201</v>
      </c>
      <c r="R41" s="39">
        <f>SUMIF('Inq6 adjusted class'!$B:$B,'Inq6 adjusted group'!$A41,'Inq6 adjusted class'!U:U)</f>
        <v>7980.1936314824161</v>
      </c>
      <c r="S41" s="39">
        <f>SUMIF('Inq6 adjusted class'!$B:$B,'Inq6 adjusted group'!$A41,'Inq6 adjusted class'!V:V)</f>
        <v>10315.854108191546</v>
      </c>
    </row>
    <row r="42" spans="1:19" x14ac:dyDescent="0.35">
      <c r="A42" s="48" t="s">
        <v>261</v>
      </c>
      <c r="B42" s="39">
        <f>SUMIF('Inq6 adjusted class'!$B:$B,'Inq6 adjusted group'!$A42,'Inq6 adjusted class'!E:E)</f>
        <v>183.93922001953126</v>
      </c>
      <c r="C42" s="39">
        <f>SUMIF('Inq6 adjusted class'!$B:$B,'Inq6 adjusted group'!$A42,'Inq6 adjusted class'!F:F)</f>
        <v>73.180252193043316</v>
      </c>
      <c r="D42" s="39">
        <f>SUMIF('Inq6 adjusted class'!$B:$B,'Inq6 adjusted group'!$A42,'Inq6 adjusted class'!G:G)</f>
        <v>150.62294698977206</v>
      </c>
      <c r="E42" s="39">
        <f>SUMIF('Inq6 adjusted class'!$B:$B,'Inq6 adjusted group'!$A42,'Inq6 adjusted class'!H:H)</f>
        <v>145.22452888101878</v>
      </c>
      <c r="F42" s="39">
        <f>SUMIF('Inq6 adjusted class'!$B:$B,'Inq6 adjusted group'!$A42,'Inq6 adjusted class'!I:I)</f>
        <v>43.219347597639633</v>
      </c>
      <c r="G42" s="39">
        <f>SUMIF('Inq6 adjusted class'!$B:$B,'Inq6 adjusted group'!$A42,'Inq6 adjusted class'!J:J)</f>
        <v>77.094317850087521</v>
      </c>
      <c r="H42" s="39">
        <f>SUMIF('Inq6 adjusted class'!$B:$B,'Inq6 adjusted group'!$A42,'Inq6 adjusted class'!K:K)</f>
        <v>28.720827080257834</v>
      </c>
      <c r="I42" s="39">
        <f>SUMIF('Inq6 adjusted class'!$B:$B,'Inq6 adjusted group'!$A42,'Inq6 adjusted class'!L:L)</f>
        <v>41.826649618086712</v>
      </c>
      <c r="J42" s="39">
        <f>SUMIF('Inq6 adjusted class'!$B:$B,'Inq6 adjusted group'!$A42,'Inq6 adjusted class'!M:M)</f>
        <v>70.152174714142731</v>
      </c>
      <c r="K42" s="39">
        <f>SUMIF('Inq6 adjusted class'!$B:$B,'Inq6 adjusted group'!$A42,'Inq6 adjusted class'!N:N)</f>
        <v>73.522923321079745</v>
      </c>
      <c r="L42" s="39">
        <f>SUMIF('Inq6 adjusted class'!$B:$B,'Inq6 adjusted group'!$A42,'Inq6 adjusted class'!O:O)</f>
        <v>27.537275361820004</v>
      </c>
      <c r="M42" s="39">
        <f>SUMIF('Inq6 adjusted class'!$B:$B,'Inq6 adjusted group'!$A42,'Inq6 adjusted class'!P:P)</f>
        <v>29.748024867246929</v>
      </c>
      <c r="N42" s="39">
        <f>SUMIF('Inq6 adjusted class'!$B:$B,'Inq6 adjusted group'!$A42,'Inq6 adjusted class'!Q:Q)</f>
        <v>25.573553877040979</v>
      </c>
      <c r="O42" s="39">
        <f>SUMIF('Inq6 adjusted class'!$B:$B,'Inq6 adjusted group'!$A42,'Inq6 adjusted class'!R:R)</f>
        <v>4.4465180946639951</v>
      </c>
      <c r="P42" s="39">
        <f>SUMIF('Inq6 adjusted class'!$B:$B,'Inq6 adjusted group'!$A42,'Inq6 adjusted class'!S:S)</f>
        <v>9.2160709935029157</v>
      </c>
      <c r="Q42" s="39">
        <f>SUMIF('Inq6 adjusted class'!$B:$B,'Inq6 adjusted group'!$A42,'Inq6 adjusted class'!T:T)</f>
        <v>5.2008933610907189</v>
      </c>
      <c r="R42" s="39">
        <f>SUMIF('Inq6 adjusted class'!$B:$B,'Inq6 adjusted group'!$A42,'Inq6 adjusted class'!U:U)</f>
        <v>11.345467585058266</v>
      </c>
      <c r="S42" s="39">
        <f>SUMIF('Inq6 adjusted class'!$B:$B,'Inq6 adjusted group'!$A42,'Inq6 adjusted class'!V:V)</f>
        <v>13.981971780291698</v>
      </c>
    </row>
    <row r="43" spans="1:19" x14ac:dyDescent="0.35">
      <c r="A43" s="48" t="s">
        <v>262</v>
      </c>
      <c r="B43" s="39">
        <f>SUMIF('Inq6 adjusted class'!$B:$B,'Inq6 adjusted group'!$A43,'Inq6 adjusted class'!E:E)</f>
        <v>403.67858740501435</v>
      </c>
      <c r="C43" s="39">
        <f>SUMIF('Inq6 adjusted class'!$B:$B,'Inq6 adjusted group'!$A43,'Inq6 adjusted class'!F:F)</f>
        <v>338.73689268308362</v>
      </c>
      <c r="D43" s="39">
        <f>SUMIF('Inq6 adjusted class'!$B:$B,'Inq6 adjusted group'!$A43,'Inq6 adjusted class'!G:G)</f>
        <v>239.23538212275486</v>
      </c>
      <c r="E43" s="39">
        <f>SUMIF('Inq6 adjusted class'!$B:$B,'Inq6 adjusted group'!$A43,'Inq6 adjusted class'!H:H)</f>
        <v>155.56845576933222</v>
      </c>
      <c r="F43" s="39">
        <f>SUMIF('Inq6 adjusted class'!$B:$B,'Inq6 adjusted group'!$A43,'Inq6 adjusted class'!I:I)</f>
        <v>155.28070319568567</v>
      </c>
      <c r="G43" s="39">
        <f>SUMIF('Inq6 adjusted class'!$B:$B,'Inq6 adjusted group'!$A43,'Inq6 adjusted class'!J:J)</f>
        <v>117.90477360249027</v>
      </c>
      <c r="H43" s="39">
        <f>SUMIF('Inq6 adjusted class'!$B:$B,'Inq6 adjusted group'!$A43,'Inq6 adjusted class'!K:K)</f>
        <v>46.883329984687421</v>
      </c>
      <c r="I43" s="39">
        <f>SUMIF('Inq6 adjusted class'!$B:$B,'Inq6 adjusted group'!$A43,'Inq6 adjusted class'!L:L)</f>
        <v>70.847611704876954</v>
      </c>
      <c r="J43" s="39">
        <f>SUMIF('Inq6 adjusted class'!$B:$B,'Inq6 adjusted group'!$A43,'Inq6 adjusted class'!M:M)</f>
        <v>79.413660101631464</v>
      </c>
      <c r="K43" s="39">
        <f>SUMIF('Inq6 adjusted class'!$B:$B,'Inq6 adjusted group'!$A43,'Inq6 adjusted class'!N:N)</f>
        <v>99.210581626763741</v>
      </c>
      <c r="L43" s="39">
        <f>SUMIF('Inq6 adjusted class'!$B:$B,'Inq6 adjusted group'!$A43,'Inq6 adjusted class'!O:O)</f>
        <v>58.598367718972931</v>
      </c>
      <c r="M43" s="39">
        <f>SUMIF('Inq6 adjusted class'!$B:$B,'Inq6 adjusted group'!$A43,'Inq6 adjusted class'!P:P)</f>
        <v>41.867590553903085</v>
      </c>
      <c r="N43" s="39">
        <f>SUMIF('Inq6 adjusted class'!$B:$B,'Inq6 adjusted group'!$A43,'Inq6 adjusted class'!Q:Q)</f>
        <v>41.557025050191598</v>
      </c>
      <c r="O43" s="39">
        <f>SUMIF('Inq6 adjusted class'!$B:$B,'Inq6 adjusted group'!$A43,'Inq6 adjusted class'!R:R)</f>
        <v>23.344219996985977</v>
      </c>
      <c r="P43" s="39">
        <f>SUMIF('Inq6 adjusted class'!$B:$B,'Inq6 adjusted group'!$A43,'Inq6 adjusted class'!S:S)</f>
        <v>50.176386520182533</v>
      </c>
      <c r="Q43" s="39">
        <f>SUMIF('Inq6 adjusted class'!$B:$B,'Inq6 adjusted group'!$A43,'Inq6 adjusted class'!T:T)</f>
        <v>33.285717510980604</v>
      </c>
      <c r="R43" s="39">
        <f>SUMIF('Inq6 adjusted class'!$B:$B,'Inq6 adjusted group'!$A43,'Inq6 adjusted class'!U:U)</f>
        <v>141.30264174118022</v>
      </c>
      <c r="S43" s="39">
        <f>SUMIF('Inq6 adjusted class'!$B:$B,'Inq6 adjusted group'!$A43,'Inq6 adjusted class'!V:V)</f>
        <v>89.884104301875198</v>
      </c>
    </row>
    <row r="44" spans="1:19" x14ac:dyDescent="0.35">
      <c r="A44" s="48" t="s">
        <v>263</v>
      </c>
      <c r="B44" s="39">
        <f>SUMIF('Inq6 adjusted class'!$B:$B,'Inq6 adjusted group'!$A44,'Inq6 adjusted class'!E:E)</f>
        <v>3029.0352059974866</v>
      </c>
      <c r="C44" s="39">
        <f>SUMIF('Inq6 adjusted class'!$B:$B,'Inq6 adjusted group'!$A44,'Inq6 adjusted class'!F:F)</f>
        <v>3004.1913715494152</v>
      </c>
      <c r="D44" s="39">
        <f>SUMIF('Inq6 adjusted class'!$B:$B,'Inq6 adjusted group'!$A44,'Inq6 adjusted class'!G:G)</f>
        <v>2716.8541142478143</v>
      </c>
      <c r="E44" s="39">
        <f>SUMIF('Inq6 adjusted class'!$B:$B,'Inq6 adjusted group'!$A44,'Inq6 adjusted class'!H:H)</f>
        <v>1917.0445349347835</v>
      </c>
      <c r="F44" s="39">
        <f>SUMIF('Inq6 adjusted class'!$B:$B,'Inq6 adjusted group'!$A44,'Inq6 adjusted class'!I:I)</f>
        <v>1567.5426926518946</v>
      </c>
      <c r="G44" s="39">
        <f>SUMIF('Inq6 adjusted class'!$B:$B,'Inq6 adjusted group'!$A44,'Inq6 adjusted class'!J:J)</f>
        <v>1441.0961693299143</v>
      </c>
      <c r="H44" s="39">
        <f>SUMIF('Inq6 adjusted class'!$B:$B,'Inq6 adjusted group'!$A44,'Inq6 adjusted class'!K:K)</f>
        <v>1262.3965950280481</v>
      </c>
      <c r="I44" s="39">
        <f>SUMIF('Inq6 adjusted class'!$B:$B,'Inq6 adjusted group'!$A44,'Inq6 adjusted class'!L:L)</f>
        <v>1323.2038358595614</v>
      </c>
      <c r="J44" s="39">
        <f>SUMIF('Inq6 adjusted class'!$B:$B,'Inq6 adjusted group'!$A44,'Inq6 adjusted class'!M:M)</f>
        <v>946.77829699841948</v>
      </c>
      <c r="K44" s="39">
        <f>SUMIF('Inq6 adjusted class'!$B:$B,'Inq6 adjusted group'!$A44,'Inq6 adjusted class'!N:N)</f>
        <v>597.19160619873776</v>
      </c>
      <c r="L44" s="39">
        <f>SUMIF('Inq6 adjusted class'!$B:$B,'Inq6 adjusted group'!$A44,'Inq6 adjusted class'!O:O)</f>
        <v>555.05458086098099</v>
      </c>
      <c r="M44" s="39">
        <f>SUMIF('Inq6 adjusted class'!$B:$B,'Inq6 adjusted group'!$A44,'Inq6 adjusted class'!P:P)</f>
        <v>203.66048788167555</v>
      </c>
      <c r="N44" s="39">
        <f>SUMIF('Inq6 adjusted class'!$B:$B,'Inq6 adjusted group'!$A44,'Inq6 adjusted class'!Q:Q)</f>
        <v>203.0581929058564</v>
      </c>
      <c r="O44" s="39">
        <f>SUMIF('Inq6 adjusted class'!$B:$B,'Inq6 adjusted group'!$A44,'Inq6 adjusted class'!R:R)</f>
        <v>755.19704280121618</v>
      </c>
      <c r="P44" s="39">
        <f>SUMIF('Inq6 adjusted class'!$B:$B,'Inq6 adjusted group'!$A44,'Inq6 adjusted class'!S:S)</f>
        <v>374.66679448732503</v>
      </c>
      <c r="Q44" s="39">
        <f>SUMIF('Inq6 adjusted class'!$B:$B,'Inq6 adjusted group'!$A44,'Inq6 adjusted class'!T:T)</f>
        <v>64.421670115303286</v>
      </c>
      <c r="R44" s="39">
        <f>SUMIF('Inq6 adjusted class'!$B:$B,'Inq6 adjusted group'!$A44,'Inq6 adjusted class'!U:U)</f>
        <v>184.75586833404628</v>
      </c>
      <c r="S44" s="39">
        <f>SUMIF('Inq6 adjusted class'!$B:$B,'Inq6 adjusted group'!$A44,'Inq6 adjusted class'!V:V)</f>
        <v>134.17455896478165</v>
      </c>
    </row>
    <row r="45" spans="1:19" x14ac:dyDescent="0.35">
      <c r="A45" s="48" t="s">
        <v>264</v>
      </c>
      <c r="B45" s="39">
        <f>SUMIF('Inq6 adjusted class'!$B:$B,'Inq6 adjusted group'!$A45,'Inq6 adjusted class'!E:E)</f>
        <v>2864.9678562510176</v>
      </c>
      <c r="C45" s="39">
        <f>SUMIF('Inq6 adjusted class'!$B:$B,'Inq6 adjusted group'!$A45,'Inq6 adjusted class'!F:F)</f>
        <v>1986.9864598784197</v>
      </c>
      <c r="D45" s="39">
        <f>SUMIF('Inq6 adjusted class'!$B:$B,'Inq6 adjusted group'!$A45,'Inq6 adjusted class'!G:G)</f>
        <v>1810.6049373062717</v>
      </c>
      <c r="E45" s="39">
        <f>SUMIF('Inq6 adjusted class'!$B:$B,'Inq6 adjusted group'!$A45,'Inq6 adjusted class'!H:H)</f>
        <v>1169.6472453357333</v>
      </c>
      <c r="F45" s="39">
        <f>SUMIF('Inq6 adjusted class'!$B:$B,'Inq6 adjusted group'!$A45,'Inq6 adjusted class'!I:I)</f>
        <v>1274.5766242216991</v>
      </c>
      <c r="G45" s="39">
        <f>SUMIF('Inq6 adjusted class'!$B:$B,'Inq6 adjusted group'!$A45,'Inq6 adjusted class'!J:J)</f>
        <v>859.83962505390377</v>
      </c>
      <c r="H45" s="39">
        <f>SUMIF('Inq6 adjusted class'!$B:$B,'Inq6 adjusted group'!$A45,'Inq6 adjusted class'!K:K)</f>
        <v>961.63989054777801</v>
      </c>
      <c r="I45" s="39">
        <f>SUMIF('Inq6 adjusted class'!$B:$B,'Inq6 adjusted group'!$A45,'Inq6 adjusted class'!L:L)</f>
        <v>909.87155809471926</v>
      </c>
      <c r="J45" s="39">
        <f>SUMIF('Inq6 adjusted class'!$B:$B,'Inq6 adjusted group'!$A45,'Inq6 adjusted class'!M:M)</f>
        <v>847.15092364147722</v>
      </c>
      <c r="K45" s="39">
        <f>SUMIF('Inq6 adjusted class'!$B:$B,'Inq6 adjusted group'!$A45,'Inq6 adjusted class'!N:N)</f>
        <v>458.8822505585631</v>
      </c>
      <c r="L45" s="39">
        <f>SUMIF('Inq6 adjusted class'!$B:$B,'Inq6 adjusted group'!$A45,'Inq6 adjusted class'!O:O)</f>
        <v>500.7444569444155</v>
      </c>
      <c r="M45" s="39">
        <f>SUMIF('Inq6 adjusted class'!$B:$B,'Inq6 adjusted group'!$A45,'Inq6 adjusted class'!P:P)</f>
        <v>340.25367976360394</v>
      </c>
      <c r="N45" s="39">
        <f>SUMIF('Inq6 adjusted class'!$B:$B,'Inq6 adjusted group'!$A45,'Inq6 adjusted class'!Q:Q)</f>
        <v>224.50570654523727</v>
      </c>
      <c r="O45" s="39">
        <f>SUMIF('Inq6 adjusted class'!$B:$B,'Inq6 adjusted group'!$A45,'Inq6 adjusted class'!R:R)</f>
        <v>488.7420423350232</v>
      </c>
      <c r="P45" s="39">
        <f>SUMIF('Inq6 adjusted class'!$B:$B,'Inq6 adjusted group'!$A45,'Inq6 adjusted class'!S:S)</f>
        <v>380.27172379341704</v>
      </c>
      <c r="Q45" s="39">
        <f>SUMIF('Inq6 adjusted class'!$B:$B,'Inq6 adjusted group'!$A45,'Inq6 adjusted class'!T:T)</f>
        <v>234.16782857730396</v>
      </c>
      <c r="R45" s="39">
        <f>SUMIF('Inq6 adjusted class'!$B:$B,'Inq6 adjusted group'!$A45,'Inq6 adjusted class'!U:U)</f>
        <v>231.20065588946386</v>
      </c>
      <c r="S45" s="39">
        <f>SUMIF('Inq6 adjusted class'!$B:$B,'Inq6 adjusted group'!$A45,'Inq6 adjusted class'!V:V)</f>
        <v>269.03070116438005</v>
      </c>
    </row>
    <row r="46" spans="1:19" x14ac:dyDescent="0.35">
      <c r="A46" s="48" t="s">
        <v>265</v>
      </c>
      <c r="B46" s="39">
        <f>SUMIF('Inq6 adjusted class'!$B:$B,'Inq6 adjusted group'!$A46,'Inq6 adjusted class'!E:E)</f>
        <v>573.6564156098591</v>
      </c>
      <c r="C46" s="39">
        <f>SUMIF('Inq6 adjusted class'!$B:$B,'Inq6 adjusted group'!$A46,'Inq6 adjusted class'!F:F)</f>
        <v>415.81873007756241</v>
      </c>
      <c r="D46" s="39">
        <f>SUMIF('Inq6 adjusted class'!$B:$B,'Inq6 adjusted group'!$A46,'Inq6 adjusted class'!G:G)</f>
        <v>396.42648923128525</v>
      </c>
      <c r="E46" s="39">
        <f>SUMIF('Inq6 adjusted class'!$B:$B,'Inq6 adjusted group'!$A46,'Inq6 adjusted class'!H:H)</f>
        <v>478.81961412984731</v>
      </c>
      <c r="F46" s="39">
        <f>SUMIF('Inq6 adjusted class'!$B:$B,'Inq6 adjusted group'!$A46,'Inq6 adjusted class'!I:I)</f>
        <v>402.14288586472503</v>
      </c>
      <c r="G46" s="39">
        <f>SUMIF('Inq6 adjusted class'!$B:$B,'Inq6 adjusted group'!$A46,'Inq6 adjusted class'!J:J)</f>
        <v>439.54251208962779</v>
      </c>
      <c r="H46" s="39">
        <f>SUMIF('Inq6 adjusted class'!$B:$B,'Inq6 adjusted group'!$A46,'Inq6 adjusted class'!K:K)</f>
        <v>373.26255618638083</v>
      </c>
      <c r="I46" s="39">
        <f>SUMIF('Inq6 adjusted class'!$B:$B,'Inq6 adjusted group'!$A46,'Inq6 adjusted class'!L:L)</f>
        <v>348.72086338087945</v>
      </c>
      <c r="J46" s="39">
        <f>SUMIF('Inq6 adjusted class'!$B:$B,'Inq6 adjusted group'!$A46,'Inq6 adjusted class'!M:M)</f>
        <v>263.69624739663436</v>
      </c>
      <c r="K46" s="39">
        <f>SUMIF('Inq6 adjusted class'!$B:$B,'Inq6 adjusted group'!$A46,'Inq6 adjusted class'!N:N)</f>
        <v>317.5114372167688</v>
      </c>
      <c r="L46" s="39">
        <f>SUMIF('Inq6 adjusted class'!$B:$B,'Inq6 adjusted group'!$A46,'Inq6 adjusted class'!O:O)</f>
        <v>263.16190745075664</v>
      </c>
      <c r="M46" s="39">
        <f>SUMIF('Inq6 adjusted class'!$B:$B,'Inq6 adjusted group'!$A46,'Inq6 adjusted class'!P:P)</f>
        <v>111.76259098082889</v>
      </c>
      <c r="N46" s="39">
        <f>SUMIF('Inq6 adjusted class'!$B:$B,'Inq6 adjusted group'!$A46,'Inq6 adjusted class'!Q:Q)</f>
        <v>31.610965541852451</v>
      </c>
      <c r="O46" s="39">
        <f>SUMIF('Inq6 adjusted class'!$B:$B,'Inq6 adjusted group'!$A46,'Inq6 adjusted class'!R:R)</f>
        <v>34.041310853861603</v>
      </c>
      <c r="P46" s="39">
        <f>SUMIF('Inq6 adjusted class'!$B:$B,'Inq6 adjusted group'!$A46,'Inq6 adjusted class'!S:S)</f>
        <v>61.736225852286189</v>
      </c>
      <c r="Q46" s="39">
        <f>SUMIF('Inq6 adjusted class'!$B:$B,'Inq6 adjusted group'!$A46,'Inq6 adjusted class'!T:T)</f>
        <v>90.582762572119961</v>
      </c>
      <c r="R46" s="39">
        <f>SUMIF('Inq6 adjusted class'!$B:$B,'Inq6 adjusted group'!$A46,'Inq6 adjusted class'!U:U)</f>
        <v>35.532718835560466</v>
      </c>
      <c r="S46" s="39">
        <f>SUMIF('Inq6 adjusted class'!$B:$B,'Inq6 adjusted group'!$A46,'Inq6 adjusted class'!V:V)</f>
        <v>59.25544985538491</v>
      </c>
    </row>
    <row r="47" spans="1:19" x14ac:dyDescent="0.35">
      <c r="A47" s="48" t="s">
        <v>266</v>
      </c>
      <c r="B47" s="39">
        <f>SUMIF('Inq6 adjusted class'!$B:$B,'Inq6 adjusted group'!$A47,'Inq6 adjusted class'!E:E)</f>
        <v>3906.9332544362719</v>
      </c>
      <c r="C47" s="39">
        <f>SUMIF('Inq6 adjusted class'!$B:$B,'Inq6 adjusted group'!$A47,'Inq6 adjusted class'!F:F)</f>
        <v>4038.8445410826048</v>
      </c>
      <c r="D47" s="39">
        <f>SUMIF('Inq6 adjusted class'!$B:$B,'Inq6 adjusted group'!$A47,'Inq6 adjusted class'!G:G)</f>
        <v>3889.8325454966362</v>
      </c>
      <c r="E47" s="39">
        <f>SUMIF('Inq6 adjusted class'!$B:$B,'Inq6 adjusted group'!$A47,'Inq6 adjusted class'!H:H)</f>
        <v>4251.6030669567608</v>
      </c>
      <c r="F47" s="39">
        <f>SUMIF('Inq6 adjusted class'!$B:$B,'Inq6 adjusted group'!$A47,'Inq6 adjusted class'!I:I)</f>
        <v>3796.3798519967208</v>
      </c>
      <c r="G47" s="39">
        <f>SUMIF('Inq6 adjusted class'!$B:$B,'Inq6 adjusted group'!$A47,'Inq6 adjusted class'!J:J)</f>
        <v>3758.6311033680977</v>
      </c>
      <c r="H47" s="39">
        <f>SUMIF('Inq6 adjusted class'!$B:$B,'Inq6 adjusted group'!$A47,'Inq6 adjusted class'!K:K)</f>
        <v>3670.547741374925</v>
      </c>
      <c r="I47" s="39">
        <f>SUMIF('Inq6 adjusted class'!$B:$B,'Inq6 adjusted group'!$A47,'Inq6 adjusted class'!L:L)</f>
        <v>3468.3373588203895</v>
      </c>
      <c r="J47" s="39">
        <f>SUMIF('Inq6 adjusted class'!$B:$B,'Inq6 adjusted group'!$A47,'Inq6 adjusted class'!M:M)</f>
        <v>3212.1647021841518</v>
      </c>
      <c r="K47" s="39">
        <f>SUMIF('Inq6 adjusted class'!$B:$B,'Inq6 adjusted group'!$A47,'Inq6 adjusted class'!N:N)</f>
        <v>3206.2782538997826</v>
      </c>
      <c r="L47" s="39">
        <f>SUMIF('Inq6 adjusted class'!$B:$B,'Inq6 adjusted group'!$A47,'Inq6 adjusted class'!O:O)</f>
        <v>2810.9387063363238</v>
      </c>
      <c r="M47" s="39">
        <f>SUMIF('Inq6 adjusted class'!$B:$B,'Inq6 adjusted group'!$A47,'Inq6 adjusted class'!P:P)</f>
        <v>1358.6798201857159</v>
      </c>
      <c r="N47" s="39">
        <f>SUMIF('Inq6 adjusted class'!$B:$B,'Inq6 adjusted group'!$A47,'Inq6 adjusted class'!Q:Q)</f>
        <v>624.58178287824012</v>
      </c>
      <c r="O47" s="39">
        <f>SUMIF('Inq6 adjusted class'!$B:$B,'Inq6 adjusted group'!$A47,'Inq6 adjusted class'!R:R)</f>
        <v>827.90103886290649</v>
      </c>
      <c r="P47" s="39">
        <f>SUMIF('Inq6 adjusted class'!$B:$B,'Inq6 adjusted group'!$A47,'Inq6 adjusted class'!S:S)</f>
        <v>2182.8901364345311</v>
      </c>
      <c r="Q47" s="39">
        <f>SUMIF('Inq6 adjusted class'!$B:$B,'Inq6 adjusted group'!$A47,'Inq6 adjusted class'!T:T)</f>
        <v>3650.3518493905826</v>
      </c>
      <c r="R47" s="39">
        <f>SUMIF('Inq6 adjusted class'!$B:$B,'Inq6 adjusted group'!$A47,'Inq6 adjusted class'!U:U)</f>
        <v>938.84353424617768</v>
      </c>
      <c r="S47" s="39">
        <f>SUMIF('Inq6 adjusted class'!$B:$B,'Inq6 adjusted group'!$A47,'Inq6 adjusted class'!V:V)</f>
        <v>1769.3696954146228</v>
      </c>
    </row>
    <row r="48" spans="1:19" x14ac:dyDescent="0.35">
      <c r="A48" s="48" t="s">
        <v>267</v>
      </c>
      <c r="B48" s="39">
        <f>SUMIF('Inq6 adjusted class'!$B:$B,'Inq6 adjusted group'!$A48,'Inq6 adjusted class'!E:E)</f>
        <v>360.52387655022932</v>
      </c>
      <c r="C48" s="39">
        <f>SUMIF('Inq6 adjusted class'!$B:$B,'Inq6 adjusted group'!$A48,'Inq6 adjusted class'!F:F)</f>
        <v>393.36290620040904</v>
      </c>
      <c r="D48" s="39">
        <f>SUMIF('Inq6 adjusted class'!$B:$B,'Inq6 adjusted group'!$A48,'Inq6 adjusted class'!G:G)</f>
        <v>411.08079165958884</v>
      </c>
      <c r="E48" s="39">
        <f>SUMIF('Inq6 adjusted class'!$B:$B,'Inq6 adjusted group'!$A48,'Inq6 adjusted class'!H:H)</f>
        <v>341.61694826581351</v>
      </c>
      <c r="F48" s="39">
        <f>SUMIF('Inq6 adjusted class'!$B:$B,'Inq6 adjusted group'!$A48,'Inq6 adjusted class'!I:I)</f>
        <v>369.84830333331541</v>
      </c>
      <c r="G48" s="39">
        <f>SUMIF('Inq6 adjusted class'!$B:$B,'Inq6 adjusted group'!$A48,'Inq6 adjusted class'!J:J)</f>
        <v>344.89639250331493</v>
      </c>
      <c r="H48" s="39">
        <f>SUMIF('Inq6 adjusted class'!$B:$B,'Inq6 adjusted group'!$A48,'Inq6 adjusted class'!K:K)</f>
        <v>339.47341168299658</v>
      </c>
      <c r="I48" s="39">
        <f>SUMIF('Inq6 adjusted class'!$B:$B,'Inq6 adjusted group'!$A48,'Inq6 adjusted class'!L:L)</f>
        <v>232.37656750266564</v>
      </c>
      <c r="J48" s="39">
        <f>SUMIF('Inq6 adjusted class'!$B:$B,'Inq6 adjusted group'!$A48,'Inq6 adjusted class'!M:M)</f>
        <v>153.17479082831119</v>
      </c>
      <c r="K48" s="39">
        <f>SUMIF('Inq6 adjusted class'!$B:$B,'Inq6 adjusted group'!$A48,'Inq6 adjusted class'!N:N)</f>
        <v>162.52819266258186</v>
      </c>
      <c r="L48" s="39">
        <f>SUMIF('Inq6 adjusted class'!$B:$B,'Inq6 adjusted group'!$A48,'Inq6 adjusted class'!O:O)</f>
        <v>877.52431778127311</v>
      </c>
      <c r="M48" s="39">
        <f>SUMIF('Inq6 adjusted class'!$B:$B,'Inq6 adjusted group'!$A48,'Inq6 adjusted class'!P:P)</f>
        <v>649.84809309747823</v>
      </c>
      <c r="N48" s="39">
        <f>SUMIF('Inq6 adjusted class'!$B:$B,'Inq6 adjusted group'!$A48,'Inq6 adjusted class'!Q:Q)</f>
        <v>623.31998725993344</v>
      </c>
      <c r="O48" s="39">
        <f>SUMIF('Inq6 adjusted class'!$B:$B,'Inq6 adjusted group'!$A48,'Inq6 adjusted class'!R:R)</f>
        <v>728.98848196268386</v>
      </c>
      <c r="P48" s="39">
        <f>SUMIF('Inq6 adjusted class'!$B:$B,'Inq6 adjusted group'!$A48,'Inq6 adjusted class'!S:S)</f>
        <v>574.17600398202535</v>
      </c>
      <c r="Q48" s="39">
        <f>SUMIF('Inq6 adjusted class'!$B:$B,'Inq6 adjusted group'!$A48,'Inq6 adjusted class'!T:T)</f>
        <v>129.16112299347242</v>
      </c>
      <c r="R48" s="39">
        <f>SUMIF('Inq6 adjusted class'!$B:$B,'Inq6 adjusted group'!$A48,'Inq6 adjusted class'!U:U)</f>
        <v>457.25642038494425</v>
      </c>
      <c r="S48" s="39">
        <f>SUMIF('Inq6 adjusted class'!$B:$B,'Inq6 adjusted group'!$A48,'Inq6 adjusted class'!V:V)</f>
        <v>30.03419369975736</v>
      </c>
    </row>
    <row r="49" spans="1:19" x14ac:dyDescent="0.35">
      <c r="A49" s="48" t="s">
        <v>268</v>
      </c>
      <c r="B49" s="39">
        <f>SUMIF('Inq6 adjusted class'!$B:$B,'Inq6 adjusted group'!$A49,'Inq6 adjusted class'!E:E)</f>
        <v>5413.913655760839</v>
      </c>
      <c r="C49" s="39">
        <f>SUMIF('Inq6 adjusted class'!$B:$B,'Inq6 adjusted group'!$A49,'Inq6 adjusted class'!F:F)</f>
        <v>5146.635033330057</v>
      </c>
      <c r="D49" s="39">
        <f>SUMIF('Inq6 adjusted class'!$B:$B,'Inq6 adjusted group'!$A49,'Inq6 adjusted class'!G:G)</f>
        <v>4965.0091467257243</v>
      </c>
      <c r="E49" s="39">
        <f>SUMIF('Inq6 adjusted class'!$B:$B,'Inq6 adjusted group'!$A49,'Inq6 adjusted class'!H:H)</f>
        <v>4838.6062524456265</v>
      </c>
      <c r="F49" s="39">
        <f>SUMIF('Inq6 adjusted class'!$B:$B,'Inq6 adjusted group'!$A49,'Inq6 adjusted class'!I:I)</f>
        <v>3855.4419478922209</v>
      </c>
      <c r="G49" s="39">
        <f>SUMIF('Inq6 adjusted class'!$B:$B,'Inq6 adjusted group'!$A49,'Inq6 adjusted class'!J:J)</f>
        <v>3410.7263746409299</v>
      </c>
      <c r="H49" s="39">
        <f>SUMIF('Inq6 adjusted class'!$B:$B,'Inq6 adjusted group'!$A49,'Inq6 adjusted class'!K:K)</f>
        <v>2733.7349764484011</v>
      </c>
      <c r="I49" s="39">
        <f>SUMIF('Inq6 adjusted class'!$B:$B,'Inq6 adjusted group'!$A49,'Inq6 adjusted class'!L:L)</f>
        <v>2480.8057153636537</v>
      </c>
      <c r="J49" s="39">
        <f>SUMIF('Inq6 adjusted class'!$B:$B,'Inq6 adjusted group'!$A49,'Inq6 adjusted class'!M:M)</f>
        <v>1810.8428068691003</v>
      </c>
      <c r="K49" s="39">
        <f>SUMIF('Inq6 adjusted class'!$B:$B,'Inq6 adjusted group'!$A49,'Inq6 adjusted class'!N:N)</f>
        <v>2088.4928038626422</v>
      </c>
      <c r="L49" s="39">
        <f>SUMIF('Inq6 adjusted class'!$B:$B,'Inq6 adjusted group'!$A49,'Inq6 adjusted class'!O:O)</f>
        <v>2128.3202449694145</v>
      </c>
      <c r="M49" s="39">
        <f>SUMIF('Inq6 adjusted class'!$B:$B,'Inq6 adjusted group'!$A49,'Inq6 adjusted class'!P:P)</f>
        <v>587.88144971375334</v>
      </c>
      <c r="N49" s="39">
        <f>SUMIF('Inq6 adjusted class'!$B:$B,'Inq6 adjusted group'!$A49,'Inq6 adjusted class'!Q:Q)</f>
        <v>404.92818814389466</v>
      </c>
      <c r="O49" s="39">
        <f>SUMIF('Inq6 adjusted class'!$B:$B,'Inq6 adjusted group'!$A49,'Inq6 adjusted class'!R:R)</f>
        <v>1190.7881242931421</v>
      </c>
      <c r="P49" s="39">
        <f>SUMIF('Inq6 adjusted class'!$B:$B,'Inq6 adjusted group'!$A49,'Inq6 adjusted class'!S:S)</f>
        <v>803.12508170071374</v>
      </c>
      <c r="Q49" s="39">
        <f>SUMIF('Inq6 adjusted class'!$B:$B,'Inq6 adjusted group'!$A49,'Inq6 adjusted class'!T:T)</f>
        <v>413.44651020463755</v>
      </c>
      <c r="R49" s="39">
        <f>SUMIF('Inq6 adjusted class'!$B:$B,'Inq6 adjusted group'!$A49,'Inq6 adjusted class'!U:U)</f>
        <v>1026.7303991851384</v>
      </c>
      <c r="S49" s="39">
        <f>SUMIF('Inq6 adjusted class'!$B:$B,'Inq6 adjusted group'!$A49,'Inq6 adjusted class'!V:V)</f>
        <v>381.6348293666847</v>
      </c>
    </row>
    <row r="50" spans="1:19" x14ac:dyDescent="0.35">
      <c r="A50" s="48" t="s">
        <v>269</v>
      </c>
      <c r="B50" s="39">
        <f>SUMIF('Inq6 adjusted class'!$B:$B,'Inq6 adjusted group'!$A50,'Inq6 adjusted class'!E:E)</f>
        <v>41710.987364090797</v>
      </c>
      <c r="C50" s="39">
        <f>SUMIF('Inq6 adjusted class'!$B:$B,'Inq6 adjusted group'!$A50,'Inq6 adjusted class'!F:F)</f>
        <v>45699.73282183148</v>
      </c>
      <c r="D50" s="39">
        <f>SUMIF('Inq6 adjusted class'!$B:$B,'Inq6 adjusted group'!$A50,'Inq6 adjusted class'!G:G)</f>
        <v>40868.149993944535</v>
      </c>
      <c r="E50" s="39">
        <f>SUMIF('Inq6 adjusted class'!$B:$B,'Inq6 adjusted group'!$A50,'Inq6 adjusted class'!H:H)</f>
        <v>39036.054108016891</v>
      </c>
      <c r="F50" s="39">
        <f>SUMIF('Inq6 adjusted class'!$B:$B,'Inq6 adjusted group'!$A50,'Inq6 adjusted class'!I:I)</f>
        <v>36657.093902213048</v>
      </c>
      <c r="G50" s="39">
        <f>SUMIF('Inq6 adjusted class'!$B:$B,'Inq6 adjusted group'!$A50,'Inq6 adjusted class'!J:J)</f>
        <v>35363.665048731804</v>
      </c>
      <c r="H50" s="39">
        <f>SUMIF('Inq6 adjusted class'!$B:$B,'Inq6 adjusted group'!$A50,'Inq6 adjusted class'!K:K)</f>
        <v>32793.797246299473</v>
      </c>
      <c r="I50" s="39">
        <f>SUMIF('Inq6 adjusted class'!$B:$B,'Inq6 adjusted group'!$A50,'Inq6 adjusted class'!L:L)</f>
        <v>31620.940439848735</v>
      </c>
      <c r="J50" s="39">
        <f>SUMIF('Inq6 adjusted class'!$B:$B,'Inq6 adjusted group'!$A50,'Inq6 adjusted class'!M:M)</f>
        <v>27785.359886170481</v>
      </c>
      <c r="K50" s="39">
        <f>SUMIF('Inq6 adjusted class'!$B:$B,'Inq6 adjusted group'!$A50,'Inq6 adjusted class'!N:N)</f>
        <v>27672.080930548251</v>
      </c>
      <c r="L50" s="39">
        <f>SUMIF('Inq6 adjusted class'!$B:$B,'Inq6 adjusted group'!$A50,'Inq6 adjusted class'!O:O)</f>
        <v>24770.559327858646</v>
      </c>
      <c r="M50" s="39">
        <f>SUMIF('Inq6 adjusted class'!$B:$B,'Inq6 adjusted group'!$A50,'Inq6 adjusted class'!P:P)</f>
        <v>14784.082756899295</v>
      </c>
      <c r="N50" s="39">
        <f>SUMIF('Inq6 adjusted class'!$B:$B,'Inq6 adjusted group'!$A50,'Inq6 adjusted class'!Q:Q)</f>
        <v>17133.232137847477</v>
      </c>
      <c r="O50" s="39">
        <f>SUMIF('Inq6 adjusted class'!$B:$B,'Inq6 adjusted group'!$A50,'Inq6 adjusted class'!R:R)</f>
        <v>12345.773660277904</v>
      </c>
      <c r="P50" s="39">
        <f>SUMIF('Inq6 adjusted class'!$B:$B,'Inq6 adjusted group'!$A50,'Inq6 adjusted class'!S:S)</f>
        <v>13560.890293322735</v>
      </c>
      <c r="Q50" s="39">
        <f>SUMIF('Inq6 adjusted class'!$B:$B,'Inq6 adjusted group'!$A50,'Inq6 adjusted class'!T:T)</f>
        <v>10558.272011779938</v>
      </c>
      <c r="R50" s="39">
        <f>SUMIF('Inq6 adjusted class'!$B:$B,'Inq6 adjusted group'!$A50,'Inq6 adjusted class'!U:U)</f>
        <v>12582.518422965251</v>
      </c>
      <c r="S50" s="39">
        <f>SUMIF('Inq6 adjusted class'!$B:$B,'Inq6 adjusted group'!$A50,'Inq6 adjusted class'!V:V)</f>
        <v>13922.599406359597</v>
      </c>
    </row>
    <row r="51" spans="1:19" x14ac:dyDescent="0.35">
      <c r="A51" s="48" t="s">
        <v>270</v>
      </c>
      <c r="B51" s="39">
        <f>SUMIF('Inq6 adjusted class'!$B:$B,'Inq6 adjusted group'!$A51,'Inq6 adjusted class'!E:E)</f>
        <v>3374.0408837958289</v>
      </c>
      <c r="C51" s="39">
        <f>SUMIF('Inq6 adjusted class'!$B:$B,'Inq6 adjusted group'!$A51,'Inq6 adjusted class'!F:F)</f>
        <v>4162.4071694612658</v>
      </c>
      <c r="D51" s="39">
        <f>SUMIF('Inq6 adjusted class'!$B:$B,'Inq6 adjusted group'!$A51,'Inq6 adjusted class'!G:G)</f>
        <v>4567.2573467307811</v>
      </c>
      <c r="E51" s="39">
        <f>SUMIF('Inq6 adjusted class'!$B:$B,'Inq6 adjusted group'!$A51,'Inq6 adjusted class'!H:H)</f>
        <v>3906.248158726682</v>
      </c>
      <c r="F51" s="39">
        <f>SUMIF('Inq6 adjusted class'!$B:$B,'Inq6 adjusted group'!$A51,'Inq6 adjusted class'!I:I)</f>
        <v>3478.8672210536579</v>
      </c>
      <c r="G51" s="39">
        <f>SUMIF('Inq6 adjusted class'!$B:$B,'Inq6 adjusted group'!$A51,'Inq6 adjusted class'!J:J)</f>
        <v>3625.7859287167689</v>
      </c>
      <c r="H51" s="39">
        <f>SUMIF('Inq6 adjusted class'!$B:$B,'Inq6 adjusted group'!$A51,'Inq6 adjusted class'!K:K)</f>
        <v>3541.3584492494592</v>
      </c>
      <c r="I51" s="39">
        <f>SUMIF('Inq6 adjusted class'!$B:$B,'Inq6 adjusted group'!$A51,'Inq6 adjusted class'!L:L)</f>
        <v>2643.1448059046579</v>
      </c>
      <c r="J51" s="39">
        <f>SUMIF('Inq6 adjusted class'!$B:$B,'Inq6 adjusted group'!$A51,'Inq6 adjusted class'!M:M)</f>
        <v>2776.748253282236</v>
      </c>
      <c r="K51" s="39">
        <f>SUMIF('Inq6 adjusted class'!$B:$B,'Inq6 adjusted group'!$A51,'Inq6 adjusted class'!N:N)</f>
        <v>2354.5488149882935</v>
      </c>
      <c r="L51" s="39">
        <f>SUMIF('Inq6 adjusted class'!$B:$B,'Inq6 adjusted group'!$A51,'Inq6 adjusted class'!O:O)</f>
        <v>2244.4814769618033</v>
      </c>
      <c r="M51" s="39">
        <f>SUMIF('Inq6 adjusted class'!$B:$B,'Inq6 adjusted group'!$A51,'Inq6 adjusted class'!P:P)</f>
        <v>967.80759521860591</v>
      </c>
      <c r="N51" s="39">
        <f>SUMIF('Inq6 adjusted class'!$B:$B,'Inq6 adjusted group'!$A51,'Inq6 adjusted class'!Q:Q)</f>
        <v>1196.9666378717163</v>
      </c>
      <c r="O51" s="39">
        <f>SUMIF('Inq6 adjusted class'!$B:$B,'Inq6 adjusted group'!$A51,'Inq6 adjusted class'!R:R)</f>
        <v>1021.4785484871699</v>
      </c>
      <c r="P51" s="39">
        <f>SUMIF('Inq6 adjusted class'!$B:$B,'Inq6 adjusted group'!$A51,'Inq6 adjusted class'!S:S)</f>
        <v>1129.5503747124217</v>
      </c>
      <c r="Q51" s="39">
        <f>SUMIF('Inq6 adjusted class'!$B:$B,'Inq6 adjusted group'!$A51,'Inq6 adjusted class'!T:T)</f>
        <v>860.54088734246432</v>
      </c>
      <c r="R51" s="39">
        <f>SUMIF('Inq6 adjusted class'!$B:$B,'Inq6 adjusted group'!$A51,'Inq6 adjusted class'!U:U)</f>
        <v>860.24488508913441</v>
      </c>
      <c r="S51" s="39">
        <f>SUMIF('Inq6 adjusted class'!$B:$B,'Inq6 adjusted group'!$A51,'Inq6 adjusted class'!V:V)</f>
        <v>780.97569306812102</v>
      </c>
    </row>
    <row r="52" spans="1:19" x14ac:dyDescent="0.35">
      <c r="A52" s="48" t="s">
        <v>271</v>
      </c>
      <c r="B52" s="39">
        <f>SUMIF('Inq6 adjusted class'!$B:$B,'Inq6 adjusted group'!$A52,'Inq6 adjusted class'!E:E)</f>
        <v>0.45559796379418965</v>
      </c>
      <c r="C52" s="39">
        <f>SUMIF('Inq6 adjusted class'!$B:$B,'Inq6 adjusted group'!$A52,'Inq6 adjusted class'!F:F)</f>
        <v>0.45314933222990167</v>
      </c>
      <c r="D52" s="39">
        <f>SUMIF('Inq6 adjusted class'!$B:$B,'Inq6 adjusted group'!$A52,'Inq6 adjusted class'!G:G)</f>
        <v>0.94341331738942391</v>
      </c>
      <c r="E52" s="39">
        <f>SUMIF('Inq6 adjusted class'!$B:$B,'Inq6 adjusted group'!$A52,'Inq6 adjusted class'!H:H)</f>
        <v>0.49459544033452191</v>
      </c>
      <c r="F52" s="39">
        <f>SUMIF('Inq6 adjusted class'!$B:$B,'Inq6 adjusted group'!$A52,'Inq6 adjusted class'!I:I)</f>
        <v>0</v>
      </c>
      <c r="G52" s="39">
        <f>SUMIF('Inq6 adjusted class'!$B:$B,'Inq6 adjusted group'!$A52,'Inq6 adjusted class'!J:J)</f>
        <v>0</v>
      </c>
      <c r="H52" s="39">
        <f>SUMIF('Inq6 adjusted class'!$B:$B,'Inq6 adjusted group'!$A52,'Inq6 adjusted class'!K:K)</f>
        <v>0</v>
      </c>
      <c r="I52" s="39">
        <f>SUMIF('Inq6 adjusted class'!$B:$B,'Inq6 adjusted group'!$A52,'Inq6 adjusted class'!L:L)</f>
        <v>0</v>
      </c>
      <c r="J52" s="39">
        <f>SUMIF('Inq6 adjusted class'!$B:$B,'Inq6 adjusted group'!$A52,'Inq6 adjusted class'!M:M)</f>
        <v>0</v>
      </c>
      <c r="K52" s="39">
        <f>SUMIF('Inq6 adjusted class'!$B:$B,'Inq6 adjusted group'!$A52,'Inq6 adjusted class'!N:N)</f>
        <v>0</v>
      </c>
      <c r="L52" s="39">
        <f>SUMIF('Inq6 adjusted class'!$B:$B,'Inq6 adjusted group'!$A52,'Inq6 adjusted class'!O:O)</f>
        <v>0</v>
      </c>
      <c r="M52" s="39">
        <f>SUMIF('Inq6 adjusted class'!$B:$B,'Inq6 adjusted group'!$A52,'Inq6 adjusted class'!P:P)</f>
        <v>0</v>
      </c>
      <c r="N52" s="39">
        <f>SUMIF('Inq6 adjusted class'!$B:$B,'Inq6 adjusted group'!$A52,'Inq6 adjusted class'!Q:Q)</f>
        <v>0</v>
      </c>
      <c r="O52" s="39">
        <f>SUMIF('Inq6 adjusted class'!$B:$B,'Inq6 adjusted group'!$A52,'Inq6 adjusted class'!R:R)</f>
        <v>0</v>
      </c>
      <c r="P52" s="39">
        <f>SUMIF('Inq6 adjusted class'!$B:$B,'Inq6 adjusted group'!$A52,'Inq6 adjusted class'!S:S)</f>
        <v>0</v>
      </c>
      <c r="Q52" s="39">
        <f>SUMIF('Inq6 adjusted class'!$B:$B,'Inq6 adjusted group'!$A52,'Inq6 adjusted class'!T:T)</f>
        <v>0</v>
      </c>
      <c r="R52" s="39">
        <f>SUMIF('Inq6 adjusted class'!$B:$B,'Inq6 adjusted group'!$A52,'Inq6 adjusted class'!U:U)</f>
        <v>0</v>
      </c>
      <c r="S52" s="39">
        <f>SUMIF('Inq6 adjusted class'!$B:$B,'Inq6 adjusted group'!$A52,'Inq6 adjusted class'!V:V)</f>
        <v>0</v>
      </c>
    </row>
    <row r="53" spans="1:19" x14ac:dyDescent="0.35">
      <c r="A53" s="48" t="s">
        <v>272</v>
      </c>
      <c r="B53" s="39">
        <f>SUMIF('Inq6 adjusted class'!$B:$B,'Inq6 adjusted group'!$A53,'Inq6 adjusted class'!E:E)</f>
        <v>239.54973931235818</v>
      </c>
      <c r="C53" s="39">
        <f>SUMIF('Inq6 adjusted class'!$B:$B,'Inq6 adjusted group'!$A53,'Inq6 adjusted class'!F:F)</f>
        <v>224.02829300399884</v>
      </c>
      <c r="D53" s="39">
        <f>SUMIF('Inq6 adjusted class'!$B:$B,'Inq6 adjusted group'!$A53,'Inq6 adjusted class'!G:G)</f>
        <v>196.98103582162005</v>
      </c>
      <c r="E53" s="39">
        <f>SUMIF('Inq6 adjusted class'!$B:$B,'Inq6 adjusted group'!$A53,'Inq6 adjusted class'!H:H)</f>
        <v>132.24528480200976</v>
      </c>
      <c r="F53" s="39">
        <f>SUMIF('Inq6 adjusted class'!$B:$B,'Inq6 adjusted group'!$A53,'Inq6 adjusted class'!I:I)</f>
        <v>95.675710387740949</v>
      </c>
      <c r="G53" s="39">
        <f>SUMIF('Inq6 adjusted class'!$B:$B,'Inq6 adjusted group'!$A53,'Inq6 adjusted class'!J:J)</f>
        <v>75.227175210894572</v>
      </c>
      <c r="H53" s="39">
        <f>SUMIF('Inq6 adjusted class'!$B:$B,'Inq6 adjusted group'!$A53,'Inq6 adjusted class'!K:K)</f>
        <v>97.836052760964435</v>
      </c>
      <c r="I53" s="39">
        <f>SUMIF('Inq6 adjusted class'!$B:$B,'Inq6 adjusted group'!$A53,'Inq6 adjusted class'!L:L)</f>
        <v>86.855565702192024</v>
      </c>
      <c r="J53" s="39">
        <f>SUMIF('Inq6 adjusted class'!$B:$B,'Inq6 adjusted group'!$A53,'Inq6 adjusted class'!M:M)</f>
        <v>70.916345225826731</v>
      </c>
      <c r="K53" s="39">
        <f>SUMIF('Inq6 adjusted class'!$B:$B,'Inq6 adjusted group'!$A53,'Inq6 adjusted class'!N:N)</f>
        <v>154.86338293395508</v>
      </c>
      <c r="L53" s="39">
        <f>SUMIF('Inq6 adjusted class'!$B:$B,'Inq6 adjusted group'!$A53,'Inq6 adjusted class'!O:O)</f>
        <v>112.0992900395668</v>
      </c>
      <c r="M53" s="39">
        <f>SUMIF('Inq6 adjusted class'!$B:$B,'Inq6 adjusted group'!$A53,'Inq6 adjusted class'!P:P)</f>
        <v>25.577220920515785</v>
      </c>
      <c r="N53" s="39">
        <f>SUMIF('Inq6 adjusted class'!$B:$B,'Inq6 adjusted group'!$A53,'Inq6 adjusted class'!Q:Q)</f>
        <v>46.380998938634249</v>
      </c>
      <c r="O53" s="39">
        <f>SUMIF('Inq6 adjusted class'!$B:$B,'Inq6 adjusted group'!$A53,'Inq6 adjusted class'!R:R)</f>
        <v>168.81361355963057</v>
      </c>
      <c r="P53" s="39">
        <f>SUMIF('Inq6 adjusted class'!$B:$B,'Inq6 adjusted group'!$A53,'Inq6 adjusted class'!S:S)</f>
        <v>0</v>
      </c>
      <c r="Q53" s="39">
        <f>SUMIF('Inq6 adjusted class'!$B:$B,'Inq6 adjusted group'!$A53,'Inq6 adjusted class'!T:T)</f>
        <v>0</v>
      </c>
      <c r="R53" s="39">
        <f>SUMIF('Inq6 adjusted class'!$B:$B,'Inq6 adjusted group'!$A53,'Inq6 adjusted class'!U:U)</f>
        <v>26.936503392008575</v>
      </c>
      <c r="S53" s="39">
        <f>SUMIF('Inq6 adjusted class'!$B:$B,'Inq6 adjusted group'!$A53,'Inq6 adjusted class'!V:V)</f>
        <v>20.286513839092855</v>
      </c>
    </row>
    <row r="54" spans="1:19" x14ac:dyDescent="0.35">
      <c r="A54" s="48" t="s">
        <v>273</v>
      </c>
      <c r="B54" s="39">
        <f>SUMIF('Inq6 adjusted class'!$B:$B,'Inq6 adjusted group'!$A54,'Inq6 adjusted class'!E:E)</f>
        <v>1352.3845431162761</v>
      </c>
      <c r="C54" s="39">
        <f>SUMIF('Inq6 adjusted class'!$B:$B,'Inq6 adjusted group'!$A54,'Inq6 adjusted class'!F:F)</f>
        <v>1264.1229812483732</v>
      </c>
      <c r="D54" s="39">
        <f>SUMIF('Inq6 adjusted class'!$B:$B,'Inq6 adjusted group'!$A54,'Inq6 adjusted class'!G:G)</f>
        <v>1163.5676795195968</v>
      </c>
      <c r="E54" s="39">
        <f>SUMIF('Inq6 adjusted class'!$B:$B,'Inq6 adjusted group'!$A54,'Inq6 adjusted class'!H:H)</f>
        <v>1033.0913194040359</v>
      </c>
      <c r="F54" s="39">
        <f>SUMIF('Inq6 adjusted class'!$B:$B,'Inq6 adjusted group'!$A54,'Inq6 adjusted class'!I:I)</f>
        <v>998.3179250824785</v>
      </c>
      <c r="G54" s="39">
        <f>SUMIF('Inq6 adjusted class'!$B:$B,'Inq6 adjusted group'!$A54,'Inq6 adjusted class'!J:J)</f>
        <v>690.22969690995205</v>
      </c>
      <c r="H54" s="39">
        <f>SUMIF('Inq6 adjusted class'!$B:$B,'Inq6 adjusted group'!$A54,'Inq6 adjusted class'!K:K)</f>
        <v>627.19569531773118</v>
      </c>
      <c r="I54" s="39">
        <f>SUMIF('Inq6 adjusted class'!$B:$B,'Inq6 adjusted group'!$A54,'Inq6 adjusted class'!L:L)</f>
        <v>552.40666568587665</v>
      </c>
      <c r="J54" s="39">
        <f>SUMIF('Inq6 adjusted class'!$B:$B,'Inq6 adjusted group'!$A54,'Inq6 adjusted class'!M:M)</f>
        <v>522.21570125100618</v>
      </c>
      <c r="K54" s="39">
        <f>SUMIF('Inq6 adjusted class'!$B:$B,'Inq6 adjusted group'!$A54,'Inq6 adjusted class'!N:N)</f>
        <v>559.08698999947114</v>
      </c>
      <c r="L54" s="39">
        <f>SUMIF('Inq6 adjusted class'!$B:$B,'Inq6 adjusted group'!$A54,'Inq6 adjusted class'!O:O)</f>
        <v>374.53844144004495</v>
      </c>
      <c r="M54" s="39">
        <f>SUMIF('Inq6 adjusted class'!$B:$B,'Inq6 adjusted group'!$A54,'Inq6 adjusted class'!P:P)</f>
        <v>827.69528865130701</v>
      </c>
      <c r="N54" s="39">
        <f>SUMIF('Inq6 adjusted class'!$B:$B,'Inq6 adjusted group'!$A54,'Inq6 adjusted class'!Q:Q)</f>
        <v>1083.1373509491577</v>
      </c>
      <c r="O54" s="39">
        <f>SUMIF('Inq6 adjusted class'!$B:$B,'Inq6 adjusted group'!$A54,'Inq6 adjusted class'!R:R)</f>
        <v>617.71245085291639</v>
      </c>
      <c r="P54" s="39">
        <f>SUMIF('Inq6 adjusted class'!$B:$B,'Inq6 adjusted group'!$A54,'Inq6 adjusted class'!S:S)</f>
        <v>177.44784247885829</v>
      </c>
      <c r="Q54" s="39">
        <f>SUMIF('Inq6 adjusted class'!$B:$B,'Inq6 adjusted group'!$A54,'Inq6 adjusted class'!T:T)</f>
        <v>332.30454009157825</v>
      </c>
      <c r="R54" s="39">
        <f>SUMIF('Inq6 adjusted class'!$B:$B,'Inq6 adjusted group'!$A54,'Inq6 adjusted class'!U:U)</f>
        <v>348.4733186389978</v>
      </c>
      <c r="S54" s="39">
        <f>SUMIF('Inq6 adjusted class'!$B:$B,'Inq6 adjusted group'!$A54,'Inq6 adjusted class'!V:V)</f>
        <v>664.21933400914361</v>
      </c>
    </row>
    <row r="55" spans="1:19" x14ac:dyDescent="0.35">
      <c r="A55" s="48" t="s">
        <v>274</v>
      </c>
      <c r="B55" s="39">
        <f>SUMIF('Inq6 adjusted class'!$B:$B,'Inq6 adjusted group'!$A55,'Inq6 adjusted class'!E:E)</f>
        <v>20.0564661037319</v>
      </c>
      <c r="C55" s="39">
        <f>SUMIF('Inq6 adjusted class'!$B:$B,'Inq6 adjusted group'!$A55,'Inq6 adjusted class'!F:F)</f>
        <v>29.92300759898724</v>
      </c>
      <c r="D55" s="39">
        <f>SUMIF('Inq6 adjusted class'!$B:$B,'Inq6 adjusted group'!$A55,'Inq6 adjusted class'!G:G)</f>
        <v>133.4931927232482</v>
      </c>
      <c r="E55" s="39">
        <f>SUMIF('Inq6 adjusted class'!$B:$B,'Inq6 adjusted group'!$A55,'Inq6 adjusted class'!H:H)</f>
        <v>122.08557945304595</v>
      </c>
      <c r="F55" s="39">
        <f>SUMIF('Inq6 adjusted class'!$B:$B,'Inq6 adjusted group'!$A55,'Inq6 adjusted class'!I:I)</f>
        <v>98.739667843796255</v>
      </c>
      <c r="G55" s="39">
        <f>SUMIF('Inq6 adjusted class'!$B:$B,'Inq6 adjusted group'!$A55,'Inq6 adjusted class'!J:J)</f>
        <v>67.585154940055816</v>
      </c>
      <c r="H55" s="39">
        <f>SUMIF('Inq6 adjusted class'!$B:$B,'Inq6 adjusted group'!$A55,'Inq6 adjusted class'!K:K)</f>
        <v>23.068159279382662</v>
      </c>
      <c r="I55" s="39">
        <f>SUMIF('Inq6 adjusted class'!$B:$B,'Inq6 adjusted group'!$A55,'Inq6 adjusted class'!L:L)</f>
        <v>60.762351417720616</v>
      </c>
      <c r="J55" s="39">
        <f>SUMIF('Inq6 adjusted class'!$B:$B,'Inq6 adjusted group'!$A55,'Inq6 adjusted class'!M:M)</f>
        <v>5.5065741652294431</v>
      </c>
      <c r="K55" s="39">
        <f>SUMIF('Inq6 adjusted class'!$B:$B,'Inq6 adjusted group'!$A55,'Inq6 adjusted class'!N:N)</f>
        <v>7.2195207156365786</v>
      </c>
      <c r="L55" s="39">
        <f>SUMIF('Inq6 adjusted class'!$B:$B,'Inq6 adjusted group'!$A55,'Inq6 adjusted class'!O:O)</f>
        <v>0.79403152742656402</v>
      </c>
      <c r="M55" s="39">
        <f>SUMIF('Inq6 adjusted class'!$B:$B,'Inq6 adjusted group'!$A55,'Inq6 adjusted class'!P:P)</f>
        <v>4.2664705600582824</v>
      </c>
      <c r="N55" s="39">
        <f>SUMIF('Inq6 adjusted class'!$B:$B,'Inq6 adjusted group'!$A55,'Inq6 adjusted class'!Q:Q)</f>
        <v>4.1262375274253627</v>
      </c>
      <c r="O55" s="39">
        <f>SUMIF('Inq6 adjusted class'!$B:$B,'Inq6 adjusted group'!$A55,'Inq6 adjusted class'!R:R)</f>
        <v>3.2284622866877166</v>
      </c>
      <c r="P55" s="39">
        <f>SUMIF('Inq6 adjusted class'!$B:$B,'Inq6 adjusted group'!$A55,'Inq6 adjusted class'!S:S)</f>
        <v>1.9826574578643383</v>
      </c>
      <c r="Q55" s="39">
        <f>SUMIF('Inq6 adjusted class'!$B:$B,'Inq6 adjusted group'!$A55,'Inq6 adjusted class'!T:T)</f>
        <v>4.0279338192918575</v>
      </c>
      <c r="R55" s="39">
        <f>SUMIF('Inq6 adjusted class'!$B:$B,'Inq6 adjusted group'!$A55,'Inq6 adjusted class'!U:U)</f>
        <v>15.975854149638865</v>
      </c>
      <c r="S55" s="39">
        <f>SUMIF('Inq6 adjusted class'!$B:$B,'Inq6 adjusted group'!$A55,'Inq6 adjusted class'!V:V)</f>
        <v>15.469445915787915</v>
      </c>
    </row>
    <row r="56" spans="1:19" x14ac:dyDescent="0.35">
      <c r="A56" s="48" t="s">
        <v>275</v>
      </c>
      <c r="B56" s="39">
        <f>SUMIF('Inq6 adjusted class'!$B:$B,'Inq6 adjusted group'!$A56,'Inq6 adjusted class'!E:E)</f>
        <v>2252.224484596773</v>
      </c>
      <c r="C56" s="39">
        <f>SUMIF('Inq6 adjusted class'!$B:$B,'Inq6 adjusted group'!$A56,'Inq6 adjusted class'!F:F)</f>
        <v>2134.2414207317788</v>
      </c>
      <c r="D56" s="39">
        <f>SUMIF('Inq6 adjusted class'!$B:$B,'Inq6 adjusted group'!$A56,'Inq6 adjusted class'!G:G)</f>
        <v>2101.8822386764591</v>
      </c>
      <c r="E56" s="39">
        <f>SUMIF('Inq6 adjusted class'!$B:$B,'Inq6 adjusted group'!$A56,'Inq6 adjusted class'!H:H)</f>
        <v>1822.6080841167045</v>
      </c>
      <c r="F56" s="39">
        <f>SUMIF('Inq6 adjusted class'!$B:$B,'Inq6 adjusted group'!$A56,'Inq6 adjusted class'!I:I)</f>
        <v>1452.3970659899314</v>
      </c>
      <c r="G56" s="39">
        <f>SUMIF('Inq6 adjusted class'!$B:$B,'Inq6 adjusted group'!$A56,'Inq6 adjusted class'!J:J)</f>
        <v>1392.0911928726396</v>
      </c>
      <c r="H56" s="39">
        <f>SUMIF('Inq6 adjusted class'!$B:$B,'Inq6 adjusted group'!$A56,'Inq6 adjusted class'!K:K)</f>
        <v>1270.4980708908818</v>
      </c>
      <c r="I56" s="39">
        <f>SUMIF('Inq6 adjusted class'!$B:$B,'Inq6 adjusted group'!$A56,'Inq6 adjusted class'!L:L)</f>
        <v>1206.0003674533441</v>
      </c>
      <c r="J56" s="39">
        <f>SUMIF('Inq6 adjusted class'!$B:$B,'Inq6 adjusted group'!$A56,'Inq6 adjusted class'!M:M)</f>
        <v>1205.8752319229309</v>
      </c>
      <c r="K56" s="39">
        <f>SUMIF('Inq6 adjusted class'!$B:$B,'Inq6 adjusted group'!$A56,'Inq6 adjusted class'!N:N)</f>
        <v>1154.5655515281571</v>
      </c>
      <c r="L56" s="39">
        <f>SUMIF('Inq6 adjusted class'!$B:$B,'Inq6 adjusted group'!$A56,'Inq6 adjusted class'!O:O)</f>
        <v>1124.2703142337584</v>
      </c>
      <c r="M56" s="39">
        <f>SUMIF('Inq6 adjusted class'!$B:$B,'Inq6 adjusted group'!$A56,'Inq6 adjusted class'!P:P)</f>
        <v>1107.9434419575944</v>
      </c>
      <c r="N56" s="39">
        <f>SUMIF('Inq6 adjusted class'!$B:$B,'Inq6 adjusted group'!$A56,'Inq6 adjusted class'!Q:Q)</f>
        <v>1324.2551527739597</v>
      </c>
      <c r="O56" s="39">
        <f>SUMIF('Inq6 adjusted class'!$B:$B,'Inq6 adjusted group'!$A56,'Inq6 adjusted class'!R:R)</f>
        <v>858.48260520636529</v>
      </c>
      <c r="P56" s="39">
        <f>SUMIF('Inq6 adjusted class'!$B:$B,'Inq6 adjusted group'!$A56,'Inq6 adjusted class'!S:S)</f>
        <v>405.77383082326224</v>
      </c>
      <c r="Q56" s="39">
        <f>SUMIF('Inq6 adjusted class'!$B:$B,'Inq6 adjusted group'!$A56,'Inq6 adjusted class'!T:T)</f>
        <v>467.33980448618621</v>
      </c>
      <c r="R56" s="39">
        <f>SUMIF('Inq6 adjusted class'!$B:$B,'Inq6 adjusted group'!$A56,'Inq6 adjusted class'!U:U)</f>
        <v>414.67197024674533</v>
      </c>
      <c r="S56" s="39">
        <f>SUMIF('Inq6 adjusted class'!$B:$B,'Inq6 adjusted group'!$A56,'Inq6 adjusted class'!V:V)</f>
        <v>467.9673633981248</v>
      </c>
    </row>
    <row r="57" spans="1:19" x14ac:dyDescent="0.35">
      <c r="A57" s="48" t="s">
        <v>276</v>
      </c>
      <c r="B57" s="39">
        <f>SUMIF('Inq6 adjusted class'!$B:$B,'Inq6 adjusted group'!$A57,'Inq6 adjusted class'!E:E)</f>
        <v>3020.9462470662638</v>
      </c>
      <c r="C57" s="39">
        <f>SUMIF('Inq6 adjusted class'!$B:$B,'Inq6 adjusted group'!$A57,'Inq6 adjusted class'!F:F)</f>
        <v>2638.3281091527906</v>
      </c>
      <c r="D57" s="39">
        <f>SUMIF('Inq6 adjusted class'!$B:$B,'Inq6 adjusted group'!$A57,'Inq6 adjusted class'!G:G)</f>
        <v>3175.0133180720391</v>
      </c>
      <c r="E57" s="39">
        <f>SUMIF('Inq6 adjusted class'!$B:$B,'Inq6 adjusted group'!$A57,'Inq6 adjusted class'!H:H)</f>
        <v>2780.4768503407104</v>
      </c>
      <c r="F57" s="39">
        <f>SUMIF('Inq6 adjusted class'!$B:$B,'Inq6 adjusted group'!$A57,'Inq6 adjusted class'!I:I)</f>
        <v>1918.358712233563</v>
      </c>
      <c r="G57" s="39">
        <f>SUMIF('Inq6 adjusted class'!$B:$B,'Inq6 adjusted group'!$A57,'Inq6 adjusted class'!J:J)</f>
        <v>1786.0272615389806</v>
      </c>
      <c r="H57" s="39">
        <f>SUMIF('Inq6 adjusted class'!$B:$B,'Inq6 adjusted group'!$A57,'Inq6 adjusted class'!K:K)</f>
        <v>1474.1945718241777</v>
      </c>
      <c r="I57" s="39">
        <f>SUMIF('Inq6 adjusted class'!$B:$B,'Inq6 adjusted group'!$A57,'Inq6 adjusted class'!L:L)</f>
        <v>1457.6082735039363</v>
      </c>
      <c r="J57" s="39">
        <f>SUMIF('Inq6 adjusted class'!$B:$B,'Inq6 adjusted group'!$A57,'Inq6 adjusted class'!M:M)</f>
        <v>1512.2394278805596</v>
      </c>
      <c r="K57" s="39">
        <f>SUMIF('Inq6 adjusted class'!$B:$B,'Inq6 adjusted group'!$A57,'Inq6 adjusted class'!N:N)</f>
        <v>938.96785538967742</v>
      </c>
      <c r="L57" s="39">
        <f>SUMIF('Inq6 adjusted class'!$B:$B,'Inq6 adjusted group'!$A57,'Inq6 adjusted class'!O:O)</f>
        <v>544.67412590512276</v>
      </c>
      <c r="M57" s="39">
        <f>SUMIF('Inq6 adjusted class'!$B:$B,'Inq6 adjusted group'!$A57,'Inq6 adjusted class'!P:P)</f>
        <v>981.56961255982276</v>
      </c>
      <c r="N57" s="39">
        <f>SUMIF('Inq6 adjusted class'!$B:$B,'Inq6 adjusted group'!$A57,'Inq6 adjusted class'!Q:Q)</f>
        <v>4253.3073210035454</v>
      </c>
      <c r="O57" s="39">
        <f>SUMIF('Inq6 adjusted class'!$B:$B,'Inq6 adjusted group'!$A57,'Inq6 adjusted class'!R:R)</f>
        <v>824.82664103358877</v>
      </c>
      <c r="P57" s="39">
        <f>SUMIF('Inq6 adjusted class'!$B:$B,'Inq6 adjusted group'!$A57,'Inq6 adjusted class'!S:S)</f>
        <v>390.53627287404777</v>
      </c>
      <c r="Q57" s="39">
        <f>SUMIF('Inq6 adjusted class'!$B:$B,'Inq6 adjusted group'!$A57,'Inq6 adjusted class'!T:T)</f>
        <v>735.63648494542326</v>
      </c>
      <c r="R57" s="39">
        <f>SUMIF('Inq6 adjusted class'!$B:$B,'Inq6 adjusted group'!$A57,'Inq6 adjusted class'!U:U)</f>
        <v>629.11895536745442</v>
      </c>
      <c r="S57" s="39">
        <f>SUMIF('Inq6 adjusted class'!$B:$B,'Inq6 adjusted group'!$A57,'Inq6 adjusted class'!V:V)</f>
        <v>884.54747932022315</v>
      </c>
    </row>
    <row r="58" spans="1:19" x14ac:dyDescent="0.35">
      <c r="A58" s="48" t="s">
        <v>277</v>
      </c>
      <c r="B58" s="39">
        <f>SUMIF('Inq6 adjusted class'!$B:$B,'Inq6 adjusted group'!$A58,'Inq6 adjusted class'!E:E)</f>
        <v>2109.3950967091869</v>
      </c>
      <c r="C58" s="39">
        <f>SUMIF('Inq6 adjusted class'!$B:$B,'Inq6 adjusted group'!$A58,'Inq6 adjusted class'!F:F)</f>
        <v>1891.4316119308121</v>
      </c>
      <c r="D58" s="39">
        <f>SUMIF('Inq6 adjusted class'!$B:$B,'Inq6 adjusted group'!$A58,'Inq6 adjusted class'!G:G)</f>
        <v>2227.9408116459595</v>
      </c>
      <c r="E58" s="39">
        <f>SUMIF('Inq6 adjusted class'!$B:$B,'Inq6 adjusted group'!$A58,'Inq6 adjusted class'!H:H)</f>
        <v>2156.0979964268681</v>
      </c>
      <c r="F58" s="39">
        <f>SUMIF('Inq6 adjusted class'!$B:$B,'Inq6 adjusted group'!$A58,'Inq6 adjusted class'!I:I)</f>
        <v>1648.3408427768547</v>
      </c>
      <c r="G58" s="39">
        <f>SUMIF('Inq6 adjusted class'!$B:$B,'Inq6 adjusted group'!$A58,'Inq6 adjusted class'!J:J)</f>
        <v>1758.3154400115241</v>
      </c>
      <c r="H58" s="39">
        <f>SUMIF('Inq6 adjusted class'!$B:$B,'Inq6 adjusted group'!$A58,'Inq6 adjusted class'!K:K)</f>
        <v>1566.94263046835</v>
      </c>
      <c r="I58" s="39">
        <f>SUMIF('Inq6 adjusted class'!$B:$B,'Inq6 adjusted group'!$A58,'Inq6 adjusted class'!L:L)</f>
        <v>1316.3053853924023</v>
      </c>
      <c r="J58" s="39">
        <f>SUMIF('Inq6 adjusted class'!$B:$B,'Inq6 adjusted group'!$A58,'Inq6 adjusted class'!M:M)</f>
        <v>1122.6858975632038</v>
      </c>
      <c r="K58" s="39">
        <f>SUMIF('Inq6 adjusted class'!$B:$B,'Inq6 adjusted group'!$A58,'Inq6 adjusted class'!N:N)</f>
        <v>1014.3814055456014</v>
      </c>
      <c r="L58" s="39">
        <f>SUMIF('Inq6 adjusted class'!$B:$B,'Inq6 adjusted group'!$A58,'Inq6 adjusted class'!O:O)</f>
        <v>363.47421878100602</v>
      </c>
      <c r="M58" s="39">
        <f>SUMIF('Inq6 adjusted class'!$B:$B,'Inq6 adjusted group'!$A58,'Inq6 adjusted class'!P:P)</f>
        <v>887.56681075649601</v>
      </c>
      <c r="N58" s="39">
        <f>SUMIF('Inq6 adjusted class'!$B:$B,'Inq6 adjusted group'!$A58,'Inq6 adjusted class'!Q:Q)</f>
        <v>1399.7930067386239</v>
      </c>
      <c r="O58" s="39">
        <f>SUMIF('Inq6 adjusted class'!$B:$B,'Inq6 adjusted group'!$A58,'Inq6 adjusted class'!R:R)</f>
        <v>676.21294623413735</v>
      </c>
      <c r="P58" s="39">
        <f>SUMIF('Inq6 adjusted class'!$B:$B,'Inq6 adjusted group'!$A58,'Inq6 adjusted class'!S:S)</f>
        <v>284.96001854296452</v>
      </c>
      <c r="Q58" s="39">
        <f>SUMIF('Inq6 adjusted class'!$B:$B,'Inq6 adjusted group'!$A58,'Inq6 adjusted class'!T:T)</f>
        <v>351.50012289248929</v>
      </c>
      <c r="R58" s="39">
        <f>SUMIF('Inq6 adjusted class'!$B:$B,'Inq6 adjusted group'!$A58,'Inq6 adjusted class'!U:U)</f>
        <v>348.49756295449373</v>
      </c>
      <c r="S58" s="39">
        <f>SUMIF('Inq6 adjusted class'!$B:$B,'Inq6 adjusted group'!$A58,'Inq6 adjusted class'!V:V)</f>
        <v>769.76249038687467</v>
      </c>
    </row>
    <row r="59" spans="1:19" x14ac:dyDescent="0.35">
      <c r="A59" s="48" t="s">
        <v>278</v>
      </c>
      <c r="B59" s="39">
        <f>SUMIF('Inq6 adjusted class'!$B:$B,'Inq6 adjusted group'!$A59,'Inq6 adjusted class'!E:E)</f>
        <v>2.2072307571447745</v>
      </c>
      <c r="C59" s="39">
        <f>SUMIF('Inq6 adjusted class'!$B:$B,'Inq6 adjusted group'!$A59,'Inq6 adjusted class'!F:F)</f>
        <v>0</v>
      </c>
      <c r="D59" s="39">
        <f>SUMIF('Inq6 adjusted class'!$B:$B,'Inq6 adjusted group'!$A59,'Inq6 adjusted class'!G:G)</f>
        <v>0</v>
      </c>
      <c r="E59" s="39">
        <f>SUMIF('Inq6 adjusted class'!$B:$B,'Inq6 adjusted group'!$A59,'Inq6 adjusted class'!H:H)</f>
        <v>0.79872047653478651</v>
      </c>
      <c r="F59" s="39">
        <f>SUMIF('Inq6 adjusted class'!$B:$B,'Inq6 adjusted group'!$A59,'Inq6 adjusted class'!I:I)</f>
        <v>0.79234038892955427</v>
      </c>
      <c r="G59" s="39">
        <f>SUMIF('Inq6 adjusted class'!$B:$B,'Inq6 adjusted group'!$A59,'Inq6 adjusted class'!J:J)</f>
        <v>0.78885783552889266</v>
      </c>
      <c r="H59" s="39">
        <f>SUMIF('Inq6 adjusted class'!$B:$B,'Inq6 adjusted group'!$A59,'Inq6 adjusted class'!K:K)</f>
        <v>0</v>
      </c>
      <c r="I59" s="39">
        <f>SUMIF('Inq6 adjusted class'!$B:$B,'Inq6 adjusted group'!$A59,'Inq6 adjusted class'!L:L)</f>
        <v>0</v>
      </c>
      <c r="J59" s="39">
        <f>SUMIF('Inq6 adjusted class'!$B:$B,'Inq6 adjusted group'!$A59,'Inq6 adjusted class'!M:M)</f>
        <v>0</v>
      </c>
      <c r="K59" s="39">
        <f>SUMIF('Inq6 adjusted class'!$B:$B,'Inq6 adjusted group'!$A59,'Inq6 adjusted class'!N:N)</f>
        <v>0</v>
      </c>
      <c r="L59" s="39">
        <f>SUMIF('Inq6 adjusted class'!$B:$B,'Inq6 adjusted group'!$A59,'Inq6 adjusted class'!O:O)</f>
        <v>0</v>
      </c>
      <c r="M59" s="39">
        <f>SUMIF('Inq6 adjusted class'!$B:$B,'Inq6 adjusted group'!$A59,'Inq6 adjusted class'!P:P)</f>
        <v>0</v>
      </c>
      <c r="N59" s="39">
        <f>SUMIF('Inq6 adjusted class'!$B:$B,'Inq6 adjusted group'!$A59,'Inq6 adjusted class'!Q:Q)</f>
        <v>0</v>
      </c>
      <c r="O59" s="39">
        <f>SUMIF('Inq6 adjusted class'!$B:$B,'Inq6 adjusted group'!$A59,'Inq6 adjusted class'!R:R)</f>
        <v>0</v>
      </c>
      <c r="P59" s="39">
        <f>SUMIF('Inq6 adjusted class'!$B:$B,'Inq6 adjusted group'!$A59,'Inq6 adjusted class'!S:S)</f>
        <v>0</v>
      </c>
      <c r="Q59" s="39">
        <f>SUMIF('Inq6 adjusted class'!$B:$B,'Inq6 adjusted group'!$A59,'Inq6 adjusted class'!T:T)</f>
        <v>0</v>
      </c>
      <c r="R59" s="39">
        <f>SUMIF('Inq6 adjusted class'!$B:$B,'Inq6 adjusted group'!$A59,'Inq6 adjusted class'!U:U)</f>
        <v>0</v>
      </c>
      <c r="S59" s="39">
        <f>SUMIF('Inq6 adjusted class'!$B:$B,'Inq6 adjusted group'!$A59,'Inq6 adjusted class'!V:V)</f>
        <v>0</v>
      </c>
    </row>
    <row r="60" spans="1:19" x14ac:dyDescent="0.35">
      <c r="A60" s="48" t="s">
        <v>279</v>
      </c>
      <c r="B60" s="39">
        <f>SUMIF('Inq6 adjusted class'!$B:$B,'Inq6 adjusted group'!$A60,'Inq6 adjusted class'!E:E)</f>
        <v>419.97136806611394</v>
      </c>
      <c r="C60" s="39">
        <f>SUMIF('Inq6 adjusted class'!$B:$B,'Inq6 adjusted group'!$A60,'Inq6 adjusted class'!F:F)</f>
        <v>993.39649186596284</v>
      </c>
      <c r="D60" s="39">
        <f>SUMIF('Inq6 adjusted class'!$B:$B,'Inq6 adjusted group'!$A60,'Inq6 adjusted class'!G:G)</f>
        <v>1479.9344214629837</v>
      </c>
      <c r="E60" s="39">
        <f>SUMIF('Inq6 adjusted class'!$B:$B,'Inq6 adjusted group'!$A60,'Inq6 adjusted class'!H:H)</f>
        <v>487.16254528067498</v>
      </c>
      <c r="F60" s="39">
        <f>SUMIF('Inq6 adjusted class'!$B:$B,'Inq6 adjusted group'!$A60,'Inq6 adjusted class'!I:I)</f>
        <v>3628.5512939801824</v>
      </c>
      <c r="G60" s="39">
        <f>SUMIF('Inq6 adjusted class'!$B:$B,'Inq6 adjusted group'!$A60,'Inq6 adjusted class'!J:J)</f>
        <v>1610.2997048490781</v>
      </c>
      <c r="H60" s="39">
        <f>SUMIF('Inq6 adjusted class'!$B:$B,'Inq6 adjusted group'!$A60,'Inq6 adjusted class'!K:K)</f>
        <v>1715.2222358755935</v>
      </c>
      <c r="I60" s="39">
        <f>SUMIF('Inq6 adjusted class'!$B:$B,'Inq6 adjusted group'!$A60,'Inq6 adjusted class'!L:L)</f>
        <v>977.2251210675696</v>
      </c>
      <c r="J60" s="39">
        <f>SUMIF('Inq6 adjusted class'!$B:$B,'Inq6 adjusted group'!$A60,'Inq6 adjusted class'!M:M)</f>
        <v>1141.3402868255432</v>
      </c>
      <c r="K60" s="39">
        <f>SUMIF('Inq6 adjusted class'!$B:$B,'Inq6 adjusted group'!$A60,'Inq6 adjusted class'!N:N)</f>
        <v>186.21623190211227</v>
      </c>
      <c r="L60" s="39">
        <f>SUMIF('Inq6 adjusted class'!$B:$B,'Inq6 adjusted group'!$A60,'Inq6 adjusted class'!O:O)</f>
        <v>270.58287541525823</v>
      </c>
      <c r="M60" s="39">
        <f>SUMIF('Inq6 adjusted class'!$B:$B,'Inq6 adjusted group'!$A60,'Inq6 adjusted class'!P:P)</f>
        <v>43.063986348585445</v>
      </c>
      <c r="N60" s="39">
        <f>SUMIF('Inq6 adjusted class'!$B:$B,'Inq6 adjusted group'!$A60,'Inq6 adjusted class'!Q:Q)</f>
        <v>217.61358080761389</v>
      </c>
      <c r="O60" s="39">
        <f>SUMIF('Inq6 adjusted class'!$B:$B,'Inq6 adjusted group'!$A60,'Inq6 adjusted class'!R:R)</f>
        <v>126.00214197749321</v>
      </c>
      <c r="P60" s="39">
        <f>SUMIF('Inq6 adjusted class'!$B:$B,'Inq6 adjusted group'!$A60,'Inq6 adjusted class'!S:S)</f>
        <v>291.17638990790749</v>
      </c>
      <c r="Q60" s="39">
        <f>SUMIF('Inq6 adjusted class'!$B:$B,'Inq6 adjusted group'!$A60,'Inq6 adjusted class'!T:T)</f>
        <v>161.60877384405691</v>
      </c>
      <c r="R60" s="39">
        <f>SUMIF('Inq6 adjusted class'!$B:$B,'Inq6 adjusted group'!$A60,'Inq6 adjusted class'!U:U)</f>
        <v>127.99508740003547</v>
      </c>
      <c r="S60" s="39">
        <f>SUMIF('Inq6 adjusted class'!$B:$B,'Inq6 adjusted group'!$A60,'Inq6 adjusted class'!V:V)</f>
        <v>448.90876317675611</v>
      </c>
    </row>
    <row r="61" spans="1:19" x14ac:dyDescent="0.35">
      <c r="A61" s="48" t="s">
        <v>280</v>
      </c>
      <c r="B61" s="39">
        <f>SUMIF('Inq6 adjusted class'!$B:$B,'Inq6 adjusted group'!$A61,'Inq6 adjusted class'!E:E)</f>
        <v>2864.4977154898615</v>
      </c>
      <c r="C61" s="39">
        <f>SUMIF('Inq6 adjusted class'!$B:$B,'Inq6 adjusted group'!$A61,'Inq6 adjusted class'!F:F)</f>
        <v>3785.911260633613</v>
      </c>
      <c r="D61" s="39">
        <f>SUMIF('Inq6 adjusted class'!$B:$B,'Inq6 adjusted group'!$A61,'Inq6 adjusted class'!G:G)</f>
        <v>3524.9373438121033</v>
      </c>
      <c r="E61" s="39">
        <f>SUMIF('Inq6 adjusted class'!$B:$B,'Inq6 adjusted group'!$A61,'Inq6 adjusted class'!H:H)</f>
        <v>4006.4788345079892</v>
      </c>
      <c r="F61" s="39">
        <f>SUMIF('Inq6 adjusted class'!$B:$B,'Inq6 adjusted group'!$A61,'Inq6 adjusted class'!I:I)</f>
        <v>2146.8309699755487</v>
      </c>
      <c r="G61" s="39">
        <f>SUMIF('Inq6 adjusted class'!$B:$B,'Inq6 adjusted group'!$A61,'Inq6 adjusted class'!J:J)</f>
        <v>2140.1745062556574</v>
      </c>
      <c r="H61" s="39">
        <f>SUMIF('Inq6 adjusted class'!$B:$B,'Inq6 adjusted group'!$A61,'Inq6 adjusted class'!K:K)</f>
        <v>2157.5951740477653</v>
      </c>
      <c r="I61" s="39">
        <f>SUMIF('Inq6 adjusted class'!$B:$B,'Inq6 adjusted group'!$A61,'Inq6 adjusted class'!L:L)</f>
        <v>1929.2898688318844</v>
      </c>
      <c r="J61" s="39">
        <f>SUMIF('Inq6 adjusted class'!$B:$B,'Inq6 adjusted group'!$A61,'Inq6 adjusted class'!M:M)</f>
        <v>1765.0823085724257</v>
      </c>
      <c r="K61" s="39">
        <f>SUMIF('Inq6 adjusted class'!$B:$B,'Inq6 adjusted group'!$A61,'Inq6 adjusted class'!N:N)</f>
        <v>2363.6245660080544</v>
      </c>
      <c r="L61" s="39">
        <f>SUMIF('Inq6 adjusted class'!$B:$B,'Inq6 adjusted group'!$A61,'Inq6 adjusted class'!O:O)</f>
        <v>2121.293350920469</v>
      </c>
      <c r="M61" s="39">
        <f>SUMIF('Inq6 adjusted class'!$B:$B,'Inq6 adjusted group'!$A61,'Inq6 adjusted class'!P:P)</f>
        <v>1456.1162980733134</v>
      </c>
      <c r="N61" s="39">
        <f>SUMIF('Inq6 adjusted class'!$B:$B,'Inq6 adjusted group'!$A61,'Inq6 adjusted class'!Q:Q)</f>
        <v>2282.3104444616042</v>
      </c>
      <c r="O61" s="39">
        <f>SUMIF('Inq6 adjusted class'!$B:$B,'Inq6 adjusted group'!$A61,'Inq6 adjusted class'!R:R)</f>
        <v>1868.2644136820459</v>
      </c>
      <c r="P61" s="39">
        <f>SUMIF('Inq6 adjusted class'!$B:$B,'Inq6 adjusted group'!$A61,'Inq6 adjusted class'!S:S)</f>
        <v>1224.2587933620089</v>
      </c>
      <c r="Q61" s="39">
        <f>SUMIF('Inq6 adjusted class'!$B:$B,'Inq6 adjusted group'!$A61,'Inq6 adjusted class'!T:T)</f>
        <v>595.97054547271102</v>
      </c>
      <c r="R61" s="39">
        <f>SUMIF('Inq6 adjusted class'!$B:$B,'Inq6 adjusted group'!$A61,'Inq6 adjusted class'!U:U)</f>
        <v>473.74036641264189</v>
      </c>
      <c r="S61" s="39">
        <f>SUMIF('Inq6 adjusted class'!$B:$B,'Inq6 adjusted group'!$A61,'Inq6 adjusted class'!V:V)</f>
        <v>1418.1329738319323</v>
      </c>
    </row>
    <row r="62" spans="1:19" x14ac:dyDescent="0.35">
      <c r="A62" s="48" t="s">
        <v>281</v>
      </c>
      <c r="B62" s="39">
        <f>SUMIF('Inq6 adjusted class'!$B:$B,'Inq6 adjusted group'!$A62,'Inq6 adjusted class'!E:E)</f>
        <v>2058.3825729885716</v>
      </c>
      <c r="C62" s="39">
        <f>SUMIF('Inq6 adjusted class'!$B:$B,'Inq6 adjusted group'!$A62,'Inq6 adjusted class'!F:F)</f>
        <v>1412.9363012828389</v>
      </c>
      <c r="D62" s="39">
        <f>SUMIF('Inq6 adjusted class'!$B:$B,'Inq6 adjusted group'!$A62,'Inq6 adjusted class'!G:G)</f>
        <v>1920.3695532293216</v>
      </c>
      <c r="E62" s="39">
        <f>SUMIF('Inq6 adjusted class'!$B:$B,'Inq6 adjusted group'!$A62,'Inq6 adjusted class'!H:H)</f>
        <v>1455.9022309363897</v>
      </c>
      <c r="F62" s="39">
        <f>SUMIF('Inq6 adjusted class'!$B:$B,'Inq6 adjusted group'!$A62,'Inq6 adjusted class'!I:I)</f>
        <v>1271.2186607288511</v>
      </c>
      <c r="G62" s="39">
        <f>SUMIF('Inq6 adjusted class'!$B:$B,'Inq6 adjusted group'!$A62,'Inq6 adjusted class'!J:J)</f>
        <v>1207.602544718746</v>
      </c>
      <c r="H62" s="39">
        <f>SUMIF('Inq6 adjusted class'!$B:$B,'Inq6 adjusted group'!$A62,'Inq6 adjusted class'!K:K)</f>
        <v>1166.8315842992863</v>
      </c>
      <c r="I62" s="39">
        <f>SUMIF('Inq6 adjusted class'!$B:$B,'Inq6 adjusted group'!$A62,'Inq6 adjusted class'!L:L)</f>
        <v>943.71240089036144</v>
      </c>
      <c r="J62" s="39">
        <f>SUMIF('Inq6 adjusted class'!$B:$B,'Inq6 adjusted group'!$A62,'Inq6 adjusted class'!M:M)</f>
        <v>635.81138818770228</v>
      </c>
      <c r="K62" s="39">
        <f>SUMIF('Inq6 adjusted class'!$B:$B,'Inq6 adjusted group'!$A62,'Inq6 adjusted class'!N:N)</f>
        <v>485.33837727403227</v>
      </c>
      <c r="L62" s="39">
        <f>SUMIF('Inq6 adjusted class'!$B:$B,'Inq6 adjusted group'!$A62,'Inq6 adjusted class'!O:O)</f>
        <v>477.45358810139805</v>
      </c>
      <c r="M62" s="39">
        <f>SUMIF('Inq6 adjusted class'!$B:$B,'Inq6 adjusted group'!$A62,'Inq6 adjusted class'!P:P)</f>
        <v>145.03755681815062</v>
      </c>
      <c r="N62" s="39">
        <f>SUMIF('Inq6 adjusted class'!$B:$B,'Inq6 adjusted group'!$A62,'Inq6 adjusted class'!Q:Q)</f>
        <v>168.93876841872861</v>
      </c>
      <c r="O62" s="39">
        <f>SUMIF('Inq6 adjusted class'!$B:$B,'Inq6 adjusted group'!$A62,'Inq6 adjusted class'!R:R)</f>
        <v>346.07531222632554</v>
      </c>
      <c r="P62" s="39">
        <f>SUMIF('Inq6 adjusted class'!$B:$B,'Inq6 adjusted group'!$A62,'Inq6 adjusted class'!S:S)</f>
        <v>180.06111220954102</v>
      </c>
      <c r="Q62" s="39">
        <f>SUMIF('Inq6 adjusted class'!$B:$B,'Inq6 adjusted group'!$A62,'Inq6 adjusted class'!T:T)</f>
        <v>58.96923488852147</v>
      </c>
      <c r="R62" s="39">
        <f>SUMIF('Inq6 adjusted class'!$B:$B,'Inq6 adjusted group'!$A62,'Inq6 adjusted class'!U:U)</f>
        <v>356.77774109598528</v>
      </c>
      <c r="S62" s="39">
        <f>SUMIF('Inq6 adjusted class'!$B:$B,'Inq6 adjusted group'!$A62,'Inq6 adjusted class'!V:V)</f>
        <v>395.36947694037315</v>
      </c>
    </row>
    <row r="63" spans="1:19" x14ac:dyDescent="0.35">
      <c r="A63" s="48" t="s">
        <v>282</v>
      </c>
      <c r="B63" s="39">
        <f>SUMIF('Inq6 adjusted class'!$B:$B,'Inq6 adjusted group'!$A63,'Inq6 adjusted class'!E:E)</f>
        <v>12946.235096278197</v>
      </c>
      <c r="C63" s="39">
        <f>SUMIF('Inq6 adjusted class'!$B:$B,'Inq6 adjusted group'!$A63,'Inq6 adjusted class'!F:F)</f>
        <v>11829.755880932975</v>
      </c>
      <c r="D63" s="39">
        <f>SUMIF('Inq6 adjusted class'!$B:$B,'Inq6 adjusted group'!$A63,'Inq6 adjusted class'!G:G)</f>
        <v>13003.11111876382</v>
      </c>
      <c r="E63" s="39">
        <f>SUMIF('Inq6 adjusted class'!$B:$B,'Inq6 adjusted group'!$A63,'Inq6 adjusted class'!H:H)</f>
        <v>10700.555581432312</v>
      </c>
      <c r="F63" s="39">
        <f>SUMIF('Inq6 adjusted class'!$B:$B,'Inq6 adjusted group'!$A63,'Inq6 adjusted class'!I:I)</f>
        <v>10186.959109359443</v>
      </c>
      <c r="G63" s="39">
        <f>SUMIF('Inq6 adjusted class'!$B:$B,'Inq6 adjusted group'!$A63,'Inq6 adjusted class'!J:J)</f>
        <v>9660.4301004090976</v>
      </c>
      <c r="H63" s="39">
        <f>SUMIF('Inq6 adjusted class'!$B:$B,'Inq6 adjusted group'!$A63,'Inq6 adjusted class'!K:K)</f>
        <v>9187.481149487101</v>
      </c>
      <c r="I63" s="39">
        <f>SUMIF('Inq6 adjusted class'!$B:$B,'Inq6 adjusted group'!$A63,'Inq6 adjusted class'!L:L)</f>
        <v>8448.4395395928441</v>
      </c>
      <c r="J63" s="39">
        <f>SUMIF('Inq6 adjusted class'!$B:$B,'Inq6 adjusted group'!$A63,'Inq6 adjusted class'!M:M)</f>
        <v>7566.1862613247777</v>
      </c>
      <c r="K63" s="39">
        <f>SUMIF('Inq6 adjusted class'!$B:$B,'Inq6 adjusted group'!$A63,'Inq6 adjusted class'!N:N)</f>
        <v>6370.6506742895654</v>
      </c>
      <c r="L63" s="39">
        <f>SUMIF('Inq6 adjusted class'!$B:$B,'Inq6 adjusted group'!$A63,'Inq6 adjusted class'!O:O)</f>
        <v>6072.4637728002626</v>
      </c>
      <c r="M63" s="39">
        <f>SUMIF('Inq6 adjusted class'!$B:$B,'Inq6 adjusted group'!$A63,'Inq6 adjusted class'!P:P)</f>
        <v>3793.7338382565831</v>
      </c>
      <c r="N63" s="39">
        <f>SUMIF('Inq6 adjusted class'!$B:$B,'Inq6 adjusted group'!$A63,'Inq6 adjusted class'!Q:Q)</f>
        <v>3218.4020586962379</v>
      </c>
      <c r="O63" s="39">
        <f>SUMIF('Inq6 adjusted class'!$B:$B,'Inq6 adjusted group'!$A63,'Inq6 adjusted class'!R:R)</f>
        <v>6045.7072163847206</v>
      </c>
      <c r="P63" s="39">
        <f>SUMIF('Inq6 adjusted class'!$B:$B,'Inq6 adjusted group'!$A63,'Inq6 adjusted class'!S:S)</f>
        <v>3955.9352113494574</v>
      </c>
      <c r="Q63" s="39">
        <f>SUMIF('Inq6 adjusted class'!$B:$B,'Inq6 adjusted group'!$A63,'Inq6 adjusted class'!T:T)</f>
        <v>3367.1531529568301</v>
      </c>
      <c r="R63" s="39">
        <f>SUMIF('Inq6 adjusted class'!$B:$B,'Inq6 adjusted group'!$A63,'Inq6 adjusted class'!U:U)</f>
        <v>7436.58092846407</v>
      </c>
      <c r="S63" s="39">
        <f>SUMIF('Inq6 adjusted class'!$B:$B,'Inq6 adjusted group'!$A63,'Inq6 adjusted class'!V:V)</f>
        <v>6149.9744217923744</v>
      </c>
    </row>
    <row r="64" spans="1:19" x14ac:dyDescent="0.35">
      <c r="A64" s="48" t="s">
        <v>283</v>
      </c>
      <c r="B64" s="39">
        <f>SUMIF('Inq6 adjusted class'!$B:$B,'Inq6 adjusted group'!$A64,'Inq6 adjusted class'!E:E)</f>
        <v>1489.8301124276159</v>
      </c>
      <c r="C64" s="39">
        <f>SUMIF('Inq6 adjusted class'!$B:$B,'Inq6 adjusted group'!$A64,'Inq6 adjusted class'!F:F)</f>
        <v>1613.3004541344208</v>
      </c>
      <c r="D64" s="39">
        <f>SUMIF('Inq6 adjusted class'!$B:$B,'Inq6 adjusted group'!$A64,'Inq6 adjusted class'!G:G)</f>
        <v>1640.3339623840384</v>
      </c>
      <c r="E64" s="39">
        <f>SUMIF('Inq6 adjusted class'!$B:$B,'Inq6 adjusted group'!$A64,'Inq6 adjusted class'!H:H)</f>
        <v>1580.6146202948723</v>
      </c>
      <c r="F64" s="39">
        <f>SUMIF('Inq6 adjusted class'!$B:$B,'Inq6 adjusted group'!$A64,'Inq6 adjusted class'!I:I)</f>
        <v>1425.9601372549637</v>
      </c>
      <c r="G64" s="39">
        <f>SUMIF('Inq6 adjusted class'!$B:$B,'Inq6 adjusted group'!$A64,'Inq6 adjusted class'!J:J)</f>
        <v>1421.8769045203758</v>
      </c>
      <c r="H64" s="39">
        <f>SUMIF('Inq6 adjusted class'!$B:$B,'Inq6 adjusted group'!$A64,'Inq6 adjusted class'!K:K)</f>
        <v>1290.6104618478823</v>
      </c>
      <c r="I64" s="39">
        <f>SUMIF('Inq6 adjusted class'!$B:$B,'Inq6 adjusted group'!$A64,'Inq6 adjusted class'!L:L)</f>
        <v>1182.9484971040245</v>
      </c>
      <c r="J64" s="39">
        <f>SUMIF('Inq6 adjusted class'!$B:$B,'Inq6 adjusted group'!$A64,'Inq6 adjusted class'!M:M)</f>
        <v>1316.8479749813059</v>
      </c>
      <c r="K64" s="39">
        <f>SUMIF('Inq6 adjusted class'!$B:$B,'Inq6 adjusted group'!$A64,'Inq6 adjusted class'!N:N)</f>
        <v>1289.7842000593184</v>
      </c>
      <c r="L64" s="39">
        <f>SUMIF('Inq6 adjusted class'!$B:$B,'Inq6 adjusted group'!$A64,'Inq6 adjusted class'!O:O)</f>
        <v>1309.7384549882622</v>
      </c>
      <c r="M64" s="39">
        <f>SUMIF('Inq6 adjusted class'!$B:$B,'Inq6 adjusted group'!$A64,'Inq6 adjusted class'!P:P)</f>
        <v>2461.7761013491672</v>
      </c>
      <c r="N64" s="39">
        <f>SUMIF('Inq6 adjusted class'!$B:$B,'Inq6 adjusted group'!$A64,'Inq6 adjusted class'!Q:Q)</f>
        <v>1462.65730994309</v>
      </c>
      <c r="O64" s="39">
        <f>SUMIF('Inq6 adjusted class'!$B:$B,'Inq6 adjusted group'!$A64,'Inq6 adjusted class'!R:R)</f>
        <v>1424.4454758847933</v>
      </c>
      <c r="P64" s="39">
        <f>SUMIF('Inq6 adjusted class'!$B:$B,'Inq6 adjusted group'!$A64,'Inq6 adjusted class'!S:S)</f>
        <v>1308.2176318881466</v>
      </c>
      <c r="Q64" s="39">
        <f>SUMIF('Inq6 adjusted class'!$B:$B,'Inq6 adjusted group'!$A64,'Inq6 adjusted class'!T:T)</f>
        <v>1593.6381743395034</v>
      </c>
      <c r="R64" s="39">
        <f>SUMIF('Inq6 adjusted class'!$B:$B,'Inq6 adjusted group'!$A64,'Inq6 adjusted class'!U:U)</f>
        <v>946.13569043244684</v>
      </c>
      <c r="S64" s="39">
        <f>SUMIF('Inq6 adjusted class'!$B:$B,'Inq6 adjusted group'!$A64,'Inq6 adjusted class'!V:V)</f>
        <v>1161.7394752003581</v>
      </c>
    </row>
    <row r="65" spans="1:19" x14ac:dyDescent="0.35">
      <c r="A65" s="48" t="s">
        <v>284</v>
      </c>
      <c r="B65" s="39">
        <f>SUMIF('Inq6 adjusted class'!$B:$B,'Inq6 adjusted group'!$A65,'Inq6 adjusted class'!E:E)</f>
        <v>70.576007458649201</v>
      </c>
      <c r="C65" s="39">
        <f>SUMIF('Inq6 adjusted class'!$B:$B,'Inq6 adjusted group'!$A65,'Inq6 adjusted class'!F:F)</f>
        <v>74.476979753425169</v>
      </c>
      <c r="D65" s="39">
        <f>SUMIF('Inq6 adjusted class'!$B:$B,'Inq6 adjusted group'!$A65,'Inq6 adjusted class'!G:G)</f>
        <v>70.398038357503225</v>
      </c>
      <c r="E65" s="39">
        <f>SUMIF('Inq6 adjusted class'!$B:$B,'Inq6 adjusted group'!$A65,'Inq6 adjusted class'!H:H)</f>
        <v>69.142214891287963</v>
      </c>
      <c r="F65" s="39">
        <f>SUMIF('Inq6 adjusted class'!$B:$B,'Inq6 adjusted group'!$A65,'Inq6 adjusted class'!I:I)</f>
        <v>44.490755549094906</v>
      </c>
      <c r="G65" s="39">
        <f>SUMIF('Inq6 adjusted class'!$B:$B,'Inq6 adjusted group'!$A65,'Inq6 adjusted class'!J:J)</f>
        <v>41.526756067221591</v>
      </c>
      <c r="H65" s="39">
        <f>SUMIF('Inq6 adjusted class'!$B:$B,'Inq6 adjusted group'!$A65,'Inq6 adjusted class'!K:K)</f>
        <v>27.717866125570055</v>
      </c>
      <c r="I65" s="39">
        <f>SUMIF('Inq6 adjusted class'!$B:$B,'Inq6 adjusted group'!$A65,'Inq6 adjusted class'!L:L)</f>
        <v>22.464567540892613</v>
      </c>
      <c r="J65" s="39">
        <f>SUMIF('Inq6 adjusted class'!$B:$B,'Inq6 adjusted group'!$A65,'Inq6 adjusted class'!M:M)</f>
        <v>27.350876670476985</v>
      </c>
      <c r="K65" s="39">
        <f>SUMIF('Inq6 adjusted class'!$B:$B,'Inq6 adjusted group'!$A65,'Inq6 adjusted class'!N:N)</f>
        <v>26.894246965767813</v>
      </c>
      <c r="L65" s="39">
        <f>SUMIF('Inq6 adjusted class'!$B:$B,'Inq6 adjusted group'!$A65,'Inq6 adjusted class'!O:O)</f>
        <v>23.66348774479043</v>
      </c>
      <c r="M65" s="39">
        <f>SUMIF('Inq6 adjusted class'!$B:$B,'Inq6 adjusted group'!$A65,'Inq6 adjusted class'!P:P)</f>
        <v>69.908364756173853</v>
      </c>
      <c r="N65" s="39">
        <f>SUMIF('Inq6 adjusted class'!$B:$B,'Inq6 adjusted group'!$A65,'Inq6 adjusted class'!Q:Q)</f>
        <v>40.976104690053383</v>
      </c>
      <c r="O65" s="39">
        <f>SUMIF('Inq6 adjusted class'!$B:$B,'Inq6 adjusted group'!$A65,'Inq6 adjusted class'!R:R)</f>
        <v>47.022269414439805</v>
      </c>
      <c r="P65" s="39">
        <f>SUMIF('Inq6 adjusted class'!$B:$B,'Inq6 adjusted group'!$A65,'Inq6 adjusted class'!S:S)</f>
        <v>39.378043080644623</v>
      </c>
      <c r="Q65" s="39">
        <f>SUMIF('Inq6 adjusted class'!$B:$B,'Inq6 adjusted group'!$A65,'Inq6 adjusted class'!T:T)</f>
        <v>67.999809149067914</v>
      </c>
      <c r="R65" s="39">
        <f>SUMIF('Inq6 adjusted class'!$B:$B,'Inq6 adjusted group'!$A65,'Inq6 adjusted class'!U:U)</f>
        <v>31.730033368054436</v>
      </c>
      <c r="S65" s="39">
        <f>SUMIF('Inq6 adjusted class'!$B:$B,'Inq6 adjusted group'!$A65,'Inq6 adjusted class'!V:V)</f>
        <v>40.325569764573238</v>
      </c>
    </row>
    <row r="66" spans="1:19" x14ac:dyDescent="0.35">
      <c r="A66" s="48" t="s">
        <v>285</v>
      </c>
      <c r="B66" s="39">
        <f>SUMIF('Inq6 adjusted class'!$B:$B,'Inq6 adjusted group'!$A66,'Inq6 adjusted class'!E:E)</f>
        <v>94.137739251763591</v>
      </c>
      <c r="C66" s="39">
        <f>SUMIF('Inq6 adjusted class'!$B:$B,'Inq6 adjusted group'!$A66,'Inq6 adjusted class'!F:F)</f>
        <v>86.994342636388083</v>
      </c>
      <c r="D66" s="39">
        <f>SUMIF('Inq6 adjusted class'!$B:$B,'Inq6 adjusted group'!$A66,'Inq6 adjusted class'!G:G)</f>
        <v>87.023537411517111</v>
      </c>
      <c r="E66" s="39">
        <f>SUMIF('Inq6 adjusted class'!$B:$B,'Inq6 adjusted group'!$A66,'Inq6 adjusted class'!H:H)</f>
        <v>80.912828854072359</v>
      </c>
      <c r="F66" s="39">
        <f>SUMIF('Inq6 adjusted class'!$B:$B,'Inq6 adjusted group'!$A66,'Inq6 adjusted class'!I:I)</f>
        <v>58.755242131623042</v>
      </c>
      <c r="G66" s="39">
        <f>SUMIF('Inq6 adjusted class'!$B:$B,'Inq6 adjusted group'!$A66,'Inq6 adjusted class'!J:J)</f>
        <v>67.635912556264628</v>
      </c>
      <c r="H66" s="39">
        <f>SUMIF('Inq6 adjusted class'!$B:$B,'Inq6 adjusted group'!$A66,'Inq6 adjusted class'!K:K)</f>
        <v>58.735216992947251</v>
      </c>
      <c r="I66" s="39">
        <f>SUMIF('Inq6 adjusted class'!$B:$B,'Inq6 adjusted group'!$A66,'Inq6 adjusted class'!L:L)</f>
        <v>57.679667227370288</v>
      </c>
      <c r="J66" s="39">
        <f>SUMIF('Inq6 adjusted class'!$B:$B,'Inq6 adjusted group'!$A66,'Inq6 adjusted class'!M:M)</f>
        <v>61.742721990067885</v>
      </c>
      <c r="K66" s="39">
        <f>SUMIF('Inq6 adjusted class'!$B:$B,'Inq6 adjusted group'!$A66,'Inq6 adjusted class'!N:N)</f>
        <v>63.997867159825041</v>
      </c>
      <c r="L66" s="39">
        <f>SUMIF('Inq6 adjusted class'!$B:$B,'Inq6 adjusted group'!$A66,'Inq6 adjusted class'!O:O)</f>
        <v>50.3671019661382</v>
      </c>
      <c r="M66" s="39">
        <f>SUMIF('Inq6 adjusted class'!$B:$B,'Inq6 adjusted group'!$A66,'Inq6 adjusted class'!P:P)</f>
        <v>185.66606367556531</v>
      </c>
      <c r="N66" s="39">
        <f>SUMIF('Inq6 adjusted class'!$B:$B,'Inq6 adjusted group'!$A66,'Inq6 adjusted class'!Q:Q)</f>
        <v>108.76416196567189</v>
      </c>
      <c r="O66" s="39">
        <f>SUMIF('Inq6 adjusted class'!$B:$B,'Inq6 adjusted group'!$A66,'Inq6 adjusted class'!R:R)</f>
        <v>52.451300685444508</v>
      </c>
      <c r="P66" s="39">
        <f>SUMIF('Inq6 adjusted class'!$B:$B,'Inq6 adjusted group'!$A66,'Inq6 adjusted class'!S:S)</f>
        <v>29.581804763726581</v>
      </c>
      <c r="Q66" s="39">
        <f>SUMIF('Inq6 adjusted class'!$B:$B,'Inq6 adjusted group'!$A66,'Inq6 adjusted class'!T:T)</f>
        <v>61.099532798124514</v>
      </c>
      <c r="R66" s="39">
        <f>SUMIF('Inq6 adjusted class'!$B:$B,'Inq6 adjusted group'!$A66,'Inq6 adjusted class'!U:U)</f>
        <v>26.815974745311529</v>
      </c>
      <c r="S66" s="39">
        <f>SUMIF('Inq6 adjusted class'!$B:$B,'Inq6 adjusted group'!$A66,'Inq6 adjusted class'!V:V)</f>
        <v>40.391481764550001</v>
      </c>
    </row>
    <row r="67" spans="1:19" x14ac:dyDescent="0.35">
      <c r="A67" s="48" t="s">
        <v>286</v>
      </c>
      <c r="B67" s="39">
        <f>SUMIF('Inq6 adjusted class'!$B:$B,'Inq6 adjusted group'!$A67,'Inq6 adjusted class'!E:E)</f>
        <v>163.91757984578436</v>
      </c>
      <c r="C67" s="39">
        <f>SUMIF('Inq6 adjusted class'!$B:$B,'Inq6 adjusted group'!$A67,'Inq6 adjusted class'!F:F)</f>
        <v>161.12317599599518</v>
      </c>
      <c r="D67" s="39">
        <f>SUMIF('Inq6 adjusted class'!$B:$B,'Inq6 adjusted group'!$A67,'Inq6 adjusted class'!G:G)</f>
        <v>163.45874530476081</v>
      </c>
      <c r="E67" s="39">
        <f>SUMIF('Inq6 adjusted class'!$B:$B,'Inq6 adjusted group'!$A67,'Inq6 adjusted class'!H:H)</f>
        <v>143.70880640013684</v>
      </c>
      <c r="F67" s="39">
        <f>SUMIF('Inq6 adjusted class'!$B:$B,'Inq6 adjusted group'!$A67,'Inq6 adjusted class'!I:I)</f>
        <v>125.9503775533118</v>
      </c>
      <c r="G67" s="39">
        <f>SUMIF('Inq6 adjusted class'!$B:$B,'Inq6 adjusted group'!$A67,'Inq6 adjusted class'!J:J)</f>
        <v>103.43186635037398</v>
      </c>
      <c r="H67" s="39">
        <f>SUMIF('Inq6 adjusted class'!$B:$B,'Inq6 adjusted group'!$A67,'Inq6 adjusted class'!K:K)</f>
        <v>69.091188067198871</v>
      </c>
      <c r="I67" s="39">
        <f>SUMIF('Inq6 adjusted class'!$B:$B,'Inq6 adjusted group'!$A67,'Inq6 adjusted class'!L:L)</f>
        <v>62.592389860929408</v>
      </c>
      <c r="J67" s="39">
        <f>SUMIF('Inq6 adjusted class'!$B:$B,'Inq6 adjusted group'!$A67,'Inq6 adjusted class'!M:M)</f>
        <v>59.838063721253341</v>
      </c>
      <c r="K67" s="39">
        <f>SUMIF('Inq6 adjusted class'!$B:$B,'Inq6 adjusted group'!$A67,'Inq6 adjusted class'!N:N)</f>
        <v>53.0315809453719</v>
      </c>
      <c r="L67" s="39">
        <f>SUMIF('Inq6 adjusted class'!$B:$B,'Inq6 adjusted group'!$A67,'Inq6 adjusted class'!O:O)</f>
        <v>70.461972319188718</v>
      </c>
      <c r="M67" s="39">
        <f>SUMIF('Inq6 adjusted class'!$B:$B,'Inq6 adjusted group'!$A67,'Inq6 adjusted class'!P:P)</f>
        <v>254.60449204494503</v>
      </c>
      <c r="N67" s="39">
        <f>SUMIF('Inq6 adjusted class'!$B:$B,'Inq6 adjusted group'!$A67,'Inq6 adjusted class'!Q:Q)</f>
        <v>158.96409151927782</v>
      </c>
      <c r="O67" s="39">
        <f>SUMIF('Inq6 adjusted class'!$B:$B,'Inq6 adjusted group'!$A67,'Inq6 adjusted class'!R:R)</f>
        <v>144.47981136150213</v>
      </c>
      <c r="P67" s="39">
        <f>SUMIF('Inq6 adjusted class'!$B:$B,'Inq6 adjusted group'!$A67,'Inq6 adjusted class'!S:S)</f>
        <v>123.23590876059242</v>
      </c>
      <c r="Q67" s="39">
        <f>SUMIF('Inq6 adjusted class'!$B:$B,'Inq6 adjusted group'!$A67,'Inq6 adjusted class'!T:T)</f>
        <v>126.19883774325262</v>
      </c>
      <c r="R67" s="39">
        <f>SUMIF('Inq6 adjusted class'!$B:$B,'Inq6 adjusted group'!$A67,'Inq6 adjusted class'!U:U)</f>
        <v>145.00155164141268</v>
      </c>
      <c r="S67" s="39">
        <f>SUMIF('Inq6 adjusted class'!$B:$B,'Inq6 adjusted group'!$A67,'Inq6 adjusted class'!V:V)</f>
        <v>237.39770429359356</v>
      </c>
    </row>
    <row r="68" spans="1:19" x14ac:dyDescent="0.35">
      <c r="A68" s="48" t="s">
        <v>287</v>
      </c>
      <c r="B68" s="39">
        <f>SUMIF('Inq6 adjusted class'!$B:$B,'Inq6 adjusted group'!$A68,'Inq6 adjusted class'!E:E)</f>
        <v>151.50127117047651</v>
      </c>
      <c r="C68" s="39">
        <f>SUMIF('Inq6 adjusted class'!$B:$B,'Inq6 adjusted group'!$A68,'Inq6 adjusted class'!F:F)</f>
        <v>217.8503786936601</v>
      </c>
      <c r="D68" s="39">
        <f>SUMIF('Inq6 adjusted class'!$B:$B,'Inq6 adjusted group'!$A68,'Inq6 adjusted class'!G:G)</f>
        <v>116.52304170191961</v>
      </c>
      <c r="E68" s="39">
        <f>SUMIF('Inq6 adjusted class'!$B:$B,'Inq6 adjusted group'!$A68,'Inq6 adjusted class'!H:H)</f>
        <v>79.88504564921746</v>
      </c>
      <c r="F68" s="39">
        <f>SUMIF('Inq6 adjusted class'!$B:$B,'Inq6 adjusted group'!$A68,'Inq6 adjusted class'!I:I)</f>
        <v>5.5939011573313628</v>
      </c>
      <c r="G68" s="39">
        <f>SUMIF('Inq6 adjusted class'!$B:$B,'Inq6 adjusted group'!$A68,'Inq6 adjusted class'!J:J)</f>
        <v>11.138628853936465</v>
      </c>
      <c r="H68" s="39">
        <f>SUMIF('Inq6 adjusted class'!$B:$B,'Inq6 adjusted group'!$A68,'Inq6 adjusted class'!K:K)</f>
        <v>0</v>
      </c>
      <c r="I68" s="39">
        <f>SUMIF('Inq6 adjusted class'!$B:$B,'Inq6 adjusted group'!$A68,'Inq6 adjusted class'!L:L)</f>
        <v>0.94150323151423154</v>
      </c>
      <c r="J68" s="39">
        <f>SUMIF('Inq6 adjusted class'!$B:$B,'Inq6 adjusted group'!$A68,'Inq6 adjusted class'!M:M)</f>
        <v>0</v>
      </c>
      <c r="K68" s="39">
        <f>SUMIF('Inq6 adjusted class'!$B:$B,'Inq6 adjusted group'!$A68,'Inq6 adjusted class'!N:N)</f>
        <v>0</v>
      </c>
      <c r="L68" s="39">
        <f>SUMIF('Inq6 adjusted class'!$B:$B,'Inq6 adjusted group'!$A68,'Inq6 adjusted class'!O:O)</f>
        <v>0</v>
      </c>
      <c r="M68" s="39">
        <f>SUMIF('Inq6 adjusted class'!$B:$B,'Inq6 adjusted group'!$A68,'Inq6 adjusted class'!P:P)</f>
        <v>0</v>
      </c>
      <c r="N68" s="39">
        <f>SUMIF('Inq6 adjusted class'!$B:$B,'Inq6 adjusted group'!$A68,'Inq6 adjusted class'!Q:Q)</f>
        <v>0</v>
      </c>
      <c r="O68" s="39">
        <f>SUMIF('Inq6 adjusted class'!$B:$B,'Inq6 adjusted group'!$A68,'Inq6 adjusted class'!R:R)</f>
        <v>0</v>
      </c>
      <c r="P68" s="39">
        <f>SUMIF('Inq6 adjusted class'!$B:$B,'Inq6 adjusted group'!$A68,'Inq6 adjusted class'!S:S)</f>
        <v>0</v>
      </c>
      <c r="Q68" s="39">
        <f>SUMIF('Inq6 adjusted class'!$B:$B,'Inq6 adjusted group'!$A68,'Inq6 adjusted class'!T:T)</f>
        <v>10.999969127055104</v>
      </c>
      <c r="R68" s="39">
        <f>SUMIF('Inq6 adjusted class'!$B:$B,'Inq6 adjusted group'!$A68,'Inq6 adjusted class'!U:U)</f>
        <v>1.9831270855034022</v>
      </c>
      <c r="S68" s="39">
        <f>SUMIF('Inq6 adjusted class'!$B:$B,'Inq6 adjusted group'!$A68,'Inq6 adjusted class'!V:V)</f>
        <v>1.9202652268844398</v>
      </c>
    </row>
    <row r="69" spans="1:19" x14ac:dyDescent="0.35">
      <c r="A69" s="48" t="s">
        <v>288</v>
      </c>
      <c r="B69" s="39">
        <f>SUMIF('Inq6 adjusted class'!$B:$B,'Inq6 adjusted group'!$A69,'Inq6 adjusted class'!E:E)</f>
        <v>697.50182809244177</v>
      </c>
      <c r="C69" s="39">
        <f>SUMIF('Inq6 adjusted class'!$B:$B,'Inq6 adjusted group'!$A69,'Inq6 adjusted class'!F:F)</f>
        <v>618.7496504308524</v>
      </c>
      <c r="D69" s="39">
        <f>SUMIF('Inq6 adjusted class'!$B:$B,'Inq6 adjusted group'!$A69,'Inq6 adjusted class'!G:G)</f>
        <v>709.60252409294708</v>
      </c>
      <c r="E69" s="39">
        <f>SUMIF('Inq6 adjusted class'!$B:$B,'Inq6 adjusted group'!$A69,'Inq6 adjusted class'!H:H)</f>
        <v>586.15438419532688</v>
      </c>
      <c r="F69" s="39">
        <f>SUMIF('Inq6 adjusted class'!$B:$B,'Inq6 adjusted group'!$A69,'Inq6 adjusted class'!I:I)</f>
        <v>547.39899731114315</v>
      </c>
      <c r="G69" s="39">
        <f>SUMIF('Inq6 adjusted class'!$B:$B,'Inq6 adjusted group'!$A69,'Inq6 adjusted class'!J:J)</f>
        <v>470.31612678198138</v>
      </c>
      <c r="H69" s="39">
        <f>SUMIF('Inq6 adjusted class'!$B:$B,'Inq6 adjusted group'!$A69,'Inq6 adjusted class'!K:K)</f>
        <v>506.80582276550956</v>
      </c>
      <c r="I69" s="39">
        <f>SUMIF('Inq6 adjusted class'!$B:$B,'Inq6 adjusted group'!$A69,'Inq6 adjusted class'!L:L)</f>
        <v>355.40118461915336</v>
      </c>
      <c r="J69" s="39">
        <f>SUMIF('Inq6 adjusted class'!$B:$B,'Inq6 adjusted group'!$A69,'Inq6 adjusted class'!M:M)</f>
        <v>390.93752976949145</v>
      </c>
      <c r="K69" s="39">
        <f>SUMIF('Inq6 adjusted class'!$B:$B,'Inq6 adjusted group'!$A69,'Inq6 adjusted class'!N:N)</f>
        <v>486.0866567232942</v>
      </c>
      <c r="L69" s="39">
        <f>SUMIF('Inq6 adjusted class'!$B:$B,'Inq6 adjusted group'!$A69,'Inq6 adjusted class'!O:O)</f>
        <v>556.77617701756935</v>
      </c>
      <c r="M69" s="39">
        <f>SUMIF('Inq6 adjusted class'!$B:$B,'Inq6 adjusted group'!$A69,'Inq6 adjusted class'!P:P)</f>
        <v>1103.6411595653169</v>
      </c>
      <c r="N69" s="39">
        <f>SUMIF('Inq6 adjusted class'!$B:$B,'Inq6 adjusted group'!$A69,'Inq6 adjusted class'!Q:Q)</f>
        <v>749.02818030870014</v>
      </c>
      <c r="O69" s="39">
        <f>SUMIF('Inq6 adjusted class'!$B:$B,'Inq6 adjusted group'!$A69,'Inq6 adjusted class'!R:R)</f>
        <v>714.08338816898356</v>
      </c>
      <c r="P69" s="39">
        <f>SUMIF('Inq6 adjusted class'!$B:$B,'Inq6 adjusted group'!$A69,'Inq6 adjusted class'!S:S)</f>
        <v>535.90495765530795</v>
      </c>
      <c r="Q69" s="39">
        <f>SUMIF('Inq6 adjusted class'!$B:$B,'Inq6 adjusted group'!$A69,'Inq6 adjusted class'!T:T)</f>
        <v>586.29999007309573</v>
      </c>
      <c r="R69" s="39">
        <f>SUMIF('Inq6 adjusted class'!$B:$B,'Inq6 adjusted group'!$A69,'Inq6 adjusted class'!U:U)</f>
        <v>464.41904004607778</v>
      </c>
      <c r="S69" s="39">
        <f>SUMIF('Inq6 adjusted class'!$B:$B,'Inq6 adjusted group'!$A69,'Inq6 adjusted class'!V:V)</f>
        <v>532.20818571099244</v>
      </c>
    </row>
    <row r="70" spans="1:19" x14ac:dyDescent="0.35">
      <c r="A70" s="48" t="s">
        <v>289</v>
      </c>
      <c r="B70" s="39">
        <f>SUMIF('Inq6 adjusted class'!$B:$B,'Inq6 adjusted group'!$A70,'Inq6 adjusted class'!E:E)</f>
        <v>470.23046345124294</v>
      </c>
      <c r="C70" s="39">
        <f>SUMIF('Inq6 adjusted class'!$B:$B,'Inq6 adjusted group'!$A70,'Inq6 adjusted class'!F:F)</f>
        <v>549.26923664516846</v>
      </c>
      <c r="D70" s="39">
        <f>SUMIF('Inq6 adjusted class'!$B:$B,'Inq6 adjusted group'!$A70,'Inq6 adjusted class'!G:G)</f>
        <v>802.09386419085865</v>
      </c>
      <c r="E70" s="39">
        <f>SUMIF('Inq6 adjusted class'!$B:$B,'Inq6 adjusted group'!$A70,'Inq6 adjusted class'!H:H)</f>
        <v>751.98786473598761</v>
      </c>
      <c r="F70" s="39">
        <f>SUMIF('Inq6 adjusted class'!$B:$B,'Inq6 adjusted group'!$A70,'Inq6 adjusted class'!I:I)</f>
        <v>714.97682077846446</v>
      </c>
      <c r="G70" s="39">
        <f>SUMIF('Inq6 adjusted class'!$B:$B,'Inq6 adjusted group'!$A70,'Inq6 adjusted class'!J:J)</f>
        <v>764.21632629943485</v>
      </c>
      <c r="H70" s="39">
        <f>SUMIF('Inq6 adjusted class'!$B:$B,'Inq6 adjusted group'!$A70,'Inq6 adjusted class'!K:K)</f>
        <v>841.93195225125123</v>
      </c>
      <c r="I70" s="39">
        <f>SUMIF('Inq6 adjusted class'!$B:$B,'Inq6 adjusted group'!$A70,'Inq6 adjusted class'!L:L)</f>
        <v>748.58752589493702</v>
      </c>
      <c r="J70" s="39">
        <f>SUMIF('Inq6 adjusted class'!$B:$B,'Inq6 adjusted group'!$A70,'Inq6 adjusted class'!M:M)</f>
        <v>584.17638039054225</v>
      </c>
      <c r="K70" s="39">
        <f>SUMIF('Inq6 adjusted class'!$B:$B,'Inq6 adjusted group'!$A70,'Inq6 adjusted class'!N:N)</f>
        <v>654.25852809356138</v>
      </c>
      <c r="L70" s="39">
        <f>SUMIF('Inq6 adjusted class'!$B:$B,'Inq6 adjusted group'!$A70,'Inq6 adjusted class'!O:O)</f>
        <v>635.62854330128687</v>
      </c>
      <c r="M70" s="39">
        <f>SUMIF('Inq6 adjusted class'!$B:$B,'Inq6 adjusted group'!$A70,'Inq6 adjusted class'!P:P)</f>
        <v>1893.9417695416294</v>
      </c>
      <c r="N70" s="39">
        <f>SUMIF('Inq6 adjusted class'!$B:$B,'Inq6 adjusted group'!$A70,'Inq6 adjusted class'!Q:Q)</f>
        <v>1153.1347595756386</v>
      </c>
      <c r="O70" s="39">
        <f>SUMIF('Inq6 adjusted class'!$B:$B,'Inq6 adjusted group'!$A70,'Inq6 adjusted class'!R:R)</f>
        <v>929.23925317816702</v>
      </c>
      <c r="P70" s="39">
        <f>SUMIF('Inq6 adjusted class'!$B:$B,'Inq6 adjusted group'!$A70,'Inq6 adjusted class'!S:S)</f>
        <v>623.52620472756223</v>
      </c>
      <c r="Q70" s="39">
        <f>SUMIF('Inq6 adjusted class'!$B:$B,'Inq6 adjusted group'!$A70,'Inq6 adjusted class'!T:T)</f>
        <v>967.56938172474327</v>
      </c>
      <c r="R70" s="39">
        <f>SUMIF('Inq6 adjusted class'!$B:$B,'Inq6 adjusted group'!$A70,'Inq6 adjusted class'!U:U)</f>
        <v>416.70307240723935</v>
      </c>
      <c r="S70" s="39">
        <f>SUMIF('Inq6 adjusted class'!$B:$B,'Inq6 adjusted group'!$A70,'Inq6 adjusted class'!V:V)</f>
        <v>601.39860558302848</v>
      </c>
    </row>
    <row r="71" spans="1:19" x14ac:dyDescent="0.35">
      <c r="A71" s="48" t="s">
        <v>290</v>
      </c>
      <c r="B71" s="39">
        <f>SUMIF('Inq6 adjusted class'!$B:$B,'Inq6 adjusted group'!$A71,'Inq6 adjusted class'!E:E)</f>
        <v>795.7951590852656</v>
      </c>
      <c r="C71" s="39">
        <f>SUMIF('Inq6 adjusted class'!$B:$B,'Inq6 adjusted group'!$A71,'Inq6 adjusted class'!F:F)</f>
        <v>626.45327804677765</v>
      </c>
      <c r="D71" s="39">
        <f>SUMIF('Inq6 adjusted class'!$B:$B,'Inq6 adjusted group'!$A71,'Inq6 adjusted class'!G:G)</f>
        <v>475.49095879828576</v>
      </c>
      <c r="E71" s="39">
        <f>SUMIF('Inq6 adjusted class'!$B:$B,'Inq6 adjusted group'!$A71,'Inq6 adjusted class'!H:H)</f>
        <v>522.27047212864136</v>
      </c>
      <c r="F71" s="39">
        <f>SUMIF('Inq6 adjusted class'!$B:$B,'Inq6 adjusted group'!$A71,'Inq6 adjusted class'!I:I)</f>
        <v>284.98436341376424</v>
      </c>
      <c r="G71" s="39">
        <f>SUMIF('Inq6 adjusted class'!$B:$B,'Inq6 adjusted group'!$A71,'Inq6 adjusted class'!J:J)</f>
        <v>199.50003176847289</v>
      </c>
      <c r="H71" s="39">
        <f>SUMIF('Inq6 adjusted class'!$B:$B,'Inq6 adjusted group'!$A71,'Inq6 adjusted class'!K:K)</f>
        <v>212.77482636329717</v>
      </c>
      <c r="I71" s="39">
        <f>SUMIF('Inq6 adjusted class'!$B:$B,'Inq6 adjusted group'!$A71,'Inq6 adjusted class'!L:L)</f>
        <v>100.51035496082245</v>
      </c>
      <c r="J71" s="39">
        <f>SUMIF('Inq6 adjusted class'!$B:$B,'Inq6 adjusted group'!$A71,'Inq6 adjusted class'!M:M)</f>
        <v>87.299547552740407</v>
      </c>
      <c r="K71" s="39">
        <f>SUMIF('Inq6 adjusted class'!$B:$B,'Inq6 adjusted group'!$A71,'Inq6 adjusted class'!N:N)</f>
        <v>91.040469959485108</v>
      </c>
      <c r="L71" s="39">
        <f>SUMIF('Inq6 adjusted class'!$B:$B,'Inq6 adjusted group'!$A71,'Inq6 adjusted class'!O:O)</f>
        <v>177.55252522728668</v>
      </c>
      <c r="M71" s="39">
        <f>SUMIF('Inq6 adjusted class'!$B:$B,'Inq6 adjusted group'!$A71,'Inq6 adjusted class'!P:P)</f>
        <v>326.71515273886769</v>
      </c>
      <c r="N71" s="39">
        <f>SUMIF('Inq6 adjusted class'!$B:$B,'Inq6 adjusted group'!$A71,'Inq6 adjusted class'!Q:Q)</f>
        <v>219.8541809413822</v>
      </c>
      <c r="O71" s="39">
        <f>SUMIF('Inq6 adjusted class'!$B:$B,'Inq6 adjusted group'!$A71,'Inq6 adjusted class'!R:R)</f>
        <v>199.48861041949459</v>
      </c>
      <c r="P71" s="39">
        <f>SUMIF('Inq6 adjusted class'!$B:$B,'Inq6 adjusted group'!$A71,'Inq6 adjusted class'!S:S)</f>
        <v>143.47379433578064</v>
      </c>
      <c r="Q71" s="39">
        <f>SUMIF('Inq6 adjusted class'!$B:$B,'Inq6 adjusted group'!$A71,'Inq6 adjusted class'!T:T)</f>
        <v>301.46112374530412</v>
      </c>
      <c r="R71" s="39">
        <f>SUMIF('Inq6 adjusted class'!$B:$B,'Inq6 adjusted group'!$A71,'Inq6 adjusted class'!U:U)</f>
        <v>308.81666897691161</v>
      </c>
      <c r="S71" s="39">
        <f>SUMIF('Inq6 adjusted class'!$B:$B,'Inq6 adjusted group'!$A71,'Inq6 adjusted class'!V:V)</f>
        <v>350.78248224217111</v>
      </c>
    </row>
    <row r="72" spans="1:19" x14ac:dyDescent="0.35">
      <c r="A72" s="48" t="s">
        <v>291</v>
      </c>
      <c r="B72" s="39">
        <f>SUMIF('Inq6 adjusted class'!$B:$B,'Inq6 adjusted group'!$A72,'Inq6 adjusted class'!E:E)</f>
        <v>212.49962203016855</v>
      </c>
      <c r="C72" s="39">
        <f>SUMIF('Inq6 adjusted class'!$B:$B,'Inq6 adjusted group'!$A72,'Inq6 adjusted class'!F:F)</f>
        <v>260.28288827930356</v>
      </c>
      <c r="D72" s="39">
        <f>SUMIF('Inq6 adjusted class'!$B:$B,'Inq6 adjusted group'!$A72,'Inq6 adjusted class'!G:G)</f>
        <v>453.26757683931464</v>
      </c>
      <c r="E72" s="39">
        <f>SUMIF('Inq6 adjusted class'!$B:$B,'Inq6 adjusted group'!$A72,'Inq6 adjusted class'!H:H)</f>
        <v>338.55716305356952</v>
      </c>
      <c r="F72" s="39">
        <f>SUMIF('Inq6 adjusted class'!$B:$B,'Inq6 adjusted group'!$A72,'Inq6 adjusted class'!I:I)</f>
        <v>637.80249199322213</v>
      </c>
      <c r="G72" s="39">
        <f>SUMIF('Inq6 adjusted class'!$B:$B,'Inq6 adjusted group'!$A72,'Inq6 adjusted class'!J:J)</f>
        <v>783.72821771065821</v>
      </c>
      <c r="H72" s="39">
        <f>SUMIF('Inq6 adjusted class'!$B:$B,'Inq6 adjusted group'!$A72,'Inq6 adjusted class'!K:K)</f>
        <v>152.07653439658452</v>
      </c>
      <c r="I72" s="39">
        <f>SUMIF('Inq6 adjusted class'!$B:$B,'Inq6 adjusted group'!$A72,'Inq6 adjusted class'!L:L)</f>
        <v>212.91245813996898</v>
      </c>
      <c r="J72" s="39">
        <f>SUMIF('Inq6 adjusted class'!$B:$B,'Inq6 adjusted group'!$A72,'Inq6 adjusted class'!M:M)</f>
        <v>148.08966016735997</v>
      </c>
      <c r="K72" s="39">
        <f>SUMIF('Inq6 adjusted class'!$B:$B,'Inq6 adjusted group'!$A72,'Inq6 adjusted class'!N:N)</f>
        <v>215.72928351326379</v>
      </c>
      <c r="L72" s="39">
        <f>SUMIF('Inq6 adjusted class'!$B:$B,'Inq6 adjusted group'!$A72,'Inq6 adjusted class'!O:O)</f>
        <v>186.36293358254079</v>
      </c>
      <c r="M72" s="39">
        <f>SUMIF('Inq6 adjusted class'!$B:$B,'Inq6 adjusted group'!$A72,'Inq6 adjusted class'!P:P)</f>
        <v>7.4943447266750214</v>
      </c>
      <c r="N72" s="39">
        <f>SUMIF('Inq6 adjusted class'!$B:$B,'Inq6 adjusted group'!$A72,'Inq6 adjusted class'!Q:Q)</f>
        <v>3.1062925284191953</v>
      </c>
      <c r="O72" s="39">
        <f>SUMIF('Inq6 adjusted class'!$B:$B,'Inq6 adjusted group'!$A72,'Inq6 adjusted class'!R:R)</f>
        <v>352.14289233624345</v>
      </c>
      <c r="P72" s="39">
        <f>SUMIF('Inq6 adjusted class'!$B:$B,'Inq6 adjusted group'!$A72,'Inq6 adjusted class'!S:S)</f>
        <v>116.42075681146532</v>
      </c>
      <c r="Q72" s="39">
        <f>SUMIF('Inq6 adjusted class'!$B:$B,'Inq6 adjusted group'!$A72,'Inq6 adjusted class'!T:T)</f>
        <v>140.49601278076091</v>
      </c>
      <c r="R72" s="39">
        <f>SUMIF('Inq6 adjusted class'!$B:$B,'Inq6 adjusted group'!$A72,'Inq6 adjusted class'!U:U)</f>
        <v>322.72071284060542</v>
      </c>
      <c r="S72" s="39">
        <f>SUMIF('Inq6 adjusted class'!$B:$B,'Inq6 adjusted group'!$A72,'Inq6 adjusted class'!V:V)</f>
        <v>56.287198465944151</v>
      </c>
    </row>
    <row r="73" spans="1:19" x14ac:dyDescent="0.35">
      <c r="A73" s="48" t="s">
        <v>292</v>
      </c>
      <c r="B73" s="39">
        <f>SUMIF('Inq6 adjusted class'!$B:$B,'Inq6 adjusted group'!$A73,'Inq6 adjusted class'!E:E)</f>
        <v>90.143501836954783</v>
      </c>
      <c r="C73" s="39">
        <f>SUMIF('Inq6 adjusted class'!$B:$B,'Inq6 adjusted group'!$A73,'Inq6 adjusted class'!F:F)</f>
        <v>90.623097068999272</v>
      </c>
      <c r="D73" s="39">
        <f>SUMIF('Inq6 adjusted class'!$B:$B,'Inq6 adjusted group'!$A73,'Inq6 adjusted class'!G:G)</f>
        <v>112.39829719178735</v>
      </c>
      <c r="E73" s="39">
        <f>SUMIF('Inq6 adjusted class'!$B:$B,'Inq6 adjusted group'!$A73,'Inq6 adjusted class'!H:H)</f>
        <v>79.445035274225432</v>
      </c>
      <c r="F73" s="39">
        <f>SUMIF('Inq6 adjusted class'!$B:$B,'Inq6 adjusted group'!$A73,'Inq6 adjusted class'!I:I)</f>
        <v>41.753874140205106</v>
      </c>
      <c r="G73" s="39">
        <f>SUMIF('Inq6 adjusted class'!$B:$B,'Inq6 adjusted group'!$A73,'Inq6 adjusted class'!J:J)</f>
        <v>32.217024665822315</v>
      </c>
      <c r="H73" s="39">
        <f>SUMIF('Inq6 adjusted class'!$B:$B,'Inq6 adjusted group'!$A73,'Inq6 adjusted class'!K:K)</f>
        <v>28.093803796031565</v>
      </c>
      <c r="I73" s="39">
        <f>SUMIF('Inq6 adjusted class'!$B:$B,'Inq6 adjusted group'!$A73,'Inq6 adjusted class'!L:L)</f>
        <v>56.396070606691687</v>
      </c>
      <c r="J73" s="39">
        <f>SUMIF('Inq6 adjusted class'!$B:$B,'Inq6 adjusted group'!$A73,'Inq6 adjusted class'!M:M)</f>
        <v>49.740527311947531</v>
      </c>
      <c r="K73" s="39">
        <f>SUMIF('Inq6 adjusted class'!$B:$B,'Inq6 adjusted group'!$A73,'Inq6 adjusted class'!N:N)</f>
        <v>49.755456505854241</v>
      </c>
      <c r="L73" s="39">
        <f>SUMIF('Inq6 adjusted class'!$B:$B,'Inq6 adjusted group'!$A73,'Inq6 adjusted class'!O:O)</f>
        <v>41.600124689177591</v>
      </c>
      <c r="M73" s="39">
        <f>SUMIF('Inq6 adjusted class'!$B:$B,'Inq6 adjusted group'!$A73,'Inq6 adjusted class'!P:P)</f>
        <v>21.281049014074579</v>
      </c>
      <c r="N73" s="39">
        <f>SUMIF('Inq6 adjusted class'!$B:$B,'Inq6 adjusted group'!$A73,'Inq6 adjusted class'!Q:Q)</f>
        <v>14.407099095172812</v>
      </c>
      <c r="O73" s="39">
        <f>SUMIF('Inq6 adjusted class'!$B:$B,'Inq6 adjusted group'!$A73,'Inq6 adjusted class'!R:R)</f>
        <v>117.01869087274781</v>
      </c>
      <c r="P73" s="39">
        <f>SUMIF('Inq6 adjusted class'!$B:$B,'Inq6 adjusted group'!$A73,'Inq6 adjusted class'!S:S)</f>
        <v>30.657282835885972</v>
      </c>
      <c r="Q73" s="39">
        <f>SUMIF('Inq6 adjusted class'!$B:$B,'Inq6 adjusted group'!$A73,'Inq6 adjusted class'!T:T)</f>
        <v>74.337564635796369</v>
      </c>
      <c r="R73" s="39">
        <f>SUMIF('Inq6 adjusted class'!$B:$B,'Inq6 adjusted group'!$A73,'Inq6 adjusted class'!U:U)</f>
        <v>88.651968901673101</v>
      </c>
      <c r="S73" s="39">
        <f>SUMIF('Inq6 adjusted class'!$B:$B,'Inq6 adjusted group'!$A73,'Inq6 adjusted class'!V:V)</f>
        <v>14.467727134771961</v>
      </c>
    </row>
    <row r="74" spans="1:19" x14ac:dyDescent="0.35">
      <c r="A74" s="48" t="s">
        <v>293</v>
      </c>
      <c r="B74" s="39">
        <f>SUMIF('Inq6 adjusted class'!$B:$B,'Inq6 adjusted group'!$A74,'Inq6 adjusted class'!E:E)</f>
        <v>30.079725832618475</v>
      </c>
      <c r="C74" s="39">
        <f>SUMIF('Inq6 adjusted class'!$B:$B,'Inq6 adjusted group'!$A74,'Inq6 adjusted class'!F:F)</f>
        <v>30.983546225809469</v>
      </c>
      <c r="D74" s="39">
        <f>SUMIF('Inq6 adjusted class'!$B:$B,'Inq6 adjusted group'!$A74,'Inq6 adjusted class'!G:G)</f>
        <v>36.531747585278083</v>
      </c>
      <c r="E74" s="39">
        <f>SUMIF('Inq6 adjusted class'!$B:$B,'Inq6 adjusted group'!$A74,'Inq6 adjusted class'!H:H)</f>
        <v>31.121280403630958</v>
      </c>
      <c r="F74" s="39">
        <f>SUMIF('Inq6 adjusted class'!$B:$B,'Inq6 adjusted group'!$A74,'Inq6 adjusted class'!I:I)</f>
        <v>13.895299836724378</v>
      </c>
      <c r="G74" s="39">
        <f>SUMIF('Inq6 adjusted class'!$B:$B,'Inq6 adjusted group'!$A74,'Inq6 adjusted class'!J:J)</f>
        <v>11.76545617008032</v>
      </c>
      <c r="H74" s="39">
        <f>SUMIF('Inq6 adjusted class'!$B:$B,'Inq6 adjusted group'!$A74,'Inq6 adjusted class'!K:K)</f>
        <v>10.769803578219506</v>
      </c>
      <c r="I74" s="39">
        <f>SUMIF('Inq6 adjusted class'!$B:$B,'Inq6 adjusted group'!$A74,'Inq6 adjusted class'!L:L)</f>
        <v>10.490608775432058</v>
      </c>
      <c r="J74" s="39">
        <f>SUMIF('Inq6 adjusted class'!$B:$B,'Inq6 adjusted group'!$A74,'Inq6 adjusted class'!M:M)</f>
        <v>8.2487722203093323</v>
      </c>
      <c r="K74" s="39">
        <f>SUMIF('Inq6 adjusted class'!$B:$B,'Inq6 adjusted group'!$A74,'Inq6 adjusted class'!N:N)</f>
        <v>7.0364231069303891</v>
      </c>
      <c r="L74" s="39">
        <f>SUMIF('Inq6 adjusted class'!$B:$B,'Inq6 adjusted group'!$A74,'Inq6 adjusted class'!O:O)</f>
        <v>8.3292235314177852</v>
      </c>
      <c r="M74" s="39">
        <f>SUMIF('Inq6 adjusted class'!$B:$B,'Inq6 adjusted group'!$A74,'Inq6 adjusted class'!P:P)</f>
        <v>3.178758306632699</v>
      </c>
      <c r="N74" s="39">
        <f>SUMIF('Inq6 adjusted class'!$B:$B,'Inq6 adjusted group'!$A74,'Inq6 adjusted class'!Q:Q)</f>
        <v>1.0247589610512289</v>
      </c>
      <c r="O74" s="39">
        <f>SUMIF('Inq6 adjusted class'!$B:$B,'Inq6 adjusted group'!$A74,'Inq6 adjusted class'!R:R)</f>
        <v>9.6215372092653428</v>
      </c>
      <c r="P74" s="39">
        <f>SUMIF('Inq6 adjusted class'!$B:$B,'Inq6 adjusted group'!$A74,'Inq6 adjusted class'!S:S)</f>
        <v>1.96958704692822</v>
      </c>
      <c r="Q74" s="39">
        <f>SUMIF('Inq6 adjusted class'!$B:$B,'Inq6 adjusted group'!$A74,'Inq6 adjusted class'!T:T)</f>
        <v>6.0020702856863757</v>
      </c>
      <c r="R74" s="39">
        <f>SUMIF('Inq6 adjusted class'!$B:$B,'Inq6 adjusted group'!$A74,'Inq6 adjusted class'!U:U)</f>
        <v>8.927176169772391</v>
      </c>
      <c r="S74" s="39">
        <f>SUMIF('Inq6 adjusted class'!$B:$B,'Inq6 adjusted group'!$A74,'Inq6 adjusted class'!V:V)</f>
        <v>1.920933201171336</v>
      </c>
    </row>
    <row r="75" spans="1:19" x14ac:dyDescent="0.35">
      <c r="A75" s="48" t="s">
        <v>294</v>
      </c>
      <c r="B75" s="39">
        <f>SUMIF('Inq6 adjusted class'!$B:$B,'Inq6 adjusted group'!$A75,'Inq6 adjusted class'!E:E)</f>
        <v>1000.2184956438762</v>
      </c>
      <c r="C75" s="39">
        <f>SUMIF('Inq6 adjusted class'!$B:$B,'Inq6 adjusted group'!$A75,'Inq6 adjusted class'!F:F)</f>
        <v>846.32274219770602</v>
      </c>
      <c r="D75" s="39">
        <f>SUMIF('Inq6 adjusted class'!$B:$B,'Inq6 adjusted group'!$A75,'Inq6 adjusted class'!G:G)</f>
        <v>613.95475236021798</v>
      </c>
      <c r="E75" s="39">
        <f>SUMIF('Inq6 adjusted class'!$B:$B,'Inq6 adjusted group'!$A75,'Inq6 adjusted class'!H:H)</f>
        <v>550.56609308339875</v>
      </c>
      <c r="F75" s="39">
        <f>SUMIF('Inq6 adjusted class'!$B:$B,'Inq6 adjusted group'!$A75,'Inq6 adjusted class'!I:I)</f>
        <v>418.69513217898617</v>
      </c>
      <c r="G75" s="39">
        <f>SUMIF('Inq6 adjusted class'!$B:$B,'Inq6 adjusted group'!$A75,'Inq6 adjusted class'!J:J)</f>
        <v>396.94270498426965</v>
      </c>
      <c r="H75" s="39">
        <f>SUMIF('Inq6 adjusted class'!$B:$B,'Inq6 adjusted group'!$A75,'Inq6 adjusted class'!K:K)</f>
        <v>354.96053556387312</v>
      </c>
      <c r="I75" s="39">
        <f>SUMIF('Inq6 adjusted class'!$B:$B,'Inq6 adjusted group'!$A75,'Inq6 adjusted class'!L:L)</f>
        <v>344.14023072373618</v>
      </c>
      <c r="J75" s="39">
        <f>SUMIF('Inq6 adjusted class'!$B:$B,'Inq6 adjusted group'!$A75,'Inq6 adjusted class'!M:M)</f>
        <v>335.49756609809384</v>
      </c>
      <c r="K75" s="39">
        <f>SUMIF('Inq6 adjusted class'!$B:$B,'Inq6 adjusted group'!$A75,'Inq6 adjusted class'!N:N)</f>
        <v>283.86237364336904</v>
      </c>
      <c r="L75" s="39">
        <f>SUMIF('Inq6 adjusted class'!$B:$B,'Inq6 adjusted group'!$A75,'Inq6 adjusted class'!O:O)</f>
        <v>338.67576520530071</v>
      </c>
      <c r="M75" s="39">
        <f>SUMIF('Inq6 adjusted class'!$B:$B,'Inq6 adjusted group'!$A75,'Inq6 adjusted class'!P:P)</f>
        <v>258.06743118533592</v>
      </c>
      <c r="N75" s="39">
        <f>SUMIF('Inq6 adjusted class'!$B:$B,'Inq6 adjusted group'!$A75,'Inq6 adjusted class'!Q:Q)</f>
        <v>398.92701825349116</v>
      </c>
      <c r="O75" s="39">
        <f>SUMIF('Inq6 adjusted class'!$B:$B,'Inq6 adjusted group'!$A75,'Inq6 adjusted class'!R:R)</f>
        <v>641.33293828554554</v>
      </c>
      <c r="P75" s="39">
        <f>SUMIF('Inq6 adjusted class'!$B:$B,'Inq6 adjusted group'!$A75,'Inq6 adjusted class'!S:S)</f>
        <v>406.96086156905551</v>
      </c>
      <c r="Q75" s="39">
        <f>SUMIF('Inq6 adjusted class'!$B:$B,'Inq6 adjusted group'!$A75,'Inq6 adjusted class'!T:T)</f>
        <v>775.8503571562743</v>
      </c>
      <c r="R75" s="39">
        <f>SUMIF('Inq6 adjusted class'!$B:$B,'Inq6 adjusted group'!$A75,'Inq6 adjusted class'!U:U)</f>
        <v>639.60409113860203</v>
      </c>
      <c r="S75" s="39">
        <f>SUMIF('Inq6 adjusted class'!$B:$B,'Inq6 adjusted group'!$A75,'Inq6 adjusted class'!V:V)</f>
        <v>412.24732093141677</v>
      </c>
    </row>
    <row r="76" spans="1:19" x14ac:dyDescent="0.35">
      <c r="A76" s="48" t="s">
        <v>295</v>
      </c>
      <c r="B76" s="39">
        <f>SUMIF('Inq6 adjusted class'!$B:$B,'Inq6 adjusted group'!$A76,'Inq6 adjusted class'!E:E)</f>
        <v>367.39438652574893</v>
      </c>
      <c r="C76" s="39">
        <f>SUMIF('Inq6 adjusted class'!$B:$B,'Inq6 adjusted group'!$A76,'Inq6 adjusted class'!F:F)</f>
        <v>398.47952499756229</v>
      </c>
      <c r="D76" s="39">
        <f>SUMIF('Inq6 adjusted class'!$B:$B,'Inq6 adjusted group'!$A76,'Inq6 adjusted class'!G:G)</f>
        <v>406.47455658985666</v>
      </c>
      <c r="E76" s="39">
        <f>SUMIF('Inq6 adjusted class'!$B:$B,'Inq6 adjusted group'!$A76,'Inq6 adjusted class'!H:H)</f>
        <v>438.65941157238422</v>
      </c>
      <c r="F76" s="39">
        <f>SUMIF('Inq6 adjusted class'!$B:$B,'Inq6 adjusted group'!$A76,'Inq6 adjusted class'!I:I)</f>
        <v>373.63829943816791</v>
      </c>
      <c r="G76" s="39">
        <f>SUMIF('Inq6 adjusted class'!$B:$B,'Inq6 adjusted group'!$A76,'Inq6 adjusted class'!J:J)</f>
        <v>350.44431052971481</v>
      </c>
      <c r="H76" s="39">
        <f>SUMIF('Inq6 adjusted class'!$B:$B,'Inq6 adjusted group'!$A76,'Inq6 adjusted class'!K:K)</f>
        <v>340.07835379156603</v>
      </c>
      <c r="I76" s="39">
        <f>SUMIF('Inq6 adjusted class'!$B:$B,'Inq6 adjusted group'!$A76,'Inq6 adjusted class'!L:L)</f>
        <v>346.50519546056688</v>
      </c>
      <c r="J76" s="39">
        <f>SUMIF('Inq6 adjusted class'!$B:$B,'Inq6 adjusted group'!$A76,'Inq6 adjusted class'!M:M)</f>
        <v>254.5836627626386</v>
      </c>
      <c r="K76" s="39">
        <f>SUMIF('Inq6 adjusted class'!$B:$B,'Inq6 adjusted group'!$A76,'Inq6 adjusted class'!N:N)</f>
        <v>149.32269884684695</v>
      </c>
      <c r="L76" s="39">
        <f>SUMIF('Inq6 adjusted class'!$B:$B,'Inq6 adjusted group'!$A76,'Inq6 adjusted class'!O:O)</f>
        <v>323.51349590518362</v>
      </c>
      <c r="M76" s="39">
        <f>SUMIF('Inq6 adjusted class'!$B:$B,'Inq6 adjusted group'!$A76,'Inq6 adjusted class'!P:P)</f>
        <v>227.81101197534343</v>
      </c>
      <c r="N76" s="39">
        <f>SUMIF('Inq6 adjusted class'!$B:$B,'Inq6 adjusted group'!$A76,'Inq6 adjusted class'!Q:Q)</f>
        <v>94.277824416713059</v>
      </c>
      <c r="O76" s="39">
        <f>SUMIF('Inq6 adjusted class'!$B:$B,'Inq6 adjusted group'!$A76,'Inq6 adjusted class'!R:R)</f>
        <v>344.23722015371561</v>
      </c>
      <c r="P76" s="39">
        <f>SUMIF('Inq6 adjusted class'!$B:$B,'Inq6 adjusted group'!$A76,'Inq6 adjusted class'!S:S)</f>
        <v>109.31208110451622</v>
      </c>
      <c r="Q76" s="39">
        <f>SUMIF('Inq6 adjusted class'!$B:$B,'Inq6 adjusted group'!$A76,'Inq6 adjusted class'!T:T)</f>
        <v>165.05693285637534</v>
      </c>
      <c r="R76" s="39">
        <f>SUMIF('Inq6 adjusted class'!$B:$B,'Inq6 adjusted group'!$A76,'Inq6 adjusted class'!U:U)</f>
        <v>241.03375658385454</v>
      </c>
      <c r="S76" s="39">
        <f>SUMIF('Inq6 adjusted class'!$B:$B,'Inq6 adjusted group'!$A76,'Inq6 adjusted class'!V:V)</f>
        <v>70.114061842753756</v>
      </c>
    </row>
    <row r="77" spans="1:19" x14ac:dyDescent="0.35">
      <c r="A77" s="48" t="s">
        <v>296</v>
      </c>
      <c r="B77" s="39">
        <f>SUMIF('Inq6 adjusted class'!$B:$B,'Inq6 adjusted group'!$A77,'Inq6 adjusted class'!E:E)</f>
        <v>3093.0073556391872</v>
      </c>
      <c r="C77" s="39">
        <f>SUMIF('Inq6 adjusted class'!$B:$B,'Inq6 adjusted group'!$A77,'Inq6 adjusted class'!F:F)</f>
        <v>2874.3820229470011</v>
      </c>
      <c r="D77" s="39">
        <f>SUMIF('Inq6 adjusted class'!$B:$B,'Inq6 adjusted group'!$A77,'Inq6 adjusted class'!G:G)</f>
        <v>3447.0627886753155</v>
      </c>
      <c r="E77" s="39">
        <f>SUMIF('Inq6 adjusted class'!$B:$B,'Inq6 adjusted group'!$A77,'Inq6 adjusted class'!H:H)</f>
        <v>3421.8120599790973</v>
      </c>
      <c r="F77" s="39">
        <f>SUMIF('Inq6 adjusted class'!$B:$B,'Inq6 adjusted group'!$A77,'Inq6 adjusted class'!I:I)</f>
        <v>2961.9784825778556</v>
      </c>
      <c r="G77" s="39">
        <f>SUMIF('Inq6 adjusted class'!$B:$B,'Inq6 adjusted group'!$A77,'Inq6 adjusted class'!J:J)</f>
        <v>2760.966166499893</v>
      </c>
      <c r="H77" s="39">
        <f>SUMIF('Inq6 adjusted class'!$B:$B,'Inq6 adjusted group'!$A77,'Inq6 adjusted class'!K:K)</f>
        <v>2956.6494953847578</v>
      </c>
      <c r="I77" s="39">
        <f>SUMIF('Inq6 adjusted class'!$B:$B,'Inq6 adjusted group'!$A77,'Inq6 adjusted class'!L:L)</f>
        <v>2787.0833360971337</v>
      </c>
      <c r="J77" s="39">
        <f>SUMIF('Inq6 adjusted class'!$B:$B,'Inq6 adjusted group'!$A77,'Inq6 adjusted class'!M:M)</f>
        <v>2269.0031900802769</v>
      </c>
      <c r="K77" s="39">
        <f>SUMIF('Inq6 adjusted class'!$B:$B,'Inq6 adjusted group'!$A77,'Inq6 adjusted class'!N:N)</f>
        <v>2454.2028308361364</v>
      </c>
      <c r="L77" s="39">
        <f>SUMIF('Inq6 adjusted class'!$B:$B,'Inq6 adjusted group'!$A77,'Inq6 adjusted class'!O:O)</f>
        <v>2882.4409208498182</v>
      </c>
      <c r="M77" s="39">
        <f>SUMIF('Inq6 adjusted class'!$B:$B,'Inq6 adjusted group'!$A77,'Inq6 adjusted class'!P:P)</f>
        <v>2731.262856730948</v>
      </c>
      <c r="N77" s="39">
        <f>SUMIF('Inq6 adjusted class'!$B:$B,'Inq6 adjusted group'!$A77,'Inq6 adjusted class'!Q:Q)</f>
        <v>1856.8491800574661</v>
      </c>
      <c r="O77" s="39">
        <f>SUMIF('Inq6 adjusted class'!$B:$B,'Inq6 adjusted group'!$A77,'Inq6 adjusted class'!R:R)</f>
        <v>3906.7286023504084</v>
      </c>
      <c r="P77" s="39">
        <f>SUMIF('Inq6 adjusted class'!$B:$B,'Inq6 adjusted group'!$A77,'Inq6 adjusted class'!S:S)</f>
        <v>1699.0015153946515</v>
      </c>
      <c r="Q77" s="39">
        <f>SUMIF('Inq6 adjusted class'!$B:$B,'Inq6 adjusted group'!$A77,'Inq6 adjusted class'!T:T)</f>
        <v>2998.9462858272864</v>
      </c>
      <c r="R77" s="39">
        <f>SUMIF('Inq6 adjusted class'!$B:$B,'Inq6 adjusted group'!$A77,'Inq6 adjusted class'!U:U)</f>
        <v>2833.3830626903155</v>
      </c>
      <c r="S77" s="39">
        <f>SUMIF('Inq6 adjusted class'!$B:$B,'Inq6 adjusted group'!$A77,'Inq6 adjusted class'!V:V)</f>
        <v>2577.6754399391784</v>
      </c>
    </row>
    <row r="78" spans="1:19" x14ac:dyDescent="0.35">
      <c r="A78" s="48" t="s">
        <v>297</v>
      </c>
      <c r="B78" s="39">
        <f>SUMIF('Inq6 adjusted class'!$B:$B,'Inq6 adjusted group'!$A78,'Inq6 adjusted class'!E:E)</f>
        <v>276.95811326343158</v>
      </c>
      <c r="C78" s="39">
        <f>SUMIF('Inq6 adjusted class'!$B:$B,'Inq6 adjusted group'!$A78,'Inq6 adjusted class'!F:F)</f>
        <v>279.84281514386333</v>
      </c>
      <c r="D78" s="39">
        <f>SUMIF('Inq6 adjusted class'!$B:$B,'Inq6 adjusted group'!$A78,'Inq6 adjusted class'!G:G)</f>
        <v>220.23701685251606</v>
      </c>
      <c r="E78" s="39">
        <f>SUMIF('Inq6 adjusted class'!$B:$B,'Inq6 adjusted group'!$A78,'Inq6 adjusted class'!H:H)</f>
        <v>181.30020663981696</v>
      </c>
      <c r="F78" s="39">
        <f>SUMIF('Inq6 adjusted class'!$B:$B,'Inq6 adjusted group'!$A78,'Inq6 adjusted class'!I:I)</f>
        <v>194.05725122375381</v>
      </c>
      <c r="G78" s="39">
        <f>SUMIF('Inq6 adjusted class'!$B:$B,'Inq6 adjusted group'!$A78,'Inq6 adjusted class'!J:J)</f>
        <v>248.98724747016232</v>
      </c>
      <c r="H78" s="39">
        <f>SUMIF('Inq6 adjusted class'!$B:$B,'Inq6 adjusted group'!$A78,'Inq6 adjusted class'!K:K)</f>
        <v>242.38189122813134</v>
      </c>
      <c r="I78" s="39">
        <f>SUMIF('Inq6 adjusted class'!$B:$B,'Inq6 adjusted group'!$A78,'Inq6 adjusted class'!L:L)</f>
        <v>181.45527487205052</v>
      </c>
      <c r="J78" s="39">
        <f>SUMIF('Inq6 adjusted class'!$B:$B,'Inq6 adjusted group'!$A78,'Inq6 adjusted class'!M:M)</f>
        <v>214.87888600398969</v>
      </c>
      <c r="K78" s="39">
        <f>SUMIF('Inq6 adjusted class'!$B:$B,'Inq6 adjusted group'!$A78,'Inq6 adjusted class'!N:N)</f>
        <v>189.34690382105671</v>
      </c>
      <c r="L78" s="39">
        <f>SUMIF('Inq6 adjusted class'!$B:$B,'Inq6 adjusted group'!$A78,'Inq6 adjusted class'!O:O)</f>
        <v>188.31720826375505</v>
      </c>
      <c r="M78" s="39">
        <f>SUMIF('Inq6 adjusted class'!$B:$B,'Inq6 adjusted group'!$A78,'Inq6 adjusted class'!P:P)</f>
        <v>107.64208309724518</v>
      </c>
      <c r="N78" s="39">
        <f>SUMIF('Inq6 adjusted class'!$B:$B,'Inq6 adjusted group'!$A78,'Inq6 adjusted class'!Q:Q)</f>
        <v>47.802873461321589</v>
      </c>
      <c r="O78" s="39">
        <f>SUMIF('Inq6 adjusted class'!$B:$B,'Inq6 adjusted group'!$A78,'Inq6 adjusted class'!R:R)</f>
        <v>213.88435969973062</v>
      </c>
      <c r="P78" s="39">
        <f>SUMIF('Inq6 adjusted class'!$B:$B,'Inq6 adjusted group'!$A78,'Inq6 adjusted class'!S:S)</f>
        <v>129.64885014310045</v>
      </c>
      <c r="Q78" s="39">
        <f>SUMIF('Inq6 adjusted class'!$B:$B,'Inq6 adjusted group'!$A78,'Inq6 adjusted class'!T:T)</f>
        <v>162.80556412159018</v>
      </c>
      <c r="R78" s="39">
        <f>SUMIF('Inq6 adjusted class'!$B:$B,'Inq6 adjusted group'!$A78,'Inq6 adjusted class'!U:U)</f>
        <v>31.875209972427996</v>
      </c>
      <c r="S78" s="39">
        <f>SUMIF('Inq6 adjusted class'!$B:$B,'Inq6 adjusted group'!$A78,'Inq6 adjusted class'!V:V)</f>
        <v>46.795047214541469</v>
      </c>
    </row>
    <row r="79" spans="1:19" x14ac:dyDescent="0.35">
      <c r="A79" s="48" t="s">
        <v>298</v>
      </c>
      <c r="B79" s="39">
        <f>SUMIF('Inq6 adjusted class'!$B:$B,'Inq6 adjusted group'!$A79,'Inq6 adjusted class'!E:E)</f>
        <v>94.717961861384453</v>
      </c>
      <c r="C79" s="39">
        <f>SUMIF('Inq6 adjusted class'!$B:$B,'Inq6 adjusted group'!$A79,'Inq6 adjusted class'!F:F)</f>
        <v>85.820432615075447</v>
      </c>
      <c r="D79" s="39">
        <f>SUMIF('Inq6 adjusted class'!$B:$B,'Inq6 adjusted group'!$A79,'Inq6 adjusted class'!G:G)</f>
        <v>56.422068916594654</v>
      </c>
      <c r="E79" s="39">
        <f>SUMIF('Inq6 adjusted class'!$B:$B,'Inq6 adjusted group'!$A79,'Inq6 adjusted class'!H:H)</f>
        <v>26.762792017039644</v>
      </c>
      <c r="F79" s="39">
        <f>SUMIF('Inq6 adjusted class'!$B:$B,'Inq6 adjusted group'!$A79,'Inq6 adjusted class'!I:I)</f>
        <v>16.069139993533927</v>
      </c>
      <c r="G79" s="39">
        <f>SUMIF('Inq6 adjusted class'!$B:$B,'Inq6 adjusted group'!$A79,'Inq6 adjusted class'!J:J)</f>
        <v>34.083785826406277</v>
      </c>
      <c r="H79" s="39">
        <f>SUMIF('Inq6 adjusted class'!$B:$B,'Inq6 adjusted group'!$A79,'Inq6 adjusted class'!K:K)</f>
        <v>64.071164893004806</v>
      </c>
      <c r="I79" s="39">
        <f>SUMIF('Inq6 adjusted class'!$B:$B,'Inq6 adjusted group'!$A79,'Inq6 adjusted class'!L:L)</f>
        <v>47.976878489541612</v>
      </c>
      <c r="J79" s="39">
        <f>SUMIF('Inq6 adjusted class'!$B:$B,'Inq6 adjusted group'!$A79,'Inq6 adjusted class'!M:M)</f>
        <v>23.324392501075113</v>
      </c>
      <c r="K79" s="39">
        <f>SUMIF('Inq6 adjusted class'!$B:$B,'Inq6 adjusted group'!$A79,'Inq6 adjusted class'!N:N)</f>
        <v>19.557678784889351</v>
      </c>
      <c r="L79" s="39">
        <f>SUMIF('Inq6 adjusted class'!$B:$B,'Inq6 adjusted group'!$A79,'Inq6 adjusted class'!O:O)</f>
        <v>10.14057516746661</v>
      </c>
      <c r="M79" s="39">
        <f>SUMIF('Inq6 adjusted class'!$B:$B,'Inq6 adjusted group'!$A79,'Inq6 adjusted class'!P:P)</f>
        <v>7.5315314007678431</v>
      </c>
      <c r="N79" s="39">
        <f>SUMIF('Inq6 adjusted class'!$B:$B,'Inq6 adjusted group'!$A79,'Inq6 adjusted class'!Q:Q)</f>
        <v>5.2028430705640707</v>
      </c>
      <c r="O79" s="39">
        <f>SUMIF('Inq6 adjusted class'!$B:$B,'Inq6 adjusted group'!$A79,'Inq6 adjusted class'!R:R)</f>
        <v>5.4277640021857918</v>
      </c>
      <c r="P79" s="39">
        <f>SUMIF('Inq6 adjusted class'!$B:$B,'Inq6 adjusted group'!$A79,'Inq6 adjusted class'!S:S)</f>
        <v>1.9999732051078805</v>
      </c>
      <c r="Q79" s="39">
        <f>SUMIF('Inq6 adjusted class'!$B:$B,'Inq6 adjusted group'!$A79,'Inq6 adjusted class'!T:T)</f>
        <v>16.25244881021252</v>
      </c>
      <c r="R79" s="39">
        <f>SUMIF('Inq6 adjusted class'!$B:$B,'Inq6 adjusted group'!$A79,'Inq6 adjusted class'!U:U)</f>
        <v>16.115380950578459</v>
      </c>
      <c r="S79" s="39">
        <f>SUMIF('Inq6 adjusted class'!$B:$B,'Inq6 adjusted group'!$A79,'Inq6 adjusted class'!V:V)</f>
        <v>2.9258531151008245</v>
      </c>
    </row>
    <row r="80" spans="1:19" x14ac:dyDescent="0.35">
      <c r="A80" s="48" t="s">
        <v>299</v>
      </c>
      <c r="B80" s="39">
        <f>SUMIF('Inq6 adjusted class'!$B:$B,'Inq6 adjusted group'!$A80,'Inq6 adjusted class'!E:E)</f>
        <v>416.88980696815901</v>
      </c>
      <c r="C80" s="39">
        <f>SUMIF('Inq6 adjusted class'!$B:$B,'Inq6 adjusted group'!$A80,'Inq6 adjusted class'!F:F)</f>
        <v>388.94096284279124</v>
      </c>
      <c r="D80" s="39">
        <f>SUMIF('Inq6 adjusted class'!$B:$B,'Inq6 adjusted group'!$A80,'Inq6 adjusted class'!G:G)</f>
        <v>288.32876489562614</v>
      </c>
      <c r="E80" s="39">
        <f>SUMIF('Inq6 adjusted class'!$B:$B,'Inq6 adjusted group'!$A80,'Inq6 adjusted class'!H:H)</f>
        <v>286.02677463380866</v>
      </c>
      <c r="F80" s="39">
        <f>SUMIF('Inq6 adjusted class'!$B:$B,'Inq6 adjusted group'!$A80,'Inq6 adjusted class'!I:I)</f>
        <v>208.31693014822127</v>
      </c>
      <c r="G80" s="39">
        <f>SUMIF('Inq6 adjusted class'!$B:$B,'Inq6 adjusted group'!$A80,'Inq6 adjusted class'!J:J)</f>
        <v>244.94811079018839</v>
      </c>
      <c r="H80" s="39">
        <f>SUMIF('Inq6 adjusted class'!$B:$B,'Inq6 adjusted group'!$A80,'Inq6 adjusted class'!K:K)</f>
        <v>148.57805354528588</v>
      </c>
      <c r="I80" s="39">
        <f>SUMIF('Inq6 adjusted class'!$B:$B,'Inq6 adjusted group'!$A80,'Inq6 adjusted class'!L:L)</f>
        <v>148.70949789088721</v>
      </c>
      <c r="J80" s="39">
        <f>SUMIF('Inq6 adjusted class'!$B:$B,'Inq6 adjusted group'!$A80,'Inq6 adjusted class'!M:M)</f>
        <v>141.12631789939206</v>
      </c>
      <c r="K80" s="39">
        <f>SUMIF('Inq6 adjusted class'!$B:$B,'Inq6 adjusted group'!$A80,'Inq6 adjusted class'!N:N)</f>
        <v>189.69796701401384</v>
      </c>
      <c r="L80" s="39">
        <f>SUMIF('Inq6 adjusted class'!$B:$B,'Inq6 adjusted group'!$A80,'Inq6 adjusted class'!O:O)</f>
        <v>148.82057731201965</v>
      </c>
      <c r="M80" s="39">
        <f>SUMIF('Inq6 adjusted class'!$B:$B,'Inq6 adjusted group'!$A80,'Inq6 adjusted class'!P:P)</f>
        <v>144.17502967184154</v>
      </c>
      <c r="N80" s="39">
        <f>SUMIF('Inq6 adjusted class'!$B:$B,'Inq6 adjusted group'!$A80,'Inq6 adjusted class'!Q:Q)</f>
        <v>131.11164537821458</v>
      </c>
      <c r="O80" s="39">
        <f>SUMIF('Inq6 adjusted class'!$B:$B,'Inq6 adjusted group'!$A80,'Inq6 adjusted class'!R:R)</f>
        <v>168.26068406775954</v>
      </c>
      <c r="P80" s="39">
        <f>SUMIF('Inq6 adjusted class'!$B:$B,'Inq6 adjusted group'!$A80,'Inq6 adjusted class'!S:S)</f>
        <v>98.998673652840083</v>
      </c>
      <c r="Q80" s="39">
        <f>SUMIF('Inq6 adjusted class'!$B:$B,'Inq6 adjusted group'!$A80,'Inq6 adjusted class'!T:T)</f>
        <v>192.99782962127372</v>
      </c>
      <c r="R80" s="39">
        <f>SUMIF('Inq6 adjusted class'!$B:$B,'Inq6 adjusted group'!$A80,'Inq6 adjusted class'!U:U)</f>
        <v>184.31966962224115</v>
      </c>
      <c r="S80" s="39">
        <f>SUMIF('Inq6 adjusted class'!$B:$B,'Inq6 adjusted group'!$A80,'Inq6 adjusted class'!V:V)</f>
        <v>197.00744308345554</v>
      </c>
    </row>
    <row r="81" spans="1:19" x14ac:dyDescent="0.35">
      <c r="A81" s="48" t="s">
        <v>300</v>
      </c>
      <c r="B81" s="39">
        <f>SUMIF('Inq6 adjusted class'!$B:$B,'Inq6 adjusted group'!$A81,'Inq6 adjusted class'!E:E)</f>
        <v>1090.7882822105205</v>
      </c>
      <c r="C81" s="39">
        <f>SUMIF('Inq6 adjusted class'!$B:$B,'Inq6 adjusted group'!$A81,'Inq6 adjusted class'!F:F)</f>
        <v>979.69535627657081</v>
      </c>
      <c r="D81" s="39">
        <f>SUMIF('Inq6 adjusted class'!$B:$B,'Inq6 adjusted group'!$A81,'Inq6 adjusted class'!G:G)</f>
        <v>1267.3757410652449</v>
      </c>
      <c r="E81" s="39">
        <f>SUMIF('Inq6 adjusted class'!$B:$B,'Inq6 adjusted group'!$A81,'Inq6 adjusted class'!H:H)</f>
        <v>848.77889233354449</v>
      </c>
      <c r="F81" s="39">
        <f>SUMIF('Inq6 adjusted class'!$B:$B,'Inq6 adjusted group'!$A81,'Inq6 adjusted class'!I:I)</f>
        <v>533.22801856259252</v>
      </c>
      <c r="G81" s="39">
        <f>SUMIF('Inq6 adjusted class'!$B:$B,'Inq6 adjusted group'!$A81,'Inq6 adjusted class'!J:J)</f>
        <v>397.02888310356298</v>
      </c>
      <c r="H81" s="39">
        <f>SUMIF('Inq6 adjusted class'!$B:$B,'Inq6 adjusted group'!$A81,'Inq6 adjusted class'!K:K)</f>
        <v>341.85630829254512</v>
      </c>
      <c r="I81" s="39">
        <f>SUMIF('Inq6 adjusted class'!$B:$B,'Inq6 adjusted group'!$A81,'Inq6 adjusted class'!L:L)</f>
        <v>357.83743695457207</v>
      </c>
      <c r="J81" s="39">
        <f>SUMIF('Inq6 adjusted class'!$B:$B,'Inq6 adjusted group'!$A81,'Inq6 adjusted class'!M:M)</f>
        <v>444.82813295265208</v>
      </c>
      <c r="K81" s="39">
        <f>SUMIF('Inq6 adjusted class'!$B:$B,'Inq6 adjusted group'!$A81,'Inq6 adjusted class'!N:N)</f>
        <v>243.501137364594</v>
      </c>
      <c r="L81" s="39">
        <f>SUMIF('Inq6 adjusted class'!$B:$B,'Inq6 adjusted group'!$A81,'Inq6 adjusted class'!O:O)</f>
        <v>254.89560371758429</v>
      </c>
      <c r="M81" s="39">
        <f>SUMIF('Inq6 adjusted class'!$B:$B,'Inq6 adjusted group'!$A81,'Inq6 adjusted class'!P:P)</f>
        <v>229.5279250847465</v>
      </c>
      <c r="N81" s="39">
        <f>SUMIF('Inq6 adjusted class'!$B:$B,'Inq6 adjusted group'!$A81,'Inq6 adjusted class'!Q:Q)</f>
        <v>110.99182857877501</v>
      </c>
      <c r="O81" s="39">
        <f>SUMIF('Inq6 adjusted class'!$B:$B,'Inq6 adjusted group'!$A81,'Inq6 adjusted class'!R:R)</f>
        <v>359.38609405938257</v>
      </c>
      <c r="P81" s="39">
        <f>SUMIF('Inq6 adjusted class'!$B:$B,'Inq6 adjusted group'!$A81,'Inq6 adjusted class'!S:S)</f>
        <v>161.00100347012548</v>
      </c>
      <c r="Q81" s="39">
        <f>SUMIF('Inq6 adjusted class'!$B:$B,'Inq6 adjusted group'!$A81,'Inq6 adjusted class'!T:T)</f>
        <v>196.25217182471582</v>
      </c>
      <c r="R81" s="39">
        <f>SUMIF('Inq6 adjusted class'!$B:$B,'Inq6 adjusted group'!$A81,'Inq6 adjusted class'!U:U)</f>
        <v>140.88015231867917</v>
      </c>
      <c r="S81" s="39">
        <f>SUMIF('Inq6 adjusted class'!$B:$B,'Inq6 adjusted group'!$A81,'Inq6 adjusted class'!V:V)</f>
        <v>126.60049214894774</v>
      </c>
    </row>
    <row r="82" spans="1:19" x14ac:dyDescent="0.35">
      <c r="A82" s="48" t="s">
        <v>301</v>
      </c>
      <c r="B82" s="39">
        <f>SUMIF('Inq6 adjusted class'!$B:$B,'Inq6 adjusted group'!$A82,'Inq6 adjusted class'!E:E)</f>
        <v>6663.830493612506</v>
      </c>
      <c r="C82" s="39">
        <f>SUMIF('Inq6 adjusted class'!$B:$B,'Inq6 adjusted group'!$A82,'Inq6 adjusted class'!F:F)</f>
        <v>7158.8406510857258</v>
      </c>
      <c r="D82" s="39">
        <f>SUMIF('Inq6 adjusted class'!$B:$B,'Inq6 adjusted group'!$A82,'Inq6 adjusted class'!G:G)</f>
        <v>8249.2760927613126</v>
      </c>
      <c r="E82" s="39">
        <f>SUMIF('Inq6 adjusted class'!$B:$B,'Inq6 adjusted group'!$A82,'Inq6 adjusted class'!H:H)</f>
        <v>7076.6130924662502</v>
      </c>
      <c r="F82" s="39">
        <f>SUMIF('Inq6 adjusted class'!$B:$B,'Inq6 adjusted group'!$A82,'Inq6 adjusted class'!I:I)</f>
        <v>5676.6166637099086</v>
      </c>
      <c r="G82" s="39">
        <f>SUMIF('Inq6 adjusted class'!$B:$B,'Inq6 adjusted group'!$A82,'Inq6 adjusted class'!J:J)</f>
        <v>5079.9444746386689</v>
      </c>
      <c r="H82" s="39">
        <f>SUMIF('Inq6 adjusted class'!$B:$B,'Inq6 adjusted group'!$A82,'Inq6 adjusted class'!K:K)</f>
        <v>4369.9381421277412</v>
      </c>
      <c r="I82" s="39">
        <f>SUMIF('Inq6 adjusted class'!$B:$B,'Inq6 adjusted group'!$A82,'Inq6 adjusted class'!L:L)</f>
        <v>3982.8988109605884</v>
      </c>
      <c r="J82" s="39">
        <f>SUMIF('Inq6 adjusted class'!$B:$B,'Inq6 adjusted group'!$A82,'Inq6 adjusted class'!M:M)</f>
        <v>3983.6977333277373</v>
      </c>
      <c r="K82" s="39">
        <f>SUMIF('Inq6 adjusted class'!$B:$B,'Inq6 adjusted group'!$A82,'Inq6 adjusted class'!N:N)</f>
        <v>3555.0082262922929</v>
      </c>
      <c r="L82" s="39">
        <f>SUMIF('Inq6 adjusted class'!$B:$B,'Inq6 adjusted group'!$A82,'Inq6 adjusted class'!O:O)</f>
        <v>4012.2153777531134</v>
      </c>
      <c r="M82" s="39">
        <f>SUMIF('Inq6 adjusted class'!$B:$B,'Inq6 adjusted group'!$A82,'Inq6 adjusted class'!P:P)</f>
        <v>3158.9368798402097</v>
      </c>
      <c r="N82" s="39">
        <f>SUMIF('Inq6 adjusted class'!$B:$B,'Inq6 adjusted group'!$A82,'Inq6 adjusted class'!Q:Q)</f>
        <v>2289.0733745589741</v>
      </c>
      <c r="O82" s="39">
        <f>SUMIF('Inq6 adjusted class'!$B:$B,'Inq6 adjusted group'!$A82,'Inq6 adjusted class'!R:R)</f>
        <v>5428.4561930740047</v>
      </c>
      <c r="P82" s="39">
        <f>SUMIF('Inq6 adjusted class'!$B:$B,'Inq6 adjusted group'!$A82,'Inq6 adjusted class'!S:S)</f>
        <v>2976.9815949189378</v>
      </c>
      <c r="Q82" s="39">
        <f>SUMIF('Inq6 adjusted class'!$B:$B,'Inq6 adjusted group'!$A82,'Inq6 adjusted class'!T:T)</f>
        <v>4224.4060913703652</v>
      </c>
      <c r="R82" s="39">
        <f>SUMIF('Inq6 adjusted class'!$B:$B,'Inq6 adjusted group'!$A82,'Inq6 adjusted class'!U:U)</f>
        <v>3984.6208472929366</v>
      </c>
      <c r="S82" s="39">
        <f>SUMIF('Inq6 adjusted class'!$B:$B,'Inq6 adjusted group'!$A82,'Inq6 adjusted class'!V:V)</f>
        <v>4009.4835739678019</v>
      </c>
    </row>
    <row r="83" spans="1:19" x14ac:dyDescent="0.35">
      <c r="A83" s="48" t="s">
        <v>302</v>
      </c>
      <c r="B83" s="39">
        <f>SUMIF('Inq6 adjusted class'!$B:$B,'Inq6 adjusted group'!$A83,'Inq6 adjusted class'!E:E)</f>
        <v>2475.1401365404308</v>
      </c>
      <c r="C83" s="39">
        <f>SUMIF('Inq6 adjusted class'!$B:$B,'Inq6 adjusted group'!$A83,'Inq6 adjusted class'!F:F)</f>
        <v>2162.7192357193062</v>
      </c>
      <c r="D83" s="39">
        <f>SUMIF('Inq6 adjusted class'!$B:$B,'Inq6 adjusted group'!$A83,'Inq6 adjusted class'!G:G)</f>
        <v>2365.6739789702006</v>
      </c>
      <c r="E83" s="39">
        <f>SUMIF('Inq6 adjusted class'!$B:$B,'Inq6 adjusted group'!$A83,'Inq6 adjusted class'!H:H)</f>
        <v>2006.5430318680192</v>
      </c>
      <c r="F83" s="39">
        <f>SUMIF('Inq6 adjusted class'!$B:$B,'Inq6 adjusted group'!$A83,'Inq6 adjusted class'!I:I)</f>
        <v>2113.0463742256898</v>
      </c>
      <c r="G83" s="39">
        <f>SUMIF('Inq6 adjusted class'!$B:$B,'Inq6 adjusted group'!$A83,'Inq6 adjusted class'!J:J)</f>
        <v>2012.4803721602807</v>
      </c>
      <c r="H83" s="39">
        <f>SUMIF('Inq6 adjusted class'!$B:$B,'Inq6 adjusted group'!$A83,'Inq6 adjusted class'!K:K)</f>
        <v>1874.4077850170027</v>
      </c>
      <c r="I83" s="39">
        <f>SUMIF('Inq6 adjusted class'!$B:$B,'Inq6 adjusted group'!$A83,'Inq6 adjusted class'!L:L)</f>
        <v>1562.2314808484894</v>
      </c>
      <c r="J83" s="39">
        <f>SUMIF('Inq6 adjusted class'!$B:$B,'Inq6 adjusted group'!$A83,'Inq6 adjusted class'!M:M)</f>
        <v>1418.4384015117334</v>
      </c>
      <c r="K83" s="39">
        <f>SUMIF('Inq6 adjusted class'!$B:$B,'Inq6 adjusted group'!$A83,'Inq6 adjusted class'!N:N)</f>
        <v>935.91524248765995</v>
      </c>
      <c r="L83" s="39">
        <f>SUMIF('Inq6 adjusted class'!$B:$B,'Inq6 adjusted group'!$A83,'Inq6 adjusted class'!O:O)</f>
        <v>1133.7486674392294</v>
      </c>
      <c r="M83" s="39">
        <f>SUMIF('Inq6 adjusted class'!$B:$B,'Inq6 adjusted group'!$A83,'Inq6 adjusted class'!P:P)</f>
        <v>801.72078438967765</v>
      </c>
      <c r="N83" s="39">
        <f>SUMIF('Inq6 adjusted class'!$B:$B,'Inq6 adjusted group'!$A83,'Inq6 adjusted class'!Q:Q)</f>
        <v>503.00529734704696</v>
      </c>
      <c r="O83" s="39">
        <f>SUMIF('Inq6 adjusted class'!$B:$B,'Inq6 adjusted group'!$A83,'Inq6 adjusted class'!R:R)</f>
        <v>1245.8993244943522</v>
      </c>
      <c r="P83" s="39">
        <f>SUMIF('Inq6 adjusted class'!$B:$B,'Inq6 adjusted group'!$A83,'Inq6 adjusted class'!S:S)</f>
        <v>596.72842264184578</v>
      </c>
      <c r="Q83" s="39">
        <f>SUMIF('Inq6 adjusted class'!$B:$B,'Inq6 adjusted group'!$A83,'Inq6 adjusted class'!T:T)</f>
        <v>981.0544203113011</v>
      </c>
      <c r="R83" s="39">
        <f>SUMIF('Inq6 adjusted class'!$B:$B,'Inq6 adjusted group'!$A83,'Inq6 adjusted class'!U:U)</f>
        <v>890.11123833178272</v>
      </c>
      <c r="S83" s="39">
        <f>SUMIF('Inq6 adjusted class'!$B:$B,'Inq6 adjusted group'!$A83,'Inq6 adjusted class'!V:V)</f>
        <v>729.74181953473772</v>
      </c>
    </row>
    <row r="84" spans="1:19" x14ac:dyDescent="0.35">
      <c r="A84" s="48" t="s">
        <v>303</v>
      </c>
      <c r="B84" s="39">
        <f>SUMIF('Inq6 adjusted class'!$B:$B,'Inq6 adjusted group'!$A84,'Inq6 adjusted class'!E:E)</f>
        <v>4497.3453143475181</v>
      </c>
      <c r="C84" s="39">
        <f>SUMIF('Inq6 adjusted class'!$B:$B,'Inq6 adjusted group'!$A84,'Inq6 adjusted class'!F:F)</f>
        <v>4454.2232604931323</v>
      </c>
      <c r="D84" s="39">
        <f>SUMIF('Inq6 adjusted class'!$B:$B,'Inq6 adjusted group'!$A84,'Inq6 adjusted class'!G:G)</f>
        <v>4578.9643929226986</v>
      </c>
      <c r="E84" s="39">
        <f>SUMIF('Inq6 adjusted class'!$B:$B,'Inq6 adjusted group'!$A84,'Inq6 adjusted class'!H:H)</f>
        <v>4023.3655995274717</v>
      </c>
      <c r="F84" s="39">
        <f>SUMIF('Inq6 adjusted class'!$B:$B,'Inq6 adjusted group'!$A84,'Inq6 adjusted class'!I:I)</f>
        <v>3019.7099338346261</v>
      </c>
      <c r="G84" s="39">
        <f>SUMIF('Inq6 adjusted class'!$B:$B,'Inq6 adjusted group'!$A84,'Inq6 adjusted class'!J:J)</f>
        <v>2766.902624832835</v>
      </c>
      <c r="H84" s="39">
        <f>SUMIF('Inq6 adjusted class'!$B:$B,'Inq6 adjusted group'!$A84,'Inq6 adjusted class'!K:K)</f>
        <v>2449.790916984924</v>
      </c>
      <c r="I84" s="39">
        <f>SUMIF('Inq6 adjusted class'!$B:$B,'Inq6 adjusted group'!$A84,'Inq6 adjusted class'!L:L)</f>
        <v>1987.4061041697428</v>
      </c>
      <c r="J84" s="39">
        <f>SUMIF('Inq6 adjusted class'!$B:$B,'Inq6 adjusted group'!$A84,'Inq6 adjusted class'!M:M)</f>
        <v>1846.2041569108969</v>
      </c>
      <c r="K84" s="39">
        <f>SUMIF('Inq6 adjusted class'!$B:$B,'Inq6 adjusted group'!$A84,'Inq6 adjusted class'!N:N)</f>
        <v>1725.6820431296567</v>
      </c>
      <c r="L84" s="39">
        <f>SUMIF('Inq6 adjusted class'!$B:$B,'Inq6 adjusted group'!$A84,'Inq6 adjusted class'!O:O)</f>
        <v>2030.8314457095707</v>
      </c>
      <c r="M84" s="39">
        <f>SUMIF('Inq6 adjusted class'!$B:$B,'Inq6 adjusted group'!$A84,'Inq6 adjusted class'!P:P)</f>
        <v>1465.85085925047</v>
      </c>
      <c r="N84" s="39">
        <f>SUMIF('Inq6 adjusted class'!$B:$B,'Inq6 adjusted group'!$A84,'Inq6 adjusted class'!Q:Q)</f>
        <v>965.05003566620803</v>
      </c>
      <c r="O84" s="39">
        <f>SUMIF('Inq6 adjusted class'!$B:$B,'Inq6 adjusted group'!$A84,'Inq6 adjusted class'!R:R)</f>
        <v>2710.1101994130618</v>
      </c>
      <c r="P84" s="39">
        <f>SUMIF('Inq6 adjusted class'!$B:$B,'Inq6 adjusted group'!$A84,'Inq6 adjusted class'!S:S)</f>
        <v>1170.5999127268396</v>
      </c>
      <c r="Q84" s="39">
        <f>SUMIF('Inq6 adjusted class'!$B:$B,'Inq6 adjusted group'!$A84,'Inq6 adjusted class'!T:T)</f>
        <v>1816.7985831196688</v>
      </c>
      <c r="R84" s="39">
        <f>SUMIF('Inq6 adjusted class'!$B:$B,'Inq6 adjusted group'!$A84,'Inq6 adjusted class'!U:U)</f>
        <v>1638.8624886468704</v>
      </c>
      <c r="S84" s="39">
        <f>SUMIF('Inq6 adjusted class'!$B:$B,'Inq6 adjusted group'!$A84,'Inq6 adjusted class'!V:V)</f>
        <v>1362.2734276596257</v>
      </c>
    </row>
    <row r="85" spans="1:19" x14ac:dyDescent="0.35">
      <c r="A85" s="48" t="s">
        <v>304</v>
      </c>
      <c r="B85" s="39">
        <f>SUMIF('Inq6 adjusted class'!$B:$B,'Inq6 adjusted group'!$A85,'Inq6 adjusted class'!E:E)</f>
        <v>1663.0038244389054</v>
      </c>
      <c r="C85" s="39">
        <f>SUMIF('Inq6 adjusted class'!$B:$B,'Inq6 adjusted group'!$A85,'Inq6 adjusted class'!F:F)</f>
        <v>1979.9415380645523</v>
      </c>
      <c r="D85" s="39">
        <f>SUMIF('Inq6 adjusted class'!$B:$B,'Inq6 adjusted group'!$A85,'Inq6 adjusted class'!G:G)</f>
        <v>1787.6304800403368</v>
      </c>
      <c r="E85" s="39">
        <f>SUMIF('Inq6 adjusted class'!$B:$B,'Inq6 adjusted group'!$A85,'Inq6 adjusted class'!H:H)</f>
        <v>1771.5959612824595</v>
      </c>
      <c r="F85" s="39">
        <f>SUMIF('Inq6 adjusted class'!$B:$B,'Inq6 adjusted group'!$A85,'Inq6 adjusted class'!I:I)</f>
        <v>1216.8750568669</v>
      </c>
      <c r="G85" s="39">
        <f>SUMIF('Inq6 adjusted class'!$B:$B,'Inq6 adjusted group'!$A85,'Inq6 adjusted class'!J:J)</f>
        <v>970.61516064219666</v>
      </c>
      <c r="H85" s="39">
        <f>SUMIF('Inq6 adjusted class'!$B:$B,'Inq6 adjusted group'!$A85,'Inq6 adjusted class'!K:K)</f>
        <v>934.91058868668961</v>
      </c>
      <c r="I85" s="39">
        <f>SUMIF('Inq6 adjusted class'!$B:$B,'Inq6 adjusted group'!$A85,'Inq6 adjusted class'!L:L)</f>
        <v>956.53865448124429</v>
      </c>
      <c r="J85" s="39">
        <f>SUMIF('Inq6 adjusted class'!$B:$B,'Inq6 adjusted group'!$A85,'Inq6 adjusted class'!M:M)</f>
        <v>893.06342756318907</v>
      </c>
      <c r="K85" s="39">
        <f>SUMIF('Inq6 adjusted class'!$B:$B,'Inq6 adjusted group'!$A85,'Inq6 adjusted class'!N:N)</f>
        <v>676.72281830900909</v>
      </c>
      <c r="L85" s="39">
        <f>SUMIF('Inq6 adjusted class'!$B:$B,'Inq6 adjusted group'!$A85,'Inq6 adjusted class'!O:O)</f>
        <v>1002.1668147976922</v>
      </c>
      <c r="M85" s="39">
        <f>SUMIF('Inq6 adjusted class'!$B:$B,'Inq6 adjusted group'!$A85,'Inq6 adjusted class'!P:P)</f>
        <v>665.02799093955264</v>
      </c>
      <c r="N85" s="39">
        <f>SUMIF('Inq6 adjusted class'!$B:$B,'Inq6 adjusted group'!$A85,'Inq6 adjusted class'!Q:Q)</f>
        <v>448.2942988296254</v>
      </c>
      <c r="O85" s="39">
        <f>SUMIF('Inq6 adjusted class'!$B:$B,'Inq6 adjusted group'!$A85,'Inq6 adjusted class'!R:R)</f>
        <v>826.12766133038235</v>
      </c>
      <c r="P85" s="39">
        <f>SUMIF('Inq6 adjusted class'!$B:$B,'Inq6 adjusted group'!$A85,'Inq6 adjusted class'!S:S)</f>
        <v>353.33637075478532</v>
      </c>
      <c r="Q85" s="39">
        <f>SUMIF('Inq6 adjusted class'!$B:$B,'Inq6 adjusted group'!$A85,'Inq6 adjusted class'!T:T)</f>
        <v>948.94180748117765</v>
      </c>
      <c r="R85" s="39">
        <f>SUMIF('Inq6 adjusted class'!$B:$B,'Inq6 adjusted group'!$A85,'Inq6 adjusted class'!U:U)</f>
        <v>524.63341781743929</v>
      </c>
      <c r="S85" s="39">
        <f>SUMIF('Inq6 adjusted class'!$B:$B,'Inq6 adjusted group'!$A85,'Inq6 adjusted class'!V:V)</f>
        <v>431.07460072406991</v>
      </c>
    </row>
    <row r="86" spans="1:19" x14ac:dyDescent="0.35">
      <c r="A86" s="48" t="s">
        <v>305</v>
      </c>
      <c r="B86" s="39">
        <f>SUMIF('Inq6 adjusted class'!$B:$B,'Inq6 adjusted group'!$A86,'Inq6 adjusted class'!E:E)</f>
        <v>2306.7985229224701</v>
      </c>
      <c r="C86" s="39">
        <f>SUMIF('Inq6 adjusted class'!$B:$B,'Inq6 adjusted group'!$A86,'Inq6 adjusted class'!F:F)</f>
        <v>1993.5416382220619</v>
      </c>
      <c r="D86" s="39">
        <f>SUMIF('Inq6 adjusted class'!$B:$B,'Inq6 adjusted group'!$A86,'Inq6 adjusted class'!G:G)</f>
        <v>2043.9605575473538</v>
      </c>
      <c r="E86" s="39">
        <f>SUMIF('Inq6 adjusted class'!$B:$B,'Inq6 adjusted group'!$A86,'Inq6 adjusted class'!H:H)</f>
        <v>3073.0279718598554</v>
      </c>
      <c r="F86" s="39">
        <f>SUMIF('Inq6 adjusted class'!$B:$B,'Inq6 adjusted group'!$A86,'Inq6 adjusted class'!I:I)</f>
        <v>1858.1120733464097</v>
      </c>
      <c r="G86" s="39">
        <f>SUMIF('Inq6 adjusted class'!$B:$B,'Inq6 adjusted group'!$A86,'Inq6 adjusted class'!J:J)</f>
        <v>1751.9415123655463</v>
      </c>
      <c r="H86" s="39">
        <f>SUMIF('Inq6 adjusted class'!$B:$B,'Inq6 adjusted group'!$A86,'Inq6 adjusted class'!K:K)</f>
        <v>2164.7479084214888</v>
      </c>
      <c r="I86" s="39">
        <f>SUMIF('Inq6 adjusted class'!$B:$B,'Inq6 adjusted group'!$A86,'Inq6 adjusted class'!L:L)</f>
        <v>2001.4469411317502</v>
      </c>
      <c r="J86" s="39">
        <f>SUMIF('Inq6 adjusted class'!$B:$B,'Inq6 adjusted group'!$A86,'Inq6 adjusted class'!M:M)</f>
        <v>2103.995433725132</v>
      </c>
      <c r="K86" s="39">
        <f>SUMIF('Inq6 adjusted class'!$B:$B,'Inq6 adjusted group'!$A86,'Inq6 adjusted class'!N:N)</f>
        <v>1613.488592408014</v>
      </c>
      <c r="L86" s="39">
        <f>SUMIF('Inq6 adjusted class'!$B:$B,'Inq6 adjusted group'!$A86,'Inq6 adjusted class'!O:O)</f>
        <v>757.62191162975296</v>
      </c>
      <c r="M86" s="39">
        <f>SUMIF('Inq6 adjusted class'!$B:$B,'Inq6 adjusted group'!$A86,'Inq6 adjusted class'!P:P)</f>
        <v>1000.1530282287065</v>
      </c>
      <c r="N86" s="39">
        <f>SUMIF('Inq6 adjusted class'!$B:$B,'Inq6 adjusted group'!$A86,'Inq6 adjusted class'!Q:Q)</f>
        <v>633.55771941962655</v>
      </c>
      <c r="O86" s="39">
        <f>SUMIF('Inq6 adjusted class'!$B:$B,'Inq6 adjusted group'!$A86,'Inq6 adjusted class'!R:R)</f>
        <v>703.79572084161509</v>
      </c>
      <c r="P86" s="39">
        <f>SUMIF('Inq6 adjusted class'!$B:$B,'Inq6 adjusted group'!$A86,'Inq6 adjusted class'!S:S)</f>
        <v>393.72897619584859</v>
      </c>
      <c r="Q86" s="39">
        <f>SUMIF('Inq6 adjusted class'!$B:$B,'Inq6 adjusted group'!$A86,'Inq6 adjusted class'!T:T)</f>
        <v>874.06878215468123</v>
      </c>
      <c r="R86" s="39">
        <f>SUMIF('Inq6 adjusted class'!$B:$B,'Inq6 adjusted group'!$A86,'Inq6 adjusted class'!U:U)</f>
        <v>509.8803309522313</v>
      </c>
      <c r="S86" s="39">
        <f>SUMIF('Inq6 adjusted class'!$B:$B,'Inq6 adjusted group'!$A86,'Inq6 adjusted class'!V:V)</f>
        <v>512.00381576931841</v>
      </c>
    </row>
    <row r="87" spans="1:19" x14ac:dyDescent="0.35">
      <c r="A87" s="48" t="s">
        <v>306</v>
      </c>
      <c r="B87" s="39">
        <f>SUMIF('Inq6 adjusted class'!$B:$B,'Inq6 adjusted group'!$A87,'Inq6 adjusted class'!E:E)</f>
        <v>2480.5764709862128</v>
      </c>
      <c r="C87" s="39">
        <f>SUMIF('Inq6 adjusted class'!$B:$B,'Inq6 adjusted group'!$A87,'Inq6 adjusted class'!F:F)</f>
        <v>2253.2882904668031</v>
      </c>
      <c r="D87" s="39">
        <f>SUMIF('Inq6 adjusted class'!$B:$B,'Inq6 adjusted group'!$A87,'Inq6 adjusted class'!G:G)</f>
        <v>3127.4059210131572</v>
      </c>
      <c r="E87" s="39">
        <f>SUMIF('Inq6 adjusted class'!$B:$B,'Inq6 adjusted group'!$A87,'Inq6 adjusted class'!H:H)</f>
        <v>2810.959288304417</v>
      </c>
      <c r="F87" s="39">
        <f>SUMIF('Inq6 adjusted class'!$B:$B,'Inq6 adjusted group'!$A87,'Inq6 adjusted class'!I:I)</f>
        <v>2153.1082515279618</v>
      </c>
      <c r="G87" s="39">
        <f>SUMIF('Inq6 adjusted class'!$B:$B,'Inq6 adjusted group'!$A87,'Inq6 adjusted class'!J:J)</f>
        <v>1701.5950896951224</v>
      </c>
      <c r="H87" s="39">
        <f>SUMIF('Inq6 adjusted class'!$B:$B,'Inq6 adjusted group'!$A87,'Inq6 adjusted class'!K:K)</f>
        <v>1640.2771494674248</v>
      </c>
      <c r="I87" s="39">
        <f>SUMIF('Inq6 adjusted class'!$B:$B,'Inq6 adjusted group'!$A87,'Inq6 adjusted class'!L:L)</f>
        <v>1466.1024249162899</v>
      </c>
      <c r="J87" s="39">
        <f>SUMIF('Inq6 adjusted class'!$B:$B,'Inq6 adjusted group'!$A87,'Inq6 adjusted class'!M:M)</f>
        <v>1457.6813369069398</v>
      </c>
      <c r="K87" s="39">
        <f>SUMIF('Inq6 adjusted class'!$B:$B,'Inq6 adjusted group'!$A87,'Inq6 adjusted class'!N:N)</f>
        <v>1538.7959876375014</v>
      </c>
      <c r="L87" s="39">
        <f>SUMIF('Inq6 adjusted class'!$B:$B,'Inq6 adjusted group'!$A87,'Inq6 adjusted class'!O:O)</f>
        <v>1036.7984888785163</v>
      </c>
      <c r="M87" s="39">
        <f>SUMIF('Inq6 adjusted class'!$B:$B,'Inq6 adjusted group'!$A87,'Inq6 adjusted class'!P:P)</f>
        <v>1306.6859664399888</v>
      </c>
      <c r="N87" s="39">
        <f>SUMIF('Inq6 adjusted class'!$B:$B,'Inq6 adjusted group'!$A87,'Inq6 adjusted class'!Q:Q)</f>
        <v>1054.651552789587</v>
      </c>
      <c r="O87" s="39">
        <f>SUMIF('Inq6 adjusted class'!$B:$B,'Inq6 adjusted group'!$A87,'Inq6 adjusted class'!R:R)</f>
        <v>1296.9841002853875</v>
      </c>
      <c r="P87" s="39">
        <f>SUMIF('Inq6 adjusted class'!$B:$B,'Inq6 adjusted group'!$A87,'Inq6 adjusted class'!S:S)</f>
        <v>876.61134584449576</v>
      </c>
      <c r="Q87" s="39">
        <f>SUMIF('Inq6 adjusted class'!$B:$B,'Inq6 adjusted group'!$A87,'Inq6 adjusted class'!T:T)</f>
        <v>1387.7082954958123</v>
      </c>
      <c r="R87" s="39">
        <f>SUMIF('Inq6 adjusted class'!$B:$B,'Inq6 adjusted group'!$A87,'Inq6 adjusted class'!U:U)</f>
        <v>721.2368428498994</v>
      </c>
      <c r="S87" s="39">
        <f>SUMIF('Inq6 adjusted class'!$B:$B,'Inq6 adjusted group'!$A87,'Inq6 adjusted class'!V:V)</f>
        <v>502.40719814048111</v>
      </c>
    </row>
    <row r="88" spans="1:19" x14ac:dyDescent="0.35">
      <c r="A88" s="48" t="s">
        <v>307</v>
      </c>
      <c r="B88" s="39">
        <f>SUMIF('Inq6 adjusted class'!$B:$B,'Inq6 adjusted group'!$A88,'Inq6 adjusted class'!E:E)</f>
        <v>1457.4727819599291</v>
      </c>
      <c r="C88" s="39">
        <f>SUMIF('Inq6 adjusted class'!$B:$B,'Inq6 adjusted group'!$A88,'Inq6 adjusted class'!F:F)</f>
        <v>1199.2834028195202</v>
      </c>
      <c r="D88" s="39">
        <f>SUMIF('Inq6 adjusted class'!$B:$B,'Inq6 adjusted group'!$A88,'Inq6 adjusted class'!G:G)</f>
        <v>1260.7998144866692</v>
      </c>
      <c r="E88" s="39">
        <f>SUMIF('Inq6 adjusted class'!$B:$B,'Inq6 adjusted group'!$A88,'Inq6 adjusted class'!H:H)</f>
        <v>1249.0129860016823</v>
      </c>
      <c r="F88" s="39">
        <f>SUMIF('Inq6 adjusted class'!$B:$B,'Inq6 adjusted group'!$A88,'Inq6 adjusted class'!I:I)</f>
        <v>1467.5696936728052</v>
      </c>
      <c r="G88" s="39">
        <f>SUMIF('Inq6 adjusted class'!$B:$B,'Inq6 adjusted group'!$A88,'Inq6 adjusted class'!J:J)</f>
        <v>787.13278899308091</v>
      </c>
      <c r="H88" s="39">
        <f>SUMIF('Inq6 adjusted class'!$B:$B,'Inq6 adjusted group'!$A88,'Inq6 adjusted class'!K:K)</f>
        <v>860.5880286586497</v>
      </c>
      <c r="I88" s="39">
        <f>SUMIF('Inq6 adjusted class'!$B:$B,'Inq6 adjusted group'!$A88,'Inq6 adjusted class'!L:L)</f>
        <v>782.74199968814116</v>
      </c>
      <c r="J88" s="39">
        <f>SUMIF('Inq6 adjusted class'!$B:$B,'Inq6 adjusted group'!$A88,'Inq6 adjusted class'!M:M)</f>
        <v>842.87262882170967</v>
      </c>
      <c r="K88" s="39">
        <f>SUMIF('Inq6 adjusted class'!$B:$B,'Inq6 adjusted group'!$A88,'Inq6 adjusted class'!N:N)</f>
        <v>632.15195493582587</v>
      </c>
      <c r="L88" s="39">
        <f>SUMIF('Inq6 adjusted class'!$B:$B,'Inq6 adjusted group'!$A88,'Inq6 adjusted class'!O:O)</f>
        <v>578.45667183976093</v>
      </c>
      <c r="M88" s="39">
        <f>SUMIF('Inq6 adjusted class'!$B:$B,'Inq6 adjusted group'!$A88,'Inq6 adjusted class'!P:P)</f>
        <v>621.27103267957364</v>
      </c>
      <c r="N88" s="39">
        <f>SUMIF('Inq6 adjusted class'!$B:$B,'Inq6 adjusted group'!$A88,'Inq6 adjusted class'!Q:Q)</f>
        <v>514.57991238647116</v>
      </c>
      <c r="O88" s="39">
        <f>SUMIF('Inq6 adjusted class'!$B:$B,'Inq6 adjusted group'!$A88,'Inq6 adjusted class'!R:R)</f>
        <v>446.8250883433073</v>
      </c>
      <c r="P88" s="39">
        <f>SUMIF('Inq6 adjusted class'!$B:$B,'Inq6 adjusted group'!$A88,'Inq6 adjusted class'!S:S)</f>
        <v>201.90109479147802</v>
      </c>
      <c r="Q88" s="39">
        <f>SUMIF('Inq6 adjusted class'!$B:$B,'Inq6 adjusted group'!$A88,'Inq6 adjusted class'!T:T)</f>
        <v>620.22219589644931</v>
      </c>
      <c r="R88" s="39">
        <f>SUMIF('Inq6 adjusted class'!$B:$B,'Inq6 adjusted group'!$A88,'Inq6 adjusted class'!U:U)</f>
        <v>293.74191969531466</v>
      </c>
      <c r="S88" s="39">
        <f>SUMIF('Inq6 adjusted class'!$B:$B,'Inq6 adjusted group'!$A88,'Inq6 adjusted class'!V:V)</f>
        <v>269.21040872875625</v>
      </c>
    </row>
    <row r="89" spans="1:19" x14ac:dyDescent="0.35">
      <c r="A89" s="48" t="s">
        <v>308</v>
      </c>
      <c r="B89" s="39">
        <f>SUMIF('Inq6 adjusted class'!$B:$B,'Inq6 adjusted group'!$A89,'Inq6 adjusted class'!E:E)</f>
        <v>5194.2102236819801</v>
      </c>
      <c r="C89" s="39">
        <f>SUMIF('Inq6 adjusted class'!$B:$B,'Inq6 adjusted group'!$A89,'Inq6 adjusted class'!F:F)</f>
        <v>4758.1870835904347</v>
      </c>
      <c r="D89" s="39">
        <f>SUMIF('Inq6 adjusted class'!$B:$B,'Inq6 adjusted group'!$A89,'Inq6 adjusted class'!G:G)</f>
        <v>4661.143779524964</v>
      </c>
      <c r="E89" s="39">
        <f>SUMIF('Inq6 adjusted class'!$B:$B,'Inq6 adjusted group'!$A89,'Inq6 adjusted class'!H:H)</f>
        <v>4425.0767897527221</v>
      </c>
      <c r="F89" s="39">
        <f>SUMIF('Inq6 adjusted class'!$B:$B,'Inq6 adjusted group'!$A89,'Inq6 adjusted class'!I:I)</f>
        <v>4069.8570115043849</v>
      </c>
      <c r="G89" s="39">
        <f>SUMIF('Inq6 adjusted class'!$B:$B,'Inq6 adjusted group'!$A89,'Inq6 adjusted class'!J:J)</f>
        <v>2875.7764057017916</v>
      </c>
      <c r="H89" s="39">
        <f>SUMIF('Inq6 adjusted class'!$B:$B,'Inq6 adjusted group'!$A89,'Inq6 adjusted class'!K:K)</f>
        <v>3144.3333919045895</v>
      </c>
      <c r="I89" s="39">
        <f>SUMIF('Inq6 adjusted class'!$B:$B,'Inq6 adjusted group'!$A89,'Inq6 adjusted class'!L:L)</f>
        <v>2824.0520713832284</v>
      </c>
      <c r="J89" s="39">
        <f>SUMIF('Inq6 adjusted class'!$B:$B,'Inq6 adjusted group'!$A89,'Inq6 adjusted class'!M:M)</f>
        <v>2559.1489622633885</v>
      </c>
      <c r="K89" s="39">
        <f>SUMIF('Inq6 adjusted class'!$B:$B,'Inq6 adjusted group'!$A89,'Inq6 adjusted class'!N:N)</f>
        <v>2437.2041284055408</v>
      </c>
      <c r="L89" s="39">
        <f>SUMIF('Inq6 adjusted class'!$B:$B,'Inq6 adjusted group'!$A89,'Inq6 adjusted class'!O:O)</f>
        <v>2434.7266685551467</v>
      </c>
      <c r="M89" s="39">
        <f>SUMIF('Inq6 adjusted class'!$B:$B,'Inq6 adjusted group'!$A89,'Inq6 adjusted class'!P:P)</f>
        <v>3041.7316744558584</v>
      </c>
      <c r="N89" s="39">
        <f>SUMIF('Inq6 adjusted class'!$B:$B,'Inq6 adjusted group'!$A89,'Inq6 adjusted class'!Q:Q)</f>
        <v>2127.0353440057825</v>
      </c>
      <c r="O89" s="39">
        <f>SUMIF('Inq6 adjusted class'!$B:$B,'Inq6 adjusted group'!$A89,'Inq6 adjusted class'!R:R)</f>
        <v>2643.5010095467205</v>
      </c>
      <c r="P89" s="39">
        <f>SUMIF('Inq6 adjusted class'!$B:$B,'Inq6 adjusted group'!$A89,'Inq6 adjusted class'!S:S)</f>
        <v>1445.9843078552619</v>
      </c>
      <c r="Q89" s="39">
        <f>SUMIF('Inq6 adjusted class'!$B:$B,'Inq6 adjusted group'!$A89,'Inq6 adjusted class'!T:T)</f>
        <v>3256.9777006148411</v>
      </c>
      <c r="R89" s="39">
        <f>SUMIF('Inq6 adjusted class'!$B:$B,'Inq6 adjusted group'!$A89,'Inq6 adjusted class'!U:U)</f>
        <v>1919.5843534738372</v>
      </c>
      <c r="S89" s="39">
        <f>SUMIF('Inq6 adjusted class'!$B:$B,'Inq6 adjusted group'!$A89,'Inq6 adjusted class'!V:V)</f>
        <v>1255.0448134635728</v>
      </c>
    </row>
    <row r="90" spans="1:19" x14ac:dyDescent="0.35">
      <c r="A90" s="48" t="s">
        <v>309</v>
      </c>
      <c r="B90" s="39">
        <f>SUMIF('Inq6 adjusted class'!$B:$B,'Inq6 adjusted group'!$A90,'Inq6 adjusted class'!E:E)</f>
        <v>72.4110199301346</v>
      </c>
      <c r="C90" s="39">
        <f>SUMIF('Inq6 adjusted class'!$B:$B,'Inq6 adjusted group'!$A90,'Inq6 adjusted class'!F:F)</f>
        <v>78.486405018460573</v>
      </c>
      <c r="D90" s="39">
        <f>SUMIF('Inq6 adjusted class'!$B:$B,'Inq6 adjusted group'!$A90,'Inq6 adjusted class'!G:G)</f>
        <v>74.669319414425473</v>
      </c>
      <c r="E90" s="39">
        <f>SUMIF('Inq6 adjusted class'!$B:$B,'Inq6 adjusted group'!$A90,'Inq6 adjusted class'!H:H)</f>
        <v>72.548358497231746</v>
      </c>
      <c r="F90" s="39">
        <f>SUMIF('Inq6 adjusted class'!$B:$B,'Inq6 adjusted group'!$A90,'Inq6 adjusted class'!I:I)</f>
        <v>82.871862170683201</v>
      </c>
      <c r="G90" s="39">
        <f>SUMIF('Inq6 adjusted class'!$B:$B,'Inq6 adjusted group'!$A90,'Inq6 adjusted class'!J:J)</f>
        <v>66.604687515122507</v>
      </c>
      <c r="H90" s="39">
        <f>SUMIF('Inq6 adjusted class'!$B:$B,'Inq6 adjusted group'!$A90,'Inq6 adjusted class'!K:K)</f>
        <v>65.924626851843598</v>
      </c>
      <c r="I90" s="39">
        <f>SUMIF('Inq6 adjusted class'!$B:$B,'Inq6 adjusted group'!$A90,'Inq6 adjusted class'!L:L)</f>
        <v>59.900429251646585</v>
      </c>
      <c r="J90" s="39">
        <f>SUMIF('Inq6 adjusted class'!$B:$B,'Inq6 adjusted group'!$A90,'Inq6 adjusted class'!M:M)</f>
        <v>66.215464145286219</v>
      </c>
      <c r="K90" s="39">
        <f>SUMIF('Inq6 adjusted class'!$B:$B,'Inq6 adjusted group'!$A90,'Inq6 adjusted class'!N:N)</f>
        <v>80.454554190125222</v>
      </c>
      <c r="L90" s="39">
        <f>SUMIF('Inq6 adjusted class'!$B:$B,'Inq6 adjusted group'!$A90,'Inq6 adjusted class'!O:O)</f>
        <v>56.277802119298727</v>
      </c>
      <c r="M90" s="39">
        <f>SUMIF('Inq6 adjusted class'!$B:$B,'Inq6 adjusted group'!$A90,'Inq6 adjusted class'!P:P)</f>
        <v>136.08601726911351</v>
      </c>
      <c r="N90" s="39">
        <f>SUMIF('Inq6 adjusted class'!$B:$B,'Inq6 adjusted group'!$A90,'Inq6 adjusted class'!Q:Q)</f>
        <v>115.28895657927389</v>
      </c>
      <c r="O90" s="39">
        <f>SUMIF('Inq6 adjusted class'!$B:$B,'Inq6 adjusted group'!$A90,'Inq6 adjusted class'!R:R)</f>
        <v>78.762812268685195</v>
      </c>
      <c r="P90" s="39">
        <f>SUMIF('Inq6 adjusted class'!$B:$B,'Inq6 adjusted group'!$A90,'Inq6 adjusted class'!S:S)</f>
        <v>7.8437313618625222</v>
      </c>
      <c r="Q90" s="39">
        <f>SUMIF('Inq6 adjusted class'!$B:$B,'Inq6 adjusted group'!$A90,'Inq6 adjusted class'!T:T)</f>
        <v>61.748875958978743</v>
      </c>
      <c r="R90" s="39">
        <f>SUMIF('Inq6 adjusted class'!$B:$B,'Inq6 adjusted group'!$A90,'Inq6 adjusted class'!U:U)</f>
        <v>56.2903555635149</v>
      </c>
      <c r="S90" s="39">
        <f>SUMIF('Inq6 adjusted class'!$B:$B,'Inq6 adjusted group'!$A90,'Inq6 adjusted class'!V:V)</f>
        <v>73.630971867482316</v>
      </c>
    </row>
    <row r="91" spans="1:19" x14ac:dyDescent="0.35">
      <c r="A91" s="48" t="s">
        <v>310</v>
      </c>
      <c r="B91" s="39">
        <f>SUMIF('Inq6 adjusted class'!$B:$B,'Inq6 adjusted group'!$A91,'Inq6 adjusted class'!E:E)</f>
        <v>89.538245504281463</v>
      </c>
      <c r="C91" s="39">
        <f>SUMIF('Inq6 adjusted class'!$B:$B,'Inq6 adjusted group'!$A91,'Inq6 adjusted class'!F:F)</f>
        <v>88.456539841394317</v>
      </c>
      <c r="D91" s="39">
        <f>SUMIF('Inq6 adjusted class'!$B:$B,'Inq6 adjusted group'!$A91,'Inq6 adjusted class'!G:G)</f>
        <v>76.813611239769287</v>
      </c>
      <c r="E91" s="39">
        <f>SUMIF('Inq6 adjusted class'!$B:$B,'Inq6 adjusted group'!$A91,'Inq6 adjusted class'!H:H)</f>
        <v>69.31894647121922</v>
      </c>
      <c r="F91" s="39">
        <f>SUMIF('Inq6 adjusted class'!$B:$B,'Inq6 adjusted group'!$A91,'Inq6 adjusted class'!I:I)</f>
        <v>66.309720760617807</v>
      </c>
      <c r="G91" s="39">
        <f>SUMIF('Inq6 adjusted class'!$B:$B,'Inq6 adjusted group'!$A91,'Inq6 adjusted class'!J:J)</f>
        <v>56.78738718761398</v>
      </c>
      <c r="H91" s="39">
        <f>SUMIF('Inq6 adjusted class'!$B:$B,'Inq6 adjusted group'!$A91,'Inq6 adjusted class'!K:K)</f>
        <v>62.515458678276772</v>
      </c>
      <c r="I91" s="39">
        <f>SUMIF('Inq6 adjusted class'!$B:$B,'Inq6 adjusted group'!$A91,'Inq6 adjusted class'!L:L)</f>
        <v>52.89315576251272</v>
      </c>
      <c r="J91" s="39">
        <f>SUMIF('Inq6 adjusted class'!$B:$B,'Inq6 adjusted group'!$A91,'Inq6 adjusted class'!M:M)</f>
        <v>62.066008779223367</v>
      </c>
      <c r="K91" s="39">
        <f>SUMIF('Inq6 adjusted class'!$B:$B,'Inq6 adjusted group'!$A91,'Inq6 adjusted class'!N:N)</f>
        <v>74.026002703144073</v>
      </c>
      <c r="L91" s="39">
        <f>SUMIF('Inq6 adjusted class'!$B:$B,'Inq6 adjusted group'!$A91,'Inq6 adjusted class'!O:O)</f>
        <v>57.84873227349312</v>
      </c>
      <c r="M91" s="39">
        <f>SUMIF('Inq6 adjusted class'!$B:$B,'Inq6 adjusted group'!$A91,'Inq6 adjusted class'!P:P)</f>
        <v>186.59800225108788</v>
      </c>
      <c r="N91" s="39">
        <f>SUMIF('Inq6 adjusted class'!$B:$B,'Inq6 adjusted group'!$A91,'Inq6 adjusted class'!Q:Q)</f>
        <v>127.14564184723926</v>
      </c>
      <c r="O91" s="39">
        <f>SUMIF('Inq6 adjusted class'!$B:$B,'Inq6 adjusted group'!$A91,'Inq6 adjusted class'!R:R)</f>
        <v>182.91786906043637</v>
      </c>
      <c r="P91" s="39">
        <f>SUMIF('Inq6 adjusted class'!$B:$B,'Inq6 adjusted group'!$A91,'Inq6 adjusted class'!S:S)</f>
        <v>68.976522041434933</v>
      </c>
      <c r="Q91" s="39">
        <f>SUMIF('Inq6 adjusted class'!$B:$B,'Inq6 adjusted group'!$A91,'Inq6 adjusted class'!T:T)</f>
        <v>391.36740483414451</v>
      </c>
      <c r="R91" s="39">
        <f>SUMIF('Inq6 adjusted class'!$B:$B,'Inq6 adjusted group'!$A91,'Inq6 adjusted class'!U:U)</f>
        <v>105.20479385986503</v>
      </c>
      <c r="S91" s="39">
        <f>SUMIF('Inq6 adjusted class'!$B:$B,'Inq6 adjusted group'!$A91,'Inq6 adjusted class'!V:V)</f>
        <v>90.337525325802687</v>
      </c>
    </row>
    <row r="92" spans="1:19" x14ac:dyDescent="0.35">
      <c r="A92" s="48" t="s">
        <v>311</v>
      </c>
      <c r="B92" s="39">
        <f>SUMIF('Inq6 adjusted class'!$B:$B,'Inq6 adjusted group'!$A92,'Inq6 adjusted class'!E:E)</f>
        <v>157.34412823114423</v>
      </c>
      <c r="C92" s="39">
        <f>SUMIF('Inq6 adjusted class'!$B:$B,'Inq6 adjusted group'!$A92,'Inq6 adjusted class'!F:F)</f>
        <v>99.264747127168363</v>
      </c>
      <c r="D92" s="39">
        <f>SUMIF('Inq6 adjusted class'!$B:$B,'Inq6 adjusted group'!$A92,'Inq6 adjusted class'!G:G)</f>
        <v>101.46802850828992</v>
      </c>
      <c r="E92" s="39">
        <f>SUMIF('Inq6 adjusted class'!$B:$B,'Inq6 adjusted group'!$A92,'Inq6 adjusted class'!H:H)</f>
        <v>94.678759700814425</v>
      </c>
      <c r="F92" s="39">
        <f>SUMIF('Inq6 adjusted class'!$B:$B,'Inq6 adjusted group'!$A92,'Inq6 adjusted class'!I:I)</f>
        <v>80.366655253726194</v>
      </c>
      <c r="G92" s="39">
        <f>SUMIF('Inq6 adjusted class'!$B:$B,'Inq6 adjusted group'!$A92,'Inq6 adjusted class'!J:J)</f>
        <v>70.373250458339982</v>
      </c>
      <c r="H92" s="39">
        <f>SUMIF('Inq6 adjusted class'!$B:$B,'Inq6 adjusted group'!$A92,'Inq6 adjusted class'!K:K)</f>
        <v>66.597340558482102</v>
      </c>
      <c r="I92" s="39">
        <f>SUMIF('Inq6 adjusted class'!$B:$B,'Inq6 adjusted group'!$A92,'Inq6 adjusted class'!L:L)</f>
        <v>30.312221972740083</v>
      </c>
      <c r="J92" s="39">
        <f>SUMIF('Inq6 adjusted class'!$B:$B,'Inq6 adjusted group'!$A92,'Inq6 adjusted class'!M:M)</f>
        <v>44.433658815541008</v>
      </c>
      <c r="K92" s="39">
        <f>SUMIF('Inq6 adjusted class'!$B:$B,'Inq6 adjusted group'!$A92,'Inq6 adjusted class'!N:N)</f>
        <v>32.220475483521945</v>
      </c>
      <c r="L92" s="39">
        <f>SUMIF('Inq6 adjusted class'!$B:$B,'Inq6 adjusted group'!$A92,'Inq6 adjusted class'!O:O)</f>
        <v>38.870351059194519</v>
      </c>
      <c r="M92" s="39">
        <f>SUMIF('Inq6 adjusted class'!$B:$B,'Inq6 adjusted group'!$A92,'Inq6 adjusted class'!P:P)</f>
        <v>14.769025129981312</v>
      </c>
      <c r="N92" s="39">
        <f>SUMIF('Inq6 adjusted class'!$B:$B,'Inq6 adjusted group'!$A92,'Inq6 adjusted class'!Q:Q)</f>
        <v>13.263331287881067</v>
      </c>
      <c r="O92" s="39">
        <f>SUMIF('Inq6 adjusted class'!$B:$B,'Inq6 adjusted group'!$A92,'Inq6 adjusted class'!R:R)</f>
        <v>15.96543491932808</v>
      </c>
      <c r="P92" s="39">
        <f>SUMIF('Inq6 adjusted class'!$B:$B,'Inq6 adjusted group'!$A92,'Inq6 adjusted class'!S:S)</f>
        <v>2.941399260698446</v>
      </c>
      <c r="Q92" s="39">
        <f>SUMIF('Inq6 adjusted class'!$B:$B,'Inq6 adjusted group'!$A92,'Inq6 adjusted class'!T:T)</f>
        <v>39.837984489663704</v>
      </c>
      <c r="R92" s="39">
        <f>SUMIF('Inq6 adjusted class'!$B:$B,'Inq6 adjusted group'!$A92,'Inq6 adjusted class'!U:U)</f>
        <v>44.439754392248602</v>
      </c>
      <c r="S92" s="39">
        <f>SUMIF('Inq6 adjusted class'!$B:$B,'Inq6 adjusted group'!$A92,'Inq6 adjusted class'!V:V)</f>
        <v>23.906159697234518</v>
      </c>
    </row>
    <row r="93" spans="1:19" x14ac:dyDescent="0.35">
      <c r="A93" s="48" t="s">
        <v>312</v>
      </c>
      <c r="B93" s="39">
        <f>SUMIF('Inq6 adjusted class'!$B:$B,'Inq6 adjusted group'!$A93,'Inq6 adjusted class'!E:E)</f>
        <v>2823.1157082517702</v>
      </c>
      <c r="C93" s="39">
        <f>SUMIF('Inq6 adjusted class'!$B:$B,'Inq6 adjusted group'!$A93,'Inq6 adjusted class'!F:F)</f>
        <v>3289.6070302453054</v>
      </c>
      <c r="D93" s="39">
        <f>SUMIF('Inq6 adjusted class'!$B:$B,'Inq6 adjusted group'!$A93,'Inq6 adjusted class'!G:G)</f>
        <v>2699.8171329397583</v>
      </c>
      <c r="E93" s="39">
        <f>SUMIF('Inq6 adjusted class'!$B:$B,'Inq6 adjusted group'!$A93,'Inq6 adjusted class'!H:H)</f>
        <v>2727.9915864227896</v>
      </c>
      <c r="F93" s="39">
        <f>SUMIF('Inq6 adjusted class'!$B:$B,'Inq6 adjusted group'!$A93,'Inq6 adjusted class'!I:I)</f>
        <v>2779.6577352932632</v>
      </c>
      <c r="G93" s="39">
        <f>SUMIF('Inq6 adjusted class'!$B:$B,'Inq6 adjusted group'!$A93,'Inq6 adjusted class'!J:J)</f>
        <v>2235.7203589611354</v>
      </c>
      <c r="H93" s="39">
        <f>SUMIF('Inq6 adjusted class'!$B:$B,'Inq6 adjusted group'!$A93,'Inq6 adjusted class'!K:K)</f>
        <v>2126.8354926815718</v>
      </c>
      <c r="I93" s="39">
        <f>SUMIF('Inq6 adjusted class'!$B:$B,'Inq6 adjusted group'!$A93,'Inq6 adjusted class'!L:L)</f>
        <v>1681.2361347163417</v>
      </c>
      <c r="J93" s="39">
        <f>SUMIF('Inq6 adjusted class'!$B:$B,'Inq6 adjusted group'!$A93,'Inq6 adjusted class'!M:M)</f>
        <v>1660.98852921038</v>
      </c>
      <c r="K93" s="39">
        <f>SUMIF('Inq6 adjusted class'!$B:$B,'Inq6 adjusted group'!$A93,'Inq6 adjusted class'!N:N)</f>
        <v>1667.6867649611368</v>
      </c>
      <c r="L93" s="39">
        <f>SUMIF('Inq6 adjusted class'!$B:$B,'Inq6 adjusted group'!$A93,'Inq6 adjusted class'!O:O)</f>
        <v>1776.5766670480639</v>
      </c>
      <c r="M93" s="39">
        <f>SUMIF('Inq6 adjusted class'!$B:$B,'Inq6 adjusted group'!$A93,'Inq6 adjusted class'!P:P)</f>
        <v>806.03971355817134</v>
      </c>
      <c r="N93" s="39">
        <f>SUMIF('Inq6 adjusted class'!$B:$B,'Inq6 adjusted group'!$A93,'Inq6 adjusted class'!Q:Q)</f>
        <v>730.56956373411163</v>
      </c>
      <c r="O93" s="39">
        <f>SUMIF('Inq6 adjusted class'!$B:$B,'Inq6 adjusted group'!$A93,'Inq6 adjusted class'!R:R)</f>
        <v>1213.4828244040541</v>
      </c>
      <c r="P93" s="39">
        <f>SUMIF('Inq6 adjusted class'!$B:$B,'Inq6 adjusted group'!$A93,'Inq6 adjusted class'!S:S)</f>
        <v>1208.0439082626197</v>
      </c>
      <c r="Q93" s="39">
        <f>SUMIF('Inq6 adjusted class'!$B:$B,'Inq6 adjusted group'!$A93,'Inq6 adjusted class'!T:T)</f>
        <v>1058.7902149974116</v>
      </c>
      <c r="R93" s="39">
        <f>SUMIF('Inq6 adjusted class'!$B:$B,'Inq6 adjusted group'!$A93,'Inq6 adjusted class'!U:U)</f>
        <v>1518.0018170615322</v>
      </c>
      <c r="S93" s="39">
        <f>SUMIF('Inq6 adjusted class'!$B:$B,'Inq6 adjusted group'!$A93,'Inq6 adjusted class'!V:V)</f>
        <v>810.01396365706</v>
      </c>
    </row>
    <row r="94" spans="1:19" x14ac:dyDescent="0.35">
      <c r="A94" s="48" t="s">
        <v>313</v>
      </c>
      <c r="B94" s="39">
        <f>SUMIF('Inq6 adjusted class'!$B:$B,'Inq6 adjusted group'!$A94,'Inq6 adjusted class'!E:E)</f>
        <v>290.02481133121739</v>
      </c>
      <c r="C94" s="39">
        <f>SUMIF('Inq6 adjusted class'!$B:$B,'Inq6 adjusted group'!$A94,'Inq6 adjusted class'!F:F)</f>
        <v>133.93067073987646</v>
      </c>
      <c r="D94" s="39">
        <f>SUMIF('Inq6 adjusted class'!$B:$B,'Inq6 adjusted group'!$A94,'Inq6 adjusted class'!G:G)</f>
        <v>184.26229374328977</v>
      </c>
      <c r="E94" s="39">
        <f>SUMIF('Inq6 adjusted class'!$B:$B,'Inq6 adjusted group'!$A94,'Inq6 adjusted class'!H:H)</f>
        <v>81.779181081256269</v>
      </c>
      <c r="F94" s="39">
        <f>SUMIF('Inq6 adjusted class'!$B:$B,'Inq6 adjusted group'!$A94,'Inq6 adjusted class'!I:I)</f>
        <v>80.111864128066998</v>
      </c>
      <c r="G94" s="39">
        <f>SUMIF('Inq6 adjusted class'!$B:$B,'Inq6 adjusted group'!$A94,'Inq6 adjusted class'!J:J)</f>
        <v>76.730899220237688</v>
      </c>
      <c r="H94" s="39">
        <f>SUMIF('Inq6 adjusted class'!$B:$B,'Inq6 adjusted group'!$A94,'Inq6 adjusted class'!K:K)</f>
        <v>75.812532433533207</v>
      </c>
      <c r="I94" s="39">
        <f>SUMIF('Inq6 adjusted class'!$B:$B,'Inq6 adjusted group'!$A94,'Inq6 adjusted class'!L:L)</f>
        <v>94.214088473778361</v>
      </c>
      <c r="J94" s="39">
        <f>SUMIF('Inq6 adjusted class'!$B:$B,'Inq6 adjusted group'!$A94,'Inq6 adjusted class'!M:M)</f>
        <v>88.254234742866203</v>
      </c>
      <c r="K94" s="39">
        <f>SUMIF('Inq6 adjusted class'!$B:$B,'Inq6 adjusted group'!$A94,'Inq6 adjusted class'!N:N)</f>
        <v>78.067875732256098</v>
      </c>
      <c r="L94" s="39">
        <f>SUMIF('Inq6 adjusted class'!$B:$B,'Inq6 adjusted group'!$A94,'Inq6 adjusted class'!O:O)</f>
        <v>59.030225791173898</v>
      </c>
      <c r="M94" s="39">
        <f>SUMIF('Inq6 adjusted class'!$B:$B,'Inq6 adjusted group'!$A94,'Inq6 adjusted class'!P:P)</f>
        <v>40.16284646309952</v>
      </c>
      <c r="N94" s="39">
        <f>SUMIF('Inq6 adjusted class'!$B:$B,'Inq6 adjusted group'!$A94,'Inq6 adjusted class'!Q:Q)</f>
        <v>36.798393612729008</v>
      </c>
      <c r="O94" s="39">
        <f>SUMIF('Inq6 adjusted class'!$B:$B,'Inq6 adjusted group'!$A94,'Inq6 adjusted class'!R:R)</f>
        <v>47.986503119673152</v>
      </c>
      <c r="P94" s="39">
        <f>SUMIF('Inq6 adjusted class'!$B:$B,'Inq6 adjusted group'!$A94,'Inq6 adjusted class'!S:S)</f>
        <v>44.204077594163842</v>
      </c>
      <c r="Q94" s="39">
        <f>SUMIF('Inq6 adjusted class'!$B:$B,'Inq6 adjusted group'!$A94,'Inq6 adjusted class'!T:T)</f>
        <v>36.919531859612995</v>
      </c>
      <c r="R94" s="39">
        <f>SUMIF('Inq6 adjusted class'!$B:$B,'Inq6 adjusted group'!$A94,'Inq6 adjusted class'!U:U)</f>
        <v>63.322230578291233</v>
      </c>
      <c r="S94" s="39">
        <f>SUMIF('Inq6 adjusted class'!$B:$B,'Inq6 adjusted group'!$A94,'Inq6 adjusted class'!V:V)</f>
        <v>14.370707878455068</v>
      </c>
    </row>
    <row r="95" spans="1:19" x14ac:dyDescent="0.35">
      <c r="A95" s="48" t="s">
        <v>314</v>
      </c>
      <c r="B95" s="39">
        <f>SUMIF('Inq6 adjusted class'!$B:$B,'Inq6 adjusted group'!$A95,'Inq6 adjusted class'!E:E)</f>
        <v>2181.0338838786965</v>
      </c>
      <c r="C95" s="39">
        <f>SUMIF('Inq6 adjusted class'!$B:$B,'Inq6 adjusted group'!$A95,'Inq6 adjusted class'!F:F)</f>
        <v>3255.5980794280567</v>
      </c>
      <c r="D95" s="39">
        <f>SUMIF('Inq6 adjusted class'!$B:$B,'Inq6 adjusted group'!$A95,'Inq6 adjusted class'!G:G)</f>
        <v>1223.3302798375839</v>
      </c>
      <c r="E95" s="39">
        <f>SUMIF('Inq6 adjusted class'!$B:$B,'Inq6 adjusted group'!$A95,'Inq6 adjusted class'!H:H)</f>
        <v>1657.468688263122</v>
      </c>
      <c r="F95" s="39">
        <f>SUMIF('Inq6 adjusted class'!$B:$B,'Inq6 adjusted group'!$A95,'Inq6 adjusted class'!I:I)</f>
        <v>936.53406467811931</v>
      </c>
      <c r="G95" s="39">
        <f>SUMIF('Inq6 adjusted class'!$B:$B,'Inq6 adjusted group'!$A95,'Inq6 adjusted class'!J:J)</f>
        <v>419.5516016637909</v>
      </c>
      <c r="H95" s="39">
        <f>SUMIF('Inq6 adjusted class'!$B:$B,'Inq6 adjusted group'!$A95,'Inq6 adjusted class'!K:K)</f>
        <v>338.21327936795353</v>
      </c>
      <c r="I95" s="39">
        <f>SUMIF('Inq6 adjusted class'!$B:$B,'Inq6 adjusted group'!$A95,'Inq6 adjusted class'!L:L)</f>
        <v>346.8765891200195</v>
      </c>
      <c r="J95" s="39">
        <f>SUMIF('Inq6 adjusted class'!$B:$B,'Inq6 adjusted group'!$A95,'Inq6 adjusted class'!M:M)</f>
        <v>360.15859757450107</v>
      </c>
      <c r="K95" s="39">
        <f>SUMIF('Inq6 adjusted class'!$B:$B,'Inq6 adjusted group'!$A95,'Inq6 adjusted class'!N:N)</f>
        <v>191.88008234696204</v>
      </c>
      <c r="L95" s="39">
        <f>SUMIF('Inq6 adjusted class'!$B:$B,'Inq6 adjusted group'!$A95,'Inq6 adjusted class'!O:O)</f>
        <v>179.81715458258728</v>
      </c>
      <c r="M95" s="39">
        <f>SUMIF('Inq6 adjusted class'!$B:$B,'Inq6 adjusted group'!$A95,'Inq6 adjusted class'!P:P)</f>
        <v>159.57470159504084</v>
      </c>
      <c r="N95" s="39">
        <f>SUMIF('Inq6 adjusted class'!$B:$B,'Inq6 adjusted group'!$A95,'Inq6 adjusted class'!Q:Q)</f>
        <v>74.534527841319658</v>
      </c>
      <c r="O95" s="39">
        <f>SUMIF('Inq6 adjusted class'!$B:$B,'Inq6 adjusted group'!$A95,'Inq6 adjusted class'!R:R)</f>
        <v>172.74797145669993</v>
      </c>
      <c r="P95" s="39">
        <f>SUMIF('Inq6 adjusted class'!$B:$B,'Inq6 adjusted group'!$A95,'Inq6 adjusted class'!S:S)</f>
        <v>189.51148716807666</v>
      </c>
      <c r="Q95" s="39">
        <f>SUMIF('Inq6 adjusted class'!$B:$B,'Inq6 adjusted group'!$A95,'Inq6 adjusted class'!T:T)</f>
        <v>273.28188098509247</v>
      </c>
      <c r="R95" s="39">
        <f>SUMIF('Inq6 adjusted class'!$B:$B,'Inq6 adjusted group'!$A95,'Inq6 adjusted class'!U:U)</f>
        <v>369.05668319344477</v>
      </c>
      <c r="S95" s="39">
        <f>SUMIF('Inq6 adjusted class'!$B:$B,'Inq6 adjusted group'!$A95,'Inq6 adjusted class'!V:V)</f>
        <v>159.90466040672462</v>
      </c>
    </row>
    <row r="96" spans="1:19" x14ac:dyDescent="0.35">
      <c r="A96" s="48" t="s">
        <v>315</v>
      </c>
      <c r="B96" s="39">
        <f>SUMIF('Inq6 adjusted class'!$B:$B,'Inq6 adjusted group'!$A96,'Inq6 adjusted class'!E:E)</f>
        <v>2656.1816084084344</v>
      </c>
      <c r="C96" s="39">
        <f>SUMIF('Inq6 adjusted class'!$B:$B,'Inq6 adjusted group'!$A96,'Inq6 adjusted class'!F:F)</f>
        <v>2681.5506935335879</v>
      </c>
      <c r="D96" s="39">
        <f>SUMIF('Inq6 adjusted class'!$B:$B,'Inq6 adjusted group'!$A96,'Inq6 adjusted class'!G:G)</f>
        <v>2473.4178522654429</v>
      </c>
      <c r="E96" s="39">
        <f>SUMIF('Inq6 adjusted class'!$B:$B,'Inq6 adjusted group'!$A96,'Inq6 adjusted class'!H:H)</f>
        <v>2267.478624702992</v>
      </c>
      <c r="F96" s="39">
        <f>SUMIF('Inq6 adjusted class'!$B:$B,'Inq6 adjusted group'!$A96,'Inq6 adjusted class'!I:I)</f>
        <v>2049.7514847545845</v>
      </c>
      <c r="G96" s="39">
        <f>SUMIF('Inq6 adjusted class'!$B:$B,'Inq6 adjusted group'!$A96,'Inq6 adjusted class'!J:J)</f>
        <v>1898.9232767381395</v>
      </c>
      <c r="H96" s="39">
        <f>SUMIF('Inq6 adjusted class'!$B:$B,'Inq6 adjusted group'!$A96,'Inq6 adjusted class'!K:K)</f>
        <v>1963.7916953554245</v>
      </c>
      <c r="I96" s="39">
        <f>SUMIF('Inq6 adjusted class'!$B:$B,'Inq6 adjusted group'!$A96,'Inq6 adjusted class'!L:L)</f>
        <v>1688.0129599960649</v>
      </c>
      <c r="J96" s="39">
        <f>SUMIF('Inq6 adjusted class'!$B:$B,'Inq6 adjusted group'!$A96,'Inq6 adjusted class'!M:M)</f>
        <v>1234.6342473941925</v>
      </c>
      <c r="K96" s="39">
        <f>SUMIF('Inq6 adjusted class'!$B:$B,'Inq6 adjusted group'!$A96,'Inq6 adjusted class'!N:N)</f>
        <v>1195.6365989908691</v>
      </c>
      <c r="L96" s="39">
        <f>SUMIF('Inq6 adjusted class'!$B:$B,'Inq6 adjusted group'!$A96,'Inq6 adjusted class'!O:O)</f>
        <v>1134.0968466909262</v>
      </c>
      <c r="M96" s="39">
        <f>SUMIF('Inq6 adjusted class'!$B:$B,'Inq6 adjusted group'!$A96,'Inq6 adjusted class'!P:P)</f>
        <v>661.86535218998301</v>
      </c>
      <c r="N96" s="39">
        <f>SUMIF('Inq6 adjusted class'!$B:$B,'Inq6 adjusted group'!$A96,'Inq6 adjusted class'!Q:Q)</f>
        <v>646.22645407737821</v>
      </c>
      <c r="O96" s="39">
        <f>SUMIF('Inq6 adjusted class'!$B:$B,'Inq6 adjusted group'!$A96,'Inq6 adjusted class'!R:R)</f>
        <v>920.85997350301409</v>
      </c>
      <c r="P96" s="39">
        <f>SUMIF('Inq6 adjusted class'!$B:$B,'Inq6 adjusted group'!$A96,'Inq6 adjusted class'!S:S)</f>
        <v>925.65839056060554</v>
      </c>
      <c r="Q96" s="39">
        <f>SUMIF('Inq6 adjusted class'!$B:$B,'Inq6 adjusted group'!$A96,'Inq6 adjusted class'!T:T)</f>
        <v>945.25107849487767</v>
      </c>
      <c r="R96" s="39">
        <f>SUMIF('Inq6 adjusted class'!$B:$B,'Inq6 adjusted group'!$A96,'Inq6 adjusted class'!U:U)</f>
        <v>1271.7397998804986</v>
      </c>
      <c r="S96" s="39">
        <f>SUMIF('Inq6 adjusted class'!$B:$B,'Inq6 adjusted group'!$A96,'Inq6 adjusted class'!V:V)</f>
        <v>428.94573902004396</v>
      </c>
    </row>
    <row r="97" spans="1:19" x14ac:dyDescent="0.35">
      <c r="A97" s="48" t="s">
        <v>316</v>
      </c>
      <c r="B97" s="39">
        <f>SUMIF('Inq6 adjusted class'!$B:$B,'Inq6 adjusted group'!$A97,'Inq6 adjusted class'!E:E)</f>
        <v>385.11869477700196</v>
      </c>
      <c r="C97" s="39">
        <f>SUMIF('Inq6 adjusted class'!$B:$B,'Inq6 adjusted group'!$A97,'Inq6 adjusted class'!F:F)</f>
        <v>511.86085872530441</v>
      </c>
      <c r="D97" s="39">
        <f>SUMIF('Inq6 adjusted class'!$B:$B,'Inq6 adjusted group'!$A97,'Inq6 adjusted class'!G:G)</f>
        <v>575.12182338596108</v>
      </c>
      <c r="E97" s="39">
        <f>SUMIF('Inq6 adjusted class'!$B:$B,'Inq6 adjusted group'!$A97,'Inq6 adjusted class'!H:H)</f>
        <v>765.17799928678903</v>
      </c>
      <c r="F97" s="39">
        <f>SUMIF('Inq6 adjusted class'!$B:$B,'Inq6 adjusted group'!$A97,'Inq6 adjusted class'!I:I)</f>
        <v>898.51050591046169</v>
      </c>
      <c r="G97" s="39">
        <f>SUMIF('Inq6 adjusted class'!$B:$B,'Inq6 adjusted group'!$A97,'Inq6 adjusted class'!J:J)</f>
        <v>407.01388768331844</v>
      </c>
      <c r="H97" s="39">
        <f>SUMIF('Inq6 adjusted class'!$B:$B,'Inq6 adjusted group'!$A97,'Inq6 adjusted class'!K:K)</f>
        <v>414.77298720003643</v>
      </c>
      <c r="I97" s="39">
        <f>SUMIF('Inq6 adjusted class'!$B:$B,'Inq6 adjusted group'!$A97,'Inq6 adjusted class'!L:L)</f>
        <v>285.34662094113997</v>
      </c>
      <c r="J97" s="39">
        <f>SUMIF('Inq6 adjusted class'!$B:$B,'Inq6 adjusted group'!$A97,'Inq6 adjusted class'!M:M)</f>
        <v>210.8800581883807</v>
      </c>
      <c r="K97" s="39">
        <f>SUMIF('Inq6 adjusted class'!$B:$B,'Inq6 adjusted group'!$A97,'Inq6 adjusted class'!N:N)</f>
        <v>288.29122238795549</v>
      </c>
      <c r="L97" s="39">
        <f>SUMIF('Inq6 adjusted class'!$B:$B,'Inq6 adjusted group'!$A97,'Inq6 adjusted class'!O:O)</f>
        <v>218.41183542734353</v>
      </c>
      <c r="M97" s="39">
        <f>SUMIF('Inq6 adjusted class'!$B:$B,'Inq6 adjusted group'!$A97,'Inq6 adjusted class'!P:P)</f>
        <v>63.415020731209765</v>
      </c>
      <c r="N97" s="39">
        <f>SUMIF('Inq6 adjusted class'!$B:$B,'Inq6 adjusted group'!$A97,'Inq6 adjusted class'!Q:Q)</f>
        <v>36.798393612729001</v>
      </c>
      <c r="O97" s="39">
        <f>SUMIF('Inq6 adjusted class'!$B:$B,'Inq6 adjusted group'!$A97,'Inq6 adjusted class'!R:R)</f>
        <v>95.97300623934629</v>
      </c>
      <c r="P97" s="39">
        <f>SUMIF('Inq6 adjusted class'!$B:$B,'Inq6 adjusted group'!$A97,'Inq6 adjusted class'!S:S)</f>
        <v>94.302032200882877</v>
      </c>
      <c r="Q97" s="39">
        <f>SUMIF('Inq6 adjusted class'!$B:$B,'Inq6 adjusted group'!$A97,'Inq6 adjusted class'!T:T)</f>
        <v>96.789042983309741</v>
      </c>
      <c r="R97" s="39">
        <f>SUMIF('Inq6 adjusted class'!$B:$B,'Inq6 adjusted group'!$A97,'Inq6 adjusted class'!U:U)</f>
        <v>134.55973997886889</v>
      </c>
      <c r="S97" s="39">
        <f>SUMIF('Inq6 adjusted class'!$B:$B,'Inq6 adjusted group'!$A97,'Inq6 adjusted class'!V:V)</f>
        <v>17.244849454146081</v>
      </c>
    </row>
    <row r="98" spans="1:19" x14ac:dyDescent="0.35">
      <c r="A98" s="48" t="s">
        <v>317</v>
      </c>
      <c r="B98" s="39">
        <f>SUMIF('Inq6 adjusted class'!$B:$B,'Inq6 adjusted group'!$A98,'Inq6 adjusted class'!E:E)</f>
        <v>1295.3452685838286</v>
      </c>
      <c r="C98" s="39">
        <f>SUMIF('Inq6 adjusted class'!$B:$B,'Inq6 adjusted group'!$A98,'Inq6 adjusted class'!F:F)</f>
        <v>1100.9724807382734</v>
      </c>
      <c r="D98" s="39">
        <f>SUMIF('Inq6 adjusted class'!$B:$B,'Inq6 adjusted group'!$A98,'Inq6 adjusted class'!G:G)</f>
        <v>1280.8061770974343</v>
      </c>
      <c r="E98" s="39">
        <f>SUMIF('Inq6 adjusted class'!$B:$B,'Inq6 adjusted group'!$A98,'Inq6 adjusted class'!H:H)</f>
        <v>1266.5865086963686</v>
      </c>
      <c r="F98" s="39">
        <f>SUMIF('Inq6 adjusted class'!$B:$B,'Inq6 adjusted group'!$A98,'Inq6 adjusted class'!I:I)</f>
        <v>1080.742062695449</v>
      </c>
      <c r="G98" s="39">
        <f>SUMIF('Inq6 adjusted class'!$B:$B,'Inq6 adjusted group'!$A98,'Inq6 adjusted class'!J:J)</f>
        <v>981.59456494367259</v>
      </c>
      <c r="H98" s="39">
        <f>SUMIF('Inq6 adjusted class'!$B:$B,'Inq6 adjusted group'!$A98,'Inq6 adjusted class'!K:K)</f>
        <v>989.48349738169316</v>
      </c>
      <c r="I98" s="39">
        <f>SUMIF('Inq6 adjusted class'!$B:$B,'Inq6 adjusted group'!$A98,'Inq6 adjusted class'!L:L)</f>
        <v>887.61132926418463</v>
      </c>
      <c r="J98" s="39">
        <f>SUMIF('Inq6 adjusted class'!$B:$B,'Inq6 adjusted group'!$A98,'Inq6 adjusted class'!M:M)</f>
        <v>869.6534707852378</v>
      </c>
      <c r="K98" s="39">
        <f>SUMIF('Inq6 adjusted class'!$B:$B,'Inq6 adjusted group'!$A98,'Inq6 adjusted class'!N:N)</f>
        <v>715.72172661439663</v>
      </c>
      <c r="L98" s="39">
        <f>SUMIF('Inq6 adjusted class'!$B:$B,'Inq6 adjusted group'!$A98,'Inq6 adjusted class'!O:O)</f>
        <v>785.24532529612156</v>
      </c>
      <c r="M98" s="39">
        <f>SUMIF('Inq6 adjusted class'!$B:$B,'Inq6 adjusted group'!$A98,'Inq6 adjusted class'!P:P)</f>
        <v>396.47965970319467</v>
      </c>
      <c r="N98" s="39">
        <f>SUMIF('Inq6 adjusted class'!$B:$B,'Inq6 adjusted group'!$A98,'Inq6 adjusted class'!Q:Q)</f>
        <v>251.89264783960579</v>
      </c>
      <c r="O98" s="39">
        <f>SUMIF('Inq6 adjusted class'!$B:$B,'Inq6 adjusted group'!$A98,'Inq6 adjusted class'!R:R)</f>
        <v>386.19388511448642</v>
      </c>
      <c r="P98" s="39">
        <f>SUMIF('Inq6 adjusted class'!$B:$B,'Inq6 adjusted group'!$A98,'Inq6 adjusted class'!S:S)</f>
        <v>483.15771280831461</v>
      </c>
      <c r="Q98" s="39">
        <f>SUMIF('Inq6 adjusted class'!$B:$B,'Inq6 adjusted group'!$A98,'Inq6 adjusted class'!T:T)</f>
        <v>495.76513657958839</v>
      </c>
      <c r="R98" s="39">
        <f>SUMIF('Inq6 adjusted class'!$B:$B,'Inq6 adjusted group'!$A98,'Inq6 adjusted class'!U:U)</f>
        <v>607.0766449001394</v>
      </c>
      <c r="S98" s="39">
        <f>SUMIF('Inq6 adjusted class'!$B:$B,'Inq6 adjusted group'!$A98,'Inq6 adjusted class'!V:V)</f>
        <v>301.08535711366636</v>
      </c>
    </row>
    <row r="99" spans="1:19" x14ac:dyDescent="0.35">
      <c r="A99" s="48" t="s">
        <v>318</v>
      </c>
      <c r="B99" s="39">
        <f>SUMIF('Inq6 adjusted class'!$B:$B,'Inq6 adjusted group'!$A99,'Inq6 adjusted class'!E:E)</f>
        <v>1048.0858562507358</v>
      </c>
      <c r="C99" s="39">
        <f>SUMIF('Inq6 adjusted class'!$B:$B,'Inq6 adjusted group'!$A99,'Inq6 adjusted class'!F:F)</f>
        <v>1124.1228903037304</v>
      </c>
      <c r="D99" s="39">
        <f>SUMIF('Inq6 adjusted class'!$B:$B,'Inq6 adjusted group'!$A99,'Inq6 adjusted class'!G:G)</f>
        <v>1120.3123288683908</v>
      </c>
      <c r="E99" s="39">
        <f>SUMIF('Inq6 adjusted class'!$B:$B,'Inq6 adjusted group'!$A99,'Inq6 adjusted class'!H:H)</f>
        <v>929.71723241383961</v>
      </c>
      <c r="F99" s="39">
        <f>SUMIF('Inq6 adjusted class'!$B:$B,'Inq6 adjusted group'!$A99,'Inq6 adjusted class'!I:I)</f>
        <v>851.46065657286965</v>
      </c>
      <c r="G99" s="39">
        <f>SUMIF('Inq6 adjusted class'!$B:$B,'Inq6 adjusted group'!$A99,'Inq6 adjusted class'!J:J)</f>
        <v>846.14935814057492</v>
      </c>
      <c r="H99" s="39">
        <f>SUMIF('Inq6 adjusted class'!$B:$B,'Inq6 adjusted group'!$A99,'Inq6 adjusted class'!K:K)</f>
        <v>821.22960677101139</v>
      </c>
      <c r="I99" s="39">
        <f>SUMIF('Inq6 adjusted class'!$B:$B,'Inq6 adjusted group'!$A99,'Inq6 adjusted class'!L:L)</f>
        <v>775.27653572062491</v>
      </c>
      <c r="J99" s="39">
        <f>SUMIF('Inq6 adjusted class'!$B:$B,'Inq6 adjusted group'!$A99,'Inq6 adjusted class'!M:M)</f>
        <v>679.74604081370092</v>
      </c>
      <c r="K99" s="39">
        <f>SUMIF('Inq6 adjusted class'!$B:$B,'Inq6 adjusted group'!$A99,'Inq6 adjusted class'!N:N)</f>
        <v>810.76097355407933</v>
      </c>
      <c r="L99" s="39">
        <f>SUMIF('Inq6 adjusted class'!$B:$B,'Inq6 adjusted group'!$A99,'Inq6 adjusted class'!O:O)</f>
        <v>807.57767253979387</v>
      </c>
      <c r="M99" s="39">
        <f>SUMIF('Inq6 adjusted class'!$B:$B,'Inq6 adjusted group'!$A99,'Inq6 adjusted class'!P:P)</f>
        <v>876.03933220745557</v>
      </c>
      <c r="N99" s="39">
        <f>SUMIF('Inq6 adjusted class'!$B:$B,'Inq6 adjusted group'!$A99,'Inq6 adjusted class'!Q:Q)</f>
        <v>829.82895818528982</v>
      </c>
      <c r="O99" s="39">
        <f>SUMIF('Inq6 adjusted class'!$B:$B,'Inq6 adjusted group'!$A99,'Inq6 adjusted class'!R:R)</f>
        <v>712.86883829450289</v>
      </c>
      <c r="P99" s="39">
        <f>SUMIF('Inq6 adjusted class'!$B:$B,'Inq6 adjusted group'!$A99,'Inq6 adjusted class'!S:S)</f>
        <v>1305.4809847488127</v>
      </c>
      <c r="Q99" s="39">
        <f>SUMIF('Inq6 adjusted class'!$B:$B,'Inq6 adjusted group'!$A99,'Inq6 adjusted class'!T:T)</f>
        <v>600.04375391061126</v>
      </c>
      <c r="R99" s="39">
        <f>SUMIF('Inq6 adjusted class'!$B:$B,'Inq6 adjusted group'!$A99,'Inq6 adjusted class'!U:U)</f>
        <v>520.61028279057427</v>
      </c>
      <c r="S99" s="39">
        <f>SUMIF('Inq6 adjusted class'!$B:$B,'Inq6 adjusted group'!$A99,'Inq6 adjusted class'!V:V)</f>
        <v>629.89469274877843</v>
      </c>
    </row>
    <row r="100" spans="1:19" x14ac:dyDescent="0.35">
      <c r="A100" s="48" t="s">
        <v>319</v>
      </c>
      <c r="B100" s="39">
        <f>SUMIF('Inq6 adjusted class'!$B:$B,'Inq6 adjusted group'!$A100,'Inq6 adjusted class'!E:E)</f>
        <v>4373.9809830027934</v>
      </c>
      <c r="C100" s="39">
        <f>SUMIF('Inq6 adjusted class'!$B:$B,'Inq6 adjusted group'!$A100,'Inq6 adjusted class'!F:F)</f>
        <v>5277.7622021429288</v>
      </c>
      <c r="D100" s="39">
        <f>SUMIF('Inq6 adjusted class'!$B:$B,'Inq6 adjusted group'!$A100,'Inq6 adjusted class'!G:G)</f>
        <v>5095.1959226611143</v>
      </c>
      <c r="E100" s="39">
        <f>SUMIF('Inq6 adjusted class'!$B:$B,'Inq6 adjusted group'!$A100,'Inq6 adjusted class'!H:H)</f>
        <v>4995.7197251896359</v>
      </c>
      <c r="F100" s="39">
        <f>SUMIF('Inq6 adjusted class'!$B:$B,'Inq6 adjusted group'!$A100,'Inq6 adjusted class'!I:I)</f>
        <v>3746.0379387600215</v>
      </c>
      <c r="G100" s="39">
        <f>SUMIF('Inq6 adjusted class'!$B:$B,'Inq6 adjusted group'!$A100,'Inq6 adjusted class'!J:J)</f>
        <v>3458.2524335721059</v>
      </c>
      <c r="H100" s="39">
        <f>SUMIF('Inq6 adjusted class'!$B:$B,'Inq6 adjusted group'!$A100,'Inq6 adjusted class'!K:K)</f>
        <v>3899.937575671549</v>
      </c>
      <c r="I100" s="39">
        <f>SUMIF('Inq6 adjusted class'!$B:$B,'Inq6 adjusted group'!$A100,'Inq6 adjusted class'!L:L)</f>
        <v>4163.3442506660604</v>
      </c>
      <c r="J100" s="39">
        <f>SUMIF('Inq6 adjusted class'!$B:$B,'Inq6 adjusted group'!$A100,'Inq6 adjusted class'!M:M)</f>
        <v>3488.8074983810388</v>
      </c>
      <c r="K100" s="39">
        <f>SUMIF('Inq6 adjusted class'!$B:$B,'Inq6 adjusted group'!$A100,'Inq6 adjusted class'!N:N)</f>
        <v>4440.7152004911732</v>
      </c>
      <c r="L100" s="39">
        <f>SUMIF('Inq6 adjusted class'!$B:$B,'Inq6 adjusted group'!$A100,'Inq6 adjusted class'!O:O)</f>
        <v>2251.9094992234031</v>
      </c>
      <c r="M100" s="39">
        <f>SUMIF('Inq6 adjusted class'!$B:$B,'Inq6 adjusted group'!$A100,'Inq6 adjusted class'!P:P)</f>
        <v>1900.6884192958019</v>
      </c>
      <c r="N100" s="39">
        <f>SUMIF('Inq6 adjusted class'!$B:$B,'Inq6 adjusted group'!$A100,'Inq6 adjusted class'!Q:Q)</f>
        <v>1600.4310748748317</v>
      </c>
      <c r="O100" s="39">
        <f>SUMIF('Inq6 adjusted class'!$B:$B,'Inq6 adjusted group'!$A100,'Inq6 adjusted class'!R:R)</f>
        <v>782.41806046756051</v>
      </c>
      <c r="P100" s="39">
        <f>SUMIF('Inq6 adjusted class'!$B:$B,'Inq6 adjusted group'!$A100,'Inq6 adjusted class'!S:S)</f>
        <v>2957.7731884648124</v>
      </c>
      <c r="Q100" s="39">
        <f>SUMIF('Inq6 adjusted class'!$B:$B,'Inq6 adjusted group'!$A100,'Inq6 adjusted class'!T:T)</f>
        <v>837.58507988254564</v>
      </c>
      <c r="R100" s="39">
        <f>SUMIF('Inq6 adjusted class'!$B:$B,'Inq6 adjusted group'!$A100,'Inq6 adjusted class'!U:U)</f>
        <v>1102.0498370314854</v>
      </c>
      <c r="S100" s="39">
        <f>SUMIF('Inq6 adjusted class'!$B:$B,'Inq6 adjusted group'!$A100,'Inq6 adjusted class'!V:V)</f>
        <v>2307.935032029246</v>
      </c>
    </row>
    <row r="101" spans="1:19" x14ac:dyDescent="0.35">
      <c r="A101" s="48" t="s">
        <v>320</v>
      </c>
      <c r="B101" s="39">
        <f>SUMIF('Inq6 adjusted class'!$B:$B,'Inq6 adjusted group'!$A101,'Inq6 adjusted class'!E:E)</f>
        <v>28.211912315596688</v>
      </c>
      <c r="C101" s="39">
        <f>SUMIF('Inq6 adjusted class'!$B:$B,'Inq6 adjusted group'!$A101,'Inq6 adjusted class'!F:F)</f>
        <v>24.528149246264952</v>
      </c>
      <c r="D101" s="39">
        <f>SUMIF('Inq6 adjusted class'!$B:$B,'Inq6 adjusted group'!$A101,'Inq6 adjusted class'!G:G)</f>
        <v>19.335750536448241</v>
      </c>
      <c r="E101" s="39">
        <f>SUMIF('Inq6 adjusted class'!$B:$B,'Inq6 adjusted group'!$A101,'Inq6 adjusted class'!H:H)</f>
        <v>20.953525232117997</v>
      </c>
      <c r="F101" s="39">
        <f>SUMIF('Inq6 adjusted class'!$B:$B,'Inq6 adjusted group'!$A101,'Inq6 adjusted class'!I:I)</f>
        <v>22.670875786669541</v>
      </c>
      <c r="G101" s="39">
        <f>SUMIF('Inq6 adjusted class'!$B:$B,'Inq6 adjusted group'!$A101,'Inq6 adjusted class'!J:J)</f>
        <v>21.405168030844251</v>
      </c>
      <c r="H101" s="39">
        <f>SUMIF('Inq6 adjusted class'!$B:$B,'Inq6 adjusted group'!$A101,'Inq6 adjusted class'!K:K)</f>
        <v>19.174078205880015</v>
      </c>
      <c r="I101" s="39">
        <f>SUMIF('Inq6 adjusted class'!$B:$B,'Inq6 adjusted group'!$A101,'Inq6 adjusted class'!L:L)</f>
        <v>20.143019627116264</v>
      </c>
      <c r="J101" s="39">
        <f>SUMIF('Inq6 adjusted class'!$B:$B,'Inq6 adjusted group'!$A101,'Inq6 adjusted class'!M:M)</f>
        <v>21.098749542729845</v>
      </c>
      <c r="K101" s="39">
        <f>SUMIF('Inq6 adjusted class'!$B:$B,'Inq6 adjusted group'!$A101,'Inq6 adjusted class'!N:N)</f>
        <v>22.592878280994309</v>
      </c>
      <c r="L101" s="39">
        <f>SUMIF('Inq6 adjusted class'!$B:$B,'Inq6 adjusted group'!$A101,'Inq6 adjusted class'!O:O)</f>
        <v>20.707119808712665</v>
      </c>
      <c r="M101" s="39">
        <f>SUMIF('Inq6 adjusted class'!$B:$B,'Inq6 adjusted group'!$A101,'Inq6 adjusted class'!P:P)</f>
        <v>228.80833827909362</v>
      </c>
      <c r="N101" s="39">
        <f>SUMIF('Inq6 adjusted class'!$B:$B,'Inq6 adjusted group'!$A101,'Inq6 adjusted class'!Q:Q)</f>
        <v>254.07108843203932</v>
      </c>
      <c r="O101" s="39">
        <f>SUMIF('Inq6 adjusted class'!$B:$B,'Inq6 adjusted group'!$A101,'Inq6 adjusted class'!R:R)</f>
        <v>241.54176529918689</v>
      </c>
      <c r="P101" s="39">
        <f>SUMIF('Inq6 adjusted class'!$B:$B,'Inq6 adjusted group'!$A101,'Inq6 adjusted class'!S:S)</f>
        <v>262.86834308290571</v>
      </c>
      <c r="Q101" s="39">
        <f>SUMIF('Inq6 adjusted class'!$B:$B,'Inq6 adjusted group'!$A101,'Inq6 adjusted class'!T:T)</f>
        <v>238.0173557178758</v>
      </c>
      <c r="R101" s="39">
        <f>SUMIF('Inq6 adjusted class'!$B:$B,'Inq6 adjusted group'!$A101,'Inq6 adjusted class'!U:U)</f>
        <v>235.01835623117353</v>
      </c>
      <c r="S101" s="39">
        <f>SUMIF('Inq6 adjusted class'!$B:$B,'Inq6 adjusted group'!$A101,'Inq6 adjusted class'!V:V)</f>
        <v>257.33502691565951</v>
      </c>
    </row>
    <row r="102" spans="1:19" x14ac:dyDescent="0.35">
      <c r="A102" s="48" t="s">
        <v>321</v>
      </c>
      <c r="B102" s="39">
        <f>SUMIF('Inq6 adjusted class'!$B:$B,'Inq6 adjusted group'!$A102,'Inq6 adjusted class'!E:E)</f>
        <v>857.96984271672613</v>
      </c>
      <c r="C102" s="39">
        <f>SUMIF('Inq6 adjusted class'!$B:$B,'Inq6 adjusted group'!$A102,'Inq6 adjusted class'!F:F)</f>
        <v>702.44316430476897</v>
      </c>
      <c r="D102" s="39">
        <f>SUMIF('Inq6 adjusted class'!$B:$B,'Inq6 adjusted group'!$A102,'Inq6 adjusted class'!G:G)</f>
        <v>638.98054058965056</v>
      </c>
      <c r="E102" s="39">
        <f>SUMIF('Inq6 adjusted class'!$B:$B,'Inq6 adjusted group'!$A102,'Inq6 adjusted class'!H:H)</f>
        <v>631.22590123367365</v>
      </c>
      <c r="F102" s="39">
        <f>SUMIF('Inq6 adjusted class'!$B:$B,'Inq6 adjusted group'!$A102,'Inq6 adjusted class'!I:I)</f>
        <v>564.13021835091286</v>
      </c>
      <c r="G102" s="39">
        <f>SUMIF('Inq6 adjusted class'!$B:$B,'Inq6 adjusted group'!$A102,'Inq6 adjusted class'!J:J)</f>
        <v>372.19796628862093</v>
      </c>
      <c r="H102" s="39">
        <f>SUMIF('Inq6 adjusted class'!$B:$B,'Inq6 adjusted group'!$A102,'Inq6 adjusted class'!K:K)</f>
        <v>398.26543443180151</v>
      </c>
      <c r="I102" s="39">
        <f>SUMIF('Inq6 adjusted class'!$B:$B,'Inq6 adjusted group'!$A102,'Inq6 adjusted class'!L:L)</f>
        <v>243.58179472859291</v>
      </c>
      <c r="J102" s="39">
        <f>SUMIF('Inq6 adjusted class'!$B:$B,'Inq6 adjusted group'!$A102,'Inq6 adjusted class'!M:M)</f>
        <v>244.33705974679839</v>
      </c>
      <c r="K102" s="39">
        <f>SUMIF('Inq6 adjusted class'!$B:$B,'Inq6 adjusted group'!$A102,'Inq6 adjusted class'!N:N)</f>
        <v>254.12683498515335</v>
      </c>
      <c r="L102" s="39">
        <f>SUMIF('Inq6 adjusted class'!$B:$B,'Inq6 adjusted group'!$A102,'Inq6 adjusted class'!O:O)</f>
        <v>257.88286169200109</v>
      </c>
      <c r="M102" s="39">
        <f>SUMIF('Inq6 adjusted class'!$B:$B,'Inq6 adjusted group'!$A102,'Inq6 adjusted class'!P:P)</f>
        <v>169.35940367678955</v>
      </c>
      <c r="N102" s="39">
        <f>SUMIF('Inq6 adjusted class'!$B:$B,'Inq6 adjusted group'!$A102,'Inq6 adjusted class'!Q:Q)</f>
        <v>276.02118733052561</v>
      </c>
      <c r="O102" s="39">
        <f>SUMIF('Inq6 adjusted class'!$B:$B,'Inq6 adjusted group'!$A102,'Inq6 adjusted class'!R:R)</f>
        <v>101.25844069459281</v>
      </c>
      <c r="P102" s="39">
        <f>SUMIF('Inq6 adjusted class'!$B:$B,'Inq6 adjusted group'!$A102,'Inq6 adjusted class'!S:S)</f>
        <v>601.44217753357498</v>
      </c>
      <c r="Q102" s="39">
        <f>SUMIF('Inq6 adjusted class'!$B:$B,'Inq6 adjusted group'!$A102,'Inq6 adjusted class'!T:T)</f>
        <v>161.86454187896251</v>
      </c>
      <c r="R102" s="39">
        <f>SUMIF('Inq6 adjusted class'!$B:$B,'Inq6 adjusted group'!$A102,'Inq6 adjusted class'!U:U)</f>
        <v>116.45995156975424</v>
      </c>
      <c r="S102" s="39">
        <f>SUMIF('Inq6 adjusted class'!$B:$B,'Inq6 adjusted group'!$A102,'Inq6 adjusted class'!V:V)</f>
        <v>347.7814224464426</v>
      </c>
    </row>
    <row r="103" spans="1:19" x14ac:dyDescent="0.35">
      <c r="A103" s="48" t="s">
        <v>322</v>
      </c>
      <c r="B103" s="39">
        <f>SUMIF('Inq6 adjusted class'!$B:$B,'Inq6 adjusted group'!$A103,'Inq6 adjusted class'!E:E)</f>
        <v>2468.1285255979883</v>
      </c>
      <c r="C103" s="39">
        <f>SUMIF('Inq6 adjusted class'!$B:$B,'Inq6 adjusted group'!$A103,'Inq6 adjusted class'!F:F)</f>
        <v>2914.2191442951398</v>
      </c>
      <c r="D103" s="39">
        <f>SUMIF('Inq6 adjusted class'!$B:$B,'Inq6 adjusted group'!$A103,'Inq6 adjusted class'!G:G)</f>
        <v>2568.5004680867878</v>
      </c>
      <c r="E103" s="39">
        <f>SUMIF('Inq6 adjusted class'!$B:$B,'Inq6 adjusted group'!$A103,'Inq6 adjusted class'!H:H)</f>
        <v>2460.7474678707295</v>
      </c>
      <c r="F103" s="39">
        <f>SUMIF('Inq6 adjusted class'!$B:$B,'Inq6 adjusted group'!$A103,'Inq6 adjusted class'!I:I)</f>
        <v>2597.6538284163871</v>
      </c>
      <c r="G103" s="39">
        <f>SUMIF('Inq6 adjusted class'!$B:$B,'Inq6 adjusted group'!$A103,'Inq6 adjusted class'!J:J)</f>
        <v>2161.0429686512225</v>
      </c>
      <c r="H103" s="39">
        <f>SUMIF('Inq6 adjusted class'!$B:$B,'Inq6 adjusted group'!$A103,'Inq6 adjusted class'!K:K)</f>
        <v>2057.8859790971828</v>
      </c>
      <c r="I103" s="39">
        <f>SUMIF('Inq6 adjusted class'!$B:$B,'Inq6 adjusted group'!$A103,'Inq6 adjusted class'!L:L)</f>
        <v>1618.4807799697276</v>
      </c>
      <c r="J103" s="39">
        <f>SUMIF('Inq6 adjusted class'!$B:$B,'Inq6 adjusted group'!$A103,'Inq6 adjusted class'!M:M)</f>
        <v>1619.9299180460307</v>
      </c>
      <c r="K103" s="39">
        <f>SUMIF('Inq6 adjusted class'!$B:$B,'Inq6 adjusted group'!$A103,'Inq6 adjusted class'!N:N)</f>
        <v>1472.9734306620323</v>
      </c>
      <c r="L103" s="39">
        <f>SUMIF('Inq6 adjusted class'!$B:$B,'Inq6 adjusted group'!$A103,'Inq6 adjusted class'!O:O)</f>
        <v>1444.3455535991209</v>
      </c>
      <c r="M103" s="39">
        <f>SUMIF('Inq6 adjusted class'!$B:$B,'Inq6 adjusted group'!$A103,'Inq6 adjusted class'!P:P)</f>
        <v>1165.5263964825513</v>
      </c>
      <c r="N103" s="39">
        <f>SUMIF('Inq6 adjusted class'!$B:$B,'Inq6 adjusted group'!$A103,'Inq6 adjusted class'!Q:Q)</f>
        <v>906.16478185857022</v>
      </c>
      <c r="O103" s="39">
        <f>SUMIF('Inq6 adjusted class'!$B:$B,'Inq6 adjusted group'!$A103,'Inq6 adjusted class'!R:R)</f>
        <v>350.98459910735733</v>
      </c>
      <c r="P103" s="39">
        <f>SUMIF('Inq6 adjusted class'!$B:$B,'Inq6 adjusted group'!$A103,'Inq6 adjusted class'!S:S)</f>
        <v>1638.4346944953281</v>
      </c>
      <c r="Q103" s="39">
        <f>SUMIF('Inq6 adjusted class'!$B:$B,'Inq6 adjusted group'!$A103,'Inq6 adjusted class'!T:T)</f>
        <v>425.70397031680534</v>
      </c>
      <c r="R103" s="39">
        <f>SUMIF('Inq6 adjusted class'!$B:$B,'Inq6 adjusted group'!$A103,'Inq6 adjusted class'!U:U)</f>
        <v>389.56739960526568</v>
      </c>
      <c r="S103" s="39">
        <f>SUMIF('Inq6 adjusted class'!$B:$B,'Inq6 adjusted group'!$A103,'Inq6 adjusted class'!V:V)</f>
        <v>832.48382020034558</v>
      </c>
    </row>
    <row r="104" spans="1:19" x14ac:dyDescent="0.35">
      <c r="A104" s="48" t="s">
        <v>323</v>
      </c>
      <c r="B104" s="39">
        <f>SUMIF('Inq6 adjusted class'!$B:$B,'Inq6 adjusted group'!$A104,'Inq6 adjusted class'!E:E)</f>
        <v>10899.932211840689</v>
      </c>
      <c r="C104" s="39">
        <f>SUMIF('Inq6 adjusted class'!$B:$B,'Inq6 adjusted group'!$A104,'Inq6 adjusted class'!F:F)</f>
        <v>10384.70920334849</v>
      </c>
      <c r="D104" s="39">
        <f>SUMIF('Inq6 adjusted class'!$B:$B,'Inq6 adjusted group'!$A104,'Inq6 adjusted class'!G:G)</f>
        <v>7179.4640641551132</v>
      </c>
      <c r="E104" s="39">
        <f>SUMIF('Inq6 adjusted class'!$B:$B,'Inq6 adjusted group'!$A104,'Inq6 adjusted class'!H:H)</f>
        <v>6174.1134665667614</v>
      </c>
      <c r="F104" s="39">
        <f>SUMIF('Inq6 adjusted class'!$B:$B,'Inq6 adjusted group'!$A104,'Inq6 adjusted class'!I:I)</f>
        <v>5463.8160726381684</v>
      </c>
      <c r="G104" s="39">
        <f>SUMIF('Inq6 adjusted class'!$B:$B,'Inq6 adjusted group'!$A104,'Inq6 adjusted class'!J:J)</f>
        <v>5414.7713422418192</v>
      </c>
      <c r="H104" s="39">
        <f>SUMIF('Inq6 adjusted class'!$B:$B,'Inq6 adjusted group'!$A104,'Inq6 adjusted class'!K:K)</f>
        <v>5164.432376111723</v>
      </c>
      <c r="I104" s="39">
        <f>SUMIF('Inq6 adjusted class'!$B:$B,'Inq6 adjusted group'!$A104,'Inq6 adjusted class'!L:L)</f>
        <v>5190.7824035323674</v>
      </c>
      <c r="J104" s="39">
        <f>SUMIF('Inq6 adjusted class'!$B:$B,'Inq6 adjusted group'!$A104,'Inq6 adjusted class'!M:M)</f>
        <v>4614.8605125712684</v>
      </c>
      <c r="K104" s="39">
        <f>SUMIF('Inq6 adjusted class'!$B:$B,'Inq6 adjusted group'!$A104,'Inq6 adjusted class'!N:N)</f>
        <v>4607.6769362552604</v>
      </c>
      <c r="L104" s="39">
        <f>SUMIF('Inq6 adjusted class'!$B:$B,'Inq6 adjusted group'!$A104,'Inq6 adjusted class'!O:O)</f>
        <v>4503.9849665822048</v>
      </c>
      <c r="M104" s="39">
        <f>SUMIF('Inq6 adjusted class'!$B:$B,'Inq6 adjusted group'!$A104,'Inq6 adjusted class'!P:P)</f>
        <v>4645.9327644413424</v>
      </c>
      <c r="N104" s="39">
        <f>SUMIF('Inq6 adjusted class'!$B:$B,'Inq6 adjusted group'!$A104,'Inq6 adjusted class'!Q:Q)</f>
        <v>4171.260403365116</v>
      </c>
      <c r="O104" s="39">
        <f>SUMIF('Inq6 adjusted class'!$B:$B,'Inq6 adjusted group'!$A104,'Inq6 adjusted class'!R:R)</f>
        <v>4377.176904710258</v>
      </c>
      <c r="P104" s="39">
        <f>SUMIF('Inq6 adjusted class'!$B:$B,'Inq6 adjusted group'!$A104,'Inq6 adjusted class'!S:S)</f>
        <v>3745.3376157658754</v>
      </c>
      <c r="Q104" s="39">
        <f>SUMIF('Inq6 adjusted class'!$B:$B,'Inq6 adjusted group'!$A104,'Inq6 adjusted class'!T:T)</f>
        <v>3498.1684738119438</v>
      </c>
      <c r="R104" s="39">
        <f>SUMIF('Inq6 adjusted class'!$B:$B,'Inq6 adjusted group'!$A104,'Inq6 adjusted class'!U:U)</f>
        <v>3664.5576404333615</v>
      </c>
      <c r="S104" s="39">
        <f>SUMIF('Inq6 adjusted class'!$B:$B,'Inq6 adjusted group'!$A104,'Inq6 adjusted class'!V:V)</f>
        <v>3733.2893927616115</v>
      </c>
    </row>
    <row r="105" spans="1:19" x14ac:dyDescent="0.35">
      <c r="A105" s="48" t="s">
        <v>324</v>
      </c>
      <c r="B105" s="39">
        <f>SUMIF('Inq6 adjusted class'!$B:$B,'Inq6 adjusted group'!$A105,'Inq6 adjusted class'!E:E)</f>
        <v>261.46611414851805</v>
      </c>
      <c r="C105" s="39">
        <f>SUMIF('Inq6 adjusted class'!$B:$B,'Inq6 adjusted group'!$A105,'Inq6 adjusted class'!F:F)</f>
        <v>269.18579506913966</v>
      </c>
      <c r="D105" s="39">
        <f>SUMIF('Inq6 adjusted class'!$B:$B,'Inq6 adjusted group'!$A105,'Inq6 adjusted class'!G:G)</f>
        <v>211.81935830631096</v>
      </c>
      <c r="E105" s="39">
        <f>SUMIF('Inq6 adjusted class'!$B:$B,'Inq6 adjusted group'!$A105,'Inq6 adjusted class'!H:H)</f>
        <v>204.17038488017417</v>
      </c>
      <c r="F105" s="39">
        <f>SUMIF('Inq6 adjusted class'!$B:$B,'Inq6 adjusted group'!$A105,'Inq6 adjusted class'!I:I)</f>
        <v>208.46748047767829</v>
      </c>
      <c r="G105" s="39">
        <f>SUMIF('Inq6 adjusted class'!$B:$B,'Inq6 adjusted group'!$A105,'Inq6 adjusted class'!J:J)</f>
        <v>246.89740940686548</v>
      </c>
      <c r="H105" s="39">
        <f>SUMIF('Inq6 adjusted class'!$B:$B,'Inq6 adjusted group'!$A105,'Inq6 adjusted class'!K:K)</f>
        <v>244.24041967567436</v>
      </c>
      <c r="I105" s="39">
        <f>SUMIF('Inq6 adjusted class'!$B:$B,'Inq6 adjusted group'!$A105,'Inq6 adjusted class'!L:L)</f>
        <v>243.44674138427973</v>
      </c>
      <c r="J105" s="39">
        <f>SUMIF('Inq6 adjusted class'!$B:$B,'Inq6 adjusted group'!$A105,'Inq6 adjusted class'!M:M)</f>
        <v>233.96530085655903</v>
      </c>
      <c r="K105" s="39">
        <f>SUMIF('Inq6 adjusted class'!$B:$B,'Inq6 adjusted group'!$A105,'Inq6 adjusted class'!N:N)</f>
        <v>210.51167879884443</v>
      </c>
      <c r="L105" s="39">
        <f>SUMIF('Inq6 adjusted class'!$B:$B,'Inq6 adjusted group'!$A105,'Inq6 adjusted class'!O:O)</f>
        <v>203.74560371612347</v>
      </c>
      <c r="M105" s="39">
        <f>SUMIF('Inq6 adjusted class'!$B:$B,'Inq6 adjusted group'!$A105,'Inq6 adjusted class'!P:P)</f>
        <v>328.6309922021091</v>
      </c>
      <c r="N105" s="39">
        <f>SUMIF('Inq6 adjusted class'!$B:$B,'Inq6 adjusted group'!$A105,'Inq6 adjusted class'!Q:Q)</f>
        <v>125.53760861788896</v>
      </c>
      <c r="O105" s="39">
        <f>SUMIF('Inq6 adjusted class'!$B:$B,'Inq6 adjusted group'!$A105,'Inq6 adjusted class'!R:R)</f>
        <v>88.349167514360673</v>
      </c>
      <c r="P105" s="39">
        <f>SUMIF('Inq6 adjusted class'!$B:$B,'Inq6 adjusted group'!$A105,'Inq6 adjusted class'!S:S)</f>
        <v>96.704824072753254</v>
      </c>
      <c r="Q105" s="39">
        <f>SUMIF('Inq6 adjusted class'!$B:$B,'Inq6 adjusted group'!$A105,'Inq6 adjusted class'!T:T)</f>
        <v>123.5193873776</v>
      </c>
      <c r="R105" s="39">
        <f>SUMIF('Inq6 adjusted class'!$B:$B,'Inq6 adjusted group'!$A105,'Inq6 adjusted class'!U:U)</f>
        <v>151.40939700882157</v>
      </c>
      <c r="S105" s="39">
        <f>SUMIF('Inq6 adjusted class'!$B:$B,'Inq6 adjusted group'!$A105,'Inq6 adjusted class'!V:V)</f>
        <v>107.38946758034967</v>
      </c>
    </row>
    <row r="106" spans="1:19" x14ac:dyDescent="0.35">
      <c r="A106" s="48" t="s">
        <v>325</v>
      </c>
      <c r="B106" s="39">
        <f>SUMIF('Inq6 adjusted class'!$B:$B,'Inq6 adjusted group'!$A106,'Inq6 adjusted class'!E:E)</f>
        <v>2267.0256675457244</v>
      </c>
      <c r="C106" s="39">
        <f>SUMIF('Inq6 adjusted class'!$B:$B,'Inq6 adjusted group'!$A106,'Inq6 adjusted class'!F:F)</f>
        <v>2533.4558739395152</v>
      </c>
      <c r="D106" s="39">
        <f>SUMIF('Inq6 adjusted class'!$B:$B,'Inq6 adjusted group'!$A106,'Inq6 adjusted class'!G:G)</f>
        <v>3812.2564422932642</v>
      </c>
      <c r="E106" s="39">
        <f>SUMIF('Inq6 adjusted class'!$B:$B,'Inq6 adjusted group'!$A106,'Inq6 adjusted class'!H:H)</f>
        <v>3460.6674360988482</v>
      </c>
      <c r="F106" s="39">
        <f>SUMIF('Inq6 adjusted class'!$B:$B,'Inq6 adjusted group'!$A106,'Inq6 adjusted class'!I:I)</f>
        <v>2374.4352458829712</v>
      </c>
      <c r="G106" s="39">
        <f>SUMIF('Inq6 adjusted class'!$B:$B,'Inq6 adjusted group'!$A106,'Inq6 adjusted class'!J:J)</f>
        <v>1671.8581273773752</v>
      </c>
      <c r="H106" s="39">
        <f>SUMIF('Inq6 adjusted class'!$B:$B,'Inq6 adjusted group'!$A106,'Inq6 adjusted class'!K:K)</f>
        <v>1638.8502837834174</v>
      </c>
      <c r="I106" s="39">
        <f>SUMIF('Inq6 adjusted class'!$B:$B,'Inq6 adjusted group'!$A106,'Inq6 adjusted class'!L:L)</f>
        <v>1347.4555351283013</v>
      </c>
      <c r="J106" s="39">
        <f>SUMIF('Inq6 adjusted class'!$B:$B,'Inq6 adjusted group'!$A106,'Inq6 adjusted class'!M:M)</f>
        <v>1325.4362239276484</v>
      </c>
      <c r="K106" s="39">
        <f>SUMIF('Inq6 adjusted class'!$B:$B,'Inq6 adjusted group'!$A106,'Inq6 adjusted class'!N:N)</f>
        <v>1239.4052997365557</v>
      </c>
      <c r="L106" s="39">
        <f>SUMIF('Inq6 adjusted class'!$B:$B,'Inq6 adjusted group'!$A106,'Inq6 adjusted class'!O:O)</f>
        <v>1081.9857407762306</v>
      </c>
      <c r="M106" s="39">
        <f>SUMIF('Inq6 adjusted class'!$B:$B,'Inq6 adjusted group'!$A106,'Inq6 adjusted class'!P:P)</f>
        <v>1013.1053715140172</v>
      </c>
      <c r="N106" s="39">
        <f>SUMIF('Inq6 adjusted class'!$B:$B,'Inq6 adjusted group'!$A106,'Inq6 adjusted class'!Q:Q)</f>
        <v>404.34820926304451</v>
      </c>
      <c r="O106" s="39">
        <f>SUMIF('Inq6 adjusted class'!$B:$B,'Inq6 adjusted group'!$A106,'Inq6 adjusted class'!R:R)</f>
        <v>348.5130867694761</v>
      </c>
      <c r="P106" s="39">
        <f>SUMIF('Inq6 adjusted class'!$B:$B,'Inq6 adjusted group'!$A106,'Inq6 adjusted class'!S:S)</f>
        <v>249.59084813685112</v>
      </c>
      <c r="Q106" s="39">
        <f>SUMIF('Inq6 adjusted class'!$B:$B,'Inq6 adjusted group'!$A106,'Inq6 adjusted class'!T:T)</f>
        <v>399.68621705452483</v>
      </c>
      <c r="R106" s="39">
        <f>SUMIF('Inq6 adjusted class'!$B:$B,'Inq6 adjusted group'!$A106,'Inq6 adjusted class'!U:U)</f>
        <v>365.7537588465828</v>
      </c>
      <c r="S106" s="39">
        <f>SUMIF('Inq6 adjusted class'!$B:$B,'Inq6 adjusted group'!$A106,'Inq6 adjusted class'!V:V)</f>
        <v>288.29194143142439</v>
      </c>
    </row>
    <row r="107" spans="1:19" x14ac:dyDescent="0.35">
      <c r="A107" s="48" t="s">
        <v>326</v>
      </c>
      <c r="B107" s="39">
        <f>SUMIF('Inq6 adjusted class'!$B:$B,'Inq6 adjusted group'!$A107,'Inq6 adjusted class'!E:E)</f>
        <v>426.80835228935632</v>
      </c>
      <c r="C107" s="39">
        <f>SUMIF('Inq6 adjusted class'!$B:$B,'Inq6 adjusted group'!$A107,'Inq6 adjusted class'!F:F)</f>
        <v>358.13667630694306</v>
      </c>
      <c r="D107" s="39">
        <f>SUMIF('Inq6 adjusted class'!$B:$B,'Inq6 adjusted group'!$A107,'Inq6 adjusted class'!G:G)</f>
        <v>1069.509827353226</v>
      </c>
      <c r="E107" s="39">
        <f>SUMIF('Inq6 adjusted class'!$B:$B,'Inq6 adjusted group'!$A107,'Inq6 adjusted class'!H:H)</f>
        <v>268.57819622902457</v>
      </c>
      <c r="F107" s="39">
        <f>SUMIF('Inq6 adjusted class'!$B:$B,'Inq6 adjusted group'!$A107,'Inq6 adjusted class'!I:I)</f>
        <v>285.52385731420884</v>
      </c>
      <c r="G107" s="39">
        <f>SUMIF('Inq6 adjusted class'!$B:$B,'Inq6 adjusted group'!$A107,'Inq6 adjusted class'!J:J)</f>
        <v>230.36758578465191</v>
      </c>
      <c r="H107" s="39">
        <f>SUMIF('Inq6 adjusted class'!$B:$B,'Inq6 adjusted group'!$A107,'Inq6 adjusted class'!K:K)</f>
        <v>199.80909771398552</v>
      </c>
      <c r="I107" s="39">
        <f>SUMIF('Inq6 adjusted class'!$B:$B,'Inq6 adjusted group'!$A107,'Inq6 adjusted class'!L:L)</f>
        <v>208.69594302099492</v>
      </c>
      <c r="J107" s="39">
        <f>SUMIF('Inq6 adjusted class'!$B:$B,'Inq6 adjusted group'!$A107,'Inq6 adjusted class'!M:M)</f>
        <v>235.28469280925003</v>
      </c>
      <c r="K107" s="39">
        <f>SUMIF('Inq6 adjusted class'!$B:$B,'Inq6 adjusted group'!$A107,'Inq6 adjusted class'!N:N)</f>
        <v>263.54592141398427</v>
      </c>
      <c r="L107" s="39">
        <f>SUMIF('Inq6 adjusted class'!$B:$B,'Inq6 adjusted group'!$A107,'Inq6 adjusted class'!O:O)</f>
        <v>301.4624082824684</v>
      </c>
      <c r="M107" s="39">
        <f>SUMIF('Inq6 adjusted class'!$B:$B,'Inq6 adjusted group'!$A107,'Inq6 adjusted class'!P:P)</f>
        <v>81.964340871376635</v>
      </c>
      <c r="N107" s="39">
        <f>SUMIF('Inq6 adjusted class'!$B:$B,'Inq6 adjusted group'!$A107,'Inq6 adjusted class'!Q:Q)</f>
        <v>38.52775847890284</v>
      </c>
      <c r="O107" s="39">
        <f>SUMIF('Inq6 adjusted class'!$B:$B,'Inq6 adjusted group'!$A107,'Inq6 adjusted class'!R:R)</f>
        <v>39.153897633099206</v>
      </c>
      <c r="P107" s="39">
        <f>SUMIF('Inq6 adjusted class'!$B:$B,'Inq6 adjusted group'!$A107,'Inq6 adjusted class'!S:S)</f>
        <v>370.57467579303341</v>
      </c>
      <c r="Q107" s="39">
        <f>SUMIF('Inq6 adjusted class'!$B:$B,'Inq6 adjusted group'!$A107,'Inq6 adjusted class'!T:T)</f>
        <v>25.678308618438098</v>
      </c>
      <c r="R107" s="39">
        <f>SUMIF('Inq6 adjusted class'!$B:$B,'Inq6 adjusted group'!$A107,'Inq6 adjusted class'!U:U)</f>
        <v>148.8081250707292</v>
      </c>
      <c r="S107" s="39">
        <f>SUMIF('Inq6 adjusted class'!$B:$B,'Inq6 adjusted group'!$A107,'Inq6 adjusted class'!V:V)</f>
        <v>120.92957852299244</v>
      </c>
    </row>
    <row r="108" spans="1:19" x14ac:dyDescent="0.35">
      <c r="A108" s="48" t="s">
        <v>327</v>
      </c>
      <c r="B108" s="39">
        <f>SUMIF('Inq6 adjusted class'!$B:$B,'Inq6 adjusted group'!$A108,'Inq6 adjusted class'!E:E)</f>
        <v>282.55097281743338</v>
      </c>
      <c r="C108" s="39">
        <f>SUMIF('Inq6 adjusted class'!$B:$B,'Inq6 adjusted group'!$A108,'Inq6 adjusted class'!F:F)</f>
        <v>339.65434131210623</v>
      </c>
      <c r="D108" s="39">
        <f>SUMIF('Inq6 adjusted class'!$B:$B,'Inq6 adjusted group'!$A108,'Inq6 adjusted class'!G:G)</f>
        <v>354.09681572453945</v>
      </c>
      <c r="E108" s="39">
        <f>SUMIF('Inq6 adjusted class'!$B:$B,'Inq6 adjusted group'!$A108,'Inq6 adjusted class'!H:H)</f>
        <v>486.3194397027392</v>
      </c>
      <c r="F108" s="39">
        <f>SUMIF('Inq6 adjusted class'!$B:$B,'Inq6 adjusted group'!$A108,'Inq6 adjusted class'!I:I)</f>
        <v>461.75956715853908</v>
      </c>
      <c r="G108" s="39">
        <f>SUMIF('Inq6 adjusted class'!$B:$B,'Inq6 adjusted group'!$A108,'Inq6 adjusted class'!J:J)</f>
        <v>418.34353013464886</v>
      </c>
      <c r="H108" s="39">
        <f>SUMIF('Inq6 adjusted class'!$B:$B,'Inq6 adjusted group'!$A108,'Inq6 adjusted class'!K:K)</f>
        <v>509.05326128004322</v>
      </c>
      <c r="I108" s="39">
        <f>SUMIF('Inq6 adjusted class'!$B:$B,'Inq6 adjusted group'!$A108,'Inq6 adjusted class'!L:L)</f>
        <v>391.52888274172119</v>
      </c>
      <c r="J108" s="39">
        <f>SUMIF('Inq6 adjusted class'!$B:$B,'Inq6 adjusted group'!$A108,'Inq6 adjusted class'!M:M)</f>
        <v>407.38335024412225</v>
      </c>
      <c r="K108" s="39">
        <f>SUMIF('Inq6 adjusted class'!$B:$B,'Inq6 adjusted group'!$A108,'Inq6 adjusted class'!N:N)</f>
        <v>627.40272206730697</v>
      </c>
      <c r="L108" s="39">
        <f>SUMIF('Inq6 adjusted class'!$B:$B,'Inq6 adjusted group'!$A108,'Inq6 adjusted class'!O:O)</f>
        <v>979.15776008923547</v>
      </c>
      <c r="M108" s="39">
        <f>SUMIF('Inq6 adjusted class'!$B:$B,'Inq6 adjusted group'!$A108,'Inq6 adjusted class'!P:P)</f>
        <v>63.41846419825486</v>
      </c>
      <c r="N108" s="39">
        <f>SUMIF('Inq6 adjusted class'!$B:$B,'Inq6 adjusted group'!$A108,'Inq6 adjusted class'!Q:Q)</f>
        <v>4.0889324204149089</v>
      </c>
      <c r="O108" s="39">
        <f>SUMIF('Inq6 adjusted class'!$B:$B,'Inq6 adjusted group'!$A108,'Inq6 adjusted class'!R:R)</f>
        <v>4.2656985609393567</v>
      </c>
      <c r="P108" s="39">
        <f>SUMIF('Inq6 adjusted class'!$B:$B,'Inq6 adjusted group'!$A108,'Inq6 adjusted class'!S:S)</f>
        <v>39.294647019980808</v>
      </c>
      <c r="Q108" s="39">
        <f>SUMIF('Inq6 adjusted class'!$B:$B,'Inq6 adjusted group'!$A108,'Inq6 adjusted class'!T:T)</f>
        <v>3.9915174711875667</v>
      </c>
      <c r="R108" s="39">
        <f>SUMIF('Inq6 adjusted class'!$B:$B,'Inq6 adjusted group'!$A108,'Inq6 adjusted class'!U:U)</f>
        <v>6.9262450476171145</v>
      </c>
      <c r="S108" s="39">
        <f>SUMIF('Inq6 adjusted class'!$B:$B,'Inq6 adjusted group'!$A108,'Inq6 adjusted class'!V:V)</f>
        <v>7.6647937146735625</v>
      </c>
    </row>
    <row r="109" spans="1:19" x14ac:dyDescent="0.35">
      <c r="A109" s="48" t="s">
        <v>328</v>
      </c>
      <c r="B109" s="39">
        <f>SUMIF('Inq6 adjusted class'!$B:$B,'Inq6 adjusted group'!$A109,'Inq6 adjusted class'!E:E)</f>
        <v>1385.620708679548</v>
      </c>
      <c r="C109" s="39">
        <f>SUMIF('Inq6 adjusted class'!$B:$B,'Inq6 adjusted group'!$A109,'Inq6 adjusted class'!F:F)</f>
        <v>1486.6677839734014</v>
      </c>
      <c r="D109" s="39">
        <f>SUMIF('Inq6 adjusted class'!$B:$B,'Inq6 adjusted group'!$A109,'Inq6 adjusted class'!G:G)</f>
        <v>1595.1578776972158</v>
      </c>
      <c r="E109" s="39">
        <f>SUMIF('Inq6 adjusted class'!$B:$B,'Inq6 adjusted group'!$A109,'Inq6 adjusted class'!H:H)</f>
        <v>1325.5907763241412</v>
      </c>
      <c r="F109" s="39">
        <f>SUMIF('Inq6 adjusted class'!$B:$B,'Inq6 adjusted group'!$A109,'Inq6 adjusted class'!I:I)</f>
        <v>1149.7697909278822</v>
      </c>
      <c r="G109" s="39">
        <f>SUMIF('Inq6 adjusted class'!$B:$B,'Inq6 adjusted group'!$A109,'Inq6 adjusted class'!J:J)</f>
        <v>1099.2264825021525</v>
      </c>
      <c r="H109" s="39">
        <f>SUMIF('Inq6 adjusted class'!$B:$B,'Inq6 adjusted group'!$A109,'Inq6 adjusted class'!K:K)</f>
        <v>1144.210981522436</v>
      </c>
      <c r="I109" s="39">
        <f>SUMIF('Inq6 adjusted class'!$B:$B,'Inq6 adjusted group'!$A109,'Inq6 adjusted class'!L:L)</f>
        <v>1092.3520456262561</v>
      </c>
      <c r="J109" s="39">
        <f>SUMIF('Inq6 adjusted class'!$B:$B,'Inq6 adjusted group'!$A109,'Inq6 adjusted class'!M:M)</f>
        <v>1041.9342736332967</v>
      </c>
      <c r="K109" s="39">
        <f>SUMIF('Inq6 adjusted class'!$B:$B,'Inq6 adjusted group'!$A109,'Inq6 adjusted class'!N:N)</f>
        <v>1238.4986349618612</v>
      </c>
      <c r="L109" s="39">
        <f>SUMIF('Inq6 adjusted class'!$B:$B,'Inq6 adjusted group'!$A109,'Inq6 adjusted class'!O:O)</f>
        <v>902.6114362972653</v>
      </c>
      <c r="M109" s="39">
        <f>SUMIF('Inq6 adjusted class'!$B:$B,'Inq6 adjusted group'!$A109,'Inq6 adjusted class'!P:P)</f>
        <v>308.50493309994329</v>
      </c>
      <c r="N109" s="39">
        <f>SUMIF('Inq6 adjusted class'!$B:$B,'Inq6 adjusted group'!$A109,'Inq6 adjusted class'!Q:Q)</f>
        <v>303.49134223893327</v>
      </c>
      <c r="O109" s="39">
        <f>SUMIF('Inq6 adjusted class'!$B:$B,'Inq6 adjusted group'!$A109,'Inq6 adjusted class'!R:R)</f>
        <v>408.59983584453727</v>
      </c>
      <c r="P109" s="39">
        <f>SUMIF('Inq6 adjusted class'!$B:$B,'Inq6 adjusted group'!$A109,'Inq6 adjusted class'!S:S)</f>
        <v>734.06467817310613</v>
      </c>
      <c r="Q109" s="39">
        <f>SUMIF('Inq6 adjusted class'!$B:$B,'Inq6 adjusted group'!$A109,'Inq6 adjusted class'!T:T)</f>
        <v>542.4778168209217</v>
      </c>
      <c r="R109" s="39">
        <f>SUMIF('Inq6 adjusted class'!$B:$B,'Inq6 adjusted group'!$A109,'Inq6 adjusted class'!U:U)</f>
        <v>520.03880711708985</v>
      </c>
      <c r="S109" s="39">
        <f>SUMIF('Inq6 adjusted class'!$B:$B,'Inq6 adjusted group'!$A109,'Inq6 adjusted class'!V:V)</f>
        <v>513.16425187783602</v>
      </c>
    </row>
    <row r="110" spans="1:19" x14ac:dyDescent="0.35">
      <c r="A110" s="48" t="s">
        <v>329</v>
      </c>
      <c r="B110" s="39">
        <f>SUMIF('Inq6 adjusted class'!$B:$B,'Inq6 adjusted group'!$A110,'Inq6 adjusted class'!E:E)</f>
        <v>1.7463397294872627</v>
      </c>
      <c r="C110" s="39">
        <f>SUMIF('Inq6 adjusted class'!$B:$B,'Inq6 adjusted group'!$A110,'Inq6 adjusted class'!F:F)</f>
        <v>1.6292628039458703</v>
      </c>
      <c r="D110" s="39">
        <f>SUMIF('Inq6 adjusted class'!$B:$B,'Inq6 adjusted group'!$A110,'Inq6 adjusted class'!G:G)</f>
        <v>1.2078011236424446</v>
      </c>
      <c r="E110" s="39">
        <f>SUMIF('Inq6 adjusted class'!$B:$B,'Inq6 adjusted group'!$A110,'Inq6 adjusted class'!H:H)</f>
        <v>1.198158150885829</v>
      </c>
      <c r="F110" s="39">
        <f>SUMIF('Inq6 adjusted class'!$B:$B,'Inq6 adjusted group'!$A110,'Inq6 adjusted class'!I:I)</f>
        <v>0.872633788022664</v>
      </c>
      <c r="G110" s="39">
        <f>SUMIF('Inq6 adjusted class'!$B:$B,'Inq6 adjusted group'!$A110,'Inq6 adjusted class'!J:J)</f>
        <v>1.0260807781477497</v>
      </c>
      <c r="H110" s="39">
        <f>SUMIF('Inq6 adjusted class'!$B:$B,'Inq6 adjusted group'!$A110,'Inq6 adjusted class'!K:K)</f>
        <v>0.62238930647646185</v>
      </c>
      <c r="I110" s="39">
        <f>SUMIF('Inq6 adjusted class'!$B:$B,'Inq6 adjusted group'!$A110,'Inq6 adjusted class'!L:L)</f>
        <v>0.6229399231600633</v>
      </c>
      <c r="J110" s="39">
        <f>SUMIF('Inq6 adjusted class'!$B:$B,'Inq6 adjusted group'!$A110,'Inq6 adjusted class'!M:M)</f>
        <v>0.59117419448631758</v>
      </c>
      <c r="K110" s="39">
        <f>SUMIF('Inq6 adjusted class'!$B:$B,'Inq6 adjusted group'!$A110,'Inq6 adjusted class'!N:N)</f>
        <v>1.0457200698540468</v>
      </c>
      <c r="L110" s="39">
        <f>SUMIF('Inq6 adjusted class'!$B:$B,'Inq6 adjusted group'!$A110,'Inq6 adjusted class'!O:O)</f>
        <v>0.4274713663983124</v>
      </c>
      <c r="M110" s="39">
        <f>SUMIF('Inq6 adjusted class'!$B:$B,'Inq6 adjusted group'!$A110,'Inq6 adjusted class'!P:P)</f>
        <v>0</v>
      </c>
      <c r="N110" s="39">
        <f>SUMIF('Inq6 adjusted class'!$B:$B,'Inq6 adjusted group'!$A110,'Inq6 adjusted class'!Q:Q)</f>
        <v>0</v>
      </c>
      <c r="O110" s="39">
        <f>SUMIF('Inq6 adjusted class'!$B:$B,'Inq6 adjusted group'!$A110,'Inq6 adjusted class'!R:R)</f>
        <v>3.1992739207045182</v>
      </c>
      <c r="P110" s="39">
        <f>SUMIF('Inq6 adjusted class'!$B:$B,'Inq6 adjusted group'!$A110,'Inq6 adjusted class'!S:S)</f>
        <v>1.96473235099904</v>
      </c>
      <c r="Q110" s="39">
        <f>SUMIF('Inq6 adjusted class'!$B:$B,'Inq6 adjusted group'!$A110,'Inq6 adjusted class'!T:T)</f>
        <v>6.9851555745782425</v>
      </c>
      <c r="R110" s="39">
        <f>SUMIF('Inq6 adjusted class'!$B:$B,'Inq6 adjusted group'!$A110,'Inq6 adjusted class'!U:U)</f>
        <v>20.778735142851342</v>
      </c>
      <c r="S110" s="39">
        <f>SUMIF('Inq6 adjusted class'!$B:$B,'Inq6 adjusted group'!$A110,'Inq6 adjusted class'!V:V)</f>
        <v>2.8742976430025862</v>
      </c>
    </row>
    <row r="111" spans="1:19" x14ac:dyDescent="0.35">
      <c r="A111" s="48" t="s">
        <v>330</v>
      </c>
      <c r="B111" s="39">
        <f>SUMIF('Inq6 adjusted class'!$B:$B,'Inq6 adjusted group'!$A111,'Inq6 adjusted class'!E:E)</f>
        <v>160.60157438937739</v>
      </c>
      <c r="C111" s="39">
        <f>SUMIF('Inq6 adjusted class'!$B:$B,'Inq6 adjusted group'!$A111,'Inq6 adjusted class'!F:F)</f>
        <v>150.05268022375537</v>
      </c>
      <c r="D111" s="39">
        <f>SUMIF('Inq6 adjusted class'!$B:$B,'Inq6 adjusted group'!$A111,'Inq6 adjusted class'!G:G)</f>
        <v>237.61499619511636</v>
      </c>
      <c r="E111" s="39">
        <f>SUMIF('Inq6 adjusted class'!$B:$B,'Inq6 adjusted group'!$A111,'Inq6 adjusted class'!H:H)</f>
        <v>218.74742600133803</v>
      </c>
      <c r="F111" s="39">
        <f>SUMIF('Inq6 adjusted class'!$B:$B,'Inq6 adjusted group'!$A111,'Inq6 adjusted class'!I:I)</f>
        <v>219.10446927140936</v>
      </c>
      <c r="G111" s="39">
        <f>SUMIF('Inq6 adjusted class'!$B:$B,'Inq6 adjusted group'!$A111,'Inq6 adjusted class'!J:J)</f>
        <v>151.4373262565862</v>
      </c>
      <c r="H111" s="39">
        <f>SUMIF('Inq6 adjusted class'!$B:$B,'Inq6 adjusted group'!$A111,'Inq6 adjusted class'!K:K)</f>
        <v>190.61778101358993</v>
      </c>
      <c r="I111" s="39">
        <f>SUMIF('Inq6 adjusted class'!$B:$B,'Inq6 adjusted group'!$A111,'Inq6 adjusted class'!L:L)</f>
        <v>168.85408458221343</v>
      </c>
      <c r="J111" s="39">
        <f>SUMIF('Inq6 adjusted class'!$B:$B,'Inq6 adjusted group'!$A111,'Inq6 adjusted class'!M:M)</f>
        <v>224.61337921170031</v>
      </c>
      <c r="K111" s="39">
        <f>SUMIF('Inq6 adjusted class'!$B:$B,'Inq6 adjusted group'!$A111,'Inq6 adjusted class'!N:N)</f>
        <v>282.85994519568658</v>
      </c>
      <c r="L111" s="39">
        <f>SUMIF('Inq6 adjusted class'!$B:$B,'Inq6 adjusted group'!$A111,'Inq6 adjusted class'!O:O)</f>
        <v>344.00328927798813</v>
      </c>
      <c r="M111" s="39">
        <f>SUMIF('Inq6 adjusted class'!$B:$B,'Inq6 adjusted group'!$A111,'Inq6 adjusted class'!P:P)</f>
        <v>193.22335216288189</v>
      </c>
      <c r="N111" s="39">
        <f>SUMIF('Inq6 adjusted class'!$B:$B,'Inq6 adjusted group'!$A111,'Inq6 adjusted class'!Q:Q)</f>
        <v>116.29107574847301</v>
      </c>
      <c r="O111" s="39">
        <f>SUMIF('Inq6 adjusted class'!$B:$B,'Inq6 adjusted group'!$A111,'Inq6 adjusted class'!R:R)</f>
        <v>171.69253033041772</v>
      </c>
      <c r="P111" s="39">
        <f>SUMIF('Inq6 adjusted class'!$B:$B,'Inq6 adjusted group'!$A111,'Inq6 adjusted class'!S:S)</f>
        <v>355.39621246419301</v>
      </c>
      <c r="Q111" s="39">
        <f>SUMIF('Inq6 adjusted class'!$B:$B,'Inq6 adjusted group'!$A111,'Inq6 adjusted class'!T:T)</f>
        <v>229.567541125025</v>
      </c>
      <c r="R111" s="39">
        <f>SUMIF('Inq6 adjusted class'!$B:$B,'Inq6 adjusted group'!$A111,'Inq6 adjusted class'!U:U)</f>
        <v>348.27078510939231</v>
      </c>
      <c r="S111" s="39">
        <f>SUMIF('Inq6 adjusted class'!$B:$B,'Inq6 adjusted group'!$A111,'Inq6 adjusted class'!V:V)</f>
        <v>265.41092019859508</v>
      </c>
    </row>
    <row r="112" spans="1:19" x14ac:dyDescent="0.35">
      <c r="A112" s="48" t="s">
        <v>331</v>
      </c>
      <c r="B112" s="39">
        <f>SUMIF('Inq6 adjusted class'!$B:$B,'Inq6 adjusted group'!$A112,'Inq6 adjusted class'!E:E)</f>
        <v>4596.1825011647707</v>
      </c>
      <c r="C112" s="39">
        <f>SUMIF('Inq6 adjusted class'!$B:$B,'Inq6 adjusted group'!$A112,'Inq6 adjusted class'!F:F)</f>
        <v>4551.4189187511711</v>
      </c>
      <c r="D112" s="39">
        <f>SUMIF('Inq6 adjusted class'!$B:$B,'Inq6 adjusted group'!$A112,'Inq6 adjusted class'!G:G)</f>
        <v>4307.4974971489673</v>
      </c>
      <c r="E112" s="39">
        <f>SUMIF('Inq6 adjusted class'!$B:$B,'Inq6 adjusted group'!$A112,'Inq6 adjusted class'!H:H)</f>
        <v>3863.509346073537</v>
      </c>
      <c r="F112" s="39">
        <f>SUMIF('Inq6 adjusted class'!$B:$B,'Inq6 adjusted group'!$A112,'Inq6 adjusted class'!I:I)</f>
        <v>3334.5285906637446</v>
      </c>
      <c r="G112" s="39">
        <f>SUMIF('Inq6 adjusted class'!$B:$B,'Inq6 adjusted group'!$A112,'Inq6 adjusted class'!J:J)</f>
        <v>3117.9043933943444</v>
      </c>
      <c r="H112" s="39">
        <f>SUMIF('Inq6 adjusted class'!$B:$B,'Inq6 adjusted group'!$A112,'Inq6 adjusted class'!K:K)</f>
        <v>3132.0193276718301</v>
      </c>
      <c r="I112" s="39">
        <f>SUMIF('Inq6 adjusted class'!$B:$B,'Inq6 adjusted group'!$A112,'Inq6 adjusted class'!L:L)</f>
        <v>2917.6109639102651</v>
      </c>
      <c r="J112" s="39">
        <f>SUMIF('Inq6 adjusted class'!$B:$B,'Inq6 adjusted group'!$A112,'Inq6 adjusted class'!M:M)</f>
        <v>2618.5038727099909</v>
      </c>
      <c r="K112" s="39">
        <f>SUMIF('Inq6 adjusted class'!$B:$B,'Inq6 adjusted group'!$A112,'Inq6 adjusted class'!N:N)</f>
        <v>2097.9305479601676</v>
      </c>
      <c r="L112" s="39">
        <f>SUMIF('Inq6 adjusted class'!$B:$B,'Inq6 adjusted group'!$A112,'Inq6 adjusted class'!O:O)</f>
        <v>1944.6415712066</v>
      </c>
      <c r="M112" s="39">
        <f>SUMIF('Inq6 adjusted class'!$B:$B,'Inq6 adjusted group'!$A112,'Inq6 adjusted class'!P:P)</f>
        <v>10049.661135042248</v>
      </c>
      <c r="N112" s="39">
        <f>SUMIF('Inq6 adjusted class'!$B:$B,'Inq6 adjusted group'!$A112,'Inq6 adjusted class'!Q:Q)</f>
        <v>4374.7621938088905</v>
      </c>
      <c r="O112" s="39">
        <f>SUMIF('Inq6 adjusted class'!$B:$B,'Inq6 adjusted group'!$A112,'Inq6 adjusted class'!R:R)</f>
        <v>2848.2105180359831</v>
      </c>
      <c r="P112" s="39">
        <f>SUMIF('Inq6 adjusted class'!$B:$B,'Inq6 adjusted group'!$A112,'Inq6 adjusted class'!S:S)</f>
        <v>3175.9676640426551</v>
      </c>
      <c r="Q112" s="39">
        <f>SUMIF('Inq6 adjusted class'!$B:$B,'Inq6 adjusted group'!$A112,'Inq6 adjusted class'!T:T)</f>
        <v>6459.1447648600788</v>
      </c>
      <c r="R112" s="39">
        <f>SUMIF('Inq6 adjusted class'!$B:$B,'Inq6 adjusted group'!$A112,'Inq6 adjusted class'!U:U)</f>
        <v>4730.969925349882</v>
      </c>
      <c r="S112" s="39">
        <f>SUMIF('Inq6 adjusted class'!$B:$B,'Inq6 adjusted group'!$A112,'Inq6 adjusted class'!V:V)</f>
        <v>4155.9448172927077</v>
      </c>
    </row>
    <row r="113" spans="1:19" x14ac:dyDescent="0.35">
      <c r="A113" s="48" t="s">
        <v>332</v>
      </c>
      <c r="B113" s="39">
        <f>SUMIF('Inq6 adjusted class'!$B:$B,'Inq6 adjusted group'!$A113,'Inq6 adjusted class'!E:E)</f>
        <v>2246.9533734740626</v>
      </c>
      <c r="C113" s="39">
        <f>SUMIF('Inq6 adjusted class'!$B:$B,'Inq6 adjusted group'!$A113,'Inq6 adjusted class'!F:F)</f>
        <v>2360.7496804085927</v>
      </c>
      <c r="D113" s="39">
        <f>SUMIF('Inq6 adjusted class'!$B:$B,'Inq6 adjusted group'!$A113,'Inq6 adjusted class'!G:G)</f>
        <v>2285.6738941481117</v>
      </c>
      <c r="E113" s="39">
        <f>SUMIF('Inq6 adjusted class'!$B:$B,'Inq6 adjusted group'!$A113,'Inq6 adjusted class'!H:H)</f>
        <v>2127.3403605830576</v>
      </c>
      <c r="F113" s="39">
        <f>SUMIF('Inq6 adjusted class'!$B:$B,'Inq6 adjusted group'!$A113,'Inq6 adjusted class'!I:I)</f>
        <v>1926.7020262118735</v>
      </c>
      <c r="G113" s="39">
        <f>SUMIF('Inq6 adjusted class'!$B:$B,'Inq6 adjusted group'!$A113,'Inq6 adjusted class'!J:J)</f>
        <v>1868.3680547200031</v>
      </c>
      <c r="H113" s="39">
        <f>SUMIF('Inq6 adjusted class'!$B:$B,'Inq6 adjusted group'!$A113,'Inq6 adjusted class'!K:K)</f>
        <v>1949.5822477013735</v>
      </c>
      <c r="I113" s="39">
        <f>SUMIF('Inq6 adjusted class'!$B:$B,'Inq6 adjusted group'!$A113,'Inq6 adjusted class'!L:L)</f>
        <v>1839.3606993995186</v>
      </c>
      <c r="J113" s="39">
        <f>SUMIF('Inq6 adjusted class'!$B:$B,'Inq6 adjusted group'!$A113,'Inq6 adjusted class'!M:M)</f>
        <v>1709.484194312427</v>
      </c>
      <c r="K113" s="39">
        <f>SUMIF('Inq6 adjusted class'!$B:$B,'Inq6 adjusted group'!$A113,'Inq6 adjusted class'!N:N)</f>
        <v>1430.4387951434903</v>
      </c>
      <c r="L113" s="39">
        <f>SUMIF('Inq6 adjusted class'!$B:$B,'Inq6 adjusted group'!$A113,'Inq6 adjusted class'!O:O)</f>
        <v>1650.5481879577649</v>
      </c>
      <c r="M113" s="39">
        <f>SUMIF('Inq6 adjusted class'!$B:$B,'Inq6 adjusted group'!$A113,'Inq6 adjusted class'!P:P)</f>
        <v>1773.9631714444165</v>
      </c>
      <c r="N113" s="39">
        <f>SUMIF('Inq6 adjusted class'!$B:$B,'Inq6 adjusted group'!$A113,'Inq6 adjusted class'!Q:Q)</f>
        <v>1622.2428190281535</v>
      </c>
      <c r="O113" s="39">
        <f>SUMIF('Inq6 adjusted class'!$B:$B,'Inq6 adjusted group'!$A113,'Inq6 adjusted class'!R:R)</f>
        <v>1128.3329855368386</v>
      </c>
      <c r="P113" s="39">
        <f>SUMIF('Inq6 adjusted class'!$B:$B,'Inq6 adjusted group'!$A113,'Inq6 adjusted class'!S:S)</f>
        <v>2535.8417482573445</v>
      </c>
      <c r="Q113" s="39">
        <f>SUMIF('Inq6 adjusted class'!$B:$B,'Inq6 adjusted group'!$A113,'Inq6 adjusted class'!T:T)</f>
        <v>530.88162699031466</v>
      </c>
      <c r="R113" s="39">
        <f>SUMIF('Inq6 adjusted class'!$B:$B,'Inq6 adjusted group'!$A113,'Inq6 adjusted class'!U:U)</f>
        <v>1462.0273074292879</v>
      </c>
      <c r="S113" s="39">
        <f>SUMIF('Inq6 adjusted class'!$B:$B,'Inq6 adjusted group'!$A113,'Inq6 adjusted class'!V:V)</f>
        <v>916.22146235578293</v>
      </c>
    </row>
    <row r="114" spans="1:19" x14ac:dyDescent="0.35">
      <c r="A114" s="48" t="s">
        <v>333</v>
      </c>
      <c r="B114" s="39">
        <f>SUMIF('Inq6 adjusted class'!$B:$B,'Inq6 adjusted group'!$A114,'Inq6 adjusted class'!E:E)</f>
        <v>428.51713925743456</v>
      </c>
      <c r="C114" s="39">
        <f>SUMIF('Inq6 adjusted class'!$B:$B,'Inq6 adjusted group'!$A114,'Inq6 adjusted class'!F:F)</f>
        <v>428.80239925402111</v>
      </c>
      <c r="D114" s="39">
        <f>SUMIF('Inq6 adjusted class'!$B:$B,'Inq6 adjusted group'!$A114,'Inq6 adjusted class'!G:G)</f>
        <v>299.07197173992614</v>
      </c>
      <c r="E114" s="39">
        <f>SUMIF('Inq6 adjusted class'!$B:$B,'Inq6 adjusted group'!$A114,'Inq6 adjusted class'!H:H)</f>
        <v>123.3618511014966</v>
      </c>
      <c r="F114" s="39">
        <f>SUMIF('Inq6 adjusted class'!$B:$B,'Inq6 adjusted group'!$A114,'Inq6 adjusted class'!I:I)</f>
        <v>119.57393663656507</v>
      </c>
      <c r="G114" s="39">
        <f>SUMIF('Inq6 adjusted class'!$B:$B,'Inq6 adjusted group'!$A114,'Inq6 adjusted class'!J:J)</f>
        <v>121.83857269937641</v>
      </c>
      <c r="H114" s="39">
        <f>SUMIF('Inq6 adjusted class'!$B:$B,'Inq6 adjusted group'!$A114,'Inq6 adjusted class'!K:K)</f>
        <v>128.50370181161833</v>
      </c>
      <c r="I114" s="39">
        <f>SUMIF('Inq6 adjusted class'!$B:$B,'Inq6 adjusted group'!$A114,'Inq6 adjusted class'!L:L)</f>
        <v>143.39315580410039</v>
      </c>
      <c r="J114" s="39">
        <f>SUMIF('Inq6 adjusted class'!$B:$B,'Inq6 adjusted group'!$A114,'Inq6 adjusted class'!M:M)</f>
        <v>132.76075408910233</v>
      </c>
      <c r="K114" s="39">
        <f>SUMIF('Inq6 adjusted class'!$B:$B,'Inq6 adjusted group'!$A114,'Inq6 adjusted class'!N:N)</f>
        <v>146.66085800442011</v>
      </c>
      <c r="L114" s="39">
        <f>SUMIF('Inq6 adjusted class'!$B:$B,'Inq6 adjusted group'!$A114,'Inq6 adjusted class'!O:O)</f>
        <v>112.60220176364278</v>
      </c>
      <c r="M114" s="39">
        <f>SUMIF('Inq6 adjusted class'!$B:$B,'Inq6 adjusted group'!$A114,'Inq6 adjusted class'!P:P)</f>
        <v>137.22143439778174</v>
      </c>
      <c r="N114" s="39">
        <f>SUMIF('Inq6 adjusted class'!$B:$B,'Inq6 adjusted group'!$A114,'Inq6 adjusted class'!Q:Q)</f>
        <v>104.93440095709882</v>
      </c>
      <c r="O114" s="39">
        <f>SUMIF('Inq6 adjusted class'!$B:$B,'Inq6 adjusted group'!$A114,'Inq6 adjusted class'!R:R)</f>
        <v>69.760775860534125</v>
      </c>
      <c r="P114" s="39">
        <f>SUMIF('Inq6 adjusted class'!$B:$B,'Inq6 adjusted group'!$A114,'Inq6 adjusted class'!S:S)</f>
        <v>130.50138057331341</v>
      </c>
      <c r="Q114" s="39">
        <f>SUMIF('Inq6 adjusted class'!$B:$B,'Inq6 adjusted group'!$A114,'Inq6 adjusted class'!T:T)</f>
        <v>32.136294293206305</v>
      </c>
      <c r="R114" s="39">
        <f>SUMIF('Inq6 adjusted class'!$B:$B,'Inq6 adjusted group'!$A114,'Inq6 adjusted class'!U:U)</f>
        <v>127.46106901736444</v>
      </c>
      <c r="S114" s="39">
        <f>SUMIF('Inq6 adjusted class'!$B:$B,'Inq6 adjusted group'!$A114,'Inq6 adjusted class'!V:V)</f>
        <v>80.994875916230015</v>
      </c>
    </row>
    <row r="115" spans="1:19" x14ac:dyDescent="0.35">
      <c r="A115" s="48" t="s">
        <v>334</v>
      </c>
      <c r="B115" s="39">
        <f>SUMIF('Inq6 adjusted class'!$B:$B,'Inq6 adjusted group'!$A115,'Inq6 adjusted class'!E:E)</f>
        <v>189.91692976356788</v>
      </c>
      <c r="C115" s="39">
        <f>SUMIF('Inq6 adjusted class'!$B:$B,'Inq6 adjusted group'!$A115,'Inq6 adjusted class'!F:F)</f>
        <v>246.82438467198801</v>
      </c>
      <c r="D115" s="39">
        <f>SUMIF('Inq6 adjusted class'!$B:$B,'Inq6 adjusted group'!$A115,'Inq6 adjusted class'!G:G)</f>
        <v>244.69744035080828</v>
      </c>
      <c r="E115" s="39">
        <f>SUMIF('Inq6 adjusted class'!$B:$B,'Inq6 adjusted group'!$A115,'Inq6 adjusted class'!H:H)</f>
        <v>182.34865862393588</v>
      </c>
      <c r="F115" s="39">
        <f>SUMIF('Inq6 adjusted class'!$B:$B,'Inq6 adjusted group'!$A115,'Inq6 adjusted class'!I:I)</f>
        <v>145.440867089357</v>
      </c>
      <c r="G115" s="39">
        <f>SUMIF('Inq6 adjusted class'!$B:$B,'Inq6 adjusted group'!$A115,'Inq6 adjusted class'!J:J)</f>
        <v>119.46133202393001</v>
      </c>
      <c r="H115" s="39">
        <f>SUMIF('Inq6 adjusted class'!$B:$B,'Inq6 adjusted group'!$A115,'Inq6 adjusted class'!K:K)</f>
        <v>173.06523406547598</v>
      </c>
      <c r="I115" s="39">
        <f>SUMIF('Inq6 adjusted class'!$B:$B,'Inq6 adjusted group'!$A115,'Inq6 adjusted class'!L:L)</f>
        <v>199.19777511349909</v>
      </c>
      <c r="J115" s="39">
        <f>SUMIF('Inq6 adjusted class'!$B:$B,'Inq6 adjusted group'!$A115,'Inq6 adjusted class'!M:M)</f>
        <v>200.95330416271372</v>
      </c>
      <c r="K115" s="39">
        <f>SUMIF('Inq6 adjusted class'!$B:$B,'Inq6 adjusted group'!$A115,'Inq6 adjusted class'!N:N)</f>
        <v>228.7017808462524</v>
      </c>
      <c r="L115" s="39">
        <f>SUMIF('Inq6 adjusted class'!$B:$B,'Inq6 adjusted group'!$A115,'Inq6 adjusted class'!O:O)</f>
        <v>303.35156088203377</v>
      </c>
      <c r="M115" s="39">
        <f>SUMIF('Inq6 adjusted class'!$B:$B,'Inq6 adjusted group'!$A115,'Inq6 adjusted class'!P:P)</f>
        <v>254.82513864821007</v>
      </c>
      <c r="N115" s="39">
        <f>SUMIF('Inq6 adjusted class'!$B:$B,'Inq6 adjusted group'!$A115,'Inq6 adjusted class'!Q:Q)</f>
        <v>235.34806233051901</v>
      </c>
      <c r="O115" s="39">
        <f>SUMIF('Inq6 adjusted class'!$B:$B,'Inq6 adjusted group'!$A115,'Inq6 adjusted class'!R:R)</f>
        <v>163.29545918916619</v>
      </c>
      <c r="P115" s="39">
        <f>SUMIF('Inq6 adjusted class'!$B:$B,'Inq6 adjusted group'!$A115,'Inq6 adjusted class'!S:S)</f>
        <v>265.64250823131886</v>
      </c>
      <c r="Q115" s="39">
        <f>SUMIF('Inq6 adjusted class'!$B:$B,'Inq6 adjusted group'!$A115,'Inq6 adjusted class'!T:T)</f>
        <v>46.598434158034358</v>
      </c>
      <c r="R115" s="39">
        <f>SUMIF('Inq6 adjusted class'!$B:$B,'Inq6 adjusted group'!$A115,'Inq6 adjusted class'!U:U)</f>
        <v>160.10721588758199</v>
      </c>
      <c r="S115" s="39">
        <f>SUMIF('Inq6 adjusted class'!$B:$B,'Inq6 adjusted group'!$A115,'Inq6 adjusted class'!V:V)</f>
        <v>193.52998049073418</v>
      </c>
    </row>
    <row r="116" spans="1:19" x14ac:dyDescent="0.35">
      <c r="A116" s="48" t="s">
        <v>335</v>
      </c>
      <c r="B116" s="39">
        <f>SUMIF('Inq6 adjusted class'!$B:$B,'Inq6 adjusted group'!$A116,'Inq6 adjusted class'!E:E)</f>
        <v>965.83057507772003</v>
      </c>
      <c r="C116" s="39">
        <f>SUMIF('Inq6 adjusted class'!$B:$B,'Inq6 adjusted group'!$A116,'Inq6 adjusted class'!F:F)</f>
        <v>762.61711543390504</v>
      </c>
      <c r="D116" s="39">
        <f>SUMIF('Inq6 adjusted class'!$B:$B,'Inq6 adjusted group'!$A116,'Inq6 adjusted class'!G:G)</f>
        <v>851.37293408125572</v>
      </c>
      <c r="E116" s="39">
        <f>SUMIF('Inq6 adjusted class'!$B:$B,'Inq6 adjusted group'!$A116,'Inq6 adjusted class'!H:H)</f>
        <v>778.08301624557384</v>
      </c>
      <c r="F116" s="39">
        <f>SUMIF('Inq6 adjusted class'!$B:$B,'Inq6 adjusted group'!$A116,'Inq6 adjusted class'!I:I)</f>
        <v>714.0275571938854</v>
      </c>
      <c r="G116" s="39">
        <f>SUMIF('Inq6 adjusted class'!$B:$B,'Inq6 adjusted group'!$A116,'Inq6 adjusted class'!J:J)</f>
        <v>796.2753443581264</v>
      </c>
      <c r="H116" s="39">
        <f>SUMIF('Inq6 adjusted class'!$B:$B,'Inq6 adjusted group'!$A116,'Inq6 adjusted class'!K:K)</f>
        <v>691.86471943743481</v>
      </c>
      <c r="I116" s="39">
        <f>SUMIF('Inq6 adjusted class'!$B:$B,'Inq6 adjusted group'!$A116,'Inq6 adjusted class'!L:L)</f>
        <v>812.70655532983608</v>
      </c>
      <c r="J116" s="39">
        <f>SUMIF('Inq6 adjusted class'!$B:$B,'Inq6 adjusted group'!$A116,'Inq6 adjusted class'!M:M)</f>
        <v>947.78296535413881</v>
      </c>
      <c r="K116" s="39">
        <f>SUMIF('Inq6 adjusted class'!$B:$B,'Inq6 adjusted group'!$A116,'Inq6 adjusted class'!N:N)</f>
        <v>735.25194532203852</v>
      </c>
      <c r="L116" s="39">
        <f>SUMIF('Inq6 adjusted class'!$B:$B,'Inq6 adjusted group'!$A116,'Inq6 adjusted class'!O:O)</f>
        <v>374.52507970450637</v>
      </c>
      <c r="M116" s="39">
        <f>SUMIF('Inq6 adjusted class'!$B:$B,'Inq6 adjusted group'!$A116,'Inq6 adjusted class'!P:P)</f>
        <v>503.9849940496577</v>
      </c>
      <c r="N116" s="39">
        <f>SUMIF('Inq6 adjusted class'!$B:$B,'Inq6 adjusted group'!$A116,'Inq6 adjusted class'!Q:Q)</f>
        <v>440.55242015063794</v>
      </c>
      <c r="O116" s="39">
        <f>SUMIF('Inq6 adjusted class'!$B:$B,'Inq6 adjusted group'!$A116,'Inq6 adjusted class'!R:R)</f>
        <v>260.76463704905763</v>
      </c>
      <c r="P116" s="39">
        <f>SUMIF('Inq6 adjusted class'!$B:$B,'Inq6 adjusted group'!$A116,'Inq6 adjusted class'!S:S)</f>
        <v>507.44460827351224</v>
      </c>
      <c r="Q116" s="39">
        <f>SUMIF('Inq6 adjusted class'!$B:$B,'Inq6 adjusted group'!$A116,'Inq6 adjusted class'!T:T)</f>
        <v>115.90179900088765</v>
      </c>
      <c r="R116" s="39">
        <f>SUMIF('Inq6 adjusted class'!$B:$B,'Inq6 adjusted group'!$A116,'Inq6 adjusted class'!U:U)</f>
        <v>253.03512776915275</v>
      </c>
      <c r="S116" s="39">
        <f>SUMIF('Inq6 adjusted class'!$B:$B,'Inq6 adjusted group'!$A116,'Inq6 adjusted class'!V:V)</f>
        <v>119.09063122279795</v>
      </c>
    </row>
    <row r="117" spans="1:19" x14ac:dyDescent="0.35">
      <c r="A117" s="48" t="s">
        <v>336</v>
      </c>
      <c r="B117" s="39">
        <f>SUMIF('Inq6 adjusted class'!$B:$B,'Inq6 adjusted group'!$A117,'Inq6 adjusted class'!E:E)</f>
        <v>1900.09044730504</v>
      </c>
      <c r="C117" s="39">
        <f>SUMIF('Inq6 adjusted class'!$B:$B,'Inq6 adjusted group'!$A117,'Inq6 adjusted class'!F:F)</f>
        <v>2040.7703255231586</v>
      </c>
      <c r="D117" s="39">
        <f>SUMIF('Inq6 adjusted class'!$B:$B,'Inq6 adjusted group'!$A117,'Inq6 adjusted class'!G:G)</f>
        <v>1893.2622225218583</v>
      </c>
      <c r="E117" s="39">
        <f>SUMIF('Inq6 adjusted class'!$B:$B,'Inq6 adjusted group'!$A117,'Inq6 adjusted class'!H:H)</f>
        <v>1834.3293993812604</v>
      </c>
      <c r="F117" s="39">
        <f>SUMIF('Inq6 adjusted class'!$B:$B,'Inq6 adjusted group'!$A117,'Inq6 adjusted class'!I:I)</f>
        <v>1906.7988157452546</v>
      </c>
      <c r="G117" s="39">
        <f>SUMIF('Inq6 adjusted class'!$B:$B,'Inq6 adjusted group'!$A117,'Inq6 adjusted class'!J:J)</f>
        <v>1572.9871462637041</v>
      </c>
      <c r="H117" s="39">
        <f>SUMIF('Inq6 adjusted class'!$B:$B,'Inq6 adjusted group'!$A117,'Inq6 adjusted class'!K:K)</f>
        <v>1596.206204479729</v>
      </c>
      <c r="I117" s="39">
        <f>SUMIF('Inq6 adjusted class'!$B:$B,'Inq6 adjusted group'!$A117,'Inq6 adjusted class'!L:L)</f>
        <v>1425.4621411730795</v>
      </c>
      <c r="J117" s="39">
        <f>SUMIF('Inq6 adjusted class'!$B:$B,'Inq6 adjusted group'!$A117,'Inq6 adjusted class'!M:M)</f>
        <v>1580.1723581138976</v>
      </c>
      <c r="K117" s="39">
        <f>SUMIF('Inq6 adjusted class'!$B:$B,'Inq6 adjusted group'!$A117,'Inq6 adjusted class'!N:N)</f>
        <v>1843.4341433718168</v>
      </c>
      <c r="L117" s="39">
        <f>SUMIF('Inq6 adjusted class'!$B:$B,'Inq6 adjusted group'!$A117,'Inq6 adjusted class'!O:O)</f>
        <v>1466.3556938998142</v>
      </c>
      <c r="M117" s="39">
        <f>SUMIF('Inq6 adjusted class'!$B:$B,'Inq6 adjusted group'!$A117,'Inq6 adjusted class'!P:P)</f>
        <v>1743.9127618990326</v>
      </c>
      <c r="N117" s="39">
        <f>SUMIF('Inq6 adjusted class'!$B:$B,'Inq6 adjusted group'!$A117,'Inq6 adjusted class'!Q:Q)</f>
        <v>1599.2311440201972</v>
      </c>
      <c r="O117" s="39">
        <f>SUMIF('Inq6 adjusted class'!$B:$B,'Inq6 adjusted group'!$A117,'Inq6 adjusted class'!R:R)</f>
        <v>1110.8147326912633</v>
      </c>
      <c r="P117" s="39">
        <f>SUMIF('Inq6 adjusted class'!$B:$B,'Inq6 adjusted group'!$A117,'Inq6 adjusted class'!S:S)</f>
        <v>2324.0583753036954</v>
      </c>
      <c r="Q117" s="39">
        <f>SUMIF('Inq6 adjusted class'!$B:$B,'Inq6 adjusted group'!$A117,'Inq6 adjusted class'!T:T)</f>
        <v>590.94225170042898</v>
      </c>
      <c r="R117" s="39">
        <f>SUMIF('Inq6 adjusted class'!$B:$B,'Inq6 adjusted group'!$A117,'Inq6 adjusted class'!U:U)</f>
        <v>1566.8667888499674</v>
      </c>
      <c r="S117" s="39">
        <f>SUMIF('Inq6 adjusted class'!$B:$B,'Inq6 adjusted group'!$A117,'Inq6 adjusted class'!V:V)</f>
        <v>1235.9156882662014</v>
      </c>
    </row>
    <row r="118" spans="1:19" x14ac:dyDescent="0.35">
      <c r="A118" s="48" t="s">
        <v>337</v>
      </c>
      <c r="B118" s="39">
        <f>SUMIF('Inq6 adjusted class'!$B:$B,'Inq6 adjusted group'!$A118,'Inq6 adjusted class'!E:E)</f>
        <v>3205.1075873799705</v>
      </c>
      <c r="C118" s="39">
        <f>SUMIF('Inq6 adjusted class'!$B:$B,'Inq6 adjusted group'!$A118,'Inq6 adjusted class'!F:F)</f>
        <v>3409.7539211985468</v>
      </c>
      <c r="D118" s="39">
        <f>SUMIF('Inq6 adjusted class'!$B:$B,'Inq6 adjusted group'!$A118,'Inq6 adjusted class'!G:G)</f>
        <v>3307.6442945541257</v>
      </c>
      <c r="E118" s="39">
        <f>SUMIF('Inq6 adjusted class'!$B:$B,'Inq6 adjusted group'!$A118,'Inq6 adjusted class'!H:H)</f>
        <v>2787.102358566794</v>
      </c>
      <c r="F118" s="39">
        <f>SUMIF('Inq6 adjusted class'!$B:$B,'Inq6 adjusted group'!$A118,'Inq6 adjusted class'!I:I)</f>
        <v>2346.642813148705</v>
      </c>
      <c r="G118" s="39">
        <f>SUMIF('Inq6 adjusted class'!$B:$B,'Inq6 adjusted group'!$A118,'Inq6 adjusted class'!J:J)</f>
        <v>2142.3040605226629</v>
      </c>
      <c r="H118" s="39">
        <f>SUMIF('Inq6 adjusted class'!$B:$B,'Inq6 adjusted group'!$A118,'Inq6 adjusted class'!K:K)</f>
        <v>2065.1284241436911</v>
      </c>
      <c r="I118" s="39">
        <f>SUMIF('Inq6 adjusted class'!$B:$B,'Inq6 adjusted group'!$A118,'Inq6 adjusted class'!L:L)</f>
        <v>2042.1096117716786</v>
      </c>
      <c r="J118" s="39">
        <f>SUMIF('Inq6 adjusted class'!$B:$B,'Inq6 adjusted group'!$A118,'Inq6 adjusted class'!M:M)</f>
        <v>1803.1317263450017</v>
      </c>
      <c r="K118" s="39">
        <f>SUMIF('Inq6 adjusted class'!$B:$B,'Inq6 adjusted group'!$A118,'Inq6 adjusted class'!N:N)</f>
        <v>1455.9995280512489</v>
      </c>
      <c r="L118" s="39">
        <f>SUMIF('Inq6 adjusted class'!$B:$B,'Inq6 adjusted group'!$A118,'Inq6 adjusted class'!O:O)</f>
        <v>1430.530856564598</v>
      </c>
      <c r="M118" s="39">
        <f>SUMIF('Inq6 adjusted class'!$B:$B,'Inq6 adjusted group'!$A118,'Inq6 adjusted class'!P:P)</f>
        <v>1995.6282687496855</v>
      </c>
      <c r="N118" s="39">
        <f>SUMIF('Inq6 adjusted class'!$B:$B,'Inq6 adjusted group'!$A118,'Inq6 adjusted class'!Q:Q)</f>
        <v>1867.3111487529413</v>
      </c>
      <c r="O118" s="39">
        <f>SUMIF('Inq6 adjusted class'!$B:$B,'Inq6 adjusted group'!$A118,'Inq6 adjusted class'!R:R)</f>
        <v>1223.9585768801301</v>
      </c>
      <c r="P118" s="39">
        <f>SUMIF('Inq6 adjusted class'!$B:$B,'Inq6 adjusted group'!$A118,'Inq6 adjusted class'!S:S)</f>
        <v>3204.5810021681746</v>
      </c>
      <c r="Q118" s="39">
        <f>SUMIF('Inq6 adjusted class'!$B:$B,'Inq6 adjusted group'!$A118,'Inq6 adjusted class'!T:T)</f>
        <v>607.27348938726561</v>
      </c>
      <c r="R118" s="39">
        <f>SUMIF('Inq6 adjusted class'!$B:$B,'Inq6 adjusted group'!$A118,'Inq6 adjusted class'!U:U)</f>
        <v>1694.9830714123191</v>
      </c>
      <c r="S118" s="39">
        <f>SUMIF('Inq6 adjusted class'!$B:$B,'Inq6 adjusted group'!$A118,'Inq6 adjusted class'!V:V)</f>
        <v>1256.7213114529427</v>
      </c>
    </row>
    <row r="119" spans="1:19" x14ac:dyDescent="0.35">
      <c r="A119" s="48" t="s">
        <v>338</v>
      </c>
      <c r="B119" s="39">
        <f>SUMIF('Inq6 adjusted class'!$B:$B,'Inq6 adjusted group'!$A119,'Inq6 adjusted class'!E:E)</f>
        <v>3539.7216470393537</v>
      </c>
      <c r="C119" s="39">
        <f>SUMIF('Inq6 adjusted class'!$B:$B,'Inq6 adjusted group'!$A119,'Inq6 adjusted class'!F:F)</f>
        <v>3774.67685682809</v>
      </c>
      <c r="D119" s="39">
        <f>SUMIF('Inq6 adjusted class'!$B:$B,'Inq6 adjusted group'!$A119,'Inq6 adjusted class'!G:G)</f>
        <v>3782.5397543780614</v>
      </c>
      <c r="E119" s="39">
        <f>SUMIF('Inq6 adjusted class'!$B:$B,'Inq6 adjusted group'!$A119,'Inq6 adjusted class'!H:H)</f>
        <v>4036.8249006955702</v>
      </c>
      <c r="F119" s="39">
        <f>SUMIF('Inq6 adjusted class'!$B:$B,'Inq6 adjusted group'!$A119,'Inq6 adjusted class'!I:I)</f>
        <v>3701.9243977476658</v>
      </c>
      <c r="G119" s="39">
        <f>SUMIF('Inq6 adjusted class'!$B:$B,'Inq6 adjusted group'!$A119,'Inq6 adjusted class'!J:J)</f>
        <v>3279.8225714765731</v>
      </c>
      <c r="H119" s="39">
        <f>SUMIF('Inq6 adjusted class'!$B:$B,'Inq6 adjusted group'!$A119,'Inq6 adjusted class'!K:K)</f>
        <v>3641.8621158732312</v>
      </c>
      <c r="I119" s="39">
        <f>SUMIF('Inq6 adjusted class'!$B:$B,'Inq6 adjusted group'!$A119,'Inq6 adjusted class'!L:L)</f>
        <v>3170.8128551211776</v>
      </c>
      <c r="J119" s="39">
        <f>SUMIF('Inq6 adjusted class'!$B:$B,'Inq6 adjusted group'!$A119,'Inq6 adjusted class'!M:M)</f>
        <v>3141.7077445902096</v>
      </c>
      <c r="K119" s="39">
        <f>SUMIF('Inq6 adjusted class'!$B:$B,'Inq6 adjusted group'!$A119,'Inq6 adjusted class'!N:N)</f>
        <v>2828.7009714659753</v>
      </c>
      <c r="L119" s="39">
        <f>SUMIF('Inq6 adjusted class'!$B:$B,'Inq6 adjusted group'!$A119,'Inq6 adjusted class'!O:O)</f>
        <v>6232.7846124992002</v>
      </c>
      <c r="M119" s="39">
        <f>SUMIF('Inq6 adjusted class'!$B:$B,'Inq6 adjusted group'!$A119,'Inq6 adjusted class'!P:P)</f>
        <v>4728.941698050332</v>
      </c>
      <c r="N119" s="39">
        <f>SUMIF('Inq6 adjusted class'!$B:$B,'Inq6 adjusted group'!$A119,'Inq6 adjusted class'!Q:Q)</f>
        <v>9115.0280803376045</v>
      </c>
      <c r="O119" s="39">
        <f>SUMIF('Inq6 adjusted class'!$B:$B,'Inq6 adjusted group'!$A119,'Inq6 adjusted class'!R:R)</f>
        <v>5199.7389796197876</v>
      </c>
      <c r="P119" s="39">
        <f>SUMIF('Inq6 adjusted class'!$B:$B,'Inq6 adjusted group'!$A119,'Inq6 adjusted class'!S:S)</f>
        <v>5422.3785462034612</v>
      </c>
      <c r="Q119" s="39">
        <f>SUMIF('Inq6 adjusted class'!$B:$B,'Inq6 adjusted group'!$A119,'Inq6 adjusted class'!T:T)</f>
        <v>6491.4276849476619</v>
      </c>
      <c r="R119" s="39">
        <f>SUMIF('Inq6 adjusted class'!$B:$B,'Inq6 adjusted group'!$A119,'Inq6 adjusted class'!U:U)</f>
        <v>4002.5444005535946</v>
      </c>
      <c r="S119" s="39">
        <f>SUMIF('Inq6 adjusted class'!$B:$B,'Inq6 adjusted group'!$A119,'Inq6 adjusted class'!V:V)</f>
        <v>6138.798813377598</v>
      </c>
    </row>
    <row r="120" spans="1:19" x14ac:dyDescent="0.35">
      <c r="A120" s="48" t="s">
        <v>339</v>
      </c>
      <c r="B120" s="39">
        <f>SUMIF('Inq6 adjusted class'!$B:$B,'Inq6 adjusted group'!$A120,'Inq6 adjusted class'!E:E)</f>
        <v>943.49368382435341</v>
      </c>
      <c r="C120" s="39">
        <f>SUMIF('Inq6 adjusted class'!$B:$B,'Inq6 adjusted group'!$A120,'Inq6 adjusted class'!F:F)</f>
        <v>1022.2542321784426</v>
      </c>
      <c r="D120" s="39">
        <f>SUMIF('Inq6 adjusted class'!$B:$B,'Inq6 adjusted group'!$A120,'Inq6 adjusted class'!G:G)</f>
        <v>1406.3013361948404</v>
      </c>
      <c r="E120" s="39">
        <f>SUMIF('Inq6 adjusted class'!$B:$B,'Inq6 adjusted group'!$A120,'Inq6 adjusted class'!H:H)</f>
        <v>1211.8803854654218</v>
      </c>
      <c r="F120" s="39">
        <f>SUMIF('Inq6 adjusted class'!$B:$B,'Inq6 adjusted group'!$A120,'Inq6 adjusted class'!I:I)</f>
        <v>829.79811901643097</v>
      </c>
      <c r="G120" s="39">
        <f>SUMIF('Inq6 adjusted class'!$B:$B,'Inq6 adjusted group'!$A120,'Inq6 adjusted class'!J:J)</f>
        <v>660.19031581838453</v>
      </c>
      <c r="H120" s="39">
        <f>SUMIF('Inq6 adjusted class'!$B:$B,'Inq6 adjusted group'!$A120,'Inq6 adjusted class'!K:K)</f>
        <v>595.40546569672983</v>
      </c>
      <c r="I120" s="39">
        <f>SUMIF('Inq6 adjusted class'!$B:$B,'Inq6 adjusted group'!$A120,'Inq6 adjusted class'!L:L)</f>
        <v>552.07097250592892</v>
      </c>
      <c r="J120" s="39">
        <f>SUMIF('Inq6 adjusted class'!$B:$B,'Inq6 adjusted group'!$A120,'Inq6 adjusted class'!M:M)</f>
        <v>517.60095351557118</v>
      </c>
      <c r="K120" s="39">
        <f>SUMIF('Inq6 adjusted class'!$B:$B,'Inq6 adjusted group'!$A120,'Inq6 adjusted class'!N:N)</f>
        <v>489.33579201630266</v>
      </c>
      <c r="L120" s="39">
        <f>SUMIF('Inq6 adjusted class'!$B:$B,'Inq6 adjusted group'!$A120,'Inq6 adjusted class'!O:O)</f>
        <v>481.68584343189087</v>
      </c>
      <c r="M120" s="39">
        <f>SUMIF('Inq6 adjusted class'!$B:$B,'Inq6 adjusted group'!$A120,'Inq6 adjusted class'!P:P)</f>
        <v>379.61398779294404</v>
      </c>
      <c r="N120" s="39">
        <f>SUMIF('Inq6 adjusted class'!$B:$B,'Inq6 adjusted group'!$A120,'Inq6 adjusted class'!Q:Q)</f>
        <v>1031.0419430747106</v>
      </c>
      <c r="O120" s="39">
        <f>SUMIF('Inq6 adjusted class'!$B:$B,'Inq6 adjusted group'!$A120,'Inq6 adjusted class'!R:R)</f>
        <v>750.05744097840852</v>
      </c>
      <c r="P120" s="39">
        <f>SUMIF('Inq6 adjusted class'!$B:$B,'Inq6 adjusted group'!$A120,'Inq6 adjusted class'!S:S)</f>
        <v>550.78861151521005</v>
      </c>
      <c r="Q120" s="39">
        <f>SUMIF('Inq6 adjusted class'!$B:$B,'Inq6 adjusted group'!$A120,'Inq6 adjusted class'!T:T)</f>
        <v>630.1689331901066</v>
      </c>
      <c r="R120" s="39">
        <f>SUMIF('Inq6 adjusted class'!$B:$B,'Inq6 adjusted group'!$A120,'Inq6 adjusted class'!U:U)</f>
        <v>737.38729441593352</v>
      </c>
      <c r="S120" s="39">
        <f>SUMIF('Inq6 adjusted class'!$B:$B,'Inq6 adjusted group'!$A120,'Inq6 adjusted class'!V:V)</f>
        <v>634.67851828069581</v>
      </c>
    </row>
    <row r="121" spans="1:19" x14ac:dyDescent="0.35">
      <c r="A121" s="48" t="s">
        <v>340</v>
      </c>
      <c r="B121" s="39">
        <f>SUMIF('Inq6 adjusted class'!$B:$B,'Inq6 adjusted group'!$A121,'Inq6 adjusted class'!E:E)</f>
        <v>4620.1232024641076</v>
      </c>
      <c r="C121" s="39">
        <f>SUMIF('Inq6 adjusted class'!$B:$B,'Inq6 adjusted group'!$A121,'Inq6 adjusted class'!F:F)</f>
        <v>5366.2206844599732</v>
      </c>
      <c r="D121" s="39">
        <f>SUMIF('Inq6 adjusted class'!$B:$B,'Inq6 adjusted group'!$A121,'Inq6 adjusted class'!G:G)</f>
        <v>7107.4152348553744</v>
      </c>
      <c r="E121" s="39">
        <f>SUMIF('Inq6 adjusted class'!$B:$B,'Inq6 adjusted group'!$A121,'Inq6 adjusted class'!H:H)</f>
        <v>5319.7628617591663</v>
      </c>
      <c r="F121" s="39">
        <f>SUMIF('Inq6 adjusted class'!$B:$B,'Inq6 adjusted group'!$A121,'Inq6 adjusted class'!I:I)</f>
        <v>4610.9004679131476</v>
      </c>
      <c r="G121" s="39">
        <f>SUMIF('Inq6 adjusted class'!$B:$B,'Inq6 adjusted group'!$A121,'Inq6 adjusted class'!J:J)</f>
        <v>3937.381911116734</v>
      </c>
      <c r="H121" s="39">
        <f>SUMIF('Inq6 adjusted class'!$B:$B,'Inq6 adjusted group'!$A121,'Inq6 adjusted class'!K:K)</f>
        <v>3314.0506008980151</v>
      </c>
      <c r="I121" s="39">
        <f>SUMIF('Inq6 adjusted class'!$B:$B,'Inq6 adjusted group'!$A121,'Inq6 adjusted class'!L:L)</f>
        <v>2363.3435817308018</v>
      </c>
      <c r="J121" s="39">
        <f>SUMIF('Inq6 adjusted class'!$B:$B,'Inq6 adjusted group'!$A121,'Inq6 adjusted class'!M:M)</f>
        <v>3346.5377988035025</v>
      </c>
      <c r="K121" s="39">
        <f>SUMIF('Inq6 adjusted class'!$B:$B,'Inq6 adjusted group'!$A121,'Inq6 adjusted class'!N:N)</f>
        <v>4220.8490380740695</v>
      </c>
      <c r="L121" s="39">
        <f>SUMIF('Inq6 adjusted class'!$B:$B,'Inq6 adjusted group'!$A121,'Inq6 adjusted class'!O:O)</f>
        <v>5554.0429366668141</v>
      </c>
      <c r="M121" s="39">
        <f>SUMIF('Inq6 adjusted class'!$B:$B,'Inq6 adjusted group'!$A121,'Inq6 adjusted class'!P:P)</f>
        <v>5032.4267160515219</v>
      </c>
      <c r="N121" s="39">
        <f>SUMIF('Inq6 adjusted class'!$B:$B,'Inq6 adjusted group'!$A121,'Inq6 adjusted class'!Q:Q)</f>
        <v>4859.6234451164182</v>
      </c>
      <c r="O121" s="39">
        <f>SUMIF('Inq6 adjusted class'!$B:$B,'Inq6 adjusted group'!$A121,'Inq6 adjusted class'!R:R)</f>
        <v>6689.3147616013121</v>
      </c>
      <c r="P121" s="39">
        <f>SUMIF('Inq6 adjusted class'!$B:$B,'Inq6 adjusted group'!$A121,'Inq6 adjusted class'!S:S)</f>
        <v>4711.562992030912</v>
      </c>
      <c r="Q121" s="39">
        <f>SUMIF('Inq6 adjusted class'!$B:$B,'Inq6 adjusted group'!$A121,'Inq6 adjusted class'!T:T)</f>
        <v>4987.3044768466143</v>
      </c>
      <c r="R121" s="39">
        <f>SUMIF('Inq6 adjusted class'!$B:$B,'Inq6 adjusted group'!$A121,'Inq6 adjusted class'!U:U)</f>
        <v>5898.0080639271573</v>
      </c>
      <c r="S121" s="39">
        <f>SUMIF('Inq6 adjusted class'!$B:$B,'Inq6 adjusted group'!$A121,'Inq6 adjusted class'!V:V)</f>
        <v>7386.7007361267779</v>
      </c>
    </row>
    <row r="122" spans="1:19" x14ac:dyDescent="0.35">
      <c r="A122" s="48" t="s">
        <v>341</v>
      </c>
      <c r="B122" s="39">
        <f>SUMIF('Inq6 adjusted class'!$B:$B,'Inq6 adjusted group'!$A122,'Inq6 adjusted class'!E:E)</f>
        <v>2130.9511675457866</v>
      </c>
      <c r="C122" s="39">
        <f>SUMIF('Inq6 adjusted class'!$B:$B,'Inq6 adjusted group'!$A122,'Inq6 adjusted class'!F:F)</f>
        <v>1574.5548888688627</v>
      </c>
      <c r="D122" s="39">
        <f>SUMIF('Inq6 adjusted class'!$B:$B,'Inq6 adjusted group'!$A122,'Inq6 adjusted class'!G:G)</f>
        <v>845.3507751095857</v>
      </c>
      <c r="E122" s="39">
        <f>SUMIF('Inq6 adjusted class'!$B:$B,'Inq6 adjusted group'!$A122,'Inq6 adjusted class'!H:H)</f>
        <v>2659.2162685597764</v>
      </c>
      <c r="F122" s="39">
        <f>SUMIF('Inq6 adjusted class'!$B:$B,'Inq6 adjusted group'!$A122,'Inq6 adjusted class'!I:I)</f>
        <v>2129.9943303156824</v>
      </c>
      <c r="G122" s="39">
        <f>SUMIF('Inq6 adjusted class'!$B:$B,'Inq6 adjusted group'!$A122,'Inq6 adjusted class'!J:J)</f>
        <v>2065.9577851804297</v>
      </c>
      <c r="H122" s="39">
        <f>SUMIF('Inq6 adjusted class'!$B:$B,'Inq6 adjusted group'!$A122,'Inq6 adjusted class'!K:K)</f>
        <v>1179.2270921165391</v>
      </c>
      <c r="I122" s="39">
        <f>SUMIF('Inq6 adjusted class'!$B:$B,'Inq6 adjusted group'!$A122,'Inq6 adjusted class'!L:L)</f>
        <v>1138.4046488897282</v>
      </c>
      <c r="J122" s="39">
        <f>SUMIF('Inq6 adjusted class'!$B:$B,'Inq6 adjusted group'!$A122,'Inq6 adjusted class'!M:M)</f>
        <v>1905.7933071920913</v>
      </c>
      <c r="K122" s="39">
        <f>SUMIF('Inq6 adjusted class'!$B:$B,'Inq6 adjusted group'!$A122,'Inq6 adjusted class'!N:N)</f>
        <v>2460.0830408629881</v>
      </c>
      <c r="L122" s="39">
        <f>SUMIF('Inq6 adjusted class'!$B:$B,'Inq6 adjusted group'!$A122,'Inq6 adjusted class'!O:O)</f>
        <v>1352.477024771543</v>
      </c>
      <c r="M122" s="39">
        <f>SUMIF('Inq6 adjusted class'!$B:$B,'Inq6 adjusted group'!$A122,'Inq6 adjusted class'!P:P)</f>
        <v>1220.0279550214432</v>
      </c>
      <c r="N122" s="39">
        <f>SUMIF('Inq6 adjusted class'!$B:$B,'Inq6 adjusted group'!$A122,'Inq6 adjusted class'!Q:Q)</f>
        <v>1140.7148395359127</v>
      </c>
      <c r="O122" s="39">
        <f>SUMIF('Inq6 adjusted class'!$B:$B,'Inq6 adjusted group'!$A122,'Inq6 adjusted class'!R:R)</f>
        <v>1313.7231728148076</v>
      </c>
      <c r="P122" s="39">
        <f>SUMIF('Inq6 adjusted class'!$B:$B,'Inq6 adjusted group'!$A122,'Inq6 adjusted class'!S:S)</f>
        <v>1042.7162661992913</v>
      </c>
      <c r="Q122" s="39">
        <f>SUMIF('Inq6 adjusted class'!$B:$B,'Inq6 adjusted group'!$A122,'Inq6 adjusted class'!T:T)</f>
        <v>766.32792380193905</v>
      </c>
      <c r="R122" s="39">
        <f>SUMIF('Inq6 adjusted class'!$B:$B,'Inq6 adjusted group'!$A122,'Inq6 adjusted class'!U:U)</f>
        <v>856.51039163485689</v>
      </c>
      <c r="S122" s="39">
        <f>SUMIF('Inq6 adjusted class'!$B:$B,'Inq6 adjusted group'!$A122,'Inq6 adjusted class'!V:V)</f>
        <v>868.60054927807266</v>
      </c>
    </row>
    <row r="123" spans="1:19" x14ac:dyDescent="0.35">
      <c r="A123" s="48" t="s">
        <v>342</v>
      </c>
      <c r="B123" s="39">
        <f>SUMIF('Inq6 adjusted class'!$B:$B,'Inq6 adjusted group'!$A123,'Inq6 adjusted class'!E:E)</f>
        <v>3.9152366513581245</v>
      </c>
      <c r="C123" s="39">
        <f>SUMIF('Inq6 adjusted class'!$B:$B,'Inq6 adjusted group'!$A123,'Inq6 adjusted class'!F:F)</f>
        <v>64.234747429654448</v>
      </c>
      <c r="D123" s="39">
        <f>SUMIF('Inq6 adjusted class'!$B:$B,'Inq6 adjusted group'!$A123,'Inq6 adjusted class'!G:G)</f>
        <v>52.738907193138751</v>
      </c>
      <c r="E123" s="39">
        <f>SUMIF('Inq6 adjusted class'!$B:$B,'Inq6 adjusted group'!$A123,'Inq6 adjusted class'!H:H)</f>
        <v>26.016908794134245</v>
      </c>
      <c r="F123" s="39">
        <f>SUMIF('Inq6 adjusted class'!$B:$B,'Inq6 adjusted group'!$A123,'Inq6 adjusted class'!I:I)</f>
        <v>13.075040774971873</v>
      </c>
      <c r="G123" s="39">
        <f>SUMIF('Inq6 adjusted class'!$B:$B,'Inq6 adjusted group'!$A123,'Inq6 adjusted class'!J:J)</f>
        <v>0</v>
      </c>
      <c r="H123" s="39">
        <f>SUMIF('Inq6 adjusted class'!$B:$B,'Inq6 adjusted group'!$A123,'Inq6 adjusted class'!K:K)</f>
        <v>9.0008047643584224</v>
      </c>
      <c r="I123" s="39">
        <f>SUMIF('Inq6 adjusted class'!$B:$B,'Inq6 adjusted group'!$A123,'Inq6 adjusted class'!L:L)</f>
        <v>0</v>
      </c>
      <c r="J123" s="39">
        <f>SUMIF('Inq6 adjusted class'!$B:$B,'Inq6 adjusted group'!$A123,'Inq6 adjusted class'!M:M)</f>
        <v>0</v>
      </c>
      <c r="K123" s="39">
        <f>SUMIF('Inq6 adjusted class'!$B:$B,'Inq6 adjusted group'!$A123,'Inq6 adjusted class'!N:N)</f>
        <v>71.39047899374178</v>
      </c>
      <c r="L123" s="39">
        <f>SUMIF('Inq6 adjusted class'!$B:$B,'Inq6 adjusted group'!$A123,'Inq6 adjusted class'!O:O)</f>
        <v>96.248285020123632</v>
      </c>
      <c r="M123" s="39">
        <f>SUMIF('Inq6 adjusted class'!$B:$B,'Inq6 adjusted group'!$A123,'Inq6 adjusted class'!P:P)</f>
        <v>0</v>
      </c>
      <c r="N123" s="39">
        <f>SUMIF('Inq6 adjusted class'!$B:$B,'Inq6 adjusted group'!$A123,'Inq6 adjusted class'!Q:Q)</f>
        <v>2.1048244134150096</v>
      </c>
      <c r="O123" s="39">
        <f>SUMIF('Inq6 adjusted class'!$B:$B,'Inq6 adjusted group'!$A123,'Inq6 adjusted class'!R:R)</f>
        <v>1.0920392126473877</v>
      </c>
      <c r="P123" s="39">
        <f>SUMIF('Inq6 adjusted class'!$B:$B,'Inq6 adjusted group'!$A123,'Inq6 adjusted class'!S:S)</f>
        <v>0</v>
      </c>
      <c r="Q123" s="39">
        <f>SUMIF('Inq6 adjusted class'!$B:$B,'Inq6 adjusted group'!$A123,'Inq6 adjusted class'!T:T)</f>
        <v>0</v>
      </c>
      <c r="R123" s="39">
        <f>SUMIF('Inq6 adjusted class'!$B:$B,'Inq6 adjusted group'!$A123,'Inq6 adjusted class'!U:U)</f>
        <v>0</v>
      </c>
      <c r="S123" s="39">
        <f>SUMIF('Inq6 adjusted class'!$B:$B,'Inq6 adjusted group'!$A123,'Inq6 adjusted class'!V:V)</f>
        <v>0</v>
      </c>
    </row>
    <row r="124" spans="1:19" x14ac:dyDescent="0.35">
      <c r="A124" s="48" t="s">
        <v>343</v>
      </c>
      <c r="B124" s="39">
        <f>SUMIF('Inq6 adjusted class'!$B:$B,'Inq6 adjusted group'!$A124,'Inq6 adjusted class'!E:E)</f>
        <v>1513.9537367978719</v>
      </c>
      <c r="C124" s="39">
        <f>SUMIF('Inq6 adjusted class'!$B:$B,'Inq6 adjusted group'!$A124,'Inq6 adjusted class'!F:F)</f>
        <v>1254.6151866217235</v>
      </c>
      <c r="D124" s="39">
        <f>SUMIF('Inq6 adjusted class'!$B:$B,'Inq6 adjusted group'!$A124,'Inq6 adjusted class'!G:G)</f>
        <v>1605.4131779919428</v>
      </c>
      <c r="E124" s="39">
        <f>SUMIF('Inq6 adjusted class'!$B:$B,'Inq6 adjusted group'!$A124,'Inq6 adjusted class'!H:H)</f>
        <v>2135.6806255422698</v>
      </c>
      <c r="F124" s="39">
        <f>SUMIF('Inq6 adjusted class'!$B:$B,'Inq6 adjusted group'!$A124,'Inq6 adjusted class'!I:I)</f>
        <v>1346.9403120310803</v>
      </c>
      <c r="G124" s="39">
        <f>SUMIF('Inq6 adjusted class'!$B:$B,'Inq6 adjusted group'!$A124,'Inq6 adjusted class'!J:J)</f>
        <v>1096.6215102923775</v>
      </c>
      <c r="H124" s="39">
        <f>SUMIF('Inq6 adjusted class'!$B:$B,'Inq6 adjusted group'!$A124,'Inq6 adjusted class'!K:K)</f>
        <v>1266.6211250321514</v>
      </c>
      <c r="I124" s="39">
        <f>SUMIF('Inq6 adjusted class'!$B:$B,'Inq6 adjusted group'!$A124,'Inq6 adjusted class'!L:L)</f>
        <v>1096.0228139790131</v>
      </c>
      <c r="J124" s="39">
        <f>SUMIF('Inq6 adjusted class'!$B:$B,'Inq6 adjusted group'!$A124,'Inq6 adjusted class'!M:M)</f>
        <v>844.0266813419986</v>
      </c>
      <c r="K124" s="39">
        <f>SUMIF('Inq6 adjusted class'!$B:$B,'Inq6 adjusted group'!$A124,'Inq6 adjusted class'!N:N)</f>
        <v>630.07550534526331</v>
      </c>
      <c r="L124" s="39">
        <f>SUMIF('Inq6 adjusted class'!$B:$B,'Inq6 adjusted group'!$A124,'Inq6 adjusted class'!O:O)</f>
        <v>418.70450781029848</v>
      </c>
      <c r="M124" s="39">
        <f>SUMIF('Inq6 adjusted class'!$B:$B,'Inq6 adjusted group'!$A124,'Inq6 adjusted class'!P:P)</f>
        <v>246.50408083817766</v>
      </c>
      <c r="N124" s="39">
        <f>SUMIF('Inq6 adjusted class'!$B:$B,'Inq6 adjusted group'!$A124,'Inq6 adjusted class'!Q:Q)</f>
        <v>65.230736145580934</v>
      </c>
      <c r="O124" s="39">
        <f>SUMIF('Inq6 adjusted class'!$B:$B,'Inq6 adjusted group'!$A124,'Inq6 adjusted class'!R:R)</f>
        <v>35.962904947078727</v>
      </c>
      <c r="P124" s="39">
        <f>SUMIF('Inq6 adjusted class'!$B:$B,'Inq6 adjusted group'!$A124,'Inq6 adjusted class'!S:S)</f>
        <v>478.85375646562187</v>
      </c>
      <c r="Q124" s="39">
        <f>SUMIF('Inq6 adjusted class'!$B:$B,'Inq6 adjusted group'!$A124,'Inq6 adjusted class'!T:T)</f>
        <v>414.97046291657585</v>
      </c>
      <c r="R124" s="39">
        <f>SUMIF('Inq6 adjusted class'!$B:$B,'Inq6 adjusted group'!$A124,'Inq6 adjusted class'!U:U)</f>
        <v>412.33120163306148</v>
      </c>
      <c r="S124" s="39">
        <f>SUMIF('Inq6 adjusted class'!$B:$B,'Inq6 adjusted group'!$A124,'Inq6 adjusted class'!V:V)</f>
        <v>919.73919380627456</v>
      </c>
    </row>
    <row r="125" spans="1:19" x14ac:dyDescent="0.35">
      <c r="A125" s="48" t="s">
        <v>344</v>
      </c>
      <c r="B125" s="39">
        <f>SUMIF('Inq6 adjusted class'!$B:$B,'Inq6 adjusted group'!$A125,'Inq6 adjusted class'!E:E)</f>
        <v>2921.6589385484872</v>
      </c>
      <c r="C125" s="39">
        <f>SUMIF('Inq6 adjusted class'!$B:$B,'Inq6 adjusted group'!$A125,'Inq6 adjusted class'!F:F)</f>
        <v>2869.861943467135</v>
      </c>
      <c r="D125" s="39">
        <f>SUMIF('Inq6 adjusted class'!$B:$B,'Inq6 adjusted group'!$A125,'Inq6 adjusted class'!G:G)</f>
        <v>3049.0162116239753</v>
      </c>
      <c r="E125" s="39">
        <f>SUMIF('Inq6 adjusted class'!$B:$B,'Inq6 adjusted group'!$A125,'Inq6 adjusted class'!H:H)</f>
        <v>2988.2483185896162</v>
      </c>
      <c r="F125" s="39">
        <f>SUMIF('Inq6 adjusted class'!$B:$B,'Inq6 adjusted group'!$A125,'Inq6 adjusted class'!I:I)</f>
        <v>2705.7366199646635</v>
      </c>
      <c r="G125" s="39">
        <f>SUMIF('Inq6 adjusted class'!$B:$B,'Inq6 adjusted group'!$A125,'Inq6 adjusted class'!J:J)</f>
        <v>2471.3503012586093</v>
      </c>
      <c r="H125" s="39">
        <f>SUMIF('Inq6 adjusted class'!$B:$B,'Inq6 adjusted group'!$A125,'Inq6 adjusted class'!K:K)</f>
        <v>2457.3034854631378</v>
      </c>
      <c r="I125" s="39">
        <f>SUMIF('Inq6 adjusted class'!$B:$B,'Inq6 adjusted group'!$A125,'Inq6 adjusted class'!L:L)</f>
        <v>2459.1561602062434</v>
      </c>
      <c r="J125" s="39">
        <f>SUMIF('Inq6 adjusted class'!$B:$B,'Inq6 adjusted group'!$A125,'Inq6 adjusted class'!M:M)</f>
        <v>2789.6702434120971</v>
      </c>
      <c r="K125" s="39">
        <f>SUMIF('Inq6 adjusted class'!$B:$B,'Inq6 adjusted group'!$A125,'Inq6 adjusted class'!N:N)</f>
        <v>2758.4100002523141</v>
      </c>
      <c r="L125" s="39">
        <f>SUMIF('Inq6 adjusted class'!$B:$B,'Inq6 adjusted group'!$A125,'Inq6 adjusted class'!O:O)</f>
        <v>2228.2723170626018</v>
      </c>
      <c r="M125" s="39">
        <f>SUMIF('Inq6 adjusted class'!$B:$B,'Inq6 adjusted group'!$A125,'Inq6 adjusted class'!P:P)</f>
        <v>2748.802797636476</v>
      </c>
      <c r="N125" s="39">
        <f>SUMIF('Inq6 adjusted class'!$B:$B,'Inq6 adjusted group'!$A125,'Inq6 adjusted class'!Q:Q)</f>
        <v>2393.4600359215347</v>
      </c>
      <c r="O125" s="39">
        <f>SUMIF('Inq6 adjusted class'!$B:$B,'Inq6 adjusted group'!$A125,'Inq6 adjusted class'!R:R)</f>
        <v>2662.3512998706356</v>
      </c>
      <c r="P125" s="39">
        <f>SUMIF('Inq6 adjusted class'!$B:$B,'Inq6 adjusted group'!$A125,'Inq6 adjusted class'!S:S)</f>
        <v>2433.7169490598458</v>
      </c>
      <c r="Q125" s="39">
        <f>SUMIF('Inq6 adjusted class'!$B:$B,'Inq6 adjusted group'!$A125,'Inq6 adjusted class'!T:T)</f>
        <v>2103.5007997006442</v>
      </c>
      <c r="R125" s="39">
        <f>SUMIF('Inq6 adjusted class'!$B:$B,'Inq6 adjusted group'!$A125,'Inq6 adjusted class'!U:U)</f>
        <v>2118.2795918755078</v>
      </c>
      <c r="S125" s="39">
        <f>SUMIF('Inq6 adjusted class'!$B:$B,'Inq6 adjusted group'!$A125,'Inq6 adjusted class'!V:V)</f>
        <v>3780.1354854145966</v>
      </c>
    </row>
    <row r="126" spans="1:19" x14ac:dyDescent="0.35">
      <c r="A126" s="48" t="s">
        <v>345</v>
      </c>
      <c r="B126" s="39">
        <f>SUMIF('Inq6 adjusted class'!$B:$B,'Inq6 adjusted group'!$A126,'Inq6 adjusted class'!E:E)</f>
        <v>9130.4384309471825</v>
      </c>
      <c r="C126" s="39">
        <f>SUMIF('Inq6 adjusted class'!$B:$B,'Inq6 adjusted group'!$A126,'Inq6 adjusted class'!F:F)</f>
        <v>8968.5683138508557</v>
      </c>
      <c r="D126" s="39">
        <f>SUMIF('Inq6 adjusted class'!$B:$B,'Inq6 adjusted group'!$A126,'Inq6 adjusted class'!G:G)</f>
        <v>9528.4409921656315</v>
      </c>
      <c r="E126" s="39">
        <f>SUMIF('Inq6 adjusted class'!$B:$B,'Inq6 adjusted group'!$A126,'Inq6 adjusted class'!H:H)</f>
        <v>9338.5360383025854</v>
      </c>
      <c r="F126" s="39">
        <f>SUMIF('Inq6 adjusted class'!$B:$B,'Inq6 adjusted group'!$A126,'Inq6 adjusted class'!I:I)</f>
        <v>8455.6623954266179</v>
      </c>
      <c r="G126" s="39">
        <f>SUMIF('Inq6 adjusted class'!$B:$B,'Inq6 adjusted group'!$A126,'Inq6 adjusted class'!J:J)</f>
        <v>7625.1521741951019</v>
      </c>
      <c r="H126" s="39">
        <f>SUMIF('Inq6 adjusted class'!$B:$B,'Inq6 adjusted group'!$A126,'Inq6 adjusted class'!K:K)</f>
        <v>7681.3373622367772</v>
      </c>
      <c r="I126" s="39">
        <f>SUMIF('Inq6 adjusted class'!$B:$B,'Inq6 adjusted group'!$A126,'Inq6 adjusted class'!L:L)</f>
        <v>7994.1534060049453</v>
      </c>
      <c r="J126" s="39">
        <f>SUMIF('Inq6 adjusted class'!$B:$B,'Inq6 adjusted group'!$A126,'Inq6 adjusted class'!M:M)</f>
        <v>7674.2635815363974</v>
      </c>
      <c r="K126" s="39">
        <f>SUMIF('Inq6 adjusted class'!$B:$B,'Inq6 adjusted group'!$A126,'Inq6 adjusted class'!N:N)</f>
        <v>7250.1453029634731</v>
      </c>
      <c r="L126" s="39">
        <f>SUMIF('Inq6 adjusted class'!$B:$B,'Inq6 adjusted group'!$A126,'Inq6 adjusted class'!O:O)</f>
        <v>9578.7117304174717</v>
      </c>
      <c r="M126" s="39">
        <f>SUMIF('Inq6 adjusted class'!$B:$B,'Inq6 adjusted group'!$A126,'Inq6 adjusted class'!P:P)</f>
        <v>6163.2110615209704</v>
      </c>
      <c r="N126" s="39">
        <f>SUMIF('Inq6 adjusted class'!$B:$B,'Inq6 adjusted group'!$A126,'Inq6 adjusted class'!Q:Q)</f>
        <v>10407.765421811073</v>
      </c>
      <c r="O126" s="39">
        <f>SUMIF('Inq6 adjusted class'!$B:$B,'Inq6 adjusted group'!$A126,'Inq6 adjusted class'!R:R)</f>
        <v>8630.7418016894935</v>
      </c>
      <c r="P126" s="39">
        <f>SUMIF('Inq6 adjusted class'!$B:$B,'Inq6 adjusted group'!$A126,'Inq6 adjusted class'!S:S)</f>
        <v>8777.2442900658461</v>
      </c>
      <c r="Q126" s="39">
        <f>SUMIF('Inq6 adjusted class'!$B:$B,'Inq6 adjusted group'!$A126,'Inq6 adjusted class'!T:T)</f>
        <v>9530.5629270870868</v>
      </c>
      <c r="R126" s="39">
        <f>SUMIF('Inq6 adjusted class'!$B:$B,'Inq6 adjusted group'!$A126,'Inq6 adjusted class'!U:U)</f>
        <v>9795.7997973835536</v>
      </c>
      <c r="S126" s="39">
        <f>SUMIF('Inq6 adjusted class'!$B:$B,'Inq6 adjusted group'!$A126,'Inq6 adjusted class'!V:V)</f>
        <v>8308.0553653551688</v>
      </c>
    </row>
    <row r="127" spans="1:19" x14ac:dyDescent="0.35">
      <c r="A127" s="48" t="s">
        <v>346</v>
      </c>
      <c r="B127" s="39">
        <f>SUMIF('Inq6 adjusted class'!$B:$B,'Inq6 adjusted group'!$A127,'Inq6 adjusted class'!E:E)</f>
        <v>1962.4818866406458</v>
      </c>
      <c r="C127" s="39">
        <f>SUMIF('Inq6 adjusted class'!$B:$B,'Inq6 adjusted group'!$A127,'Inq6 adjusted class'!F:F)</f>
        <v>1927.6897816182604</v>
      </c>
      <c r="D127" s="39">
        <f>SUMIF('Inq6 adjusted class'!$B:$B,'Inq6 adjusted group'!$A127,'Inq6 adjusted class'!G:G)</f>
        <v>2048.0279229164485</v>
      </c>
      <c r="E127" s="39">
        <f>SUMIF('Inq6 adjusted class'!$B:$B,'Inq6 adjusted group'!$A127,'Inq6 adjusted class'!H:H)</f>
        <v>2007.2100547540219</v>
      </c>
      <c r="F127" s="39">
        <f>SUMIF('Inq6 adjusted class'!$B:$B,'Inq6 adjusted group'!$A127,'Inq6 adjusted class'!I:I)</f>
        <v>1817.4466008475938</v>
      </c>
      <c r="G127" s="39">
        <f>SUMIF('Inq6 adjusted class'!$B:$B,'Inq6 adjusted group'!$A127,'Inq6 adjusted class'!J:J)</f>
        <v>1638.72500924521</v>
      </c>
      <c r="H127" s="39">
        <f>SUMIF('Inq6 adjusted class'!$B:$B,'Inq6 adjusted group'!$A127,'Inq6 adjusted class'!K:K)</f>
        <v>1650.790819717585</v>
      </c>
      <c r="I127" s="39">
        <f>SUMIF('Inq6 adjusted class'!$B:$B,'Inq6 adjusted group'!$A127,'Inq6 adjusted class'!L:L)</f>
        <v>1718.8251346128161</v>
      </c>
      <c r="J127" s="39">
        <f>SUMIF('Inq6 adjusted class'!$B:$B,'Inq6 adjusted group'!$A127,'Inq6 adjusted class'!M:M)</f>
        <v>1649.2204656987581</v>
      </c>
      <c r="K127" s="39">
        <f>SUMIF('Inq6 adjusted class'!$B:$B,'Inq6 adjusted group'!$A127,'Inq6 adjusted class'!N:N)</f>
        <v>1775.1644304002289</v>
      </c>
      <c r="L127" s="39">
        <f>SUMIF('Inq6 adjusted class'!$B:$B,'Inq6 adjusted group'!$A127,'Inq6 adjusted class'!O:O)</f>
        <v>1789.126922744417</v>
      </c>
      <c r="M127" s="39">
        <f>SUMIF('Inq6 adjusted class'!$B:$B,'Inq6 adjusted group'!$A127,'Inq6 adjusted class'!P:P)</f>
        <v>4198.8386106605385</v>
      </c>
      <c r="N127" s="39">
        <f>SUMIF('Inq6 adjusted class'!$B:$B,'Inq6 adjusted group'!$A127,'Inq6 adjusted class'!Q:Q)</f>
        <v>2077.641667695766</v>
      </c>
      <c r="O127" s="39">
        <f>SUMIF('Inq6 adjusted class'!$B:$B,'Inq6 adjusted group'!$A127,'Inq6 adjusted class'!R:R)</f>
        <v>3117.3095271115753</v>
      </c>
      <c r="P127" s="39">
        <f>SUMIF('Inq6 adjusted class'!$B:$B,'Inq6 adjusted group'!$A127,'Inq6 adjusted class'!S:S)</f>
        <v>1369.8931150296869</v>
      </c>
      <c r="Q127" s="39">
        <f>SUMIF('Inq6 adjusted class'!$B:$B,'Inq6 adjusted group'!$A127,'Inq6 adjusted class'!T:T)</f>
        <v>2697.0295652805967</v>
      </c>
      <c r="R127" s="39">
        <f>SUMIF('Inq6 adjusted class'!$B:$B,'Inq6 adjusted group'!$A127,'Inq6 adjusted class'!U:U)</f>
        <v>2311.3556375743638</v>
      </c>
      <c r="S127" s="39">
        <f>SUMIF('Inq6 adjusted class'!$B:$B,'Inq6 adjusted group'!$A127,'Inq6 adjusted class'!V:V)</f>
        <v>1588.0859384920705</v>
      </c>
    </row>
    <row r="128" spans="1:19" x14ac:dyDescent="0.35">
      <c r="A128" s="48" t="s">
        <v>347</v>
      </c>
      <c r="B128" s="39">
        <f>SUMIF('Inq6 adjusted class'!$B:$B,'Inq6 adjusted group'!$A128,'Inq6 adjusted class'!E:E)</f>
        <v>621.4875149827659</v>
      </c>
      <c r="C128" s="39">
        <f>SUMIF('Inq6 adjusted class'!$B:$B,'Inq6 adjusted group'!$A128,'Inq6 adjusted class'!F:F)</f>
        <v>877.47363372557356</v>
      </c>
      <c r="D128" s="39">
        <f>SUMIF('Inq6 adjusted class'!$B:$B,'Inq6 adjusted group'!$A128,'Inq6 adjusted class'!G:G)</f>
        <v>666.56824321287161</v>
      </c>
      <c r="E128" s="39">
        <f>SUMIF('Inq6 adjusted class'!$B:$B,'Inq6 adjusted group'!$A128,'Inq6 adjusted class'!H:H)</f>
        <v>932.00745405949283</v>
      </c>
      <c r="F128" s="39">
        <f>SUMIF('Inq6 adjusted class'!$B:$B,'Inq6 adjusted group'!$A128,'Inq6 adjusted class'!I:I)</f>
        <v>830.40186151765431</v>
      </c>
      <c r="G128" s="39">
        <f>SUMIF('Inq6 adjusted class'!$B:$B,'Inq6 adjusted group'!$A128,'Inq6 adjusted class'!J:J)</f>
        <v>1074.9899530278879</v>
      </c>
      <c r="H128" s="39">
        <f>SUMIF('Inq6 adjusted class'!$B:$B,'Inq6 adjusted group'!$A128,'Inq6 adjusted class'!K:K)</f>
        <v>1334.8029483743285</v>
      </c>
      <c r="I128" s="39">
        <f>SUMIF('Inq6 adjusted class'!$B:$B,'Inq6 adjusted group'!$A128,'Inq6 adjusted class'!L:L)</f>
        <v>1651.7759650688149</v>
      </c>
      <c r="J128" s="39">
        <f>SUMIF('Inq6 adjusted class'!$B:$B,'Inq6 adjusted group'!$A128,'Inq6 adjusted class'!M:M)</f>
        <v>1685.1280486896003</v>
      </c>
      <c r="K128" s="39">
        <f>SUMIF('Inq6 adjusted class'!$B:$B,'Inq6 adjusted group'!$A128,'Inq6 adjusted class'!N:N)</f>
        <v>1370.6509005474036</v>
      </c>
      <c r="L128" s="39">
        <f>SUMIF('Inq6 adjusted class'!$B:$B,'Inq6 adjusted group'!$A128,'Inq6 adjusted class'!O:O)</f>
        <v>1218.6081227730633</v>
      </c>
      <c r="M128" s="39">
        <f>SUMIF('Inq6 adjusted class'!$B:$B,'Inq6 adjusted group'!$A128,'Inq6 adjusted class'!P:P)</f>
        <v>1259.9903050014057</v>
      </c>
      <c r="N128" s="39">
        <f>SUMIF('Inq6 adjusted class'!$B:$B,'Inq6 adjusted group'!$A128,'Inq6 adjusted class'!Q:Q)</f>
        <v>3177.2284121402936</v>
      </c>
      <c r="O128" s="39">
        <f>SUMIF('Inq6 adjusted class'!$B:$B,'Inq6 adjusted group'!$A128,'Inq6 adjusted class'!R:R)</f>
        <v>1574.5477986331593</v>
      </c>
      <c r="P128" s="39">
        <f>SUMIF('Inq6 adjusted class'!$B:$B,'Inq6 adjusted group'!$A128,'Inq6 adjusted class'!S:S)</f>
        <v>3510.2363366765644</v>
      </c>
      <c r="Q128" s="39">
        <f>SUMIF('Inq6 adjusted class'!$B:$B,'Inq6 adjusted group'!$A128,'Inq6 adjusted class'!T:T)</f>
        <v>1104.9651547360934</v>
      </c>
      <c r="R128" s="39">
        <f>SUMIF('Inq6 adjusted class'!$B:$B,'Inq6 adjusted group'!$A128,'Inq6 adjusted class'!U:U)</f>
        <v>2975.3139337270768</v>
      </c>
      <c r="S128" s="39">
        <f>SUMIF('Inq6 adjusted class'!$B:$B,'Inq6 adjusted group'!$A128,'Inq6 adjusted class'!V:V)</f>
        <v>1214.7369584230669</v>
      </c>
    </row>
    <row r="129" spans="1:19" x14ac:dyDescent="0.35">
      <c r="A129" s="48" t="s">
        <v>348</v>
      </c>
      <c r="B129" s="39">
        <f>SUMIF('Inq6 adjusted class'!$B:$B,'Inq6 adjusted group'!$A129,'Inq6 adjusted class'!E:E)</f>
        <v>181.33992784102077</v>
      </c>
      <c r="C129" s="39">
        <f>SUMIF('Inq6 adjusted class'!$B:$B,'Inq6 adjusted group'!$A129,'Inq6 adjusted class'!F:F)</f>
        <v>179.42517676505213</v>
      </c>
      <c r="D129" s="39">
        <f>SUMIF('Inq6 adjusted class'!$B:$B,'Inq6 adjusted group'!$A129,'Inq6 adjusted class'!G:G)</f>
        <v>187.57385875379919</v>
      </c>
      <c r="E129" s="39">
        <f>SUMIF('Inq6 adjusted class'!$B:$B,'Inq6 adjusted group'!$A129,'Inq6 adjusted class'!H:H)</f>
        <v>184.93664954255388</v>
      </c>
      <c r="F129" s="39">
        <f>SUMIF('Inq6 adjusted class'!$B:$B,'Inq6 adjusted group'!$A129,'Inq6 adjusted class'!I:I)</f>
        <v>168.1510763285487</v>
      </c>
      <c r="G129" s="39">
        <f>SUMIF('Inq6 adjusted class'!$B:$B,'Inq6 adjusted group'!$A129,'Inq6 adjusted class'!J:J)</f>
        <v>159.1147421032725</v>
      </c>
      <c r="H129" s="39">
        <f>SUMIF('Inq6 adjusted class'!$B:$B,'Inq6 adjusted group'!$A129,'Inq6 adjusted class'!K:K)</f>
        <v>175.5745440013701</v>
      </c>
      <c r="I129" s="39">
        <f>SUMIF('Inq6 adjusted class'!$B:$B,'Inq6 adjusted group'!$A129,'Inq6 adjusted class'!L:L)</f>
        <v>145.29114715683176</v>
      </c>
      <c r="J129" s="39">
        <f>SUMIF('Inq6 adjusted class'!$B:$B,'Inq6 adjusted group'!$A129,'Inq6 adjusted class'!M:M)</f>
        <v>175.93599836625046</v>
      </c>
      <c r="K129" s="39">
        <f>SUMIF('Inq6 adjusted class'!$B:$B,'Inq6 adjusted group'!$A129,'Inq6 adjusted class'!N:N)</f>
        <v>31.651498940165848</v>
      </c>
      <c r="L129" s="39">
        <f>SUMIF('Inq6 adjusted class'!$B:$B,'Inq6 adjusted group'!$A129,'Inq6 adjusted class'!O:O)</f>
        <v>327.84708453520676</v>
      </c>
      <c r="M129" s="39">
        <f>SUMIF('Inq6 adjusted class'!$B:$B,'Inq6 adjusted group'!$A129,'Inq6 adjusted class'!P:P)</f>
        <v>697.94484872124247</v>
      </c>
      <c r="N129" s="39">
        <f>SUMIF('Inq6 adjusted class'!$B:$B,'Inq6 adjusted group'!$A129,'Inq6 adjusted class'!Q:Q)</f>
        <v>187.53392851788431</v>
      </c>
      <c r="O129" s="39">
        <f>SUMIF('Inq6 adjusted class'!$B:$B,'Inq6 adjusted group'!$A129,'Inq6 adjusted class'!R:R)</f>
        <v>1545.2854946562179</v>
      </c>
      <c r="P129" s="39">
        <f>SUMIF('Inq6 adjusted class'!$B:$B,'Inq6 adjusted group'!$A129,'Inq6 adjusted class'!S:S)</f>
        <v>1238.2839438296103</v>
      </c>
      <c r="Q129" s="39">
        <f>SUMIF('Inq6 adjusted class'!$B:$B,'Inq6 adjusted group'!$A129,'Inq6 adjusted class'!T:T)</f>
        <v>209.42800949053773</v>
      </c>
      <c r="R129" s="39">
        <f>SUMIF('Inq6 adjusted class'!$B:$B,'Inq6 adjusted group'!$A129,'Inq6 adjusted class'!U:U)</f>
        <v>193.05469974260771</v>
      </c>
      <c r="S129" s="39">
        <f>SUMIF('Inq6 adjusted class'!$B:$B,'Inq6 adjusted group'!$A129,'Inq6 adjusted class'!V:V)</f>
        <v>277.40263726110908</v>
      </c>
    </row>
    <row r="130" spans="1:19" x14ac:dyDescent="0.35">
      <c r="A130" s="48" t="s">
        <v>349</v>
      </c>
      <c r="B130" s="39">
        <f>SUMIF('Inq6 adjusted class'!$B:$B,'Inq6 adjusted group'!$A130,'Inq6 adjusted class'!E:E)</f>
        <v>25172.504621314238</v>
      </c>
      <c r="C130" s="39">
        <f>SUMIF('Inq6 adjusted class'!$B:$B,'Inq6 adjusted group'!$A130,'Inq6 adjusted class'!F:F)</f>
        <v>23371.321845233892</v>
      </c>
      <c r="D130" s="39">
        <f>SUMIF('Inq6 adjusted class'!$B:$B,'Inq6 adjusted group'!$A130,'Inq6 adjusted class'!G:G)</f>
        <v>27263.781298798283</v>
      </c>
      <c r="E130" s="39">
        <f>SUMIF('Inq6 adjusted class'!$B:$B,'Inq6 adjusted group'!$A130,'Inq6 adjusted class'!H:H)</f>
        <v>25346.91425104337</v>
      </c>
      <c r="F130" s="39">
        <f>SUMIF('Inq6 adjusted class'!$B:$B,'Inq6 adjusted group'!$A130,'Inq6 adjusted class'!I:I)</f>
        <v>21672.646898299623</v>
      </c>
      <c r="G130" s="39">
        <f>SUMIF('Inq6 adjusted class'!$B:$B,'Inq6 adjusted group'!$A130,'Inq6 adjusted class'!J:J)</f>
        <v>22459.477754203701</v>
      </c>
      <c r="H130" s="39">
        <f>SUMIF('Inq6 adjusted class'!$B:$B,'Inq6 adjusted group'!$A130,'Inq6 adjusted class'!K:K)</f>
        <v>22933.277577175879</v>
      </c>
      <c r="I130" s="39">
        <f>SUMIF('Inq6 adjusted class'!$B:$B,'Inq6 adjusted group'!$A130,'Inq6 adjusted class'!L:L)</f>
        <v>24605.78520166958</v>
      </c>
      <c r="J130" s="39">
        <f>SUMIF('Inq6 adjusted class'!$B:$B,'Inq6 adjusted group'!$A130,'Inq6 adjusted class'!M:M)</f>
        <v>23263.426217055967</v>
      </c>
      <c r="K130" s="39">
        <f>SUMIF('Inq6 adjusted class'!$B:$B,'Inq6 adjusted group'!$A130,'Inq6 adjusted class'!N:N)</f>
        <v>22337.33755931789</v>
      </c>
      <c r="L130" s="39">
        <f>SUMIF('Inq6 adjusted class'!$B:$B,'Inq6 adjusted group'!$A130,'Inq6 adjusted class'!O:O)</f>
        <v>25855.604204088391</v>
      </c>
      <c r="M130" s="39">
        <f>SUMIF('Inq6 adjusted class'!$B:$B,'Inq6 adjusted group'!$A130,'Inq6 adjusted class'!P:P)</f>
        <v>19650.756168186512</v>
      </c>
      <c r="N130" s="39">
        <f>SUMIF('Inq6 adjusted class'!$B:$B,'Inq6 adjusted group'!$A130,'Inq6 adjusted class'!Q:Q)</f>
        <v>17101.440091700202</v>
      </c>
      <c r="O130" s="39">
        <f>SUMIF('Inq6 adjusted class'!$B:$B,'Inq6 adjusted group'!$A130,'Inq6 adjusted class'!R:R)</f>
        <v>19520.955630399258</v>
      </c>
      <c r="P130" s="39">
        <f>SUMIF('Inq6 adjusted class'!$B:$B,'Inq6 adjusted group'!$A130,'Inq6 adjusted class'!S:S)</f>
        <v>19164.203296156549</v>
      </c>
      <c r="Q130" s="39">
        <f>SUMIF('Inq6 adjusted class'!$B:$B,'Inq6 adjusted group'!$A130,'Inq6 adjusted class'!T:T)</f>
        <v>16633.56361436396</v>
      </c>
      <c r="R130" s="39">
        <f>SUMIF('Inq6 adjusted class'!$B:$B,'Inq6 adjusted group'!$A130,'Inq6 adjusted class'!U:U)</f>
        <v>21583.611970304584</v>
      </c>
      <c r="S130" s="39">
        <f>SUMIF('Inq6 adjusted class'!$B:$B,'Inq6 adjusted group'!$A130,'Inq6 adjusted class'!V:V)</f>
        <v>21463.41363898887</v>
      </c>
    </row>
    <row r="131" spans="1:19" x14ac:dyDescent="0.35">
      <c r="A131" s="48" t="s">
        <v>350</v>
      </c>
      <c r="B131" s="39">
        <f>SUMIF('Inq6 adjusted class'!$B:$B,'Inq6 adjusted group'!$A131,'Inq6 adjusted class'!E:E)</f>
        <v>38147.48559064162</v>
      </c>
      <c r="C131" s="39">
        <f>SUMIF('Inq6 adjusted class'!$B:$B,'Inq6 adjusted group'!$A131,'Inq6 adjusted class'!F:F)</f>
        <v>34838.008628176496</v>
      </c>
      <c r="D131" s="39">
        <f>SUMIF('Inq6 adjusted class'!$B:$B,'Inq6 adjusted group'!$A131,'Inq6 adjusted class'!G:G)</f>
        <v>34933.935143468458</v>
      </c>
      <c r="E131" s="39">
        <f>SUMIF('Inq6 adjusted class'!$B:$B,'Inq6 adjusted group'!$A131,'Inq6 adjusted class'!H:H)</f>
        <v>37118.147064397563</v>
      </c>
      <c r="F131" s="39">
        <f>SUMIF('Inq6 adjusted class'!$B:$B,'Inq6 adjusted group'!$A131,'Inq6 adjusted class'!I:I)</f>
        <v>31507.502955575554</v>
      </c>
      <c r="G131" s="39">
        <f>SUMIF('Inq6 adjusted class'!$B:$B,'Inq6 adjusted group'!$A131,'Inq6 adjusted class'!J:J)</f>
        <v>31751.170381661155</v>
      </c>
      <c r="H131" s="39">
        <f>SUMIF('Inq6 adjusted class'!$B:$B,'Inq6 adjusted group'!$A131,'Inq6 adjusted class'!K:K)</f>
        <v>30472.65355631927</v>
      </c>
      <c r="I131" s="39">
        <f>SUMIF('Inq6 adjusted class'!$B:$B,'Inq6 adjusted group'!$A131,'Inq6 adjusted class'!L:L)</f>
        <v>29353.983955378277</v>
      </c>
      <c r="J131" s="39">
        <f>SUMIF('Inq6 adjusted class'!$B:$B,'Inq6 adjusted group'!$A131,'Inq6 adjusted class'!M:M)</f>
        <v>30832.425596054378</v>
      </c>
      <c r="K131" s="39">
        <f>SUMIF('Inq6 adjusted class'!$B:$B,'Inq6 adjusted group'!$A131,'Inq6 adjusted class'!N:N)</f>
        <v>27923.604060583468</v>
      </c>
      <c r="L131" s="39">
        <f>SUMIF('Inq6 adjusted class'!$B:$B,'Inq6 adjusted group'!$A131,'Inq6 adjusted class'!O:O)</f>
        <v>30144.524994885502</v>
      </c>
      <c r="M131" s="39">
        <f>SUMIF('Inq6 adjusted class'!$B:$B,'Inq6 adjusted group'!$A131,'Inq6 adjusted class'!P:P)</f>
        <v>33599.432529331869</v>
      </c>
      <c r="N131" s="39">
        <f>SUMIF('Inq6 adjusted class'!$B:$B,'Inq6 adjusted group'!$A131,'Inq6 adjusted class'!Q:Q)</f>
        <v>34903.490285987151</v>
      </c>
      <c r="O131" s="39">
        <f>SUMIF('Inq6 adjusted class'!$B:$B,'Inq6 adjusted group'!$A131,'Inq6 adjusted class'!R:R)</f>
        <v>30459.792994882289</v>
      </c>
      <c r="P131" s="39">
        <f>SUMIF('Inq6 adjusted class'!$B:$B,'Inq6 adjusted group'!$A131,'Inq6 adjusted class'!S:S)</f>
        <v>30639.793780143955</v>
      </c>
      <c r="Q131" s="39">
        <f>SUMIF('Inq6 adjusted class'!$B:$B,'Inq6 adjusted group'!$A131,'Inq6 adjusted class'!T:T)</f>
        <v>33822.905551421813</v>
      </c>
      <c r="R131" s="39">
        <f>SUMIF('Inq6 adjusted class'!$B:$B,'Inq6 adjusted group'!$A131,'Inq6 adjusted class'!U:U)</f>
        <v>42134.234240270569</v>
      </c>
      <c r="S131" s="39">
        <f>SUMIF('Inq6 adjusted class'!$B:$B,'Inq6 adjusted group'!$A131,'Inq6 adjusted class'!V:V)</f>
        <v>36639.257519077153</v>
      </c>
    </row>
    <row r="132" spans="1:19" x14ac:dyDescent="0.35">
      <c r="A132" s="48" t="s">
        <v>351</v>
      </c>
      <c r="B132" s="39">
        <f>SUMIF('Inq6 adjusted class'!$B:$B,'Inq6 adjusted group'!$A132,'Inq6 adjusted class'!E:E)</f>
        <v>2975.5254970282253</v>
      </c>
      <c r="C132" s="39">
        <f>SUMIF('Inq6 adjusted class'!$B:$B,'Inq6 adjusted group'!$A132,'Inq6 adjusted class'!F:F)</f>
        <v>3496.2344992770541</v>
      </c>
      <c r="D132" s="39">
        <f>SUMIF('Inq6 adjusted class'!$B:$B,'Inq6 adjusted group'!$A132,'Inq6 adjusted class'!G:G)</f>
        <v>6976.9767732288556</v>
      </c>
      <c r="E132" s="39">
        <f>SUMIF('Inq6 adjusted class'!$B:$B,'Inq6 adjusted group'!$A132,'Inq6 adjusted class'!H:H)</f>
        <v>4581.1382810287787</v>
      </c>
      <c r="F132" s="39">
        <f>SUMIF('Inq6 adjusted class'!$B:$B,'Inq6 adjusted group'!$A132,'Inq6 adjusted class'!I:I)</f>
        <v>9715.056031886792</v>
      </c>
      <c r="G132" s="39">
        <f>SUMIF('Inq6 adjusted class'!$B:$B,'Inq6 adjusted group'!$A132,'Inq6 adjusted class'!J:J)</f>
        <v>6303.9664759835696</v>
      </c>
      <c r="H132" s="39">
        <f>SUMIF('Inq6 adjusted class'!$B:$B,'Inq6 adjusted group'!$A132,'Inq6 adjusted class'!K:K)</f>
        <v>3959.747859111535</v>
      </c>
      <c r="I132" s="39">
        <f>SUMIF('Inq6 adjusted class'!$B:$B,'Inq6 adjusted group'!$A132,'Inq6 adjusted class'!L:L)</f>
        <v>3245.0100786266262</v>
      </c>
      <c r="J132" s="39">
        <f>SUMIF('Inq6 adjusted class'!$B:$B,'Inq6 adjusted group'!$A132,'Inq6 adjusted class'!M:M)</f>
        <v>3607.3290509606409</v>
      </c>
      <c r="K132" s="39">
        <f>SUMIF('Inq6 adjusted class'!$B:$B,'Inq6 adjusted group'!$A132,'Inq6 adjusted class'!N:N)</f>
        <v>3374.8456990510117</v>
      </c>
      <c r="L132" s="39">
        <f>SUMIF('Inq6 adjusted class'!$B:$B,'Inq6 adjusted group'!$A132,'Inq6 adjusted class'!O:O)</f>
        <v>4802.7212556620825</v>
      </c>
      <c r="M132" s="39">
        <f>SUMIF('Inq6 adjusted class'!$B:$B,'Inq6 adjusted group'!$A132,'Inq6 adjusted class'!P:P)</f>
        <v>4490.982435348109</v>
      </c>
      <c r="N132" s="39">
        <f>SUMIF('Inq6 adjusted class'!$B:$B,'Inq6 adjusted group'!$A132,'Inq6 adjusted class'!Q:Q)</f>
        <v>4615.8817733327396</v>
      </c>
      <c r="O132" s="39">
        <f>SUMIF('Inq6 adjusted class'!$B:$B,'Inq6 adjusted group'!$A132,'Inq6 adjusted class'!R:R)</f>
        <v>5413.9092208322254</v>
      </c>
      <c r="P132" s="39">
        <f>SUMIF('Inq6 adjusted class'!$B:$B,'Inq6 adjusted group'!$A132,'Inq6 adjusted class'!S:S)</f>
        <v>5076.3678180874795</v>
      </c>
      <c r="Q132" s="39">
        <f>SUMIF('Inq6 adjusted class'!$B:$B,'Inq6 adjusted group'!$A132,'Inq6 adjusted class'!T:T)</f>
        <v>8737.5191403465524</v>
      </c>
      <c r="R132" s="39">
        <f>SUMIF('Inq6 adjusted class'!$B:$B,'Inq6 adjusted group'!$A132,'Inq6 adjusted class'!U:U)</f>
        <v>5439.3034610914219</v>
      </c>
      <c r="S132" s="39">
        <f>SUMIF('Inq6 adjusted class'!$B:$B,'Inq6 adjusted group'!$A132,'Inq6 adjusted class'!V:V)</f>
        <v>5455.9593720581224</v>
      </c>
    </row>
    <row r="133" spans="1:19" x14ac:dyDescent="0.35">
      <c r="A133" s="48" t="s">
        <v>352</v>
      </c>
      <c r="B133" s="39">
        <f>SUMIF('Inq6 adjusted class'!$B:$B,'Inq6 adjusted group'!$A133,'Inq6 adjusted class'!E:E)</f>
        <v>110.0090752527006</v>
      </c>
      <c r="C133" s="39">
        <f>SUMIF('Inq6 adjusted class'!$B:$B,'Inq6 adjusted group'!$A133,'Inq6 adjusted class'!F:F)</f>
        <v>101.16040480656005</v>
      </c>
      <c r="D133" s="39">
        <f>SUMIF('Inq6 adjusted class'!$B:$B,'Inq6 adjusted group'!$A133,'Inq6 adjusted class'!G:G)</f>
        <v>101.86697601847835</v>
      </c>
      <c r="E133" s="39">
        <f>SUMIF('Inq6 adjusted class'!$B:$B,'Inq6 adjusted group'!$A133,'Inq6 adjusted class'!H:H)</f>
        <v>111.02317351097739</v>
      </c>
      <c r="F133" s="39">
        <f>SUMIF('Inq6 adjusted class'!$B:$B,'Inq6 adjusted group'!$A133,'Inq6 adjusted class'!I:I)</f>
        <v>94.787432913822116</v>
      </c>
      <c r="G133" s="39">
        <f>SUMIF('Inq6 adjusted class'!$B:$B,'Inq6 adjusted group'!$A133,'Inq6 adjusted class'!J:J)</f>
        <v>97.591279141432835</v>
      </c>
      <c r="H133" s="39">
        <f>SUMIF('Inq6 adjusted class'!$B:$B,'Inq6 adjusted group'!$A133,'Inq6 adjusted class'!K:K)</f>
        <v>86.827084687394319</v>
      </c>
      <c r="I133" s="39">
        <f>SUMIF('Inq6 adjusted class'!$B:$B,'Inq6 adjusted group'!$A133,'Inq6 adjusted class'!L:L)</f>
        <v>83.774685226670357</v>
      </c>
      <c r="J133" s="39">
        <f>SUMIF('Inq6 adjusted class'!$B:$B,'Inq6 adjusted group'!$A133,'Inq6 adjusted class'!M:M)</f>
        <v>87.8182420812537</v>
      </c>
      <c r="K133" s="39">
        <f>SUMIF('Inq6 adjusted class'!$B:$B,'Inq6 adjusted group'!$A133,'Inq6 adjusted class'!N:N)</f>
        <v>81.351892556763659</v>
      </c>
      <c r="L133" s="39">
        <f>SUMIF('Inq6 adjusted class'!$B:$B,'Inq6 adjusted group'!$A133,'Inq6 adjusted class'!O:O)</f>
        <v>83.962623668581713</v>
      </c>
      <c r="M133" s="39">
        <f>SUMIF('Inq6 adjusted class'!$B:$B,'Inq6 adjusted group'!$A133,'Inq6 adjusted class'!P:P)</f>
        <v>57.555076942295337</v>
      </c>
      <c r="N133" s="39">
        <f>SUMIF('Inq6 adjusted class'!$B:$B,'Inq6 adjusted group'!$A133,'Inq6 adjusted class'!Q:Q)</f>
        <v>218.99313714753163</v>
      </c>
      <c r="O133" s="39">
        <f>SUMIF('Inq6 adjusted class'!$B:$B,'Inq6 adjusted group'!$A133,'Inq6 adjusted class'!R:R)</f>
        <v>790.7841913970542</v>
      </c>
      <c r="P133" s="39">
        <f>SUMIF('Inq6 adjusted class'!$B:$B,'Inq6 adjusted group'!$A133,'Inq6 adjusted class'!S:S)</f>
        <v>643.54871708774851</v>
      </c>
      <c r="Q133" s="39">
        <f>SUMIF('Inq6 adjusted class'!$B:$B,'Inq6 adjusted group'!$A133,'Inq6 adjusted class'!T:T)</f>
        <v>461.05060837768713</v>
      </c>
      <c r="R133" s="39">
        <f>SUMIF('Inq6 adjusted class'!$B:$B,'Inq6 adjusted group'!$A133,'Inq6 adjusted class'!U:U)</f>
        <v>731.19237879215825</v>
      </c>
      <c r="S133" s="39">
        <f>SUMIF('Inq6 adjusted class'!$B:$B,'Inq6 adjusted group'!$A133,'Inq6 adjusted class'!V:V)</f>
        <v>1205.8180525563253</v>
      </c>
    </row>
    <row r="134" spans="1:19" x14ac:dyDescent="0.35">
      <c r="A134" s="48" t="s">
        <v>353</v>
      </c>
      <c r="B134" s="39">
        <f>SUMIF('Inq6 adjusted class'!$B:$B,'Inq6 adjusted group'!$A134,'Inq6 adjusted class'!E:E)</f>
        <v>30426.986407603941</v>
      </c>
      <c r="C134" s="39">
        <f>SUMIF('Inq6 adjusted class'!$B:$B,'Inq6 adjusted group'!$A134,'Inq6 adjusted class'!F:F)</f>
        <v>27887.911523210358</v>
      </c>
      <c r="D134" s="39">
        <f>SUMIF('Inq6 adjusted class'!$B:$B,'Inq6 adjusted group'!$A134,'Inq6 adjusted class'!G:G)</f>
        <v>28233.161943852363</v>
      </c>
      <c r="E134" s="39">
        <f>SUMIF('Inq6 adjusted class'!$B:$B,'Inq6 adjusted group'!$A134,'Inq6 adjusted class'!H:H)</f>
        <v>30002.249499363024</v>
      </c>
      <c r="F134" s="39">
        <f>SUMIF('Inq6 adjusted class'!$B:$B,'Inq6 adjusted group'!$A134,'Inq6 adjusted class'!I:I)</f>
        <v>25881.939706270357</v>
      </c>
      <c r="G134" s="39">
        <f>SUMIF('Inq6 adjusted class'!$B:$B,'Inq6 adjusted group'!$A134,'Inq6 adjusted class'!J:J)</f>
        <v>25991.661252090569</v>
      </c>
      <c r="H134" s="39">
        <f>SUMIF('Inq6 adjusted class'!$B:$B,'Inq6 adjusted group'!$A134,'Inq6 adjusted class'!K:K)</f>
        <v>24325.358443229037</v>
      </c>
      <c r="I134" s="39">
        <f>SUMIF('Inq6 adjusted class'!$B:$B,'Inq6 adjusted group'!$A134,'Inq6 adjusted class'!L:L)</f>
        <v>23401.784831014349</v>
      </c>
      <c r="J134" s="39">
        <f>SUMIF('Inq6 adjusted class'!$B:$B,'Inq6 adjusted group'!$A134,'Inq6 adjusted class'!M:M)</f>
        <v>24581.043432157981</v>
      </c>
      <c r="K134" s="39">
        <f>SUMIF('Inq6 adjusted class'!$B:$B,'Inq6 adjusted group'!$A134,'Inq6 adjusted class'!N:N)</f>
        <v>27037.98552079502</v>
      </c>
      <c r="L134" s="39">
        <f>SUMIF('Inq6 adjusted class'!$B:$B,'Inq6 adjusted group'!$A134,'Inq6 adjusted class'!O:O)</f>
        <v>19776.09153756468</v>
      </c>
      <c r="M134" s="39">
        <f>SUMIF('Inq6 adjusted class'!$B:$B,'Inq6 adjusted group'!$A134,'Inq6 adjusted class'!P:P)</f>
        <v>14214.722077352908</v>
      </c>
      <c r="N134" s="39">
        <f>SUMIF('Inq6 adjusted class'!$B:$B,'Inq6 adjusted group'!$A134,'Inq6 adjusted class'!Q:Q)</f>
        <v>11731.865696226811</v>
      </c>
      <c r="O134" s="39">
        <f>SUMIF('Inq6 adjusted class'!$B:$B,'Inq6 adjusted group'!$A134,'Inq6 adjusted class'!R:R)</f>
        <v>12440.161961458896</v>
      </c>
      <c r="P134" s="39">
        <f>SUMIF('Inq6 adjusted class'!$B:$B,'Inq6 adjusted group'!$A134,'Inq6 adjusted class'!S:S)</f>
        <v>14400.257419472293</v>
      </c>
      <c r="Q134" s="39">
        <f>SUMIF('Inq6 adjusted class'!$B:$B,'Inq6 adjusted group'!$A134,'Inq6 adjusted class'!T:T)</f>
        <v>9626.4538065277229</v>
      </c>
      <c r="R134" s="39">
        <f>SUMIF('Inq6 adjusted class'!$B:$B,'Inq6 adjusted group'!$A134,'Inq6 adjusted class'!U:U)</f>
        <v>15131.493690176809</v>
      </c>
      <c r="S134" s="39">
        <f>SUMIF('Inq6 adjusted class'!$B:$B,'Inq6 adjusted group'!$A134,'Inq6 adjusted class'!V:V)</f>
        <v>19536.545385024983</v>
      </c>
    </row>
    <row r="135" spans="1:19" x14ac:dyDescent="0.35">
      <c r="A135" s="48" t="s">
        <v>354</v>
      </c>
      <c r="B135" s="39">
        <f>SUMIF('Inq6 adjusted class'!$B:$B,'Inq6 adjusted group'!$A135,'Inq6 adjusted class'!E:E)</f>
        <v>2093.4398035008271</v>
      </c>
      <c r="C135" s="39">
        <f>SUMIF('Inq6 adjusted class'!$B:$B,'Inq6 adjusted group'!$A135,'Inq6 adjusted class'!F:F)</f>
        <v>2111.4094646430699</v>
      </c>
      <c r="D135" s="39">
        <f>SUMIF('Inq6 adjusted class'!$B:$B,'Inq6 adjusted group'!$A135,'Inq6 adjusted class'!G:G)</f>
        <v>2149.4190235133242</v>
      </c>
      <c r="E135" s="39">
        <f>SUMIF('Inq6 adjusted class'!$B:$B,'Inq6 adjusted group'!$A135,'Inq6 adjusted class'!H:H)</f>
        <v>3022.1665640131873</v>
      </c>
      <c r="F135" s="39">
        <f>SUMIF('Inq6 adjusted class'!$B:$B,'Inq6 adjusted group'!$A135,'Inq6 adjusted class'!I:I)</f>
        <v>2328.8081539787941</v>
      </c>
      <c r="G135" s="39">
        <f>SUMIF('Inq6 adjusted class'!$B:$B,'Inq6 adjusted group'!$A135,'Inq6 adjusted class'!J:J)</f>
        <v>2712.680311552801</v>
      </c>
      <c r="H135" s="39">
        <f>SUMIF('Inq6 adjusted class'!$B:$B,'Inq6 adjusted group'!$A135,'Inq6 adjusted class'!K:K)</f>
        <v>2717.7171824297984</v>
      </c>
      <c r="I135" s="39">
        <f>SUMIF('Inq6 adjusted class'!$B:$B,'Inq6 adjusted group'!$A135,'Inq6 adjusted class'!L:L)</f>
        <v>2346.2934695286099</v>
      </c>
      <c r="J135" s="39">
        <f>SUMIF('Inq6 adjusted class'!$B:$B,'Inq6 adjusted group'!$A135,'Inq6 adjusted class'!M:M)</f>
        <v>2695.2233435241974</v>
      </c>
      <c r="K135" s="39">
        <f>SUMIF('Inq6 adjusted class'!$B:$B,'Inq6 adjusted group'!$A135,'Inq6 adjusted class'!N:N)</f>
        <v>2590.8440007786635</v>
      </c>
      <c r="L135" s="39">
        <f>SUMIF('Inq6 adjusted class'!$B:$B,'Inq6 adjusted group'!$A135,'Inq6 adjusted class'!O:O)</f>
        <v>1666.8925199045407</v>
      </c>
      <c r="M135" s="39">
        <f>SUMIF('Inq6 adjusted class'!$B:$B,'Inq6 adjusted group'!$A135,'Inq6 adjusted class'!P:P)</f>
        <v>1159.9678695985754</v>
      </c>
      <c r="N135" s="39">
        <f>SUMIF('Inq6 adjusted class'!$B:$B,'Inq6 adjusted group'!$A135,'Inq6 adjusted class'!Q:Q)</f>
        <v>1631.1061746086066</v>
      </c>
      <c r="O135" s="39">
        <f>SUMIF('Inq6 adjusted class'!$B:$B,'Inq6 adjusted group'!$A135,'Inq6 adjusted class'!R:R)</f>
        <v>2986.1478771159686</v>
      </c>
      <c r="P135" s="39">
        <f>SUMIF('Inq6 adjusted class'!$B:$B,'Inq6 adjusted group'!$A135,'Inq6 adjusted class'!S:S)</f>
        <v>1316.9805832671318</v>
      </c>
      <c r="Q135" s="39">
        <f>SUMIF('Inq6 adjusted class'!$B:$B,'Inq6 adjusted group'!$A135,'Inq6 adjusted class'!T:T)</f>
        <v>962.49034602117786</v>
      </c>
      <c r="R135" s="39">
        <f>SUMIF('Inq6 adjusted class'!$B:$B,'Inq6 adjusted group'!$A135,'Inq6 adjusted class'!U:U)</f>
        <v>1681.5603364631031</v>
      </c>
      <c r="S135" s="39">
        <f>SUMIF('Inq6 adjusted class'!$B:$B,'Inq6 adjusted group'!$A135,'Inq6 adjusted class'!V:V)</f>
        <v>2364.2169136615621</v>
      </c>
    </row>
    <row r="136" spans="1:19" x14ac:dyDescent="0.35">
      <c r="A136" s="48" t="s">
        <v>355</v>
      </c>
      <c r="B136" s="39">
        <f>SUMIF('Inq6 adjusted class'!$B:$B,'Inq6 adjusted group'!$A136,'Inq6 adjusted class'!E:E)</f>
        <v>30017.00693114617</v>
      </c>
      <c r="C136" s="39">
        <f>SUMIF('Inq6 adjusted class'!$B:$B,'Inq6 adjusted group'!$A136,'Inq6 adjusted class'!F:F)</f>
        <v>27767.26080587033</v>
      </c>
      <c r="D136" s="39">
        <f>SUMIF('Inq6 adjusted class'!$B:$B,'Inq6 adjusted group'!$A136,'Inq6 adjusted class'!G:G)</f>
        <v>31781.557089906062</v>
      </c>
      <c r="E136" s="39">
        <f>SUMIF('Inq6 adjusted class'!$B:$B,'Inq6 adjusted group'!$A136,'Inq6 adjusted class'!H:H)</f>
        <v>34448.943116955896</v>
      </c>
      <c r="F136" s="39">
        <f>SUMIF('Inq6 adjusted class'!$B:$B,'Inq6 adjusted group'!$A136,'Inq6 adjusted class'!I:I)</f>
        <v>31576.076994017225</v>
      </c>
      <c r="G136" s="39">
        <f>SUMIF('Inq6 adjusted class'!$B:$B,'Inq6 adjusted group'!$A136,'Inq6 adjusted class'!J:J)</f>
        <v>33050.996712020424</v>
      </c>
      <c r="H136" s="39">
        <f>SUMIF('Inq6 adjusted class'!$B:$B,'Inq6 adjusted group'!$A136,'Inq6 adjusted class'!K:K)</f>
        <v>35133.944764138483</v>
      </c>
      <c r="I136" s="39">
        <f>SUMIF('Inq6 adjusted class'!$B:$B,'Inq6 adjusted group'!$A136,'Inq6 adjusted class'!L:L)</f>
        <v>35058.792258138477</v>
      </c>
      <c r="J136" s="39">
        <f>SUMIF('Inq6 adjusted class'!$B:$B,'Inq6 adjusted group'!$A136,'Inq6 adjusted class'!M:M)</f>
        <v>38196.451942813052</v>
      </c>
      <c r="K136" s="39">
        <f>SUMIF('Inq6 adjusted class'!$B:$B,'Inq6 adjusted group'!$A136,'Inq6 adjusted class'!N:N)</f>
        <v>38854.002660045866</v>
      </c>
      <c r="L136" s="39">
        <f>SUMIF('Inq6 adjusted class'!$B:$B,'Inq6 adjusted group'!$A136,'Inq6 adjusted class'!O:O)</f>
        <v>39516.529288490368</v>
      </c>
      <c r="M136" s="39">
        <f>SUMIF('Inq6 adjusted class'!$B:$B,'Inq6 adjusted group'!$A136,'Inq6 adjusted class'!P:P)</f>
        <v>39963.990479270091</v>
      </c>
      <c r="N136" s="39">
        <f>SUMIF('Inq6 adjusted class'!$B:$B,'Inq6 adjusted group'!$A136,'Inq6 adjusted class'!Q:Q)</f>
        <v>38514.14063304344</v>
      </c>
      <c r="O136" s="39">
        <f>SUMIF('Inq6 adjusted class'!$B:$B,'Inq6 adjusted group'!$A136,'Inq6 adjusted class'!R:R)</f>
        <v>36988.800377621606</v>
      </c>
      <c r="P136" s="39">
        <f>SUMIF('Inq6 adjusted class'!$B:$B,'Inq6 adjusted group'!$A136,'Inq6 adjusted class'!S:S)</f>
        <v>36178.516884912053</v>
      </c>
      <c r="Q136" s="39">
        <f>SUMIF('Inq6 adjusted class'!$B:$B,'Inq6 adjusted group'!$A136,'Inq6 adjusted class'!T:T)</f>
        <v>46191.983832831174</v>
      </c>
      <c r="R136" s="39">
        <f>SUMIF('Inq6 adjusted class'!$B:$B,'Inq6 adjusted group'!$A136,'Inq6 adjusted class'!U:U)</f>
        <v>33775.366622828878</v>
      </c>
      <c r="S136" s="39">
        <f>SUMIF('Inq6 adjusted class'!$B:$B,'Inq6 adjusted group'!$A136,'Inq6 adjusted class'!V:V)</f>
        <v>33129.597646014867</v>
      </c>
    </row>
    <row r="137" spans="1:19" x14ac:dyDescent="0.35">
      <c r="A137" s="48" t="s">
        <v>356</v>
      </c>
      <c r="B137" s="39">
        <f>SUMIF('Inq6 adjusted class'!$B:$B,'Inq6 adjusted group'!$A137,'Inq6 adjusted class'!E:E)</f>
        <v>18204.055344314118</v>
      </c>
      <c r="C137" s="39">
        <f>SUMIF('Inq6 adjusted class'!$B:$B,'Inq6 adjusted group'!$A137,'Inq6 adjusted class'!F:F)</f>
        <v>18277.15050582679</v>
      </c>
      <c r="D137" s="39">
        <f>SUMIF('Inq6 adjusted class'!$B:$B,'Inq6 adjusted group'!$A137,'Inq6 adjusted class'!G:G)</f>
        <v>23813.188159711488</v>
      </c>
      <c r="E137" s="39">
        <f>SUMIF('Inq6 adjusted class'!$B:$B,'Inq6 adjusted group'!$A137,'Inq6 adjusted class'!H:H)</f>
        <v>22142.229241753965</v>
      </c>
      <c r="F137" s="39">
        <f>SUMIF('Inq6 adjusted class'!$B:$B,'Inq6 adjusted group'!$A137,'Inq6 adjusted class'!I:I)</f>
        <v>19818.047992950738</v>
      </c>
      <c r="G137" s="39">
        <f>SUMIF('Inq6 adjusted class'!$B:$B,'Inq6 adjusted group'!$A137,'Inq6 adjusted class'!J:J)</f>
        <v>21770.582059288605</v>
      </c>
      <c r="H137" s="39">
        <f>SUMIF('Inq6 adjusted class'!$B:$B,'Inq6 adjusted group'!$A137,'Inq6 adjusted class'!K:K)</f>
        <v>21409.217264619474</v>
      </c>
      <c r="I137" s="39">
        <f>SUMIF('Inq6 adjusted class'!$B:$B,'Inq6 adjusted group'!$A137,'Inq6 adjusted class'!L:L)</f>
        <v>20966.348082332392</v>
      </c>
      <c r="J137" s="39">
        <f>SUMIF('Inq6 adjusted class'!$B:$B,'Inq6 adjusted group'!$A137,'Inq6 adjusted class'!M:M)</f>
        <v>23271.083385171514</v>
      </c>
      <c r="K137" s="39">
        <f>SUMIF('Inq6 adjusted class'!$B:$B,'Inq6 adjusted group'!$A137,'Inq6 adjusted class'!N:N)</f>
        <v>24999.967018867737</v>
      </c>
      <c r="L137" s="39">
        <f>SUMIF('Inq6 adjusted class'!$B:$B,'Inq6 adjusted group'!$A137,'Inq6 adjusted class'!O:O)</f>
        <v>27262.89544292917</v>
      </c>
      <c r="M137" s="39">
        <f>SUMIF('Inq6 adjusted class'!$B:$B,'Inq6 adjusted group'!$A137,'Inq6 adjusted class'!P:P)</f>
        <v>17994.893662542963</v>
      </c>
      <c r="N137" s="39">
        <f>SUMIF('Inq6 adjusted class'!$B:$B,'Inq6 adjusted group'!$A137,'Inq6 adjusted class'!Q:Q)</f>
        <v>15757.798220673903</v>
      </c>
      <c r="O137" s="39">
        <f>SUMIF('Inq6 adjusted class'!$B:$B,'Inq6 adjusted group'!$A137,'Inq6 adjusted class'!R:R)</f>
        <v>14058.316383365935</v>
      </c>
      <c r="P137" s="39">
        <f>SUMIF('Inq6 adjusted class'!$B:$B,'Inq6 adjusted group'!$A137,'Inq6 adjusted class'!S:S)</f>
        <v>26365.688420233211</v>
      </c>
      <c r="Q137" s="39">
        <f>SUMIF('Inq6 adjusted class'!$B:$B,'Inq6 adjusted group'!$A137,'Inq6 adjusted class'!T:T)</f>
        <v>19496.846440182933</v>
      </c>
      <c r="R137" s="39">
        <f>SUMIF('Inq6 adjusted class'!$B:$B,'Inq6 adjusted group'!$A137,'Inq6 adjusted class'!U:U)</f>
        <v>19588.606642703366</v>
      </c>
      <c r="S137" s="39">
        <f>SUMIF('Inq6 adjusted class'!$B:$B,'Inq6 adjusted group'!$A137,'Inq6 adjusted class'!V:V)</f>
        <v>18375.490477808809</v>
      </c>
    </row>
    <row r="138" spans="1:19" x14ac:dyDescent="0.35">
      <c r="A138" s="48" t="s">
        <v>357</v>
      </c>
      <c r="B138" s="39">
        <f>SUMIF('Inq6 adjusted class'!$B:$B,'Inq6 adjusted group'!$A138,'Inq6 adjusted class'!E:E)</f>
        <v>13384.923862208452</v>
      </c>
      <c r="C138" s="39">
        <f>SUMIF('Inq6 adjusted class'!$B:$B,'Inq6 adjusted group'!$A138,'Inq6 adjusted class'!F:F)</f>
        <v>12377.724700059205</v>
      </c>
      <c r="D138" s="39">
        <f>SUMIF('Inq6 adjusted class'!$B:$B,'Inq6 adjusted group'!$A138,'Inq6 adjusted class'!G:G)</f>
        <v>10772.237763839088</v>
      </c>
      <c r="E138" s="39">
        <f>SUMIF('Inq6 adjusted class'!$B:$B,'Inq6 adjusted group'!$A138,'Inq6 adjusted class'!H:H)</f>
        <v>12267.602017273741</v>
      </c>
      <c r="F138" s="39">
        <f>SUMIF('Inq6 adjusted class'!$B:$B,'Inq6 adjusted group'!$A138,'Inq6 adjusted class'!I:I)</f>
        <v>11767.234792230149</v>
      </c>
      <c r="G138" s="39">
        <f>SUMIF('Inq6 adjusted class'!$B:$B,'Inq6 adjusted group'!$A138,'Inq6 adjusted class'!J:J)</f>
        <v>12338.883056495308</v>
      </c>
      <c r="H138" s="39">
        <f>SUMIF('Inq6 adjusted class'!$B:$B,'Inq6 adjusted group'!$A138,'Inq6 adjusted class'!K:K)</f>
        <v>13464.278984822024</v>
      </c>
      <c r="I138" s="39">
        <f>SUMIF('Inq6 adjusted class'!$B:$B,'Inq6 adjusted group'!$A138,'Inq6 adjusted class'!L:L)</f>
        <v>13152.241850061811</v>
      </c>
      <c r="J138" s="39">
        <f>SUMIF('Inq6 adjusted class'!$B:$B,'Inq6 adjusted group'!$A138,'Inq6 adjusted class'!M:M)</f>
        <v>13858.140474959791</v>
      </c>
      <c r="K138" s="39">
        <f>SUMIF('Inq6 adjusted class'!$B:$B,'Inq6 adjusted group'!$A138,'Inq6 adjusted class'!N:N)</f>
        <v>14029.822952591605</v>
      </c>
      <c r="L138" s="39">
        <f>SUMIF('Inq6 adjusted class'!$B:$B,'Inq6 adjusted group'!$A138,'Inq6 adjusted class'!O:O)</f>
        <v>13984.988398977875</v>
      </c>
      <c r="M138" s="39">
        <f>SUMIF('Inq6 adjusted class'!$B:$B,'Inq6 adjusted group'!$A138,'Inq6 adjusted class'!P:P)</f>
        <v>13056.46802050244</v>
      </c>
      <c r="N138" s="39">
        <f>SUMIF('Inq6 adjusted class'!$B:$B,'Inq6 adjusted group'!$A138,'Inq6 adjusted class'!Q:Q)</f>
        <v>11337.012687071505</v>
      </c>
      <c r="O138" s="39">
        <f>SUMIF('Inq6 adjusted class'!$B:$B,'Inq6 adjusted group'!$A138,'Inq6 adjusted class'!R:R)</f>
        <v>12012.172646974583</v>
      </c>
      <c r="P138" s="39">
        <f>SUMIF('Inq6 adjusted class'!$B:$B,'Inq6 adjusted group'!$A138,'Inq6 adjusted class'!S:S)</f>
        <v>18757.87487379316</v>
      </c>
      <c r="Q138" s="39">
        <f>SUMIF('Inq6 adjusted class'!$B:$B,'Inq6 adjusted group'!$A138,'Inq6 adjusted class'!T:T)</f>
        <v>12427.775812752998</v>
      </c>
      <c r="R138" s="39">
        <f>SUMIF('Inq6 adjusted class'!$B:$B,'Inq6 adjusted group'!$A138,'Inq6 adjusted class'!U:U)</f>
        <v>7838.2829049989314</v>
      </c>
      <c r="S138" s="39">
        <f>SUMIF('Inq6 adjusted class'!$B:$B,'Inq6 adjusted group'!$A138,'Inq6 adjusted class'!V:V)</f>
        <v>8625.8229526702798</v>
      </c>
    </row>
    <row r="139" spans="1:19" x14ac:dyDescent="0.35">
      <c r="A139" s="48" t="s">
        <v>358</v>
      </c>
      <c r="B139" s="39">
        <f>SUMIF('Inq6 adjusted class'!$B:$B,'Inq6 adjusted group'!$A139,'Inq6 adjusted class'!E:E)</f>
        <v>24045.608356025634</v>
      </c>
      <c r="C139" s="39">
        <f>SUMIF('Inq6 adjusted class'!$B:$B,'Inq6 adjusted group'!$A139,'Inq6 adjusted class'!F:F)</f>
        <v>24284.904240882064</v>
      </c>
      <c r="D139" s="39">
        <f>SUMIF('Inq6 adjusted class'!$B:$B,'Inq6 adjusted group'!$A139,'Inq6 adjusted class'!G:G)</f>
        <v>23450.940449067391</v>
      </c>
      <c r="E139" s="39">
        <f>SUMIF('Inq6 adjusted class'!$B:$B,'Inq6 adjusted group'!$A139,'Inq6 adjusted class'!H:H)</f>
        <v>22697.048210455752</v>
      </c>
      <c r="F139" s="39">
        <f>SUMIF('Inq6 adjusted class'!$B:$B,'Inq6 adjusted group'!$A139,'Inq6 adjusted class'!I:I)</f>
        <v>22117.345283003731</v>
      </c>
      <c r="G139" s="39">
        <f>SUMIF('Inq6 adjusted class'!$B:$B,'Inq6 adjusted group'!$A139,'Inq6 adjusted class'!J:J)</f>
        <v>22129.663306982762</v>
      </c>
      <c r="H139" s="39">
        <f>SUMIF('Inq6 adjusted class'!$B:$B,'Inq6 adjusted group'!$A139,'Inq6 adjusted class'!K:K)</f>
        <v>20329.30408323052</v>
      </c>
      <c r="I139" s="39">
        <f>SUMIF('Inq6 adjusted class'!$B:$B,'Inq6 adjusted group'!$A139,'Inq6 adjusted class'!L:L)</f>
        <v>19500.262323444316</v>
      </c>
      <c r="J139" s="39">
        <f>SUMIF('Inq6 adjusted class'!$B:$B,'Inq6 adjusted group'!$A139,'Inq6 adjusted class'!M:M)</f>
        <v>17460.337895279732</v>
      </c>
      <c r="K139" s="39">
        <f>SUMIF('Inq6 adjusted class'!$B:$B,'Inq6 adjusted group'!$A139,'Inq6 adjusted class'!N:N)</f>
        <v>16321.135182021722</v>
      </c>
      <c r="L139" s="39">
        <f>SUMIF('Inq6 adjusted class'!$B:$B,'Inq6 adjusted group'!$A139,'Inq6 adjusted class'!O:O)</f>
        <v>13379.555606506485</v>
      </c>
      <c r="M139" s="39">
        <f>SUMIF('Inq6 adjusted class'!$B:$B,'Inq6 adjusted group'!$A139,'Inq6 adjusted class'!P:P)</f>
        <v>13217.154932693178</v>
      </c>
      <c r="N139" s="39">
        <f>SUMIF('Inq6 adjusted class'!$B:$B,'Inq6 adjusted group'!$A139,'Inq6 adjusted class'!Q:Q)</f>
        <v>12659.052672733431</v>
      </c>
      <c r="O139" s="39">
        <f>SUMIF('Inq6 adjusted class'!$B:$B,'Inq6 adjusted group'!$A139,'Inq6 adjusted class'!R:R)</f>
        <v>7643.5579964852095</v>
      </c>
      <c r="P139" s="39">
        <f>SUMIF('Inq6 adjusted class'!$B:$B,'Inq6 adjusted group'!$A139,'Inq6 adjusted class'!S:S)</f>
        <v>8607.8745648566637</v>
      </c>
      <c r="Q139" s="39">
        <f>SUMIF('Inq6 adjusted class'!$B:$B,'Inq6 adjusted group'!$A139,'Inq6 adjusted class'!T:T)</f>
        <v>11994.714874355532</v>
      </c>
      <c r="R139" s="39">
        <f>SUMIF('Inq6 adjusted class'!$B:$B,'Inq6 adjusted group'!$A139,'Inq6 adjusted class'!U:U)</f>
        <v>11142.128515009388</v>
      </c>
      <c r="S139" s="39">
        <f>SUMIF('Inq6 adjusted class'!$B:$B,'Inq6 adjusted group'!$A139,'Inq6 adjusted class'!V:V)</f>
        <v>11032.05568773981</v>
      </c>
    </row>
    <row r="140" spans="1:19" x14ac:dyDescent="0.35">
      <c r="A140" s="48" t="s">
        <v>359</v>
      </c>
      <c r="B140" s="39">
        <f>SUMIF('Inq6 adjusted class'!$B:$B,'Inq6 adjusted group'!$A140,'Inq6 adjusted class'!E:E)</f>
        <v>19945.508173366572</v>
      </c>
      <c r="C140" s="39">
        <f>SUMIF('Inq6 adjusted class'!$B:$B,'Inq6 adjusted group'!$A140,'Inq6 adjusted class'!F:F)</f>
        <v>21485.872504303854</v>
      </c>
      <c r="D140" s="39">
        <f>SUMIF('Inq6 adjusted class'!$B:$B,'Inq6 adjusted group'!$A140,'Inq6 adjusted class'!G:G)</f>
        <v>21517.738802387106</v>
      </c>
      <c r="E140" s="39">
        <f>SUMIF('Inq6 adjusted class'!$B:$B,'Inq6 adjusted group'!$A140,'Inq6 adjusted class'!H:H)</f>
        <v>23326.802892587417</v>
      </c>
      <c r="F140" s="39">
        <f>SUMIF('Inq6 adjusted class'!$B:$B,'Inq6 adjusted group'!$A140,'Inq6 adjusted class'!I:I)</f>
        <v>24347.219437946045</v>
      </c>
      <c r="G140" s="39">
        <f>SUMIF('Inq6 adjusted class'!$B:$B,'Inq6 adjusted group'!$A140,'Inq6 adjusted class'!J:J)</f>
        <v>22400.447306367005</v>
      </c>
      <c r="H140" s="39">
        <f>SUMIF('Inq6 adjusted class'!$B:$B,'Inq6 adjusted group'!$A140,'Inq6 adjusted class'!K:K)</f>
        <v>19667.665575076906</v>
      </c>
      <c r="I140" s="39">
        <f>SUMIF('Inq6 adjusted class'!$B:$B,'Inq6 adjusted group'!$A140,'Inq6 adjusted class'!L:L)</f>
        <v>21310.775726286131</v>
      </c>
      <c r="J140" s="39">
        <f>SUMIF('Inq6 adjusted class'!$B:$B,'Inq6 adjusted group'!$A140,'Inq6 adjusted class'!M:M)</f>
        <v>17936.509160572459</v>
      </c>
      <c r="K140" s="39">
        <f>SUMIF('Inq6 adjusted class'!$B:$B,'Inq6 adjusted group'!$A140,'Inq6 adjusted class'!N:N)</f>
        <v>17613.068830557328</v>
      </c>
      <c r="L140" s="39">
        <f>SUMIF('Inq6 adjusted class'!$B:$B,'Inq6 adjusted group'!$A140,'Inq6 adjusted class'!O:O)</f>
        <v>20459.260639869994</v>
      </c>
      <c r="M140" s="39">
        <f>SUMIF('Inq6 adjusted class'!$B:$B,'Inq6 adjusted group'!$A140,'Inq6 adjusted class'!P:P)</f>
        <v>20068.864425265452</v>
      </c>
      <c r="N140" s="39">
        <f>SUMIF('Inq6 adjusted class'!$B:$B,'Inq6 adjusted group'!$A140,'Inq6 adjusted class'!Q:Q)</f>
        <v>17293.044754190287</v>
      </c>
      <c r="O140" s="39">
        <f>SUMIF('Inq6 adjusted class'!$B:$B,'Inq6 adjusted group'!$A140,'Inq6 adjusted class'!R:R)</f>
        <v>19354.698050080107</v>
      </c>
      <c r="P140" s="39">
        <f>SUMIF('Inq6 adjusted class'!$B:$B,'Inq6 adjusted group'!$A140,'Inq6 adjusted class'!S:S)</f>
        <v>17061.998256006784</v>
      </c>
      <c r="Q140" s="39">
        <f>SUMIF('Inq6 adjusted class'!$B:$B,'Inq6 adjusted group'!$A140,'Inq6 adjusted class'!T:T)</f>
        <v>16109.963906682826</v>
      </c>
      <c r="R140" s="39">
        <f>SUMIF('Inq6 adjusted class'!$B:$B,'Inq6 adjusted group'!$A140,'Inq6 adjusted class'!U:U)</f>
        <v>17682.382732700731</v>
      </c>
      <c r="S140" s="39">
        <f>SUMIF('Inq6 adjusted class'!$B:$B,'Inq6 adjusted group'!$A140,'Inq6 adjusted class'!V:V)</f>
        <v>20334.649735900799</v>
      </c>
    </row>
    <row r="141" spans="1:19" x14ac:dyDescent="0.35">
      <c r="A141" s="48" t="s">
        <v>360</v>
      </c>
      <c r="B141" s="39">
        <f>SUMIF('Inq6 adjusted class'!$B:$B,'Inq6 adjusted group'!$A141,'Inq6 adjusted class'!E:E)</f>
        <v>13640.487249770686</v>
      </c>
      <c r="C141" s="39">
        <f>SUMIF('Inq6 adjusted class'!$B:$B,'Inq6 adjusted group'!$A141,'Inq6 adjusted class'!F:F)</f>
        <v>11461.616110509918</v>
      </c>
      <c r="D141" s="39">
        <f>SUMIF('Inq6 adjusted class'!$B:$B,'Inq6 adjusted group'!$A141,'Inq6 adjusted class'!G:G)</f>
        <v>10855.446402980615</v>
      </c>
      <c r="E141" s="39">
        <f>SUMIF('Inq6 adjusted class'!$B:$B,'Inq6 adjusted group'!$A141,'Inq6 adjusted class'!H:H)</f>
        <v>10710.710230053142</v>
      </c>
      <c r="F141" s="39">
        <f>SUMIF('Inq6 adjusted class'!$B:$B,'Inq6 adjusted group'!$A141,'Inq6 adjusted class'!I:I)</f>
        <v>9994.5876673366492</v>
      </c>
      <c r="G141" s="39">
        <f>SUMIF('Inq6 adjusted class'!$B:$B,'Inq6 adjusted group'!$A141,'Inq6 adjusted class'!J:J)</f>
        <v>9025.4972248855847</v>
      </c>
      <c r="H141" s="39">
        <f>SUMIF('Inq6 adjusted class'!$B:$B,'Inq6 adjusted group'!$A141,'Inq6 adjusted class'!K:K)</f>
        <v>8952.9285165467736</v>
      </c>
      <c r="I141" s="39">
        <f>SUMIF('Inq6 adjusted class'!$B:$B,'Inq6 adjusted group'!$A141,'Inq6 adjusted class'!L:L)</f>
        <v>10083.16073509743</v>
      </c>
      <c r="J141" s="39">
        <f>SUMIF('Inq6 adjusted class'!$B:$B,'Inq6 adjusted group'!$A141,'Inq6 adjusted class'!M:M)</f>
        <v>9153.4232276351213</v>
      </c>
      <c r="K141" s="39">
        <f>SUMIF('Inq6 adjusted class'!$B:$B,'Inq6 adjusted group'!$A141,'Inq6 adjusted class'!N:N)</f>
        <v>8551.7220109479331</v>
      </c>
      <c r="L141" s="39">
        <f>SUMIF('Inq6 adjusted class'!$B:$B,'Inq6 adjusted group'!$A141,'Inq6 adjusted class'!O:O)</f>
        <v>9973.1098370884738</v>
      </c>
      <c r="M141" s="39">
        <f>SUMIF('Inq6 adjusted class'!$B:$B,'Inq6 adjusted group'!$A141,'Inq6 adjusted class'!P:P)</f>
        <v>9275.9866526562582</v>
      </c>
      <c r="N141" s="39">
        <f>SUMIF('Inq6 adjusted class'!$B:$B,'Inq6 adjusted group'!$A141,'Inq6 adjusted class'!Q:Q)</f>
        <v>6650.8483287114359</v>
      </c>
      <c r="O141" s="39">
        <f>SUMIF('Inq6 adjusted class'!$B:$B,'Inq6 adjusted group'!$A141,'Inq6 adjusted class'!R:R)</f>
        <v>6429.4453779766518</v>
      </c>
      <c r="P141" s="39">
        <f>SUMIF('Inq6 adjusted class'!$B:$B,'Inq6 adjusted group'!$A141,'Inq6 adjusted class'!S:S)</f>
        <v>6514.1164778323528</v>
      </c>
      <c r="Q141" s="39">
        <f>SUMIF('Inq6 adjusted class'!$B:$B,'Inq6 adjusted group'!$A141,'Inq6 adjusted class'!T:T)</f>
        <v>6445.6717654437434</v>
      </c>
      <c r="R141" s="39">
        <f>SUMIF('Inq6 adjusted class'!$B:$B,'Inq6 adjusted group'!$A141,'Inq6 adjusted class'!U:U)</f>
        <v>7871.2574078326852</v>
      </c>
      <c r="S141" s="39">
        <f>SUMIF('Inq6 adjusted class'!$B:$B,'Inq6 adjusted group'!$A141,'Inq6 adjusted class'!V:V)</f>
        <v>10229.98482846411</v>
      </c>
    </row>
    <row r="142" spans="1:19" x14ac:dyDescent="0.35">
      <c r="A142" s="48" t="s">
        <v>361</v>
      </c>
      <c r="B142" s="39">
        <f>SUMIF('Inq6 adjusted class'!$B:$B,'Inq6 adjusted group'!$A142,'Inq6 adjusted class'!E:E)</f>
        <v>1401.9800651981427</v>
      </c>
      <c r="C142" s="39">
        <f>SUMIF('Inq6 adjusted class'!$B:$B,'Inq6 adjusted group'!$A142,'Inq6 adjusted class'!F:F)</f>
        <v>1619.6503008546458</v>
      </c>
      <c r="D142" s="39">
        <f>SUMIF('Inq6 adjusted class'!$B:$B,'Inq6 adjusted group'!$A142,'Inq6 adjusted class'!G:G)</f>
        <v>1558.9464235472485</v>
      </c>
      <c r="E142" s="39">
        <f>SUMIF('Inq6 adjusted class'!$B:$B,'Inq6 adjusted group'!$A142,'Inq6 adjusted class'!H:H)</f>
        <v>2082.4092317996742</v>
      </c>
      <c r="F142" s="39">
        <f>SUMIF('Inq6 adjusted class'!$B:$B,'Inq6 adjusted group'!$A142,'Inq6 adjusted class'!I:I)</f>
        <v>1729.5376799105022</v>
      </c>
      <c r="G142" s="39">
        <f>SUMIF('Inq6 adjusted class'!$B:$B,'Inq6 adjusted group'!$A142,'Inq6 adjusted class'!J:J)</f>
        <v>1652.8748340465884</v>
      </c>
      <c r="H142" s="39">
        <f>SUMIF('Inq6 adjusted class'!$B:$B,'Inq6 adjusted group'!$A142,'Inq6 adjusted class'!K:K)</f>
        <v>1283.1311659489565</v>
      </c>
      <c r="I142" s="39">
        <f>SUMIF('Inq6 adjusted class'!$B:$B,'Inq6 adjusted group'!$A142,'Inq6 adjusted class'!L:L)</f>
        <v>1628.3646140078622</v>
      </c>
      <c r="J142" s="39">
        <f>SUMIF('Inq6 adjusted class'!$B:$B,'Inq6 adjusted group'!$A142,'Inq6 adjusted class'!M:M)</f>
        <v>1291.9384267053135</v>
      </c>
      <c r="K142" s="39">
        <f>SUMIF('Inq6 adjusted class'!$B:$B,'Inq6 adjusted group'!$A142,'Inq6 adjusted class'!N:N)</f>
        <v>1564.1300411712095</v>
      </c>
      <c r="L142" s="39">
        <f>SUMIF('Inq6 adjusted class'!$B:$B,'Inq6 adjusted group'!$A142,'Inq6 adjusted class'!O:O)</f>
        <v>1382.511978472364</v>
      </c>
      <c r="M142" s="39">
        <f>SUMIF('Inq6 adjusted class'!$B:$B,'Inq6 adjusted group'!$A142,'Inq6 adjusted class'!P:P)</f>
        <v>875.0096590050324</v>
      </c>
      <c r="N142" s="39">
        <f>SUMIF('Inq6 adjusted class'!$B:$B,'Inq6 adjusted group'!$A142,'Inq6 adjusted class'!Q:Q)</f>
        <v>963.21738038232365</v>
      </c>
      <c r="O142" s="39">
        <f>SUMIF('Inq6 adjusted class'!$B:$B,'Inq6 adjusted group'!$A142,'Inq6 adjusted class'!R:R)</f>
        <v>255.40001178604899</v>
      </c>
      <c r="P142" s="39">
        <f>SUMIF('Inq6 adjusted class'!$B:$B,'Inq6 adjusted group'!$A142,'Inq6 adjusted class'!S:S)</f>
        <v>313.61652073927308</v>
      </c>
      <c r="Q142" s="39">
        <f>SUMIF('Inq6 adjusted class'!$B:$B,'Inq6 adjusted group'!$A142,'Inq6 adjusted class'!T:T)</f>
        <v>989.89856945538816</v>
      </c>
      <c r="R142" s="39">
        <f>SUMIF('Inq6 adjusted class'!$B:$B,'Inq6 adjusted group'!$A142,'Inq6 adjusted class'!U:U)</f>
        <v>882.16390883584893</v>
      </c>
      <c r="S142" s="39">
        <f>SUMIF('Inq6 adjusted class'!$B:$B,'Inq6 adjusted group'!$A142,'Inq6 adjusted class'!V:V)</f>
        <v>777.23468307051621</v>
      </c>
    </row>
    <row r="143" spans="1:19" x14ac:dyDescent="0.35">
      <c r="A143" s="48" t="s">
        <v>362</v>
      </c>
      <c r="B143" s="39">
        <f>SUMIF('Inq6 adjusted class'!$B:$B,'Inq6 adjusted group'!$A143,'Inq6 adjusted class'!E:E)</f>
        <v>10077.112826179764</v>
      </c>
      <c r="C143" s="39">
        <f>SUMIF('Inq6 adjusted class'!$B:$B,'Inq6 adjusted group'!$A143,'Inq6 adjusted class'!F:F)</f>
        <v>10735.052296454864</v>
      </c>
      <c r="D143" s="39">
        <f>SUMIF('Inq6 adjusted class'!$B:$B,'Inq6 adjusted group'!$A143,'Inq6 adjusted class'!G:G)</f>
        <v>12565.598729980229</v>
      </c>
      <c r="E143" s="39">
        <f>SUMIF('Inq6 adjusted class'!$B:$B,'Inq6 adjusted group'!$A143,'Inq6 adjusted class'!H:H)</f>
        <v>9484.1159449694387</v>
      </c>
      <c r="F143" s="39">
        <f>SUMIF('Inq6 adjusted class'!$B:$B,'Inq6 adjusted group'!$A143,'Inq6 adjusted class'!I:I)</f>
        <v>10627.790974240299</v>
      </c>
      <c r="G143" s="39">
        <f>SUMIF('Inq6 adjusted class'!$B:$B,'Inq6 adjusted group'!$A143,'Inq6 adjusted class'!J:J)</f>
        <v>11596.220184304964</v>
      </c>
      <c r="H143" s="39">
        <f>SUMIF('Inq6 adjusted class'!$B:$B,'Inq6 adjusted group'!$A143,'Inq6 adjusted class'!K:K)</f>
        <v>11173.117431326673</v>
      </c>
      <c r="I143" s="39">
        <f>SUMIF('Inq6 adjusted class'!$B:$B,'Inq6 adjusted group'!$A143,'Inq6 adjusted class'!L:L)</f>
        <v>11377.716285254615</v>
      </c>
      <c r="J143" s="39">
        <f>SUMIF('Inq6 adjusted class'!$B:$B,'Inq6 adjusted group'!$A143,'Inq6 adjusted class'!M:M)</f>
        <v>11953.948875526208</v>
      </c>
      <c r="K143" s="39">
        <f>SUMIF('Inq6 adjusted class'!$B:$B,'Inq6 adjusted group'!$A143,'Inq6 adjusted class'!N:N)</f>
        <v>13096.842733675898</v>
      </c>
      <c r="L143" s="39">
        <f>SUMIF('Inq6 adjusted class'!$B:$B,'Inq6 adjusted group'!$A143,'Inq6 adjusted class'!O:O)</f>
        <v>13214.953008162072</v>
      </c>
      <c r="M143" s="39">
        <f>SUMIF('Inq6 adjusted class'!$B:$B,'Inq6 adjusted group'!$A143,'Inq6 adjusted class'!P:P)</f>
        <v>10420.24631988323</v>
      </c>
      <c r="N143" s="39">
        <f>SUMIF('Inq6 adjusted class'!$B:$B,'Inq6 adjusted group'!$A143,'Inq6 adjusted class'!Q:Q)</f>
        <v>7192.5811665312294</v>
      </c>
      <c r="O143" s="39">
        <f>SUMIF('Inq6 adjusted class'!$B:$B,'Inq6 adjusted group'!$A143,'Inq6 adjusted class'!R:R)</f>
        <v>7319.8385501289531</v>
      </c>
      <c r="P143" s="39">
        <f>SUMIF('Inq6 adjusted class'!$B:$B,'Inq6 adjusted group'!$A143,'Inq6 adjusted class'!S:S)</f>
        <v>19243.207872949075</v>
      </c>
      <c r="Q143" s="39">
        <f>SUMIF('Inq6 adjusted class'!$B:$B,'Inq6 adjusted group'!$A143,'Inq6 adjusted class'!T:T)</f>
        <v>11898.80598155696</v>
      </c>
      <c r="R143" s="39">
        <f>SUMIF('Inq6 adjusted class'!$B:$B,'Inq6 adjusted group'!$A143,'Inq6 adjusted class'!U:U)</f>
        <v>7401.3365105104049</v>
      </c>
      <c r="S143" s="39">
        <f>SUMIF('Inq6 adjusted class'!$B:$B,'Inq6 adjusted group'!$A143,'Inq6 adjusted class'!V:V)</f>
        <v>7706.2098809060572</v>
      </c>
    </row>
    <row r="144" spans="1:19" x14ac:dyDescent="0.35">
      <c r="A144" s="48" t="s">
        <v>363</v>
      </c>
      <c r="B144" s="39">
        <f>SUMIF('Inq6 adjusted class'!$B:$B,'Inq6 adjusted group'!$A144,'Inq6 adjusted class'!E:E)</f>
        <v>1342.5402292074241</v>
      </c>
      <c r="C144" s="39">
        <f>SUMIF('Inq6 adjusted class'!$B:$B,'Inq6 adjusted group'!$A144,'Inq6 adjusted class'!F:F)</f>
        <v>1341.8782766984689</v>
      </c>
      <c r="D144" s="39">
        <f>SUMIF('Inq6 adjusted class'!$B:$B,'Inq6 adjusted group'!$A144,'Inq6 adjusted class'!G:G)</f>
        <v>1559.7909913526387</v>
      </c>
      <c r="E144" s="39">
        <f>SUMIF('Inq6 adjusted class'!$B:$B,'Inq6 adjusted group'!$A144,'Inq6 adjusted class'!H:H)</f>
        <v>1412.6756402470292</v>
      </c>
      <c r="F144" s="39">
        <f>SUMIF('Inq6 adjusted class'!$B:$B,'Inq6 adjusted group'!$A144,'Inq6 adjusted class'!I:I)</f>
        <v>1383.3520345312513</v>
      </c>
      <c r="G144" s="39">
        <f>SUMIF('Inq6 adjusted class'!$B:$B,'Inq6 adjusted group'!$A144,'Inq6 adjusted class'!J:J)</f>
        <v>1493.331190611681</v>
      </c>
      <c r="H144" s="39">
        <f>SUMIF('Inq6 adjusted class'!$B:$B,'Inq6 adjusted group'!$A144,'Inq6 adjusted class'!K:K)</f>
        <v>1555.2169059954049</v>
      </c>
      <c r="I144" s="39">
        <f>SUMIF('Inq6 adjusted class'!$B:$B,'Inq6 adjusted group'!$A144,'Inq6 adjusted class'!L:L)</f>
        <v>1377.2194380780579</v>
      </c>
      <c r="J144" s="39">
        <f>SUMIF('Inq6 adjusted class'!$B:$B,'Inq6 adjusted group'!$A144,'Inq6 adjusted class'!M:M)</f>
        <v>1214.095869010137</v>
      </c>
      <c r="K144" s="39">
        <f>SUMIF('Inq6 adjusted class'!$B:$B,'Inq6 adjusted group'!$A144,'Inq6 adjusted class'!N:N)</f>
        <v>1220.0699946066302</v>
      </c>
      <c r="L144" s="39">
        <f>SUMIF('Inq6 adjusted class'!$B:$B,'Inq6 adjusted group'!$A144,'Inq6 adjusted class'!O:O)</f>
        <v>1173.72070551604</v>
      </c>
      <c r="M144" s="39">
        <f>SUMIF('Inq6 adjusted class'!$B:$B,'Inq6 adjusted group'!$A144,'Inq6 adjusted class'!P:P)</f>
        <v>933.83741965254387</v>
      </c>
      <c r="N144" s="39">
        <f>SUMIF('Inq6 adjusted class'!$B:$B,'Inq6 adjusted group'!$A144,'Inq6 adjusted class'!Q:Q)</f>
        <v>1291.5612185019688</v>
      </c>
      <c r="O144" s="39">
        <f>SUMIF('Inq6 adjusted class'!$B:$B,'Inq6 adjusted group'!$A144,'Inq6 adjusted class'!R:R)</f>
        <v>629.97730599587794</v>
      </c>
      <c r="P144" s="39">
        <f>SUMIF('Inq6 adjusted class'!$B:$B,'Inq6 adjusted group'!$A144,'Inq6 adjusted class'!S:S)</f>
        <v>213.65427902215305</v>
      </c>
      <c r="Q144" s="39">
        <f>SUMIF('Inq6 adjusted class'!$B:$B,'Inq6 adjusted group'!$A144,'Inq6 adjusted class'!T:T)</f>
        <v>840.64382439929466</v>
      </c>
      <c r="R144" s="39">
        <f>SUMIF('Inq6 adjusted class'!$B:$B,'Inq6 adjusted group'!$A144,'Inq6 adjusted class'!U:U)</f>
        <v>223.89267967132204</v>
      </c>
      <c r="S144" s="39">
        <f>SUMIF('Inq6 adjusted class'!$B:$B,'Inq6 adjusted group'!$A144,'Inq6 adjusted class'!V:V)</f>
        <v>1190.5146395863335</v>
      </c>
    </row>
    <row r="145" spans="1:19" x14ac:dyDescent="0.35">
      <c r="A145" s="48" t="s">
        <v>364</v>
      </c>
      <c r="B145" s="39">
        <f>SUMIF('Inq6 adjusted class'!$B:$B,'Inq6 adjusted group'!$A145,'Inq6 adjusted class'!E:E)</f>
        <v>27248.875621606334</v>
      </c>
      <c r="C145" s="39">
        <f>SUMIF('Inq6 adjusted class'!$B:$B,'Inq6 adjusted group'!$A145,'Inq6 adjusted class'!F:F)</f>
        <v>27478.44847083107</v>
      </c>
      <c r="D145" s="39">
        <f>SUMIF('Inq6 adjusted class'!$B:$B,'Inq6 adjusted group'!$A145,'Inq6 adjusted class'!G:G)</f>
        <v>28139.763936980475</v>
      </c>
      <c r="E145" s="39">
        <f>SUMIF('Inq6 adjusted class'!$B:$B,'Inq6 adjusted group'!$A145,'Inq6 adjusted class'!H:H)</f>
        <v>26291.023435788218</v>
      </c>
      <c r="F145" s="39">
        <f>SUMIF('Inq6 adjusted class'!$B:$B,'Inq6 adjusted group'!$A145,'Inq6 adjusted class'!I:I)</f>
        <v>26067.339222300092</v>
      </c>
      <c r="G145" s="39">
        <f>SUMIF('Inq6 adjusted class'!$B:$B,'Inq6 adjusted group'!$A145,'Inq6 adjusted class'!J:J)</f>
        <v>26172.443539251952</v>
      </c>
      <c r="H145" s="39">
        <f>SUMIF('Inq6 adjusted class'!$B:$B,'Inq6 adjusted group'!$A145,'Inq6 adjusted class'!K:K)</f>
        <v>27575.639206943692</v>
      </c>
      <c r="I145" s="39">
        <f>SUMIF('Inq6 adjusted class'!$B:$B,'Inq6 adjusted group'!$A145,'Inq6 adjusted class'!L:L)</f>
        <v>26754.872008352948</v>
      </c>
      <c r="J145" s="39">
        <f>SUMIF('Inq6 adjusted class'!$B:$B,'Inq6 adjusted group'!$A145,'Inq6 adjusted class'!M:M)</f>
        <v>27326.18666368298</v>
      </c>
      <c r="K145" s="39">
        <f>SUMIF('Inq6 adjusted class'!$B:$B,'Inq6 adjusted group'!$A145,'Inq6 adjusted class'!N:N)</f>
        <v>27180.780740342929</v>
      </c>
      <c r="L145" s="39">
        <f>SUMIF('Inq6 adjusted class'!$B:$B,'Inq6 adjusted group'!$A145,'Inq6 adjusted class'!O:O)</f>
        <v>28810.147526790301</v>
      </c>
      <c r="M145" s="39">
        <f>SUMIF('Inq6 adjusted class'!$B:$B,'Inq6 adjusted group'!$A145,'Inq6 adjusted class'!P:P)</f>
        <v>21499.208037988486</v>
      </c>
      <c r="N145" s="39">
        <f>SUMIF('Inq6 adjusted class'!$B:$B,'Inq6 adjusted group'!$A145,'Inq6 adjusted class'!Q:Q)</f>
        <v>24070.01655166809</v>
      </c>
      <c r="O145" s="39">
        <f>SUMIF('Inq6 adjusted class'!$B:$B,'Inq6 adjusted group'!$A145,'Inq6 adjusted class'!R:R)</f>
        <v>30922.362652237629</v>
      </c>
      <c r="P145" s="39">
        <f>SUMIF('Inq6 adjusted class'!$B:$B,'Inq6 adjusted group'!$A145,'Inq6 adjusted class'!S:S)</f>
        <v>39549.513707348378</v>
      </c>
      <c r="Q145" s="39">
        <f>SUMIF('Inq6 adjusted class'!$B:$B,'Inq6 adjusted group'!$A145,'Inq6 adjusted class'!T:T)</f>
        <v>33341.396425336257</v>
      </c>
      <c r="R145" s="39">
        <f>SUMIF('Inq6 adjusted class'!$B:$B,'Inq6 adjusted group'!$A145,'Inq6 adjusted class'!U:U)</f>
        <v>38708.152511502871</v>
      </c>
      <c r="S145" s="39">
        <f>SUMIF('Inq6 adjusted class'!$B:$B,'Inq6 adjusted group'!$A145,'Inq6 adjusted class'!V:V)</f>
        <v>30966.316366532359</v>
      </c>
    </row>
    <row r="146" spans="1:19" x14ac:dyDescent="0.35">
      <c r="A146" s="48" t="s">
        <v>365</v>
      </c>
      <c r="B146" s="39">
        <f>SUMIF('Inq6 adjusted class'!$B:$B,'Inq6 adjusted group'!$A146,'Inq6 adjusted class'!E:E)</f>
        <v>55139.619325665495</v>
      </c>
      <c r="C146" s="39">
        <f>SUMIF('Inq6 adjusted class'!$B:$B,'Inq6 adjusted group'!$A146,'Inq6 adjusted class'!F:F)</f>
        <v>58776.761303356019</v>
      </c>
      <c r="D146" s="39">
        <f>SUMIF('Inq6 adjusted class'!$B:$B,'Inq6 adjusted group'!$A146,'Inq6 adjusted class'!G:G)</f>
        <v>64779.566641238343</v>
      </c>
      <c r="E146" s="39">
        <f>SUMIF('Inq6 adjusted class'!$B:$B,'Inq6 adjusted group'!$A146,'Inq6 adjusted class'!H:H)</f>
        <v>58622.941036017975</v>
      </c>
      <c r="F146" s="39">
        <f>SUMIF('Inq6 adjusted class'!$B:$B,'Inq6 adjusted group'!$A146,'Inq6 adjusted class'!I:I)</f>
        <v>57599.711196345961</v>
      </c>
      <c r="G146" s="39">
        <f>SUMIF('Inq6 adjusted class'!$B:$B,'Inq6 adjusted group'!$A146,'Inq6 adjusted class'!J:J)</f>
        <v>56364.418029177068</v>
      </c>
      <c r="H146" s="39">
        <f>SUMIF('Inq6 adjusted class'!$B:$B,'Inq6 adjusted group'!$A146,'Inq6 adjusted class'!K:K)</f>
        <v>58587.645183013206</v>
      </c>
      <c r="I146" s="39">
        <f>SUMIF('Inq6 adjusted class'!$B:$B,'Inq6 adjusted group'!$A146,'Inq6 adjusted class'!L:L)</f>
        <v>55581.670224429981</v>
      </c>
      <c r="J146" s="39">
        <f>SUMIF('Inq6 adjusted class'!$B:$B,'Inq6 adjusted group'!$A146,'Inq6 adjusted class'!M:M)</f>
        <v>54313.856403617261</v>
      </c>
      <c r="K146" s="39">
        <f>SUMIF('Inq6 adjusted class'!$B:$B,'Inq6 adjusted group'!$A146,'Inq6 adjusted class'!N:N)</f>
        <v>52989.39172615431</v>
      </c>
      <c r="L146" s="39">
        <f>SUMIF('Inq6 adjusted class'!$B:$B,'Inq6 adjusted group'!$A146,'Inq6 adjusted class'!O:O)</f>
        <v>48912.932284794522</v>
      </c>
      <c r="M146" s="39">
        <f>SUMIF('Inq6 adjusted class'!$B:$B,'Inq6 adjusted group'!$A146,'Inq6 adjusted class'!P:P)</f>
        <v>42208.99890295387</v>
      </c>
      <c r="N146" s="39">
        <f>SUMIF('Inq6 adjusted class'!$B:$B,'Inq6 adjusted group'!$A146,'Inq6 adjusted class'!Q:Q)</f>
        <v>47828.456127223588</v>
      </c>
      <c r="O146" s="39">
        <f>SUMIF('Inq6 adjusted class'!$B:$B,'Inq6 adjusted group'!$A146,'Inq6 adjusted class'!R:R)</f>
        <v>40230.523924263609</v>
      </c>
      <c r="P146" s="39">
        <f>SUMIF('Inq6 adjusted class'!$B:$B,'Inq6 adjusted group'!$A146,'Inq6 adjusted class'!S:S)</f>
        <v>44726.615230638425</v>
      </c>
      <c r="Q146" s="39">
        <f>SUMIF('Inq6 adjusted class'!$B:$B,'Inq6 adjusted group'!$A146,'Inq6 adjusted class'!T:T)</f>
        <v>49608.776222987661</v>
      </c>
      <c r="R146" s="39">
        <f>SUMIF('Inq6 adjusted class'!$B:$B,'Inq6 adjusted group'!$A146,'Inq6 adjusted class'!U:U)</f>
        <v>57454.54914469333</v>
      </c>
      <c r="S146" s="39">
        <f>SUMIF('Inq6 adjusted class'!$B:$B,'Inq6 adjusted group'!$A146,'Inq6 adjusted class'!V:V)</f>
        <v>44048.170350943925</v>
      </c>
    </row>
    <row r="147" spans="1:19" x14ac:dyDescent="0.35">
      <c r="A147" s="48" t="s">
        <v>366</v>
      </c>
      <c r="B147" s="39">
        <f>SUMIF('Inq6 adjusted class'!$B:$B,'Inq6 adjusted group'!$A147,'Inq6 adjusted class'!E:E)</f>
        <v>19409.665944940054</v>
      </c>
      <c r="C147" s="39">
        <f>SUMIF('Inq6 adjusted class'!$B:$B,'Inq6 adjusted group'!$A147,'Inq6 adjusted class'!F:F)</f>
        <v>21248.463485462697</v>
      </c>
      <c r="D147" s="39">
        <f>SUMIF('Inq6 adjusted class'!$B:$B,'Inq6 adjusted group'!$A147,'Inq6 adjusted class'!G:G)</f>
        <v>17977.493260287483</v>
      </c>
      <c r="E147" s="39">
        <f>SUMIF('Inq6 adjusted class'!$B:$B,'Inq6 adjusted group'!$A147,'Inq6 adjusted class'!H:H)</f>
        <v>19230.37790461188</v>
      </c>
      <c r="F147" s="39">
        <f>SUMIF('Inq6 adjusted class'!$B:$B,'Inq6 adjusted group'!$A147,'Inq6 adjusted class'!I:I)</f>
        <v>16537.474670675201</v>
      </c>
      <c r="G147" s="39">
        <f>SUMIF('Inq6 adjusted class'!$B:$B,'Inq6 adjusted group'!$A147,'Inq6 adjusted class'!J:J)</f>
        <v>11768.743018804718</v>
      </c>
      <c r="H147" s="39">
        <f>SUMIF('Inq6 adjusted class'!$B:$B,'Inq6 adjusted group'!$A147,'Inq6 adjusted class'!K:K)</f>
        <v>11174.0503159281</v>
      </c>
      <c r="I147" s="39">
        <f>SUMIF('Inq6 adjusted class'!$B:$B,'Inq6 adjusted group'!$A147,'Inq6 adjusted class'!L:L)</f>
        <v>10828.453665335361</v>
      </c>
      <c r="J147" s="39">
        <f>SUMIF('Inq6 adjusted class'!$B:$B,'Inq6 adjusted group'!$A147,'Inq6 adjusted class'!M:M)</f>
        <v>9650.3226359298751</v>
      </c>
      <c r="K147" s="39">
        <f>SUMIF('Inq6 adjusted class'!$B:$B,'Inq6 adjusted group'!$A147,'Inq6 adjusted class'!N:N)</f>
        <v>9951.7245509350359</v>
      </c>
      <c r="L147" s="39">
        <f>SUMIF('Inq6 adjusted class'!$B:$B,'Inq6 adjusted group'!$A147,'Inq6 adjusted class'!O:O)</f>
        <v>9514.3322803114279</v>
      </c>
      <c r="M147" s="39">
        <f>SUMIF('Inq6 adjusted class'!$B:$B,'Inq6 adjusted group'!$A147,'Inq6 adjusted class'!P:P)</f>
        <v>12239.731848379335</v>
      </c>
      <c r="N147" s="39">
        <f>SUMIF('Inq6 adjusted class'!$B:$B,'Inq6 adjusted group'!$A147,'Inq6 adjusted class'!Q:Q)</f>
        <v>10150.721699568763</v>
      </c>
      <c r="O147" s="39">
        <f>SUMIF('Inq6 adjusted class'!$B:$B,'Inq6 adjusted group'!$A147,'Inq6 adjusted class'!R:R)</f>
        <v>11731.001549804618</v>
      </c>
      <c r="P147" s="39">
        <f>SUMIF('Inq6 adjusted class'!$B:$B,'Inq6 adjusted group'!$A147,'Inq6 adjusted class'!S:S)</f>
        <v>8769.8818032100589</v>
      </c>
      <c r="Q147" s="39">
        <f>SUMIF('Inq6 adjusted class'!$B:$B,'Inq6 adjusted group'!$A147,'Inq6 adjusted class'!T:T)</f>
        <v>14205.732094090214</v>
      </c>
      <c r="R147" s="39">
        <f>SUMIF('Inq6 adjusted class'!$B:$B,'Inq6 adjusted group'!$A147,'Inq6 adjusted class'!U:U)</f>
        <v>8432.1840410319382</v>
      </c>
      <c r="S147" s="39">
        <f>SUMIF('Inq6 adjusted class'!$B:$B,'Inq6 adjusted group'!$A147,'Inq6 adjusted class'!V:V)</f>
        <v>10221.367113249498</v>
      </c>
    </row>
    <row r="148" spans="1:19" x14ac:dyDescent="0.35">
      <c r="A148" s="48" t="s">
        <v>367</v>
      </c>
      <c r="B148" s="39">
        <f>SUMIF('Inq6 adjusted class'!$B:$B,'Inq6 adjusted group'!$A148,'Inq6 adjusted class'!E:E)</f>
        <v>15026.642794271054</v>
      </c>
      <c r="C148" s="39">
        <f>SUMIF('Inq6 adjusted class'!$B:$B,'Inq6 adjusted group'!$A148,'Inq6 adjusted class'!F:F)</f>
        <v>14769.324352012307</v>
      </c>
      <c r="D148" s="39">
        <f>SUMIF('Inq6 adjusted class'!$B:$B,'Inq6 adjusted group'!$A148,'Inq6 adjusted class'!G:G)</f>
        <v>15931.792631934564</v>
      </c>
      <c r="E148" s="39">
        <f>SUMIF('Inq6 adjusted class'!$B:$B,'Inq6 adjusted group'!$A148,'Inq6 adjusted class'!H:H)</f>
        <v>16487.425852173215</v>
      </c>
      <c r="F148" s="39">
        <f>SUMIF('Inq6 adjusted class'!$B:$B,'Inq6 adjusted group'!$A148,'Inq6 adjusted class'!I:I)</f>
        <v>14840.039913982055</v>
      </c>
      <c r="G148" s="39">
        <f>SUMIF('Inq6 adjusted class'!$B:$B,'Inq6 adjusted group'!$A148,'Inq6 adjusted class'!J:J)</f>
        <v>13320.16690077209</v>
      </c>
      <c r="H148" s="39">
        <f>SUMIF('Inq6 adjusted class'!$B:$B,'Inq6 adjusted group'!$A148,'Inq6 adjusted class'!K:K)</f>
        <v>12800.200431143903</v>
      </c>
      <c r="I148" s="39">
        <f>SUMIF('Inq6 adjusted class'!$B:$B,'Inq6 adjusted group'!$A148,'Inq6 adjusted class'!L:L)</f>
        <v>12696.033256181408</v>
      </c>
      <c r="J148" s="39">
        <f>SUMIF('Inq6 adjusted class'!$B:$B,'Inq6 adjusted group'!$A148,'Inq6 adjusted class'!M:M)</f>
        <v>13355.602559917477</v>
      </c>
      <c r="K148" s="39">
        <f>SUMIF('Inq6 adjusted class'!$B:$B,'Inq6 adjusted group'!$A148,'Inq6 adjusted class'!N:N)</f>
        <v>12482.852883486525</v>
      </c>
      <c r="L148" s="39">
        <f>SUMIF('Inq6 adjusted class'!$B:$B,'Inq6 adjusted group'!$A148,'Inq6 adjusted class'!O:O)</f>
        <v>12291.539455050077</v>
      </c>
      <c r="M148" s="39">
        <f>SUMIF('Inq6 adjusted class'!$B:$B,'Inq6 adjusted group'!$A148,'Inq6 adjusted class'!P:P)</f>
        <v>14055.859390178754</v>
      </c>
      <c r="N148" s="39">
        <f>SUMIF('Inq6 adjusted class'!$B:$B,'Inq6 adjusted group'!$A148,'Inq6 adjusted class'!Q:Q)</f>
        <v>15173.585106539069</v>
      </c>
      <c r="O148" s="39">
        <f>SUMIF('Inq6 adjusted class'!$B:$B,'Inq6 adjusted group'!$A148,'Inq6 adjusted class'!R:R)</f>
        <v>19555.841082770079</v>
      </c>
      <c r="P148" s="39">
        <f>SUMIF('Inq6 adjusted class'!$B:$B,'Inq6 adjusted group'!$A148,'Inq6 adjusted class'!S:S)</f>
        <v>10343.328244941746</v>
      </c>
      <c r="Q148" s="39">
        <f>SUMIF('Inq6 adjusted class'!$B:$B,'Inq6 adjusted group'!$A148,'Inq6 adjusted class'!T:T)</f>
        <v>9573.0672411000305</v>
      </c>
      <c r="R148" s="39">
        <f>SUMIF('Inq6 adjusted class'!$B:$B,'Inq6 adjusted group'!$A148,'Inq6 adjusted class'!U:U)</f>
        <v>11102.430008826672</v>
      </c>
      <c r="S148" s="39">
        <f>SUMIF('Inq6 adjusted class'!$B:$B,'Inq6 adjusted group'!$A148,'Inq6 adjusted class'!V:V)</f>
        <v>8973.8884811552216</v>
      </c>
    </row>
    <row r="149" spans="1:19" x14ac:dyDescent="0.35">
      <c r="A149" s="48" t="s">
        <v>368</v>
      </c>
      <c r="B149" s="39">
        <f>SUMIF('Inq6 adjusted class'!$B:$B,'Inq6 adjusted group'!$A149,'Inq6 adjusted class'!E:E)</f>
        <v>29849.202334499849</v>
      </c>
      <c r="C149" s="39">
        <f>SUMIF('Inq6 adjusted class'!$B:$B,'Inq6 adjusted group'!$A149,'Inq6 adjusted class'!F:F)</f>
        <v>30956.040381059618</v>
      </c>
      <c r="D149" s="39">
        <f>SUMIF('Inq6 adjusted class'!$B:$B,'Inq6 adjusted group'!$A149,'Inq6 adjusted class'!G:G)</f>
        <v>30087.598890259836</v>
      </c>
      <c r="E149" s="39">
        <f>SUMIF('Inq6 adjusted class'!$B:$B,'Inq6 adjusted group'!$A149,'Inq6 adjusted class'!H:H)</f>
        <v>27680.619511784531</v>
      </c>
      <c r="F149" s="39">
        <f>SUMIF('Inq6 adjusted class'!$B:$B,'Inq6 adjusted group'!$A149,'Inq6 adjusted class'!I:I)</f>
        <v>25291.404270987972</v>
      </c>
      <c r="G149" s="39">
        <f>SUMIF('Inq6 adjusted class'!$B:$B,'Inq6 adjusted group'!$A149,'Inq6 adjusted class'!J:J)</f>
        <v>24935.948740609416</v>
      </c>
      <c r="H149" s="39">
        <f>SUMIF('Inq6 adjusted class'!$B:$B,'Inq6 adjusted group'!$A149,'Inq6 adjusted class'!K:K)</f>
        <v>24335.668435535728</v>
      </c>
      <c r="I149" s="39">
        <f>SUMIF('Inq6 adjusted class'!$B:$B,'Inq6 adjusted group'!$A149,'Inq6 adjusted class'!L:L)</f>
        <v>23102.303312117114</v>
      </c>
      <c r="J149" s="39">
        <f>SUMIF('Inq6 adjusted class'!$B:$B,'Inq6 adjusted group'!$A149,'Inq6 adjusted class'!M:M)</f>
        <v>23390.537653832598</v>
      </c>
      <c r="K149" s="39">
        <f>SUMIF('Inq6 adjusted class'!$B:$B,'Inq6 adjusted group'!$A149,'Inq6 adjusted class'!N:N)</f>
        <v>24107.727331856066</v>
      </c>
      <c r="L149" s="39">
        <f>SUMIF('Inq6 adjusted class'!$B:$B,'Inq6 adjusted group'!$A149,'Inq6 adjusted class'!O:O)</f>
        <v>23482.094863838913</v>
      </c>
      <c r="M149" s="39">
        <f>SUMIF('Inq6 adjusted class'!$B:$B,'Inq6 adjusted group'!$A149,'Inq6 adjusted class'!P:P)</f>
        <v>24691.446805808173</v>
      </c>
      <c r="N149" s="39">
        <f>SUMIF('Inq6 adjusted class'!$B:$B,'Inq6 adjusted group'!$A149,'Inq6 adjusted class'!Q:Q)</f>
        <v>22585.596096281366</v>
      </c>
      <c r="O149" s="39">
        <f>SUMIF('Inq6 adjusted class'!$B:$B,'Inq6 adjusted group'!$A149,'Inq6 adjusted class'!R:R)</f>
        <v>27143.744151401206</v>
      </c>
      <c r="P149" s="39">
        <f>SUMIF('Inq6 adjusted class'!$B:$B,'Inq6 adjusted group'!$A149,'Inq6 adjusted class'!S:S)</f>
        <v>21952.736895915848</v>
      </c>
      <c r="Q149" s="39">
        <f>SUMIF('Inq6 adjusted class'!$B:$B,'Inq6 adjusted group'!$A149,'Inq6 adjusted class'!T:T)</f>
        <v>24813.013730127521</v>
      </c>
      <c r="R149" s="39">
        <f>SUMIF('Inq6 adjusted class'!$B:$B,'Inq6 adjusted group'!$A149,'Inq6 adjusted class'!U:U)</f>
        <v>20503.091581228997</v>
      </c>
      <c r="S149" s="39">
        <f>SUMIF('Inq6 adjusted class'!$B:$B,'Inq6 adjusted group'!$A149,'Inq6 adjusted class'!V:V)</f>
        <v>30507.406810910357</v>
      </c>
    </row>
    <row r="150" spans="1:19" x14ac:dyDescent="0.35">
      <c r="A150" s="48" t="s">
        <v>369</v>
      </c>
      <c r="B150" s="39">
        <f>SUMIF('Inq6 adjusted class'!$B:$B,'Inq6 adjusted group'!$A150,'Inq6 adjusted class'!E:E)</f>
        <v>20140.888050739642</v>
      </c>
      <c r="C150" s="39">
        <f>SUMIF('Inq6 adjusted class'!$B:$B,'Inq6 adjusted group'!$A150,'Inq6 adjusted class'!F:F)</f>
        <v>17910.856060934431</v>
      </c>
      <c r="D150" s="39">
        <f>SUMIF('Inq6 adjusted class'!$B:$B,'Inq6 adjusted group'!$A150,'Inq6 adjusted class'!G:G)</f>
        <v>19468.885813320951</v>
      </c>
      <c r="E150" s="39">
        <f>SUMIF('Inq6 adjusted class'!$B:$B,'Inq6 adjusted group'!$A150,'Inq6 adjusted class'!H:H)</f>
        <v>18002.31314829451</v>
      </c>
      <c r="F150" s="39">
        <f>SUMIF('Inq6 adjusted class'!$B:$B,'Inq6 adjusted group'!$A150,'Inq6 adjusted class'!I:I)</f>
        <v>16558.479520609162</v>
      </c>
      <c r="G150" s="39">
        <f>SUMIF('Inq6 adjusted class'!$B:$B,'Inq6 adjusted group'!$A150,'Inq6 adjusted class'!J:J)</f>
        <v>16084.967405467303</v>
      </c>
      <c r="H150" s="39">
        <f>SUMIF('Inq6 adjusted class'!$B:$B,'Inq6 adjusted group'!$A150,'Inq6 adjusted class'!K:K)</f>
        <v>15295.498452509641</v>
      </c>
      <c r="I150" s="39">
        <f>SUMIF('Inq6 adjusted class'!$B:$B,'Inq6 adjusted group'!$A150,'Inq6 adjusted class'!L:L)</f>
        <v>13614.215611713527</v>
      </c>
      <c r="J150" s="39">
        <f>SUMIF('Inq6 adjusted class'!$B:$B,'Inq6 adjusted group'!$A150,'Inq6 adjusted class'!M:M)</f>
        <v>13539.532670702527</v>
      </c>
      <c r="K150" s="39">
        <f>SUMIF('Inq6 adjusted class'!$B:$B,'Inq6 adjusted group'!$A150,'Inq6 adjusted class'!N:N)</f>
        <v>12485.479729901426</v>
      </c>
      <c r="L150" s="39">
        <f>SUMIF('Inq6 adjusted class'!$B:$B,'Inq6 adjusted group'!$A150,'Inq6 adjusted class'!O:O)</f>
        <v>11187.178500494427</v>
      </c>
      <c r="M150" s="39">
        <f>SUMIF('Inq6 adjusted class'!$B:$B,'Inq6 adjusted group'!$A150,'Inq6 adjusted class'!P:P)</f>
        <v>11248.047207404794</v>
      </c>
      <c r="N150" s="39">
        <f>SUMIF('Inq6 adjusted class'!$B:$B,'Inq6 adjusted group'!$A150,'Inq6 adjusted class'!Q:Q)</f>
        <v>8652.3145055612822</v>
      </c>
      <c r="O150" s="39">
        <f>SUMIF('Inq6 adjusted class'!$B:$B,'Inq6 adjusted group'!$A150,'Inq6 adjusted class'!R:R)</f>
        <v>6460.5545313536222</v>
      </c>
      <c r="P150" s="39">
        <f>SUMIF('Inq6 adjusted class'!$B:$B,'Inq6 adjusted group'!$A150,'Inq6 adjusted class'!S:S)</f>
        <v>12238.682791714808</v>
      </c>
      <c r="Q150" s="39">
        <f>SUMIF('Inq6 adjusted class'!$B:$B,'Inq6 adjusted group'!$A150,'Inq6 adjusted class'!T:T)</f>
        <v>15618.739019624205</v>
      </c>
      <c r="R150" s="39">
        <f>SUMIF('Inq6 adjusted class'!$B:$B,'Inq6 adjusted group'!$A150,'Inq6 adjusted class'!U:U)</f>
        <v>11148.118475890011</v>
      </c>
      <c r="S150" s="39">
        <f>SUMIF('Inq6 adjusted class'!$B:$B,'Inq6 adjusted group'!$A150,'Inq6 adjusted class'!V:V)</f>
        <v>17774.377615603014</v>
      </c>
    </row>
    <row r="151" spans="1:19" x14ac:dyDescent="0.35">
      <c r="A151" s="48" t="s">
        <v>370</v>
      </c>
      <c r="B151" s="39">
        <f>SUMIF('Inq6 adjusted class'!$B:$B,'Inq6 adjusted group'!$A151,'Inq6 adjusted class'!E:E)</f>
        <v>133077.43728913745</v>
      </c>
      <c r="C151" s="39">
        <f>SUMIF('Inq6 adjusted class'!$B:$B,'Inq6 adjusted group'!$A151,'Inq6 adjusted class'!F:F)</f>
        <v>137338.53927868177</v>
      </c>
      <c r="D151" s="39">
        <f>SUMIF('Inq6 adjusted class'!$B:$B,'Inq6 adjusted group'!$A151,'Inq6 adjusted class'!G:G)</f>
        <v>147113.40889548286</v>
      </c>
      <c r="E151" s="39">
        <f>SUMIF('Inq6 adjusted class'!$B:$B,'Inq6 adjusted group'!$A151,'Inq6 adjusted class'!H:H)</f>
        <v>150092.14576310213</v>
      </c>
      <c r="F151" s="39">
        <f>SUMIF('Inq6 adjusted class'!$B:$B,'Inq6 adjusted group'!$A151,'Inq6 adjusted class'!I:I)</f>
        <v>157156.14039614843</v>
      </c>
      <c r="G151" s="39">
        <f>SUMIF('Inq6 adjusted class'!$B:$B,'Inq6 adjusted group'!$A151,'Inq6 adjusted class'!J:J)</f>
        <v>141593.39356710983</v>
      </c>
      <c r="H151" s="39">
        <f>SUMIF('Inq6 adjusted class'!$B:$B,'Inq6 adjusted group'!$A151,'Inq6 adjusted class'!K:K)</f>
        <v>154462.82323819838</v>
      </c>
      <c r="I151" s="39">
        <f>SUMIF('Inq6 adjusted class'!$B:$B,'Inq6 adjusted group'!$A151,'Inq6 adjusted class'!L:L)</f>
        <v>144938.15039063152</v>
      </c>
      <c r="J151" s="39">
        <f>SUMIF('Inq6 adjusted class'!$B:$B,'Inq6 adjusted group'!$A151,'Inq6 adjusted class'!M:M)</f>
        <v>139921.03164437003</v>
      </c>
      <c r="K151" s="39">
        <f>SUMIF('Inq6 adjusted class'!$B:$B,'Inq6 adjusted group'!$A151,'Inq6 adjusted class'!N:N)</f>
        <v>148148.70243354159</v>
      </c>
      <c r="L151" s="39">
        <f>SUMIF('Inq6 adjusted class'!$B:$B,'Inq6 adjusted group'!$A151,'Inq6 adjusted class'!O:O)</f>
        <v>146288.95509890781</v>
      </c>
      <c r="M151" s="39">
        <f>SUMIF('Inq6 adjusted class'!$B:$B,'Inq6 adjusted group'!$A151,'Inq6 adjusted class'!P:P)</f>
        <v>153254.53846235917</v>
      </c>
      <c r="N151" s="39">
        <f>SUMIF('Inq6 adjusted class'!$B:$B,'Inq6 adjusted group'!$A151,'Inq6 adjusted class'!Q:Q)</f>
        <v>160312.97164751455</v>
      </c>
      <c r="O151" s="39">
        <f>SUMIF('Inq6 adjusted class'!$B:$B,'Inq6 adjusted group'!$A151,'Inq6 adjusted class'!R:R)</f>
        <v>144831.17999033633</v>
      </c>
      <c r="P151" s="39">
        <f>SUMIF('Inq6 adjusted class'!$B:$B,'Inq6 adjusted group'!$A151,'Inq6 adjusted class'!S:S)</f>
        <v>157150.67748043724</v>
      </c>
      <c r="Q151" s="39">
        <f>SUMIF('Inq6 adjusted class'!$B:$B,'Inq6 adjusted group'!$A151,'Inq6 adjusted class'!T:T)</f>
        <v>159492.70367830768</v>
      </c>
      <c r="R151" s="39">
        <f>SUMIF('Inq6 adjusted class'!$B:$B,'Inq6 adjusted group'!$A151,'Inq6 adjusted class'!U:U)</f>
        <v>163014.67156567413</v>
      </c>
      <c r="S151" s="39">
        <f>SUMIF('Inq6 adjusted class'!$B:$B,'Inq6 adjusted group'!$A151,'Inq6 adjusted class'!V:V)</f>
        <v>170529.94166606793</v>
      </c>
    </row>
    <row r="152" spans="1:19" x14ac:dyDescent="0.35">
      <c r="A152" s="48" t="s">
        <v>371</v>
      </c>
      <c r="B152" s="39">
        <f>SUMIF('Inq6 adjusted class'!$B:$B,'Inq6 adjusted group'!$A152,'Inq6 adjusted class'!E:E)</f>
        <v>26454.239138665049</v>
      </c>
      <c r="C152" s="39">
        <f>SUMIF('Inq6 adjusted class'!$B:$B,'Inq6 adjusted group'!$A152,'Inq6 adjusted class'!F:F)</f>
        <v>29306.61634162753</v>
      </c>
      <c r="D152" s="39">
        <f>SUMIF('Inq6 adjusted class'!$B:$B,'Inq6 adjusted group'!$A152,'Inq6 adjusted class'!G:G)</f>
        <v>28759.400156164302</v>
      </c>
      <c r="E152" s="39">
        <f>SUMIF('Inq6 adjusted class'!$B:$B,'Inq6 adjusted group'!$A152,'Inq6 adjusted class'!H:H)</f>
        <v>26755.907837037361</v>
      </c>
      <c r="F152" s="39">
        <f>SUMIF('Inq6 adjusted class'!$B:$B,'Inq6 adjusted group'!$A152,'Inq6 adjusted class'!I:I)</f>
        <v>25919.023637716731</v>
      </c>
      <c r="G152" s="39">
        <f>SUMIF('Inq6 adjusted class'!$B:$B,'Inq6 adjusted group'!$A152,'Inq6 adjusted class'!J:J)</f>
        <v>24538.714733606514</v>
      </c>
      <c r="H152" s="39">
        <f>SUMIF('Inq6 adjusted class'!$B:$B,'Inq6 adjusted group'!$A152,'Inq6 adjusted class'!K:K)</f>
        <v>21774.210765975506</v>
      </c>
      <c r="I152" s="39">
        <f>SUMIF('Inq6 adjusted class'!$B:$B,'Inq6 adjusted group'!$A152,'Inq6 adjusted class'!L:L)</f>
        <v>22146.63768155493</v>
      </c>
      <c r="J152" s="39">
        <f>SUMIF('Inq6 adjusted class'!$B:$B,'Inq6 adjusted group'!$A152,'Inq6 adjusted class'!M:M)</f>
        <v>22226.253054830835</v>
      </c>
      <c r="K152" s="39">
        <f>SUMIF('Inq6 adjusted class'!$B:$B,'Inq6 adjusted group'!$A152,'Inq6 adjusted class'!N:N)</f>
        <v>20270.012421209969</v>
      </c>
      <c r="L152" s="39">
        <f>SUMIF('Inq6 adjusted class'!$B:$B,'Inq6 adjusted group'!$A152,'Inq6 adjusted class'!O:O)</f>
        <v>21117.985932303356</v>
      </c>
      <c r="M152" s="39">
        <f>SUMIF('Inq6 adjusted class'!$B:$B,'Inq6 adjusted group'!$A152,'Inq6 adjusted class'!P:P)</f>
        <v>24861.307324143145</v>
      </c>
      <c r="N152" s="39">
        <f>SUMIF('Inq6 adjusted class'!$B:$B,'Inq6 adjusted group'!$A152,'Inq6 adjusted class'!Q:Q)</f>
        <v>16195.394566934576</v>
      </c>
      <c r="O152" s="39">
        <f>SUMIF('Inq6 adjusted class'!$B:$B,'Inq6 adjusted group'!$A152,'Inq6 adjusted class'!R:R)</f>
        <v>19455.456185801915</v>
      </c>
      <c r="P152" s="39">
        <f>SUMIF('Inq6 adjusted class'!$B:$B,'Inq6 adjusted group'!$A152,'Inq6 adjusted class'!S:S)</f>
        <v>27795.157234781102</v>
      </c>
      <c r="Q152" s="39">
        <f>SUMIF('Inq6 adjusted class'!$B:$B,'Inq6 adjusted group'!$A152,'Inq6 adjusted class'!T:T)</f>
        <v>26469.795824491728</v>
      </c>
      <c r="R152" s="39">
        <f>SUMIF('Inq6 adjusted class'!$B:$B,'Inq6 adjusted group'!$A152,'Inq6 adjusted class'!U:U)</f>
        <v>26777.89390862342</v>
      </c>
      <c r="S152" s="39">
        <f>SUMIF('Inq6 adjusted class'!$B:$B,'Inq6 adjusted group'!$A152,'Inq6 adjusted class'!V:V)</f>
        <v>21283.648174251197</v>
      </c>
    </row>
    <row r="153" spans="1:19" x14ac:dyDescent="0.35">
      <c r="A153" s="48" t="s">
        <v>372</v>
      </c>
      <c r="B153" s="39">
        <f>SUMIF('Inq6 adjusted class'!$B:$B,'Inq6 adjusted group'!$A153,'Inq6 adjusted class'!E:E)</f>
        <v>7750.185006727258</v>
      </c>
      <c r="C153" s="39">
        <f>SUMIF('Inq6 adjusted class'!$B:$B,'Inq6 adjusted group'!$A153,'Inq6 adjusted class'!F:F)</f>
        <v>7351.9621850405974</v>
      </c>
      <c r="D153" s="39">
        <f>SUMIF('Inq6 adjusted class'!$B:$B,'Inq6 adjusted group'!$A153,'Inq6 adjusted class'!G:G)</f>
        <v>6993.4998803210565</v>
      </c>
      <c r="E153" s="39">
        <f>SUMIF('Inq6 adjusted class'!$B:$B,'Inq6 adjusted group'!$A153,'Inq6 adjusted class'!H:H)</f>
        <v>6582.0621950069217</v>
      </c>
      <c r="F153" s="39">
        <f>SUMIF('Inq6 adjusted class'!$B:$B,'Inq6 adjusted group'!$A153,'Inq6 adjusted class'!I:I)</f>
        <v>7401.3609956943665</v>
      </c>
      <c r="G153" s="39">
        <f>SUMIF('Inq6 adjusted class'!$B:$B,'Inq6 adjusted group'!$A153,'Inq6 adjusted class'!J:J)</f>
        <v>5829.9505666502046</v>
      </c>
      <c r="H153" s="39">
        <f>SUMIF('Inq6 adjusted class'!$B:$B,'Inq6 adjusted group'!$A153,'Inq6 adjusted class'!K:K)</f>
        <v>5369.5801124147256</v>
      </c>
      <c r="I153" s="39">
        <f>SUMIF('Inq6 adjusted class'!$B:$B,'Inq6 adjusted group'!$A153,'Inq6 adjusted class'!L:L)</f>
        <v>4472.441549503199</v>
      </c>
      <c r="J153" s="39">
        <f>SUMIF('Inq6 adjusted class'!$B:$B,'Inq6 adjusted group'!$A153,'Inq6 adjusted class'!M:M)</f>
        <v>4607.1170401650379</v>
      </c>
      <c r="K153" s="39">
        <f>SUMIF('Inq6 adjusted class'!$B:$B,'Inq6 adjusted group'!$A153,'Inq6 adjusted class'!N:N)</f>
        <v>4764.7635057423558</v>
      </c>
      <c r="L153" s="39">
        <f>SUMIF('Inq6 adjusted class'!$B:$B,'Inq6 adjusted group'!$A153,'Inq6 adjusted class'!O:O)</f>
        <v>4341.6232336980747</v>
      </c>
      <c r="M153" s="39">
        <f>SUMIF('Inq6 adjusted class'!$B:$B,'Inq6 adjusted group'!$A153,'Inq6 adjusted class'!P:P)</f>
        <v>2646.5311771384831</v>
      </c>
      <c r="N153" s="39">
        <f>SUMIF('Inq6 adjusted class'!$B:$B,'Inq6 adjusted group'!$A153,'Inq6 adjusted class'!Q:Q)</f>
        <v>6166.9608373549709</v>
      </c>
      <c r="O153" s="39">
        <f>SUMIF('Inq6 adjusted class'!$B:$B,'Inq6 adjusted group'!$A153,'Inq6 adjusted class'!R:R)</f>
        <v>3352.2534349113885</v>
      </c>
      <c r="P153" s="39">
        <f>SUMIF('Inq6 adjusted class'!$B:$B,'Inq6 adjusted group'!$A153,'Inq6 adjusted class'!S:S)</f>
        <v>2930.3240980553851</v>
      </c>
      <c r="Q153" s="39">
        <f>SUMIF('Inq6 adjusted class'!$B:$B,'Inq6 adjusted group'!$A153,'Inq6 adjusted class'!T:T)</f>
        <v>4266.1426621091105</v>
      </c>
      <c r="R153" s="39">
        <f>SUMIF('Inq6 adjusted class'!$B:$B,'Inq6 adjusted group'!$A153,'Inq6 adjusted class'!U:U)</f>
        <v>3716.3364119114326</v>
      </c>
      <c r="S153" s="39">
        <f>SUMIF('Inq6 adjusted class'!$B:$B,'Inq6 adjusted group'!$A153,'Inq6 adjusted class'!V:V)</f>
        <v>3209.0396864070558</v>
      </c>
    </row>
    <row r="154" spans="1:19" x14ac:dyDescent="0.35">
      <c r="A154" s="48" t="s">
        <v>373</v>
      </c>
      <c r="B154" s="39">
        <f>SUMIF('Inq6 adjusted class'!$B:$B,'Inq6 adjusted group'!$A154,'Inq6 adjusted class'!E:E)</f>
        <v>10468.001769571481</v>
      </c>
      <c r="C154" s="39">
        <f>SUMIF('Inq6 adjusted class'!$B:$B,'Inq6 adjusted group'!$A154,'Inq6 adjusted class'!F:F)</f>
        <v>12129.602922184895</v>
      </c>
      <c r="D154" s="39">
        <f>SUMIF('Inq6 adjusted class'!$B:$B,'Inq6 adjusted group'!$A154,'Inq6 adjusted class'!G:G)</f>
        <v>13394.442307616158</v>
      </c>
      <c r="E154" s="39">
        <f>SUMIF('Inq6 adjusted class'!$B:$B,'Inq6 adjusted group'!$A154,'Inq6 adjusted class'!H:H)</f>
        <v>13596.941874826622</v>
      </c>
      <c r="F154" s="39">
        <f>SUMIF('Inq6 adjusted class'!$B:$B,'Inq6 adjusted group'!$A154,'Inq6 adjusted class'!I:I)</f>
        <v>13489.47401401872</v>
      </c>
      <c r="G154" s="39">
        <f>SUMIF('Inq6 adjusted class'!$B:$B,'Inq6 adjusted group'!$A154,'Inq6 adjusted class'!J:J)</f>
        <v>13170.6691318104</v>
      </c>
      <c r="H154" s="39">
        <f>SUMIF('Inq6 adjusted class'!$B:$B,'Inq6 adjusted group'!$A154,'Inq6 adjusted class'!K:K)</f>
        <v>13198.074378124698</v>
      </c>
      <c r="I154" s="39">
        <f>SUMIF('Inq6 adjusted class'!$B:$B,'Inq6 adjusted group'!$A154,'Inq6 adjusted class'!L:L)</f>
        <v>13704.127304124177</v>
      </c>
      <c r="J154" s="39">
        <f>SUMIF('Inq6 adjusted class'!$B:$B,'Inq6 adjusted group'!$A154,'Inq6 adjusted class'!M:M)</f>
        <v>14533.518366045382</v>
      </c>
      <c r="K154" s="39">
        <f>SUMIF('Inq6 adjusted class'!$B:$B,'Inq6 adjusted group'!$A154,'Inq6 adjusted class'!N:N)</f>
        <v>13893.814575460572</v>
      </c>
      <c r="L154" s="39">
        <f>SUMIF('Inq6 adjusted class'!$B:$B,'Inq6 adjusted group'!$A154,'Inq6 adjusted class'!O:O)</f>
        <v>14800.955445901061</v>
      </c>
      <c r="M154" s="39">
        <f>SUMIF('Inq6 adjusted class'!$B:$B,'Inq6 adjusted group'!$A154,'Inq6 adjusted class'!P:P)</f>
        <v>13541.524920045827</v>
      </c>
      <c r="N154" s="39">
        <f>SUMIF('Inq6 adjusted class'!$B:$B,'Inq6 adjusted group'!$A154,'Inq6 adjusted class'!Q:Q)</f>
        <v>14443.418832214698</v>
      </c>
      <c r="O154" s="39">
        <f>SUMIF('Inq6 adjusted class'!$B:$B,'Inq6 adjusted group'!$A154,'Inq6 adjusted class'!R:R)</f>
        <v>10234.587962295465</v>
      </c>
      <c r="P154" s="39">
        <f>SUMIF('Inq6 adjusted class'!$B:$B,'Inq6 adjusted group'!$A154,'Inq6 adjusted class'!S:S)</f>
        <v>9077.5866613589533</v>
      </c>
      <c r="Q154" s="39">
        <f>SUMIF('Inq6 adjusted class'!$B:$B,'Inq6 adjusted group'!$A154,'Inq6 adjusted class'!T:T)</f>
        <v>9838.6452312447309</v>
      </c>
      <c r="R154" s="39">
        <f>SUMIF('Inq6 adjusted class'!$B:$B,'Inq6 adjusted group'!$A154,'Inq6 adjusted class'!U:U)</f>
        <v>11705.033767736641</v>
      </c>
      <c r="S154" s="39">
        <f>SUMIF('Inq6 adjusted class'!$B:$B,'Inq6 adjusted group'!$A154,'Inq6 adjusted class'!V:V)</f>
        <v>9138.6880655418099</v>
      </c>
    </row>
    <row r="155" spans="1:19" x14ac:dyDescent="0.35">
      <c r="A155" s="48" t="s">
        <v>374</v>
      </c>
      <c r="B155" s="39">
        <f>SUMIF('Inq6 adjusted class'!$B:$B,'Inq6 adjusted group'!$A155,'Inq6 adjusted class'!E:E)</f>
        <v>37487.133774269321</v>
      </c>
      <c r="C155" s="39">
        <f>SUMIF('Inq6 adjusted class'!$B:$B,'Inq6 adjusted group'!$A155,'Inq6 adjusted class'!F:F)</f>
        <v>42517.564323512037</v>
      </c>
      <c r="D155" s="39">
        <f>SUMIF('Inq6 adjusted class'!$B:$B,'Inq6 adjusted group'!$A155,'Inq6 adjusted class'!G:G)</f>
        <v>39106.008552031002</v>
      </c>
      <c r="E155" s="39">
        <f>SUMIF('Inq6 adjusted class'!$B:$B,'Inq6 adjusted group'!$A155,'Inq6 adjusted class'!H:H)</f>
        <v>40360.399596793155</v>
      </c>
      <c r="F155" s="39">
        <f>SUMIF('Inq6 adjusted class'!$B:$B,'Inq6 adjusted group'!$A155,'Inq6 adjusted class'!I:I)</f>
        <v>39925.365470451361</v>
      </c>
      <c r="G155" s="39">
        <f>SUMIF('Inq6 adjusted class'!$B:$B,'Inq6 adjusted group'!$A155,'Inq6 adjusted class'!J:J)</f>
        <v>38219.632562192361</v>
      </c>
      <c r="H155" s="39">
        <f>SUMIF('Inq6 adjusted class'!$B:$B,'Inq6 adjusted group'!$A155,'Inq6 adjusted class'!K:K)</f>
        <v>40039.743962419205</v>
      </c>
      <c r="I155" s="39">
        <f>SUMIF('Inq6 adjusted class'!$B:$B,'Inq6 adjusted group'!$A155,'Inq6 adjusted class'!L:L)</f>
        <v>39572.913737257295</v>
      </c>
      <c r="J155" s="39">
        <f>SUMIF('Inq6 adjusted class'!$B:$B,'Inq6 adjusted group'!$A155,'Inq6 adjusted class'!M:M)</f>
        <v>38145.169804285448</v>
      </c>
      <c r="K155" s="39">
        <f>SUMIF('Inq6 adjusted class'!$B:$B,'Inq6 adjusted group'!$A155,'Inq6 adjusted class'!N:N)</f>
        <v>38136.857824790211</v>
      </c>
      <c r="L155" s="39">
        <f>SUMIF('Inq6 adjusted class'!$B:$B,'Inq6 adjusted group'!$A155,'Inq6 adjusted class'!O:O)</f>
        <v>36868.807004869537</v>
      </c>
      <c r="M155" s="39">
        <f>SUMIF('Inq6 adjusted class'!$B:$B,'Inq6 adjusted group'!$A155,'Inq6 adjusted class'!P:P)</f>
        <v>35976.204322689933</v>
      </c>
      <c r="N155" s="39">
        <f>SUMIF('Inq6 adjusted class'!$B:$B,'Inq6 adjusted group'!$A155,'Inq6 adjusted class'!Q:Q)</f>
        <v>36753.209897518296</v>
      </c>
      <c r="O155" s="39">
        <f>SUMIF('Inq6 adjusted class'!$B:$B,'Inq6 adjusted group'!$A155,'Inq6 adjusted class'!R:R)</f>
        <v>29731.230176321562</v>
      </c>
      <c r="P155" s="39">
        <f>SUMIF('Inq6 adjusted class'!$B:$B,'Inq6 adjusted group'!$A155,'Inq6 adjusted class'!S:S)</f>
        <v>27807.712851557528</v>
      </c>
      <c r="Q155" s="39">
        <f>SUMIF('Inq6 adjusted class'!$B:$B,'Inq6 adjusted group'!$A155,'Inq6 adjusted class'!T:T)</f>
        <v>27903.125531613303</v>
      </c>
      <c r="R155" s="39">
        <f>SUMIF('Inq6 adjusted class'!$B:$B,'Inq6 adjusted group'!$A155,'Inq6 adjusted class'!U:U)</f>
        <v>31974.819499149289</v>
      </c>
      <c r="S155" s="39">
        <f>SUMIF('Inq6 adjusted class'!$B:$B,'Inq6 adjusted group'!$A155,'Inq6 adjusted class'!V:V)</f>
        <v>35565.984029134983</v>
      </c>
    </row>
    <row r="156" spans="1:19" x14ac:dyDescent="0.35">
      <c r="A156" s="48" t="s">
        <v>375</v>
      </c>
      <c r="B156" s="39">
        <f>SUMIF('Inq6 adjusted class'!$B:$B,'Inq6 adjusted group'!$A156,'Inq6 adjusted class'!E:E)</f>
        <v>22745.682224742512</v>
      </c>
      <c r="C156" s="39">
        <f>SUMIF('Inq6 adjusted class'!$B:$B,'Inq6 adjusted group'!$A156,'Inq6 adjusted class'!F:F)</f>
        <v>24406.774701275692</v>
      </c>
      <c r="D156" s="39">
        <f>SUMIF('Inq6 adjusted class'!$B:$B,'Inq6 adjusted group'!$A156,'Inq6 adjusted class'!G:G)</f>
        <v>25348.305822092003</v>
      </c>
      <c r="E156" s="39">
        <f>SUMIF('Inq6 adjusted class'!$B:$B,'Inq6 adjusted group'!$A156,'Inq6 adjusted class'!H:H)</f>
        <v>24705.745819613672</v>
      </c>
      <c r="F156" s="39">
        <f>SUMIF('Inq6 adjusted class'!$B:$B,'Inq6 adjusted group'!$A156,'Inq6 adjusted class'!I:I)</f>
        <v>24444.605716180195</v>
      </c>
      <c r="G156" s="39">
        <f>SUMIF('Inq6 adjusted class'!$B:$B,'Inq6 adjusted group'!$A156,'Inq6 adjusted class'!J:J)</f>
        <v>23869.12249441156</v>
      </c>
      <c r="H156" s="39">
        <f>SUMIF('Inq6 adjusted class'!$B:$B,'Inq6 adjusted group'!$A156,'Inq6 adjusted class'!K:K)</f>
        <v>23228.475340707351</v>
      </c>
      <c r="I156" s="39">
        <f>SUMIF('Inq6 adjusted class'!$B:$B,'Inq6 adjusted group'!$A156,'Inq6 adjusted class'!L:L)</f>
        <v>24140.545449845857</v>
      </c>
      <c r="J156" s="39">
        <f>SUMIF('Inq6 adjusted class'!$B:$B,'Inq6 adjusted group'!$A156,'Inq6 adjusted class'!M:M)</f>
        <v>24196.186679213701</v>
      </c>
      <c r="K156" s="39">
        <f>SUMIF('Inq6 adjusted class'!$B:$B,'Inq6 adjusted group'!$A156,'Inq6 adjusted class'!N:N)</f>
        <v>23475.81323591635</v>
      </c>
      <c r="L156" s="39">
        <f>SUMIF('Inq6 adjusted class'!$B:$B,'Inq6 adjusted group'!$A156,'Inq6 adjusted class'!O:O)</f>
        <v>22981.217261490579</v>
      </c>
      <c r="M156" s="39">
        <f>SUMIF('Inq6 adjusted class'!$B:$B,'Inq6 adjusted group'!$A156,'Inq6 adjusted class'!P:P)</f>
        <v>27765.876578557061</v>
      </c>
      <c r="N156" s="39">
        <f>SUMIF('Inq6 adjusted class'!$B:$B,'Inq6 adjusted group'!$A156,'Inq6 adjusted class'!Q:Q)</f>
        <v>22583.006225101602</v>
      </c>
      <c r="O156" s="39">
        <f>SUMIF('Inq6 adjusted class'!$B:$B,'Inq6 adjusted group'!$A156,'Inq6 adjusted class'!R:R)</f>
        <v>22164.124736936461</v>
      </c>
      <c r="P156" s="39">
        <f>SUMIF('Inq6 adjusted class'!$B:$B,'Inq6 adjusted group'!$A156,'Inq6 adjusted class'!S:S)</f>
        <v>22097.786480829116</v>
      </c>
      <c r="Q156" s="39">
        <f>SUMIF('Inq6 adjusted class'!$B:$B,'Inq6 adjusted group'!$A156,'Inq6 adjusted class'!T:T)</f>
        <v>21498.55896796149</v>
      </c>
      <c r="R156" s="39">
        <f>SUMIF('Inq6 adjusted class'!$B:$B,'Inq6 adjusted group'!$A156,'Inq6 adjusted class'!U:U)</f>
        <v>24949.789545290507</v>
      </c>
      <c r="S156" s="39">
        <f>SUMIF('Inq6 adjusted class'!$B:$B,'Inq6 adjusted group'!$A156,'Inq6 adjusted class'!V:V)</f>
        <v>18102.089684818668</v>
      </c>
    </row>
    <row r="157" spans="1:19" x14ac:dyDescent="0.35">
      <c r="A157" s="48" t="s">
        <v>376</v>
      </c>
      <c r="B157" s="39">
        <f>SUMIF('Inq6 adjusted class'!$B:$B,'Inq6 adjusted group'!$A157,'Inq6 adjusted class'!E:E)</f>
        <v>102813.67531092674</v>
      </c>
      <c r="C157" s="39">
        <f>SUMIF('Inq6 adjusted class'!$B:$B,'Inq6 adjusted group'!$A157,'Inq6 adjusted class'!F:F)</f>
        <v>116415.20649154366</v>
      </c>
      <c r="D157" s="39">
        <f>SUMIF('Inq6 adjusted class'!$B:$B,'Inq6 adjusted group'!$A157,'Inq6 adjusted class'!G:G)</f>
        <v>112447.24419402608</v>
      </c>
      <c r="E157" s="39">
        <f>SUMIF('Inq6 adjusted class'!$B:$B,'Inq6 adjusted group'!$A157,'Inq6 adjusted class'!H:H)</f>
        <v>112365.23863831715</v>
      </c>
      <c r="F157" s="39">
        <f>SUMIF('Inq6 adjusted class'!$B:$B,'Inq6 adjusted group'!$A157,'Inq6 adjusted class'!I:I)</f>
        <v>105308.89649851726</v>
      </c>
      <c r="G157" s="39">
        <f>SUMIF('Inq6 adjusted class'!$B:$B,'Inq6 adjusted group'!$A157,'Inq6 adjusted class'!J:J)</f>
        <v>120746.26302959341</v>
      </c>
      <c r="H157" s="39">
        <f>SUMIF('Inq6 adjusted class'!$B:$B,'Inq6 adjusted group'!$A157,'Inq6 adjusted class'!K:K)</f>
        <v>109305.16611001089</v>
      </c>
      <c r="I157" s="39">
        <f>SUMIF('Inq6 adjusted class'!$B:$B,'Inq6 adjusted group'!$A157,'Inq6 adjusted class'!L:L)</f>
        <v>124175.39013809946</v>
      </c>
      <c r="J157" s="39">
        <f>SUMIF('Inq6 adjusted class'!$B:$B,'Inq6 adjusted group'!$A157,'Inq6 adjusted class'!M:M)</f>
        <v>137529.93564105159</v>
      </c>
      <c r="K157" s="39">
        <f>SUMIF('Inq6 adjusted class'!$B:$B,'Inq6 adjusted group'!$A157,'Inq6 adjusted class'!N:N)</f>
        <v>135173.433908331</v>
      </c>
      <c r="L157" s="39">
        <f>SUMIF('Inq6 adjusted class'!$B:$B,'Inq6 adjusted group'!$A157,'Inq6 adjusted class'!O:O)</f>
        <v>137992.58949518157</v>
      </c>
      <c r="M157" s="39">
        <f>SUMIF('Inq6 adjusted class'!$B:$B,'Inq6 adjusted group'!$A157,'Inq6 adjusted class'!P:P)</f>
        <v>118966.28671873767</v>
      </c>
      <c r="N157" s="39">
        <f>SUMIF('Inq6 adjusted class'!$B:$B,'Inq6 adjusted group'!$A157,'Inq6 adjusted class'!Q:Q)</f>
        <v>107345.80086133719</v>
      </c>
      <c r="O157" s="39">
        <f>SUMIF('Inq6 adjusted class'!$B:$B,'Inq6 adjusted group'!$A157,'Inq6 adjusted class'!R:R)</f>
        <v>131281.54071487673</v>
      </c>
      <c r="P157" s="39">
        <f>SUMIF('Inq6 adjusted class'!$B:$B,'Inq6 adjusted group'!$A157,'Inq6 adjusted class'!S:S)</f>
        <v>134398.31109997237</v>
      </c>
      <c r="Q157" s="39">
        <f>SUMIF('Inq6 adjusted class'!$B:$B,'Inq6 adjusted group'!$A157,'Inq6 adjusted class'!T:T)</f>
        <v>126632.89079197963</v>
      </c>
      <c r="R157" s="39">
        <f>SUMIF('Inq6 adjusted class'!$B:$B,'Inq6 adjusted group'!$A157,'Inq6 adjusted class'!U:U)</f>
        <v>131049.11437439581</v>
      </c>
      <c r="S157" s="39">
        <f>SUMIF('Inq6 adjusted class'!$B:$B,'Inq6 adjusted group'!$A157,'Inq6 adjusted class'!V:V)</f>
        <v>150288.90475045991</v>
      </c>
    </row>
    <row r="158" spans="1:19" x14ac:dyDescent="0.35">
      <c r="A158" s="48" t="s">
        <v>377</v>
      </c>
      <c r="B158" s="39">
        <f>SUMIF('Inq6 adjusted class'!$B:$B,'Inq6 adjusted group'!$A158,'Inq6 adjusted class'!E:E)</f>
        <v>446.43295917071822</v>
      </c>
      <c r="C158" s="39">
        <f>SUMIF('Inq6 adjusted class'!$B:$B,'Inq6 adjusted group'!$A158,'Inq6 adjusted class'!F:F)</f>
        <v>521.68029081109637</v>
      </c>
      <c r="D158" s="39">
        <f>SUMIF('Inq6 adjusted class'!$B:$B,'Inq6 adjusted group'!$A158,'Inq6 adjusted class'!G:G)</f>
        <v>499.52402087957057</v>
      </c>
      <c r="E158" s="39">
        <f>SUMIF('Inq6 adjusted class'!$B:$B,'Inq6 adjusted group'!$A158,'Inq6 adjusted class'!H:H)</f>
        <v>528.41565687189279</v>
      </c>
      <c r="F158" s="39">
        <f>SUMIF('Inq6 adjusted class'!$B:$B,'Inq6 adjusted group'!$A158,'Inq6 adjusted class'!I:I)</f>
        <v>456.45262361523351</v>
      </c>
      <c r="G158" s="39">
        <f>SUMIF('Inq6 adjusted class'!$B:$B,'Inq6 adjusted group'!$A158,'Inq6 adjusted class'!J:J)</f>
        <v>436.4125025227321</v>
      </c>
      <c r="H158" s="39">
        <f>SUMIF('Inq6 adjusted class'!$B:$B,'Inq6 adjusted group'!$A158,'Inq6 adjusted class'!K:K)</f>
        <v>507.93167367015917</v>
      </c>
      <c r="I158" s="39">
        <f>SUMIF('Inq6 adjusted class'!$B:$B,'Inq6 adjusted group'!$A158,'Inq6 adjusted class'!L:L)</f>
        <v>605.75098803417109</v>
      </c>
      <c r="J158" s="39">
        <f>SUMIF('Inq6 adjusted class'!$B:$B,'Inq6 adjusted group'!$A158,'Inq6 adjusted class'!M:M)</f>
        <v>699.35185301313174</v>
      </c>
      <c r="K158" s="39">
        <f>SUMIF('Inq6 adjusted class'!$B:$B,'Inq6 adjusted group'!$A158,'Inq6 adjusted class'!N:N)</f>
        <v>526.34773457977201</v>
      </c>
      <c r="L158" s="39">
        <f>SUMIF('Inq6 adjusted class'!$B:$B,'Inq6 adjusted group'!$A158,'Inq6 adjusted class'!O:O)</f>
        <v>461.63763650709825</v>
      </c>
      <c r="M158" s="39">
        <f>SUMIF('Inq6 adjusted class'!$B:$B,'Inq6 adjusted group'!$A158,'Inq6 adjusted class'!P:P)</f>
        <v>426.99790009086109</v>
      </c>
      <c r="N158" s="39">
        <f>SUMIF('Inq6 adjusted class'!$B:$B,'Inq6 adjusted group'!$A158,'Inq6 adjusted class'!Q:Q)</f>
        <v>404.81417916031489</v>
      </c>
      <c r="O158" s="39">
        <f>SUMIF('Inq6 adjusted class'!$B:$B,'Inq6 adjusted group'!$A158,'Inq6 adjusted class'!R:R)</f>
        <v>1004.5513308604553</v>
      </c>
      <c r="P158" s="39">
        <f>SUMIF('Inq6 adjusted class'!$B:$B,'Inq6 adjusted group'!$A158,'Inq6 adjusted class'!S:S)</f>
        <v>994.19544316361032</v>
      </c>
      <c r="Q158" s="39">
        <f>SUMIF('Inq6 adjusted class'!$B:$B,'Inq6 adjusted group'!$A158,'Inq6 adjusted class'!T:T)</f>
        <v>944.74242245423011</v>
      </c>
      <c r="R158" s="39">
        <f>SUMIF('Inq6 adjusted class'!$B:$B,'Inq6 adjusted group'!$A158,'Inq6 adjusted class'!U:U)</f>
        <v>1158.0442056226516</v>
      </c>
      <c r="S158" s="39">
        <f>SUMIF('Inq6 adjusted class'!$B:$B,'Inq6 adjusted group'!$A158,'Inq6 adjusted class'!V:V)</f>
        <v>2006.6903521874906</v>
      </c>
    </row>
    <row r="159" spans="1:19" x14ac:dyDescent="0.35">
      <c r="A159" s="48" t="s">
        <v>378</v>
      </c>
      <c r="B159" s="39">
        <f>SUMIF('Inq6 adjusted class'!$B:$B,'Inq6 adjusted group'!$A159,'Inq6 adjusted class'!E:E)</f>
        <v>8105.4752781527113</v>
      </c>
      <c r="C159" s="39">
        <f>SUMIF('Inq6 adjusted class'!$B:$B,'Inq6 adjusted group'!$A159,'Inq6 adjusted class'!F:F)</f>
        <v>9557.8775347287246</v>
      </c>
      <c r="D159" s="39">
        <f>SUMIF('Inq6 adjusted class'!$B:$B,'Inq6 adjusted group'!$A159,'Inq6 adjusted class'!G:G)</f>
        <v>13048.777731566151</v>
      </c>
      <c r="E159" s="39">
        <f>SUMIF('Inq6 adjusted class'!$B:$B,'Inq6 adjusted group'!$A159,'Inq6 adjusted class'!H:H)</f>
        <v>13150.955135642547</v>
      </c>
      <c r="F159" s="39">
        <f>SUMIF('Inq6 adjusted class'!$B:$B,'Inq6 adjusted group'!$A159,'Inq6 adjusted class'!I:I)</f>
        <v>10916.885961813941</v>
      </c>
      <c r="G159" s="39">
        <f>SUMIF('Inq6 adjusted class'!$B:$B,'Inq6 adjusted group'!$A159,'Inq6 adjusted class'!J:J)</f>
        <v>9445.9276243448166</v>
      </c>
      <c r="H159" s="39">
        <f>SUMIF('Inq6 adjusted class'!$B:$B,'Inq6 adjusted group'!$A159,'Inq6 adjusted class'!K:K)</f>
        <v>9844.9396720787863</v>
      </c>
      <c r="I159" s="39">
        <f>SUMIF('Inq6 adjusted class'!$B:$B,'Inq6 adjusted group'!$A159,'Inq6 adjusted class'!L:L)</f>
        <v>10021.523746634695</v>
      </c>
      <c r="J159" s="39">
        <f>SUMIF('Inq6 adjusted class'!$B:$B,'Inq6 adjusted group'!$A159,'Inq6 adjusted class'!M:M)</f>
        <v>8909.9113991021459</v>
      </c>
      <c r="K159" s="39">
        <f>SUMIF('Inq6 adjusted class'!$B:$B,'Inq6 adjusted group'!$A159,'Inq6 adjusted class'!N:N)</f>
        <v>9265.9886167882396</v>
      </c>
      <c r="L159" s="39">
        <f>SUMIF('Inq6 adjusted class'!$B:$B,'Inq6 adjusted group'!$A159,'Inq6 adjusted class'!O:O)</f>
        <v>12784.989813143009</v>
      </c>
      <c r="M159" s="39">
        <f>SUMIF('Inq6 adjusted class'!$B:$B,'Inq6 adjusted group'!$A159,'Inq6 adjusted class'!P:P)</f>
        <v>7449.4608881814274</v>
      </c>
      <c r="N159" s="39">
        <f>SUMIF('Inq6 adjusted class'!$B:$B,'Inq6 adjusted group'!$A159,'Inq6 adjusted class'!Q:Q)</f>
        <v>9022.5488843879466</v>
      </c>
      <c r="O159" s="39">
        <f>SUMIF('Inq6 adjusted class'!$B:$B,'Inq6 adjusted group'!$A159,'Inq6 adjusted class'!R:R)</f>
        <v>12271.963152276432</v>
      </c>
      <c r="P159" s="39">
        <f>SUMIF('Inq6 adjusted class'!$B:$B,'Inq6 adjusted group'!$A159,'Inq6 adjusted class'!S:S)</f>
        <v>13473.190965676382</v>
      </c>
      <c r="Q159" s="39">
        <f>SUMIF('Inq6 adjusted class'!$B:$B,'Inq6 adjusted group'!$A159,'Inq6 adjusted class'!T:T)</f>
        <v>17551.636733685722</v>
      </c>
      <c r="R159" s="39">
        <f>SUMIF('Inq6 adjusted class'!$B:$B,'Inq6 adjusted group'!$A159,'Inq6 adjusted class'!U:U)</f>
        <v>17482.22104215133</v>
      </c>
      <c r="S159" s="39">
        <f>SUMIF('Inq6 adjusted class'!$B:$B,'Inq6 adjusted group'!$A159,'Inq6 adjusted class'!V:V)</f>
        <v>22395.070199534086</v>
      </c>
    </row>
    <row r="160" spans="1:19" x14ac:dyDescent="0.35">
      <c r="A160" s="48" t="s">
        <v>379</v>
      </c>
      <c r="B160" s="39">
        <f>SUMIF('Inq6 adjusted class'!$B:$B,'Inq6 adjusted group'!$A160,'Inq6 adjusted class'!E:E)</f>
        <v>18465.665889322721</v>
      </c>
      <c r="C160" s="39">
        <f>SUMIF('Inq6 adjusted class'!$B:$B,'Inq6 adjusted group'!$A160,'Inq6 adjusted class'!F:F)</f>
        <v>21121.011667990668</v>
      </c>
      <c r="D160" s="39">
        <f>SUMIF('Inq6 adjusted class'!$B:$B,'Inq6 adjusted group'!$A160,'Inq6 adjusted class'!G:G)</f>
        <v>17272.833981649404</v>
      </c>
      <c r="E160" s="39">
        <f>SUMIF('Inq6 adjusted class'!$B:$B,'Inq6 adjusted group'!$A160,'Inq6 adjusted class'!H:H)</f>
        <v>15845.970355597879</v>
      </c>
      <c r="F160" s="39">
        <f>SUMIF('Inq6 adjusted class'!$B:$B,'Inq6 adjusted group'!$A160,'Inq6 adjusted class'!I:I)</f>
        <v>12170.885985005974</v>
      </c>
      <c r="G160" s="39">
        <f>SUMIF('Inq6 adjusted class'!$B:$B,'Inq6 adjusted group'!$A160,'Inq6 adjusted class'!J:J)</f>
        <v>11702.520524048565</v>
      </c>
      <c r="H160" s="39">
        <f>SUMIF('Inq6 adjusted class'!$B:$B,'Inq6 adjusted group'!$A160,'Inq6 adjusted class'!K:K)</f>
        <v>15235.771551465126</v>
      </c>
      <c r="I160" s="39">
        <f>SUMIF('Inq6 adjusted class'!$B:$B,'Inq6 adjusted group'!$A160,'Inq6 adjusted class'!L:L)</f>
        <v>15359.554636404326</v>
      </c>
      <c r="J160" s="39">
        <f>SUMIF('Inq6 adjusted class'!$B:$B,'Inq6 adjusted group'!$A160,'Inq6 adjusted class'!M:M)</f>
        <v>14779.975659220278</v>
      </c>
      <c r="K160" s="39">
        <f>SUMIF('Inq6 adjusted class'!$B:$B,'Inq6 adjusted group'!$A160,'Inq6 adjusted class'!N:N)</f>
        <v>13374.641109610711</v>
      </c>
      <c r="L160" s="39">
        <f>SUMIF('Inq6 adjusted class'!$B:$B,'Inq6 adjusted group'!$A160,'Inq6 adjusted class'!O:O)</f>
        <v>12435.0211130928</v>
      </c>
      <c r="M160" s="39">
        <f>SUMIF('Inq6 adjusted class'!$B:$B,'Inq6 adjusted group'!$A160,'Inq6 adjusted class'!P:P)</f>
        <v>11711.49407239372</v>
      </c>
      <c r="N160" s="39">
        <f>SUMIF('Inq6 adjusted class'!$B:$B,'Inq6 adjusted group'!$A160,'Inq6 adjusted class'!Q:Q)</f>
        <v>11518.904116452806</v>
      </c>
      <c r="O160" s="39">
        <f>SUMIF('Inq6 adjusted class'!$B:$B,'Inq6 adjusted group'!$A160,'Inq6 adjusted class'!R:R)</f>
        <v>10810.942454412363</v>
      </c>
      <c r="P160" s="39">
        <f>SUMIF('Inq6 adjusted class'!$B:$B,'Inq6 adjusted group'!$A160,'Inq6 adjusted class'!S:S)</f>
        <v>11552.973176980462</v>
      </c>
      <c r="Q160" s="39">
        <f>SUMIF('Inq6 adjusted class'!$B:$B,'Inq6 adjusted group'!$A160,'Inq6 adjusted class'!T:T)</f>
        <v>11363.197230454936</v>
      </c>
      <c r="R160" s="39">
        <f>SUMIF('Inq6 adjusted class'!$B:$B,'Inq6 adjusted group'!$A160,'Inq6 adjusted class'!U:U)</f>
        <v>11442.386098503626</v>
      </c>
      <c r="S160" s="39">
        <f>SUMIF('Inq6 adjusted class'!$B:$B,'Inq6 adjusted group'!$A160,'Inq6 adjusted class'!V:V)</f>
        <v>12023.575696866579</v>
      </c>
    </row>
    <row r="161" spans="1:19" x14ac:dyDescent="0.35">
      <c r="A161" s="48" t="s">
        <v>380</v>
      </c>
      <c r="B161" s="39">
        <f>SUMIF('Inq6 adjusted class'!$B:$B,'Inq6 adjusted group'!$A161,'Inq6 adjusted class'!E:E)</f>
        <v>816.19096828991792</v>
      </c>
      <c r="C161" s="39">
        <f>SUMIF('Inq6 adjusted class'!$B:$B,'Inq6 adjusted group'!$A161,'Inq6 adjusted class'!F:F)</f>
        <v>933.55847917338406</v>
      </c>
      <c r="D161" s="39">
        <f>SUMIF('Inq6 adjusted class'!$B:$B,'Inq6 adjusted group'!$A161,'Inq6 adjusted class'!G:G)</f>
        <v>763.46724656949289</v>
      </c>
      <c r="E161" s="39">
        <f>SUMIF('Inq6 adjusted class'!$B:$B,'Inq6 adjusted group'!$A161,'Inq6 adjusted class'!H:H)</f>
        <v>700.39921471270236</v>
      </c>
      <c r="F161" s="39">
        <f>SUMIF('Inq6 adjusted class'!$B:$B,'Inq6 adjusted group'!$A161,'Inq6 adjusted class'!I:I)</f>
        <v>537.95878667945294</v>
      </c>
      <c r="G161" s="39">
        <f>SUMIF('Inq6 adjusted class'!$B:$B,'Inq6 adjusted group'!$A161,'Inq6 adjusted class'!J:J)</f>
        <v>517.25681679742377</v>
      </c>
      <c r="H161" s="39">
        <f>SUMIF('Inq6 adjusted class'!$B:$B,'Inq6 adjusted group'!$A161,'Inq6 adjusted class'!K:K)</f>
        <v>673.42814549810976</v>
      </c>
      <c r="I161" s="39">
        <f>SUMIF('Inq6 adjusted class'!$B:$B,'Inq6 adjusted group'!$A161,'Inq6 adjusted class'!L:L)</f>
        <v>678.89941507268043</v>
      </c>
      <c r="J161" s="39">
        <f>SUMIF('Inq6 adjusted class'!$B:$B,'Inq6 adjusted group'!$A161,'Inq6 adjusted class'!M:M)</f>
        <v>653.28175636361379</v>
      </c>
      <c r="K161" s="39">
        <f>SUMIF('Inq6 adjusted class'!$B:$B,'Inq6 adjusted group'!$A161,'Inq6 adjusted class'!N:N)</f>
        <v>514.40671756977304</v>
      </c>
      <c r="L161" s="39">
        <f>SUMIF('Inq6 adjusted class'!$B:$B,'Inq6 adjusted group'!$A161,'Inq6 adjusted class'!O:O)</f>
        <v>621.79851916817699</v>
      </c>
      <c r="M161" s="39">
        <f>SUMIF('Inq6 adjusted class'!$B:$B,'Inq6 adjusted group'!$A161,'Inq6 adjusted class'!P:P)</f>
        <v>878.81510216725462</v>
      </c>
      <c r="N161" s="39">
        <f>SUMIF('Inq6 adjusted class'!$B:$B,'Inq6 adjusted group'!$A161,'Inq6 adjusted class'!Q:Q)</f>
        <v>830.95224216761642</v>
      </c>
      <c r="O161" s="39">
        <f>SUMIF('Inq6 adjusted class'!$B:$B,'Inq6 adjusted group'!$A161,'Inq6 adjusted class'!R:R)</f>
        <v>843.74746968469287</v>
      </c>
      <c r="P161" s="39">
        <f>SUMIF('Inq6 adjusted class'!$B:$B,'Inq6 adjusted group'!$A161,'Inq6 adjusted class'!S:S)</f>
        <v>704.2510511732462</v>
      </c>
      <c r="Q161" s="39">
        <f>SUMIF('Inq6 adjusted class'!$B:$B,'Inq6 adjusted group'!$A161,'Inq6 adjusted class'!T:T)</f>
        <v>765.72421714436109</v>
      </c>
      <c r="R161" s="39">
        <f>SUMIF('Inq6 adjusted class'!$B:$B,'Inq6 adjusted group'!$A161,'Inq6 adjusted class'!U:U)</f>
        <v>764.73088726173194</v>
      </c>
      <c r="S161" s="39">
        <f>SUMIF('Inq6 adjusted class'!$B:$B,'Inq6 adjusted group'!$A161,'Inq6 adjusted class'!V:V)</f>
        <v>930.58062464224349</v>
      </c>
    </row>
    <row r="162" spans="1:19" x14ac:dyDescent="0.35">
      <c r="A162" s="48" t="s">
        <v>381</v>
      </c>
      <c r="B162" s="39">
        <f>SUMIF('Inq6 adjusted class'!$B:$B,'Inq6 adjusted group'!$A162,'Inq6 adjusted class'!E:E)</f>
        <v>47210.844178766805</v>
      </c>
      <c r="C162" s="39">
        <f>SUMIF('Inq6 adjusted class'!$B:$B,'Inq6 adjusted group'!$A162,'Inq6 adjusted class'!F:F)</f>
        <v>48108.834651669749</v>
      </c>
      <c r="D162" s="39">
        <f>SUMIF('Inq6 adjusted class'!$B:$B,'Inq6 adjusted group'!$A162,'Inq6 adjusted class'!G:G)</f>
        <v>49705.36797810017</v>
      </c>
      <c r="E162" s="39">
        <f>SUMIF('Inq6 adjusted class'!$B:$B,'Inq6 adjusted group'!$A162,'Inq6 adjusted class'!H:H)</f>
        <v>50261.960443246375</v>
      </c>
      <c r="F162" s="39">
        <f>SUMIF('Inq6 adjusted class'!$B:$B,'Inq6 adjusted group'!$A162,'Inq6 adjusted class'!I:I)</f>
        <v>47749.997288751561</v>
      </c>
      <c r="G162" s="39">
        <f>SUMIF('Inq6 adjusted class'!$B:$B,'Inq6 adjusted group'!$A162,'Inq6 adjusted class'!J:J)</f>
        <v>49241.90270996849</v>
      </c>
      <c r="H162" s="39">
        <f>SUMIF('Inq6 adjusted class'!$B:$B,'Inq6 adjusted group'!$A162,'Inq6 adjusted class'!K:K)</f>
        <v>44958.624636350825</v>
      </c>
      <c r="I162" s="39">
        <f>SUMIF('Inq6 adjusted class'!$B:$B,'Inq6 adjusted group'!$A162,'Inq6 adjusted class'!L:L)</f>
        <v>48540.717567467764</v>
      </c>
      <c r="J162" s="39">
        <f>SUMIF('Inq6 adjusted class'!$B:$B,'Inq6 adjusted group'!$A162,'Inq6 adjusted class'!M:M)</f>
        <v>48268.997004029035</v>
      </c>
      <c r="K162" s="39">
        <f>SUMIF('Inq6 adjusted class'!$B:$B,'Inq6 adjusted group'!$A162,'Inq6 adjusted class'!N:N)</f>
        <v>55075.632219566629</v>
      </c>
      <c r="L162" s="39">
        <f>SUMIF('Inq6 adjusted class'!$B:$B,'Inq6 adjusted group'!$A162,'Inq6 adjusted class'!O:O)</f>
        <v>52990.790937116581</v>
      </c>
      <c r="M162" s="39">
        <f>SUMIF('Inq6 adjusted class'!$B:$B,'Inq6 adjusted group'!$A162,'Inq6 adjusted class'!P:P)</f>
        <v>55172.421170003181</v>
      </c>
      <c r="N162" s="39">
        <f>SUMIF('Inq6 adjusted class'!$B:$B,'Inq6 adjusted group'!$A162,'Inq6 adjusted class'!Q:Q)</f>
        <v>59410.293999174857</v>
      </c>
      <c r="O162" s="39">
        <f>SUMIF('Inq6 adjusted class'!$B:$B,'Inq6 adjusted group'!$A162,'Inq6 adjusted class'!R:R)</f>
        <v>61509.429892254077</v>
      </c>
      <c r="P162" s="39">
        <f>SUMIF('Inq6 adjusted class'!$B:$B,'Inq6 adjusted group'!$A162,'Inq6 adjusted class'!S:S)</f>
        <v>61247.699045090398</v>
      </c>
      <c r="Q162" s="39">
        <f>SUMIF('Inq6 adjusted class'!$B:$B,'Inq6 adjusted group'!$A162,'Inq6 adjusted class'!T:T)</f>
        <v>64914.081882165759</v>
      </c>
      <c r="R162" s="39">
        <f>SUMIF('Inq6 adjusted class'!$B:$B,'Inq6 adjusted group'!$A162,'Inq6 adjusted class'!U:U)</f>
        <v>67382.370036472566</v>
      </c>
      <c r="S162" s="39">
        <f>SUMIF('Inq6 adjusted class'!$B:$B,'Inq6 adjusted group'!$A162,'Inq6 adjusted class'!V:V)</f>
        <v>67147.075383445481</v>
      </c>
    </row>
    <row r="163" spans="1:19" x14ac:dyDescent="0.35">
      <c r="A163" s="48" t="s">
        <v>382</v>
      </c>
      <c r="B163" s="39">
        <f>SUMIF('Inq6 adjusted class'!$B:$B,'Inq6 adjusted group'!$A163,'Inq6 adjusted class'!E:E)</f>
        <v>22585.53077013692</v>
      </c>
      <c r="C163" s="39">
        <f>SUMIF('Inq6 adjusted class'!$B:$B,'Inq6 adjusted group'!$A163,'Inq6 adjusted class'!F:F)</f>
        <v>22532.752430466488</v>
      </c>
      <c r="D163" s="39">
        <f>SUMIF('Inq6 adjusted class'!$B:$B,'Inq6 adjusted group'!$A163,'Inq6 adjusted class'!G:G)</f>
        <v>22279.655526397128</v>
      </c>
      <c r="E163" s="39">
        <f>SUMIF('Inq6 adjusted class'!$B:$B,'Inq6 adjusted group'!$A163,'Inq6 adjusted class'!H:H)</f>
        <v>20384.948480884123</v>
      </c>
      <c r="F163" s="39">
        <f>SUMIF('Inq6 adjusted class'!$B:$B,'Inq6 adjusted group'!$A163,'Inq6 adjusted class'!I:I)</f>
        <v>16390.977436793695</v>
      </c>
      <c r="G163" s="39">
        <f>SUMIF('Inq6 adjusted class'!$B:$B,'Inq6 adjusted group'!$A163,'Inq6 adjusted class'!J:J)</f>
        <v>18894.690154413838</v>
      </c>
      <c r="H163" s="39">
        <f>SUMIF('Inq6 adjusted class'!$B:$B,'Inq6 adjusted group'!$A163,'Inq6 adjusted class'!K:K)</f>
        <v>15869.844177568775</v>
      </c>
      <c r="I163" s="39">
        <f>SUMIF('Inq6 adjusted class'!$B:$B,'Inq6 adjusted group'!$A163,'Inq6 adjusted class'!L:L)</f>
        <v>16517.726494509501</v>
      </c>
      <c r="J163" s="39">
        <f>SUMIF('Inq6 adjusted class'!$B:$B,'Inq6 adjusted group'!$A163,'Inq6 adjusted class'!M:M)</f>
        <v>16781.391415605947</v>
      </c>
      <c r="K163" s="39">
        <f>SUMIF('Inq6 adjusted class'!$B:$B,'Inq6 adjusted group'!$A163,'Inq6 adjusted class'!N:N)</f>
        <v>16573.431693925646</v>
      </c>
      <c r="L163" s="39">
        <f>SUMIF('Inq6 adjusted class'!$B:$B,'Inq6 adjusted group'!$A163,'Inq6 adjusted class'!O:O)</f>
        <v>15849.245953715665</v>
      </c>
      <c r="M163" s="39">
        <f>SUMIF('Inq6 adjusted class'!$B:$B,'Inq6 adjusted group'!$A163,'Inq6 adjusted class'!P:P)</f>
        <v>10101.145291957997</v>
      </c>
      <c r="N163" s="39">
        <f>SUMIF('Inq6 adjusted class'!$B:$B,'Inq6 adjusted group'!$A163,'Inq6 adjusted class'!Q:Q)</f>
        <v>11678.055468985469</v>
      </c>
      <c r="O163" s="39">
        <f>SUMIF('Inq6 adjusted class'!$B:$B,'Inq6 adjusted group'!$A163,'Inq6 adjusted class'!R:R)</f>
        <v>12811.005997400414</v>
      </c>
      <c r="P163" s="39">
        <f>SUMIF('Inq6 adjusted class'!$B:$B,'Inq6 adjusted group'!$A163,'Inq6 adjusted class'!S:S)</f>
        <v>9199.279284894119</v>
      </c>
      <c r="Q163" s="39">
        <f>SUMIF('Inq6 adjusted class'!$B:$B,'Inq6 adjusted group'!$A163,'Inq6 adjusted class'!T:T)</f>
        <v>12595.834209308647</v>
      </c>
      <c r="R163" s="39">
        <f>SUMIF('Inq6 adjusted class'!$B:$B,'Inq6 adjusted group'!$A163,'Inq6 adjusted class'!U:U)</f>
        <v>9874.9874700570981</v>
      </c>
      <c r="S163" s="39">
        <f>SUMIF('Inq6 adjusted class'!$B:$B,'Inq6 adjusted group'!$A163,'Inq6 adjusted class'!V:V)</f>
        <v>14580.076095891611</v>
      </c>
    </row>
    <row r="164" spans="1:19" x14ac:dyDescent="0.35">
      <c r="A164" s="48" t="s">
        <v>383</v>
      </c>
      <c r="B164" s="39">
        <f>SUMIF('Inq6 adjusted class'!$B:$B,'Inq6 adjusted group'!$A164,'Inq6 adjusted class'!E:E)</f>
        <v>0</v>
      </c>
      <c r="C164" s="39">
        <f>SUMIF('Inq6 adjusted class'!$B:$B,'Inq6 adjusted group'!$A164,'Inq6 adjusted class'!F:F)</f>
        <v>9.7795000592327153</v>
      </c>
      <c r="D164" s="39">
        <f>SUMIF('Inq6 adjusted class'!$B:$B,'Inq6 adjusted group'!$A164,'Inq6 adjusted class'!G:G)</f>
        <v>37.546996108005345</v>
      </c>
      <c r="E164" s="39">
        <f>SUMIF('Inq6 adjusted class'!$B:$B,'Inq6 adjusted group'!$A164,'Inq6 adjusted class'!H:H)</f>
        <v>50.117328230282787</v>
      </c>
      <c r="F164" s="39">
        <f>SUMIF('Inq6 adjusted class'!$B:$B,'Inq6 adjusted group'!$A164,'Inq6 adjusted class'!I:I)</f>
        <v>62.273751581355626</v>
      </c>
      <c r="G164" s="39">
        <f>SUMIF('Inq6 adjusted class'!$B:$B,'Inq6 adjusted group'!$A164,'Inq6 adjusted class'!J:J)</f>
        <v>52.848572875082084</v>
      </c>
      <c r="H164" s="39">
        <f>SUMIF('Inq6 adjusted class'!$B:$B,'Inq6 adjusted group'!$A164,'Inq6 adjusted class'!K:K)</f>
        <v>54.833973807244753</v>
      </c>
      <c r="I164" s="39">
        <f>SUMIF('Inq6 adjusted class'!$B:$B,'Inq6 adjusted group'!$A164,'Inq6 adjusted class'!L:L)</f>
        <v>57.195314103483796</v>
      </c>
      <c r="J164" s="39">
        <f>SUMIF('Inq6 adjusted class'!$B:$B,'Inq6 adjusted group'!$A164,'Inq6 adjusted class'!M:M)</f>
        <v>69.088903120405774</v>
      </c>
      <c r="K164" s="39">
        <f>SUMIF('Inq6 adjusted class'!$B:$B,'Inq6 adjusted group'!$A164,'Inq6 adjusted class'!N:N)</f>
        <v>46.609226259355481</v>
      </c>
      <c r="L164" s="39">
        <f>SUMIF('Inq6 adjusted class'!$B:$B,'Inq6 adjusted group'!$A164,'Inq6 adjusted class'!O:O)</f>
        <v>44.601807286594834</v>
      </c>
      <c r="M164" s="39">
        <f>SUMIF('Inq6 adjusted class'!$B:$B,'Inq6 adjusted group'!$A164,'Inq6 adjusted class'!P:P)</f>
        <v>163.35621899108969</v>
      </c>
      <c r="N164" s="39">
        <f>SUMIF('Inq6 adjusted class'!$B:$B,'Inq6 adjusted group'!$A164,'Inq6 adjusted class'!Q:Q)</f>
        <v>183.07393340290204</v>
      </c>
      <c r="O164" s="39">
        <f>SUMIF('Inq6 adjusted class'!$B:$B,'Inq6 adjusted group'!$A164,'Inq6 adjusted class'!R:R)</f>
        <v>104.05188576087177</v>
      </c>
      <c r="P164" s="39">
        <f>SUMIF('Inq6 adjusted class'!$B:$B,'Inq6 adjusted group'!$A164,'Inq6 adjusted class'!S:S)</f>
        <v>47.285427721632246</v>
      </c>
      <c r="Q164" s="39">
        <f>SUMIF('Inq6 adjusted class'!$B:$B,'Inq6 adjusted group'!$A164,'Inq6 adjusted class'!T:T)</f>
        <v>54.051121210190189</v>
      </c>
      <c r="R164" s="39">
        <f>SUMIF('Inq6 adjusted class'!$B:$B,'Inq6 adjusted group'!$A164,'Inq6 adjusted class'!U:U)</f>
        <v>52.365293313787852</v>
      </c>
      <c r="S164" s="39">
        <f>SUMIF('Inq6 adjusted class'!$B:$B,'Inq6 adjusted group'!$A164,'Inq6 adjusted class'!V:V)</f>
        <v>50.30165538606721</v>
      </c>
    </row>
    <row r="165" spans="1:19" x14ac:dyDescent="0.35">
      <c r="A165" s="48" t="s">
        <v>384</v>
      </c>
      <c r="B165" s="39">
        <f>SUMIF('Inq6 adjusted class'!$B:$B,'Inq6 adjusted group'!$A165,'Inq6 adjusted class'!E:E)</f>
        <v>939.13949777988569</v>
      </c>
      <c r="C165" s="39">
        <f>SUMIF('Inq6 adjusted class'!$B:$B,'Inq6 adjusted group'!$A165,'Inq6 adjusted class'!F:F)</f>
        <v>670.2261758900321</v>
      </c>
      <c r="D165" s="39">
        <f>SUMIF('Inq6 adjusted class'!$B:$B,'Inq6 adjusted group'!$A165,'Inq6 adjusted class'!G:G)</f>
        <v>523.50461247939927</v>
      </c>
      <c r="E165" s="39">
        <f>SUMIF('Inq6 adjusted class'!$B:$B,'Inq6 adjusted group'!$A165,'Inq6 adjusted class'!H:H)</f>
        <v>532.22071984169054</v>
      </c>
      <c r="F165" s="39">
        <f>SUMIF('Inq6 adjusted class'!$B:$B,'Inq6 adjusted group'!$A165,'Inq6 adjusted class'!I:I)</f>
        <v>463.61556620515455</v>
      </c>
      <c r="G165" s="39">
        <f>SUMIF('Inq6 adjusted class'!$B:$B,'Inq6 adjusted group'!$A165,'Inq6 adjusted class'!J:J)</f>
        <v>447.32243057483277</v>
      </c>
      <c r="H165" s="39">
        <f>SUMIF('Inq6 adjusted class'!$B:$B,'Inq6 adjusted group'!$A165,'Inq6 adjusted class'!K:K)</f>
        <v>408.6170748678669</v>
      </c>
      <c r="I165" s="39">
        <f>SUMIF('Inq6 adjusted class'!$B:$B,'Inq6 adjusted group'!$A165,'Inq6 adjusted class'!L:L)</f>
        <v>434.26309087281749</v>
      </c>
      <c r="J165" s="39">
        <f>SUMIF('Inq6 adjusted class'!$B:$B,'Inq6 adjusted group'!$A165,'Inq6 adjusted class'!M:M)</f>
        <v>488.92469018167634</v>
      </c>
      <c r="K165" s="39">
        <f>SUMIF('Inq6 adjusted class'!$B:$B,'Inq6 adjusted group'!$A165,'Inq6 adjusted class'!N:N)</f>
        <v>730.21193138822821</v>
      </c>
      <c r="L165" s="39">
        <f>SUMIF('Inq6 adjusted class'!$B:$B,'Inq6 adjusted group'!$A165,'Inq6 adjusted class'!O:O)</f>
        <v>329.91418232266483</v>
      </c>
      <c r="M165" s="39">
        <f>SUMIF('Inq6 adjusted class'!$B:$B,'Inq6 adjusted group'!$A165,'Inq6 adjusted class'!P:P)</f>
        <v>261.50651571807316</v>
      </c>
      <c r="N165" s="39">
        <f>SUMIF('Inq6 adjusted class'!$B:$B,'Inq6 adjusted group'!$A165,'Inq6 adjusted class'!Q:Q)</f>
        <v>301.14760327689265</v>
      </c>
      <c r="O165" s="39">
        <f>SUMIF('Inq6 adjusted class'!$B:$B,'Inq6 adjusted group'!$A165,'Inq6 adjusted class'!R:R)</f>
        <v>270.91513035760079</v>
      </c>
      <c r="P165" s="39">
        <f>SUMIF('Inq6 adjusted class'!$B:$B,'Inq6 adjusted group'!$A165,'Inq6 adjusted class'!S:S)</f>
        <v>294.85989258051217</v>
      </c>
      <c r="Q165" s="39">
        <f>SUMIF('Inq6 adjusted class'!$B:$B,'Inq6 adjusted group'!$A165,'Inq6 adjusted class'!T:T)</f>
        <v>201.93443910411031</v>
      </c>
      <c r="R165" s="39">
        <f>SUMIF('Inq6 adjusted class'!$B:$B,'Inq6 adjusted group'!$A165,'Inq6 adjusted class'!U:U)</f>
        <v>331.22074171046108</v>
      </c>
      <c r="S165" s="39">
        <f>SUMIF('Inq6 adjusted class'!$B:$B,'Inq6 adjusted group'!$A165,'Inq6 adjusted class'!V:V)</f>
        <v>499.8283205121682</v>
      </c>
    </row>
    <row r="166" spans="1:19" x14ac:dyDescent="0.35">
      <c r="A166" s="48" t="s">
        <v>385</v>
      </c>
      <c r="B166" s="39">
        <f>SUMIF('Inq6 adjusted class'!$B:$B,'Inq6 adjusted group'!$A166,'Inq6 adjusted class'!E:E)</f>
        <v>4548.2798988800023</v>
      </c>
      <c r="C166" s="39">
        <f>SUMIF('Inq6 adjusted class'!$B:$B,'Inq6 adjusted group'!$A166,'Inq6 adjusted class'!F:F)</f>
        <v>3245.9248606944643</v>
      </c>
      <c r="D166" s="39">
        <f>SUMIF('Inq6 adjusted class'!$B:$B,'Inq6 adjusted group'!$A166,'Inq6 adjusted class'!G:G)</f>
        <v>2535.3480622844409</v>
      </c>
      <c r="E166" s="39">
        <f>SUMIF('Inq6 adjusted class'!$B:$B,'Inq6 adjusted group'!$A166,'Inq6 adjusted class'!H:H)</f>
        <v>2577.5604237132898</v>
      </c>
      <c r="F166" s="39">
        <f>SUMIF('Inq6 adjusted class'!$B:$B,'Inq6 adjusted group'!$A166,'Inq6 adjusted class'!I:I)</f>
        <v>2245.3036695438809</v>
      </c>
      <c r="G166" s="39">
        <f>SUMIF('Inq6 adjusted class'!$B:$B,'Inq6 adjusted group'!$A166,'Inq6 adjusted class'!J:J)</f>
        <v>2166.3955398652733</v>
      </c>
      <c r="H166" s="39">
        <f>SUMIF('Inq6 adjusted class'!$B:$B,'Inq6 adjusted group'!$A166,'Inq6 adjusted class'!K:K)</f>
        <v>1978.9443765853168</v>
      </c>
      <c r="I166" s="39">
        <f>SUMIF('Inq6 adjusted class'!$B:$B,'Inq6 adjusted group'!$A166,'Inq6 adjusted class'!L:L)</f>
        <v>2103.1487779095301</v>
      </c>
      <c r="J166" s="39">
        <f>SUMIF('Inq6 adjusted class'!$B:$B,'Inq6 adjusted group'!$A166,'Inq6 adjusted class'!M:M)</f>
        <v>2367.8764929772497</v>
      </c>
      <c r="K166" s="39">
        <f>SUMIF('Inq6 adjusted class'!$B:$B,'Inq6 adjusted group'!$A166,'Inq6 adjusted class'!N:N)</f>
        <v>2354.9455697432368</v>
      </c>
      <c r="L166" s="39">
        <f>SUMIF('Inq6 adjusted class'!$B:$B,'Inq6 adjusted group'!$A166,'Inq6 adjusted class'!O:O)</f>
        <v>2898.9126003897954</v>
      </c>
      <c r="M166" s="39">
        <f>SUMIF('Inq6 adjusted class'!$B:$B,'Inq6 adjusted group'!$A166,'Inq6 adjusted class'!P:P)</f>
        <v>2216.8260766551953</v>
      </c>
      <c r="N166" s="39">
        <f>SUMIF('Inq6 adjusted class'!$B:$B,'Inq6 adjusted group'!$A166,'Inq6 adjusted class'!Q:Q)</f>
        <v>2010.4161600159539</v>
      </c>
      <c r="O166" s="39">
        <f>SUMIF('Inq6 adjusted class'!$B:$B,'Inq6 adjusted group'!$A166,'Inq6 adjusted class'!R:R)</f>
        <v>2256.4543430278745</v>
      </c>
      <c r="P166" s="39">
        <f>SUMIF('Inq6 adjusted class'!$B:$B,'Inq6 adjusted group'!$A166,'Inq6 adjusted class'!S:S)</f>
        <v>2265.1196309696802</v>
      </c>
      <c r="Q166" s="39">
        <f>SUMIF('Inq6 adjusted class'!$B:$B,'Inq6 adjusted group'!$A166,'Inq6 adjusted class'!T:T)</f>
        <v>2103.0050201384229</v>
      </c>
      <c r="R166" s="39">
        <f>SUMIF('Inq6 adjusted class'!$B:$B,'Inq6 adjusted group'!$A166,'Inq6 adjusted class'!U:U)</f>
        <v>3113.2872017844488</v>
      </c>
      <c r="S166" s="39">
        <f>SUMIF('Inq6 adjusted class'!$B:$B,'Inq6 adjusted group'!$A166,'Inq6 adjusted class'!V:V)</f>
        <v>3902.5104384397919</v>
      </c>
    </row>
    <row r="167" spans="1:19" x14ac:dyDescent="0.35">
      <c r="A167" s="48" t="s">
        <v>386</v>
      </c>
      <c r="B167" s="39">
        <f>SUMIF('Inq6 adjusted class'!$B:$B,'Inq6 adjusted group'!$A167,'Inq6 adjusted class'!E:E)</f>
        <v>374.10894144338033</v>
      </c>
      <c r="C167" s="39">
        <f>SUMIF('Inq6 adjusted class'!$B:$B,'Inq6 adjusted group'!$A167,'Inq6 adjusted class'!F:F)</f>
        <v>383.72082755317416</v>
      </c>
      <c r="D167" s="39">
        <f>SUMIF('Inq6 adjusted class'!$B:$B,'Inq6 adjusted group'!$A167,'Inq6 adjusted class'!G:G)</f>
        <v>377.64220410992823</v>
      </c>
      <c r="E167" s="39">
        <f>SUMIF('Inq6 adjusted class'!$B:$B,'Inq6 adjusted group'!$A167,'Inq6 adjusted class'!H:H)</f>
        <v>381.6323803394576</v>
      </c>
      <c r="F167" s="39">
        <f>SUMIF('Inq6 adjusted class'!$B:$B,'Inq6 adjusted group'!$A167,'Inq6 adjusted class'!I:I)</f>
        <v>322.72002837731236</v>
      </c>
      <c r="G167" s="39">
        <f>SUMIF('Inq6 adjusted class'!$B:$B,'Inq6 adjusted group'!$A167,'Inq6 adjusted class'!J:J)</f>
        <v>311.15574404335058</v>
      </c>
      <c r="H167" s="39">
        <f>SUMIF('Inq6 adjusted class'!$B:$B,'Inq6 adjusted group'!$A167,'Inq6 adjusted class'!K:K)</f>
        <v>364.30514917662197</v>
      </c>
      <c r="I167" s="39">
        <f>SUMIF('Inq6 adjusted class'!$B:$B,'Inq6 adjusted group'!$A167,'Inq6 adjusted class'!L:L)</f>
        <v>451.06234034931668</v>
      </c>
      <c r="J167" s="39">
        <f>SUMIF('Inq6 adjusted class'!$B:$B,'Inq6 adjusted group'!$A167,'Inq6 adjusted class'!M:M)</f>
        <v>477.56849869210237</v>
      </c>
      <c r="K167" s="39">
        <f>SUMIF('Inq6 adjusted class'!$B:$B,'Inq6 adjusted group'!$A167,'Inq6 adjusted class'!N:N)</f>
        <v>394.48295675891353</v>
      </c>
      <c r="L167" s="39">
        <f>SUMIF('Inq6 adjusted class'!$B:$B,'Inq6 adjusted group'!$A167,'Inq6 adjusted class'!O:O)</f>
        <v>335.10365117503954</v>
      </c>
      <c r="M167" s="39">
        <f>SUMIF('Inq6 adjusted class'!$B:$B,'Inq6 adjusted group'!$A167,'Inq6 adjusted class'!P:P)</f>
        <v>238.12064954493979</v>
      </c>
      <c r="N167" s="39">
        <f>SUMIF('Inq6 adjusted class'!$B:$B,'Inq6 adjusted group'!$A167,'Inq6 adjusted class'!Q:Q)</f>
        <v>329.37669659624646</v>
      </c>
      <c r="O167" s="39">
        <f>SUMIF('Inq6 adjusted class'!$B:$B,'Inq6 adjusted group'!$A167,'Inq6 adjusted class'!R:R)</f>
        <v>325.34281507280724</v>
      </c>
      <c r="P167" s="39">
        <f>SUMIF('Inq6 adjusted class'!$B:$B,'Inq6 adjusted group'!$A167,'Inq6 adjusted class'!S:S)</f>
        <v>332.89582784910266</v>
      </c>
      <c r="Q167" s="39">
        <f>SUMIF('Inq6 adjusted class'!$B:$B,'Inq6 adjusted group'!$A167,'Inq6 adjusted class'!T:T)</f>
        <v>315.09265185697922</v>
      </c>
      <c r="R167" s="39">
        <f>SUMIF('Inq6 adjusted class'!$B:$B,'Inq6 adjusted group'!$A167,'Inq6 adjusted class'!U:U)</f>
        <v>544.54179646092405</v>
      </c>
      <c r="S167" s="39">
        <f>SUMIF('Inq6 adjusted class'!$B:$B,'Inq6 adjusted group'!$A167,'Inq6 adjusted class'!V:V)</f>
        <v>1156.4889672568072</v>
      </c>
    </row>
    <row r="168" spans="1:19" x14ac:dyDescent="0.35">
      <c r="A168" s="48" t="s">
        <v>387</v>
      </c>
      <c r="B168" s="39">
        <f>SUMIF('Inq6 adjusted class'!$B:$B,'Inq6 adjusted group'!$A168,'Inq6 adjusted class'!E:E)</f>
        <v>23.642836232121791</v>
      </c>
      <c r="C168" s="39">
        <f>SUMIF('Inq6 adjusted class'!$B:$B,'Inq6 adjusted group'!$A168,'Inq6 adjusted class'!F:F)</f>
        <v>24.250285624533749</v>
      </c>
      <c r="D168" s="39">
        <f>SUMIF('Inq6 adjusted class'!$B:$B,'Inq6 adjusted group'!$A168,'Inq6 adjusted class'!G:G)</f>
        <v>23.866130415543243</v>
      </c>
      <c r="E168" s="39">
        <f>SUMIF('Inq6 adjusted class'!$B:$B,'Inq6 adjusted group'!$A168,'Inq6 adjusted class'!H:H)</f>
        <v>24.11830049939125</v>
      </c>
      <c r="F168" s="39">
        <f>SUMIF('Inq6 adjusted class'!$B:$B,'Inq6 adjusted group'!$A168,'Inq6 adjusted class'!I:I)</f>
        <v>20.395173529701015</v>
      </c>
      <c r="G168" s="39">
        <f>SUMIF('Inq6 adjusted class'!$B:$B,'Inq6 adjusted group'!$A168,'Inq6 adjusted class'!J:J)</f>
        <v>19.664336999585817</v>
      </c>
      <c r="H168" s="39">
        <f>SUMIF('Inq6 adjusted class'!$B:$B,'Inq6 adjusted group'!$A168,'Inq6 adjusted class'!K:K)</f>
        <v>23.023258806031887</v>
      </c>
      <c r="I168" s="39">
        <f>SUMIF('Inq6 adjusted class'!$B:$B,'Inq6 adjusted group'!$A168,'Inq6 adjusted class'!L:L)</f>
        <v>28.506116432853251</v>
      </c>
      <c r="J168" s="39">
        <f>SUMIF('Inq6 adjusted class'!$B:$B,'Inq6 adjusted group'!$A168,'Inq6 adjusted class'!M:M)</f>
        <v>30.181245496658367</v>
      </c>
      <c r="K168" s="39">
        <f>SUMIF('Inq6 adjusted class'!$B:$B,'Inq6 adjusted group'!$A168,'Inq6 adjusted class'!N:N)</f>
        <v>26.237622586652794</v>
      </c>
      <c r="L168" s="39">
        <f>SUMIF('Inq6 adjusted class'!$B:$B,'Inq6 adjusted group'!$A168,'Inq6 adjusted class'!O:O)</f>
        <v>20.072646221091176</v>
      </c>
      <c r="M168" s="39">
        <f>SUMIF('Inq6 adjusted class'!$B:$B,'Inq6 adjusted group'!$A168,'Inq6 adjusted class'!P:P)</f>
        <v>13.490415493392662</v>
      </c>
      <c r="N168" s="39">
        <f>SUMIF('Inq6 adjusted class'!$B:$B,'Inq6 adjusted group'!$A168,'Inq6 adjusted class'!Q:Q)</f>
        <v>7.1458753319940627</v>
      </c>
      <c r="O168" s="39">
        <f>SUMIF('Inq6 adjusted class'!$B:$B,'Inq6 adjusted group'!$A168,'Inq6 adjusted class'!R:R)</f>
        <v>15.510408226580196</v>
      </c>
      <c r="P168" s="39">
        <f>SUMIF('Inq6 adjusted class'!$B:$B,'Inq6 adjusted group'!$A168,'Inq6 adjusted class'!S:S)</f>
        <v>15.146912290094802</v>
      </c>
      <c r="Q168" s="39">
        <f>SUMIF('Inq6 adjusted class'!$B:$B,'Inq6 adjusted group'!$A168,'Inq6 adjusted class'!T:T)</f>
        <v>9.0418405569004623</v>
      </c>
      <c r="R168" s="39">
        <f>SUMIF('Inq6 adjusted class'!$B:$B,'Inq6 adjusted group'!$A168,'Inq6 adjusted class'!U:U)</f>
        <v>43.63387016544997</v>
      </c>
      <c r="S168" s="39">
        <f>SUMIF('Inq6 adjusted class'!$B:$B,'Inq6 adjusted group'!$A168,'Inq6 adjusted class'!V:V)</f>
        <v>74.721809531112015</v>
      </c>
    </row>
    <row r="169" spans="1:19" x14ac:dyDescent="0.35">
      <c r="A169" s="48" t="s">
        <v>388</v>
      </c>
      <c r="B169" s="39">
        <f>SUMIF('Inq6 adjusted class'!$B:$B,'Inq6 adjusted group'!$A169,'Inq6 adjusted class'!E:E)</f>
        <v>33342.878848892869</v>
      </c>
      <c r="C169" s="39">
        <f>SUMIF('Inq6 adjusted class'!$B:$B,'Inq6 adjusted group'!$A169,'Inq6 adjusted class'!F:F)</f>
        <v>33338.365454893836</v>
      </c>
      <c r="D169" s="39">
        <f>SUMIF('Inq6 adjusted class'!$B:$B,'Inq6 adjusted group'!$A169,'Inq6 adjusted class'!G:G)</f>
        <v>34777.803391595568</v>
      </c>
      <c r="E169" s="39">
        <f>SUMIF('Inq6 adjusted class'!$B:$B,'Inq6 adjusted group'!$A169,'Inq6 adjusted class'!H:H)</f>
        <v>43624.720402925283</v>
      </c>
      <c r="F169" s="39">
        <f>SUMIF('Inq6 adjusted class'!$B:$B,'Inq6 adjusted group'!$A169,'Inq6 adjusted class'!I:I)</f>
        <v>41722.366099890627</v>
      </c>
      <c r="G169" s="39">
        <f>SUMIF('Inq6 adjusted class'!$B:$B,'Inq6 adjusted group'!$A169,'Inq6 adjusted class'!J:J)</f>
        <v>40593.300248628082</v>
      </c>
      <c r="H169" s="39">
        <f>SUMIF('Inq6 adjusted class'!$B:$B,'Inq6 adjusted group'!$A169,'Inq6 adjusted class'!K:K)</f>
        <v>41932.070295551108</v>
      </c>
      <c r="I169" s="39">
        <f>SUMIF('Inq6 adjusted class'!$B:$B,'Inq6 adjusted group'!$A169,'Inq6 adjusted class'!L:L)</f>
        <v>45092.54898795901</v>
      </c>
      <c r="J169" s="39">
        <f>SUMIF('Inq6 adjusted class'!$B:$B,'Inq6 adjusted group'!$A169,'Inq6 adjusted class'!M:M)</f>
        <v>45211.801124392681</v>
      </c>
      <c r="K169" s="39">
        <f>SUMIF('Inq6 adjusted class'!$B:$B,'Inq6 adjusted group'!$A169,'Inq6 adjusted class'!N:N)</f>
        <v>44075.101550657113</v>
      </c>
      <c r="L169" s="39">
        <f>SUMIF('Inq6 adjusted class'!$B:$B,'Inq6 adjusted group'!$A169,'Inq6 adjusted class'!O:O)</f>
        <v>42274.086145943344</v>
      </c>
      <c r="M169" s="39">
        <f>SUMIF('Inq6 adjusted class'!$B:$B,'Inq6 adjusted group'!$A169,'Inq6 adjusted class'!P:P)</f>
        <v>41996.840689515746</v>
      </c>
      <c r="N169" s="39">
        <f>SUMIF('Inq6 adjusted class'!$B:$B,'Inq6 adjusted group'!$A169,'Inq6 adjusted class'!Q:Q)</f>
        <v>34294.896419658849</v>
      </c>
      <c r="O169" s="39">
        <f>SUMIF('Inq6 adjusted class'!$B:$B,'Inq6 adjusted group'!$A169,'Inq6 adjusted class'!R:R)</f>
        <v>36411.499972722107</v>
      </c>
      <c r="P169" s="39">
        <f>SUMIF('Inq6 adjusted class'!$B:$B,'Inq6 adjusted group'!$A169,'Inq6 adjusted class'!S:S)</f>
        <v>37763.776607713458</v>
      </c>
      <c r="Q169" s="39">
        <f>SUMIF('Inq6 adjusted class'!$B:$B,'Inq6 adjusted group'!$A169,'Inq6 adjusted class'!T:T)</f>
        <v>35767.237259356079</v>
      </c>
      <c r="R169" s="39">
        <f>SUMIF('Inq6 adjusted class'!$B:$B,'Inq6 adjusted group'!$A169,'Inq6 adjusted class'!U:U)</f>
        <v>36466.032111146364</v>
      </c>
      <c r="S169" s="39">
        <f>SUMIF('Inq6 adjusted class'!$B:$B,'Inq6 adjusted group'!$A169,'Inq6 adjusted class'!V:V)</f>
        <v>37053.258487736464</v>
      </c>
    </row>
    <row r="170" spans="1:19" x14ac:dyDescent="0.35">
      <c r="A170" s="48" t="s">
        <v>389</v>
      </c>
      <c r="B170" s="39">
        <f>SUMIF('Inq6 adjusted class'!$B:$B,'Inq6 adjusted group'!$A170,'Inq6 adjusted class'!E:E)</f>
        <v>620.75132848615408</v>
      </c>
      <c r="C170" s="39">
        <f>SUMIF('Inq6 adjusted class'!$B:$B,'Inq6 adjusted group'!$A170,'Inq6 adjusted class'!F:F)</f>
        <v>657.45254708270454</v>
      </c>
      <c r="D170" s="39">
        <f>SUMIF('Inq6 adjusted class'!$B:$B,'Inq6 adjusted group'!$A170,'Inq6 adjusted class'!G:G)</f>
        <v>676.18254699882732</v>
      </c>
      <c r="E170" s="39">
        <f>SUMIF('Inq6 adjusted class'!$B:$B,'Inq6 adjusted group'!$A170,'Inq6 adjusted class'!H:H)</f>
        <v>757.36206813915101</v>
      </c>
      <c r="F170" s="39">
        <f>SUMIF('Inq6 adjusted class'!$B:$B,'Inq6 adjusted group'!$A170,'Inq6 adjusted class'!I:I)</f>
        <v>815.94044042011649</v>
      </c>
      <c r="G170" s="39">
        <f>SUMIF('Inq6 adjusted class'!$B:$B,'Inq6 adjusted group'!$A170,'Inq6 adjusted class'!J:J)</f>
        <v>808.8559139757856</v>
      </c>
      <c r="H170" s="39">
        <f>SUMIF('Inq6 adjusted class'!$B:$B,'Inq6 adjusted group'!$A170,'Inq6 adjusted class'!K:K)</f>
        <v>901.90490857283555</v>
      </c>
      <c r="I170" s="39">
        <f>SUMIF('Inq6 adjusted class'!$B:$B,'Inq6 adjusted group'!$A170,'Inq6 adjusted class'!L:L)</f>
        <v>1014.4172804872745</v>
      </c>
      <c r="J170" s="39">
        <f>SUMIF('Inq6 adjusted class'!$B:$B,'Inq6 adjusted group'!$A170,'Inq6 adjusted class'!M:M)</f>
        <v>1080.0151791675655</v>
      </c>
      <c r="K170" s="39">
        <f>SUMIF('Inq6 adjusted class'!$B:$B,'Inq6 adjusted group'!$A170,'Inq6 adjusted class'!N:N)</f>
        <v>924.59732413300992</v>
      </c>
      <c r="L170" s="39">
        <f>SUMIF('Inq6 adjusted class'!$B:$B,'Inq6 adjusted group'!$A170,'Inq6 adjusted class'!O:O)</f>
        <v>1033.0145269511165</v>
      </c>
      <c r="M170" s="39">
        <f>SUMIF('Inq6 adjusted class'!$B:$B,'Inq6 adjusted group'!$A170,'Inq6 adjusted class'!P:P)</f>
        <v>561.26375233986653</v>
      </c>
      <c r="N170" s="39">
        <f>SUMIF('Inq6 adjusted class'!$B:$B,'Inq6 adjusted group'!$A170,'Inq6 adjusted class'!Q:Q)</f>
        <v>289.01435311276907</v>
      </c>
      <c r="O170" s="39">
        <f>SUMIF('Inq6 adjusted class'!$B:$B,'Inq6 adjusted group'!$A170,'Inq6 adjusted class'!R:R)</f>
        <v>150.04648280772429</v>
      </c>
      <c r="P170" s="39">
        <f>SUMIF('Inq6 adjusted class'!$B:$B,'Inq6 adjusted group'!$A170,'Inq6 adjusted class'!S:S)</f>
        <v>196.73964941918638</v>
      </c>
      <c r="Q170" s="39">
        <f>SUMIF('Inq6 adjusted class'!$B:$B,'Inq6 adjusted group'!$A170,'Inq6 adjusted class'!T:T)</f>
        <v>363.94886056355142</v>
      </c>
      <c r="R170" s="39">
        <f>SUMIF('Inq6 adjusted class'!$B:$B,'Inq6 adjusted group'!$A170,'Inq6 adjusted class'!U:U)</f>
        <v>331.07376632481748</v>
      </c>
      <c r="S170" s="39">
        <f>SUMIF('Inq6 adjusted class'!$B:$B,'Inq6 adjusted group'!$A170,'Inq6 adjusted class'!V:V)</f>
        <v>347.35469391711837</v>
      </c>
    </row>
    <row r="171" spans="1:19" x14ac:dyDescent="0.35">
      <c r="A171" s="48" t="s">
        <v>390</v>
      </c>
      <c r="B171" s="39">
        <f>SUMIF('Inq6 adjusted class'!$B:$B,'Inq6 adjusted group'!$A171,'Inq6 adjusted class'!E:E)</f>
        <v>10399.88730068931</v>
      </c>
      <c r="C171" s="39">
        <f>SUMIF('Inq6 adjusted class'!$B:$B,'Inq6 adjusted group'!$A171,'Inq6 adjusted class'!F:F)</f>
        <v>10907.755829607826</v>
      </c>
      <c r="D171" s="39">
        <f>SUMIF('Inq6 adjusted class'!$B:$B,'Inq6 adjusted group'!$A171,'Inq6 adjusted class'!G:G)</f>
        <v>9703.0869720471892</v>
      </c>
      <c r="E171" s="39">
        <f>SUMIF('Inq6 adjusted class'!$B:$B,'Inq6 adjusted group'!$A171,'Inq6 adjusted class'!H:H)</f>
        <v>9293.4225960603653</v>
      </c>
      <c r="F171" s="39">
        <f>SUMIF('Inq6 adjusted class'!$B:$B,'Inq6 adjusted group'!$A171,'Inq6 adjusted class'!I:I)</f>
        <v>8753.8145900086347</v>
      </c>
      <c r="G171" s="39">
        <f>SUMIF('Inq6 adjusted class'!$B:$B,'Inq6 adjusted group'!$A171,'Inq6 adjusted class'!J:J)</f>
        <v>8923.1407394590278</v>
      </c>
      <c r="H171" s="39">
        <f>SUMIF('Inq6 adjusted class'!$B:$B,'Inq6 adjusted group'!$A171,'Inq6 adjusted class'!K:K)</f>
        <v>8319.3001179537059</v>
      </c>
      <c r="I171" s="39">
        <f>SUMIF('Inq6 adjusted class'!$B:$B,'Inq6 adjusted group'!$A171,'Inq6 adjusted class'!L:L)</f>
        <v>7991.6153254688688</v>
      </c>
      <c r="J171" s="39">
        <f>SUMIF('Inq6 adjusted class'!$B:$B,'Inq6 adjusted group'!$A171,'Inq6 adjusted class'!M:M)</f>
        <v>7469.4837971844499</v>
      </c>
      <c r="K171" s="39">
        <f>SUMIF('Inq6 adjusted class'!$B:$B,'Inq6 adjusted group'!$A171,'Inq6 adjusted class'!N:N)</f>
        <v>7848.8285877738499</v>
      </c>
      <c r="L171" s="39">
        <f>SUMIF('Inq6 adjusted class'!$B:$B,'Inq6 adjusted group'!$A171,'Inq6 adjusted class'!O:O)</f>
        <v>8350.9545263216332</v>
      </c>
      <c r="M171" s="39">
        <f>SUMIF('Inq6 adjusted class'!$B:$B,'Inq6 adjusted group'!$A171,'Inq6 adjusted class'!P:P)</f>
        <v>7539.7967568096319</v>
      </c>
      <c r="N171" s="39">
        <f>SUMIF('Inq6 adjusted class'!$B:$B,'Inq6 adjusted group'!$A171,'Inq6 adjusted class'!Q:Q)</f>
        <v>8908.0035130107754</v>
      </c>
      <c r="O171" s="39">
        <f>SUMIF('Inq6 adjusted class'!$B:$B,'Inq6 adjusted group'!$A171,'Inq6 adjusted class'!R:R)</f>
        <v>13179.566076620187</v>
      </c>
      <c r="P171" s="39">
        <f>SUMIF('Inq6 adjusted class'!$B:$B,'Inq6 adjusted group'!$A171,'Inq6 adjusted class'!S:S)</f>
        <v>12909.609276177109</v>
      </c>
      <c r="Q171" s="39">
        <f>SUMIF('Inq6 adjusted class'!$B:$B,'Inq6 adjusted group'!$A171,'Inq6 adjusted class'!T:T)</f>
        <v>13058.258820100897</v>
      </c>
      <c r="R171" s="39">
        <f>SUMIF('Inq6 adjusted class'!$B:$B,'Inq6 adjusted group'!$A171,'Inq6 adjusted class'!U:U)</f>
        <v>12661.357886429218</v>
      </c>
      <c r="S171" s="39">
        <f>SUMIF('Inq6 adjusted class'!$B:$B,'Inq6 adjusted group'!$A171,'Inq6 adjusted class'!V:V)</f>
        <v>11631.957630214523</v>
      </c>
    </row>
    <row r="172" spans="1:19" x14ac:dyDescent="0.35">
      <c r="A172" s="48" t="s">
        <v>391</v>
      </c>
      <c r="B172" s="39">
        <f>SUMIF('Inq6 adjusted class'!$B:$B,'Inq6 adjusted group'!$A172,'Inq6 adjusted class'!E:E)</f>
        <v>38970.062016442876</v>
      </c>
      <c r="C172" s="39">
        <f>SUMIF('Inq6 adjusted class'!$B:$B,'Inq6 adjusted group'!$A172,'Inq6 adjusted class'!F:F)</f>
        <v>41008.81319817694</v>
      </c>
      <c r="D172" s="39">
        <f>SUMIF('Inq6 adjusted class'!$B:$B,'Inq6 adjusted group'!$A172,'Inq6 adjusted class'!G:G)</f>
        <v>40863.732515872085</v>
      </c>
      <c r="E172" s="39">
        <f>SUMIF('Inq6 adjusted class'!$B:$B,'Inq6 adjusted group'!$A172,'Inq6 adjusted class'!H:H)</f>
        <v>42887.548505809114</v>
      </c>
      <c r="F172" s="39">
        <f>SUMIF('Inq6 adjusted class'!$B:$B,'Inq6 adjusted group'!$A172,'Inq6 adjusted class'!I:I)</f>
        <v>43820.013648274893</v>
      </c>
      <c r="G172" s="39">
        <f>SUMIF('Inq6 adjusted class'!$B:$B,'Inq6 adjusted group'!$A172,'Inq6 adjusted class'!J:J)</f>
        <v>43071.017630750051</v>
      </c>
      <c r="H172" s="39">
        <f>SUMIF('Inq6 adjusted class'!$B:$B,'Inq6 adjusted group'!$A172,'Inq6 adjusted class'!K:K)</f>
        <v>51487.002146579529</v>
      </c>
      <c r="I172" s="39">
        <f>SUMIF('Inq6 adjusted class'!$B:$B,'Inq6 adjusted group'!$A172,'Inq6 adjusted class'!L:L)</f>
        <v>56666.159917710422</v>
      </c>
      <c r="J172" s="39">
        <f>SUMIF('Inq6 adjusted class'!$B:$B,'Inq6 adjusted group'!$A172,'Inq6 adjusted class'!M:M)</f>
        <v>53303.698469732764</v>
      </c>
      <c r="K172" s="39">
        <f>SUMIF('Inq6 adjusted class'!$B:$B,'Inq6 adjusted group'!$A172,'Inq6 adjusted class'!N:N)</f>
        <v>54903.30783095034</v>
      </c>
      <c r="L172" s="39">
        <f>SUMIF('Inq6 adjusted class'!$B:$B,'Inq6 adjusted group'!$A172,'Inq6 adjusted class'!O:O)</f>
        <v>60489.370982817039</v>
      </c>
      <c r="M172" s="39">
        <f>SUMIF('Inq6 adjusted class'!$B:$B,'Inq6 adjusted group'!$A172,'Inq6 adjusted class'!P:P)</f>
        <v>53433.41416568288</v>
      </c>
      <c r="N172" s="39">
        <f>SUMIF('Inq6 adjusted class'!$B:$B,'Inq6 adjusted group'!$A172,'Inq6 adjusted class'!Q:Q)</f>
        <v>50858.739136026197</v>
      </c>
      <c r="O172" s="39">
        <f>SUMIF('Inq6 adjusted class'!$B:$B,'Inq6 adjusted group'!$A172,'Inq6 adjusted class'!R:R)</f>
        <v>44259.894987107655</v>
      </c>
      <c r="P172" s="39">
        <f>SUMIF('Inq6 adjusted class'!$B:$B,'Inq6 adjusted group'!$A172,'Inq6 adjusted class'!S:S)</f>
        <v>50022.454611608577</v>
      </c>
      <c r="Q172" s="39">
        <f>SUMIF('Inq6 adjusted class'!$B:$B,'Inq6 adjusted group'!$A172,'Inq6 adjusted class'!T:T)</f>
        <v>42770.557678888981</v>
      </c>
      <c r="R172" s="39">
        <f>SUMIF('Inq6 adjusted class'!$B:$B,'Inq6 adjusted group'!$A172,'Inq6 adjusted class'!U:U)</f>
        <v>48810.588946501157</v>
      </c>
      <c r="S172" s="39">
        <f>SUMIF('Inq6 adjusted class'!$B:$B,'Inq6 adjusted group'!$A172,'Inq6 adjusted class'!V:V)</f>
        <v>49726.014254204885</v>
      </c>
    </row>
    <row r="173" spans="1:19" x14ac:dyDescent="0.35">
      <c r="A173" s="48" t="s">
        <v>392</v>
      </c>
      <c r="B173" s="39">
        <f>SUMIF('Inq6 adjusted class'!$B:$B,'Inq6 adjusted group'!$A173,'Inq6 adjusted class'!E:E)</f>
        <v>44887.759503651694</v>
      </c>
      <c r="C173" s="39">
        <f>SUMIF('Inq6 adjusted class'!$B:$B,'Inq6 adjusted group'!$A173,'Inq6 adjusted class'!F:F)</f>
        <v>44736.33173346761</v>
      </c>
      <c r="D173" s="39">
        <f>SUMIF('Inq6 adjusted class'!$B:$B,'Inq6 adjusted group'!$A173,'Inq6 adjusted class'!G:G)</f>
        <v>46316.088751472336</v>
      </c>
      <c r="E173" s="39">
        <f>SUMIF('Inq6 adjusted class'!$B:$B,'Inq6 adjusted group'!$A173,'Inq6 adjusted class'!H:H)</f>
        <v>39435.744950038184</v>
      </c>
      <c r="F173" s="39">
        <f>SUMIF('Inq6 adjusted class'!$B:$B,'Inq6 adjusted group'!$A173,'Inq6 adjusted class'!I:I)</f>
        <v>40429.310628528307</v>
      </c>
      <c r="G173" s="39">
        <f>SUMIF('Inq6 adjusted class'!$B:$B,'Inq6 adjusted group'!$A173,'Inq6 adjusted class'!J:J)</f>
        <v>36063.772857099684</v>
      </c>
      <c r="H173" s="39">
        <f>SUMIF('Inq6 adjusted class'!$B:$B,'Inq6 adjusted group'!$A173,'Inq6 adjusted class'!K:K)</f>
        <v>30231.171490479166</v>
      </c>
      <c r="I173" s="39">
        <f>SUMIF('Inq6 adjusted class'!$B:$B,'Inq6 adjusted group'!$A173,'Inq6 adjusted class'!L:L)</f>
        <v>29478.940168931775</v>
      </c>
      <c r="J173" s="39">
        <f>SUMIF('Inq6 adjusted class'!$B:$B,'Inq6 adjusted group'!$A173,'Inq6 adjusted class'!M:M)</f>
        <v>32395.282907286026</v>
      </c>
      <c r="K173" s="39">
        <f>SUMIF('Inq6 adjusted class'!$B:$B,'Inq6 adjusted group'!$A173,'Inq6 adjusted class'!N:N)</f>
        <v>30643.851745175834</v>
      </c>
      <c r="L173" s="39">
        <f>SUMIF('Inq6 adjusted class'!$B:$B,'Inq6 adjusted group'!$A173,'Inq6 adjusted class'!O:O)</f>
        <v>31282.30183113879</v>
      </c>
      <c r="M173" s="39">
        <f>SUMIF('Inq6 adjusted class'!$B:$B,'Inq6 adjusted group'!$A173,'Inq6 adjusted class'!P:P)</f>
        <v>29147.768312039483</v>
      </c>
      <c r="N173" s="39">
        <f>SUMIF('Inq6 adjusted class'!$B:$B,'Inq6 adjusted group'!$A173,'Inq6 adjusted class'!Q:Q)</f>
        <v>24548.191459917482</v>
      </c>
      <c r="O173" s="39">
        <f>SUMIF('Inq6 adjusted class'!$B:$B,'Inq6 adjusted group'!$A173,'Inq6 adjusted class'!R:R)</f>
        <v>23307.757442626709</v>
      </c>
      <c r="P173" s="39">
        <f>SUMIF('Inq6 adjusted class'!$B:$B,'Inq6 adjusted group'!$A173,'Inq6 adjusted class'!S:S)</f>
        <v>23143.302186651443</v>
      </c>
      <c r="Q173" s="39">
        <f>SUMIF('Inq6 adjusted class'!$B:$B,'Inq6 adjusted group'!$A173,'Inq6 adjusted class'!T:T)</f>
        <v>22420.055703634356</v>
      </c>
      <c r="R173" s="39">
        <f>SUMIF('Inq6 adjusted class'!$B:$B,'Inq6 adjusted group'!$A173,'Inq6 adjusted class'!U:U)</f>
        <v>21960.459559080537</v>
      </c>
      <c r="S173" s="39">
        <f>SUMIF('Inq6 adjusted class'!$B:$B,'Inq6 adjusted group'!$A173,'Inq6 adjusted class'!V:V)</f>
        <v>20420.700496783655</v>
      </c>
    </row>
    <row r="174" spans="1:19" x14ac:dyDescent="0.35">
      <c r="A174" s="48" t="s">
        <v>393</v>
      </c>
      <c r="B174" s="39">
        <f>SUMIF('Inq6 adjusted class'!$B:$B,'Inq6 adjusted group'!$A174,'Inq6 adjusted class'!E:E)</f>
        <v>14666.186934898074</v>
      </c>
      <c r="C174" s="39">
        <f>SUMIF('Inq6 adjusted class'!$B:$B,'Inq6 adjusted group'!$A174,'Inq6 adjusted class'!F:F)</f>
        <v>13145.696946943492</v>
      </c>
      <c r="D174" s="39">
        <f>SUMIF('Inq6 adjusted class'!$B:$B,'Inq6 adjusted group'!$A174,'Inq6 adjusted class'!G:G)</f>
        <v>15504.592929999802</v>
      </c>
      <c r="E174" s="39">
        <f>SUMIF('Inq6 adjusted class'!$B:$B,'Inq6 adjusted group'!$A174,'Inq6 adjusted class'!H:H)</f>
        <v>14090.368406613932</v>
      </c>
      <c r="F174" s="39">
        <f>SUMIF('Inq6 adjusted class'!$B:$B,'Inq6 adjusted group'!$A174,'Inq6 adjusted class'!I:I)</f>
        <v>14351.911123173431</v>
      </c>
      <c r="G174" s="39">
        <f>SUMIF('Inq6 adjusted class'!$B:$B,'Inq6 adjusted group'!$A174,'Inq6 adjusted class'!J:J)</f>
        <v>12537.005807646099</v>
      </c>
      <c r="H174" s="39">
        <f>SUMIF('Inq6 adjusted class'!$B:$B,'Inq6 adjusted group'!$A174,'Inq6 adjusted class'!K:K)</f>
        <v>11155.012187756112</v>
      </c>
      <c r="I174" s="39">
        <f>SUMIF('Inq6 adjusted class'!$B:$B,'Inq6 adjusted group'!$A174,'Inq6 adjusted class'!L:L)</f>
        <v>11945.818914294905</v>
      </c>
      <c r="J174" s="39">
        <f>SUMIF('Inq6 adjusted class'!$B:$B,'Inq6 adjusted group'!$A174,'Inq6 adjusted class'!M:M)</f>
        <v>13024.315326677401</v>
      </c>
      <c r="K174" s="39">
        <f>SUMIF('Inq6 adjusted class'!$B:$B,'Inq6 adjusted group'!$A174,'Inq6 adjusted class'!N:N)</f>
        <v>14177.924736648934</v>
      </c>
      <c r="L174" s="39">
        <f>SUMIF('Inq6 adjusted class'!$B:$B,'Inq6 adjusted group'!$A174,'Inq6 adjusted class'!O:O)</f>
        <v>11926.222424642112</v>
      </c>
      <c r="M174" s="39">
        <f>SUMIF('Inq6 adjusted class'!$B:$B,'Inq6 adjusted group'!$A174,'Inq6 adjusted class'!P:P)</f>
        <v>12927.132344539819</v>
      </c>
      <c r="N174" s="39">
        <f>SUMIF('Inq6 adjusted class'!$B:$B,'Inq6 adjusted group'!$A174,'Inq6 adjusted class'!Q:Q)</f>
        <v>13455.049543877234</v>
      </c>
      <c r="O174" s="39">
        <f>SUMIF('Inq6 adjusted class'!$B:$B,'Inq6 adjusted group'!$A174,'Inq6 adjusted class'!R:R)</f>
        <v>7833.7305655194741</v>
      </c>
      <c r="P174" s="39">
        <f>SUMIF('Inq6 adjusted class'!$B:$B,'Inq6 adjusted group'!$A174,'Inq6 adjusted class'!S:S)</f>
        <v>9099.568499549152</v>
      </c>
      <c r="Q174" s="39">
        <f>SUMIF('Inq6 adjusted class'!$B:$B,'Inq6 adjusted group'!$A174,'Inq6 adjusted class'!T:T)</f>
        <v>11922.211808843547</v>
      </c>
      <c r="R174" s="39">
        <f>SUMIF('Inq6 adjusted class'!$B:$B,'Inq6 adjusted group'!$A174,'Inq6 adjusted class'!U:U)</f>
        <v>10531.354599425924</v>
      </c>
      <c r="S174" s="39">
        <f>SUMIF('Inq6 adjusted class'!$B:$B,'Inq6 adjusted group'!$A174,'Inq6 adjusted class'!V:V)</f>
        <v>8793.1743396652764</v>
      </c>
    </row>
    <row r="175" spans="1:19" x14ac:dyDescent="0.35">
      <c r="A175" s="48" t="s">
        <v>394</v>
      </c>
      <c r="B175" s="39">
        <f>SUMIF('Inq6 adjusted class'!$B:$B,'Inq6 adjusted group'!$A175,'Inq6 adjusted class'!E:E)</f>
        <v>44792.671708640693</v>
      </c>
      <c r="C175" s="39">
        <f>SUMIF('Inq6 adjusted class'!$B:$B,'Inq6 adjusted group'!$A175,'Inq6 adjusted class'!F:F)</f>
        <v>46932.143296418559</v>
      </c>
      <c r="D175" s="39">
        <f>SUMIF('Inq6 adjusted class'!$B:$B,'Inq6 adjusted group'!$A175,'Inq6 adjusted class'!G:G)</f>
        <v>49392.229563174282</v>
      </c>
      <c r="E175" s="39">
        <f>SUMIF('Inq6 adjusted class'!$B:$B,'Inq6 adjusted group'!$A175,'Inq6 adjusted class'!H:H)</f>
        <v>46038.909145614765</v>
      </c>
      <c r="F175" s="39">
        <f>SUMIF('Inq6 adjusted class'!$B:$B,'Inq6 adjusted group'!$A175,'Inq6 adjusted class'!I:I)</f>
        <v>47559.982079751826</v>
      </c>
      <c r="G175" s="39">
        <f>SUMIF('Inq6 adjusted class'!$B:$B,'Inq6 adjusted group'!$A175,'Inq6 adjusted class'!J:J)</f>
        <v>46843.403356573152</v>
      </c>
      <c r="H175" s="39">
        <f>SUMIF('Inq6 adjusted class'!$B:$B,'Inq6 adjusted group'!$A175,'Inq6 adjusted class'!K:K)</f>
        <v>45941.363563192797</v>
      </c>
      <c r="I175" s="39">
        <f>SUMIF('Inq6 adjusted class'!$B:$B,'Inq6 adjusted group'!$A175,'Inq6 adjusted class'!L:L)</f>
        <v>48111.933797926496</v>
      </c>
      <c r="J175" s="39">
        <f>SUMIF('Inq6 adjusted class'!$B:$B,'Inq6 adjusted group'!$A175,'Inq6 adjusted class'!M:M)</f>
        <v>52527.834018702488</v>
      </c>
      <c r="K175" s="39">
        <f>SUMIF('Inq6 adjusted class'!$B:$B,'Inq6 adjusted group'!$A175,'Inq6 adjusted class'!N:N)</f>
        <v>52777.266082497517</v>
      </c>
      <c r="L175" s="39">
        <f>SUMIF('Inq6 adjusted class'!$B:$B,'Inq6 adjusted group'!$A175,'Inq6 adjusted class'!O:O)</f>
        <v>53505.228141928419</v>
      </c>
      <c r="M175" s="39">
        <f>SUMIF('Inq6 adjusted class'!$B:$B,'Inq6 adjusted group'!$A175,'Inq6 adjusted class'!P:P)</f>
        <v>51509.972838768386</v>
      </c>
      <c r="N175" s="39">
        <f>SUMIF('Inq6 adjusted class'!$B:$B,'Inq6 adjusted group'!$A175,'Inq6 adjusted class'!Q:Q)</f>
        <v>43617.979431599306</v>
      </c>
      <c r="O175" s="39">
        <f>SUMIF('Inq6 adjusted class'!$B:$B,'Inq6 adjusted group'!$A175,'Inq6 adjusted class'!R:R)</f>
        <v>59940.446096919906</v>
      </c>
      <c r="P175" s="39">
        <f>SUMIF('Inq6 adjusted class'!$B:$B,'Inq6 adjusted group'!$A175,'Inq6 adjusted class'!S:S)</f>
        <v>56842.296762492828</v>
      </c>
      <c r="Q175" s="39">
        <f>SUMIF('Inq6 adjusted class'!$B:$B,'Inq6 adjusted group'!$A175,'Inq6 adjusted class'!T:T)</f>
        <v>56501.160894217464</v>
      </c>
      <c r="R175" s="39">
        <f>SUMIF('Inq6 adjusted class'!$B:$B,'Inq6 adjusted group'!$A175,'Inq6 adjusted class'!U:U)</f>
        <v>62284.131399640079</v>
      </c>
      <c r="S175" s="39">
        <f>SUMIF('Inq6 adjusted class'!$B:$B,'Inq6 adjusted group'!$A175,'Inq6 adjusted class'!V:V)</f>
        <v>59206.103667925301</v>
      </c>
    </row>
    <row r="176" spans="1:19" x14ac:dyDescent="0.35">
      <c r="A176" s="48" t="s">
        <v>395</v>
      </c>
      <c r="B176" s="39">
        <f>SUMIF('Inq6 adjusted class'!$B:$B,'Inq6 adjusted group'!$A176,'Inq6 adjusted class'!E:E)</f>
        <v>787.44889514110764</v>
      </c>
      <c r="C176" s="39">
        <f>SUMIF('Inq6 adjusted class'!$B:$B,'Inq6 adjusted group'!$A176,'Inq6 adjusted class'!F:F)</f>
        <v>1301.393641182045</v>
      </c>
      <c r="D176" s="39">
        <f>SUMIF('Inq6 adjusted class'!$B:$B,'Inq6 adjusted group'!$A176,'Inq6 adjusted class'!G:G)</f>
        <v>1347.922920895573</v>
      </c>
      <c r="E176" s="39">
        <f>SUMIF('Inq6 adjusted class'!$B:$B,'Inq6 adjusted group'!$A176,'Inq6 adjusted class'!H:H)</f>
        <v>1439.638110531637</v>
      </c>
      <c r="F176" s="39">
        <f>SUMIF('Inq6 adjusted class'!$B:$B,'Inq6 adjusted group'!$A176,'Inq6 adjusted class'!I:I)</f>
        <v>1546.8708378747044</v>
      </c>
      <c r="G176" s="39">
        <f>SUMIF('Inq6 adjusted class'!$B:$B,'Inq6 adjusted group'!$A176,'Inq6 adjusted class'!J:J)</f>
        <v>1521.4055525631893</v>
      </c>
      <c r="H176" s="39">
        <f>SUMIF('Inq6 adjusted class'!$B:$B,'Inq6 adjusted group'!$A176,'Inq6 adjusted class'!K:K)</f>
        <v>1628.5026913079757</v>
      </c>
      <c r="I176" s="39">
        <f>SUMIF('Inq6 adjusted class'!$B:$B,'Inq6 adjusted group'!$A176,'Inq6 adjusted class'!L:L)</f>
        <v>1676.1892230090245</v>
      </c>
      <c r="J176" s="39">
        <f>SUMIF('Inq6 adjusted class'!$B:$B,'Inq6 adjusted group'!$A176,'Inq6 adjusted class'!M:M)</f>
        <v>1607.6811476052671</v>
      </c>
      <c r="K176" s="39">
        <f>SUMIF('Inq6 adjusted class'!$B:$B,'Inq6 adjusted group'!$A176,'Inq6 adjusted class'!N:N)</f>
        <v>1781.9447778651847</v>
      </c>
      <c r="L176" s="39">
        <f>SUMIF('Inq6 adjusted class'!$B:$B,'Inq6 adjusted group'!$A176,'Inq6 adjusted class'!O:O)</f>
        <v>1900.7182701190677</v>
      </c>
      <c r="M176" s="39">
        <f>SUMIF('Inq6 adjusted class'!$B:$B,'Inq6 adjusted group'!$A176,'Inq6 adjusted class'!P:P)</f>
        <v>1550.1380886518166</v>
      </c>
      <c r="N176" s="39">
        <f>SUMIF('Inq6 adjusted class'!$B:$B,'Inq6 adjusted group'!$A176,'Inq6 adjusted class'!Q:Q)</f>
        <v>1043.0871853241877</v>
      </c>
      <c r="O176" s="39">
        <f>SUMIF('Inq6 adjusted class'!$B:$B,'Inq6 adjusted group'!$A176,'Inq6 adjusted class'!R:R)</f>
        <v>1601.4726042397911</v>
      </c>
      <c r="P176" s="39">
        <f>SUMIF('Inq6 adjusted class'!$B:$B,'Inq6 adjusted group'!$A176,'Inq6 adjusted class'!S:S)</f>
        <v>1297.1479111277392</v>
      </c>
      <c r="Q176" s="39">
        <f>SUMIF('Inq6 adjusted class'!$B:$B,'Inq6 adjusted group'!$A176,'Inq6 adjusted class'!T:T)</f>
        <v>1477.1134720803786</v>
      </c>
      <c r="R176" s="39">
        <f>SUMIF('Inq6 adjusted class'!$B:$B,'Inq6 adjusted group'!$A176,'Inq6 adjusted class'!U:U)</f>
        <v>1758.5242394603781</v>
      </c>
      <c r="S176" s="39">
        <f>SUMIF('Inq6 adjusted class'!$B:$B,'Inq6 adjusted group'!$A176,'Inq6 adjusted class'!V:V)</f>
        <v>1473.4011725136052</v>
      </c>
    </row>
    <row r="177" spans="1:19" x14ac:dyDescent="0.35">
      <c r="A177" s="48" t="s">
        <v>396</v>
      </c>
      <c r="B177" s="39">
        <f>SUMIF('Inq6 adjusted class'!$B:$B,'Inq6 adjusted group'!$A177,'Inq6 adjusted class'!E:E)</f>
        <v>31.918901623101956</v>
      </c>
      <c r="C177" s="39">
        <f>SUMIF('Inq6 adjusted class'!$B:$B,'Inq6 adjusted group'!$A177,'Inq6 adjusted class'!F:F)</f>
        <v>31.958731988888179</v>
      </c>
      <c r="D177" s="39">
        <f>SUMIF('Inq6 adjusted class'!$B:$B,'Inq6 adjusted group'!$A177,'Inq6 adjusted class'!G:G)</f>
        <v>37.621926865476468</v>
      </c>
      <c r="E177" s="39">
        <f>SUMIF('Inq6 adjusted class'!$B:$B,'Inq6 adjusted group'!$A177,'Inq6 adjusted class'!H:H)</f>
        <v>23.590912971501087</v>
      </c>
      <c r="F177" s="39">
        <f>SUMIF('Inq6 adjusted class'!$B:$B,'Inq6 adjusted group'!$A177,'Inq6 adjusted class'!I:I)</f>
        <v>18.992521929355554</v>
      </c>
      <c r="G177" s="39">
        <f>SUMIF('Inq6 adjusted class'!$B:$B,'Inq6 adjusted group'!$A177,'Inq6 adjusted class'!J:J)</f>
        <v>33.704061728186183</v>
      </c>
      <c r="H177" s="39">
        <f>SUMIF('Inq6 adjusted class'!$B:$B,'Inq6 adjusted group'!$A177,'Inq6 adjusted class'!K:K)</f>
        <v>38.185954492929305</v>
      </c>
      <c r="I177" s="39">
        <f>SUMIF('Inq6 adjusted class'!$B:$B,'Inq6 adjusted group'!$A177,'Inq6 adjusted class'!L:L)</f>
        <v>125.29599253537012</v>
      </c>
      <c r="J177" s="39">
        <f>SUMIF('Inq6 adjusted class'!$B:$B,'Inq6 adjusted group'!$A177,'Inq6 adjusted class'!M:M)</f>
        <v>36.502966984167657</v>
      </c>
      <c r="K177" s="39">
        <f>SUMIF('Inq6 adjusted class'!$B:$B,'Inq6 adjusted group'!$A177,'Inq6 adjusted class'!N:N)</f>
        <v>47.147683799209545</v>
      </c>
      <c r="L177" s="39">
        <f>SUMIF('Inq6 adjusted class'!$B:$B,'Inq6 adjusted group'!$A177,'Inq6 adjusted class'!O:O)</f>
        <v>70.216478419505776</v>
      </c>
      <c r="M177" s="39">
        <f>SUMIF('Inq6 adjusted class'!$B:$B,'Inq6 adjusted group'!$A177,'Inq6 adjusted class'!P:P)</f>
        <v>83.846049119436572</v>
      </c>
      <c r="N177" s="39">
        <f>SUMIF('Inq6 adjusted class'!$B:$B,'Inq6 adjusted group'!$A177,'Inq6 adjusted class'!Q:Q)</f>
        <v>68.532168996978143</v>
      </c>
      <c r="O177" s="39">
        <f>SUMIF('Inq6 adjusted class'!$B:$B,'Inq6 adjusted group'!$A177,'Inq6 adjusted class'!R:R)</f>
        <v>130.62900545863951</v>
      </c>
      <c r="P177" s="39">
        <f>SUMIF('Inq6 adjusted class'!$B:$B,'Inq6 adjusted group'!$A177,'Inq6 adjusted class'!S:S)</f>
        <v>160.57302663071607</v>
      </c>
      <c r="Q177" s="39">
        <f>SUMIF('Inq6 adjusted class'!$B:$B,'Inq6 adjusted group'!$A177,'Inq6 adjusted class'!T:T)</f>
        <v>149.61707807939806</v>
      </c>
      <c r="R177" s="39">
        <f>SUMIF('Inq6 adjusted class'!$B:$B,'Inq6 adjusted group'!$A177,'Inq6 adjusted class'!U:U)</f>
        <v>290.55946189887408</v>
      </c>
      <c r="S177" s="39">
        <f>SUMIF('Inq6 adjusted class'!$B:$B,'Inq6 adjusted group'!$A177,'Inq6 adjusted class'!V:V)</f>
        <v>105.87754885386154</v>
      </c>
    </row>
    <row r="178" spans="1:19" x14ac:dyDescent="0.35">
      <c r="A178" s="48" t="s">
        <v>397</v>
      </c>
      <c r="B178" s="39">
        <f>SUMIF('Inq6 adjusted class'!$B:$B,'Inq6 adjusted group'!$A178,'Inq6 adjusted class'!E:E)</f>
        <v>470.88682061782976</v>
      </c>
      <c r="C178" s="39">
        <f>SUMIF('Inq6 adjusted class'!$B:$B,'Inq6 adjusted group'!$A178,'Inq6 adjusted class'!F:F)</f>
        <v>656.08141615914462</v>
      </c>
      <c r="D178" s="39">
        <f>SUMIF('Inq6 adjusted class'!$B:$B,'Inq6 adjusted group'!$A178,'Inq6 adjusted class'!G:G)</f>
        <v>728.96776869730388</v>
      </c>
      <c r="E178" s="39">
        <f>SUMIF('Inq6 adjusted class'!$B:$B,'Inq6 adjusted group'!$A178,'Inq6 adjusted class'!H:H)</f>
        <v>798.86285042306747</v>
      </c>
      <c r="F178" s="39">
        <f>SUMIF('Inq6 adjusted class'!$B:$B,'Inq6 adjusted group'!$A178,'Inq6 adjusted class'!I:I)</f>
        <v>841.153687828236</v>
      </c>
      <c r="G178" s="39">
        <f>SUMIF('Inq6 adjusted class'!$B:$B,'Inq6 adjusted group'!$A178,'Inq6 adjusted class'!J:J)</f>
        <v>846.24685537706944</v>
      </c>
      <c r="H178" s="39">
        <f>SUMIF('Inq6 adjusted class'!$B:$B,'Inq6 adjusted group'!$A178,'Inq6 adjusted class'!K:K)</f>
        <v>893.11595838909204</v>
      </c>
      <c r="I178" s="39">
        <f>SUMIF('Inq6 adjusted class'!$B:$B,'Inq6 adjusted group'!$A178,'Inq6 adjusted class'!L:L)</f>
        <v>929.08483761800142</v>
      </c>
      <c r="J178" s="39">
        <f>SUMIF('Inq6 adjusted class'!$B:$B,'Inq6 adjusted group'!$A178,'Inq6 adjusted class'!M:M)</f>
        <v>861.0295452641908</v>
      </c>
      <c r="K178" s="39">
        <f>SUMIF('Inq6 adjusted class'!$B:$B,'Inq6 adjusted group'!$A178,'Inq6 adjusted class'!N:N)</f>
        <v>842.95317100766113</v>
      </c>
      <c r="L178" s="39">
        <f>SUMIF('Inq6 adjusted class'!$B:$B,'Inq6 adjusted group'!$A178,'Inq6 adjusted class'!O:O)</f>
        <v>1415.2485040721724</v>
      </c>
      <c r="M178" s="39">
        <f>SUMIF('Inq6 adjusted class'!$B:$B,'Inq6 adjusted group'!$A178,'Inq6 adjusted class'!P:P)</f>
        <v>1674.7851725966643</v>
      </c>
      <c r="N178" s="39">
        <f>SUMIF('Inq6 adjusted class'!$B:$B,'Inq6 adjusted group'!$A178,'Inq6 adjusted class'!Q:Q)</f>
        <v>1321.4505694353561</v>
      </c>
      <c r="O178" s="39">
        <f>SUMIF('Inq6 adjusted class'!$B:$B,'Inq6 adjusted group'!$A178,'Inq6 adjusted class'!R:R)</f>
        <v>1649.0265600128575</v>
      </c>
      <c r="P178" s="39">
        <f>SUMIF('Inq6 adjusted class'!$B:$B,'Inq6 adjusted group'!$A178,'Inq6 adjusted class'!S:S)</f>
        <v>1532.3129717440236</v>
      </c>
      <c r="Q178" s="39">
        <f>SUMIF('Inq6 adjusted class'!$B:$B,'Inq6 adjusted group'!$A178,'Inq6 adjusted class'!T:T)</f>
        <v>1978.1768125530841</v>
      </c>
      <c r="R178" s="39">
        <f>SUMIF('Inq6 adjusted class'!$B:$B,'Inq6 adjusted group'!$A178,'Inq6 adjusted class'!U:U)</f>
        <v>2086.7893005077926</v>
      </c>
      <c r="S178" s="39">
        <f>SUMIF('Inq6 adjusted class'!$B:$B,'Inq6 adjusted group'!$A178,'Inq6 adjusted class'!V:V)</f>
        <v>1950.8055342215966</v>
      </c>
    </row>
    <row r="179" spans="1:19" x14ac:dyDescent="0.35">
      <c r="A179" s="48" t="s">
        <v>398</v>
      </c>
      <c r="B179" s="39">
        <f>SUMIF('Inq6 adjusted class'!$B:$B,'Inq6 adjusted group'!$A179,'Inq6 adjusted class'!E:E)</f>
        <v>106128.35288421091</v>
      </c>
      <c r="C179" s="39">
        <f>SUMIF('Inq6 adjusted class'!$B:$B,'Inq6 adjusted group'!$A179,'Inq6 adjusted class'!F:F)</f>
        <v>115807.17590079787</v>
      </c>
      <c r="D179" s="39">
        <f>SUMIF('Inq6 adjusted class'!$B:$B,'Inq6 adjusted group'!$A179,'Inq6 adjusted class'!G:G)</f>
        <v>116648.87396343483</v>
      </c>
      <c r="E179" s="39">
        <f>SUMIF('Inq6 adjusted class'!$B:$B,'Inq6 adjusted group'!$A179,'Inq6 adjusted class'!H:H)</f>
        <v>124234.28740481612</v>
      </c>
      <c r="F179" s="39">
        <f>SUMIF('Inq6 adjusted class'!$B:$B,'Inq6 adjusted group'!$A179,'Inq6 adjusted class'!I:I)</f>
        <v>130938.9305564574</v>
      </c>
      <c r="G179" s="39">
        <f>SUMIF('Inq6 adjusted class'!$B:$B,'Inq6 adjusted group'!$A179,'Inq6 adjusted class'!J:J)</f>
        <v>138417.87315724941</v>
      </c>
      <c r="H179" s="39">
        <f>SUMIF('Inq6 adjusted class'!$B:$B,'Inq6 adjusted group'!$A179,'Inq6 adjusted class'!K:K)</f>
        <v>141987.29618646295</v>
      </c>
      <c r="I179" s="39">
        <f>SUMIF('Inq6 adjusted class'!$B:$B,'Inq6 adjusted group'!$A179,'Inq6 adjusted class'!L:L)</f>
        <v>142725.77641745575</v>
      </c>
      <c r="J179" s="39">
        <f>SUMIF('Inq6 adjusted class'!$B:$B,'Inq6 adjusted group'!$A179,'Inq6 adjusted class'!M:M)</f>
        <v>140848.18973950576</v>
      </c>
      <c r="K179" s="39">
        <f>SUMIF('Inq6 adjusted class'!$B:$B,'Inq6 adjusted group'!$A179,'Inq6 adjusted class'!N:N)</f>
        <v>139943.05241158284</v>
      </c>
      <c r="L179" s="39">
        <f>SUMIF('Inq6 adjusted class'!$B:$B,'Inq6 adjusted group'!$A179,'Inq6 adjusted class'!O:O)</f>
        <v>151795.75481509414</v>
      </c>
      <c r="M179" s="39">
        <f>SUMIF('Inq6 adjusted class'!$B:$B,'Inq6 adjusted group'!$A179,'Inq6 adjusted class'!P:P)</f>
        <v>137399.04573396858</v>
      </c>
      <c r="N179" s="39">
        <f>SUMIF('Inq6 adjusted class'!$B:$B,'Inq6 adjusted group'!$A179,'Inq6 adjusted class'!Q:Q)</f>
        <v>155956.05671838866</v>
      </c>
      <c r="O179" s="39">
        <f>SUMIF('Inq6 adjusted class'!$B:$B,'Inq6 adjusted group'!$A179,'Inq6 adjusted class'!R:R)</f>
        <v>143326.5710686532</v>
      </c>
      <c r="P179" s="39">
        <f>SUMIF('Inq6 adjusted class'!$B:$B,'Inq6 adjusted group'!$A179,'Inq6 adjusted class'!S:S)</f>
        <v>165600.52438522552</v>
      </c>
      <c r="Q179" s="39">
        <f>SUMIF('Inq6 adjusted class'!$B:$B,'Inq6 adjusted group'!$A179,'Inq6 adjusted class'!T:T)</f>
        <v>176125.80138025005</v>
      </c>
      <c r="R179" s="39">
        <f>SUMIF('Inq6 adjusted class'!$B:$B,'Inq6 adjusted group'!$A179,'Inq6 adjusted class'!U:U)</f>
        <v>180596.11618693545</v>
      </c>
      <c r="S179" s="39">
        <f>SUMIF('Inq6 adjusted class'!$B:$B,'Inq6 adjusted group'!$A179,'Inq6 adjusted class'!V:V)</f>
        <v>195083.41812656174</v>
      </c>
    </row>
    <row r="180" spans="1:19" x14ac:dyDescent="0.35">
      <c r="A180" s="48" t="s">
        <v>399</v>
      </c>
      <c r="B180" s="39">
        <f>SUMIF('Inq6 adjusted class'!$B:$B,'Inq6 adjusted group'!$A180,'Inq6 adjusted class'!E:E)</f>
        <v>41471.625026223817</v>
      </c>
      <c r="C180" s="39">
        <f>SUMIF('Inq6 adjusted class'!$B:$B,'Inq6 adjusted group'!$A180,'Inq6 adjusted class'!F:F)</f>
        <v>42608.023102077939</v>
      </c>
      <c r="D180" s="39">
        <f>SUMIF('Inq6 adjusted class'!$B:$B,'Inq6 adjusted group'!$A180,'Inq6 adjusted class'!G:G)</f>
        <v>51043.279814932263</v>
      </c>
      <c r="E180" s="39">
        <f>SUMIF('Inq6 adjusted class'!$B:$B,'Inq6 adjusted group'!$A180,'Inq6 adjusted class'!H:H)</f>
        <v>50445.89729877346</v>
      </c>
      <c r="F180" s="39">
        <f>SUMIF('Inq6 adjusted class'!$B:$B,'Inq6 adjusted group'!$A180,'Inq6 adjusted class'!I:I)</f>
        <v>56044.093142395883</v>
      </c>
      <c r="G180" s="39">
        <f>SUMIF('Inq6 adjusted class'!$B:$B,'Inq6 adjusted group'!$A180,'Inq6 adjusted class'!J:J)</f>
        <v>55502.820328603375</v>
      </c>
      <c r="H180" s="39">
        <f>SUMIF('Inq6 adjusted class'!$B:$B,'Inq6 adjusted group'!$A180,'Inq6 adjusted class'!K:K)</f>
        <v>53095.701814405926</v>
      </c>
      <c r="I180" s="39">
        <f>SUMIF('Inq6 adjusted class'!$B:$B,'Inq6 adjusted group'!$A180,'Inq6 adjusted class'!L:L)</f>
        <v>52367.255669912935</v>
      </c>
      <c r="J180" s="39">
        <f>SUMIF('Inq6 adjusted class'!$B:$B,'Inq6 adjusted group'!$A180,'Inq6 adjusted class'!M:M)</f>
        <v>53421.554086338729</v>
      </c>
      <c r="K180" s="39">
        <f>SUMIF('Inq6 adjusted class'!$B:$B,'Inq6 adjusted group'!$A180,'Inq6 adjusted class'!N:N)</f>
        <v>53997.879307777432</v>
      </c>
      <c r="L180" s="39">
        <f>SUMIF('Inq6 adjusted class'!$B:$B,'Inq6 adjusted group'!$A180,'Inq6 adjusted class'!O:O)</f>
        <v>57232.003141351168</v>
      </c>
      <c r="M180" s="39">
        <f>SUMIF('Inq6 adjusted class'!$B:$B,'Inq6 adjusted group'!$A180,'Inq6 adjusted class'!P:P)</f>
        <v>50236.456248346476</v>
      </c>
      <c r="N180" s="39">
        <f>SUMIF('Inq6 adjusted class'!$B:$B,'Inq6 adjusted group'!$A180,'Inq6 adjusted class'!Q:Q)</f>
        <v>53176.93631772136</v>
      </c>
      <c r="O180" s="39">
        <f>SUMIF('Inq6 adjusted class'!$B:$B,'Inq6 adjusted group'!$A180,'Inq6 adjusted class'!R:R)</f>
        <v>56171.260320343317</v>
      </c>
      <c r="P180" s="39">
        <f>SUMIF('Inq6 adjusted class'!$B:$B,'Inq6 adjusted group'!$A180,'Inq6 adjusted class'!S:S)</f>
        <v>61154.087668529217</v>
      </c>
      <c r="Q180" s="39">
        <f>SUMIF('Inq6 adjusted class'!$B:$B,'Inq6 adjusted group'!$A180,'Inq6 adjusted class'!T:T)</f>
        <v>64616.433081948802</v>
      </c>
      <c r="R180" s="39">
        <f>SUMIF('Inq6 adjusted class'!$B:$B,'Inq6 adjusted group'!$A180,'Inq6 adjusted class'!U:U)</f>
        <v>65445.018171533186</v>
      </c>
      <c r="S180" s="39">
        <f>SUMIF('Inq6 adjusted class'!$B:$B,'Inq6 adjusted group'!$A180,'Inq6 adjusted class'!V:V)</f>
        <v>62372.487494824352</v>
      </c>
    </row>
    <row r="181" spans="1:19" x14ac:dyDescent="0.35">
      <c r="A181" s="48" t="s">
        <v>400</v>
      </c>
      <c r="B181" s="39">
        <f>SUMIF('Inq6 adjusted class'!$B:$B,'Inq6 adjusted group'!$A181,'Inq6 adjusted class'!E:E)</f>
        <v>49077.702067160928</v>
      </c>
      <c r="C181" s="39">
        <f>SUMIF('Inq6 adjusted class'!$B:$B,'Inq6 adjusted group'!$A181,'Inq6 adjusted class'!F:F)</f>
        <v>61516.228583265016</v>
      </c>
      <c r="D181" s="39">
        <f>SUMIF('Inq6 adjusted class'!$B:$B,'Inq6 adjusted group'!$A181,'Inq6 adjusted class'!G:G)</f>
        <v>53947.705702560568</v>
      </c>
      <c r="E181" s="39">
        <f>SUMIF('Inq6 adjusted class'!$B:$B,'Inq6 adjusted group'!$A181,'Inq6 adjusted class'!H:H)</f>
        <v>58721.37724953283</v>
      </c>
      <c r="F181" s="39">
        <f>SUMIF('Inq6 adjusted class'!$B:$B,'Inq6 adjusted group'!$A181,'Inq6 adjusted class'!I:I)</f>
        <v>54566.92011067042</v>
      </c>
      <c r="G181" s="39">
        <f>SUMIF('Inq6 adjusted class'!$B:$B,'Inq6 adjusted group'!$A181,'Inq6 adjusted class'!J:J)</f>
        <v>57418.300298053058</v>
      </c>
      <c r="H181" s="39">
        <f>SUMIF('Inq6 adjusted class'!$B:$B,'Inq6 adjusted group'!$A181,'Inq6 adjusted class'!K:K)</f>
        <v>57778.898714322357</v>
      </c>
      <c r="I181" s="39">
        <f>SUMIF('Inq6 adjusted class'!$B:$B,'Inq6 adjusted group'!$A181,'Inq6 adjusted class'!L:L)</f>
        <v>58185.908648175602</v>
      </c>
      <c r="J181" s="39">
        <f>SUMIF('Inq6 adjusted class'!$B:$B,'Inq6 adjusted group'!$A181,'Inq6 adjusted class'!M:M)</f>
        <v>54314.346752192709</v>
      </c>
      <c r="K181" s="39">
        <f>SUMIF('Inq6 adjusted class'!$B:$B,'Inq6 adjusted group'!$A181,'Inq6 adjusted class'!N:N)</f>
        <v>53212.652525941354</v>
      </c>
      <c r="L181" s="39">
        <f>SUMIF('Inq6 adjusted class'!$B:$B,'Inq6 adjusted group'!$A181,'Inq6 adjusted class'!O:O)</f>
        <v>52055.092340415882</v>
      </c>
      <c r="M181" s="39">
        <f>SUMIF('Inq6 adjusted class'!$B:$B,'Inq6 adjusted group'!$A181,'Inq6 adjusted class'!P:P)</f>
        <v>64386.852536910053</v>
      </c>
      <c r="N181" s="39">
        <f>SUMIF('Inq6 adjusted class'!$B:$B,'Inq6 adjusted group'!$A181,'Inq6 adjusted class'!Q:Q)</f>
        <v>56065.319631311701</v>
      </c>
      <c r="O181" s="39">
        <f>SUMIF('Inq6 adjusted class'!$B:$B,'Inq6 adjusted group'!$A181,'Inq6 adjusted class'!R:R)</f>
        <v>49076.651665697318</v>
      </c>
      <c r="P181" s="39">
        <f>SUMIF('Inq6 adjusted class'!$B:$B,'Inq6 adjusted group'!$A181,'Inq6 adjusted class'!S:S)</f>
        <v>44777.230572042718</v>
      </c>
      <c r="Q181" s="39">
        <f>SUMIF('Inq6 adjusted class'!$B:$B,'Inq6 adjusted group'!$A181,'Inq6 adjusted class'!T:T)</f>
        <v>48307.833821341628</v>
      </c>
      <c r="R181" s="39">
        <f>SUMIF('Inq6 adjusted class'!$B:$B,'Inq6 adjusted group'!$A181,'Inq6 adjusted class'!U:U)</f>
        <v>48997.861598309515</v>
      </c>
      <c r="S181" s="39">
        <f>SUMIF('Inq6 adjusted class'!$B:$B,'Inq6 adjusted group'!$A181,'Inq6 adjusted class'!V:V)</f>
        <v>49628.261763082017</v>
      </c>
    </row>
    <row r="182" spans="1:19" x14ac:dyDescent="0.35">
      <c r="A182" s="48" t="s">
        <v>401</v>
      </c>
      <c r="B182" s="39">
        <f>SUMIF('Inq6 adjusted class'!$B:$B,'Inq6 adjusted group'!$A182,'Inq6 adjusted class'!E:E)</f>
        <v>52763.994154848471</v>
      </c>
      <c r="C182" s="39">
        <f>SUMIF('Inq6 adjusted class'!$B:$B,'Inq6 adjusted group'!$A182,'Inq6 adjusted class'!F:F)</f>
        <v>54918.349404742556</v>
      </c>
      <c r="D182" s="39">
        <f>SUMIF('Inq6 adjusted class'!$B:$B,'Inq6 adjusted group'!$A182,'Inq6 adjusted class'!G:G)</f>
        <v>53516.580211854423</v>
      </c>
      <c r="E182" s="39">
        <f>SUMIF('Inq6 adjusted class'!$B:$B,'Inq6 adjusted group'!$A182,'Inq6 adjusted class'!H:H)</f>
        <v>57757.407002680462</v>
      </c>
      <c r="F182" s="39">
        <f>SUMIF('Inq6 adjusted class'!$B:$B,'Inq6 adjusted group'!$A182,'Inq6 adjusted class'!I:I)</f>
        <v>57298.591653664887</v>
      </c>
      <c r="G182" s="39">
        <f>SUMIF('Inq6 adjusted class'!$B:$B,'Inq6 adjusted group'!$A182,'Inq6 adjusted class'!J:J)</f>
        <v>58087.696939002744</v>
      </c>
      <c r="H182" s="39">
        <f>SUMIF('Inq6 adjusted class'!$B:$B,'Inq6 adjusted group'!$A182,'Inq6 adjusted class'!K:K)</f>
        <v>56602.075683878014</v>
      </c>
      <c r="I182" s="39">
        <f>SUMIF('Inq6 adjusted class'!$B:$B,'Inq6 adjusted group'!$A182,'Inq6 adjusted class'!L:L)</f>
        <v>54107.014579227172</v>
      </c>
      <c r="J182" s="39">
        <f>SUMIF('Inq6 adjusted class'!$B:$B,'Inq6 adjusted group'!$A182,'Inq6 adjusted class'!M:M)</f>
        <v>54427.628792175863</v>
      </c>
      <c r="K182" s="39">
        <f>SUMIF('Inq6 adjusted class'!$B:$B,'Inq6 adjusted group'!$A182,'Inq6 adjusted class'!N:N)</f>
        <v>53106.732797116041</v>
      </c>
      <c r="L182" s="39">
        <f>SUMIF('Inq6 adjusted class'!$B:$B,'Inq6 adjusted group'!$A182,'Inq6 adjusted class'!O:O)</f>
        <v>52978.668317558426</v>
      </c>
      <c r="M182" s="39">
        <f>SUMIF('Inq6 adjusted class'!$B:$B,'Inq6 adjusted group'!$A182,'Inq6 adjusted class'!P:P)</f>
        <v>60170.699234746658</v>
      </c>
      <c r="N182" s="39">
        <f>SUMIF('Inq6 adjusted class'!$B:$B,'Inq6 adjusted group'!$A182,'Inq6 adjusted class'!Q:Q)</f>
        <v>49021.939100424301</v>
      </c>
      <c r="O182" s="39">
        <f>SUMIF('Inq6 adjusted class'!$B:$B,'Inq6 adjusted group'!$A182,'Inq6 adjusted class'!R:R)</f>
        <v>48906.15091900371</v>
      </c>
      <c r="P182" s="39">
        <f>SUMIF('Inq6 adjusted class'!$B:$B,'Inq6 adjusted group'!$A182,'Inq6 adjusted class'!S:S)</f>
        <v>51384.006489266911</v>
      </c>
      <c r="Q182" s="39">
        <f>SUMIF('Inq6 adjusted class'!$B:$B,'Inq6 adjusted group'!$A182,'Inq6 adjusted class'!T:T)</f>
        <v>48554.946215311706</v>
      </c>
      <c r="R182" s="39">
        <f>SUMIF('Inq6 adjusted class'!$B:$B,'Inq6 adjusted group'!$A182,'Inq6 adjusted class'!U:U)</f>
        <v>49097.653172489561</v>
      </c>
      <c r="S182" s="39">
        <f>SUMIF('Inq6 adjusted class'!$B:$B,'Inq6 adjusted group'!$A182,'Inq6 adjusted class'!V:V)</f>
        <v>52130.642945898864</v>
      </c>
    </row>
    <row r="183" spans="1:19" x14ac:dyDescent="0.35">
      <c r="A183" s="48" t="s">
        <v>402</v>
      </c>
      <c r="B183" s="39">
        <f>SUMIF('Inq6 adjusted class'!$B:$B,'Inq6 adjusted group'!$A183,'Inq6 adjusted class'!E:E)</f>
        <v>1580.2294568067209</v>
      </c>
      <c r="C183" s="39">
        <f>SUMIF('Inq6 adjusted class'!$B:$B,'Inq6 adjusted group'!$A183,'Inq6 adjusted class'!F:F)</f>
        <v>1765.1905379036825</v>
      </c>
      <c r="D183" s="39">
        <f>SUMIF('Inq6 adjusted class'!$B:$B,'Inq6 adjusted group'!$A183,'Inq6 adjusted class'!G:G)</f>
        <v>2097.9547763217633</v>
      </c>
      <c r="E183" s="39">
        <f>SUMIF('Inq6 adjusted class'!$B:$B,'Inq6 adjusted group'!$A183,'Inq6 adjusted class'!H:H)</f>
        <v>2267.0730425963102</v>
      </c>
      <c r="F183" s="39">
        <f>SUMIF('Inq6 adjusted class'!$B:$B,'Inq6 adjusted group'!$A183,'Inq6 adjusted class'!I:I)</f>
        <v>2209.4680163484827</v>
      </c>
      <c r="G183" s="39">
        <f>SUMIF('Inq6 adjusted class'!$B:$B,'Inq6 adjusted group'!$A183,'Inq6 adjusted class'!J:J)</f>
        <v>2740.639428022434</v>
      </c>
      <c r="H183" s="39">
        <f>SUMIF('Inq6 adjusted class'!$B:$B,'Inq6 adjusted group'!$A183,'Inq6 adjusted class'!K:K)</f>
        <v>2582.0097728812334</v>
      </c>
      <c r="I183" s="39">
        <f>SUMIF('Inq6 adjusted class'!$B:$B,'Inq6 adjusted group'!$A183,'Inq6 adjusted class'!L:L)</f>
        <v>2730.9177100791635</v>
      </c>
      <c r="J183" s="39">
        <f>SUMIF('Inq6 adjusted class'!$B:$B,'Inq6 adjusted group'!$A183,'Inq6 adjusted class'!M:M)</f>
        <v>2347.6079930728652</v>
      </c>
      <c r="K183" s="39">
        <f>SUMIF('Inq6 adjusted class'!$B:$B,'Inq6 adjusted group'!$A183,'Inq6 adjusted class'!N:N)</f>
        <v>2147.839588102207</v>
      </c>
      <c r="L183" s="39">
        <f>SUMIF('Inq6 adjusted class'!$B:$B,'Inq6 adjusted group'!$A183,'Inq6 adjusted class'!O:O)</f>
        <v>2372.9645700200449</v>
      </c>
      <c r="M183" s="39">
        <f>SUMIF('Inq6 adjusted class'!$B:$B,'Inq6 adjusted group'!$A183,'Inq6 adjusted class'!P:P)</f>
        <v>3542.8720667857906</v>
      </c>
      <c r="N183" s="39">
        <f>SUMIF('Inq6 adjusted class'!$B:$B,'Inq6 adjusted group'!$A183,'Inq6 adjusted class'!Q:Q)</f>
        <v>2569.2407224215372</v>
      </c>
      <c r="O183" s="39">
        <f>SUMIF('Inq6 adjusted class'!$B:$B,'Inq6 adjusted group'!$A183,'Inq6 adjusted class'!R:R)</f>
        <v>2915.0772309327876</v>
      </c>
      <c r="P183" s="39">
        <f>SUMIF('Inq6 adjusted class'!$B:$B,'Inq6 adjusted group'!$A183,'Inq6 adjusted class'!S:S)</f>
        <v>3476.6458270358876</v>
      </c>
      <c r="Q183" s="39">
        <f>SUMIF('Inq6 adjusted class'!$B:$B,'Inq6 adjusted group'!$A183,'Inq6 adjusted class'!T:T)</f>
        <v>3370.5597152724031</v>
      </c>
      <c r="R183" s="39">
        <f>SUMIF('Inq6 adjusted class'!$B:$B,'Inq6 adjusted group'!$A183,'Inq6 adjusted class'!U:U)</f>
        <v>4084.0430422896861</v>
      </c>
      <c r="S183" s="39">
        <f>SUMIF('Inq6 adjusted class'!$B:$B,'Inq6 adjusted group'!$A183,'Inq6 adjusted class'!V:V)</f>
        <v>4040.3023861080478</v>
      </c>
    </row>
    <row r="184" spans="1:19" x14ac:dyDescent="0.35">
      <c r="A184" s="48" t="s">
        <v>403</v>
      </c>
      <c r="B184" s="39">
        <f>SUMIF('Inq6 adjusted class'!$B:$B,'Inq6 adjusted group'!$A184,'Inq6 adjusted class'!E:E)</f>
        <v>39180.23554287466</v>
      </c>
      <c r="C184" s="39">
        <f>SUMIF('Inq6 adjusted class'!$B:$B,'Inq6 adjusted group'!$A184,'Inq6 adjusted class'!F:F)</f>
        <v>43838.082418505139</v>
      </c>
      <c r="D184" s="39">
        <f>SUMIF('Inq6 adjusted class'!$B:$B,'Inq6 adjusted group'!$A184,'Inq6 adjusted class'!G:G)</f>
        <v>39981.950600995886</v>
      </c>
      <c r="E184" s="39">
        <f>SUMIF('Inq6 adjusted class'!$B:$B,'Inq6 adjusted group'!$A184,'Inq6 adjusted class'!H:H)</f>
        <v>48051.441515525737</v>
      </c>
      <c r="F184" s="39">
        <f>SUMIF('Inq6 adjusted class'!$B:$B,'Inq6 adjusted group'!$A184,'Inq6 adjusted class'!I:I)</f>
        <v>48529.119101359844</v>
      </c>
      <c r="G184" s="39">
        <f>SUMIF('Inq6 adjusted class'!$B:$B,'Inq6 adjusted group'!$A184,'Inq6 adjusted class'!J:J)</f>
        <v>46258.225768058641</v>
      </c>
      <c r="H184" s="39">
        <f>SUMIF('Inq6 adjusted class'!$B:$B,'Inq6 adjusted group'!$A184,'Inq6 adjusted class'!K:K)</f>
        <v>47474.252228577352</v>
      </c>
      <c r="I184" s="39">
        <f>SUMIF('Inq6 adjusted class'!$B:$B,'Inq6 adjusted group'!$A184,'Inq6 adjusted class'!L:L)</f>
        <v>47164.842006665742</v>
      </c>
      <c r="J184" s="39">
        <f>SUMIF('Inq6 adjusted class'!$B:$B,'Inq6 adjusted group'!$A184,'Inq6 adjusted class'!M:M)</f>
        <v>43769.178165161691</v>
      </c>
      <c r="K184" s="39">
        <f>SUMIF('Inq6 adjusted class'!$B:$B,'Inq6 adjusted group'!$A184,'Inq6 adjusted class'!N:N)</f>
        <v>49122.305740556869</v>
      </c>
      <c r="L184" s="39">
        <f>SUMIF('Inq6 adjusted class'!$B:$B,'Inq6 adjusted group'!$A184,'Inq6 adjusted class'!O:O)</f>
        <v>48571.827703534429</v>
      </c>
      <c r="M184" s="39">
        <f>SUMIF('Inq6 adjusted class'!$B:$B,'Inq6 adjusted group'!$A184,'Inq6 adjusted class'!P:P)</f>
        <v>46518.680278383632</v>
      </c>
      <c r="N184" s="39">
        <f>SUMIF('Inq6 adjusted class'!$B:$B,'Inq6 adjusted group'!$A184,'Inq6 adjusted class'!Q:Q)</f>
        <v>39987.461635861458</v>
      </c>
      <c r="O184" s="39">
        <f>SUMIF('Inq6 adjusted class'!$B:$B,'Inq6 adjusted group'!$A184,'Inq6 adjusted class'!R:R)</f>
        <v>51038.848245838133</v>
      </c>
      <c r="P184" s="39">
        <f>SUMIF('Inq6 adjusted class'!$B:$B,'Inq6 adjusted group'!$A184,'Inq6 adjusted class'!S:S)</f>
        <v>42021.527966535403</v>
      </c>
      <c r="Q184" s="39">
        <f>SUMIF('Inq6 adjusted class'!$B:$B,'Inq6 adjusted group'!$A184,'Inq6 adjusted class'!T:T)</f>
        <v>46724.629153040718</v>
      </c>
      <c r="R184" s="39">
        <f>SUMIF('Inq6 adjusted class'!$B:$B,'Inq6 adjusted group'!$A184,'Inq6 adjusted class'!U:U)</f>
        <v>52120.268977082953</v>
      </c>
      <c r="S184" s="39">
        <f>SUMIF('Inq6 adjusted class'!$B:$B,'Inq6 adjusted group'!$A184,'Inq6 adjusted class'!V:V)</f>
        <v>48231.775435564603</v>
      </c>
    </row>
    <row r="185" spans="1:19" x14ac:dyDescent="0.35">
      <c r="A185" s="48" t="s">
        <v>404</v>
      </c>
      <c r="B185" s="39">
        <f>SUMIF('Inq6 adjusted class'!$B:$B,'Inq6 adjusted group'!$A185,'Inq6 adjusted class'!E:E)</f>
        <v>2482.0684724576158</v>
      </c>
      <c r="C185" s="39">
        <f>SUMIF('Inq6 adjusted class'!$B:$B,'Inq6 adjusted group'!$A185,'Inq6 adjusted class'!F:F)</f>
        <v>3305.8101375969241</v>
      </c>
      <c r="D185" s="39">
        <f>SUMIF('Inq6 adjusted class'!$B:$B,'Inq6 adjusted group'!$A185,'Inq6 adjusted class'!G:G)</f>
        <v>3088.2038813318077</v>
      </c>
      <c r="E185" s="39">
        <f>SUMIF('Inq6 adjusted class'!$B:$B,'Inq6 adjusted group'!$A185,'Inq6 adjusted class'!H:H)</f>
        <v>3414.6473616780831</v>
      </c>
      <c r="F185" s="39">
        <f>SUMIF('Inq6 adjusted class'!$B:$B,'Inq6 adjusted group'!$A185,'Inq6 adjusted class'!I:I)</f>
        <v>3715.6119301726249</v>
      </c>
      <c r="G185" s="39">
        <f>SUMIF('Inq6 adjusted class'!$B:$B,'Inq6 adjusted group'!$A185,'Inq6 adjusted class'!J:J)</f>
        <v>3576.7901060559052</v>
      </c>
      <c r="H185" s="39">
        <f>SUMIF('Inq6 adjusted class'!$B:$B,'Inq6 adjusted group'!$A185,'Inq6 adjusted class'!K:K)</f>
        <v>3764.5391870886538</v>
      </c>
      <c r="I185" s="39">
        <f>SUMIF('Inq6 adjusted class'!$B:$B,'Inq6 adjusted group'!$A185,'Inq6 adjusted class'!L:L)</f>
        <v>4051.7140505656721</v>
      </c>
      <c r="J185" s="39">
        <f>SUMIF('Inq6 adjusted class'!$B:$B,'Inq6 adjusted group'!$A185,'Inq6 adjusted class'!M:M)</f>
        <v>3836.4837509394129</v>
      </c>
      <c r="K185" s="39">
        <f>SUMIF('Inq6 adjusted class'!$B:$B,'Inq6 adjusted group'!$A185,'Inq6 adjusted class'!N:N)</f>
        <v>3646.9045888834435</v>
      </c>
      <c r="L185" s="39">
        <f>SUMIF('Inq6 adjusted class'!$B:$B,'Inq6 adjusted group'!$A185,'Inq6 adjusted class'!O:O)</f>
        <v>4431.5961812377291</v>
      </c>
      <c r="M185" s="39">
        <f>SUMIF('Inq6 adjusted class'!$B:$B,'Inq6 adjusted group'!$A185,'Inq6 adjusted class'!P:P)</f>
        <v>3778.9013898238422</v>
      </c>
      <c r="N185" s="39">
        <f>SUMIF('Inq6 adjusted class'!$B:$B,'Inq6 adjusted group'!$A185,'Inq6 adjusted class'!Q:Q)</f>
        <v>3146.9518131787795</v>
      </c>
      <c r="O185" s="39">
        <f>SUMIF('Inq6 adjusted class'!$B:$B,'Inq6 adjusted group'!$A185,'Inq6 adjusted class'!R:R)</f>
        <v>5137.591049476202</v>
      </c>
      <c r="P185" s="39">
        <f>SUMIF('Inq6 adjusted class'!$B:$B,'Inq6 adjusted group'!$A185,'Inq6 adjusted class'!S:S)</f>
        <v>4206.952355323052</v>
      </c>
      <c r="Q185" s="39">
        <f>SUMIF('Inq6 adjusted class'!$B:$B,'Inq6 adjusted group'!$A185,'Inq6 adjusted class'!T:T)</f>
        <v>5803.8306335070365</v>
      </c>
      <c r="R185" s="39">
        <f>SUMIF('Inq6 adjusted class'!$B:$B,'Inq6 adjusted group'!$A185,'Inq6 adjusted class'!U:U)</f>
        <v>5650.3979668525708</v>
      </c>
      <c r="S185" s="39">
        <f>SUMIF('Inq6 adjusted class'!$B:$B,'Inq6 adjusted group'!$A185,'Inq6 adjusted class'!V:V)</f>
        <v>5705.2377937669708</v>
      </c>
    </row>
    <row r="186" spans="1:19" x14ac:dyDescent="0.35">
      <c r="A186" s="48" t="s">
        <v>405</v>
      </c>
      <c r="B186" s="39">
        <f>SUMIF('Inq6 adjusted class'!$B:$B,'Inq6 adjusted group'!$A186,'Inq6 adjusted class'!E:E)</f>
        <v>2649.3128641267112</v>
      </c>
      <c r="C186" s="39">
        <f>SUMIF('Inq6 adjusted class'!$B:$B,'Inq6 adjusted group'!$A186,'Inq6 adjusted class'!F:F)</f>
        <v>2968.7585433034128</v>
      </c>
      <c r="D186" s="39">
        <f>SUMIF('Inq6 adjusted class'!$B:$B,'Inq6 adjusted group'!$A186,'Inq6 adjusted class'!G:G)</f>
        <v>2941.7918431745011</v>
      </c>
      <c r="E186" s="39">
        <f>SUMIF('Inq6 adjusted class'!$B:$B,'Inq6 adjusted group'!$A186,'Inq6 adjusted class'!H:H)</f>
        <v>3533.2609629479534</v>
      </c>
      <c r="F186" s="39">
        <f>SUMIF('Inq6 adjusted class'!$B:$B,'Inq6 adjusted group'!$A186,'Inq6 adjusted class'!I:I)</f>
        <v>3600.3286081631691</v>
      </c>
      <c r="G186" s="39">
        <f>SUMIF('Inq6 adjusted class'!$B:$B,'Inq6 adjusted group'!$A186,'Inq6 adjusted class'!J:J)</f>
        <v>3396.6226867199975</v>
      </c>
      <c r="H186" s="39">
        <f>SUMIF('Inq6 adjusted class'!$B:$B,'Inq6 adjusted group'!$A186,'Inq6 adjusted class'!K:K)</f>
        <v>3356.7400472820518</v>
      </c>
      <c r="I186" s="39">
        <f>SUMIF('Inq6 adjusted class'!$B:$B,'Inq6 adjusted group'!$A186,'Inq6 adjusted class'!L:L)</f>
        <v>3335.7866384461627</v>
      </c>
      <c r="J186" s="39">
        <f>SUMIF('Inq6 adjusted class'!$B:$B,'Inq6 adjusted group'!$A186,'Inq6 adjusted class'!M:M)</f>
        <v>3022.9781035849728</v>
      </c>
      <c r="K186" s="39">
        <f>SUMIF('Inq6 adjusted class'!$B:$B,'Inq6 adjusted group'!$A186,'Inq6 adjusted class'!N:N)</f>
        <v>3296.4802693947763</v>
      </c>
      <c r="L186" s="39">
        <f>SUMIF('Inq6 adjusted class'!$B:$B,'Inq6 adjusted group'!$A186,'Inq6 adjusted class'!O:O)</f>
        <v>3367.2434634786855</v>
      </c>
      <c r="M186" s="39">
        <f>SUMIF('Inq6 adjusted class'!$B:$B,'Inq6 adjusted group'!$A186,'Inq6 adjusted class'!P:P)</f>
        <v>3643.3134247550474</v>
      </c>
      <c r="N186" s="39">
        <f>SUMIF('Inq6 adjusted class'!$B:$B,'Inq6 adjusted group'!$A186,'Inq6 adjusted class'!Q:Q)</f>
        <v>3640.498381641276</v>
      </c>
      <c r="O186" s="39">
        <f>SUMIF('Inq6 adjusted class'!$B:$B,'Inq6 adjusted group'!$A186,'Inq6 adjusted class'!R:R)</f>
        <v>3634.7469568275487</v>
      </c>
      <c r="P186" s="39">
        <f>SUMIF('Inq6 adjusted class'!$B:$B,'Inq6 adjusted group'!$A186,'Inq6 adjusted class'!S:S)</f>
        <v>6045.3085268882651</v>
      </c>
      <c r="Q186" s="39">
        <f>SUMIF('Inq6 adjusted class'!$B:$B,'Inq6 adjusted group'!$A186,'Inq6 adjusted class'!T:T)</f>
        <v>7396.7545633805848</v>
      </c>
      <c r="R186" s="39">
        <f>SUMIF('Inq6 adjusted class'!$B:$B,'Inq6 adjusted group'!$A186,'Inq6 adjusted class'!U:U)</f>
        <v>7170.9399843517103</v>
      </c>
      <c r="S186" s="39">
        <f>SUMIF('Inq6 adjusted class'!$B:$B,'Inq6 adjusted group'!$A186,'Inq6 adjusted class'!V:V)</f>
        <v>7255.1493187498072</v>
      </c>
    </row>
    <row r="187" spans="1:19" x14ac:dyDescent="0.35">
      <c r="A187" s="48" t="s">
        <v>406</v>
      </c>
      <c r="B187" s="39">
        <f>SUMIF('Inq6 adjusted class'!$B:$B,'Inq6 adjusted group'!$A187,'Inq6 adjusted class'!E:E)</f>
        <v>9945.655285803683</v>
      </c>
      <c r="C187" s="39">
        <f>SUMIF('Inq6 adjusted class'!$B:$B,'Inq6 adjusted group'!$A187,'Inq6 adjusted class'!F:F)</f>
        <v>11138.934641426729</v>
      </c>
      <c r="D187" s="39">
        <f>SUMIF('Inq6 adjusted class'!$B:$B,'Inq6 adjusted group'!$A187,'Inq6 adjusted class'!G:G)</f>
        <v>11043.188466133088</v>
      </c>
      <c r="E187" s="39">
        <f>SUMIF('Inq6 adjusted class'!$B:$B,'Inq6 adjusted group'!$A187,'Inq6 adjusted class'!H:H)</f>
        <v>13242.148873381871</v>
      </c>
      <c r="F187" s="39">
        <f>SUMIF('Inq6 adjusted class'!$B:$B,'Inq6 adjusted group'!$A187,'Inq6 adjusted class'!I:I)</f>
        <v>13493.983355825314</v>
      </c>
      <c r="G187" s="39">
        <f>SUMIF('Inq6 adjusted class'!$B:$B,'Inq6 adjusted group'!$A187,'Inq6 adjusted class'!J:J)</f>
        <v>12731.108858387692</v>
      </c>
      <c r="H187" s="39">
        <f>SUMIF('Inq6 adjusted class'!$B:$B,'Inq6 adjusted group'!$A187,'Inq6 adjusted class'!K:K)</f>
        <v>12577.464831455965</v>
      </c>
      <c r="I187" s="39">
        <f>SUMIF('Inq6 adjusted class'!$B:$B,'Inq6 adjusted group'!$A187,'Inq6 adjusted class'!L:L)</f>
        <v>12500.016894689952</v>
      </c>
      <c r="J187" s="39">
        <f>SUMIF('Inq6 adjusted class'!$B:$B,'Inq6 adjusted group'!$A187,'Inq6 adjusted class'!M:M)</f>
        <v>11333.599181639431</v>
      </c>
      <c r="K187" s="39">
        <f>SUMIF('Inq6 adjusted class'!$B:$B,'Inq6 adjusted group'!$A187,'Inq6 adjusted class'!N:N)</f>
        <v>11229.840140338782</v>
      </c>
      <c r="L187" s="39">
        <f>SUMIF('Inq6 adjusted class'!$B:$B,'Inq6 adjusted group'!$A187,'Inq6 adjusted class'!O:O)</f>
        <v>13769.348225296821</v>
      </c>
      <c r="M187" s="39">
        <f>SUMIF('Inq6 adjusted class'!$B:$B,'Inq6 adjusted group'!$A187,'Inq6 adjusted class'!P:P)</f>
        <v>13223.943256856535</v>
      </c>
      <c r="N187" s="39">
        <f>SUMIF('Inq6 adjusted class'!$B:$B,'Inq6 adjusted group'!$A187,'Inq6 adjusted class'!Q:Q)</f>
        <v>14144.769602010516</v>
      </c>
      <c r="O187" s="39">
        <f>SUMIF('Inq6 adjusted class'!$B:$B,'Inq6 adjusted group'!$A187,'Inq6 adjusted class'!R:R)</f>
        <v>14306.246370543739</v>
      </c>
      <c r="P187" s="39">
        <f>SUMIF('Inq6 adjusted class'!$B:$B,'Inq6 adjusted group'!$A187,'Inq6 adjusted class'!S:S)</f>
        <v>21242.181736267747</v>
      </c>
      <c r="Q187" s="39">
        <f>SUMIF('Inq6 adjusted class'!$B:$B,'Inq6 adjusted group'!$A187,'Inq6 adjusted class'!T:T)</f>
        <v>23424.894885609145</v>
      </c>
      <c r="R187" s="39">
        <f>SUMIF('Inq6 adjusted class'!$B:$B,'Inq6 adjusted group'!$A187,'Inq6 adjusted class'!U:U)</f>
        <v>19889.306111306112</v>
      </c>
      <c r="S187" s="39">
        <f>SUMIF('Inq6 adjusted class'!$B:$B,'Inq6 adjusted group'!$A187,'Inq6 adjusted class'!V:V)</f>
        <v>20062.594925457321</v>
      </c>
    </row>
    <row r="188" spans="1:19" x14ac:dyDescent="0.35">
      <c r="A188" s="48" t="s">
        <v>407</v>
      </c>
      <c r="B188" s="39">
        <f>SUMIF('Inq6 adjusted class'!$B:$B,'Inq6 adjusted group'!$A188,'Inq6 adjusted class'!E:E)</f>
        <v>1512.698366216503</v>
      </c>
      <c r="C188" s="39">
        <f>SUMIF('Inq6 adjusted class'!$B:$B,'Inq6 adjusted group'!$A188,'Inq6 adjusted class'!F:F)</f>
        <v>1564.0702045801329</v>
      </c>
      <c r="D188" s="39">
        <f>SUMIF('Inq6 adjusted class'!$B:$B,'Inq6 adjusted group'!$A188,'Inq6 adjusted class'!G:G)</f>
        <v>1669.8133189329778</v>
      </c>
      <c r="E188" s="39">
        <f>SUMIF('Inq6 adjusted class'!$B:$B,'Inq6 adjusted group'!$A188,'Inq6 adjusted class'!H:H)</f>
        <v>1534.1798993253642</v>
      </c>
      <c r="F188" s="39">
        <f>SUMIF('Inq6 adjusted class'!$B:$B,'Inq6 adjusted group'!$A188,'Inq6 adjusted class'!I:I)</f>
        <v>1573.7791969906718</v>
      </c>
      <c r="G188" s="39">
        <f>SUMIF('Inq6 adjusted class'!$B:$B,'Inq6 adjusted group'!$A188,'Inq6 adjusted class'!J:J)</f>
        <v>1498.2561807898637</v>
      </c>
      <c r="H188" s="39">
        <f>SUMIF('Inq6 adjusted class'!$B:$B,'Inq6 adjusted group'!$A188,'Inq6 adjusted class'!K:K)</f>
        <v>1388.9014280049646</v>
      </c>
      <c r="I188" s="39">
        <f>SUMIF('Inq6 adjusted class'!$B:$B,'Inq6 adjusted group'!$A188,'Inq6 adjusted class'!L:L)</f>
        <v>1403.6949006743484</v>
      </c>
      <c r="J188" s="39">
        <f>SUMIF('Inq6 adjusted class'!$B:$B,'Inq6 adjusted group'!$A188,'Inq6 adjusted class'!M:M)</f>
        <v>1399.0548686503803</v>
      </c>
      <c r="K188" s="39">
        <f>SUMIF('Inq6 adjusted class'!$B:$B,'Inq6 adjusted group'!$A188,'Inq6 adjusted class'!N:N)</f>
        <v>1360.0295376649615</v>
      </c>
      <c r="L188" s="39">
        <f>SUMIF('Inq6 adjusted class'!$B:$B,'Inq6 adjusted group'!$A188,'Inq6 adjusted class'!O:O)</f>
        <v>1321.619234690354</v>
      </c>
      <c r="M188" s="39">
        <f>SUMIF('Inq6 adjusted class'!$B:$B,'Inq6 adjusted group'!$A188,'Inq6 adjusted class'!P:P)</f>
        <v>1098.8435804778303</v>
      </c>
      <c r="N188" s="39">
        <f>SUMIF('Inq6 adjusted class'!$B:$B,'Inq6 adjusted group'!$A188,'Inq6 adjusted class'!Q:Q)</f>
        <v>897.69984407554625</v>
      </c>
      <c r="O188" s="39">
        <f>SUMIF('Inq6 adjusted class'!$B:$B,'Inq6 adjusted group'!$A188,'Inq6 adjusted class'!R:R)</f>
        <v>1368.2553325784152</v>
      </c>
      <c r="P188" s="39">
        <f>SUMIF('Inq6 adjusted class'!$B:$B,'Inq6 adjusted group'!$A188,'Inq6 adjusted class'!S:S)</f>
        <v>1435.9146113105171</v>
      </c>
      <c r="Q188" s="39">
        <f>SUMIF('Inq6 adjusted class'!$B:$B,'Inq6 adjusted group'!$A188,'Inq6 adjusted class'!T:T)</f>
        <v>2472.9666675405037</v>
      </c>
      <c r="R188" s="39">
        <f>SUMIF('Inq6 adjusted class'!$B:$B,'Inq6 adjusted group'!$A188,'Inq6 adjusted class'!U:U)</f>
        <v>2669.0865989484328</v>
      </c>
      <c r="S188" s="39">
        <f>SUMIF('Inq6 adjusted class'!$B:$B,'Inq6 adjusted group'!$A188,'Inq6 adjusted class'!V:V)</f>
        <v>2679.9034200743649</v>
      </c>
    </row>
    <row r="189" spans="1:19" x14ac:dyDescent="0.35">
      <c r="A189" s="48" t="s">
        <v>408</v>
      </c>
      <c r="B189" s="39">
        <f>SUMIF('Inq6 adjusted class'!$B:$B,'Inq6 adjusted group'!$A189,'Inq6 adjusted class'!E:E)</f>
        <v>1308.553209550847</v>
      </c>
      <c r="C189" s="39">
        <f>SUMIF('Inq6 adjusted class'!$B:$B,'Inq6 adjusted group'!$A189,'Inq6 adjusted class'!F:F)</f>
        <v>1352.9921971722786</v>
      </c>
      <c r="D189" s="39">
        <f>SUMIF('Inq6 adjusted class'!$B:$B,'Inq6 adjusted group'!$A189,'Inq6 adjusted class'!G:G)</f>
        <v>1444.4648230206183</v>
      </c>
      <c r="E189" s="39">
        <f>SUMIF('Inq6 adjusted class'!$B:$B,'Inq6 adjusted group'!$A189,'Inq6 adjusted class'!H:H)</f>
        <v>1327.1357172889759</v>
      </c>
      <c r="F189" s="39">
        <f>SUMIF('Inq6 adjusted class'!$B:$B,'Inq6 adjusted group'!$A189,'Inq6 adjusted class'!I:I)</f>
        <v>1361.3909192599422</v>
      </c>
      <c r="G189" s="39">
        <f>SUMIF('Inq6 adjusted class'!$B:$B,'Inq6 adjusted group'!$A189,'Inq6 adjusted class'!J:J)</f>
        <v>1296.060059220933</v>
      </c>
      <c r="H189" s="39">
        <f>SUMIF('Inq6 adjusted class'!$B:$B,'Inq6 adjusted group'!$A189,'Inq6 adjusted class'!K:K)</f>
        <v>1201.4632010949963</v>
      </c>
      <c r="I189" s="39">
        <f>SUMIF('Inq6 adjusted class'!$B:$B,'Inq6 adjusted group'!$A189,'Inq6 adjusted class'!L:L)</f>
        <v>1214.2602309419592</v>
      </c>
      <c r="J189" s="39">
        <f>SUMIF('Inq6 adjusted class'!$B:$B,'Inq6 adjusted group'!$A189,'Inq6 adjusted class'!M:M)</f>
        <v>1210.2463912148969</v>
      </c>
      <c r="K189" s="39">
        <f>SUMIF('Inq6 adjusted class'!$B:$B,'Inq6 adjusted group'!$A189,'Inq6 adjusted class'!N:N)</f>
        <v>1031.3496829863668</v>
      </c>
      <c r="L189" s="39">
        <f>SUMIF('Inq6 adjusted class'!$B:$B,'Inq6 adjusted group'!$A189,'Inq6 adjusted class'!O:O)</f>
        <v>1285.884385662258</v>
      </c>
      <c r="M189" s="39">
        <f>SUMIF('Inq6 adjusted class'!$B:$B,'Inq6 adjusted group'!$A189,'Inq6 adjusted class'!P:P)</f>
        <v>1328.8360412793245</v>
      </c>
      <c r="N189" s="39">
        <f>SUMIF('Inq6 adjusted class'!$B:$B,'Inq6 adjusted group'!$A189,'Inq6 adjusted class'!Q:Q)</f>
        <v>1189.2588997940413</v>
      </c>
      <c r="O189" s="39">
        <f>SUMIF('Inq6 adjusted class'!$B:$B,'Inq6 adjusted group'!$A189,'Inq6 adjusted class'!R:R)</f>
        <v>1591.9713942080457</v>
      </c>
      <c r="P189" s="39">
        <f>SUMIF('Inq6 adjusted class'!$B:$B,'Inq6 adjusted group'!$A189,'Inq6 adjusted class'!S:S)</f>
        <v>2117.2586511524651</v>
      </c>
      <c r="Q189" s="39">
        <f>SUMIF('Inq6 adjusted class'!$B:$B,'Inq6 adjusted group'!$A189,'Inq6 adjusted class'!T:T)</f>
        <v>4066.350918511404</v>
      </c>
      <c r="R189" s="39">
        <f>SUMIF('Inq6 adjusted class'!$B:$B,'Inq6 adjusted group'!$A189,'Inq6 adjusted class'!U:U)</f>
        <v>5035.8001320403537</v>
      </c>
      <c r="S189" s="39">
        <f>SUMIF('Inq6 adjusted class'!$B:$B,'Inq6 adjusted group'!$A189,'Inq6 adjusted class'!V:V)</f>
        <v>5941.858456792851</v>
      </c>
    </row>
    <row r="190" spans="1:19" x14ac:dyDescent="0.35">
      <c r="A190" s="48" t="s">
        <v>409</v>
      </c>
      <c r="B190" s="39">
        <f>SUMIF('Inq6 adjusted class'!$B:$B,'Inq6 adjusted group'!$A190,'Inq6 adjusted class'!E:E)</f>
        <v>415.94646261500236</v>
      </c>
      <c r="C190" s="39">
        <f>SUMIF('Inq6 adjusted class'!$B:$B,'Inq6 adjusted group'!$A190,'Inq6 adjusted class'!F:F)</f>
        <v>430.07216997517236</v>
      </c>
      <c r="D190" s="39">
        <f>SUMIF('Inq6 adjusted class'!$B:$B,'Inq6 adjusted group'!$A190,'Inq6 adjusted class'!G:G)</f>
        <v>459.14833964868683</v>
      </c>
      <c r="E190" s="39">
        <f>SUMIF('Inq6 adjusted class'!$B:$B,'Inq6 adjusted group'!$A190,'Inq6 adjusted class'!H:H)</f>
        <v>421.853236832341</v>
      </c>
      <c r="F190" s="39">
        <f>SUMIF('Inq6 adjusted class'!$B:$B,'Inq6 adjusted group'!$A190,'Inq6 adjusted class'!I:I)</f>
        <v>432.74185028878321</v>
      </c>
      <c r="G190" s="39">
        <f>SUMIF('Inq6 adjusted class'!$B:$B,'Inq6 adjusted group'!$A190,'Inq6 adjusted class'!J:J)</f>
        <v>411.97529686590093</v>
      </c>
      <c r="H190" s="39">
        <f>SUMIF('Inq6 adjusted class'!$B:$B,'Inq6 adjusted group'!$A190,'Inq6 adjusted class'!K:K)</f>
        <v>381.90603546728931</v>
      </c>
      <c r="I190" s="39">
        <f>SUMIF('Inq6 adjusted class'!$B:$B,'Inq6 adjusted group'!$A190,'Inq6 adjusted class'!L:L)</f>
        <v>385.97379462142396</v>
      </c>
      <c r="J190" s="39">
        <f>SUMIF('Inq6 adjusted class'!$B:$B,'Inq6 adjusted group'!$A190,'Inq6 adjusted class'!M:M)</f>
        <v>384.69792565118291</v>
      </c>
      <c r="K190" s="39">
        <f>SUMIF('Inq6 adjusted class'!$B:$B,'Inq6 adjusted group'!$A190,'Inq6 adjusted class'!N:N)</f>
        <v>665.21209469283838</v>
      </c>
      <c r="L190" s="39">
        <f>SUMIF('Inq6 adjusted class'!$B:$B,'Inq6 adjusted group'!$A190,'Inq6 adjusted class'!O:O)</f>
        <v>77.206603546067825</v>
      </c>
      <c r="M190" s="39">
        <f>SUMIF('Inq6 adjusted class'!$B:$B,'Inq6 adjusted group'!$A190,'Inq6 adjusted class'!P:P)</f>
        <v>613.03859593603772</v>
      </c>
      <c r="N190" s="39">
        <f>SUMIF('Inq6 adjusted class'!$B:$B,'Inq6 adjusted group'!$A190,'Inq6 adjusted class'!Q:Q)</f>
        <v>591.91149272296605</v>
      </c>
      <c r="O190" s="39">
        <f>SUMIF('Inq6 adjusted class'!$B:$B,'Inq6 adjusted group'!$A190,'Inq6 adjusted class'!R:R)</f>
        <v>652.95969995053633</v>
      </c>
      <c r="P190" s="39">
        <f>SUMIF('Inq6 adjusted class'!$B:$B,'Inq6 adjusted group'!$A190,'Inq6 adjusted class'!S:S)</f>
        <v>728.75119790243718</v>
      </c>
      <c r="Q190" s="39">
        <f>SUMIF('Inq6 adjusted class'!$B:$B,'Inq6 adjusted group'!$A190,'Inq6 adjusted class'!T:T)</f>
        <v>993.17854129816374</v>
      </c>
      <c r="R190" s="39">
        <f>SUMIF('Inq6 adjusted class'!$B:$B,'Inq6 adjusted group'!$A190,'Inq6 adjusted class'!U:U)</f>
        <v>671.12178668856677</v>
      </c>
      <c r="S190" s="39">
        <f>SUMIF('Inq6 adjusted class'!$B:$B,'Inq6 adjusted group'!$A190,'Inq6 adjusted class'!V:V)</f>
        <v>617.58636712284829</v>
      </c>
    </row>
    <row r="191" spans="1:19" x14ac:dyDescent="0.35">
      <c r="A191" s="48" t="s">
        <v>410</v>
      </c>
      <c r="B191" s="39">
        <f>SUMIF('Inq6 adjusted class'!$B:$B,'Inq6 adjusted group'!$A191,'Inq6 adjusted class'!E:E)</f>
        <v>46240.801568302362</v>
      </c>
      <c r="C191" s="39">
        <f>SUMIF('Inq6 adjusted class'!$B:$B,'Inq6 adjusted group'!$A191,'Inq6 adjusted class'!F:F)</f>
        <v>47811.157587072295</v>
      </c>
      <c r="D191" s="39">
        <f>SUMIF('Inq6 adjusted class'!$B:$B,'Inq6 adjusted group'!$A191,'Inq6 adjusted class'!G:G)</f>
        <v>51043.55769882357</v>
      </c>
      <c r="E191" s="39">
        <f>SUMIF('Inq6 adjusted class'!$B:$B,'Inq6 adjusted group'!$A191,'Inq6 adjusted class'!H:H)</f>
        <v>46897.458131206076</v>
      </c>
      <c r="F191" s="39">
        <f>SUMIF('Inq6 adjusted class'!$B:$B,'Inq6 adjusted group'!$A191,'Inq6 adjusted class'!I:I)</f>
        <v>48107.946161391163</v>
      </c>
      <c r="G191" s="39">
        <f>SUMIF('Inq6 adjusted class'!$B:$B,'Inq6 adjusted group'!$A191,'Inq6 adjusted class'!J:J)</f>
        <v>45799.32675386453</v>
      </c>
      <c r="H191" s="39">
        <f>SUMIF('Inq6 adjusted class'!$B:$B,'Inq6 adjusted group'!$A191,'Inq6 adjusted class'!K:K)</f>
        <v>42456.524555482603</v>
      </c>
      <c r="I191" s="39">
        <f>SUMIF('Inq6 adjusted class'!$B:$B,'Inq6 adjusted group'!$A191,'Inq6 adjusted class'!L:L)</f>
        <v>42908.737666495625</v>
      </c>
      <c r="J191" s="39">
        <f>SUMIF('Inq6 adjusted class'!$B:$B,'Inq6 adjusted group'!$A191,'Inq6 adjusted class'!M:M)</f>
        <v>42766.899210870433</v>
      </c>
      <c r="K191" s="39">
        <f>SUMIF('Inq6 adjusted class'!$B:$B,'Inq6 adjusted group'!$A191,'Inq6 adjusted class'!N:N)</f>
        <v>41352.092974599786</v>
      </c>
      <c r="L191" s="39">
        <f>SUMIF('Inq6 adjusted class'!$B:$B,'Inq6 adjusted group'!$A191,'Inq6 adjusted class'!O:O)</f>
        <v>40617.833558206512</v>
      </c>
      <c r="M191" s="39">
        <f>SUMIF('Inq6 adjusted class'!$B:$B,'Inq6 adjusted group'!$A191,'Inq6 adjusted class'!P:P)</f>
        <v>38006.311738945398</v>
      </c>
      <c r="N191" s="39">
        <f>SUMIF('Inq6 adjusted class'!$B:$B,'Inq6 adjusted group'!$A191,'Inq6 adjusted class'!Q:Q)</f>
        <v>34312.920744990537</v>
      </c>
      <c r="O191" s="39">
        <f>SUMIF('Inq6 adjusted class'!$B:$B,'Inq6 adjusted group'!$A191,'Inq6 adjusted class'!R:R)</f>
        <v>32349.704473913025</v>
      </c>
      <c r="P191" s="39">
        <f>SUMIF('Inq6 adjusted class'!$B:$B,'Inq6 adjusted group'!$A191,'Inq6 adjusted class'!S:S)</f>
        <v>35148.075521348925</v>
      </c>
      <c r="Q191" s="39">
        <f>SUMIF('Inq6 adjusted class'!$B:$B,'Inq6 adjusted group'!$A191,'Inq6 adjusted class'!T:T)</f>
        <v>42328.820499946916</v>
      </c>
      <c r="R191" s="39">
        <f>SUMIF('Inq6 adjusted class'!$B:$B,'Inq6 adjusted group'!$A191,'Inq6 adjusted class'!U:U)</f>
        <v>37047.705202392252</v>
      </c>
      <c r="S191" s="39">
        <f>SUMIF('Inq6 adjusted class'!$B:$B,'Inq6 adjusted group'!$A191,'Inq6 adjusted class'!V:V)</f>
        <v>31477.250787664183</v>
      </c>
    </row>
    <row r="192" spans="1:19" x14ac:dyDescent="0.35">
      <c r="A192" s="48" t="s">
        <v>411</v>
      </c>
      <c r="B192" s="39">
        <f>SUMIF('Inq6 adjusted class'!$B:$B,'Inq6 adjusted group'!$A192,'Inq6 adjusted class'!E:E)</f>
        <v>71114.602842914144</v>
      </c>
      <c r="C192" s="39">
        <f>SUMIF('Inq6 adjusted class'!$B:$B,'Inq6 adjusted group'!$A192,'Inq6 adjusted class'!F:F)</f>
        <v>85758.32227838476</v>
      </c>
      <c r="D192" s="39">
        <f>SUMIF('Inq6 adjusted class'!$B:$B,'Inq6 adjusted group'!$A192,'Inq6 adjusted class'!G:G)</f>
        <v>104770.9723043775</v>
      </c>
      <c r="E192" s="39">
        <f>SUMIF('Inq6 adjusted class'!$B:$B,'Inq6 adjusted group'!$A192,'Inq6 adjusted class'!H:H)</f>
        <v>108125.80715280195</v>
      </c>
      <c r="F192" s="39">
        <f>SUMIF('Inq6 adjusted class'!$B:$B,'Inq6 adjusted group'!$A192,'Inq6 adjusted class'!I:I)</f>
        <v>98990.765920508813</v>
      </c>
      <c r="G192" s="39">
        <f>SUMIF('Inq6 adjusted class'!$B:$B,'Inq6 adjusted group'!$A192,'Inq6 adjusted class'!J:J)</f>
        <v>92365.900501812808</v>
      </c>
      <c r="H192" s="39">
        <f>SUMIF('Inq6 adjusted class'!$B:$B,'Inq6 adjusted group'!$A192,'Inq6 adjusted class'!K:K)</f>
        <v>88488.885729105343</v>
      </c>
      <c r="I192" s="39">
        <f>SUMIF('Inq6 adjusted class'!$B:$B,'Inq6 adjusted group'!$A192,'Inq6 adjusted class'!L:L)</f>
        <v>94222.521726400882</v>
      </c>
      <c r="J192" s="39">
        <f>SUMIF('Inq6 adjusted class'!$B:$B,'Inq6 adjusted group'!$A192,'Inq6 adjusted class'!M:M)</f>
        <v>105637.9234812588</v>
      </c>
      <c r="K192" s="39">
        <f>SUMIF('Inq6 adjusted class'!$B:$B,'Inq6 adjusted group'!$A192,'Inq6 adjusted class'!N:N)</f>
        <v>111232.17863331796</v>
      </c>
      <c r="L192" s="39">
        <f>SUMIF('Inq6 adjusted class'!$B:$B,'Inq6 adjusted group'!$A192,'Inq6 adjusted class'!O:O)</f>
        <v>130332.38618004037</v>
      </c>
      <c r="M192" s="39">
        <f>SUMIF('Inq6 adjusted class'!$B:$B,'Inq6 adjusted group'!$A192,'Inq6 adjusted class'!P:P)</f>
        <v>118940.6914757731</v>
      </c>
      <c r="N192" s="39">
        <f>SUMIF('Inq6 adjusted class'!$B:$B,'Inq6 adjusted group'!$A192,'Inq6 adjusted class'!Q:Q)</f>
        <v>129430.11340070859</v>
      </c>
      <c r="O192" s="39">
        <f>SUMIF('Inq6 adjusted class'!$B:$B,'Inq6 adjusted group'!$A192,'Inq6 adjusted class'!R:R)</f>
        <v>143130.30770407233</v>
      </c>
      <c r="P192" s="39">
        <f>SUMIF('Inq6 adjusted class'!$B:$B,'Inq6 adjusted group'!$A192,'Inq6 adjusted class'!S:S)</f>
        <v>129347.67248462826</v>
      </c>
      <c r="Q192" s="39">
        <f>SUMIF('Inq6 adjusted class'!$B:$B,'Inq6 adjusted group'!$A192,'Inq6 adjusted class'!T:T)</f>
        <v>143801.70081924406</v>
      </c>
      <c r="R192" s="39">
        <f>SUMIF('Inq6 adjusted class'!$B:$B,'Inq6 adjusted group'!$A192,'Inq6 adjusted class'!U:U)</f>
        <v>165705.39625629058</v>
      </c>
      <c r="S192" s="39">
        <f>SUMIF('Inq6 adjusted class'!$B:$B,'Inq6 adjusted group'!$A192,'Inq6 adjusted class'!V:V)</f>
        <v>172236.25720506744</v>
      </c>
    </row>
    <row r="193" spans="1:19" x14ac:dyDescent="0.35">
      <c r="A193" s="48" t="s">
        <v>412</v>
      </c>
      <c r="B193" s="39">
        <f>SUMIF('Inq6 adjusted class'!$B:$B,'Inq6 adjusted group'!$A193,'Inq6 adjusted class'!E:E)</f>
        <v>14654.155315712067</v>
      </c>
      <c r="C193" s="39">
        <f>SUMIF('Inq6 adjusted class'!$B:$B,'Inq6 adjusted group'!$A193,'Inq6 adjusted class'!F:F)</f>
        <v>15075.351554882966</v>
      </c>
      <c r="D193" s="39">
        <f>SUMIF('Inq6 adjusted class'!$B:$B,'Inq6 adjusted group'!$A193,'Inq6 adjusted class'!G:G)</f>
        <v>20496.113759938187</v>
      </c>
      <c r="E193" s="39">
        <f>SUMIF('Inq6 adjusted class'!$B:$B,'Inq6 adjusted group'!$A193,'Inq6 adjusted class'!H:H)</f>
        <v>17169.837765789951</v>
      </c>
      <c r="F193" s="39">
        <f>SUMIF('Inq6 adjusted class'!$B:$B,'Inq6 adjusted group'!$A193,'Inq6 adjusted class'!I:I)</f>
        <v>9686.7747644715237</v>
      </c>
      <c r="G193" s="39">
        <f>SUMIF('Inq6 adjusted class'!$B:$B,'Inq6 adjusted group'!$A193,'Inq6 adjusted class'!J:J)</f>
        <v>8176.1664849770677</v>
      </c>
      <c r="H193" s="39">
        <f>SUMIF('Inq6 adjusted class'!$B:$B,'Inq6 adjusted group'!$A193,'Inq6 adjusted class'!K:K)</f>
        <v>9612.7450499285806</v>
      </c>
      <c r="I193" s="39">
        <f>SUMIF('Inq6 adjusted class'!$B:$B,'Inq6 adjusted group'!$A193,'Inq6 adjusted class'!L:L)</f>
        <v>10397.508983179894</v>
      </c>
      <c r="J193" s="39">
        <f>SUMIF('Inq6 adjusted class'!$B:$B,'Inq6 adjusted group'!$A193,'Inq6 adjusted class'!M:M)</f>
        <v>11424.669834594943</v>
      </c>
      <c r="K193" s="39">
        <f>SUMIF('Inq6 adjusted class'!$B:$B,'Inq6 adjusted group'!$A193,'Inq6 adjusted class'!N:N)</f>
        <v>10729.252974507117</v>
      </c>
      <c r="L193" s="39">
        <f>SUMIF('Inq6 adjusted class'!$B:$B,'Inq6 adjusted group'!$A193,'Inq6 adjusted class'!O:O)</f>
        <v>9335.0319994472775</v>
      </c>
      <c r="M193" s="39">
        <f>SUMIF('Inq6 adjusted class'!$B:$B,'Inq6 adjusted group'!$A193,'Inq6 adjusted class'!P:P)</f>
        <v>6748.9026287040124</v>
      </c>
      <c r="N193" s="39">
        <f>SUMIF('Inq6 adjusted class'!$B:$B,'Inq6 adjusted group'!$A193,'Inq6 adjusted class'!Q:Q)</f>
        <v>10053.765353019849</v>
      </c>
      <c r="O193" s="39">
        <f>SUMIF('Inq6 adjusted class'!$B:$B,'Inq6 adjusted group'!$A193,'Inq6 adjusted class'!R:R)</f>
        <v>8170.0149155157842</v>
      </c>
      <c r="P193" s="39">
        <f>SUMIF('Inq6 adjusted class'!$B:$B,'Inq6 adjusted group'!$A193,'Inq6 adjusted class'!S:S)</f>
        <v>10685.339441621891</v>
      </c>
      <c r="Q193" s="39">
        <f>SUMIF('Inq6 adjusted class'!$B:$B,'Inq6 adjusted group'!$A193,'Inq6 adjusted class'!T:T)</f>
        <v>11389.937390347306</v>
      </c>
      <c r="R193" s="39">
        <f>SUMIF('Inq6 adjusted class'!$B:$B,'Inq6 adjusted group'!$A193,'Inq6 adjusted class'!U:U)</f>
        <v>13858.218347888613</v>
      </c>
      <c r="S193" s="39">
        <f>SUMIF('Inq6 adjusted class'!$B:$B,'Inq6 adjusted group'!$A193,'Inq6 adjusted class'!V:V)</f>
        <v>18302.980358687419</v>
      </c>
    </row>
    <row r="194" spans="1:19" x14ac:dyDescent="0.35">
      <c r="A194" s="48" t="s">
        <v>413</v>
      </c>
      <c r="B194" s="39">
        <f>SUMIF('Inq6 adjusted class'!$B:$B,'Inq6 adjusted group'!$A194,'Inq6 adjusted class'!E:E)</f>
        <v>8712.3522662658434</v>
      </c>
      <c r="C194" s="39">
        <f>SUMIF('Inq6 adjusted class'!$B:$B,'Inq6 adjusted group'!$A194,'Inq6 adjusted class'!F:F)</f>
        <v>9444.4893312094719</v>
      </c>
      <c r="D194" s="39">
        <f>SUMIF('Inq6 adjusted class'!$B:$B,'Inq6 adjusted group'!$A194,'Inq6 adjusted class'!G:G)</f>
        <v>8639.6206877795739</v>
      </c>
      <c r="E194" s="39">
        <f>SUMIF('Inq6 adjusted class'!$B:$B,'Inq6 adjusted group'!$A194,'Inq6 adjusted class'!H:H)</f>
        <v>10716.007121528824</v>
      </c>
      <c r="F194" s="39">
        <f>SUMIF('Inq6 adjusted class'!$B:$B,'Inq6 adjusted group'!$A194,'Inq6 adjusted class'!I:I)</f>
        <v>10635.050268609855</v>
      </c>
      <c r="G194" s="39">
        <f>SUMIF('Inq6 adjusted class'!$B:$B,'Inq6 adjusted group'!$A194,'Inq6 adjusted class'!J:J)</f>
        <v>10262.718907638795</v>
      </c>
      <c r="H194" s="39">
        <f>SUMIF('Inq6 adjusted class'!$B:$B,'Inq6 adjusted group'!$A194,'Inq6 adjusted class'!K:K)</f>
        <v>9959.4264758323952</v>
      </c>
      <c r="I194" s="39">
        <f>SUMIF('Inq6 adjusted class'!$B:$B,'Inq6 adjusted group'!$A194,'Inq6 adjusted class'!L:L)</f>
        <v>10188.273513021979</v>
      </c>
      <c r="J194" s="39">
        <f>SUMIF('Inq6 adjusted class'!$B:$B,'Inq6 adjusted group'!$A194,'Inq6 adjusted class'!M:M)</f>
        <v>10815.198237102728</v>
      </c>
      <c r="K194" s="39">
        <f>SUMIF('Inq6 adjusted class'!$B:$B,'Inq6 adjusted group'!$A194,'Inq6 adjusted class'!N:N)</f>
        <v>10216.610039746567</v>
      </c>
      <c r="L194" s="39">
        <f>SUMIF('Inq6 adjusted class'!$B:$B,'Inq6 adjusted group'!$A194,'Inq6 adjusted class'!O:O)</f>
        <v>11951.046878082911</v>
      </c>
      <c r="M194" s="39">
        <f>SUMIF('Inq6 adjusted class'!$B:$B,'Inq6 adjusted group'!$A194,'Inq6 adjusted class'!P:P)</f>
        <v>7234.1113498475142</v>
      </c>
      <c r="N194" s="39">
        <f>SUMIF('Inq6 adjusted class'!$B:$B,'Inq6 adjusted group'!$A194,'Inq6 adjusted class'!Q:Q)</f>
        <v>9604.9934553244257</v>
      </c>
      <c r="O194" s="39">
        <f>SUMIF('Inq6 adjusted class'!$B:$B,'Inq6 adjusted group'!$A194,'Inq6 adjusted class'!R:R)</f>
        <v>8938.3082780360746</v>
      </c>
      <c r="P194" s="39">
        <f>SUMIF('Inq6 adjusted class'!$B:$B,'Inq6 adjusted group'!$A194,'Inq6 adjusted class'!S:S)</f>
        <v>10270.46077155909</v>
      </c>
      <c r="Q194" s="39">
        <f>SUMIF('Inq6 adjusted class'!$B:$B,'Inq6 adjusted group'!$A194,'Inq6 adjusted class'!T:T)</f>
        <v>7072.5682318627923</v>
      </c>
      <c r="R194" s="39">
        <f>SUMIF('Inq6 adjusted class'!$B:$B,'Inq6 adjusted group'!$A194,'Inq6 adjusted class'!U:U)</f>
        <v>10466.68913311826</v>
      </c>
      <c r="S194" s="39">
        <f>SUMIF('Inq6 adjusted class'!$B:$B,'Inq6 adjusted group'!$A194,'Inq6 adjusted class'!V:V)</f>
        <v>13552.291812164251</v>
      </c>
    </row>
    <row r="195" spans="1:19" x14ac:dyDescent="0.35">
      <c r="A195" s="48" t="s">
        <v>414</v>
      </c>
      <c r="B195" s="39">
        <f>SUMIF('Inq6 adjusted class'!$B:$B,'Inq6 adjusted group'!$A195,'Inq6 adjusted class'!E:E)</f>
        <v>159032.01727819705</v>
      </c>
      <c r="C195" s="39">
        <f>SUMIF('Inq6 adjusted class'!$B:$B,'Inq6 adjusted group'!$A195,'Inq6 adjusted class'!F:F)</f>
        <v>167775.74155231431</v>
      </c>
      <c r="D195" s="39">
        <f>SUMIF('Inq6 adjusted class'!$B:$B,'Inq6 adjusted group'!$A195,'Inq6 adjusted class'!G:G)</f>
        <v>171264.82593163996</v>
      </c>
      <c r="E195" s="39">
        <f>SUMIF('Inq6 adjusted class'!$B:$B,'Inq6 adjusted group'!$A195,'Inq6 adjusted class'!H:H)</f>
        <v>171010.59003777889</v>
      </c>
      <c r="F195" s="39">
        <f>SUMIF('Inq6 adjusted class'!$B:$B,'Inq6 adjusted group'!$A195,'Inq6 adjusted class'!I:I)</f>
        <v>164649.45281439653</v>
      </c>
      <c r="G195" s="39">
        <f>SUMIF('Inq6 adjusted class'!$B:$B,'Inq6 adjusted group'!$A195,'Inq6 adjusted class'!J:J)</f>
        <v>154973.89267133042</v>
      </c>
      <c r="H195" s="39">
        <f>SUMIF('Inq6 adjusted class'!$B:$B,'Inq6 adjusted group'!$A195,'Inq6 adjusted class'!K:K)</f>
        <v>144523.04057538006</v>
      </c>
      <c r="I195" s="39">
        <f>SUMIF('Inq6 adjusted class'!$B:$B,'Inq6 adjusted group'!$A195,'Inq6 adjusted class'!L:L)</f>
        <v>132246.13035657108</v>
      </c>
      <c r="J195" s="39">
        <f>SUMIF('Inq6 adjusted class'!$B:$B,'Inq6 adjusted group'!$A195,'Inq6 adjusted class'!M:M)</f>
        <v>132387.1343685207</v>
      </c>
      <c r="K195" s="39">
        <f>SUMIF('Inq6 adjusted class'!$B:$B,'Inq6 adjusted group'!$A195,'Inq6 adjusted class'!N:N)</f>
        <v>137411.40421179411</v>
      </c>
      <c r="L195" s="39">
        <f>SUMIF('Inq6 adjusted class'!$B:$B,'Inq6 adjusted group'!$A195,'Inq6 adjusted class'!O:O)</f>
        <v>146909.22698806328</v>
      </c>
      <c r="M195" s="39">
        <f>SUMIF('Inq6 adjusted class'!$B:$B,'Inq6 adjusted group'!$A195,'Inq6 adjusted class'!P:P)</f>
        <v>139659.66027604349</v>
      </c>
      <c r="N195" s="39">
        <f>SUMIF('Inq6 adjusted class'!$B:$B,'Inq6 adjusted group'!$A195,'Inq6 adjusted class'!Q:Q)</f>
        <v>143185.15188473338</v>
      </c>
      <c r="O195" s="39">
        <f>SUMIF('Inq6 adjusted class'!$B:$B,'Inq6 adjusted group'!$A195,'Inq6 adjusted class'!R:R)</f>
        <v>145275.40588448741</v>
      </c>
      <c r="P195" s="39">
        <f>SUMIF('Inq6 adjusted class'!$B:$B,'Inq6 adjusted group'!$A195,'Inq6 adjusted class'!S:S)</f>
        <v>144104.49371108715</v>
      </c>
      <c r="Q195" s="39">
        <f>SUMIF('Inq6 adjusted class'!$B:$B,'Inq6 adjusted group'!$A195,'Inq6 adjusted class'!T:T)</f>
        <v>148048.24399782866</v>
      </c>
      <c r="R195" s="39">
        <f>SUMIF('Inq6 adjusted class'!$B:$B,'Inq6 adjusted group'!$A195,'Inq6 adjusted class'!U:U)</f>
        <v>143342.4224056511</v>
      </c>
      <c r="S195" s="39">
        <f>SUMIF('Inq6 adjusted class'!$B:$B,'Inq6 adjusted group'!$A195,'Inq6 adjusted class'!V:V)</f>
        <v>148297.7424332638</v>
      </c>
    </row>
    <row r="196" spans="1:19" x14ac:dyDescent="0.35">
      <c r="A196" s="48" t="s">
        <v>415</v>
      </c>
      <c r="B196" s="39">
        <f>SUMIF('Inq6 adjusted class'!$B:$B,'Inq6 adjusted group'!$A196,'Inq6 adjusted class'!E:E)</f>
        <v>8325.0608245397088</v>
      </c>
      <c r="C196" s="39">
        <f>SUMIF('Inq6 adjusted class'!$B:$B,'Inq6 adjusted group'!$A196,'Inq6 adjusted class'!F:F)</f>
        <v>7727.8026920436187</v>
      </c>
      <c r="D196" s="39">
        <f>SUMIF('Inq6 adjusted class'!$B:$B,'Inq6 adjusted group'!$A196,'Inq6 adjusted class'!G:G)</f>
        <v>8035.6968769383839</v>
      </c>
      <c r="E196" s="39">
        <f>SUMIF('Inq6 adjusted class'!$B:$B,'Inq6 adjusted group'!$A196,'Inq6 adjusted class'!H:H)</f>
        <v>8266.7094014237045</v>
      </c>
      <c r="F196" s="39">
        <f>SUMIF('Inq6 adjusted class'!$B:$B,'Inq6 adjusted group'!$A196,'Inq6 adjusted class'!I:I)</f>
        <v>8306.362223214981</v>
      </c>
      <c r="G196" s="39">
        <f>SUMIF('Inq6 adjusted class'!$B:$B,'Inq6 adjusted group'!$A196,'Inq6 adjusted class'!J:J)</f>
        <v>11348.439644987448</v>
      </c>
      <c r="H196" s="39">
        <f>SUMIF('Inq6 adjusted class'!$B:$B,'Inq6 adjusted group'!$A196,'Inq6 adjusted class'!K:K)</f>
        <v>12046.245504713013</v>
      </c>
      <c r="I196" s="39">
        <f>SUMIF('Inq6 adjusted class'!$B:$B,'Inq6 adjusted group'!$A196,'Inq6 adjusted class'!L:L)</f>
        <v>11771.71545803313</v>
      </c>
      <c r="J196" s="39">
        <f>SUMIF('Inq6 adjusted class'!$B:$B,'Inq6 adjusted group'!$A196,'Inq6 adjusted class'!M:M)</f>
        <v>9680.6850293032385</v>
      </c>
      <c r="K196" s="39">
        <f>SUMIF('Inq6 adjusted class'!$B:$B,'Inq6 adjusted group'!$A196,'Inq6 adjusted class'!N:N)</f>
        <v>12982.942642012025</v>
      </c>
      <c r="L196" s="39">
        <f>SUMIF('Inq6 adjusted class'!$B:$B,'Inq6 adjusted group'!$A196,'Inq6 adjusted class'!O:O)</f>
        <v>5414.9816102238428</v>
      </c>
      <c r="M196" s="39">
        <f>SUMIF('Inq6 adjusted class'!$B:$B,'Inq6 adjusted group'!$A196,'Inq6 adjusted class'!P:P)</f>
        <v>3426.0445073609626</v>
      </c>
      <c r="N196" s="39">
        <f>SUMIF('Inq6 adjusted class'!$B:$B,'Inq6 adjusted group'!$A196,'Inq6 adjusted class'!Q:Q)</f>
        <v>2109.0965880137433</v>
      </c>
      <c r="O196" s="39">
        <f>SUMIF('Inq6 adjusted class'!$B:$B,'Inq6 adjusted group'!$A196,'Inq6 adjusted class'!R:R)</f>
        <v>965.53351417111026</v>
      </c>
      <c r="P196" s="39">
        <f>SUMIF('Inq6 adjusted class'!$B:$B,'Inq6 adjusted group'!$A196,'Inq6 adjusted class'!S:S)</f>
        <v>830.52417001398987</v>
      </c>
      <c r="Q196" s="39">
        <f>SUMIF('Inq6 adjusted class'!$B:$B,'Inq6 adjusted group'!$A196,'Inq6 adjusted class'!T:T)</f>
        <v>765.42660436105473</v>
      </c>
      <c r="R196" s="39">
        <f>SUMIF('Inq6 adjusted class'!$B:$B,'Inq6 adjusted group'!$A196,'Inq6 adjusted class'!U:U)</f>
        <v>829.73543744694916</v>
      </c>
      <c r="S196" s="39">
        <f>SUMIF('Inq6 adjusted class'!$B:$B,'Inq6 adjusted group'!$A196,'Inq6 adjusted class'!V:V)</f>
        <v>351.84767969530913</v>
      </c>
    </row>
    <row r="197" spans="1:19" x14ac:dyDescent="0.35">
      <c r="A197" s="48" t="s">
        <v>416</v>
      </c>
      <c r="B197" s="39">
        <f>SUMIF('Inq6 adjusted class'!$B:$B,'Inq6 adjusted group'!$A197,'Inq6 adjusted class'!E:E)</f>
        <v>13023.12625086616</v>
      </c>
      <c r="C197" s="39">
        <f>SUMIF('Inq6 adjusted class'!$B:$B,'Inq6 adjusted group'!$A197,'Inq6 adjusted class'!F:F)</f>
        <v>10145.873055047889</v>
      </c>
      <c r="D197" s="39">
        <f>SUMIF('Inq6 adjusted class'!$B:$B,'Inq6 adjusted group'!$A197,'Inq6 adjusted class'!G:G)</f>
        <v>11389.117604178169</v>
      </c>
      <c r="E197" s="39">
        <f>SUMIF('Inq6 adjusted class'!$B:$B,'Inq6 adjusted group'!$A197,'Inq6 adjusted class'!H:H)</f>
        <v>11306.251044941289</v>
      </c>
      <c r="F197" s="39">
        <f>SUMIF('Inq6 adjusted class'!$B:$B,'Inq6 adjusted group'!$A197,'Inq6 adjusted class'!I:I)</f>
        <v>11975.328648583933</v>
      </c>
      <c r="G197" s="39">
        <f>SUMIF('Inq6 adjusted class'!$B:$B,'Inq6 adjusted group'!$A197,'Inq6 adjusted class'!J:J)</f>
        <v>13138.09036209121</v>
      </c>
      <c r="H197" s="39">
        <f>SUMIF('Inq6 adjusted class'!$B:$B,'Inq6 adjusted group'!$A197,'Inq6 adjusted class'!K:K)</f>
        <v>13088.240513703442</v>
      </c>
      <c r="I197" s="39">
        <f>SUMIF('Inq6 adjusted class'!$B:$B,'Inq6 adjusted group'!$A197,'Inq6 adjusted class'!L:L)</f>
        <v>12741.653823316328</v>
      </c>
      <c r="J197" s="39">
        <f>SUMIF('Inq6 adjusted class'!$B:$B,'Inq6 adjusted group'!$A197,'Inq6 adjusted class'!M:M)</f>
        <v>13908.162478023851</v>
      </c>
      <c r="K197" s="39">
        <f>SUMIF('Inq6 adjusted class'!$B:$B,'Inq6 adjusted group'!$A197,'Inq6 adjusted class'!N:N)</f>
        <v>12427.122128458252</v>
      </c>
      <c r="L197" s="39">
        <f>SUMIF('Inq6 adjusted class'!$B:$B,'Inq6 adjusted group'!$A197,'Inq6 adjusted class'!O:O)</f>
        <v>14700.91452032173</v>
      </c>
      <c r="M197" s="39">
        <f>SUMIF('Inq6 adjusted class'!$B:$B,'Inq6 adjusted group'!$A197,'Inq6 adjusted class'!P:P)</f>
        <v>5007.3676062430177</v>
      </c>
      <c r="N197" s="39">
        <f>SUMIF('Inq6 adjusted class'!$B:$B,'Inq6 adjusted group'!$A197,'Inq6 adjusted class'!Q:Q)</f>
        <v>6349.2554310528831</v>
      </c>
      <c r="O197" s="39">
        <f>SUMIF('Inq6 adjusted class'!$B:$B,'Inq6 adjusted group'!$A197,'Inq6 adjusted class'!R:R)</f>
        <v>7834.9271538156936</v>
      </c>
      <c r="P197" s="39">
        <f>SUMIF('Inq6 adjusted class'!$B:$B,'Inq6 adjusted group'!$A197,'Inq6 adjusted class'!S:S)</f>
        <v>8055.072571409004</v>
      </c>
      <c r="Q197" s="39">
        <f>SUMIF('Inq6 adjusted class'!$B:$B,'Inq6 adjusted group'!$A197,'Inq6 adjusted class'!T:T)</f>
        <v>8252.7326011861733</v>
      </c>
      <c r="R197" s="39">
        <f>SUMIF('Inq6 adjusted class'!$B:$B,'Inq6 adjusted group'!$A197,'Inq6 adjusted class'!U:U)</f>
        <v>6963.7460105765749</v>
      </c>
      <c r="S197" s="39">
        <f>SUMIF('Inq6 adjusted class'!$B:$B,'Inq6 adjusted group'!$A197,'Inq6 adjusted class'!V:V)</f>
        <v>8654.3458877067678</v>
      </c>
    </row>
    <row r="198" spans="1:19" x14ac:dyDescent="0.35">
      <c r="A198" s="48" t="s">
        <v>417</v>
      </c>
      <c r="B198" s="39">
        <f>SUMIF('Inq6 adjusted class'!$B:$B,'Inq6 adjusted group'!$A198,'Inq6 adjusted class'!E:E)</f>
        <v>37924.25091296521</v>
      </c>
      <c r="C198" s="39">
        <f>SUMIF('Inq6 adjusted class'!$B:$B,'Inq6 adjusted group'!$A198,'Inq6 adjusted class'!F:F)</f>
        <v>30563.173015312048</v>
      </c>
      <c r="D198" s="39">
        <f>SUMIF('Inq6 adjusted class'!$B:$B,'Inq6 adjusted group'!$A198,'Inq6 adjusted class'!G:G)</f>
        <v>30145.764805147348</v>
      </c>
      <c r="E198" s="39">
        <f>SUMIF('Inq6 adjusted class'!$B:$B,'Inq6 adjusted group'!$A198,'Inq6 adjusted class'!H:H)</f>
        <v>32860.423613255109</v>
      </c>
      <c r="F198" s="39">
        <f>SUMIF('Inq6 adjusted class'!$B:$B,'Inq6 adjusted group'!$A198,'Inq6 adjusted class'!I:I)</f>
        <v>31853.094415882868</v>
      </c>
      <c r="G198" s="39">
        <f>SUMIF('Inq6 adjusted class'!$B:$B,'Inq6 adjusted group'!$A198,'Inq6 adjusted class'!J:J)</f>
        <v>33747.215069032311</v>
      </c>
      <c r="H198" s="39">
        <f>SUMIF('Inq6 adjusted class'!$B:$B,'Inq6 adjusted group'!$A198,'Inq6 adjusted class'!K:K)</f>
        <v>30956.945860376196</v>
      </c>
      <c r="I198" s="39">
        <f>SUMIF('Inq6 adjusted class'!$B:$B,'Inq6 adjusted group'!$A198,'Inq6 adjusted class'!L:L)</f>
        <v>33713.407222573071</v>
      </c>
      <c r="J198" s="39">
        <f>SUMIF('Inq6 adjusted class'!$B:$B,'Inq6 adjusted group'!$A198,'Inq6 adjusted class'!M:M)</f>
        <v>34259.268357936249</v>
      </c>
      <c r="K198" s="39">
        <f>SUMIF('Inq6 adjusted class'!$B:$B,'Inq6 adjusted group'!$A198,'Inq6 adjusted class'!N:N)</f>
        <v>31777.957847505833</v>
      </c>
      <c r="L198" s="39">
        <f>SUMIF('Inq6 adjusted class'!$B:$B,'Inq6 adjusted group'!$A198,'Inq6 adjusted class'!O:O)</f>
        <v>31184.842619060819</v>
      </c>
      <c r="M198" s="39">
        <f>SUMIF('Inq6 adjusted class'!$B:$B,'Inq6 adjusted group'!$A198,'Inq6 adjusted class'!P:P)</f>
        <v>20606.756020894467</v>
      </c>
      <c r="N198" s="39">
        <f>SUMIF('Inq6 adjusted class'!$B:$B,'Inq6 adjusted group'!$A198,'Inq6 adjusted class'!Q:Q)</f>
        <v>16596.234148660682</v>
      </c>
      <c r="O198" s="39">
        <f>SUMIF('Inq6 adjusted class'!$B:$B,'Inq6 adjusted group'!$A198,'Inq6 adjusted class'!R:R)</f>
        <v>20005.392174539349</v>
      </c>
      <c r="P198" s="39">
        <f>SUMIF('Inq6 adjusted class'!$B:$B,'Inq6 adjusted group'!$A198,'Inq6 adjusted class'!S:S)</f>
        <v>22832.470260722715</v>
      </c>
      <c r="Q198" s="39">
        <f>SUMIF('Inq6 adjusted class'!$B:$B,'Inq6 adjusted group'!$A198,'Inq6 adjusted class'!T:T)</f>
        <v>23779.296705911329</v>
      </c>
      <c r="R198" s="39">
        <f>SUMIF('Inq6 adjusted class'!$B:$B,'Inq6 adjusted group'!$A198,'Inq6 adjusted class'!U:U)</f>
        <v>18063.401485789131</v>
      </c>
      <c r="S198" s="39">
        <f>SUMIF('Inq6 adjusted class'!$B:$B,'Inq6 adjusted group'!$A198,'Inq6 adjusted class'!V:V)</f>
        <v>21882.740687862355</v>
      </c>
    </row>
    <row r="199" spans="1:19" x14ac:dyDescent="0.35">
      <c r="A199" s="48" t="s">
        <v>418</v>
      </c>
      <c r="B199" s="39">
        <f>SUMIF('Inq6 adjusted class'!$B:$B,'Inq6 adjusted group'!$A199,'Inq6 adjusted class'!E:E)</f>
        <v>29345.056447187388</v>
      </c>
      <c r="C199" s="39">
        <f>SUMIF('Inq6 adjusted class'!$B:$B,'Inq6 adjusted group'!$A199,'Inq6 adjusted class'!F:F)</f>
        <v>24611.258195960199</v>
      </c>
      <c r="D199" s="39">
        <f>SUMIF('Inq6 adjusted class'!$B:$B,'Inq6 adjusted group'!$A199,'Inq6 adjusted class'!G:G)</f>
        <v>27035.932089886042</v>
      </c>
      <c r="E199" s="39">
        <f>SUMIF('Inq6 adjusted class'!$B:$B,'Inq6 adjusted group'!$A199,'Inq6 adjusted class'!H:H)</f>
        <v>27903.047087274957</v>
      </c>
      <c r="F199" s="39">
        <f>SUMIF('Inq6 adjusted class'!$B:$B,'Inq6 adjusted group'!$A199,'Inq6 adjusted class'!I:I)</f>
        <v>28052.024680634044</v>
      </c>
      <c r="G199" s="39">
        <f>SUMIF('Inq6 adjusted class'!$B:$B,'Inq6 adjusted group'!$A199,'Inq6 adjusted class'!J:J)</f>
        <v>28734.540648633498</v>
      </c>
      <c r="H199" s="39">
        <f>SUMIF('Inq6 adjusted class'!$B:$B,'Inq6 adjusted group'!$A199,'Inq6 adjusted class'!K:K)</f>
        <v>21391.597888780892</v>
      </c>
      <c r="I199" s="39">
        <f>SUMIF('Inq6 adjusted class'!$B:$B,'Inq6 adjusted group'!$A199,'Inq6 adjusted class'!L:L)</f>
        <v>19753.837648986715</v>
      </c>
      <c r="J199" s="39">
        <f>SUMIF('Inq6 adjusted class'!$B:$B,'Inq6 adjusted group'!$A199,'Inq6 adjusted class'!M:M)</f>
        <v>20500.236809329646</v>
      </c>
      <c r="K199" s="39">
        <f>SUMIF('Inq6 adjusted class'!$B:$B,'Inq6 adjusted group'!$A199,'Inq6 adjusted class'!N:N)</f>
        <v>21168.474170613983</v>
      </c>
      <c r="L199" s="39">
        <f>SUMIF('Inq6 adjusted class'!$B:$B,'Inq6 adjusted group'!$A199,'Inq6 adjusted class'!O:O)</f>
        <v>19000.915331275544</v>
      </c>
      <c r="M199" s="39">
        <f>SUMIF('Inq6 adjusted class'!$B:$B,'Inq6 adjusted group'!$A199,'Inq6 adjusted class'!P:P)</f>
        <v>20380.706663484547</v>
      </c>
      <c r="N199" s="39">
        <f>SUMIF('Inq6 adjusted class'!$B:$B,'Inq6 adjusted group'!$A199,'Inq6 adjusted class'!Q:Q)</f>
        <v>17800.900843051713</v>
      </c>
      <c r="O199" s="39">
        <f>SUMIF('Inq6 adjusted class'!$B:$B,'Inq6 adjusted group'!$A199,'Inq6 adjusted class'!R:R)</f>
        <v>18031.092721621597</v>
      </c>
      <c r="P199" s="39">
        <f>SUMIF('Inq6 adjusted class'!$B:$B,'Inq6 adjusted group'!$A199,'Inq6 adjusted class'!S:S)</f>
        <v>16517.36121864722</v>
      </c>
      <c r="Q199" s="39">
        <f>SUMIF('Inq6 adjusted class'!$B:$B,'Inq6 adjusted group'!$A199,'Inq6 adjusted class'!T:T)</f>
        <v>16037.028582075674</v>
      </c>
      <c r="R199" s="39">
        <f>SUMIF('Inq6 adjusted class'!$B:$B,'Inq6 adjusted group'!$A199,'Inq6 adjusted class'!U:U)</f>
        <v>17584.929658043373</v>
      </c>
      <c r="S199" s="39">
        <f>SUMIF('Inq6 adjusted class'!$B:$B,'Inq6 adjusted group'!$A199,'Inq6 adjusted class'!V:V)</f>
        <v>17704.738305175146</v>
      </c>
    </row>
    <row r="200" spans="1:19" x14ac:dyDescent="0.35">
      <c r="A200" s="48" t="s">
        <v>419</v>
      </c>
      <c r="B200" s="39">
        <f>SUMIF('Inq6 adjusted class'!$B:$B,'Inq6 adjusted group'!$A200,'Inq6 adjusted class'!E:E)</f>
        <v>572.66717880267095</v>
      </c>
      <c r="C200" s="39">
        <f>SUMIF('Inq6 adjusted class'!$B:$B,'Inq6 adjusted group'!$A200,'Inq6 adjusted class'!F:F)</f>
        <v>480.67464245020665</v>
      </c>
      <c r="D200" s="39">
        <f>SUMIF('Inq6 adjusted class'!$B:$B,'Inq6 adjusted group'!$A200,'Inq6 adjusted class'!G:G)</f>
        <v>528.36255746053939</v>
      </c>
      <c r="E200" s="39">
        <f>SUMIF('Inq6 adjusted class'!$B:$B,'Inq6 adjusted group'!$A200,'Inq6 adjusted class'!H:H)</f>
        <v>545.56665546354543</v>
      </c>
      <c r="F200" s="39">
        <f>SUMIF('Inq6 adjusted class'!$B:$B,'Inq6 adjusted group'!$A200,'Inq6 adjusted class'!I:I)</f>
        <v>548.51124748353436</v>
      </c>
      <c r="G200" s="39">
        <f>SUMIF('Inq6 adjusted class'!$B:$B,'Inq6 adjusted group'!$A200,'Inq6 adjusted class'!J:J)</f>
        <v>562.29597149465087</v>
      </c>
      <c r="H200" s="39">
        <f>SUMIF('Inq6 adjusted class'!$B:$B,'Inq6 adjusted group'!$A200,'Inq6 adjusted class'!K:K)</f>
        <v>418.50361163769168</v>
      </c>
      <c r="I200" s="39">
        <f>SUMIF('Inq6 adjusted class'!$B:$B,'Inq6 adjusted group'!$A200,'Inq6 adjusted class'!L:L)</f>
        <v>386.9203521011749</v>
      </c>
      <c r="J200" s="39">
        <f>SUMIF('Inq6 adjusted class'!$B:$B,'Inq6 adjusted group'!$A200,'Inq6 adjusted class'!M:M)</f>
        <v>401.48123312514633</v>
      </c>
      <c r="K200" s="39">
        <f>SUMIF('Inq6 adjusted class'!$B:$B,'Inq6 adjusted group'!$A200,'Inq6 adjusted class'!N:N)</f>
        <v>373.65571885626093</v>
      </c>
      <c r="L200" s="39">
        <f>SUMIF('Inq6 adjusted class'!$B:$B,'Inq6 adjusted group'!$A200,'Inq6 adjusted class'!O:O)</f>
        <v>408.07850559490612</v>
      </c>
      <c r="M200" s="39">
        <f>SUMIF('Inq6 adjusted class'!$B:$B,'Inq6 adjusted group'!$A200,'Inq6 adjusted class'!P:P)</f>
        <v>629.57097153801385</v>
      </c>
      <c r="N200" s="39">
        <f>SUMIF('Inq6 adjusted class'!$B:$B,'Inq6 adjusted group'!$A200,'Inq6 adjusted class'!Q:Q)</f>
        <v>628.97990441466538</v>
      </c>
      <c r="O200" s="39">
        <f>SUMIF('Inq6 adjusted class'!$B:$B,'Inq6 adjusted group'!$A200,'Inq6 adjusted class'!R:R)</f>
        <v>617.07466240893439</v>
      </c>
      <c r="P200" s="39">
        <f>SUMIF('Inq6 adjusted class'!$B:$B,'Inq6 adjusted group'!$A200,'Inq6 adjusted class'!S:S)</f>
        <v>546.92393571864704</v>
      </c>
      <c r="Q200" s="39">
        <f>SUMIF('Inq6 adjusted class'!$B:$B,'Inq6 adjusted group'!$A200,'Inq6 adjusted class'!T:T)</f>
        <v>691.2060200317386</v>
      </c>
      <c r="R200" s="39">
        <f>SUMIF('Inq6 adjusted class'!$B:$B,'Inq6 adjusted group'!$A200,'Inq6 adjusted class'!U:U)</f>
        <v>853.24225402979346</v>
      </c>
      <c r="S200" s="39">
        <f>SUMIF('Inq6 adjusted class'!$B:$B,'Inq6 adjusted group'!$A200,'Inq6 adjusted class'!V:V)</f>
        <v>861.28630511451763</v>
      </c>
    </row>
    <row r="201" spans="1:19" x14ac:dyDescent="0.35">
      <c r="A201" s="48" t="s">
        <v>420</v>
      </c>
      <c r="B201" s="39">
        <f>SUMIF('Inq6 adjusted class'!$B:$B,'Inq6 adjusted group'!$A201,'Inq6 adjusted class'!E:E)</f>
        <v>1515.8334628250798</v>
      </c>
      <c r="C201" s="39">
        <f>SUMIF('Inq6 adjusted class'!$B:$B,'Inq6 adjusted group'!$A201,'Inq6 adjusted class'!F:F)</f>
        <v>959.98016352886282</v>
      </c>
      <c r="D201" s="39">
        <f>SUMIF('Inq6 adjusted class'!$B:$B,'Inq6 adjusted group'!$A201,'Inq6 adjusted class'!G:G)</f>
        <v>664.20843279261044</v>
      </c>
      <c r="E201" s="39">
        <f>SUMIF('Inq6 adjusted class'!$B:$B,'Inq6 adjusted group'!$A201,'Inq6 adjusted class'!H:H)</f>
        <v>30.901545770912964</v>
      </c>
      <c r="F201" s="39">
        <f>SUMIF('Inq6 adjusted class'!$B:$B,'Inq6 adjusted group'!$A201,'Inq6 adjusted class'!I:I)</f>
        <v>26.511810393875351</v>
      </c>
      <c r="G201" s="39">
        <f>SUMIF('Inq6 adjusted class'!$B:$B,'Inq6 adjusted group'!$A201,'Inq6 adjusted class'!J:J)</f>
        <v>0</v>
      </c>
      <c r="H201" s="39">
        <f>SUMIF('Inq6 adjusted class'!$B:$B,'Inq6 adjusted group'!$A201,'Inq6 adjusted class'!K:K)</f>
        <v>0</v>
      </c>
      <c r="I201" s="39">
        <f>SUMIF('Inq6 adjusted class'!$B:$B,'Inq6 adjusted group'!$A201,'Inq6 adjusted class'!L:L)</f>
        <v>0</v>
      </c>
      <c r="J201" s="39">
        <f>SUMIF('Inq6 adjusted class'!$B:$B,'Inq6 adjusted group'!$A201,'Inq6 adjusted class'!M:M)</f>
        <v>0</v>
      </c>
      <c r="K201" s="39">
        <f>SUMIF('Inq6 adjusted class'!$B:$B,'Inq6 adjusted group'!$A201,'Inq6 adjusted class'!N:N)</f>
        <v>0</v>
      </c>
      <c r="L201" s="39">
        <f>SUMIF('Inq6 adjusted class'!$B:$B,'Inq6 adjusted group'!$A201,'Inq6 adjusted class'!O:O)</f>
        <v>0</v>
      </c>
      <c r="M201" s="39">
        <f>SUMIF('Inq6 adjusted class'!$B:$B,'Inq6 adjusted group'!$A201,'Inq6 adjusted class'!P:P)</f>
        <v>0</v>
      </c>
      <c r="N201" s="39">
        <f>SUMIF('Inq6 adjusted class'!$B:$B,'Inq6 adjusted group'!$A201,'Inq6 adjusted class'!Q:Q)</f>
        <v>0</v>
      </c>
      <c r="O201" s="39">
        <f>SUMIF('Inq6 adjusted class'!$B:$B,'Inq6 adjusted group'!$A201,'Inq6 adjusted class'!R:R)</f>
        <v>0</v>
      </c>
      <c r="P201" s="39">
        <f>SUMIF('Inq6 adjusted class'!$B:$B,'Inq6 adjusted group'!$A201,'Inq6 adjusted class'!S:S)</f>
        <v>0</v>
      </c>
      <c r="Q201" s="39">
        <f>SUMIF('Inq6 adjusted class'!$B:$B,'Inq6 adjusted group'!$A201,'Inq6 adjusted class'!T:T)</f>
        <v>0</v>
      </c>
      <c r="R201" s="39">
        <f>SUMIF('Inq6 adjusted class'!$B:$B,'Inq6 adjusted group'!$A201,'Inq6 adjusted class'!U:U)</f>
        <v>0</v>
      </c>
      <c r="S201" s="39">
        <f>SUMIF('Inq6 adjusted class'!$B:$B,'Inq6 adjusted group'!$A201,'Inq6 adjusted class'!V:V)</f>
        <v>0</v>
      </c>
    </row>
    <row r="202" spans="1:19" x14ac:dyDescent="0.35">
      <c r="A202" s="48" t="s">
        <v>421</v>
      </c>
      <c r="B202" s="39">
        <f>SUMIF('Inq6 adjusted class'!$B:$B,'Inq6 adjusted group'!$A202,'Inq6 adjusted class'!E:E)</f>
        <v>31235.529902758768</v>
      </c>
      <c r="C202" s="39">
        <f>SUMIF('Inq6 adjusted class'!$B:$B,'Inq6 adjusted group'!$A202,'Inq6 adjusted class'!F:F)</f>
        <v>35937.931648350175</v>
      </c>
      <c r="D202" s="39">
        <f>SUMIF('Inq6 adjusted class'!$B:$B,'Inq6 adjusted group'!$A202,'Inq6 adjusted class'!G:G)</f>
        <v>44154.376370419239</v>
      </c>
      <c r="E202" s="39">
        <f>SUMIF('Inq6 adjusted class'!$B:$B,'Inq6 adjusted group'!$A202,'Inq6 adjusted class'!H:H)</f>
        <v>50850.245173008865</v>
      </c>
      <c r="F202" s="39">
        <f>SUMIF('Inq6 adjusted class'!$B:$B,'Inq6 adjusted group'!$A202,'Inq6 adjusted class'!I:I)</f>
        <v>50185.885146692628</v>
      </c>
      <c r="G202" s="39">
        <f>SUMIF('Inq6 adjusted class'!$B:$B,'Inq6 adjusted group'!$A202,'Inq6 adjusted class'!J:J)</f>
        <v>53631.076189848303</v>
      </c>
      <c r="H202" s="39">
        <f>SUMIF('Inq6 adjusted class'!$B:$B,'Inq6 adjusted group'!$A202,'Inq6 adjusted class'!K:K)</f>
        <v>55906.846475274622</v>
      </c>
      <c r="I202" s="39">
        <f>SUMIF('Inq6 adjusted class'!$B:$B,'Inq6 adjusted group'!$A202,'Inq6 adjusted class'!L:L)</f>
        <v>58123.741982904306</v>
      </c>
      <c r="J202" s="39">
        <f>SUMIF('Inq6 adjusted class'!$B:$B,'Inq6 adjusted group'!$A202,'Inq6 adjusted class'!M:M)</f>
        <v>63523.216214085085</v>
      </c>
      <c r="K202" s="39">
        <f>SUMIF('Inq6 adjusted class'!$B:$B,'Inq6 adjusted group'!$A202,'Inq6 adjusted class'!N:N)</f>
        <v>63346.276410544349</v>
      </c>
      <c r="L202" s="39">
        <f>SUMIF('Inq6 adjusted class'!$B:$B,'Inq6 adjusted group'!$A202,'Inq6 adjusted class'!O:O)</f>
        <v>68797.846385034412</v>
      </c>
      <c r="M202" s="39">
        <f>SUMIF('Inq6 adjusted class'!$B:$B,'Inq6 adjusted group'!$A202,'Inq6 adjusted class'!P:P)</f>
        <v>68821.155195757601</v>
      </c>
      <c r="N202" s="39">
        <f>SUMIF('Inq6 adjusted class'!$B:$B,'Inq6 adjusted group'!$A202,'Inq6 adjusted class'!Q:Q)</f>
        <v>61847.861466918315</v>
      </c>
      <c r="O202" s="39">
        <f>SUMIF('Inq6 adjusted class'!$B:$B,'Inq6 adjusted group'!$A202,'Inq6 adjusted class'!R:R)</f>
        <v>86439.643883069526</v>
      </c>
      <c r="P202" s="39">
        <f>SUMIF('Inq6 adjusted class'!$B:$B,'Inq6 adjusted group'!$A202,'Inq6 adjusted class'!S:S)</f>
        <v>90028.938899030501</v>
      </c>
      <c r="Q202" s="39">
        <f>SUMIF('Inq6 adjusted class'!$B:$B,'Inq6 adjusted group'!$A202,'Inq6 adjusted class'!T:T)</f>
        <v>72486.784739326366</v>
      </c>
      <c r="R202" s="39">
        <f>SUMIF('Inq6 adjusted class'!$B:$B,'Inq6 adjusted group'!$A202,'Inq6 adjusted class'!U:U)</f>
        <v>72679.082059685534</v>
      </c>
      <c r="S202" s="39">
        <f>SUMIF('Inq6 adjusted class'!$B:$B,'Inq6 adjusted group'!$A202,'Inq6 adjusted class'!V:V)</f>
        <v>72430.759868752284</v>
      </c>
    </row>
    <row r="203" spans="1:19" x14ac:dyDescent="0.35">
      <c r="A203" s="48" t="s">
        <v>422</v>
      </c>
      <c r="B203" s="39">
        <f>SUMIF('Inq6 adjusted class'!$B:$B,'Inq6 adjusted group'!$A203,'Inq6 adjusted class'!E:E)</f>
        <v>39100.332029436788</v>
      </c>
      <c r="C203" s="39">
        <f>SUMIF('Inq6 adjusted class'!$B:$B,'Inq6 adjusted group'!$A203,'Inq6 adjusted class'!F:F)</f>
        <v>43780.504200260795</v>
      </c>
      <c r="D203" s="39">
        <f>SUMIF('Inq6 adjusted class'!$B:$B,'Inq6 adjusted group'!$A203,'Inq6 adjusted class'!G:G)</f>
        <v>39996.777013370731</v>
      </c>
      <c r="E203" s="39">
        <f>SUMIF('Inq6 adjusted class'!$B:$B,'Inq6 adjusted group'!$A203,'Inq6 adjusted class'!H:H)</f>
        <v>39703.367833630415</v>
      </c>
      <c r="F203" s="39">
        <f>SUMIF('Inq6 adjusted class'!$B:$B,'Inq6 adjusted group'!$A203,'Inq6 adjusted class'!I:I)</f>
        <v>37637.731505785188</v>
      </c>
      <c r="G203" s="39">
        <f>SUMIF('Inq6 adjusted class'!$B:$B,'Inq6 adjusted group'!$A203,'Inq6 adjusted class'!J:J)</f>
        <v>37348.519656616561</v>
      </c>
      <c r="H203" s="39">
        <f>SUMIF('Inq6 adjusted class'!$B:$B,'Inq6 adjusted group'!$A203,'Inq6 adjusted class'!K:K)</f>
        <v>36606.8957777584</v>
      </c>
      <c r="I203" s="39">
        <f>SUMIF('Inq6 adjusted class'!$B:$B,'Inq6 adjusted group'!$A203,'Inq6 adjusted class'!L:L)</f>
        <v>37770.865178160777</v>
      </c>
      <c r="J203" s="39">
        <f>SUMIF('Inq6 adjusted class'!$B:$B,'Inq6 adjusted group'!$A203,'Inq6 adjusted class'!M:M)</f>
        <v>37741.81498069589</v>
      </c>
      <c r="K203" s="39">
        <f>SUMIF('Inq6 adjusted class'!$B:$B,'Inq6 adjusted group'!$A203,'Inq6 adjusted class'!N:N)</f>
        <v>43991.447065491295</v>
      </c>
      <c r="L203" s="39">
        <f>SUMIF('Inq6 adjusted class'!$B:$B,'Inq6 adjusted group'!$A203,'Inq6 adjusted class'!O:O)</f>
        <v>50360.077610977904</v>
      </c>
      <c r="M203" s="39">
        <f>SUMIF('Inq6 adjusted class'!$B:$B,'Inq6 adjusted group'!$A203,'Inq6 adjusted class'!P:P)</f>
        <v>55950.373184647084</v>
      </c>
      <c r="N203" s="39">
        <f>SUMIF('Inq6 adjusted class'!$B:$B,'Inq6 adjusted group'!$A203,'Inq6 adjusted class'!Q:Q)</f>
        <v>61609.748301478816</v>
      </c>
      <c r="O203" s="39">
        <f>SUMIF('Inq6 adjusted class'!$B:$B,'Inq6 adjusted group'!$A203,'Inq6 adjusted class'!R:R)</f>
        <v>52743.511819825369</v>
      </c>
      <c r="P203" s="39">
        <f>SUMIF('Inq6 adjusted class'!$B:$B,'Inq6 adjusted group'!$A203,'Inq6 adjusted class'!S:S)</f>
        <v>52896.198954493128</v>
      </c>
      <c r="Q203" s="39">
        <f>SUMIF('Inq6 adjusted class'!$B:$B,'Inq6 adjusted group'!$A203,'Inq6 adjusted class'!T:T)</f>
        <v>54407.715461001229</v>
      </c>
      <c r="R203" s="39">
        <f>SUMIF('Inq6 adjusted class'!$B:$B,'Inq6 adjusted group'!$A203,'Inq6 adjusted class'!U:U)</f>
        <v>60212.94948761609</v>
      </c>
      <c r="S203" s="39">
        <f>SUMIF('Inq6 adjusted class'!$B:$B,'Inq6 adjusted group'!$A203,'Inq6 adjusted class'!V:V)</f>
        <v>56316.85512604846</v>
      </c>
    </row>
    <row r="204" spans="1:19" x14ac:dyDescent="0.35">
      <c r="A204" s="48" t="s">
        <v>423</v>
      </c>
      <c r="B204" s="39">
        <f>SUMIF('Inq6 adjusted class'!$B:$B,'Inq6 adjusted group'!$A204,'Inq6 adjusted class'!E:E)</f>
        <v>8922.0420381986223</v>
      </c>
      <c r="C204" s="39">
        <f>SUMIF('Inq6 adjusted class'!$B:$B,'Inq6 adjusted group'!$A204,'Inq6 adjusted class'!F:F)</f>
        <v>13562.855962089512</v>
      </c>
      <c r="D204" s="39">
        <f>SUMIF('Inq6 adjusted class'!$B:$B,'Inq6 adjusted group'!$A204,'Inq6 adjusted class'!G:G)</f>
        <v>14611.511827262109</v>
      </c>
      <c r="E204" s="39">
        <f>SUMIF('Inq6 adjusted class'!$B:$B,'Inq6 adjusted group'!$A204,'Inq6 adjusted class'!H:H)</f>
        <v>15156.637325190195</v>
      </c>
      <c r="F204" s="39">
        <f>SUMIF('Inq6 adjusted class'!$B:$B,'Inq6 adjusted group'!$A204,'Inq6 adjusted class'!I:I)</f>
        <v>15610.904473192766</v>
      </c>
      <c r="G204" s="39">
        <f>SUMIF('Inq6 adjusted class'!$B:$B,'Inq6 adjusted group'!$A204,'Inq6 adjusted class'!J:J)</f>
        <v>16527.460257998813</v>
      </c>
      <c r="H204" s="39">
        <f>SUMIF('Inq6 adjusted class'!$B:$B,'Inq6 adjusted group'!$A204,'Inq6 adjusted class'!K:K)</f>
        <v>17011.422677951996</v>
      </c>
      <c r="I204" s="39">
        <f>SUMIF('Inq6 adjusted class'!$B:$B,'Inq6 adjusted group'!$A204,'Inq6 adjusted class'!L:L)</f>
        <v>17941.766799397843</v>
      </c>
      <c r="J204" s="39">
        <f>SUMIF('Inq6 adjusted class'!$B:$B,'Inq6 adjusted group'!$A204,'Inq6 adjusted class'!M:M)</f>
        <v>19980.938734393429</v>
      </c>
      <c r="K204" s="39">
        <f>SUMIF('Inq6 adjusted class'!$B:$B,'Inq6 adjusted group'!$A204,'Inq6 adjusted class'!N:N)</f>
        <v>22238.314518400068</v>
      </c>
      <c r="L204" s="39">
        <f>SUMIF('Inq6 adjusted class'!$B:$B,'Inq6 adjusted group'!$A204,'Inq6 adjusted class'!O:O)</f>
        <v>20128.070001872155</v>
      </c>
      <c r="M204" s="39">
        <f>SUMIF('Inq6 adjusted class'!$B:$B,'Inq6 adjusted group'!$A204,'Inq6 adjusted class'!P:P)</f>
        <v>21429.393206403394</v>
      </c>
      <c r="N204" s="39">
        <f>SUMIF('Inq6 adjusted class'!$B:$B,'Inq6 adjusted group'!$A204,'Inq6 adjusted class'!Q:Q)</f>
        <v>23929.844725050076</v>
      </c>
      <c r="O204" s="39">
        <f>SUMIF('Inq6 adjusted class'!$B:$B,'Inq6 adjusted group'!$A204,'Inq6 adjusted class'!R:R)</f>
        <v>20939.079051242097</v>
      </c>
      <c r="P204" s="39">
        <f>SUMIF('Inq6 adjusted class'!$B:$B,'Inq6 adjusted group'!$A204,'Inq6 adjusted class'!S:S)</f>
        <v>21820.506795350033</v>
      </c>
      <c r="Q204" s="39">
        <f>SUMIF('Inq6 adjusted class'!$B:$B,'Inq6 adjusted group'!$A204,'Inq6 adjusted class'!T:T)</f>
        <v>22456.054028734361</v>
      </c>
      <c r="R204" s="39">
        <f>SUMIF('Inq6 adjusted class'!$B:$B,'Inq6 adjusted group'!$A204,'Inq6 adjusted class'!U:U)</f>
        <v>27996.872658983168</v>
      </c>
      <c r="S204" s="39">
        <f>SUMIF('Inq6 adjusted class'!$B:$B,'Inq6 adjusted group'!$A204,'Inq6 adjusted class'!V:V)</f>
        <v>28868.143773028507</v>
      </c>
    </row>
    <row r="205" spans="1:19" x14ac:dyDescent="0.35">
      <c r="A205" s="48" t="s">
        <v>424</v>
      </c>
      <c r="B205" s="39">
        <f>SUMIF('Inq6 adjusted class'!$B:$B,'Inq6 adjusted group'!$A205,'Inq6 adjusted class'!E:E)</f>
        <v>2020.9363379507349</v>
      </c>
      <c r="C205" s="39">
        <f>SUMIF('Inq6 adjusted class'!$B:$B,'Inq6 adjusted group'!$A205,'Inq6 adjusted class'!F:F)</f>
        <v>2363.0681054346105</v>
      </c>
      <c r="D205" s="39">
        <f>SUMIF('Inq6 adjusted class'!$B:$B,'Inq6 adjusted group'!$A205,'Inq6 adjusted class'!G:G)</f>
        <v>2518.5170141388598</v>
      </c>
      <c r="E205" s="39">
        <f>SUMIF('Inq6 adjusted class'!$B:$B,'Inq6 adjusted group'!$A205,'Inq6 adjusted class'!H:H)</f>
        <v>2543.3632442653366</v>
      </c>
      <c r="F205" s="39">
        <f>SUMIF('Inq6 adjusted class'!$B:$B,'Inq6 adjusted group'!$A205,'Inq6 adjusted class'!I:I)</f>
        <v>2276.1826716096793</v>
      </c>
      <c r="G205" s="39">
        <f>SUMIF('Inq6 adjusted class'!$B:$B,'Inq6 adjusted group'!$A205,'Inq6 adjusted class'!J:J)</f>
        <v>2200.5519296207726</v>
      </c>
      <c r="H205" s="39">
        <f>SUMIF('Inq6 adjusted class'!$B:$B,'Inq6 adjusted group'!$A205,'Inq6 adjusted class'!K:K)</f>
        <v>1745.3404583778142</v>
      </c>
      <c r="I205" s="39">
        <f>SUMIF('Inq6 adjusted class'!$B:$B,'Inq6 adjusted group'!$A205,'Inq6 adjusted class'!L:L)</f>
        <v>1775.5062253616718</v>
      </c>
      <c r="J205" s="39">
        <f>SUMIF('Inq6 adjusted class'!$B:$B,'Inq6 adjusted group'!$A205,'Inq6 adjusted class'!M:M)</f>
        <v>2106.1887386005878</v>
      </c>
      <c r="K205" s="39">
        <f>SUMIF('Inq6 adjusted class'!$B:$B,'Inq6 adjusted group'!$A205,'Inq6 adjusted class'!N:N)</f>
        <v>1878.4452930857917</v>
      </c>
      <c r="L205" s="39">
        <f>SUMIF('Inq6 adjusted class'!$B:$B,'Inq6 adjusted group'!$A205,'Inq6 adjusted class'!O:O)</f>
        <v>2527.5433064986028</v>
      </c>
      <c r="M205" s="39">
        <f>SUMIF('Inq6 adjusted class'!$B:$B,'Inq6 adjusted group'!$A205,'Inq6 adjusted class'!P:P)</f>
        <v>1980.23312783343</v>
      </c>
      <c r="N205" s="39">
        <f>SUMIF('Inq6 adjusted class'!$B:$B,'Inq6 adjusted group'!$A205,'Inq6 adjusted class'!Q:Q)</f>
        <v>1788.7971009904309</v>
      </c>
      <c r="O205" s="39">
        <f>SUMIF('Inq6 adjusted class'!$B:$B,'Inq6 adjusted group'!$A205,'Inq6 adjusted class'!R:R)</f>
        <v>2973.6872758402988</v>
      </c>
      <c r="P205" s="39">
        <f>SUMIF('Inq6 adjusted class'!$B:$B,'Inq6 adjusted group'!$A205,'Inq6 adjusted class'!S:S)</f>
        <v>2525.6518091796479</v>
      </c>
      <c r="Q205" s="39">
        <f>SUMIF('Inq6 adjusted class'!$B:$B,'Inq6 adjusted group'!$A205,'Inq6 adjusted class'!T:T)</f>
        <v>2720.7422217872072</v>
      </c>
      <c r="R205" s="39">
        <f>SUMIF('Inq6 adjusted class'!$B:$B,'Inq6 adjusted group'!$A205,'Inq6 adjusted class'!U:U)</f>
        <v>2018.502876088535</v>
      </c>
      <c r="S205" s="39">
        <f>SUMIF('Inq6 adjusted class'!$B:$B,'Inq6 adjusted group'!$A205,'Inq6 adjusted class'!V:V)</f>
        <v>2282.0440233492286</v>
      </c>
    </row>
    <row r="206" spans="1:19" x14ac:dyDescent="0.35">
      <c r="A206" s="48" t="s">
        <v>425</v>
      </c>
      <c r="B206" s="39">
        <f>SUMIF('Inq6 adjusted class'!$B:$B,'Inq6 adjusted group'!$A206,'Inq6 adjusted class'!E:E)</f>
        <v>27460.211496911761</v>
      </c>
      <c r="C206" s="39">
        <f>SUMIF('Inq6 adjusted class'!$B:$B,'Inq6 adjusted group'!$A206,'Inq6 adjusted class'!F:F)</f>
        <v>32045.481301929696</v>
      </c>
      <c r="D206" s="39">
        <f>SUMIF('Inq6 adjusted class'!$B:$B,'Inq6 adjusted group'!$A206,'Inq6 adjusted class'!G:G)</f>
        <v>36169.377895943675</v>
      </c>
      <c r="E206" s="39">
        <f>SUMIF('Inq6 adjusted class'!$B:$B,'Inq6 adjusted group'!$A206,'Inq6 adjusted class'!H:H)</f>
        <v>32969.99590711925</v>
      </c>
      <c r="F206" s="39">
        <f>SUMIF('Inq6 adjusted class'!$B:$B,'Inq6 adjusted group'!$A206,'Inq6 adjusted class'!I:I)</f>
        <v>31908.638884055337</v>
      </c>
      <c r="G206" s="39">
        <f>SUMIF('Inq6 adjusted class'!$B:$B,'Inq6 adjusted group'!$A206,'Inq6 adjusted class'!J:J)</f>
        <v>31490.81169413896</v>
      </c>
      <c r="H206" s="39">
        <f>SUMIF('Inq6 adjusted class'!$B:$B,'Inq6 adjusted group'!$A206,'Inq6 adjusted class'!K:K)</f>
        <v>31816.414365713812</v>
      </c>
      <c r="I206" s="39">
        <f>SUMIF('Inq6 adjusted class'!$B:$B,'Inq6 adjusted group'!$A206,'Inq6 adjusted class'!L:L)</f>
        <v>33122.127600815009</v>
      </c>
      <c r="J206" s="39">
        <f>SUMIF('Inq6 adjusted class'!$B:$B,'Inq6 adjusted group'!$A206,'Inq6 adjusted class'!M:M)</f>
        <v>33848.078751878405</v>
      </c>
      <c r="K206" s="39">
        <f>SUMIF('Inq6 adjusted class'!$B:$B,'Inq6 adjusted group'!$A206,'Inq6 adjusted class'!N:N)</f>
        <v>32940.546144215434</v>
      </c>
      <c r="L206" s="39">
        <f>SUMIF('Inq6 adjusted class'!$B:$B,'Inq6 adjusted group'!$A206,'Inq6 adjusted class'!O:O)</f>
        <v>36574.880141399597</v>
      </c>
      <c r="M206" s="39">
        <f>SUMIF('Inq6 adjusted class'!$B:$B,'Inq6 adjusted group'!$A206,'Inq6 adjusted class'!P:P)</f>
        <v>39039.326538593581</v>
      </c>
      <c r="N206" s="39">
        <f>SUMIF('Inq6 adjusted class'!$B:$B,'Inq6 adjusted group'!$A206,'Inq6 adjusted class'!Q:Q)</f>
        <v>38745.063263956064</v>
      </c>
      <c r="O206" s="39">
        <f>SUMIF('Inq6 adjusted class'!$B:$B,'Inq6 adjusted group'!$A206,'Inq6 adjusted class'!R:R)</f>
        <v>38711.327013375172</v>
      </c>
      <c r="P206" s="39">
        <f>SUMIF('Inq6 adjusted class'!$B:$B,'Inq6 adjusted group'!$A206,'Inq6 adjusted class'!S:S)</f>
        <v>35474.897872856956</v>
      </c>
      <c r="Q206" s="39">
        <f>SUMIF('Inq6 adjusted class'!$B:$B,'Inq6 adjusted group'!$A206,'Inq6 adjusted class'!T:T)</f>
        <v>39673.585270675227</v>
      </c>
      <c r="R206" s="39">
        <f>SUMIF('Inq6 adjusted class'!$B:$B,'Inq6 adjusted group'!$A206,'Inq6 adjusted class'!U:U)</f>
        <v>40144.259281522638</v>
      </c>
      <c r="S206" s="39">
        <f>SUMIF('Inq6 adjusted class'!$B:$B,'Inq6 adjusted group'!$A206,'Inq6 adjusted class'!V:V)</f>
        <v>43594.860272194033</v>
      </c>
    </row>
    <row r="207" spans="1:19" x14ac:dyDescent="0.35">
      <c r="A207" s="48" t="s">
        <v>426</v>
      </c>
      <c r="B207" s="39">
        <f>SUMIF('Inq6 adjusted class'!$B:$B,'Inq6 adjusted group'!$A207,'Inq6 adjusted class'!E:E)</f>
        <v>29198.639079961002</v>
      </c>
      <c r="C207" s="39">
        <f>SUMIF('Inq6 adjusted class'!$B:$B,'Inq6 adjusted group'!$A207,'Inq6 adjusted class'!F:F)</f>
        <v>27525.040621674598</v>
      </c>
      <c r="D207" s="39">
        <f>SUMIF('Inq6 adjusted class'!$B:$B,'Inq6 adjusted group'!$A207,'Inq6 adjusted class'!G:G)</f>
        <v>30039.530262256128</v>
      </c>
      <c r="E207" s="39">
        <f>SUMIF('Inq6 adjusted class'!$B:$B,'Inq6 adjusted group'!$A207,'Inq6 adjusted class'!H:H)</f>
        <v>32729.435145916133</v>
      </c>
      <c r="F207" s="39">
        <f>SUMIF('Inq6 adjusted class'!$B:$B,'Inq6 adjusted group'!$A207,'Inq6 adjusted class'!I:I)</f>
        <v>30781.356360963222</v>
      </c>
      <c r="G207" s="39">
        <f>SUMIF('Inq6 adjusted class'!$B:$B,'Inq6 adjusted group'!$A207,'Inq6 adjusted class'!J:J)</f>
        <v>31277.642775485634</v>
      </c>
      <c r="H207" s="39">
        <f>SUMIF('Inq6 adjusted class'!$B:$B,'Inq6 adjusted group'!$A207,'Inq6 adjusted class'!K:K)</f>
        <v>31911.263108137558</v>
      </c>
      <c r="I207" s="39">
        <f>SUMIF('Inq6 adjusted class'!$B:$B,'Inq6 adjusted group'!$A207,'Inq6 adjusted class'!L:L)</f>
        <v>35114.162983242437</v>
      </c>
      <c r="J207" s="39">
        <f>SUMIF('Inq6 adjusted class'!$B:$B,'Inq6 adjusted group'!$A207,'Inq6 adjusted class'!M:M)</f>
        <v>39357.365007171698</v>
      </c>
      <c r="K207" s="39">
        <f>SUMIF('Inq6 adjusted class'!$B:$B,'Inq6 adjusted group'!$A207,'Inq6 adjusted class'!N:N)</f>
        <v>44035.692569017257</v>
      </c>
      <c r="L207" s="39">
        <f>SUMIF('Inq6 adjusted class'!$B:$B,'Inq6 adjusted group'!$A207,'Inq6 adjusted class'!O:O)</f>
        <v>47306.20264476852</v>
      </c>
      <c r="M207" s="39">
        <f>SUMIF('Inq6 adjusted class'!$B:$B,'Inq6 adjusted group'!$A207,'Inq6 adjusted class'!P:P)</f>
        <v>55226.449312778204</v>
      </c>
      <c r="N207" s="39">
        <f>SUMIF('Inq6 adjusted class'!$B:$B,'Inq6 adjusted group'!$A207,'Inq6 adjusted class'!Q:Q)</f>
        <v>59251.133981997235</v>
      </c>
      <c r="O207" s="39">
        <f>SUMIF('Inq6 adjusted class'!$B:$B,'Inq6 adjusted group'!$A207,'Inq6 adjusted class'!R:R)</f>
        <v>58603.533030567829</v>
      </c>
      <c r="P207" s="39">
        <f>SUMIF('Inq6 adjusted class'!$B:$B,'Inq6 adjusted group'!$A207,'Inq6 adjusted class'!S:S)</f>
        <v>74940.836716833262</v>
      </c>
      <c r="Q207" s="39">
        <f>SUMIF('Inq6 adjusted class'!$B:$B,'Inq6 adjusted group'!$A207,'Inq6 adjusted class'!T:T)</f>
        <v>66982.733956410899</v>
      </c>
      <c r="R207" s="39">
        <f>SUMIF('Inq6 adjusted class'!$B:$B,'Inq6 adjusted group'!$A207,'Inq6 adjusted class'!U:U)</f>
        <v>68728.171072111523</v>
      </c>
      <c r="S207" s="39">
        <f>SUMIF('Inq6 adjusted class'!$B:$B,'Inq6 adjusted group'!$A207,'Inq6 adjusted class'!V:V)</f>
        <v>80653.915015411971</v>
      </c>
    </row>
    <row r="208" spans="1:19" x14ac:dyDescent="0.35">
      <c r="A208" s="48" t="s">
        <v>427</v>
      </c>
      <c r="B208" s="39">
        <f>SUMIF('Inq6 adjusted class'!$B:$B,'Inq6 adjusted group'!$A208,'Inq6 adjusted class'!E:E)</f>
        <v>71022.933991441649</v>
      </c>
      <c r="C208" s="39">
        <f>SUMIF('Inq6 adjusted class'!$B:$B,'Inq6 adjusted group'!$A208,'Inq6 adjusted class'!F:F)</f>
        <v>74368.574562057736</v>
      </c>
      <c r="D208" s="39">
        <f>SUMIF('Inq6 adjusted class'!$B:$B,'Inq6 adjusted group'!$A208,'Inq6 adjusted class'!G:G)</f>
        <v>77592.417024611423</v>
      </c>
      <c r="E208" s="39">
        <f>SUMIF('Inq6 adjusted class'!$B:$B,'Inq6 adjusted group'!$A208,'Inq6 adjusted class'!H:H)</f>
        <v>81317.519612202086</v>
      </c>
      <c r="F208" s="39">
        <f>SUMIF('Inq6 adjusted class'!$B:$B,'Inq6 adjusted group'!$A208,'Inq6 adjusted class'!I:I)</f>
        <v>81407.072099837547</v>
      </c>
      <c r="G208" s="39">
        <f>SUMIF('Inq6 adjusted class'!$B:$B,'Inq6 adjusted group'!$A208,'Inq6 adjusted class'!J:J)</f>
        <v>80648.786976156494</v>
      </c>
      <c r="H208" s="39">
        <f>SUMIF('Inq6 adjusted class'!$B:$B,'Inq6 adjusted group'!$A208,'Inq6 adjusted class'!K:K)</f>
        <v>83346.518969848737</v>
      </c>
      <c r="I208" s="39">
        <f>SUMIF('Inq6 adjusted class'!$B:$B,'Inq6 adjusted group'!$A208,'Inq6 adjusted class'!L:L)</f>
        <v>81951.675873433269</v>
      </c>
      <c r="J208" s="39">
        <f>SUMIF('Inq6 adjusted class'!$B:$B,'Inq6 adjusted group'!$A208,'Inq6 adjusted class'!M:M)</f>
        <v>87317.766016600886</v>
      </c>
      <c r="K208" s="39">
        <f>SUMIF('Inq6 adjusted class'!$B:$B,'Inq6 adjusted group'!$A208,'Inq6 adjusted class'!N:N)</f>
        <v>93348.612988266294</v>
      </c>
      <c r="L208" s="39">
        <f>SUMIF('Inq6 adjusted class'!$B:$B,'Inq6 adjusted group'!$A208,'Inq6 adjusted class'!O:O)</f>
        <v>86833.612618234387</v>
      </c>
      <c r="M208" s="39">
        <f>SUMIF('Inq6 adjusted class'!$B:$B,'Inq6 adjusted group'!$A208,'Inq6 adjusted class'!P:P)</f>
        <v>83861.45785324664</v>
      </c>
      <c r="N208" s="39">
        <f>SUMIF('Inq6 adjusted class'!$B:$B,'Inq6 adjusted group'!$A208,'Inq6 adjusted class'!Q:Q)</f>
        <v>79610.65136909495</v>
      </c>
      <c r="O208" s="39">
        <f>SUMIF('Inq6 adjusted class'!$B:$B,'Inq6 adjusted group'!$A208,'Inq6 adjusted class'!R:R)</f>
        <v>91271.267882959684</v>
      </c>
      <c r="P208" s="39">
        <f>SUMIF('Inq6 adjusted class'!$B:$B,'Inq6 adjusted group'!$A208,'Inq6 adjusted class'!S:S)</f>
        <v>80445.990056324226</v>
      </c>
      <c r="Q208" s="39">
        <f>SUMIF('Inq6 adjusted class'!$B:$B,'Inq6 adjusted group'!$A208,'Inq6 adjusted class'!T:T)</f>
        <v>87099.962595803925</v>
      </c>
      <c r="R208" s="39">
        <f>SUMIF('Inq6 adjusted class'!$B:$B,'Inq6 adjusted group'!$A208,'Inq6 adjusted class'!U:U)</f>
        <v>87537.491542124248</v>
      </c>
      <c r="S208" s="39">
        <f>SUMIF('Inq6 adjusted class'!$B:$B,'Inq6 adjusted group'!$A208,'Inq6 adjusted class'!V:V)</f>
        <v>80184.739980936341</v>
      </c>
    </row>
    <row r="209" spans="1:19" x14ac:dyDescent="0.35">
      <c r="A209" s="48" t="s">
        <v>428</v>
      </c>
      <c r="B209" s="39">
        <f>SUMIF('Inq6 adjusted class'!$B:$B,'Inq6 adjusted group'!$A209,'Inq6 adjusted class'!E:E)</f>
        <v>57378.639551070206</v>
      </c>
      <c r="C209" s="39">
        <f>SUMIF('Inq6 adjusted class'!$B:$B,'Inq6 adjusted group'!$A209,'Inq6 adjusted class'!F:F)</f>
        <v>71150.61626123522</v>
      </c>
      <c r="D209" s="39">
        <f>SUMIF('Inq6 adjusted class'!$B:$B,'Inq6 adjusted group'!$A209,'Inq6 adjusted class'!G:G)</f>
        <v>75380.629963002735</v>
      </c>
      <c r="E209" s="39">
        <f>SUMIF('Inq6 adjusted class'!$B:$B,'Inq6 adjusted group'!$A209,'Inq6 adjusted class'!H:H)</f>
        <v>71120.2164869837</v>
      </c>
      <c r="F209" s="39">
        <f>SUMIF('Inq6 adjusted class'!$B:$B,'Inq6 adjusted group'!$A209,'Inq6 adjusted class'!I:I)</f>
        <v>63030.484585348444</v>
      </c>
      <c r="G209" s="39">
        <f>SUMIF('Inq6 adjusted class'!$B:$B,'Inq6 adjusted group'!$A209,'Inq6 adjusted class'!J:J)</f>
        <v>65265.645443501628</v>
      </c>
      <c r="H209" s="39">
        <f>SUMIF('Inq6 adjusted class'!$B:$B,'Inq6 adjusted group'!$A209,'Inq6 adjusted class'!K:K)</f>
        <v>66578.891845967286</v>
      </c>
      <c r="I209" s="39">
        <f>SUMIF('Inq6 adjusted class'!$B:$B,'Inq6 adjusted group'!$A209,'Inq6 adjusted class'!L:L)</f>
        <v>70810.217798763493</v>
      </c>
      <c r="J209" s="39">
        <f>SUMIF('Inq6 adjusted class'!$B:$B,'Inq6 adjusted group'!$A209,'Inq6 adjusted class'!M:M)</f>
        <v>72056.488746284813</v>
      </c>
      <c r="K209" s="39">
        <f>SUMIF('Inq6 adjusted class'!$B:$B,'Inq6 adjusted group'!$A209,'Inq6 adjusted class'!N:N)</f>
        <v>83048.990592631293</v>
      </c>
      <c r="L209" s="39">
        <f>SUMIF('Inq6 adjusted class'!$B:$B,'Inq6 adjusted group'!$A209,'Inq6 adjusted class'!O:O)</f>
        <v>73089.403923176258</v>
      </c>
      <c r="M209" s="39">
        <f>SUMIF('Inq6 adjusted class'!$B:$B,'Inq6 adjusted group'!$A209,'Inq6 adjusted class'!P:P)</f>
        <v>81397.583343131249</v>
      </c>
      <c r="N209" s="39">
        <f>SUMIF('Inq6 adjusted class'!$B:$B,'Inq6 adjusted group'!$A209,'Inq6 adjusted class'!Q:Q)</f>
        <v>75542.0806547674</v>
      </c>
      <c r="O209" s="39">
        <f>SUMIF('Inq6 adjusted class'!$B:$B,'Inq6 adjusted group'!$A209,'Inq6 adjusted class'!R:R)</f>
        <v>74271.82574078787</v>
      </c>
      <c r="P209" s="39">
        <f>SUMIF('Inq6 adjusted class'!$B:$B,'Inq6 adjusted group'!$A209,'Inq6 adjusted class'!S:S)</f>
        <v>83749.129655552475</v>
      </c>
      <c r="Q209" s="39">
        <f>SUMIF('Inq6 adjusted class'!$B:$B,'Inq6 adjusted group'!$A209,'Inq6 adjusted class'!T:T)</f>
        <v>81587.741306486991</v>
      </c>
      <c r="R209" s="39">
        <f>SUMIF('Inq6 adjusted class'!$B:$B,'Inq6 adjusted group'!$A209,'Inq6 adjusted class'!U:U)</f>
        <v>89537.371846704846</v>
      </c>
      <c r="S209" s="39">
        <f>SUMIF('Inq6 adjusted class'!$B:$B,'Inq6 adjusted group'!$A209,'Inq6 adjusted class'!V:V)</f>
        <v>99035.680414409784</v>
      </c>
    </row>
    <row r="210" spans="1:19" x14ac:dyDescent="0.35">
      <c r="A210" s="48" t="s">
        <v>429</v>
      </c>
      <c r="B210" s="39">
        <f>SUMIF('Inq6 adjusted class'!$B:$B,'Inq6 adjusted group'!$A210,'Inq6 adjusted class'!E:E)</f>
        <v>18556.908458262249</v>
      </c>
      <c r="C210" s="39">
        <f>SUMIF('Inq6 adjusted class'!$B:$B,'Inq6 adjusted group'!$A210,'Inq6 adjusted class'!F:F)</f>
        <v>18769.966998116037</v>
      </c>
      <c r="D210" s="39">
        <f>SUMIF('Inq6 adjusted class'!$B:$B,'Inq6 adjusted group'!$A210,'Inq6 adjusted class'!G:G)</f>
        <v>18142.381435350515</v>
      </c>
      <c r="E210" s="39">
        <f>SUMIF('Inq6 adjusted class'!$B:$B,'Inq6 adjusted group'!$A210,'Inq6 adjusted class'!H:H)</f>
        <v>19014.587901229119</v>
      </c>
      <c r="F210" s="39">
        <f>SUMIF('Inq6 adjusted class'!$B:$B,'Inq6 adjusted group'!$A210,'Inq6 adjusted class'!I:I)</f>
        <v>19445.299463722549</v>
      </c>
      <c r="G210" s="39">
        <f>SUMIF('Inq6 adjusted class'!$B:$B,'Inq6 adjusted group'!$A210,'Inq6 adjusted class'!J:J)</f>
        <v>26324.951969825637</v>
      </c>
      <c r="H210" s="39">
        <f>SUMIF('Inq6 adjusted class'!$B:$B,'Inq6 adjusted group'!$A210,'Inq6 adjusted class'!K:K)</f>
        <v>29100.489643335342</v>
      </c>
      <c r="I210" s="39">
        <f>SUMIF('Inq6 adjusted class'!$B:$B,'Inq6 adjusted group'!$A210,'Inq6 adjusted class'!L:L)</f>
        <v>28595.309826014745</v>
      </c>
      <c r="J210" s="39">
        <f>SUMIF('Inq6 adjusted class'!$B:$B,'Inq6 adjusted group'!$A210,'Inq6 adjusted class'!M:M)</f>
        <v>23293.366206471772</v>
      </c>
      <c r="K210" s="39">
        <f>SUMIF('Inq6 adjusted class'!$B:$B,'Inq6 adjusted group'!$A210,'Inq6 adjusted class'!N:N)</f>
        <v>16391.989965971548</v>
      </c>
      <c r="L210" s="39">
        <f>SUMIF('Inq6 adjusted class'!$B:$B,'Inq6 adjusted group'!$A210,'Inq6 adjusted class'!O:O)</f>
        <v>30316.465673570314</v>
      </c>
      <c r="M210" s="39">
        <f>SUMIF('Inq6 adjusted class'!$B:$B,'Inq6 adjusted group'!$A210,'Inq6 adjusted class'!P:P)</f>
        <v>47476.485447353669</v>
      </c>
      <c r="N210" s="39">
        <f>SUMIF('Inq6 adjusted class'!$B:$B,'Inq6 adjusted group'!$A210,'Inq6 adjusted class'!Q:Q)</f>
        <v>45260.984530168149</v>
      </c>
      <c r="O210" s="39">
        <f>SUMIF('Inq6 adjusted class'!$B:$B,'Inq6 adjusted group'!$A210,'Inq6 adjusted class'!R:R)</f>
        <v>55892.523324809801</v>
      </c>
      <c r="P210" s="39">
        <f>SUMIF('Inq6 adjusted class'!$B:$B,'Inq6 adjusted group'!$A210,'Inq6 adjusted class'!S:S)</f>
        <v>65895.211933902596</v>
      </c>
      <c r="Q210" s="39">
        <f>SUMIF('Inq6 adjusted class'!$B:$B,'Inq6 adjusted group'!$A210,'Inq6 adjusted class'!T:T)</f>
        <v>67253.282842699613</v>
      </c>
      <c r="R210" s="39">
        <f>SUMIF('Inq6 adjusted class'!$B:$B,'Inq6 adjusted group'!$A210,'Inq6 adjusted class'!U:U)</f>
        <v>74365.325342875585</v>
      </c>
      <c r="S210" s="39">
        <f>SUMIF('Inq6 adjusted class'!$B:$B,'Inq6 adjusted group'!$A210,'Inq6 adjusted class'!V:V)</f>
        <v>82126.296582816474</v>
      </c>
    </row>
    <row r="211" spans="1:19" x14ac:dyDescent="0.35">
      <c r="A211" s="48" t="s">
        <v>430</v>
      </c>
      <c r="B211" s="39">
        <f>SUMIF('Inq6 adjusted class'!$B:$B,'Inq6 adjusted group'!$A211,'Inq6 adjusted class'!E:E)</f>
        <v>59297.411526117634</v>
      </c>
      <c r="C211" s="39">
        <f>SUMIF('Inq6 adjusted class'!$B:$B,'Inq6 adjusted group'!$A211,'Inq6 adjusted class'!F:F)</f>
        <v>65565.529319295951</v>
      </c>
      <c r="D211" s="39">
        <f>SUMIF('Inq6 adjusted class'!$B:$B,'Inq6 adjusted group'!$A211,'Inq6 adjusted class'!G:G)</f>
        <v>72718.406213006718</v>
      </c>
      <c r="E211" s="39">
        <f>SUMIF('Inq6 adjusted class'!$B:$B,'Inq6 adjusted group'!$A211,'Inq6 adjusted class'!H:H)</f>
        <v>77046.598028355773</v>
      </c>
      <c r="F211" s="39">
        <f>SUMIF('Inq6 adjusted class'!$B:$B,'Inq6 adjusted group'!$A211,'Inq6 adjusted class'!I:I)</f>
        <v>79450.513182615105</v>
      </c>
      <c r="G211" s="39">
        <f>SUMIF('Inq6 adjusted class'!$B:$B,'Inq6 adjusted group'!$A211,'Inq6 adjusted class'!J:J)</f>
        <v>82181.560383183984</v>
      </c>
      <c r="H211" s="39">
        <f>SUMIF('Inq6 adjusted class'!$B:$B,'Inq6 adjusted group'!$A211,'Inq6 adjusted class'!K:K)</f>
        <v>87002.948540493366</v>
      </c>
      <c r="I211" s="39">
        <f>SUMIF('Inq6 adjusted class'!$B:$B,'Inq6 adjusted group'!$A211,'Inq6 adjusted class'!L:L)</f>
        <v>99776.043080899399</v>
      </c>
      <c r="J211" s="39">
        <f>SUMIF('Inq6 adjusted class'!$B:$B,'Inq6 adjusted group'!$A211,'Inq6 adjusted class'!M:M)</f>
        <v>107681.88193170479</v>
      </c>
      <c r="K211" s="39">
        <f>SUMIF('Inq6 adjusted class'!$B:$B,'Inq6 adjusted group'!$A211,'Inq6 adjusted class'!N:N)</f>
        <v>118638.59636771832</v>
      </c>
      <c r="L211" s="39">
        <f>SUMIF('Inq6 adjusted class'!$B:$B,'Inq6 adjusted group'!$A211,'Inq6 adjusted class'!O:O)</f>
        <v>121245.89016700641</v>
      </c>
      <c r="M211" s="39">
        <f>SUMIF('Inq6 adjusted class'!$B:$B,'Inq6 adjusted group'!$A211,'Inq6 adjusted class'!P:P)</f>
        <v>117435.95265105904</v>
      </c>
      <c r="N211" s="39">
        <f>SUMIF('Inq6 adjusted class'!$B:$B,'Inq6 adjusted group'!$A211,'Inq6 adjusted class'!Q:Q)</f>
        <v>123751.74789743591</v>
      </c>
      <c r="O211" s="39">
        <f>SUMIF('Inq6 adjusted class'!$B:$B,'Inq6 adjusted group'!$A211,'Inq6 adjusted class'!R:R)</f>
        <v>100815.70619904117</v>
      </c>
      <c r="P211" s="39">
        <f>SUMIF('Inq6 adjusted class'!$B:$B,'Inq6 adjusted group'!$A211,'Inq6 adjusted class'!S:S)</f>
        <v>104271.60761916018</v>
      </c>
      <c r="Q211" s="39">
        <f>SUMIF('Inq6 adjusted class'!$B:$B,'Inq6 adjusted group'!$A211,'Inq6 adjusted class'!T:T)</f>
        <v>137802.68518112932</v>
      </c>
      <c r="R211" s="39">
        <f>SUMIF('Inq6 adjusted class'!$B:$B,'Inq6 adjusted group'!$A211,'Inq6 adjusted class'!U:U)</f>
        <v>148741.58577667555</v>
      </c>
      <c r="S211" s="39">
        <f>SUMIF('Inq6 adjusted class'!$B:$B,'Inq6 adjusted group'!$A211,'Inq6 adjusted class'!V:V)</f>
        <v>170649.03799345979</v>
      </c>
    </row>
    <row r="212" spans="1:19" x14ac:dyDescent="0.35">
      <c r="A212" s="48" t="s">
        <v>431</v>
      </c>
      <c r="B212" s="39">
        <f>SUMIF('Inq6 adjusted class'!$B:$B,'Inq6 adjusted group'!$A212,'Inq6 adjusted class'!E:E)</f>
        <v>49919.362674467287</v>
      </c>
      <c r="C212" s="39">
        <f>SUMIF('Inq6 adjusted class'!$B:$B,'Inq6 adjusted group'!$A212,'Inq6 adjusted class'!F:F)</f>
        <v>49654.189515264901</v>
      </c>
      <c r="D212" s="39">
        <f>SUMIF('Inq6 adjusted class'!$B:$B,'Inq6 adjusted group'!$A212,'Inq6 adjusted class'!G:G)</f>
        <v>51305.531753818563</v>
      </c>
      <c r="E212" s="39">
        <f>SUMIF('Inq6 adjusted class'!$B:$B,'Inq6 adjusted group'!$A212,'Inq6 adjusted class'!H:H)</f>
        <v>53783.833833867306</v>
      </c>
      <c r="F212" s="39">
        <f>SUMIF('Inq6 adjusted class'!$B:$B,'Inq6 adjusted group'!$A212,'Inq6 adjusted class'!I:I)</f>
        <v>55701.087162758704</v>
      </c>
      <c r="G212" s="39">
        <f>SUMIF('Inq6 adjusted class'!$B:$B,'Inq6 adjusted group'!$A212,'Inq6 adjusted class'!J:J)</f>
        <v>51633.927597150287</v>
      </c>
      <c r="H212" s="39">
        <f>SUMIF('Inq6 adjusted class'!$B:$B,'Inq6 adjusted group'!$A212,'Inq6 adjusted class'!K:K)</f>
        <v>53200.222603523085</v>
      </c>
      <c r="I212" s="39">
        <f>SUMIF('Inq6 adjusted class'!$B:$B,'Inq6 adjusted group'!$A212,'Inq6 adjusted class'!L:L)</f>
        <v>52311.491227545557</v>
      </c>
      <c r="J212" s="39">
        <f>SUMIF('Inq6 adjusted class'!$B:$B,'Inq6 adjusted group'!$A212,'Inq6 adjusted class'!M:M)</f>
        <v>54829.284667543237</v>
      </c>
      <c r="K212" s="39">
        <f>SUMIF('Inq6 adjusted class'!$B:$B,'Inq6 adjusted group'!$A212,'Inq6 adjusted class'!N:N)</f>
        <v>60953.884830536743</v>
      </c>
      <c r="L212" s="39">
        <f>SUMIF('Inq6 adjusted class'!$B:$B,'Inq6 adjusted group'!$A212,'Inq6 adjusted class'!O:O)</f>
        <v>67592.537533783237</v>
      </c>
      <c r="M212" s="39">
        <f>SUMIF('Inq6 adjusted class'!$B:$B,'Inq6 adjusted group'!$A212,'Inq6 adjusted class'!P:P)</f>
        <v>60639.607436542414</v>
      </c>
      <c r="N212" s="39">
        <f>SUMIF('Inq6 adjusted class'!$B:$B,'Inq6 adjusted group'!$A212,'Inq6 adjusted class'!Q:Q)</f>
        <v>68026.121091917434</v>
      </c>
      <c r="O212" s="39">
        <f>SUMIF('Inq6 adjusted class'!$B:$B,'Inq6 adjusted group'!$A212,'Inq6 adjusted class'!R:R)</f>
        <v>65917.264738658356</v>
      </c>
      <c r="P212" s="39">
        <f>SUMIF('Inq6 adjusted class'!$B:$B,'Inq6 adjusted group'!$A212,'Inq6 adjusted class'!S:S)</f>
        <v>71950.169452978676</v>
      </c>
      <c r="Q212" s="39">
        <f>SUMIF('Inq6 adjusted class'!$B:$B,'Inq6 adjusted group'!$A212,'Inq6 adjusted class'!T:T)</f>
        <v>76598.663415384581</v>
      </c>
      <c r="R212" s="39">
        <f>SUMIF('Inq6 adjusted class'!$B:$B,'Inq6 adjusted group'!$A212,'Inq6 adjusted class'!U:U)</f>
        <v>70581.701750963679</v>
      </c>
      <c r="S212" s="39">
        <f>SUMIF('Inq6 adjusted class'!$B:$B,'Inq6 adjusted group'!$A212,'Inq6 adjusted class'!V:V)</f>
        <v>84593.805583667359</v>
      </c>
    </row>
    <row r="213" spans="1:19" x14ac:dyDescent="0.35">
      <c r="A213" s="48" t="s">
        <v>432</v>
      </c>
      <c r="B213" s="39">
        <f>SUMIF('Inq6 adjusted class'!$B:$B,'Inq6 adjusted group'!$A213,'Inq6 adjusted class'!E:E)</f>
        <v>3307.2950790679201</v>
      </c>
      <c r="C213" s="39">
        <f>SUMIF('Inq6 adjusted class'!$B:$B,'Inq6 adjusted group'!$A213,'Inq6 adjusted class'!F:F)</f>
        <v>2521.0950882291827</v>
      </c>
      <c r="D213" s="39">
        <f>SUMIF('Inq6 adjusted class'!$B:$B,'Inq6 adjusted group'!$A213,'Inq6 adjusted class'!G:G)</f>
        <v>3488.9702915672819</v>
      </c>
      <c r="E213" s="39">
        <f>SUMIF('Inq6 adjusted class'!$B:$B,'Inq6 adjusted group'!$A213,'Inq6 adjusted class'!H:H)</f>
        <v>3039.6375364888536</v>
      </c>
      <c r="F213" s="39">
        <f>SUMIF('Inq6 adjusted class'!$B:$B,'Inq6 adjusted group'!$A213,'Inq6 adjusted class'!I:I)</f>
        <v>3081.8793809941189</v>
      </c>
      <c r="G213" s="39">
        <f>SUMIF('Inq6 adjusted class'!$B:$B,'Inq6 adjusted group'!$A213,'Inq6 adjusted class'!J:J)</f>
        <v>3159.4831338190638</v>
      </c>
      <c r="H213" s="39">
        <f>SUMIF('Inq6 adjusted class'!$B:$B,'Inq6 adjusted group'!$A213,'Inq6 adjusted class'!K:K)</f>
        <v>4175.5910604399869</v>
      </c>
      <c r="I213" s="39">
        <f>SUMIF('Inq6 adjusted class'!$B:$B,'Inq6 adjusted group'!$A213,'Inq6 adjusted class'!L:L)</f>
        <v>4478.867933555297</v>
      </c>
      <c r="J213" s="39">
        <f>SUMIF('Inq6 adjusted class'!$B:$B,'Inq6 adjusted group'!$A213,'Inq6 adjusted class'!M:M)</f>
        <v>4283.286658923399</v>
      </c>
      <c r="K213" s="39">
        <f>SUMIF('Inq6 adjusted class'!$B:$B,'Inq6 adjusted group'!$A213,'Inq6 adjusted class'!N:N)</f>
        <v>3901.8317767039089</v>
      </c>
      <c r="L213" s="39">
        <f>SUMIF('Inq6 adjusted class'!$B:$B,'Inq6 adjusted group'!$A213,'Inq6 adjusted class'!O:O)</f>
        <v>4314.3127561946194</v>
      </c>
      <c r="M213" s="39">
        <f>SUMIF('Inq6 adjusted class'!$B:$B,'Inq6 adjusted group'!$A213,'Inq6 adjusted class'!P:P)</f>
        <v>3694.0056365383739</v>
      </c>
      <c r="N213" s="39">
        <f>SUMIF('Inq6 adjusted class'!$B:$B,'Inq6 adjusted group'!$A213,'Inq6 adjusted class'!Q:Q)</f>
        <v>4863.2287949004476</v>
      </c>
      <c r="O213" s="39">
        <f>SUMIF('Inq6 adjusted class'!$B:$B,'Inq6 adjusted group'!$A213,'Inq6 adjusted class'!R:R)</f>
        <v>5079.1706151261342</v>
      </c>
      <c r="P213" s="39">
        <f>SUMIF('Inq6 adjusted class'!$B:$B,'Inq6 adjusted group'!$A213,'Inq6 adjusted class'!S:S)</f>
        <v>4041.2267989264119</v>
      </c>
      <c r="Q213" s="39">
        <f>SUMIF('Inq6 adjusted class'!$B:$B,'Inq6 adjusted group'!$A213,'Inq6 adjusted class'!T:T)</f>
        <v>4887.7683914734907</v>
      </c>
      <c r="R213" s="39">
        <f>SUMIF('Inq6 adjusted class'!$B:$B,'Inq6 adjusted group'!$A213,'Inq6 adjusted class'!U:U)</f>
        <v>4183.3247901464492</v>
      </c>
      <c r="S213" s="39">
        <f>SUMIF('Inq6 adjusted class'!$B:$B,'Inq6 adjusted group'!$A213,'Inq6 adjusted class'!V:V)</f>
        <v>2949.1085189195815</v>
      </c>
    </row>
    <row r="214" spans="1:19" x14ac:dyDescent="0.35">
      <c r="A214" s="48" t="s">
        <v>433</v>
      </c>
      <c r="B214" s="39">
        <f>SUMIF('Inq6 adjusted class'!$B:$B,'Inq6 adjusted group'!$A214,'Inq6 adjusted class'!E:E)</f>
        <v>12667.053247535034</v>
      </c>
      <c r="C214" s="39">
        <f>SUMIF('Inq6 adjusted class'!$B:$B,'Inq6 adjusted group'!$A214,'Inq6 adjusted class'!F:F)</f>
        <v>10388.642321350411</v>
      </c>
      <c r="D214" s="39">
        <f>SUMIF('Inq6 adjusted class'!$B:$B,'Inq6 adjusted group'!$A214,'Inq6 adjusted class'!G:G)</f>
        <v>11073.460310577599</v>
      </c>
      <c r="E214" s="39">
        <f>SUMIF('Inq6 adjusted class'!$B:$B,'Inq6 adjusted group'!$A214,'Inq6 adjusted class'!H:H)</f>
        <v>11342.259015694281</v>
      </c>
      <c r="F214" s="39">
        <f>SUMIF('Inq6 adjusted class'!$B:$B,'Inq6 adjusted group'!$A214,'Inq6 adjusted class'!I:I)</f>
        <v>11832.876229121315</v>
      </c>
      <c r="G214" s="39">
        <f>SUMIF('Inq6 adjusted class'!$B:$B,'Inq6 adjusted group'!$A214,'Inq6 adjusted class'!J:J)</f>
        <v>12456.089219558495</v>
      </c>
      <c r="H214" s="39">
        <f>SUMIF('Inq6 adjusted class'!$B:$B,'Inq6 adjusted group'!$A214,'Inq6 adjusted class'!K:K)</f>
        <v>12362.21689256643</v>
      </c>
      <c r="I214" s="39">
        <f>SUMIF('Inq6 adjusted class'!$B:$B,'Inq6 adjusted group'!$A214,'Inq6 adjusted class'!L:L)</f>
        <v>11774.471529459408</v>
      </c>
      <c r="J214" s="39">
        <f>SUMIF('Inq6 adjusted class'!$B:$B,'Inq6 adjusted group'!$A214,'Inq6 adjusted class'!M:M)</f>
        <v>12737.7779948275</v>
      </c>
      <c r="K214" s="39">
        <f>SUMIF('Inq6 adjusted class'!$B:$B,'Inq6 adjusted group'!$A214,'Inq6 adjusted class'!N:N)</f>
        <v>14968.04913687734</v>
      </c>
      <c r="L214" s="39">
        <f>SUMIF('Inq6 adjusted class'!$B:$B,'Inq6 adjusted group'!$A214,'Inq6 adjusted class'!O:O)</f>
        <v>16744.559236548626</v>
      </c>
      <c r="M214" s="39">
        <f>SUMIF('Inq6 adjusted class'!$B:$B,'Inq6 adjusted group'!$A214,'Inq6 adjusted class'!P:P)</f>
        <v>18939.566885257696</v>
      </c>
      <c r="N214" s="39">
        <f>SUMIF('Inq6 adjusted class'!$B:$B,'Inq6 adjusted group'!$A214,'Inq6 adjusted class'!Q:Q)</f>
        <v>20912.987631576209</v>
      </c>
      <c r="O214" s="39">
        <f>SUMIF('Inq6 adjusted class'!$B:$B,'Inq6 adjusted group'!$A214,'Inq6 adjusted class'!R:R)</f>
        <v>23842.113745995804</v>
      </c>
      <c r="P214" s="39">
        <f>SUMIF('Inq6 adjusted class'!$B:$B,'Inq6 adjusted group'!$A214,'Inq6 adjusted class'!S:S)</f>
        <v>15222.69297541889</v>
      </c>
      <c r="Q214" s="39">
        <f>SUMIF('Inq6 adjusted class'!$B:$B,'Inq6 adjusted group'!$A214,'Inq6 adjusted class'!T:T)</f>
        <v>15666.807152966894</v>
      </c>
      <c r="R214" s="39">
        <f>SUMIF('Inq6 adjusted class'!$B:$B,'Inq6 adjusted group'!$A214,'Inq6 adjusted class'!U:U)</f>
        <v>18494.198699891451</v>
      </c>
      <c r="S214" s="39">
        <f>SUMIF('Inq6 adjusted class'!$B:$B,'Inq6 adjusted group'!$A214,'Inq6 adjusted class'!V:V)</f>
        <v>16899.221382829335</v>
      </c>
    </row>
    <row r="215" spans="1:19" x14ac:dyDescent="0.35">
      <c r="A215" s="48" t="s">
        <v>434</v>
      </c>
      <c r="B215" s="39">
        <f>SUMIF('Inq6 adjusted class'!$B:$B,'Inq6 adjusted group'!$A215,'Inq6 adjusted class'!E:E)</f>
        <v>1039.2198475671005</v>
      </c>
      <c r="C215" s="39">
        <f>SUMIF('Inq6 adjusted class'!$B:$B,'Inq6 adjusted group'!$A215,'Inq6 adjusted class'!F:F)</f>
        <v>1094.590360722766</v>
      </c>
      <c r="D215" s="39">
        <f>SUMIF('Inq6 adjusted class'!$B:$B,'Inq6 adjusted group'!$A215,'Inq6 adjusted class'!G:G)</f>
        <v>1012.8105965359148</v>
      </c>
      <c r="E215" s="39">
        <f>SUMIF('Inq6 adjusted class'!$B:$B,'Inq6 adjusted group'!$A215,'Inq6 adjusted class'!H:H)</f>
        <v>988.53175755119287</v>
      </c>
      <c r="F215" s="39">
        <f>SUMIF('Inq6 adjusted class'!$B:$B,'Inq6 adjusted group'!$A215,'Inq6 adjusted class'!I:I)</f>
        <v>1076.4990406226173</v>
      </c>
      <c r="G215" s="39">
        <f>SUMIF('Inq6 adjusted class'!$B:$B,'Inq6 adjusted group'!$A215,'Inq6 adjusted class'!J:J)</f>
        <v>1010.6871239588295</v>
      </c>
      <c r="H215" s="39">
        <f>SUMIF('Inq6 adjusted class'!$B:$B,'Inq6 adjusted group'!$A215,'Inq6 adjusted class'!K:K)</f>
        <v>898.73501497165068</v>
      </c>
      <c r="I215" s="39">
        <f>SUMIF('Inq6 adjusted class'!$B:$B,'Inq6 adjusted group'!$A215,'Inq6 adjusted class'!L:L)</f>
        <v>905.48788357961382</v>
      </c>
      <c r="J215" s="39">
        <f>SUMIF('Inq6 adjusted class'!$B:$B,'Inq6 adjusted group'!$A215,'Inq6 adjusted class'!M:M)</f>
        <v>917.20243825707473</v>
      </c>
      <c r="K215" s="39">
        <f>SUMIF('Inq6 adjusted class'!$B:$B,'Inq6 adjusted group'!$A215,'Inq6 adjusted class'!N:N)</f>
        <v>945.56067031507439</v>
      </c>
      <c r="L215" s="39">
        <f>SUMIF('Inq6 adjusted class'!$B:$B,'Inq6 adjusted group'!$A215,'Inq6 adjusted class'!O:O)</f>
        <v>1115.3004859653813</v>
      </c>
      <c r="M215" s="39">
        <f>SUMIF('Inq6 adjusted class'!$B:$B,'Inq6 adjusted group'!$A215,'Inq6 adjusted class'!P:P)</f>
        <v>2083.2013558991621</v>
      </c>
      <c r="N215" s="39">
        <f>SUMIF('Inq6 adjusted class'!$B:$B,'Inq6 adjusted group'!$A215,'Inq6 adjusted class'!Q:Q)</f>
        <v>2724.5884314913819</v>
      </c>
      <c r="O215" s="39">
        <f>SUMIF('Inq6 adjusted class'!$B:$B,'Inq6 adjusted group'!$A215,'Inq6 adjusted class'!R:R)</f>
        <v>2622.9929457913904</v>
      </c>
      <c r="P215" s="39">
        <f>SUMIF('Inq6 adjusted class'!$B:$B,'Inq6 adjusted group'!$A215,'Inq6 adjusted class'!S:S)</f>
        <v>680.12906990197598</v>
      </c>
      <c r="Q215" s="39">
        <f>SUMIF('Inq6 adjusted class'!$B:$B,'Inq6 adjusted group'!$A215,'Inq6 adjusted class'!T:T)</f>
        <v>1085.7380333397798</v>
      </c>
      <c r="R215" s="39">
        <f>SUMIF('Inq6 adjusted class'!$B:$B,'Inq6 adjusted group'!$A215,'Inq6 adjusted class'!U:U)</f>
        <v>1714.8338304975675</v>
      </c>
      <c r="S215" s="39">
        <f>SUMIF('Inq6 adjusted class'!$B:$B,'Inq6 adjusted group'!$A215,'Inq6 adjusted class'!V:V)</f>
        <v>1220.0541948432128</v>
      </c>
    </row>
    <row r="216" spans="1:19" x14ac:dyDescent="0.35">
      <c r="A216" s="48" t="s">
        <v>435</v>
      </c>
      <c r="B216" s="39">
        <f>SUMIF('Inq6 adjusted class'!$B:$B,'Inq6 adjusted group'!$A216,'Inq6 adjusted class'!E:E)</f>
        <v>35286.512360288572</v>
      </c>
      <c r="C216" s="39">
        <f>SUMIF('Inq6 adjusted class'!$B:$B,'Inq6 adjusted group'!$A216,'Inq6 adjusted class'!F:F)</f>
        <v>34317.282677715593</v>
      </c>
      <c r="D216" s="39">
        <f>SUMIF('Inq6 adjusted class'!$B:$B,'Inq6 adjusted group'!$A216,'Inq6 adjusted class'!G:G)</f>
        <v>36838.742789137541</v>
      </c>
      <c r="E216" s="39">
        <f>SUMIF('Inq6 adjusted class'!$B:$B,'Inq6 adjusted group'!$A216,'Inq6 adjusted class'!H:H)</f>
        <v>37624.589442834469</v>
      </c>
      <c r="F216" s="39">
        <f>SUMIF('Inq6 adjusted class'!$B:$B,'Inq6 adjusted group'!$A216,'Inq6 adjusted class'!I:I)</f>
        <v>33885.187489584387</v>
      </c>
      <c r="G216" s="39">
        <f>SUMIF('Inq6 adjusted class'!$B:$B,'Inq6 adjusted group'!$A216,'Inq6 adjusted class'!J:J)</f>
        <v>31014.457766936881</v>
      </c>
      <c r="H216" s="39">
        <f>SUMIF('Inq6 adjusted class'!$B:$B,'Inq6 adjusted group'!$A216,'Inq6 adjusted class'!K:K)</f>
        <v>32116.967366629957</v>
      </c>
      <c r="I216" s="39">
        <f>SUMIF('Inq6 adjusted class'!$B:$B,'Inq6 adjusted group'!$A216,'Inq6 adjusted class'!L:L)</f>
        <v>31646.153252880977</v>
      </c>
      <c r="J216" s="39">
        <f>SUMIF('Inq6 adjusted class'!$B:$B,'Inq6 adjusted group'!$A216,'Inq6 adjusted class'!M:M)</f>
        <v>34689.946164116867</v>
      </c>
      <c r="K216" s="39">
        <f>SUMIF('Inq6 adjusted class'!$B:$B,'Inq6 adjusted group'!$A216,'Inq6 adjusted class'!N:N)</f>
        <v>37214.826947421112</v>
      </c>
      <c r="L216" s="39">
        <f>SUMIF('Inq6 adjusted class'!$B:$B,'Inq6 adjusted group'!$A216,'Inq6 adjusted class'!O:O)</f>
        <v>40235.944197679528</v>
      </c>
      <c r="M216" s="39">
        <f>SUMIF('Inq6 adjusted class'!$B:$B,'Inq6 adjusted group'!$A216,'Inq6 adjusted class'!P:P)</f>
        <v>31770.599699174698</v>
      </c>
      <c r="N216" s="39">
        <f>SUMIF('Inq6 adjusted class'!$B:$B,'Inq6 adjusted group'!$A216,'Inq6 adjusted class'!Q:Q)</f>
        <v>42730.30627001627</v>
      </c>
      <c r="O216" s="39">
        <f>SUMIF('Inq6 adjusted class'!$B:$B,'Inq6 adjusted group'!$A216,'Inq6 adjusted class'!R:R)</f>
        <v>40419.562110478953</v>
      </c>
      <c r="P216" s="39">
        <f>SUMIF('Inq6 adjusted class'!$B:$B,'Inq6 adjusted group'!$A216,'Inq6 adjusted class'!S:S)</f>
        <v>51218.689571395073</v>
      </c>
      <c r="Q216" s="39">
        <f>SUMIF('Inq6 adjusted class'!$B:$B,'Inq6 adjusted group'!$A216,'Inq6 adjusted class'!T:T)</f>
        <v>61086.944044509473</v>
      </c>
      <c r="R216" s="39">
        <f>SUMIF('Inq6 adjusted class'!$B:$B,'Inq6 adjusted group'!$A216,'Inq6 adjusted class'!U:U)</f>
        <v>50454.597444211729</v>
      </c>
      <c r="S216" s="39">
        <f>SUMIF('Inq6 adjusted class'!$B:$B,'Inq6 adjusted group'!$A216,'Inq6 adjusted class'!V:V)</f>
        <v>57595.358789682126</v>
      </c>
    </row>
    <row r="217" spans="1:19" x14ac:dyDescent="0.35">
      <c r="A217" s="48" t="s">
        <v>436</v>
      </c>
      <c r="B217" s="39">
        <f>SUMIF('Inq6 adjusted class'!$B:$B,'Inq6 adjusted group'!$A217,'Inq6 adjusted class'!E:E)</f>
        <v>15751.396794270608</v>
      </c>
      <c r="C217" s="39">
        <f>SUMIF('Inq6 adjusted class'!$B:$B,'Inq6 adjusted group'!$A217,'Inq6 adjusted class'!F:F)</f>
        <v>14213.032032258165</v>
      </c>
      <c r="D217" s="39">
        <f>SUMIF('Inq6 adjusted class'!$B:$B,'Inq6 adjusted group'!$A217,'Inq6 adjusted class'!G:G)</f>
        <v>15829.601412815768</v>
      </c>
      <c r="E217" s="39">
        <f>SUMIF('Inq6 adjusted class'!$B:$B,'Inq6 adjusted group'!$A217,'Inq6 adjusted class'!H:H)</f>
        <v>16092.506136638192</v>
      </c>
      <c r="F217" s="39">
        <f>SUMIF('Inq6 adjusted class'!$B:$B,'Inq6 adjusted group'!$A217,'Inq6 adjusted class'!I:I)</f>
        <v>14909.624977049867</v>
      </c>
      <c r="G217" s="39">
        <f>SUMIF('Inq6 adjusted class'!$B:$B,'Inq6 adjusted group'!$A217,'Inq6 adjusted class'!J:J)</f>
        <v>16426.141980851531</v>
      </c>
      <c r="H217" s="39">
        <f>SUMIF('Inq6 adjusted class'!$B:$B,'Inq6 adjusted group'!$A217,'Inq6 adjusted class'!K:K)</f>
        <v>16944.147169323311</v>
      </c>
      <c r="I217" s="39">
        <f>SUMIF('Inq6 adjusted class'!$B:$B,'Inq6 adjusted group'!$A217,'Inq6 adjusted class'!L:L)</f>
        <v>24366.963929605394</v>
      </c>
      <c r="J217" s="39">
        <f>SUMIF('Inq6 adjusted class'!$B:$B,'Inq6 adjusted group'!$A217,'Inq6 adjusted class'!M:M)</f>
        <v>26702.37212193925</v>
      </c>
      <c r="K217" s="39">
        <f>SUMIF('Inq6 adjusted class'!$B:$B,'Inq6 adjusted group'!$A217,'Inq6 adjusted class'!N:N)</f>
        <v>25189.64460201664</v>
      </c>
      <c r="L217" s="39">
        <f>SUMIF('Inq6 adjusted class'!$B:$B,'Inq6 adjusted group'!$A217,'Inq6 adjusted class'!O:O)</f>
        <v>29114.191984499292</v>
      </c>
      <c r="M217" s="39">
        <f>SUMIF('Inq6 adjusted class'!$B:$B,'Inq6 adjusted group'!$A217,'Inq6 adjusted class'!P:P)</f>
        <v>22318.810220980664</v>
      </c>
      <c r="N217" s="39">
        <f>SUMIF('Inq6 adjusted class'!$B:$B,'Inq6 adjusted group'!$A217,'Inq6 adjusted class'!Q:Q)</f>
        <v>26969.339906246358</v>
      </c>
      <c r="O217" s="39">
        <f>SUMIF('Inq6 adjusted class'!$B:$B,'Inq6 adjusted group'!$A217,'Inq6 adjusted class'!R:R)</f>
        <v>20036.885091738914</v>
      </c>
      <c r="P217" s="39">
        <f>SUMIF('Inq6 adjusted class'!$B:$B,'Inq6 adjusted group'!$A217,'Inq6 adjusted class'!S:S)</f>
        <v>22133.565264198172</v>
      </c>
      <c r="Q217" s="39">
        <f>SUMIF('Inq6 adjusted class'!$B:$B,'Inq6 adjusted group'!$A217,'Inq6 adjusted class'!T:T)</f>
        <v>23663.528310101679</v>
      </c>
      <c r="R217" s="39">
        <f>SUMIF('Inq6 adjusted class'!$B:$B,'Inq6 adjusted group'!$A217,'Inq6 adjusted class'!U:U)</f>
        <v>20012.846703070842</v>
      </c>
      <c r="S217" s="39">
        <f>SUMIF('Inq6 adjusted class'!$B:$B,'Inq6 adjusted group'!$A217,'Inq6 adjusted class'!V:V)</f>
        <v>20366.321458598672</v>
      </c>
    </row>
    <row r="218" spans="1:19" x14ac:dyDescent="0.35">
      <c r="A218" s="48" t="s">
        <v>437</v>
      </c>
      <c r="B218" s="39">
        <f>SUMIF('Inq6 adjusted class'!$B:$B,'Inq6 adjusted group'!$A218,'Inq6 adjusted class'!E:E)</f>
        <v>10395.25376571525</v>
      </c>
      <c r="C218" s="39">
        <f>SUMIF('Inq6 adjusted class'!$B:$B,'Inq6 adjusted group'!$A218,'Inq6 adjusted class'!F:F)</f>
        <v>10693.540933735876</v>
      </c>
      <c r="D218" s="39">
        <f>SUMIF('Inq6 adjusted class'!$B:$B,'Inq6 adjusted group'!$A218,'Inq6 adjusted class'!G:G)</f>
        <v>10919.95579417567</v>
      </c>
      <c r="E218" s="39">
        <f>SUMIF('Inq6 adjusted class'!$B:$B,'Inq6 adjusted group'!$A218,'Inq6 adjusted class'!H:H)</f>
        <v>11395.897623314597</v>
      </c>
      <c r="F218" s="39">
        <f>SUMIF('Inq6 adjusted class'!$B:$B,'Inq6 adjusted group'!$A218,'Inq6 adjusted class'!I:I)</f>
        <v>10857.042688193707</v>
      </c>
      <c r="G218" s="39">
        <f>SUMIF('Inq6 adjusted class'!$B:$B,'Inq6 adjusted group'!$A218,'Inq6 adjusted class'!J:J)</f>
        <v>9992.3968604230649</v>
      </c>
      <c r="H218" s="39">
        <f>SUMIF('Inq6 adjusted class'!$B:$B,'Inq6 adjusted group'!$A218,'Inq6 adjusted class'!K:K)</f>
        <v>9995.6594386620673</v>
      </c>
      <c r="I218" s="39">
        <f>SUMIF('Inq6 adjusted class'!$B:$B,'Inq6 adjusted group'!$A218,'Inq6 adjusted class'!L:L)</f>
        <v>10944.434807859096</v>
      </c>
      <c r="J218" s="39">
        <f>SUMIF('Inq6 adjusted class'!$B:$B,'Inq6 adjusted group'!$A218,'Inq6 adjusted class'!M:M)</f>
        <v>11586.585280292533</v>
      </c>
      <c r="K218" s="39">
        <f>SUMIF('Inq6 adjusted class'!$B:$B,'Inq6 adjusted group'!$A218,'Inq6 adjusted class'!N:N)</f>
        <v>10995.055514406471</v>
      </c>
      <c r="L218" s="39">
        <f>SUMIF('Inq6 adjusted class'!$B:$B,'Inq6 adjusted group'!$A218,'Inq6 adjusted class'!O:O)</f>
        <v>12512.240793590852</v>
      </c>
      <c r="M218" s="39">
        <f>SUMIF('Inq6 adjusted class'!$B:$B,'Inq6 adjusted group'!$A218,'Inq6 adjusted class'!P:P)</f>
        <v>11132.120180149303</v>
      </c>
      <c r="N218" s="39">
        <f>SUMIF('Inq6 adjusted class'!$B:$B,'Inq6 adjusted group'!$A218,'Inq6 adjusted class'!Q:Q)</f>
        <v>10714.527777551826</v>
      </c>
      <c r="O218" s="39">
        <f>SUMIF('Inq6 adjusted class'!$B:$B,'Inq6 adjusted group'!$A218,'Inq6 adjusted class'!R:R)</f>
        <v>13319.381178487643</v>
      </c>
      <c r="P218" s="39">
        <f>SUMIF('Inq6 adjusted class'!$B:$B,'Inq6 adjusted group'!$A218,'Inq6 adjusted class'!S:S)</f>
        <v>12864.893914594975</v>
      </c>
      <c r="Q218" s="39">
        <f>SUMIF('Inq6 adjusted class'!$B:$B,'Inq6 adjusted group'!$A218,'Inq6 adjusted class'!T:T)</f>
        <v>15937.125175206102</v>
      </c>
      <c r="R218" s="39">
        <f>SUMIF('Inq6 adjusted class'!$B:$B,'Inq6 adjusted group'!$A218,'Inq6 adjusted class'!U:U)</f>
        <v>17393.122920661015</v>
      </c>
      <c r="S218" s="39">
        <f>SUMIF('Inq6 adjusted class'!$B:$B,'Inq6 adjusted group'!$A218,'Inq6 adjusted class'!V:V)</f>
        <v>15026.345311890334</v>
      </c>
    </row>
    <row r="219" spans="1:19" x14ac:dyDescent="0.35">
      <c r="A219" s="48" t="s">
        <v>438</v>
      </c>
      <c r="B219" s="39">
        <f>SUMIF('Inq6 adjusted class'!$B:$B,'Inq6 adjusted group'!$A219,'Inq6 adjusted class'!E:E)</f>
        <v>6508.0981983329721</v>
      </c>
      <c r="C219" s="39">
        <f>SUMIF('Inq6 adjusted class'!$B:$B,'Inq6 adjusted group'!$A219,'Inq6 adjusted class'!F:F)</f>
        <v>6695.4748426149499</v>
      </c>
      <c r="D219" s="39">
        <f>SUMIF('Inq6 adjusted class'!$B:$B,'Inq6 adjusted group'!$A219,'Inq6 adjusted class'!G:G)</f>
        <v>6835.5078699856613</v>
      </c>
      <c r="E219" s="39">
        <f>SUMIF('Inq6 adjusted class'!$B:$B,'Inq6 adjusted group'!$A219,'Inq6 adjusted class'!H:H)</f>
        <v>7136.1205747059039</v>
      </c>
      <c r="F219" s="39">
        <f>SUMIF('Inq6 adjusted class'!$B:$B,'Inq6 adjusted group'!$A219,'Inq6 adjusted class'!I:I)</f>
        <v>6799.0794224354031</v>
      </c>
      <c r="G219" s="39">
        <f>SUMIF('Inq6 adjusted class'!$B:$B,'Inq6 adjusted group'!$A219,'Inq6 adjusted class'!J:J)</f>
        <v>6258.5198300883785</v>
      </c>
      <c r="H219" s="39">
        <f>SUMIF('Inq6 adjusted class'!$B:$B,'Inq6 adjusted group'!$A219,'Inq6 adjusted class'!K:K)</f>
        <v>6260.5069978990905</v>
      </c>
      <c r="I219" s="39">
        <f>SUMIF('Inq6 adjusted class'!$B:$B,'Inq6 adjusted group'!$A219,'Inq6 adjusted class'!L:L)</f>
        <v>6853.8684762249377</v>
      </c>
      <c r="J219" s="39">
        <f>SUMIF('Inq6 adjusted class'!$B:$B,'Inq6 adjusted group'!$A219,'Inq6 adjusted class'!M:M)</f>
        <v>7255.7967244065258</v>
      </c>
      <c r="K219" s="39">
        <f>SUMIF('Inq6 adjusted class'!$B:$B,'Inq6 adjusted group'!$A219,'Inq6 adjusted class'!N:N)</f>
        <v>7730.832371055043</v>
      </c>
      <c r="L219" s="39">
        <f>SUMIF('Inq6 adjusted class'!$B:$B,'Inq6 adjusted group'!$A219,'Inq6 adjusted class'!O:O)</f>
        <v>7082.8337160416559</v>
      </c>
      <c r="M219" s="39">
        <f>SUMIF('Inq6 adjusted class'!$B:$B,'Inq6 adjusted group'!$A219,'Inq6 adjusted class'!P:P)</f>
        <v>5047.3971689890877</v>
      </c>
      <c r="N219" s="39">
        <f>SUMIF('Inq6 adjusted class'!$B:$B,'Inq6 adjusted group'!$A219,'Inq6 adjusted class'!Q:Q)</f>
        <v>4742.3863680346358</v>
      </c>
      <c r="O219" s="39">
        <f>SUMIF('Inq6 adjusted class'!$B:$B,'Inq6 adjusted group'!$A219,'Inq6 adjusted class'!R:R)</f>
        <v>5635.6416418803929</v>
      </c>
      <c r="P219" s="39">
        <f>SUMIF('Inq6 adjusted class'!$B:$B,'Inq6 adjusted group'!$A219,'Inq6 adjusted class'!S:S)</f>
        <v>4651.6937200816583</v>
      </c>
      <c r="Q219" s="39">
        <f>SUMIF('Inq6 adjusted class'!$B:$B,'Inq6 adjusted group'!$A219,'Inq6 adjusted class'!T:T)</f>
        <v>5542.7213952091233</v>
      </c>
      <c r="R219" s="39">
        <f>SUMIF('Inq6 adjusted class'!$B:$B,'Inq6 adjusted group'!$A219,'Inq6 adjusted class'!U:U)</f>
        <v>5659.3044930042843</v>
      </c>
      <c r="S219" s="39">
        <f>SUMIF('Inq6 adjusted class'!$B:$B,'Inq6 adjusted group'!$A219,'Inq6 adjusted class'!V:V)</f>
        <v>4734.6735229275346</v>
      </c>
    </row>
    <row r="220" spans="1:19" x14ac:dyDescent="0.35">
      <c r="A220" s="48" t="s">
        <v>439</v>
      </c>
      <c r="B220" s="39">
        <f>SUMIF('Inq6 adjusted class'!$B:$B,'Inq6 adjusted group'!$A220,'Inq6 adjusted class'!E:E)</f>
        <v>3015.1230888435534</v>
      </c>
      <c r="C220" s="39">
        <f>SUMIF('Inq6 adjusted class'!$B:$B,'Inq6 adjusted group'!$A220,'Inq6 adjusted class'!F:F)</f>
        <v>3101.6407004069179</v>
      </c>
      <c r="D220" s="39">
        <f>SUMIF('Inq6 adjusted class'!$B:$B,'Inq6 adjusted group'!$A220,'Inq6 adjusted class'!G:G)</f>
        <v>3167.3118892739799</v>
      </c>
      <c r="E220" s="39">
        <f>SUMIF('Inq6 adjusted class'!$B:$B,'Inq6 adjusted group'!$A220,'Inq6 adjusted class'!H:H)</f>
        <v>3305.3578889508767</v>
      </c>
      <c r="F220" s="39">
        <f>SUMIF('Inq6 adjusted class'!$B:$B,'Inq6 adjusted group'!$A220,'Inq6 adjusted class'!I:I)</f>
        <v>3149.0640655351585</v>
      </c>
      <c r="G220" s="39">
        <f>SUMIF('Inq6 adjusted class'!$B:$B,'Inq6 adjusted group'!$A220,'Inq6 adjusted class'!J:J)</f>
        <v>2898.2752288468469</v>
      </c>
      <c r="H220" s="39">
        <f>SUMIF('Inq6 adjusted class'!$B:$B,'Inq6 adjusted group'!$A220,'Inq6 adjusted class'!K:K)</f>
        <v>2899.2215333045629</v>
      </c>
      <c r="I220" s="39">
        <f>SUMIF('Inq6 adjusted class'!$B:$B,'Inq6 adjusted group'!$A220,'Inq6 adjusted class'!L:L)</f>
        <v>3174.4119794701828</v>
      </c>
      <c r="J220" s="39">
        <f>SUMIF('Inq6 adjusted class'!$B:$B,'Inq6 adjusted group'!$A220,'Inq6 adjusted class'!M:M)</f>
        <v>3360.6664721052302</v>
      </c>
      <c r="K220" s="39">
        <f>SUMIF('Inq6 adjusted class'!$B:$B,'Inq6 adjusted group'!$A220,'Inq6 adjusted class'!N:N)</f>
        <v>3368.8485387623546</v>
      </c>
      <c r="L220" s="39">
        <f>SUMIF('Inq6 adjusted class'!$B:$B,'Inq6 adjusted group'!$A220,'Inq6 adjusted class'!O:O)</f>
        <v>3468.8418164297009</v>
      </c>
      <c r="M220" s="39">
        <f>SUMIF('Inq6 adjusted class'!$B:$B,'Inq6 adjusted group'!$A220,'Inq6 adjusted class'!P:P)</f>
        <v>3468.8888496578988</v>
      </c>
      <c r="N220" s="39">
        <f>SUMIF('Inq6 adjusted class'!$B:$B,'Inq6 adjusted group'!$A220,'Inq6 adjusted class'!Q:Q)</f>
        <v>3341.1397856413905</v>
      </c>
      <c r="O220" s="39">
        <f>SUMIF('Inq6 adjusted class'!$B:$B,'Inq6 adjusted group'!$A220,'Inq6 adjusted class'!R:R)</f>
        <v>645.26098531689763</v>
      </c>
      <c r="P220" s="39">
        <f>SUMIF('Inq6 adjusted class'!$B:$B,'Inq6 adjusted group'!$A220,'Inq6 adjusted class'!S:S)</f>
        <v>759.43986052485116</v>
      </c>
      <c r="Q220" s="39">
        <f>SUMIF('Inq6 adjusted class'!$B:$B,'Inq6 adjusted group'!$A220,'Inq6 adjusted class'!T:T)</f>
        <v>1004.2964829374281</v>
      </c>
      <c r="R220" s="39">
        <f>SUMIF('Inq6 adjusted class'!$B:$B,'Inq6 adjusted group'!$A220,'Inq6 adjusted class'!U:U)</f>
        <v>1186.8681132451115</v>
      </c>
      <c r="S220" s="39">
        <f>SUMIF('Inq6 adjusted class'!$B:$B,'Inq6 adjusted group'!$A220,'Inq6 adjusted class'!V:V)</f>
        <v>1159.3349788731884</v>
      </c>
    </row>
    <row r="221" spans="1:19" x14ac:dyDescent="0.35">
      <c r="A221" s="48" t="s">
        <v>440</v>
      </c>
      <c r="B221" s="39">
        <f>SUMIF('Inq6 adjusted class'!$B:$B,'Inq6 adjusted group'!$A221,'Inq6 adjusted class'!E:E)</f>
        <v>25769.204589081965</v>
      </c>
      <c r="C221" s="39">
        <f>SUMIF('Inq6 adjusted class'!$B:$B,'Inq6 adjusted group'!$A221,'Inq6 adjusted class'!F:F)</f>
        <v>26340.939362282814</v>
      </c>
      <c r="D221" s="39">
        <f>SUMIF('Inq6 adjusted class'!$B:$B,'Inq6 adjusted group'!$A221,'Inq6 adjusted class'!G:G)</f>
        <v>26956.878554171635</v>
      </c>
      <c r="E221" s="39">
        <f>SUMIF('Inq6 adjusted class'!$B:$B,'Inq6 adjusted group'!$A221,'Inq6 adjusted class'!H:H)</f>
        <v>28186.121207206215</v>
      </c>
      <c r="F221" s="39">
        <f>SUMIF('Inq6 adjusted class'!$B:$B,'Inq6 adjusted group'!$A221,'Inq6 adjusted class'!I:I)</f>
        <v>27368.110814472471</v>
      </c>
      <c r="G221" s="39">
        <f>SUMIF('Inq6 adjusted class'!$B:$B,'Inq6 adjusted group'!$A221,'Inq6 adjusted class'!J:J)</f>
        <v>25266.876744583049</v>
      </c>
      <c r="H221" s="39">
        <f>SUMIF('Inq6 adjusted class'!$B:$B,'Inq6 adjusted group'!$A221,'Inq6 adjusted class'!K:K)</f>
        <v>25441.486463603662</v>
      </c>
      <c r="I221" s="39">
        <f>SUMIF('Inq6 adjusted class'!$B:$B,'Inq6 adjusted group'!$A221,'Inq6 adjusted class'!L:L)</f>
        <v>27179.975111524796</v>
      </c>
      <c r="J221" s="39">
        <f>SUMIF('Inq6 adjusted class'!$B:$B,'Inq6 adjusted group'!$A221,'Inq6 adjusted class'!M:M)</f>
        <v>28714.959497111697</v>
      </c>
      <c r="K221" s="39">
        <f>SUMIF('Inq6 adjusted class'!$B:$B,'Inq6 adjusted group'!$A221,'Inq6 adjusted class'!N:N)</f>
        <v>29061.662874065172</v>
      </c>
      <c r="L221" s="39">
        <f>SUMIF('Inq6 adjusted class'!$B:$B,'Inq6 adjusted group'!$A221,'Inq6 adjusted class'!O:O)</f>
        <v>31363.25126611731</v>
      </c>
      <c r="M221" s="39">
        <f>SUMIF('Inq6 adjusted class'!$B:$B,'Inq6 adjusted group'!$A221,'Inq6 adjusted class'!P:P)</f>
        <v>20732.914052193417</v>
      </c>
      <c r="N221" s="39">
        <f>SUMIF('Inq6 adjusted class'!$B:$B,'Inq6 adjusted group'!$A221,'Inq6 adjusted class'!Q:Q)</f>
        <v>18375.652692597392</v>
      </c>
      <c r="O221" s="39">
        <f>SUMIF('Inq6 adjusted class'!$B:$B,'Inq6 adjusted group'!$A221,'Inq6 adjusted class'!R:R)</f>
        <v>25149.352339219022</v>
      </c>
      <c r="P221" s="39">
        <f>SUMIF('Inq6 adjusted class'!$B:$B,'Inq6 adjusted group'!$A221,'Inq6 adjusted class'!S:S)</f>
        <v>21771.768650493228</v>
      </c>
      <c r="Q221" s="39">
        <f>SUMIF('Inq6 adjusted class'!$B:$B,'Inq6 adjusted group'!$A221,'Inq6 adjusted class'!T:T)</f>
        <v>26407.375544891474</v>
      </c>
      <c r="R221" s="39">
        <f>SUMIF('Inq6 adjusted class'!$B:$B,'Inq6 adjusted group'!$A221,'Inq6 adjusted class'!U:U)</f>
        <v>27611.103228323271</v>
      </c>
      <c r="S221" s="39">
        <f>SUMIF('Inq6 adjusted class'!$B:$B,'Inq6 adjusted group'!$A221,'Inq6 adjusted class'!V:V)</f>
        <v>21684.680361533308</v>
      </c>
    </row>
    <row r="222" spans="1:19" x14ac:dyDescent="0.35">
      <c r="A222" s="48" t="s">
        <v>441</v>
      </c>
      <c r="B222" s="39">
        <f>SUMIF('Inq6 adjusted class'!$B:$B,'Inq6 adjusted group'!$A222,'Inq6 adjusted class'!E:E)</f>
        <v>2281.1244312125782</v>
      </c>
      <c r="C222" s="39">
        <f>SUMIF('Inq6 adjusted class'!$B:$B,'Inq6 adjusted group'!$A222,'Inq6 adjusted class'!F:F)</f>
        <v>2401.5548941656389</v>
      </c>
      <c r="D222" s="39">
        <f>SUMIF('Inq6 adjusted class'!$B:$B,'Inq6 adjusted group'!$A222,'Inq6 adjusted class'!G:G)</f>
        <v>2652.3948161637049</v>
      </c>
      <c r="E222" s="39">
        <f>SUMIF('Inq6 adjusted class'!$B:$B,'Inq6 adjusted group'!$A222,'Inq6 adjusted class'!H:H)</f>
        <v>2688.3947476781832</v>
      </c>
      <c r="F222" s="39">
        <f>SUMIF('Inq6 adjusted class'!$B:$B,'Inq6 adjusted group'!$A222,'Inq6 adjusted class'!I:I)</f>
        <v>3035.2803140163696</v>
      </c>
      <c r="G222" s="39">
        <f>SUMIF('Inq6 adjusted class'!$B:$B,'Inq6 adjusted group'!$A222,'Inq6 adjusted class'!J:J)</f>
        <v>2902.8718582599954</v>
      </c>
      <c r="H222" s="39">
        <f>SUMIF('Inq6 adjusted class'!$B:$B,'Inq6 adjusted group'!$A222,'Inq6 adjusted class'!K:K)</f>
        <v>3128.6840446198753</v>
      </c>
      <c r="I222" s="39">
        <f>SUMIF('Inq6 adjusted class'!$B:$B,'Inq6 adjusted group'!$A222,'Inq6 adjusted class'!L:L)</f>
        <v>3202.7370564734197</v>
      </c>
      <c r="J222" s="39">
        <f>SUMIF('Inq6 adjusted class'!$B:$B,'Inq6 adjusted group'!$A222,'Inq6 adjusted class'!M:M)</f>
        <v>3140.2511049711538</v>
      </c>
      <c r="K222" s="39">
        <f>SUMIF('Inq6 adjusted class'!$B:$B,'Inq6 adjusted group'!$A222,'Inq6 adjusted class'!N:N)</f>
        <v>3087.8664439152549</v>
      </c>
      <c r="L222" s="39">
        <f>SUMIF('Inq6 adjusted class'!$B:$B,'Inq6 adjusted group'!$A222,'Inq6 adjusted class'!O:O)</f>
        <v>3331.9864788471273</v>
      </c>
      <c r="M222" s="39">
        <f>SUMIF('Inq6 adjusted class'!$B:$B,'Inq6 adjusted group'!$A222,'Inq6 adjusted class'!P:P)</f>
        <v>3153.8070678014119</v>
      </c>
      <c r="N222" s="39">
        <f>SUMIF('Inq6 adjusted class'!$B:$B,'Inq6 adjusted group'!$A222,'Inq6 adjusted class'!Q:Q)</f>
        <v>2008.7914288565346</v>
      </c>
      <c r="O222" s="39">
        <f>SUMIF('Inq6 adjusted class'!$B:$B,'Inq6 adjusted group'!$A222,'Inq6 adjusted class'!R:R)</f>
        <v>3881.4520969277778</v>
      </c>
      <c r="P222" s="39">
        <f>SUMIF('Inq6 adjusted class'!$B:$B,'Inq6 adjusted group'!$A222,'Inq6 adjusted class'!S:S)</f>
        <v>1164.1801150988504</v>
      </c>
      <c r="Q222" s="39">
        <f>SUMIF('Inq6 adjusted class'!$B:$B,'Inq6 adjusted group'!$A222,'Inq6 adjusted class'!T:T)</f>
        <v>2427.9371571863617</v>
      </c>
      <c r="R222" s="39">
        <f>SUMIF('Inq6 adjusted class'!$B:$B,'Inq6 adjusted group'!$A222,'Inq6 adjusted class'!U:U)</f>
        <v>6546.1557265010842</v>
      </c>
      <c r="S222" s="39">
        <f>SUMIF('Inq6 adjusted class'!$B:$B,'Inq6 adjusted group'!$A222,'Inq6 adjusted class'!V:V)</f>
        <v>4060.5815795781832</v>
      </c>
    </row>
    <row r="223" spans="1:19" x14ac:dyDescent="0.35">
      <c r="A223" s="48" t="s">
        <v>442</v>
      </c>
      <c r="B223" s="39">
        <f>SUMIF('Inq6 adjusted class'!$B:$B,'Inq6 adjusted group'!$A223,'Inq6 adjusted class'!E:E)</f>
        <v>7149.656005346068</v>
      </c>
      <c r="C223" s="39">
        <f>SUMIF('Inq6 adjusted class'!$B:$B,'Inq6 adjusted group'!$A223,'Inq6 adjusted class'!F:F)</f>
        <v>8251.7252038796105</v>
      </c>
      <c r="D223" s="39">
        <f>SUMIF('Inq6 adjusted class'!$B:$B,'Inq6 adjusted group'!$A223,'Inq6 adjusted class'!G:G)</f>
        <v>7547.3834788416225</v>
      </c>
      <c r="E223" s="39">
        <f>SUMIF('Inq6 adjusted class'!$B:$B,'Inq6 adjusted group'!$A223,'Inq6 adjusted class'!H:H)</f>
        <v>6399.9039711602873</v>
      </c>
      <c r="F223" s="39">
        <f>SUMIF('Inq6 adjusted class'!$B:$B,'Inq6 adjusted group'!$A223,'Inq6 adjusted class'!I:I)</f>
        <v>6585.3776044739543</v>
      </c>
      <c r="G223" s="39">
        <f>SUMIF('Inq6 adjusted class'!$B:$B,'Inq6 adjusted group'!$A223,'Inq6 adjusted class'!J:J)</f>
        <v>6319.5066856777503</v>
      </c>
      <c r="H223" s="39">
        <f>SUMIF('Inq6 adjusted class'!$B:$B,'Inq6 adjusted group'!$A223,'Inq6 adjusted class'!K:K)</f>
        <v>5920.3355830584424</v>
      </c>
      <c r="I223" s="39">
        <f>SUMIF('Inq6 adjusted class'!$B:$B,'Inq6 adjusted group'!$A223,'Inq6 adjusted class'!L:L)</f>
        <v>6236.1885166496668</v>
      </c>
      <c r="J223" s="39">
        <f>SUMIF('Inq6 adjusted class'!$B:$B,'Inq6 adjusted group'!$A223,'Inq6 adjusted class'!M:M)</f>
        <v>5763.4808381237708</v>
      </c>
      <c r="K223" s="39">
        <f>SUMIF('Inq6 adjusted class'!$B:$B,'Inq6 adjusted group'!$A223,'Inq6 adjusted class'!N:N)</f>
        <v>5679.9586383170799</v>
      </c>
      <c r="L223" s="39">
        <f>SUMIF('Inq6 adjusted class'!$B:$B,'Inq6 adjusted group'!$A223,'Inq6 adjusted class'!O:O)</f>
        <v>6167.9968648120339</v>
      </c>
      <c r="M223" s="39">
        <f>SUMIF('Inq6 adjusted class'!$B:$B,'Inq6 adjusted group'!$A223,'Inq6 adjusted class'!P:P)</f>
        <v>3296.4805984720847</v>
      </c>
      <c r="N223" s="39">
        <f>SUMIF('Inq6 adjusted class'!$B:$B,'Inq6 adjusted group'!$A223,'Inq6 adjusted class'!Q:Q)</f>
        <v>3965.1048666000834</v>
      </c>
      <c r="O223" s="39">
        <f>SUMIF('Inq6 adjusted class'!$B:$B,'Inq6 adjusted group'!$A223,'Inq6 adjusted class'!R:R)</f>
        <v>3965.3913974747411</v>
      </c>
      <c r="P223" s="39">
        <f>SUMIF('Inq6 adjusted class'!$B:$B,'Inq6 adjusted group'!$A223,'Inq6 adjusted class'!S:S)</f>
        <v>3250.4268836184651</v>
      </c>
      <c r="Q223" s="39">
        <f>SUMIF('Inq6 adjusted class'!$B:$B,'Inq6 adjusted group'!$A223,'Inq6 adjusted class'!T:T)</f>
        <v>5745.4116383204082</v>
      </c>
      <c r="R223" s="39">
        <f>SUMIF('Inq6 adjusted class'!$B:$B,'Inq6 adjusted group'!$A223,'Inq6 adjusted class'!U:U)</f>
        <v>3399.8601046613835</v>
      </c>
      <c r="S223" s="39">
        <f>SUMIF('Inq6 adjusted class'!$B:$B,'Inq6 adjusted group'!$A223,'Inq6 adjusted class'!V:V)</f>
        <v>4279.4547007640022</v>
      </c>
    </row>
    <row r="224" spans="1:19" x14ac:dyDescent="0.35">
      <c r="A224" s="48" t="s">
        <v>443</v>
      </c>
      <c r="B224" s="39">
        <f>SUMIF('Inq6 adjusted class'!$B:$B,'Inq6 adjusted group'!$A224,'Inq6 adjusted class'!E:E)</f>
        <v>7940.4303058385503</v>
      </c>
      <c r="C224" s="39">
        <f>SUMIF('Inq6 adjusted class'!$B:$B,'Inq6 adjusted group'!$A224,'Inq6 adjusted class'!F:F)</f>
        <v>7723.6687378800343</v>
      </c>
      <c r="D224" s="39">
        <f>SUMIF('Inq6 adjusted class'!$B:$B,'Inq6 adjusted group'!$A224,'Inq6 adjusted class'!G:G)</f>
        <v>5173.9640874998031</v>
      </c>
      <c r="E224" s="39">
        <f>SUMIF('Inq6 adjusted class'!$B:$B,'Inq6 adjusted group'!$A224,'Inq6 adjusted class'!H:H)</f>
        <v>5497.4477039460307</v>
      </c>
      <c r="F224" s="39">
        <f>SUMIF('Inq6 adjusted class'!$B:$B,'Inq6 adjusted group'!$A224,'Inq6 adjusted class'!I:I)</f>
        <v>5268.5918186594827</v>
      </c>
      <c r="G224" s="39">
        <f>SUMIF('Inq6 adjusted class'!$B:$B,'Inq6 adjusted group'!$A224,'Inq6 adjusted class'!J:J)</f>
        <v>4816.6513930641122</v>
      </c>
      <c r="H224" s="39">
        <f>SUMIF('Inq6 adjusted class'!$B:$B,'Inq6 adjusted group'!$A224,'Inq6 adjusted class'!K:K)</f>
        <v>4133.5018414752249</v>
      </c>
      <c r="I224" s="39">
        <f>SUMIF('Inq6 adjusted class'!$B:$B,'Inq6 adjusted group'!$A224,'Inq6 adjusted class'!L:L)</f>
        <v>4111.7728025940887</v>
      </c>
      <c r="J224" s="39">
        <f>SUMIF('Inq6 adjusted class'!$B:$B,'Inq6 adjusted group'!$A224,'Inq6 adjusted class'!M:M)</f>
        <v>3819.9485666085338</v>
      </c>
      <c r="K224" s="39">
        <f>SUMIF('Inq6 adjusted class'!$B:$B,'Inq6 adjusted group'!$A224,'Inq6 adjusted class'!N:N)</f>
        <v>3078.1633082194062</v>
      </c>
      <c r="L224" s="39">
        <f>SUMIF('Inq6 adjusted class'!$B:$B,'Inq6 adjusted group'!$A224,'Inq6 adjusted class'!O:O)</f>
        <v>3517.5847304875724</v>
      </c>
      <c r="M224" s="39">
        <f>SUMIF('Inq6 adjusted class'!$B:$B,'Inq6 adjusted group'!$A224,'Inq6 adjusted class'!P:P)</f>
        <v>3676.9815624836228</v>
      </c>
      <c r="N224" s="39">
        <f>SUMIF('Inq6 adjusted class'!$B:$B,'Inq6 adjusted group'!$A224,'Inq6 adjusted class'!Q:Q)</f>
        <v>3334.5679347823466</v>
      </c>
      <c r="O224" s="39">
        <f>SUMIF('Inq6 adjusted class'!$B:$B,'Inq6 adjusted group'!$A224,'Inq6 adjusted class'!R:R)</f>
        <v>4111.4128814138967</v>
      </c>
      <c r="P224" s="39">
        <f>SUMIF('Inq6 adjusted class'!$B:$B,'Inq6 adjusted group'!$A224,'Inq6 adjusted class'!S:S)</f>
        <v>2920.0846623772186</v>
      </c>
      <c r="Q224" s="39">
        <f>SUMIF('Inq6 adjusted class'!$B:$B,'Inq6 adjusted group'!$A224,'Inq6 adjusted class'!T:T)</f>
        <v>5470.4021823667481</v>
      </c>
      <c r="R224" s="39">
        <f>SUMIF('Inq6 adjusted class'!$B:$B,'Inq6 adjusted group'!$A224,'Inq6 adjusted class'!U:U)</f>
        <v>2168.6150185756997</v>
      </c>
      <c r="S224" s="39">
        <f>SUMIF('Inq6 adjusted class'!$B:$B,'Inq6 adjusted group'!$A224,'Inq6 adjusted class'!V:V)</f>
        <v>4972.6042211772437</v>
      </c>
    </row>
    <row r="225" spans="1:19" x14ac:dyDescent="0.35">
      <c r="A225" s="48" t="s">
        <v>444</v>
      </c>
      <c r="B225" s="39">
        <f>SUMIF('Inq6 adjusted class'!$B:$B,'Inq6 adjusted group'!$A225,'Inq6 adjusted class'!E:E)</f>
        <v>10589.142219837817</v>
      </c>
      <c r="C225" s="39">
        <f>SUMIF('Inq6 adjusted class'!$B:$B,'Inq6 adjusted group'!$A225,'Inq6 adjusted class'!F:F)</f>
        <v>12003.989757653957</v>
      </c>
      <c r="D225" s="39">
        <f>SUMIF('Inq6 adjusted class'!$B:$B,'Inq6 adjusted group'!$A225,'Inq6 adjusted class'!G:G)</f>
        <v>13986.734359021422</v>
      </c>
      <c r="E225" s="39">
        <f>SUMIF('Inq6 adjusted class'!$B:$B,'Inq6 adjusted group'!$A225,'Inq6 adjusted class'!H:H)</f>
        <v>14094.997445375107</v>
      </c>
      <c r="F225" s="39">
        <f>SUMIF('Inq6 adjusted class'!$B:$B,'Inq6 adjusted group'!$A225,'Inq6 adjusted class'!I:I)</f>
        <v>13989.997284618306</v>
      </c>
      <c r="G225" s="39">
        <f>SUMIF('Inq6 adjusted class'!$B:$B,'Inq6 adjusted group'!$A225,'Inq6 adjusted class'!J:J)</f>
        <v>12376.869492841935</v>
      </c>
      <c r="H225" s="39">
        <f>SUMIF('Inq6 adjusted class'!$B:$B,'Inq6 adjusted group'!$A225,'Inq6 adjusted class'!K:K)</f>
        <v>13454.877830683257</v>
      </c>
      <c r="I225" s="39">
        <f>SUMIF('Inq6 adjusted class'!$B:$B,'Inq6 adjusted group'!$A225,'Inq6 adjusted class'!L:L)</f>
        <v>12237.290915550533</v>
      </c>
      <c r="J225" s="39">
        <f>SUMIF('Inq6 adjusted class'!$B:$B,'Inq6 adjusted group'!$A225,'Inq6 adjusted class'!M:M)</f>
        <v>12642.444310873609</v>
      </c>
      <c r="K225" s="39">
        <f>SUMIF('Inq6 adjusted class'!$B:$B,'Inq6 adjusted group'!$A225,'Inq6 adjusted class'!N:N)</f>
        <v>12132.80765124205</v>
      </c>
      <c r="L225" s="39">
        <f>SUMIF('Inq6 adjusted class'!$B:$B,'Inq6 adjusted group'!$A225,'Inq6 adjusted class'!O:O)</f>
        <v>10356.299988939396</v>
      </c>
      <c r="M225" s="39">
        <f>SUMIF('Inq6 adjusted class'!$B:$B,'Inq6 adjusted group'!$A225,'Inq6 adjusted class'!P:P)</f>
        <v>9966.8163018507767</v>
      </c>
      <c r="N225" s="39">
        <f>SUMIF('Inq6 adjusted class'!$B:$B,'Inq6 adjusted group'!$A225,'Inq6 adjusted class'!Q:Q)</f>
        <v>13026.092857396543</v>
      </c>
      <c r="O225" s="39">
        <f>SUMIF('Inq6 adjusted class'!$B:$B,'Inq6 adjusted group'!$A225,'Inq6 adjusted class'!R:R)</f>
        <v>8046.3813815068743</v>
      </c>
      <c r="P225" s="39">
        <f>SUMIF('Inq6 adjusted class'!$B:$B,'Inq6 adjusted group'!$A225,'Inq6 adjusted class'!S:S)</f>
        <v>9167.1143238740115</v>
      </c>
      <c r="Q225" s="39">
        <f>SUMIF('Inq6 adjusted class'!$B:$B,'Inq6 adjusted group'!$A225,'Inq6 adjusted class'!T:T)</f>
        <v>5846.5858036838836</v>
      </c>
      <c r="R225" s="39">
        <f>SUMIF('Inq6 adjusted class'!$B:$B,'Inq6 adjusted group'!$A225,'Inq6 adjusted class'!U:U)</f>
        <v>7273.4373794865205</v>
      </c>
      <c r="S225" s="39">
        <f>SUMIF('Inq6 adjusted class'!$B:$B,'Inq6 adjusted group'!$A225,'Inq6 adjusted class'!V:V)</f>
        <v>8455.2250172273198</v>
      </c>
    </row>
    <row r="226" spans="1:19" x14ac:dyDescent="0.35">
      <c r="A226" s="48" t="s">
        <v>445</v>
      </c>
      <c r="B226" s="39">
        <f>SUMIF('Inq6 adjusted class'!$B:$B,'Inq6 adjusted group'!$A226,'Inq6 adjusted class'!E:E)</f>
        <v>113.12774511675536</v>
      </c>
      <c r="C226" s="39">
        <f>SUMIF('Inq6 adjusted class'!$B:$B,'Inq6 adjusted group'!$A226,'Inq6 adjusted class'!F:F)</f>
        <v>117.00104314696527</v>
      </c>
      <c r="D226" s="39">
        <f>SUMIF('Inq6 adjusted class'!$B:$B,'Inq6 adjusted group'!$A226,'Inq6 adjusted class'!G:G)</f>
        <v>121.31105349144337</v>
      </c>
      <c r="E226" s="39">
        <f>SUMIF('Inq6 adjusted class'!$B:$B,'Inq6 adjusted group'!$A226,'Inq6 adjusted class'!H:H)</f>
        <v>128.10075918461007</v>
      </c>
      <c r="F226" s="39">
        <f>SUMIF('Inq6 adjusted class'!$B:$B,'Inq6 adjusted group'!$A226,'Inq6 adjusted class'!I:I)</f>
        <v>120.74040033442922</v>
      </c>
      <c r="G226" s="39">
        <f>SUMIF('Inq6 adjusted class'!$B:$B,'Inq6 adjusted group'!$A226,'Inq6 adjusted class'!J:J)</f>
        <v>110.97884826950826</v>
      </c>
      <c r="H226" s="39">
        <f>SUMIF('Inq6 adjusted class'!$B:$B,'Inq6 adjusted group'!$A226,'Inq6 adjusted class'!K:K)</f>
        <v>103.74311488831424</v>
      </c>
      <c r="I226" s="39">
        <f>SUMIF('Inq6 adjusted class'!$B:$B,'Inq6 adjusted group'!$A226,'Inq6 adjusted class'!L:L)</f>
        <v>115.17761718027461</v>
      </c>
      <c r="J226" s="39">
        <f>SUMIF('Inq6 adjusted class'!$B:$B,'Inq6 adjusted group'!$A226,'Inq6 adjusted class'!M:M)</f>
        <v>123.34623343854224</v>
      </c>
      <c r="K226" s="39">
        <f>SUMIF('Inq6 adjusted class'!$B:$B,'Inq6 adjusted group'!$A226,'Inq6 adjusted class'!N:N)</f>
        <v>126.64760203545073</v>
      </c>
      <c r="L226" s="39">
        <f>SUMIF('Inq6 adjusted class'!$B:$B,'Inq6 adjusted group'!$A226,'Inq6 adjusted class'!O:O)</f>
        <v>112.20201510313329</v>
      </c>
      <c r="M226" s="39">
        <f>SUMIF('Inq6 adjusted class'!$B:$B,'Inq6 adjusted group'!$A226,'Inq6 adjusted class'!P:P)</f>
        <v>401.22521888724418</v>
      </c>
      <c r="N226" s="39">
        <f>SUMIF('Inq6 adjusted class'!$B:$B,'Inq6 adjusted group'!$A226,'Inq6 adjusted class'!Q:Q)</f>
        <v>775.02267181538127</v>
      </c>
      <c r="O226" s="39">
        <f>SUMIF('Inq6 adjusted class'!$B:$B,'Inq6 adjusted group'!$A226,'Inq6 adjusted class'!R:R)</f>
        <v>465.48019972501254</v>
      </c>
      <c r="P226" s="39">
        <f>SUMIF('Inq6 adjusted class'!$B:$B,'Inq6 adjusted group'!$A226,'Inq6 adjusted class'!S:S)</f>
        <v>454.64315604757303</v>
      </c>
      <c r="Q226" s="39">
        <f>SUMIF('Inq6 adjusted class'!$B:$B,'Inq6 adjusted group'!$A226,'Inq6 adjusted class'!T:T)</f>
        <v>336.83539488294321</v>
      </c>
      <c r="R226" s="39">
        <f>SUMIF('Inq6 adjusted class'!$B:$B,'Inq6 adjusted group'!$A226,'Inq6 adjusted class'!U:U)</f>
        <v>464.43392750113361</v>
      </c>
      <c r="S226" s="39">
        <f>SUMIF('Inq6 adjusted class'!$B:$B,'Inq6 adjusted group'!$A226,'Inq6 adjusted class'!V:V)</f>
        <v>637.96963036523641</v>
      </c>
    </row>
    <row r="227" spans="1:19" x14ac:dyDescent="0.35">
      <c r="A227" s="48" t="s">
        <v>446</v>
      </c>
      <c r="B227" s="39">
        <f>SUMIF('Inq6 adjusted class'!$B:$B,'Inq6 adjusted group'!$A227,'Inq6 adjusted class'!E:E)</f>
        <v>45759.815025390053</v>
      </c>
      <c r="C227" s="39">
        <f>SUMIF('Inq6 adjusted class'!$B:$B,'Inq6 adjusted group'!$A227,'Inq6 adjusted class'!F:F)</f>
        <v>49526.664300038094</v>
      </c>
      <c r="D227" s="39">
        <f>SUMIF('Inq6 adjusted class'!$B:$B,'Inq6 adjusted group'!$A227,'Inq6 adjusted class'!G:G)</f>
        <v>57661.429397361317</v>
      </c>
      <c r="E227" s="39">
        <f>SUMIF('Inq6 adjusted class'!$B:$B,'Inq6 adjusted group'!$A227,'Inq6 adjusted class'!H:H)</f>
        <v>56787.080091660442</v>
      </c>
      <c r="F227" s="39">
        <f>SUMIF('Inq6 adjusted class'!$B:$B,'Inq6 adjusted group'!$A227,'Inq6 adjusted class'!I:I)</f>
        <v>51685.128332199864</v>
      </c>
      <c r="G227" s="39">
        <f>SUMIF('Inq6 adjusted class'!$B:$B,'Inq6 adjusted group'!$A227,'Inq6 adjusted class'!J:J)</f>
        <v>50932.074604167683</v>
      </c>
      <c r="H227" s="39">
        <f>SUMIF('Inq6 adjusted class'!$B:$B,'Inq6 adjusted group'!$A227,'Inq6 adjusted class'!K:K)</f>
        <v>53481.477491400532</v>
      </c>
      <c r="I227" s="39">
        <f>SUMIF('Inq6 adjusted class'!$B:$B,'Inq6 adjusted group'!$A227,'Inq6 adjusted class'!L:L)</f>
        <v>53194.749925793782</v>
      </c>
      <c r="J227" s="39">
        <f>SUMIF('Inq6 adjusted class'!$B:$B,'Inq6 adjusted group'!$A227,'Inq6 adjusted class'!M:M)</f>
        <v>50509.293073511457</v>
      </c>
      <c r="K227" s="39">
        <f>SUMIF('Inq6 adjusted class'!$B:$B,'Inq6 adjusted group'!$A227,'Inq6 adjusted class'!N:N)</f>
        <v>52620.924940583012</v>
      </c>
      <c r="L227" s="39">
        <f>SUMIF('Inq6 adjusted class'!$B:$B,'Inq6 adjusted group'!$A227,'Inq6 adjusted class'!O:O)</f>
        <v>55655.183159563203</v>
      </c>
      <c r="M227" s="39">
        <f>SUMIF('Inq6 adjusted class'!$B:$B,'Inq6 adjusted group'!$A227,'Inq6 adjusted class'!P:P)</f>
        <v>37771.362754001246</v>
      </c>
      <c r="N227" s="39">
        <f>SUMIF('Inq6 adjusted class'!$B:$B,'Inq6 adjusted group'!$A227,'Inq6 adjusted class'!Q:Q)</f>
        <v>34283.577160900015</v>
      </c>
      <c r="O227" s="39">
        <f>SUMIF('Inq6 adjusted class'!$B:$B,'Inq6 adjusted group'!$A227,'Inq6 adjusted class'!R:R)</f>
        <v>50426.942686395341</v>
      </c>
      <c r="P227" s="39">
        <f>SUMIF('Inq6 adjusted class'!$B:$B,'Inq6 adjusted group'!$A227,'Inq6 adjusted class'!S:S)</f>
        <v>32847.852828326337</v>
      </c>
      <c r="Q227" s="39">
        <f>SUMIF('Inq6 adjusted class'!$B:$B,'Inq6 adjusted group'!$A227,'Inq6 adjusted class'!T:T)</f>
        <v>34914.298950129043</v>
      </c>
      <c r="R227" s="39">
        <f>SUMIF('Inq6 adjusted class'!$B:$B,'Inq6 adjusted group'!$A227,'Inq6 adjusted class'!U:U)</f>
        <v>33749.447974317234</v>
      </c>
      <c r="S227" s="39">
        <f>SUMIF('Inq6 adjusted class'!$B:$B,'Inq6 adjusted group'!$A227,'Inq6 adjusted class'!V:V)</f>
        <v>35211.75429821742</v>
      </c>
    </row>
    <row r="228" spans="1:19" x14ac:dyDescent="0.35">
      <c r="A228" s="48" t="s">
        <v>447</v>
      </c>
      <c r="B228" s="39">
        <f>SUMIF('Inq6 adjusted class'!$B:$B,'Inq6 adjusted group'!$A228,'Inq6 adjusted class'!E:E)</f>
        <v>103365.87546071573</v>
      </c>
      <c r="C228" s="39">
        <f>SUMIF('Inq6 adjusted class'!$B:$B,'Inq6 adjusted group'!$A228,'Inq6 adjusted class'!F:F)</f>
        <v>111857.2380341938</v>
      </c>
      <c r="D228" s="39">
        <f>SUMIF('Inq6 adjusted class'!$B:$B,'Inq6 adjusted group'!$A228,'Inq6 adjusted class'!G:G)</f>
        <v>130239.71534083739</v>
      </c>
      <c r="E228" s="39">
        <f>SUMIF('Inq6 adjusted class'!$B:$B,'Inq6 adjusted group'!$A228,'Inq6 adjusted class'!H:H)</f>
        <v>128230.34509803794</v>
      </c>
      <c r="F228" s="39">
        <f>SUMIF('Inq6 adjusted class'!$B:$B,'Inq6 adjusted group'!$A228,'Inq6 adjusted class'!I:I)</f>
        <v>116644.1840482635</v>
      </c>
      <c r="G228" s="39">
        <f>SUMIF('Inq6 adjusted class'!$B:$B,'Inq6 adjusted group'!$A228,'Inq6 adjusted class'!J:J)</f>
        <v>114983.56356744526</v>
      </c>
      <c r="H228" s="39">
        <f>SUMIF('Inq6 adjusted class'!$B:$B,'Inq6 adjusted group'!$A228,'Inq6 adjusted class'!K:K)</f>
        <v>120780.6549595042</v>
      </c>
      <c r="I228" s="39">
        <f>SUMIF('Inq6 adjusted class'!$B:$B,'Inq6 adjusted group'!$A228,'Inq6 adjusted class'!L:L)</f>
        <v>120146.03652131495</v>
      </c>
      <c r="J228" s="39">
        <f>SUMIF('Inq6 adjusted class'!$B:$B,'Inq6 adjusted group'!$A228,'Inq6 adjusted class'!M:M)</f>
        <v>114070.65349754186</v>
      </c>
      <c r="K228" s="39">
        <f>SUMIF('Inq6 adjusted class'!$B:$B,'Inq6 adjusted group'!$A228,'Inq6 adjusted class'!N:N)</f>
        <v>122646.08183996957</v>
      </c>
      <c r="L228" s="39">
        <f>SUMIF('Inq6 adjusted class'!$B:$B,'Inq6 adjusted group'!$A228,'Inq6 adjusted class'!O:O)</f>
        <v>121858.57224324597</v>
      </c>
      <c r="M228" s="39">
        <f>SUMIF('Inq6 adjusted class'!$B:$B,'Inq6 adjusted group'!$A228,'Inq6 adjusted class'!P:P)</f>
        <v>113368.74836655777</v>
      </c>
      <c r="N228" s="39">
        <f>SUMIF('Inq6 adjusted class'!$B:$B,'Inq6 adjusted group'!$A228,'Inq6 adjusted class'!Q:Q)</f>
        <v>110679.69324408195</v>
      </c>
      <c r="O228" s="39">
        <f>SUMIF('Inq6 adjusted class'!$B:$B,'Inq6 adjusted group'!$A228,'Inq6 adjusted class'!R:R)</f>
        <v>116366.75736574797</v>
      </c>
      <c r="P228" s="39">
        <f>SUMIF('Inq6 adjusted class'!$B:$B,'Inq6 adjusted group'!$A228,'Inq6 adjusted class'!S:S)</f>
        <v>121166.39432990461</v>
      </c>
      <c r="Q228" s="39">
        <f>SUMIF('Inq6 adjusted class'!$B:$B,'Inq6 adjusted group'!$A228,'Inq6 adjusted class'!T:T)</f>
        <v>126130.29636838715</v>
      </c>
      <c r="R228" s="39">
        <f>SUMIF('Inq6 adjusted class'!$B:$B,'Inq6 adjusted group'!$A228,'Inq6 adjusted class'!U:U)</f>
        <v>128199.5041205962</v>
      </c>
      <c r="S228" s="39">
        <f>SUMIF('Inq6 adjusted class'!$B:$B,'Inq6 adjusted group'!$A228,'Inq6 adjusted class'!V:V)</f>
        <v>140658.01285234431</v>
      </c>
    </row>
    <row r="229" spans="1:19" x14ac:dyDescent="0.35">
      <c r="A229" s="48" t="s">
        <v>448</v>
      </c>
      <c r="B229" s="39">
        <f>SUMIF('Inq6 adjusted class'!$B:$B,'Inq6 adjusted group'!$A229,'Inq6 adjusted class'!E:E)</f>
        <v>32.031935273746065</v>
      </c>
      <c r="C229" s="39">
        <f>SUMIF('Inq6 adjusted class'!$B:$B,'Inq6 adjusted group'!$A229,'Inq6 adjusted class'!F:F)</f>
        <v>34.66331410285423</v>
      </c>
      <c r="D229" s="39">
        <f>SUMIF('Inq6 adjusted class'!$B:$B,'Inq6 adjusted group'!$A229,'Inq6 adjusted class'!G:G)</f>
        <v>40.359839388718974</v>
      </c>
      <c r="E229" s="39">
        <f>SUMIF('Inq6 adjusted class'!$B:$B,'Inq6 adjusted group'!$A229,'Inq6 adjusted class'!H:H)</f>
        <v>39.737157896674653</v>
      </c>
      <c r="F229" s="39">
        <f>SUMIF('Inq6 adjusted class'!$B:$B,'Inq6 adjusted group'!$A229,'Inq6 adjusted class'!I:I)</f>
        <v>36.146735437004992</v>
      </c>
      <c r="G229" s="39">
        <f>SUMIF('Inq6 adjusted class'!$B:$B,'Inq6 adjusted group'!$A229,'Inq6 adjusted class'!J:J)</f>
        <v>35.632127617753817</v>
      </c>
      <c r="H229" s="39">
        <f>SUMIF('Inq6 adjusted class'!$B:$B,'Inq6 adjusted group'!$A229,'Inq6 adjusted class'!K:K)</f>
        <v>37.428581770720335</v>
      </c>
      <c r="I229" s="39">
        <f>SUMIF('Inq6 adjusted class'!$B:$B,'Inq6 adjusted group'!$A229,'Inq6 adjusted class'!L:L)</f>
        <v>37.231920574314863</v>
      </c>
      <c r="J229" s="39">
        <f>SUMIF('Inq6 adjusted class'!$B:$B,'Inq6 adjusted group'!$A229,'Inq6 adjusted class'!M:M)</f>
        <v>35.349226939560381</v>
      </c>
      <c r="K229" s="39">
        <f>SUMIF('Inq6 adjusted class'!$B:$B,'Inq6 adjusted group'!$A229,'Inq6 adjusted class'!N:N)</f>
        <v>1.5944231486413862</v>
      </c>
      <c r="L229" s="39">
        <f>SUMIF('Inq6 adjusted class'!$B:$B,'Inq6 adjusted group'!$A229,'Inq6 adjusted class'!O:O)</f>
        <v>74.814599380270124</v>
      </c>
      <c r="M229" s="39">
        <f>SUMIF('Inq6 adjusted class'!$B:$B,'Inq6 adjusted group'!$A229,'Inq6 adjusted class'!P:P)</f>
        <v>635.59050135747452</v>
      </c>
      <c r="N229" s="39">
        <f>SUMIF('Inq6 adjusted class'!$B:$B,'Inq6 adjusted group'!$A229,'Inq6 adjusted class'!Q:Q)</f>
        <v>710.13856680095353</v>
      </c>
      <c r="O229" s="39">
        <f>SUMIF('Inq6 adjusted class'!$B:$B,'Inq6 adjusted group'!$A229,'Inq6 adjusted class'!R:R)</f>
        <v>1846.6762603851439</v>
      </c>
      <c r="P229" s="39">
        <f>SUMIF('Inq6 adjusted class'!$B:$B,'Inq6 adjusted group'!$A229,'Inq6 adjusted class'!S:S)</f>
        <v>2268.8328692660207</v>
      </c>
      <c r="Q229" s="39">
        <f>SUMIF('Inq6 adjusted class'!$B:$B,'Inq6 adjusted group'!$A229,'Inq6 adjusted class'!T:T)</f>
        <v>3134.5252435984366</v>
      </c>
      <c r="R229" s="39">
        <f>SUMIF('Inq6 adjusted class'!$B:$B,'Inq6 adjusted group'!$A229,'Inq6 adjusted class'!U:U)</f>
        <v>4547.9235783317381</v>
      </c>
      <c r="S229" s="39">
        <f>SUMIF('Inq6 adjusted class'!$B:$B,'Inq6 adjusted group'!$A229,'Inq6 adjusted class'!V:V)</f>
        <v>3722.3269078636818</v>
      </c>
    </row>
    <row r="230" spans="1:19" x14ac:dyDescent="0.35">
      <c r="A230" s="48" t="s">
        <v>449</v>
      </c>
      <c r="B230" s="39">
        <f>SUMIF('Inq6 adjusted class'!$B:$B,'Inq6 adjusted group'!$A230,'Inq6 adjusted class'!E:E)</f>
        <v>28756.187648552339</v>
      </c>
      <c r="C230" s="39">
        <f>SUMIF('Inq6 adjusted class'!$B:$B,'Inq6 adjusted group'!$A230,'Inq6 adjusted class'!F:F)</f>
        <v>30806.838619601062</v>
      </c>
      <c r="D230" s="39">
        <f>SUMIF('Inq6 adjusted class'!$B:$B,'Inq6 adjusted group'!$A230,'Inq6 adjusted class'!G:G)</f>
        <v>32556.809675352997</v>
      </c>
      <c r="E230" s="39">
        <f>SUMIF('Inq6 adjusted class'!$B:$B,'Inq6 adjusted group'!$A230,'Inq6 adjusted class'!H:H)</f>
        <v>34271.401404788558</v>
      </c>
      <c r="F230" s="39">
        <f>SUMIF('Inq6 adjusted class'!$B:$B,'Inq6 adjusted group'!$A230,'Inq6 adjusted class'!I:I)</f>
        <v>32961.59689600765</v>
      </c>
      <c r="G230" s="39">
        <f>SUMIF('Inq6 adjusted class'!$B:$B,'Inq6 adjusted group'!$A230,'Inq6 adjusted class'!J:J)</f>
        <v>29756.126924632721</v>
      </c>
      <c r="H230" s="39">
        <f>SUMIF('Inq6 adjusted class'!$B:$B,'Inq6 adjusted group'!$A230,'Inq6 adjusted class'!K:K)</f>
        <v>26661.558969655707</v>
      </c>
      <c r="I230" s="39">
        <f>SUMIF('Inq6 adjusted class'!$B:$B,'Inq6 adjusted group'!$A230,'Inq6 adjusted class'!L:L)</f>
        <v>23576.189746408167</v>
      </c>
      <c r="J230" s="39">
        <f>SUMIF('Inq6 adjusted class'!$B:$B,'Inq6 adjusted group'!$A230,'Inq6 adjusted class'!M:M)</f>
        <v>25392.750432067536</v>
      </c>
      <c r="K230" s="39">
        <f>SUMIF('Inq6 adjusted class'!$B:$B,'Inq6 adjusted group'!$A230,'Inq6 adjusted class'!N:N)</f>
        <v>23815.756833052372</v>
      </c>
      <c r="L230" s="39">
        <f>SUMIF('Inq6 adjusted class'!$B:$B,'Inq6 adjusted group'!$A230,'Inq6 adjusted class'!O:O)</f>
        <v>23536.592909820996</v>
      </c>
      <c r="M230" s="39">
        <f>SUMIF('Inq6 adjusted class'!$B:$B,'Inq6 adjusted group'!$A230,'Inq6 adjusted class'!P:P)</f>
        <v>18049.551000668565</v>
      </c>
      <c r="N230" s="39">
        <f>SUMIF('Inq6 adjusted class'!$B:$B,'Inq6 adjusted group'!$A230,'Inq6 adjusted class'!Q:Q)</f>
        <v>19586.203109601502</v>
      </c>
      <c r="O230" s="39">
        <f>SUMIF('Inq6 adjusted class'!$B:$B,'Inq6 adjusted group'!$A230,'Inq6 adjusted class'!R:R)</f>
        <v>19320.805781183</v>
      </c>
      <c r="P230" s="39">
        <f>SUMIF('Inq6 adjusted class'!$B:$B,'Inq6 adjusted group'!$A230,'Inq6 adjusted class'!S:S)</f>
        <v>22457.885952927041</v>
      </c>
      <c r="Q230" s="39">
        <f>SUMIF('Inq6 adjusted class'!$B:$B,'Inq6 adjusted group'!$A230,'Inq6 adjusted class'!T:T)</f>
        <v>22150.280858557424</v>
      </c>
      <c r="R230" s="39">
        <f>SUMIF('Inq6 adjusted class'!$B:$B,'Inq6 adjusted group'!$A230,'Inq6 adjusted class'!U:U)</f>
        <v>24083.571036984733</v>
      </c>
      <c r="S230" s="39">
        <f>SUMIF('Inq6 adjusted class'!$B:$B,'Inq6 adjusted group'!$A230,'Inq6 adjusted class'!V:V)</f>
        <v>23801.997076491847</v>
      </c>
    </row>
    <row r="231" spans="1:19" x14ac:dyDescent="0.35">
      <c r="A231" s="48" t="s">
        <v>450</v>
      </c>
      <c r="B231" s="39">
        <f>SUMIF('Inq6 adjusted class'!$B:$B,'Inq6 adjusted group'!$A231,'Inq6 adjusted class'!E:E)</f>
        <v>3110.2611048779645</v>
      </c>
      <c r="C231" s="39">
        <f>SUMIF('Inq6 adjusted class'!$B:$B,'Inq6 adjusted group'!$A231,'Inq6 adjusted class'!F:F)</f>
        <v>3501.9032289566794</v>
      </c>
      <c r="D231" s="39">
        <f>SUMIF('Inq6 adjusted class'!$B:$B,'Inq6 adjusted group'!$A231,'Inq6 adjusted class'!G:G)</f>
        <v>3582.3280609661588</v>
      </c>
      <c r="E231" s="39">
        <f>SUMIF('Inq6 adjusted class'!$B:$B,'Inq6 adjusted group'!$A231,'Inq6 adjusted class'!H:H)</f>
        <v>3851.2316532033069</v>
      </c>
      <c r="F231" s="39">
        <f>SUMIF('Inq6 adjusted class'!$B:$B,'Inq6 adjusted group'!$A231,'Inq6 adjusted class'!I:I)</f>
        <v>3848.2823274398606</v>
      </c>
      <c r="G231" s="39">
        <f>SUMIF('Inq6 adjusted class'!$B:$B,'Inq6 adjusted group'!$A231,'Inq6 adjusted class'!J:J)</f>
        <v>3446.4072046556289</v>
      </c>
      <c r="H231" s="39">
        <f>SUMIF('Inq6 adjusted class'!$B:$B,'Inq6 adjusted group'!$A231,'Inq6 adjusted class'!K:K)</f>
        <v>3141.1553269476531</v>
      </c>
      <c r="I231" s="39">
        <f>SUMIF('Inq6 adjusted class'!$B:$B,'Inq6 adjusted group'!$A231,'Inq6 adjusted class'!L:L)</f>
        <v>2879.2108457212548</v>
      </c>
      <c r="J231" s="39">
        <f>SUMIF('Inq6 adjusted class'!$B:$B,'Inq6 adjusted group'!$A231,'Inq6 adjusted class'!M:M)</f>
        <v>2795.7695473583144</v>
      </c>
      <c r="K231" s="39">
        <f>SUMIF('Inq6 adjusted class'!$B:$B,'Inq6 adjusted group'!$A231,'Inq6 adjusted class'!N:N)</f>
        <v>2783.6206536923269</v>
      </c>
      <c r="L231" s="39">
        <f>SUMIF('Inq6 adjusted class'!$B:$B,'Inq6 adjusted group'!$A231,'Inq6 adjusted class'!O:O)</f>
        <v>2731.8295040204953</v>
      </c>
      <c r="M231" s="39">
        <f>SUMIF('Inq6 adjusted class'!$B:$B,'Inq6 adjusted group'!$A231,'Inq6 adjusted class'!P:P)</f>
        <v>2570.2208559480905</v>
      </c>
      <c r="N231" s="39">
        <f>SUMIF('Inq6 adjusted class'!$B:$B,'Inq6 adjusted group'!$A231,'Inq6 adjusted class'!Q:Q)</f>
        <v>3385.5058843592046</v>
      </c>
      <c r="O231" s="39">
        <f>SUMIF('Inq6 adjusted class'!$B:$B,'Inq6 adjusted group'!$A231,'Inq6 adjusted class'!R:R)</f>
        <v>4051.6554872136053</v>
      </c>
      <c r="P231" s="39">
        <f>SUMIF('Inq6 adjusted class'!$B:$B,'Inq6 adjusted group'!$A231,'Inq6 adjusted class'!S:S)</f>
        <v>4523.6123311554857</v>
      </c>
      <c r="Q231" s="39">
        <f>SUMIF('Inq6 adjusted class'!$B:$B,'Inq6 adjusted group'!$A231,'Inq6 adjusted class'!T:T)</f>
        <v>4367.3454827373862</v>
      </c>
      <c r="R231" s="39">
        <f>SUMIF('Inq6 adjusted class'!$B:$B,'Inq6 adjusted group'!$A231,'Inq6 adjusted class'!U:U)</f>
        <v>2407.2348167331461</v>
      </c>
      <c r="S231" s="39">
        <f>SUMIF('Inq6 adjusted class'!$B:$B,'Inq6 adjusted group'!$A231,'Inq6 adjusted class'!V:V)</f>
        <v>2341.5586900007843</v>
      </c>
    </row>
    <row r="232" spans="1:19" x14ac:dyDescent="0.35">
      <c r="A232" s="48" t="s">
        <v>451</v>
      </c>
      <c r="B232" s="39">
        <f>SUMIF('Inq6 adjusted class'!$B:$B,'Inq6 adjusted group'!$A232,'Inq6 adjusted class'!E:E)</f>
        <v>30033.671802171713</v>
      </c>
      <c r="C232" s="39">
        <f>SUMIF('Inq6 adjusted class'!$B:$B,'Inq6 adjusted group'!$A232,'Inq6 adjusted class'!F:F)</f>
        <v>33373.836834419984</v>
      </c>
      <c r="D232" s="39">
        <f>SUMIF('Inq6 adjusted class'!$B:$B,'Inq6 adjusted group'!$A232,'Inq6 adjusted class'!G:G)</f>
        <v>32033.148892322479</v>
      </c>
      <c r="E232" s="39">
        <f>SUMIF('Inq6 adjusted class'!$B:$B,'Inq6 adjusted group'!$A232,'Inq6 adjusted class'!H:H)</f>
        <v>39881.999188644622</v>
      </c>
      <c r="F232" s="39">
        <f>SUMIF('Inq6 adjusted class'!$B:$B,'Inq6 adjusted group'!$A232,'Inq6 adjusted class'!I:I)</f>
        <v>39990.976624819312</v>
      </c>
      <c r="G232" s="39">
        <f>SUMIF('Inq6 adjusted class'!$B:$B,'Inq6 adjusted group'!$A232,'Inq6 adjusted class'!J:J)</f>
        <v>41646.761391674503</v>
      </c>
      <c r="H232" s="39">
        <f>SUMIF('Inq6 adjusted class'!$B:$B,'Inq6 adjusted group'!$A232,'Inq6 adjusted class'!K:K)</f>
        <v>37690.300556286871</v>
      </c>
      <c r="I232" s="39">
        <f>SUMIF('Inq6 adjusted class'!$B:$B,'Inq6 adjusted group'!$A232,'Inq6 adjusted class'!L:L)</f>
        <v>38014.178957750046</v>
      </c>
      <c r="J232" s="39">
        <f>SUMIF('Inq6 adjusted class'!$B:$B,'Inq6 adjusted group'!$A232,'Inq6 adjusted class'!M:M)</f>
        <v>40658.673276575879</v>
      </c>
      <c r="K232" s="39">
        <f>SUMIF('Inq6 adjusted class'!$B:$B,'Inq6 adjusted group'!$A232,'Inq6 adjusted class'!N:N)</f>
        <v>41144.741669982817</v>
      </c>
      <c r="L232" s="39">
        <f>SUMIF('Inq6 adjusted class'!$B:$B,'Inq6 adjusted group'!$A232,'Inq6 adjusted class'!O:O)</f>
        <v>48704.801783202944</v>
      </c>
      <c r="M232" s="39">
        <f>SUMIF('Inq6 adjusted class'!$B:$B,'Inq6 adjusted group'!$A232,'Inq6 adjusted class'!P:P)</f>
        <v>53855.953831247774</v>
      </c>
      <c r="N232" s="39">
        <f>SUMIF('Inq6 adjusted class'!$B:$B,'Inq6 adjusted group'!$A232,'Inq6 adjusted class'!Q:Q)</f>
        <v>53909.015268929397</v>
      </c>
      <c r="O232" s="39">
        <f>SUMIF('Inq6 adjusted class'!$B:$B,'Inq6 adjusted group'!$A232,'Inq6 adjusted class'!R:R)</f>
        <v>55749.260265550605</v>
      </c>
      <c r="P232" s="39">
        <f>SUMIF('Inq6 adjusted class'!$B:$B,'Inq6 adjusted group'!$A232,'Inq6 adjusted class'!S:S)</f>
        <v>57077.424731543324</v>
      </c>
      <c r="Q232" s="39">
        <f>SUMIF('Inq6 adjusted class'!$B:$B,'Inq6 adjusted group'!$A232,'Inq6 adjusted class'!T:T)</f>
        <v>55316.630495786601</v>
      </c>
      <c r="R232" s="39">
        <f>SUMIF('Inq6 adjusted class'!$B:$B,'Inq6 adjusted group'!$A232,'Inq6 adjusted class'!U:U)</f>
        <v>54450.273325010159</v>
      </c>
      <c r="S232" s="39">
        <f>SUMIF('Inq6 adjusted class'!$B:$B,'Inq6 adjusted group'!$A232,'Inq6 adjusted class'!V:V)</f>
        <v>62404.078657225058</v>
      </c>
    </row>
    <row r="233" spans="1:19" x14ac:dyDescent="0.35">
      <c r="A233" s="48" t="s">
        <v>452</v>
      </c>
      <c r="B233" s="39">
        <f>SUMIF('Inq6 adjusted class'!$B:$B,'Inq6 adjusted group'!$A233,'Inq6 adjusted class'!E:E)</f>
        <v>91.922918780946702</v>
      </c>
      <c r="C233" s="39">
        <f>SUMIF('Inq6 adjusted class'!$B:$B,'Inq6 adjusted group'!$A233,'Inq6 adjusted class'!F:F)</f>
        <v>101.4012471864264</v>
      </c>
      <c r="D233" s="39">
        <f>SUMIF('Inq6 adjusted class'!$B:$B,'Inq6 adjusted group'!$A233,'Inq6 adjusted class'!G:G)</f>
        <v>97.523445458794768</v>
      </c>
      <c r="E233" s="39">
        <f>SUMIF('Inq6 adjusted class'!$B:$B,'Inq6 adjusted group'!$A233,'Inq6 adjusted class'!H:H)</f>
        <v>120.38708386966306</v>
      </c>
      <c r="F233" s="39">
        <f>SUMIF('Inq6 adjusted class'!$B:$B,'Inq6 adjusted group'!$A233,'Inq6 adjusted class'!I:I)</f>
        <v>120.58547405838803</v>
      </c>
      <c r="G233" s="39">
        <f>SUMIF('Inq6 adjusted class'!$B:$B,'Inq6 adjusted group'!$A233,'Inq6 adjusted class'!J:J)</f>
        <v>124.89914161094094</v>
      </c>
      <c r="H233" s="39">
        <f>SUMIF('Inq6 adjusted class'!$B:$B,'Inq6 adjusted group'!$A233,'Inq6 adjusted class'!K:K)</f>
        <v>113.78721329648609</v>
      </c>
      <c r="I233" s="39">
        <f>SUMIF('Inq6 adjusted class'!$B:$B,'Inq6 adjusted group'!$A233,'Inq6 adjusted class'!L:L)</f>
        <v>115.26585074867501</v>
      </c>
      <c r="J233" s="39">
        <f>SUMIF('Inq6 adjusted class'!$B:$B,'Inq6 adjusted group'!$A233,'Inq6 adjusted class'!M:M)</f>
        <v>122.87694067999801</v>
      </c>
      <c r="K233" s="39">
        <f>SUMIF('Inq6 adjusted class'!$B:$B,'Inq6 adjusted group'!$A233,'Inq6 adjusted class'!N:N)</f>
        <v>183.60660161261461</v>
      </c>
      <c r="L233" s="39">
        <f>SUMIF('Inq6 adjusted class'!$B:$B,'Inq6 adjusted group'!$A233,'Inq6 adjusted class'!O:O)</f>
        <v>75.478335919319605</v>
      </c>
      <c r="M233" s="39">
        <f>SUMIF('Inq6 adjusted class'!$B:$B,'Inq6 adjusted group'!$A233,'Inq6 adjusted class'!P:P)</f>
        <v>966.02853901632579</v>
      </c>
      <c r="N233" s="39">
        <f>SUMIF('Inq6 adjusted class'!$B:$B,'Inq6 adjusted group'!$A233,'Inq6 adjusted class'!Q:Q)</f>
        <v>1372.5313234526679</v>
      </c>
      <c r="O233" s="39">
        <f>SUMIF('Inq6 adjusted class'!$B:$B,'Inq6 adjusted group'!$A233,'Inq6 adjusted class'!R:R)</f>
        <v>2000.7972152952921</v>
      </c>
      <c r="P233" s="39">
        <f>SUMIF('Inq6 adjusted class'!$B:$B,'Inq6 adjusted group'!$A233,'Inq6 adjusted class'!S:S)</f>
        <v>1437.910468233451</v>
      </c>
      <c r="Q233" s="39">
        <f>SUMIF('Inq6 adjusted class'!$B:$B,'Inq6 adjusted group'!$A233,'Inq6 adjusted class'!T:T)</f>
        <v>1595.6267792734734</v>
      </c>
      <c r="R233" s="39">
        <f>SUMIF('Inq6 adjusted class'!$B:$B,'Inq6 adjusted group'!$A233,'Inq6 adjusted class'!U:U)</f>
        <v>1463.9433958209925</v>
      </c>
      <c r="S233" s="39">
        <f>SUMIF('Inq6 adjusted class'!$B:$B,'Inq6 adjusted group'!$A233,'Inq6 adjusted class'!V:V)</f>
        <v>2250.5504567131511</v>
      </c>
    </row>
    <row r="234" spans="1:19" x14ac:dyDescent="0.35">
      <c r="A234" s="48" t="s">
        <v>453</v>
      </c>
      <c r="B234" s="39">
        <f>SUMIF('Inq6 adjusted class'!$B:$B,'Inq6 adjusted group'!$A234,'Inq6 adjusted class'!E:E)</f>
        <v>51.853840310393714</v>
      </c>
      <c r="C234" s="39">
        <f>SUMIF('Inq6 adjusted class'!$B:$B,'Inq6 adjusted group'!$A234,'Inq6 adjusted class'!F:F)</f>
        <v>57.509383141225946</v>
      </c>
      <c r="D234" s="39">
        <f>SUMIF('Inq6 adjusted class'!$B:$B,'Inq6 adjusted group'!$A234,'Inq6 adjusted class'!G:G)</f>
        <v>55.31431866272704</v>
      </c>
      <c r="E234" s="39">
        <f>SUMIF('Inq6 adjusted class'!$B:$B,'Inq6 adjusted group'!$A234,'Inq6 adjusted class'!H:H)</f>
        <v>68.574376883089855</v>
      </c>
      <c r="F234" s="39">
        <f>SUMIF('Inq6 adjusted class'!$B:$B,'Inq6 adjusted group'!$A234,'Inq6 adjusted class'!I:I)</f>
        <v>68.663180844695205</v>
      </c>
      <c r="G234" s="39">
        <f>SUMIF('Inq6 adjusted class'!$B:$B,'Inq6 adjusted group'!$A234,'Inq6 adjusted class'!J:J)</f>
        <v>71.317397038434862</v>
      </c>
      <c r="H234" s="39">
        <f>SUMIF('Inq6 adjusted class'!$B:$B,'Inq6 adjusted group'!$A234,'Inq6 adjusted class'!K:K)</f>
        <v>64.584495656346292</v>
      </c>
      <c r="I234" s="39">
        <f>SUMIF('Inq6 adjusted class'!$B:$B,'Inq6 adjusted group'!$A234,'Inq6 adjusted class'!L:L)</f>
        <v>65.27426960282537</v>
      </c>
      <c r="J234" s="39">
        <f>SUMIF('Inq6 adjusted class'!$B:$B,'Inq6 adjusted group'!$A234,'Inq6 adjusted class'!M:M)</f>
        <v>69.817135943616506</v>
      </c>
      <c r="K234" s="39">
        <f>SUMIF('Inq6 adjusted class'!$B:$B,'Inq6 adjusted group'!$A234,'Inq6 adjusted class'!N:N)</f>
        <v>79.6033465379262</v>
      </c>
      <c r="L234" s="39">
        <f>SUMIF('Inq6 adjusted class'!$B:$B,'Inq6 adjusted group'!$A234,'Inq6 adjusted class'!O:O)</f>
        <v>72.61145718221546</v>
      </c>
      <c r="M234" s="39">
        <f>SUMIF('Inq6 adjusted class'!$B:$B,'Inq6 adjusted group'!$A234,'Inq6 adjusted class'!P:P)</f>
        <v>205.9735841185317</v>
      </c>
      <c r="N234" s="39">
        <f>SUMIF('Inq6 adjusted class'!$B:$B,'Inq6 adjusted group'!$A234,'Inq6 adjusted class'!Q:Q)</f>
        <v>226.90445478631477</v>
      </c>
      <c r="O234" s="39">
        <f>SUMIF('Inq6 adjusted class'!$B:$B,'Inq6 adjusted group'!$A234,'Inq6 adjusted class'!R:R)</f>
        <v>408.00623197516438</v>
      </c>
      <c r="P234" s="39">
        <f>SUMIF('Inq6 adjusted class'!$B:$B,'Inq6 adjusted group'!$A234,'Inq6 adjusted class'!S:S)</f>
        <v>266.23112803253758</v>
      </c>
      <c r="Q234" s="39">
        <f>SUMIF('Inq6 adjusted class'!$B:$B,'Inq6 adjusted group'!$A234,'Inq6 adjusted class'!T:T)</f>
        <v>319.20106188316112</v>
      </c>
      <c r="R234" s="39">
        <f>SUMIF('Inq6 adjusted class'!$B:$B,'Inq6 adjusted group'!$A234,'Inq6 adjusted class'!U:U)</f>
        <v>266.36263917883275</v>
      </c>
      <c r="S234" s="39">
        <f>SUMIF('Inq6 adjusted class'!$B:$B,'Inq6 adjusted group'!$A234,'Inq6 adjusted class'!V:V)</f>
        <v>596.71156935729846</v>
      </c>
    </row>
    <row r="235" spans="1:19" x14ac:dyDescent="0.35">
      <c r="A235" s="48" t="s">
        <v>454</v>
      </c>
      <c r="B235" s="39">
        <f>SUMIF('Inq6 adjusted class'!$B:$B,'Inq6 adjusted group'!$A235,'Inq6 adjusted class'!E:E)</f>
        <v>4008.0896628707678</v>
      </c>
      <c r="C235" s="39">
        <f>SUMIF('Inq6 adjusted class'!$B:$B,'Inq6 adjusted group'!$A235,'Inq6 adjusted class'!F:F)</f>
        <v>3960.4132544899676</v>
      </c>
      <c r="D235" s="39">
        <f>SUMIF('Inq6 adjusted class'!$B:$B,'Inq6 adjusted group'!$A235,'Inq6 adjusted class'!G:G)</f>
        <v>4365.9294521499742</v>
      </c>
      <c r="E235" s="39">
        <f>SUMIF('Inq6 adjusted class'!$B:$B,'Inq6 adjusted group'!$A235,'Inq6 adjusted class'!H:H)</f>
        <v>4670.5477482636052</v>
      </c>
      <c r="F235" s="39">
        <f>SUMIF('Inq6 adjusted class'!$B:$B,'Inq6 adjusted group'!$A235,'Inq6 adjusted class'!I:I)</f>
        <v>5562.8189352943091</v>
      </c>
      <c r="G235" s="39">
        <f>SUMIF('Inq6 adjusted class'!$B:$B,'Inq6 adjusted group'!$A235,'Inq6 adjusted class'!J:J)</f>
        <v>5956.7603835888267</v>
      </c>
      <c r="H235" s="39">
        <f>SUMIF('Inq6 adjusted class'!$B:$B,'Inq6 adjusted group'!$A235,'Inq6 adjusted class'!K:K)</f>
        <v>6801.5770644466957</v>
      </c>
      <c r="I235" s="39">
        <f>SUMIF('Inq6 adjusted class'!$B:$B,'Inq6 adjusted group'!$A235,'Inq6 adjusted class'!L:L)</f>
        <v>7924.1922305491671</v>
      </c>
      <c r="J235" s="39">
        <f>SUMIF('Inq6 adjusted class'!$B:$B,'Inq6 adjusted group'!$A235,'Inq6 adjusted class'!M:M)</f>
        <v>8863.8570301538948</v>
      </c>
      <c r="K235" s="39">
        <f>SUMIF('Inq6 adjusted class'!$B:$B,'Inq6 adjusted group'!$A235,'Inq6 adjusted class'!N:N)</f>
        <v>7212.0375093215498</v>
      </c>
      <c r="L235" s="39">
        <f>SUMIF('Inq6 adjusted class'!$B:$B,'Inq6 adjusted group'!$A235,'Inq6 adjusted class'!O:O)</f>
        <v>13352.177718507446</v>
      </c>
      <c r="M235" s="39">
        <f>SUMIF('Inq6 adjusted class'!$B:$B,'Inq6 adjusted group'!$A235,'Inq6 adjusted class'!P:P)</f>
        <v>27569.497489610771</v>
      </c>
      <c r="N235" s="39">
        <f>SUMIF('Inq6 adjusted class'!$B:$B,'Inq6 adjusted group'!$A235,'Inq6 adjusted class'!Q:Q)</f>
        <v>22138.533394766666</v>
      </c>
      <c r="O235" s="39">
        <f>SUMIF('Inq6 adjusted class'!$B:$B,'Inq6 adjusted group'!$A235,'Inq6 adjusted class'!R:R)</f>
        <v>22943.116107029844</v>
      </c>
      <c r="P235" s="39">
        <f>SUMIF('Inq6 adjusted class'!$B:$B,'Inq6 adjusted group'!$A235,'Inq6 adjusted class'!S:S)</f>
        <v>26542.497628668731</v>
      </c>
      <c r="Q235" s="39">
        <f>SUMIF('Inq6 adjusted class'!$B:$B,'Inq6 adjusted group'!$A235,'Inq6 adjusted class'!T:T)</f>
        <v>32530.994579683047</v>
      </c>
      <c r="R235" s="39">
        <f>SUMIF('Inq6 adjusted class'!$B:$B,'Inq6 adjusted group'!$A235,'Inq6 adjusted class'!U:U)</f>
        <v>33912.398263257834</v>
      </c>
      <c r="S235" s="39">
        <f>SUMIF('Inq6 adjusted class'!$B:$B,'Inq6 adjusted group'!$A235,'Inq6 adjusted class'!V:V)</f>
        <v>39870.053247272488</v>
      </c>
    </row>
    <row r="236" spans="1:19" x14ac:dyDescent="0.35">
      <c r="A236" s="48" t="s">
        <v>455</v>
      </c>
      <c r="B236" s="39">
        <f>SUMIF('Inq6 adjusted class'!$B:$B,'Inq6 adjusted group'!$A236,'Inq6 adjusted class'!E:E)</f>
        <v>92942.905601972219</v>
      </c>
      <c r="C236" s="39">
        <f>SUMIF('Inq6 adjusted class'!$B:$B,'Inq6 adjusted group'!$A236,'Inq6 adjusted class'!F:F)</f>
        <v>93678.63624293395</v>
      </c>
      <c r="D236" s="39">
        <f>SUMIF('Inq6 adjusted class'!$B:$B,'Inq6 adjusted group'!$A236,'Inq6 adjusted class'!G:G)</f>
        <v>97730.778828440612</v>
      </c>
      <c r="E236" s="39">
        <f>SUMIF('Inq6 adjusted class'!$B:$B,'Inq6 adjusted group'!$A236,'Inq6 adjusted class'!H:H)</f>
        <v>96263.422393273679</v>
      </c>
      <c r="F236" s="39">
        <f>SUMIF('Inq6 adjusted class'!$B:$B,'Inq6 adjusted group'!$A236,'Inq6 adjusted class'!I:I)</f>
        <v>95549.006138388824</v>
      </c>
      <c r="G236" s="39">
        <f>SUMIF('Inq6 adjusted class'!$B:$B,'Inq6 adjusted group'!$A236,'Inq6 adjusted class'!J:J)</f>
        <v>92805.588615396511</v>
      </c>
      <c r="H236" s="39">
        <f>SUMIF('Inq6 adjusted class'!$B:$B,'Inq6 adjusted group'!$A236,'Inq6 adjusted class'!K:K)</f>
        <v>97747.521346622249</v>
      </c>
      <c r="I236" s="39">
        <f>SUMIF('Inq6 adjusted class'!$B:$B,'Inq6 adjusted group'!$A236,'Inq6 adjusted class'!L:L)</f>
        <v>103973.94871132183</v>
      </c>
      <c r="J236" s="39">
        <f>SUMIF('Inq6 adjusted class'!$B:$B,'Inq6 adjusted group'!$A236,'Inq6 adjusted class'!M:M)</f>
        <v>110704.27336430927</v>
      </c>
      <c r="K236" s="39">
        <f>SUMIF('Inq6 adjusted class'!$B:$B,'Inq6 adjusted group'!$A236,'Inq6 adjusted class'!N:N)</f>
        <v>112587.54731028328</v>
      </c>
      <c r="L236" s="39">
        <f>SUMIF('Inq6 adjusted class'!$B:$B,'Inq6 adjusted group'!$A236,'Inq6 adjusted class'!O:O)</f>
        <v>116009.42064035106</v>
      </c>
      <c r="M236" s="39">
        <f>SUMIF('Inq6 adjusted class'!$B:$B,'Inq6 adjusted group'!$A236,'Inq6 adjusted class'!P:P)</f>
        <v>104454.46144879039</v>
      </c>
      <c r="N236" s="39">
        <f>SUMIF('Inq6 adjusted class'!$B:$B,'Inq6 adjusted group'!$A236,'Inq6 adjusted class'!Q:Q)</f>
        <v>101984.10811665026</v>
      </c>
      <c r="O236" s="39">
        <f>SUMIF('Inq6 adjusted class'!$B:$B,'Inq6 adjusted group'!$A236,'Inq6 adjusted class'!R:R)</f>
        <v>99217.644692735295</v>
      </c>
      <c r="P236" s="39">
        <f>SUMIF('Inq6 adjusted class'!$B:$B,'Inq6 adjusted group'!$A236,'Inq6 adjusted class'!S:S)</f>
        <v>110759.71233328177</v>
      </c>
      <c r="Q236" s="39">
        <f>SUMIF('Inq6 adjusted class'!$B:$B,'Inq6 adjusted group'!$A236,'Inq6 adjusted class'!T:T)</f>
        <v>92447.086034770764</v>
      </c>
      <c r="R236" s="39">
        <f>SUMIF('Inq6 adjusted class'!$B:$B,'Inq6 adjusted group'!$A236,'Inq6 adjusted class'!U:U)</f>
        <v>106466.91136308492</v>
      </c>
      <c r="S236" s="39">
        <f>SUMIF('Inq6 adjusted class'!$B:$B,'Inq6 adjusted group'!$A236,'Inq6 adjusted class'!V:V)</f>
        <v>100744.53207536285</v>
      </c>
    </row>
    <row r="237" spans="1:19" x14ac:dyDescent="0.35">
      <c r="A237" s="48" t="s">
        <v>456</v>
      </c>
      <c r="B237" s="39">
        <f>SUMIF('Inq6 adjusted class'!$B:$B,'Inq6 adjusted group'!$A237,'Inq6 adjusted class'!E:E)</f>
        <v>992.28191821588803</v>
      </c>
      <c r="C237" s="39">
        <f>SUMIF('Inq6 adjusted class'!$B:$B,'Inq6 adjusted group'!$A237,'Inq6 adjusted class'!F:F)</f>
        <v>1001.4793188046866</v>
      </c>
      <c r="D237" s="39">
        <f>SUMIF('Inq6 adjusted class'!$B:$B,'Inq6 adjusted group'!$A237,'Inq6 adjusted class'!G:G)</f>
        <v>1061.2046029870185</v>
      </c>
      <c r="E237" s="39">
        <f>SUMIF('Inq6 adjusted class'!$B:$B,'Inq6 adjusted group'!$A237,'Inq6 adjusted class'!H:H)</f>
        <v>1125.3632062064469</v>
      </c>
      <c r="F237" s="39">
        <f>SUMIF('Inq6 adjusted class'!$B:$B,'Inq6 adjusted group'!$A237,'Inq6 adjusted class'!I:I)</f>
        <v>1138.4460631175111</v>
      </c>
      <c r="G237" s="39">
        <f>SUMIF('Inq6 adjusted class'!$B:$B,'Inq6 adjusted group'!$A237,'Inq6 adjusted class'!J:J)</f>
        <v>1144.4881685125799</v>
      </c>
      <c r="H237" s="39">
        <f>SUMIF('Inq6 adjusted class'!$B:$B,'Inq6 adjusted group'!$A237,'Inq6 adjusted class'!K:K)</f>
        <v>1091.0203689528018</v>
      </c>
      <c r="I237" s="39">
        <f>SUMIF('Inq6 adjusted class'!$B:$B,'Inq6 adjusted group'!$A237,'Inq6 adjusted class'!L:L)</f>
        <v>1087.1014575342949</v>
      </c>
      <c r="J237" s="39">
        <f>SUMIF('Inq6 adjusted class'!$B:$B,'Inq6 adjusted group'!$A237,'Inq6 adjusted class'!M:M)</f>
        <v>3163.8862021767536</v>
      </c>
      <c r="K237" s="39">
        <f>SUMIF('Inq6 adjusted class'!$B:$B,'Inq6 adjusted group'!$A237,'Inq6 adjusted class'!N:N)</f>
        <v>3339.6392064913057</v>
      </c>
      <c r="L237" s="39">
        <f>SUMIF('Inq6 adjusted class'!$B:$B,'Inq6 adjusted group'!$A237,'Inq6 adjusted class'!O:O)</f>
        <v>3255.7441882448675</v>
      </c>
      <c r="M237" s="39">
        <f>SUMIF('Inq6 adjusted class'!$B:$B,'Inq6 adjusted group'!$A237,'Inq6 adjusted class'!P:P)</f>
        <v>3039.929149789958</v>
      </c>
      <c r="N237" s="39">
        <f>SUMIF('Inq6 adjusted class'!$B:$B,'Inq6 adjusted group'!$A237,'Inq6 adjusted class'!Q:Q)</f>
        <v>3768.4151252249485</v>
      </c>
      <c r="O237" s="39">
        <f>SUMIF('Inq6 adjusted class'!$B:$B,'Inq6 adjusted group'!$A237,'Inq6 adjusted class'!R:R)</f>
        <v>4312.2924744648208</v>
      </c>
      <c r="P237" s="39">
        <f>SUMIF('Inq6 adjusted class'!$B:$B,'Inq6 adjusted group'!$A237,'Inq6 adjusted class'!S:S)</f>
        <v>5167.9736860735484</v>
      </c>
      <c r="Q237" s="39">
        <f>SUMIF('Inq6 adjusted class'!$B:$B,'Inq6 adjusted group'!$A237,'Inq6 adjusted class'!T:T)</f>
        <v>4506.9387283685292</v>
      </c>
      <c r="R237" s="39">
        <f>SUMIF('Inq6 adjusted class'!$B:$B,'Inq6 adjusted group'!$A237,'Inq6 adjusted class'!U:U)</f>
        <v>4445.7100347863643</v>
      </c>
      <c r="S237" s="39">
        <f>SUMIF('Inq6 adjusted class'!$B:$B,'Inq6 adjusted group'!$A237,'Inq6 adjusted class'!V:V)</f>
        <v>9460.086629855914</v>
      </c>
    </row>
    <row r="238" spans="1:19" x14ac:dyDescent="0.35">
      <c r="A238" s="48" t="s">
        <v>457</v>
      </c>
      <c r="B238" s="39">
        <f>SUMIF('Inq6 adjusted class'!$B:$B,'Inq6 adjusted group'!$A238,'Inq6 adjusted class'!E:E)</f>
        <v>3717.5484829139396</v>
      </c>
      <c r="C238" s="39">
        <f>SUMIF('Inq6 adjusted class'!$B:$B,'Inq6 adjusted group'!$A238,'Inq6 adjusted class'!F:F)</f>
        <v>3844.8309033424507</v>
      </c>
      <c r="D238" s="39">
        <f>SUMIF('Inq6 adjusted class'!$B:$B,'Inq6 adjusted group'!$A238,'Inq6 adjusted class'!G:G)</f>
        <v>3986.4643496815575</v>
      </c>
      <c r="E238" s="39">
        <f>SUMIF('Inq6 adjusted class'!$B:$B,'Inq6 adjusted group'!$A238,'Inq6 adjusted class'!H:H)</f>
        <v>4209.58432854274</v>
      </c>
      <c r="F238" s="39">
        <f>SUMIF('Inq6 adjusted class'!$B:$B,'Inq6 adjusted group'!$A238,'Inq6 adjusted class'!I:I)</f>
        <v>3967.7118254803659</v>
      </c>
      <c r="G238" s="39">
        <f>SUMIF('Inq6 adjusted class'!$B:$B,'Inq6 adjusted group'!$A238,'Inq6 adjusted class'!J:J)</f>
        <v>3646.9324885247884</v>
      </c>
      <c r="H238" s="39">
        <f>SUMIF('Inq6 adjusted class'!$B:$B,'Inq6 adjusted group'!$A238,'Inq6 adjusted class'!K:K)</f>
        <v>3409.1553665087358</v>
      </c>
      <c r="I238" s="39">
        <f>SUMIF('Inq6 adjusted class'!$B:$B,'Inq6 adjusted group'!$A238,'Inq6 adjusted class'!L:L)</f>
        <v>3784.9103734213354</v>
      </c>
      <c r="J238" s="39">
        <f>SUMIF('Inq6 adjusted class'!$B:$B,'Inq6 adjusted group'!$A238,'Inq6 adjusted class'!M:M)</f>
        <v>4053.3434350640659</v>
      </c>
      <c r="K238" s="39">
        <f>SUMIF('Inq6 adjusted class'!$B:$B,'Inq6 adjusted group'!$A238,'Inq6 adjusted class'!N:N)</f>
        <v>4064.9397132067038</v>
      </c>
      <c r="L238" s="39">
        <f>SUMIF('Inq6 adjusted class'!$B:$B,'Inq6 adjusted group'!$A238,'Inq6 adjusted class'!O:O)</f>
        <v>3772.9140624830629</v>
      </c>
      <c r="M238" s="39">
        <f>SUMIF('Inq6 adjusted class'!$B:$B,'Inq6 adjusted group'!$A238,'Inq6 adjusted class'!P:P)</f>
        <v>3636.2797928025884</v>
      </c>
      <c r="N238" s="39">
        <f>SUMIF('Inq6 adjusted class'!$B:$B,'Inq6 adjusted group'!$A238,'Inq6 adjusted class'!Q:Q)</f>
        <v>5065.8360444572209</v>
      </c>
      <c r="O238" s="39">
        <f>SUMIF('Inq6 adjusted class'!$B:$B,'Inq6 adjusted group'!$A238,'Inq6 adjusted class'!R:R)</f>
        <v>5963.0672352561824</v>
      </c>
      <c r="P238" s="39">
        <f>SUMIF('Inq6 adjusted class'!$B:$B,'Inq6 adjusted group'!$A238,'Inq6 adjusted class'!S:S)</f>
        <v>6914.6892507040639</v>
      </c>
      <c r="Q238" s="39">
        <f>SUMIF('Inq6 adjusted class'!$B:$B,'Inq6 adjusted group'!$A238,'Inq6 adjusted class'!T:T)</f>
        <v>7969.2601882704739</v>
      </c>
      <c r="R238" s="39">
        <f>SUMIF('Inq6 adjusted class'!$B:$B,'Inq6 adjusted group'!$A238,'Inq6 adjusted class'!U:U)</f>
        <v>9189.0557838890036</v>
      </c>
      <c r="S238" s="39">
        <f>SUMIF('Inq6 adjusted class'!$B:$B,'Inq6 adjusted group'!$A238,'Inq6 adjusted class'!V:V)</f>
        <v>9696.4908807050597</v>
      </c>
    </row>
    <row r="239" spans="1:19" x14ac:dyDescent="0.35">
      <c r="A239" s="48" t="s">
        <v>458</v>
      </c>
      <c r="B239" s="39">
        <f>SUMIF('Inq6 adjusted class'!$B:$B,'Inq6 adjusted group'!$A239,'Inq6 adjusted class'!E:E)</f>
        <v>3112.8480902734159</v>
      </c>
      <c r="C239" s="39">
        <f>SUMIF('Inq6 adjusted class'!$B:$B,'Inq6 adjusted group'!$A239,'Inq6 adjusted class'!F:F)</f>
        <v>2962.5002285400428</v>
      </c>
      <c r="D239" s="39">
        <f>SUMIF('Inq6 adjusted class'!$B:$B,'Inq6 adjusted group'!$A239,'Inq6 adjusted class'!G:G)</f>
        <v>3037.4406793077128</v>
      </c>
      <c r="E239" s="39">
        <f>SUMIF('Inq6 adjusted class'!$B:$B,'Inq6 adjusted group'!$A239,'Inq6 adjusted class'!H:H)</f>
        <v>2979.8709676119583</v>
      </c>
      <c r="F239" s="39">
        <f>SUMIF('Inq6 adjusted class'!$B:$B,'Inq6 adjusted group'!$A239,'Inq6 adjusted class'!I:I)</f>
        <v>2629.0031245406935</v>
      </c>
      <c r="G239" s="39">
        <f>SUMIF('Inq6 adjusted class'!$B:$B,'Inq6 adjusted group'!$A239,'Inq6 adjusted class'!J:J)</f>
        <v>703.6992525904418</v>
      </c>
      <c r="H239" s="39">
        <f>SUMIF('Inq6 adjusted class'!$B:$B,'Inq6 adjusted group'!$A239,'Inq6 adjusted class'!K:K)</f>
        <v>1460.768480220604</v>
      </c>
      <c r="I239" s="39">
        <f>SUMIF('Inq6 adjusted class'!$B:$B,'Inq6 adjusted group'!$A239,'Inq6 adjusted class'!L:L)</f>
        <v>6948.9769064839766</v>
      </c>
      <c r="J239" s="39">
        <f>SUMIF('Inq6 adjusted class'!$B:$B,'Inq6 adjusted group'!$A239,'Inq6 adjusted class'!M:M)</f>
        <v>3433.0616910272784</v>
      </c>
      <c r="K239" s="39">
        <f>SUMIF('Inq6 adjusted class'!$B:$B,'Inq6 adjusted group'!$A239,'Inq6 adjusted class'!N:N)</f>
        <v>3273.2780634951223</v>
      </c>
      <c r="L239" s="39">
        <f>SUMIF('Inq6 adjusted class'!$B:$B,'Inq6 adjusted group'!$A239,'Inq6 adjusted class'!O:O)</f>
        <v>3374.0073107713315</v>
      </c>
      <c r="M239" s="39">
        <f>SUMIF('Inq6 adjusted class'!$B:$B,'Inq6 adjusted group'!$A239,'Inq6 adjusted class'!P:P)</f>
        <v>3947.2973120979095</v>
      </c>
      <c r="N239" s="39">
        <f>SUMIF('Inq6 adjusted class'!$B:$B,'Inq6 adjusted group'!$A239,'Inq6 adjusted class'!Q:Q)</f>
        <v>5137.4283702887215</v>
      </c>
      <c r="O239" s="39">
        <f>SUMIF('Inq6 adjusted class'!$B:$B,'Inq6 adjusted group'!$A239,'Inq6 adjusted class'!R:R)</f>
        <v>5396.2347111600002</v>
      </c>
      <c r="P239" s="39">
        <f>SUMIF('Inq6 adjusted class'!$B:$B,'Inq6 adjusted group'!$A239,'Inq6 adjusted class'!S:S)</f>
        <v>4807.6254207522124</v>
      </c>
      <c r="Q239" s="39">
        <f>SUMIF('Inq6 adjusted class'!$B:$B,'Inq6 adjusted group'!$A239,'Inq6 adjusted class'!T:T)</f>
        <v>5763.6294460482859</v>
      </c>
      <c r="R239" s="39">
        <f>SUMIF('Inq6 adjusted class'!$B:$B,'Inq6 adjusted group'!$A239,'Inq6 adjusted class'!U:U)</f>
        <v>6908.8375657013421</v>
      </c>
      <c r="S239" s="39">
        <f>SUMIF('Inq6 adjusted class'!$B:$B,'Inq6 adjusted group'!$A239,'Inq6 adjusted class'!V:V)</f>
        <v>5919.049332545057</v>
      </c>
    </row>
    <row r="240" spans="1:19" x14ac:dyDescent="0.35">
      <c r="A240" s="48" t="s">
        <v>459</v>
      </c>
      <c r="B240" s="39">
        <f>SUMIF('Inq6 adjusted class'!$B:$B,'Inq6 adjusted group'!$A240,'Inq6 adjusted class'!E:E)</f>
        <v>5809.5778330382545</v>
      </c>
      <c r="C240" s="39">
        <f>SUMIF('Inq6 adjusted class'!$B:$B,'Inq6 adjusted group'!$A240,'Inq6 adjusted class'!F:F)</f>
        <v>6008.4877145517112</v>
      </c>
      <c r="D240" s="39">
        <f>SUMIF('Inq6 adjusted class'!$B:$B,'Inq6 adjusted group'!$A240,'Inq6 adjusted class'!G:G)</f>
        <v>6229.8245805133138</v>
      </c>
      <c r="E240" s="39">
        <f>SUMIF('Inq6 adjusted class'!$B:$B,'Inq6 adjusted group'!$A240,'Inq6 adjusted class'!H:H)</f>
        <v>6578.5040635805681</v>
      </c>
      <c r="F240" s="39">
        <f>SUMIF('Inq6 adjusted class'!$B:$B,'Inq6 adjusted group'!$A240,'Inq6 adjusted class'!I:I)</f>
        <v>6200.5191795445126</v>
      </c>
      <c r="G240" s="39">
        <f>SUMIF('Inq6 adjusted class'!$B:$B,'Inq6 adjusted group'!$A240,'Inq6 adjusted class'!J:J)</f>
        <v>5699.223087821968</v>
      </c>
      <c r="H240" s="39">
        <f>SUMIF('Inq6 adjusted class'!$B:$B,'Inq6 adjusted group'!$A240,'Inq6 adjusted class'!K:K)</f>
        <v>5327.6382373171236</v>
      </c>
      <c r="I240" s="39">
        <f>SUMIF('Inq6 adjusted class'!$B:$B,'Inq6 adjusted group'!$A240,'Inq6 adjusted class'!L:L)</f>
        <v>5914.8472458467131</v>
      </c>
      <c r="J240" s="39">
        <f>SUMIF('Inq6 adjusted class'!$B:$B,'Inq6 adjusted group'!$A240,'Inq6 adjusted class'!M:M)</f>
        <v>6334.3394923477772</v>
      </c>
      <c r="K240" s="39">
        <f>SUMIF('Inq6 adjusted class'!$B:$B,'Inq6 adjusted group'!$A240,'Inq6 adjusted class'!N:N)</f>
        <v>6074.0143770295645</v>
      </c>
      <c r="L240" s="39">
        <f>SUMIF('Inq6 adjusted class'!$B:$B,'Inq6 adjusted group'!$A240,'Inq6 adjusted class'!O:O)</f>
        <v>6142.6330722427256</v>
      </c>
      <c r="M240" s="39">
        <f>SUMIF('Inq6 adjusted class'!$B:$B,'Inq6 adjusted group'!$A240,'Inq6 adjusted class'!P:P)</f>
        <v>5568.5252175943497</v>
      </c>
      <c r="N240" s="39">
        <f>SUMIF('Inq6 adjusted class'!$B:$B,'Inq6 adjusted group'!$A240,'Inq6 adjusted class'!Q:Q)</f>
        <v>6567.2300279987012</v>
      </c>
      <c r="O240" s="39">
        <f>SUMIF('Inq6 adjusted class'!$B:$B,'Inq6 adjusted group'!$A240,'Inq6 adjusted class'!R:R)</f>
        <v>5778.4227661870664</v>
      </c>
      <c r="P240" s="39">
        <f>SUMIF('Inq6 adjusted class'!$B:$B,'Inq6 adjusted group'!$A240,'Inq6 adjusted class'!S:S)</f>
        <v>5707.8289688144623</v>
      </c>
      <c r="Q240" s="39">
        <f>SUMIF('Inq6 adjusted class'!$B:$B,'Inq6 adjusted group'!$A240,'Inq6 adjusted class'!T:T)</f>
        <v>6688.3600055534598</v>
      </c>
      <c r="R240" s="39">
        <f>SUMIF('Inq6 adjusted class'!$B:$B,'Inq6 adjusted group'!$A240,'Inq6 adjusted class'!U:U)</f>
        <v>7561.7768595852267</v>
      </c>
      <c r="S240" s="39">
        <f>SUMIF('Inq6 adjusted class'!$B:$B,'Inq6 adjusted group'!$A240,'Inq6 adjusted class'!V:V)</f>
        <v>7277.3723950880667</v>
      </c>
    </row>
    <row r="241" spans="1:19" x14ac:dyDescent="0.35">
      <c r="A241" s="48" t="s">
        <v>460</v>
      </c>
      <c r="B241" s="39">
        <f>SUMIF('Inq6 adjusted class'!$B:$B,'Inq6 adjusted group'!$A241,'Inq6 adjusted class'!E:E)</f>
        <v>57281.034863197099</v>
      </c>
      <c r="C241" s="39">
        <f>SUMIF('Inq6 adjusted class'!$B:$B,'Inq6 adjusted group'!$A241,'Inq6 adjusted class'!F:F)</f>
        <v>59242.238273333372</v>
      </c>
      <c r="D241" s="39">
        <f>SUMIF('Inq6 adjusted class'!$B:$B,'Inq6 adjusted group'!$A241,'Inq6 adjusted class'!G:G)</f>
        <v>61424.566335719755</v>
      </c>
      <c r="E241" s="39">
        <f>SUMIF('Inq6 adjusted class'!$B:$B,'Inq6 adjusted group'!$A241,'Inq6 adjusted class'!H:H)</f>
        <v>64862.461859224946</v>
      </c>
      <c r="F241" s="39">
        <f>SUMIF('Inq6 adjusted class'!$B:$B,'Inq6 adjusted group'!$A241,'Inq6 adjusted class'!I:I)</f>
        <v>61135.622157189668</v>
      </c>
      <c r="G241" s="39">
        <f>SUMIF('Inq6 adjusted class'!$B:$B,'Inq6 adjusted group'!$A241,'Inq6 adjusted class'!J:J)</f>
        <v>56192.963717630308</v>
      </c>
      <c r="H241" s="39">
        <f>SUMIF('Inq6 adjusted class'!$B:$B,'Inq6 adjusted group'!$A241,'Inq6 adjusted class'!K:K)</f>
        <v>52529.226801092176</v>
      </c>
      <c r="I241" s="39">
        <f>SUMIF('Inq6 adjusted class'!$B:$B,'Inq6 adjusted group'!$A241,'Inq6 adjusted class'!L:L)</f>
        <v>58318.965858943135</v>
      </c>
      <c r="J241" s="39">
        <f>SUMIF('Inq6 adjusted class'!$B:$B,'Inq6 adjusted group'!$A241,'Inq6 adjusted class'!M:M)</f>
        <v>62455.058134016756</v>
      </c>
      <c r="K241" s="39">
        <f>SUMIF('Inq6 adjusted class'!$B:$B,'Inq6 adjusted group'!$A241,'Inq6 adjusted class'!N:N)</f>
        <v>69569.962998892355</v>
      </c>
      <c r="L241" s="39">
        <f>SUMIF('Inq6 adjusted class'!$B:$B,'Inq6 adjusted group'!$A241,'Inq6 adjusted class'!O:O)</f>
        <v>51992.89078620667</v>
      </c>
      <c r="M241" s="39">
        <f>SUMIF('Inq6 adjusted class'!$B:$B,'Inq6 adjusted group'!$A241,'Inq6 adjusted class'!P:P)</f>
        <v>47416.893220221777</v>
      </c>
      <c r="N241" s="39">
        <f>SUMIF('Inq6 adjusted class'!$B:$B,'Inq6 adjusted group'!$A241,'Inq6 adjusted class'!Q:Q)</f>
        <v>57027.227521410212</v>
      </c>
      <c r="O241" s="39">
        <f>SUMIF('Inq6 adjusted class'!$B:$B,'Inq6 adjusted group'!$A241,'Inq6 adjusted class'!R:R)</f>
        <v>53923.424129948493</v>
      </c>
      <c r="P241" s="39">
        <f>SUMIF('Inq6 adjusted class'!$B:$B,'Inq6 adjusted group'!$A241,'Inq6 adjusted class'!S:S)</f>
        <v>51405.016416682578</v>
      </c>
      <c r="Q241" s="39">
        <f>SUMIF('Inq6 adjusted class'!$B:$B,'Inq6 adjusted group'!$A241,'Inq6 adjusted class'!T:T)</f>
        <v>57071.899079758012</v>
      </c>
      <c r="R241" s="39">
        <f>SUMIF('Inq6 adjusted class'!$B:$B,'Inq6 adjusted group'!$A241,'Inq6 adjusted class'!U:U)</f>
        <v>68372.203392930125</v>
      </c>
      <c r="S241" s="39">
        <f>SUMIF('Inq6 adjusted class'!$B:$B,'Inq6 adjusted group'!$A241,'Inq6 adjusted class'!V:V)</f>
        <v>69359.926357171382</v>
      </c>
    </row>
    <row r="242" spans="1:19" x14ac:dyDescent="0.35">
      <c r="A242" s="48" t="s">
        <v>461</v>
      </c>
      <c r="B242" s="39">
        <f>SUMIF('Inq6 adjusted class'!$B:$B,'Inq6 adjusted group'!$A242,'Inq6 adjusted class'!E:E)</f>
        <v>124904.17193527597</v>
      </c>
      <c r="C242" s="39">
        <f>SUMIF('Inq6 adjusted class'!$B:$B,'Inq6 adjusted group'!$A242,'Inq6 adjusted class'!F:F)</f>
        <v>142750.66217580804</v>
      </c>
      <c r="D242" s="39">
        <f>SUMIF('Inq6 adjusted class'!$B:$B,'Inq6 adjusted group'!$A242,'Inq6 adjusted class'!G:G)</f>
        <v>130807.03549744799</v>
      </c>
      <c r="E242" s="39">
        <f>SUMIF('Inq6 adjusted class'!$B:$B,'Inq6 adjusted group'!$A242,'Inq6 adjusted class'!H:H)</f>
        <v>126451.86639688456</v>
      </c>
      <c r="F242" s="39">
        <f>SUMIF('Inq6 adjusted class'!$B:$B,'Inq6 adjusted group'!$A242,'Inq6 adjusted class'!I:I)</f>
        <v>133393.08653134835</v>
      </c>
      <c r="G242" s="39">
        <f>SUMIF('Inq6 adjusted class'!$B:$B,'Inq6 adjusted group'!$A242,'Inq6 adjusted class'!J:J)</f>
        <v>143113.58342968608</v>
      </c>
      <c r="H242" s="39">
        <f>SUMIF('Inq6 adjusted class'!$B:$B,'Inq6 adjusted group'!$A242,'Inq6 adjusted class'!K:K)</f>
        <v>136369.62566780698</v>
      </c>
      <c r="I242" s="39">
        <f>SUMIF('Inq6 adjusted class'!$B:$B,'Inq6 adjusted group'!$A242,'Inq6 adjusted class'!L:L)</f>
        <v>141593.03504018023</v>
      </c>
      <c r="J242" s="39">
        <f>SUMIF('Inq6 adjusted class'!$B:$B,'Inq6 adjusted group'!$A242,'Inq6 adjusted class'!M:M)</f>
        <v>140940.97338094751</v>
      </c>
      <c r="K242" s="39">
        <f>SUMIF('Inq6 adjusted class'!$B:$B,'Inq6 adjusted group'!$A242,'Inq6 adjusted class'!N:N)</f>
        <v>128072.8427009024</v>
      </c>
      <c r="L242" s="39">
        <f>SUMIF('Inq6 adjusted class'!$B:$B,'Inq6 adjusted group'!$A242,'Inq6 adjusted class'!O:O)</f>
        <v>126189.12975364624</v>
      </c>
      <c r="M242" s="39">
        <f>SUMIF('Inq6 adjusted class'!$B:$B,'Inq6 adjusted group'!$A242,'Inq6 adjusted class'!P:P)</f>
        <v>138018.8374864198</v>
      </c>
      <c r="N242" s="39">
        <f>SUMIF('Inq6 adjusted class'!$B:$B,'Inq6 adjusted group'!$A242,'Inq6 adjusted class'!Q:Q)</f>
        <v>133868.45861548328</v>
      </c>
      <c r="O242" s="39">
        <f>SUMIF('Inq6 adjusted class'!$B:$B,'Inq6 adjusted group'!$A242,'Inq6 adjusted class'!R:R)</f>
        <v>126945.99587869005</v>
      </c>
      <c r="P242" s="39">
        <f>SUMIF('Inq6 adjusted class'!$B:$B,'Inq6 adjusted group'!$A242,'Inq6 adjusted class'!S:S)</f>
        <v>125915.91797409387</v>
      </c>
      <c r="Q242" s="39">
        <f>SUMIF('Inq6 adjusted class'!$B:$B,'Inq6 adjusted group'!$A242,'Inq6 adjusted class'!T:T)</f>
        <v>125662.12139284668</v>
      </c>
      <c r="R242" s="39">
        <f>SUMIF('Inq6 adjusted class'!$B:$B,'Inq6 adjusted group'!$A242,'Inq6 adjusted class'!U:U)</f>
        <v>131572.89846023454</v>
      </c>
      <c r="S242" s="39">
        <f>SUMIF('Inq6 adjusted class'!$B:$B,'Inq6 adjusted group'!$A242,'Inq6 adjusted class'!V:V)</f>
        <v>129545.69131056854</v>
      </c>
    </row>
    <row r="243" spans="1:19" x14ac:dyDescent="0.35">
      <c r="A243" s="48" t="s">
        <v>462</v>
      </c>
      <c r="B243" s="39">
        <f>SUMIF('Inq6 adjusted class'!$B:$B,'Inq6 adjusted group'!$A243,'Inq6 adjusted class'!E:E)</f>
        <v>81998.968230915169</v>
      </c>
      <c r="C243" s="39">
        <f>SUMIF('Inq6 adjusted class'!$B:$B,'Inq6 adjusted group'!$A243,'Inq6 adjusted class'!F:F)</f>
        <v>69247.981810616126</v>
      </c>
      <c r="D243" s="39">
        <f>SUMIF('Inq6 adjusted class'!$B:$B,'Inq6 adjusted group'!$A243,'Inq6 adjusted class'!G:G)</f>
        <v>82559.4012894388</v>
      </c>
      <c r="E243" s="39">
        <f>SUMIF('Inq6 adjusted class'!$B:$B,'Inq6 adjusted group'!$A243,'Inq6 adjusted class'!H:H)</f>
        <v>75763.22040339229</v>
      </c>
      <c r="F243" s="39">
        <f>SUMIF('Inq6 adjusted class'!$B:$B,'Inq6 adjusted group'!$A243,'Inq6 adjusted class'!I:I)</f>
        <v>85173.908777507997</v>
      </c>
      <c r="G243" s="39">
        <f>SUMIF('Inq6 adjusted class'!$B:$B,'Inq6 adjusted group'!$A243,'Inq6 adjusted class'!J:J)</f>
        <v>83310.999589830695</v>
      </c>
      <c r="H243" s="39">
        <f>SUMIF('Inq6 adjusted class'!$B:$B,'Inq6 adjusted group'!$A243,'Inq6 adjusted class'!K:K)</f>
        <v>86461.5539421289</v>
      </c>
      <c r="I243" s="39">
        <f>SUMIF('Inq6 adjusted class'!$B:$B,'Inq6 adjusted group'!$A243,'Inq6 adjusted class'!L:L)</f>
        <v>96286.281699658415</v>
      </c>
      <c r="J243" s="39">
        <f>SUMIF('Inq6 adjusted class'!$B:$B,'Inq6 adjusted group'!$A243,'Inq6 adjusted class'!M:M)</f>
        <v>87852.839441328208</v>
      </c>
      <c r="K243" s="39">
        <f>SUMIF('Inq6 adjusted class'!$B:$B,'Inq6 adjusted group'!$A243,'Inq6 adjusted class'!N:N)</f>
        <v>88873.806904462093</v>
      </c>
      <c r="L243" s="39">
        <f>SUMIF('Inq6 adjusted class'!$B:$B,'Inq6 adjusted group'!$A243,'Inq6 adjusted class'!O:O)</f>
        <v>91141.644716348732</v>
      </c>
      <c r="M243" s="39">
        <f>SUMIF('Inq6 adjusted class'!$B:$B,'Inq6 adjusted group'!$A243,'Inq6 adjusted class'!P:P)</f>
        <v>90316.282453376582</v>
      </c>
      <c r="N243" s="39">
        <f>SUMIF('Inq6 adjusted class'!$B:$B,'Inq6 adjusted group'!$A243,'Inq6 adjusted class'!Q:Q)</f>
        <v>86707.143280936521</v>
      </c>
      <c r="O243" s="39">
        <f>SUMIF('Inq6 adjusted class'!$B:$B,'Inq6 adjusted group'!$A243,'Inq6 adjusted class'!R:R)</f>
        <v>86021.24320648468</v>
      </c>
      <c r="P243" s="39">
        <f>SUMIF('Inq6 adjusted class'!$B:$B,'Inq6 adjusted group'!$A243,'Inq6 adjusted class'!S:S)</f>
        <v>84009.247323607531</v>
      </c>
      <c r="Q243" s="39">
        <f>SUMIF('Inq6 adjusted class'!$B:$B,'Inq6 adjusted group'!$A243,'Inq6 adjusted class'!T:T)</f>
        <v>83023.496033435091</v>
      </c>
      <c r="R243" s="39">
        <f>SUMIF('Inq6 adjusted class'!$B:$B,'Inq6 adjusted group'!$A243,'Inq6 adjusted class'!U:U)</f>
        <v>80439.944211714654</v>
      </c>
      <c r="S243" s="39">
        <f>SUMIF('Inq6 adjusted class'!$B:$B,'Inq6 adjusted group'!$A243,'Inq6 adjusted class'!V:V)</f>
        <v>79091.860439331314</v>
      </c>
    </row>
    <row r="244" spans="1:19" x14ac:dyDescent="0.35">
      <c r="A244" s="48" t="s">
        <v>463</v>
      </c>
      <c r="B244" s="39">
        <f>SUMIF('Inq6 adjusted class'!$B:$B,'Inq6 adjusted group'!$A244,'Inq6 adjusted class'!E:E)</f>
        <v>10001.88843924625</v>
      </c>
      <c r="C244" s="39">
        <f>SUMIF('Inq6 adjusted class'!$B:$B,'Inq6 adjusted group'!$A244,'Inq6 adjusted class'!F:F)</f>
        <v>12198.583280547695</v>
      </c>
      <c r="D244" s="39">
        <f>SUMIF('Inq6 adjusted class'!$B:$B,'Inq6 adjusted group'!$A244,'Inq6 adjusted class'!G:G)</f>
        <v>11803.964211012246</v>
      </c>
      <c r="E244" s="39">
        <f>SUMIF('Inq6 adjusted class'!$B:$B,'Inq6 adjusted group'!$A244,'Inq6 adjusted class'!H:H)</f>
        <v>10704.320940128766</v>
      </c>
      <c r="F244" s="39">
        <f>SUMIF('Inq6 adjusted class'!$B:$B,'Inq6 adjusted group'!$A244,'Inq6 adjusted class'!I:I)</f>
        <v>12372.955021309617</v>
      </c>
      <c r="G244" s="39">
        <f>SUMIF('Inq6 adjusted class'!$B:$B,'Inq6 adjusted group'!$A244,'Inq6 adjusted class'!J:J)</f>
        <v>11520.998598984921</v>
      </c>
      <c r="H244" s="39">
        <f>SUMIF('Inq6 adjusted class'!$B:$B,'Inq6 adjusted group'!$A244,'Inq6 adjusted class'!K:K)</f>
        <v>10109.016826068837</v>
      </c>
      <c r="I244" s="39">
        <f>SUMIF('Inq6 adjusted class'!$B:$B,'Inq6 adjusted group'!$A244,'Inq6 adjusted class'!L:L)</f>
        <v>9314.4101984378758</v>
      </c>
      <c r="J244" s="39">
        <f>SUMIF('Inq6 adjusted class'!$B:$B,'Inq6 adjusted group'!$A244,'Inq6 adjusted class'!M:M)</f>
        <v>8156.5494555151636</v>
      </c>
      <c r="K244" s="39">
        <f>SUMIF('Inq6 adjusted class'!$B:$B,'Inq6 adjusted group'!$A244,'Inq6 adjusted class'!N:N)</f>
        <v>8482.6650586528231</v>
      </c>
      <c r="L244" s="39">
        <f>SUMIF('Inq6 adjusted class'!$B:$B,'Inq6 adjusted group'!$A244,'Inq6 adjusted class'!O:O)</f>
        <v>6602.7556936901365</v>
      </c>
      <c r="M244" s="39">
        <f>SUMIF('Inq6 adjusted class'!$B:$B,'Inq6 adjusted group'!$A244,'Inq6 adjusted class'!P:P)</f>
        <v>6368.1285671372789</v>
      </c>
      <c r="N244" s="39">
        <f>SUMIF('Inq6 adjusted class'!$B:$B,'Inq6 adjusted group'!$A244,'Inq6 adjusted class'!Q:Q)</f>
        <v>5618.632234185734</v>
      </c>
      <c r="O244" s="39">
        <f>SUMIF('Inq6 adjusted class'!$B:$B,'Inq6 adjusted group'!$A244,'Inq6 adjusted class'!R:R)</f>
        <v>5978.2620804591552</v>
      </c>
      <c r="P244" s="39">
        <f>SUMIF('Inq6 adjusted class'!$B:$B,'Inq6 adjusted group'!$A244,'Inq6 adjusted class'!S:S)</f>
        <v>5020.6334285740877</v>
      </c>
      <c r="Q244" s="39">
        <f>SUMIF('Inq6 adjusted class'!$B:$B,'Inq6 adjusted group'!$A244,'Inq6 adjusted class'!T:T)</f>
        <v>7264.0050246045357</v>
      </c>
      <c r="R244" s="39">
        <f>SUMIF('Inq6 adjusted class'!$B:$B,'Inq6 adjusted group'!$A244,'Inq6 adjusted class'!U:U)</f>
        <v>6195.1971059018151</v>
      </c>
      <c r="S244" s="39">
        <f>SUMIF('Inq6 adjusted class'!$B:$B,'Inq6 adjusted group'!$A244,'Inq6 adjusted class'!V:V)</f>
        <v>5820.1013591765259</v>
      </c>
    </row>
    <row r="245" spans="1:19" x14ac:dyDescent="0.35">
      <c r="A245" s="48" t="s">
        <v>464</v>
      </c>
      <c r="B245" s="39">
        <f>SUMIF('Inq6 adjusted class'!$B:$B,'Inq6 adjusted group'!$A245,'Inq6 adjusted class'!E:E)</f>
        <v>4313.8351259750716</v>
      </c>
      <c r="C245" s="39">
        <f>SUMIF('Inq6 adjusted class'!$B:$B,'Inq6 adjusted group'!$A245,'Inq6 adjusted class'!F:F)</f>
        <v>4434.624041934203</v>
      </c>
      <c r="D245" s="39">
        <f>SUMIF('Inq6 adjusted class'!$B:$B,'Inq6 adjusted group'!$A245,'Inq6 adjusted class'!G:G)</f>
        <v>4704.1103925003508</v>
      </c>
      <c r="E245" s="39">
        <f>SUMIF('Inq6 adjusted class'!$B:$B,'Inq6 adjusted group'!$A245,'Inq6 adjusted class'!H:H)</f>
        <v>4484.3850859682252</v>
      </c>
      <c r="F245" s="39">
        <f>SUMIF('Inq6 adjusted class'!$B:$B,'Inq6 adjusted group'!$A245,'Inq6 adjusted class'!I:I)</f>
        <v>4952.8005387772118</v>
      </c>
      <c r="G245" s="39">
        <f>SUMIF('Inq6 adjusted class'!$B:$B,'Inq6 adjusted group'!$A245,'Inq6 adjusted class'!J:J)</f>
        <v>5182.2147493029752</v>
      </c>
      <c r="H245" s="39">
        <f>SUMIF('Inq6 adjusted class'!$B:$B,'Inq6 adjusted group'!$A245,'Inq6 adjusted class'!K:K)</f>
        <v>5483.3339825515241</v>
      </c>
      <c r="I245" s="39">
        <f>SUMIF('Inq6 adjusted class'!$B:$B,'Inq6 adjusted group'!$A245,'Inq6 adjusted class'!L:L)</f>
        <v>5441.6791596488738</v>
      </c>
      <c r="J245" s="39">
        <f>SUMIF('Inq6 adjusted class'!$B:$B,'Inq6 adjusted group'!$A245,'Inq6 adjusted class'!M:M)</f>
        <v>5042.837552429457</v>
      </c>
      <c r="K245" s="39">
        <f>SUMIF('Inq6 adjusted class'!$B:$B,'Inq6 adjusted group'!$A245,'Inq6 adjusted class'!N:N)</f>
        <v>5837.6969458745289</v>
      </c>
      <c r="L245" s="39">
        <f>SUMIF('Inq6 adjusted class'!$B:$B,'Inq6 adjusted group'!$A245,'Inq6 adjusted class'!O:O)</f>
        <v>6141.8238247155159</v>
      </c>
      <c r="M245" s="39">
        <f>SUMIF('Inq6 adjusted class'!$B:$B,'Inq6 adjusted group'!$A245,'Inq6 adjusted class'!P:P)</f>
        <v>4290.4511679617653</v>
      </c>
      <c r="N245" s="39">
        <f>SUMIF('Inq6 adjusted class'!$B:$B,'Inq6 adjusted group'!$A245,'Inq6 adjusted class'!Q:Q)</f>
        <v>7376.0315047538425</v>
      </c>
      <c r="O245" s="39">
        <f>SUMIF('Inq6 adjusted class'!$B:$B,'Inq6 adjusted group'!$A245,'Inq6 adjusted class'!R:R)</f>
        <v>7332.5278905077621</v>
      </c>
      <c r="P245" s="39">
        <f>SUMIF('Inq6 adjusted class'!$B:$B,'Inq6 adjusted group'!$A245,'Inq6 adjusted class'!S:S)</f>
        <v>8980.001995906985</v>
      </c>
      <c r="Q245" s="39">
        <f>SUMIF('Inq6 adjusted class'!$B:$B,'Inq6 adjusted group'!$A245,'Inq6 adjusted class'!T:T)</f>
        <v>8410.4390604396431</v>
      </c>
      <c r="R245" s="39">
        <f>SUMIF('Inq6 adjusted class'!$B:$B,'Inq6 adjusted group'!$A245,'Inq6 adjusted class'!U:U)</f>
        <v>10332.599284823225</v>
      </c>
      <c r="S245" s="39">
        <f>SUMIF('Inq6 adjusted class'!$B:$B,'Inq6 adjusted group'!$A245,'Inq6 adjusted class'!V:V)</f>
        <v>10967.919537063895</v>
      </c>
    </row>
    <row r="246" spans="1:19" x14ac:dyDescent="0.35">
      <c r="A246" s="48" t="s">
        <v>465</v>
      </c>
      <c r="B246" s="39">
        <f>SUMIF('Inq6 adjusted class'!$B:$B,'Inq6 adjusted group'!$A246,'Inq6 adjusted class'!E:E)</f>
        <v>82655.913635705816</v>
      </c>
      <c r="C246" s="39">
        <f>SUMIF('Inq6 adjusted class'!$B:$B,'Inq6 adjusted group'!$A246,'Inq6 adjusted class'!F:F)</f>
        <v>84970.308579905672</v>
      </c>
      <c r="D246" s="39">
        <f>SUMIF('Inq6 adjusted class'!$B:$B,'Inq6 adjusted group'!$A246,'Inq6 adjusted class'!G:G)</f>
        <v>90133.844011353649</v>
      </c>
      <c r="E246" s="39">
        <f>SUMIF('Inq6 adjusted class'!$B:$B,'Inq6 adjusted group'!$A246,'Inq6 adjusted class'!H:H)</f>
        <v>85923.762858520247</v>
      </c>
      <c r="F246" s="39">
        <f>SUMIF('Inq6 adjusted class'!$B:$B,'Inq6 adjusted group'!$A246,'Inq6 adjusted class'!I:I)</f>
        <v>94898.910513070019</v>
      </c>
      <c r="G246" s="39">
        <f>SUMIF('Inq6 adjusted class'!$B:$B,'Inq6 adjusted group'!$A246,'Inq6 adjusted class'!J:J)</f>
        <v>99294.637428510468</v>
      </c>
      <c r="H246" s="39">
        <f>SUMIF('Inq6 adjusted class'!$B:$B,'Inq6 adjusted group'!$A246,'Inq6 adjusted class'!K:K)</f>
        <v>105064.27966346171</v>
      </c>
      <c r="I246" s="39">
        <f>SUMIF('Inq6 adjusted class'!$B:$B,'Inq6 adjusted group'!$A246,'Inq6 adjusted class'!L:L)</f>
        <v>104266.14590456568</v>
      </c>
      <c r="J246" s="39">
        <f>SUMIF('Inq6 adjusted class'!$B:$B,'Inq6 adjusted group'!$A246,'Inq6 adjusted class'!M:M)</f>
        <v>96624.078816245412</v>
      </c>
      <c r="K246" s="39">
        <f>SUMIF('Inq6 adjusted class'!$B:$B,'Inq6 adjusted group'!$A246,'Inq6 adjusted class'!N:N)</f>
        <v>110984.88043142545</v>
      </c>
      <c r="L246" s="39">
        <f>SUMIF('Inq6 adjusted class'!$B:$B,'Inq6 adjusted group'!$A246,'Inq6 adjusted class'!O:O)</f>
        <v>118609.611345656</v>
      </c>
      <c r="M246" s="39">
        <f>SUMIF('Inq6 adjusted class'!$B:$B,'Inq6 adjusted group'!$A246,'Inq6 adjusted class'!P:P)</f>
        <v>125104.07246911684</v>
      </c>
      <c r="N246" s="39">
        <f>SUMIF('Inq6 adjusted class'!$B:$B,'Inq6 adjusted group'!$A246,'Inq6 adjusted class'!Q:Q)</f>
        <v>123385.30898807516</v>
      </c>
      <c r="O246" s="39">
        <f>SUMIF('Inq6 adjusted class'!$B:$B,'Inq6 adjusted group'!$A246,'Inq6 adjusted class'!R:R)</f>
        <v>123829.84353655232</v>
      </c>
      <c r="P246" s="39">
        <f>SUMIF('Inq6 adjusted class'!$B:$B,'Inq6 adjusted group'!$A246,'Inq6 adjusted class'!S:S)</f>
        <v>125906.99245465228</v>
      </c>
      <c r="Q246" s="39">
        <f>SUMIF('Inq6 adjusted class'!$B:$B,'Inq6 adjusted group'!$A246,'Inq6 adjusted class'!T:T)</f>
        <v>125993.12127649429</v>
      </c>
      <c r="R246" s="39">
        <f>SUMIF('Inq6 adjusted class'!$B:$B,'Inq6 adjusted group'!$A246,'Inq6 adjusted class'!U:U)</f>
        <v>133580.02183391785</v>
      </c>
      <c r="S246" s="39">
        <f>SUMIF('Inq6 adjusted class'!$B:$B,'Inq6 adjusted group'!$A246,'Inq6 adjusted class'!V:V)</f>
        <v>137047.60870961705</v>
      </c>
    </row>
    <row r="247" spans="1:19" x14ac:dyDescent="0.35">
      <c r="A247" s="48" t="s">
        <v>466</v>
      </c>
      <c r="B247" s="39">
        <f>SUMIF('Inq6 adjusted class'!$B:$B,'Inq6 adjusted group'!$A247,'Inq6 adjusted class'!E:E)</f>
        <v>59986.554007108782</v>
      </c>
      <c r="C247" s="39">
        <f>SUMIF('Inq6 adjusted class'!$B:$B,'Inq6 adjusted group'!$A247,'Inq6 adjusted class'!F:F)</f>
        <v>65740.325578293909</v>
      </c>
      <c r="D247" s="39">
        <f>SUMIF('Inq6 adjusted class'!$B:$B,'Inq6 adjusted group'!$A247,'Inq6 adjusted class'!G:G)</f>
        <v>66082.924258197454</v>
      </c>
      <c r="E247" s="39">
        <f>SUMIF('Inq6 adjusted class'!$B:$B,'Inq6 adjusted group'!$A247,'Inq6 adjusted class'!H:H)</f>
        <v>61820.389166446104</v>
      </c>
      <c r="F247" s="39">
        <f>SUMIF('Inq6 adjusted class'!$B:$B,'Inq6 adjusted group'!$A247,'Inq6 adjusted class'!I:I)</f>
        <v>66362.774505189227</v>
      </c>
      <c r="G247" s="39">
        <f>SUMIF('Inq6 adjusted class'!$B:$B,'Inq6 adjusted group'!$A247,'Inq6 adjusted class'!J:J)</f>
        <v>70872.895656547771</v>
      </c>
      <c r="H247" s="39">
        <f>SUMIF('Inq6 adjusted class'!$B:$B,'Inq6 adjusted group'!$A247,'Inq6 adjusted class'!K:K)</f>
        <v>70107.645191462623</v>
      </c>
      <c r="I247" s="39">
        <f>SUMIF('Inq6 adjusted class'!$B:$B,'Inq6 adjusted group'!$A247,'Inq6 adjusted class'!L:L)</f>
        <v>70197.223398378817</v>
      </c>
      <c r="J247" s="39">
        <f>SUMIF('Inq6 adjusted class'!$B:$B,'Inq6 adjusted group'!$A247,'Inq6 adjusted class'!M:M)</f>
        <v>69389.003005132705</v>
      </c>
      <c r="K247" s="39">
        <f>SUMIF('Inq6 adjusted class'!$B:$B,'Inq6 adjusted group'!$A247,'Inq6 adjusted class'!N:N)</f>
        <v>70837.400707429959</v>
      </c>
      <c r="L247" s="39">
        <f>SUMIF('Inq6 adjusted class'!$B:$B,'Inq6 adjusted group'!$A247,'Inq6 adjusted class'!O:O)</f>
        <v>76447.670636716357</v>
      </c>
      <c r="M247" s="39">
        <f>SUMIF('Inq6 adjusted class'!$B:$B,'Inq6 adjusted group'!$A247,'Inq6 adjusted class'!P:P)</f>
        <v>95886.788944415894</v>
      </c>
      <c r="N247" s="39">
        <f>SUMIF('Inq6 adjusted class'!$B:$B,'Inq6 adjusted group'!$A247,'Inq6 adjusted class'!Q:Q)</f>
        <v>87875.637990049319</v>
      </c>
      <c r="O247" s="39">
        <f>SUMIF('Inq6 adjusted class'!$B:$B,'Inq6 adjusted group'!$A247,'Inq6 adjusted class'!R:R)</f>
        <v>87449.832301174931</v>
      </c>
      <c r="P247" s="39">
        <f>SUMIF('Inq6 adjusted class'!$B:$B,'Inq6 adjusted group'!$A247,'Inq6 adjusted class'!S:S)</f>
        <v>93044.279257615664</v>
      </c>
      <c r="Q247" s="39">
        <f>SUMIF('Inq6 adjusted class'!$B:$B,'Inq6 adjusted group'!$A247,'Inq6 adjusted class'!T:T)</f>
        <v>91564.878095883643</v>
      </c>
      <c r="R247" s="39">
        <f>SUMIF('Inq6 adjusted class'!$B:$B,'Inq6 adjusted group'!$A247,'Inq6 adjusted class'!U:U)</f>
        <v>95767.261331359055</v>
      </c>
      <c r="S247" s="39">
        <f>SUMIF('Inq6 adjusted class'!$B:$B,'Inq6 adjusted group'!$A247,'Inq6 adjusted class'!V:V)</f>
        <v>94432.829416373221</v>
      </c>
    </row>
    <row r="248" spans="1:19" x14ac:dyDescent="0.35">
      <c r="A248" s="48" t="s">
        <v>467</v>
      </c>
      <c r="B248" s="39">
        <f>SUMIF('Inq6 adjusted class'!$B:$B,'Inq6 adjusted group'!$A248,'Inq6 adjusted class'!E:E)</f>
        <v>61307.500107104868</v>
      </c>
      <c r="C248" s="39">
        <f>SUMIF('Inq6 adjusted class'!$B:$B,'Inq6 adjusted group'!$A248,'Inq6 adjusted class'!F:F)</f>
        <v>67045.637254224581</v>
      </c>
      <c r="D248" s="39">
        <f>SUMIF('Inq6 adjusted class'!$B:$B,'Inq6 adjusted group'!$A248,'Inq6 adjusted class'!G:G)</f>
        <v>68990.264770666457</v>
      </c>
      <c r="E248" s="39">
        <f>SUMIF('Inq6 adjusted class'!$B:$B,'Inq6 adjusted group'!$A248,'Inq6 adjusted class'!H:H)</f>
        <v>68253.980795493495</v>
      </c>
      <c r="F248" s="39">
        <f>SUMIF('Inq6 adjusted class'!$B:$B,'Inq6 adjusted group'!$A248,'Inq6 adjusted class'!I:I)</f>
        <v>70412.524821856496</v>
      </c>
      <c r="G248" s="39">
        <f>SUMIF('Inq6 adjusted class'!$B:$B,'Inq6 adjusted group'!$A248,'Inq6 adjusted class'!J:J)</f>
        <v>68242.431479112085</v>
      </c>
      <c r="H248" s="39">
        <f>SUMIF('Inq6 adjusted class'!$B:$B,'Inq6 adjusted group'!$A248,'Inq6 adjusted class'!K:K)</f>
        <v>73354.591427724517</v>
      </c>
      <c r="I248" s="39">
        <f>SUMIF('Inq6 adjusted class'!$B:$B,'Inq6 adjusted group'!$A248,'Inq6 adjusted class'!L:L)</f>
        <v>73604.915833232677</v>
      </c>
      <c r="J248" s="39">
        <f>SUMIF('Inq6 adjusted class'!$B:$B,'Inq6 adjusted group'!$A248,'Inq6 adjusted class'!M:M)</f>
        <v>77278.948965283926</v>
      </c>
      <c r="K248" s="39">
        <f>SUMIF('Inq6 adjusted class'!$B:$B,'Inq6 adjusted group'!$A248,'Inq6 adjusted class'!N:N)</f>
        <v>72143.600958446943</v>
      </c>
      <c r="L248" s="39">
        <f>SUMIF('Inq6 adjusted class'!$B:$B,'Inq6 adjusted group'!$A248,'Inq6 adjusted class'!O:O)</f>
        <v>63061.837945104075</v>
      </c>
      <c r="M248" s="39">
        <f>SUMIF('Inq6 adjusted class'!$B:$B,'Inq6 adjusted group'!$A248,'Inq6 adjusted class'!P:P)</f>
        <v>63250.599893923223</v>
      </c>
      <c r="N248" s="39">
        <f>SUMIF('Inq6 adjusted class'!$B:$B,'Inq6 adjusted group'!$A248,'Inq6 adjusted class'!Q:Q)</f>
        <v>67072.051902848587</v>
      </c>
      <c r="O248" s="39">
        <f>SUMIF('Inq6 adjusted class'!$B:$B,'Inq6 adjusted group'!$A248,'Inq6 adjusted class'!R:R)</f>
        <v>67694.798853439075</v>
      </c>
      <c r="P248" s="39">
        <f>SUMIF('Inq6 adjusted class'!$B:$B,'Inq6 adjusted group'!$A248,'Inq6 adjusted class'!S:S)</f>
        <v>67530.688956121536</v>
      </c>
      <c r="Q248" s="39">
        <f>SUMIF('Inq6 adjusted class'!$B:$B,'Inq6 adjusted group'!$A248,'Inq6 adjusted class'!T:T)</f>
        <v>73067.108124288003</v>
      </c>
      <c r="R248" s="39">
        <f>SUMIF('Inq6 adjusted class'!$B:$B,'Inq6 adjusted group'!$A248,'Inq6 adjusted class'!U:U)</f>
        <v>72389.893707476091</v>
      </c>
      <c r="S248" s="39">
        <f>SUMIF('Inq6 adjusted class'!$B:$B,'Inq6 adjusted group'!$A248,'Inq6 adjusted class'!V:V)</f>
        <v>74916.81163390771</v>
      </c>
    </row>
    <row r="249" spans="1:19" x14ac:dyDescent="0.35">
      <c r="A249" s="48" t="s">
        <v>468</v>
      </c>
      <c r="B249" s="39">
        <f>SUMIF('Inq6 adjusted class'!$B:$B,'Inq6 adjusted group'!$A249,'Inq6 adjusted class'!E:E)</f>
        <v>23389.404391006345</v>
      </c>
      <c r="C249" s="39">
        <f>SUMIF('Inq6 adjusted class'!$B:$B,'Inq6 adjusted group'!$A249,'Inq6 adjusted class'!F:F)</f>
        <v>26493.310730969999</v>
      </c>
      <c r="D249" s="39">
        <f>SUMIF('Inq6 adjusted class'!$B:$B,'Inq6 adjusted group'!$A249,'Inq6 adjusted class'!G:G)</f>
        <v>25684.115959648869</v>
      </c>
      <c r="E249" s="39">
        <f>SUMIF('Inq6 adjusted class'!$B:$B,'Inq6 adjusted group'!$A249,'Inq6 adjusted class'!H:H)</f>
        <v>27631.065470333731</v>
      </c>
      <c r="F249" s="39">
        <f>SUMIF('Inq6 adjusted class'!$B:$B,'Inq6 adjusted group'!$A249,'Inq6 adjusted class'!I:I)</f>
        <v>29573.872181041337</v>
      </c>
      <c r="G249" s="39">
        <f>SUMIF('Inq6 adjusted class'!$B:$B,'Inq6 adjusted group'!$A249,'Inq6 adjusted class'!J:J)</f>
        <v>32179.943308670252</v>
      </c>
      <c r="H249" s="39">
        <f>SUMIF('Inq6 adjusted class'!$B:$B,'Inq6 adjusted group'!$A249,'Inq6 adjusted class'!K:K)</f>
        <v>34545.246034250194</v>
      </c>
      <c r="I249" s="39">
        <f>SUMIF('Inq6 adjusted class'!$B:$B,'Inq6 adjusted group'!$A249,'Inq6 adjusted class'!L:L)</f>
        <v>33895.650532185566</v>
      </c>
      <c r="J249" s="39">
        <f>SUMIF('Inq6 adjusted class'!$B:$B,'Inq6 adjusted group'!$A249,'Inq6 adjusted class'!M:M)</f>
        <v>33736.302327654281</v>
      </c>
      <c r="K249" s="39">
        <f>SUMIF('Inq6 adjusted class'!$B:$B,'Inq6 adjusted group'!$A249,'Inq6 adjusted class'!N:N)</f>
        <v>34021.414546155487</v>
      </c>
      <c r="L249" s="39">
        <f>SUMIF('Inq6 adjusted class'!$B:$B,'Inq6 adjusted group'!$A249,'Inq6 adjusted class'!O:O)</f>
        <v>31604.075017896284</v>
      </c>
      <c r="M249" s="39">
        <f>SUMIF('Inq6 adjusted class'!$B:$B,'Inq6 adjusted group'!$A249,'Inq6 adjusted class'!P:P)</f>
        <v>31275.160999018648</v>
      </c>
      <c r="N249" s="39">
        <f>SUMIF('Inq6 adjusted class'!$B:$B,'Inq6 adjusted group'!$A249,'Inq6 adjusted class'!Q:Q)</f>
        <v>36279.713217864068</v>
      </c>
      <c r="O249" s="39">
        <f>SUMIF('Inq6 adjusted class'!$B:$B,'Inq6 adjusted group'!$A249,'Inq6 adjusted class'!R:R)</f>
        <v>36734.194190530092</v>
      </c>
      <c r="P249" s="39">
        <f>SUMIF('Inq6 adjusted class'!$B:$B,'Inq6 adjusted group'!$A249,'Inq6 adjusted class'!S:S)</f>
        <v>38897.11615349706</v>
      </c>
      <c r="Q249" s="39">
        <f>SUMIF('Inq6 adjusted class'!$B:$B,'Inq6 adjusted group'!$A249,'Inq6 adjusted class'!T:T)</f>
        <v>34899.712979941185</v>
      </c>
      <c r="R249" s="39">
        <f>SUMIF('Inq6 adjusted class'!$B:$B,'Inq6 adjusted group'!$A249,'Inq6 adjusted class'!U:U)</f>
        <v>38051.323668503079</v>
      </c>
      <c r="S249" s="39">
        <f>SUMIF('Inq6 adjusted class'!$B:$B,'Inq6 adjusted group'!$A249,'Inq6 adjusted class'!V:V)</f>
        <v>39299.64485428833</v>
      </c>
    </row>
    <row r="250" spans="1:19" x14ac:dyDescent="0.35">
      <c r="A250" s="48" t="s">
        <v>469</v>
      </c>
      <c r="B250" s="39">
        <f>SUMIF('Inq6 adjusted class'!$B:$B,'Inq6 adjusted group'!$A250,'Inq6 adjusted class'!E:E)</f>
        <v>645.53515080011675</v>
      </c>
      <c r="C250" s="39">
        <f>SUMIF('Inq6 adjusted class'!$B:$B,'Inq6 adjusted group'!$A250,'Inq6 adjusted class'!F:F)</f>
        <v>715.27746333792243</v>
      </c>
      <c r="D250" s="39">
        <f>SUMIF('Inq6 adjusted class'!$B:$B,'Inq6 adjusted group'!$A250,'Inq6 adjusted class'!G:G)</f>
        <v>834.88191108458489</v>
      </c>
      <c r="E250" s="39">
        <f>SUMIF('Inq6 adjusted class'!$B:$B,'Inq6 adjusted group'!$A250,'Inq6 adjusted class'!H:H)</f>
        <v>811.14263288012103</v>
      </c>
      <c r="F250" s="39">
        <f>SUMIF('Inq6 adjusted class'!$B:$B,'Inq6 adjusted group'!$A250,'Inq6 adjusted class'!I:I)</f>
        <v>821.25826321411648</v>
      </c>
      <c r="G250" s="39">
        <f>SUMIF('Inq6 adjusted class'!$B:$B,'Inq6 adjusted group'!$A250,'Inq6 adjusted class'!J:J)</f>
        <v>844.99230840369069</v>
      </c>
      <c r="H250" s="39">
        <f>SUMIF('Inq6 adjusted class'!$B:$B,'Inq6 adjusted group'!$A250,'Inq6 adjusted class'!K:K)</f>
        <v>878.8740563474388</v>
      </c>
      <c r="I250" s="39">
        <f>SUMIF('Inq6 adjusted class'!$B:$B,'Inq6 adjusted group'!$A250,'Inq6 adjusted class'!L:L)</f>
        <v>1013.1153210377881</v>
      </c>
      <c r="J250" s="39">
        <f>SUMIF('Inq6 adjusted class'!$B:$B,'Inq6 adjusted group'!$A250,'Inq6 adjusted class'!M:M)</f>
        <v>1075.9036727591156</v>
      </c>
      <c r="K250" s="39">
        <f>SUMIF('Inq6 adjusted class'!$B:$B,'Inq6 adjusted group'!$A250,'Inq6 adjusted class'!N:N)</f>
        <v>419.73133993909755</v>
      </c>
      <c r="L250" s="39">
        <f>SUMIF('Inq6 adjusted class'!$B:$B,'Inq6 adjusted group'!$A250,'Inq6 adjusted class'!O:O)</f>
        <v>1887.8742916970727</v>
      </c>
      <c r="M250" s="39">
        <f>SUMIF('Inq6 adjusted class'!$B:$B,'Inq6 adjusted group'!$A250,'Inq6 adjusted class'!P:P)</f>
        <v>1732.4392638898494</v>
      </c>
      <c r="N250" s="39">
        <f>SUMIF('Inq6 adjusted class'!$B:$B,'Inq6 adjusted group'!$A250,'Inq6 adjusted class'!Q:Q)</f>
        <v>2425.7475275618267</v>
      </c>
      <c r="O250" s="39">
        <f>SUMIF('Inq6 adjusted class'!$B:$B,'Inq6 adjusted group'!$A250,'Inq6 adjusted class'!R:R)</f>
        <v>2377.7628635808978</v>
      </c>
      <c r="P250" s="39">
        <f>SUMIF('Inq6 adjusted class'!$B:$B,'Inq6 adjusted group'!$A250,'Inq6 adjusted class'!S:S)</f>
        <v>2928.0024893356481</v>
      </c>
      <c r="Q250" s="39">
        <f>SUMIF('Inq6 adjusted class'!$B:$B,'Inq6 adjusted group'!$A250,'Inq6 adjusted class'!T:T)</f>
        <v>7295.5622070919044</v>
      </c>
      <c r="R250" s="39">
        <f>SUMIF('Inq6 adjusted class'!$B:$B,'Inq6 adjusted group'!$A250,'Inq6 adjusted class'!U:U)</f>
        <v>7262.9832773695207</v>
      </c>
      <c r="S250" s="39">
        <f>SUMIF('Inq6 adjusted class'!$B:$B,'Inq6 adjusted group'!$A250,'Inq6 adjusted class'!V:V)</f>
        <v>8269.7414961308314</v>
      </c>
    </row>
    <row r="251" spans="1:19" x14ac:dyDescent="0.35">
      <c r="A251" s="48" t="s">
        <v>470</v>
      </c>
      <c r="B251" s="39">
        <f>SUMIF('Inq6 adjusted class'!$B:$B,'Inq6 adjusted group'!$A251,'Inq6 adjusted class'!E:E)</f>
        <v>130728.18721679867</v>
      </c>
      <c r="C251" s="39">
        <f>SUMIF('Inq6 adjusted class'!$B:$B,'Inq6 adjusted group'!$A251,'Inq6 adjusted class'!F:F)</f>
        <v>135396.41360945607</v>
      </c>
      <c r="D251" s="39">
        <f>SUMIF('Inq6 adjusted class'!$B:$B,'Inq6 adjusted group'!$A251,'Inq6 adjusted class'!G:G)</f>
        <v>140898.67370636476</v>
      </c>
      <c r="E251" s="39">
        <f>SUMIF('Inq6 adjusted class'!$B:$B,'Inq6 adjusted group'!$A251,'Inq6 adjusted class'!H:H)</f>
        <v>135477.40647592253</v>
      </c>
      <c r="F251" s="39">
        <f>SUMIF('Inq6 adjusted class'!$B:$B,'Inq6 adjusted group'!$A251,'Inq6 adjusted class'!I:I)</f>
        <v>139593.62248031571</v>
      </c>
      <c r="G251" s="39">
        <f>SUMIF('Inq6 adjusted class'!$B:$B,'Inq6 adjusted group'!$A251,'Inq6 adjusted class'!J:J)</f>
        <v>154297.76778332217</v>
      </c>
      <c r="H251" s="39">
        <f>SUMIF('Inq6 adjusted class'!$B:$B,'Inq6 adjusted group'!$A251,'Inq6 adjusted class'!K:K)</f>
        <v>152503.68654819211</v>
      </c>
      <c r="I251" s="39">
        <f>SUMIF('Inq6 adjusted class'!$B:$B,'Inq6 adjusted group'!$A251,'Inq6 adjusted class'!L:L)</f>
        <v>155004.89609637915</v>
      </c>
      <c r="J251" s="39">
        <f>SUMIF('Inq6 adjusted class'!$B:$B,'Inq6 adjusted group'!$A251,'Inq6 adjusted class'!M:M)</f>
        <v>154434.68328403906</v>
      </c>
      <c r="K251" s="39">
        <f>SUMIF('Inq6 adjusted class'!$B:$B,'Inq6 adjusted group'!$A251,'Inq6 adjusted class'!N:N)</f>
        <v>148130.16102944178</v>
      </c>
      <c r="L251" s="39">
        <f>SUMIF('Inq6 adjusted class'!$B:$B,'Inq6 adjusted group'!$A251,'Inq6 adjusted class'!O:O)</f>
        <v>159899.81715900888</v>
      </c>
      <c r="M251" s="39">
        <f>SUMIF('Inq6 adjusted class'!$B:$B,'Inq6 adjusted group'!$A251,'Inq6 adjusted class'!P:P)</f>
        <v>160330.20875216328</v>
      </c>
      <c r="N251" s="39">
        <f>SUMIF('Inq6 adjusted class'!$B:$B,'Inq6 adjusted group'!$A251,'Inq6 adjusted class'!Q:Q)</f>
        <v>175570.3586367119</v>
      </c>
      <c r="O251" s="39">
        <f>SUMIF('Inq6 adjusted class'!$B:$B,'Inq6 adjusted group'!$A251,'Inq6 adjusted class'!R:R)</f>
        <v>179078.26335764071</v>
      </c>
      <c r="P251" s="39">
        <f>SUMIF('Inq6 adjusted class'!$B:$B,'Inq6 adjusted group'!$A251,'Inq6 adjusted class'!S:S)</f>
        <v>183021.18195779101</v>
      </c>
      <c r="Q251" s="39">
        <f>SUMIF('Inq6 adjusted class'!$B:$B,'Inq6 adjusted group'!$A251,'Inq6 adjusted class'!T:T)</f>
        <v>181848.9773415458</v>
      </c>
      <c r="R251" s="39">
        <f>SUMIF('Inq6 adjusted class'!$B:$B,'Inq6 adjusted group'!$A251,'Inq6 adjusted class'!U:U)</f>
        <v>187939.86229382912</v>
      </c>
      <c r="S251" s="39">
        <f>SUMIF('Inq6 adjusted class'!$B:$B,'Inq6 adjusted group'!$A251,'Inq6 adjusted class'!V:V)</f>
        <v>188073.05500560228</v>
      </c>
    </row>
    <row r="252" spans="1:19" x14ac:dyDescent="0.35">
      <c r="A252" s="48" t="s">
        <v>471</v>
      </c>
      <c r="B252" s="39">
        <f>SUMIF('Inq6 adjusted class'!$B:$B,'Inq6 adjusted group'!$A252,'Inq6 adjusted class'!E:E)</f>
        <v>30029.004907978873</v>
      </c>
      <c r="C252" s="39">
        <f>SUMIF('Inq6 adjusted class'!$B:$B,'Inq6 adjusted group'!$A252,'Inq6 adjusted class'!F:F)</f>
        <v>28141.477378698364</v>
      </c>
      <c r="D252" s="39">
        <f>SUMIF('Inq6 adjusted class'!$B:$B,'Inq6 adjusted group'!$A252,'Inq6 adjusted class'!G:G)</f>
        <v>30644.417549740705</v>
      </c>
      <c r="E252" s="39">
        <f>SUMIF('Inq6 adjusted class'!$B:$B,'Inq6 adjusted group'!$A252,'Inq6 adjusted class'!H:H)</f>
        <v>30451.609910884516</v>
      </c>
      <c r="F252" s="39">
        <f>SUMIF('Inq6 adjusted class'!$B:$B,'Inq6 adjusted group'!$A252,'Inq6 adjusted class'!I:I)</f>
        <v>31912.992274096872</v>
      </c>
      <c r="G252" s="39">
        <f>SUMIF('Inq6 adjusted class'!$B:$B,'Inq6 adjusted group'!$A252,'Inq6 adjusted class'!J:J)</f>
        <v>29597.597143956657</v>
      </c>
      <c r="H252" s="39">
        <f>SUMIF('Inq6 adjusted class'!$B:$B,'Inq6 adjusted group'!$A252,'Inq6 adjusted class'!K:K)</f>
        <v>30338.359852582344</v>
      </c>
      <c r="I252" s="39">
        <f>SUMIF('Inq6 adjusted class'!$B:$B,'Inq6 adjusted group'!$A252,'Inq6 adjusted class'!L:L)</f>
        <v>35445.454853059571</v>
      </c>
      <c r="J252" s="39">
        <f>SUMIF('Inq6 adjusted class'!$B:$B,'Inq6 adjusted group'!$A252,'Inq6 adjusted class'!M:M)</f>
        <v>33787.724004913303</v>
      </c>
      <c r="K252" s="39">
        <f>SUMIF('Inq6 adjusted class'!$B:$B,'Inq6 adjusted group'!$A252,'Inq6 adjusted class'!N:N)</f>
        <v>31691.738033144935</v>
      </c>
      <c r="L252" s="39">
        <f>SUMIF('Inq6 adjusted class'!$B:$B,'Inq6 adjusted group'!$A252,'Inq6 adjusted class'!O:O)</f>
        <v>34553.885326078875</v>
      </c>
      <c r="M252" s="39">
        <f>SUMIF('Inq6 adjusted class'!$B:$B,'Inq6 adjusted group'!$A252,'Inq6 adjusted class'!P:P)</f>
        <v>27496.857188599781</v>
      </c>
      <c r="N252" s="39">
        <f>SUMIF('Inq6 adjusted class'!$B:$B,'Inq6 adjusted group'!$A252,'Inq6 adjusted class'!Q:Q)</f>
        <v>23294.623297504637</v>
      </c>
      <c r="O252" s="39">
        <f>SUMIF('Inq6 adjusted class'!$B:$B,'Inq6 adjusted group'!$A252,'Inq6 adjusted class'!R:R)</f>
        <v>46025.591451848391</v>
      </c>
      <c r="P252" s="39">
        <f>SUMIF('Inq6 adjusted class'!$B:$B,'Inq6 adjusted group'!$A252,'Inq6 adjusted class'!S:S)</f>
        <v>48330.975835091129</v>
      </c>
      <c r="Q252" s="39">
        <f>SUMIF('Inq6 adjusted class'!$B:$B,'Inq6 adjusted group'!$A252,'Inq6 adjusted class'!T:T)</f>
        <v>44002.282146260957</v>
      </c>
      <c r="R252" s="39">
        <f>SUMIF('Inq6 adjusted class'!$B:$B,'Inq6 adjusted group'!$A252,'Inq6 adjusted class'!U:U)</f>
        <v>47091.77395864881</v>
      </c>
      <c r="S252" s="39">
        <f>SUMIF('Inq6 adjusted class'!$B:$B,'Inq6 adjusted group'!$A252,'Inq6 adjusted class'!V:V)</f>
        <v>55162.620410705444</v>
      </c>
    </row>
    <row r="253" spans="1:19" x14ac:dyDescent="0.35">
      <c r="A253" s="48" t="s">
        <v>472</v>
      </c>
      <c r="B253" s="39">
        <f>SUMIF('Inq6 adjusted class'!$B:$B,'Inq6 adjusted group'!$A253,'Inq6 adjusted class'!E:E)</f>
        <v>17292.913722282283</v>
      </c>
      <c r="C253" s="39">
        <f>SUMIF('Inq6 adjusted class'!$B:$B,'Inq6 adjusted group'!$A253,'Inq6 adjusted class'!F:F)</f>
        <v>16071.991775512071</v>
      </c>
      <c r="D253" s="39">
        <f>SUMIF('Inq6 adjusted class'!$B:$B,'Inq6 adjusted group'!$A253,'Inq6 adjusted class'!G:G)</f>
        <v>18393.073385611624</v>
      </c>
      <c r="E253" s="39">
        <f>SUMIF('Inq6 adjusted class'!$B:$B,'Inq6 adjusted group'!$A253,'Inq6 adjusted class'!H:H)</f>
        <v>25185.230700115208</v>
      </c>
      <c r="F253" s="39">
        <f>SUMIF('Inq6 adjusted class'!$B:$B,'Inq6 adjusted group'!$A253,'Inq6 adjusted class'!I:I)</f>
        <v>24449.107843569629</v>
      </c>
      <c r="G253" s="39">
        <f>SUMIF('Inq6 adjusted class'!$B:$B,'Inq6 adjusted group'!$A253,'Inq6 adjusted class'!J:J)</f>
        <v>30662.222029018929</v>
      </c>
      <c r="H253" s="39">
        <f>SUMIF('Inq6 adjusted class'!$B:$B,'Inq6 adjusted group'!$A253,'Inq6 adjusted class'!K:K)</f>
        <v>37157.387967089075</v>
      </c>
      <c r="I253" s="39">
        <f>SUMIF('Inq6 adjusted class'!$B:$B,'Inq6 adjusted group'!$A253,'Inq6 adjusted class'!L:L)</f>
        <v>39527.13184905771</v>
      </c>
      <c r="J253" s="39">
        <f>SUMIF('Inq6 adjusted class'!$B:$B,'Inq6 adjusted group'!$A253,'Inq6 adjusted class'!M:M)</f>
        <v>38816.290195536247</v>
      </c>
      <c r="K253" s="39">
        <f>SUMIF('Inq6 adjusted class'!$B:$B,'Inq6 adjusted group'!$A253,'Inq6 adjusted class'!N:N)</f>
        <v>34082.295396145717</v>
      </c>
      <c r="L253" s="39">
        <f>SUMIF('Inq6 adjusted class'!$B:$B,'Inq6 adjusted group'!$A253,'Inq6 adjusted class'!O:O)</f>
        <v>39089.819719042243</v>
      </c>
      <c r="M253" s="39">
        <f>SUMIF('Inq6 adjusted class'!$B:$B,'Inq6 adjusted group'!$A253,'Inq6 adjusted class'!P:P)</f>
        <v>44515.132669191611</v>
      </c>
      <c r="N253" s="39">
        <f>SUMIF('Inq6 adjusted class'!$B:$B,'Inq6 adjusted group'!$A253,'Inq6 adjusted class'!Q:Q)</f>
        <v>35922.615949138533</v>
      </c>
      <c r="O253" s="39">
        <f>SUMIF('Inq6 adjusted class'!$B:$B,'Inq6 adjusted group'!$A253,'Inq6 adjusted class'!R:R)</f>
        <v>37894.694895266024</v>
      </c>
      <c r="P253" s="39">
        <f>SUMIF('Inq6 adjusted class'!$B:$B,'Inq6 adjusted group'!$A253,'Inq6 adjusted class'!S:S)</f>
        <v>43916.448412380152</v>
      </c>
      <c r="Q253" s="39">
        <f>SUMIF('Inq6 adjusted class'!$B:$B,'Inq6 adjusted group'!$A253,'Inq6 adjusted class'!T:T)</f>
        <v>50592.40869906803</v>
      </c>
      <c r="R253" s="39">
        <f>SUMIF('Inq6 adjusted class'!$B:$B,'Inq6 adjusted group'!$A253,'Inq6 adjusted class'!U:U)</f>
        <v>47302.990639371033</v>
      </c>
      <c r="S253" s="39">
        <f>SUMIF('Inq6 adjusted class'!$B:$B,'Inq6 adjusted group'!$A253,'Inq6 adjusted class'!V:V)</f>
        <v>55591.267715973721</v>
      </c>
    </row>
    <row r="254" spans="1:19" x14ac:dyDescent="0.35">
      <c r="A254" s="48" t="s">
        <v>473</v>
      </c>
      <c r="B254" s="39">
        <f>SUMIF('Inq6 adjusted class'!$B:$B,'Inq6 adjusted group'!$A254,'Inq6 adjusted class'!E:E)</f>
        <v>12679.718666043835</v>
      </c>
      <c r="C254" s="39">
        <f>SUMIF('Inq6 adjusted class'!$B:$B,'Inq6 adjusted group'!$A254,'Inq6 adjusted class'!F:F)</f>
        <v>12997.722165832025</v>
      </c>
      <c r="D254" s="39">
        <f>SUMIF('Inq6 adjusted class'!$B:$B,'Inq6 adjusted group'!$A254,'Inq6 adjusted class'!G:G)</f>
        <v>13648.207757862807</v>
      </c>
      <c r="E254" s="39">
        <f>SUMIF('Inq6 adjusted class'!$B:$B,'Inq6 adjusted group'!$A254,'Inq6 adjusted class'!H:H)</f>
        <v>13672.911788334746</v>
      </c>
      <c r="F254" s="39">
        <f>SUMIF('Inq6 adjusted class'!$B:$B,'Inq6 adjusted group'!$A254,'Inq6 adjusted class'!I:I)</f>
        <v>13978.269619146848</v>
      </c>
      <c r="G254" s="39">
        <f>SUMIF('Inq6 adjusted class'!$B:$B,'Inq6 adjusted group'!$A254,'Inq6 adjusted class'!J:J)</f>
        <v>15717.370934893281</v>
      </c>
      <c r="H254" s="39">
        <f>SUMIF('Inq6 adjusted class'!$B:$B,'Inq6 adjusted group'!$A254,'Inq6 adjusted class'!K:K)</f>
        <v>16036.936970143319</v>
      </c>
      <c r="I254" s="39">
        <f>SUMIF('Inq6 adjusted class'!$B:$B,'Inq6 adjusted group'!$A254,'Inq6 adjusted class'!L:L)</f>
        <v>16429.013312383533</v>
      </c>
      <c r="J254" s="39">
        <f>SUMIF('Inq6 adjusted class'!$B:$B,'Inq6 adjusted group'!$A254,'Inq6 adjusted class'!M:M)</f>
        <v>16327.122591644164</v>
      </c>
      <c r="K254" s="39">
        <f>SUMIF('Inq6 adjusted class'!$B:$B,'Inq6 adjusted group'!$A254,'Inq6 adjusted class'!N:N)</f>
        <v>15896.769079141221</v>
      </c>
      <c r="L254" s="39">
        <f>SUMIF('Inq6 adjusted class'!$B:$B,'Inq6 adjusted group'!$A254,'Inq6 adjusted class'!O:O)</f>
        <v>16318.437282535166</v>
      </c>
      <c r="M254" s="39">
        <f>SUMIF('Inq6 adjusted class'!$B:$B,'Inq6 adjusted group'!$A254,'Inq6 adjusted class'!P:P)</f>
        <v>19082.854369501525</v>
      </c>
      <c r="N254" s="39">
        <f>SUMIF('Inq6 adjusted class'!$B:$B,'Inq6 adjusted group'!$A254,'Inq6 adjusted class'!Q:Q)</f>
        <v>16407.177473863641</v>
      </c>
      <c r="O254" s="39">
        <f>SUMIF('Inq6 adjusted class'!$B:$B,'Inq6 adjusted group'!$A254,'Inq6 adjusted class'!R:R)</f>
        <v>16967.44437922649</v>
      </c>
      <c r="P254" s="39">
        <f>SUMIF('Inq6 adjusted class'!$B:$B,'Inq6 adjusted group'!$A254,'Inq6 adjusted class'!S:S)</f>
        <v>18493.208071451423</v>
      </c>
      <c r="Q254" s="39">
        <f>SUMIF('Inq6 adjusted class'!$B:$B,'Inq6 adjusted group'!$A254,'Inq6 adjusted class'!T:T)</f>
        <v>20468.490933166297</v>
      </c>
      <c r="R254" s="39">
        <f>SUMIF('Inq6 adjusted class'!$B:$B,'Inq6 adjusted group'!$A254,'Inq6 adjusted class'!U:U)</f>
        <v>17568.66742537</v>
      </c>
      <c r="S254" s="39">
        <f>SUMIF('Inq6 adjusted class'!$B:$B,'Inq6 adjusted group'!$A254,'Inq6 adjusted class'!V:V)</f>
        <v>17392.415326551778</v>
      </c>
    </row>
    <row r="255" spans="1:19" x14ac:dyDescent="0.35">
      <c r="A255" s="48" t="s">
        <v>474</v>
      </c>
      <c r="B255" s="39">
        <f>SUMIF('Inq6 adjusted class'!$B:$B,'Inq6 adjusted group'!$A255,'Inq6 adjusted class'!E:E)</f>
        <v>6337.866473336785</v>
      </c>
      <c r="C255" s="39">
        <f>SUMIF('Inq6 adjusted class'!$B:$B,'Inq6 adjusted group'!$A255,'Inq6 adjusted class'!F:F)</f>
        <v>6208.5830238509652</v>
      </c>
      <c r="D255" s="39">
        <f>SUMIF('Inq6 adjusted class'!$B:$B,'Inq6 adjusted group'!$A255,'Inq6 adjusted class'!G:G)</f>
        <v>6343.0619217778694</v>
      </c>
      <c r="E255" s="39">
        <f>SUMIF('Inq6 adjusted class'!$B:$B,'Inq6 adjusted group'!$A255,'Inq6 adjusted class'!H:H)</f>
        <v>6376.9352812261022</v>
      </c>
      <c r="F255" s="39">
        <f>SUMIF('Inq6 adjusted class'!$B:$B,'Inq6 adjusted group'!$A255,'Inq6 adjusted class'!I:I)</f>
        <v>6330.6729290540516</v>
      </c>
      <c r="G255" s="39">
        <f>SUMIF('Inq6 adjusted class'!$B:$B,'Inq6 adjusted group'!$A255,'Inq6 adjusted class'!J:J)</f>
        <v>6631.6899143094242</v>
      </c>
      <c r="H255" s="39">
        <f>SUMIF('Inq6 adjusted class'!$B:$B,'Inq6 adjusted group'!$A255,'Inq6 adjusted class'!K:K)</f>
        <v>6770.0116453746296</v>
      </c>
      <c r="I255" s="39">
        <f>SUMIF('Inq6 adjusted class'!$B:$B,'Inq6 adjusted group'!$A255,'Inq6 adjusted class'!L:L)</f>
        <v>6997.4683496040343</v>
      </c>
      <c r="J255" s="39">
        <f>SUMIF('Inq6 adjusted class'!$B:$B,'Inq6 adjusted group'!$A255,'Inq6 adjusted class'!M:M)</f>
        <v>6735.2261949445419</v>
      </c>
      <c r="K255" s="39">
        <f>SUMIF('Inq6 adjusted class'!$B:$B,'Inq6 adjusted group'!$A255,'Inq6 adjusted class'!N:N)</f>
        <v>5385.5843416456873</v>
      </c>
      <c r="L255" s="39">
        <f>SUMIF('Inq6 adjusted class'!$B:$B,'Inq6 adjusted group'!$A255,'Inq6 adjusted class'!O:O)</f>
        <v>8087.5754859490689</v>
      </c>
      <c r="M255" s="39">
        <f>SUMIF('Inq6 adjusted class'!$B:$B,'Inq6 adjusted group'!$A255,'Inq6 adjusted class'!P:P)</f>
        <v>6791.2868213516176</v>
      </c>
      <c r="N255" s="39">
        <f>SUMIF('Inq6 adjusted class'!$B:$B,'Inq6 adjusted group'!$A255,'Inq6 adjusted class'!Q:Q)</f>
        <v>5506.7744728243333</v>
      </c>
      <c r="O255" s="39">
        <f>SUMIF('Inq6 adjusted class'!$B:$B,'Inq6 adjusted group'!$A255,'Inq6 adjusted class'!R:R)</f>
        <v>3373.1246788735543</v>
      </c>
      <c r="P255" s="39">
        <f>SUMIF('Inq6 adjusted class'!$B:$B,'Inq6 adjusted group'!$A255,'Inq6 adjusted class'!S:S)</f>
        <v>4577.0320429753174</v>
      </c>
      <c r="Q255" s="39">
        <f>SUMIF('Inq6 adjusted class'!$B:$B,'Inq6 adjusted group'!$A255,'Inq6 adjusted class'!T:T)</f>
        <v>3909.5531616752296</v>
      </c>
      <c r="R255" s="39">
        <f>SUMIF('Inq6 adjusted class'!$B:$B,'Inq6 adjusted group'!$A255,'Inq6 adjusted class'!U:U)</f>
        <v>5723.8152328539618</v>
      </c>
      <c r="S255" s="39">
        <f>SUMIF('Inq6 adjusted class'!$B:$B,'Inq6 adjusted group'!$A255,'Inq6 adjusted class'!V:V)</f>
        <v>5818.8793438621242</v>
      </c>
    </row>
    <row r="256" spans="1:19" x14ac:dyDescent="0.35">
      <c r="A256" s="48" t="s">
        <v>475</v>
      </c>
      <c r="B256" s="39">
        <f>SUMIF('Inq6 adjusted class'!$B:$B,'Inq6 adjusted group'!$A256,'Inq6 adjusted class'!E:E)</f>
        <v>18889.03912368463</v>
      </c>
      <c r="C256" s="39">
        <f>SUMIF('Inq6 adjusted class'!$B:$B,'Inq6 adjusted group'!$A256,'Inq6 adjusted class'!F:F)</f>
        <v>17928.065249713331</v>
      </c>
      <c r="D256" s="39">
        <f>SUMIF('Inq6 adjusted class'!$B:$B,'Inq6 adjusted group'!$A256,'Inq6 adjusted class'!G:G)</f>
        <v>18069.938789470954</v>
      </c>
      <c r="E256" s="39">
        <f>SUMIF('Inq6 adjusted class'!$B:$B,'Inq6 adjusted group'!$A256,'Inq6 adjusted class'!H:H)</f>
        <v>18533.684229184058</v>
      </c>
      <c r="F256" s="39">
        <f>SUMIF('Inq6 adjusted class'!$B:$B,'Inq6 adjusted group'!$A256,'Inq6 adjusted class'!I:I)</f>
        <v>17998.054303497298</v>
      </c>
      <c r="G256" s="39">
        <f>SUMIF('Inq6 adjusted class'!$B:$B,'Inq6 adjusted group'!$A256,'Inq6 adjusted class'!J:J)</f>
        <v>18102.640248817381</v>
      </c>
      <c r="H256" s="39">
        <f>SUMIF('Inq6 adjusted class'!$B:$B,'Inq6 adjusted group'!$A256,'Inq6 adjusted class'!K:K)</f>
        <v>18770.107687582658</v>
      </c>
      <c r="I256" s="39">
        <f>SUMIF('Inq6 adjusted class'!$B:$B,'Inq6 adjusted group'!$A256,'Inq6 adjusted class'!L:L)</f>
        <v>19590.617094128807</v>
      </c>
      <c r="J256" s="39">
        <f>SUMIF('Inq6 adjusted class'!$B:$B,'Inq6 adjusted group'!$A256,'Inq6 adjusted class'!M:M)</f>
        <v>18417.914015790073</v>
      </c>
      <c r="K256" s="39">
        <f>SUMIF('Inq6 adjusted class'!$B:$B,'Inq6 adjusted group'!$A256,'Inq6 adjusted class'!N:N)</f>
        <v>17634.908478277881</v>
      </c>
      <c r="L256" s="39">
        <f>SUMIF('Inq6 adjusted class'!$B:$B,'Inq6 adjusted group'!$A256,'Inq6 adjusted class'!O:O)</f>
        <v>18926.13822482439</v>
      </c>
      <c r="M256" s="39">
        <f>SUMIF('Inq6 adjusted class'!$B:$B,'Inq6 adjusted group'!$A256,'Inq6 adjusted class'!P:P)</f>
        <v>12509.518330487183</v>
      </c>
      <c r="N256" s="39">
        <f>SUMIF('Inq6 adjusted class'!$B:$B,'Inq6 adjusted group'!$A256,'Inq6 adjusted class'!Q:Q)</f>
        <v>15919.989552585625</v>
      </c>
      <c r="O256" s="39">
        <f>SUMIF('Inq6 adjusted class'!$B:$B,'Inq6 adjusted group'!$A256,'Inq6 adjusted class'!R:R)</f>
        <v>15977.918887429945</v>
      </c>
      <c r="P256" s="39">
        <f>SUMIF('Inq6 adjusted class'!$B:$B,'Inq6 adjusted group'!$A256,'Inq6 adjusted class'!S:S)</f>
        <v>17527.437399326682</v>
      </c>
      <c r="Q256" s="39">
        <f>SUMIF('Inq6 adjusted class'!$B:$B,'Inq6 adjusted group'!$A256,'Inq6 adjusted class'!T:T)</f>
        <v>17282.492496203704</v>
      </c>
      <c r="R256" s="39">
        <f>SUMIF('Inq6 adjusted class'!$B:$B,'Inq6 adjusted group'!$A256,'Inq6 adjusted class'!U:U)</f>
        <v>17724.638161265408</v>
      </c>
      <c r="S256" s="39">
        <f>SUMIF('Inq6 adjusted class'!$B:$B,'Inq6 adjusted group'!$A256,'Inq6 adjusted class'!V:V)</f>
        <v>15591.940174434068</v>
      </c>
    </row>
    <row r="257" spans="1:19" x14ac:dyDescent="0.35">
      <c r="A257" s="48" t="s">
        <v>476</v>
      </c>
      <c r="B257" s="39">
        <f>SUMIF('Inq6 adjusted class'!$B:$B,'Inq6 adjusted group'!$A257,'Inq6 adjusted class'!E:E)</f>
        <v>23276.859755586578</v>
      </c>
      <c r="C257" s="39">
        <f>SUMIF('Inq6 adjusted class'!$B:$B,'Inq6 adjusted group'!$A257,'Inq6 adjusted class'!F:F)</f>
        <v>22093.140195327273</v>
      </c>
      <c r="D257" s="39">
        <f>SUMIF('Inq6 adjusted class'!$B:$B,'Inq6 adjusted group'!$A257,'Inq6 adjusted class'!G:G)</f>
        <v>22264.865987944704</v>
      </c>
      <c r="E257" s="39">
        <f>SUMIF('Inq6 adjusted class'!$B:$B,'Inq6 adjusted group'!$A257,'Inq6 adjusted class'!H:H)</f>
        <v>22827.316194167433</v>
      </c>
      <c r="F257" s="39">
        <f>SUMIF('Inq6 adjusted class'!$B:$B,'Inq6 adjusted group'!$A257,'Inq6 adjusted class'!I:I)</f>
        <v>22167.610513081636</v>
      </c>
      <c r="G257" s="39">
        <f>SUMIF('Inq6 adjusted class'!$B:$B,'Inq6 adjusted group'!$A257,'Inq6 adjusted class'!J:J)</f>
        <v>22287.82493212714</v>
      </c>
      <c r="H257" s="39">
        <f>SUMIF('Inq6 adjusted class'!$B:$B,'Inq6 adjusted group'!$A257,'Inq6 adjusted class'!K:K)</f>
        <v>23102.005602083482</v>
      </c>
      <c r="I257" s="39">
        <f>SUMIF('Inq6 adjusted class'!$B:$B,'Inq6 adjusted group'!$A257,'Inq6 adjusted class'!L:L)</f>
        <v>24110.821891523345</v>
      </c>
      <c r="J257" s="39">
        <f>SUMIF('Inq6 adjusted class'!$B:$B,'Inq6 adjusted group'!$A257,'Inq6 adjusted class'!M:M)</f>
        <v>22665.192371099289</v>
      </c>
      <c r="K257" s="39">
        <f>SUMIF('Inq6 adjusted class'!$B:$B,'Inq6 adjusted group'!$A257,'Inq6 adjusted class'!N:N)</f>
        <v>22493.772211609561</v>
      </c>
      <c r="L257" s="39">
        <f>SUMIF('Inq6 adjusted class'!$B:$B,'Inq6 adjusted group'!$A257,'Inq6 adjusted class'!O:O)</f>
        <v>22427.947996752962</v>
      </c>
      <c r="M257" s="39">
        <f>SUMIF('Inq6 adjusted class'!$B:$B,'Inq6 adjusted group'!$A257,'Inq6 adjusted class'!P:P)</f>
        <v>26470.2686906485</v>
      </c>
      <c r="N257" s="39">
        <f>SUMIF('Inq6 adjusted class'!$B:$B,'Inq6 adjusted group'!$A257,'Inq6 adjusted class'!Q:Q)</f>
        <v>24658.838112547688</v>
      </c>
      <c r="O257" s="39">
        <f>SUMIF('Inq6 adjusted class'!$B:$B,'Inq6 adjusted group'!$A257,'Inq6 adjusted class'!R:R)</f>
        <v>21487.858333534808</v>
      </c>
      <c r="P257" s="39">
        <f>SUMIF('Inq6 adjusted class'!$B:$B,'Inq6 adjusted group'!$A257,'Inq6 adjusted class'!S:S)</f>
        <v>25031.227066050418</v>
      </c>
      <c r="Q257" s="39">
        <f>SUMIF('Inq6 adjusted class'!$B:$B,'Inq6 adjusted group'!$A257,'Inq6 adjusted class'!T:T)</f>
        <v>19391.385512261357</v>
      </c>
      <c r="R257" s="39">
        <f>SUMIF('Inq6 adjusted class'!$B:$B,'Inq6 adjusted group'!$A257,'Inq6 adjusted class'!U:U)</f>
        <v>22897.129365375647</v>
      </c>
      <c r="S257" s="39">
        <f>SUMIF('Inq6 adjusted class'!$B:$B,'Inq6 adjusted group'!$A257,'Inq6 adjusted class'!V:V)</f>
        <v>22731.627642773623</v>
      </c>
    </row>
    <row r="258" spans="1:19" x14ac:dyDescent="0.35">
      <c r="A258" s="48" t="s">
        <v>477</v>
      </c>
      <c r="B258" s="39">
        <f>SUMIF('Inq6 adjusted class'!$B:$B,'Inq6 adjusted group'!$A258,'Inq6 adjusted class'!E:E)</f>
        <v>11908.801783116831</v>
      </c>
      <c r="C258" s="39">
        <f>SUMIF('Inq6 adjusted class'!$B:$B,'Inq6 adjusted group'!$A258,'Inq6 adjusted class'!F:F)</f>
        <v>11492.838500251168</v>
      </c>
      <c r="D258" s="39">
        <f>SUMIF('Inq6 adjusted class'!$B:$B,'Inq6 adjusted group'!$A258,'Inq6 adjusted class'!G:G)</f>
        <v>11113.250046718173</v>
      </c>
      <c r="E258" s="39">
        <f>SUMIF('Inq6 adjusted class'!$B:$B,'Inq6 adjusted group'!$A258,'Inq6 adjusted class'!H:H)</f>
        <v>11863.16724361378</v>
      </c>
      <c r="F258" s="39">
        <f>SUMIF('Inq6 adjusted class'!$B:$B,'Inq6 adjusted group'!$A258,'Inq6 adjusted class'!I:I)</f>
        <v>12356.898365221878</v>
      </c>
      <c r="G258" s="39">
        <f>SUMIF('Inq6 adjusted class'!$B:$B,'Inq6 adjusted group'!$A258,'Inq6 adjusted class'!J:J)</f>
        <v>11422.582905081988</v>
      </c>
      <c r="H258" s="39">
        <f>SUMIF('Inq6 adjusted class'!$B:$B,'Inq6 adjusted group'!$A258,'Inq6 adjusted class'!K:K)</f>
        <v>11877.971957054637</v>
      </c>
      <c r="I258" s="39">
        <f>SUMIF('Inq6 adjusted class'!$B:$B,'Inq6 adjusted group'!$A258,'Inq6 adjusted class'!L:L)</f>
        <v>12733.403611139447</v>
      </c>
      <c r="J258" s="39">
        <f>SUMIF('Inq6 adjusted class'!$B:$B,'Inq6 adjusted group'!$A258,'Inq6 adjusted class'!M:M)</f>
        <v>12836.233059362494</v>
      </c>
      <c r="K258" s="39">
        <f>SUMIF('Inq6 adjusted class'!$B:$B,'Inq6 adjusted group'!$A258,'Inq6 adjusted class'!N:N)</f>
        <v>9636.9276636520517</v>
      </c>
      <c r="L258" s="39">
        <f>SUMIF('Inq6 adjusted class'!$B:$B,'Inq6 adjusted group'!$A258,'Inq6 adjusted class'!O:O)</f>
        <v>19377.322545289655</v>
      </c>
      <c r="M258" s="39">
        <f>SUMIF('Inq6 adjusted class'!$B:$B,'Inq6 adjusted group'!$A258,'Inq6 adjusted class'!P:P)</f>
        <v>22016.178902431344</v>
      </c>
      <c r="N258" s="39">
        <f>SUMIF('Inq6 adjusted class'!$B:$B,'Inq6 adjusted group'!$A258,'Inq6 adjusted class'!Q:Q)</f>
        <v>25535.530968059502</v>
      </c>
      <c r="O258" s="39">
        <f>SUMIF('Inq6 adjusted class'!$B:$B,'Inq6 adjusted group'!$A258,'Inq6 adjusted class'!R:R)</f>
        <v>29138.958098835898</v>
      </c>
      <c r="P258" s="39">
        <f>SUMIF('Inq6 adjusted class'!$B:$B,'Inq6 adjusted group'!$A258,'Inq6 adjusted class'!S:S)</f>
        <v>35078.832548822531</v>
      </c>
      <c r="Q258" s="39">
        <f>SUMIF('Inq6 adjusted class'!$B:$B,'Inq6 adjusted group'!$A258,'Inq6 adjusted class'!T:T)</f>
        <v>32869.293062005316</v>
      </c>
      <c r="R258" s="39">
        <f>SUMIF('Inq6 adjusted class'!$B:$B,'Inq6 adjusted group'!$A258,'Inq6 adjusted class'!U:U)</f>
        <v>39989.805483060227</v>
      </c>
      <c r="S258" s="39">
        <f>SUMIF('Inq6 adjusted class'!$B:$B,'Inq6 adjusted group'!$A258,'Inq6 adjusted class'!V:V)</f>
        <v>34580.614896102445</v>
      </c>
    </row>
    <row r="259" spans="1:19" x14ac:dyDescent="0.35">
      <c r="A259" s="48" t="s">
        <v>478</v>
      </c>
      <c r="B259" s="39">
        <f>SUMIF('Inq6 adjusted class'!$B:$B,'Inq6 adjusted group'!$A259,'Inq6 adjusted class'!E:E)</f>
        <v>63990.276483611968</v>
      </c>
      <c r="C259" s="39">
        <f>SUMIF('Inq6 adjusted class'!$B:$B,'Inq6 adjusted group'!$A259,'Inq6 adjusted class'!F:F)</f>
        <v>61755.15611110389</v>
      </c>
      <c r="D259" s="39">
        <f>SUMIF('Inq6 adjusted class'!$B:$B,'Inq6 adjusted group'!$A259,'Inq6 adjusted class'!G:G)</f>
        <v>59715.490783396563</v>
      </c>
      <c r="E259" s="39">
        <f>SUMIF('Inq6 adjusted class'!$B:$B,'Inq6 adjusted group'!$A259,'Inq6 adjusted class'!H:H)</f>
        <v>63745.065684642868</v>
      </c>
      <c r="F259" s="39">
        <f>SUMIF('Inq6 adjusted class'!$B:$B,'Inq6 adjusted group'!$A259,'Inq6 adjusted class'!I:I)</f>
        <v>66398.060633728106</v>
      </c>
      <c r="G259" s="39">
        <f>SUMIF('Inq6 adjusted class'!$B:$B,'Inq6 adjusted group'!$A259,'Inq6 adjusted class'!J:J)</f>
        <v>61377.64752197195</v>
      </c>
      <c r="H259" s="39">
        <f>SUMIF('Inq6 adjusted class'!$B:$B,'Inq6 adjusted group'!$A259,'Inq6 adjusted class'!K:K)</f>
        <v>63824.616736343502</v>
      </c>
      <c r="I259" s="39">
        <f>SUMIF('Inq6 adjusted class'!$B:$B,'Inq6 adjusted group'!$A259,'Inq6 adjusted class'!L:L)</f>
        <v>68421.158777653211</v>
      </c>
      <c r="J259" s="39">
        <f>SUMIF('Inq6 adjusted class'!$B:$B,'Inq6 adjusted group'!$A259,'Inq6 adjusted class'!M:M)</f>
        <v>68973.698398539214</v>
      </c>
      <c r="K259" s="39">
        <f>SUMIF('Inq6 adjusted class'!$B:$B,'Inq6 adjusted group'!$A259,'Inq6 adjusted class'!N:N)</f>
        <v>72474.760910799785</v>
      </c>
      <c r="L259" s="39">
        <f>SUMIF('Inq6 adjusted class'!$B:$B,'Inq6 adjusted group'!$A259,'Inq6 adjusted class'!O:O)</f>
        <v>79793.140209373916</v>
      </c>
      <c r="M259" s="39">
        <f>SUMIF('Inq6 adjusted class'!$B:$B,'Inq6 adjusted group'!$A259,'Inq6 adjusted class'!P:P)</f>
        <v>106529.83751245595</v>
      </c>
      <c r="N259" s="39">
        <f>SUMIF('Inq6 adjusted class'!$B:$B,'Inq6 adjusted group'!$A259,'Inq6 adjusted class'!Q:Q)</f>
        <v>96725.577573660063</v>
      </c>
      <c r="O259" s="39">
        <f>SUMIF('Inq6 adjusted class'!$B:$B,'Inq6 adjusted group'!$A259,'Inq6 adjusted class'!R:R)</f>
        <v>87048.765433806548</v>
      </c>
      <c r="P259" s="39">
        <f>SUMIF('Inq6 adjusted class'!$B:$B,'Inq6 adjusted group'!$A259,'Inq6 adjusted class'!S:S)</f>
        <v>86819.178048788046</v>
      </c>
      <c r="Q259" s="39">
        <f>SUMIF('Inq6 adjusted class'!$B:$B,'Inq6 adjusted group'!$A259,'Inq6 adjusted class'!T:T)</f>
        <v>108720.26333179236</v>
      </c>
      <c r="R259" s="39">
        <f>SUMIF('Inq6 adjusted class'!$B:$B,'Inq6 adjusted group'!$A259,'Inq6 adjusted class'!U:U)</f>
        <v>102326.98201167432</v>
      </c>
      <c r="S259" s="39">
        <f>SUMIF('Inq6 adjusted class'!$B:$B,'Inq6 adjusted group'!$A259,'Inq6 adjusted class'!V:V)</f>
        <v>107567.92768757371</v>
      </c>
    </row>
    <row r="260" spans="1:19" x14ac:dyDescent="0.35">
      <c r="A260" s="48" t="s">
        <v>479</v>
      </c>
      <c r="B260" s="39">
        <f>SUMIF('Inq6 adjusted class'!$B:$B,'Inq6 adjusted group'!$A260,'Inq6 adjusted class'!E:E)</f>
        <v>33947.521246404649</v>
      </c>
      <c r="C260" s="39">
        <f>SUMIF('Inq6 adjusted class'!$B:$B,'Inq6 adjusted group'!$A260,'Inq6 adjusted class'!F:F)</f>
        <v>39447.12692569878</v>
      </c>
      <c r="D260" s="39">
        <f>SUMIF('Inq6 adjusted class'!$B:$B,'Inq6 adjusted group'!$A260,'Inq6 adjusted class'!G:G)</f>
        <v>38917.398704773019</v>
      </c>
      <c r="E260" s="39">
        <f>SUMIF('Inq6 adjusted class'!$B:$B,'Inq6 adjusted group'!$A260,'Inq6 adjusted class'!H:H)</f>
        <v>41472.459835371425</v>
      </c>
      <c r="F260" s="39">
        <f>SUMIF('Inq6 adjusted class'!$B:$B,'Inq6 adjusted group'!$A260,'Inq6 adjusted class'!I:I)</f>
        <v>40426.261483994807</v>
      </c>
      <c r="G260" s="39">
        <f>SUMIF('Inq6 adjusted class'!$B:$B,'Inq6 adjusted group'!$A260,'Inq6 adjusted class'!J:J)</f>
        <v>36648.197062844891</v>
      </c>
      <c r="H260" s="39">
        <f>SUMIF('Inq6 adjusted class'!$B:$B,'Inq6 adjusted group'!$A260,'Inq6 adjusted class'!K:K)</f>
        <v>36679.494878908066</v>
      </c>
      <c r="I260" s="39">
        <f>SUMIF('Inq6 adjusted class'!$B:$B,'Inq6 adjusted group'!$A260,'Inq6 adjusted class'!L:L)</f>
        <v>35598.871902948733</v>
      </c>
      <c r="J260" s="39">
        <f>SUMIF('Inq6 adjusted class'!$B:$B,'Inq6 adjusted group'!$A260,'Inq6 adjusted class'!M:M)</f>
        <v>32101.784095752257</v>
      </c>
      <c r="K260" s="39">
        <f>SUMIF('Inq6 adjusted class'!$B:$B,'Inq6 adjusted group'!$A260,'Inq6 adjusted class'!N:N)</f>
        <v>34853.353074735656</v>
      </c>
      <c r="L260" s="39">
        <f>SUMIF('Inq6 adjusted class'!$B:$B,'Inq6 adjusted group'!$A260,'Inq6 adjusted class'!O:O)</f>
        <v>33225.757646926148</v>
      </c>
      <c r="M260" s="39">
        <f>SUMIF('Inq6 adjusted class'!$B:$B,'Inq6 adjusted group'!$A260,'Inq6 adjusted class'!P:P)</f>
        <v>17034.065674494992</v>
      </c>
      <c r="N260" s="39">
        <f>SUMIF('Inq6 adjusted class'!$B:$B,'Inq6 adjusted group'!$A260,'Inq6 adjusted class'!Q:Q)</f>
        <v>24105.327090275121</v>
      </c>
      <c r="O260" s="39">
        <f>SUMIF('Inq6 adjusted class'!$B:$B,'Inq6 adjusted group'!$A260,'Inq6 adjusted class'!R:R)</f>
        <v>22854.715384726485</v>
      </c>
      <c r="P260" s="39">
        <f>SUMIF('Inq6 adjusted class'!$B:$B,'Inq6 adjusted group'!$A260,'Inq6 adjusted class'!S:S)</f>
        <v>29938.555826325453</v>
      </c>
      <c r="Q260" s="39">
        <f>SUMIF('Inq6 adjusted class'!$B:$B,'Inq6 adjusted group'!$A260,'Inq6 adjusted class'!T:T)</f>
        <v>27414.502304633847</v>
      </c>
      <c r="R260" s="39">
        <f>SUMIF('Inq6 adjusted class'!$B:$B,'Inq6 adjusted group'!$A260,'Inq6 adjusted class'!U:U)</f>
        <v>35711.347678816659</v>
      </c>
      <c r="S260" s="39">
        <f>SUMIF('Inq6 adjusted class'!$B:$B,'Inq6 adjusted group'!$A260,'Inq6 adjusted class'!V:V)</f>
        <v>34384.32340995995</v>
      </c>
    </row>
    <row r="261" spans="1:19" x14ac:dyDescent="0.35">
      <c r="A261" s="48" t="s">
        <v>480</v>
      </c>
      <c r="B261" s="39">
        <f>SUMIF('Inq6 adjusted class'!$B:$B,'Inq6 adjusted group'!$A261,'Inq6 adjusted class'!E:E)</f>
        <v>14152.866647582188</v>
      </c>
      <c r="C261" s="39">
        <f>SUMIF('Inq6 adjusted class'!$B:$B,'Inq6 adjusted group'!$A261,'Inq6 adjusted class'!F:F)</f>
        <v>15610.740229250998</v>
      </c>
      <c r="D261" s="39">
        <f>SUMIF('Inq6 adjusted class'!$B:$B,'Inq6 adjusted group'!$A261,'Inq6 adjusted class'!G:G)</f>
        <v>14161.119701313524</v>
      </c>
      <c r="E261" s="39">
        <f>SUMIF('Inq6 adjusted class'!$B:$B,'Inq6 adjusted group'!$A261,'Inq6 adjusted class'!H:H)</f>
        <v>14012.0280436579</v>
      </c>
      <c r="F261" s="39">
        <f>SUMIF('Inq6 adjusted class'!$B:$B,'Inq6 adjusted group'!$A261,'Inq6 adjusted class'!I:I)</f>
        <v>18167.280375052636</v>
      </c>
      <c r="G261" s="39">
        <f>SUMIF('Inq6 adjusted class'!$B:$B,'Inq6 adjusted group'!$A261,'Inq6 adjusted class'!J:J)</f>
        <v>15700.211840059046</v>
      </c>
      <c r="H261" s="39">
        <f>SUMIF('Inq6 adjusted class'!$B:$B,'Inq6 adjusted group'!$A261,'Inq6 adjusted class'!K:K)</f>
        <v>16784.721846656565</v>
      </c>
      <c r="I261" s="39">
        <f>SUMIF('Inq6 adjusted class'!$B:$B,'Inq6 adjusted group'!$A261,'Inq6 adjusted class'!L:L)</f>
        <v>17196.990234317276</v>
      </c>
      <c r="J261" s="39">
        <f>SUMIF('Inq6 adjusted class'!$B:$B,'Inq6 adjusted group'!$A261,'Inq6 adjusted class'!M:M)</f>
        <v>17347.735937542908</v>
      </c>
      <c r="K261" s="39">
        <f>SUMIF('Inq6 adjusted class'!$B:$B,'Inq6 adjusted group'!$A261,'Inq6 adjusted class'!N:N)</f>
        <v>17762.572021668268</v>
      </c>
      <c r="L261" s="39">
        <f>SUMIF('Inq6 adjusted class'!$B:$B,'Inq6 adjusted group'!$A261,'Inq6 adjusted class'!O:O)</f>
        <v>16446.021412568047</v>
      </c>
      <c r="M261" s="39">
        <f>SUMIF('Inq6 adjusted class'!$B:$B,'Inq6 adjusted group'!$A261,'Inq6 adjusted class'!P:P)</f>
        <v>20738.544333004145</v>
      </c>
      <c r="N261" s="39">
        <f>SUMIF('Inq6 adjusted class'!$B:$B,'Inq6 adjusted group'!$A261,'Inq6 adjusted class'!Q:Q)</f>
        <v>18967.01267932522</v>
      </c>
      <c r="O261" s="39">
        <f>SUMIF('Inq6 adjusted class'!$B:$B,'Inq6 adjusted group'!$A261,'Inq6 adjusted class'!R:R)</f>
        <v>18592.920023802701</v>
      </c>
      <c r="P261" s="39">
        <f>SUMIF('Inq6 adjusted class'!$B:$B,'Inq6 adjusted group'!$A261,'Inq6 adjusted class'!S:S)</f>
        <v>18346.587767317938</v>
      </c>
      <c r="Q261" s="39">
        <f>SUMIF('Inq6 adjusted class'!$B:$B,'Inq6 adjusted group'!$A261,'Inq6 adjusted class'!T:T)</f>
        <v>17078.623203998104</v>
      </c>
      <c r="R261" s="39">
        <f>SUMIF('Inq6 adjusted class'!$B:$B,'Inq6 adjusted group'!$A261,'Inq6 adjusted class'!U:U)</f>
        <v>17289.878079512022</v>
      </c>
      <c r="S261" s="39">
        <f>SUMIF('Inq6 adjusted class'!$B:$B,'Inq6 adjusted group'!$A261,'Inq6 adjusted class'!V:V)</f>
        <v>19365.280600605965</v>
      </c>
    </row>
    <row r="262" spans="1:19" x14ac:dyDescent="0.35">
      <c r="A262" s="48" t="s">
        <v>481</v>
      </c>
      <c r="B262" s="39">
        <f>SUMIF('Inq6 adjusted class'!$B:$B,'Inq6 adjusted group'!$A262,'Inq6 adjusted class'!E:E)</f>
        <v>13663.910376138219</v>
      </c>
      <c r="C262" s="39">
        <f>SUMIF('Inq6 adjusted class'!$B:$B,'Inq6 adjusted group'!$A262,'Inq6 adjusted class'!F:F)</f>
        <v>16058.371735938585</v>
      </c>
      <c r="D262" s="39">
        <f>SUMIF('Inq6 adjusted class'!$B:$B,'Inq6 adjusted group'!$A262,'Inq6 adjusted class'!G:G)</f>
        <v>17574.158196231769</v>
      </c>
      <c r="E262" s="39">
        <f>SUMIF('Inq6 adjusted class'!$B:$B,'Inq6 adjusted group'!$A262,'Inq6 adjusted class'!H:H)</f>
        <v>18010.433256970653</v>
      </c>
      <c r="F262" s="39">
        <f>SUMIF('Inq6 adjusted class'!$B:$B,'Inq6 adjusted group'!$A262,'Inq6 adjusted class'!I:I)</f>
        <v>18731.639956755742</v>
      </c>
      <c r="G262" s="39">
        <f>SUMIF('Inq6 adjusted class'!$B:$B,'Inq6 adjusted group'!$A262,'Inq6 adjusted class'!J:J)</f>
        <v>17714.314112015782</v>
      </c>
      <c r="H262" s="39">
        <f>SUMIF('Inq6 adjusted class'!$B:$B,'Inq6 adjusted group'!$A262,'Inq6 adjusted class'!K:K)</f>
        <v>17980.824062728934</v>
      </c>
      <c r="I262" s="39">
        <f>SUMIF('Inq6 adjusted class'!$B:$B,'Inq6 adjusted group'!$A262,'Inq6 adjusted class'!L:L)</f>
        <v>18302.285754464443</v>
      </c>
      <c r="J262" s="39">
        <f>SUMIF('Inq6 adjusted class'!$B:$B,'Inq6 adjusted group'!$A262,'Inq6 adjusted class'!M:M)</f>
        <v>20105.001836761418</v>
      </c>
      <c r="K262" s="39">
        <f>SUMIF('Inq6 adjusted class'!$B:$B,'Inq6 adjusted group'!$A262,'Inq6 adjusted class'!N:N)</f>
        <v>20440.282094008708</v>
      </c>
      <c r="L262" s="39">
        <f>SUMIF('Inq6 adjusted class'!$B:$B,'Inq6 adjusted group'!$A262,'Inq6 adjusted class'!O:O)</f>
        <v>21578.125877101495</v>
      </c>
      <c r="M262" s="39">
        <f>SUMIF('Inq6 adjusted class'!$B:$B,'Inq6 adjusted group'!$A262,'Inq6 adjusted class'!P:P)</f>
        <v>18227.771939050461</v>
      </c>
      <c r="N262" s="39">
        <f>SUMIF('Inq6 adjusted class'!$B:$B,'Inq6 adjusted group'!$A262,'Inq6 adjusted class'!Q:Q)</f>
        <v>19522.808470093078</v>
      </c>
      <c r="O262" s="39">
        <f>SUMIF('Inq6 adjusted class'!$B:$B,'Inq6 adjusted group'!$A262,'Inq6 adjusted class'!R:R)</f>
        <v>19872.834088773117</v>
      </c>
      <c r="P262" s="39">
        <f>SUMIF('Inq6 adjusted class'!$B:$B,'Inq6 adjusted group'!$A262,'Inq6 adjusted class'!S:S)</f>
        <v>23119.570388813099</v>
      </c>
      <c r="Q262" s="39">
        <f>SUMIF('Inq6 adjusted class'!$B:$B,'Inq6 adjusted group'!$A262,'Inq6 adjusted class'!T:T)</f>
        <v>21841.157429935211</v>
      </c>
      <c r="R262" s="39">
        <f>SUMIF('Inq6 adjusted class'!$B:$B,'Inq6 adjusted group'!$A262,'Inq6 adjusted class'!U:U)</f>
        <v>20050.055159147545</v>
      </c>
      <c r="S262" s="39">
        <f>SUMIF('Inq6 adjusted class'!$B:$B,'Inq6 adjusted group'!$A262,'Inq6 adjusted class'!V:V)</f>
        <v>21160.682334638692</v>
      </c>
    </row>
    <row r="263" spans="1:19" x14ac:dyDescent="0.35">
      <c r="A263" s="48" t="s">
        <v>482</v>
      </c>
      <c r="B263" s="39">
        <f>SUMIF('Inq6 adjusted class'!$B:$B,'Inq6 adjusted group'!$A263,'Inq6 adjusted class'!E:E)</f>
        <v>21647.061557274079</v>
      </c>
      <c r="C263" s="39">
        <f>SUMIF('Inq6 adjusted class'!$B:$B,'Inq6 adjusted group'!$A263,'Inq6 adjusted class'!F:F)</f>
        <v>25086.5635788402</v>
      </c>
      <c r="D263" s="39">
        <f>SUMIF('Inq6 adjusted class'!$B:$B,'Inq6 adjusted group'!$A263,'Inq6 adjusted class'!G:G)</f>
        <v>26215.606875040427</v>
      </c>
      <c r="E263" s="39">
        <f>SUMIF('Inq6 adjusted class'!$B:$B,'Inq6 adjusted group'!$A263,'Inq6 adjusted class'!H:H)</f>
        <v>28155.185346889386</v>
      </c>
      <c r="F263" s="39">
        <f>SUMIF('Inq6 adjusted class'!$B:$B,'Inq6 adjusted group'!$A263,'Inq6 adjusted class'!I:I)</f>
        <v>28179.311183024787</v>
      </c>
      <c r="G263" s="39">
        <f>SUMIF('Inq6 adjusted class'!$B:$B,'Inq6 adjusted group'!$A263,'Inq6 adjusted class'!J:J)</f>
        <v>29822.986424157672</v>
      </c>
      <c r="H263" s="39">
        <f>SUMIF('Inq6 adjusted class'!$B:$B,'Inq6 adjusted group'!$A263,'Inq6 adjusted class'!K:K)</f>
        <v>32969.720943083477</v>
      </c>
      <c r="I263" s="39">
        <f>SUMIF('Inq6 adjusted class'!$B:$B,'Inq6 adjusted group'!$A263,'Inq6 adjusted class'!L:L)</f>
        <v>34187.064420489362</v>
      </c>
      <c r="J263" s="39">
        <f>SUMIF('Inq6 adjusted class'!$B:$B,'Inq6 adjusted group'!$A263,'Inq6 adjusted class'!M:M)</f>
        <v>35715.449119610712</v>
      </c>
      <c r="K263" s="39">
        <f>SUMIF('Inq6 adjusted class'!$B:$B,'Inq6 adjusted group'!$A263,'Inq6 adjusted class'!N:N)</f>
        <v>35511.529573769432</v>
      </c>
      <c r="L263" s="39">
        <f>SUMIF('Inq6 adjusted class'!$B:$B,'Inq6 adjusted group'!$A263,'Inq6 adjusted class'!O:O)</f>
        <v>39043.912063212876</v>
      </c>
      <c r="M263" s="39">
        <f>SUMIF('Inq6 adjusted class'!$B:$B,'Inq6 adjusted group'!$A263,'Inq6 adjusted class'!P:P)</f>
        <v>46261.611365621902</v>
      </c>
      <c r="N263" s="39">
        <f>SUMIF('Inq6 adjusted class'!$B:$B,'Inq6 adjusted group'!$A263,'Inq6 adjusted class'!Q:Q)</f>
        <v>39391.017869007919</v>
      </c>
      <c r="O263" s="39">
        <f>SUMIF('Inq6 adjusted class'!$B:$B,'Inq6 adjusted group'!$A263,'Inq6 adjusted class'!R:R)</f>
        <v>50109.288845810959</v>
      </c>
      <c r="P263" s="39">
        <f>SUMIF('Inq6 adjusted class'!$B:$B,'Inq6 adjusted group'!$A263,'Inq6 adjusted class'!S:S)</f>
        <v>40396.869332479197</v>
      </c>
      <c r="Q263" s="39">
        <f>SUMIF('Inq6 adjusted class'!$B:$B,'Inq6 adjusted group'!$A263,'Inq6 adjusted class'!T:T)</f>
        <v>42556.422178045883</v>
      </c>
      <c r="R263" s="39">
        <f>SUMIF('Inq6 adjusted class'!$B:$B,'Inq6 adjusted group'!$A263,'Inq6 adjusted class'!U:U)</f>
        <v>46411.428300083731</v>
      </c>
      <c r="S263" s="39">
        <f>SUMIF('Inq6 adjusted class'!$B:$B,'Inq6 adjusted group'!$A263,'Inq6 adjusted class'!V:V)</f>
        <v>48428.69709448763</v>
      </c>
    </row>
    <row r="264" spans="1:19" x14ac:dyDescent="0.35">
      <c r="A264" s="48" t="s">
        <v>483</v>
      </c>
      <c r="B264" s="39">
        <f>SUMIF('Inq6 adjusted class'!$B:$B,'Inq6 adjusted group'!$A264,'Inq6 adjusted class'!E:E)</f>
        <v>5347.6326620143645</v>
      </c>
      <c r="C264" s="39">
        <f>SUMIF('Inq6 adjusted class'!$B:$B,'Inq6 adjusted group'!$A264,'Inq6 adjusted class'!F:F)</f>
        <v>6877.3525867517064</v>
      </c>
      <c r="D264" s="39">
        <f>SUMIF('Inq6 adjusted class'!$B:$B,'Inq6 adjusted group'!$A264,'Inq6 adjusted class'!G:G)</f>
        <v>7441.8860750831154</v>
      </c>
      <c r="E264" s="39">
        <f>SUMIF('Inq6 adjusted class'!$B:$B,'Inq6 adjusted group'!$A264,'Inq6 adjusted class'!H:H)</f>
        <v>8443.8640005667821</v>
      </c>
      <c r="F264" s="39">
        <f>SUMIF('Inq6 adjusted class'!$B:$B,'Inq6 adjusted group'!$A264,'Inq6 adjusted class'!I:I)</f>
        <v>11557.107532029366</v>
      </c>
      <c r="G264" s="39">
        <f>SUMIF('Inq6 adjusted class'!$B:$B,'Inq6 adjusted group'!$A264,'Inq6 adjusted class'!J:J)</f>
        <v>9597.1509194337905</v>
      </c>
      <c r="H264" s="39">
        <f>SUMIF('Inq6 adjusted class'!$B:$B,'Inq6 adjusted group'!$A264,'Inq6 adjusted class'!K:K)</f>
        <v>7565.6494550501147</v>
      </c>
      <c r="I264" s="39">
        <f>SUMIF('Inq6 adjusted class'!$B:$B,'Inq6 adjusted group'!$A264,'Inq6 adjusted class'!L:L)</f>
        <v>7163.9946367311168</v>
      </c>
      <c r="J264" s="39">
        <f>SUMIF('Inq6 adjusted class'!$B:$B,'Inq6 adjusted group'!$A264,'Inq6 adjusted class'!M:M)</f>
        <v>7616.8390721710439</v>
      </c>
      <c r="K264" s="39">
        <f>SUMIF('Inq6 adjusted class'!$B:$B,'Inq6 adjusted group'!$A264,'Inq6 adjusted class'!N:N)</f>
        <v>6869.3665483576015</v>
      </c>
      <c r="L264" s="39">
        <f>SUMIF('Inq6 adjusted class'!$B:$B,'Inq6 adjusted group'!$A264,'Inq6 adjusted class'!O:O)</f>
        <v>7854.0763268238006</v>
      </c>
      <c r="M264" s="39">
        <f>SUMIF('Inq6 adjusted class'!$B:$B,'Inq6 adjusted group'!$A264,'Inq6 adjusted class'!P:P)</f>
        <v>4777.6481572784187</v>
      </c>
      <c r="N264" s="39">
        <f>SUMIF('Inq6 adjusted class'!$B:$B,'Inq6 adjusted group'!$A264,'Inq6 adjusted class'!Q:Q)</f>
        <v>5227.2255658098866</v>
      </c>
      <c r="O264" s="39">
        <f>SUMIF('Inq6 adjusted class'!$B:$B,'Inq6 adjusted group'!$A264,'Inq6 adjusted class'!R:R)</f>
        <v>4690.859804128906</v>
      </c>
      <c r="P264" s="39">
        <f>SUMIF('Inq6 adjusted class'!$B:$B,'Inq6 adjusted group'!$A264,'Inq6 adjusted class'!S:S)</f>
        <v>7500.2943531840247</v>
      </c>
      <c r="Q264" s="39">
        <f>SUMIF('Inq6 adjusted class'!$B:$B,'Inq6 adjusted group'!$A264,'Inq6 adjusted class'!T:T)</f>
        <v>7355.6854435137866</v>
      </c>
      <c r="R264" s="39">
        <f>SUMIF('Inq6 adjusted class'!$B:$B,'Inq6 adjusted group'!$A264,'Inq6 adjusted class'!U:U)</f>
        <v>6419.3740833673055</v>
      </c>
      <c r="S264" s="39">
        <f>SUMIF('Inq6 adjusted class'!$B:$B,'Inq6 adjusted group'!$A264,'Inq6 adjusted class'!V:V)</f>
        <v>9737.2177241857535</v>
      </c>
    </row>
    <row r="265" spans="1:19" x14ac:dyDescent="0.35">
      <c r="A265" s="48" t="s">
        <v>484</v>
      </c>
      <c r="B265" s="39">
        <f>SUMIF('Inq6 adjusted class'!$B:$B,'Inq6 adjusted group'!$A265,'Inq6 adjusted class'!E:E)</f>
        <v>11740.91772132076</v>
      </c>
      <c r="C265" s="39">
        <f>SUMIF('Inq6 adjusted class'!$B:$B,'Inq6 adjusted group'!$A265,'Inq6 adjusted class'!F:F)</f>
        <v>14043.099420852257</v>
      </c>
      <c r="D265" s="39">
        <f>SUMIF('Inq6 adjusted class'!$B:$B,'Inq6 adjusted group'!$A265,'Inq6 adjusted class'!G:G)</f>
        <v>13899.519556781621</v>
      </c>
      <c r="E265" s="39">
        <f>SUMIF('Inq6 adjusted class'!$B:$B,'Inq6 adjusted group'!$A265,'Inq6 adjusted class'!H:H)</f>
        <v>14228.69547942916</v>
      </c>
      <c r="F265" s="39">
        <f>SUMIF('Inq6 adjusted class'!$B:$B,'Inq6 adjusted group'!$A265,'Inq6 adjusted class'!I:I)</f>
        <v>14156.778349865544</v>
      </c>
      <c r="G265" s="39">
        <f>SUMIF('Inq6 adjusted class'!$B:$B,'Inq6 adjusted group'!$A265,'Inq6 adjusted class'!J:J)</f>
        <v>14260.971224582536</v>
      </c>
      <c r="H265" s="39">
        <f>SUMIF('Inq6 adjusted class'!$B:$B,'Inq6 adjusted group'!$A265,'Inq6 adjusted class'!K:K)</f>
        <v>15486.558980103891</v>
      </c>
      <c r="I265" s="39">
        <f>SUMIF('Inq6 adjusted class'!$B:$B,'Inq6 adjusted group'!$A265,'Inq6 adjusted class'!L:L)</f>
        <v>16186.121779368539</v>
      </c>
      <c r="J265" s="39">
        <f>SUMIF('Inq6 adjusted class'!$B:$B,'Inq6 adjusted group'!$A265,'Inq6 adjusted class'!M:M)</f>
        <v>16596.102134297053</v>
      </c>
      <c r="K265" s="39">
        <f>SUMIF('Inq6 adjusted class'!$B:$B,'Inq6 adjusted group'!$A265,'Inq6 adjusted class'!N:N)</f>
        <v>17052.999507991179</v>
      </c>
      <c r="L265" s="39">
        <f>SUMIF('Inq6 adjusted class'!$B:$B,'Inq6 adjusted group'!$A265,'Inq6 adjusted class'!O:O)</f>
        <v>17018.09908859264</v>
      </c>
      <c r="M265" s="39">
        <f>SUMIF('Inq6 adjusted class'!$B:$B,'Inq6 adjusted group'!$A265,'Inq6 adjusted class'!P:P)</f>
        <v>22506.877712038739</v>
      </c>
      <c r="N265" s="39">
        <f>SUMIF('Inq6 adjusted class'!$B:$B,'Inq6 adjusted group'!$A265,'Inq6 adjusted class'!Q:Q)</f>
        <v>15926.456638730793</v>
      </c>
      <c r="O265" s="39">
        <f>SUMIF('Inq6 adjusted class'!$B:$B,'Inq6 adjusted group'!$A265,'Inq6 adjusted class'!R:R)</f>
        <v>18937.917214153851</v>
      </c>
      <c r="P265" s="39">
        <f>SUMIF('Inq6 adjusted class'!$B:$B,'Inq6 adjusted group'!$A265,'Inq6 adjusted class'!S:S)</f>
        <v>16607.450033910445</v>
      </c>
      <c r="Q265" s="39">
        <f>SUMIF('Inq6 adjusted class'!$B:$B,'Inq6 adjusted group'!$A265,'Inq6 adjusted class'!T:T)</f>
        <v>17016.642267214469</v>
      </c>
      <c r="R265" s="39">
        <f>SUMIF('Inq6 adjusted class'!$B:$B,'Inq6 adjusted group'!$A265,'Inq6 adjusted class'!U:U)</f>
        <v>24306.185092283089</v>
      </c>
      <c r="S265" s="39">
        <f>SUMIF('Inq6 adjusted class'!$B:$B,'Inq6 adjusted group'!$A265,'Inq6 adjusted class'!V:V)</f>
        <v>24368.062377489299</v>
      </c>
    </row>
    <row r="266" spans="1:19" x14ac:dyDescent="0.35">
      <c r="A266" s="48" t="s">
        <v>485</v>
      </c>
      <c r="B266" s="39">
        <f>SUMIF('Inq6 adjusted class'!$B:$B,'Inq6 adjusted group'!$A266,'Inq6 adjusted class'!E:E)</f>
        <v>4376.3765977203639</v>
      </c>
      <c r="C266" s="39">
        <f>SUMIF('Inq6 adjusted class'!$B:$B,'Inq6 adjusted group'!$A266,'Inq6 adjusted class'!F:F)</f>
        <v>4029.3819388137217</v>
      </c>
      <c r="D266" s="39">
        <f>SUMIF('Inq6 adjusted class'!$B:$B,'Inq6 adjusted group'!$A266,'Inq6 adjusted class'!G:G)</f>
        <v>4408.3537668895469</v>
      </c>
      <c r="E266" s="39">
        <f>SUMIF('Inq6 adjusted class'!$B:$B,'Inq6 adjusted group'!$A266,'Inq6 adjusted class'!H:H)</f>
        <v>5489.5004800462311</v>
      </c>
      <c r="F266" s="39">
        <f>SUMIF('Inq6 adjusted class'!$B:$B,'Inq6 adjusted group'!$A266,'Inq6 adjusted class'!I:I)</f>
        <v>5354.2265353199045</v>
      </c>
      <c r="G266" s="39">
        <f>SUMIF('Inq6 adjusted class'!$B:$B,'Inq6 adjusted group'!$A266,'Inq6 adjusted class'!J:J)</f>
        <v>3903.880580456992</v>
      </c>
      <c r="H266" s="39">
        <f>SUMIF('Inq6 adjusted class'!$B:$B,'Inq6 adjusted group'!$A266,'Inq6 adjusted class'!K:K)</f>
        <v>3618.722195624071</v>
      </c>
      <c r="I266" s="39">
        <f>SUMIF('Inq6 adjusted class'!$B:$B,'Inq6 adjusted group'!$A266,'Inq6 adjusted class'!L:L)</f>
        <v>3994.4407933601237</v>
      </c>
      <c r="J266" s="39">
        <f>SUMIF('Inq6 adjusted class'!$B:$B,'Inq6 adjusted group'!$A266,'Inq6 adjusted class'!M:M)</f>
        <v>3956.3800938438435</v>
      </c>
      <c r="K266" s="39">
        <f>SUMIF('Inq6 adjusted class'!$B:$B,'Inq6 adjusted group'!$A266,'Inq6 adjusted class'!N:N)</f>
        <v>3979.5980623476776</v>
      </c>
      <c r="L266" s="39">
        <f>SUMIF('Inq6 adjusted class'!$B:$B,'Inq6 adjusted group'!$A266,'Inq6 adjusted class'!O:O)</f>
        <v>4381.5285880116071</v>
      </c>
      <c r="M266" s="39">
        <f>SUMIF('Inq6 adjusted class'!$B:$B,'Inq6 adjusted group'!$A266,'Inq6 adjusted class'!P:P)</f>
        <v>4362.7192587983263</v>
      </c>
      <c r="N266" s="39">
        <f>SUMIF('Inq6 adjusted class'!$B:$B,'Inq6 adjusted group'!$A266,'Inq6 adjusted class'!Q:Q)</f>
        <v>3760.1780173403313</v>
      </c>
      <c r="O266" s="39">
        <f>SUMIF('Inq6 adjusted class'!$B:$B,'Inq6 adjusted group'!$A266,'Inq6 adjusted class'!R:R)</f>
        <v>3868.1408732620944</v>
      </c>
      <c r="P266" s="39">
        <f>SUMIF('Inq6 adjusted class'!$B:$B,'Inq6 adjusted group'!$A266,'Inq6 adjusted class'!S:S)</f>
        <v>4276.2471029216467</v>
      </c>
      <c r="Q266" s="39">
        <f>SUMIF('Inq6 adjusted class'!$B:$B,'Inq6 adjusted group'!$A266,'Inq6 adjusted class'!T:T)</f>
        <v>3602.0255413579885</v>
      </c>
      <c r="R266" s="39">
        <f>SUMIF('Inq6 adjusted class'!$B:$B,'Inq6 adjusted group'!$A266,'Inq6 adjusted class'!U:U)</f>
        <v>3572.0711060827789</v>
      </c>
      <c r="S266" s="39">
        <f>SUMIF('Inq6 adjusted class'!$B:$B,'Inq6 adjusted group'!$A266,'Inq6 adjusted class'!V:V)</f>
        <v>4121.8666523320344</v>
      </c>
    </row>
    <row r="267" spans="1:19" x14ac:dyDescent="0.35">
      <c r="A267" s="48" t="s">
        <v>486</v>
      </c>
      <c r="B267" s="39">
        <f>SUMIF('Inq6 adjusted class'!$B:$B,'Inq6 adjusted group'!$A267,'Inq6 adjusted class'!E:E)</f>
        <v>21703.531423211742</v>
      </c>
      <c r="C267" s="39">
        <f>SUMIF('Inq6 adjusted class'!$B:$B,'Inq6 adjusted group'!$A267,'Inq6 adjusted class'!F:F)</f>
        <v>24426.221972327439</v>
      </c>
      <c r="D267" s="39">
        <f>SUMIF('Inq6 adjusted class'!$B:$B,'Inq6 adjusted group'!$A267,'Inq6 adjusted class'!G:G)</f>
        <v>24671.823102429167</v>
      </c>
      <c r="E267" s="39">
        <f>SUMIF('Inq6 adjusted class'!$B:$B,'Inq6 adjusted group'!$A267,'Inq6 adjusted class'!H:H)</f>
        <v>25516.56353926508</v>
      </c>
      <c r="F267" s="39">
        <f>SUMIF('Inq6 adjusted class'!$B:$B,'Inq6 adjusted group'!$A267,'Inq6 adjusted class'!I:I)</f>
        <v>28509.882004635518</v>
      </c>
      <c r="G267" s="39">
        <f>SUMIF('Inq6 adjusted class'!$B:$B,'Inq6 adjusted group'!$A267,'Inq6 adjusted class'!J:J)</f>
        <v>33990.8002007209</v>
      </c>
      <c r="H267" s="39">
        <f>SUMIF('Inq6 adjusted class'!$B:$B,'Inq6 adjusted group'!$A267,'Inq6 adjusted class'!K:K)</f>
        <v>32316.625709457112</v>
      </c>
      <c r="I267" s="39">
        <f>SUMIF('Inq6 adjusted class'!$B:$B,'Inq6 adjusted group'!$A267,'Inq6 adjusted class'!L:L)</f>
        <v>31986.03027005012</v>
      </c>
      <c r="J267" s="39">
        <f>SUMIF('Inq6 adjusted class'!$B:$B,'Inq6 adjusted group'!$A267,'Inq6 adjusted class'!M:M)</f>
        <v>29344.263033702395</v>
      </c>
      <c r="K267" s="39">
        <f>SUMIF('Inq6 adjusted class'!$B:$B,'Inq6 adjusted group'!$A267,'Inq6 adjusted class'!N:N)</f>
        <v>31183.530674914149</v>
      </c>
      <c r="L267" s="39">
        <f>SUMIF('Inq6 adjusted class'!$B:$B,'Inq6 adjusted group'!$A267,'Inq6 adjusted class'!O:O)</f>
        <v>30525.435756330851</v>
      </c>
      <c r="M267" s="39">
        <f>SUMIF('Inq6 adjusted class'!$B:$B,'Inq6 adjusted group'!$A267,'Inq6 adjusted class'!P:P)</f>
        <v>33480.420691937179</v>
      </c>
      <c r="N267" s="39">
        <f>SUMIF('Inq6 adjusted class'!$B:$B,'Inq6 adjusted group'!$A267,'Inq6 adjusted class'!Q:Q)</f>
        <v>32321.433030338783</v>
      </c>
      <c r="O267" s="39">
        <f>SUMIF('Inq6 adjusted class'!$B:$B,'Inq6 adjusted group'!$A267,'Inq6 adjusted class'!R:R)</f>
        <v>41550.114026092328</v>
      </c>
      <c r="P267" s="39">
        <f>SUMIF('Inq6 adjusted class'!$B:$B,'Inq6 adjusted group'!$A267,'Inq6 adjusted class'!S:S)</f>
        <v>40186.731972612761</v>
      </c>
      <c r="Q267" s="39">
        <f>SUMIF('Inq6 adjusted class'!$B:$B,'Inq6 adjusted group'!$A267,'Inq6 adjusted class'!T:T)</f>
        <v>34269.20194097382</v>
      </c>
      <c r="R267" s="39">
        <f>SUMIF('Inq6 adjusted class'!$B:$B,'Inq6 adjusted group'!$A267,'Inq6 adjusted class'!U:U)</f>
        <v>38109.079857724748</v>
      </c>
      <c r="S267" s="39">
        <f>SUMIF('Inq6 adjusted class'!$B:$B,'Inq6 adjusted group'!$A267,'Inq6 adjusted class'!V:V)</f>
        <v>36331.383422531377</v>
      </c>
    </row>
    <row r="268" spans="1:19" x14ac:dyDescent="0.35">
      <c r="A268" s="48" t="s">
        <v>487</v>
      </c>
      <c r="B268" s="39">
        <f>SUMIF('Inq6 adjusted class'!$B:$B,'Inq6 adjusted group'!$A268,'Inq6 adjusted class'!E:E)</f>
        <v>7476.6139091380519</v>
      </c>
      <c r="C268" s="39">
        <f>SUMIF('Inq6 adjusted class'!$B:$B,'Inq6 adjusted group'!$A268,'Inq6 adjusted class'!F:F)</f>
        <v>4600.8191592429748</v>
      </c>
      <c r="D268" s="39">
        <f>SUMIF('Inq6 adjusted class'!$B:$B,'Inq6 adjusted group'!$A268,'Inq6 adjusted class'!G:G)</f>
        <v>5129.6836004972583</v>
      </c>
      <c r="E268" s="39">
        <f>SUMIF('Inq6 adjusted class'!$B:$B,'Inq6 adjusted group'!$A268,'Inq6 adjusted class'!H:H)</f>
        <v>3721.4902488896996</v>
      </c>
      <c r="F268" s="39">
        <f>SUMIF('Inq6 adjusted class'!$B:$B,'Inq6 adjusted group'!$A268,'Inq6 adjusted class'!I:I)</f>
        <v>5707.9167047768697</v>
      </c>
      <c r="G268" s="39">
        <f>SUMIF('Inq6 adjusted class'!$B:$B,'Inq6 adjusted group'!$A268,'Inq6 adjusted class'!J:J)</f>
        <v>5084.4132191911749</v>
      </c>
      <c r="H268" s="39">
        <f>SUMIF('Inq6 adjusted class'!$B:$B,'Inq6 adjusted group'!$A268,'Inq6 adjusted class'!K:K)</f>
        <v>5131.92555590961</v>
      </c>
      <c r="I268" s="39">
        <f>SUMIF('Inq6 adjusted class'!$B:$B,'Inq6 adjusted group'!$A268,'Inq6 adjusted class'!L:L)</f>
        <v>5519.9369644852277</v>
      </c>
      <c r="J268" s="39">
        <f>SUMIF('Inq6 adjusted class'!$B:$B,'Inq6 adjusted group'!$A268,'Inq6 adjusted class'!M:M)</f>
        <v>3592.2070591518273</v>
      </c>
      <c r="K268" s="39">
        <f>SUMIF('Inq6 adjusted class'!$B:$B,'Inq6 adjusted group'!$A268,'Inq6 adjusted class'!N:N)</f>
        <v>2649.7024052227571</v>
      </c>
      <c r="L268" s="39">
        <f>SUMIF('Inq6 adjusted class'!$B:$B,'Inq6 adjusted group'!$A268,'Inq6 adjusted class'!O:O)</f>
        <v>3527.7246939703696</v>
      </c>
      <c r="M268" s="39">
        <f>SUMIF('Inq6 adjusted class'!$B:$B,'Inq6 adjusted group'!$A268,'Inq6 adjusted class'!P:P)</f>
        <v>3487.6503341120224</v>
      </c>
      <c r="N268" s="39">
        <f>SUMIF('Inq6 adjusted class'!$B:$B,'Inq6 adjusted group'!$A268,'Inq6 adjusted class'!Q:Q)</f>
        <v>8931.3529149770948</v>
      </c>
      <c r="O268" s="39">
        <f>SUMIF('Inq6 adjusted class'!$B:$B,'Inq6 adjusted group'!$A268,'Inq6 adjusted class'!R:R)</f>
        <v>6145.845035839845</v>
      </c>
      <c r="P268" s="39">
        <f>SUMIF('Inq6 adjusted class'!$B:$B,'Inq6 adjusted group'!$A268,'Inq6 adjusted class'!S:S)</f>
        <v>6801.1879270422596</v>
      </c>
      <c r="Q268" s="39">
        <f>SUMIF('Inq6 adjusted class'!$B:$B,'Inq6 adjusted group'!$A268,'Inq6 adjusted class'!T:T)</f>
        <v>3707.7233529103087</v>
      </c>
      <c r="R268" s="39">
        <f>SUMIF('Inq6 adjusted class'!$B:$B,'Inq6 adjusted group'!$A268,'Inq6 adjusted class'!U:U)</f>
        <v>4496.4933889848953</v>
      </c>
      <c r="S268" s="39">
        <f>SUMIF('Inq6 adjusted class'!$B:$B,'Inq6 adjusted group'!$A268,'Inq6 adjusted class'!V:V)</f>
        <v>4183.4541805218587</v>
      </c>
    </row>
    <row r="269" spans="1:19" x14ac:dyDescent="0.35">
      <c r="A269" s="48" t="s">
        <v>488</v>
      </c>
      <c r="B269" s="39">
        <f>SUMIF('Inq6 adjusted class'!$B:$B,'Inq6 adjusted group'!$A269,'Inq6 adjusted class'!E:E)</f>
        <v>2042.211298249262</v>
      </c>
      <c r="C269" s="39">
        <f>SUMIF('Inq6 adjusted class'!$B:$B,'Inq6 adjusted group'!$A269,'Inq6 adjusted class'!F:F)</f>
        <v>2273.1669918809134</v>
      </c>
      <c r="D269" s="39">
        <f>SUMIF('Inq6 adjusted class'!$B:$B,'Inq6 adjusted group'!$A269,'Inq6 adjusted class'!G:G)</f>
        <v>2599.6149098550732</v>
      </c>
      <c r="E269" s="39">
        <f>SUMIF('Inq6 adjusted class'!$B:$B,'Inq6 adjusted group'!$A269,'Inq6 adjusted class'!H:H)</f>
        <v>2503.9674180058219</v>
      </c>
      <c r="F269" s="39">
        <f>SUMIF('Inq6 adjusted class'!$B:$B,'Inq6 adjusted group'!$A269,'Inq6 adjusted class'!I:I)</f>
        <v>2407.4318200350922</v>
      </c>
      <c r="G269" s="39">
        <f>SUMIF('Inq6 adjusted class'!$B:$B,'Inq6 adjusted group'!$A269,'Inq6 adjusted class'!J:J)</f>
        <v>2479.9556158361279</v>
      </c>
      <c r="H269" s="39">
        <f>SUMIF('Inq6 adjusted class'!$B:$B,'Inq6 adjusted group'!$A269,'Inq6 adjusted class'!K:K)</f>
        <v>2163.8110314535056</v>
      </c>
      <c r="I269" s="39">
        <f>SUMIF('Inq6 adjusted class'!$B:$B,'Inq6 adjusted group'!$A269,'Inq6 adjusted class'!L:L)</f>
        <v>1904.2060124921168</v>
      </c>
      <c r="J269" s="39">
        <f>SUMIF('Inq6 adjusted class'!$B:$B,'Inq6 adjusted group'!$A269,'Inq6 adjusted class'!M:M)</f>
        <v>1799.9805363093942</v>
      </c>
      <c r="K269" s="39">
        <f>SUMIF('Inq6 adjusted class'!$B:$B,'Inq6 adjusted group'!$A269,'Inq6 adjusted class'!N:N)</f>
        <v>1487.5058195916222</v>
      </c>
      <c r="L269" s="39">
        <f>SUMIF('Inq6 adjusted class'!$B:$B,'Inq6 adjusted group'!$A269,'Inq6 adjusted class'!O:O)</f>
        <v>1574.874468081136</v>
      </c>
      <c r="M269" s="39">
        <f>SUMIF('Inq6 adjusted class'!$B:$B,'Inq6 adjusted group'!$A269,'Inq6 adjusted class'!P:P)</f>
        <v>1100.4789307227761</v>
      </c>
      <c r="N269" s="39">
        <f>SUMIF('Inq6 adjusted class'!$B:$B,'Inq6 adjusted group'!$A269,'Inq6 adjusted class'!Q:Q)</f>
        <v>3006.185848241189</v>
      </c>
      <c r="O269" s="39">
        <f>SUMIF('Inq6 adjusted class'!$B:$B,'Inq6 adjusted group'!$A269,'Inq6 adjusted class'!R:R)</f>
        <v>1892.2003561648271</v>
      </c>
      <c r="P269" s="39">
        <f>SUMIF('Inq6 adjusted class'!$B:$B,'Inq6 adjusted group'!$A269,'Inq6 adjusted class'!S:S)</f>
        <v>1723.5630226927087</v>
      </c>
      <c r="Q269" s="39">
        <f>SUMIF('Inq6 adjusted class'!$B:$B,'Inq6 adjusted group'!$A269,'Inq6 adjusted class'!T:T)</f>
        <v>763.20118514832711</v>
      </c>
      <c r="R269" s="39">
        <f>SUMIF('Inq6 adjusted class'!$B:$B,'Inq6 adjusted group'!$A269,'Inq6 adjusted class'!U:U)</f>
        <v>1746.3128464816348</v>
      </c>
      <c r="S269" s="39">
        <f>SUMIF('Inq6 adjusted class'!$B:$B,'Inq6 adjusted group'!$A269,'Inq6 adjusted class'!V:V)</f>
        <v>1361.316265113622</v>
      </c>
    </row>
    <row r="270" spans="1:19" x14ac:dyDescent="0.35">
      <c r="A270" s="48" t="s">
        <v>489</v>
      </c>
      <c r="B270" s="39">
        <f>SUMIF('Inq6 adjusted class'!$B:$B,'Inq6 adjusted group'!$A270,'Inq6 adjusted class'!E:E)</f>
        <v>51309.278209566139</v>
      </c>
      <c r="C270" s="39">
        <f>SUMIF('Inq6 adjusted class'!$B:$B,'Inq6 adjusted group'!$A270,'Inq6 adjusted class'!F:F)</f>
        <v>59202.477278318227</v>
      </c>
      <c r="D270" s="39">
        <f>SUMIF('Inq6 adjusted class'!$B:$B,'Inq6 adjusted group'!$A270,'Inq6 adjusted class'!G:G)</f>
        <v>63147.24509007197</v>
      </c>
      <c r="E270" s="39">
        <f>SUMIF('Inq6 adjusted class'!$B:$B,'Inq6 adjusted group'!$A270,'Inq6 adjusted class'!H:H)</f>
        <v>65328.39045965235</v>
      </c>
      <c r="F270" s="39">
        <f>SUMIF('Inq6 adjusted class'!$B:$B,'Inq6 adjusted group'!$A270,'Inq6 adjusted class'!I:I)</f>
        <v>60536.526452626567</v>
      </c>
      <c r="G270" s="39">
        <f>SUMIF('Inq6 adjusted class'!$B:$B,'Inq6 adjusted group'!$A270,'Inq6 adjusted class'!J:J)</f>
        <v>54561.579053500463</v>
      </c>
      <c r="H270" s="39">
        <f>SUMIF('Inq6 adjusted class'!$B:$B,'Inq6 adjusted group'!$A270,'Inq6 adjusted class'!K:K)</f>
        <v>59421.462676906885</v>
      </c>
      <c r="I270" s="39">
        <f>SUMIF('Inq6 adjusted class'!$B:$B,'Inq6 adjusted group'!$A270,'Inq6 adjusted class'!L:L)</f>
        <v>59548.245324117524</v>
      </c>
      <c r="J270" s="39">
        <f>SUMIF('Inq6 adjusted class'!$B:$B,'Inq6 adjusted group'!$A270,'Inq6 adjusted class'!M:M)</f>
        <v>62574.670543932807</v>
      </c>
      <c r="K270" s="39">
        <f>SUMIF('Inq6 adjusted class'!$B:$B,'Inq6 adjusted group'!$A270,'Inq6 adjusted class'!N:N)</f>
        <v>64956.933848645109</v>
      </c>
      <c r="L270" s="39">
        <f>SUMIF('Inq6 adjusted class'!$B:$B,'Inq6 adjusted group'!$A270,'Inq6 adjusted class'!O:O)</f>
        <v>62907.340650132697</v>
      </c>
      <c r="M270" s="39">
        <f>SUMIF('Inq6 adjusted class'!$B:$B,'Inq6 adjusted group'!$A270,'Inq6 adjusted class'!P:P)</f>
        <v>46866.446942758441</v>
      </c>
      <c r="N270" s="39">
        <f>SUMIF('Inq6 adjusted class'!$B:$B,'Inq6 adjusted group'!$A270,'Inq6 adjusted class'!Q:Q)</f>
        <v>53312.53428480486</v>
      </c>
      <c r="O270" s="39">
        <f>SUMIF('Inq6 adjusted class'!$B:$B,'Inq6 adjusted group'!$A270,'Inq6 adjusted class'!R:R)</f>
        <v>44183.376100308138</v>
      </c>
      <c r="P270" s="39">
        <f>SUMIF('Inq6 adjusted class'!$B:$B,'Inq6 adjusted group'!$A270,'Inq6 adjusted class'!S:S)</f>
        <v>46929.691672692126</v>
      </c>
      <c r="Q270" s="39">
        <f>SUMIF('Inq6 adjusted class'!$B:$B,'Inq6 adjusted group'!$A270,'Inq6 adjusted class'!T:T)</f>
        <v>65616.139979209634</v>
      </c>
      <c r="R270" s="39">
        <f>SUMIF('Inq6 adjusted class'!$B:$B,'Inq6 adjusted group'!$A270,'Inq6 adjusted class'!U:U)</f>
        <v>47129.214866469731</v>
      </c>
      <c r="S270" s="39">
        <f>SUMIF('Inq6 adjusted class'!$B:$B,'Inq6 adjusted group'!$A270,'Inq6 adjusted class'!V:V)</f>
        <v>50511.703173747752</v>
      </c>
    </row>
    <row r="271" spans="1:19" x14ac:dyDescent="0.35">
      <c r="A271" s="48" t="s">
        <v>490</v>
      </c>
      <c r="B271" s="39">
        <f>SUMIF('Inq6 adjusted class'!$B:$B,'Inq6 adjusted group'!$A271,'Inq6 adjusted class'!E:E)</f>
        <v>0</v>
      </c>
      <c r="C271" s="39">
        <f>SUMIF('Inq6 adjusted class'!$B:$B,'Inq6 adjusted group'!$A271,'Inq6 adjusted class'!F:F)</f>
        <v>0</v>
      </c>
      <c r="D271" s="39">
        <f>SUMIF('Inq6 adjusted class'!$B:$B,'Inq6 adjusted group'!$A271,'Inq6 adjusted class'!G:G)</f>
        <v>0</v>
      </c>
      <c r="E271" s="39">
        <f>SUMIF('Inq6 adjusted class'!$B:$B,'Inq6 adjusted group'!$A271,'Inq6 adjusted class'!H:H)</f>
        <v>0</v>
      </c>
      <c r="F271" s="39">
        <f>SUMIF('Inq6 adjusted class'!$B:$B,'Inq6 adjusted group'!$A271,'Inq6 adjusted class'!I:I)</f>
        <v>0</v>
      </c>
      <c r="G271" s="39">
        <f>SUMIF('Inq6 adjusted class'!$B:$B,'Inq6 adjusted group'!$A271,'Inq6 adjusted class'!J:J)</f>
        <v>0</v>
      </c>
      <c r="H271" s="39">
        <f>SUMIF('Inq6 adjusted class'!$B:$B,'Inq6 adjusted group'!$A271,'Inq6 adjusted class'!K:K)</f>
        <v>0</v>
      </c>
      <c r="I271" s="39">
        <f>SUMIF('Inq6 adjusted class'!$B:$B,'Inq6 adjusted group'!$A271,'Inq6 adjusted class'!L:L)</f>
        <v>0</v>
      </c>
      <c r="J271" s="39">
        <f>SUMIF('Inq6 adjusted class'!$B:$B,'Inq6 adjusted group'!$A271,'Inq6 adjusted class'!M:M)</f>
        <v>0</v>
      </c>
      <c r="K271" s="39">
        <f>SUMIF('Inq6 adjusted class'!$B:$B,'Inq6 adjusted group'!$A271,'Inq6 adjusted class'!N:N)</f>
        <v>0</v>
      </c>
      <c r="L271" s="39">
        <f>SUMIF('Inq6 adjusted class'!$B:$B,'Inq6 adjusted group'!$A271,'Inq6 adjusted class'!O:O)</f>
        <v>0</v>
      </c>
      <c r="M271" s="39">
        <f>SUMIF('Inq6 adjusted class'!$B:$B,'Inq6 adjusted group'!$A271,'Inq6 adjusted class'!P:P)</f>
        <v>0</v>
      </c>
      <c r="N271" s="39">
        <f>SUMIF('Inq6 adjusted class'!$B:$B,'Inq6 adjusted group'!$A271,'Inq6 adjusted class'!Q:Q)</f>
        <v>0</v>
      </c>
      <c r="O271" s="39">
        <f>SUMIF('Inq6 adjusted class'!$B:$B,'Inq6 adjusted group'!$A271,'Inq6 adjusted class'!R:R)</f>
        <v>0</v>
      </c>
      <c r="P271" s="39">
        <f>SUMIF('Inq6 adjusted class'!$B:$B,'Inq6 adjusted group'!$A271,'Inq6 adjusted class'!S:S)</f>
        <v>0</v>
      </c>
      <c r="Q271" s="39">
        <f>SUMIF('Inq6 adjusted class'!$B:$B,'Inq6 adjusted group'!$A271,'Inq6 adjusted class'!T:T)</f>
        <v>0</v>
      </c>
      <c r="R271" s="39">
        <f>SUMIF('Inq6 adjusted class'!$B:$B,'Inq6 adjusted group'!$A271,'Inq6 adjusted class'!U:U)</f>
        <v>0</v>
      </c>
      <c r="S271" s="39">
        <f>SUMIF('Inq6 adjusted class'!$B:$B,'Inq6 adjusted group'!$A271,'Inq6 adjusted class'!V:V)</f>
        <v>0</v>
      </c>
    </row>
    <row r="272" spans="1:19" x14ac:dyDescent="0.35">
      <c r="A272" s="48" t="s">
        <v>491</v>
      </c>
      <c r="B272" s="39">
        <f>SUMIF('Inq6 adjusted class'!$B:$B,'Inq6 adjusted group'!$A272,'Inq6 adjusted class'!E:E)</f>
        <v>0</v>
      </c>
      <c r="C272" s="39">
        <f>SUMIF('Inq6 adjusted class'!$B:$B,'Inq6 adjusted group'!$A272,'Inq6 adjusted class'!F:F)</f>
        <v>0</v>
      </c>
      <c r="D272" s="39">
        <f>SUMIF('Inq6 adjusted class'!$B:$B,'Inq6 adjusted group'!$A272,'Inq6 adjusted class'!G:G)</f>
        <v>0</v>
      </c>
      <c r="E272" s="39">
        <f>SUMIF('Inq6 adjusted class'!$B:$B,'Inq6 adjusted group'!$A272,'Inq6 adjusted class'!H:H)</f>
        <v>0</v>
      </c>
      <c r="F272" s="39">
        <f>SUMIF('Inq6 adjusted class'!$B:$B,'Inq6 adjusted group'!$A272,'Inq6 adjusted class'!I:I)</f>
        <v>0</v>
      </c>
      <c r="G272" s="39">
        <f>SUMIF('Inq6 adjusted class'!$B:$B,'Inq6 adjusted group'!$A272,'Inq6 adjusted class'!J:J)</f>
        <v>0</v>
      </c>
      <c r="H272" s="39">
        <f>SUMIF('Inq6 adjusted class'!$B:$B,'Inq6 adjusted group'!$A272,'Inq6 adjusted class'!K:K)</f>
        <v>0</v>
      </c>
      <c r="I272" s="39">
        <f>SUMIF('Inq6 adjusted class'!$B:$B,'Inq6 adjusted group'!$A272,'Inq6 adjusted class'!L:L)</f>
        <v>0</v>
      </c>
      <c r="J272" s="39">
        <f>SUMIF('Inq6 adjusted class'!$B:$B,'Inq6 adjusted group'!$A272,'Inq6 adjusted class'!M:M)</f>
        <v>0</v>
      </c>
      <c r="K272" s="39">
        <f>SUMIF('Inq6 adjusted class'!$B:$B,'Inq6 adjusted group'!$A272,'Inq6 adjusted class'!N:N)</f>
        <v>0</v>
      </c>
      <c r="L272" s="39">
        <f>SUMIF('Inq6 adjusted class'!$B:$B,'Inq6 adjusted group'!$A272,'Inq6 adjusted class'!O:O)</f>
        <v>0</v>
      </c>
      <c r="M272" s="39">
        <f>SUMIF('Inq6 adjusted class'!$B:$B,'Inq6 adjusted group'!$A272,'Inq6 adjusted class'!P:P)</f>
        <v>0</v>
      </c>
      <c r="N272" s="39">
        <f>SUMIF('Inq6 adjusted class'!$B:$B,'Inq6 adjusted group'!$A272,'Inq6 adjusted class'!Q:Q)</f>
        <v>0</v>
      </c>
      <c r="O272" s="39">
        <f>SUMIF('Inq6 adjusted class'!$B:$B,'Inq6 adjusted group'!$A272,'Inq6 adjusted class'!R:R)</f>
        <v>0</v>
      </c>
      <c r="P272" s="39">
        <f>SUMIF('Inq6 adjusted class'!$B:$B,'Inq6 adjusted group'!$A272,'Inq6 adjusted class'!S:S)</f>
        <v>0</v>
      </c>
      <c r="Q272" s="39">
        <f>SUMIF('Inq6 adjusted class'!$B:$B,'Inq6 adjusted group'!$A272,'Inq6 adjusted class'!T:T)</f>
        <v>0</v>
      </c>
      <c r="R272" s="39">
        <f>SUMIF('Inq6 adjusted class'!$B:$B,'Inq6 adjusted group'!$A272,'Inq6 adjusted class'!U:U)</f>
        <v>0</v>
      </c>
      <c r="S272" s="39">
        <f>SUMIF('Inq6 adjusted class'!$B:$B,'Inq6 adjusted group'!$A272,'Inq6 adjusted class'!V:V)</f>
        <v>0</v>
      </c>
    </row>
    <row r="273" spans="1:19" x14ac:dyDescent="0.35">
      <c r="A273" s="48" t="s">
        <v>492</v>
      </c>
      <c r="B273" s="39">
        <f>SUMIF('Inq6 adjusted class'!$B:$B,'Inq6 adjusted group'!$A273,'Inq6 adjusted class'!E:E)</f>
        <v>0</v>
      </c>
      <c r="C273" s="39">
        <f>SUMIF('Inq6 adjusted class'!$B:$B,'Inq6 adjusted group'!$A273,'Inq6 adjusted class'!F:F)</f>
        <v>0</v>
      </c>
      <c r="D273" s="39">
        <f>SUMIF('Inq6 adjusted class'!$B:$B,'Inq6 adjusted group'!$A273,'Inq6 adjusted class'!G:G)</f>
        <v>0</v>
      </c>
      <c r="E273" s="39">
        <f>SUMIF('Inq6 adjusted class'!$B:$B,'Inq6 adjusted group'!$A273,'Inq6 adjusted class'!H:H)</f>
        <v>0</v>
      </c>
      <c r="F273" s="39">
        <f>SUMIF('Inq6 adjusted class'!$B:$B,'Inq6 adjusted group'!$A273,'Inq6 adjusted class'!I:I)</f>
        <v>0</v>
      </c>
      <c r="G273" s="39">
        <f>SUMIF('Inq6 adjusted class'!$B:$B,'Inq6 adjusted group'!$A273,'Inq6 adjusted class'!J:J)</f>
        <v>0</v>
      </c>
      <c r="H273" s="39">
        <f>SUMIF('Inq6 adjusted class'!$B:$B,'Inq6 adjusted group'!$A273,'Inq6 adjusted class'!K:K)</f>
        <v>0</v>
      </c>
      <c r="I273" s="39">
        <f>SUMIF('Inq6 adjusted class'!$B:$B,'Inq6 adjusted group'!$A273,'Inq6 adjusted class'!L:L)</f>
        <v>0</v>
      </c>
      <c r="J273" s="39">
        <f>SUMIF('Inq6 adjusted class'!$B:$B,'Inq6 adjusted group'!$A273,'Inq6 adjusted class'!M:M)</f>
        <v>0</v>
      </c>
      <c r="K273" s="39">
        <f>SUMIF('Inq6 adjusted class'!$B:$B,'Inq6 adjusted group'!$A273,'Inq6 adjusted class'!N:N)</f>
        <v>0</v>
      </c>
      <c r="L273" s="39">
        <f>SUMIF('Inq6 adjusted class'!$B:$B,'Inq6 adjusted group'!$A273,'Inq6 adjusted class'!O:O)</f>
        <v>0</v>
      </c>
      <c r="M273" s="39">
        <f>SUMIF('Inq6 adjusted class'!$B:$B,'Inq6 adjusted group'!$A273,'Inq6 adjusted class'!P:P)</f>
        <v>0</v>
      </c>
      <c r="N273" s="39">
        <f>SUMIF('Inq6 adjusted class'!$B:$B,'Inq6 adjusted group'!$A273,'Inq6 adjusted class'!Q:Q)</f>
        <v>0</v>
      </c>
      <c r="O273" s="39">
        <f>SUMIF('Inq6 adjusted class'!$B:$B,'Inq6 adjusted group'!$A273,'Inq6 adjusted class'!R:R)</f>
        <v>0</v>
      </c>
      <c r="P273" s="39">
        <f>SUMIF('Inq6 adjusted class'!$B:$B,'Inq6 adjusted group'!$A273,'Inq6 adjusted class'!S:S)</f>
        <v>0</v>
      </c>
      <c r="Q273" s="39">
        <f>SUMIF('Inq6 adjusted class'!$B:$B,'Inq6 adjusted group'!$A273,'Inq6 adjusted class'!T:T)</f>
        <v>0</v>
      </c>
      <c r="R273" s="39">
        <f>SUMIF('Inq6 adjusted class'!$B:$B,'Inq6 adjusted group'!$A273,'Inq6 adjusted class'!U:U)</f>
        <v>0</v>
      </c>
      <c r="S273" s="39">
        <f>SUMIF('Inq6 adjusted class'!$B:$B,'Inq6 adjusted group'!$A273,'Inq6 adjusted class'!V:V)</f>
        <v>0</v>
      </c>
    </row>
    <row r="274" spans="1:19" x14ac:dyDescent="0.35">
      <c r="A274" s="48" t="s">
        <v>493</v>
      </c>
      <c r="B274" s="39">
        <f>SUMIF('Inq6 adjusted class'!$B:$B,'Inq6 adjusted group'!$A274,'Inq6 adjusted class'!E:E)</f>
        <v>0</v>
      </c>
      <c r="C274" s="39">
        <f>SUMIF('Inq6 adjusted class'!$B:$B,'Inq6 adjusted group'!$A274,'Inq6 adjusted class'!F:F)</f>
        <v>0</v>
      </c>
      <c r="D274" s="39">
        <f>SUMIF('Inq6 adjusted class'!$B:$B,'Inq6 adjusted group'!$A274,'Inq6 adjusted class'!G:G)</f>
        <v>0</v>
      </c>
      <c r="E274" s="39">
        <f>SUMIF('Inq6 adjusted class'!$B:$B,'Inq6 adjusted group'!$A274,'Inq6 adjusted class'!H:H)</f>
        <v>0</v>
      </c>
      <c r="F274" s="39">
        <f>SUMIF('Inq6 adjusted class'!$B:$B,'Inq6 adjusted group'!$A274,'Inq6 adjusted class'!I:I)</f>
        <v>0</v>
      </c>
      <c r="G274" s="39">
        <f>SUMIF('Inq6 adjusted class'!$B:$B,'Inq6 adjusted group'!$A274,'Inq6 adjusted class'!J:J)</f>
        <v>0</v>
      </c>
      <c r="H274" s="39">
        <f>SUMIF('Inq6 adjusted class'!$B:$B,'Inq6 adjusted group'!$A274,'Inq6 adjusted class'!K:K)</f>
        <v>0</v>
      </c>
      <c r="I274" s="39">
        <f>SUMIF('Inq6 adjusted class'!$B:$B,'Inq6 adjusted group'!$A274,'Inq6 adjusted class'!L:L)</f>
        <v>0</v>
      </c>
      <c r="J274" s="39">
        <f>SUMIF('Inq6 adjusted class'!$B:$B,'Inq6 adjusted group'!$A274,'Inq6 adjusted class'!M:M)</f>
        <v>0</v>
      </c>
      <c r="K274" s="39">
        <f>SUMIF('Inq6 adjusted class'!$B:$B,'Inq6 adjusted group'!$A274,'Inq6 adjusted class'!N:N)</f>
        <v>0</v>
      </c>
      <c r="L274" s="39">
        <f>SUMIF('Inq6 adjusted class'!$B:$B,'Inq6 adjusted group'!$A274,'Inq6 adjusted class'!O:O)</f>
        <v>0</v>
      </c>
      <c r="M274" s="39">
        <f>SUMIF('Inq6 adjusted class'!$B:$B,'Inq6 adjusted group'!$A274,'Inq6 adjusted class'!P:P)</f>
        <v>0</v>
      </c>
      <c r="N274" s="39">
        <f>SUMIF('Inq6 adjusted class'!$B:$B,'Inq6 adjusted group'!$A274,'Inq6 adjusted class'!Q:Q)</f>
        <v>0</v>
      </c>
      <c r="O274" s="39">
        <f>SUMIF('Inq6 adjusted class'!$B:$B,'Inq6 adjusted group'!$A274,'Inq6 adjusted class'!R:R)</f>
        <v>0</v>
      </c>
      <c r="P274" s="39">
        <f>SUMIF('Inq6 adjusted class'!$B:$B,'Inq6 adjusted group'!$A274,'Inq6 adjusted class'!S:S)</f>
        <v>0</v>
      </c>
      <c r="Q274" s="39">
        <f>SUMIF('Inq6 adjusted class'!$B:$B,'Inq6 adjusted group'!$A274,'Inq6 adjusted class'!T:T)</f>
        <v>0</v>
      </c>
      <c r="R274" s="39">
        <f>SUMIF('Inq6 adjusted class'!$B:$B,'Inq6 adjusted group'!$A274,'Inq6 adjusted class'!U:U)</f>
        <v>0</v>
      </c>
      <c r="S274" s="39">
        <f>SUMIF('Inq6 adjusted class'!$B:$B,'Inq6 adjusted group'!$A274,'Inq6 adjusted class'!V:V)</f>
        <v>0</v>
      </c>
    </row>
    <row r="275" spans="1:19" x14ac:dyDescent="0.35">
      <c r="A275"/>
    </row>
    <row r="276" spans="1:19" x14ac:dyDescent="0.35">
      <c r="A276"/>
    </row>
    <row r="277" spans="1:19" x14ac:dyDescent="0.35">
      <c r="A277"/>
    </row>
    <row r="278" spans="1:19" x14ac:dyDescent="0.35">
      <c r="A278"/>
    </row>
    <row r="279" spans="1:19" x14ac:dyDescent="0.35">
      <c r="A279"/>
    </row>
    <row r="280" spans="1:19" x14ac:dyDescent="0.35">
      <c r="A280"/>
    </row>
    <row r="281" spans="1:19" x14ac:dyDescent="0.35">
      <c r="A281"/>
    </row>
    <row r="282" spans="1:19" x14ac:dyDescent="0.35">
      <c r="A282"/>
    </row>
    <row r="283" spans="1:19" x14ac:dyDescent="0.35">
      <c r="A283"/>
    </row>
    <row r="284" spans="1:19" x14ac:dyDescent="0.35">
      <c r="A284"/>
    </row>
    <row r="285" spans="1:19" x14ac:dyDescent="0.35">
      <c r="A285"/>
    </row>
    <row r="286" spans="1:19" x14ac:dyDescent="0.35">
      <c r="A286"/>
    </row>
    <row r="287" spans="1:19" x14ac:dyDescent="0.35">
      <c r="A287"/>
    </row>
    <row r="288" spans="1:19" x14ac:dyDescent="0.35">
      <c r="A288"/>
    </row>
    <row r="289" spans="1:1" x14ac:dyDescent="0.35">
      <c r="A289"/>
    </row>
    <row r="290" spans="1:1" x14ac:dyDescent="0.35">
      <c r="A290"/>
    </row>
    <row r="291" spans="1:1" x14ac:dyDescent="0.35">
      <c r="A291"/>
    </row>
    <row r="292" spans="1:1" x14ac:dyDescent="0.35">
      <c r="A292"/>
    </row>
    <row r="293" spans="1:1" x14ac:dyDescent="0.35">
      <c r="A293"/>
    </row>
    <row r="294" spans="1:1" x14ac:dyDescent="0.35">
      <c r="A294"/>
    </row>
    <row r="295" spans="1:1" x14ac:dyDescent="0.35">
      <c r="A295"/>
    </row>
    <row r="296" spans="1:1" x14ac:dyDescent="0.35">
      <c r="A296"/>
    </row>
    <row r="297" spans="1:1" x14ac:dyDescent="0.35">
      <c r="A297"/>
    </row>
    <row r="298" spans="1:1" x14ac:dyDescent="0.35">
      <c r="A298"/>
    </row>
    <row r="299" spans="1:1" x14ac:dyDescent="0.35">
      <c r="A299"/>
    </row>
    <row r="300" spans="1:1" x14ac:dyDescent="0.35">
      <c r="A300"/>
    </row>
    <row r="301" spans="1:1" x14ac:dyDescent="0.35">
      <c r="A301"/>
    </row>
    <row r="302" spans="1:1" x14ac:dyDescent="0.35">
      <c r="A302"/>
    </row>
    <row r="303" spans="1:1" x14ac:dyDescent="0.35">
      <c r="A303"/>
    </row>
    <row r="304" spans="1:1" x14ac:dyDescent="0.35">
      <c r="A304"/>
    </row>
    <row r="305" spans="1:1" x14ac:dyDescent="0.35">
      <c r="A305"/>
    </row>
    <row r="306" spans="1:1" x14ac:dyDescent="0.35">
      <c r="A306"/>
    </row>
    <row r="307" spans="1:1" x14ac:dyDescent="0.35">
      <c r="A307"/>
    </row>
    <row r="308" spans="1:1" x14ac:dyDescent="0.35">
      <c r="A308"/>
    </row>
    <row r="309" spans="1:1" x14ac:dyDescent="0.35">
      <c r="A309"/>
    </row>
    <row r="310" spans="1:1" x14ac:dyDescent="0.35">
      <c r="A310"/>
    </row>
    <row r="311" spans="1:1" x14ac:dyDescent="0.35">
      <c r="A311"/>
    </row>
    <row r="312" spans="1:1" x14ac:dyDescent="0.35">
      <c r="A312"/>
    </row>
    <row r="313" spans="1:1" x14ac:dyDescent="0.35">
      <c r="A313"/>
    </row>
    <row r="314" spans="1:1" x14ac:dyDescent="0.35">
      <c r="A314"/>
    </row>
    <row r="315" spans="1:1" x14ac:dyDescent="0.35">
      <c r="A315"/>
    </row>
    <row r="316" spans="1:1" x14ac:dyDescent="0.35">
      <c r="A316"/>
    </row>
    <row r="317" spans="1:1" x14ac:dyDescent="0.35">
      <c r="A317"/>
    </row>
    <row r="318" spans="1:1" x14ac:dyDescent="0.35">
      <c r="A318"/>
    </row>
    <row r="319" spans="1:1" x14ac:dyDescent="0.35">
      <c r="A319"/>
    </row>
    <row r="320" spans="1:1" x14ac:dyDescent="0.35">
      <c r="A320"/>
    </row>
    <row r="321" spans="1:1" x14ac:dyDescent="0.35">
      <c r="A321"/>
    </row>
    <row r="322" spans="1:1" x14ac:dyDescent="0.35">
      <c r="A322"/>
    </row>
    <row r="323" spans="1:1" x14ac:dyDescent="0.35">
      <c r="A323"/>
    </row>
    <row r="324" spans="1:1" x14ac:dyDescent="0.35">
      <c r="A324"/>
    </row>
    <row r="325" spans="1:1" x14ac:dyDescent="0.35">
      <c r="A325"/>
    </row>
    <row r="326" spans="1:1" x14ac:dyDescent="0.35">
      <c r="A326"/>
    </row>
    <row r="327" spans="1:1" x14ac:dyDescent="0.35">
      <c r="A327"/>
    </row>
    <row r="328" spans="1:1" x14ac:dyDescent="0.35">
      <c r="A328"/>
    </row>
    <row r="329" spans="1:1" x14ac:dyDescent="0.35">
      <c r="A329"/>
    </row>
    <row r="330" spans="1:1" x14ac:dyDescent="0.35">
      <c r="A330"/>
    </row>
    <row r="331" spans="1:1" x14ac:dyDescent="0.35">
      <c r="A331"/>
    </row>
    <row r="332" spans="1:1" x14ac:dyDescent="0.35">
      <c r="A332"/>
    </row>
    <row r="333" spans="1:1" x14ac:dyDescent="0.35">
      <c r="A333"/>
    </row>
    <row r="334" spans="1:1" x14ac:dyDescent="0.35">
      <c r="A334"/>
    </row>
    <row r="335" spans="1:1" x14ac:dyDescent="0.35">
      <c r="A335"/>
    </row>
    <row r="336" spans="1:1" x14ac:dyDescent="0.35">
      <c r="A336"/>
    </row>
    <row r="337" spans="1:1" x14ac:dyDescent="0.35">
      <c r="A337"/>
    </row>
    <row r="338" spans="1:1" x14ac:dyDescent="0.35">
      <c r="A338"/>
    </row>
    <row r="339" spans="1:1" x14ac:dyDescent="0.35">
      <c r="A339"/>
    </row>
    <row r="340" spans="1:1" x14ac:dyDescent="0.35">
      <c r="A340"/>
    </row>
    <row r="341" spans="1:1" x14ac:dyDescent="0.35">
      <c r="A341"/>
    </row>
    <row r="342" spans="1:1" x14ac:dyDescent="0.35">
      <c r="A342"/>
    </row>
    <row r="343" spans="1:1" x14ac:dyDescent="0.35">
      <c r="A343"/>
    </row>
    <row r="344" spans="1:1" x14ac:dyDescent="0.35">
      <c r="A344"/>
    </row>
    <row r="345" spans="1:1" x14ac:dyDescent="0.35">
      <c r="A345"/>
    </row>
    <row r="346" spans="1:1" x14ac:dyDescent="0.35">
      <c r="A346"/>
    </row>
    <row r="347" spans="1:1" x14ac:dyDescent="0.35">
      <c r="A347"/>
    </row>
    <row r="348" spans="1:1" x14ac:dyDescent="0.35">
      <c r="A348"/>
    </row>
    <row r="349" spans="1:1" x14ac:dyDescent="0.35">
      <c r="A349"/>
    </row>
    <row r="350" spans="1:1" x14ac:dyDescent="0.35">
      <c r="A350"/>
    </row>
    <row r="351" spans="1:1" x14ac:dyDescent="0.35">
      <c r="A351"/>
    </row>
    <row r="352" spans="1:1" x14ac:dyDescent="0.35">
      <c r="A352"/>
    </row>
    <row r="353" spans="1:1" x14ac:dyDescent="0.35">
      <c r="A353"/>
    </row>
    <row r="354" spans="1:1" x14ac:dyDescent="0.35">
      <c r="A354"/>
    </row>
    <row r="355" spans="1:1" x14ac:dyDescent="0.35">
      <c r="A355"/>
    </row>
    <row r="356" spans="1:1" x14ac:dyDescent="0.35">
      <c r="A356"/>
    </row>
    <row r="357" spans="1:1" x14ac:dyDescent="0.35">
      <c r="A357"/>
    </row>
    <row r="358" spans="1:1" x14ac:dyDescent="0.35">
      <c r="A358"/>
    </row>
    <row r="359" spans="1:1" x14ac:dyDescent="0.35">
      <c r="A359"/>
    </row>
    <row r="360" spans="1:1" x14ac:dyDescent="0.35">
      <c r="A360"/>
    </row>
    <row r="361" spans="1:1" x14ac:dyDescent="0.35">
      <c r="A361"/>
    </row>
    <row r="362" spans="1:1" x14ac:dyDescent="0.35">
      <c r="A362"/>
    </row>
    <row r="363" spans="1:1" x14ac:dyDescent="0.35">
      <c r="A363"/>
    </row>
    <row r="364" spans="1:1" x14ac:dyDescent="0.35">
      <c r="A364"/>
    </row>
    <row r="365" spans="1:1" x14ac:dyDescent="0.35">
      <c r="A365"/>
    </row>
    <row r="366" spans="1:1" x14ac:dyDescent="0.35">
      <c r="A366"/>
    </row>
    <row r="367" spans="1:1" x14ac:dyDescent="0.35">
      <c r="A367"/>
    </row>
    <row r="368" spans="1:1" x14ac:dyDescent="0.35">
      <c r="A368"/>
    </row>
    <row r="369" spans="1:1" x14ac:dyDescent="0.35">
      <c r="A369"/>
    </row>
    <row r="370" spans="1:1" x14ac:dyDescent="0.35">
      <c r="A370"/>
    </row>
    <row r="371" spans="1:1" x14ac:dyDescent="0.35">
      <c r="A371"/>
    </row>
    <row r="372" spans="1:1" x14ac:dyDescent="0.35">
      <c r="A372"/>
    </row>
    <row r="373" spans="1:1" x14ac:dyDescent="0.35">
      <c r="A373"/>
    </row>
    <row r="374" spans="1:1" x14ac:dyDescent="0.35">
      <c r="A374"/>
    </row>
    <row r="375" spans="1:1" x14ac:dyDescent="0.35">
      <c r="A375"/>
    </row>
    <row r="376" spans="1:1" x14ac:dyDescent="0.35">
      <c r="A376"/>
    </row>
    <row r="377" spans="1:1" x14ac:dyDescent="0.35">
      <c r="A377"/>
    </row>
    <row r="378" spans="1:1" x14ac:dyDescent="0.35">
      <c r="A378"/>
    </row>
    <row r="379" spans="1:1" x14ac:dyDescent="0.35">
      <c r="A379"/>
    </row>
    <row r="380" spans="1:1" x14ac:dyDescent="0.35">
      <c r="A380"/>
    </row>
    <row r="381" spans="1:1" x14ac:dyDescent="0.35">
      <c r="A381"/>
    </row>
    <row r="382" spans="1:1" x14ac:dyDescent="0.35">
      <c r="A382"/>
    </row>
    <row r="383" spans="1:1" x14ac:dyDescent="0.35">
      <c r="A383"/>
    </row>
    <row r="384" spans="1:1" x14ac:dyDescent="0.35">
      <c r="A384"/>
    </row>
    <row r="385" spans="1:1" x14ac:dyDescent="0.35">
      <c r="A385"/>
    </row>
    <row r="386" spans="1:1" x14ac:dyDescent="0.35">
      <c r="A386"/>
    </row>
    <row r="387" spans="1:1" x14ac:dyDescent="0.35">
      <c r="A387"/>
    </row>
    <row r="388" spans="1:1" x14ac:dyDescent="0.35">
      <c r="A388"/>
    </row>
    <row r="389" spans="1:1" x14ac:dyDescent="0.35">
      <c r="A389"/>
    </row>
    <row r="390" spans="1:1" x14ac:dyDescent="0.35">
      <c r="A390"/>
    </row>
    <row r="391" spans="1:1" x14ac:dyDescent="0.35">
      <c r="A391"/>
    </row>
    <row r="392" spans="1:1" x14ac:dyDescent="0.35">
      <c r="A392"/>
    </row>
    <row r="393" spans="1:1" x14ac:dyDescent="0.35">
      <c r="A393"/>
    </row>
    <row r="394" spans="1:1" x14ac:dyDescent="0.35">
      <c r="A394"/>
    </row>
    <row r="395" spans="1:1" x14ac:dyDescent="0.35">
      <c r="A395"/>
    </row>
    <row r="396" spans="1:1" x14ac:dyDescent="0.35">
      <c r="A396"/>
    </row>
    <row r="397" spans="1:1" x14ac:dyDescent="0.35">
      <c r="A397"/>
    </row>
    <row r="398" spans="1:1" x14ac:dyDescent="0.35">
      <c r="A398"/>
    </row>
    <row r="399" spans="1:1" x14ac:dyDescent="0.35">
      <c r="A399"/>
    </row>
    <row r="400" spans="1:1" x14ac:dyDescent="0.35">
      <c r="A400"/>
    </row>
    <row r="401" spans="1:1" x14ac:dyDescent="0.35">
      <c r="A401"/>
    </row>
    <row r="402" spans="1:1" x14ac:dyDescent="0.35">
      <c r="A402"/>
    </row>
    <row r="403" spans="1:1" x14ac:dyDescent="0.35">
      <c r="A403"/>
    </row>
    <row r="404" spans="1:1" x14ac:dyDescent="0.35">
      <c r="A404"/>
    </row>
    <row r="405" spans="1:1" x14ac:dyDescent="0.35">
      <c r="A405"/>
    </row>
    <row r="406" spans="1:1" x14ac:dyDescent="0.35">
      <c r="A406"/>
    </row>
    <row r="407" spans="1:1" x14ac:dyDescent="0.35">
      <c r="A407"/>
    </row>
    <row r="408" spans="1:1" x14ac:dyDescent="0.35">
      <c r="A408"/>
    </row>
    <row r="409" spans="1:1" x14ac:dyDescent="0.35">
      <c r="A409"/>
    </row>
    <row r="410" spans="1:1" x14ac:dyDescent="0.35">
      <c r="A410"/>
    </row>
    <row r="411" spans="1:1" x14ac:dyDescent="0.35">
      <c r="A411"/>
    </row>
    <row r="412" spans="1:1" x14ac:dyDescent="0.35">
      <c r="A412"/>
    </row>
    <row r="413" spans="1:1" x14ac:dyDescent="0.35">
      <c r="A413"/>
    </row>
    <row r="414" spans="1:1" x14ac:dyDescent="0.35">
      <c r="A414"/>
    </row>
    <row r="415" spans="1:1" x14ac:dyDescent="0.35">
      <c r="A415"/>
    </row>
    <row r="416" spans="1:1" x14ac:dyDescent="0.35">
      <c r="A416"/>
    </row>
    <row r="417" spans="1:1" x14ac:dyDescent="0.35">
      <c r="A417"/>
    </row>
    <row r="418" spans="1:1" x14ac:dyDescent="0.35">
      <c r="A418"/>
    </row>
    <row r="419" spans="1:1" x14ac:dyDescent="0.35">
      <c r="A419"/>
    </row>
    <row r="420" spans="1:1" x14ac:dyDescent="0.35">
      <c r="A420"/>
    </row>
    <row r="421" spans="1:1" x14ac:dyDescent="0.35">
      <c r="A421"/>
    </row>
    <row r="422" spans="1:1" x14ac:dyDescent="0.35">
      <c r="A422"/>
    </row>
    <row r="423" spans="1:1" x14ac:dyDescent="0.35">
      <c r="A423"/>
    </row>
    <row r="424" spans="1:1" x14ac:dyDescent="0.35">
      <c r="A424"/>
    </row>
    <row r="425" spans="1:1" x14ac:dyDescent="0.35">
      <c r="A425"/>
    </row>
    <row r="426" spans="1:1" x14ac:dyDescent="0.35">
      <c r="A426"/>
    </row>
    <row r="427" spans="1:1" x14ac:dyDescent="0.35">
      <c r="A427"/>
    </row>
    <row r="428" spans="1:1" x14ac:dyDescent="0.35">
      <c r="A428"/>
    </row>
    <row r="429" spans="1:1" x14ac:dyDescent="0.35">
      <c r="A429"/>
    </row>
    <row r="430" spans="1:1" x14ac:dyDescent="0.35">
      <c r="A430"/>
    </row>
    <row r="431" spans="1:1" x14ac:dyDescent="0.35">
      <c r="A431"/>
    </row>
    <row r="432" spans="1:1" x14ac:dyDescent="0.35">
      <c r="A432"/>
    </row>
    <row r="433" spans="1:1" x14ac:dyDescent="0.35">
      <c r="A433"/>
    </row>
    <row r="434" spans="1:1" x14ac:dyDescent="0.35">
      <c r="A434"/>
    </row>
    <row r="435" spans="1:1" x14ac:dyDescent="0.35">
      <c r="A435"/>
    </row>
    <row r="436" spans="1:1" x14ac:dyDescent="0.35">
      <c r="A436"/>
    </row>
    <row r="437" spans="1:1" x14ac:dyDescent="0.35">
      <c r="A437"/>
    </row>
    <row r="438" spans="1:1" x14ac:dyDescent="0.35">
      <c r="A438"/>
    </row>
    <row r="439" spans="1:1" x14ac:dyDescent="0.35">
      <c r="A439"/>
    </row>
    <row r="440" spans="1:1" x14ac:dyDescent="0.35">
      <c r="A440"/>
    </row>
    <row r="441" spans="1:1" x14ac:dyDescent="0.35">
      <c r="A441"/>
    </row>
    <row r="442" spans="1:1" x14ac:dyDescent="0.35">
      <c r="A442"/>
    </row>
    <row r="443" spans="1:1" x14ac:dyDescent="0.35">
      <c r="A443"/>
    </row>
    <row r="444" spans="1:1" x14ac:dyDescent="0.35">
      <c r="A444"/>
    </row>
    <row r="445" spans="1:1" x14ac:dyDescent="0.35">
      <c r="A445"/>
    </row>
    <row r="446" spans="1:1" x14ac:dyDescent="0.35">
      <c r="A446"/>
    </row>
    <row r="447" spans="1:1" x14ac:dyDescent="0.35">
      <c r="A447"/>
    </row>
    <row r="448" spans="1:1" x14ac:dyDescent="0.35">
      <c r="A448"/>
    </row>
    <row r="449" spans="1:1" x14ac:dyDescent="0.35">
      <c r="A449"/>
    </row>
    <row r="450" spans="1:1" x14ac:dyDescent="0.35">
      <c r="A450"/>
    </row>
    <row r="451" spans="1:1" x14ac:dyDescent="0.35">
      <c r="A451"/>
    </row>
    <row r="452" spans="1:1" x14ac:dyDescent="0.35">
      <c r="A452"/>
    </row>
    <row r="453" spans="1:1" x14ac:dyDescent="0.35">
      <c r="A453"/>
    </row>
    <row r="454" spans="1:1" x14ac:dyDescent="0.35">
      <c r="A454"/>
    </row>
    <row r="455" spans="1:1" x14ac:dyDescent="0.35">
      <c r="A455"/>
    </row>
    <row r="456" spans="1:1" x14ac:dyDescent="0.35">
      <c r="A456"/>
    </row>
    <row r="457" spans="1:1" x14ac:dyDescent="0.35">
      <c r="A457"/>
    </row>
    <row r="458" spans="1:1" x14ac:dyDescent="0.35">
      <c r="A458"/>
    </row>
    <row r="459" spans="1:1" x14ac:dyDescent="0.35">
      <c r="A459"/>
    </row>
    <row r="460" spans="1:1" x14ac:dyDescent="0.35">
      <c r="A460"/>
    </row>
    <row r="461" spans="1:1" x14ac:dyDescent="0.35">
      <c r="A461"/>
    </row>
    <row r="462" spans="1:1" x14ac:dyDescent="0.35">
      <c r="A462"/>
    </row>
    <row r="463" spans="1:1" x14ac:dyDescent="0.35">
      <c r="A463"/>
    </row>
    <row r="464" spans="1:1" x14ac:dyDescent="0.35">
      <c r="A464"/>
    </row>
    <row r="465" spans="1:1" x14ac:dyDescent="0.35">
      <c r="A465"/>
    </row>
    <row r="466" spans="1:1" x14ac:dyDescent="0.35">
      <c r="A466"/>
    </row>
    <row r="467" spans="1:1" x14ac:dyDescent="0.35">
      <c r="A467"/>
    </row>
    <row r="468" spans="1:1" x14ac:dyDescent="0.35">
      <c r="A468"/>
    </row>
    <row r="469" spans="1:1" x14ac:dyDescent="0.35">
      <c r="A469"/>
    </row>
    <row r="470" spans="1:1" x14ac:dyDescent="0.35">
      <c r="A470"/>
    </row>
    <row r="471" spans="1:1" x14ac:dyDescent="0.35">
      <c r="A471"/>
    </row>
    <row r="472" spans="1:1" x14ac:dyDescent="0.35">
      <c r="A472"/>
    </row>
    <row r="473" spans="1:1" x14ac:dyDescent="0.35">
      <c r="A473"/>
    </row>
    <row r="474" spans="1:1" x14ac:dyDescent="0.35">
      <c r="A474"/>
    </row>
    <row r="475" spans="1:1" x14ac:dyDescent="0.35">
      <c r="A475"/>
    </row>
    <row r="476" spans="1:1" x14ac:dyDescent="0.35">
      <c r="A476"/>
    </row>
    <row r="477" spans="1:1" x14ac:dyDescent="0.35">
      <c r="A477"/>
    </row>
    <row r="478" spans="1:1" x14ac:dyDescent="0.35">
      <c r="A478"/>
    </row>
    <row r="479" spans="1:1" x14ac:dyDescent="0.35">
      <c r="A479"/>
    </row>
    <row r="480" spans="1:1" x14ac:dyDescent="0.35">
      <c r="A480"/>
    </row>
    <row r="481" spans="1:1" x14ac:dyDescent="0.35">
      <c r="A481"/>
    </row>
    <row r="482" spans="1:1" x14ac:dyDescent="0.35">
      <c r="A482"/>
    </row>
    <row r="483" spans="1:1" x14ac:dyDescent="0.35">
      <c r="A483"/>
    </row>
    <row r="484" spans="1:1" x14ac:dyDescent="0.35">
      <c r="A484"/>
    </row>
    <row r="485" spans="1:1" x14ac:dyDescent="0.35">
      <c r="A485"/>
    </row>
    <row r="486" spans="1:1" x14ac:dyDescent="0.35">
      <c r="A486"/>
    </row>
    <row r="487" spans="1:1" x14ac:dyDescent="0.35">
      <c r="A487"/>
    </row>
    <row r="488" spans="1:1" x14ac:dyDescent="0.35">
      <c r="A488"/>
    </row>
    <row r="489" spans="1:1" x14ac:dyDescent="0.35">
      <c r="A489"/>
    </row>
    <row r="490" spans="1:1" x14ac:dyDescent="0.35">
      <c r="A490"/>
    </row>
    <row r="491" spans="1:1" x14ac:dyDescent="0.35">
      <c r="A491"/>
    </row>
    <row r="492" spans="1:1" x14ac:dyDescent="0.35">
      <c r="A492"/>
    </row>
    <row r="493" spans="1:1" x14ac:dyDescent="0.35">
      <c r="A493"/>
    </row>
    <row r="494" spans="1:1" x14ac:dyDescent="0.35">
      <c r="A494"/>
    </row>
    <row r="495" spans="1:1" x14ac:dyDescent="0.35">
      <c r="A495"/>
    </row>
    <row r="496" spans="1:1" x14ac:dyDescent="0.35">
      <c r="A496"/>
    </row>
    <row r="497" spans="1:1" x14ac:dyDescent="0.35">
      <c r="A497"/>
    </row>
    <row r="498" spans="1:1" x14ac:dyDescent="0.35">
      <c r="A498"/>
    </row>
    <row r="499" spans="1:1" x14ac:dyDescent="0.35">
      <c r="A499"/>
    </row>
    <row r="500" spans="1:1" x14ac:dyDescent="0.35">
      <c r="A500"/>
    </row>
    <row r="501" spans="1:1" x14ac:dyDescent="0.35">
      <c r="A501"/>
    </row>
    <row r="502" spans="1:1" x14ac:dyDescent="0.35">
      <c r="A502"/>
    </row>
    <row r="503" spans="1:1" x14ac:dyDescent="0.35">
      <c r="A503"/>
    </row>
    <row r="504" spans="1:1" x14ac:dyDescent="0.35">
      <c r="A504"/>
    </row>
    <row r="505" spans="1:1" x14ac:dyDescent="0.35">
      <c r="A505"/>
    </row>
    <row r="506" spans="1:1" x14ac:dyDescent="0.35">
      <c r="A506"/>
    </row>
    <row r="507" spans="1:1" x14ac:dyDescent="0.35">
      <c r="A507"/>
    </row>
    <row r="508" spans="1:1" x14ac:dyDescent="0.35">
      <c r="A508"/>
    </row>
    <row r="509" spans="1:1" x14ac:dyDescent="0.35">
      <c r="A509"/>
    </row>
    <row r="510" spans="1:1" x14ac:dyDescent="0.35">
      <c r="A510"/>
    </row>
    <row r="511" spans="1:1" x14ac:dyDescent="0.35">
      <c r="A511"/>
    </row>
    <row r="512" spans="1:1" x14ac:dyDescent="0.35">
      <c r="A512"/>
    </row>
    <row r="513" spans="1:1" x14ac:dyDescent="0.35">
      <c r="A513"/>
    </row>
    <row r="514" spans="1:1" x14ac:dyDescent="0.35">
      <c r="A514"/>
    </row>
    <row r="515" spans="1:1" x14ac:dyDescent="0.35">
      <c r="A515"/>
    </row>
    <row r="516" spans="1:1" x14ac:dyDescent="0.35">
      <c r="A516"/>
    </row>
    <row r="517" spans="1:1" x14ac:dyDescent="0.35">
      <c r="A517"/>
    </row>
    <row r="518" spans="1:1" x14ac:dyDescent="0.35">
      <c r="A518"/>
    </row>
    <row r="519" spans="1:1" x14ac:dyDescent="0.35">
      <c r="A519"/>
    </row>
    <row r="520" spans="1:1" x14ac:dyDescent="0.35">
      <c r="A520"/>
    </row>
    <row r="521" spans="1:1" x14ac:dyDescent="0.35">
      <c r="A521"/>
    </row>
    <row r="522" spans="1:1" x14ac:dyDescent="0.35">
      <c r="A522"/>
    </row>
    <row r="523" spans="1:1" x14ac:dyDescent="0.35">
      <c r="A523"/>
    </row>
    <row r="524" spans="1:1" x14ac:dyDescent="0.35">
      <c r="A524"/>
    </row>
    <row r="525" spans="1:1" x14ac:dyDescent="0.35">
      <c r="A525"/>
    </row>
    <row r="526" spans="1:1" x14ac:dyDescent="0.35">
      <c r="A526"/>
    </row>
    <row r="527" spans="1:1" x14ac:dyDescent="0.35">
      <c r="A527"/>
    </row>
    <row r="528" spans="1:1" x14ac:dyDescent="0.35">
      <c r="A528"/>
    </row>
    <row r="529" spans="1:1" x14ac:dyDescent="0.35">
      <c r="A529"/>
    </row>
    <row r="530" spans="1:1" x14ac:dyDescent="0.35">
      <c r="A530"/>
    </row>
    <row r="531" spans="1:1" x14ac:dyDescent="0.35">
      <c r="A531"/>
    </row>
    <row r="532" spans="1:1" x14ac:dyDescent="0.35">
      <c r="A532"/>
    </row>
    <row r="533" spans="1:1" x14ac:dyDescent="0.35">
      <c r="A533"/>
    </row>
    <row r="534" spans="1:1" x14ac:dyDescent="0.35">
      <c r="A534"/>
    </row>
    <row r="535" spans="1:1" x14ac:dyDescent="0.35">
      <c r="A535"/>
    </row>
    <row r="536" spans="1:1" x14ac:dyDescent="0.35">
      <c r="A536"/>
    </row>
    <row r="537" spans="1:1" x14ac:dyDescent="0.35">
      <c r="A537"/>
    </row>
    <row r="538" spans="1:1" x14ac:dyDescent="0.35">
      <c r="A538"/>
    </row>
    <row r="539" spans="1:1" x14ac:dyDescent="0.35">
      <c r="A539"/>
    </row>
    <row r="540" spans="1:1" x14ac:dyDescent="0.35">
      <c r="A540"/>
    </row>
    <row r="541" spans="1:1" x14ac:dyDescent="0.35">
      <c r="A541"/>
    </row>
    <row r="542" spans="1:1" x14ac:dyDescent="0.35">
      <c r="A542"/>
    </row>
    <row r="543" spans="1:1" x14ac:dyDescent="0.35">
      <c r="A543"/>
    </row>
    <row r="544" spans="1:1" x14ac:dyDescent="0.35">
      <c r="A544"/>
    </row>
    <row r="545" spans="1:1" x14ac:dyDescent="0.35">
      <c r="A545"/>
    </row>
    <row r="546" spans="1:1" x14ac:dyDescent="0.35">
      <c r="A546"/>
    </row>
    <row r="547" spans="1:1" x14ac:dyDescent="0.35">
      <c r="A547"/>
    </row>
    <row r="548" spans="1:1" x14ac:dyDescent="0.35">
      <c r="A548"/>
    </row>
    <row r="549" spans="1:1" x14ac:dyDescent="0.35">
      <c r="A549"/>
    </row>
    <row r="550" spans="1:1" x14ac:dyDescent="0.35">
      <c r="A550"/>
    </row>
    <row r="551" spans="1:1" x14ac:dyDescent="0.35">
      <c r="A551"/>
    </row>
    <row r="552" spans="1:1" x14ac:dyDescent="0.35">
      <c r="A552"/>
    </row>
    <row r="553" spans="1:1" x14ac:dyDescent="0.35">
      <c r="A553"/>
    </row>
    <row r="554" spans="1:1" x14ac:dyDescent="0.35">
      <c r="A554"/>
    </row>
    <row r="555" spans="1:1" x14ac:dyDescent="0.35">
      <c r="A555"/>
    </row>
    <row r="556" spans="1:1" x14ac:dyDescent="0.35">
      <c r="A556"/>
    </row>
    <row r="557" spans="1:1" x14ac:dyDescent="0.35">
      <c r="A557"/>
    </row>
    <row r="558" spans="1:1" x14ac:dyDescent="0.35">
      <c r="A558"/>
    </row>
    <row r="559" spans="1:1" x14ac:dyDescent="0.35">
      <c r="A559"/>
    </row>
    <row r="560" spans="1:1" x14ac:dyDescent="0.35">
      <c r="A560"/>
    </row>
    <row r="561" spans="1:1" x14ac:dyDescent="0.35">
      <c r="A561"/>
    </row>
    <row r="562" spans="1:1" x14ac:dyDescent="0.35">
      <c r="A562"/>
    </row>
    <row r="563" spans="1:1" x14ac:dyDescent="0.35">
      <c r="A563"/>
    </row>
    <row r="564" spans="1:1" x14ac:dyDescent="0.35">
      <c r="A564"/>
    </row>
    <row r="565" spans="1:1" x14ac:dyDescent="0.35">
      <c r="A565"/>
    </row>
    <row r="566" spans="1:1" x14ac:dyDescent="0.35">
      <c r="A566"/>
    </row>
    <row r="567" spans="1:1" x14ac:dyDescent="0.35">
      <c r="A567"/>
    </row>
    <row r="568" spans="1:1" x14ac:dyDescent="0.35">
      <c r="A568"/>
    </row>
    <row r="569" spans="1:1" x14ac:dyDescent="0.35">
      <c r="A569"/>
    </row>
    <row r="570" spans="1:1" x14ac:dyDescent="0.35">
      <c r="A570"/>
    </row>
    <row r="571" spans="1:1" x14ac:dyDescent="0.35">
      <c r="A571"/>
    </row>
    <row r="572" spans="1:1" x14ac:dyDescent="0.35">
      <c r="A572"/>
    </row>
    <row r="573" spans="1:1" x14ac:dyDescent="0.35">
      <c r="A573"/>
    </row>
    <row r="574" spans="1:1" x14ac:dyDescent="0.35">
      <c r="A574"/>
    </row>
    <row r="575" spans="1:1" x14ac:dyDescent="0.35">
      <c r="A575"/>
    </row>
    <row r="576" spans="1:1" x14ac:dyDescent="0.35">
      <c r="A576"/>
    </row>
    <row r="577" spans="1:1" x14ac:dyDescent="0.35">
      <c r="A577"/>
    </row>
    <row r="578" spans="1:1" x14ac:dyDescent="0.35">
      <c r="A578"/>
    </row>
    <row r="579" spans="1:1" x14ac:dyDescent="0.35">
      <c r="A579"/>
    </row>
    <row r="580" spans="1:1" x14ac:dyDescent="0.35">
      <c r="A580"/>
    </row>
    <row r="581" spans="1:1" x14ac:dyDescent="0.35">
      <c r="A581"/>
    </row>
    <row r="582" spans="1:1" x14ac:dyDescent="0.35">
      <c r="A582"/>
    </row>
    <row r="583" spans="1:1" x14ac:dyDescent="0.35">
      <c r="A583"/>
    </row>
    <row r="584" spans="1:1" x14ac:dyDescent="0.35">
      <c r="A584"/>
    </row>
    <row r="585" spans="1:1" x14ac:dyDescent="0.35">
      <c r="A585"/>
    </row>
    <row r="586" spans="1:1" x14ac:dyDescent="0.35">
      <c r="A586"/>
    </row>
    <row r="587" spans="1:1" x14ac:dyDescent="0.35">
      <c r="A587"/>
    </row>
    <row r="588" spans="1:1" x14ac:dyDescent="0.35">
      <c r="A588"/>
    </row>
    <row r="589" spans="1:1" x14ac:dyDescent="0.35">
      <c r="A589"/>
    </row>
    <row r="590" spans="1:1" x14ac:dyDescent="0.35">
      <c r="A590"/>
    </row>
    <row r="591" spans="1:1" x14ac:dyDescent="0.35">
      <c r="A591"/>
    </row>
    <row r="592" spans="1:1" x14ac:dyDescent="0.35">
      <c r="A592"/>
    </row>
    <row r="593" spans="1:1" x14ac:dyDescent="0.35">
      <c r="A593"/>
    </row>
    <row r="594" spans="1:1" x14ac:dyDescent="0.35">
      <c r="A594"/>
    </row>
    <row r="595" spans="1:1" x14ac:dyDescent="0.35">
      <c r="A595"/>
    </row>
    <row r="596" spans="1:1" x14ac:dyDescent="0.35">
      <c r="A596"/>
    </row>
    <row r="597" spans="1:1" x14ac:dyDescent="0.35">
      <c r="A597"/>
    </row>
    <row r="598" spans="1:1" x14ac:dyDescent="0.35">
      <c r="A598"/>
    </row>
    <row r="599" spans="1:1" x14ac:dyDescent="0.35">
      <c r="A599"/>
    </row>
    <row r="600" spans="1:1" x14ac:dyDescent="0.35">
      <c r="A600"/>
    </row>
    <row r="601" spans="1:1" x14ac:dyDescent="0.35">
      <c r="A601"/>
    </row>
    <row r="602" spans="1:1" x14ac:dyDescent="0.35">
      <c r="A602"/>
    </row>
    <row r="603" spans="1:1" x14ac:dyDescent="0.35">
      <c r="A603"/>
    </row>
    <row r="604" spans="1:1" x14ac:dyDescent="0.35">
      <c r="A604"/>
    </row>
    <row r="605" spans="1:1" x14ac:dyDescent="0.35">
      <c r="A605"/>
    </row>
    <row r="606" spans="1:1" x14ac:dyDescent="0.35">
      <c r="A606"/>
    </row>
    <row r="607" spans="1:1" x14ac:dyDescent="0.35">
      <c r="A607"/>
    </row>
    <row r="608" spans="1:1" x14ac:dyDescent="0.35">
      <c r="A608"/>
    </row>
    <row r="609" spans="1:1" x14ac:dyDescent="0.35">
      <c r="A609"/>
    </row>
    <row r="610" spans="1:1" x14ac:dyDescent="0.35">
      <c r="A610"/>
    </row>
    <row r="611" spans="1:1" x14ac:dyDescent="0.35">
      <c r="A611"/>
    </row>
    <row r="612" spans="1:1" x14ac:dyDescent="0.35">
      <c r="A612"/>
    </row>
    <row r="613" spans="1:1" x14ac:dyDescent="0.35">
      <c r="A613"/>
    </row>
    <row r="614" spans="1:1" x14ac:dyDescent="0.35">
      <c r="A614"/>
    </row>
    <row r="615" spans="1:1" x14ac:dyDescent="0.35">
      <c r="A615"/>
    </row>
    <row r="616" spans="1:1" x14ac:dyDescent="0.35">
      <c r="A616"/>
    </row>
    <row r="617" spans="1:1" x14ac:dyDescent="0.35">
      <c r="A6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5"/>
  <sheetViews>
    <sheetView topLeftCell="A211" workbookViewId="0">
      <selection sqref="A1:XFD1048576"/>
    </sheetView>
  </sheetViews>
  <sheetFormatPr defaultRowHeight="12" x14ac:dyDescent="0.3"/>
  <cols>
    <col min="1" max="16384" width="8.7265625" style="49"/>
  </cols>
  <sheetData>
    <row r="1" spans="1:20" x14ac:dyDescent="0.3">
      <c r="A1" s="49" t="str">
        <f>[3]Group!A1</f>
        <v>SIC 2007 codes</v>
      </c>
      <c r="B1" s="55" t="s">
        <v>104</v>
      </c>
      <c r="C1" s="49">
        <f>[3]Group!B1</f>
        <v>1998</v>
      </c>
      <c r="D1" s="49">
        <f>[3]Group!C1</f>
        <v>1999</v>
      </c>
      <c r="E1" s="49">
        <f>[3]Group!D1</f>
        <v>2000</v>
      </c>
      <c r="F1" s="49">
        <f>[3]Group!E1</f>
        <v>2001</v>
      </c>
      <c r="G1" s="49">
        <f>[3]Group!F1</f>
        <v>2002</v>
      </c>
      <c r="H1" s="49">
        <f>[3]Group!G1</f>
        <v>2003</v>
      </c>
      <c r="I1" s="49">
        <f>[3]Group!H1</f>
        <v>2004</v>
      </c>
      <c r="J1" s="49">
        <f>[3]Group!I1</f>
        <v>2005</v>
      </c>
      <c r="K1" s="49">
        <f>[3]Group!J1</f>
        <v>2006</v>
      </c>
      <c r="L1" s="49">
        <f>[3]Group!K1</f>
        <v>2007</v>
      </c>
      <c r="M1" s="49">
        <f>[3]Group!L1</f>
        <v>2008</v>
      </c>
      <c r="N1" s="49">
        <f>[3]Group!M1</f>
        <v>2009</v>
      </c>
      <c r="O1" s="49">
        <f>[3]Group!N1</f>
        <v>2010</v>
      </c>
      <c r="P1" s="49">
        <f>[3]Group!O1</f>
        <v>2011</v>
      </c>
      <c r="Q1" s="49">
        <f>[3]Group!P1</f>
        <v>2012</v>
      </c>
      <c r="R1" s="49">
        <f>[3]Group!Q1</f>
        <v>2013</v>
      </c>
      <c r="S1" s="49">
        <f>[3]Group!R1</f>
        <v>2014</v>
      </c>
      <c r="T1" s="49">
        <f>[3]Group!S1</f>
        <v>2015</v>
      </c>
    </row>
    <row r="2" spans="1:20" x14ac:dyDescent="0.3">
      <c r="A2" s="49" t="str">
        <f>[3]Group!A2</f>
        <v>010 : DEFRA/Scottish Executive Agricultural Data</v>
      </c>
      <c r="B2" s="55" t="str">
        <f>LEFT(A2,3)</f>
        <v>010</v>
      </c>
      <c r="C2" s="49">
        <f>[3]Group!B2</f>
        <v>0</v>
      </c>
      <c r="D2" s="49">
        <f>[3]Group!C2</f>
        <v>0</v>
      </c>
      <c r="E2" s="49">
        <f>[3]Group!D2</f>
        <v>0</v>
      </c>
      <c r="F2" s="49">
        <f>[3]Group!E2</f>
        <v>0</v>
      </c>
      <c r="G2" s="49">
        <f>[3]Group!F2</f>
        <v>0</v>
      </c>
      <c r="H2" s="49">
        <f>[3]Group!G2</f>
        <v>0</v>
      </c>
      <c r="I2" s="49">
        <f>[3]Group!H2</f>
        <v>0</v>
      </c>
      <c r="J2" s="49">
        <f>[3]Group!I2</f>
        <v>0</v>
      </c>
      <c r="K2" s="49">
        <f>[3]Group!J2</f>
        <v>0</v>
      </c>
      <c r="L2" s="49">
        <f>[3]Group!K2</f>
        <v>0</v>
      </c>
      <c r="M2" s="49">
        <f>[3]Group!L2</f>
        <v>0</v>
      </c>
      <c r="N2" s="49">
        <f>[3]Group!M2</f>
        <v>0</v>
      </c>
      <c r="O2" s="49">
        <f>[3]Group!N2</f>
        <v>0</v>
      </c>
      <c r="P2" s="49">
        <f>[3]Group!O2</f>
        <v>0</v>
      </c>
      <c r="Q2" s="49">
        <f>[3]Group!P2</f>
        <v>0</v>
      </c>
      <c r="R2" s="49">
        <f>[3]Group!Q2</f>
        <v>0</v>
      </c>
      <c r="S2" s="49">
        <f>[3]Group!R2</f>
        <v>0</v>
      </c>
      <c r="T2" s="49">
        <f>[3]Group!S2</f>
        <v>0</v>
      </c>
    </row>
    <row r="3" spans="1:20" x14ac:dyDescent="0.3">
      <c r="A3" s="49" t="str">
        <f>[3]Group!A3</f>
        <v>011 : Growing of non-perennial crops</v>
      </c>
      <c r="B3" s="55" t="str">
        <f t="shared" ref="B3:B66" si="0">LEFT(A3,3)</f>
        <v>011</v>
      </c>
      <c r="C3" s="49">
        <f>[3]Group!B3</f>
        <v>0</v>
      </c>
      <c r="D3" s="49">
        <f>[3]Group!C3</f>
        <v>0</v>
      </c>
      <c r="E3" s="49">
        <f>[3]Group!D3</f>
        <v>0</v>
      </c>
      <c r="F3" s="49">
        <f>[3]Group!E3</f>
        <v>0</v>
      </c>
      <c r="G3" s="49">
        <f>[3]Group!F3</f>
        <v>0</v>
      </c>
      <c r="H3" s="49">
        <f>[3]Group!G3</f>
        <v>0</v>
      </c>
      <c r="I3" s="49">
        <f>[3]Group!H3</f>
        <v>0</v>
      </c>
      <c r="J3" s="49">
        <f>[3]Group!I3</f>
        <v>0</v>
      </c>
      <c r="K3" s="49">
        <f>[3]Group!J3</f>
        <v>0</v>
      </c>
      <c r="L3" s="49">
        <f>[3]Group!K3</f>
        <v>0</v>
      </c>
      <c r="M3" s="49">
        <f>[3]Group!L3</f>
        <v>0</v>
      </c>
      <c r="N3" s="49">
        <f>[3]Group!M3</f>
        <v>0</v>
      </c>
      <c r="O3" s="49">
        <f>[3]Group!N3</f>
        <v>0</v>
      </c>
      <c r="P3" s="49">
        <f>[3]Group!O3</f>
        <v>0</v>
      </c>
      <c r="Q3" s="49">
        <f>[3]Group!P3</f>
        <v>0</v>
      </c>
      <c r="R3" s="49">
        <f>[3]Group!Q3</f>
        <v>0</v>
      </c>
      <c r="S3" s="49">
        <f>[3]Group!R3</f>
        <v>0</v>
      </c>
      <c r="T3" s="49">
        <f>[3]Group!S3</f>
        <v>0</v>
      </c>
    </row>
    <row r="4" spans="1:20" x14ac:dyDescent="0.3">
      <c r="A4" s="49" t="str">
        <f>[3]Group!A4</f>
        <v>012 : Growing of perennial crops</v>
      </c>
      <c r="B4" s="55" t="str">
        <f t="shared" si="0"/>
        <v>012</v>
      </c>
      <c r="C4" s="49">
        <f>[3]Group!B4</f>
        <v>0</v>
      </c>
      <c r="D4" s="49">
        <f>[3]Group!C4</f>
        <v>0</v>
      </c>
      <c r="E4" s="49">
        <f>[3]Group!D4</f>
        <v>0</v>
      </c>
      <c r="F4" s="49">
        <f>[3]Group!E4</f>
        <v>0</v>
      </c>
      <c r="G4" s="49">
        <f>[3]Group!F4</f>
        <v>0</v>
      </c>
      <c r="H4" s="49">
        <f>[3]Group!G4</f>
        <v>0</v>
      </c>
      <c r="I4" s="49">
        <f>[3]Group!H4</f>
        <v>0</v>
      </c>
      <c r="J4" s="49">
        <f>[3]Group!I4</f>
        <v>0</v>
      </c>
      <c r="K4" s="49">
        <f>[3]Group!J4</f>
        <v>0</v>
      </c>
      <c r="L4" s="49">
        <f>[3]Group!K4</f>
        <v>0</v>
      </c>
      <c r="M4" s="49">
        <f>[3]Group!L4</f>
        <v>0</v>
      </c>
      <c r="N4" s="49">
        <f>[3]Group!M4</f>
        <v>0</v>
      </c>
      <c r="O4" s="49">
        <f>[3]Group!N4</f>
        <v>0</v>
      </c>
      <c r="P4" s="49">
        <f>[3]Group!O4</f>
        <v>0</v>
      </c>
      <c r="Q4" s="49">
        <f>[3]Group!P4</f>
        <v>0</v>
      </c>
      <c r="R4" s="49">
        <f>[3]Group!Q4</f>
        <v>0</v>
      </c>
      <c r="S4" s="49">
        <f>[3]Group!R4</f>
        <v>0</v>
      </c>
      <c r="T4" s="49">
        <f>[3]Group!S4</f>
        <v>0</v>
      </c>
    </row>
    <row r="5" spans="1:20" x14ac:dyDescent="0.3">
      <c r="A5" s="49" t="str">
        <f>[3]Group!A5</f>
        <v>013 : Plant propagation</v>
      </c>
      <c r="B5" s="55" t="str">
        <f t="shared" si="0"/>
        <v>013</v>
      </c>
      <c r="C5" s="49">
        <f>[3]Group!B5</f>
        <v>0</v>
      </c>
      <c r="D5" s="49">
        <f>[3]Group!C5</f>
        <v>0</v>
      </c>
      <c r="E5" s="49">
        <f>[3]Group!D5</f>
        <v>0</v>
      </c>
      <c r="F5" s="49">
        <f>[3]Group!E5</f>
        <v>0</v>
      </c>
      <c r="G5" s="49">
        <f>[3]Group!F5</f>
        <v>0</v>
      </c>
      <c r="H5" s="49">
        <f>[3]Group!G5</f>
        <v>0</v>
      </c>
      <c r="I5" s="49">
        <f>[3]Group!H5</f>
        <v>0</v>
      </c>
      <c r="J5" s="49">
        <f>[3]Group!I5</f>
        <v>0</v>
      </c>
      <c r="K5" s="49">
        <f>[3]Group!J5</f>
        <v>0</v>
      </c>
      <c r="L5" s="49">
        <f>[3]Group!K5</f>
        <v>0</v>
      </c>
      <c r="M5" s="49">
        <f>[3]Group!L5</f>
        <v>0</v>
      </c>
      <c r="N5" s="49">
        <f>[3]Group!M5</f>
        <v>0</v>
      </c>
      <c r="O5" s="49">
        <f>[3]Group!N5</f>
        <v>0</v>
      </c>
      <c r="P5" s="49">
        <f>[3]Group!O5</f>
        <v>0</v>
      </c>
      <c r="Q5" s="49">
        <f>[3]Group!P5</f>
        <v>0</v>
      </c>
      <c r="R5" s="49">
        <f>[3]Group!Q5</f>
        <v>0</v>
      </c>
      <c r="S5" s="49">
        <f>[3]Group!R5</f>
        <v>0</v>
      </c>
      <c r="T5" s="49">
        <f>[3]Group!S5</f>
        <v>0</v>
      </c>
    </row>
    <row r="6" spans="1:20" x14ac:dyDescent="0.3">
      <c r="A6" s="49" t="str">
        <f>[3]Group!A6</f>
        <v>014 : Animal production</v>
      </c>
      <c r="B6" s="55" t="str">
        <f t="shared" si="0"/>
        <v>014</v>
      </c>
      <c r="C6" s="49">
        <f>[3]Group!B6</f>
        <v>0</v>
      </c>
      <c r="D6" s="49">
        <f>[3]Group!C6</f>
        <v>0</v>
      </c>
      <c r="E6" s="49">
        <f>[3]Group!D6</f>
        <v>0</v>
      </c>
      <c r="F6" s="49">
        <f>[3]Group!E6</f>
        <v>0</v>
      </c>
      <c r="G6" s="49">
        <f>[3]Group!F6</f>
        <v>0</v>
      </c>
      <c r="H6" s="49">
        <f>[3]Group!G6</f>
        <v>0</v>
      </c>
      <c r="I6" s="49">
        <f>[3]Group!H6</f>
        <v>0</v>
      </c>
      <c r="J6" s="49">
        <f>[3]Group!I6</f>
        <v>0</v>
      </c>
      <c r="K6" s="49">
        <f>[3]Group!J6</f>
        <v>0</v>
      </c>
      <c r="L6" s="49">
        <f>[3]Group!K6</f>
        <v>0</v>
      </c>
      <c r="M6" s="49">
        <f>[3]Group!L6</f>
        <v>0</v>
      </c>
      <c r="N6" s="49">
        <f>[3]Group!M6</f>
        <v>0</v>
      </c>
      <c r="O6" s="49">
        <f>[3]Group!N6</f>
        <v>0</v>
      </c>
      <c r="P6" s="49">
        <f>[3]Group!O6</f>
        <v>0</v>
      </c>
      <c r="Q6" s="49">
        <f>[3]Group!P6</f>
        <v>0</v>
      </c>
      <c r="R6" s="49">
        <f>[3]Group!Q6</f>
        <v>0</v>
      </c>
      <c r="S6" s="49">
        <f>[3]Group!R6</f>
        <v>0</v>
      </c>
      <c r="T6" s="49">
        <f>[3]Group!S6</f>
        <v>0</v>
      </c>
    </row>
    <row r="7" spans="1:20" x14ac:dyDescent="0.3">
      <c r="A7" s="49" t="str">
        <f>[3]Group!A7</f>
        <v>015 : Mixed farming</v>
      </c>
      <c r="B7" s="55" t="str">
        <f t="shared" si="0"/>
        <v>015</v>
      </c>
      <c r="C7" s="49">
        <f>[3]Group!B7</f>
        <v>0</v>
      </c>
      <c r="D7" s="49">
        <f>[3]Group!C7</f>
        <v>0</v>
      </c>
      <c r="E7" s="49">
        <f>[3]Group!D7</f>
        <v>0</v>
      </c>
      <c r="F7" s="49">
        <f>[3]Group!E7</f>
        <v>0</v>
      </c>
      <c r="G7" s="49">
        <f>[3]Group!F7</f>
        <v>0</v>
      </c>
      <c r="H7" s="49">
        <f>[3]Group!G7</f>
        <v>0</v>
      </c>
      <c r="I7" s="49">
        <f>[3]Group!H7</f>
        <v>0</v>
      </c>
      <c r="J7" s="49">
        <f>[3]Group!I7</f>
        <v>0</v>
      </c>
      <c r="K7" s="49">
        <f>[3]Group!J7</f>
        <v>0</v>
      </c>
      <c r="L7" s="49">
        <f>[3]Group!K7</f>
        <v>0</v>
      </c>
      <c r="M7" s="49">
        <f>[3]Group!L7</f>
        <v>0</v>
      </c>
      <c r="N7" s="49">
        <f>[3]Group!M7</f>
        <v>0</v>
      </c>
      <c r="O7" s="49">
        <f>[3]Group!N7</f>
        <v>0</v>
      </c>
      <c r="P7" s="49">
        <f>[3]Group!O7</f>
        <v>0</v>
      </c>
      <c r="Q7" s="49">
        <f>[3]Group!P7</f>
        <v>0</v>
      </c>
      <c r="R7" s="49">
        <f>[3]Group!Q7</f>
        <v>0</v>
      </c>
      <c r="S7" s="49">
        <f>[3]Group!R7</f>
        <v>0</v>
      </c>
      <c r="T7" s="49">
        <f>[3]Group!S7</f>
        <v>0</v>
      </c>
    </row>
    <row r="8" spans="1:20" x14ac:dyDescent="0.3">
      <c r="A8" s="49" t="str">
        <f>[3]Group!A8</f>
        <v>016 : Support activities to agriculture and post-harvest crop activities</v>
      </c>
      <c r="B8" s="55" t="str">
        <f t="shared" si="0"/>
        <v>016</v>
      </c>
      <c r="C8" s="49">
        <f>[3]Group!B8</f>
        <v>0</v>
      </c>
      <c r="D8" s="49">
        <f>[3]Group!C8</f>
        <v>0</v>
      </c>
      <c r="E8" s="49">
        <f>[3]Group!D8</f>
        <v>0</v>
      </c>
      <c r="F8" s="49">
        <f>[3]Group!E8</f>
        <v>0</v>
      </c>
      <c r="G8" s="49">
        <f>[3]Group!F8</f>
        <v>0</v>
      </c>
      <c r="H8" s="49">
        <f>[3]Group!G8</f>
        <v>0</v>
      </c>
      <c r="I8" s="49">
        <f>[3]Group!H8</f>
        <v>0</v>
      </c>
      <c r="J8" s="49">
        <f>[3]Group!I8</f>
        <v>0</v>
      </c>
      <c r="K8" s="49">
        <f>[3]Group!J8</f>
        <v>0</v>
      </c>
      <c r="L8" s="49">
        <f>[3]Group!K8</f>
        <v>0</v>
      </c>
      <c r="M8" s="49">
        <f>[3]Group!L8</f>
        <v>0</v>
      </c>
      <c r="N8" s="49">
        <f>[3]Group!M8</f>
        <v>0</v>
      </c>
      <c r="O8" s="49">
        <f>[3]Group!N8</f>
        <v>0</v>
      </c>
      <c r="P8" s="49">
        <f>[3]Group!O8</f>
        <v>0</v>
      </c>
      <c r="Q8" s="49">
        <f>[3]Group!P8</f>
        <v>0</v>
      </c>
      <c r="R8" s="49">
        <f>[3]Group!Q8</f>
        <v>0</v>
      </c>
      <c r="S8" s="49">
        <f>[3]Group!R8</f>
        <v>0</v>
      </c>
      <c r="T8" s="49">
        <f>[3]Group!S8</f>
        <v>0</v>
      </c>
    </row>
    <row r="9" spans="1:20" x14ac:dyDescent="0.3">
      <c r="A9" s="49" t="str">
        <f>[3]Group!A9</f>
        <v>017 : Hunting, trapping and related service activities</v>
      </c>
      <c r="B9" s="55" t="str">
        <f t="shared" si="0"/>
        <v>017</v>
      </c>
      <c r="C9" s="49">
        <f>[3]Group!B9</f>
        <v>0</v>
      </c>
      <c r="D9" s="49">
        <f>[3]Group!C9</f>
        <v>0</v>
      </c>
      <c r="E9" s="49">
        <f>[3]Group!D9</f>
        <v>0</v>
      </c>
      <c r="F9" s="49">
        <f>[3]Group!E9</f>
        <v>0</v>
      </c>
      <c r="G9" s="49">
        <f>[3]Group!F9</f>
        <v>0</v>
      </c>
      <c r="H9" s="49">
        <f>[3]Group!G9</f>
        <v>0</v>
      </c>
      <c r="I9" s="49">
        <f>[3]Group!H9</f>
        <v>0</v>
      </c>
      <c r="J9" s="49">
        <f>[3]Group!I9</f>
        <v>0</v>
      </c>
      <c r="K9" s="49">
        <f>[3]Group!J9</f>
        <v>0</v>
      </c>
      <c r="L9" s="49">
        <f>[3]Group!K9</f>
        <v>0</v>
      </c>
      <c r="M9" s="49">
        <f>[3]Group!L9</f>
        <v>0</v>
      </c>
      <c r="N9" s="49">
        <f>[3]Group!M9</f>
        <v>0</v>
      </c>
      <c r="O9" s="49">
        <f>[3]Group!N9</f>
        <v>0</v>
      </c>
      <c r="P9" s="49">
        <f>[3]Group!O9</f>
        <v>0</v>
      </c>
      <c r="Q9" s="49">
        <f>[3]Group!P9</f>
        <v>0</v>
      </c>
      <c r="R9" s="49">
        <f>[3]Group!Q9</f>
        <v>0</v>
      </c>
      <c r="S9" s="49">
        <f>[3]Group!R9</f>
        <v>0</v>
      </c>
      <c r="T9" s="49">
        <f>[3]Group!S9</f>
        <v>0</v>
      </c>
    </row>
    <row r="10" spans="1:20" x14ac:dyDescent="0.3">
      <c r="A10" s="49" t="str">
        <f>[3]Group!A10</f>
        <v>021 : Silviculture and other forestry activities</v>
      </c>
      <c r="B10" s="55" t="str">
        <f t="shared" si="0"/>
        <v>021</v>
      </c>
      <c r="C10" s="49">
        <f>[3]Group!B10</f>
        <v>0</v>
      </c>
      <c r="D10" s="49">
        <f>[3]Group!C10</f>
        <v>0</v>
      </c>
      <c r="E10" s="49">
        <f>[3]Group!D10</f>
        <v>0</v>
      </c>
      <c r="F10" s="49">
        <f>[3]Group!E10</f>
        <v>0</v>
      </c>
      <c r="G10" s="49">
        <f>[3]Group!F10</f>
        <v>0</v>
      </c>
      <c r="H10" s="49">
        <f>[3]Group!G10</f>
        <v>0</v>
      </c>
      <c r="I10" s="49">
        <f>[3]Group!H10</f>
        <v>0</v>
      </c>
      <c r="J10" s="49">
        <f>[3]Group!I10</f>
        <v>0</v>
      </c>
      <c r="K10" s="49">
        <f>[3]Group!J10</f>
        <v>0</v>
      </c>
      <c r="L10" s="49">
        <f>[3]Group!K10</f>
        <v>0</v>
      </c>
      <c r="M10" s="49">
        <f>[3]Group!L10</f>
        <v>0</v>
      </c>
      <c r="N10" s="49">
        <f>[3]Group!M10</f>
        <v>0</v>
      </c>
      <c r="O10" s="49">
        <f>[3]Group!N10</f>
        <v>0</v>
      </c>
      <c r="P10" s="49">
        <f>[3]Group!O10</f>
        <v>0</v>
      </c>
      <c r="Q10" s="49">
        <f>[3]Group!P10</f>
        <v>0</v>
      </c>
      <c r="R10" s="49">
        <f>[3]Group!Q10</f>
        <v>0</v>
      </c>
      <c r="S10" s="49">
        <f>[3]Group!R10</f>
        <v>0</v>
      </c>
      <c r="T10" s="49">
        <f>[3]Group!S10</f>
        <v>0</v>
      </c>
    </row>
    <row r="11" spans="1:20" x14ac:dyDescent="0.3">
      <c r="A11" s="49" t="str">
        <f>[3]Group!A11</f>
        <v>022 : Logging</v>
      </c>
      <c r="B11" s="55" t="str">
        <f t="shared" si="0"/>
        <v>022</v>
      </c>
      <c r="C11" s="49">
        <f>[3]Group!B11</f>
        <v>0</v>
      </c>
      <c r="D11" s="49">
        <f>[3]Group!C11</f>
        <v>0</v>
      </c>
      <c r="E11" s="49">
        <f>[3]Group!D11</f>
        <v>0</v>
      </c>
      <c r="F11" s="49">
        <f>[3]Group!E11</f>
        <v>0</v>
      </c>
      <c r="G11" s="49">
        <f>[3]Group!F11</f>
        <v>0</v>
      </c>
      <c r="H11" s="49">
        <f>[3]Group!G11</f>
        <v>0</v>
      </c>
      <c r="I11" s="49">
        <f>[3]Group!H11</f>
        <v>0</v>
      </c>
      <c r="J11" s="49">
        <f>[3]Group!I11</f>
        <v>0</v>
      </c>
      <c r="K11" s="49">
        <f>[3]Group!J11</f>
        <v>0</v>
      </c>
      <c r="L11" s="49">
        <f>[3]Group!K11</f>
        <v>0</v>
      </c>
      <c r="M11" s="49">
        <f>[3]Group!L11</f>
        <v>0</v>
      </c>
      <c r="N11" s="49">
        <f>[3]Group!M11</f>
        <v>0</v>
      </c>
      <c r="O11" s="49">
        <f>[3]Group!N11</f>
        <v>0</v>
      </c>
      <c r="P11" s="49">
        <f>[3]Group!O11</f>
        <v>0</v>
      </c>
      <c r="Q11" s="49">
        <f>[3]Group!P11</f>
        <v>0</v>
      </c>
      <c r="R11" s="49">
        <f>[3]Group!Q11</f>
        <v>0</v>
      </c>
      <c r="S11" s="49">
        <f>[3]Group!R11</f>
        <v>0</v>
      </c>
      <c r="T11" s="49">
        <f>[3]Group!S11</f>
        <v>0</v>
      </c>
    </row>
    <row r="12" spans="1:20" x14ac:dyDescent="0.3">
      <c r="A12" s="49" t="str">
        <f>[3]Group!A12</f>
        <v>023 : Gathering of wild growing non-wood products</v>
      </c>
      <c r="B12" s="55" t="str">
        <f t="shared" si="0"/>
        <v>023</v>
      </c>
      <c r="C12" s="49">
        <f>[3]Group!B12</f>
        <v>0</v>
      </c>
      <c r="D12" s="49">
        <f>[3]Group!C12</f>
        <v>0</v>
      </c>
      <c r="E12" s="49">
        <f>[3]Group!D12</f>
        <v>0</v>
      </c>
      <c r="F12" s="49">
        <f>[3]Group!E12</f>
        <v>0</v>
      </c>
      <c r="G12" s="49">
        <f>[3]Group!F12</f>
        <v>0</v>
      </c>
      <c r="H12" s="49">
        <f>[3]Group!G12</f>
        <v>0</v>
      </c>
      <c r="I12" s="49">
        <f>[3]Group!H12</f>
        <v>0</v>
      </c>
      <c r="J12" s="49">
        <f>[3]Group!I12</f>
        <v>0</v>
      </c>
      <c r="K12" s="49">
        <f>[3]Group!J12</f>
        <v>0</v>
      </c>
      <c r="L12" s="49">
        <f>[3]Group!K12</f>
        <v>0</v>
      </c>
      <c r="M12" s="49">
        <f>[3]Group!L12</f>
        <v>0</v>
      </c>
      <c r="N12" s="49">
        <f>[3]Group!M12</f>
        <v>0</v>
      </c>
      <c r="O12" s="49">
        <f>[3]Group!N12</f>
        <v>0</v>
      </c>
      <c r="P12" s="49">
        <f>[3]Group!O12</f>
        <v>0</v>
      </c>
      <c r="Q12" s="49">
        <f>[3]Group!P12</f>
        <v>0</v>
      </c>
      <c r="R12" s="49">
        <f>[3]Group!Q12</f>
        <v>0</v>
      </c>
      <c r="S12" s="49">
        <f>[3]Group!R12</f>
        <v>0</v>
      </c>
      <c r="T12" s="49">
        <f>[3]Group!S12</f>
        <v>0</v>
      </c>
    </row>
    <row r="13" spans="1:20" x14ac:dyDescent="0.3">
      <c r="A13" s="49" t="str">
        <f>[3]Group!A13</f>
        <v>024 : Support services to forestry</v>
      </c>
      <c r="B13" s="55" t="str">
        <f t="shared" si="0"/>
        <v>024</v>
      </c>
      <c r="C13" s="49">
        <f>[3]Group!B13</f>
        <v>0</v>
      </c>
      <c r="D13" s="49">
        <f>[3]Group!C13</f>
        <v>0</v>
      </c>
      <c r="E13" s="49">
        <f>[3]Group!D13</f>
        <v>0</v>
      </c>
      <c r="F13" s="49">
        <f>[3]Group!E13</f>
        <v>0</v>
      </c>
      <c r="G13" s="49">
        <f>[3]Group!F13</f>
        <v>0</v>
      </c>
      <c r="H13" s="49">
        <f>[3]Group!G13</f>
        <v>0</v>
      </c>
      <c r="I13" s="49">
        <f>[3]Group!H13</f>
        <v>0</v>
      </c>
      <c r="J13" s="49">
        <f>[3]Group!I13</f>
        <v>0</v>
      </c>
      <c r="K13" s="49">
        <f>[3]Group!J13</f>
        <v>0</v>
      </c>
      <c r="L13" s="49">
        <f>[3]Group!K13</f>
        <v>0</v>
      </c>
      <c r="M13" s="49">
        <f>[3]Group!L13</f>
        <v>0</v>
      </c>
      <c r="N13" s="49">
        <f>[3]Group!M13</f>
        <v>0</v>
      </c>
      <c r="O13" s="49">
        <f>[3]Group!N13</f>
        <v>0</v>
      </c>
      <c r="P13" s="49">
        <f>[3]Group!O13</f>
        <v>0</v>
      </c>
      <c r="Q13" s="49">
        <f>[3]Group!P13</f>
        <v>0</v>
      </c>
      <c r="R13" s="49">
        <f>[3]Group!Q13</f>
        <v>0</v>
      </c>
      <c r="S13" s="49">
        <f>[3]Group!R13</f>
        <v>0</v>
      </c>
      <c r="T13" s="49">
        <f>[3]Group!S13</f>
        <v>0</v>
      </c>
    </row>
    <row r="14" spans="1:20" x14ac:dyDescent="0.3">
      <c r="A14" s="49" t="str">
        <f>[3]Group!A14</f>
        <v>031 : Fishing</v>
      </c>
      <c r="B14" s="55" t="str">
        <f t="shared" si="0"/>
        <v>031</v>
      </c>
      <c r="C14" s="49">
        <f>[3]Group!B14</f>
        <v>0</v>
      </c>
      <c r="D14" s="49">
        <f>[3]Group!C14</f>
        <v>0</v>
      </c>
      <c r="E14" s="49">
        <f>[3]Group!D14</f>
        <v>0</v>
      </c>
      <c r="F14" s="49">
        <f>[3]Group!E14</f>
        <v>0</v>
      </c>
      <c r="G14" s="49">
        <f>[3]Group!F14</f>
        <v>0</v>
      </c>
      <c r="H14" s="49">
        <f>[3]Group!G14</f>
        <v>0</v>
      </c>
      <c r="I14" s="49">
        <f>[3]Group!H14</f>
        <v>0</v>
      </c>
      <c r="J14" s="49">
        <f>[3]Group!I14</f>
        <v>0</v>
      </c>
      <c r="K14" s="49">
        <f>[3]Group!J14</f>
        <v>0</v>
      </c>
      <c r="L14" s="49">
        <f>[3]Group!K14</f>
        <v>0</v>
      </c>
      <c r="M14" s="49">
        <f>[3]Group!L14</f>
        <v>0</v>
      </c>
      <c r="N14" s="49">
        <f>[3]Group!M14</f>
        <v>0</v>
      </c>
      <c r="O14" s="49">
        <f>[3]Group!N14</f>
        <v>0</v>
      </c>
      <c r="P14" s="49">
        <f>[3]Group!O14</f>
        <v>0</v>
      </c>
      <c r="Q14" s="49">
        <f>[3]Group!P14</f>
        <v>0</v>
      </c>
      <c r="R14" s="49">
        <f>[3]Group!Q14</f>
        <v>0</v>
      </c>
      <c r="S14" s="49">
        <f>[3]Group!R14</f>
        <v>0</v>
      </c>
      <c r="T14" s="49">
        <f>[3]Group!S14</f>
        <v>0</v>
      </c>
    </row>
    <row r="15" spans="1:20" x14ac:dyDescent="0.3">
      <c r="A15" s="49" t="str">
        <f>[3]Group!A15</f>
        <v>032 : Aquaculture</v>
      </c>
      <c r="B15" s="55" t="str">
        <f t="shared" si="0"/>
        <v>032</v>
      </c>
      <c r="C15" s="49">
        <f>[3]Group!B15</f>
        <v>0</v>
      </c>
      <c r="D15" s="49">
        <f>[3]Group!C15</f>
        <v>0</v>
      </c>
      <c r="E15" s="49">
        <f>[3]Group!D15</f>
        <v>0</v>
      </c>
      <c r="F15" s="49">
        <f>[3]Group!E15</f>
        <v>0</v>
      </c>
      <c r="G15" s="49">
        <f>[3]Group!F15</f>
        <v>0</v>
      </c>
      <c r="H15" s="49">
        <f>[3]Group!G15</f>
        <v>0</v>
      </c>
      <c r="I15" s="49">
        <f>[3]Group!H15</f>
        <v>0</v>
      </c>
      <c r="J15" s="49">
        <f>[3]Group!I15</f>
        <v>0</v>
      </c>
      <c r="K15" s="49">
        <f>[3]Group!J15</f>
        <v>0</v>
      </c>
      <c r="L15" s="49">
        <f>[3]Group!K15</f>
        <v>0</v>
      </c>
      <c r="M15" s="49">
        <f>[3]Group!L15</f>
        <v>0</v>
      </c>
      <c r="N15" s="49">
        <f>[3]Group!M15</f>
        <v>0</v>
      </c>
      <c r="O15" s="49">
        <f>[3]Group!N15</f>
        <v>0</v>
      </c>
      <c r="P15" s="49">
        <f>[3]Group!O15</f>
        <v>0</v>
      </c>
      <c r="Q15" s="49">
        <f>[3]Group!P15</f>
        <v>0</v>
      </c>
      <c r="R15" s="49">
        <f>[3]Group!Q15</f>
        <v>0</v>
      </c>
      <c r="S15" s="49">
        <f>[3]Group!R15</f>
        <v>0</v>
      </c>
      <c r="T15" s="49">
        <f>[3]Group!S15</f>
        <v>0</v>
      </c>
    </row>
    <row r="16" spans="1:20" x14ac:dyDescent="0.3">
      <c r="A16" s="49" t="str">
        <f>[3]Group!A16</f>
        <v>051 : Mining of hard coal</v>
      </c>
      <c r="B16" s="55" t="str">
        <f t="shared" si="0"/>
        <v>051</v>
      </c>
      <c r="C16" s="49">
        <f>[3]Group!B16</f>
        <v>0</v>
      </c>
      <c r="D16" s="49">
        <f>[3]Group!C16</f>
        <v>0</v>
      </c>
      <c r="E16" s="49">
        <f>[3]Group!D16</f>
        <v>0</v>
      </c>
      <c r="F16" s="49">
        <f>[3]Group!E16</f>
        <v>0</v>
      </c>
      <c r="G16" s="49">
        <f>[3]Group!F16</f>
        <v>0</v>
      </c>
      <c r="H16" s="49">
        <f>[3]Group!G16</f>
        <v>0</v>
      </c>
      <c r="I16" s="49">
        <f>[3]Group!H16</f>
        <v>0</v>
      </c>
      <c r="J16" s="49">
        <f>[3]Group!I16</f>
        <v>0</v>
      </c>
      <c r="K16" s="49">
        <f>[3]Group!J16</f>
        <v>0</v>
      </c>
      <c r="L16" s="49">
        <f>[3]Group!K16</f>
        <v>0</v>
      </c>
      <c r="M16" s="49">
        <f>[3]Group!L16</f>
        <v>0</v>
      </c>
      <c r="N16" s="49">
        <f>[3]Group!M16</f>
        <v>0</v>
      </c>
      <c r="O16" s="49">
        <f>[3]Group!N16</f>
        <v>0</v>
      </c>
      <c r="P16" s="49">
        <f>[3]Group!O16</f>
        <v>0</v>
      </c>
      <c r="Q16" s="49">
        <f>[3]Group!P16</f>
        <v>0</v>
      </c>
      <c r="R16" s="49">
        <f>[3]Group!Q16</f>
        <v>0</v>
      </c>
      <c r="S16" s="49">
        <f>[3]Group!R16</f>
        <v>0</v>
      </c>
      <c r="T16" s="49">
        <f>[3]Group!S16</f>
        <v>0</v>
      </c>
    </row>
    <row r="17" spans="1:20" x14ac:dyDescent="0.3">
      <c r="A17" s="49" t="str">
        <f>[3]Group!A17</f>
        <v>052 : Mining of lignite</v>
      </c>
      <c r="B17" s="55" t="str">
        <f t="shared" si="0"/>
        <v>052</v>
      </c>
      <c r="C17" s="49">
        <f>[3]Group!B17</f>
        <v>0</v>
      </c>
      <c r="D17" s="49">
        <f>[3]Group!C17</f>
        <v>0</v>
      </c>
      <c r="E17" s="49">
        <f>[3]Group!D17</f>
        <v>0</v>
      </c>
      <c r="F17" s="49">
        <f>[3]Group!E17</f>
        <v>0</v>
      </c>
      <c r="G17" s="49">
        <f>[3]Group!F17</f>
        <v>0</v>
      </c>
      <c r="H17" s="49">
        <f>[3]Group!G17</f>
        <v>0</v>
      </c>
      <c r="I17" s="49">
        <f>[3]Group!H17</f>
        <v>0</v>
      </c>
      <c r="J17" s="49">
        <f>[3]Group!I17</f>
        <v>0</v>
      </c>
      <c r="K17" s="49">
        <f>[3]Group!J17</f>
        <v>0</v>
      </c>
      <c r="L17" s="49">
        <f>[3]Group!K17</f>
        <v>0</v>
      </c>
      <c r="M17" s="49">
        <f>[3]Group!L17</f>
        <v>0</v>
      </c>
      <c r="N17" s="49">
        <f>[3]Group!M17</f>
        <v>0</v>
      </c>
      <c r="O17" s="49">
        <f>[3]Group!N17</f>
        <v>0</v>
      </c>
      <c r="P17" s="49">
        <f>[3]Group!O17</f>
        <v>0</v>
      </c>
      <c r="Q17" s="49">
        <f>[3]Group!P17</f>
        <v>0</v>
      </c>
      <c r="R17" s="49">
        <f>[3]Group!Q17</f>
        <v>0</v>
      </c>
      <c r="S17" s="49">
        <f>[3]Group!R17</f>
        <v>0</v>
      </c>
      <c r="T17" s="49">
        <f>[3]Group!S17</f>
        <v>0</v>
      </c>
    </row>
    <row r="18" spans="1:20" x14ac:dyDescent="0.3">
      <c r="A18" s="49" t="str">
        <f>[3]Group!A18</f>
        <v>061 : Extraction of crude petroleum</v>
      </c>
      <c r="B18" s="55" t="str">
        <f t="shared" si="0"/>
        <v>061</v>
      </c>
      <c r="C18" s="49">
        <f>[3]Group!B18</f>
        <v>0</v>
      </c>
      <c r="D18" s="49">
        <f>[3]Group!C18</f>
        <v>0</v>
      </c>
      <c r="E18" s="49">
        <f>[3]Group!D18</f>
        <v>0</v>
      </c>
      <c r="F18" s="49">
        <f>[3]Group!E18</f>
        <v>0</v>
      </c>
      <c r="G18" s="49">
        <f>[3]Group!F18</f>
        <v>0</v>
      </c>
      <c r="H18" s="49">
        <f>[3]Group!G18</f>
        <v>0</v>
      </c>
      <c r="I18" s="49">
        <f>[3]Group!H18</f>
        <v>0</v>
      </c>
      <c r="J18" s="49">
        <f>[3]Group!I18</f>
        <v>0</v>
      </c>
      <c r="K18" s="49">
        <f>[3]Group!J18</f>
        <v>0</v>
      </c>
      <c r="L18" s="49">
        <f>[3]Group!K18</f>
        <v>0</v>
      </c>
      <c r="M18" s="49">
        <f>[3]Group!L18</f>
        <v>0</v>
      </c>
      <c r="N18" s="49">
        <f>[3]Group!M18</f>
        <v>0</v>
      </c>
      <c r="O18" s="49">
        <f>[3]Group!N18</f>
        <v>0</v>
      </c>
      <c r="P18" s="49">
        <f>[3]Group!O18</f>
        <v>0</v>
      </c>
      <c r="Q18" s="49">
        <f>[3]Group!P18</f>
        <v>0</v>
      </c>
      <c r="R18" s="49">
        <f>[3]Group!Q18</f>
        <v>0</v>
      </c>
      <c r="S18" s="49">
        <f>[3]Group!R18</f>
        <v>0</v>
      </c>
      <c r="T18" s="49">
        <f>[3]Group!S18</f>
        <v>0</v>
      </c>
    </row>
    <row r="19" spans="1:20" x14ac:dyDescent="0.3">
      <c r="A19" s="49" t="str">
        <f>[3]Group!A19</f>
        <v>062 : Extraction of natural gas</v>
      </c>
      <c r="B19" s="55" t="str">
        <f t="shared" si="0"/>
        <v>062</v>
      </c>
      <c r="C19" s="49">
        <f>[3]Group!B19</f>
        <v>0</v>
      </c>
      <c r="D19" s="49">
        <f>[3]Group!C19</f>
        <v>0</v>
      </c>
      <c r="E19" s="49">
        <f>[3]Group!D19</f>
        <v>0</v>
      </c>
      <c r="F19" s="49">
        <f>[3]Group!E19</f>
        <v>0</v>
      </c>
      <c r="G19" s="49">
        <f>[3]Group!F19</f>
        <v>0</v>
      </c>
      <c r="H19" s="49">
        <f>[3]Group!G19</f>
        <v>0</v>
      </c>
      <c r="I19" s="49">
        <f>[3]Group!H19</f>
        <v>0</v>
      </c>
      <c r="J19" s="49">
        <f>[3]Group!I19</f>
        <v>0</v>
      </c>
      <c r="K19" s="49">
        <f>[3]Group!J19</f>
        <v>0</v>
      </c>
      <c r="L19" s="49">
        <f>[3]Group!K19</f>
        <v>0</v>
      </c>
      <c r="M19" s="49">
        <f>[3]Group!L19</f>
        <v>0</v>
      </c>
      <c r="N19" s="49">
        <f>[3]Group!M19</f>
        <v>0</v>
      </c>
      <c r="O19" s="49">
        <f>[3]Group!N19</f>
        <v>0</v>
      </c>
      <c r="P19" s="49">
        <f>[3]Group!O19</f>
        <v>0</v>
      </c>
      <c r="Q19" s="49">
        <f>[3]Group!P19</f>
        <v>0</v>
      </c>
      <c r="R19" s="49">
        <f>[3]Group!Q19</f>
        <v>0</v>
      </c>
      <c r="S19" s="49">
        <f>[3]Group!R19</f>
        <v>0</v>
      </c>
      <c r="T19" s="49">
        <f>[3]Group!S19</f>
        <v>0</v>
      </c>
    </row>
    <row r="20" spans="1:20" x14ac:dyDescent="0.3">
      <c r="A20" s="49" t="str">
        <f>[3]Group!A20</f>
        <v>071 : Mining of iron ores</v>
      </c>
      <c r="B20" s="55" t="str">
        <f t="shared" si="0"/>
        <v>071</v>
      </c>
      <c r="C20" s="49">
        <f>[3]Group!B20</f>
        <v>0</v>
      </c>
      <c r="D20" s="49">
        <f>[3]Group!C20</f>
        <v>0</v>
      </c>
      <c r="E20" s="49">
        <f>[3]Group!D20</f>
        <v>0</v>
      </c>
      <c r="F20" s="49">
        <f>[3]Group!E20</f>
        <v>0</v>
      </c>
      <c r="G20" s="49">
        <f>[3]Group!F20</f>
        <v>0</v>
      </c>
      <c r="H20" s="49">
        <f>[3]Group!G20</f>
        <v>0</v>
      </c>
      <c r="I20" s="49">
        <f>[3]Group!H20</f>
        <v>0</v>
      </c>
      <c r="J20" s="49">
        <f>[3]Group!I20</f>
        <v>0</v>
      </c>
      <c r="K20" s="49">
        <f>[3]Group!J20</f>
        <v>0</v>
      </c>
      <c r="L20" s="49">
        <f>[3]Group!K20</f>
        <v>0</v>
      </c>
      <c r="M20" s="49">
        <f>[3]Group!L20</f>
        <v>0</v>
      </c>
      <c r="N20" s="49">
        <f>[3]Group!M20</f>
        <v>0</v>
      </c>
      <c r="O20" s="49">
        <f>[3]Group!N20</f>
        <v>0</v>
      </c>
      <c r="P20" s="49">
        <f>[3]Group!O20</f>
        <v>0</v>
      </c>
      <c r="Q20" s="49">
        <f>[3]Group!P20</f>
        <v>0</v>
      </c>
      <c r="R20" s="49">
        <f>[3]Group!Q20</f>
        <v>0</v>
      </c>
      <c r="S20" s="49">
        <f>[3]Group!R20</f>
        <v>0</v>
      </c>
      <c r="T20" s="49">
        <f>[3]Group!S20</f>
        <v>0</v>
      </c>
    </row>
    <row r="21" spans="1:20" x14ac:dyDescent="0.3">
      <c r="A21" s="49" t="str">
        <f>[3]Group!A21</f>
        <v>072 : Mining of non-ferrous metal ores</v>
      </c>
      <c r="B21" s="55" t="str">
        <f t="shared" si="0"/>
        <v>072</v>
      </c>
      <c r="C21" s="49">
        <f>[3]Group!B21</f>
        <v>0</v>
      </c>
      <c r="D21" s="49">
        <f>[3]Group!C21</f>
        <v>0</v>
      </c>
      <c r="E21" s="49">
        <f>[3]Group!D21</f>
        <v>0</v>
      </c>
      <c r="F21" s="49">
        <f>[3]Group!E21</f>
        <v>0</v>
      </c>
      <c r="G21" s="49">
        <f>[3]Group!F21</f>
        <v>0</v>
      </c>
      <c r="H21" s="49">
        <f>[3]Group!G21</f>
        <v>0</v>
      </c>
      <c r="I21" s="49">
        <f>[3]Group!H21</f>
        <v>0</v>
      </c>
      <c r="J21" s="49">
        <f>[3]Group!I21</f>
        <v>0</v>
      </c>
      <c r="K21" s="49">
        <f>[3]Group!J21</f>
        <v>0</v>
      </c>
      <c r="L21" s="49">
        <f>[3]Group!K21</f>
        <v>0</v>
      </c>
      <c r="M21" s="49">
        <f>[3]Group!L21</f>
        <v>0</v>
      </c>
      <c r="N21" s="49">
        <f>[3]Group!M21</f>
        <v>0</v>
      </c>
      <c r="O21" s="49">
        <f>[3]Group!N21</f>
        <v>0</v>
      </c>
      <c r="P21" s="49">
        <f>[3]Group!O21</f>
        <v>0</v>
      </c>
      <c r="Q21" s="49">
        <f>[3]Group!P21</f>
        <v>0</v>
      </c>
      <c r="R21" s="49">
        <f>[3]Group!Q21</f>
        <v>0</v>
      </c>
      <c r="S21" s="49">
        <f>[3]Group!R21</f>
        <v>0</v>
      </c>
      <c r="T21" s="49">
        <f>[3]Group!S21</f>
        <v>0</v>
      </c>
    </row>
    <row r="22" spans="1:20" x14ac:dyDescent="0.3">
      <c r="A22" s="49" t="str">
        <f>[3]Group!A22</f>
        <v>081 : Quarrying of stone, sand and clay</v>
      </c>
      <c r="B22" s="55" t="str">
        <f t="shared" si="0"/>
        <v>081</v>
      </c>
      <c r="C22" s="49">
        <f>[3]Group!B22</f>
        <v>0</v>
      </c>
      <c r="D22" s="49">
        <f>[3]Group!C22</f>
        <v>0</v>
      </c>
      <c r="E22" s="49">
        <f>[3]Group!D22</f>
        <v>0</v>
      </c>
      <c r="F22" s="49">
        <f>[3]Group!E22</f>
        <v>0</v>
      </c>
      <c r="G22" s="49">
        <f>[3]Group!F22</f>
        <v>0</v>
      </c>
      <c r="H22" s="49">
        <f>[3]Group!G22</f>
        <v>0</v>
      </c>
      <c r="I22" s="49">
        <f>[3]Group!H22</f>
        <v>0</v>
      </c>
      <c r="J22" s="49">
        <f>[3]Group!I22</f>
        <v>0</v>
      </c>
      <c r="K22" s="49">
        <f>[3]Group!J22</f>
        <v>0</v>
      </c>
      <c r="L22" s="49">
        <f>[3]Group!K22</f>
        <v>0</v>
      </c>
      <c r="M22" s="49">
        <f>[3]Group!L22</f>
        <v>0</v>
      </c>
      <c r="N22" s="49">
        <f>[3]Group!M22</f>
        <v>0</v>
      </c>
      <c r="O22" s="49">
        <f>[3]Group!N22</f>
        <v>0</v>
      </c>
      <c r="P22" s="49">
        <f>[3]Group!O22</f>
        <v>0</v>
      </c>
      <c r="Q22" s="49">
        <f>[3]Group!P22</f>
        <v>0</v>
      </c>
      <c r="R22" s="49">
        <f>[3]Group!Q22</f>
        <v>0</v>
      </c>
      <c r="S22" s="49">
        <f>[3]Group!R22</f>
        <v>0</v>
      </c>
      <c r="T22" s="49">
        <f>[3]Group!S22</f>
        <v>0</v>
      </c>
    </row>
    <row r="23" spans="1:20" x14ac:dyDescent="0.3">
      <c r="A23" s="49" t="str">
        <f>[3]Group!A23</f>
        <v>089 : Mining and quarrying n.e.c.</v>
      </c>
      <c r="B23" s="55" t="str">
        <f t="shared" si="0"/>
        <v>089</v>
      </c>
      <c r="C23" s="49">
        <f>[3]Group!B23</f>
        <v>0</v>
      </c>
      <c r="D23" s="49">
        <f>[3]Group!C23</f>
        <v>0</v>
      </c>
      <c r="E23" s="49">
        <f>[3]Group!D23</f>
        <v>0</v>
      </c>
      <c r="F23" s="49">
        <f>[3]Group!E23</f>
        <v>0</v>
      </c>
      <c r="G23" s="49">
        <f>[3]Group!F23</f>
        <v>0</v>
      </c>
      <c r="H23" s="49">
        <f>[3]Group!G23</f>
        <v>0</v>
      </c>
      <c r="I23" s="49">
        <f>[3]Group!H23</f>
        <v>0</v>
      </c>
      <c r="J23" s="49">
        <f>[3]Group!I23</f>
        <v>0</v>
      </c>
      <c r="K23" s="49">
        <f>[3]Group!J23</f>
        <v>0</v>
      </c>
      <c r="L23" s="49">
        <f>[3]Group!K23</f>
        <v>0</v>
      </c>
      <c r="M23" s="49">
        <f>[3]Group!L23</f>
        <v>0</v>
      </c>
      <c r="N23" s="49">
        <f>[3]Group!M23</f>
        <v>0</v>
      </c>
      <c r="O23" s="49">
        <f>[3]Group!N23</f>
        <v>0</v>
      </c>
      <c r="P23" s="49">
        <f>[3]Group!O23</f>
        <v>0</v>
      </c>
      <c r="Q23" s="49">
        <f>[3]Group!P23</f>
        <v>0</v>
      </c>
      <c r="R23" s="49">
        <f>[3]Group!Q23</f>
        <v>0</v>
      </c>
      <c r="S23" s="49">
        <f>[3]Group!R23</f>
        <v>0</v>
      </c>
      <c r="T23" s="49">
        <f>[3]Group!S23</f>
        <v>0</v>
      </c>
    </row>
    <row r="24" spans="1:20" x14ac:dyDescent="0.3">
      <c r="A24" s="49" t="str">
        <f>[3]Group!A24</f>
        <v>091 : Support activities for petroleum and natural gas extraction</v>
      </c>
      <c r="B24" s="55" t="str">
        <f t="shared" si="0"/>
        <v>091</v>
      </c>
      <c r="C24" s="49">
        <f>[3]Group!B24</f>
        <v>0</v>
      </c>
      <c r="D24" s="49">
        <f>[3]Group!C24</f>
        <v>0</v>
      </c>
      <c r="E24" s="49">
        <f>[3]Group!D24</f>
        <v>0</v>
      </c>
      <c r="F24" s="49">
        <f>[3]Group!E24</f>
        <v>0</v>
      </c>
      <c r="G24" s="49">
        <f>[3]Group!F24</f>
        <v>0</v>
      </c>
      <c r="H24" s="49">
        <f>[3]Group!G24</f>
        <v>0</v>
      </c>
      <c r="I24" s="49">
        <f>[3]Group!H24</f>
        <v>0</v>
      </c>
      <c r="J24" s="49">
        <f>[3]Group!I24</f>
        <v>0</v>
      </c>
      <c r="K24" s="49">
        <f>[3]Group!J24</f>
        <v>0</v>
      </c>
      <c r="L24" s="49">
        <f>[3]Group!K24</f>
        <v>0</v>
      </c>
      <c r="M24" s="49">
        <f>[3]Group!L24</f>
        <v>0</v>
      </c>
      <c r="N24" s="49">
        <f>[3]Group!M24</f>
        <v>0</v>
      </c>
      <c r="O24" s="49">
        <f>[3]Group!N24</f>
        <v>0</v>
      </c>
      <c r="P24" s="49">
        <f>[3]Group!O24</f>
        <v>0</v>
      </c>
      <c r="Q24" s="49">
        <f>[3]Group!P24</f>
        <v>0</v>
      </c>
      <c r="R24" s="49">
        <f>[3]Group!Q24</f>
        <v>0</v>
      </c>
      <c r="S24" s="49">
        <f>[3]Group!R24</f>
        <v>0</v>
      </c>
      <c r="T24" s="49">
        <f>[3]Group!S24</f>
        <v>0</v>
      </c>
    </row>
    <row r="25" spans="1:20" x14ac:dyDescent="0.3">
      <c r="A25" s="49" t="str">
        <f>[3]Group!A25</f>
        <v>099 : Support activities for other mining and quarrying</v>
      </c>
      <c r="B25" s="55" t="str">
        <f t="shared" si="0"/>
        <v>099</v>
      </c>
      <c r="C25" s="49">
        <f>[3]Group!B25</f>
        <v>0</v>
      </c>
      <c r="D25" s="49">
        <f>[3]Group!C25</f>
        <v>0</v>
      </c>
      <c r="E25" s="49">
        <f>[3]Group!D25</f>
        <v>0</v>
      </c>
      <c r="F25" s="49">
        <f>[3]Group!E25</f>
        <v>0</v>
      </c>
      <c r="G25" s="49">
        <f>[3]Group!F25</f>
        <v>0</v>
      </c>
      <c r="H25" s="49">
        <f>[3]Group!G25</f>
        <v>0</v>
      </c>
      <c r="I25" s="49">
        <f>[3]Group!H25</f>
        <v>0</v>
      </c>
      <c r="J25" s="49">
        <f>[3]Group!I25</f>
        <v>0</v>
      </c>
      <c r="K25" s="49">
        <f>[3]Group!J25</f>
        <v>0</v>
      </c>
      <c r="L25" s="49">
        <f>[3]Group!K25</f>
        <v>0</v>
      </c>
      <c r="M25" s="49">
        <f>[3]Group!L25</f>
        <v>0</v>
      </c>
      <c r="N25" s="49">
        <f>[3]Group!M25</f>
        <v>0</v>
      </c>
      <c r="O25" s="49">
        <f>[3]Group!N25</f>
        <v>0</v>
      </c>
      <c r="P25" s="49">
        <f>[3]Group!O25</f>
        <v>0</v>
      </c>
      <c r="Q25" s="49">
        <f>[3]Group!P25</f>
        <v>0</v>
      </c>
      <c r="R25" s="49">
        <f>[3]Group!Q25</f>
        <v>0</v>
      </c>
      <c r="S25" s="49">
        <f>[3]Group!R25</f>
        <v>0</v>
      </c>
      <c r="T25" s="49">
        <f>[3]Group!S25</f>
        <v>0</v>
      </c>
    </row>
    <row r="26" spans="1:20" x14ac:dyDescent="0.3">
      <c r="A26" s="49" t="str">
        <f>[3]Group!A26</f>
        <v>101 : Processing and preserving of meat and production of meat products</v>
      </c>
      <c r="B26" s="55" t="str">
        <f t="shared" si="0"/>
        <v>101</v>
      </c>
      <c r="C26" s="49">
        <f>[3]Group!B26</f>
        <v>1800</v>
      </c>
      <c r="D26" s="49">
        <f>[3]Group!C26</f>
        <v>2000</v>
      </c>
      <c r="E26" s="49">
        <f>[3]Group!D26</f>
        <v>2900</v>
      </c>
      <c r="F26" s="49">
        <f>[3]Group!E26</f>
        <v>1900</v>
      </c>
      <c r="G26" s="49">
        <f>[3]Group!F26</f>
        <v>2000</v>
      </c>
      <c r="H26" s="49">
        <f>[3]Group!G26</f>
        <v>2400</v>
      </c>
      <c r="I26" s="49">
        <f>[3]Group!H26</f>
        <v>2500</v>
      </c>
      <c r="J26" s="49">
        <f>[3]Group!I26</f>
        <v>2400</v>
      </c>
      <c r="K26" s="49">
        <f>[3]Group!J26</f>
        <v>2200</v>
      </c>
      <c r="L26" s="49">
        <f>[3]Group!K26</f>
        <v>2600</v>
      </c>
      <c r="M26" s="49">
        <f>[3]Group!L26</f>
        <v>2300</v>
      </c>
      <c r="N26" s="49">
        <f>[3]Group!M26</f>
        <v>1600</v>
      </c>
      <c r="O26" s="49">
        <f>[3]Group!N26</f>
        <v>1000</v>
      </c>
      <c r="P26" s="49">
        <f>[3]Group!O26</f>
        <v>1200</v>
      </c>
      <c r="Q26" s="49">
        <f>[3]Group!P26</f>
        <v>2000</v>
      </c>
      <c r="R26" s="49">
        <f>[3]Group!Q26</f>
        <v>2200</v>
      </c>
      <c r="S26" s="49">
        <f>[3]Group!R26</f>
        <v>1700</v>
      </c>
      <c r="T26" s="49">
        <f>[3]Group!S26</f>
        <v>1500</v>
      </c>
    </row>
    <row r="27" spans="1:20" x14ac:dyDescent="0.3">
      <c r="A27" s="49" t="str">
        <f>[3]Group!A27</f>
        <v>102 : Processing and preserving of fish, crustaceans and molluscs</v>
      </c>
      <c r="B27" s="55" t="str">
        <f t="shared" si="0"/>
        <v>102</v>
      </c>
      <c r="C27" s="49">
        <f>[3]Group!B27</f>
        <v>0</v>
      </c>
      <c r="D27" s="49">
        <f>[3]Group!C27</f>
        <v>0</v>
      </c>
      <c r="E27" s="49">
        <f>[3]Group!D27</f>
        <v>0</v>
      </c>
      <c r="F27" s="49">
        <f>[3]Group!E27</f>
        <v>0</v>
      </c>
      <c r="G27" s="49">
        <f>[3]Group!F27</f>
        <v>0</v>
      </c>
      <c r="H27" s="49">
        <f>[3]Group!G27</f>
        <v>0</v>
      </c>
      <c r="I27" s="49">
        <f>[3]Group!H27</f>
        <v>0</v>
      </c>
      <c r="J27" s="49">
        <f>[3]Group!I27</f>
        <v>0</v>
      </c>
      <c r="K27" s="49">
        <f>[3]Group!J27</f>
        <v>0</v>
      </c>
      <c r="L27" s="49">
        <f>[3]Group!K27</f>
        <v>0</v>
      </c>
      <c r="M27" s="49">
        <f>[3]Group!L27</f>
        <v>0</v>
      </c>
      <c r="N27" s="49">
        <f>[3]Group!M27</f>
        <v>0</v>
      </c>
      <c r="O27" s="49">
        <f>[3]Group!N27</f>
        <v>0</v>
      </c>
      <c r="P27" s="49">
        <f>[3]Group!O27</f>
        <v>0</v>
      </c>
      <c r="Q27" s="49">
        <f>[3]Group!P27</f>
        <v>0</v>
      </c>
      <c r="R27" s="49">
        <f>[3]Group!Q27</f>
        <v>0</v>
      </c>
      <c r="S27" s="49">
        <f>[3]Group!R27</f>
        <v>0</v>
      </c>
      <c r="T27" s="49">
        <f>[3]Group!S27</f>
        <v>0</v>
      </c>
    </row>
    <row r="28" spans="1:20" x14ac:dyDescent="0.3">
      <c r="A28" s="49" t="str">
        <f>[3]Group!A28</f>
        <v>103 : Processing and preserving of fruit and vegetables</v>
      </c>
      <c r="B28" s="55" t="str">
        <f t="shared" si="0"/>
        <v>103</v>
      </c>
      <c r="C28" s="49">
        <f>[3]Group!B28</f>
        <v>1000</v>
      </c>
      <c r="D28" s="49">
        <f>[3]Group!C28</f>
        <v>1000</v>
      </c>
      <c r="E28" s="49">
        <f>[3]Group!D28</f>
        <v>1100</v>
      </c>
      <c r="F28" s="49">
        <f>[3]Group!E28</f>
        <v>1100</v>
      </c>
      <c r="G28" s="49">
        <f>[3]Group!F28</f>
        <v>1200</v>
      </c>
      <c r="H28" s="49">
        <f>[3]Group!G28</f>
        <v>3300</v>
      </c>
      <c r="I28" s="49">
        <f>[3]Group!H28</f>
        <v>2900</v>
      </c>
      <c r="J28" s="49">
        <f>[3]Group!I28</f>
        <v>2800</v>
      </c>
      <c r="K28" s="49">
        <f>[3]Group!J28</f>
        <v>3000</v>
      </c>
      <c r="L28" s="49">
        <f>[3]Group!K28</f>
        <v>3000</v>
      </c>
      <c r="M28" s="49">
        <f>[3]Group!L28</f>
        <v>2500</v>
      </c>
      <c r="N28" s="49">
        <f>[3]Group!M28</f>
        <v>2300</v>
      </c>
      <c r="O28" s="49">
        <f>[3]Group!N28</f>
        <v>1800</v>
      </c>
      <c r="P28" s="49">
        <f>[3]Group!O28</f>
        <v>2600</v>
      </c>
      <c r="Q28" s="49">
        <f>[3]Group!P28</f>
        <v>2200</v>
      </c>
      <c r="R28" s="49">
        <f>[3]Group!Q28</f>
        <v>2800</v>
      </c>
      <c r="S28" s="49">
        <f>[3]Group!R28</f>
        <v>3300</v>
      </c>
      <c r="T28" s="49">
        <f>[3]Group!S28</f>
        <v>3200</v>
      </c>
    </row>
    <row r="29" spans="1:20" x14ac:dyDescent="0.3">
      <c r="A29" s="49" t="str">
        <f>[3]Group!A29</f>
        <v>104 : Manufacture of vegetable and animal oils and fats</v>
      </c>
      <c r="B29" s="55" t="str">
        <f t="shared" si="0"/>
        <v>104</v>
      </c>
      <c r="C29" s="49">
        <f>[3]Group!B29</f>
        <v>0</v>
      </c>
      <c r="D29" s="49">
        <f>[3]Group!C29</f>
        <v>0</v>
      </c>
      <c r="E29" s="49">
        <f>[3]Group!D29</f>
        <v>0</v>
      </c>
      <c r="F29" s="49">
        <f>[3]Group!E29</f>
        <v>0</v>
      </c>
      <c r="G29" s="49">
        <f>[3]Group!F29</f>
        <v>0</v>
      </c>
      <c r="H29" s="49">
        <f>[3]Group!G29</f>
        <v>0</v>
      </c>
      <c r="I29" s="49">
        <f>[3]Group!H29</f>
        <v>0</v>
      </c>
      <c r="J29" s="49">
        <f>[3]Group!I29</f>
        <v>0</v>
      </c>
      <c r="K29" s="49">
        <f>[3]Group!J29</f>
        <v>0</v>
      </c>
      <c r="L29" s="49">
        <f>[3]Group!K29</f>
        <v>0</v>
      </c>
      <c r="M29" s="49">
        <f>[3]Group!L29</f>
        <v>0</v>
      </c>
      <c r="N29" s="49">
        <f>[3]Group!M29</f>
        <v>0</v>
      </c>
      <c r="O29" s="49">
        <f>[3]Group!N29</f>
        <v>0</v>
      </c>
      <c r="P29" s="49">
        <f>[3]Group!O29</f>
        <v>0</v>
      </c>
      <c r="Q29" s="49">
        <f>[3]Group!P29</f>
        <v>0</v>
      </c>
      <c r="R29" s="49">
        <f>[3]Group!Q29</f>
        <v>0</v>
      </c>
      <c r="S29" s="49">
        <f>[3]Group!R29</f>
        <v>0</v>
      </c>
      <c r="T29" s="49">
        <f>[3]Group!S29</f>
        <v>0</v>
      </c>
    </row>
    <row r="30" spans="1:20" x14ac:dyDescent="0.3">
      <c r="A30" s="49" t="str">
        <f>[3]Group!A30</f>
        <v>105 : Manufacture of dairy products</v>
      </c>
      <c r="B30" s="55" t="str">
        <f t="shared" si="0"/>
        <v>105</v>
      </c>
      <c r="C30" s="49">
        <f>[3]Group!B30</f>
        <v>2000</v>
      </c>
      <c r="D30" s="49">
        <f>[3]Group!C30</f>
        <v>2100</v>
      </c>
      <c r="E30" s="49">
        <f>[3]Group!D30</f>
        <v>1700</v>
      </c>
      <c r="F30" s="49">
        <f>[3]Group!E30</f>
        <v>1700</v>
      </c>
      <c r="G30" s="49">
        <f>[3]Group!F30</f>
        <v>1600</v>
      </c>
      <c r="H30" s="49">
        <f>[3]Group!G30</f>
        <v>1800</v>
      </c>
      <c r="I30" s="49">
        <f>[3]Group!H30</f>
        <v>1600</v>
      </c>
      <c r="J30" s="49">
        <f>[3]Group!I30</f>
        <v>1200</v>
      </c>
      <c r="K30" s="49">
        <f>[3]Group!J30</f>
        <v>1100</v>
      </c>
      <c r="L30" s="49">
        <f>[3]Group!K30</f>
        <v>1300</v>
      </c>
      <c r="M30" s="49">
        <f>[3]Group!L30</f>
        <v>1100</v>
      </c>
      <c r="N30" s="49">
        <f>[3]Group!M30</f>
        <v>900</v>
      </c>
      <c r="O30" s="49">
        <f>[3]Group!N30</f>
        <v>900</v>
      </c>
      <c r="P30" s="49">
        <f>[3]Group!O30</f>
        <v>1000</v>
      </c>
      <c r="Q30" s="49">
        <f>[3]Group!P30</f>
        <v>1300</v>
      </c>
      <c r="R30" s="49">
        <f>[3]Group!Q30</f>
        <v>1400</v>
      </c>
      <c r="S30" s="49">
        <f>[3]Group!R30</f>
        <v>1300</v>
      </c>
      <c r="T30" s="49">
        <f>[3]Group!S30</f>
        <v>1300</v>
      </c>
    </row>
    <row r="31" spans="1:20" x14ac:dyDescent="0.3">
      <c r="A31" s="49" t="str">
        <f>[3]Group!A31</f>
        <v>106 : Manufacture of grain mill products, starches and starch products</v>
      </c>
      <c r="B31" s="55" t="str">
        <f t="shared" si="0"/>
        <v>106</v>
      </c>
      <c r="C31" s="49">
        <f>[3]Group!B31</f>
        <v>0</v>
      </c>
      <c r="D31" s="49">
        <f>[3]Group!C31</f>
        <v>0</v>
      </c>
      <c r="E31" s="49">
        <f>[3]Group!D31</f>
        <v>0</v>
      </c>
      <c r="F31" s="49">
        <f>[3]Group!E31</f>
        <v>0</v>
      </c>
      <c r="G31" s="49">
        <f>[3]Group!F31</f>
        <v>0</v>
      </c>
      <c r="H31" s="49">
        <f>[3]Group!G31</f>
        <v>0</v>
      </c>
      <c r="I31" s="49">
        <f>[3]Group!H31</f>
        <v>0</v>
      </c>
      <c r="J31" s="49">
        <f>[3]Group!I31</f>
        <v>0</v>
      </c>
      <c r="K31" s="49">
        <f>[3]Group!J31</f>
        <v>0</v>
      </c>
      <c r="L31" s="49">
        <f>[3]Group!K31</f>
        <v>0</v>
      </c>
      <c r="M31" s="49">
        <f>[3]Group!L31</f>
        <v>0</v>
      </c>
      <c r="N31" s="49">
        <f>[3]Group!M31</f>
        <v>0</v>
      </c>
      <c r="O31" s="49">
        <f>[3]Group!N31</f>
        <v>0</v>
      </c>
      <c r="P31" s="49">
        <f>[3]Group!O31</f>
        <v>0</v>
      </c>
      <c r="Q31" s="49">
        <f>[3]Group!P31</f>
        <v>0</v>
      </c>
      <c r="R31" s="49">
        <f>[3]Group!Q31</f>
        <v>0</v>
      </c>
      <c r="S31" s="49">
        <f>[3]Group!R31</f>
        <v>0</v>
      </c>
      <c r="T31" s="49">
        <f>[3]Group!S31</f>
        <v>0</v>
      </c>
    </row>
    <row r="32" spans="1:20" x14ac:dyDescent="0.3">
      <c r="A32" s="49" t="str">
        <f>[3]Group!A32</f>
        <v>107 : Manufacture of bakery and farinaceous products</v>
      </c>
      <c r="B32" s="55" t="str">
        <f t="shared" si="0"/>
        <v>107</v>
      </c>
      <c r="C32" s="49">
        <f>[3]Group!B32</f>
        <v>9100</v>
      </c>
      <c r="D32" s="49">
        <f>[3]Group!C32</f>
        <v>9900</v>
      </c>
      <c r="E32" s="49">
        <f>[3]Group!D32</f>
        <v>9800</v>
      </c>
      <c r="F32" s="49">
        <f>[3]Group!E32</f>
        <v>9700</v>
      </c>
      <c r="G32" s="49">
        <f>[3]Group!F32</f>
        <v>9600</v>
      </c>
      <c r="H32" s="49">
        <f>[3]Group!G32</f>
        <v>9200</v>
      </c>
      <c r="I32" s="49">
        <f>[3]Group!H32</f>
        <v>9100</v>
      </c>
      <c r="J32" s="49">
        <f>[3]Group!I32</f>
        <v>9900</v>
      </c>
      <c r="K32" s="49">
        <f>[3]Group!J32</f>
        <v>10100</v>
      </c>
      <c r="L32" s="49">
        <f>[3]Group!K32</f>
        <v>11300</v>
      </c>
      <c r="M32" s="49">
        <f>[3]Group!L32</f>
        <v>9900</v>
      </c>
      <c r="N32" s="49">
        <f>[3]Group!M32</f>
        <v>9300</v>
      </c>
      <c r="O32" s="49">
        <f>[3]Group!N32</f>
        <v>8300</v>
      </c>
      <c r="P32" s="49">
        <f>[3]Group!O32</f>
        <v>9100</v>
      </c>
      <c r="Q32" s="49">
        <f>[3]Group!P32</f>
        <v>11900</v>
      </c>
      <c r="R32" s="49">
        <f>[3]Group!Q32</f>
        <v>13800</v>
      </c>
      <c r="S32" s="49">
        <f>[3]Group!R32</f>
        <v>11100</v>
      </c>
      <c r="T32" s="49">
        <f>[3]Group!S32</f>
        <v>9300</v>
      </c>
    </row>
    <row r="33" spans="1:20" x14ac:dyDescent="0.3">
      <c r="A33" s="49" t="str">
        <f>[3]Group!A33</f>
        <v>108 : Manufacture of other food products</v>
      </c>
      <c r="B33" s="55" t="str">
        <f t="shared" si="0"/>
        <v>108</v>
      </c>
      <c r="C33" s="49">
        <f>[3]Group!B33</f>
        <v>5800</v>
      </c>
      <c r="D33" s="49">
        <f>[3]Group!C33</f>
        <v>6100</v>
      </c>
      <c r="E33" s="49">
        <f>[3]Group!D33</f>
        <v>6700</v>
      </c>
      <c r="F33" s="49">
        <f>[3]Group!E33</f>
        <v>7200</v>
      </c>
      <c r="G33" s="49">
        <f>[3]Group!F33</f>
        <v>7100</v>
      </c>
      <c r="H33" s="49">
        <f>[3]Group!G33</f>
        <v>5500</v>
      </c>
      <c r="I33" s="49">
        <f>[3]Group!H33</f>
        <v>5600</v>
      </c>
      <c r="J33" s="49">
        <f>[3]Group!I33</f>
        <v>5100</v>
      </c>
      <c r="K33" s="49">
        <f>[3]Group!J33</f>
        <v>5100</v>
      </c>
      <c r="L33" s="49">
        <f>[3]Group!K33</f>
        <v>5600</v>
      </c>
      <c r="M33" s="49">
        <f>[3]Group!L33</f>
        <v>4600</v>
      </c>
      <c r="N33" s="49">
        <f>[3]Group!M33</f>
        <v>6100</v>
      </c>
      <c r="O33" s="49">
        <f>[3]Group!N33</f>
        <v>6200</v>
      </c>
      <c r="P33" s="49">
        <f>[3]Group!O33</f>
        <v>7200</v>
      </c>
      <c r="Q33" s="49">
        <f>[3]Group!P33</f>
        <v>7500</v>
      </c>
      <c r="R33" s="49">
        <f>[3]Group!Q33</f>
        <v>8200</v>
      </c>
      <c r="S33" s="49">
        <f>[3]Group!R33</f>
        <v>9500</v>
      </c>
      <c r="T33" s="49">
        <f>[3]Group!S33</f>
        <v>8200</v>
      </c>
    </row>
    <row r="34" spans="1:20" x14ac:dyDescent="0.3">
      <c r="A34" s="49" t="str">
        <f>[3]Group!A34</f>
        <v>109 : Manufacture of prepared animal feeds</v>
      </c>
      <c r="B34" s="55" t="str">
        <f t="shared" si="0"/>
        <v>109</v>
      </c>
      <c r="C34" s="49">
        <f>[3]Group!B34</f>
        <v>0</v>
      </c>
      <c r="D34" s="49">
        <f>[3]Group!C34</f>
        <v>0</v>
      </c>
      <c r="E34" s="49">
        <f>[3]Group!D34</f>
        <v>0</v>
      </c>
      <c r="F34" s="49">
        <f>[3]Group!E34</f>
        <v>0</v>
      </c>
      <c r="G34" s="49">
        <f>[3]Group!F34</f>
        <v>0</v>
      </c>
      <c r="H34" s="49">
        <f>[3]Group!G34</f>
        <v>0</v>
      </c>
      <c r="I34" s="49">
        <f>[3]Group!H34</f>
        <v>0</v>
      </c>
      <c r="J34" s="49">
        <f>[3]Group!I34</f>
        <v>0</v>
      </c>
      <c r="K34" s="49">
        <f>[3]Group!J34</f>
        <v>0</v>
      </c>
      <c r="L34" s="49">
        <f>[3]Group!K34</f>
        <v>0</v>
      </c>
      <c r="M34" s="49">
        <f>[3]Group!L34</f>
        <v>0</v>
      </c>
      <c r="N34" s="49">
        <f>[3]Group!M34</f>
        <v>0</v>
      </c>
      <c r="O34" s="49">
        <f>[3]Group!N34</f>
        <v>0</v>
      </c>
      <c r="P34" s="49">
        <f>[3]Group!O34</f>
        <v>0</v>
      </c>
      <c r="Q34" s="49">
        <f>[3]Group!P34</f>
        <v>0</v>
      </c>
      <c r="R34" s="49">
        <f>[3]Group!Q34</f>
        <v>0</v>
      </c>
      <c r="S34" s="49">
        <f>[3]Group!R34</f>
        <v>0</v>
      </c>
      <c r="T34" s="49">
        <f>[3]Group!S34</f>
        <v>0</v>
      </c>
    </row>
    <row r="35" spans="1:20" x14ac:dyDescent="0.3">
      <c r="A35" s="49" t="str">
        <f>[3]Group!A35</f>
        <v>110 : Manufacture of beverages</v>
      </c>
      <c r="B35" s="55" t="str">
        <f t="shared" si="0"/>
        <v>110</v>
      </c>
      <c r="C35" s="49">
        <f>[3]Group!B35</f>
        <v>0</v>
      </c>
      <c r="D35" s="49">
        <f>[3]Group!C35</f>
        <v>0</v>
      </c>
      <c r="E35" s="49">
        <f>[3]Group!D35</f>
        <v>0</v>
      </c>
      <c r="F35" s="49">
        <f>[3]Group!E35</f>
        <v>0</v>
      </c>
      <c r="G35" s="49">
        <f>[3]Group!F35</f>
        <v>0</v>
      </c>
      <c r="H35" s="49">
        <f>[3]Group!G35</f>
        <v>0</v>
      </c>
      <c r="I35" s="49">
        <f>[3]Group!H35</f>
        <v>0</v>
      </c>
      <c r="J35" s="49">
        <f>[3]Group!I35</f>
        <v>0</v>
      </c>
      <c r="K35" s="49">
        <f>[3]Group!J35</f>
        <v>0</v>
      </c>
      <c r="L35" s="49">
        <f>[3]Group!K35</f>
        <v>0</v>
      </c>
      <c r="M35" s="49">
        <f>[3]Group!L35</f>
        <v>0</v>
      </c>
      <c r="N35" s="49">
        <f>[3]Group!M35</f>
        <v>0</v>
      </c>
      <c r="O35" s="49">
        <f>[3]Group!N35</f>
        <v>0</v>
      </c>
      <c r="P35" s="49">
        <f>[3]Group!O35</f>
        <v>0</v>
      </c>
      <c r="Q35" s="49">
        <f>[3]Group!P35</f>
        <v>0</v>
      </c>
      <c r="R35" s="49">
        <f>[3]Group!Q35</f>
        <v>0</v>
      </c>
      <c r="S35" s="49">
        <f>[3]Group!R35</f>
        <v>0</v>
      </c>
      <c r="T35" s="49">
        <f>[3]Group!S35</f>
        <v>0</v>
      </c>
    </row>
    <row r="36" spans="1:20" x14ac:dyDescent="0.3">
      <c r="A36" s="49" t="str">
        <f>[3]Group!A36</f>
        <v>120 : Manufacture of tobacco products</v>
      </c>
      <c r="B36" s="55" t="str">
        <f t="shared" si="0"/>
        <v>120</v>
      </c>
      <c r="C36" s="49">
        <f>[3]Group!B36</f>
        <v>0</v>
      </c>
      <c r="D36" s="49">
        <f>[3]Group!C36</f>
        <v>0</v>
      </c>
      <c r="E36" s="49">
        <f>[3]Group!D36</f>
        <v>0</v>
      </c>
      <c r="F36" s="49">
        <f>[3]Group!E36</f>
        <v>0</v>
      </c>
      <c r="G36" s="49">
        <f>[3]Group!F36</f>
        <v>0</v>
      </c>
      <c r="H36" s="49">
        <f>[3]Group!G36</f>
        <v>0</v>
      </c>
      <c r="I36" s="49">
        <f>[3]Group!H36</f>
        <v>0</v>
      </c>
      <c r="J36" s="49">
        <f>[3]Group!I36</f>
        <v>0</v>
      </c>
      <c r="K36" s="49">
        <f>[3]Group!J36</f>
        <v>0</v>
      </c>
      <c r="L36" s="49">
        <f>[3]Group!K36</f>
        <v>0</v>
      </c>
      <c r="M36" s="49">
        <f>[3]Group!L36</f>
        <v>0</v>
      </c>
      <c r="N36" s="49">
        <f>[3]Group!M36</f>
        <v>0</v>
      </c>
      <c r="O36" s="49">
        <f>[3]Group!N36</f>
        <v>0</v>
      </c>
      <c r="P36" s="49">
        <f>[3]Group!O36</f>
        <v>0</v>
      </c>
      <c r="Q36" s="49">
        <f>[3]Group!P36</f>
        <v>0</v>
      </c>
      <c r="R36" s="49">
        <f>[3]Group!Q36</f>
        <v>0</v>
      </c>
      <c r="S36" s="49">
        <f>[3]Group!R36</f>
        <v>0</v>
      </c>
      <c r="T36" s="49">
        <f>[3]Group!S36</f>
        <v>0</v>
      </c>
    </row>
    <row r="37" spans="1:20" x14ac:dyDescent="0.3">
      <c r="A37" s="49" t="str">
        <f>[3]Group!A37</f>
        <v>131 : Preparation and spinning of textile fibres</v>
      </c>
      <c r="B37" s="55" t="str">
        <f t="shared" si="0"/>
        <v>131</v>
      </c>
      <c r="C37" s="49">
        <f>[3]Group!B37</f>
        <v>0</v>
      </c>
      <c r="D37" s="49">
        <f>[3]Group!C37</f>
        <v>0</v>
      </c>
      <c r="E37" s="49">
        <f>[3]Group!D37</f>
        <v>0</v>
      </c>
      <c r="F37" s="49">
        <f>[3]Group!E37</f>
        <v>0</v>
      </c>
      <c r="G37" s="49">
        <f>[3]Group!F37</f>
        <v>0</v>
      </c>
      <c r="H37" s="49">
        <f>[3]Group!G37</f>
        <v>0</v>
      </c>
      <c r="I37" s="49">
        <f>[3]Group!H37</f>
        <v>0</v>
      </c>
      <c r="J37" s="49">
        <f>[3]Group!I37</f>
        <v>0</v>
      </c>
      <c r="K37" s="49">
        <f>[3]Group!J37</f>
        <v>0</v>
      </c>
      <c r="L37" s="49">
        <f>[3]Group!K37</f>
        <v>0</v>
      </c>
      <c r="M37" s="49">
        <f>[3]Group!L37</f>
        <v>0</v>
      </c>
      <c r="N37" s="49">
        <f>[3]Group!M37</f>
        <v>0</v>
      </c>
      <c r="O37" s="49">
        <f>[3]Group!N37</f>
        <v>0</v>
      </c>
      <c r="P37" s="49">
        <f>[3]Group!O37</f>
        <v>0</v>
      </c>
      <c r="Q37" s="49">
        <f>[3]Group!P37</f>
        <v>0</v>
      </c>
      <c r="R37" s="49">
        <f>[3]Group!Q37</f>
        <v>0</v>
      </c>
      <c r="S37" s="49">
        <f>[3]Group!R37</f>
        <v>0</v>
      </c>
      <c r="T37" s="49">
        <f>[3]Group!S37</f>
        <v>0</v>
      </c>
    </row>
    <row r="38" spans="1:20" x14ac:dyDescent="0.3">
      <c r="A38" s="49" t="str">
        <f>[3]Group!A38</f>
        <v>132 : Weaving of textiles</v>
      </c>
      <c r="B38" s="55" t="str">
        <f t="shared" si="0"/>
        <v>132</v>
      </c>
      <c r="C38" s="49">
        <f>[3]Group!B38</f>
        <v>0</v>
      </c>
      <c r="D38" s="49">
        <f>[3]Group!C38</f>
        <v>0</v>
      </c>
      <c r="E38" s="49">
        <f>[3]Group!D38</f>
        <v>0</v>
      </c>
      <c r="F38" s="49">
        <f>[3]Group!E38</f>
        <v>0</v>
      </c>
      <c r="G38" s="49">
        <f>[3]Group!F38</f>
        <v>0</v>
      </c>
      <c r="H38" s="49">
        <f>[3]Group!G38</f>
        <v>0</v>
      </c>
      <c r="I38" s="49">
        <f>[3]Group!H38</f>
        <v>0</v>
      </c>
      <c r="J38" s="49">
        <f>[3]Group!I38</f>
        <v>0</v>
      </c>
      <c r="K38" s="49">
        <f>[3]Group!J38</f>
        <v>0</v>
      </c>
      <c r="L38" s="49">
        <f>[3]Group!K38</f>
        <v>0</v>
      </c>
      <c r="M38" s="49">
        <f>[3]Group!L38</f>
        <v>0</v>
      </c>
      <c r="N38" s="49">
        <f>[3]Group!M38</f>
        <v>0</v>
      </c>
      <c r="O38" s="49">
        <f>[3]Group!N38</f>
        <v>0</v>
      </c>
      <c r="P38" s="49">
        <f>[3]Group!O38</f>
        <v>0</v>
      </c>
      <c r="Q38" s="49">
        <f>[3]Group!P38</f>
        <v>0</v>
      </c>
      <c r="R38" s="49">
        <f>[3]Group!Q38</f>
        <v>0</v>
      </c>
      <c r="S38" s="49">
        <f>[3]Group!R38</f>
        <v>0</v>
      </c>
      <c r="T38" s="49">
        <f>[3]Group!S38</f>
        <v>0</v>
      </c>
    </row>
    <row r="39" spans="1:20" x14ac:dyDescent="0.3">
      <c r="A39" s="49" t="str">
        <f>[3]Group!A39</f>
        <v>133 : Finishing of textiles</v>
      </c>
      <c r="B39" s="55" t="str">
        <f t="shared" si="0"/>
        <v>133</v>
      </c>
      <c r="C39" s="49">
        <f>[3]Group!B39</f>
        <v>0</v>
      </c>
      <c r="D39" s="49">
        <f>[3]Group!C39</f>
        <v>0</v>
      </c>
      <c r="E39" s="49">
        <f>[3]Group!D39</f>
        <v>0</v>
      </c>
      <c r="F39" s="49">
        <f>[3]Group!E39</f>
        <v>0</v>
      </c>
      <c r="G39" s="49">
        <f>[3]Group!F39</f>
        <v>0</v>
      </c>
      <c r="H39" s="49">
        <f>[3]Group!G39</f>
        <v>0</v>
      </c>
      <c r="I39" s="49">
        <f>[3]Group!H39</f>
        <v>0</v>
      </c>
      <c r="J39" s="49">
        <f>[3]Group!I39</f>
        <v>0</v>
      </c>
      <c r="K39" s="49">
        <f>[3]Group!J39</f>
        <v>0</v>
      </c>
      <c r="L39" s="49">
        <f>[3]Group!K39</f>
        <v>0</v>
      </c>
      <c r="M39" s="49">
        <f>[3]Group!L39</f>
        <v>0</v>
      </c>
      <c r="N39" s="49">
        <f>[3]Group!M39</f>
        <v>0</v>
      </c>
      <c r="O39" s="49">
        <f>[3]Group!N39</f>
        <v>0</v>
      </c>
      <c r="P39" s="49">
        <f>[3]Group!O39</f>
        <v>0</v>
      </c>
      <c r="Q39" s="49">
        <f>[3]Group!P39</f>
        <v>0</v>
      </c>
      <c r="R39" s="49">
        <f>[3]Group!Q39</f>
        <v>0</v>
      </c>
      <c r="S39" s="49">
        <f>[3]Group!R39</f>
        <v>0</v>
      </c>
      <c r="T39" s="49">
        <f>[3]Group!S39</f>
        <v>0</v>
      </c>
    </row>
    <row r="40" spans="1:20" x14ac:dyDescent="0.3">
      <c r="A40" s="49" t="str">
        <f>[3]Group!A40</f>
        <v>139 : Manufacture of other textiles</v>
      </c>
      <c r="B40" s="55" t="str">
        <f t="shared" si="0"/>
        <v>139</v>
      </c>
      <c r="C40" s="49">
        <f>[3]Group!B40</f>
        <v>0</v>
      </c>
      <c r="D40" s="49">
        <f>[3]Group!C40</f>
        <v>0</v>
      </c>
      <c r="E40" s="49">
        <f>[3]Group!D40</f>
        <v>0</v>
      </c>
      <c r="F40" s="49">
        <f>[3]Group!E40</f>
        <v>0</v>
      </c>
      <c r="G40" s="49">
        <f>[3]Group!F40</f>
        <v>0</v>
      </c>
      <c r="H40" s="49">
        <f>[3]Group!G40</f>
        <v>0</v>
      </c>
      <c r="I40" s="49">
        <f>[3]Group!H40</f>
        <v>0</v>
      </c>
      <c r="J40" s="49">
        <f>[3]Group!I40</f>
        <v>0</v>
      </c>
      <c r="K40" s="49">
        <f>[3]Group!J40</f>
        <v>0</v>
      </c>
      <c r="L40" s="49">
        <f>[3]Group!K40</f>
        <v>0</v>
      </c>
      <c r="M40" s="49">
        <f>[3]Group!L40</f>
        <v>0</v>
      </c>
      <c r="N40" s="49">
        <f>[3]Group!M40</f>
        <v>0</v>
      </c>
      <c r="O40" s="49">
        <f>[3]Group!N40</f>
        <v>0</v>
      </c>
      <c r="P40" s="49">
        <f>[3]Group!O40</f>
        <v>0</v>
      </c>
      <c r="Q40" s="49">
        <f>[3]Group!P40</f>
        <v>0</v>
      </c>
      <c r="R40" s="49">
        <f>[3]Group!Q40</f>
        <v>0</v>
      </c>
      <c r="S40" s="49">
        <f>[3]Group!R40</f>
        <v>0</v>
      </c>
      <c r="T40" s="49">
        <f>[3]Group!S40</f>
        <v>0</v>
      </c>
    </row>
    <row r="41" spans="1:20" x14ac:dyDescent="0.3">
      <c r="A41" s="49" t="str">
        <f>[3]Group!A41</f>
        <v>141 : Manufacture of wearing apparel, except fur apparel</v>
      </c>
      <c r="B41" s="55" t="str">
        <f t="shared" si="0"/>
        <v>141</v>
      </c>
      <c r="C41" s="49">
        <f>[3]Group!B41</f>
        <v>0</v>
      </c>
      <c r="D41" s="49">
        <f>[3]Group!C41</f>
        <v>0</v>
      </c>
      <c r="E41" s="49">
        <f>[3]Group!D41</f>
        <v>0</v>
      </c>
      <c r="F41" s="49">
        <f>[3]Group!E41</f>
        <v>0</v>
      </c>
      <c r="G41" s="49">
        <f>[3]Group!F41</f>
        <v>0</v>
      </c>
      <c r="H41" s="49">
        <f>[3]Group!G41</f>
        <v>0</v>
      </c>
      <c r="I41" s="49">
        <f>[3]Group!H41</f>
        <v>0</v>
      </c>
      <c r="J41" s="49">
        <f>[3]Group!I41</f>
        <v>0</v>
      </c>
      <c r="K41" s="49">
        <f>[3]Group!J41</f>
        <v>0</v>
      </c>
      <c r="L41" s="49">
        <f>[3]Group!K41</f>
        <v>0</v>
      </c>
      <c r="M41" s="49">
        <f>[3]Group!L41</f>
        <v>0</v>
      </c>
      <c r="N41" s="49">
        <f>[3]Group!M41</f>
        <v>0</v>
      </c>
      <c r="O41" s="49">
        <f>[3]Group!N41</f>
        <v>0</v>
      </c>
      <c r="P41" s="49">
        <f>[3]Group!O41</f>
        <v>0</v>
      </c>
      <c r="Q41" s="49">
        <f>[3]Group!P41</f>
        <v>0</v>
      </c>
      <c r="R41" s="49">
        <f>[3]Group!Q41</f>
        <v>0</v>
      </c>
      <c r="S41" s="49">
        <f>[3]Group!R41</f>
        <v>0</v>
      </c>
      <c r="T41" s="49">
        <f>[3]Group!S41</f>
        <v>0</v>
      </c>
    </row>
    <row r="42" spans="1:20" x14ac:dyDescent="0.3">
      <c r="A42" s="49" t="str">
        <f>[3]Group!A42</f>
        <v>142 : Manufacture of articles of fur</v>
      </c>
      <c r="B42" s="55" t="str">
        <f t="shared" si="0"/>
        <v>142</v>
      </c>
      <c r="C42" s="49">
        <f>[3]Group!B42</f>
        <v>0</v>
      </c>
      <c r="D42" s="49">
        <f>[3]Group!C42</f>
        <v>0</v>
      </c>
      <c r="E42" s="49">
        <f>[3]Group!D42</f>
        <v>0</v>
      </c>
      <c r="F42" s="49">
        <f>[3]Group!E42</f>
        <v>0</v>
      </c>
      <c r="G42" s="49">
        <f>[3]Group!F42</f>
        <v>0</v>
      </c>
      <c r="H42" s="49">
        <f>[3]Group!G42</f>
        <v>0</v>
      </c>
      <c r="I42" s="49">
        <f>[3]Group!H42</f>
        <v>0</v>
      </c>
      <c r="J42" s="49">
        <f>[3]Group!I42</f>
        <v>0</v>
      </c>
      <c r="K42" s="49">
        <f>[3]Group!J42</f>
        <v>0</v>
      </c>
      <c r="L42" s="49">
        <f>[3]Group!K42</f>
        <v>0</v>
      </c>
      <c r="M42" s="49">
        <f>[3]Group!L42</f>
        <v>0</v>
      </c>
      <c r="N42" s="49">
        <f>[3]Group!M42</f>
        <v>0</v>
      </c>
      <c r="O42" s="49">
        <f>[3]Group!N42</f>
        <v>0</v>
      </c>
      <c r="P42" s="49">
        <f>[3]Group!O42</f>
        <v>0</v>
      </c>
      <c r="Q42" s="49">
        <f>[3]Group!P42</f>
        <v>0</v>
      </c>
      <c r="R42" s="49">
        <f>[3]Group!Q42</f>
        <v>0</v>
      </c>
      <c r="S42" s="49">
        <f>[3]Group!R42</f>
        <v>0</v>
      </c>
      <c r="T42" s="49">
        <f>[3]Group!S42</f>
        <v>0</v>
      </c>
    </row>
    <row r="43" spans="1:20" x14ac:dyDescent="0.3">
      <c r="A43" s="49" t="str">
        <f>[3]Group!A43</f>
        <v>143 : Manufacture of knitted and crocheted apparel</v>
      </c>
      <c r="B43" s="55" t="str">
        <f t="shared" si="0"/>
        <v>143</v>
      </c>
      <c r="C43" s="49">
        <f>[3]Group!B43</f>
        <v>0</v>
      </c>
      <c r="D43" s="49">
        <f>[3]Group!C43</f>
        <v>0</v>
      </c>
      <c r="E43" s="49">
        <f>[3]Group!D43</f>
        <v>0</v>
      </c>
      <c r="F43" s="49">
        <f>[3]Group!E43</f>
        <v>0</v>
      </c>
      <c r="G43" s="49">
        <f>[3]Group!F43</f>
        <v>0</v>
      </c>
      <c r="H43" s="49">
        <f>[3]Group!G43</f>
        <v>0</v>
      </c>
      <c r="I43" s="49">
        <f>[3]Group!H43</f>
        <v>0</v>
      </c>
      <c r="J43" s="49">
        <f>[3]Group!I43</f>
        <v>0</v>
      </c>
      <c r="K43" s="49">
        <f>[3]Group!J43</f>
        <v>0</v>
      </c>
      <c r="L43" s="49">
        <f>[3]Group!K43</f>
        <v>0</v>
      </c>
      <c r="M43" s="49">
        <f>[3]Group!L43</f>
        <v>0</v>
      </c>
      <c r="N43" s="49">
        <f>[3]Group!M43</f>
        <v>0</v>
      </c>
      <c r="O43" s="49">
        <f>[3]Group!N43</f>
        <v>0</v>
      </c>
      <c r="P43" s="49">
        <f>[3]Group!O43</f>
        <v>0</v>
      </c>
      <c r="Q43" s="49">
        <f>[3]Group!P43</f>
        <v>0</v>
      </c>
      <c r="R43" s="49">
        <f>[3]Group!Q43</f>
        <v>0</v>
      </c>
      <c r="S43" s="49">
        <f>[3]Group!R43</f>
        <v>0</v>
      </c>
      <c r="T43" s="49">
        <f>[3]Group!S43</f>
        <v>0</v>
      </c>
    </row>
    <row r="44" spans="1:20" x14ac:dyDescent="0.3">
      <c r="A44" s="49" t="str">
        <f>[3]Group!A44</f>
        <v>151 : Tanning and dressing of leather; manufacture of luggage, handbags, saddlery and harness;dressing and dyeing of fur</v>
      </c>
      <c r="B44" s="55" t="str">
        <f t="shared" si="0"/>
        <v>151</v>
      </c>
      <c r="C44" s="49">
        <f>[3]Group!B44</f>
        <v>0</v>
      </c>
      <c r="D44" s="49">
        <f>[3]Group!C44</f>
        <v>0</v>
      </c>
      <c r="E44" s="49">
        <f>[3]Group!D44</f>
        <v>0</v>
      </c>
      <c r="F44" s="49">
        <f>[3]Group!E44</f>
        <v>0</v>
      </c>
      <c r="G44" s="49">
        <f>[3]Group!F44</f>
        <v>0</v>
      </c>
      <c r="H44" s="49">
        <f>[3]Group!G44</f>
        <v>0</v>
      </c>
      <c r="I44" s="49">
        <f>[3]Group!H44</f>
        <v>0</v>
      </c>
      <c r="J44" s="49">
        <f>[3]Group!I44</f>
        <v>0</v>
      </c>
      <c r="K44" s="49">
        <f>[3]Group!J44</f>
        <v>0</v>
      </c>
      <c r="L44" s="49">
        <f>[3]Group!K44</f>
        <v>0</v>
      </c>
      <c r="M44" s="49">
        <f>[3]Group!L44</f>
        <v>0</v>
      </c>
      <c r="N44" s="49">
        <f>[3]Group!M44</f>
        <v>0</v>
      </c>
      <c r="O44" s="49">
        <f>[3]Group!N44</f>
        <v>0</v>
      </c>
      <c r="P44" s="49">
        <f>[3]Group!O44</f>
        <v>0</v>
      </c>
      <c r="Q44" s="49">
        <f>[3]Group!P44</f>
        <v>0</v>
      </c>
      <c r="R44" s="49">
        <f>[3]Group!Q44</f>
        <v>0</v>
      </c>
      <c r="S44" s="49">
        <f>[3]Group!R44</f>
        <v>0</v>
      </c>
      <c r="T44" s="49">
        <f>[3]Group!S44</f>
        <v>0</v>
      </c>
    </row>
    <row r="45" spans="1:20" x14ac:dyDescent="0.3">
      <c r="A45" s="49" t="str">
        <f>[3]Group!A45</f>
        <v>152 : Manufacture of footwear</v>
      </c>
      <c r="B45" s="55" t="str">
        <f t="shared" si="0"/>
        <v>152</v>
      </c>
      <c r="C45" s="49">
        <f>[3]Group!B45</f>
        <v>0</v>
      </c>
      <c r="D45" s="49">
        <f>[3]Group!C45</f>
        <v>0</v>
      </c>
      <c r="E45" s="49">
        <f>[3]Group!D45</f>
        <v>0</v>
      </c>
      <c r="F45" s="49">
        <f>[3]Group!E45</f>
        <v>0</v>
      </c>
      <c r="G45" s="49">
        <f>[3]Group!F45</f>
        <v>0</v>
      </c>
      <c r="H45" s="49">
        <f>[3]Group!G45</f>
        <v>0</v>
      </c>
      <c r="I45" s="49">
        <f>[3]Group!H45</f>
        <v>0</v>
      </c>
      <c r="J45" s="49">
        <f>[3]Group!I45</f>
        <v>0</v>
      </c>
      <c r="K45" s="49">
        <f>[3]Group!J45</f>
        <v>0</v>
      </c>
      <c r="L45" s="49">
        <f>[3]Group!K45</f>
        <v>0</v>
      </c>
      <c r="M45" s="49">
        <f>[3]Group!L45</f>
        <v>0</v>
      </c>
      <c r="N45" s="49">
        <f>[3]Group!M45</f>
        <v>0</v>
      </c>
      <c r="O45" s="49">
        <f>[3]Group!N45</f>
        <v>0</v>
      </c>
      <c r="P45" s="49">
        <f>[3]Group!O45</f>
        <v>0</v>
      </c>
      <c r="Q45" s="49">
        <f>[3]Group!P45</f>
        <v>0</v>
      </c>
      <c r="R45" s="49">
        <f>[3]Group!Q45</f>
        <v>0</v>
      </c>
      <c r="S45" s="49">
        <f>[3]Group!R45</f>
        <v>0</v>
      </c>
      <c r="T45" s="49">
        <f>[3]Group!S45</f>
        <v>0</v>
      </c>
    </row>
    <row r="46" spans="1:20" x14ac:dyDescent="0.3">
      <c r="A46" s="49" t="str">
        <f>[3]Group!A46</f>
        <v>161 : Sawmilling and planing of wood</v>
      </c>
      <c r="B46" s="55" t="str">
        <f t="shared" si="0"/>
        <v>161</v>
      </c>
      <c r="C46" s="49">
        <f>[3]Group!B46</f>
        <v>0</v>
      </c>
      <c r="D46" s="49">
        <f>[3]Group!C46</f>
        <v>0</v>
      </c>
      <c r="E46" s="49">
        <f>[3]Group!D46</f>
        <v>0</v>
      </c>
      <c r="F46" s="49">
        <f>[3]Group!E46</f>
        <v>0</v>
      </c>
      <c r="G46" s="49">
        <f>[3]Group!F46</f>
        <v>0</v>
      </c>
      <c r="H46" s="49">
        <f>[3]Group!G46</f>
        <v>0</v>
      </c>
      <c r="I46" s="49">
        <f>[3]Group!H46</f>
        <v>0</v>
      </c>
      <c r="J46" s="49">
        <f>[3]Group!I46</f>
        <v>0</v>
      </c>
      <c r="K46" s="49">
        <f>[3]Group!J46</f>
        <v>0</v>
      </c>
      <c r="L46" s="49">
        <f>[3]Group!K46</f>
        <v>0</v>
      </c>
      <c r="M46" s="49">
        <f>[3]Group!L46</f>
        <v>0</v>
      </c>
      <c r="N46" s="49">
        <f>[3]Group!M46</f>
        <v>0</v>
      </c>
      <c r="O46" s="49">
        <f>[3]Group!N46</f>
        <v>0</v>
      </c>
      <c r="P46" s="49">
        <f>[3]Group!O46</f>
        <v>0</v>
      </c>
      <c r="Q46" s="49">
        <f>[3]Group!P46</f>
        <v>0</v>
      </c>
      <c r="R46" s="49">
        <f>[3]Group!Q46</f>
        <v>0</v>
      </c>
      <c r="S46" s="49">
        <f>[3]Group!R46</f>
        <v>0</v>
      </c>
      <c r="T46" s="49">
        <f>[3]Group!S46</f>
        <v>0</v>
      </c>
    </row>
    <row r="47" spans="1:20" x14ac:dyDescent="0.3">
      <c r="A47" s="49" t="str">
        <f>[3]Group!A47</f>
        <v>162 : Manufacture of products of wood, cork, straw and plaiting materials</v>
      </c>
      <c r="B47" s="55" t="str">
        <f t="shared" si="0"/>
        <v>162</v>
      </c>
      <c r="C47" s="49">
        <f>[3]Group!B47</f>
        <v>0</v>
      </c>
      <c r="D47" s="49">
        <f>[3]Group!C47</f>
        <v>0</v>
      </c>
      <c r="E47" s="49">
        <f>[3]Group!D47</f>
        <v>0</v>
      </c>
      <c r="F47" s="49">
        <f>[3]Group!E47</f>
        <v>0</v>
      </c>
      <c r="G47" s="49">
        <f>[3]Group!F47</f>
        <v>0</v>
      </c>
      <c r="H47" s="49">
        <f>[3]Group!G47</f>
        <v>0</v>
      </c>
      <c r="I47" s="49">
        <f>[3]Group!H47</f>
        <v>0</v>
      </c>
      <c r="J47" s="49">
        <f>[3]Group!I47</f>
        <v>0</v>
      </c>
      <c r="K47" s="49">
        <f>[3]Group!J47</f>
        <v>0</v>
      </c>
      <c r="L47" s="49">
        <f>[3]Group!K47</f>
        <v>0</v>
      </c>
      <c r="M47" s="49">
        <f>[3]Group!L47</f>
        <v>0</v>
      </c>
      <c r="N47" s="49">
        <f>[3]Group!M47</f>
        <v>0</v>
      </c>
      <c r="O47" s="49">
        <f>[3]Group!N47</f>
        <v>0</v>
      </c>
      <c r="P47" s="49">
        <f>[3]Group!O47</f>
        <v>0</v>
      </c>
      <c r="Q47" s="49">
        <f>[3]Group!P47</f>
        <v>0</v>
      </c>
      <c r="R47" s="49">
        <f>[3]Group!Q47</f>
        <v>0</v>
      </c>
      <c r="S47" s="49">
        <f>[3]Group!R47</f>
        <v>0</v>
      </c>
      <c r="T47" s="49">
        <f>[3]Group!S47</f>
        <v>0</v>
      </c>
    </row>
    <row r="48" spans="1:20" x14ac:dyDescent="0.3">
      <c r="A48" s="49" t="str">
        <f>[3]Group!A48</f>
        <v>171 : Manufacture of pulp, paper and paperboard</v>
      </c>
      <c r="B48" s="55" t="str">
        <f t="shared" si="0"/>
        <v>171</v>
      </c>
      <c r="C48" s="49">
        <f>[3]Group!B48</f>
        <v>400</v>
      </c>
      <c r="D48" s="49">
        <f>[3]Group!C48</f>
        <v>400</v>
      </c>
      <c r="E48" s="49">
        <f>[3]Group!D48</f>
        <v>400</v>
      </c>
      <c r="F48" s="49">
        <f>[3]Group!E48</f>
        <v>300</v>
      </c>
      <c r="G48" s="49">
        <f>[3]Group!F48</f>
        <v>400</v>
      </c>
      <c r="H48" s="49">
        <f>[3]Group!G48</f>
        <v>300</v>
      </c>
      <c r="I48" s="49">
        <f>[3]Group!H48</f>
        <v>300</v>
      </c>
      <c r="J48" s="49">
        <f>[3]Group!I48</f>
        <v>200</v>
      </c>
      <c r="K48" s="49">
        <f>[3]Group!J48</f>
        <v>200</v>
      </c>
      <c r="L48" s="49">
        <f>[3]Group!K48</f>
        <v>200</v>
      </c>
      <c r="M48" s="49">
        <f>[3]Group!L48</f>
        <v>900</v>
      </c>
      <c r="N48" s="49">
        <f>[3]Group!M48</f>
        <v>600</v>
      </c>
      <c r="O48" s="49">
        <f>[3]Group!N48</f>
        <v>0</v>
      </c>
      <c r="P48" s="49">
        <f>[3]Group!O48</f>
        <v>700</v>
      </c>
      <c r="Q48" s="49">
        <f>[3]Group!P48</f>
        <v>600</v>
      </c>
      <c r="R48" s="49">
        <f>[3]Group!Q48</f>
        <v>100</v>
      </c>
      <c r="S48" s="49">
        <f>[3]Group!R48</f>
        <v>500</v>
      </c>
      <c r="T48" s="49">
        <f>[3]Group!S48</f>
        <v>0</v>
      </c>
    </row>
    <row r="49" spans="1:20" x14ac:dyDescent="0.3">
      <c r="A49" s="49" t="str">
        <f>[3]Group!A49</f>
        <v>172 : Manufacture of articles of paper and paperboard</v>
      </c>
      <c r="B49" s="55" t="str">
        <f t="shared" si="0"/>
        <v>172</v>
      </c>
      <c r="C49" s="49">
        <f>[3]Group!B49</f>
        <v>5400</v>
      </c>
      <c r="D49" s="49">
        <f>[3]Group!C49</f>
        <v>5100</v>
      </c>
      <c r="E49" s="49">
        <f>[3]Group!D49</f>
        <v>5000</v>
      </c>
      <c r="F49" s="49">
        <f>[3]Group!E49</f>
        <v>4800</v>
      </c>
      <c r="G49" s="49">
        <f>[3]Group!F49</f>
        <v>3800</v>
      </c>
      <c r="H49" s="49">
        <f>[3]Group!G49</f>
        <v>3400</v>
      </c>
      <c r="I49" s="49">
        <f>[3]Group!H49</f>
        <v>2700</v>
      </c>
      <c r="J49" s="49">
        <f>[3]Group!I49</f>
        <v>2500</v>
      </c>
      <c r="K49" s="49">
        <f>[3]Group!J49</f>
        <v>1800</v>
      </c>
      <c r="L49" s="49">
        <f>[3]Group!K49</f>
        <v>2100</v>
      </c>
      <c r="M49" s="49">
        <f>[3]Group!L49</f>
        <v>2100</v>
      </c>
      <c r="N49" s="49">
        <f>[3]Group!M49</f>
        <v>600</v>
      </c>
      <c r="O49" s="49">
        <f>[3]Group!N49</f>
        <v>0</v>
      </c>
      <c r="P49" s="49">
        <f>[3]Group!O49</f>
        <v>1200</v>
      </c>
      <c r="Q49" s="49">
        <f>[3]Group!P49</f>
        <v>800</v>
      </c>
      <c r="R49" s="49">
        <f>[3]Group!Q49</f>
        <v>400</v>
      </c>
      <c r="S49" s="49">
        <f>[3]Group!R49</f>
        <v>1000</v>
      </c>
      <c r="T49" s="49">
        <f>[3]Group!S49</f>
        <v>400</v>
      </c>
    </row>
    <row r="50" spans="1:20" x14ac:dyDescent="0.3">
      <c r="A50" s="49" t="str">
        <f>[3]Group!A50</f>
        <v>181 : Printing and service activities related to printing</v>
      </c>
      <c r="B50" s="55" t="str">
        <f t="shared" si="0"/>
        <v>181</v>
      </c>
      <c r="C50" s="49">
        <f>[3]Group!B50</f>
        <v>41400</v>
      </c>
      <c r="D50" s="49">
        <f>[3]Group!C50</f>
        <v>45400</v>
      </c>
      <c r="E50" s="49">
        <f>[3]Group!D50</f>
        <v>40600</v>
      </c>
      <c r="F50" s="49">
        <f>[3]Group!E50</f>
        <v>38700</v>
      </c>
      <c r="G50" s="49">
        <f>[3]Group!F50</f>
        <v>36400</v>
      </c>
      <c r="H50" s="49">
        <f>[3]Group!G50</f>
        <v>35100</v>
      </c>
      <c r="I50" s="49">
        <f>[3]Group!H50</f>
        <v>32500</v>
      </c>
      <c r="J50" s="49">
        <f>[3]Group!I50</f>
        <v>31400</v>
      </c>
      <c r="K50" s="49">
        <f>[3]Group!J50</f>
        <v>27600</v>
      </c>
      <c r="L50" s="49">
        <f>[3]Group!K50</f>
        <v>27500</v>
      </c>
      <c r="M50" s="49">
        <f>[3]Group!L50</f>
        <v>24600</v>
      </c>
      <c r="N50" s="49">
        <f>[3]Group!M50</f>
        <v>14700</v>
      </c>
      <c r="O50" s="49">
        <f>[3]Group!N50</f>
        <v>17000</v>
      </c>
      <c r="P50" s="49">
        <f>[3]Group!O50</f>
        <v>12300</v>
      </c>
      <c r="Q50" s="49">
        <f>[3]Group!P50</f>
        <v>13500</v>
      </c>
      <c r="R50" s="49">
        <f>[3]Group!Q50</f>
        <v>10500</v>
      </c>
      <c r="S50" s="49">
        <f>[3]Group!R50</f>
        <v>12500</v>
      </c>
      <c r="T50" s="49">
        <f>[3]Group!S50</f>
        <v>13800</v>
      </c>
    </row>
    <row r="51" spans="1:20" x14ac:dyDescent="0.3">
      <c r="A51" s="49" t="str">
        <f>[3]Group!A51</f>
        <v>182 : Reproduction of recorded media</v>
      </c>
      <c r="B51" s="55" t="str">
        <f t="shared" si="0"/>
        <v>182</v>
      </c>
      <c r="C51" s="49">
        <f>[3]Group!B51</f>
        <v>3400</v>
      </c>
      <c r="D51" s="49">
        <f>[3]Group!C51</f>
        <v>4100</v>
      </c>
      <c r="E51" s="49">
        <f>[3]Group!D51</f>
        <v>4500</v>
      </c>
      <c r="F51" s="49">
        <f>[3]Group!E51</f>
        <v>3900</v>
      </c>
      <c r="G51" s="49">
        <f>[3]Group!F51</f>
        <v>3500</v>
      </c>
      <c r="H51" s="49">
        <f>[3]Group!G51</f>
        <v>3600</v>
      </c>
      <c r="I51" s="49">
        <f>[3]Group!H51</f>
        <v>3500</v>
      </c>
      <c r="J51" s="49">
        <f>[3]Group!I51</f>
        <v>2600</v>
      </c>
      <c r="K51" s="49">
        <f>[3]Group!J51</f>
        <v>2800</v>
      </c>
      <c r="L51" s="49">
        <f>[3]Group!K51</f>
        <v>2300</v>
      </c>
      <c r="M51" s="49">
        <f>[3]Group!L51</f>
        <v>2200</v>
      </c>
      <c r="N51" s="49">
        <f>[3]Group!M51</f>
        <v>1000</v>
      </c>
      <c r="O51" s="49">
        <f>[3]Group!N51</f>
        <v>1200</v>
      </c>
      <c r="P51" s="49">
        <f>[3]Group!O51</f>
        <v>1000</v>
      </c>
      <c r="Q51" s="49">
        <f>[3]Group!P51</f>
        <v>1100</v>
      </c>
      <c r="R51" s="49">
        <f>[3]Group!Q51</f>
        <v>900</v>
      </c>
      <c r="S51" s="49">
        <f>[3]Group!R51</f>
        <v>900</v>
      </c>
      <c r="T51" s="49">
        <f>[3]Group!S51</f>
        <v>800</v>
      </c>
    </row>
    <row r="52" spans="1:20" x14ac:dyDescent="0.3">
      <c r="A52" s="49" t="str">
        <f>[3]Group!A52</f>
        <v>191 : Manufacture of coke oven products</v>
      </c>
      <c r="B52" s="55" t="str">
        <f t="shared" si="0"/>
        <v>191</v>
      </c>
      <c r="C52" s="49">
        <f>[3]Group!B52</f>
        <v>0</v>
      </c>
      <c r="D52" s="49">
        <f>[3]Group!C52</f>
        <v>0</v>
      </c>
      <c r="E52" s="49">
        <f>[3]Group!D52</f>
        <v>0</v>
      </c>
      <c r="F52" s="49">
        <f>[3]Group!E52</f>
        <v>0</v>
      </c>
      <c r="G52" s="49">
        <f>[3]Group!F52</f>
        <v>0</v>
      </c>
      <c r="H52" s="49">
        <f>[3]Group!G52</f>
        <v>0</v>
      </c>
      <c r="I52" s="49">
        <f>[3]Group!H52</f>
        <v>0</v>
      </c>
      <c r="J52" s="49">
        <f>[3]Group!I52</f>
        <v>0</v>
      </c>
      <c r="K52" s="49">
        <f>[3]Group!J52</f>
        <v>0</v>
      </c>
      <c r="L52" s="49">
        <f>[3]Group!K52</f>
        <v>0</v>
      </c>
      <c r="M52" s="49">
        <f>[3]Group!L52</f>
        <v>0</v>
      </c>
      <c r="N52" s="49">
        <f>[3]Group!M52</f>
        <v>0</v>
      </c>
      <c r="O52" s="49">
        <f>[3]Group!N52</f>
        <v>0</v>
      </c>
      <c r="P52" s="49">
        <f>[3]Group!O52</f>
        <v>0</v>
      </c>
      <c r="Q52" s="49">
        <f>[3]Group!P52</f>
        <v>0</v>
      </c>
      <c r="R52" s="49">
        <f>[3]Group!Q52</f>
        <v>0</v>
      </c>
      <c r="S52" s="49">
        <f>[3]Group!R52</f>
        <v>0</v>
      </c>
      <c r="T52" s="49">
        <f>[3]Group!S52</f>
        <v>0</v>
      </c>
    </row>
    <row r="53" spans="1:20" x14ac:dyDescent="0.3">
      <c r="A53" s="49" t="str">
        <f>[3]Group!A53</f>
        <v>192 : Manufacture of refined petroleum products</v>
      </c>
      <c r="B53" s="55" t="str">
        <f t="shared" si="0"/>
        <v>192</v>
      </c>
      <c r="C53" s="49">
        <f>[3]Group!B53</f>
        <v>0</v>
      </c>
      <c r="D53" s="49">
        <f>[3]Group!C53</f>
        <v>0</v>
      </c>
      <c r="E53" s="49">
        <f>[3]Group!D53</f>
        <v>0</v>
      </c>
      <c r="F53" s="49">
        <f>[3]Group!E53</f>
        <v>0</v>
      </c>
      <c r="G53" s="49">
        <f>[3]Group!F53</f>
        <v>0</v>
      </c>
      <c r="H53" s="49">
        <f>[3]Group!G53</f>
        <v>0</v>
      </c>
      <c r="I53" s="49">
        <f>[3]Group!H53</f>
        <v>0</v>
      </c>
      <c r="J53" s="49">
        <f>[3]Group!I53</f>
        <v>0</v>
      </c>
      <c r="K53" s="49">
        <f>[3]Group!J53</f>
        <v>0</v>
      </c>
      <c r="L53" s="49">
        <f>[3]Group!K53</f>
        <v>0</v>
      </c>
      <c r="M53" s="49">
        <f>[3]Group!L53</f>
        <v>0</v>
      </c>
      <c r="N53" s="49">
        <f>[3]Group!M53</f>
        <v>0</v>
      </c>
      <c r="O53" s="49">
        <f>[3]Group!N53</f>
        <v>0</v>
      </c>
      <c r="P53" s="49">
        <f>[3]Group!O53</f>
        <v>0</v>
      </c>
      <c r="Q53" s="49">
        <f>[3]Group!P53</f>
        <v>0</v>
      </c>
      <c r="R53" s="49">
        <f>[3]Group!Q53</f>
        <v>0</v>
      </c>
      <c r="S53" s="49">
        <f>[3]Group!R53</f>
        <v>0</v>
      </c>
      <c r="T53" s="49">
        <f>[3]Group!S53</f>
        <v>0</v>
      </c>
    </row>
    <row r="54" spans="1:20" x14ac:dyDescent="0.3">
      <c r="A54" s="49" t="str">
        <f>[3]Group!A54</f>
        <v>201 : Manufacture of basic chemicals, fertilisers and nitrogen compounds, plastics and synthetic rubber in primary forms</v>
      </c>
      <c r="B54" s="55" t="str">
        <f t="shared" si="0"/>
        <v>201</v>
      </c>
      <c r="C54" s="49">
        <f>[3]Group!B54</f>
        <v>0</v>
      </c>
      <c r="D54" s="49">
        <f>[3]Group!C54</f>
        <v>0</v>
      </c>
      <c r="E54" s="49">
        <f>[3]Group!D54</f>
        <v>0</v>
      </c>
      <c r="F54" s="49">
        <f>[3]Group!E54</f>
        <v>0</v>
      </c>
      <c r="G54" s="49">
        <f>[3]Group!F54</f>
        <v>0</v>
      </c>
      <c r="H54" s="49">
        <f>[3]Group!G54</f>
        <v>0</v>
      </c>
      <c r="I54" s="49">
        <f>[3]Group!H54</f>
        <v>0</v>
      </c>
      <c r="J54" s="49">
        <f>[3]Group!I54</f>
        <v>0</v>
      </c>
      <c r="K54" s="49">
        <f>[3]Group!J54</f>
        <v>0</v>
      </c>
      <c r="L54" s="49">
        <f>[3]Group!K54</f>
        <v>0</v>
      </c>
      <c r="M54" s="49">
        <f>[3]Group!L54</f>
        <v>0</v>
      </c>
      <c r="N54" s="49">
        <f>[3]Group!M54</f>
        <v>0</v>
      </c>
      <c r="O54" s="49">
        <f>[3]Group!N54</f>
        <v>0</v>
      </c>
      <c r="P54" s="49">
        <f>[3]Group!O54</f>
        <v>0</v>
      </c>
      <c r="Q54" s="49">
        <f>[3]Group!P54</f>
        <v>0</v>
      </c>
      <c r="R54" s="49">
        <f>[3]Group!Q54</f>
        <v>0</v>
      </c>
      <c r="S54" s="49">
        <f>[3]Group!R54</f>
        <v>0</v>
      </c>
      <c r="T54" s="49">
        <f>[3]Group!S54</f>
        <v>0</v>
      </c>
    </row>
    <row r="55" spans="1:20" x14ac:dyDescent="0.3">
      <c r="A55" s="49" t="str">
        <f>[3]Group!A55</f>
        <v>202 : Manufacture of pesticides and other agrochemical products</v>
      </c>
      <c r="B55" s="55" t="str">
        <f t="shared" si="0"/>
        <v>202</v>
      </c>
      <c r="C55" s="49">
        <f>[3]Group!B55</f>
        <v>0</v>
      </c>
      <c r="D55" s="49">
        <f>[3]Group!C55</f>
        <v>0</v>
      </c>
      <c r="E55" s="49">
        <f>[3]Group!D55</f>
        <v>0</v>
      </c>
      <c r="F55" s="49">
        <f>[3]Group!E55</f>
        <v>0</v>
      </c>
      <c r="G55" s="49">
        <f>[3]Group!F55</f>
        <v>0</v>
      </c>
      <c r="H55" s="49">
        <f>[3]Group!G55</f>
        <v>0</v>
      </c>
      <c r="I55" s="49">
        <f>[3]Group!H55</f>
        <v>0</v>
      </c>
      <c r="J55" s="49">
        <f>[3]Group!I55</f>
        <v>0</v>
      </c>
      <c r="K55" s="49">
        <f>[3]Group!J55</f>
        <v>0</v>
      </c>
      <c r="L55" s="49">
        <f>[3]Group!K55</f>
        <v>0</v>
      </c>
      <c r="M55" s="49">
        <f>[3]Group!L55</f>
        <v>0</v>
      </c>
      <c r="N55" s="49">
        <f>[3]Group!M55</f>
        <v>0</v>
      </c>
      <c r="O55" s="49">
        <f>[3]Group!N55</f>
        <v>0</v>
      </c>
      <c r="P55" s="49">
        <f>[3]Group!O55</f>
        <v>0</v>
      </c>
      <c r="Q55" s="49">
        <f>[3]Group!P55</f>
        <v>0</v>
      </c>
      <c r="R55" s="49">
        <f>[3]Group!Q55</f>
        <v>0</v>
      </c>
      <c r="S55" s="49">
        <f>[3]Group!R55</f>
        <v>0</v>
      </c>
      <c r="T55" s="49">
        <f>[3]Group!S55</f>
        <v>0</v>
      </c>
    </row>
    <row r="56" spans="1:20" x14ac:dyDescent="0.3">
      <c r="A56" s="49" t="str">
        <f>[3]Group!A56</f>
        <v>203 : Manufacture of paints, varnishes and similar coatings, printing ink and mastics</v>
      </c>
      <c r="B56" s="55" t="str">
        <f t="shared" si="0"/>
        <v>203</v>
      </c>
      <c r="C56" s="49">
        <f>[3]Group!B56</f>
        <v>2200</v>
      </c>
      <c r="D56" s="49">
        <f>[3]Group!C56</f>
        <v>2100</v>
      </c>
      <c r="E56" s="49">
        <f>[3]Group!D56</f>
        <v>2100</v>
      </c>
      <c r="F56" s="49">
        <f>[3]Group!E56</f>
        <v>1800</v>
      </c>
      <c r="G56" s="49">
        <f>[3]Group!F56</f>
        <v>1400</v>
      </c>
      <c r="H56" s="49">
        <f>[3]Group!G56</f>
        <v>1400</v>
      </c>
      <c r="I56" s="49">
        <f>[3]Group!H56</f>
        <v>1300</v>
      </c>
      <c r="J56" s="49">
        <f>[3]Group!I56</f>
        <v>1200</v>
      </c>
      <c r="K56" s="49">
        <f>[3]Group!J56</f>
        <v>1200</v>
      </c>
      <c r="L56" s="49">
        <f>[3]Group!K56</f>
        <v>1100</v>
      </c>
      <c r="M56" s="49">
        <f>[3]Group!L56</f>
        <v>1100</v>
      </c>
      <c r="N56" s="49">
        <f>[3]Group!M56</f>
        <v>1100</v>
      </c>
      <c r="O56" s="49">
        <f>[3]Group!N56</f>
        <v>1300</v>
      </c>
      <c r="P56" s="49">
        <f>[3]Group!O56</f>
        <v>900</v>
      </c>
      <c r="Q56" s="49">
        <f>[3]Group!P56</f>
        <v>400</v>
      </c>
      <c r="R56" s="49">
        <f>[3]Group!Q56</f>
        <v>500</v>
      </c>
      <c r="S56" s="49">
        <f>[3]Group!R56</f>
        <v>400</v>
      </c>
      <c r="T56" s="49">
        <f>[3]Group!S56</f>
        <v>500</v>
      </c>
    </row>
    <row r="57" spans="1:20" x14ac:dyDescent="0.3">
      <c r="A57" s="49" t="str">
        <f>[3]Group!A57</f>
        <v>204 : Manufacture of soap and detergents, cleaning and polishing preparations, perfumes and toilet preparations</v>
      </c>
      <c r="B57" s="55" t="str">
        <f t="shared" si="0"/>
        <v>204</v>
      </c>
      <c r="C57" s="49">
        <f>[3]Group!B57</f>
        <v>3000</v>
      </c>
      <c r="D57" s="49">
        <f>[3]Group!C57</f>
        <v>2600</v>
      </c>
      <c r="E57" s="49">
        <f>[3]Group!D57</f>
        <v>3100</v>
      </c>
      <c r="F57" s="49">
        <f>[3]Group!E57</f>
        <v>2700</v>
      </c>
      <c r="G57" s="49">
        <f>[3]Group!F57</f>
        <v>1900</v>
      </c>
      <c r="H57" s="49">
        <f>[3]Group!G57</f>
        <v>1800</v>
      </c>
      <c r="I57" s="49">
        <f>[3]Group!H57</f>
        <v>1400</v>
      </c>
      <c r="J57" s="49">
        <f>[3]Group!I57</f>
        <v>1400</v>
      </c>
      <c r="K57" s="49">
        <f>[3]Group!J57</f>
        <v>1500</v>
      </c>
      <c r="L57" s="49">
        <f>[3]Group!K57</f>
        <v>900</v>
      </c>
      <c r="M57" s="49">
        <f>[3]Group!L57</f>
        <v>500</v>
      </c>
      <c r="N57" s="49">
        <f>[3]Group!M57</f>
        <v>1000</v>
      </c>
      <c r="O57" s="49">
        <f>[3]Group!N57</f>
        <v>4200</v>
      </c>
      <c r="P57" s="49">
        <f>[3]Group!O57</f>
        <v>800</v>
      </c>
      <c r="Q57" s="49">
        <f>[3]Group!P57</f>
        <v>400</v>
      </c>
      <c r="R57" s="49">
        <f>[3]Group!Q57</f>
        <v>700</v>
      </c>
      <c r="S57" s="49">
        <f>[3]Group!R57</f>
        <v>600</v>
      </c>
      <c r="T57" s="49">
        <f>[3]Group!S57</f>
        <v>900</v>
      </c>
    </row>
    <row r="58" spans="1:20" x14ac:dyDescent="0.3">
      <c r="A58" s="49" t="str">
        <f>[3]Group!A58</f>
        <v>205 : Manufacture of other chemical products</v>
      </c>
      <c r="B58" s="55" t="str">
        <f t="shared" si="0"/>
        <v>205</v>
      </c>
      <c r="C58" s="49">
        <f>[3]Group!B58</f>
        <v>0</v>
      </c>
      <c r="D58" s="49">
        <f>[3]Group!C58</f>
        <v>0</v>
      </c>
      <c r="E58" s="49">
        <f>[3]Group!D58</f>
        <v>0</v>
      </c>
      <c r="F58" s="49">
        <f>[3]Group!E58</f>
        <v>0</v>
      </c>
      <c r="G58" s="49">
        <f>[3]Group!F58</f>
        <v>0</v>
      </c>
      <c r="H58" s="49">
        <f>[3]Group!G58</f>
        <v>0</v>
      </c>
      <c r="I58" s="49">
        <f>[3]Group!H58</f>
        <v>0</v>
      </c>
      <c r="J58" s="49">
        <f>[3]Group!I58</f>
        <v>0</v>
      </c>
      <c r="K58" s="49">
        <f>[3]Group!J58</f>
        <v>0</v>
      </c>
      <c r="L58" s="49">
        <f>[3]Group!K58</f>
        <v>0</v>
      </c>
      <c r="M58" s="49">
        <f>[3]Group!L58</f>
        <v>0</v>
      </c>
      <c r="N58" s="49">
        <f>[3]Group!M58</f>
        <v>900</v>
      </c>
      <c r="O58" s="49">
        <f>[3]Group!N58</f>
        <v>1400</v>
      </c>
      <c r="P58" s="49">
        <f>[3]Group!O58</f>
        <v>700</v>
      </c>
      <c r="Q58" s="49">
        <f>[3]Group!P58</f>
        <v>300</v>
      </c>
      <c r="R58" s="49">
        <f>[3]Group!Q58</f>
        <v>300</v>
      </c>
      <c r="S58" s="49">
        <f>[3]Group!R58</f>
        <v>300</v>
      </c>
      <c r="T58" s="49">
        <f>[3]Group!S58</f>
        <v>800</v>
      </c>
    </row>
    <row r="59" spans="1:20" x14ac:dyDescent="0.3">
      <c r="A59" s="49" t="str">
        <f>[3]Group!A59</f>
        <v>206 : Manufacture of man-made fibres</v>
      </c>
      <c r="B59" s="55" t="str">
        <f t="shared" si="0"/>
        <v>206</v>
      </c>
      <c r="C59" s="49">
        <f>[3]Group!B59</f>
        <v>0</v>
      </c>
      <c r="D59" s="49">
        <f>[3]Group!C59</f>
        <v>0</v>
      </c>
      <c r="E59" s="49">
        <f>[3]Group!D59</f>
        <v>0</v>
      </c>
      <c r="F59" s="49">
        <f>[3]Group!E59</f>
        <v>0</v>
      </c>
      <c r="G59" s="49">
        <f>[3]Group!F59</f>
        <v>0</v>
      </c>
      <c r="H59" s="49">
        <f>[3]Group!G59</f>
        <v>0</v>
      </c>
      <c r="I59" s="49">
        <f>[3]Group!H59</f>
        <v>0</v>
      </c>
      <c r="J59" s="49">
        <f>[3]Group!I59</f>
        <v>0</v>
      </c>
      <c r="K59" s="49">
        <f>[3]Group!J59</f>
        <v>0</v>
      </c>
      <c r="L59" s="49">
        <f>[3]Group!K59</f>
        <v>0</v>
      </c>
      <c r="M59" s="49">
        <f>[3]Group!L59</f>
        <v>0</v>
      </c>
      <c r="N59" s="49">
        <f>[3]Group!M59</f>
        <v>0</v>
      </c>
      <c r="O59" s="49">
        <f>[3]Group!N59</f>
        <v>0</v>
      </c>
      <c r="P59" s="49">
        <f>[3]Group!O59</f>
        <v>0</v>
      </c>
      <c r="Q59" s="49">
        <f>[3]Group!P59</f>
        <v>0</v>
      </c>
      <c r="R59" s="49">
        <f>[3]Group!Q59</f>
        <v>0</v>
      </c>
      <c r="S59" s="49">
        <f>[3]Group!R59</f>
        <v>0</v>
      </c>
      <c r="T59" s="49">
        <f>[3]Group!S59</f>
        <v>0</v>
      </c>
    </row>
    <row r="60" spans="1:20" x14ac:dyDescent="0.3">
      <c r="A60" s="49" t="str">
        <f>[3]Group!A60</f>
        <v>211 : Manufacture of basic pharmaceutical products</v>
      </c>
      <c r="B60" s="55" t="str">
        <f t="shared" si="0"/>
        <v>211</v>
      </c>
      <c r="C60" s="49">
        <f>[3]Group!B60</f>
        <v>400</v>
      </c>
      <c r="D60" s="49">
        <f>[3]Group!C60</f>
        <v>1000</v>
      </c>
      <c r="E60" s="49">
        <f>[3]Group!D60</f>
        <v>1500</v>
      </c>
      <c r="F60" s="49">
        <f>[3]Group!E60</f>
        <v>500</v>
      </c>
      <c r="G60" s="49">
        <f>[3]Group!F60</f>
        <v>3600</v>
      </c>
      <c r="H60" s="49">
        <f>[3]Group!G60</f>
        <v>1600</v>
      </c>
      <c r="I60" s="49">
        <f>[3]Group!H60</f>
        <v>1700</v>
      </c>
      <c r="J60" s="49">
        <f>[3]Group!I60</f>
        <v>1000</v>
      </c>
      <c r="K60" s="49">
        <f>[3]Group!J60</f>
        <v>1100</v>
      </c>
      <c r="L60" s="49">
        <f>[3]Group!K60</f>
        <v>200</v>
      </c>
      <c r="M60" s="49">
        <f>[3]Group!L60</f>
        <v>0</v>
      </c>
      <c r="N60" s="49">
        <f>[3]Group!M60</f>
        <v>0</v>
      </c>
      <c r="O60" s="49">
        <f>[3]Group!N60</f>
        <v>200</v>
      </c>
      <c r="P60" s="49">
        <f>[3]Group!O60</f>
        <v>100</v>
      </c>
      <c r="Q60" s="49">
        <f>[3]Group!P60</f>
        <v>300</v>
      </c>
      <c r="R60" s="49">
        <f>[3]Group!Q60</f>
        <v>200</v>
      </c>
      <c r="S60" s="49">
        <f>[3]Group!R60</f>
        <v>0</v>
      </c>
      <c r="T60" s="49">
        <f>[3]Group!S60</f>
        <v>400</v>
      </c>
    </row>
    <row r="61" spans="1:20" x14ac:dyDescent="0.3">
      <c r="A61" s="49" t="str">
        <f>[3]Group!A61</f>
        <v>212 : Manufacture of pharmaceutical preparations</v>
      </c>
      <c r="B61" s="55" t="str">
        <f t="shared" si="0"/>
        <v>212</v>
      </c>
      <c r="C61" s="49">
        <f>[3]Group!B61</f>
        <v>2900</v>
      </c>
      <c r="D61" s="49">
        <f>[3]Group!C61</f>
        <v>3800</v>
      </c>
      <c r="E61" s="49">
        <f>[3]Group!D61</f>
        <v>3500</v>
      </c>
      <c r="F61" s="49">
        <f>[3]Group!E61</f>
        <v>4000</v>
      </c>
      <c r="G61" s="49">
        <f>[3]Group!F61</f>
        <v>2200</v>
      </c>
      <c r="H61" s="49">
        <f>[3]Group!G61</f>
        <v>2100</v>
      </c>
      <c r="I61" s="49">
        <f>[3]Group!H61</f>
        <v>2200</v>
      </c>
      <c r="J61" s="49">
        <f>[3]Group!I61</f>
        <v>1900</v>
      </c>
      <c r="K61" s="49">
        <f>[3]Group!J61</f>
        <v>1800</v>
      </c>
      <c r="L61" s="49">
        <f>[3]Group!K61</f>
        <v>2400</v>
      </c>
      <c r="M61" s="49">
        <f>[3]Group!L61</f>
        <v>0</v>
      </c>
      <c r="N61" s="49">
        <f>[3]Group!M61</f>
        <v>1500</v>
      </c>
      <c r="O61" s="49">
        <f>[3]Group!N61</f>
        <v>2300</v>
      </c>
      <c r="P61" s="49">
        <f>[3]Group!O61</f>
        <v>1900</v>
      </c>
      <c r="Q61" s="49">
        <f>[3]Group!P61</f>
        <v>1200</v>
      </c>
      <c r="R61" s="49">
        <f>[3]Group!Q61</f>
        <v>600</v>
      </c>
      <c r="S61" s="49">
        <f>[3]Group!R61</f>
        <v>0</v>
      </c>
      <c r="T61" s="49">
        <f>[3]Group!S61</f>
        <v>1400</v>
      </c>
    </row>
    <row r="62" spans="1:20" x14ac:dyDescent="0.3">
      <c r="A62" s="49" t="str">
        <f>[3]Group!A62</f>
        <v>221 : Manufacture of rubber products</v>
      </c>
      <c r="B62" s="55" t="str">
        <f t="shared" si="0"/>
        <v>221</v>
      </c>
      <c r="C62" s="49">
        <f>[3]Group!B62</f>
        <v>2100</v>
      </c>
      <c r="D62" s="49">
        <f>[3]Group!C62</f>
        <v>1400</v>
      </c>
      <c r="E62" s="49">
        <f>[3]Group!D62</f>
        <v>1900</v>
      </c>
      <c r="F62" s="49">
        <f>[3]Group!E62</f>
        <v>1500</v>
      </c>
      <c r="G62" s="49">
        <f>[3]Group!F62</f>
        <v>1300</v>
      </c>
      <c r="H62" s="49">
        <f>[3]Group!G62</f>
        <v>1200</v>
      </c>
      <c r="I62" s="49">
        <f>[3]Group!H62</f>
        <v>1200</v>
      </c>
      <c r="J62" s="49">
        <f>[3]Group!I62</f>
        <v>900</v>
      </c>
      <c r="K62" s="49">
        <f>[3]Group!J62</f>
        <v>600</v>
      </c>
      <c r="L62" s="49">
        <f>[3]Group!K62</f>
        <v>500</v>
      </c>
      <c r="M62" s="49">
        <f>[3]Group!L62</f>
        <v>500</v>
      </c>
      <c r="N62" s="49">
        <f>[3]Group!M62</f>
        <v>100</v>
      </c>
      <c r="O62" s="49">
        <f>[3]Group!N62</f>
        <v>200</v>
      </c>
      <c r="P62" s="49">
        <f>[3]Group!O62</f>
        <v>300</v>
      </c>
      <c r="Q62" s="49">
        <f>[3]Group!P62</f>
        <v>200</v>
      </c>
      <c r="R62" s="49">
        <f>[3]Group!Q62</f>
        <v>100</v>
      </c>
      <c r="S62" s="49">
        <f>[3]Group!R62</f>
        <v>400</v>
      </c>
      <c r="T62" s="49">
        <f>[3]Group!S62</f>
        <v>400</v>
      </c>
    </row>
    <row r="63" spans="1:20" x14ac:dyDescent="0.3">
      <c r="A63" s="49" t="str">
        <f>[3]Group!A63</f>
        <v>222 : Manufacture of plastics products</v>
      </c>
      <c r="B63" s="55" t="str">
        <f t="shared" si="0"/>
        <v>222</v>
      </c>
      <c r="C63" s="49">
        <f>[3]Group!B63</f>
        <v>12900</v>
      </c>
      <c r="D63" s="49">
        <f>[3]Group!C63</f>
        <v>11800</v>
      </c>
      <c r="E63" s="49">
        <f>[3]Group!D63</f>
        <v>12900</v>
      </c>
      <c r="F63" s="49">
        <f>[3]Group!E63</f>
        <v>10700</v>
      </c>
      <c r="G63" s="49">
        <f>[3]Group!F63</f>
        <v>10100</v>
      </c>
      <c r="H63" s="49">
        <f>[3]Group!G63</f>
        <v>9600</v>
      </c>
      <c r="I63" s="49">
        <f>[3]Group!H63</f>
        <v>9100</v>
      </c>
      <c r="J63" s="49">
        <f>[3]Group!I63</f>
        <v>8400</v>
      </c>
      <c r="K63" s="49">
        <f>[3]Group!J63</f>
        <v>7500</v>
      </c>
      <c r="L63" s="49">
        <f>[3]Group!K63</f>
        <v>6300</v>
      </c>
      <c r="M63" s="49">
        <f>[3]Group!L63</f>
        <v>6000</v>
      </c>
      <c r="N63" s="49">
        <f>[3]Group!M63</f>
        <v>3800</v>
      </c>
      <c r="O63" s="49">
        <f>[3]Group!N63</f>
        <v>3200</v>
      </c>
      <c r="P63" s="49">
        <f>[3]Group!O63</f>
        <v>6000</v>
      </c>
      <c r="Q63" s="49">
        <f>[3]Group!P63</f>
        <v>3900</v>
      </c>
      <c r="R63" s="49">
        <f>[3]Group!Q63</f>
        <v>3400</v>
      </c>
      <c r="S63" s="49">
        <f>[3]Group!R63</f>
        <v>7400</v>
      </c>
      <c r="T63" s="49">
        <f>[3]Group!S63</f>
        <v>6100</v>
      </c>
    </row>
    <row r="64" spans="1:20" x14ac:dyDescent="0.3">
      <c r="A64" s="49" t="str">
        <f>[3]Group!A64</f>
        <v>231 : Manufacture of glass and glass products</v>
      </c>
      <c r="B64" s="55" t="str">
        <f t="shared" si="0"/>
        <v>231</v>
      </c>
      <c r="C64" s="49">
        <f>[3]Group!B64</f>
        <v>1500</v>
      </c>
      <c r="D64" s="49">
        <f>[3]Group!C64</f>
        <v>1600</v>
      </c>
      <c r="E64" s="49">
        <f>[3]Group!D64</f>
        <v>1600</v>
      </c>
      <c r="F64" s="49">
        <f>[3]Group!E64</f>
        <v>1600</v>
      </c>
      <c r="G64" s="49">
        <f>[3]Group!F64</f>
        <v>1400</v>
      </c>
      <c r="H64" s="49">
        <f>[3]Group!G64</f>
        <v>1400</v>
      </c>
      <c r="I64" s="49">
        <f>[3]Group!H64</f>
        <v>1300</v>
      </c>
      <c r="J64" s="49">
        <f>[3]Group!I64</f>
        <v>1200</v>
      </c>
      <c r="K64" s="49">
        <f>[3]Group!J64</f>
        <v>1300</v>
      </c>
      <c r="L64" s="49">
        <f>[3]Group!K64</f>
        <v>1300</v>
      </c>
      <c r="M64" s="49">
        <f>[3]Group!L64</f>
        <v>1300</v>
      </c>
      <c r="N64" s="49">
        <f>[3]Group!M64</f>
        <v>2500</v>
      </c>
      <c r="O64" s="49">
        <f>[3]Group!N64</f>
        <v>1500</v>
      </c>
      <c r="P64" s="49">
        <f>[3]Group!O64</f>
        <v>1400</v>
      </c>
      <c r="Q64" s="49">
        <f>[3]Group!P64</f>
        <v>1300</v>
      </c>
      <c r="R64" s="49">
        <f>[3]Group!Q64</f>
        <v>1600</v>
      </c>
      <c r="S64" s="49">
        <f>[3]Group!R64</f>
        <v>900</v>
      </c>
      <c r="T64" s="49">
        <f>[3]Group!S64</f>
        <v>1200</v>
      </c>
    </row>
    <row r="65" spans="1:20" x14ac:dyDescent="0.3">
      <c r="A65" s="49" t="str">
        <f>[3]Group!A65</f>
        <v>232 : Manufacture of refractory products</v>
      </c>
      <c r="B65" s="55" t="str">
        <f t="shared" si="0"/>
        <v>232</v>
      </c>
      <c r="C65" s="49">
        <f>[3]Group!B65</f>
        <v>0</v>
      </c>
      <c r="D65" s="49">
        <f>[3]Group!C65</f>
        <v>0</v>
      </c>
      <c r="E65" s="49">
        <f>[3]Group!D65</f>
        <v>0</v>
      </c>
      <c r="F65" s="49">
        <f>[3]Group!E65</f>
        <v>0</v>
      </c>
      <c r="G65" s="49">
        <f>[3]Group!F65</f>
        <v>0</v>
      </c>
      <c r="H65" s="49">
        <f>[3]Group!G65</f>
        <v>0</v>
      </c>
      <c r="I65" s="49">
        <f>[3]Group!H65</f>
        <v>0</v>
      </c>
      <c r="J65" s="49">
        <f>[3]Group!I65</f>
        <v>0</v>
      </c>
      <c r="K65" s="49">
        <f>[3]Group!J65</f>
        <v>0</v>
      </c>
      <c r="L65" s="49">
        <f>[3]Group!K65</f>
        <v>0</v>
      </c>
      <c r="M65" s="49">
        <f>[3]Group!L65</f>
        <v>0</v>
      </c>
      <c r="N65" s="49">
        <f>[3]Group!M65</f>
        <v>0</v>
      </c>
      <c r="O65" s="49">
        <f>[3]Group!N65</f>
        <v>0</v>
      </c>
      <c r="P65" s="49">
        <f>[3]Group!O65</f>
        <v>0</v>
      </c>
      <c r="Q65" s="49">
        <f>[3]Group!P65</f>
        <v>0</v>
      </c>
      <c r="R65" s="49">
        <f>[3]Group!Q65</f>
        <v>0</v>
      </c>
      <c r="S65" s="49">
        <f>[3]Group!R65</f>
        <v>0</v>
      </c>
      <c r="T65" s="49">
        <f>[3]Group!S65</f>
        <v>0</v>
      </c>
    </row>
    <row r="66" spans="1:20" x14ac:dyDescent="0.3">
      <c r="A66" s="49" t="str">
        <f>[3]Group!A66</f>
        <v>233 : Manufacture of clay building materials</v>
      </c>
      <c r="B66" s="55" t="str">
        <f t="shared" si="0"/>
        <v>233</v>
      </c>
      <c r="C66" s="49">
        <f>[3]Group!B66</f>
        <v>0</v>
      </c>
      <c r="D66" s="49">
        <f>[3]Group!C66</f>
        <v>0</v>
      </c>
      <c r="E66" s="49">
        <f>[3]Group!D66</f>
        <v>0</v>
      </c>
      <c r="F66" s="49">
        <f>[3]Group!E66</f>
        <v>0</v>
      </c>
      <c r="G66" s="49">
        <f>[3]Group!F66</f>
        <v>0</v>
      </c>
      <c r="H66" s="49">
        <f>[3]Group!G66</f>
        <v>0</v>
      </c>
      <c r="I66" s="49">
        <f>[3]Group!H66</f>
        <v>0</v>
      </c>
      <c r="J66" s="49">
        <f>[3]Group!I66</f>
        <v>0</v>
      </c>
      <c r="K66" s="49">
        <f>[3]Group!J66</f>
        <v>0</v>
      </c>
      <c r="L66" s="49">
        <f>[3]Group!K66</f>
        <v>0</v>
      </c>
      <c r="M66" s="49">
        <f>[3]Group!L66</f>
        <v>0</v>
      </c>
      <c r="N66" s="49">
        <f>[3]Group!M66</f>
        <v>0</v>
      </c>
      <c r="O66" s="49">
        <f>[3]Group!N66</f>
        <v>0</v>
      </c>
      <c r="P66" s="49">
        <f>[3]Group!O66</f>
        <v>0</v>
      </c>
      <c r="Q66" s="49">
        <f>[3]Group!P66</f>
        <v>0</v>
      </c>
      <c r="R66" s="49">
        <f>[3]Group!Q66</f>
        <v>0</v>
      </c>
      <c r="S66" s="49">
        <f>[3]Group!R66</f>
        <v>0</v>
      </c>
      <c r="T66" s="49">
        <f>[3]Group!S66</f>
        <v>0</v>
      </c>
    </row>
    <row r="67" spans="1:20" x14ac:dyDescent="0.3">
      <c r="A67" s="49" t="str">
        <f>[3]Group!A67</f>
        <v>234 : Manufacture of other porcelain and ceramic products</v>
      </c>
      <c r="B67" s="55" t="str">
        <f t="shared" ref="B67:B130" si="1">LEFT(A67,3)</f>
        <v>234</v>
      </c>
      <c r="C67" s="49">
        <f>[3]Group!B67</f>
        <v>0</v>
      </c>
      <c r="D67" s="49">
        <f>[3]Group!C67</f>
        <v>0</v>
      </c>
      <c r="E67" s="49">
        <f>[3]Group!D67</f>
        <v>0</v>
      </c>
      <c r="F67" s="49">
        <f>[3]Group!E67</f>
        <v>0</v>
      </c>
      <c r="G67" s="49">
        <f>[3]Group!F67</f>
        <v>0</v>
      </c>
      <c r="H67" s="49">
        <f>[3]Group!G67</f>
        <v>0</v>
      </c>
      <c r="I67" s="49">
        <f>[3]Group!H67</f>
        <v>0</v>
      </c>
      <c r="J67" s="49">
        <f>[3]Group!I67</f>
        <v>0</v>
      </c>
      <c r="K67" s="49">
        <f>[3]Group!J67</f>
        <v>0</v>
      </c>
      <c r="L67" s="49">
        <f>[3]Group!K67</f>
        <v>0</v>
      </c>
      <c r="M67" s="49">
        <f>[3]Group!L67</f>
        <v>0</v>
      </c>
      <c r="N67" s="49">
        <f>[3]Group!M67</f>
        <v>0</v>
      </c>
      <c r="O67" s="49">
        <f>[3]Group!N67</f>
        <v>0</v>
      </c>
      <c r="P67" s="49">
        <f>[3]Group!O67</f>
        <v>0</v>
      </c>
      <c r="Q67" s="49">
        <f>[3]Group!P67</f>
        <v>0</v>
      </c>
      <c r="R67" s="49">
        <f>[3]Group!Q67</f>
        <v>0</v>
      </c>
      <c r="S67" s="49">
        <f>[3]Group!R67</f>
        <v>0</v>
      </c>
      <c r="T67" s="49">
        <f>[3]Group!S67</f>
        <v>0</v>
      </c>
    </row>
    <row r="68" spans="1:20" x14ac:dyDescent="0.3">
      <c r="A68" s="49" t="str">
        <f>[3]Group!A68</f>
        <v>235 : Manufacture of cement, lime and plaster</v>
      </c>
      <c r="B68" s="55" t="str">
        <f t="shared" si="1"/>
        <v>235</v>
      </c>
      <c r="C68" s="49">
        <f>[3]Group!B68</f>
        <v>0</v>
      </c>
      <c r="D68" s="49">
        <f>[3]Group!C68</f>
        <v>0</v>
      </c>
      <c r="E68" s="49">
        <f>[3]Group!D68</f>
        <v>0</v>
      </c>
      <c r="F68" s="49">
        <f>[3]Group!E68</f>
        <v>0</v>
      </c>
      <c r="G68" s="49">
        <f>[3]Group!F68</f>
        <v>0</v>
      </c>
      <c r="H68" s="49">
        <f>[3]Group!G68</f>
        <v>0</v>
      </c>
      <c r="I68" s="49">
        <f>[3]Group!H68</f>
        <v>0</v>
      </c>
      <c r="J68" s="49">
        <f>[3]Group!I68</f>
        <v>0</v>
      </c>
      <c r="K68" s="49">
        <f>[3]Group!J68</f>
        <v>0</v>
      </c>
      <c r="L68" s="49">
        <f>[3]Group!K68</f>
        <v>0</v>
      </c>
      <c r="M68" s="49">
        <f>[3]Group!L68</f>
        <v>0</v>
      </c>
      <c r="N68" s="49">
        <f>[3]Group!M68</f>
        <v>0</v>
      </c>
      <c r="O68" s="49">
        <f>[3]Group!N68</f>
        <v>0</v>
      </c>
      <c r="P68" s="49">
        <f>[3]Group!O68</f>
        <v>0</v>
      </c>
      <c r="Q68" s="49">
        <f>[3]Group!P68</f>
        <v>0</v>
      </c>
      <c r="R68" s="49">
        <f>[3]Group!Q68</f>
        <v>0</v>
      </c>
      <c r="S68" s="49">
        <f>[3]Group!R68</f>
        <v>0</v>
      </c>
      <c r="T68" s="49">
        <f>[3]Group!S68</f>
        <v>0</v>
      </c>
    </row>
    <row r="69" spans="1:20" x14ac:dyDescent="0.3">
      <c r="A69" s="49" t="str">
        <f>[3]Group!A69</f>
        <v>236 : Manufacture of articles of concrete, cement and plaster</v>
      </c>
      <c r="B69" s="55" t="str">
        <f t="shared" si="1"/>
        <v>236</v>
      </c>
      <c r="C69" s="49">
        <f>[3]Group!B69</f>
        <v>700</v>
      </c>
      <c r="D69" s="49">
        <f>[3]Group!C69</f>
        <v>600</v>
      </c>
      <c r="E69" s="49">
        <f>[3]Group!D69</f>
        <v>700</v>
      </c>
      <c r="F69" s="49">
        <f>[3]Group!E69</f>
        <v>600</v>
      </c>
      <c r="G69" s="49">
        <f>[3]Group!F69</f>
        <v>500</v>
      </c>
      <c r="H69" s="49">
        <f>[3]Group!G69</f>
        <v>500</v>
      </c>
      <c r="I69" s="49">
        <f>[3]Group!H69</f>
        <v>500</v>
      </c>
      <c r="J69" s="49">
        <f>[3]Group!I69</f>
        <v>400</v>
      </c>
      <c r="K69" s="49">
        <f>[3]Group!J69</f>
        <v>400</v>
      </c>
      <c r="L69" s="49">
        <f>[3]Group!K69</f>
        <v>500</v>
      </c>
      <c r="M69" s="49">
        <f>[3]Group!L69</f>
        <v>600</v>
      </c>
      <c r="N69" s="49">
        <f>[3]Group!M69</f>
        <v>1100</v>
      </c>
      <c r="O69" s="49">
        <f>[3]Group!N69</f>
        <v>700</v>
      </c>
      <c r="P69" s="49">
        <f>[3]Group!O69</f>
        <v>700</v>
      </c>
      <c r="Q69" s="49">
        <f>[3]Group!P69</f>
        <v>500</v>
      </c>
      <c r="R69" s="49">
        <f>[3]Group!Q69</f>
        <v>600</v>
      </c>
      <c r="S69" s="49">
        <f>[3]Group!R69</f>
        <v>500</v>
      </c>
      <c r="T69" s="49">
        <f>[3]Group!S69</f>
        <v>500</v>
      </c>
    </row>
    <row r="70" spans="1:20" x14ac:dyDescent="0.3">
      <c r="A70" s="49" t="str">
        <f>[3]Group!A70</f>
        <v>237 : Cutting, shaping and finishing of stone</v>
      </c>
      <c r="B70" s="55" t="str">
        <f t="shared" si="1"/>
        <v>237</v>
      </c>
      <c r="C70" s="49">
        <f>[3]Group!B70</f>
        <v>500</v>
      </c>
      <c r="D70" s="49">
        <f>[3]Group!C70</f>
        <v>500</v>
      </c>
      <c r="E70" s="49">
        <f>[3]Group!D70</f>
        <v>800</v>
      </c>
      <c r="F70" s="49">
        <f>[3]Group!E70</f>
        <v>700</v>
      </c>
      <c r="G70" s="49">
        <f>[3]Group!F70</f>
        <v>700</v>
      </c>
      <c r="H70" s="49">
        <f>[3]Group!G70</f>
        <v>800</v>
      </c>
      <c r="I70" s="49">
        <f>[3]Group!H70</f>
        <v>800</v>
      </c>
      <c r="J70" s="49">
        <f>[3]Group!I70</f>
        <v>700</v>
      </c>
      <c r="K70" s="49">
        <f>[3]Group!J70</f>
        <v>600</v>
      </c>
      <c r="L70" s="49">
        <f>[3]Group!K70</f>
        <v>700</v>
      </c>
      <c r="M70" s="49">
        <f>[3]Group!L70</f>
        <v>600</v>
      </c>
      <c r="N70" s="49">
        <f>[3]Group!M70</f>
        <v>1900</v>
      </c>
      <c r="O70" s="49">
        <f>[3]Group!N70</f>
        <v>1100</v>
      </c>
      <c r="P70" s="49">
        <f>[3]Group!O70</f>
        <v>900</v>
      </c>
      <c r="Q70" s="49">
        <f>[3]Group!P70</f>
        <v>600</v>
      </c>
      <c r="R70" s="49">
        <f>[3]Group!Q70</f>
        <v>1000</v>
      </c>
      <c r="S70" s="49">
        <f>[3]Group!R70</f>
        <v>400</v>
      </c>
      <c r="T70" s="49">
        <f>[3]Group!S70</f>
        <v>600</v>
      </c>
    </row>
    <row r="71" spans="1:20" x14ac:dyDescent="0.3">
      <c r="A71" s="49" t="str">
        <f>[3]Group!A71</f>
        <v>239 : Manufacture of abrasive products and non-metallic mineral products n.e.c.</v>
      </c>
      <c r="B71" s="55" t="str">
        <f t="shared" si="1"/>
        <v>239</v>
      </c>
      <c r="C71" s="49">
        <f>[3]Group!B71</f>
        <v>0</v>
      </c>
      <c r="D71" s="49">
        <f>[3]Group!C71</f>
        <v>0</v>
      </c>
      <c r="E71" s="49">
        <f>[3]Group!D71</f>
        <v>0</v>
      </c>
      <c r="F71" s="49">
        <f>[3]Group!E71</f>
        <v>0</v>
      </c>
      <c r="G71" s="49">
        <f>[3]Group!F71</f>
        <v>0</v>
      </c>
      <c r="H71" s="49">
        <f>[3]Group!G71</f>
        <v>0</v>
      </c>
      <c r="I71" s="49">
        <f>[3]Group!H71</f>
        <v>0</v>
      </c>
      <c r="J71" s="49">
        <f>[3]Group!I71</f>
        <v>0</v>
      </c>
      <c r="K71" s="49">
        <f>[3]Group!J71</f>
        <v>0</v>
      </c>
      <c r="L71" s="49">
        <f>[3]Group!K71</f>
        <v>0</v>
      </c>
      <c r="M71" s="49">
        <f>[3]Group!L71</f>
        <v>0</v>
      </c>
      <c r="N71" s="49">
        <f>[3]Group!M71</f>
        <v>0</v>
      </c>
      <c r="O71" s="49">
        <f>[3]Group!N71</f>
        <v>0</v>
      </c>
      <c r="P71" s="49">
        <f>[3]Group!O71</f>
        <v>0</v>
      </c>
      <c r="Q71" s="49">
        <f>[3]Group!P71</f>
        <v>0</v>
      </c>
      <c r="R71" s="49">
        <f>[3]Group!Q71</f>
        <v>0</v>
      </c>
      <c r="S71" s="49">
        <f>[3]Group!R71</f>
        <v>0</v>
      </c>
      <c r="T71" s="49">
        <f>[3]Group!S71</f>
        <v>0</v>
      </c>
    </row>
    <row r="72" spans="1:20" x14ac:dyDescent="0.3">
      <c r="A72" s="49" t="str">
        <f>[3]Group!A72</f>
        <v>241 : Manufacture of basic iron and steel and of ferro-alloys</v>
      </c>
      <c r="B72" s="55" t="str">
        <f t="shared" si="1"/>
        <v>241</v>
      </c>
      <c r="C72" s="49">
        <f>[3]Group!B72</f>
        <v>0</v>
      </c>
      <c r="D72" s="49">
        <f>[3]Group!C72</f>
        <v>0</v>
      </c>
      <c r="E72" s="49">
        <f>[3]Group!D72</f>
        <v>0</v>
      </c>
      <c r="F72" s="49">
        <f>[3]Group!E72</f>
        <v>0</v>
      </c>
      <c r="G72" s="49">
        <f>[3]Group!F72</f>
        <v>0</v>
      </c>
      <c r="H72" s="49">
        <f>[3]Group!G72</f>
        <v>0</v>
      </c>
      <c r="I72" s="49">
        <f>[3]Group!H72</f>
        <v>0</v>
      </c>
      <c r="J72" s="49">
        <f>[3]Group!I72</f>
        <v>0</v>
      </c>
      <c r="K72" s="49">
        <f>[3]Group!J72</f>
        <v>0</v>
      </c>
      <c r="L72" s="49">
        <f>[3]Group!K72</f>
        <v>0</v>
      </c>
      <c r="M72" s="49">
        <f>[3]Group!L72</f>
        <v>0</v>
      </c>
      <c r="N72" s="49">
        <f>[3]Group!M72</f>
        <v>0</v>
      </c>
      <c r="O72" s="49">
        <f>[3]Group!N72</f>
        <v>0</v>
      </c>
      <c r="P72" s="49">
        <f>[3]Group!O72</f>
        <v>0</v>
      </c>
      <c r="Q72" s="49">
        <f>[3]Group!P72</f>
        <v>0</v>
      </c>
      <c r="R72" s="49">
        <f>[3]Group!Q72</f>
        <v>0</v>
      </c>
      <c r="S72" s="49">
        <f>[3]Group!R72</f>
        <v>0</v>
      </c>
      <c r="T72" s="49">
        <f>[3]Group!S72</f>
        <v>0</v>
      </c>
    </row>
    <row r="73" spans="1:20" x14ac:dyDescent="0.3">
      <c r="A73" s="49" t="str">
        <f>[3]Group!A73</f>
        <v>242 : Manufacture of tubes, pipes, hollow profiles and related fittings, of steel</v>
      </c>
      <c r="B73" s="55" t="str">
        <f t="shared" si="1"/>
        <v>242</v>
      </c>
      <c r="C73" s="49">
        <f>[3]Group!B73</f>
        <v>0</v>
      </c>
      <c r="D73" s="49">
        <f>[3]Group!C73</f>
        <v>0</v>
      </c>
      <c r="E73" s="49">
        <f>[3]Group!D73</f>
        <v>0</v>
      </c>
      <c r="F73" s="49">
        <f>[3]Group!E73</f>
        <v>0</v>
      </c>
      <c r="G73" s="49">
        <f>[3]Group!F73</f>
        <v>0</v>
      </c>
      <c r="H73" s="49">
        <f>[3]Group!G73</f>
        <v>0</v>
      </c>
      <c r="I73" s="49">
        <f>[3]Group!H73</f>
        <v>0</v>
      </c>
      <c r="J73" s="49">
        <f>[3]Group!I73</f>
        <v>0</v>
      </c>
      <c r="K73" s="49">
        <f>[3]Group!J73</f>
        <v>0</v>
      </c>
      <c r="L73" s="49">
        <f>[3]Group!K73</f>
        <v>0</v>
      </c>
      <c r="M73" s="49">
        <f>[3]Group!L73</f>
        <v>0</v>
      </c>
      <c r="N73" s="49">
        <f>[3]Group!M73</f>
        <v>0</v>
      </c>
      <c r="O73" s="49">
        <f>[3]Group!N73</f>
        <v>0</v>
      </c>
      <c r="P73" s="49">
        <f>[3]Group!O73</f>
        <v>0</v>
      </c>
      <c r="Q73" s="49">
        <f>[3]Group!P73</f>
        <v>0</v>
      </c>
      <c r="R73" s="49">
        <f>[3]Group!Q73</f>
        <v>0</v>
      </c>
      <c r="S73" s="49">
        <f>[3]Group!R73</f>
        <v>0</v>
      </c>
      <c r="T73" s="49">
        <f>[3]Group!S73</f>
        <v>0</v>
      </c>
    </row>
    <row r="74" spans="1:20" x14ac:dyDescent="0.3">
      <c r="A74" s="49" t="str">
        <f>[3]Group!A74</f>
        <v>243 : Manufacture of other products of first processing of steel</v>
      </c>
      <c r="B74" s="55" t="str">
        <f t="shared" si="1"/>
        <v>243</v>
      </c>
      <c r="C74" s="49">
        <f>[3]Group!B74</f>
        <v>0</v>
      </c>
      <c r="D74" s="49">
        <f>[3]Group!C74</f>
        <v>0</v>
      </c>
      <c r="E74" s="49">
        <f>[3]Group!D74</f>
        <v>0</v>
      </c>
      <c r="F74" s="49">
        <f>[3]Group!E74</f>
        <v>0</v>
      </c>
      <c r="G74" s="49">
        <f>[3]Group!F74</f>
        <v>0</v>
      </c>
      <c r="H74" s="49">
        <f>[3]Group!G74</f>
        <v>0</v>
      </c>
      <c r="I74" s="49">
        <f>[3]Group!H74</f>
        <v>0</v>
      </c>
      <c r="J74" s="49">
        <f>[3]Group!I74</f>
        <v>0</v>
      </c>
      <c r="K74" s="49">
        <f>[3]Group!J74</f>
        <v>0</v>
      </c>
      <c r="L74" s="49">
        <f>[3]Group!K74</f>
        <v>0</v>
      </c>
      <c r="M74" s="49">
        <f>[3]Group!L74</f>
        <v>0</v>
      </c>
      <c r="N74" s="49">
        <f>[3]Group!M74</f>
        <v>0</v>
      </c>
      <c r="O74" s="49">
        <f>[3]Group!N74</f>
        <v>0</v>
      </c>
      <c r="P74" s="49">
        <f>[3]Group!O74</f>
        <v>0</v>
      </c>
      <c r="Q74" s="49">
        <f>[3]Group!P74</f>
        <v>0</v>
      </c>
      <c r="R74" s="49">
        <f>[3]Group!Q74</f>
        <v>0</v>
      </c>
      <c r="S74" s="49">
        <f>[3]Group!R74</f>
        <v>0</v>
      </c>
      <c r="T74" s="49">
        <f>[3]Group!S74</f>
        <v>0</v>
      </c>
    </row>
    <row r="75" spans="1:20" x14ac:dyDescent="0.3">
      <c r="A75" s="49" t="str">
        <f>[3]Group!A75</f>
        <v>244 : Manufacture of basic precious and other non-ferrous metals</v>
      </c>
      <c r="B75" s="55" t="str">
        <f t="shared" si="1"/>
        <v>244</v>
      </c>
      <c r="C75" s="49">
        <f>[3]Group!B75</f>
        <v>1000</v>
      </c>
      <c r="D75" s="49">
        <f>[3]Group!C75</f>
        <v>800</v>
      </c>
      <c r="E75" s="49">
        <f>[3]Group!D75</f>
        <v>600</v>
      </c>
      <c r="F75" s="49">
        <f>[3]Group!E75</f>
        <v>500</v>
      </c>
      <c r="G75" s="49">
        <f>[3]Group!F75</f>
        <v>400</v>
      </c>
      <c r="H75" s="49">
        <f>[3]Group!G75</f>
        <v>400</v>
      </c>
      <c r="I75" s="49">
        <f>[3]Group!H75</f>
        <v>400</v>
      </c>
      <c r="J75" s="49">
        <f>[3]Group!I75</f>
        <v>300</v>
      </c>
      <c r="K75" s="49">
        <f>[3]Group!J75</f>
        <v>300</v>
      </c>
      <c r="L75" s="49">
        <f>[3]Group!K75</f>
        <v>300</v>
      </c>
      <c r="M75" s="49">
        <f>[3]Group!L75</f>
        <v>300</v>
      </c>
      <c r="N75" s="49">
        <f>[3]Group!M75</f>
        <v>300</v>
      </c>
      <c r="O75" s="49">
        <f>[3]Group!N75</f>
        <v>400</v>
      </c>
      <c r="P75" s="49">
        <f>[3]Group!O75</f>
        <v>600</v>
      </c>
      <c r="Q75" s="49">
        <f>[3]Group!P75</f>
        <v>400</v>
      </c>
      <c r="R75" s="49">
        <f>[3]Group!Q75</f>
        <v>800</v>
      </c>
      <c r="S75" s="49">
        <f>[3]Group!R75</f>
        <v>600</v>
      </c>
      <c r="T75" s="49">
        <f>[3]Group!S75</f>
        <v>400</v>
      </c>
    </row>
    <row r="76" spans="1:20" x14ac:dyDescent="0.3">
      <c r="A76" s="49" t="str">
        <f>[3]Group!A76</f>
        <v>245 : Casting of metals</v>
      </c>
      <c r="B76" s="55" t="str">
        <f t="shared" si="1"/>
        <v>245</v>
      </c>
      <c r="C76" s="49">
        <f>[3]Group!B76</f>
        <v>0</v>
      </c>
      <c r="D76" s="49">
        <f>[3]Group!C76</f>
        <v>0</v>
      </c>
      <c r="E76" s="49">
        <f>[3]Group!D76</f>
        <v>0</v>
      </c>
      <c r="F76" s="49">
        <f>[3]Group!E76</f>
        <v>0</v>
      </c>
      <c r="G76" s="49">
        <f>[3]Group!F76</f>
        <v>0</v>
      </c>
      <c r="H76" s="49">
        <f>[3]Group!G76</f>
        <v>0</v>
      </c>
      <c r="I76" s="49">
        <f>[3]Group!H76</f>
        <v>0</v>
      </c>
      <c r="J76" s="49">
        <f>[3]Group!I76</f>
        <v>0</v>
      </c>
      <c r="K76" s="49">
        <f>[3]Group!J76</f>
        <v>0</v>
      </c>
      <c r="L76" s="49">
        <f>[3]Group!K76</f>
        <v>0</v>
      </c>
      <c r="M76" s="49">
        <f>[3]Group!L76</f>
        <v>0</v>
      </c>
      <c r="N76" s="49">
        <f>[3]Group!M76</f>
        <v>0</v>
      </c>
      <c r="O76" s="49">
        <f>[3]Group!N76</f>
        <v>0</v>
      </c>
      <c r="P76" s="49">
        <f>[3]Group!O76</f>
        <v>0</v>
      </c>
      <c r="Q76" s="49">
        <f>[3]Group!P76</f>
        <v>0</v>
      </c>
      <c r="R76" s="49">
        <f>[3]Group!Q76</f>
        <v>0</v>
      </c>
      <c r="S76" s="49">
        <f>[3]Group!R76</f>
        <v>0</v>
      </c>
      <c r="T76" s="49">
        <f>[3]Group!S76</f>
        <v>0</v>
      </c>
    </row>
    <row r="77" spans="1:20" x14ac:dyDescent="0.3">
      <c r="A77" s="49" t="str">
        <f>[3]Group!A77</f>
        <v>251 : Manufacture of structural metal products</v>
      </c>
      <c r="B77" s="55" t="str">
        <f t="shared" si="1"/>
        <v>251</v>
      </c>
      <c r="C77" s="49">
        <f>[3]Group!B77</f>
        <v>3100</v>
      </c>
      <c r="D77" s="49">
        <f>[3]Group!C77</f>
        <v>2800</v>
      </c>
      <c r="E77" s="49">
        <f>[3]Group!D77</f>
        <v>3400</v>
      </c>
      <c r="F77" s="49">
        <f>[3]Group!E77</f>
        <v>3400</v>
      </c>
      <c r="G77" s="49">
        <f>[3]Group!F77</f>
        <v>2900</v>
      </c>
      <c r="H77" s="49">
        <f>[3]Group!G77</f>
        <v>2700</v>
      </c>
      <c r="I77" s="49">
        <f>[3]Group!H77</f>
        <v>2900</v>
      </c>
      <c r="J77" s="49">
        <f>[3]Group!I77</f>
        <v>2700</v>
      </c>
      <c r="K77" s="49">
        <f>[3]Group!J77</f>
        <v>2200</v>
      </c>
      <c r="L77" s="49">
        <f>[3]Group!K77</f>
        <v>2400</v>
      </c>
      <c r="M77" s="49">
        <f>[3]Group!L77</f>
        <v>2800</v>
      </c>
      <c r="N77" s="49">
        <f>[3]Group!M77</f>
        <v>2700</v>
      </c>
      <c r="O77" s="49">
        <f>[3]Group!N77</f>
        <v>1800</v>
      </c>
      <c r="P77" s="49">
        <f>[3]Group!O77</f>
        <v>3900</v>
      </c>
      <c r="Q77" s="49">
        <f>[3]Group!P77</f>
        <v>1700</v>
      </c>
      <c r="R77" s="49">
        <f>[3]Group!Q77</f>
        <v>3000</v>
      </c>
      <c r="S77" s="49">
        <f>[3]Group!R77</f>
        <v>2800</v>
      </c>
      <c r="T77" s="49">
        <f>[3]Group!S77</f>
        <v>2500</v>
      </c>
    </row>
    <row r="78" spans="1:20" x14ac:dyDescent="0.3">
      <c r="A78" s="49" t="str">
        <f>[3]Group!A78</f>
        <v>252 : Manufacture of tanks, reservoirs and containers of metal</v>
      </c>
      <c r="B78" s="55" t="str">
        <f t="shared" si="1"/>
        <v>252</v>
      </c>
      <c r="C78" s="49">
        <f>[3]Group!B78</f>
        <v>0</v>
      </c>
      <c r="D78" s="49">
        <f>[3]Group!C78</f>
        <v>0</v>
      </c>
      <c r="E78" s="49">
        <f>[3]Group!D78</f>
        <v>0</v>
      </c>
      <c r="F78" s="49">
        <f>[3]Group!E78</f>
        <v>0</v>
      </c>
      <c r="G78" s="49">
        <f>[3]Group!F78</f>
        <v>0</v>
      </c>
      <c r="H78" s="49">
        <f>[3]Group!G78</f>
        <v>0</v>
      </c>
      <c r="I78" s="49">
        <f>[3]Group!H78</f>
        <v>0</v>
      </c>
      <c r="J78" s="49">
        <f>[3]Group!I78</f>
        <v>0</v>
      </c>
      <c r="K78" s="49">
        <f>[3]Group!J78</f>
        <v>0</v>
      </c>
      <c r="L78" s="49">
        <f>[3]Group!K78</f>
        <v>0</v>
      </c>
      <c r="M78" s="49">
        <f>[3]Group!L78</f>
        <v>0</v>
      </c>
      <c r="N78" s="49">
        <f>[3]Group!M78</f>
        <v>0</v>
      </c>
      <c r="O78" s="49">
        <f>[3]Group!N78</f>
        <v>0</v>
      </c>
      <c r="P78" s="49">
        <f>[3]Group!O78</f>
        <v>0</v>
      </c>
      <c r="Q78" s="49">
        <f>[3]Group!P78</f>
        <v>0</v>
      </c>
      <c r="R78" s="49">
        <f>[3]Group!Q78</f>
        <v>0</v>
      </c>
      <c r="S78" s="49">
        <f>[3]Group!R78</f>
        <v>0</v>
      </c>
      <c r="T78" s="49">
        <f>[3]Group!S78</f>
        <v>0</v>
      </c>
    </row>
    <row r="79" spans="1:20" x14ac:dyDescent="0.3">
      <c r="A79" s="49" t="str">
        <f>[3]Group!A79</f>
        <v>253 : Manufacture of steam generators, except central heating hot water boilers</v>
      </c>
      <c r="B79" s="55" t="str">
        <f t="shared" si="1"/>
        <v>253</v>
      </c>
      <c r="C79" s="49">
        <f>[3]Group!B79</f>
        <v>0</v>
      </c>
      <c r="D79" s="49">
        <f>[3]Group!C79</f>
        <v>0</v>
      </c>
      <c r="E79" s="49">
        <f>[3]Group!D79</f>
        <v>0</v>
      </c>
      <c r="F79" s="49">
        <f>[3]Group!E79</f>
        <v>0</v>
      </c>
      <c r="G79" s="49">
        <f>[3]Group!F79</f>
        <v>0</v>
      </c>
      <c r="H79" s="49">
        <f>[3]Group!G79</f>
        <v>0</v>
      </c>
      <c r="I79" s="49">
        <f>[3]Group!H79</f>
        <v>0</v>
      </c>
      <c r="J79" s="49">
        <f>[3]Group!I79</f>
        <v>0</v>
      </c>
      <c r="K79" s="49">
        <f>[3]Group!J79</f>
        <v>0</v>
      </c>
      <c r="L79" s="49">
        <f>[3]Group!K79</f>
        <v>0</v>
      </c>
      <c r="M79" s="49">
        <f>[3]Group!L79</f>
        <v>0</v>
      </c>
      <c r="N79" s="49">
        <f>[3]Group!M79</f>
        <v>0</v>
      </c>
      <c r="O79" s="49">
        <f>[3]Group!N79</f>
        <v>0</v>
      </c>
      <c r="P79" s="49">
        <f>[3]Group!O79</f>
        <v>0</v>
      </c>
      <c r="Q79" s="49">
        <f>[3]Group!P79</f>
        <v>0</v>
      </c>
      <c r="R79" s="49">
        <f>[3]Group!Q79</f>
        <v>0</v>
      </c>
      <c r="S79" s="49">
        <f>[3]Group!R79</f>
        <v>0</v>
      </c>
      <c r="T79" s="49">
        <f>[3]Group!S79</f>
        <v>0</v>
      </c>
    </row>
    <row r="80" spans="1:20" x14ac:dyDescent="0.3">
      <c r="A80" s="49" t="str">
        <f>[3]Group!A80</f>
        <v>254 : Manufacture of weapons and ammunition</v>
      </c>
      <c r="B80" s="55" t="str">
        <f t="shared" si="1"/>
        <v>254</v>
      </c>
      <c r="C80" s="49">
        <f>[3]Group!B80</f>
        <v>0</v>
      </c>
      <c r="D80" s="49">
        <f>[3]Group!C80</f>
        <v>0</v>
      </c>
      <c r="E80" s="49">
        <f>[3]Group!D80</f>
        <v>0</v>
      </c>
      <c r="F80" s="49">
        <f>[3]Group!E80</f>
        <v>0</v>
      </c>
      <c r="G80" s="49">
        <f>[3]Group!F80</f>
        <v>0</v>
      </c>
      <c r="H80" s="49">
        <f>[3]Group!G80</f>
        <v>0</v>
      </c>
      <c r="I80" s="49">
        <f>[3]Group!H80</f>
        <v>0</v>
      </c>
      <c r="J80" s="49">
        <f>[3]Group!I80</f>
        <v>0</v>
      </c>
      <c r="K80" s="49">
        <f>[3]Group!J80</f>
        <v>0</v>
      </c>
      <c r="L80" s="49">
        <f>[3]Group!K80</f>
        <v>0</v>
      </c>
      <c r="M80" s="49">
        <f>[3]Group!L80</f>
        <v>0</v>
      </c>
      <c r="N80" s="49">
        <f>[3]Group!M80</f>
        <v>0</v>
      </c>
      <c r="O80" s="49">
        <f>[3]Group!N80</f>
        <v>0</v>
      </c>
      <c r="P80" s="49">
        <f>[3]Group!O80</f>
        <v>0</v>
      </c>
      <c r="Q80" s="49">
        <f>[3]Group!P80</f>
        <v>0</v>
      </c>
      <c r="R80" s="49">
        <f>[3]Group!Q80</f>
        <v>0</v>
      </c>
      <c r="S80" s="49">
        <f>[3]Group!R80</f>
        <v>0</v>
      </c>
      <c r="T80" s="49">
        <f>[3]Group!S80</f>
        <v>0</v>
      </c>
    </row>
    <row r="81" spans="1:20" x14ac:dyDescent="0.3">
      <c r="A81" s="49" t="str">
        <f>[3]Group!A81</f>
        <v>255 : Forging, pressing, stamping and roll-forming of metal; powder metallurgy</v>
      </c>
      <c r="B81" s="55" t="str">
        <f t="shared" si="1"/>
        <v>255</v>
      </c>
      <c r="C81" s="49">
        <f>[3]Group!B81</f>
        <v>1100</v>
      </c>
      <c r="D81" s="49">
        <f>[3]Group!C81</f>
        <v>1000</v>
      </c>
      <c r="E81" s="49">
        <f>[3]Group!D81</f>
        <v>1200</v>
      </c>
      <c r="F81" s="49">
        <f>[3]Group!E81</f>
        <v>800</v>
      </c>
      <c r="G81" s="49">
        <f>[3]Group!F81</f>
        <v>500</v>
      </c>
      <c r="H81" s="49">
        <f>[3]Group!G81</f>
        <v>400</v>
      </c>
      <c r="I81" s="49">
        <f>[3]Group!H81</f>
        <v>300</v>
      </c>
      <c r="J81" s="49">
        <f>[3]Group!I81</f>
        <v>300</v>
      </c>
      <c r="K81" s="49">
        <f>[3]Group!J81</f>
        <v>400</v>
      </c>
      <c r="L81" s="49">
        <f>[3]Group!K81</f>
        <v>200</v>
      </c>
      <c r="M81" s="49">
        <f>[3]Group!L81</f>
        <v>200</v>
      </c>
      <c r="N81" s="49">
        <f>[3]Group!M81</f>
        <v>200</v>
      </c>
      <c r="O81" s="49">
        <f>[3]Group!N81</f>
        <v>100</v>
      </c>
      <c r="P81" s="49">
        <f>[3]Group!O81</f>
        <v>400</v>
      </c>
      <c r="Q81" s="49">
        <f>[3]Group!P81</f>
        <v>200</v>
      </c>
      <c r="R81" s="49">
        <f>[3]Group!Q81</f>
        <v>200</v>
      </c>
      <c r="S81" s="49">
        <f>[3]Group!R81</f>
        <v>100</v>
      </c>
      <c r="T81" s="49">
        <f>[3]Group!S81</f>
        <v>100</v>
      </c>
    </row>
    <row r="82" spans="1:20" x14ac:dyDescent="0.3">
      <c r="A82" s="49" t="str">
        <f>[3]Group!A82</f>
        <v>256 : Treatment and coating of metals; machining</v>
      </c>
      <c r="B82" s="55" t="str">
        <f t="shared" si="1"/>
        <v>256</v>
      </c>
      <c r="C82" s="49">
        <f>[3]Group!B82</f>
        <v>6500</v>
      </c>
      <c r="D82" s="49">
        <f>[3]Group!C82</f>
        <v>7000</v>
      </c>
      <c r="E82" s="49">
        <f>[3]Group!D82</f>
        <v>8100</v>
      </c>
      <c r="F82" s="49">
        <f>[3]Group!E82</f>
        <v>6900</v>
      </c>
      <c r="G82" s="49">
        <f>[3]Group!F82</f>
        <v>5600</v>
      </c>
      <c r="H82" s="49">
        <f>[3]Group!G82</f>
        <v>5000</v>
      </c>
      <c r="I82" s="49">
        <f>[3]Group!H82</f>
        <v>4300</v>
      </c>
      <c r="J82" s="49">
        <f>[3]Group!I82</f>
        <v>3900</v>
      </c>
      <c r="K82" s="49">
        <f>[3]Group!J82</f>
        <v>3900</v>
      </c>
      <c r="L82" s="49">
        <f>[3]Group!K82</f>
        <v>3500</v>
      </c>
      <c r="M82" s="49">
        <f>[3]Group!L82</f>
        <v>3900</v>
      </c>
      <c r="N82" s="49">
        <f>[3]Group!M82</f>
        <v>3100</v>
      </c>
      <c r="O82" s="49">
        <f>[3]Group!N82</f>
        <v>2200</v>
      </c>
      <c r="P82" s="49">
        <f>[3]Group!O82</f>
        <v>5300</v>
      </c>
      <c r="Q82" s="49">
        <f>[3]Group!P82</f>
        <v>2900</v>
      </c>
      <c r="R82" s="49">
        <f>[3]Group!Q82</f>
        <v>4100</v>
      </c>
      <c r="S82" s="49">
        <f>[3]Group!R82</f>
        <v>3900</v>
      </c>
      <c r="T82" s="49">
        <f>[3]Group!S82</f>
        <v>3900</v>
      </c>
    </row>
    <row r="83" spans="1:20" x14ac:dyDescent="0.3">
      <c r="A83" s="49" t="str">
        <f>[3]Group!A83</f>
        <v>257 : Manufacture of cutlery, tools and general hardware</v>
      </c>
      <c r="B83" s="55" t="str">
        <f t="shared" si="1"/>
        <v>257</v>
      </c>
      <c r="C83" s="49">
        <f>[3]Group!B83</f>
        <v>2400</v>
      </c>
      <c r="D83" s="49">
        <f>[3]Group!C83</f>
        <v>2100</v>
      </c>
      <c r="E83" s="49">
        <f>[3]Group!D83</f>
        <v>2300</v>
      </c>
      <c r="F83" s="49">
        <f>[3]Group!E83</f>
        <v>2000</v>
      </c>
      <c r="G83" s="49">
        <f>[3]Group!F83</f>
        <v>2100</v>
      </c>
      <c r="H83" s="49">
        <f>[3]Group!G83</f>
        <v>2000</v>
      </c>
      <c r="I83" s="49">
        <f>[3]Group!H83</f>
        <v>1800</v>
      </c>
      <c r="J83" s="49">
        <f>[3]Group!I83</f>
        <v>1500</v>
      </c>
      <c r="K83" s="49">
        <f>[3]Group!J83</f>
        <v>1400</v>
      </c>
      <c r="L83" s="49">
        <f>[3]Group!K83</f>
        <v>900</v>
      </c>
      <c r="M83" s="49">
        <f>[3]Group!L83</f>
        <v>1100</v>
      </c>
      <c r="N83" s="49">
        <f>[3]Group!M83</f>
        <v>800</v>
      </c>
      <c r="O83" s="49">
        <f>[3]Group!N83</f>
        <v>500</v>
      </c>
      <c r="P83" s="49">
        <f>[3]Group!O83</f>
        <v>1200</v>
      </c>
      <c r="Q83" s="49">
        <f>[3]Group!P83</f>
        <v>600</v>
      </c>
      <c r="R83" s="49">
        <f>[3]Group!Q83</f>
        <v>1000</v>
      </c>
      <c r="S83" s="49">
        <f>[3]Group!R83</f>
        <v>900</v>
      </c>
      <c r="T83" s="49">
        <f>[3]Group!S83</f>
        <v>700</v>
      </c>
    </row>
    <row r="84" spans="1:20" x14ac:dyDescent="0.3">
      <c r="A84" s="49" t="str">
        <f>[3]Group!A84</f>
        <v>259 : Manufacture of other fabricated metal products</v>
      </c>
      <c r="B84" s="55" t="str">
        <f t="shared" si="1"/>
        <v>259</v>
      </c>
      <c r="C84" s="49">
        <f>[3]Group!B84</f>
        <v>4400</v>
      </c>
      <c r="D84" s="49">
        <f>[3]Group!C84</f>
        <v>4400</v>
      </c>
      <c r="E84" s="49">
        <f>[3]Group!D84</f>
        <v>4500</v>
      </c>
      <c r="F84" s="49">
        <f>[3]Group!E84</f>
        <v>3900</v>
      </c>
      <c r="G84" s="49">
        <f>[3]Group!F84</f>
        <v>3000</v>
      </c>
      <c r="H84" s="49">
        <f>[3]Group!G84</f>
        <v>2700</v>
      </c>
      <c r="I84" s="49">
        <f>[3]Group!H84</f>
        <v>2400</v>
      </c>
      <c r="J84" s="49">
        <f>[3]Group!I84</f>
        <v>1900</v>
      </c>
      <c r="K84" s="49">
        <f>[3]Group!J84</f>
        <v>1800</v>
      </c>
      <c r="L84" s="49">
        <f>[3]Group!K84</f>
        <v>1700</v>
      </c>
      <c r="M84" s="49">
        <f>[3]Group!L84</f>
        <v>2000</v>
      </c>
      <c r="N84" s="49">
        <f>[3]Group!M84</f>
        <v>1400</v>
      </c>
      <c r="O84" s="49">
        <f>[3]Group!N84</f>
        <v>900</v>
      </c>
      <c r="P84" s="49">
        <f>[3]Group!O84</f>
        <v>2700</v>
      </c>
      <c r="Q84" s="49">
        <f>[3]Group!P84</f>
        <v>1100</v>
      </c>
      <c r="R84" s="49">
        <f>[3]Group!Q84</f>
        <v>1800</v>
      </c>
      <c r="S84" s="49">
        <f>[3]Group!R84</f>
        <v>1600</v>
      </c>
      <c r="T84" s="49">
        <f>[3]Group!S84</f>
        <v>1300</v>
      </c>
    </row>
    <row r="85" spans="1:20" x14ac:dyDescent="0.3">
      <c r="A85" s="49" t="str">
        <f>[3]Group!A85</f>
        <v>261 : Manufacture of electronic components and boards</v>
      </c>
      <c r="B85" s="55" t="str">
        <f t="shared" si="1"/>
        <v>261</v>
      </c>
      <c r="C85" s="49">
        <f>[3]Group!B85</f>
        <v>1700</v>
      </c>
      <c r="D85" s="49">
        <f>[3]Group!C85</f>
        <v>2000</v>
      </c>
      <c r="E85" s="49">
        <f>[3]Group!D85</f>
        <v>1800</v>
      </c>
      <c r="F85" s="49">
        <f>[3]Group!E85</f>
        <v>1800</v>
      </c>
      <c r="G85" s="49">
        <f>[3]Group!F85</f>
        <v>1200</v>
      </c>
      <c r="H85" s="49">
        <f>[3]Group!G85</f>
        <v>1000</v>
      </c>
      <c r="I85" s="49">
        <f>[3]Group!H85</f>
        <v>1000</v>
      </c>
      <c r="J85" s="49">
        <f>[3]Group!I85</f>
        <v>1000</v>
      </c>
      <c r="K85" s="49">
        <f>[3]Group!J85</f>
        <v>900</v>
      </c>
      <c r="L85" s="49">
        <f>[3]Group!K85</f>
        <v>700</v>
      </c>
      <c r="M85" s="49">
        <f>[3]Group!L85</f>
        <v>1000</v>
      </c>
      <c r="N85" s="49">
        <f>[3]Group!M85</f>
        <v>700</v>
      </c>
      <c r="O85" s="49">
        <f>[3]Group!N85</f>
        <v>500</v>
      </c>
      <c r="P85" s="49">
        <f>[3]Group!O85</f>
        <v>800</v>
      </c>
      <c r="Q85" s="49">
        <f>[3]Group!P85</f>
        <v>400</v>
      </c>
      <c r="R85" s="49">
        <f>[3]Group!Q85</f>
        <v>1000</v>
      </c>
      <c r="S85" s="49">
        <f>[3]Group!R85</f>
        <v>500</v>
      </c>
      <c r="T85" s="49">
        <f>[3]Group!S85</f>
        <v>400</v>
      </c>
    </row>
    <row r="86" spans="1:20" x14ac:dyDescent="0.3">
      <c r="A86" s="49" t="str">
        <f>[3]Group!A86</f>
        <v>262 : Manufacture of computers and peripheral equipment</v>
      </c>
      <c r="B86" s="55" t="str">
        <f t="shared" si="1"/>
        <v>262</v>
      </c>
      <c r="C86" s="49">
        <f>[3]Group!B86</f>
        <v>2300</v>
      </c>
      <c r="D86" s="49">
        <f>[3]Group!C86</f>
        <v>2000</v>
      </c>
      <c r="E86" s="49">
        <f>[3]Group!D86</f>
        <v>2000</v>
      </c>
      <c r="F86" s="49">
        <f>[3]Group!E86</f>
        <v>3100</v>
      </c>
      <c r="G86" s="49">
        <f>[3]Group!F86</f>
        <v>1800</v>
      </c>
      <c r="H86" s="49">
        <f>[3]Group!G86</f>
        <v>1700</v>
      </c>
      <c r="I86" s="49">
        <f>[3]Group!H86</f>
        <v>2200</v>
      </c>
      <c r="J86" s="49">
        <f>[3]Group!I86</f>
        <v>2000</v>
      </c>
      <c r="K86" s="49">
        <f>[3]Group!J86</f>
        <v>2100</v>
      </c>
      <c r="L86" s="49">
        <f>[3]Group!K86</f>
        <v>1600</v>
      </c>
      <c r="M86" s="49">
        <f>[3]Group!L86</f>
        <v>800</v>
      </c>
      <c r="N86" s="49">
        <f>[3]Group!M86</f>
        <v>1000</v>
      </c>
      <c r="O86" s="49">
        <f>[3]Group!N86</f>
        <v>600</v>
      </c>
      <c r="P86" s="49">
        <f>[3]Group!O86</f>
        <v>700</v>
      </c>
      <c r="Q86" s="49">
        <f>[3]Group!P86</f>
        <v>400</v>
      </c>
      <c r="R86" s="49">
        <f>[3]Group!Q86</f>
        <v>900</v>
      </c>
      <c r="S86" s="49">
        <f>[3]Group!R86</f>
        <v>500</v>
      </c>
      <c r="T86" s="49">
        <f>[3]Group!S86</f>
        <v>500</v>
      </c>
    </row>
    <row r="87" spans="1:20" x14ac:dyDescent="0.3">
      <c r="A87" s="49" t="str">
        <f>[3]Group!A87</f>
        <v>263 : Manufacture of communication equipment</v>
      </c>
      <c r="B87" s="55" t="str">
        <f t="shared" si="1"/>
        <v>263</v>
      </c>
      <c r="C87" s="49">
        <f>[3]Group!B87</f>
        <v>2500</v>
      </c>
      <c r="D87" s="49">
        <f>[3]Group!C87</f>
        <v>2200</v>
      </c>
      <c r="E87" s="49">
        <f>[3]Group!D87</f>
        <v>3100</v>
      </c>
      <c r="F87" s="49">
        <f>[3]Group!E87</f>
        <v>2800</v>
      </c>
      <c r="G87" s="49">
        <f>[3]Group!F87</f>
        <v>2100</v>
      </c>
      <c r="H87" s="49">
        <f>[3]Group!G87</f>
        <v>1700</v>
      </c>
      <c r="I87" s="49">
        <f>[3]Group!H87</f>
        <v>1600</v>
      </c>
      <c r="J87" s="49">
        <f>[3]Group!I87</f>
        <v>1500</v>
      </c>
      <c r="K87" s="49">
        <f>[3]Group!J87</f>
        <v>1500</v>
      </c>
      <c r="L87" s="49">
        <f>[3]Group!K87</f>
        <v>1500</v>
      </c>
      <c r="M87" s="49">
        <f>[3]Group!L87</f>
        <v>1000</v>
      </c>
      <c r="N87" s="49">
        <f>[3]Group!M87</f>
        <v>1300</v>
      </c>
      <c r="O87" s="49">
        <f>[3]Group!N87</f>
        <v>1100</v>
      </c>
      <c r="P87" s="49">
        <f>[3]Group!O87</f>
        <v>1300</v>
      </c>
      <c r="Q87" s="49">
        <f>[3]Group!P87</f>
        <v>900</v>
      </c>
      <c r="R87" s="49">
        <f>[3]Group!Q87</f>
        <v>1400</v>
      </c>
      <c r="S87" s="49">
        <f>[3]Group!R87</f>
        <v>700</v>
      </c>
      <c r="T87" s="49">
        <f>[3]Group!S87</f>
        <v>500</v>
      </c>
    </row>
    <row r="88" spans="1:20" x14ac:dyDescent="0.3">
      <c r="A88" s="49" t="str">
        <f>[3]Group!A88</f>
        <v>264 : Manufacture of consumer electronics</v>
      </c>
      <c r="B88" s="55" t="str">
        <f t="shared" si="1"/>
        <v>264</v>
      </c>
      <c r="C88" s="49">
        <f>[3]Group!B88</f>
        <v>0</v>
      </c>
      <c r="D88" s="49">
        <f>[3]Group!C88</f>
        <v>0</v>
      </c>
      <c r="E88" s="49">
        <f>[3]Group!D88</f>
        <v>0</v>
      </c>
      <c r="F88" s="49">
        <f>[3]Group!E88</f>
        <v>0</v>
      </c>
      <c r="G88" s="49">
        <f>[3]Group!F88</f>
        <v>0</v>
      </c>
      <c r="H88" s="49">
        <f>[3]Group!G88</f>
        <v>0</v>
      </c>
      <c r="I88" s="49">
        <f>[3]Group!H88</f>
        <v>0</v>
      </c>
      <c r="J88" s="49">
        <f>[3]Group!I88</f>
        <v>0</v>
      </c>
      <c r="K88" s="49">
        <f>[3]Group!J88</f>
        <v>0</v>
      </c>
      <c r="L88" s="49">
        <f>[3]Group!K88</f>
        <v>0</v>
      </c>
      <c r="M88" s="49">
        <f>[3]Group!L88</f>
        <v>0</v>
      </c>
      <c r="N88" s="49">
        <f>[3]Group!M88</f>
        <v>0</v>
      </c>
      <c r="O88" s="49">
        <f>[3]Group!N88</f>
        <v>0</v>
      </c>
      <c r="P88" s="49">
        <f>[3]Group!O88</f>
        <v>0</v>
      </c>
      <c r="Q88" s="49">
        <f>[3]Group!P88</f>
        <v>0</v>
      </c>
      <c r="R88" s="49">
        <f>[3]Group!Q88</f>
        <v>0</v>
      </c>
      <c r="S88" s="49">
        <f>[3]Group!R88</f>
        <v>300</v>
      </c>
      <c r="T88" s="49">
        <f>[3]Group!S88</f>
        <v>300</v>
      </c>
    </row>
    <row r="89" spans="1:20" x14ac:dyDescent="0.3">
      <c r="A89" s="49" t="str">
        <f>[3]Group!A89</f>
        <v>265 : Manufacture of instruments and appliances for measuring, testing and navigation; watches and clocks</v>
      </c>
      <c r="B89" s="55" t="str">
        <f t="shared" si="1"/>
        <v>265</v>
      </c>
      <c r="C89" s="49">
        <f>[3]Group!B89</f>
        <v>0</v>
      </c>
      <c r="D89" s="49">
        <f>[3]Group!C89</f>
        <v>0</v>
      </c>
      <c r="E89" s="49">
        <f>[3]Group!D89</f>
        <v>0</v>
      </c>
      <c r="F89" s="49">
        <f>[3]Group!E89</f>
        <v>0</v>
      </c>
      <c r="G89" s="49">
        <f>[3]Group!F89</f>
        <v>0</v>
      </c>
      <c r="H89" s="49">
        <f>[3]Group!G89</f>
        <v>0</v>
      </c>
      <c r="I89" s="49">
        <f>[3]Group!H89</f>
        <v>0</v>
      </c>
      <c r="J89" s="49">
        <f>[3]Group!I89</f>
        <v>0</v>
      </c>
      <c r="K89" s="49">
        <f>[3]Group!J89</f>
        <v>0</v>
      </c>
      <c r="L89" s="49">
        <f>[3]Group!K89</f>
        <v>0</v>
      </c>
      <c r="M89" s="49">
        <f>[3]Group!L89</f>
        <v>0</v>
      </c>
      <c r="N89" s="49">
        <f>[3]Group!M89</f>
        <v>0</v>
      </c>
      <c r="O89" s="49">
        <f>[3]Group!N89</f>
        <v>0</v>
      </c>
      <c r="P89" s="49">
        <f>[3]Group!O89</f>
        <v>0</v>
      </c>
      <c r="Q89" s="49">
        <f>[3]Group!P89</f>
        <v>0</v>
      </c>
      <c r="R89" s="49">
        <f>[3]Group!Q89</f>
        <v>0</v>
      </c>
      <c r="S89" s="49">
        <f>[3]Group!R89</f>
        <v>1900</v>
      </c>
      <c r="T89" s="49">
        <f>[3]Group!S89</f>
        <v>1300</v>
      </c>
    </row>
    <row r="90" spans="1:20" x14ac:dyDescent="0.3">
      <c r="A90" s="49" t="str">
        <f>[3]Group!A90</f>
        <v>266 : Manufacture of irradiation, electromedical and electrotherapeutic equipment</v>
      </c>
      <c r="B90" s="55" t="str">
        <f t="shared" si="1"/>
        <v>266</v>
      </c>
      <c r="C90" s="49">
        <f>[3]Group!B90</f>
        <v>0</v>
      </c>
      <c r="D90" s="49">
        <f>[3]Group!C90</f>
        <v>0</v>
      </c>
      <c r="E90" s="49">
        <f>[3]Group!D90</f>
        <v>0</v>
      </c>
      <c r="F90" s="49">
        <f>[3]Group!E90</f>
        <v>0</v>
      </c>
      <c r="G90" s="49">
        <f>[3]Group!F90</f>
        <v>0</v>
      </c>
      <c r="H90" s="49">
        <f>[3]Group!G90</f>
        <v>0</v>
      </c>
      <c r="I90" s="49">
        <f>[3]Group!H90</f>
        <v>0</v>
      </c>
      <c r="J90" s="49">
        <f>[3]Group!I90</f>
        <v>0</v>
      </c>
      <c r="K90" s="49">
        <f>[3]Group!J90</f>
        <v>0</v>
      </c>
      <c r="L90" s="49">
        <f>[3]Group!K90</f>
        <v>0</v>
      </c>
      <c r="M90" s="49">
        <f>[3]Group!L90</f>
        <v>0</v>
      </c>
      <c r="N90" s="49">
        <f>[3]Group!M90</f>
        <v>0</v>
      </c>
      <c r="O90" s="49">
        <f>[3]Group!N90</f>
        <v>0</v>
      </c>
      <c r="P90" s="49">
        <f>[3]Group!O90</f>
        <v>0</v>
      </c>
      <c r="Q90" s="49">
        <f>[3]Group!P90</f>
        <v>0</v>
      </c>
      <c r="R90" s="49">
        <f>[3]Group!Q90</f>
        <v>0</v>
      </c>
      <c r="S90" s="49">
        <f>[3]Group!R90</f>
        <v>100</v>
      </c>
      <c r="T90" s="49">
        <f>[3]Group!S90</f>
        <v>100</v>
      </c>
    </row>
    <row r="91" spans="1:20" x14ac:dyDescent="0.3">
      <c r="A91" s="49" t="str">
        <f>[3]Group!A91</f>
        <v>267 : Manufacture of optical instruments and photographic equipment</v>
      </c>
      <c r="B91" s="55" t="str">
        <f t="shared" si="1"/>
        <v>267</v>
      </c>
      <c r="C91" s="49">
        <f>[3]Group!B91</f>
        <v>0</v>
      </c>
      <c r="D91" s="49">
        <f>[3]Group!C91</f>
        <v>0</v>
      </c>
      <c r="E91" s="49">
        <f>[3]Group!D91</f>
        <v>0</v>
      </c>
      <c r="F91" s="49">
        <f>[3]Group!E91</f>
        <v>0</v>
      </c>
      <c r="G91" s="49">
        <f>[3]Group!F91</f>
        <v>0</v>
      </c>
      <c r="H91" s="49">
        <f>[3]Group!G91</f>
        <v>0</v>
      </c>
      <c r="I91" s="49">
        <f>[3]Group!H91</f>
        <v>0</v>
      </c>
      <c r="J91" s="49">
        <f>[3]Group!I91</f>
        <v>0</v>
      </c>
      <c r="K91" s="49">
        <f>[3]Group!J91</f>
        <v>0</v>
      </c>
      <c r="L91" s="49">
        <f>[3]Group!K91</f>
        <v>0</v>
      </c>
      <c r="M91" s="49">
        <f>[3]Group!L91</f>
        <v>0</v>
      </c>
      <c r="N91" s="49">
        <f>[3]Group!M91</f>
        <v>0</v>
      </c>
      <c r="O91" s="49">
        <f>[3]Group!N91</f>
        <v>0</v>
      </c>
      <c r="P91" s="49">
        <f>[3]Group!O91</f>
        <v>0</v>
      </c>
      <c r="Q91" s="49">
        <f>[3]Group!P91</f>
        <v>0</v>
      </c>
      <c r="R91" s="49">
        <f>[3]Group!Q91</f>
        <v>0</v>
      </c>
      <c r="S91" s="49">
        <f>[3]Group!R91</f>
        <v>100</v>
      </c>
      <c r="T91" s="49">
        <f>[3]Group!S91</f>
        <v>100</v>
      </c>
    </row>
    <row r="92" spans="1:20" x14ac:dyDescent="0.3">
      <c r="A92" s="49" t="str">
        <f>[3]Group!A92</f>
        <v>268 : Manufacture of magnetic and optical media</v>
      </c>
      <c r="B92" s="55" t="str">
        <f t="shared" si="1"/>
        <v>268</v>
      </c>
      <c r="C92" s="49">
        <f>[3]Group!B92</f>
        <v>0</v>
      </c>
      <c r="D92" s="49">
        <f>[3]Group!C92</f>
        <v>0</v>
      </c>
      <c r="E92" s="49">
        <f>[3]Group!D92</f>
        <v>0</v>
      </c>
      <c r="F92" s="49">
        <f>[3]Group!E92</f>
        <v>0</v>
      </c>
      <c r="G92" s="49">
        <f>[3]Group!F92</f>
        <v>0</v>
      </c>
      <c r="H92" s="49">
        <f>[3]Group!G92</f>
        <v>0</v>
      </c>
      <c r="I92" s="49">
        <f>[3]Group!H92</f>
        <v>0</v>
      </c>
      <c r="J92" s="49">
        <f>[3]Group!I92</f>
        <v>0</v>
      </c>
      <c r="K92" s="49">
        <f>[3]Group!J92</f>
        <v>0</v>
      </c>
      <c r="L92" s="49">
        <f>[3]Group!K92</f>
        <v>0</v>
      </c>
      <c r="M92" s="49">
        <f>[3]Group!L92</f>
        <v>0</v>
      </c>
      <c r="N92" s="49">
        <f>[3]Group!M92</f>
        <v>0</v>
      </c>
      <c r="O92" s="49">
        <f>[3]Group!N92</f>
        <v>0</v>
      </c>
      <c r="P92" s="49">
        <f>[3]Group!O92</f>
        <v>0</v>
      </c>
      <c r="Q92" s="49">
        <f>[3]Group!P92</f>
        <v>0</v>
      </c>
      <c r="R92" s="49">
        <f>[3]Group!Q92</f>
        <v>0</v>
      </c>
      <c r="S92" s="49">
        <f>[3]Group!R92</f>
        <v>0</v>
      </c>
      <c r="T92" s="49">
        <f>[3]Group!S92</f>
        <v>0</v>
      </c>
    </row>
    <row r="93" spans="1:20" x14ac:dyDescent="0.3">
      <c r="A93" s="49" t="str">
        <f>[3]Group!A93</f>
        <v>271 : Manufacture of electric motors, generators, transformers and electricity distribution and control apparatus</v>
      </c>
      <c r="B93" s="55" t="str">
        <f t="shared" si="1"/>
        <v>271</v>
      </c>
      <c r="C93" s="49">
        <f>[3]Group!B93</f>
        <v>2800</v>
      </c>
      <c r="D93" s="49">
        <f>[3]Group!C93</f>
        <v>3300</v>
      </c>
      <c r="E93" s="49">
        <f>[3]Group!D93</f>
        <v>2700</v>
      </c>
      <c r="F93" s="49">
        <f>[3]Group!E93</f>
        <v>2700</v>
      </c>
      <c r="G93" s="49">
        <f>[3]Group!F93</f>
        <v>2800</v>
      </c>
      <c r="H93" s="49">
        <f>[3]Group!G93</f>
        <v>2200</v>
      </c>
      <c r="I93" s="49">
        <f>[3]Group!H93</f>
        <v>2100</v>
      </c>
      <c r="J93" s="49">
        <f>[3]Group!I93</f>
        <v>1700</v>
      </c>
      <c r="K93" s="49">
        <f>[3]Group!J93</f>
        <v>1700</v>
      </c>
      <c r="L93" s="49">
        <f>[3]Group!K93</f>
        <v>1700</v>
      </c>
      <c r="M93" s="49">
        <f>[3]Group!L93</f>
        <v>1800</v>
      </c>
      <c r="N93" s="49">
        <f>[3]Group!M93</f>
        <v>800</v>
      </c>
      <c r="O93" s="49">
        <f>[3]Group!N93</f>
        <v>700</v>
      </c>
      <c r="P93" s="49">
        <f>[3]Group!O93</f>
        <v>1200</v>
      </c>
      <c r="Q93" s="49">
        <f>[3]Group!P93</f>
        <v>1200</v>
      </c>
      <c r="R93" s="49">
        <f>[3]Group!Q93</f>
        <v>1100</v>
      </c>
      <c r="S93" s="49">
        <f>[3]Group!R93</f>
        <v>1500</v>
      </c>
      <c r="T93" s="49">
        <f>[3]Group!S93</f>
        <v>800</v>
      </c>
    </row>
    <row r="94" spans="1:20" x14ac:dyDescent="0.3">
      <c r="A94" s="49" t="str">
        <f>[3]Group!A94</f>
        <v>272 : Manufacture of batteries and accumulators</v>
      </c>
      <c r="B94" s="55" t="str">
        <f t="shared" si="1"/>
        <v>272</v>
      </c>
      <c r="C94" s="49">
        <f>[3]Group!B94</f>
        <v>0</v>
      </c>
      <c r="D94" s="49">
        <f>[3]Group!C94</f>
        <v>0</v>
      </c>
      <c r="E94" s="49">
        <f>[3]Group!D94</f>
        <v>0</v>
      </c>
      <c r="F94" s="49">
        <f>[3]Group!E94</f>
        <v>0</v>
      </c>
      <c r="G94" s="49">
        <f>[3]Group!F94</f>
        <v>0</v>
      </c>
      <c r="H94" s="49">
        <f>[3]Group!G94</f>
        <v>0</v>
      </c>
      <c r="I94" s="49">
        <f>[3]Group!H94</f>
        <v>0</v>
      </c>
      <c r="J94" s="49">
        <f>[3]Group!I94</f>
        <v>0</v>
      </c>
      <c r="K94" s="49">
        <f>[3]Group!J94</f>
        <v>0</v>
      </c>
      <c r="L94" s="49">
        <f>[3]Group!K94</f>
        <v>0</v>
      </c>
      <c r="M94" s="49">
        <f>[3]Group!L94</f>
        <v>0</v>
      </c>
      <c r="N94" s="49">
        <f>[3]Group!M94</f>
        <v>0</v>
      </c>
      <c r="O94" s="49">
        <f>[3]Group!N94</f>
        <v>0</v>
      </c>
      <c r="P94" s="49">
        <f>[3]Group!O94</f>
        <v>0</v>
      </c>
      <c r="Q94" s="49">
        <f>[3]Group!P94</f>
        <v>0</v>
      </c>
      <c r="R94" s="49">
        <f>[3]Group!Q94</f>
        <v>0</v>
      </c>
      <c r="S94" s="49">
        <f>[3]Group!R94</f>
        <v>100</v>
      </c>
      <c r="T94" s="49">
        <f>[3]Group!S94</f>
        <v>0</v>
      </c>
    </row>
    <row r="95" spans="1:20" x14ac:dyDescent="0.3">
      <c r="A95" s="49" t="str">
        <f>[3]Group!A95</f>
        <v>273 : Manufacture of wiring and wiring devices</v>
      </c>
      <c r="B95" s="55" t="str">
        <f t="shared" si="1"/>
        <v>273</v>
      </c>
      <c r="C95" s="49">
        <f>[3]Group!B95</f>
        <v>0</v>
      </c>
      <c r="D95" s="49">
        <f>[3]Group!C95</f>
        <v>0</v>
      </c>
      <c r="E95" s="49">
        <f>[3]Group!D95</f>
        <v>0</v>
      </c>
      <c r="F95" s="49">
        <f>[3]Group!E95</f>
        <v>0</v>
      </c>
      <c r="G95" s="49">
        <f>[3]Group!F95</f>
        <v>0</v>
      </c>
      <c r="H95" s="49">
        <f>[3]Group!G95</f>
        <v>0</v>
      </c>
      <c r="I95" s="49">
        <f>[3]Group!H95</f>
        <v>0</v>
      </c>
      <c r="J95" s="49">
        <f>[3]Group!I95</f>
        <v>0</v>
      </c>
      <c r="K95" s="49">
        <f>[3]Group!J95</f>
        <v>0</v>
      </c>
      <c r="L95" s="49">
        <f>[3]Group!K95</f>
        <v>0</v>
      </c>
      <c r="M95" s="49">
        <f>[3]Group!L95</f>
        <v>0</v>
      </c>
      <c r="N95" s="49">
        <f>[3]Group!M95</f>
        <v>200</v>
      </c>
      <c r="O95" s="49">
        <f>[3]Group!N95</f>
        <v>100</v>
      </c>
      <c r="P95" s="49">
        <f>[3]Group!O95</f>
        <v>200</v>
      </c>
      <c r="Q95" s="49">
        <f>[3]Group!P95</f>
        <v>200</v>
      </c>
      <c r="R95" s="49">
        <f>[3]Group!Q95</f>
        <v>300</v>
      </c>
      <c r="S95" s="49">
        <f>[3]Group!R95</f>
        <v>400</v>
      </c>
      <c r="T95" s="49">
        <f>[3]Group!S95</f>
        <v>200</v>
      </c>
    </row>
    <row r="96" spans="1:20" x14ac:dyDescent="0.3">
      <c r="A96" s="49" t="str">
        <f>[3]Group!A96</f>
        <v>274 : Manufacture of electric lighting equipment</v>
      </c>
      <c r="B96" s="55" t="str">
        <f t="shared" si="1"/>
        <v>274</v>
      </c>
      <c r="C96" s="49">
        <f>[3]Group!B96</f>
        <v>0</v>
      </c>
      <c r="D96" s="49">
        <f>[3]Group!C96</f>
        <v>0</v>
      </c>
      <c r="E96" s="49">
        <f>[3]Group!D96</f>
        <v>0</v>
      </c>
      <c r="F96" s="49">
        <f>[3]Group!E96</f>
        <v>0</v>
      </c>
      <c r="G96" s="49">
        <f>[3]Group!F96</f>
        <v>0</v>
      </c>
      <c r="H96" s="49">
        <f>[3]Group!G96</f>
        <v>0</v>
      </c>
      <c r="I96" s="49">
        <f>[3]Group!H96</f>
        <v>0</v>
      </c>
      <c r="J96" s="49">
        <f>[3]Group!I96</f>
        <v>0</v>
      </c>
      <c r="K96" s="49">
        <f>[3]Group!J96</f>
        <v>0</v>
      </c>
      <c r="L96" s="49">
        <f>[3]Group!K96</f>
        <v>0</v>
      </c>
      <c r="M96" s="49">
        <f>[3]Group!L96</f>
        <v>0</v>
      </c>
      <c r="N96" s="49">
        <f>[3]Group!M96</f>
        <v>700</v>
      </c>
      <c r="O96" s="49">
        <f>[3]Group!N96</f>
        <v>600</v>
      </c>
      <c r="P96" s="49">
        <f>[3]Group!O96</f>
        <v>900</v>
      </c>
      <c r="Q96" s="49">
        <f>[3]Group!P96</f>
        <v>900</v>
      </c>
      <c r="R96" s="49">
        <f>[3]Group!Q96</f>
        <v>900</v>
      </c>
      <c r="S96" s="49">
        <f>[3]Group!R96</f>
        <v>1300</v>
      </c>
      <c r="T96" s="49">
        <f>[3]Group!S96</f>
        <v>400</v>
      </c>
    </row>
    <row r="97" spans="1:20" x14ac:dyDescent="0.3">
      <c r="A97" s="49" t="str">
        <f>[3]Group!A97</f>
        <v>275 : Manufacture of domestic appliances</v>
      </c>
      <c r="B97" s="55" t="str">
        <f t="shared" si="1"/>
        <v>275</v>
      </c>
      <c r="C97" s="49">
        <f>[3]Group!B97</f>
        <v>0</v>
      </c>
      <c r="D97" s="49">
        <f>[3]Group!C97</f>
        <v>0</v>
      </c>
      <c r="E97" s="49">
        <f>[3]Group!D97</f>
        <v>0</v>
      </c>
      <c r="F97" s="49">
        <f>[3]Group!E97</f>
        <v>0</v>
      </c>
      <c r="G97" s="49">
        <f>[3]Group!F97</f>
        <v>0</v>
      </c>
      <c r="H97" s="49">
        <f>[3]Group!G97</f>
        <v>0</v>
      </c>
      <c r="I97" s="49">
        <f>[3]Group!H97</f>
        <v>0</v>
      </c>
      <c r="J97" s="49">
        <f>[3]Group!I97</f>
        <v>0</v>
      </c>
      <c r="K97" s="49">
        <f>[3]Group!J97</f>
        <v>0</v>
      </c>
      <c r="L97" s="49">
        <f>[3]Group!K97</f>
        <v>0</v>
      </c>
      <c r="M97" s="49">
        <f>[3]Group!L97</f>
        <v>0</v>
      </c>
      <c r="N97" s="49">
        <f>[3]Group!M97</f>
        <v>100</v>
      </c>
      <c r="O97" s="49">
        <f>[3]Group!N97</f>
        <v>0</v>
      </c>
      <c r="P97" s="49">
        <f>[3]Group!O97</f>
        <v>100</v>
      </c>
      <c r="Q97" s="49">
        <f>[3]Group!P97</f>
        <v>100</v>
      </c>
      <c r="R97" s="49">
        <f>[3]Group!Q97</f>
        <v>100</v>
      </c>
      <c r="S97" s="49">
        <f>[3]Group!R97</f>
        <v>100</v>
      </c>
      <c r="T97" s="49">
        <f>[3]Group!S97</f>
        <v>0</v>
      </c>
    </row>
    <row r="98" spans="1:20" x14ac:dyDescent="0.3">
      <c r="A98" s="49" t="str">
        <f>[3]Group!A98</f>
        <v>279 : Manufacture of other electrical equipment</v>
      </c>
      <c r="B98" s="55" t="str">
        <f t="shared" si="1"/>
        <v>279</v>
      </c>
      <c r="C98" s="49">
        <f>[3]Group!B98</f>
        <v>1300</v>
      </c>
      <c r="D98" s="49">
        <f>[3]Group!C98</f>
        <v>1100</v>
      </c>
      <c r="E98" s="49">
        <f>[3]Group!D98</f>
        <v>1300</v>
      </c>
      <c r="F98" s="49">
        <f>[3]Group!E98</f>
        <v>1300</v>
      </c>
      <c r="G98" s="49">
        <f>[3]Group!F98</f>
        <v>1100</v>
      </c>
      <c r="H98" s="49">
        <f>[3]Group!G98</f>
        <v>1000</v>
      </c>
      <c r="I98" s="49">
        <f>[3]Group!H98</f>
        <v>1000</v>
      </c>
      <c r="J98" s="49">
        <f>[3]Group!I98</f>
        <v>900</v>
      </c>
      <c r="K98" s="49">
        <f>[3]Group!J98</f>
        <v>900</v>
      </c>
      <c r="L98" s="49">
        <f>[3]Group!K98</f>
        <v>700</v>
      </c>
      <c r="M98" s="49">
        <f>[3]Group!L98</f>
        <v>800</v>
      </c>
      <c r="N98" s="49">
        <f>[3]Group!M98</f>
        <v>400</v>
      </c>
      <c r="O98" s="49">
        <f>[3]Group!N98</f>
        <v>300</v>
      </c>
      <c r="P98" s="49">
        <f>[3]Group!O98</f>
        <v>400</v>
      </c>
      <c r="Q98" s="49">
        <f>[3]Group!P98</f>
        <v>500</v>
      </c>
      <c r="R98" s="49">
        <f>[3]Group!Q98</f>
        <v>500</v>
      </c>
      <c r="S98" s="49">
        <f>[3]Group!R98</f>
        <v>600</v>
      </c>
      <c r="T98" s="49">
        <f>[3]Group!S98</f>
        <v>300</v>
      </c>
    </row>
    <row r="99" spans="1:20" x14ac:dyDescent="0.3">
      <c r="A99" s="49" t="str">
        <f>[3]Group!A99</f>
        <v>281 : Manufacture of general purpose machinery</v>
      </c>
      <c r="B99" s="55" t="str">
        <f t="shared" si="1"/>
        <v>281</v>
      </c>
      <c r="C99" s="49">
        <f>[3]Group!B99</f>
        <v>1000</v>
      </c>
      <c r="D99" s="49">
        <f>[3]Group!C99</f>
        <v>1100</v>
      </c>
      <c r="E99" s="49">
        <f>[3]Group!D99</f>
        <v>1100</v>
      </c>
      <c r="F99" s="49">
        <f>[3]Group!E99</f>
        <v>900</v>
      </c>
      <c r="G99" s="49">
        <f>[3]Group!F99</f>
        <v>800</v>
      </c>
      <c r="H99" s="49">
        <f>[3]Group!G99</f>
        <v>800</v>
      </c>
      <c r="I99" s="49">
        <f>[3]Group!H99</f>
        <v>800</v>
      </c>
      <c r="J99" s="49">
        <f>[3]Group!I99</f>
        <v>800</v>
      </c>
      <c r="K99" s="49">
        <f>[3]Group!J99</f>
        <v>700</v>
      </c>
      <c r="L99" s="49">
        <f>[3]Group!K99</f>
        <v>800</v>
      </c>
      <c r="M99" s="49">
        <f>[3]Group!L99</f>
        <v>800</v>
      </c>
      <c r="N99" s="49">
        <f>[3]Group!M99</f>
        <v>900</v>
      </c>
      <c r="O99" s="49">
        <f>[3]Group!N99</f>
        <v>800</v>
      </c>
      <c r="P99" s="49">
        <f>[3]Group!O99</f>
        <v>700</v>
      </c>
      <c r="Q99" s="49">
        <f>[3]Group!P99</f>
        <v>1300</v>
      </c>
      <c r="R99" s="49">
        <f>[3]Group!Q99</f>
        <v>600</v>
      </c>
      <c r="S99" s="49">
        <f>[3]Group!R99</f>
        <v>500</v>
      </c>
      <c r="T99" s="49">
        <f>[3]Group!S99</f>
        <v>600</v>
      </c>
    </row>
    <row r="100" spans="1:20" x14ac:dyDescent="0.3">
      <c r="A100" s="49" t="str">
        <f>[3]Group!A100</f>
        <v>282 : Manufacture of other general-purpose machinery</v>
      </c>
      <c r="B100" s="55" t="str">
        <f t="shared" si="1"/>
        <v>282</v>
      </c>
      <c r="C100" s="49">
        <f>[3]Group!B100</f>
        <v>4300</v>
      </c>
      <c r="D100" s="49">
        <f>[3]Group!C100</f>
        <v>5200</v>
      </c>
      <c r="E100" s="49">
        <f>[3]Group!D100</f>
        <v>5000</v>
      </c>
      <c r="F100" s="49">
        <f>[3]Group!E100</f>
        <v>4900</v>
      </c>
      <c r="G100" s="49">
        <f>[3]Group!F100</f>
        <v>3700</v>
      </c>
      <c r="H100" s="49">
        <f>[3]Group!G100</f>
        <v>3400</v>
      </c>
      <c r="I100" s="49">
        <f>[3]Group!H100</f>
        <v>3900</v>
      </c>
      <c r="J100" s="49">
        <f>[3]Group!I100</f>
        <v>4100</v>
      </c>
      <c r="K100" s="49">
        <f>[3]Group!J100</f>
        <v>3500</v>
      </c>
      <c r="L100" s="49">
        <f>[3]Group!K100</f>
        <v>4400</v>
      </c>
      <c r="M100" s="49">
        <f>[3]Group!L100</f>
        <v>2200</v>
      </c>
      <c r="N100" s="49">
        <f>[3]Group!M100</f>
        <v>1900</v>
      </c>
      <c r="O100" s="49">
        <f>[3]Group!N100</f>
        <v>1600</v>
      </c>
      <c r="P100" s="49">
        <f>[3]Group!O100</f>
        <v>800</v>
      </c>
      <c r="Q100" s="49">
        <f>[3]Group!P100</f>
        <v>2900</v>
      </c>
      <c r="R100" s="49">
        <f>[3]Group!Q100</f>
        <v>800</v>
      </c>
      <c r="S100" s="49">
        <f>[3]Group!R100</f>
        <v>1100</v>
      </c>
      <c r="T100" s="49">
        <f>[3]Group!S100</f>
        <v>2300</v>
      </c>
    </row>
    <row r="101" spans="1:20" x14ac:dyDescent="0.3">
      <c r="A101" s="49" t="str">
        <f>[3]Group!A101</f>
        <v>283 : Manufacture of agricultural and forestry machinery</v>
      </c>
      <c r="B101" s="55" t="str">
        <f t="shared" si="1"/>
        <v>283</v>
      </c>
      <c r="C101" s="49">
        <f>[3]Group!B101</f>
        <v>0</v>
      </c>
      <c r="D101" s="49">
        <f>[3]Group!C101</f>
        <v>0</v>
      </c>
      <c r="E101" s="49">
        <f>[3]Group!D101</f>
        <v>0</v>
      </c>
      <c r="F101" s="49">
        <f>[3]Group!E101</f>
        <v>0</v>
      </c>
      <c r="G101" s="49">
        <f>[3]Group!F101</f>
        <v>0</v>
      </c>
      <c r="H101" s="49">
        <f>[3]Group!G101</f>
        <v>0</v>
      </c>
      <c r="I101" s="49">
        <f>[3]Group!H101</f>
        <v>0</v>
      </c>
      <c r="J101" s="49">
        <f>[3]Group!I101</f>
        <v>0</v>
      </c>
      <c r="K101" s="49">
        <f>[3]Group!J101</f>
        <v>0</v>
      </c>
      <c r="L101" s="49">
        <f>[3]Group!K101</f>
        <v>0</v>
      </c>
      <c r="M101" s="49">
        <f>[3]Group!L101</f>
        <v>0</v>
      </c>
      <c r="N101" s="49">
        <f>[3]Group!M101</f>
        <v>0</v>
      </c>
      <c r="O101" s="49">
        <f>[3]Group!N101</f>
        <v>0</v>
      </c>
      <c r="P101" s="49">
        <f>[3]Group!O101</f>
        <v>0</v>
      </c>
      <c r="Q101" s="49">
        <f>[3]Group!P101</f>
        <v>0</v>
      </c>
      <c r="R101" s="49">
        <f>[3]Group!Q101</f>
        <v>0</v>
      </c>
      <c r="S101" s="49">
        <f>[3]Group!R101</f>
        <v>0</v>
      </c>
      <c r="T101" s="49">
        <f>[3]Group!S101</f>
        <v>0</v>
      </c>
    </row>
    <row r="102" spans="1:20" x14ac:dyDescent="0.3">
      <c r="A102" s="49" t="str">
        <f>[3]Group!A102</f>
        <v>284 : Manufacture of metal forming machinery and machine tools</v>
      </c>
      <c r="B102" s="55" t="str">
        <f t="shared" si="1"/>
        <v>284</v>
      </c>
      <c r="C102" s="49">
        <f>[3]Group!B102</f>
        <v>900</v>
      </c>
      <c r="D102" s="49">
        <f>[3]Group!C102</f>
        <v>700</v>
      </c>
      <c r="E102" s="49">
        <f>[3]Group!D102</f>
        <v>600</v>
      </c>
      <c r="F102" s="49">
        <f>[3]Group!E102</f>
        <v>600</v>
      </c>
      <c r="G102" s="49">
        <f>[3]Group!F102</f>
        <v>600</v>
      </c>
      <c r="H102" s="49">
        <f>[3]Group!G102</f>
        <v>400</v>
      </c>
      <c r="I102" s="49">
        <f>[3]Group!H102</f>
        <v>400</v>
      </c>
      <c r="J102" s="49">
        <f>[3]Group!I102</f>
        <v>200</v>
      </c>
      <c r="K102" s="49">
        <f>[3]Group!J102</f>
        <v>200</v>
      </c>
      <c r="L102" s="49">
        <f>[3]Group!K102</f>
        <v>0</v>
      </c>
      <c r="M102" s="49">
        <f>[3]Group!L102</f>
        <v>0</v>
      </c>
      <c r="N102" s="49">
        <f>[3]Group!M102</f>
        <v>0</v>
      </c>
      <c r="O102" s="49">
        <f>[3]Group!N102</f>
        <v>0</v>
      </c>
      <c r="P102" s="49">
        <f>[3]Group!O102</f>
        <v>0</v>
      </c>
      <c r="Q102" s="49">
        <f>[3]Group!P102</f>
        <v>0</v>
      </c>
      <c r="R102" s="49">
        <f>[3]Group!Q102</f>
        <v>0</v>
      </c>
      <c r="S102" s="49">
        <f>[3]Group!R102</f>
        <v>0</v>
      </c>
      <c r="T102" s="49">
        <f>[3]Group!S102</f>
        <v>0</v>
      </c>
    </row>
    <row r="103" spans="1:20" x14ac:dyDescent="0.3">
      <c r="A103" s="49" t="str">
        <f>[3]Group!A103</f>
        <v>289 : Manufacture of other special-purpose machinery</v>
      </c>
      <c r="B103" s="55" t="str">
        <f t="shared" si="1"/>
        <v>289</v>
      </c>
      <c r="C103" s="49">
        <f>[3]Group!B103</f>
        <v>2500</v>
      </c>
      <c r="D103" s="49">
        <f>[3]Group!C103</f>
        <v>2900</v>
      </c>
      <c r="E103" s="49">
        <f>[3]Group!D103</f>
        <v>2600</v>
      </c>
      <c r="F103" s="49">
        <f>[3]Group!E103</f>
        <v>2500</v>
      </c>
      <c r="G103" s="49">
        <f>[3]Group!F103</f>
        <v>2600</v>
      </c>
      <c r="H103" s="49">
        <f>[3]Group!G103</f>
        <v>2200</v>
      </c>
      <c r="I103" s="49">
        <f>[3]Group!H103</f>
        <v>2100</v>
      </c>
      <c r="J103" s="49">
        <f>[3]Group!I103</f>
        <v>1600</v>
      </c>
      <c r="K103" s="49">
        <f>[3]Group!J103</f>
        <v>1600</v>
      </c>
      <c r="L103" s="49">
        <f>[3]Group!K103</f>
        <v>0</v>
      </c>
      <c r="M103" s="49">
        <f>[3]Group!L103</f>
        <v>0</v>
      </c>
      <c r="N103" s="49">
        <f>[3]Group!M103</f>
        <v>0</v>
      </c>
      <c r="O103" s="49">
        <f>[3]Group!N103</f>
        <v>0</v>
      </c>
      <c r="P103" s="49">
        <f>[3]Group!O103</f>
        <v>0</v>
      </c>
      <c r="Q103" s="49">
        <f>[3]Group!P103</f>
        <v>0</v>
      </c>
      <c r="R103" s="49">
        <f>[3]Group!Q103</f>
        <v>0</v>
      </c>
      <c r="S103" s="49">
        <f>[3]Group!R103</f>
        <v>0</v>
      </c>
      <c r="T103" s="49">
        <f>[3]Group!S103</f>
        <v>0</v>
      </c>
    </row>
    <row r="104" spans="1:20" x14ac:dyDescent="0.3">
      <c r="A104" s="49" t="str">
        <f>[3]Group!A104</f>
        <v>291 : Manufacture of motor vehicles</v>
      </c>
      <c r="B104" s="55" t="str">
        <f t="shared" si="1"/>
        <v>291</v>
      </c>
      <c r="C104" s="49">
        <f>[3]Group!B104</f>
        <v>10900</v>
      </c>
      <c r="D104" s="49">
        <f>[3]Group!C104</f>
        <v>10400</v>
      </c>
      <c r="E104" s="49">
        <f>[3]Group!D104</f>
        <v>7200</v>
      </c>
      <c r="F104" s="49">
        <f>[3]Group!E104</f>
        <v>6200</v>
      </c>
      <c r="G104" s="49">
        <f>[3]Group!F104</f>
        <v>5500</v>
      </c>
      <c r="H104" s="49">
        <f>[3]Group!G104</f>
        <v>5400</v>
      </c>
      <c r="I104" s="49">
        <f>[3]Group!H104</f>
        <v>5200</v>
      </c>
      <c r="J104" s="49">
        <f>[3]Group!I104</f>
        <v>5200</v>
      </c>
      <c r="K104" s="49">
        <f>[3]Group!J104</f>
        <v>4600</v>
      </c>
      <c r="L104" s="49">
        <f>[3]Group!K104</f>
        <v>0</v>
      </c>
      <c r="M104" s="49">
        <f>[3]Group!L104</f>
        <v>0</v>
      </c>
      <c r="N104" s="49">
        <f>[3]Group!M104</f>
        <v>0</v>
      </c>
      <c r="O104" s="49">
        <f>[3]Group!N104</f>
        <v>0</v>
      </c>
      <c r="P104" s="49">
        <f>[3]Group!O104</f>
        <v>0</v>
      </c>
      <c r="Q104" s="49">
        <f>[3]Group!P104</f>
        <v>0</v>
      </c>
      <c r="R104" s="49">
        <f>[3]Group!Q104</f>
        <v>0</v>
      </c>
      <c r="S104" s="49">
        <f>[3]Group!R104</f>
        <v>3700</v>
      </c>
      <c r="T104" s="49">
        <f>[3]Group!S104</f>
        <v>3700</v>
      </c>
    </row>
    <row r="105" spans="1:20" x14ac:dyDescent="0.3">
      <c r="A105" s="49" t="str">
        <f>[3]Group!A105</f>
        <v>292 : Manufacture of bodies (coachwork) for motor vehicles; manufacture of trailers and semitrailers</v>
      </c>
      <c r="B105" s="55" t="str">
        <f t="shared" si="1"/>
        <v>292</v>
      </c>
      <c r="C105" s="49">
        <f>[3]Group!B105</f>
        <v>300</v>
      </c>
      <c r="D105" s="49">
        <f>[3]Group!C105</f>
        <v>300</v>
      </c>
      <c r="E105" s="49">
        <f>[3]Group!D105</f>
        <v>200</v>
      </c>
      <c r="F105" s="49">
        <f>[3]Group!E105</f>
        <v>200</v>
      </c>
      <c r="G105" s="49">
        <f>[3]Group!F105</f>
        <v>200</v>
      </c>
      <c r="H105" s="49">
        <f>[3]Group!G105</f>
        <v>300</v>
      </c>
      <c r="I105" s="49">
        <f>[3]Group!H105</f>
        <v>300</v>
      </c>
      <c r="J105" s="49">
        <f>[3]Group!I105</f>
        <v>200</v>
      </c>
      <c r="K105" s="49">
        <f>[3]Group!J105</f>
        <v>200</v>
      </c>
      <c r="L105" s="49">
        <f>[3]Group!K105</f>
        <v>0</v>
      </c>
      <c r="M105" s="49">
        <f>[3]Group!L105</f>
        <v>0</v>
      </c>
      <c r="N105" s="49">
        <f>[3]Group!M105</f>
        <v>0</v>
      </c>
      <c r="O105" s="49">
        <f>[3]Group!N105</f>
        <v>0</v>
      </c>
      <c r="P105" s="49">
        <f>[3]Group!O105</f>
        <v>0</v>
      </c>
      <c r="Q105" s="49">
        <f>[3]Group!P105</f>
        <v>0</v>
      </c>
      <c r="R105" s="49">
        <f>[3]Group!Q105</f>
        <v>0</v>
      </c>
      <c r="S105" s="49">
        <f>[3]Group!R105</f>
        <v>200</v>
      </c>
      <c r="T105" s="49">
        <f>[3]Group!S105</f>
        <v>100</v>
      </c>
    </row>
    <row r="106" spans="1:20" x14ac:dyDescent="0.3">
      <c r="A106" s="49" t="str">
        <f>[3]Group!A106</f>
        <v>293 : Manufacture of parts and accessories for motor vehicles</v>
      </c>
      <c r="B106" s="55" t="str">
        <f t="shared" si="1"/>
        <v>293</v>
      </c>
      <c r="C106" s="49">
        <f>[3]Group!B106</f>
        <v>2300</v>
      </c>
      <c r="D106" s="49">
        <f>[3]Group!C106</f>
        <v>2500</v>
      </c>
      <c r="E106" s="49">
        <f>[3]Group!D106</f>
        <v>3800</v>
      </c>
      <c r="F106" s="49">
        <f>[3]Group!E106</f>
        <v>3500</v>
      </c>
      <c r="G106" s="49">
        <f>[3]Group!F106</f>
        <v>2400</v>
      </c>
      <c r="H106" s="49">
        <f>[3]Group!G106</f>
        <v>1700</v>
      </c>
      <c r="I106" s="49">
        <f>[3]Group!H106</f>
        <v>1600</v>
      </c>
      <c r="J106" s="49">
        <f>[3]Group!I106</f>
        <v>1400</v>
      </c>
      <c r="K106" s="49">
        <f>[3]Group!J106</f>
        <v>1300</v>
      </c>
      <c r="L106" s="49">
        <f>[3]Group!K106</f>
        <v>0</v>
      </c>
      <c r="M106" s="49">
        <f>[3]Group!L106</f>
        <v>0</v>
      </c>
      <c r="N106" s="49">
        <f>[3]Group!M106</f>
        <v>0</v>
      </c>
      <c r="O106" s="49">
        <f>[3]Group!N106</f>
        <v>0</v>
      </c>
      <c r="P106" s="49">
        <f>[3]Group!O106</f>
        <v>0</v>
      </c>
      <c r="Q106" s="49">
        <f>[3]Group!P106</f>
        <v>0</v>
      </c>
      <c r="R106" s="49">
        <f>[3]Group!Q106</f>
        <v>400</v>
      </c>
      <c r="S106" s="49">
        <f>[3]Group!R106</f>
        <v>400</v>
      </c>
      <c r="T106" s="49">
        <f>[3]Group!S106</f>
        <v>300</v>
      </c>
    </row>
    <row r="107" spans="1:20" x14ac:dyDescent="0.3">
      <c r="A107" s="49" t="str">
        <f>[3]Group!A107</f>
        <v>301 : Building of ships and boats</v>
      </c>
      <c r="B107" s="55" t="str">
        <f t="shared" si="1"/>
        <v>301</v>
      </c>
      <c r="C107" s="49">
        <f>[3]Group!B107</f>
        <v>400</v>
      </c>
      <c r="D107" s="49">
        <f>[3]Group!C107</f>
        <v>400</v>
      </c>
      <c r="E107" s="49">
        <f>[3]Group!D107</f>
        <v>1100</v>
      </c>
      <c r="F107" s="49">
        <f>[3]Group!E107</f>
        <v>300</v>
      </c>
      <c r="G107" s="49">
        <f>[3]Group!F107</f>
        <v>300</v>
      </c>
      <c r="H107" s="49">
        <f>[3]Group!G107</f>
        <v>200</v>
      </c>
      <c r="I107" s="49">
        <f>[3]Group!H107</f>
        <v>200</v>
      </c>
      <c r="J107" s="49">
        <f>[3]Group!I107</f>
        <v>200</v>
      </c>
      <c r="K107" s="49">
        <f>[3]Group!J107</f>
        <v>200</v>
      </c>
      <c r="L107" s="49">
        <f>[3]Group!K107</f>
        <v>300</v>
      </c>
      <c r="M107" s="49">
        <f>[3]Group!L107</f>
        <v>300</v>
      </c>
      <c r="N107" s="49">
        <f>[3]Group!M107</f>
        <v>100</v>
      </c>
      <c r="O107" s="49">
        <f>[3]Group!N107</f>
        <v>0</v>
      </c>
      <c r="P107" s="49">
        <f>[3]Group!O107</f>
        <v>0</v>
      </c>
      <c r="Q107" s="49">
        <f>[3]Group!P107</f>
        <v>400</v>
      </c>
      <c r="R107" s="49">
        <f>[3]Group!Q107</f>
        <v>0</v>
      </c>
      <c r="S107" s="49">
        <f>[3]Group!R107</f>
        <v>100</v>
      </c>
      <c r="T107" s="49">
        <f>[3]Group!S107</f>
        <v>100</v>
      </c>
    </row>
    <row r="108" spans="1:20" x14ac:dyDescent="0.3">
      <c r="A108" s="49" t="str">
        <f>[3]Group!A108</f>
        <v>302 : Manufacture of railway locomotives and rolling stock</v>
      </c>
      <c r="B108" s="55" t="str">
        <f t="shared" si="1"/>
        <v>302</v>
      </c>
      <c r="C108" s="49">
        <f>[3]Group!B108</f>
        <v>0</v>
      </c>
      <c r="D108" s="49">
        <f>[3]Group!C108</f>
        <v>0</v>
      </c>
      <c r="E108" s="49">
        <f>[3]Group!D108</f>
        <v>0</v>
      </c>
      <c r="F108" s="49">
        <f>[3]Group!E108</f>
        <v>0</v>
      </c>
      <c r="G108" s="49">
        <f>[3]Group!F108</f>
        <v>0</v>
      </c>
      <c r="H108" s="49">
        <f>[3]Group!G108</f>
        <v>0</v>
      </c>
      <c r="I108" s="49">
        <f>[3]Group!H108</f>
        <v>0</v>
      </c>
      <c r="J108" s="49">
        <f>[3]Group!I108</f>
        <v>0</v>
      </c>
      <c r="K108" s="49">
        <f>[3]Group!J108</f>
        <v>0</v>
      </c>
      <c r="L108" s="49">
        <f>[3]Group!K108</f>
        <v>0</v>
      </c>
      <c r="M108" s="49">
        <f>[3]Group!L108</f>
        <v>0</v>
      </c>
      <c r="N108" s="49">
        <f>[3]Group!M108</f>
        <v>0</v>
      </c>
      <c r="O108" s="49">
        <f>[3]Group!N108</f>
        <v>0</v>
      </c>
      <c r="P108" s="49">
        <f>[3]Group!O108</f>
        <v>0</v>
      </c>
      <c r="Q108" s="49">
        <f>[3]Group!P108</f>
        <v>0</v>
      </c>
      <c r="R108" s="49">
        <f>[3]Group!Q108</f>
        <v>0</v>
      </c>
      <c r="S108" s="49">
        <f>[3]Group!R108</f>
        <v>0</v>
      </c>
      <c r="T108" s="49">
        <f>[3]Group!S108</f>
        <v>0</v>
      </c>
    </row>
    <row r="109" spans="1:20" x14ac:dyDescent="0.3">
      <c r="A109" s="49" t="str">
        <f>[3]Group!A109</f>
        <v>303 : Manufacture of air and spacecraft and related machinery</v>
      </c>
      <c r="B109" s="55" t="str">
        <f t="shared" si="1"/>
        <v>303</v>
      </c>
      <c r="C109" s="49">
        <f>[3]Group!B109</f>
        <v>0</v>
      </c>
      <c r="D109" s="49">
        <f>[3]Group!C109</f>
        <v>0</v>
      </c>
      <c r="E109" s="49">
        <f>[3]Group!D109</f>
        <v>0</v>
      </c>
      <c r="F109" s="49">
        <f>[3]Group!E109</f>
        <v>0</v>
      </c>
      <c r="G109" s="49">
        <f>[3]Group!F109</f>
        <v>0</v>
      </c>
      <c r="H109" s="49">
        <f>[3]Group!G109</f>
        <v>0</v>
      </c>
      <c r="I109" s="49">
        <f>[3]Group!H109</f>
        <v>0</v>
      </c>
      <c r="J109" s="49">
        <f>[3]Group!I109</f>
        <v>0</v>
      </c>
      <c r="K109" s="49">
        <f>[3]Group!J109</f>
        <v>0</v>
      </c>
      <c r="L109" s="49">
        <f>[3]Group!K109</f>
        <v>0</v>
      </c>
      <c r="M109" s="49">
        <f>[3]Group!L109</f>
        <v>0</v>
      </c>
      <c r="N109" s="49">
        <f>[3]Group!M109</f>
        <v>0</v>
      </c>
      <c r="O109" s="49">
        <f>[3]Group!N109</f>
        <v>0</v>
      </c>
      <c r="P109" s="49">
        <f>[3]Group!O109</f>
        <v>0</v>
      </c>
      <c r="Q109" s="49">
        <f>[3]Group!P109</f>
        <v>0</v>
      </c>
      <c r="R109" s="49">
        <f>[3]Group!Q109</f>
        <v>0</v>
      </c>
      <c r="S109" s="49">
        <f>[3]Group!R109</f>
        <v>0</v>
      </c>
      <c r="T109" s="49">
        <f>[3]Group!S109</f>
        <v>0</v>
      </c>
    </row>
    <row r="110" spans="1:20" x14ac:dyDescent="0.3">
      <c r="A110" s="49" t="str">
        <f>[3]Group!A110</f>
        <v>304 : Manufacture of military fighting vehicles</v>
      </c>
      <c r="B110" s="55" t="str">
        <f t="shared" si="1"/>
        <v>304</v>
      </c>
      <c r="C110" s="49">
        <f>[3]Group!B110</f>
        <v>0</v>
      </c>
      <c r="D110" s="49">
        <f>[3]Group!C110</f>
        <v>0</v>
      </c>
      <c r="E110" s="49">
        <f>[3]Group!D110</f>
        <v>0</v>
      </c>
      <c r="F110" s="49">
        <f>[3]Group!E110</f>
        <v>0</v>
      </c>
      <c r="G110" s="49">
        <f>[3]Group!F110</f>
        <v>0</v>
      </c>
      <c r="H110" s="49">
        <f>[3]Group!G110</f>
        <v>0</v>
      </c>
      <c r="I110" s="49">
        <f>[3]Group!H110</f>
        <v>0</v>
      </c>
      <c r="J110" s="49">
        <f>[3]Group!I110</f>
        <v>0</v>
      </c>
      <c r="K110" s="49">
        <f>[3]Group!J110</f>
        <v>0</v>
      </c>
      <c r="L110" s="49">
        <f>[3]Group!K110</f>
        <v>0</v>
      </c>
      <c r="M110" s="49">
        <f>[3]Group!L110</f>
        <v>0</v>
      </c>
      <c r="N110" s="49">
        <f>[3]Group!M110</f>
        <v>0</v>
      </c>
      <c r="O110" s="49">
        <f>[3]Group!N110</f>
        <v>0</v>
      </c>
      <c r="P110" s="49">
        <f>[3]Group!O110</f>
        <v>0</v>
      </c>
      <c r="Q110" s="49">
        <f>[3]Group!P110</f>
        <v>0</v>
      </c>
      <c r="R110" s="49">
        <f>[3]Group!Q110</f>
        <v>0</v>
      </c>
      <c r="S110" s="49">
        <f>[3]Group!R110</f>
        <v>0</v>
      </c>
      <c r="T110" s="49">
        <f>[3]Group!S110</f>
        <v>0</v>
      </c>
    </row>
    <row r="111" spans="1:20" x14ac:dyDescent="0.3">
      <c r="A111" s="49" t="str">
        <f>[3]Group!A111</f>
        <v>309 : Manufacture of transport equipment n.e.c.</v>
      </c>
      <c r="B111" s="55" t="str">
        <f t="shared" si="1"/>
        <v>309</v>
      </c>
      <c r="C111" s="49">
        <f>[3]Group!B111</f>
        <v>0</v>
      </c>
      <c r="D111" s="49">
        <f>[3]Group!C111</f>
        <v>0</v>
      </c>
      <c r="E111" s="49">
        <f>[3]Group!D111</f>
        <v>0</v>
      </c>
      <c r="F111" s="49">
        <f>[3]Group!E111</f>
        <v>0</v>
      </c>
      <c r="G111" s="49">
        <f>[3]Group!F111</f>
        <v>0</v>
      </c>
      <c r="H111" s="49">
        <f>[3]Group!G111</f>
        <v>0</v>
      </c>
      <c r="I111" s="49">
        <f>[3]Group!H111</f>
        <v>0</v>
      </c>
      <c r="J111" s="49">
        <f>[3]Group!I111</f>
        <v>0</v>
      </c>
      <c r="K111" s="49">
        <f>[3]Group!J111</f>
        <v>0</v>
      </c>
      <c r="L111" s="49">
        <f>[3]Group!K111</f>
        <v>0</v>
      </c>
      <c r="M111" s="49">
        <f>[3]Group!L111</f>
        <v>0</v>
      </c>
      <c r="N111" s="49">
        <f>[3]Group!M111</f>
        <v>0</v>
      </c>
      <c r="O111" s="49">
        <f>[3]Group!N111</f>
        <v>0</v>
      </c>
      <c r="P111" s="49">
        <f>[3]Group!O111</f>
        <v>0</v>
      </c>
      <c r="Q111" s="49">
        <f>[3]Group!P111</f>
        <v>0</v>
      </c>
      <c r="R111" s="49">
        <f>[3]Group!Q111</f>
        <v>0</v>
      </c>
      <c r="S111" s="49">
        <f>[3]Group!R111</f>
        <v>0</v>
      </c>
      <c r="T111" s="49">
        <f>[3]Group!S111</f>
        <v>0</v>
      </c>
    </row>
    <row r="112" spans="1:20" x14ac:dyDescent="0.3">
      <c r="A112" s="49" t="str">
        <f>[3]Group!A112</f>
        <v>310 : Manufacture of furniture</v>
      </c>
      <c r="B112" s="55" t="str">
        <f t="shared" si="1"/>
        <v>310</v>
      </c>
      <c r="C112" s="49">
        <f>[3]Group!B112</f>
        <v>4600</v>
      </c>
      <c r="D112" s="49">
        <f>[3]Group!C112</f>
        <v>4500</v>
      </c>
      <c r="E112" s="49">
        <f>[3]Group!D112</f>
        <v>4300</v>
      </c>
      <c r="F112" s="49">
        <f>[3]Group!E112</f>
        <v>3800</v>
      </c>
      <c r="G112" s="49">
        <f>[3]Group!F112</f>
        <v>3300</v>
      </c>
      <c r="H112" s="49">
        <f>[3]Group!G112</f>
        <v>3100</v>
      </c>
      <c r="I112" s="49">
        <f>[3]Group!H112</f>
        <v>3100</v>
      </c>
      <c r="J112" s="49">
        <f>[3]Group!I112</f>
        <v>2900</v>
      </c>
      <c r="K112" s="49">
        <f>[3]Group!J112</f>
        <v>2600</v>
      </c>
      <c r="L112" s="49">
        <f>[3]Group!K112</f>
        <v>2100</v>
      </c>
      <c r="M112" s="49">
        <f>[3]Group!L112</f>
        <v>1900</v>
      </c>
      <c r="N112" s="49">
        <f>[3]Group!M112</f>
        <v>10000</v>
      </c>
      <c r="O112" s="49">
        <f>[3]Group!N112</f>
        <v>4300</v>
      </c>
      <c r="P112" s="49">
        <f>[3]Group!O112</f>
        <v>2800</v>
      </c>
      <c r="Q112" s="49">
        <f>[3]Group!P112</f>
        <v>3200</v>
      </c>
      <c r="R112" s="49">
        <f>[3]Group!Q112</f>
        <v>6400</v>
      </c>
      <c r="S112" s="49">
        <f>[3]Group!R112</f>
        <v>4700</v>
      </c>
      <c r="T112" s="49">
        <f>[3]Group!S112</f>
        <v>4100</v>
      </c>
    </row>
    <row r="113" spans="1:20" x14ac:dyDescent="0.3">
      <c r="A113" s="49" t="str">
        <f>[3]Group!A113</f>
        <v>321 : Manufacture of jewellery, bijouterie and related articles</v>
      </c>
      <c r="B113" s="55" t="str">
        <f t="shared" si="1"/>
        <v>321</v>
      </c>
      <c r="C113" s="49">
        <f>[3]Group!B113</f>
        <v>2200</v>
      </c>
      <c r="D113" s="49">
        <f>[3]Group!C113</f>
        <v>2300</v>
      </c>
      <c r="E113" s="49">
        <f>[3]Group!D113</f>
        <v>2300</v>
      </c>
      <c r="F113" s="49">
        <f>[3]Group!E113</f>
        <v>2100</v>
      </c>
      <c r="G113" s="49">
        <f>[3]Group!F113</f>
        <v>1900</v>
      </c>
      <c r="H113" s="49">
        <f>[3]Group!G113</f>
        <v>1900</v>
      </c>
      <c r="I113" s="49">
        <f>[3]Group!H113</f>
        <v>1900</v>
      </c>
      <c r="J113" s="49">
        <f>[3]Group!I113</f>
        <v>1800</v>
      </c>
      <c r="K113" s="49">
        <f>[3]Group!J113</f>
        <v>1700</v>
      </c>
      <c r="L113" s="49">
        <f>[3]Group!K113</f>
        <v>1400</v>
      </c>
      <c r="M113" s="49">
        <f>[3]Group!L113</f>
        <v>1600</v>
      </c>
      <c r="N113" s="49">
        <f>[3]Group!M113</f>
        <v>1800</v>
      </c>
      <c r="O113" s="49">
        <f>[3]Group!N113</f>
        <v>1600</v>
      </c>
      <c r="P113" s="49">
        <f>[3]Group!O113</f>
        <v>1100</v>
      </c>
      <c r="Q113" s="49">
        <f>[3]Group!P113</f>
        <v>2500</v>
      </c>
      <c r="R113" s="49">
        <f>[3]Group!Q113</f>
        <v>500</v>
      </c>
      <c r="S113" s="49">
        <f>[3]Group!R113</f>
        <v>1400</v>
      </c>
      <c r="T113" s="49">
        <f>[3]Group!S113</f>
        <v>900</v>
      </c>
    </row>
    <row r="114" spans="1:20" x14ac:dyDescent="0.3">
      <c r="A114" s="49" t="str">
        <f>[3]Group!A114</f>
        <v>322 : Manufacture of musical instruments</v>
      </c>
      <c r="B114" s="55" t="str">
        <f t="shared" si="1"/>
        <v>322</v>
      </c>
      <c r="C114" s="49">
        <f>[3]Group!B114</f>
        <v>400</v>
      </c>
      <c r="D114" s="49">
        <f>[3]Group!C114</f>
        <v>400</v>
      </c>
      <c r="E114" s="49">
        <f>[3]Group!D114</f>
        <v>300</v>
      </c>
      <c r="F114" s="49">
        <f>[3]Group!E114</f>
        <v>100</v>
      </c>
      <c r="G114" s="49">
        <f>[3]Group!F114</f>
        <v>100</v>
      </c>
      <c r="H114" s="49">
        <f>[3]Group!G114</f>
        <v>100</v>
      </c>
      <c r="I114" s="49">
        <f>[3]Group!H114</f>
        <v>100</v>
      </c>
      <c r="J114" s="49">
        <f>[3]Group!I114</f>
        <v>100</v>
      </c>
      <c r="K114" s="49">
        <f>[3]Group!J114</f>
        <v>100</v>
      </c>
      <c r="L114" s="49">
        <f>[3]Group!K114</f>
        <v>100</v>
      </c>
      <c r="M114" s="49">
        <f>[3]Group!L114</f>
        <v>100</v>
      </c>
      <c r="N114" s="49">
        <f>[3]Group!M114</f>
        <v>100</v>
      </c>
      <c r="O114" s="49">
        <f>[3]Group!N114</f>
        <v>100</v>
      </c>
      <c r="P114" s="49">
        <f>[3]Group!O114</f>
        <v>100</v>
      </c>
      <c r="Q114" s="49">
        <f>[3]Group!P114</f>
        <v>100</v>
      </c>
      <c r="R114" s="49">
        <f>[3]Group!Q114</f>
        <v>0</v>
      </c>
      <c r="S114" s="49">
        <f>[3]Group!R114</f>
        <v>100</v>
      </c>
      <c r="T114" s="49">
        <f>[3]Group!S114</f>
        <v>100</v>
      </c>
    </row>
    <row r="115" spans="1:20" x14ac:dyDescent="0.3">
      <c r="A115" s="49" t="str">
        <f>[3]Group!A115</f>
        <v>323 : Manufacture of sports goods</v>
      </c>
      <c r="B115" s="55" t="str">
        <f t="shared" si="1"/>
        <v>323</v>
      </c>
      <c r="C115" s="49">
        <f>[3]Group!B115</f>
        <v>200</v>
      </c>
      <c r="D115" s="49">
        <f>[3]Group!C115</f>
        <v>200</v>
      </c>
      <c r="E115" s="49">
        <f>[3]Group!D115</f>
        <v>200</v>
      </c>
      <c r="F115" s="49">
        <f>[3]Group!E115</f>
        <v>200</v>
      </c>
      <c r="G115" s="49">
        <f>[3]Group!F115</f>
        <v>100</v>
      </c>
      <c r="H115" s="49">
        <f>[3]Group!G115</f>
        <v>100</v>
      </c>
      <c r="I115" s="49">
        <f>[3]Group!H115</f>
        <v>200</v>
      </c>
      <c r="J115" s="49">
        <f>[3]Group!I115</f>
        <v>200</v>
      </c>
      <c r="K115" s="49">
        <f>[3]Group!J115</f>
        <v>200</v>
      </c>
      <c r="L115" s="49">
        <f>[3]Group!K115</f>
        <v>200</v>
      </c>
      <c r="M115" s="49">
        <f>[3]Group!L115</f>
        <v>300</v>
      </c>
      <c r="N115" s="49">
        <f>[3]Group!M115</f>
        <v>200</v>
      </c>
      <c r="O115" s="49">
        <f>[3]Group!N115</f>
        <v>200</v>
      </c>
      <c r="P115" s="49">
        <f>[3]Group!O115</f>
        <v>200</v>
      </c>
      <c r="Q115" s="49">
        <f>[3]Group!P115</f>
        <v>200</v>
      </c>
      <c r="R115" s="49">
        <f>[3]Group!Q115</f>
        <v>0</v>
      </c>
      <c r="S115" s="49">
        <f>[3]Group!R115</f>
        <v>100</v>
      </c>
      <c r="T115" s="49">
        <f>[3]Group!S115</f>
        <v>200</v>
      </c>
    </row>
    <row r="116" spans="1:20" x14ac:dyDescent="0.3">
      <c r="A116" s="49" t="str">
        <f>[3]Group!A116</f>
        <v>324 : Manufacture of games and toys</v>
      </c>
      <c r="B116" s="55" t="str">
        <f t="shared" si="1"/>
        <v>324</v>
      </c>
      <c r="C116" s="49">
        <f>[3]Group!B116</f>
        <v>900</v>
      </c>
      <c r="D116" s="49">
        <f>[3]Group!C116</f>
        <v>700</v>
      </c>
      <c r="E116" s="49">
        <f>[3]Group!D116</f>
        <v>800</v>
      </c>
      <c r="F116" s="49">
        <f>[3]Group!E116</f>
        <v>800</v>
      </c>
      <c r="G116" s="49">
        <f>[3]Group!F116</f>
        <v>700</v>
      </c>
      <c r="H116" s="49">
        <f>[3]Group!G116</f>
        <v>800</v>
      </c>
      <c r="I116" s="49">
        <f>[3]Group!H116</f>
        <v>700</v>
      </c>
      <c r="J116" s="49">
        <f>[3]Group!I116</f>
        <v>800</v>
      </c>
      <c r="K116" s="49">
        <f>[3]Group!J116</f>
        <v>900</v>
      </c>
      <c r="L116" s="49">
        <f>[3]Group!K116</f>
        <v>700</v>
      </c>
      <c r="M116" s="49">
        <f>[3]Group!L116</f>
        <v>400</v>
      </c>
      <c r="N116" s="49">
        <f>[3]Group!M116</f>
        <v>500</v>
      </c>
      <c r="O116" s="49">
        <f>[3]Group!N116</f>
        <v>400</v>
      </c>
      <c r="P116" s="49">
        <f>[3]Group!O116</f>
        <v>300</v>
      </c>
      <c r="Q116" s="49">
        <f>[3]Group!P116</f>
        <v>500</v>
      </c>
      <c r="R116" s="49">
        <f>[3]Group!Q116</f>
        <v>100</v>
      </c>
      <c r="S116" s="49">
        <f>[3]Group!R116</f>
        <v>200</v>
      </c>
      <c r="T116" s="49">
        <f>[3]Group!S116</f>
        <v>100</v>
      </c>
    </row>
    <row r="117" spans="1:20" x14ac:dyDescent="0.3">
      <c r="A117" s="49" t="str">
        <f>[3]Group!A117</f>
        <v>325 : Manufacture of medical and dental instruments and supplies</v>
      </c>
      <c r="B117" s="55" t="str">
        <f t="shared" si="1"/>
        <v>325</v>
      </c>
      <c r="C117" s="49">
        <f>[3]Group!B117</f>
        <v>1900</v>
      </c>
      <c r="D117" s="49">
        <f>[3]Group!C117</f>
        <v>2000</v>
      </c>
      <c r="E117" s="49">
        <f>[3]Group!D117</f>
        <v>1900</v>
      </c>
      <c r="F117" s="49">
        <f>[3]Group!E117</f>
        <v>1800</v>
      </c>
      <c r="G117" s="49">
        <f>[3]Group!F117</f>
        <v>1900</v>
      </c>
      <c r="H117" s="49">
        <f>[3]Group!G117</f>
        <v>1600</v>
      </c>
      <c r="I117" s="49">
        <f>[3]Group!H117</f>
        <v>1600</v>
      </c>
      <c r="J117" s="49">
        <f>[3]Group!I117</f>
        <v>1400</v>
      </c>
      <c r="K117" s="49">
        <f>[3]Group!J117</f>
        <v>1600</v>
      </c>
      <c r="L117" s="49">
        <f>[3]Group!K117</f>
        <v>1800</v>
      </c>
      <c r="M117" s="49">
        <f>[3]Group!L117</f>
        <v>1500</v>
      </c>
      <c r="N117" s="49">
        <f>[3]Group!M117</f>
        <v>1700</v>
      </c>
      <c r="O117" s="49">
        <f>[3]Group!N117</f>
        <v>1600</v>
      </c>
      <c r="P117" s="49">
        <f>[3]Group!O117</f>
        <v>1100</v>
      </c>
      <c r="Q117" s="49">
        <f>[3]Group!P117</f>
        <v>2300</v>
      </c>
      <c r="R117" s="49">
        <f>[3]Group!Q117</f>
        <v>600</v>
      </c>
      <c r="S117" s="49">
        <f>[3]Group!R117</f>
        <v>1600</v>
      </c>
      <c r="T117" s="49">
        <f>[3]Group!S117</f>
        <v>1200</v>
      </c>
    </row>
    <row r="118" spans="1:20" x14ac:dyDescent="0.3">
      <c r="A118" s="49" t="str">
        <f>[3]Group!A118</f>
        <v>329 : Other manufacturing</v>
      </c>
      <c r="B118" s="55" t="str">
        <f t="shared" si="1"/>
        <v>329</v>
      </c>
      <c r="C118" s="49">
        <f>[3]Group!B118</f>
        <v>3200</v>
      </c>
      <c r="D118" s="49">
        <f>[3]Group!C118</f>
        <v>3400</v>
      </c>
      <c r="E118" s="49">
        <f>[3]Group!D118</f>
        <v>3300</v>
      </c>
      <c r="F118" s="49">
        <f>[3]Group!E118</f>
        <v>2800</v>
      </c>
      <c r="G118" s="49">
        <f>[3]Group!F118</f>
        <v>2300</v>
      </c>
      <c r="H118" s="49">
        <f>[3]Group!G118</f>
        <v>2100</v>
      </c>
      <c r="I118" s="49">
        <f>[3]Group!H118</f>
        <v>2100</v>
      </c>
      <c r="J118" s="49">
        <f>[3]Group!I118</f>
        <v>2000</v>
      </c>
      <c r="K118" s="49">
        <f>[3]Group!J118</f>
        <v>1800</v>
      </c>
      <c r="L118" s="49">
        <f>[3]Group!K118</f>
        <v>1400</v>
      </c>
      <c r="M118" s="49">
        <f>[3]Group!L118</f>
        <v>1400</v>
      </c>
      <c r="N118" s="49">
        <f>[3]Group!M118</f>
        <v>2000</v>
      </c>
      <c r="O118" s="49">
        <f>[3]Group!N118</f>
        <v>1900</v>
      </c>
      <c r="P118" s="49">
        <f>[3]Group!O118</f>
        <v>1200</v>
      </c>
      <c r="Q118" s="49">
        <f>[3]Group!P118</f>
        <v>3200</v>
      </c>
      <c r="R118" s="49">
        <f>[3]Group!Q118</f>
        <v>600</v>
      </c>
      <c r="S118" s="49">
        <f>[3]Group!R118</f>
        <v>1700</v>
      </c>
      <c r="T118" s="49">
        <f>[3]Group!S118</f>
        <v>1200</v>
      </c>
    </row>
    <row r="119" spans="1:20" x14ac:dyDescent="0.3">
      <c r="A119" s="49" t="str">
        <f>[3]Group!A119</f>
        <v>331 : Repair of fabricated metal products, machinery and equipment</v>
      </c>
      <c r="B119" s="55" t="str">
        <f t="shared" si="1"/>
        <v>331</v>
      </c>
      <c r="C119" s="49">
        <f>[3]Group!B119</f>
        <v>3500</v>
      </c>
      <c r="D119" s="49">
        <f>[3]Group!C119</f>
        <v>3800</v>
      </c>
      <c r="E119" s="49">
        <f>[3]Group!D119</f>
        <v>3800</v>
      </c>
      <c r="F119" s="49">
        <f>[3]Group!E119</f>
        <v>4000</v>
      </c>
      <c r="G119" s="49">
        <f>[3]Group!F119</f>
        <v>3700</v>
      </c>
      <c r="H119" s="49">
        <f>[3]Group!G119</f>
        <v>3300</v>
      </c>
      <c r="I119" s="49">
        <f>[3]Group!H119</f>
        <v>3600</v>
      </c>
      <c r="J119" s="49">
        <f>[3]Group!I119</f>
        <v>3200</v>
      </c>
      <c r="K119" s="49">
        <f>[3]Group!J119</f>
        <v>3100</v>
      </c>
      <c r="L119" s="49">
        <f>[3]Group!K119</f>
        <v>2800</v>
      </c>
      <c r="M119" s="49">
        <f>[3]Group!L119</f>
        <v>6200</v>
      </c>
      <c r="N119" s="49">
        <f>[3]Group!M119</f>
        <v>4700</v>
      </c>
      <c r="O119" s="49">
        <f>[3]Group!N119</f>
        <v>9100</v>
      </c>
      <c r="P119" s="49">
        <f>[3]Group!O119</f>
        <v>5200</v>
      </c>
      <c r="Q119" s="49">
        <f>[3]Group!P119</f>
        <v>5400</v>
      </c>
      <c r="R119" s="49">
        <f>[3]Group!Q119</f>
        <v>6500</v>
      </c>
      <c r="S119" s="49">
        <f>[3]Group!R119</f>
        <v>4000</v>
      </c>
      <c r="T119" s="49">
        <f>[3]Group!S119</f>
        <v>6100</v>
      </c>
    </row>
    <row r="120" spans="1:20" x14ac:dyDescent="0.3">
      <c r="A120" s="49" t="str">
        <f>[3]Group!A120</f>
        <v>332 : Installation of industrial machinery and equipment</v>
      </c>
      <c r="B120" s="55" t="str">
        <f t="shared" si="1"/>
        <v>332</v>
      </c>
      <c r="C120" s="49">
        <f>[3]Group!B120</f>
        <v>900</v>
      </c>
      <c r="D120" s="49">
        <f>[3]Group!C120</f>
        <v>1000</v>
      </c>
      <c r="E120" s="49">
        <f>[3]Group!D120</f>
        <v>1400</v>
      </c>
      <c r="F120" s="49">
        <f>[3]Group!E120</f>
        <v>1200</v>
      </c>
      <c r="G120" s="49">
        <f>[3]Group!F120</f>
        <v>800</v>
      </c>
      <c r="H120" s="49">
        <f>[3]Group!G120</f>
        <v>700</v>
      </c>
      <c r="I120" s="49">
        <f>[3]Group!H120</f>
        <v>600</v>
      </c>
      <c r="J120" s="49">
        <f>[3]Group!I120</f>
        <v>600</v>
      </c>
      <c r="K120" s="49">
        <f>[3]Group!J120</f>
        <v>500</v>
      </c>
      <c r="L120" s="49">
        <f>[3]Group!K120</f>
        <v>500</v>
      </c>
      <c r="M120" s="49">
        <f>[3]Group!L120</f>
        <v>500</v>
      </c>
      <c r="N120" s="49">
        <f>[3]Group!M120</f>
        <v>400</v>
      </c>
      <c r="O120" s="49">
        <f>[3]Group!N120</f>
        <v>1000</v>
      </c>
      <c r="P120" s="49">
        <f>[3]Group!O120</f>
        <v>800</v>
      </c>
      <c r="Q120" s="49">
        <f>[3]Group!P120</f>
        <v>600</v>
      </c>
      <c r="R120" s="49">
        <f>[3]Group!Q120</f>
        <v>600</v>
      </c>
      <c r="S120" s="49">
        <f>[3]Group!R120</f>
        <v>700</v>
      </c>
      <c r="T120" s="49">
        <f>[3]Group!S120</f>
        <v>600</v>
      </c>
    </row>
    <row r="121" spans="1:20" x14ac:dyDescent="0.3">
      <c r="A121" s="49" t="str">
        <f>[3]Group!A121</f>
        <v>351 : Electric power generation, transmission and distribution</v>
      </c>
      <c r="B121" s="55" t="str">
        <f t="shared" si="1"/>
        <v>351</v>
      </c>
      <c r="C121" s="49">
        <f>[3]Group!B121</f>
        <v>4600</v>
      </c>
      <c r="D121" s="49">
        <f>[3]Group!C121</f>
        <v>5400</v>
      </c>
      <c r="E121" s="49">
        <f>[3]Group!D121</f>
        <v>7100</v>
      </c>
      <c r="F121" s="49">
        <f>[3]Group!E121</f>
        <v>5300</v>
      </c>
      <c r="G121" s="49">
        <f>[3]Group!F121</f>
        <v>4600</v>
      </c>
      <c r="H121" s="49">
        <f>[3]Group!G121</f>
        <v>3900</v>
      </c>
      <c r="I121" s="49">
        <f>[3]Group!H121</f>
        <v>3300</v>
      </c>
      <c r="J121" s="49">
        <f>[3]Group!I121</f>
        <v>2400</v>
      </c>
      <c r="K121" s="49">
        <f>[3]Group!J121</f>
        <v>3300</v>
      </c>
      <c r="L121" s="49">
        <f>[3]Group!K121</f>
        <v>4200</v>
      </c>
      <c r="M121" s="49">
        <f>[3]Group!L121</f>
        <v>5600</v>
      </c>
      <c r="N121" s="49">
        <f>[3]Group!M121</f>
        <v>5000</v>
      </c>
      <c r="O121" s="49">
        <f>[3]Group!N121</f>
        <v>4900</v>
      </c>
      <c r="P121" s="49">
        <f>[3]Group!O121</f>
        <v>6700</v>
      </c>
      <c r="Q121" s="49">
        <f>[3]Group!P121</f>
        <v>4700</v>
      </c>
      <c r="R121" s="49">
        <f>[3]Group!Q121</f>
        <v>5000</v>
      </c>
      <c r="S121" s="49">
        <f>[3]Group!R121</f>
        <v>5900</v>
      </c>
      <c r="T121" s="49">
        <f>[3]Group!S121</f>
        <v>7400</v>
      </c>
    </row>
    <row r="122" spans="1:20" x14ac:dyDescent="0.3">
      <c r="A122" s="49" t="str">
        <f>[3]Group!A122</f>
        <v>352 : Manufacture of gas; distribution of gaseous fuels through mains</v>
      </c>
      <c r="B122" s="55" t="str">
        <f t="shared" si="1"/>
        <v>352</v>
      </c>
      <c r="C122" s="49">
        <f>[3]Group!B122</f>
        <v>0</v>
      </c>
      <c r="D122" s="49">
        <f>[3]Group!C122</f>
        <v>0</v>
      </c>
      <c r="E122" s="49">
        <f>[3]Group!D122</f>
        <v>0</v>
      </c>
      <c r="F122" s="49">
        <f>[3]Group!E122</f>
        <v>0</v>
      </c>
      <c r="G122" s="49">
        <f>[3]Group!F122</f>
        <v>0</v>
      </c>
      <c r="H122" s="49">
        <f>[3]Group!G122</f>
        <v>0</v>
      </c>
      <c r="I122" s="49">
        <f>[3]Group!H122</f>
        <v>0</v>
      </c>
      <c r="J122" s="49">
        <f>[3]Group!I122</f>
        <v>0</v>
      </c>
      <c r="K122" s="49">
        <f>[3]Group!J122</f>
        <v>0</v>
      </c>
      <c r="L122" s="49">
        <f>[3]Group!K122</f>
        <v>0</v>
      </c>
      <c r="M122" s="49">
        <f>[3]Group!L122</f>
        <v>0</v>
      </c>
      <c r="N122" s="49">
        <f>[3]Group!M122</f>
        <v>0</v>
      </c>
      <c r="O122" s="49">
        <f>[3]Group!N122</f>
        <v>0</v>
      </c>
      <c r="P122" s="49">
        <f>[3]Group!O122</f>
        <v>0</v>
      </c>
      <c r="Q122" s="49">
        <f>[3]Group!P122</f>
        <v>0</v>
      </c>
      <c r="R122" s="49">
        <f>[3]Group!Q122</f>
        <v>0</v>
      </c>
      <c r="S122" s="49">
        <f>[3]Group!R122</f>
        <v>0</v>
      </c>
      <c r="T122" s="49">
        <f>[3]Group!S122</f>
        <v>0</v>
      </c>
    </row>
    <row r="123" spans="1:20" x14ac:dyDescent="0.3">
      <c r="A123" s="49" t="str">
        <f>[3]Group!A123</f>
        <v>353 : Steam and air conditioning supply</v>
      </c>
      <c r="B123" s="55" t="str">
        <f t="shared" si="1"/>
        <v>353</v>
      </c>
      <c r="C123" s="49">
        <f>[3]Group!B123</f>
        <v>0</v>
      </c>
      <c r="D123" s="49">
        <f>[3]Group!C123</f>
        <v>0</v>
      </c>
      <c r="E123" s="49">
        <f>[3]Group!D123</f>
        <v>0</v>
      </c>
      <c r="F123" s="49">
        <f>[3]Group!E123</f>
        <v>0</v>
      </c>
      <c r="G123" s="49">
        <f>[3]Group!F123</f>
        <v>0</v>
      </c>
      <c r="H123" s="49">
        <f>[3]Group!G123</f>
        <v>0</v>
      </c>
      <c r="I123" s="49">
        <f>[3]Group!H123</f>
        <v>0</v>
      </c>
      <c r="J123" s="49">
        <f>[3]Group!I123</f>
        <v>0</v>
      </c>
      <c r="K123" s="49">
        <f>[3]Group!J123</f>
        <v>0</v>
      </c>
      <c r="L123" s="49">
        <f>[3]Group!K123</f>
        <v>0</v>
      </c>
      <c r="M123" s="49">
        <f>[3]Group!L123</f>
        <v>0</v>
      </c>
      <c r="N123" s="49">
        <f>[3]Group!M123</f>
        <v>0</v>
      </c>
      <c r="O123" s="49">
        <f>[3]Group!N123</f>
        <v>0</v>
      </c>
      <c r="P123" s="49">
        <f>[3]Group!O123</f>
        <v>0</v>
      </c>
      <c r="Q123" s="49">
        <f>[3]Group!P123</f>
        <v>0</v>
      </c>
      <c r="R123" s="49">
        <f>[3]Group!Q123</f>
        <v>0</v>
      </c>
      <c r="S123" s="49">
        <f>[3]Group!R123</f>
        <v>0</v>
      </c>
      <c r="T123" s="49">
        <f>[3]Group!S123</f>
        <v>0</v>
      </c>
    </row>
    <row r="124" spans="1:20" x14ac:dyDescent="0.3">
      <c r="A124" s="49" t="str">
        <f>[3]Group!A124</f>
        <v>360 : Water collection, treatment and supply</v>
      </c>
      <c r="B124" s="55" t="str">
        <f t="shared" si="1"/>
        <v>360</v>
      </c>
      <c r="C124" s="49">
        <f>[3]Group!B124</f>
        <v>0</v>
      </c>
      <c r="D124" s="49">
        <f>[3]Group!C124</f>
        <v>0</v>
      </c>
      <c r="E124" s="49">
        <f>[3]Group!D124</f>
        <v>0</v>
      </c>
      <c r="F124" s="49">
        <f>[3]Group!E124</f>
        <v>0</v>
      </c>
      <c r="G124" s="49">
        <f>[3]Group!F124</f>
        <v>0</v>
      </c>
      <c r="H124" s="49">
        <f>[3]Group!G124</f>
        <v>0</v>
      </c>
      <c r="I124" s="49">
        <f>[3]Group!H124</f>
        <v>0</v>
      </c>
      <c r="J124" s="49">
        <f>[3]Group!I124</f>
        <v>0</v>
      </c>
      <c r="K124" s="49">
        <f>[3]Group!J124</f>
        <v>0</v>
      </c>
      <c r="L124" s="49">
        <f>[3]Group!K124</f>
        <v>0</v>
      </c>
      <c r="M124" s="49">
        <f>[3]Group!L124</f>
        <v>0</v>
      </c>
      <c r="N124" s="49">
        <f>[3]Group!M124</f>
        <v>200</v>
      </c>
      <c r="O124" s="49">
        <f>[3]Group!N124</f>
        <v>100</v>
      </c>
      <c r="P124" s="49">
        <f>[3]Group!O124</f>
        <v>0</v>
      </c>
      <c r="Q124" s="49">
        <f>[3]Group!P124</f>
        <v>500</v>
      </c>
      <c r="R124" s="49">
        <f>[3]Group!Q124</f>
        <v>400</v>
      </c>
      <c r="S124" s="49">
        <f>[3]Group!R124</f>
        <v>400</v>
      </c>
      <c r="T124" s="49">
        <f>[3]Group!S124</f>
        <v>900</v>
      </c>
    </row>
    <row r="125" spans="1:20" x14ac:dyDescent="0.3">
      <c r="A125" s="49" t="str">
        <f>[3]Group!A125</f>
        <v>370 : Sewerage</v>
      </c>
      <c r="B125" s="55" t="str">
        <f t="shared" si="1"/>
        <v>370</v>
      </c>
      <c r="C125" s="49">
        <f>[3]Group!B125</f>
        <v>0</v>
      </c>
      <c r="D125" s="49">
        <f>[3]Group!C125</f>
        <v>0</v>
      </c>
      <c r="E125" s="49">
        <f>[3]Group!D125</f>
        <v>0</v>
      </c>
      <c r="F125" s="49">
        <f>[3]Group!E125</f>
        <v>0</v>
      </c>
      <c r="G125" s="49">
        <f>[3]Group!F125</f>
        <v>0</v>
      </c>
      <c r="H125" s="49">
        <f>[3]Group!G125</f>
        <v>0</v>
      </c>
      <c r="I125" s="49">
        <f>[3]Group!H125</f>
        <v>0</v>
      </c>
      <c r="J125" s="49">
        <f>[3]Group!I125</f>
        <v>0</v>
      </c>
      <c r="K125" s="49">
        <f>[3]Group!J125</f>
        <v>0</v>
      </c>
      <c r="L125" s="49">
        <f>[3]Group!K125</f>
        <v>0</v>
      </c>
      <c r="M125" s="49">
        <f>[3]Group!L125</f>
        <v>0</v>
      </c>
      <c r="N125" s="49">
        <f>[3]Group!M125</f>
        <v>2700</v>
      </c>
      <c r="O125" s="49">
        <f>[3]Group!N125</f>
        <v>2400</v>
      </c>
      <c r="P125" s="49">
        <f>[3]Group!O125</f>
        <v>2600</v>
      </c>
      <c r="Q125" s="49">
        <f>[3]Group!P125</f>
        <v>2400</v>
      </c>
      <c r="R125" s="49">
        <f>[3]Group!Q125</f>
        <v>2100</v>
      </c>
      <c r="S125" s="49">
        <f>[3]Group!R125</f>
        <v>2100</v>
      </c>
      <c r="T125" s="49">
        <f>[3]Group!S125</f>
        <v>3700</v>
      </c>
    </row>
    <row r="126" spans="1:20" x14ac:dyDescent="0.3">
      <c r="A126" s="49" t="str">
        <f>[3]Group!A126</f>
        <v>381 : Waste collection</v>
      </c>
      <c r="B126" s="55" t="str">
        <f t="shared" si="1"/>
        <v>381</v>
      </c>
      <c r="C126" s="49">
        <f>[3]Group!B126</f>
        <v>9100</v>
      </c>
      <c r="D126" s="49">
        <f>[3]Group!C126</f>
        <v>8900</v>
      </c>
      <c r="E126" s="49">
        <f>[3]Group!D126</f>
        <v>9500</v>
      </c>
      <c r="F126" s="49">
        <f>[3]Group!E126</f>
        <v>9300</v>
      </c>
      <c r="G126" s="49">
        <f>[3]Group!F126</f>
        <v>8400</v>
      </c>
      <c r="H126" s="49">
        <f>[3]Group!G126</f>
        <v>7600</v>
      </c>
      <c r="I126" s="49">
        <f>[3]Group!H126</f>
        <v>7700</v>
      </c>
      <c r="J126" s="49">
        <f>[3]Group!I126</f>
        <v>8000</v>
      </c>
      <c r="K126" s="49">
        <f>[3]Group!J126</f>
        <v>7700</v>
      </c>
      <c r="L126" s="49">
        <f>[3]Group!K126</f>
        <v>7200</v>
      </c>
      <c r="M126" s="49">
        <f>[3]Group!L126</f>
        <v>9600</v>
      </c>
      <c r="N126" s="49">
        <f>[3]Group!M126</f>
        <v>6200</v>
      </c>
      <c r="O126" s="49">
        <f>[3]Group!N126</f>
        <v>10400</v>
      </c>
      <c r="P126" s="49">
        <f>[3]Group!O126</f>
        <v>8600</v>
      </c>
      <c r="Q126" s="49">
        <f>[3]Group!P126</f>
        <v>8800</v>
      </c>
      <c r="R126" s="49">
        <f>[3]Group!Q126</f>
        <v>9500</v>
      </c>
      <c r="S126" s="49">
        <f>[3]Group!R126</f>
        <v>9800</v>
      </c>
      <c r="T126" s="49">
        <f>[3]Group!S126</f>
        <v>8300</v>
      </c>
    </row>
    <row r="127" spans="1:20" x14ac:dyDescent="0.3">
      <c r="A127" s="49" t="str">
        <f>[3]Group!A127</f>
        <v>382 : Waste treatment and disposal</v>
      </c>
      <c r="B127" s="55" t="str">
        <f t="shared" si="1"/>
        <v>382</v>
      </c>
      <c r="C127" s="49">
        <f>[3]Group!B127</f>
        <v>2000</v>
      </c>
      <c r="D127" s="49">
        <f>[3]Group!C127</f>
        <v>1900</v>
      </c>
      <c r="E127" s="49">
        <f>[3]Group!D127</f>
        <v>2000</v>
      </c>
      <c r="F127" s="49">
        <f>[3]Group!E127</f>
        <v>2000</v>
      </c>
      <c r="G127" s="49">
        <f>[3]Group!F127</f>
        <v>0</v>
      </c>
      <c r="H127" s="49">
        <f>[3]Group!G127</f>
        <v>0</v>
      </c>
      <c r="I127" s="49">
        <f>[3]Group!H127</f>
        <v>0</v>
      </c>
      <c r="J127" s="49">
        <f>[3]Group!I127</f>
        <v>0</v>
      </c>
      <c r="K127" s="49">
        <f>[3]Group!J127</f>
        <v>0</v>
      </c>
      <c r="L127" s="49">
        <f>[3]Group!K127</f>
        <v>0</v>
      </c>
      <c r="M127" s="49">
        <f>[3]Group!L127</f>
        <v>0</v>
      </c>
      <c r="N127" s="49">
        <f>[3]Group!M127</f>
        <v>4200</v>
      </c>
      <c r="O127" s="49">
        <f>[3]Group!N127</f>
        <v>2100</v>
      </c>
      <c r="P127" s="49">
        <f>[3]Group!O127</f>
        <v>3100</v>
      </c>
      <c r="Q127" s="49">
        <f>[3]Group!P127</f>
        <v>1400</v>
      </c>
      <c r="R127" s="49">
        <f>[3]Group!Q127</f>
        <v>2700</v>
      </c>
      <c r="S127" s="49">
        <f>[3]Group!R127</f>
        <v>2300</v>
      </c>
      <c r="T127" s="49">
        <f>[3]Group!S127</f>
        <v>1600</v>
      </c>
    </row>
    <row r="128" spans="1:20" x14ac:dyDescent="0.3">
      <c r="A128" s="49" t="str">
        <f>[3]Group!A128</f>
        <v>383 : Materials recovery</v>
      </c>
      <c r="B128" s="55" t="str">
        <f t="shared" si="1"/>
        <v>383</v>
      </c>
      <c r="C128" s="49">
        <f>[3]Group!B128</f>
        <v>600</v>
      </c>
      <c r="D128" s="49">
        <f>[3]Group!C128</f>
        <v>900</v>
      </c>
      <c r="E128" s="49">
        <f>[3]Group!D128</f>
        <v>700</v>
      </c>
      <c r="F128" s="49">
        <f>[3]Group!E128</f>
        <v>900</v>
      </c>
      <c r="G128" s="49">
        <f>[3]Group!F128</f>
        <v>0</v>
      </c>
      <c r="H128" s="49">
        <f>[3]Group!G128</f>
        <v>0</v>
      </c>
      <c r="I128" s="49">
        <f>[3]Group!H128</f>
        <v>0</v>
      </c>
      <c r="J128" s="49">
        <f>[3]Group!I128</f>
        <v>0</v>
      </c>
      <c r="K128" s="49">
        <f>[3]Group!J128</f>
        <v>0</v>
      </c>
      <c r="L128" s="49">
        <f>[3]Group!K128</f>
        <v>0</v>
      </c>
      <c r="M128" s="49">
        <f>[3]Group!L128</f>
        <v>0</v>
      </c>
      <c r="N128" s="49">
        <f>[3]Group!M128</f>
        <v>1300</v>
      </c>
      <c r="O128" s="49">
        <f>[3]Group!N128</f>
        <v>3200</v>
      </c>
      <c r="P128" s="49">
        <f>[3]Group!O128</f>
        <v>1600</v>
      </c>
      <c r="Q128" s="49">
        <f>[3]Group!P128</f>
        <v>3500</v>
      </c>
      <c r="R128" s="49">
        <f>[3]Group!Q128</f>
        <v>1100</v>
      </c>
      <c r="S128" s="49">
        <f>[3]Group!R128</f>
        <v>3000</v>
      </c>
      <c r="T128" s="49">
        <f>[3]Group!S128</f>
        <v>1200</v>
      </c>
    </row>
    <row r="129" spans="1:20" x14ac:dyDescent="0.3">
      <c r="A129" s="49" t="str">
        <f>[3]Group!A129</f>
        <v>390 : Remediation activities and other waste management services</v>
      </c>
      <c r="B129" s="55" t="str">
        <f t="shared" si="1"/>
        <v>390</v>
      </c>
      <c r="C129" s="49">
        <f>[3]Group!B129</f>
        <v>0</v>
      </c>
      <c r="D129" s="49">
        <f>[3]Group!C129</f>
        <v>0</v>
      </c>
      <c r="E129" s="49">
        <f>[3]Group!D129</f>
        <v>0</v>
      </c>
      <c r="F129" s="49">
        <f>[3]Group!E129</f>
        <v>0</v>
      </c>
      <c r="G129" s="49">
        <f>[3]Group!F129</f>
        <v>0</v>
      </c>
      <c r="H129" s="49">
        <f>[3]Group!G129</f>
        <v>0</v>
      </c>
      <c r="I129" s="49">
        <f>[3]Group!H129</f>
        <v>0</v>
      </c>
      <c r="J129" s="49">
        <f>[3]Group!I129</f>
        <v>0</v>
      </c>
      <c r="K129" s="49">
        <f>[3]Group!J129</f>
        <v>0</v>
      </c>
      <c r="L129" s="49">
        <f>[3]Group!K129</f>
        <v>0</v>
      </c>
      <c r="M129" s="49">
        <f>[3]Group!L129</f>
        <v>0</v>
      </c>
      <c r="N129" s="49">
        <f>[3]Group!M129</f>
        <v>700</v>
      </c>
      <c r="O129" s="49">
        <f>[3]Group!N129</f>
        <v>200</v>
      </c>
      <c r="P129" s="49">
        <f>[3]Group!O129</f>
        <v>1500</v>
      </c>
      <c r="Q129" s="49">
        <f>[3]Group!P129</f>
        <v>1200</v>
      </c>
      <c r="R129" s="49">
        <f>[3]Group!Q129</f>
        <v>200</v>
      </c>
      <c r="S129" s="49">
        <f>[3]Group!R129</f>
        <v>200</v>
      </c>
      <c r="T129" s="49">
        <f>[3]Group!S129</f>
        <v>300</v>
      </c>
    </row>
    <row r="130" spans="1:20" x14ac:dyDescent="0.3">
      <c r="A130" s="49" t="str">
        <f>[3]Group!A130</f>
        <v>411 : Development of building projects</v>
      </c>
      <c r="B130" s="55" t="str">
        <f t="shared" si="1"/>
        <v>411</v>
      </c>
      <c r="C130" s="49">
        <f>[3]Group!B130</f>
        <v>25300</v>
      </c>
      <c r="D130" s="49">
        <f>[3]Group!C130</f>
        <v>23500</v>
      </c>
      <c r="E130" s="49">
        <f>[3]Group!D130</f>
        <v>27400</v>
      </c>
      <c r="F130" s="49">
        <f>[3]Group!E130</f>
        <v>25500</v>
      </c>
      <c r="G130" s="49">
        <f>[3]Group!F130</f>
        <v>21800</v>
      </c>
      <c r="H130" s="49">
        <f>[3]Group!G130</f>
        <v>22600</v>
      </c>
      <c r="I130" s="49">
        <f>[3]Group!H130</f>
        <v>23000</v>
      </c>
      <c r="J130" s="49">
        <f>[3]Group!I130</f>
        <v>24700</v>
      </c>
      <c r="K130" s="49">
        <f>[3]Group!J130</f>
        <v>23400</v>
      </c>
      <c r="L130" s="49">
        <f>[3]Group!K130</f>
        <v>22400</v>
      </c>
      <c r="M130" s="49">
        <f>[3]Group!L130</f>
        <v>26000</v>
      </c>
      <c r="N130" s="49">
        <f>[3]Group!M130</f>
        <v>19700</v>
      </c>
      <c r="O130" s="49">
        <f>[3]Group!N130</f>
        <v>17200</v>
      </c>
      <c r="P130" s="49">
        <f>[3]Group!O130</f>
        <v>19600</v>
      </c>
      <c r="Q130" s="49">
        <f>[3]Group!P130</f>
        <v>19200</v>
      </c>
      <c r="R130" s="49">
        <f>[3]Group!Q130</f>
        <v>16700</v>
      </c>
      <c r="S130" s="49">
        <f>[3]Group!R130</f>
        <v>21700</v>
      </c>
      <c r="T130" s="49">
        <f>[3]Group!S130</f>
        <v>21600</v>
      </c>
    </row>
    <row r="131" spans="1:20" x14ac:dyDescent="0.3">
      <c r="A131" s="49" t="str">
        <f>[3]Group!A131</f>
        <v>412 : Construction of residential and non-residential buildings</v>
      </c>
      <c r="B131" s="55" t="str">
        <f t="shared" ref="B131:B194" si="2">LEFT(A131,3)</f>
        <v>412</v>
      </c>
      <c r="C131" s="49">
        <f>[3]Group!B131</f>
        <v>38000</v>
      </c>
      <c r="D131" s="49">
        <f>[3]Group!C131</f>
        <v>34700</v>
      </c>
      <c r="E131" s="49">
        <f>[3]Group!D131</f>
        <v>34800</v>
      </c>
      <c r="F131" s="49">
        <f>[3]Group!E131</f>
        <v>36900</v>
      </c>
      <c r="G131" s="49">
        <f>[3]Group!F131</f>
        <v>31300</v>
      </c>
      <c r="H131" s="49">
        <f>[3]Group!G131</f>
        <v>31600</v>
      </c>
      <c r="I131" s="49">
        <f>[3]Group!H131</f>
        <v>30300</v>
      </c>
      <c r="J131" s="49">
        <f>[3]Group!I131</f>
        <v>29200</v>
      </c>
      <c r="K131" s="49">
        <f>[3]Group!J131</f>
        <v>30700</v>
      </c>
      <c r="L131" s="49">
        <f>[3]Group!K131</f>
        <v>27800</v>
      </c>
      <c r="M131" s="49">
        <f>[3]Group!L131</f>
        <v>30000</v>
      </c>
      <c r="N131" s="49">
        <f>[3]Group!M131</f>
        <v>33400</v>
      </c>
      <c r="O131" s="49">
        <f>[3]Group!N131</f>
        <v>34700</v>
      </c>
      <c r="P131" s="49">
        <f>[3]Group!O131</f>
        <v>30300</v>
      </c>
      <c r="Q131" s="49">
        <f>[3]Group!P131</f>
        <v>30500</v>
      </c>
      <c r="R131" s="49">
        <f>[3]Group!Q131</f>
        <v>33700</v>
      </c>
      <c r="S131" s="49">
        <f>[3]Group!R131</f>
        <v>41900</v>
      </c>
      <c r="T131" s="49">
        <f>[3]Group!S131</f>
        <v>36500</v>
      </c>
    </row>
    <row r="132" spans="1:20" x14ac:dyDescent="0.3">
      <c r="A132" s="49" t="str">
        <f>[3]Group!A132</f>
        <v>421 : Construction of roads and railways</v>
      </c>
      <c r="B132" s="55" t="str">
        <f t="shared" si="2"/>
        <v>421</v>
      </c>
      <c r="C132" s="49">
        <f>[3]Group!B132</f>
        <v>3000</v>
      </c>
      <c r="D132" s="49">
        <f>[3]Group!C132</f>
        <v>3500</v>
      </c>
      <c r="E132" s="49">
        <f>[3]Group!D132</f>
        <v>7000</v>
      </c>
      <c r="F132" s="49">
        <f>[3]Group!E132</f>
        <v>4600</v>
      </c>
      <c r="G132" s="49">
        <f>[3]Group!F132</f>
        <v>9700</v>
      </c>
      <c r="H132" s="49">
        <f>[3]Group!G132</f>
        <v>6300</v>
      </c>
      <c r="I132" s="49">
        <f>[3]Group!H132</f>
        <v>4000</v>
      </c>
      <c r="J132" s="49">
        <f>[3]Group!I132</f>
        <v>3200</v>
      </c>
      <c r="K132" s="49">
        <f>[3]Group!J132</f>
        <v>3600</v>
      </c>
      <c r="L132" s="49">
        <f>[3]Group!K132</f>
        <v>0</v>
      </c>
      <c r="M132" s="49">
        <f>[3]Group!L132</f>
        <v>0</v>
      </c>
      <c r="N132" s="49">
        <f>[3]Group!M132</f>
        <v>4500</v>
      </c>
      <c r="O132" s="49">
        <f>[3]Group!N132</f>
        <v>4600</v>
      </c>
      <c r="P132" s="49">
        <f>[3]Group!O132</f>
        <v>5400</v>
      </c>
      <c r="Q132" s="49">
        <f>[3]Group!P132</f>
        <v>5100</v>
      </c>
      <c r="R132" s="49">
        <f>[3]Group!Q132</f>
        <v>0</v>
      </c>
      <c r="S132" s="49">
        <f>[3]Group!R132</f>
        <v>5400</v>
      </c>
      <c r="T132" s="49">
        <f>[3]Group!S132</f>
        <v>5500</v>
      </c>
    </row>
    <row r="133" spans="1:20" x14ac:dyDescent="0.3">
      <c r="A133" s="49" t="str">
        <f>[3]Group!A133</f>
        <v>422 : Construction of utility projects</v>
      </c>
      <c r="B133" s="55" t="str">
        <f t="shared" si="2"/>
        <v>422</v>
      </c>
      <c r="C133" s="49">
        <f>[3]Group!B133</f>
        <v>100</v>
      </c>
      <c r="D133" s="49">
        <f>[3]Group!C133</f>
        <v>100</v>
      </c>
      <c r="E133" s="49">
        <f>[3]Group!D133</f>
        <v>100</v>
      </c>
      <c r="F133" s="49">
        <f>[3]Group!E133</f>
        <v>100</v>
      </c>
      <c r="G133" s="49">
        <f>[3]Group!F133</f>
        <v>100</v>
      </c>
      <c r="H133" s="49">
        <f>[3]Group!G133</f>
        <v>100</v>
      </c>
      <c r="I133" s="49">
        <f>[3]Group!H133</f>
        <v>100</v>
      </c>
      <c r="J133" s="49">
        <f>[3]Group!I133</f>
        <v>100</v>
      </c>
      <c r="K133" s="49">
        <f>[3]Group!J133</f>
        <v>100</v>
      </c>
      <c r="L133" s="49">
        <f>[3]Group!K133</f>
        <v>0</v>
      </c>
      <c r="M133" s="49">
        <f>[3]Group!L133</f>
        <v>0</v>
      </c>
      <c r="N133" s="49">
        <f>[3]Group!M133</f>
        <v>100</v>
      </c>
      <c r="O133" s="49">
        <f>[3]Group!N133</f>
        <v>200</v>
      </c>
      <c r="P133" s="49">
        <f>[3]Group!O133</f>
        <v>800</v>
      </c>
      <c r="Q133" s="49">
        <f>[3]Group!P133</f>
        <v>600</v>
      </c>
      <c r="R133" s="49">
        <f>[3]Group!Q133</f>
        <v>0</v>
      </c>
      <c r="S133" s="49">
        <f>[3]Group!R133</f>
        <v>700</v>
      </c>
      <c r="T133" s="49">
        <f>[3]Group!S133</f>
        <v>1200</v>
      </c>
    </row>
    <row r="134" spans="1:20" x14ac:dyDescent="0.3">
      <c r="A134" s="49" t="str">
        <f>[3]Group!A134</f>
        <v>429 : Construction of other civil engineering projects</v>
      </c>
      <c r="B134" s="55" t="str">
        <f t="shared" si="2"/>
        <v>429</v>
      </c>
      <c r="C134" s="49">
        <f>[3]Group!B134</f>
        <v>30500</v>
      </c>
      <c r="D134" s="49">
        <f>[3]Group!C134</f>
        <v>27900</v>
      </c>
      <c r="E134" s="49">
        <f>[3]Group!D134</f>
        <v>28300</v>
      </c>
      <c r="F134" s="49">
        <f>[3]Group!E134</f>
        <v>30000</v>
      </c>
      <c r="G134" s="49">
        <f>[3]Group!F134</f>
        <v>25900</v>
      </c>
      <c r="H134" s="49">
        <f>[3]Group!G134</f>
        <v>26000</v>
      </c>
      <c r="I134" s="49">
        <f>[3]Group!H134</f>
        <v>24400</v>
      </c>
      <c r="J134" s="49">
        <f>[3]Group!I134</f>
        <v>23400</v>
      </c>
      <c r="K134" s="49">
        <f>[3]Group!J134</f>
        <v>24600</v>
      </c>
      <c r="L134" s="49">
        <f>[3]Group!K134</f>
        <v>0</v>
      </c>
      <c r="M134" s="49">
        <f>[3]Group!L134</f>
        <v>0</v>
      </c>
      <c r="N134" s="49">
        <f>[3]Group!M134</f>
        <v>14200</v>
      </c>
      <c r="O134" s="49">
        <f>[3]Group!N134</f>
        <v>11700</v>
      </c>
      <c r="P134" s="49">
        <f>[3]Group!O134</f>
        <v>12500</v>
      </c>
      <c r="Q134" s="49">
        <f>[3]Group!P134</f>
        <v>14400</v>
      </c>
      <c r="R134" s="49">
        <f>[3]Group!Q134</f>
        <v>9600</v>
      </c>
      <c r="S134" s="49">
        <f>[3]Group!R134</f>
        <v>15200</v>
      </c>
      <c r="T134" s="49">
        <f>[3]Group!S134</f>
        <v>19600</v>
      </c>
    </row>
    <row r="135" spans="1:20" x14ac:dyDescent="0.3">
      <c r="A135" s="49" t="str">
        <f>[3]Group!A135</f>
        <v>431 : Demolition and site preparation</v>
      </c>
      <c r="B135" s="55" t="str">
        <f t="shared" si="2"/>
        <v>431</v>
      </c>
      <c r="C135" s="49">
        <f>[3]Group!B135</f>
        <v>2100</v>
      </c>
      <c r="D135" s="49">
        <f>[3]Group!C135</f>
        <v>2100</v>
      </c>
      <c r="E135" s="49">
        <f>[3]Group!D135</f>
        <v>2100</v>
      </c>
      <c r="F135" s="49">
        <f>[3]Group!E135</f>
        <v>3000</v>
      </c>
      <c r="G135" s="49">
        <f>[3]Group!F135</f>
        <v>2300</v>
      </c>
      <c r="H135" s="49">
        <f>[3]Group!G135</f>
        <v>2700</v>
      </c>
      <c r="I135" s="49">
        <f>[3]Group!H135</f>
        <v>2700</v>
      </c>
      <c r="J135" s="49">
        <f>[3]Group!I135</f>
        <v>2300</v>
      </c>
      <c r="K135" s="49">
        <f>[3]Group!J135</f>
        <v>2700</v>
      </c>
      <c r="L135" s="49">
        <f>[3]Group!K135</f>
        <v>2600</v>
      </c>
      <c r="M135" s="49">
        <f>[3]Group!L135</f>
        <v>1700</v>
      </c>
      <c r="N135" s="49">
        <f>[3]Group!M135</f>
        <v>1200</v>
      </c>
      <c r="O135" s="49">
        <f>[3]Group!N135</f>
        <v>1600</v>
      </c>
      <c r="P135" s="49">
        <f>[3]Group!O135</f>
        <v>3000</v>
      </c>
      <c r="Q135" s="49">
        <f>[3]Group!P135</f>
        <v>1300</v>
      </c>
      <c r="R135" s="49">
        <f>[3]Group!Q135</f>
        <v>1000</v>
      </c>
      <c r="S135" s="49">
        <f>[3]Group!R135</f>
        <v>1700</v>
      </c>
      <c r="T135" s="49">
        <f>[3]Group!S135</f>
        <v>2300</v>
      </c>
    </row>
    <row r="136" spans="1:20" x14ac:dyDescent="0.3">
      <c r="A136" s="49" t="str">
        <f>[3]Group!A136</f>
        <v>432 : Electrical, plumbing and other construction installation activities</v>
      </c>
      <c r="B136" s="55" t="str">
        <f t="shared" si="2"/>
        <v>432</v>
      </c>
      <c r="C136" s="49">
        <f>[3]Group!B136</f>
        <v>29500</v>
      </c>
      <c r="D136" s="49">
        <f>[3]Group!C136</f>
        <v>27300</v>
      </c>
      <c r="E136" s="49">
        <f>[3]Group!D136</f>
        <v>31300</v>
      </c>
      <c r="F136" s="49">
        <f>[3]Group!E136</f>
        <v>33900</v>
      </c>
      <c r="G136" s="49">
        <f>[3]Group!F136</f>
        <v>31100</v>
      </c>
      <c r="H136" s="49">
        <f>[3]Group!G136</f>
        <v>32500</v>
      </c>
      <c r="I136" s="49">
        <f>[3]Group!H136</f>
        <v>34600</v>
      </c>
      <c r="J136" s="49">
        <f>[3]Group!I136</f>
        <v>34500</v>
      </c>
      <c r="K136" s="49">
        <f>[3]Group!J136</f>
        <v>37600</v>
      </c>
      <c r="L136" s="49">
        <f>[3]Group!K136</f>
        <v>38200</v>
      </c>
      <c r="M136" s="49">
        <f>[3]Group!L136</f>
        <v>38900</v>
      </c>
      <c r="N136" s="49">
        <f>[3]Group!M136</f>
        <v>39300</v>
      </c>
      <c r="O136" s="49">
        <f>[3]Group!N136</f>
        <v>37900</v>
      </c>
      <c r="P136" s="49">
        <f>[3]Group!O136</f>
        <v>36400</v>
      </c>
      <c r="Q136" s="49">
        <f>[3]Group!P136</f>
        <v>35600</v>
      </c>
      <c r="R136" s="49">
        <f>[3]Group!Q136</f>
        <v>45500</v>
      </c>
      <c r="S136" s="49">
        <f>[3]Group!R136</f>
        <v>33200</v>
      </c>
      <c r="T136" s="49">
        <f>[3]Group!S136</f>
        <v>32600</v>
      </c>
    </row>
    <row r="137" spans="1:20" x14ac:dyDescent="0.3">
      <c r="A137" s="49" t="str">
        <f>[3]Group!A137</f>
        <v>433 : Building completion and finishing</v>
      </c>
      <c r="B137" s="55" t="str">
        <f t="shared" si="2"/>
        <v>433</v>
      </c>
      <c r="C137" s="49">
        <f>[3]Group!B137</f>
        <v>17300</v>
      </c>
      <c r="D137" s="49">
        <f>[3]Group!C137</f>
        <v>17400</v>
      </c>
      <c r="E137" s="49">
        <f>[3]Group!D137</f>
        <v>22600</v>
      </c>
      <c r="F137" s="49">
        <f>[3]Group!E137</f>
        <v>21000</v>
      </c>
      <c r="G137" s="49">
        <f>[3]Group!F137</f>
        <v>18800</v>
      </c>
      <c r="H137" s="49">
        <f>[3]Group!G137</f>
        <v>20700</v>
      </c>
      <c r="I137" s="49">
        <f>[3]Group!H137</f>
        <v>20300</v>
      </c>
      <c r="J137" s="49">
        <f>[3]Group!I137</f>
        <v>19900</v>
      </c>
      <c r="K137" s="49">
        <f>[3]Group!J137</f>
        <v>22100</v>
      </c>
      <c r="L137" s="49">
        <f>[3]Group!K137</f>
        <v>23800</v>
      </c>
      <c r="M137" s="49">
        <f>[3]Group!L137</f>
        <v>25900</v>
      </c>
      <c r="N137" s="49">
        <f>[3]Group!M137</f>
        <v>17100</v>
      </c>
      <c r="O137" s="49">
        <f>[3]Group!N137</f>
        <v>15000</v>
      </c>
      <c r="P137" s="49">
        <f>[3]Group!O137</f>
        <v>13400</v>
      </c>
      <c r="Q137" s="49">
        <f>[3]Group!P137</f>
        <v>25100</v>
      </c>
      <c r="R137" s="49">
        <f>[3]Group!Q137</f>
        <v>18500</v>
      </c>
      <c r="S137" s="49">
        <f>[3]Group!R137</f>
        <v>18600</v>
      </c>
      <c r="T137" s="49">
        <f>[3]Group!S137</f>
        <v>17500</v>
      </c>
    </row>
    <row r="138" spans="1:20" x14ac:dyDescent="0.3">
      <c r="A138" s="49" t="str">
        <f>[3]Group!A138</f>
        <v>439 : Other specialised construction activities n.e.c.</v>
      </c>
      <c r="B138" s="55" t="str">
        <f t="shared" si="2"/>
        <v>439</v>
      </c>
      <c r="C138" s="49">
        <f>[3]Group!B138</f>
        <v>13300</v>
      </c>
      <c r="D138" s="49">
        <f>[3]Group!C138</f>
        <v>12300</v>
      </c>
      <c r="E138" s="49">
        <f>[3]Group!D138</f>
        <v>10700</v>
      </c>
      <c r="F138" s="49">
        <f>[3]Group!E138</f>
        <v>12200</v>
      </c>
      <c r="G138" s="49">
        <f>[3]Group!F138</f>
        <v>11700</v>
      </c>
      <c r="H138" s="49">
        <f>[3]Group!G138</f>
        <v>12300</v>
      </c>
      <c r="I138" s="49">
        <f>[3]Group!H138</f>
        <v>13400</v>
      </c>
      <c r="J138" s="49">
        <f>[3]Group!I138</f>
        <v>13100</v>
      </c>
      <c r="K138" s="49">
        <f>[3]Group!J138</f>
        <v>13800</v>
      </c>
      <c r="L138" s="49">
        <f>[3]Group!K138</f>
        <v>14000</v>
      </c>
      <c r="M138" s="49">
        <f>[3]Group!L138</f>
        <v>13900</v>
      </c>
      <c r="N138" s="49">
        <f>[3]Group!M138</f>
        <v>13000</v>
      </c>
      <c r="O138" s="49">
        <f>[3]Group!N138</f>
        <v>11300</v>
      </c>
      <c r="P138" s="49">
        <f>[3]Group!O138</f>
        <v>11900</v>
      </c>
      <c r="Q138" s="49">
        <f>[3]Group!P138</f>
        <v>18600</v>
      </c>
      <c r="R138" s="49">
        <f>[3]Group!Q138</f>
        <v>12400</v>
      </c>
      <c r="S138" s="49">
        <f>[3]Group!R138</f>
        <v>7800</v>
      </c>
      <c r="T138" s="49">
        <f>[3]Group!S138</f>
        <v>8600</v>
      </c>
    </row>
    <row r="139" spans="1:20" x14ac:dyDescent="0.3">
      <c r="A139" s="49" t="str">
        <f>[3]Group!A139</f>
        <v>451 : Sale of motor vehicles</v>
      </c>
      <c r="B139" s="55" t="str">
        <f t="shared" si="2"/>
        <v>451</v>
      </c>
      <c r="C139" s="49">
        <f>[3]Group!B139</f>
        <v>24100</v>
      </c>
      <c r="D139" s="49">
        <f>[3]Group!C139</f>
        <v>24300</v>
      </c>
      <c r="E139" s="49">
        <f>[3]Group!D139</f>
        <v>23500</v>
      </c>
      <c r="F139" s="49">
        <f>[3]Group!E139</f>
        <v>22700</v>
      </c>
      <c r="G139" s="49">
        <f>[3]Group!F139</f>
        <v>22100</v>
      </c>
      <c r="H139" s="49">
        <f>[3]Group!G139</f>
        <v>22200</v>
      </c>
      <c r="I139" s="49">
        <f>[3]Group!H139</f>
        <v>20400</v>
      </c>
      <c r="J139" s="49">
        <f>[3]Group!I139</f>
        <v>19500</v>
      </c>
      <c r="K139" s="49">
        <f>[3]Group!J139</f>
        <v>17500</v>
      </c>
      <c r="L139" s="49">
        <f>[3]Group!K139</f>
        <v>16300</v>
      </c>
      <c r="M139" s="49">
        <f>[3]Group!L139</f>
        <v>13400</v>
      </c>
      <c r="N139" s="49">
        <f>[3]Group!M139</f>
        <v>13200</v>
      </c>
      <c r="O139" s="49">
        <f>[3]Group!N139</f>
        <v>12700</v>
      </c>
      <c r="P139" s="49">
        <f>[3]Group!O139</f>
        <v>7700</v>
      </c>
      <c r="Q139" s="49">
        <f>[3]Group!P139</f>
        <v>8600</v>
      </c>
      <c r="R139" s="49">
        <f>[3]Group!Q139</f>
        <v>12000</v>
      </c>
      <c r="S139" s="49">
        <f>[3]Group!R139</f>
        <v>11200</v>
      </c>
      <c r="T139" s="49">
        <f>[3]Group!S139</f>
        <v>11000</v>
      </c>
    </row>
    <row r="140" spans="1:20" x14ac:dyDescent="0.3">
      <c r="A140" s="49" t="str">
        <f>[3]Group!A140</f>
        <v>452 : Maintenance and repair of motor vehicles</v>
      </c>
      <c r="B140" s="55" t="str">
        <f t="shared" si="2"/>
        <v>452</v>
      </c>
      <c r="C140" s="49">
        <f>[3]Group!B140</f>
        <v>18400</v>
      </c>
      <c r="D140" s="49">
        <f>[3]Group!C140</f>
        <v>19800</v>
      </c>
      <c r="E140" s="49">
        <f>[3]Group!D140</f>
        <v>19800</v>
      </c>
      <c r="F140" s="49">
        <f>[3]Group!E140</f>
        <v>21500</v>
      </c>
      <c r="G140" s="49">
        <f>[3]Group!F140</f>
        <v>22400</v>
      </c>
      <c r="H140" s="49">
        <f>[3]Group!G140</f>
        <v>20600</v>
      </c>
      <c r="I140" s="49">
        <f>[3]Group!H140</f>
        <v>18100</v>
      </c>
      <c r="J140" s="49">
        <f>[3]Group!I140</f>
        <v>19600</v>
      </c>
      <c r="K140" s="49">
        <f>[3]Group!J140</f>
        <v>16500</v>
      </c>
      <c r="L140" s="49">
        <f>[3]Group!K140</f>
        <v>16200</v>
      </c>
      <c r="M140" s="49">
        <f>[3]Group!L140</f>
        <v>18800</v>
      </c>
      <c r="N140" s="49">
        <f>[3]Group!M140</f>
        <v>18500</v>
      </c>
      <c r="O140" s="49">
        <f>[3]Group!N140</f>
        <v>15900</v>
      </c>
      <c r="P140" s="49">
        <f>[3]Group!O140</f>
        <v>17800</v>
      </c>
      <c r="Q140" s="49">
        <f>[3]Group!P140</f>
        <v>15700</v>
      </c>
      <c r="R140" s="49">
        <f>[3]Group!Q140</f>
        <v>14800</v>
      </c>
      <c r="S140" s="49">
        <f>[3]Group!R140</f>
        <v>16300</v>
      </c>
      <c r="T140" s="49">
        <f>[3]Group!S140</f>
        <v>18700</v>
      </c>
    </row>
    <row r="141" spans="1:20" x14ac:dyDescent="0.3">
      <c r="A141" s="49" t="str">
        <f>[3]Group!A141</f>
        <v>453 : Sale of motor vehicle parts and accessories</v>
      </c>
      <c r="B141" s="55" t="str">
        <f t="shared" si="2"/>
        <v>453</v>
      </c>
      <c r="C141" s="49">
        <f>[3]Group!B141</f>
        <v>13600</v>
      </c>
      <c r="D141" s="49">
        <f>[3]Group!C141</f>
        <v>11500</v>
      </c>
      <c r="E141" s="49">
        <f>[3]Group!D141</f>
        <v>10900</v>
      </c>
      <c r="F141" s="49">
        <f>[3]Group!E141</f>
        <v>10700</v>
      </c>
      <c r="G141" s="49">
        <f>[3]Group!F141</f>
        <v>10000</v>
      </c>
      <c r="H141" s="49">
        <f>[3]Group!G141</f>
        <v>9000</v>
      </c>
      <c r="I141" s="49">
        <f>[3]Group!H141</f>
        <v>9000</v>
      </c>
      <c r="J141" s="49">
        <f>[3]Group!I141</f>
        <v>10100</v>
      </c>
      <c r="K141" s="49">
        <f>[3]Group!J141</f>
        <v>9200</v>
      </c>
      <c r="L141" s="49">
        <f>[3]Group!K141</f>
        <v>8600</v>
      </c>
      <c r="M141" s="49">
        <f>[3]Group!L141</f>
        <v>10000</v>
      </c>
      <c r="N141" s="49">
        <f>[3]Group!M141</f>
        <v>9300</v>
      </c>
      <c r="O141" s="49">
        <f>[3]Group!N141</f>
        <v>6700</v>
      </c>
      <c r="P141" s="49">
        <f>[3]Group!O141</f>
        <v>6400</v>
      </c>
      <c r="Q141" s="49">
        <f>[3]Group!P141</f>
        <v>6500</v>
      </c>
      <c r="R141" s="49">
        <f>[3]Group!Q141</f>
        <v>6400</v>
      </c>
      <c r="S141" s="49">
        <f>[3]Group!R141</f>
        <v>7900</v>
      </c>
      <c r="T141" s="49">
        <f>[3]Group!S141</f>
        <v>10200</v>
      </c>
    </row>
    <row r="142" spans="1:20" x14ac:dyDescent="0.3">
      <c r="A142" s="49" t="str">
        <f>[3]Group!A142</f>
        <v>454 : Sale, maintenance and repair of motorcycles and related parts and accessories</v>
      </c>
      <c r="B142" s="55" t="str">
        <f t="shared" si="2"/>
        <v>454</v>
      </c>
      <c r="C142" s="49">
        <f>[3]Group!B142</f>
        <v>1400</v>
      </c>
      <c r="D142" s="49">
        <f>[3]Group!C142</f>
        <v>1600</v>
      </c>
      <c r="E142" s="49">
        <f>[3]Group!D142</f>
        <v>1600</v>
      </c>
      <c r="F142" s="49">
        <f>[3]Group!E142</f>
        <v>2100</v>
      </c>
      <c r="G142" s="49">
        <f>[3]Group!F142</f>
        <v>1700</v>
      </c>
      <c r="H142" s="49">
        <f>[3]Group!G142</f>
        <v>1600</v>
      </c>
      <c r="I142" s="49">
        <f>[3]Group!H142</f>
        <v>1300</v>
      </c>
      <c r="J142" s="49">
        <f>[3]Group!I142</f>
        <v>1600</v>
      </c>
      <c r="K142" s="49">
        <f>[3]Group!J142</f>
        <v>1300</v>
      </c>
      <c r="L142" s="49">
        <f>[3]Group!K142</f>
        <v>1600</v>
      </c>
      <c r="M142" s="49">
        <f>[3]Group!L142</f>
        <v>1400</v>
      </c>
      <c r="N142" s="49">
        <f>[3]Group!M142</f>
        <v>900</v>
      </c>
      <c r="O142" s="49">
        <f>[3]Group!N142</f>
        <v>1000</v>
      </c>
      <c r="P142" s="49">
        <f>[3]Group!O142</f>
        <v>300</v>
      </c>
      <c r="Q142" s="49">
        <f>[3]Group!P142</f>
        <v>300</v>
      </c>
      <c r="R142" s="49">
        <f>[3]Group!Q142</f>
        <v>1000</v>
      </c>
      <c r="S142" s="49">
        <f>[3]Group!R142</f>
        <v>900</v>
      </c>
      <c r="T142" s="49">
        <f>[3]Group!S142</f>
        <v>800</v>
      </c>
    </row>
    <row r="143" spans="1:20" x14ac:dyDescent="0.3">
      <c r="A143" s="49" t="str">
        <f>[3]Group!A143</f>
        <v>461 : Wholesale on a fee or contract basis</v>
      </c>
      <c r="B143" s="55" t="str">
        <f t="shared" si="2"/>
        <v>461</v>
      </c>
      <c r="C143" s="49">
        <f>[3]Group!B143</f>
        <v>10100</v>
      </c>
      <c r="D143" s="49">
        <f>[3]Group!C143</f>
        <v>10700</v>
      </c>
      <c r="E143" s="49">
        <f>[3]Group!D143</f>
        <v>12500</v>
      </c>
      <c r="F143" s="49">
        <f>[3]Group!E143</f>
        <v>9500</v>
      </c>
      <c r="G143" s="49">
        <f>[3]Group!F143</f>
        <v>10600</v>
      </c>
      <c r="H143" s="49">
        <f>[3]Group!G143</f>
        <v>11600</v>
      </c>
      <c r="I143" s="49">
        <f>[3]Group!H143</f>
        <v>11100</v>
      </c>
      <c r="J143" s="49">
        <f>[3]Group!I143</f>
        <v>11300</v>
      </c>
      <c r="K143" s="49">
        <f>[3]Group!J143</f>
        <v>11900</v>
      </c>
      <c r="L143" s="49">
        <f>[3]Group!K143</f>
        <v>13100</v>
      </c>
      <c r="M143" s="49">
        <f>[3]Group!L143</f>
        <v>13200</v>
      </c>
      <c r="N143" s="49">
        <f>[3]Group!M143</f>
        <v>10400</v>
      </c>
      <c r="O143" s="49">
        <f>[3]Group!N143</f>
        <v>7200</v>
      </c>
      <c r="P143" s="49">
        <f>[3]Group!O143</f>
        <v>7300</v>
      </c>
      <c r="Q143" s="49">
        <f>[3]Group!P143</f>
        <v>19200</v>
      </c>
      <c r="R143" s="49">
        <f>[3]Group!Q143</f>
        <v>11900</v>
      </c>
      <c r="S143" s="49">
        <f>[3]Group!R143</f>
        <v>7400</v>
      </c>
      <c r="T143" s="49">
        <f>[3]Group!S143</f>
        <v>7700</v>
      </c>
    </row>
    <row r="144" spans="1:20" x14ac:dyDescent="0.3">
      <c r="A144" s="49" t="str">
        <f>[3]Group!A144</f>
        <v>462 : Wholesale of agricultural raw materials and live animals</v>
      </c>
      <c r="B144" s="55" t="str">
        <f t="shared" si="2"/>
        <v>462</v>
      </c>
      <c r="C144" s="49">
        <f>[3]Group!B144</f>
        <v>1300</v>
      </c>
      <c r="D144" s="49">
        <f>[3]Group!C144</f>
        <v>1300</v>
      </c>
      <c r="E144" s="49">
        <f>[3]Group!D144</f>
        <v>1600</v>
      </c>
      <c r="F144" s="49">
        <f>[3]Group!E144</f>
        <v>1400</v>
      </c>
      <c r="G144" s="49">
        <f>[3]Group!F144</f>
        <v>1400</v>
      </c>
      <c r="H144" s="49">
        <f>[3]Group!G144</f>
        <v>1500</v>
      </c>
      <c r="I144" s="49">
        <f>[3]Group!H144</f>
        <v>1600</v>
      </c>
      <c r="J144" s="49">
        <f>[3]Group!I144</f>
        <v>1400</v>
      </c>
      <c r="K144" s="49">
        <f>[3]Group!J144</f>
        <v>1200</v>
      </c>
      <c r="L144" s="49">
        <f>[3]Group!K144</f>
        <v>1200</v>
      </c>
      <c r="M144" s="49">
        <f>[3]Group!L144</f>
        <v>1200</v>
      </c>
      <c r="N144" s="49">
        <f>[3]Group!M144</f>
        <v>900</v>
      </c>
      <c r="O144" s="49">
        <f>[3]Group!N144</f>
        <v>1300</v>
      </c>
      <c r="P144" s="49">
        <f>[3]Group!O144</f>
        <v>600</v>
      </c>
      <c r="Q144" s="49">
        <f>[3]Group!P144</f>
        <v>200</v>
      </c>
      <c r="R144" s="49">
        <f>[3]Group!Q144</f>
        <v>800</v>
      </c>
      <c r="S144" s="49">
        <f>[3]Group!R144</f>
        <v>200</v>
      </c>
      <c r="T144" s="49">
        <f>[3]Group!S144</f>
        <v>1200</v>
      </c>
    </row>
    <row r="145" spans="1:20" x14ac:dyDescent="0.3">
      <c r="A145" s="49" t="str">
        <f>[3]Group!A145</f>
        <v>463 : Wholesale of food, beverages and tobacco</v>
      </c>
      <c r="B145" s="55" t="str">
        <f t="shared" si="2"/>
        <v>463</v>
      </c>
      <c r="C145" s="49">
        <f>[3]Group!B145</f>
        <v>27200</v>
      </c>
      <c r="D145" s="49">
        <f>[3]Group!C145</f>
        <v>27400</v>
      </c>
      <c r="E145" s="49">
        <f>[3]Group!D145</f>
        <v>28100</v>
      </c>
      <c r="F145" s="49">
        <f>[3]Group!E145</f>
        <v>26300</v>
      </c>
      <c r="G145" s="49">
        <f>[3]Group!F145</f>
        <v>26000</v>
      </c>
      <c r="H145" s="49">
        <f>[3]Group!G145</f>
        <v>26100</v>
      </c>
      <c r="I145" s="49">
        <f>[3]Group!H145</f>
        <v>27500</v>
      </c>
      <c r="J145" s="49">
        <f>[3]Group!I145</f>
        <v>26700</v>
      </c>
      <c r="K145" s="49">
        <f>[3]Group!J145</f>
        <v>27300</v>
      </c>
      <c r="L145" s="49">
        <f>[3]Group!K145</f>
        <v>27100</v>
      </c>
      <c r="M145" s="49">
        <f>[3]Group!L145</f>
        <v>28800</v>
      </c>
      <c r="N145" s="49">
        <f>[3]Group!M145</f>
        <v>21500</v>
      </c>
      <c r="O145" s="49">
        <f>[3]Group!N145</f>
        <v>24000</v>
      </c>
      <c r="P145" s="49">
        <f>[3]Group!O145</f>
        <v>30900</v>
      </c>
      <c r="Q145" s="49">
        <f>[3]Group!P145</f>
        <v>39500</v>
      </c>
      <c r="R145" s="49">
        <f>[3]Group!Q145</f>
        <v>33300</v>
      </c>
      <c r="S145" s="49">
        <f>[3]Group!R145</f>
        <v>38700</v>
      </c>
      <c r="T145" s="49">
        <f>[3]Group!S145</f>
        <v>30900</v>
      </c>
    </row>
    <row r="146" spans="1:20" x14ac:dyDescent="0.3">
      <c r="A146" s="49" t="str">
        <f>[3]Group!A146</f>
        <v>464 : Wholesale of household goods</v>
      </c>
      <c r="B146" s="55" t="str">
        <f t="shared" si="2"/>
        <v>464</v>
      </c>
      <c r="C146" s="49">
        <f>[3]Group!B146</f>
        <v>55100</v>
      </c>
      <c r="D146" s="49">
        <f>[3]Group!C146</f>
        <v>58700</v>
      </c>
      <c r="E146" s="49">
        <f>[3]Group!D146</f>
        <v>64700</v>
      </c>
      <c r="F146" s="49">
        <f>[3]Group!E146</f>
        <v>58600</v>
      </c>
      <c r="G146" s="49">
        <f>[3]Group!F146</f>
        <v>57500</v>
      </c>
      <c r="H146" s="49">
        <f>[3]Group!G146</f>
        <v>56300</v>
      </c>
      <c r="I146" s="49">
        <f>[3]Group!H146</f>
        <v>58500</v>
      </c>
      <c r="J146" s="49">
        <f>[3]Group!I146</f>
        <v>55500</v>
      </c>
      <c r="K146" s="49">
        <f>[3]Group!J146</f>
        <v>54300</v>
      </c>
      <c r="L146" s="49">
        <f>[3]Group!K146</f>
        <v>52900</v>
      </c>
      <c r="M146" s="49">
        <f>[3]Group!L146</f>
        <v>48900</v>
      </c>
      <c r="N146" s="49">
        <f>[3]Group!M146</f>
        <v>42200</v>
      </c>
      <c r="O146" s="49">
        <f>[3]Group!N146</f>
        <v>47800</v>
      </c>
      <c r="P146" s="49">
        <f>[3]Group!O146</f>
        <v>40200</v>
      </c>
      <c r="Q146" s="49">
        <f>[3]Group!P146</f>
        <v>44700</v>
      </c>
      <c r="R146" s="49">
        <f>[3]Group!Q146</f>
        <v>49600</v>
      </c>
      <c r="S146" s="49">
        <f>[3]Group!R146</f>
        <v>57400</v>
      </c>
      <c r="T146" s="49">
        <f>[3]Group!S146</f>
        <v>44000</v>
      </c>
    </row>
    <row r="147" spans="1:20" x14ac:dyDescent="0.3">
      <c r="A147" s="49" t="str">
        <f>[3]Group!A147</f>
        <v>465 : Wholesale of information and communication equipment</v>
      </c>
      <c r="B147" s="55" t="str">
        <f t="shared" si="2"/>
        <v>465</v>
      </c>
      <c r="C147" s="49">
        <f>[3]Group!B147</f>
        <v>19400</v>
      </c>
      <c r="D147" s="49">
        <f>[3]Group!C147</f>
        <v>21200</v>
      </c>
      <c r="E147" s="49">
        <f>[3]Group!D147</f>
        <v>18000</v>
      </c>
      <c r="F147" s="49">
        <f>[3]Group!E147</f>
        <v>19200</v>
      </c>
      <c r="G147" s="49">
        <f>[3]Group!F147</f>
        <v>16500</v>
      </c>
      <c r="H147" s="49">
        <f>[3]Group!G147</f>
        <v>11800</v>
      </c>
      <c r="I147" s="49">
        <f>[3]Group!H147</f>
        <v>11200</v>
      </c>
      <c r="J147" s="49">
        <f>[3]Group!I147</f>
        <v>10800</v>
      </c>
      <c r="K147" s="49">
        <f>[3]Group!J147</f>
        <v>9600</v>
      </c>
      <c r="L147" s="49">
        <f>[3]Group!K147</f>
        <v>9900</v>
      </c>
      <c r="M147" s="49">
        <f>[3]Group!L147</f>
        <v>9500</v>
      </c>
      <c r="N147" s="49">
        <f>[3]Group!M147</f>
        <v>12200</v>
      </c>
      <c r="O147" s="49">
        <f>[3]Group!N147</f>
        <v>10100</v>
      </c>
      <c r="P147" s="49">
        <f>[3]Group!O147</f>
        <v>11700</v>
      </c>
      <c r="Q147" s="49">
        <f>[3]Group!P147</f>
        <v>8800</v>
      </c>
      <c r="R147" s="49">
        <f>[3]Group!Q147</f>
        <v>14200</v>
      </c>
      <c r="S147" s="49">
        <f>[3]Group!R147</f>
        <v>8400</v>
      </c>
      <c r="T147" s="49">
        <f>[3]Group!S147</f>
        <v>10200</v>
      </c>
    </row>
    <row r="148" spans="1:20" x14ac:dyDescent="0.3">
      <c r="A148" s="49" t="str">
        <f>[3]Group!A148</f>
        <v>466 : Wholesale of other machinery, equipment and supplies</v>
      </c>
      <c r="B148" s="55" t="str">
        <f t="shared" si="2"/>
        <v>466</v>
      </c>
      <c r="C148" s="49">
        <f>[3]Group!B148</f>
        <v>15000</v>
      </c>
      <c r="D148" s="49">
        <f>[3]Group!C148</f>
        <v>14800</v>
      </c>
      <c r="E148" s="49">
        <f>[3]Group!D148</f>
        <v>15900</v>
      </c>
      <c r="F148" s="49">
        <f>[3]Group!E148</f>
        <v>16500</v>
      </c>
      <c r="G148" s="49">
        <f>[3]Group!F148</f>
        <v>14800</v>
      </c>
      <c r="H148" s="49">
        <f>[3]Group!G148</f>
        <v>13300</v>
      </c>
      <c r="I148" s="49">
        <f>[3]Group!H148</f>
        <v>12800</v>
      </c>
      <c r="J148" s="49">
        <f>[3]Group!I148</f>
        <v>12700</v>
      </c>
      <c r="K148" s="49">
        <f>[3]Group!J148</f>
        <v>13300</v>
      </c>
      <c r="L148" s="49">
        <f>[3]Group!K148</f>
        <v>12500</v>
      </c>
      <c r="M148" s="49">
        <f>[3]Group!L148</f>
        <v>12300</v>
      </c>
      <c r="N148" s="49">
        <f>[3]Group!M148</f>
        <v>14000</v>
      </c>
      <c r="O148" s="49">
        <f>[3]Group!N148</f>
        <v>15200</v>
      </c>
      <c r="P148" s="49">
        <f>[3]Group!O148</f>
        <v>19500</v>
      </c>
      <c r="Q148" s="49">
        <f>[3]Group!P148</f>
        <v>10300</v>
      </c>
      <c r="R148" s="49">
        <f>[3]Group!Q148</f>
        <v>9600</v>
      </c>
      <c r="S148" s="49">
        <f>[3]Group!R148</f>
        <v>11100</v>
      </c>
      <c r="T148" s="49">
        <f>[3]Group!S148</f>
        <v>9000</v>
      </c>
    </row>
    <row r="149" spans="1:20" x14ac:dyDescent="0.3">
      <c r="A149" s="49" t="str">
        <f>[3]Group!A149</f>
        <v>467 : Other specialised wholesale</v>
      </c>
      <c r="B149" s="55" t="str">
        <f t="shared" si="2"/>
        <v>467</v>
      </c>
      <c r="C149" s="49">
        <f>[3]Group!B149</f>
        <v>29800</v>
      </c>
      <c r="D149" s="49">
        <f>[3]Group!C149</f>
        <v>30900</v>
      </c>
      <c r="E149" s="49">
        <f>[3]Group!D149</f>
        <v>30100</v>
      </c>
      <c r="F149" s="49">
        <f>[3]Group!E149</f>
        <v>27700</v>
      </c>
      <c r="G149" s="49">
        <f>[3]Group!F149</f>
        <v>25300</v>
      </c>
      <c r="H149" s="49">
        <f>[3]Group!G149</f>
        <v>24900</v>
      </c>
      <c r="I149" s="49">
        <f>[3]Group!H149</f>
        <v>24300</v>
      </c>
      <c r="J149" s="49">
        <f>[3]Group!I149</f>
        <v>23100</v>
      </c>
      <c r="K149" s="49">
        <f>[3]Group!J149</f>
        <v>23400</v>
      </c>
      <c r="L149" s="49">
        <f>[3]Group!K149</f>
        <v>24100</v>
      </c>
      <c r="M149" s="49">
        <f>[3]Group!L149</f>
        <v>23500</v>
      </c>
      <c r="N149" s="49">
        <f>[3]Group!M149</f>
        <v>24700</v>
      </c>
      <c r="O149" s="49">
        <f>[3]Group!N149</f>
        <v>22600</v>
      </c>
      <c r="P149" s="49">
        <f>[3]Group!O149</f>
        <v>27100</v>
      </c>
      <c r="Q149" s="49">
        <f>[3]Group!P149</f>
        <v>21900</v>
      </c>
      <c r="R149" s="49">
        <f>[3]Group!Q149</f>
        <v>24800</v>
      </c>
      <c r="S149" s="49">
        <f>[3]Group!R149</f>
        <v>20500</v>
      </c>
      <c r="T149" s="49">
        <f>[3]Group!S149</f>
        <v>30500</v>
      </c>
    </row>
    <row r="150" spans="1:20" x14ac:dyDescent="0.3">
      <c r="A150" s="49" t="str">
        <f>[3]Group!A150</f>
        <v>469 : Non-specialised wholesale trade</v>
      </c>
      <c r="B150" s="55" t="str">
        <f t="shared" si="2"/>
        <v>469</v>
      </c>
      <c r="C150" s="49">
        <f>[3]Group!B150</f>
        <v>20100</v>
      </c>
      <c r="D150" s="49">
        <f>[3]Group!C150</f>
        <v>17900</v>
      </c>
      <c r="E150" s="49">
        <f>[3]Group!D150</f>
        <v>19400</v>
      </c>
      <c r="F150" s="49">
        <f>[3]Group!E150</f>
        <v>18000</v>
      </c>
      <c r="G150" s="49">
        <f>[3]Group!F150</f>
        <v>16500</v>
      </c>
      <c r="H150" s="49">
        <f>[3]Group!G150</f>
        <v>16100</v>
      </c>
      <c r="I150" s="49">
        <f>[3]Group!H150</f>
        <v>15300</v>
      </c>
      <c r="J150" s="49">
        <f>[3]Group!I150</f>
        <v>13600</v>
      </c>
      <c r="K150" s="49">
        <f>[3]Group!J150</f>
        <v>13500</v>
      </c>
      <c r="L150" s="49">
        <f>[3]Group!K150</f>
        <v>12500</v>
      </c>
      <c r="M150" s="49">
        <f>[3]Group!L150</f>
        <v>11200</v>
      </c>
      <c r="N150" s="49">
        <f>[3]Group!M150</f>
        <v>11200</v>
      </c>
      <c r="O150" s="49">
        <f>[3]Group!N150</f>
        <v>8600</v>
      </c>
      <c r="P150" s="49">
        <f>[3]Group!O150</f>
        <v>6400</v>
      </c>
      <c r="Q150" s="49">
        <f>[3]Group!P150</f>
        <v>12200</v>
      </c>
      <c r="R150" s="49">
        <f>[3]Group!Q150</f>
        <v>15600</v>
      </c>
      <c r="S150" s="49">
        <f>[3]Group!R150</f>
        <v>11100</v>
      </c>
      <c r="T150" s="49">
        <f>[3]Group!S150</f>
        <v>17700</v>
      </c>
    </row>
    <row r="151" spans="1:20" x14ac:dyDescent="0.3">
      <c r="A151" s="49" t="str">
        <f>[3]Group!A151</f>
        <v>471 : Retail sale in non-specialised stores</v>
      </c>
      <c r="B151" s="55" t="str">
        <f t="shared" si="2"/>
        <v>471</v>
      </c>
      <c r="C151" s="49">
        <f>[3]Group!B151</f>
        <v>132000</v>
      </c>
      <c r="D151" s="49">
        <f>[3]Group!C151</f>
        <v>136300</v>
      </c>
      <c r="E151" s="49">
        <f>[3]Group!D151</f>
        <v>146000</v>
      </c>
      <c r="F151" s="49">
        <f>[3]Group!E151</f>
        <v>149000</v>
      </c>
      <c r="G151" s="49">
        <f>[3]Group!F151</f>
        <v>156100</v>
      </c>
      <c r="H151" s="49">
        <f>[3]Group!G151</f>
        <v>140600</v>
      </c>
      <c r="I151" s="49">
        <f>[3]Group!H151</f>
        <v>153500</v>
      </c>
      <c r="J151" s="49">
        <f>[3]Group!I151</f>
        <v>144000</v>
      </c>
      <c r="K151" s="49">
        <f>[3]Group!J151</f>
        <v>139000</v>
      </c>
      <c r="L151" s="49">
        <f>[3]Group!K151</f>
        <v>147200</v>
      </c>
      <c r="M151" s="49">
        <f>[3]Group!L151</f>
        <v>145400</v>
      </c>
      <c r="N151" s="49">
        <f>[3]Group!M151</f>
        <v>152300</v>
      </c>
      <c r="O151" s="49">
        <f>[3]Group!N151</f>
        <v>159300</v>
      </c>
      <c r="P151" s="49">
        <f>[3]Group!O151</f>
        <v>143900</v>
      </c>
      <c r="Q151" s="49">
        <f>[3]Group!P151</f>
        <v>156200</v>
      </c>
      <c r="R151" s="49">
        <f>[3]Group!Q151</f>
        <v>158500</v>
      </c>
      <c r="S151" s="49">
        <f>[3]Group!R151</f>
        <v>162000</v>
      </c>
      <c r="T151" s="49">
        <f>[3]Group!S151</f>
        <v>169500</v>
      </c>
    </row>
    <row r="152" spans="1:20" x14ac:dyDescent="0.3">
      <c r="A152" s="49" t="str">
        <f>[3]Group!A152</f>
        <v>472 : Retail sale of food, beverages and tobacco in specialised stores</v>
      </c>
      <c r="B152" s="55" t="str">
        <f t="shared" si="2"/>
        <v>472</v>
      </c>
      <c r="C152" s="49">
        <f>[3]Group!B152</f>
        <v>25300</v>
      </c>
      <c r="D152" s="49">
        <f>[3]Group!C152</f>
        <v>28000</v>
      </c>
      <c r="E152" s="49">
        <f>[3]Group!D152</f>
        <v>27500</v>
      </c>
      <c r="F152" s="49">
        <f>[3]Group!E152</f>
        <v>25600</v>
      </c>
      <c r="G152" s="49">
        <f>[3]Group!F152</f>
        <v>24800</v>
      </c>
      <c r="H152" s="49">
        <f>[3]Group!G152</f>
        <v>23500</v>
      </c>
      <c r="I152" s="49">
        <f>[3]Group!H152</f>
        <v>20900</v>
      </c>
      <c r="J152" s="49">
        <f>[3]Group!I152</f>
        <v>21200</v>
      </c>
      <c r="K152" s="49">
        <f>[3]Group!J152</f>
        <v>21300</v>
      </c>
      <c r="L152" s="49">
        <f>[3]Group!K152</f>
        <v>19400</v>
      </c>
      <c r="M152" s="49">
        <f>[3]Group!L152</f>
        <v>20300</v>
      </c>
      <c r="N152" s="49">
        <f>[3]Group!M152</f>
        <v>23900</v>
      </c>
      <c r="O152" s="49">
        <f>[3]Group!N152</f>
        <v>15600</v>
      </c>
      <c r="P152" s="49">
        <f>[3]Group!O152</f>
        <v>18700</v>
      </c>
      <c r="Q152" s="49">
        <f>[3]Group!P152</f>
        <v>26700</v>
      </c>
      <c r="R152" s="49">
        <f>[3]Group!Q152</f>
        <v>25400</v>
      </c>
      <c r="S152" s="49">
        <f>[3]Group!R152</f>
        <v>25700</v>
      </c>
      <c r="T152" s="49">
        <f>[3]Group!S152</f>
        <v>20500</v>
      </c>
    </row>
    <row r="153" spans="1:20" x14ac:dyDescent="0.3">
      <c r="A153" s="49" t="str">
        <f>[3]Group!A153</f>
        <v>473 : Retail sale of automotive fuel in specialised stores</v>
      </c>
      <c r="B153" s="55" t="str">
        <f t="shared" si="2"/>
        <v>473</v>
      </c>
      <c r="C153" s="49">
        <f>[3]Group!B153</f>
        <v>7700</v>
      </c>
      <c r="D153" s="49">
        <f>[3]Group!C153</f>
        <v>7300</v>
      </c>
      <c r="E153" s="49">
        <f>[3]Group!D153</f>
        <v>7000</v>
      </c>
      <c r="F153" s="49">
        <f>[3]Group!E153</f>
        <v>6600</v>
      </c>
      <c r="G153" s="49">
        <f>[3]Group!F153</f>
        <v>7400</v>
      </c>
      <c r="H153" s="49">
        <f>[3]Group!G153</f>
        <v>5800</v>
      </c>
      <c r="I153" s="49">
        <f>[3]Group!H153</f>
        <v>5400</v>
      </c>
      <c r="J153" s="49">
        <f>[3]Group!I153</f>
        <v>4500</v>
      </c>
      <c r="K153" s="49">
        <f>[3]Group!J153</f>
        <v>4600</v>
      </c>
      <c r="L153" s="49">
        <f>[3]Group!K153</f>
        <v>4800</v>
      </c>
      <c r="M153" s="49">
        <f>[3]Group!L153</f>
        <v>4300</v>
      </c>
      <c r="N153" s="49">
        <f>[3]Group!M153</f>
        <v>2600</v>
      </c>
      <c r="O153" s="49">
        <f>[3]Group!N153</f>
        <v>6200</v>
      </c>
      <c r="P153" s="49">
        <f>[3]Group!O153</f>
        <v>3300</v>
      </c>
      <c r="Q153" s="49">
        <f>[3]Group!P153</f>
        <v>2900</v>
      </c>
      <c r="R153" s="49">
        <f>[3]Group!Q153</f>
        <v>4300</v>
      </c>
      <c r="S153" s="49">
        <f>[3]Group!R153</f>
        <v>3700</v>
      </c>
      <c r="T153" s="49">
        <f>[3]Group!S153</f>
        <v>3200</v>
      </c>
    </row>
    <row r="154" spans="1:20" x14ac:dyDescent="0.3">
      <c r="A154" s="49" t="str">
        <f>[3]Group!A154</f>
        <v>474 : Retail sale of information and communication equipment in specialised stores</v>
      </c>
      <c r="B154" s="55" t="str">
        <f t="shared" si="2"/>
        <v>474</v>
      </c>
      <c r="C154" s="49">
        <f>[3]Group!B154</f>
        <v>10500</v>
      </c>
      <c r="D154" s="49">
        <f>[3]Group!C154</f>
        <v>12100</v>
      </c>
      <c r="E154" s="49">
        <f>[3]Group!D154</f>
        <v>13400</v>
      </c>
      <c r="F154" s="49">
        <f>[3]Group!E154</f>
        <v>13600</v>
      </c>
      <c r="G154" s="49">
        <f>[3]Group!F154</f>
        <v>13500</v>
      </c>
      <c r="H154" s="49">
        <f>[3]Group!G154</f>
        <v>13200</v>
      </c>
      <c r="I154" s="49">
        <f>[3]Group!H154</f>
        <v>13200</v>
      </c>
      <c r="J154" s="49">
        <f>[3]Group!I154</f>
        <v>13700</v>
      </c>
      <c r="K154" s="49">
        <f>[3]Group!J154</f>
        <v>14500</v>
      </c>
      <c r="L154" s="49">
        <f>[3]Group!K154</f>
        <v>13900</v>
      </c>
      <c r="M154" s="49">
        <f>[3]Group!L154</f>
        <v>14800</v>
      </c>
      <c r="N154" s="49">
        <f>[3]Group!M154</f>
        <v>13500</v>
      </c>
      <c r="O154" s="49">
        <f>[3]Group!N154</f>
        <v>14400</v>
      </c>
      <c r="P154" s="49">
        <f>[3]Group!O154</f>
        <v>10200</v>
      </c>
      <c r="Q154" s="49">
        <f>[3]Group!P154</f>
        <v>9100</v>
      </c>
      <c r="R154" s="49">
        <f>[3]Group!Q154</f>
        <v>9800</v>
      </c>
      <c r="S154" s="49">
        <f>[3]Group!R154</f>
        <v>11700</v>
      </c>
      <c r="T154" s="49">
        <f>[3]Group!S154</f>
        <v>9100</v>
      </c>
    </row>
    <row r="155" spans="1:20" x14ac:dyDescent="0.3">
      <c r="A155" s="49" t="str">
        <f>[3]Group!A155</f>
        <v>475 : Retail sale of other household equipment in specialised stores</v>
      </c>
      <c r="B155" s="55" t="str">
        <f t="shared" si="2"/>
        <v>475</v>
      </c>
      <c r="C155" s="49">
        <f>[3]Group!B155</f>
        <v>37200</v>
      </c>
      <c r="D155" s="49">
        <f>[3]Group!C155</f>
        <v>42200</v>
      </c>
      <c r="E155" s="49">
        <f>[3]Group!D155</f>
        <v>38800</v>
      </c>
      <c r="F155" s="49">
        <f>[3]Group!E155</f>
        <v>40100</v>
      </c>
      <c r="G155" s="49">
        <f>[3]Group!F155</f>
        <v>39600</v>
      </c>
      <c r="H155" s="49">
        <f>[3]Group!G155</f>
        <v>38000</v>
      </c>
      <c r="I155" s="49">
        <f>[3]Group!H155</f>
        <v>39800</v>
      </c>
      <c r="J155" s="49">
        <f>[3]Group!I155</f>
        <v>39300</v>
      </c>
      <c r="K155" s="49">
        <f>[3]Group!J155</f>
        <v>37900</v>
      </c>
      <c r="L155" s="49">
        <f>[3]Group!K155</f>
        <v>37900</v>
      </c>
      <c r="M155" s="49">
        <f>[3]Group!L155</f>
        <v>36600</v>
      </c>
      <c r="N155" s="49">
        <f>[3]Group!M155</f>
        <v>35700</v>
      </c>
      <c r="O155" s="49">
        <f>[3]Group!N155</f>
        <v>36500</v>
      </c>
      <c r="P155" s="49">
        <f>[3]Group!O155</f>
        <v>29500</v>
      </c>
      <c r="Q155" s="49">
        <f>[3]Group!P155</f>
        <v>27600</v>
      </c>
      <c r="R155" s="49">
        <f>[3]Group!Q155</f>
        <v>27700</v>
      </c>
      <c r="S155" s="49">
        <f>[3]Group!R155</f>
        <v>31800</v>
      </c>
      <c r="T155" s="49">
        <f>[3]Group!S155</f>
        <v>35300</v>
      </c>
    </row>
    <row r="156" spans="1:20" x14ac:dyDescent="0.3">
      <c r="A156" s="49" t="str">
        <f>[3]Group!A156</f>
        <v>476 : Retail sale of cultural and recreation goods in specialised stores</v>
      </c>
      <c r="B156" s="55" t="str">
        <f t="shared" si="2"/>
        <v>476</v>
      </c>
      <c r="C156" s="49">
        <f>[3]Group!B156</f>
        <v>21700</v>
      </c>
      <c r="D156" s="49">
        <f>[3]Group!C156</f>
        <v>23300</v>
      </c>
      <c r="E156" s="49">
        <f>[3]Group!D156</f>
        <v>24200</v>
      </c>
      <c r="F156" s="49">
        <f>[3]Group!E156</f>
        <v>23600</v>
      </c>
      <c r="G156" s="49">
        <f>[3]Group!F156</f>
        <v>23400</v>
      </c>
      <c r="H156" s="49">
        <f>[3]Group!G156</f>
        <v>22800</v>
      </c>
      <c r="I156" s="49">
        <f>[3]Group!H156</f>
        <v>22200</v>
      </c>
      <c r="J156" s="49">
        <f>[3]Group!I156</f>
        <v>23100</v>
      </c>
      <c r="K156" s="49">
        <f>[3]Group!J156</f>
        <v>23200</v>
      </c>
      <c r="L156" s="49">
        <f>[3]Group!K156</f>
        <v>22500</v>
      </c>
      <c r="M156" s="49">
        <f>[3]Group!L156</f>
        <v>22000</v>
      </c>
      <c r="N156" s="49">
        <f>[3]Group!M156</f>
        <v>26600</v>
      </c>
      <c r="O156" s="49">
        <f>[3]Group!N156</f>
        <v>21700</v>
      </c>
      <c r="P156" s="49">
        <f>[3]Group!O156</f>
        <v>21300</v>
      </c>
      <c r="Q156" s="49">
        <f>[3]Group!P156</f>
        <v>21300</v>
      </c>
      <c r="R156" s="49">
        <f>[3]Group!Q156</f>
        <v>20700</v>
      </c>
      <c r="S156" s="49">
        <f>[3]Group!R156</f>
        <v>24000</v>
      </c>
      <c r="T156" s="49">
        <f>[3]Group!S156</f>
        <v>17500</v>
      </c>
    </row>
    <row r="157" spans="1:20" x14ac:dyDescent="0.3">
      <c r="A157" s="49" t="str">
        <f>[3]Group!A157</f>
        <v>477 : Retail sale of other goods in specialised stores</v>
      </c>
      <c r="B157" s="55" t="str">
        <f t="shared" si="2"/>
        <v>477</v>
      </c>
      <c r="C157" s="49">
        <f>[3]Group!B157</f>
        <v>102400</v>
      </c>
      <c r="D157" s="49">
        <f>[3]Group!C157</f>
        <v>116000</v>
      </c>
      <c r="E157" s="49">
        <f>[3]Group!D157</f>
        <v>112000</v>
      </c>
      <c r="F157" s="49">
        <f>[3]Group!E157</f>
        <v>111900</v>
      </c>
      <c r="G157" s="49">
        <f>[3]Group!F157</f>
        <v>104800</v>
      </c>
      <c r="H157" s="49">
        <f>[3]Group!G157</f>
        <v>120300</v>
      </c>
      <c r="I157" s="49">
        <f>[3]Group!H157</f>
        <v>108800</v>
      </c>
      <c r="J157" s="49">
        <f>[3]Group!I157</f>
        <v>123700</v>
      </c>
      <c r="K157" s="49">
        <f>[3]Group!J157</f>
        <v>137000</v>
      </c>
      <c r="L157" s="49">
        <f>[3]Group!K157</f>
        <v>134600</v>
      </c>
      <c r="M157" s="49">
        <f>[3]Group!L157</f>
        <v>137500</v>
      </c>
      <c r="N157" s="49">
        <f>[3]Group!M157</f>
        <v>118500</v>
      </c>
      <c r="O157" s="49">
        <f>[3]Group!N157</f>
        <v>107000</v>
      </c>
      <c r="P157" s="49">
        <f>[3]Group!O157</f>
        <v>130800</v>
      </c>
      <c r="Q157" s="49">
        <f>[3]Group!P157</f>
        <v>133900</v>
      </c>
      <c r="R157" s="49">
        <f>[3]Group!Q157</f>
        <v>126200</v>
      </c>
      <c r="S157" s="49">
        <f>[3]Group!R157</f>
        <v>130600</v>
      </c>
      <c r="T157" s="49">
        <f>[3]Group!S157</f>
        <v>149700</v>
      </c>
    </row>
    <row r="158" spans="1:20" x14ac:dyDescent="0.3">
      <c r="A158" s="49" t="str">
        <f>[3]Group!A158</f>
        <v>478 : Retail sale via stalls and markets</v>
      </c>
      <c r="B158" s="55" t="str">
        <f t="shared" si="2"/>
        <v>478</v>
      </c>
      <c r="C158" s="49">
        <f>[3]Group!B158</f>
        <v>400</v>
      </c>
      <c r="D158" s="49">
        <f>[3]Group!C158</f>
        <v>500</v>
      </c>
      <c r="E158" s="49">
        <f>[3]Group!D158</f>
        <v>500</v>
      </c>
      <c r="F158" s="49">
        <f>[3]Group!E158</f>
        <v>500</v>
      </c>
      <c r="G158" s="49">
        <f>[3]Group!F158</f>
        <v>400</v>
      </c>
      <c r="H158" s="49">
        <f>[3]Group!G158</f>
        <v>400</v>
      </c>
      <c r="I158" s="49">
        <f>[3]Group!H158</f>
        <v>500</v>
      </c>
      <c r="J158" s="49">
        <f>[3]Group!I158</f>
        <v>600</v>
      </c>
      <c r="K158" s="49">
        <f>[3]Group!J158</f>
        <v>700</v>
      </c>
      <c r="L158" s="49">
        <f>[3]Group!K158</f>
        <v>500</v>
      </c>
      <c r="M158" s="49">
        <f>[3]Group!L158</f>
        <v>400</v>
      </c>
      <c r="N158" s="49">
        <f>[3]Group!M158</f>
        <v>400</v>
      </c>
      <c r="O158" s="49">
        <f>[3]Group!N158</f>
        <v>400</v>
      </c>
      <c r="P158" s="49">
        <f>[3]Group!O158</f>
        <v>1000</v>
      </c>
      <c r="Q158" s="49">
        <f>[3]Group!P158</f>
        <v>1000</v>
      </c>
      <c r="R158" s="49">
        <f>[3]Group!Q158</f>
        <v>900</v>
      </c>
      <c r="S158" s="49">
        <f>[3]Group!R158</f>
        <v>1100</v>
      </c>
      <c r="T158" s="49">
        <f>[3]Group!S158</f>
        <v>1900</v>
      </c>
    </row>
    <row r="159" spans="1:20" x14ac:dyDescent="0.3">
      <c r="A159" s="49" t="str">
        <f>[3]Group!A159</f>
        <v>479 : Retail trade not in stores, stalls or markets</v>
      </c>
      <c r="B159" s="55" t="str">
        <f t="shared" si="2"/>
        <v>479</v>
      </c>
      <c r="C159" s="49">
        <f>[3]Group!B159</f>
        <v>8100</v>
      </c>
      <c r="D159" s="49">
        <f>[3]Group!C159</f>
        <v>9500</v>
      </c>
      <c r="E159" s="49">
        <f>[3]Group!D159</f>
        <v>13000</v>
      </c>
      <c r="F159" s="49">
        <f>[3]Group!E159</f>
        <v>13100</v>
      </c>
      <c r="G159" s="49">
        <f>[3]Group!F159</f>
        <v>10900</v>
      </c>
      <c r="H159" s="49">
        <f>[3]Group!G159</f>
        <v>9400</v>
      </c>
      <c r="I159" s="49">
        <f>[3]Group!H159</f>
        <v>9800</v>
      </c>
      <c r="J159" s="49">
        <f>[3]Group!I159</f>
        <v>10000</v>
      </c>
      <c r="K159" s="49">
        <f>[3]Group!J159</f>
        <v>8900</v>
      </c>
      <c r="L159" s="49">
        <f>[3]Group!K159</f>
        <v>9200</v>
      </c>
      <c r="M159" s="49">
        <f>[3]Group!L159</f>
        <v>12700</v>
      </c>
      <c r="N159" s="49">
        <f>[3]Group!M159</f>
        <v>7400</v>
      </c>
      <c r="O159" s="49">
        <f>[3]Group!N159</f>
        <v>9000</v>
      </c>
      <c r="P159" s="49">
        <f>[3]Group!O159</f>
        <v>12200</v>
      </c>
      <c r="Q159" s="49">
        <f>[3]Group!P159</f>
        <v>13400</v>
      </c>
      <c r="R159" s="49">
        <f>[3]Group!Q159</f>
        <v>17500</v>
      </c>
      <c r="S159" s="49">
        <f>[3]Group!R159</f>
        <v>17400</v>
      </c>
      <c r="T159" s="49">
        <f>[3]Group!S159</f>
        <v>22300</v>
      </c>
    </row>
    <row r="160" spans="1:20" x14ac:dyDescent="0.3">
      <c r="A160" s="49" t="str">
        <f>[3]Group!A160</f>
        <v>491 : Passenger rail transport, interurban</v>
      </c>
      <c r="B160" s="55" t="str">
        <f t="shared" si="2"/>
        <v>491</v>
      </c>
      <c r="C160" s="49">
        <f>[3]Group!B160</f>
        <v>18500</v>
      </c>
      <c r="D160" s="49">
        <f>[3]Group!C160</f>
        <v>21100</v>
      </c>
      <c r="E160" s="49">
        <f>[3]Group!D160</f>
        <v>17300</v>
      </c>
      <c r="F160" s="49">
        <f>[3]Group!E160</f>
        <v>15800</v>
      </c>
      <c r="G160" s="49">
        <f>[3]Group!F160</f>
        <v>12200</v>
      </c>
      <c r="H160" s="49">
        <f>[3]Group!G160</f>
        <v>11700</v>
      </c>
      <c r="I160" s="49">
        <f>[3]Group!H160</f>
        <v>15200</v>
      </c>
      <c r="J160" s="49">
        <f>[3]Group!I160</f>
        <v>15400</v>
      </c>
      <c r="K160" s="49">
        <f>[3]Group!J160</f>
        <v>14800</v>
      </c>
      <c r="L160" s="49">
        <f>[3]Group!K160</f>
        <v>13400</v>
      </c>
      <c r="M160" s="49">
        <f>[3]Group!L160</f>
        <v>12400</v>
      </c>
      <c r="N160" s="49">
        <f>[3]Group!M160</f>
        <v>11700</v>
      </c>
      <c r="O160" s="49">
        <f>[3]Group!N160</f>
        <v>11500</v>
      </c>
      <c r="P160" s="49">
        <f>[3]Group!O160</f>
        <v>10800</v>
      </c>
      <c r="Q160" s="49">
        <f>[3]Group!P160</f>
        <v>11600</v>
      </c>
      <c r="R160" s="49">
        <f>[3]Group!Q160</f>
        <v>11400</v>
      </c>
      <c r="S160" s="49">
        <f>[3]Group!R160</f>
        <v>11400</v>
      </c>
      <c r="T160" s="49">
        <f>[3]Group!S160</f>
        <v>12000</v>
      </c>
    </row>
    <row r="161" spans="1:20" x14ac:dyDescent="0.3">
      <c r="A161" s="49" t="str">
        <f>[3]Group!A161</f>
        <v>492 : Freight rail transport</v>
      </c>
      <c r="B161" s="55" t="str">
        <f t="shared" si="2"/>
        <v>492</v>
      </c>
      <c r="C161" s="49">
        <f>[3]Group!B161</f>
        <v>0</v>
      </c>
      <c r="D161" s="49">
        <f>[3]Group!C161</f>
        <v>0</v>
      </c>
      <c r="E161" s="49">
        <f>[3]Group!D161</f>
        <v>0</v>
      </c>
      <c r="F161" s="49">
        <f>[3]Group!E161</f>
        <v>0</v>
      </c>
      <c r="G161" s="49">
        <f>[3]Group!F161</f>
        <v>0</v>
      </c>
      <c r="H161" s="49">
        <f>[3]Group!G161</f>
        <v>0</v>
      </c>
      <c r="I161" s="49">
        <f>[3]Group!H161</f>
        <v>0</v>
      </c>
      <c r="J161" s="49">
        <f>[3]Group!I161</f>
        <v>0</v>
      </c>
      <c r="K161" s="49">
        <f>[3]Group!J161</f>
        <v>0</v>
      </c>
      <c r="L161" s="49">
        <f>[3]Group!K161</f>
        <v>0</v>
      </c>
      <c r="M161" s="49">
        <f>[3]Group!L161</f>
        <v>0</v>
      </c>
      <c r="N161" s="49">
        <f>[3]Group!M161</f>
        <v>0</v>
      </c>
      <c r="O161" s="49">
        <f>[3]Group!N161</f>
        <v>0</v>
      </c>
      <c r="P161" s="49">
        <f>[3]Group!O161</f>
        <v>0</v>
      </c>
      <c r="Q161" s="49">
        <f>[3]Group!P161</f>
        <v>0</v>
      </c>
      <c r="R161" s="49">
        <f>[3]Group!Q161</f>
        <v>0</v>
      </c>
      <c r="S161" s="49">
        <f>[3]Group!R161</f>
        <v>0</v>
      </c>
      <c r="T161" s="49">
        <f>[3]Group!S161</f>
        <v>0</v>
      </c>
    </row>
    <row r="162" spans="1:20" x14ac:dyDescent="0.3">
      <c r="A162" s="49" t="str">
        <f>[3]Group!A162</f>
        <v>493 : Other passenger land transport</v>
      </c>
      <c r="B162" s="55" t="str">
        <f t="shared" si="2"/>
        <v>493</v>
      </c>
      <c r="C162" s="49">
        <f>[3]Group!B162</f>
        <v>47100</v>
      </c>
      <c r="D162" s="49">
        <f>[3]Group!C162</f>
        <v>48000</v>
      </c>
      <c r="E162" s="49">
        <f>[3]Group!D162</f>
        <v>49600</v>
      </c>
      <c r="F162" s="49">
        <f>[3]Group!E162</f>
        <v>50100</v>
      </c>
      <c r="G162" s="49">
        <f>[3]Group!F162</f>
        <v>47600</v>
      </c>
      <c r="H162" s="49">
        <f>[3]Group!G162</f>
        <v>49100</v>
      </c>
      <c r="I162" s="49">
        <f>[3]Group!H162</f>
        <v>44800</v>
      </c>
      <c r="J162" s="49">
        <f>[3]Group!I162</f>
        <v>48400</v>
      </c>
      <c r="K162" s="49">
        <f>[3]Group!J162</f>
        <v>48100</v>
      </c>
      <c r="L162" s="49">
        <f>[3]Group!K162</f>
        <v>54900</v>
      </c>
      <c r="M162" s="49">
        <f>[3]Group!L162</f>
        <v>52800</v>
      </c>
      <c r="N162" s="49">
        <f>[3]Group!M162</f>
        <v>55100</v>
      </c>
      <c r="O162" s="49">
        <f>[3]Group!N162</f>
        <v>59300</v>
      </c>
      <c r="P162" s="49">
        <f>[3]Group!O162</f>
        <v>61300</v>
      </c>
      <c r="Q162" s="49">
        <f>[3]Group!P162</f>
        <v>61100</v>
      </c>
      <c r="R162" s="49">
        <f>[3]Group!Q162</f>
        <v>64700</v>
      </c>
      <c r="S162" s="49">
        <f>[3]Group!R162</f>
        <v>67200</v>
      </c>
      <c r="T162" s="49">
        <f>[3]Group!S162</f>
        <v>67000</v>
      </c>
    </row>
    <row r="163" spans="1:20" x14ac:dyDescent="0.3">
      <c r="A163" s="49" t="str">
        <f>[3]Group!A163</f>
        <v>494 : Freight transport by road and removal services</v>
      </c>
      <c r="B163" s="55" t="str">
        <f t="shared" si="2"/>
        <v>494</v>
      </c>
      <c r="C163" s="49">
        <f>[3]Group!B163</f>
        <v>0</v>
      </c>
      <c r="D163" s="49">
        <f>[3]Group!C163</f>
        <v>0</v>
      </c>
      <c r="E163" s="49">
        <f>[3]Group!D163</f>
        <v>0</v>
      </c>
      <c r="F163" s="49">
        <f>[3]Group!E163</f>
        <v>0</v>
      </c>
      <c r="G163" s="49">
        <f>[3]Group!F163</f>
        <v>0</v>
      </c>
      <c r="H163" s="49">
        <f>[3]Group!G163</f>
        <v>0</v>
      </c>
      <c r="I163" s="49">
        <f>[3]Group!H163</f>
        <v>0</v>
      </c>
      <c r="J163" s="49">
        <f>[3]Group!I163</f>
        <v>0</v>
      </c>
      <c r="K163" s="49">
        <f>[3]Group!J163</f>
        <v>0</v>
      </c>
      <c r="L163" s="49">
        <f>[3]Group!K163</f>
        <v>0</v>
      </c>
      <c r="M163" s="49">
        <f>[3]Group!L163</f>
        <v>0</v>
      </c>
      <c r="N163" s="49">
        <f>[3]Group!M163</f>
        <v>0</v>
      </c>
      <c r="O163" s="49">
        <f>[3]Group!N163</f>
        <v>11700</v>
      </c>
      <c r="P163" s="49">
        <f>[3]Group!O163</f>
        <v>12800</v>
      </c>
      <c r="Q163" s="49">
        <f>[3]Group!P163</f>
        <v>9200</v>
      </c>
      <c r="R163" s="49">
        <f>[3]Group!Q163</f>
        <v>12600</v>
      </c>
      <c r="S163" s="49">
        <f>[3]Group!R163</f>
        <v>9900</v>
      </c>
      <c r="T163" s="49">
        <f>[3]Group!S163</f>
        <v>14600</v>
      </c>
    </row>
    <row r="164" spans="1:20" x14ac:dyDescent="0.3">
      <c r="A164" s="49" t="str">
        <f>[3]Group!A164</f>
        <v>495 : Transport via pipeline</v>
      </c>
      <c r="B164" s="55" t="str">
        <f t="shared" si="2"/>
        <v>495</v>
      </c>
      <c r="C164" s="49">
        <f>[3]Group!B164</f>
        <v>0</v>
      </c>
      <c r="D164" s="49">
        <f>[3]Group!C164</f>
        <v>0</v>
      </c>
      <c r="E164" s="49">
        <f>[3]Group!D164</f>
        <v>0</v>
      </c>
      <c r="F164" s="49">
        <f>[3]Group!E164</f>
        <v>0</v>
      </c>
      <c r="G164" s="49">
        <f>[3]Group!F164</f>
        <v>0</v>
      </c>
      <c r="H164" s="49">
        <f>[3]Group!G164</f>
        <v>0</v>
      </c>
      <c r="I164" s="49">
        <f>[3]Group!H164</f>
        <v>0</v>
      </c>
      <c r="J164" s="49">
        <f>[3]Group!I164</f>
        <v>0</v>
      </c>
      <c r="K164" s="49">
        <f>[3]Group!J164</f>
        <v>0</v>
      </c>
      <c r="L164" s="49">
        <f>[3]Group!K164</f>
        <v>0</v>
      </c>
      <c r="M164" s="49">
        <f>[3]Group!L164</f>
        <v>0</v>
      </c>
      <c r="N164" s="49">
        <f>[3]Group!M164</f>
        <v>0</v>
      </c>
      <c r="O164" s="49">
        <f>[3]Group!N164</f>
        <v>0</v>
      </c>
      <c r="P164" s="49">
        <f>[3]Group!O164</f>
        <v>0</v>
      </c>
      <c r="Q164" s="49">
        <f>[3]Group!P164</f>
        <v>0</v>
      </c>
      <c r="R164" s="49">
        <f>[3]Group!Q164</f>
        <v>0</v>
      </c>
      <c r="S164" s="49">
        <f>[3]Group!R164</f>
        <v>0</v>
      </c>
      <c r="T164" s="49">
        <f>[3]Group!S164</f>
        <v>0</v>
      </c>
    </row>
    <row r="165" spans="1:20" x14ac:dyDescent="0.3">
      <c r="A165" s="49" t="str">
        <f>[3]Group!A165</f>
        <v>501 : Sea and coastal passenger water transport</v>
      </c>
      <c r="B165" s="55" t="str">
        <f t="shared" si="2"/>
        <v>501</v>
      </c>
      <c r="C165" s="49">
        <f>[3]Group!B165</f>
        <v>900</v>
      </c>
      <c r="D165" s="49">
        <f>[3]Group!C165</f>
        <v>700</v>
      </c>
      <c r="E165" s="49">
        <f>[3]Group!D165</f>
        <v>500</v>
      </c>
      <c r="F165" s="49">
        <f>[3]Group!E165</f>
        <v>500</v>
      </c>
      <c r="G165" s="49">
        <f>[3]Group!F165</f>
        <v>500</v>
      </c>
      <c r="H165" s="49">
        <f>[3]Group!G165</f>
        <v>400</v>
      </c>
      <c r="I165" s="49">
        <f>[3]Group!H165</f>
        <v>400</v>
      </c>
      <c r="J165" s="49">
        <f>[3]Group!I165</f>
        <v>400</v>
      </c>
      <c r="K165" s="49">
        <f>[3]Group!J165</f>
        <v>500</v>
      </c>
      <c r="L165" s="49">
        <f>[3]Group!K165</f>
        <v>700</v>
      </c>
      <c r="M165" s="49">
        <f>[3]Group!L165</f>
        <v>300</v>
      </c>
      <c r="N165" s="49">
        <f>[3]Group!M165</f>
        <v>300</v>
      </c>
      <c r="O165" s="49">
        <f>[3]Group!N165</f>
        <v>300</v>
      </c>
      <c r="P165" s="49">
        <f>[3]Group!O165</f>
        <v>300</v>
      </c>
      <c r="Q165" s="49">
        <f>[3]Group!P165</f>
        <v>300</v>
      </c>
      <c r="R165" s="49">
        <f>[3]Group!Q165</f>
        <v>200</v>
      </c>
      <c r="S165" s="49">
        <f>[3]Group!R165</f>
        <v>300</v>
      </c>
      <c r="T165" s="49">
        <f>[3]Group!S165</f>
        <v>500</v>
      </c>
    </row>
    <row r="166" spans="1:20" x14ac:dyDescent="0.3">
      <c r="A166" s="49" t="str">
        <f>[3]Group!A166</f>
        <v>502 : Sea and coastal freight water transport</v>
      </c>
      <c r="B166" s="55" t="str">
        <f t="shared" si="2"/>
        <v>502</v>
      </c>
      <c r="C166" s="49">
        <f>[3]Group!B166</f>
        <v>4500</v>
      </c>
      <c r="D166" s="49">
        <f>[3]Group!C166</f>
        <v>3200</v>
      </c>
      <c r="E166" s="49">
        <f>[3]Group!D166</f>
        <v>2500</v>
      </c>
      <c r="F166" s="49">
        <f>[3]Group!E166</f>
        <v>2600</v>
      </c>
      <c r="G166" s="49">
        <f>[3]Group!F166</f>
        <v>2200</v>
      </c>
      <c r="H166" s="49">
        <f>[3]Group!G166</f>
        <v>2200</v>
      </c>
      <c r="I166" s="49">
        <f>[3]Group!H166</f>
        <v>2000</v>
      </c>
      <c r="J166" s="49">
        <f>[3]Group!I166</f>
        <v>2100</v>
      </c>
      <c r="K166" s="49">
        <f>[3]Group!J166</f>
        <v>2400</v>
      </c>
      <c r="L166" s="49">
        <f>[3]Group!K166</f>
        <v>2300</v>
      </c>
      <c r="M166" s="49">
        <f>[3]Group!L166</f>
        <v>2900</v>
      </c>
      <c r="N166" s="49">
        <f>[3]Group!M166</f>
        <v>2200</v>
      </c>
      <c r="O166" s="49">
        <f>[3]Group!N166</f>
        <v>2000</v>
      </c>
      <c r="P166" s="49">
        <f>[3]Group!O166</f>
        <v>2200</v>
      </c>
      <c r="Q166" s="49">
        <f>[3]Group!P166</f>
        <v>2300</v>
      </c>
      <c r="R166" s="49">
        <f>[3]Group!Q166</f>
        <v>2100</v>
      </c>
      <c r="S166" s="49">
        <f>[3]Group!R166</f>
        <v>3100</v>
      </c>
      <c r="T166" s="49">
        <f>[3]Group!S166</f>
        <v>3900</v>
      </c>
    </row>
    <row r="167" spans="1:20" x14ac:dyDescent="0.3">
      <c r="A167" s="49" t="str">
        <f>[3]Group!A167</f>
        <v>503 : Inland passenger water transport</v>
      </c>
      <c r="B167" s="55" t="str">
        <f t="shared" si="2"/>
        <v>503</v>
      </c>
      <c r="C167" s="49">
        <f>[3]Group!B167</f>
        <v>400</v>
      </c>
      <c r="D167" s="49">
        <f>[3]Group!C167</f>
        <v>400</v>
      </c>
      <c r="E167" s="49">
        <f>[3]Group!D167</f>
        <v>400</v>
      </c>
      <c r="F167" s="49">
        <f>[3]Group!E167</f>
        <v>400</v>
      </c>
      <c r="G167" s="49">
        <f>[3]Group!F167</f>
        <v>300</v>
      </c>
      <c r="H167" s="49">
        <f>[3]Group!G167</f>
        <v>300</v>
      </c>
      <c r="I167" s="49">
        <f>[3]Group!H167</f>
        <v>400</v>
      </c>
      <c r="J167" s="49">
        <f>[3]Group!I167</f>
        <v>400</v>
      </c>
      <c r="K167" s="49">
        <f>[3]Group!J167</f>
        <v>500</v>
      </c>
      <c r="L167" s="49">
        <f>[3]Group!K167</f>
        <v>400</v>
      </c>
      <c r="M167" s="49">
        <f>[3]Group!L167</f>
        <v>300</v>
      </c>
      <c r="N167" s="49">
        <f>[3]Group!M167</f>
        <v>200</v>
      </c>
      <c r="O167" s="49">
        <f>[3]Group!N167</f>
        <v>300</v>
      </c>
      <c r="P167" s="49">
        <f>[3]Group!O167</f>
        <v>300</v>
      </c>
      <c r="Q167" s="49">
        <f>[3]Group!P167</f>
        <v>300</v>
      </c>
      <c r="R167" s="49">
        <f>[3]Group!Q167</f>
        <v>300</v>
      </c>
      <c r="S167" s="49">
        <f>[3]Group!R167</f>
        <v>500</v>
      </c>
      <c r="T167" s="49">
        <f>[3]Group!S167</f>
        <v>1100</v>
      </c>
    </row>
    <row r="168" spans="1:20" x14ac:dyDescent="0.3">
      <c r="A168" s="49" t="str">
        <f>[3]Group!A168</f>
        <v>504 : Inland freight water transport</v>
      </c>
      <c r="B168" s="55" t="str">
        <f t="shared" si="2"/>
        <v>504</v>
      </c>
      <c r="C168" s="49">
        <f>[3]Group!B168</f>
        <v>0</v>
      </c>
      <c r="D168" s="49">
        <f>[3]Group!C168</f>
        <v>0</v>
      </c>
      <c r="E168" s="49">
        <f>[3]Group!D168</f>
        <v>0</v>
      </c>
      <c r="F168" s="49">
        <f>[3]Group!E168</f>
        <v>0</v>
      </c>
      <c r="G168" s="49">
        <f>[3]Group!F168</f>
        <v>0</v>
      </c>
      <c r="H168" s="49">
        <f>[3]Group!G168</f>
        <v>0</v>
      </c>
      <c r="I168" s="49">
        <f>[3]Group!H168</f>
        <v>0</v>
      </c>
      <c r="J168" s="49">
        <f>[3]Group!I168</f>
        <v>0</v>
      </c>
      <c r="K168" s="49">
        <f>[3]Group!J168</f>
        <v>0</v>
      </c>
      <c r="L168" s="49">
        <f>[3]Group!K168</f>
        <v>0</v>
      </c>
      <c r="M168" s="49">
        <f>[3]Group!L168</f>
        <v>0</v>
      </c>
      <c r="N168" s="49">
        <f>[3]Group!M168</f>
        <v>0</v>
      </c>
      <c r="O168" s="49">
        <f>[3]Group!N168</f>
        <v>0</v>
      </c>
      <c r="P168" s="49">
        <f>[3]Group!O168</f>
        <v>0</v>
      </c>
      <c r="Q168" s="49">
        <f>[3]Group!P168</f>
        <v>0</v>
      </c>
      <c r="R168" s="49">
        <f>[3]Group!Q168</f>
        <v>0</v>
      </c>
      <c r="S168" s="49">
        <f>[3]Group!R168</f>
        <v>0</v>
      </c>
      <c r="T168" s="49">
        <f>[3]Group!S168</f>
        <v>100</v>
      </c>
    </row>
    <row r="169" spans="1:20" x14ac:dyDescent="0.3">
      <c r="A169" s="49" t="str">
        <f>[3]Group!A169</f>
        <v>511 : Passenger air transport</v>
      </c>
      <c r="B169" s="55" t="str">
        <f t="shared" si="2"/>
        <v>511</v>
      </c>
      <c r="C169" s="49">
        <f>[3]Group!B169</f>
        <v>33300</v>
      </c>
      <c r="D169" s="49">
        <f>[3]Group!C169</f>
        <v>33300</v>
      </c>
      <c r="E169" s="49">
        <f>[3]Group!D169</f>
        <v>34700</v>
      </c>
      <c r="F169" s="49">
        <f>[3]Group!E169</f>
        <v>43600</v>
      </c>
      <c r="G169" s="49">
        <f>[3]Group!F169</f>
        <v>41700</v>
      </c>
      <c r="H169" s="49">
        <f>[3]Group!G169</f>
        <v>40500</v>
      </c>
      <c r="I169" s="49">
        <f>[3]Group!H169</f>
        <v>41900</v>
      </c>
      <c r="J169" s="49">
        <f>[3]Group!I169</f>
        <v>45000</v>
      </c>
      <c r="K169" s="49">
        <f>[3]Group!J169</f>
        <v>45200</v>
      </c>
      <c r="L169" s="49">
        <f>[3]Group!K169</f>
        <v>44000</v>
      </c>
      <c r="M169" s="49">
        <f>[3]Group!L169</f>
        <v>42200</v>
      </c>
      <c r="N169" s="49">
        <f>[3]Group!M169</f>
        <v>42000</v>
      </c>
      <c r="O169" s="49">
        <f>[3]Group!N169</f>
        <v>34300</v>
      </c>
      <c r="P169" s="49">
        <f>[3]Group!O169</f>
        <v>36400</v>
      </c>
      <c r="Q169" s="49">
        <f>[3]Group!P169</f>
        <v>37700</v>
      </c>
      <c r="R169" s="49">
        <f>[3]Group!Q169</f>
        <v>35700</v>
      </c>
      <c r="S169" s="49">
        <f>[3]Group!R169</f>
        <v>36400</v>
      </c>
      <c r="T169" s="49">
        <f>[3]Group!S169</f>
        <v>37000</v>
      </c>
    </row>
    <row r="170" spans="1:20" x14ac:dyDescent="0.3">
      <c r="A170" s="49" t="str">
        <f>[3]Group!A170</f>
        <v>512 : Freight air transport and space transport</v>
      </c>
      <c r="B170" s="55" t="str">
        <f t="shared" si="2"/>
        <v>512</v>
      </c>
      <c r="C170" s="49">
        <f>[3]Group!B170</f>
        <v>600</v>
      </c>
      <c r="D170" s="49">
        <f>[3]Group!C170</f>
        <v>600</v>
      </c>
      <c r="E170" s="49">
        <f>[3]Group!D170</f>
        <v>700</v>
      </c>
      <c r="F170" s="49">
        <f>[3]Group!E170</f>
        <v>700</v>
      </c>
      <c r="G170" s="49">
        <f>[3]Group!F170</f>
        <v>800</v>
      </c>
      <c r="H170" s="49">
        <f>[3]Group!G170</f>
        <v>800</v>
      </c>
      <c r="I170" s="49">
        <f>[3]Group!H170</f>
        <v>900</v>
      </c>
      <c r="J170" s="49">
        <f>[3]Group!I170</f>
        <v>1000</v>
      </c>
      <c r="K170" s="49">
        <f>[3]Group!J170</f>
        <v>1100</v>
      </c>
      <c r="L170" s="49">
        <f>[3]Group!K170</f>
        <v>900</v>
      </c>
      <c r="M170" s="49">
        <f>[3]Group!L170</f>
        <v>1000</v>
      </c>
      <c r="N170" s="49">
        <f>[3]Group!M170</f>
        <v>600</v>
      </c>
      <c r="O170" s="49">
        <f>[3]Group!N170</f>
        <v>300</v>
      </c>
      <c r="P170" s="49">
        <f>[3]Group!O170</f>
        <v>100</v>
      </c>
      <c r="Q170" s="49">
        <f>[3]Group!P170</f>
        <v>200</v>
      </c>
      <c r="R170" s="49">
        <f>[3]Group!Q170</f>
        <v>400</v>
      </c>
      <c r="S170" s="49">
        <f>[3]Group!R170</f>
        <v>300</v>
      </c>
      <c r="T170" s="49">
        <f>[3]Group!S170</f>
        <v>300</v>
      </c>
    </row>
    <row r="171" spans="1:20" x14ac:dyDescent="0.3">
      <c r="A171" s="49" t="str">
        <f>[3]Group!A171</f>
        <v>521 : Warehousing and storage</v>
      </c>
      <c r="B171" s="55" t="str">
        <f t="shared" si="2"/>
        <v>521</v>
      </c>
      <c r="C171" s="49">
        <f>[3]Group!B171</f>
        <v>10500</v>
      </c>
      <c r="D171" s="49">
        <f>[3]Group!C171</f>
        <v>11000</v>
      </c>
      <c r="E171" s="49">
        <f>[3]Group!D171</f>
        <v>9800</v>
      </c>
      <c r="F171" s="49">
        <f>[3]Group!E171</f>
        <v>9400</v>
      </c>
      <c r="G171" s="49">
        <f>[3]Group!F171</f>
        <v>8800</v>
      </c>
      <c r="H171" s="49">
        <f>[3]Group!G171</f>
        <v>9000</v>
      </c>
      <c r="I171" s="49">
        <f>[3]Group!H171</f>
        <v>8400</v>
      </c>
      <c r="J171" s="49">
        <f>[3]Group!I171</f>
        <v>8000</v>
      </c>
      <c r="K171" s="49">
        <f>[3]Group!J171</f>
        <v>7500</v>
      </c>
      <c r="L171" s="49">
        <f>[3]Group!K171</f>
        <v>7900</v>
      </c>
      <c r="M171" s="49">
        <f>[3]Group!L171</f>
        <v>8400</v>
      </c>
      <c r="N171" s="49">
        <f>[3]Group!M171</f>
        <v>7600</v>
      </c>
      <c r="O171" s="49">
        <f>[3]Group!N171</f>
        <v>9000</v>
      </c>
      <c r="P171" s="49">
        <f>[3]Group!O171</f>
        <v>13300</v>
      </c>
      <c r="Q171" s="49">
        <f>[3]Group!P171</f>
        <v>13000</v>
      </c>
      <c r="R171" s="49">
        <f>[3]Group!Q171</f>
        <v>13100</v>
      </c>
      <c r="S171" s="49">
        <f>[3]Group!R171</f>
        <v>12700</v>
      </c>
      <c r="T171" s="49">
        <f>[3]Group!S171</f>
        <v>11700</v>
      </c>
    </row>
    <row r="172" spans="1:20" x14ac:dyDescent="0.3">
      <c r="A172" s="49" t="str">
        <f>[3]Group!A172</f>
        <v>522 : Support activities for transportation</v>
      </c>
      <c r="B172" s="55" t="str">
        <f t="shared" si="2"/>
        <v>522</v>
      </c>
      <c r="C172" s="49">
        <f>[3]Group!B172</f>
        <v>39100</v>
      </c>
      <c r="D172" s="49">
        <f>[3]Group!C172</f>
        <v>41200</v>
      </c>
      <c r="E172" s="49">
        <f>[3]Group!D172</f>
        <v>41000</v>
      </c>
      <c r="F172" s="49">
        <f>[3]Group!E172</f>
        <v>43000</v>
      </c>
      <c r="G172" s="49">
        <f>[3]Group!F172</f>
        <v>44000</v>
      </c>
      <c r="H172" s="49">
        <f>[3]Group!G172</f>
        <v>43200</v>
      </c>
      <c r="I172" s="49">
        <f>[3]Group!H172</f>
        <v>51600</v>
      </c>
      <c r="J172" s="49">
        <f>[3]Group!I172</f>
        <v>56800</v>
      </c>
      <c r="K172" s="49">
        <f>[3]Group!J172</f>
        <v>53400</v>
      </c>
      <c r="L172" s="49">
        <f>[3]Group!K172</f>
        <v>55000</v>
      </c>
      <c r="M172" s="49">
        <f>[3]Group!L172</f>
        <v>60600</v>
      </c>
      <c r="N172" s="49">
        <f>[3]Group!M172</f>
        <v>53600</v>
      </c>
      <c r="O172" s="49">
        <f>[3]Group!N172</f>
        <v>51000</v>
      </c>
      <c r="P172" s="49">
        <f>[3]Group!O172</f>
        <v>44400</v>
      </c>
      <c r="Q172" s="49">
        <f>[3]Group!P172</f>
        <v>50200</v>
      </c>
      <c r="R172" s="49">
        <f>[3]Group!Q172</f>
        <v>42900</v>
      </c>
      <c r="S172" s="49">
        <f>[3]Group!R172</f>
        <v>48900</v>
      </c>
      <c r="T172" s="49">
        <f>[3]Group!S172</f>
        <v>49900</v>
      </c>
    </row>
    <row r="173" spans="1:20" x14ac:dyDescent="0.3">
      <c r="A173" s="49" t="str">
        <f>[3]Group!A173</f>
        <v>531 : Postal activities under universal service obligation</v>
      </c>
      <c r="B173" s="55" t="str">
        <f t="shared" si="2"/>
        <v>531</v>
      </c>
      <c r="C173" s="49">
        <f>[3]Group!B173</f>
        <v>44800</v>
      </c>
      <c r="D173" s="49">
        <f>[3]Group!C173</f>
        <v>44600</v>
      </c>
      <c r="E173" s="49">
        <f>[3]Group!D173</f>
        <v>46200</v>
      </c>
      <c r="F173" s="49">
        <f>[3]Group!E173</f>
        <v>39300</v>
      </c>
      <c r="G173" s="49">
        <f>[3]Group!F173</f>
        <v>40300</v>
      </c>
      <c r="H173" s="49">
        <f>[3]Group!G173</f>
        <v>36000</v>
      </c>
      <c r="I173" s="49">
        <f>[3]Group!H173</f>
        <v>30200</v>
      </c>
      <c r="J173" s="49">
        <f>[3]Group!I173</f>
        <v>29400</v>
      </c>
      <c r="K173" s="49">
        <f>[3]Group!J173</f>
        <v>32300</v>
      </c>
      <c r="L173" s="49">
        <f>[3]Group!K173</f>
        <v>30600</v>
      </c>
      <c r="M173" s="49">
        <f>[3]Group!L173</f>
        <v>31200</v>
      </c>
      <c r="N173" s="49">
        <f>[3]Group!M173</f>
        <v>29100</v>
      </c>
      <c r="O173" s="49">
        <f>[3]Group!N173</f>
        <v>24500</v>
      </c>
      <c r="P173" s="49">
        <f>[3]Group!O173</f>
        <v>23200</v>
      </c>
      <c r="Q173" s="49">
        <f>[3]Group!P173</f>
        <v>23100</v>
      </c>
      <c r="R173" s="49">
        <f>[3]Group!Q173</f>
        <v>22400</v>
      </c>
      <c r="S173" s="49">
        <f>[3]Group!R173</f>
        <v>21900</v>
      </c>
      <c r="T173" s="49">
        <f>[3]Group!S173</f>
        <v>20400</v>
      </c>
    </row>
    <row r="174" spans="1:20" x14ac:dyDescent="0.3">
      <c r="A174" s="49" t="str">
        <f>[3]Group!A174</f>
        <v>532 : Other postal and courier activities</v>
      </c>
      <c r="B174" s="55" t="str">
        <f t="shared" si="2"/>
        <v>532</v>
      </c>
      <c r="C174" s="49">
        <f>[3]Group!B174</f>
        <v>14600</v>
      </c>
      <c r="D174" s="49">
        <f>[3]Group!C174</f>
        <v>13100</v>
      </c>
      <c r="E174" s="49">
        <f>[3]Group!D174</f>
        <v>15400</v>
      </c>
      <c r="F174" s="49">
        <f>[3]Group!E174</f>
        <v>14000</v>
      </c>
      <c r="G174" s="49">
        <f>[3]Group!F174</f>
        <v>14300</v>
      </c>
      <c r="H174" s="49">
        <f>[3]Group!G174</f>
        <v>12500</v>
      </c>
      <c r="I174" s="49">
        <f>[3]Group!H174</f>
        <v>11100</v>
      </c>
      <c r="J174" s="49">
        <f>[3]Group!I174</f>
        <v>11900</v>
      </c>
      <c r="K174" s="49">
        <f>[3]Group!J174</f>
        <v>13000</v>
      </c>
      <c r="L174" s="49">
        <f>[3]Group!K174</f>
        <v>14100</v>
      </c>
      <c r="M174" s="49">
        <f>[3]Group!L174</f>
        <v>11900</v>
      </c>
      <c r="N174" s="49">
        <f>[3]Group!M174</f>
        <v>12900</v>
      </c>
      <c r="O174" s="49">
        <f>[3]Group!N174</f>
        <v>13400</v>
      </c>
      <c r="P174" s="49">
        <f>[3]Group!O174</f>
        <v>7800</v>
      </c>
      <c r="Q174" s="49">
        <f>[3]Group!P174</f>
        <v>9100</v>
      </c>
      <c r="R174" s="49">
        <f>[3]Group!Q174</f>
        <v>11900</v>
      </c>
      <c r="S174" s="49">
        <f>[3]Group!R174</f>
        <v>10500</v>
      </c>
      <c r="T174" s="49">
        <f>[3]Group!S174</f>
        <v>8700</v>
      </c>
    </row>
    <row r="175" spans="1:20" x14ac:dyDescent="0.3">
      <c r="A175" s="49" t="str">
        <f>[3]Group!A175</f>
        <v>551 : Hotels and similar accommodation</v>
      </c>
      <c r="B175" s="55" t="str">
        <f t="shared" si="2"/>
        <v>551</v>
      </c>
      <c r="C175" s="49">
        <f>[3]Group!B175</f>
        <v>44800</v>
      </c>
      <c r="D175" s="49">
        <f>[3]Group!C175</f>
        <v>46900</v>
      </c>
      <c r="E175" s="49">
        <f>[3]Group!D175</f>
        <v>49400</v>
      </c>
      <c r="F175" s="49">
        <f>[3]Group!E175</f>
        <v>46000</v>
      </c>
      <c r="G175" s="49">
        <f>[3]Group!F175</f>
        <v>47500</v>
      </c>
      <c r="H175" s="49">
        <f>[3]Group!G175</f>
        <v>46800</v>
      </c>
      <c r="I175" s="49">
        <f>[3]Group!H175</f>
        <v>45900</v>
      </c>
      <c r="J175" s="49">
        <f>[3]Group!I175</f>
        <v>48100</v>
      </c>
      <c r="K175" s="49">
        <f>[3]Group!J175</f>
        <v>52500</v>
      </c>
      <c r="L175" s="49">
        <f>[3]Group!K175</f>
        <v>52700</v>
      </c>
      <c r="M175" s="49">
        <f>[3]Group!L175</f>
        <v>53500</v>
      </c>
      <c r="N175" s="49">
        <f>[3]Group!M175</f>
        <v>51500</v>
      </c>
      <c r="O175" s="49">
        <f>[3]Group!N175</f>
        <v>43600</v>
      </c>
      <c r="P175" s="49">
        <f>[3]Group!O175</f>
        <v>59900</v>
      </c>
      <c r="Q175" s="49">
        <f>[3]Group!P175</f>
        <v>56800</v>
      </c>
      <c r="R175" s="49">
        <f>[3]Group!Q175</f>
        <v>56500</v>
      </c>
      <c r="S175" s="49">
        <f>[3]Group!R175</f>
        <v>62200</v>
      </c>
      <c r="T175" s="49">
        <f>[3]Group!S175</f>
        <v>59200</v>
      </c>
    </row>
    <row r="176" spans="1:20" x14ac:dyDescent="0.3">
      <c r="A176" s="49" t="str">
        <f>[3]Group!A176</f>
        <v>552 : Holiday and other short stay accommodation</v>
      </c>
      <c r="B176" s="55" t="str">
        <f t="shared" si="2"/>
        <v>552</v>
      </c>
      <c r="C176" s="49">
        <f>[3]Group!B176</f>
        <v>800</v>
      </c>
      <c r="D176" s="49">
        <f>[3]Group!C176</f>
        <v>1300</v>
      </c>
      <c r="E176" s="49">
        <f>[3]Group!D176</f>
        <v>1300</v>
      </c>
      <c r="F176" s="49">
        <f>[3]Group!E176</f>
        <v>1400</v>
      </c>
      <c r="G176" s="49">
        <f>[3]Group!F176</f>
        <v>1500</v>
      </c>
      <c r="H176" s="49">
        <f>[3]Group!G176</f>
        <v>1500</v>
      </c>
      <c r="I176" s="49">
        <f>[3]Group!H176</f>
        <v>1600</v>
      </c>
      <c r="J176" s="49">
        <f>[3]Group!I176</f>
        <v>1700</v>
      </c>
      <c r="K176" s="49">
        <f>[3]Group!J176</f>
        <v>1600</v>
      </c>
      <c r="L176" s="49">
        <f>[3]Group!K176</f>
        <v>1800</v>
      </c>
      <c r="M176" s="49">
        <f>[3]Group!L176</f>
        <v>1900</v>
      </c>
      <c r="N176" s="49">
        <f>[3]Group!M176</f>
        <v>1500</v>
      </c>
      <c r="O176" s="49">
        <f>[3]Group!N176</f>
        <v>1000</v>
      </c>
      <c r="P176" s="49">
        <f>[3]Group!O176</f>
        <v>1600</v>
      </c>
      <c r="Q176" s="49">
        <f>[3]Group!P176</f>
        <v>1300</v>
      </c>
      <c r="R176" s="49">
        <f>[3]Group!Q176</f>
        <v>1500</v>
      </c>
      <c r="S176" s="49">
        <f>[3]Group!R176</f>
        <v>1700</v>
      </c>
      <c r="T176" s="49">
        <f>[3]Group!S176</f>
        <v>1500</v>
      </c>
    </row>
    <row r="177" spans="1:20" x14ac:dyDescent="0.3">
      <c r="A177" s="49" t="str">
        <f>[3]Group!A177</f>
        <v>553 : Camping grounds, recreational vehicle parks and trailer parks</v>
      </c>
      <c r="B177" s="55" t="str">
        <f t="shared" si="2"/>
        <v>553</v>
      </c>
      <c r="C177" s="49">
        <f>[3]Group!B177</f>
        <v>0</v>
      </c>
      <c r="D177" s="49">
        <f>[3]Group!C177</f>
        <v>0</v>
      </c>
      <c r="E177" s="49">
        <f>[3]Group!D177</f>
        <v>0</v>
      </c>
      <c r="F177" s="49">
        <f>[3]Group!E177</f>
        <v>0</v>
      </c>
      <c r="G177" s="49">
        <f>[3]Group!F177</f>
        <v>0</v>
      </c>
      <c r="H177" s="49">
        <f>[3]Group!G177</f>
        <v>0</v>
      </c>
      <c r="I177" s="49">
        <f>[3]Group!H177</f>
        <v>0</v>
      </c>
      <c r="J177" s="49">
        <f>[3]Group!I177</f>
        <v>0</v>
      </c>
      <c r="K177" s="49">
        <f>[3]Group!J177</f>
        <v>0</v>
      </c>
      <c r="L177" s="49">
        <f>[3]Group!K177</f>
        <v>0</v>
      </c>
      <c r="M177" s="49">
        <f>[3]Group!L177</f>
        <v>0</v>
      </c>
      <c r="N177" s="49">
        <f>[3]Group!M177</f>
        <v>100</v>
      </c>
      <c r="O177" s="49">
        <f>[3]Group!N177</f>
        <v>100</v>
      </c>
      <c r="P177" s="49">
        <f>[3]Group!O177</f>
        <v>100</v>
      </c>
      <c r="Q177" s="49">
        <f>[3]Group!P177</f>
        <v>200</v>
      </c>
      <c r="R177" s="49">
        <f>[3]Group!Q177</f>
        <v>100</v>
      </c>
      <c r="S177" s="49">
        <f>[3]Group!R177</f>
        <v>300</v>
      </c>
      <c r="T177" s="49">
        <f>[3]Group!S177</f>
        <v>100</v>
      </c>
    </row>
    <row r="178" spans="1:20" x14ac:dyDescent="0.3">
      <c r="A178" s="49" t="str">
        <f>[3]Group!A178</f>
        <v>559 : Other accommodation</v>
      </c>
      <c r="B178" s="55" t="str">
        <f t="shared" si="2"/>
        <v>559</v>
      </c>
      <c r="C178" s="49">
        <f>[3]Group!B178</f>
        <v>0</v>
      </c>
      <c r="D178" s="49">
        <f>[3]Group!C178</f>
        <v>0</v>
      </c>
      <c r="E178" s="49">
        <f>[3]Group!D178</f>
        <v>0</v>
      </c>
      <c r="F178" s="49">
        <f>[3]Group!E178</f>
        <v>0</v>
      </c>
      <c r="G178" s="49">
        <f>[3]Group!F178</f>
        <v>0</v>
      </c>
      <c r="H178" s="49">
        <f>[3]Group!G178</f>
        <v>0</v>
      </c>
      <c r="I178" s="49">
        <f>[3]Group!H178</f>
        <v>0</v>
      </c>
      <c r="J178" s="49">
        <f>[3]Group!I178</f>
        <v>0</v>
      </c>
      <c r="K178" s="49">
        <f>[3]Group!J178</f>
        <v>0</v>
      </c>
      <c r="L178" s="49">
        <f>[3]Group!K178</f>
        <v>0</v>
      </c>
      <c r="M178" s="49">
        <f>[3]Group!L178</f>
        <v>0</v>
      </c>
      <c r="N178" s="49">
        <f>[3]Group!M178</f>
        <v>1700</v>
      </c>
      <c r="O178" s="49">
        <f>[3]Group!N178</f>
        <v>1300</v>
      </c>
      <c r="P178" s="49">
        <f>[3]Group!O178</f>
        <v>1600</v>
      </c>
      <c r="Q178" s="49">
        <f>[3]Group!P178</f>
        <v>1500</v>
      </c>
      <c r="R178" s="49">
        <f>[3]Group!Q178</f>
        <v>2000</v>
      </c>
      <c r="S178" s="49">
        <f>[3]Group!R178</f>
        <v>2100</v>
      </c>
      <c r="T178" s="49">
        <f>[3]Group!S178</f>
        <v>1900</v>
      </c>
    </row>
    <row r="179" spans="1:20" x14ac:dyDescent="0.3">
      <c r="A179" s="49" t="str">
        <f>[3]Group!A179</f>
        <v>561 : Restaurants and mobile food service activities</v>
      </c>
      <c r="B179" s="55" t="str">
        <f t="shared" si="2"/>
        <v>561</v>
      </c>
      <c r="C179" s="49">
        <f>[3]Group!B179</f>
        <v>105200</v>
      </c>
      <c r="D179" s="49">
        <f>[3]Group!C179</f>
        <v>114700</v>
      </c>
      <c r="E179" s="49">
        <f>[3]Group!D179</f>
        <v>115600</v>
      </c>
      <c r="F179" s="49">
        <f>[3]Group!E179</f>
        <v>123100</v>
      </c>
      <c r="G179" s="49">
        <f>[3]Group!F179</f>
        <v>129700</v>
      </c>
      <c r="H179" s="49">
        <f>[3]Group!G179</f>
        <v>137100</v>
      </c>
      <c r="I179" s="49">
        <f>[3]Group!H179</f>
        <v>140700</v>
      </c>
      <c r="J179" s="49">
        <f>[3]Group!I179</f>
        <v>141400</v>
      </c>
      <c r="K179" s="49">
        <f>[3]Group!J179</f>
        <v>139600</v>
      </c>
      <c r="L179" s="49">
        <f>[3]Group!K179</f>
        <v>138700</v>
      </c>
      <c r="M179" s="49">
        <f>[3]Group!L179</f>
        <v>150400</v>
      </c>
      <c r="N179" s="49">
        <f>[3]Group!M179</f>
        <v>136100</v>
      </c>
      <c r="O179" s="49">
        <f>[3]Group!N179</f>
        <v>154500</v>
      </c>
      <c r="P179" s="49">
        <f>[3]Group!O179</f>
        <v>142000</v>
      </c>
      <c r="Q179" s="49">
        <f>[3]Group!P179</f>
        <v>164100</v>
      </c>
      <c r="R179" s="49">
        <f>[3]Group!Q179</f>
        <v>174500</v>
      </c>
      <c r="S179" s="49">
        <f>[3]Group!R179</f>
        <v>178900</v>
      </c>
      <c r="T179" s="49">
        <f>[3]Group!S179</f>
        <v>193300</v>
      </c>
    </row>
    <row r="180" spans="1:20" x14ac:dyDescent="0.3">
      <c r="A180" s="49" t="str">
        <f>[3]Group!A180</f>
        <v>562 : Event catering and other food service activities</v>
      </c>
      <c r="B180" s="55" t="str">
        <f t="shared" si="2"/>
        <v>562</v>
      </c>
      <c r="C180" s="49">
        <f>[3]Group!B180</f>
        <v>41300</v>
      </c>
      <c r="D180" s="49">
        <f>[3]Group!C180</f>
        <v>42500</v>
      </c>
      <c r="E180" s="49">
        <f>[3]Group!D180</f>
        <v>50900</v>
      </c>
      <c r="F180" s="49">
        <f>[3]Group!E180</f>
        <v>50300</v>
      </c>
      <c r="G180" s="49">
        <f>[3]Group!F180</f>
        <v>55900</v>
      </c>
      <c r="H180" s="49">
        <f>[3]Group!G180</f>
        <v>55300</v>
      </c>
      <c r="I180" s="49">
        <f>[3]Group!H180</f>
        <v>52900</v>
      </c>
      <c r="J180" s="49">
        <f>[3]Group!I180</f>
        <v>52200</v>
      </c>
      <c r="K180" s="49">
        <f>[3]Group!J180</f>
        <v>53300</v>
      </c>
      <c r="L180" s="49">
        <f>[3]Group!K180</f>
        <v>53800</v>
      </c>
      <c r="M180" s="49">
        <f>[3]Group!L180</f>
        <v>57100</v>
      </c>
      <c r="N180" s="49">
        <f>[3]Group!M180</f>
        <v>50100</v>
      </c>
      <c r="O180" s="49">
        <f>[3]Group!N180</f>
        <v>53000</v>
      </c>
      <c r="P180" s="49">
        <f>[3]Group!O180</f>
        <v>56000</v>
      </c>
      <c r="Q180" s="49">
        <f>[3]Group!P180</f>
        <v>61000</v>
      </c>
      <c r="R180" s="49">
        <f>[3]Group!Q180</f>
        <v>64200</v>
      </c>
      <c r="S180" s="49">
        <f>[3]Group!R180</f>
        <v>65100</v>
      </c>
      <c r="T180" s="49">
        <f>[3]Group!S180</f>
        <v>62000</v>
      </c>
    </row>
    <row r="181" spans="1:20" x14ac:dyDescent="0.3">
      <c r="A181" s="49" t="str">
        <f>[3]Group!A181</f>
        <v>563 : Beverage serving activities</v>
      </c>
      <c r="B181" s="55" t="str">
        <f t="shared" si="2"/>
        <v>563</v>
      </c>
      <c r="C181" s="49">
        <f>[3]Group!B181</f>
        <v>49000</v>
      </c>
      <c r="D181" s="49">
        <f>[3]Group!C181</f>
        <v>61400</v>
      </c>
      <c r="E181" s="49">
        <f>[3]Group!D181</f>
        <v>53900</v>
      </c>
      <c r="F181" s="49">
        <f>[3]Group!E181</f>
        <v>58600</v>
      </c>
      <c r="G181" s="49">
        <f>[3]Group!F181</f>
        <v>54500</v>
      </c>
      <c r="H181" s="49">
        <f>[3]Group!G181</f>
        <v>57300</v>
      </c>
      <c r="I181" s="49">
        <f>[3]Group!H181</f>
        <v>57700</v>
      </c>
      <c r="J181" s="49">
        <f>[3]Group!I181</f>
        <v>58100</v>
      </c>
      <c r="K181" s="49">
        <f>[3]Group!J181</f>
        <v>54200</v>
      </c>
      <c r="L181" s="49">
        <f>[3]Group!K181</f>
        <v>53100</v>
      </c>
      <c r="M181" s="49">
        <f>[3]Group!L181</f>
        <v>52000</v>
      </c>
      <c r="N181" s="49">
        <f>[3]Group!M181</f>
        <v>64300</v>
      </c>
      <c r="O181" s="49">
        <f>[3]Group!N181</f>
        <v>56000</v>
      </c>
      <c r="P181" s="49">
        <f>[3]Group!O181</f>
        <v>49000</v>
      </c>
      <c r="Q181" s="49">
        <f>[3]Group!P181</f>
        <v>44700</v>
      </c>
      <c r="R181" s="49">
        <f>[3]Group!Q181</f>
        <v>48200</v>
      </c>
      <c r="S181" s="49">
        <f>[3]Group!R181</f>
        <v>48900</v>
      </c>
      <c r="T181" s="49">
        <f>[3]Group!S181</f>
        <v>49500</v>
      </c>
    </row>
    <row r="182" spans="1:20" x14ac:dyDescent="0.3">
      <c r="A182" s="49" t="str">
        <f>[3]Group!A182</f>
        <v>581 : Publishing of books, periodicals and other publishing activities</v>
      </c>
      <c r="B182" s="55" t="str">
        <f t="shared" si="2"/>
        <v>581</v>
      </c>
      <c r="C182" s="49">
        <f>[3]Group!B182</f>
        <v>52700</v>
      </c>
      <c r="D182" s="49">
        <f>[3]Group!C182</f>
        <v>54900</v>
      </c>
      <c r="E182" s="49">
        <f>[3]Group!D182</f>
        <v>53500</v>
      </c>
      <c r="F182" s="49">
        <f>[3]Group!E182</f>
        <v>57700</v>
      </c>
      <c r="G182" s="49">
        <f>[3]Group!F182</f>
        <v>57200</v>
      </c>
      <c r="H182" s="49">
        <f>[3]Group!G182</f>
        <v>58000</v>
      </c>
      <c r="I182" s="49">
        <f>[3]Group!H182</f>
        <v>56500</v>
      </c>
      <c r="J182" s="49">
        <f>[3]Group!I182</f>
        <v>54000</v>
      </c>
      <c r="K182" s="49">
        <f>[3]Group!J182</f>
        <v>54400</v>
      </c>
      <c r="L182" s="49">
        <f>[3]Group!K182</f>
        <v>53000</v>
      </c>
      <c r="M182" s="49">
        <f>[3]Group!L182</f>
        <v>52900</v>
      </c>
      <c r="N182" s="49">
        <f>[3]Group!M182</f>
        <v>60100</v>
      </c>
      <c r="O182" s="49">
        <f>[3]Group!N182</f>
        <v>49000</v>
      </c>
      <c r="P182" s="49">
        <f>[3]Group!O182</f>
        <v>48800</v>
      </c>
      <c r="Q182" s="49">
        <f>[3]Group!P182</f>
        <v>51300</v>
      </c>
      <c r="R182" s="49">
        <f>[3]Group!Q182</f>
        <v>48500</v>
      </c>
      <c r="S182" s="49">
        <f>[3]Group!R182</f>
        <v>49000</v>
      </c>
      <c r="T182" s="49">
        <f>[3]Group!S182</f>
        <v>52100</v>
      </c>
    </row>
    <row r="183" spans="1:20" x14ac:dyDescent="0.3">
      <c r="A183" s="49" t="str">
        <f>[3]Group!A183</f>
        <v>582 : Software publishing</v>
      </c>
      <c r="B183" s="55" t="str">
        <f t="shared" si="2"/>
        <v>582</v>
      </c>
      <c r="C183" s="49">
        <f>[3]Group!B183</f>
        <v>1600</v>
      </c>
      <c r="D183" s="49">
        <f>[3]Group!C183</f>
        <v>1800</v>
      </c>
      <c r="E183" s="49">
        <f>[3]Group!D183</f>
        <v>2100</v>
      </c>
      <c r="F183" s="49">
        <f>[3]Group!E183</f>
        <v>2300</v>
      </c>
      <c r="G183" s="49">
        <f>[3]Group!F183</f>
        <v>2200</v>
      </c>
      <c r="H183" s="49">
        <f>[3]Group!G183</f>
        <v>2700</v>
      </c>
      <c r="I183" s="49">
        <f>[3]Group!H183</f>
        <v>2600</v>
      </c>
      <c r="J183" s="49">
        <f>[3]Group!I183</f>
        <v>2700</v>
      </c>
      <c r="K183" s="49">
        <f>[3]Group!J183</f>
        <v>2300</v>
      </c>
      <c r="L183" s="49">
        <f>[3]Group!K183</f>
        <v>2100</v>
      </c>
      <c r="M183" s="49">
        <f>[3]Group!L183</f>
        <v>2400</v>
      </c>
      <c r="N183" s="49">
        <f>[3]Group!M183</f>
        <v>3500</v>
      </c>
      <c r="O183" s="49">
        <f>[3]Group!N183</f>
        <v>2600</v>
      </c>
      <c r="P183" s="49">
        <f>[3]Group!O183</f>
        <v>2900</v>
      </c>
      <c r="Q183" s="49">
        <f>[3]Group!P183</f>
        <v>3500</v>
      </c>
      <c r="R183" s="49">
        <f>[3]Group!Q183</f>
        <v>3400</v>
      </c>
      <c r="S183" s="49">
        <f>[3]Group!R183</f>
        <v>4100</v>
      </c>
      <c r="T183" s="49">
        <f>[3]Group!S183</f>
        <v>4000</v>
      </c>
    </row>
    <row r="184" spans="1:20" x14ac:dyDescent="0.3">
      <c r="A184" s="49" t="str">
        <f>[3]Group!A184</f>
        <v>591 : Motion picture, video and television programme activities</v>
      </c>
      <c r="B184" s="55" t="str">
        <f t="shared" si="2"/>
        <v>591</v>
      </c>
      <c r="C184" s="49">
        <f>[3]Group!B184</f>
        <v>39100</v>
      </c>
      <c r="D184" s="49">
        <f>[3]Group!C184</f>
        <v>43700</v>
      </c>
      <c r="E184" s="49">
        <f>[3]Group!D184</f>
        <v>39900</v>
      </c>
      <c r="F184" s="49">
        <f>[3]Group!E184</f>
        <v>47900</v>
      </c>
      <c r="G184" s="49">
        <f>[3]Group!F184</f>
        <v>48400</v>
      </c>
      <c r="H184" s="49">
        <f>[3]Group!G184</f>
        <v>46100</v>
      </c>
      <c r="I184" s="49">
        <f>[3]Group!H184</f>
        <v>47300</v>
      </c>
      <c r="J184" s="49">
        <f>[3]Group!I184</f>
        <v>47000</v>
      </c>
      <c r="K184" s="49">
        <f>[3]Group!J184</f>
        <v>43600</v>
      </c>
      <c r="L184" s="49">
        <f>[3]Group!K184</f>
        <v>49000</v>
      </c>
      <c r="M184" s="49">
        <f>[3]Group!L184</f>
        <v>48400</v>
      </c>
      <c r="N184" s="49">
        <f>[3]Group!M184</f>
        <v>46400</v>
      </c>
      <c r="O184" s="49">
        <f>[3]Group!N184</f>
        <v>39900</v>
      </c>
      <c r="P184" s="49">
        <f>[3]Group!O184</f>
        <v>50900</v>
      </c>
      <c r="Q184" s="49">
        <f>[3]Group!P184</f>
        <v>41900</v>
      </c>
      <c r="R184" s="49">
        <f>[3]Group!Q184</f>
        <v>46600</v>
      </c>
      <c r="S184" s="49">
        <f>[3]Group!R184</f>
        <v>52000</v>
      </c>
      <c r="T184" s="49">
        <f>[3]Group!S184</f>
        <v>48100</v>
      </c>
    </row>
    <row r="185" spans="1:20" x14ac:dyDescent="0.3">
      <c r="A185" s="49" t="str">
        <f>[3]Group!A185</f>
        <v>592 : Sound recording and music publishing activities</v>
      </c>
      <c r="B185" s="55" t="str">
        <f t="shared" si="2"/>
        <v>592</v>
      </c>
      <c r="C185" s="49">
        <f>[3]Group!B185</f>
        <v>2500</v>
      </c>
      <c r="D185" s="49">
        <f>[3]Group!C185</f>
        <v>3300</v>
      </c>
      <c r="E185" s="49">
        <f>[3]Group!D185</f>
        <v>3100</v>
      </c>
      <c r="F185" s="49">
        <f>[3]Group!E185</f>
        <v>3400</v>
      </c>
      <c r="G185" s="49">
        <f>[3]Group!F185</f>
        <v>3700</v>
      </c>
      <c r="H185" s="49">
        <f>[3]Group!G185</f>
        <v>3600</v>
      </c>
      <c r="I185" s="49">
        <f>[3]Group!H185</f>
        <v>3700</v>
      </c>
      <c r="J185" s="49">
        <f>[3]Group!I185</f>
        <v>4000</v>
      </c>
      <c r="K185" s="49">
        <f>[3]Group!J185</f>
        <v>3800</v>
      </c>
      <c r="L185" s="49">
        <f>[3]Group!K185</f>
        <v>3600</v>
      </c>
      <c r="M185" s="49">
        <f>[3]Group!L185</f>
        <v>4400</v>
      </c>
      <c r="N185" s="49">
        <f>[3]Group!M185</f>
        <v>3800</v>
      </c>
      <c r="O185" s="49">
        <f>[3]Group!N185</f>
        <v>3100</v>
      </c>
      <c r="P185" s="49">
        <f>[3]Group!O185</f>
        <v>5100</v>
      </c>
      <c r="Q185" s="49">
        <f>[3]Group!P185</f>
        <v>4200</v>
      </c>
      <c r="R185" s="49">
        <f>[3]Group!Q185</f>
        <v>5800</v>
      </c>
      <c r="S185" s="49">
        <f>[3]Group!R185</f>
        <v>5600</v>
      </c>
      <c r="T185" s="49">
        <f>[3]Group!S185</f>
        <v>5700</v>
      </c>
    </row>
    <row r="186" spans="1:20" x14ac:dyDescent="0.3">
      <c r="A186" s="49" t="str">
        <f>[3]Group!A186</f>
        <v>601 : Radio broadcasting</v>
      </c>
      <c r="B186" s="55" t="str">
        <f t="shared" si="2"/>
        <v>601</v>
      </c>
      <c r="C186" s="49">
        <f>[3]Group!B186</f>
        <v>2600</v>
      </c>
      <c r="D186" s="49">
        <f>[3]Group!C186</f>
        <v>3000</v>
      </c>
      <c r="E186" s="49">
        <f>[3]Group!D186</f>
        <v>2900</v>
      </c>
      <c r="F186" s="49">
        <f>[3]Group!E186</f>
        <v>3500</v>
      </c>
      <c r="G186" s="49">
        <f>[3]Group!F186</f>
        <v>3600</v>
      </c>
      <c r="H186" s="49">
        <f>[3]Group!G186</f>
        <v>3400</v>
      </c>
      <c r="I186" s="49">
        <f>[3]Group!H186</f>
        <v>3400</v>
      </c>
      <c r="J186" s="49">
        <f>[3]Group!I186</f>
        <v>3300</v>
      </c>
      <c r="K186" s="49">
        <f>[3]Group!J186</f>
        <v>3000</v>
      </c>
      <c r="L186" s="49">
        <f>[3]Group!K186</f>
        <v>3300</v>
      </c>
      <c r="M186" s="49">
        <f>[3]Group!L186</f>
        <v>3400</v>
      </c>
      <c r="N186" s="49">
        <f>[3]Group!M186</f>
        <v>3600</v>
      </c>
      <c r="O186" s="49">
        <f>[3]Group!N186</f>
        <v>3600</v>
      </c>
      <c r="P186" s="49">
        <f>[3]Group!O186</f>
        <v>3600</v>
      </c>
      <c r="Q186" s="49">
        <f>[3]Group!P186</f>
        <v>6000</v>
      </c>
      <c r="R186" s="49">
        <f>[3]Group!Q186</f>
        <v>7400</v>
      </c>
      <c r="S186" s="49">
        <f>[3]Group!R186</f>
        <v>7200</v>
      </c>
      <c r="T186" s="49">
        <f>[3]Group!S186</f>
        <v>7200</v>
      </c>
    </row>
    <row r="187" spans="1:20" x14ac:dyDescent="0.3">
      <c r="A187" s="49" t="str">
        <f>[3]Group!A187</f>
        <v>602 : Television programming and broadcasting activities</v>
      </c>
      <c r="B187" s="55" t="str">
        <f t="shared" si="2"/>
        <v>602</v>
      </c>
      <c r="C187" s="49">
        <f>[3]Group!B187</f>
        <v>9900</v>
      </c>
      <c r="D187" s="49">
        <f>[3]Group!C187</f>
        <v>11100</v>
      </c>
      <c r="E187" s="49">
        <f>[3]Group!D187</f>
        <v>11000</v>
      </c>
      <c r="F187" s="49">
        <f>[3]Group!E187</f>
        <v>13200</v>
      </c>
      <c r="G187" s="49">
        <f>[3]Group!F187</f>
        <v>13500</v>
      </c>
      <c r="H187" s="49">
        <f>[3]Group!G187</f>
        <v>12700</v>
      </c>
      <c r="I187" s="49">
        <f>[3]Group!H187</f>
        <v>12600</v>
      </c>
      <c r="J187" s="49">
        <f>[3]Group!I187</f>
        <v>12500</v>
      </c>
      <c r="K187" s="49">
        <f>[3]Group!J187</f>
        <v>11300</v>
      </c>
      <c r="L187" s="49">
        <f>[3]Group!K187</f>
        <v>11200</v>
      </c>
      <c r="M187" s="49">
        <f>[3]Group!L187</f>
        <v>13800</v>
      </c>
      <c r="N187" s="49">
        <f>[3]Group!M187</f>
        <v>13200</v>
      </c>
      <c r="O187" s="49">
        <f>[3]Group!N187</f>
        <v>14100</v>
      </c>
      <c r="P187" s="49">
        <f>[3]Group!O187</f>
        <v>14300</v>
      </c>
      <c r="Q187" s="49">
        <f>[3]Group!P187</f>
        <v>21200</v>
      </c>
      <c r="R187" s="49">
        <f>[3]Group!Q187</f>
        <v>23400</v>
      </c>
      <c r="S187" s="49">
        <f>[3]Group!R187</f>
        <v>19900</v>
      </c>
      <c r="T187" s="49">
        <f>[3]Group!S187</f>
        <v>20100</v>
      </c>
    </row>
    <row r="188" spans="1:20" x14ac:dyDescent="0.3">
      <c r="A188" s="49" t="str">
        <f>[3]Group!A188</f>
        <v>611 : Wired telecommunications activities</v>
      </c>
      <c r="B188" s="55" t="str">
        <f t="shared" si="2"/>
        <v>611</v>
      </c>
      <c r="C188" s="49">
        <f>[3]Group!B188</f>
        <v>1500</v>
      </c>
      <c r="D188" s="49">
        <f>[3]Group!C188</f>
        <v>1600</v>
      </c>
      <c r="E188" s="49">
        <f>[3]Group!D188</f>
        <v>1700</v>
      </c>
      <c r="F188" s="49">
        <f>[3]Group!E188</f>
        <v>1500</v>
      </c>
      <c r="G188" s="49">
        <f>[3]Group!F188</f>
        <v>1600</v>
      </c>
      <c r="H188" s="49">
        <f>[3]Group!G188</f>
        <v>1500</v>
      </c>
      <c r="I188" s="49">
        <f>[3]Group!H188</f>
        <v>1400</v>
      </c>
      <c r="J188" s="49">
        <f>[3]Group!I188</f>
        <v>1400</v>
      </c>
      <c r="K188" s="49">
        <f>[3]Group!J188</f>
        <v>1400</v>
      </c>
      <c r="L188" s="49">
        <f>[3]Group!K188</f>
        <v>1400</v>
      </c>
      <c r="M188" s="49">
        <f>[3]Group!L188</f>
        <v>1300</v>
      </c>
      <c r="N188" s="49">
        <f>[3]Group!M188</f>
        <v>1100</v>
      </c>
      <c r="O188" s="49">
        <f>[3]Group!N188</f>
        <v>900</v>
      </c>
      <c r="P188" s="49">
        <f>[3]Group!O188</f>
        <v>1400</v>
      </c>
      <c r="Q188" s="49">
        <f>[3]Group!P188</f>
        <v>1400</v>
      </c>
      <c r="R188" s="49">
        <f>[3]Group!Q188</f>
        <v>2500</v>
      </c>
      <c r="S188" s="49">
        <f>[3]Group!R188</f>
        <v>2700</v>
      </c>
      <c r="T188" s="49">
        <f>[3]Group!S188</f>
        <v>2700</v>
      </c>
    </row>
    <row r="189" spans="1:20" x14ac:dyDescent="0.3">
      <c r="A189" s="49" t="str">
        <f>[3]Group!A189</f>
        <v>612 : Wireless telecommunications activities</v>
      </c>
      <c r="B189" s="55" t="str">
        <f t="shared" si="2"/>
        <v>612</v>
      </c>
      <c r="C189" s="49">
        <f>[3]Group!B189</f>
        <v>1300</v>
      </c>
      <c r="D189" s="49">
        <f>[3]Group!C189</f>
        <v>1400</v>
      </c>
      <c r="E189" s="49">
        <f>[3]Group!D189</f>
        <v>1400</v>
      </c>
      <c r="F189" s="49">
        <f>[3]Group!E189</f>
        <v>1300</v>
      </c>
      <c r="G189" s="49">
        <f>[3]Group!F189</f>
        <v>1400</v>
      </c>
      <c r="H189" s="49">
        <f>[3]Group!G189</f>
        <v>1300</v>
      </c>
      <c r="I189" s="49">
        <f>[3]Group!H189</f>
        <v>1200</v>
      </c>
      <c r="J189" s="49">
        <f>[3]Group!I189</f>
        <v>1200</v>
      </c>
      <c r="K189" s="49">
        <f>[3]Group!J189</f>
        <v>1200</v>
      </c>
      <c r="L189" s="49">
        <f>[3]Group!K189</f>
        <v>1000</v>
      </c>
      <c r="M189" s="49">
        <f>[3]Group!L189</f>
        <v>1300</v>
      </c>
      <c r="N189" s="49">
        <f>[3]Group!M189</f>
        <v>1300</v>
      </c>
      <c r="O189" s="49">
        <f>[3]Group!N189</f>
        <v>1200</v>
      </c>
      <c r="P189" s="49">
        <f>[3]Group!O189</f>
        <v>1600</v>
      </c>
      <c r="Q189" s="49">
        <f>[3]Group!P189</f>
        <v>2100</v>
      </c>
      <c r="R189" s="49">
        <f>[3]Group!Q189</f>
        <v>4100</v>
      </c>
      <c r="S189" s="49">
        <f>[3]Group!R189</f>
        <v>5000</v>
      </c>
      <c r="T189" s="49">
        <f>[3]Group!S189</f>
        <v>5900</v>
      </c>
    </row>
    <row r="190" spans="1:20" x14ac:dyDescent="0.3">
      <c r="A190" s="49" t="str">
        <f>[3]Group!A190</f>
        <v>613 : Satellite telecommunications activities</v>
      </c>
      <c r="B190" s="55" t="str">
        <f t="shared" si="2"/>
        <v>613</v>
      </c>
      <c r="C190" s="49">
        <f>[3]Group!B190</f>
        <v>400</v>
      </c>
      <c r="D190" s="49">
        <f>[3]Group!C190</f>
        <v>400</v>
      </c>
      <c r="E190" s="49">
        <f>[3]Group!D190</f>
        <v>500</v>
      </c>
      <c r="F190" s="49">
        <f>[3]Group!E190</f>
        <v>400</v>
      </c>
      <c r="G190" s="49">
        <f>[3]Group!F190</f>
        <v>400</v>
      </c>
      <c r="H190" s="49">
        <f>[3]Group!G190</f>
        <v>400</v>
      </c>
      <c r="I190" s="49">
        <f>[3]Group!H190</f>
        <v>400</v>
      </c>
      <c r="J190" s="49">
        <f>[3]Group!I190</f>
        <v>400</v>
      </c>
      <c r="K190" s="49">
        <f>[3]Group!J190</f>
        <v>400</v>
      </c>
      <c r="L190" s="49">
        <f>[3]Group!K190</f>
        <v>700</v>
      </c>
      <c r="M190" s="49">
        <f>[3]Group!L190</f>
        <v>100</v>
      </c>
      <c r="N190" s="49">
        <f>[3]Group!M190</f>
        <v>600</v>
      </c>
      <c r="O190" s="49">
        <f>[3]Group!N190</f>
        <v>600</v>
      </c>
      <c r="P190" s="49">
        <f>[3]Group!O190</f>
        <v>700</v>
      </c>
      <c r="Q190" s="49">
        <f>[3]Group!P190</f>
        <v>700</v>
      </c>
      <c r="R190" s="49">
        <f>[3]Group!Q190</f>
        <v>1000</v>
      </c>
      <c r="S190" s="49">
        <f>[3]Group!R190</f>
        <v>700</v>
      </c>
      <c r="T190" s="49">
        <f>[3]Group!S190</f>
        <v>600</v>
      </c>
    </row>
    <row r="191" spans="1:20" x14ac:dyDescent="0.3">
      <c r="A191" s="49" t="str">
        <f>[3]Group!A191</f>
        <v>619 : Other telecommunications activities</v>
      </c>
      <c r="B191" s="55" t="str">
        <f t="shared" si="2"/>
        <v>619</v>
      </c>
      <c r="C191" s="49">
        <f>[3]Group!B191</f>
        <v>46100</v>
      </c>
      <c r="D191" s="49">
        <f>[3]Group!C191</f>
        <v>47700</v>
      </c>
      <c r="E191" s="49">
        <f>[3]Group!D191</f>
        <v>50900</v>
      </c>
      <c r="F191" s="49">
        <f>[3]Group!E191</f>
        <v>46800</v>
      </c>
      <c r="G191" s="49">
        <f>[3]Group!F191</f>
        <v>48000</v>
      </c>
      <c r="H191" s="49">
        <f>[3]Group!G191</f>
        <v>45700</v>
      </c>
      <c r="I191" s="49">
        <f>[3]Group!H191</f>
        <v>42400</v>
      </c>
      <c r="J191" s="49">
        <f>[3]Group!I191</f>
        <v>42800</v>
      </c>
      <c r="K191" s="49">
        <f>[3]Group!J191</f>
        <v>42700</v>
      </c>
      <c r="L191" s="49">
        <f>[3]Group!K191</f>
        <v>41300</v>
      </c>
      <c r="M191" s="49">
        <f>[3]Group!L191</f>
        <v>40500</v>
      </c>
      <c r="N191" s="49">
        <f>[3]Group!M191</f>
        <v>37900</v>
      </c>
      <c r="O191" s="49">
        <f>[3]Group!N191</f>
        <v>34200</v>
      </c>
      <c r="P191" s="49">
        <f>[3]Group!O191</f>
        <v>32300</v>
      </c>
      <c r="Q191" s="49">
        <f>[3]Group!P191</f>
        <v>35100</v>
      </c>
      <c r="R191" s="49">
        <f>[3]Group!Q191</f>
        <v>42200</v>
      </c>
      <c r="S191" s="49">
        <f>[3]Group!R191</f>
        <v>37000</v>
      </c>
      <c r="T191" s="49">
        <f>[3]Group!S191</f>
        <v>31400</v>
      </c>
    </row>
    <row r="192" spans="1:20" x14ac:dyDescent="0.3">
      <c r="A192" s="49" t="str">
        <f>[3]Group!A192</f>
        <v>620 : Computer programming, consultancy and related activities</v>
      </c>
      <c r="B192" s="55" t="str">
        <f t="shared" si="2"/>
        <v>620</v>
      </c>
      <c r="C192" s="49">
        <f>[3]Group!B192</f>
        <v>71000</v>
      </c>
      <c r="D192" s="49">
        <f>[3]Group!C192</f>
        <v>85600</v>
      </c>
      <c r="E192" s="49">
        <f>[3]Group!D192</f>
        <v>104600</v>
      </c>
      <c r="F192" s="49">
        <f>[3]Group!E192</f>
        <v>107900</v>
      </c>
      <c r="G192" s="49">
        <f>[3]Group!F192</f>
        <v>98800</v>
      </c>
      <c r="H192" s="49">
        <f>[3]Group!G192</f>
        <v>92200</v>
      </c>
      <c r="I192" s="49">
        <f>[3]Group!H192</f>
        <v>88400</v>
      </c>
      <c r="J192" s="49">
        <f>[3]Group!I192</f>
        <v>94100</v>
      </c>
      <c r="K192" s="49">
        <f>[3]Group!J192</f>
        <v>105500</v>
      </c>
      <c r="L192" s="49">
        <f>[3]Group!K192</f>
        <v>111100</v>
      </c>
      <c r="M192" s="49">
        <f>[3]Group!L192</f>
        <v>130100</v>
      </c>
      <c r="N192" s="49">
        <f>[3]Group!M192</f>
        <v>118800</v>
      </c>
      <c r="O192" s="49">
        <f>[3]Group!N192</f>
        <v>129200</v>
      </c>
      <c r="P192" s="49">
        <f>[3]Group!O192</f>
        <v>142900</v>
      </c>
      <c r="Q192" s="49">
        <f>[3]Group!P192</f>
        <v>129200</v>
      </c>
      <c r="R192" s="49">
        <f>[3]Group!Q192</f>
        <v>143600</v>
      </c>
      <c r="S192" s="49">
        <f>[3]Group!R192</f>
        <v>165500</v>
      </c>
      <c r="T192" s="49">
        <f>[3]Group!S192</f>
        <v>172000</v>
      </c>
    </row>
    <row r="193" spans="1:20" x14ac:dyDescent="0.3">
      <c r="A193" s="49" t="str">
        <f>[3]Group!A193</f>
        <v>631 : Data processing, hosting and related activities; web portals</v>
      </c>
      <c r="B193" s="55" t="str">
        <f t="shared" si="2"/>
        <v>631</v>
      </c>
      <c r="C193" s="49">
        <f>[3]Group!B193</f>
        <v>14500</v>
      </c>
      <c r="D193" s="49">
        <f>[3]Group!C193</f>
        <v>15000</v>
      </c>
      <c r="E193" s="49">
        <f>[3]Group!D193</f>
        <v>20300</v>
      </c>
      <c r="F193" s="49">
        <f>[3]Group!E193</f>
        <v>17000</v>
      </c>
      <c r="G193" s="49">
        <f>[3]Group!F193</f>
        <v>9600</v>
      </c>
      <c r="H193" s="49">
        <f>[3]Group!G193</f>
        <v>8100</v>
      </c>
      <c r="I193" s="49">
        <f>[3]Group!H193</f>
        <v>9500</v>
      </c>
      <c r="J193" s="49">
        <f>[3]Group!I193</f>
        <v>10300</v>
      </c>
      <c r="K193" s="49">
        <f>[3]Group!J193</f>
        <v>11300</v>
      </c>
      <c r="L193" s="49">
        <f>[3]Group!K193</f>
        <v>10600</v>
      </c>
      <c r="M193" s="49">
        <f>[3]Group!L193</f>
        <v>9300</v>
      </c>
      <c r="N193" s="49">
        <f>[3]Group!M193</f>
        <v>6700</v>
      </c>
      <c r="O193" s="49">
        <f>[3]Group!N193</f>
        <v>10000</v>
      </c>
      <c r="P193" s="49">
        <f>[3]Group!O193</f>
        <v>8100</v>
      </c>
      <c r="Q193" s="49">
        <f>[3]Group!P193</f>
        <v>10600</v>
      </c>
      <c r="R193" s="49">
        <f>[3]Group!Q193</f>
        <v>11300</v>
      </c>
      <c r="S193" s="49">
        <f>[3]Group!R193</f>
        <v>13800</v>
      </c>
      <c r="T193" s="49">
        <f>[3]Group!S193</f>
        <v>18200</v>
      </c>
    </row>
    <row r="194" spans="1:20" x14ac:dyDescent="0.3">
      <c r="A194" s="49" t="str">
        <f>[3]Group!A194</f>
        <v>639 : Other information service activities</v>
      </c>
      <c r="B194" s="55" t="str">
        <f t="shared" si="2"/>
        <v>639</v>
      </c>
      <c r="C194" s="49">
        <f>[3]Group!B194</f>
        <v>8700</v>
      </c>
      <c r="D194" s="49">
        <f>[3]Group!C194</f>
        <v>9400</v>
      </c>
      <c r="E194" s="49">
        <f>[3]Group!D194</f>
        <v>8600</v>
      </c>
      <c r="F194" s="49">
        <f>[3]Group!E194</f>
        <v>10700</v>
      </c>
      <c r="G194" s="49">
        <f>[3]Group!F194</f>
        <v>10600</v>
      </c>
      <c r="H194" s="49">
        <f>[3]Group!G194</f>
        <v>10200</v>
      </c>
      <c r="I194" s="49">
        <f>[3]Group!H194</f>
        <v>9900</v>
      </c>
      <c r="J194" s="49">
        <f>[3]Group!I194</f>
        <v>10100</v>
      </c>
      <c r="K194" s="49">
        <f>[3]Group!J194</f>
        <v>10800</v>
      </c>
      <c r="L194" s="49">
        <f>[3]Group!K194</f>
        <v>10200</v>
      </c>
      <c r="M194" s="49">
        <f>[3]Group!L194</f>
        <v>11900</v>
      </c>
      <c r="N194" s="49">
        <f>[3]Group!M194</f>
        <v>7200</v>
      </c>
      <c r="O194" s="49">
        <f>[3]Group!N194</f>
        <v>9600</v>
      </c>
      <c r="P194" s="49">
        <f>[3]Group!O194</f>
        <v>8900</v>
      </c>
      <c r="Q194" s="49">
        <f>[3]Group!P194</f>
        <v>10200</v>
      </c>
      <c r="R194" s="49">
        <f>[3]Group!Q194</f>
        <v>7000</v>
      </c>
      <c r="S194" s="49">
        <f>[3]Group!R194</f>
        <v>10400</v>
      </c>
      <c r="T194" s="49">
        <f>[3]Group!S194</f>
        <v>13500</v>
      </c>
    </row>
    <row r="195" spans="1:20" x14ac:dyDescent="0.3">
      <c r="A195" s="49" t="str">
        <f>[3]Group!A195</f>
        <v>641 : Monetary intermediation</v>
      </c>
      <c r="B195" s="55" t="str">
        <f t="shared" ref="B195:B258" si="3">LEFT(A195,3)</f>
        <v>641</v>
      </c>
      <c r="C195" s="49">
        <f>[3]Group!B195</f>
        <v>158600</v>
      </c>
      <c r="D195" s="49">
        <f>[3]Group!C195</f>
        <v>167300</v>
      </c>
      <c r="E195" s="49">
        <f>[3]Group!D195</f>
        <v>170800</v>
      </c>
      <c r="F195" s="49">
        <f>[3]Group!E195</f>
        <v>170500</v>
      </c>
      <c r="G195" s="49">
        <f>[3]Group!F195</f>
        <v>164200</v>
      </c>
      <c r="H195" s="49">
        <f>[3]Group!G195</f>
        <v>154500</v>
      </c>
      <c r="I195" s="49">
        <f>[3]Group!H195</f>
        <v>144100</v>
      </c>
      <c r="J195" s="49">
        <f>[3]Group!I195</f>
        <v>131900</v>
      </c>
      <c r="K195" s="49">
        <f>[3]Group!J195</f>
        <v>132000</v>
      </c>
      <c r="L195" s="49">
        <f>[3]Group!K195</f>
        <v>137000</v>
      </c>
      <c r="M195" s="49">
        <f>[3]Group!L195</f>
        <v>146500</v>
      </c>
      <c r="N195" s="49">
        <f>[3]Group!M195</f>
        <v>139300</v>
      </c>
      <c r="O195" s="49">
        <f>[3]Group!N195</f>
        <v>142800</v>
      </c>
      <c r="P195" s="49">
        <f>[3]Group!O195</f>
        <v>144900</v>
      </c>
      <c r="Q195" s="49">
        <f>[3]Group!P195</f>
        <v>143700</v>
      </c>
      <c r="R195" s="49">
        <f>[3]Group!Q195</f>
        <v>147600</v>
      </c>
      <c r="S195" s="49">
        <f>[3]Group!R195</f>
        <v>142900</v>
      </c>
      <c r="T195" s="49">
        <f>[3]Group!S195</f>
        <v>147900</v>
      </c>
    </row>
    <row r="196" spans="1:20" x14ac:dyDescent="0.3">
      <c r="A196" s="49" t="str">
        <f>[3]Group!A196</f>
        <v>642 : Activities of holding companies</v>
      </c>
      <c r="B196" s="55" t="str">
        <f t="shared" si="3"/>
        <v>642</v>
      </c>
      <c r="C196" s="49">
        <f>[3]Group!B196</f>
        <v>7900</v>
      </c>
      <c r="D196" s="49">
        <f>[3]Group!C196</f>
        <v>7400</v>
      </c>
      <c r="E196" s="49">
        <f>[3]Group!D196</f>
        <v>7700</v>
      </c>
      <c r="F196" s="49">
        <f>[3]Group!E196</f>
        <v>7900</v>
      </c>
      <c r="G196" s="49">
        <f>[3]Group!F196</f>
        <v>7900</v>
      </c>
      <c r="H196" s="49">
        <f>[3]Group!G196</f>
        <v>10800</v>
      </c>
      <c r="I196" s="49">
        <f>[3]Group!H196</f>
        <v>11500</v>
      </c>
      <c r="J196" s="49">
        <f>[3]Group!I196</f>
        <v>11200</v>
      </c>
      <c r="K196" s="49">
        <f>[3]Group!J196</f>
        <v>9200</v>
      </c>
      <c r="L196" s="49">
        <f>[3]Group!K196</f>
        <v>12400</v>
      </c>
      <c r="M196" s="49">
        <f>[3]Group!L196</f>
        <v>5200</v>
      </c>
      <c r="N196" s="49">
        <f>[3]Group!M196</f>
        <v>3300</v>
      </c>
      <c r="O196" s="49">
        <f>[3]Group!N196</f>
        <v>2000</v>
      </c>
      <c r="P196" s="49">
        <f>[3]Group!O196</f>
        <v>900</v>
      </c>
      <c r="Q196" s="49">
        <f>[3]Group!P196</f>
        <v>800</v>
      </c>
      <c r="R196" s="49">
        <f>[3]Group!Q196</f>
        <v>700</v>
      </c>
      <c r="S196" s="49">
        <f>[3]Group!R196</f>
        <v>800</v>
      </c>
      <c r="T196" s="49">
        <f>[3]Group!S196</f>
        <v>300</v>
      </c>
    </row>
    <row r="197" spans="1:20" x14ac:dyDescent="0.3">
      <c r="A197" s="49" t="str">
        <f>[3]Group!A197</f>
        <v>643 : Trusts, funds and similar financial entities</v>
      </c>
      <c r="B197" s="55" t="str">
        <f t="shared" si="3"/>
        <v>643</v>
      </c>
      <c r="C197" s="49">
        <f>[3]Group!B197</f>
        <v>12800</v>
      </c>
      <c r="D197" s="49">
        <f>[3]Group!C197</f>
        <v>10000</v>
      </c>
      <c r="E197" s="49">
        <f>[3]Group!D197</f>
        <v>11200</v>
      </c>
      <c r="F197" s="49">
        <f>[3]Group!E197</f>
        <v>11100</v>
      </c>
      <c r="G197" s="49">
        <f>[3]Group!F197</f>
        <v>11800</v>
      </c>
      <c r="H197" s="49">
        <f>[3]Group!G197</f>
        <v>12900</v>
      </c>
      <c r="I197" s="49">
        <f>[3]Group!H197</f>
        <v>12900</v>
      </c>
      <c r="J197" s="49">
        <f>[3]Group!I197</f>
        <v>12500</v>
      </c>
      <c r="K197" s="49">
        <f>[3]Group!J197</f>
        <v>13700</v>
      </c>
      <c r="L197" s="49">
        <f>[3]Group!K197</f>
        <v>12200</v>
      </c>
      <c r="M197" s="49">
        <f>[3]Group!L197</f>
        <v>14400</v>
      </c>
      <c r="N197" s="49">
        <f>[3]Group!M197</f>
        <v>4900</v>
      </c>
      <c r="O197" s="49">
        <f>[3]Group!N197</f>
        <v>6200</v>
      </c>
      <c r="P197" s="49">
        <f>[3]Group!O197</f>
        <v>7700</v>
      </c>
      <c r="Q197" s="49">
        <f>[3]Group!P197</f>
        <v>7900</v>
      </c>
      <c r="R197" s="49">
        <f>[3]Group!Q197</f>
        <v>8100</v>
      </c>
      <c r="S197" s="49">
        <f>[3]Group!R197</f>
        <v>6800</v>
      </c>
      <c r="T197" s="49">
        <f>[3]Group!S197</f>
        <v>8500</v>
      </c>
    </row>
    <row r="198" spans="1:20" x14ac:dyDescent="0.3">
      <c r="A198" s="49" t="str">
        <f>[3]Group!A198</f>
        <v>649 : Other financial service activities, except insurance and pension funding</v>
      </c>
      <c r="B198" s="55" t="str">
        <f t="shared" si="3"/>
        <v>649</v>
      </c>
      <c r="C198" s="49">
        <f>[3]Group!B198</f>
        <v>37200</v>
      </c>
      <c r="D198" s="49">
        <f>[3]Group!C198</f>
        <v>30000</v>
      </c>
      <c r="E198" s="49">
        <f>[3]Group!D198</f>
        <v>29600</v>
      </c>
      <c r="F198" s="49">
        <f>[3]Group!E198</f>
        <v>32200</v>
      </c>
      <c r="G198" s="49">
        <f>[3]Group!F198</f>
        <v>31300</v>
      </c>
      <c r="H198" s="49">
        <f>[3]Group!G198</f>
        <v>33100</v>
      </c>
      <c r="I198" s="49">
        <f>[3]Group!H198</f>
        <v>30400</v>
      </c>
      <c r="J198" s="49">
        <f>[3]Group!I198</f>
        <v>33100</v>
      </c>
      <c r="K198" s="49">
        <f>[3]Group!J198</f>
        <v>33600</v>
      </c>
      <c r="L198" s="49">
        <f>[3]Group!K198</f>
        <v>31200</v>
      </c>
      <c r="M198" s="49">
        <f>[3]Group!L198</f>
        <v>30600</v>
      </c>
      <c r="N198" s="49">
        <f>[3]Group!M198</f>
        <v>20200</v>
      </c>
      <c r="O198" s="49">
        <f>[3]Group!N198</f>
        <v>16300</v>
      </c>
      <c r="P198" s="49">
        <f>[3]Group!O198</f>
        <v>19600</v>
      </c>
      <c r="Q198" s="49">
        <f>[3]Group!P198</f>
        <v>22400</v>
      </c>
      <c r="R198" s="49">
        <f>[3]Group!Q198</f>
        <v>23300</v>
      </c>
      <c r="S198" s="49">
        <f>[3]Group!R198</f>
        <v>17700</v>
      </c>
      <c r="T198" s="49">
        <f>[3]Group!S198</f>
        <v>21500</v>
      </c>
    </row>
    <row r="199" spans="1:20" x14ac:dyDescent="0.3">
      <c r="A199" s="49" t="str">
        <f>[3]Group!A199</f>
        <v>651 : Insurance</v>
      </c>
      <c r="B199" s="55" t="str">
        <f t="shared" si="3"/>
        <v>651</v>
      </c>
      <c r="C199" s="49">
        <f>[3]Group!B199</f>
        <v>29300</v>
      </c>
      <c r="D199" s="49">
        <f>[3]Group!C199</f>
        <v>24600</v>
      </c>
      <c r="E199" s="49">
        <f>[3]Group!D199</f>
        <v>27000</v>
      </c>
      <c r="F199" s="49">
        <f>[3]Group!E199</f>
        <v>27900</v>
      </c>
      <c r="G199" s="49">
        <f>[3]Group!F199</f>
        <v>28000</v>
      </c>
      <c r="H199" s="49">
        <f>[3]Group!G199</f>
        <v>28700</v>
      </c>
      <c r="I199" s="49">
        <f>[3]Group!H199</f>
        <v>21400</v>
      </c>
      <c r="J199" s="49">
        <f>[3]Group!I199</f>
        <v>19700</v>
      </c>
      <c r="K199" s="49">
        <f>[3]Group!J199</f>
        <v>20500</v>
      </c>
      <c r="L199" s="49">
        <f>[3]Group!K199</f>
        <v>21100</v>
      </c>
      <c r="M199" s="49">
        <f>[3]Group!L199</f>
        <v>19000</v>
      </c>
      <c r="N199" s="49">
        <f>[3]Group!M199</f>
        <v>20400</v>
      </c>
      <c r="O199" s="49">
        <f>[3]Group!N199</f>
        <v>17800</v>
      </c>
      <c r="P199" s="49">
        <f>[3]Group!O199</f>
        <v>18000</v>
      </c>
      <c r="Q199" s="49">
        <f>[3]Group!P199</f>
        <v>16500</v>
      </c>
      <c r="R199" s="49">
        <f>[3]Group!Q199</f>
        <v>16000</v>
      </c>
      <c r="S199" s="49">
        <f>[3]Group!R199</f>
        <v>17600</v>
      </c>
      <c r="T199" s="49">
        <f>[3]Group!S199</f>
        <v>17700</v>
      </c>
    </row>
    <row r="200" spans="1:20" x14ac:dyDescent="0.3">
      <c r="A200" s="49" t="str">
        <f>[3]Group!A200</f>
        <v>652 : Reinsurance</v>
      </c>
      <c r="B200" s="55" t="str">
        <f t="shared" si="3"/>
        <v>652</v>
      </c>
      <c r="C200" s="49">
        <f>[3]Group!B200</f>
        <v>600</v>
      </c>
      <c r="D200" s="49">
        <f>[3]Group!C200</f>
        <v>500</v>
      </c>
      <c r="E200" s="49">
        <f>[3]Group!D200</f>
        <v>500</v>
      </c>
      <c r="F200" s="49">
        <f>[3]Group!E200</f>
        <v>500</v>
      </c>
      <c r="G200" s="49">
        <f>[3]Group!F200</f>
        <v>500</v>
      </c>
      <c r="H200" s="49">
        <f>[3]Group!G200</f>
        <v>600</v>
      </c>
      <c r="I200" s="49">
        <f>[3]Group!H200</f>
        <v>400</v>
      </c>
      <c r="J200" s="49">
        <f>[3]Group!I200</f>
        <v>400</v>
      </c>
      <c r="K200" s="49">
        <f>[3]Group!J200</f>
        <v>400</v>
      </c>
      <c r="L200" s="49">
        <f>[3]Group!K200</f>
        <v>400</v>
      </c>
      <c r="M200" s="49">
        <f>[3]Group!L200</f>
        <v>400</v>
      </c>
      <c r="N200" s="49">
        <f>[3]Group!M200</f>
        <v>600</v>
      </c>
      <c r="O200" s="49">
        <f>[3]Group!N200</f>
        <v>600</v>
      </c>
      <c r="P200" s="49">
        <f>[3]Group!O200</f>
        <v>600</v>
      </c>
      <c r="Q200" s="49">
        <f>[3]Group!P200</f>
        <v>500</v>
      </c>
      <c r="R200" s="49">
        <f>[3]Group!Q200</f>
        <v>700</v>
      </c>
      <c r="S200" s="49">
        <f>[3]Group!R200</f>
        <v>900</v>
      </c>
      <c r="T200" s="49">
        <f>[3]Group!S200</f>
        <v>900</v>
      </c>
    </row>
    <row r="201" spans="1:20" x14ac:dyDescent="0.3">
      <c r="A201" s="49" t="str">
        <f>[3]Group!A201</f>
        <v>653 : Pension funding</v>
      </c>
      <c r="B201" s="55" t="str">
        <f t="shared" si="3"/>
        <v>653</v>
      </c>
      <c r="C201" s="49">
        <f>[3]Group!B201</f>
        <v>1500</v>
      </c>
      <c r="D201" s="49">
        <f>[3]Group!C201</f>
        <v>1000</v>
      </c>
      <c r="E201" s="49">
        <f>[3]Group!D201</f>
        <v>700</v>
      </c>
      <c r="F201" s="49">
        <f>[3]Group!E201</f>
        <v>0</v>
      </c>
      <c r="G201" s="49">
        <f>[3]Group!F201</f>
        <v>0</v>
      </c>
      <c r="H201" s="49">
        <f>[3]Group!G201</f>
        <v>0</v>
      </c>
      <c r="I201" s="49">
        <f>[3]Group!H201</f>
        <v>0</v>
      </c>
      <c r="J201" s="49">
        <f>[3]Group!I201</f>
        <v>0</v>
      </c>
      <c r="K201" s="49">
        <f>[3]Group!J201</f>
        <v>0</v>
      </c>
      <c r="L201" s="49">
        <f>[3]Group!K201</f>
        <v>0</v>
      </c>
      <c r="M201" s="49">
        <f>[3]Group!L201</f>
        <v>0</v>
      </c>
      <c r="N201" s="49">
        <f>[3]Group!M201</f>
        <v>0</v>
      </c>
      <c r="O201" s="49">
        <f>[3]Group!N201</f>
        <v>0</v>
      </c>
      <c r="P201" s="49">
        <f>[3]Group!O201</f>
        <v>0</v>
      </c>
      <c r="Q201" s="49">
        <f>[3]Group!P201</f>
        <v>0</v>
      </c>
      <c r="R201" s="49">
        <f>[3]Group!Q201</f>
        <v>0</v>
      </c>
      <c r="S201" s="49">
        <f>[3]Group!R201</f>
        <v>0</v>
      </c>
      <c r="T201" s="49">
        <f>[3]Group!S201</f>
        <v>0</v>
      </c>
    </row>
    <row r="202" spans="1:20" x14ac:dyDescent="0.3">
      <c r="A202" s="49" t="str">
        <f>[3]Group!A202</f>
        <v>661 : Activities auxiliary to financial services, except insurance and pension funding</v>
      </c>
      <c r="B202" s="55" t="str">
        <f t="shared" si="3"/>
        <v>661</v>
      </c>
      <c r="C202" s="49">
        <f>[3]Group!B202</f>
        <v>31300</v>
      </c>
      <c r="D202" s="49">
        <f>[3]Group!C202</f>
        <v>36000</v>
      </c>
      <c r="E202" s="49">
        <f>[3]Group!D202</f>
        <v>44200</v>
      </c>
      <c r="F202" s="49">
        <f>[3]Group!E202</f>
        <v>50900</v>
      </c>
      <c r="G202" s="49">
        <f>[3]Group!F202</f>
        <v>50200</v>
      </c>
      <c r="H202" s="49">
        <f>[3]Group!G202</f>
        <v>53700</v>
      </c>
      <c r="I202" s="49">
        <f>[3]Group!H202</f>
        <v>56000</v>
      </c>
      <c r="J202" s="49">
        <f>[3]Group!I202</f>
        <v>58200</v>
      </c>
      <c r="K202" s="49">
        <f>[3]Group!J202</f>
        <v>63600</v>
      </c>
      <c r="L202" s="49">
        <f>[3]Group!K202</f>
        <v>63400</v>
      </c>
      <c r="M202" s="49">
        <f>[3]Group!L202</f>
        <v>68900</v>
      </c>
      <c r="N202" s="49">
        <f>[3]Group!M202</f>
        <v>68900</v>
      </c>
      <c r="O202" s="49">
        <f>[3]Group!N202</f>
        <v>61900</v>
      </c>
      <c r="P202" s="49">
        <f>[3]Group!O202</f>
        <v>86500</v>
      </c>
      <c r="Q202" s="49">
        <f>[3]Group!P202</f>
        <v>90100</v>
      </c>
      <c r="R202" s="49">
        <f>[3]Group!Q202</f>
        <v>72600</v>
      </c>
      <c r="S202" s="49">
        <f>[3]Group!R202</f>
        <v>72800</v>
      </c>
      <c r="T202" s="49">
        <f>[3]Group!S202</f>
        <v>72500</v>
      </c>
    </row>
    <row r="203" spans="1:20" x14ac:dyDescent="0.3">
      <c r="A203" s="49" t="str">
        <f>[3]Group!A203</f>
        <v>662 : Activities auxiliary to insurance and pension funding</v>
      </c>
      <c r="B203" s="55" t="str">
        <f t="shared" si="3"/>
        <v>662</v>
      </c>
      <c r="C203" s="49">
        <f>[3]Group!B203</f>
        <v>39100</v>
      </c>
      <c r="D203" s="49">
        <f>[3]Group!C203</f>
        <v>43800</v>
      </c>
      <c r="E203" s="49">
        <f>[3]Group!D203</f>
        <v>40000</v>
      </c>
      <c r="F203" s="49">
        <f>[3]Group!E203</f>
        <v>39700</v>
      </c>
      <c r="G203" s="49">
        <f>[3]Group!F203</f>
        <v>37700</v>
      </c>
      <c r="H203" s="49">
        <f>[3]Group!G203</f>
        <v>37400</v>
      </c>
      <c r="I203" s="49">
        <f>[3]Group!H203</f>
        <v>36600</v>
      </c>
      <c r="J203" s="49">
        <f>[3]Group!I203</f>
        <v>37800</v>
      </c>
      <c r="K203" s="49">
        <f>[3]Group!J203</f>
        <v>37800</v>
      </c>
      <c r="L203" s="49">
        <f>[3]Group!K203</f>
        <v>44000</v>
      </c>
      <c r="M203" s="49">
        <f>[3]Group!L203</f>
        <v>50400</v>
      </c>
      <c r="N203" s="49">
        <f>[3]Group!M203</f>
        <v>56000</v>
      </c>
      <c r="O203" s="49">
        <f>[3]Group!N203</f>
        <v>61700</v>
      </c>
      <c r="P203" s="49">
        <f>[3]Group!O203</f>
        <v>52800</v>
      </c>
      <c r="Q203" s="49">
        <f>[3]Group!P203</f>
        <v>52900</v>
      </c>
      <c r="R203" s="49">
        <f>[3]Group!Q203</f>
        <v>54500</v>
      </c>
      <c r="S203" s="49">
        <f>[3]Group!R203</f>
        <v>60300</v>
      </c>
      <c r="T203" s="49">
        <f>[3]Group!S203</f>
        <v>56400</v>
      </c>
    </row>
    <row r="204" spans="1:20" x14ac:dyDescent="0.3">
      <c r="A204" s="49" t="str">
        <f>[3]Group!A204</f>
        <v>663 : Fund management activities</v>
      </c>
      <c r="B204" s="55" t="str">
        <f t="shared" si="3"/>
        <v>663</v>
      </c>
      <c r="C204" s="49">
        <f>[3]Group!B204</f>
        <v>8900</v>
      </c>
      <c r="D204" s="49">
        <f>[3]Group!C204</f>
        <v>13600</v>
      </c>
      <c r="E204" s="49">
        <f>[3]Group!D204</f>
        <v>14600</v>
      </c>
      <c r="F204" s="49">
        <f>[3]Group!E204</f>
        <v>15200</v>
      </c>
      <c r="G204" s="49">
        <f>[3]Group!F204</f>
        <v>15600</v>
      </c>
      <c r="H204" s="49">
        <f>[3]Group!G204</f>
        <v>16500</v>
      </c>
      <c r="I204" s="49">
        <f>[3]Group!H204</f>
        <v>17000</v>
      </c>
      <c r="J204" s="49">
        <f>[3]Group!I204</f>
        <v>18000</v>
      </c>
      <c r="K204" s="49">
        <f>[3]Group!J204</f>
        <v>20000</v>
      </c>
      <c r="L204" s="49">
        <f>[3]Group!K204</f>
        <v>22200</v>
      </c>
      <c r="M204" s="49">
        <f>[3]Group!L204</f>
        <v>20100</v>
      </c>
      <c r="N204" s="49">
        <f>[3]Group!M204</f>
        <v>21400</v>
      </c>
      <c r="O204" s="49">
        <f>[3]Group!N204</f>
        <v>23900</v>
      </c>
      <c r="P204" s="49">
        <f>[3]Group!O204</f>
        <v>20900</v>
      </c>
      <c r="Q204" s="49">
        <f>[3]Group!P204</f>
        <v>21800</v>
      </c>
      <c r="R204" s="49">
        <f>[3]Group!Q204</f>
        <v>22500</v>
      </c>
      <c r="S204" s="49">
        <f>[3]Group!R204</f>
        <v>28000</v>
      </c>
      <c r="T204" s="49">
        <f>[3]Group!S204</f>
        <v>28900</v>
      </c>
    </row>
    <row r="205" spans="1:20" x14ac:dyDescent="0.3">
      <c r="A205" s="49" t="str">
        <f>[3]Group!A205</f>
        <v>681 : Buying and selling of own real estate</v>
      </c>
      <c r="B205" s="55" t="str">
        <f t="shared" si="3"/>
        <v>681</v>
      </c>
      <c r="C205" s="49">
        <f>[3]Group!B205</f>
        <v>2000</v>
      </c>
      <c r="D205" s="49">
        <f>[3]Group!C205</f>
        <v>2300</v>
      </c>
      <c r="E205" s="49">
        <f>[3]Group!D205</f>
        <v>2500</v>
      </c>
      <c r="F205" s="49">
        <f>[3]Group!E205</f>
        <v>2500</v>
      </c>
      <c r="G205" s="49">
        <f>[3]Group!F205</f>
        <v>2300</v>
      </c>
      <c r="H205" s="49">
        <f>[3]Group!G205</f>
        <v>2200</v>
      </c>
      <c r="I205" s="49">
        <f>[3]Group!H205</f>
        <v>1700</v>
      </c>
      <c r="J205" s="49">
        <f>[3]Group!I205</f>
        <v>1800</v>
      </c>
      <c r="K205" s="49">
        <f>[3]Group!J205</f>
        <v>2100</v>
      </c>
      <c r="L205" s="49">
        <f>[3]Group!K205</f>
        <v>1900</v>
      </c>
      <c r="M205" s="49">
        <f>[3]Group!L205</f>
        <v>2500</v>
      </c>
      <c r="N205" s="49">
        <f>[3]Group!M205</f>
        <v>2000</v>
      </c>
      <c r="O205" s="49">
        <f>[3]Group!N205</f>
        <v>1800</v>
      </c>
      <c r="P205" s="49">
        <f>[3]Group!O205</f>
        <v>2900</v>
      </c>
      <c r="Q205" s="49">
        <f>[3]Group!P205</f>
        <v>2500</v>
      </c>
      <c r="R205" s="49">
        <f>[3]Group!Q205</f>
        <v>2700</v>
      </c>
      <c r="S205" s="49">
        <f>[3]Group!R205</f>
        <v>2000</v>
      </c>
      <c r="T205" s="49">
        <f>[3]Group!S205</f>
        <v>2300</v>
      </c>
    </row>
    <row r="206" spans="1:20" x14ac:dyDescent="0.3">
      <c r="A206" s="49" t="str">
        <f>[3]Group!A206</f>
        <v>682 : Renting and operating of own or leased real estate</v>
      </c>
      <c r="B206" s="55" t="str">
        <f t="shared" si="3"/>
        <v>682</v>
      </c>
      <c r="C206" s="49">
        <f>[3]Group!B206</f>
        <v>27400</v>
      </c>
      <c r="D206" s="49">
        <f>[3]Group!C206</f>
        <v>31900</v>
      </c>
      <c r="E206" s="49">
        <f>[3]Group!D206</f>
        <v>36000</v>
      </c>
      <c r="F206" s="49">
        <f>[3]Group!E206</f>
        <v>32800</v>
      </c>
      <c r="G206" s="49">
        <f>[3]Group!F206</f>
        <v>31800</v>
      </c>
      <c r="H206" s="49">
        <f>[3]Group!G206</f>
        <v>31400</v>
      </c>
      <c r="I206" s="49">
        <f>[3]Group!H206</f>
        <v>31700</v>
      </c>
      <c r="J206" s="49">
        <f>[3]Group!I206</f>
        <v>33000</v>
      </c>
      <c r="K206" s="49">
        <f>[3]Group!J206</f>
        <v>33700</v>
      </c>
      <c r="L206" s="49">
        <f>[3]Group!K206</f>
        <v>32800</v>
      </c>
      <c r="M206" s="49">
        <f>[3]Group!L206</f>
        <v>36400</v>
      </c>
      <c r="N206" s="49">
        <f>[3]Group!M206</f>
        <v>38900</v>
      </c>
      <c r="O206" s="49">
        <f>[3]Group!N206</f>
        <v>38600</v>
      </c>
      <c r="P206" s="49">
        <f>[3]Group!O206</f>
        <v>38600</v>
      </c>
      <c r="Q206" s="49">
        <f>[3]Group!P206</f>
        <v>35300</v>
      </c>
      <c r="R206" s="49">
        <f>[3]Group!Q206</f>
        <v>39500</v>
      </c>
      <c r="S206" s="49">
        <f>[3]Group!R206</f>
        <v>40000</v>
      </c>
      <c r="T206" s="49">
        <f>[3]Group!S206</f>
        <v>43400</v>
      </c>
    </row>
    <row r="207" spans="1:20" x14ac:dyDescent="0.3">
      <c r="A207" s="49" t="str">
        <f>[3]Group!A207</f>
        <v>683 : Real estate activities on a fee or contract basis</v>
      </c>
      <c r="B207" s="55" t="str">
        <f t="shared" si="3"/>
        <v>683</v>
      </c>
      <c r="C207" s="49">
        <f>[3]Group!B207</f>
        <v>28900</v>
      </c>
      <c r="D207" s="49">
        <f>[3]Group!C207</f>
        <v>27200</v>
      </c>
      <c r="E207" s="49">
        <f>[3]Group!D207</f>
        <v>29700</v>
      </c>
      <c r="F207" s="49">
        <f>[3]Group!E207</f>
        <v>32400</v>
      </c>
      <c r="G207" s="49">
        <f>[3]Group!F207</f>
        <v>30500</v>
      </c>
      <c r="H207" s="49">
        <f>[3]Group!G207</f>
        <v>31000</v>
      </c>
      <c r="I207" s="49">
        <f>[3]Group!H207</f>
        <v>31600</v>
      </c>
      <c r="J207" s="49">
        <f>[3]Group!I207</f>
        <v>34700</v>
      </c>
      <c r="K207" s="49">
        <f>[3]Group!J207</f>
        <v>38900</v>
      </c>
      <c r="L207" s="49">
        <f>[3]Group!K207</f>
        <v>43600</v>
      </c>
      <c r="M207" s="49">
        <f>[3]Group!L207</f>
        <v>46800</v>
      </c>
      <c r="N207" s="49">
        <f>[3]Group!M207</f>
        <v>54700</v>
      </c>
      <c r="O207" s="49">
        <f>[3]Group!N207</f>
        <v>58600</v>
      </c>
      <c r="P207" s="49">
        <f>[3]Group!O207</f>
        <v>58000</v>
      </c>
      <c r="Q207" s="49">
        <f>[3]Group!P207</f>
        <v>74200</v>
      </c>
      <c r="R207" s="49">
        <f>[3]Group!Q207</f>
        <v>66300</v>
      </c>
      <c r="S207" s="49">
        <f>[3]Group!R207</f>
        <v>68000</v>
      </c>
      <c r="T207" s="49">
        <f>[3]Group!S207</f>
        <v>79800</v>
      </c>
    </row>
    <row r="208" spans="1:20" x14ac:dyDescent="0.3">
      <c r="A208" s="49" t="str">
        <f>[3]Group!A208</f>
        <v>691 : Legal activities</v>
      </c>
      <c r="B208" s="55" t="str">
        <f t="shared" si="3"/>
        <v>691</v>
      </c>
      <c r="C208" s="49">
        <f>[3]Group!B208</f>
        <v>70800</v>
      </c>
      <c r="D208" s="49">
        <f>[3]Group!C208</f>
        <v>74200</v>
      </c>
      <c r="E208" s="49">
        <f>[3]Group!D208</f>
        <v>77400</v>
      </c>
      <c r="F208" s="49">
        <f>[3]Group!E208</f>
        <v>81100</v>
      </c>
      <c r="G208" s="49">
        <f>[3]Group!F208</f>
        <v>81200</v>
      </c>
      <c r="H208" s="49">
        <f>[3]Group!G208</f>
        <v>80400</v>
      </c>
      <c r="I208" s="49">
        <f>[3]Group!H208</f>
        <v>83100</v>
      </c>
      <c r="J208" s="49">
        <f>[3]Group!I208</f>
        <v>81700</v>
      </c>
      <c r="K208" s="49">
        <f>[3]Group!J208</f>
        <v>87100</v>
      </c>
      <c r="L208" s="49">
        <f>[3]Group!K208</f>
        <v>93100</v>
      </c>
      <c r="M208" s="49">
        <f>[3]Group!L208</f>
        <v>86600</v>
      </c>
      <c r="N208" s="49">
        <f>[3]Group!M208</f>
        <v>83600</v>
      </c>
      <c r="O208" s="49">
        <f>[3]Group!N208</f>
        <v>79400</v>
      </c>
      <c r="P208" s="49">
        <f>[3]Group!O208</f>
        <v>91000</v>
      </c>
      <c r="Q208" s="49">
        <f>[3]Group!P208</f>
        <v>80200</v>
      </c>
      <c r="R208" s="49">
        <f>[3]Group!Q208</f>
        <v>86900</v>
      </c>
      <c r="S208" s="49">
        <f>[3]Group!R208</f>
        <v>87300</v>
      </c>
      <c r="T208" s="49">
        <f>[3]Group!S208</f>
        <v>80000</v>
      </c>
    </row>
    <row r="209" spans="1:20" x14ac:dyDescent="0.3">
      <c r="A209" s="49" t="str">
        <f>[3]Group!A209</f>
        <v>692 : Accounting, bookkeeping and auditing activities; tax consultancy</v>
      </c>
      <c r="B209" s="55" t="str">
        <f t="shared" si="3"/>
        <v>692</v>
      </c>
      <c r="C209" s="49">
        <f>[3]Group!B209</f>
        <v>57500</v>
      </c>
      <c r="D209" s="49">
        <f>[3]Group!C209</f>
        <v>71300</v>
      </c>
      <c r="E209" s="49">
        <f>[3]Group!D209</f>
        <v>75500</v>
      </c>
      <c r="F209" s="49">
        <f>[3]Group!E209</f>
        <v>71300</v>
      </c>
      <c r="G209" s="49">
        <f>[3]Group!F209</f>
        <v>63100</v>
      </c>
      <c r="H209" s="49">
        <f>[3]Group!G209</f>
        <v>65400</v>
      </c>
      <c r="I209" s="49">
        <f>[3]Group!H209</f>
        <v>66700</v>
      </c>
      <c r="J209" s="49">
        <f>[3]Group!I209</f>
        <v>70900</v>
      </c>
      <c r="K209" s="49">
        <f>[3]Group!J209</f>
        <v>72200</v>
      </c>
      <c r="L209" s="49">
        <f>[3]Group!K209</f>
        <v>83200</v>
      </c>
      <c r="M209" s="49">
        <f>[3]Group!L209</f>
        <v>73200</v>
      </c>
      <c r="N209" s="49">
        <f>[3]Group!M209</f>
        <v>81600</v>
      </c>
      <c r="O209" s="49">
        <f>[3]Group!N209</f>
        <v>75700</v>
      </c>
      <c r="P209" s="49">
        <f>[3]Group!O209</f>
        <v>74400</v>
      </c>
      <c r="Q209" s="49">
        <f>[3]Group!P209</f>
        <v>83900</v>
      </c>
      <c r="R209" s="49">
        <f>[3]Group!Q209</f>
        <v>81700</v>
      </c>
      <c r="S209" s="49">
        <f>[3]Group!R209</f>
        <v>89700</v>
      </c>
      <c r="T209" s="49">
        <f>[3]Group!S209</f>
        <v>99200</v>
      </c>
    </row>
    <row r="210" spans="1:20" x14ac:dyDescent="0.3">
      <c r="A210" s="49" t="str">
        <f>[3]Group!A210</f>
        <v>701 : Activities of head offices</v>
      </c>
      <c r="B210" s="55" t="str">
        <f t="shared" si="3"/>
        <v>701</v>
      </c>
      <c r="C210" s="49">
        <f>[3]Group!B210</f>
        <v>18900</v>
      </c>
      <c r="D210" s="49">
        <f>[3]Group!C210</f>
        <v>19100</v>
      </c>
      <c r="E210" s="49">
        <f>[3]Group!D210</f>
        <v>18500</v>
      </c>
      <c r="F210" s="49">
        <f>[3]Group!E210</f>
        <v>19400</v>
      </c>
      <c r="G210" s="49">
        <f>[3]Group!F210</f>
        <v>19800</v>
      </c>
      <c r="H210" s="49">
        <f>[3]Group!G210</f>
        <v>26800</v>
      </c>
      <c r="I210" s="49">
        <f>[3]Group!H210</f>
        <v>29700</v>
      </c>
      <c r="J210" s="49">
        <f>[3]Group!I210</f>
        <v>29200</v>
      </c>
      <c r="K210" s="49">
        <f>[3]Group!J210</f>
        <v>23700</v>
      </c>
      <c r="L210" s="49">
        <f>[3]Group!K210</f>
        <v>16700</v>
      </c>
      <c r="M210" s="49">
        <f>[3]Group!L210</f>
        <v>30900</v>
      </c>
      <c r="N210" s="49">
        <f>[3]Group!M210</f>
        <v>48400</v>
      </c>
      <c r="O210" s="49">
        <f>[3]Group!N210</f>
        <v>46100</v>
      </c>
      <c r="P210" s="49">
        <f>[3]Group!O210</f>
        <v>57000</v>
      </c>
      <c r="Q210" s="49">
        <f>[3]Group!P210</f>
        <v>67200</v>
      </c>
      <c r="R210" s="49">
        <f>[3]Group!Q210</f>
        <v>68600</v>
      </c>
      <c r="S210" s="49">
        <f>[3]Group!R210</f>
        <v>75800</v>
      </c>
      <c r="T210" s="49">
        <f>[3]Group!S210</f>
        <v>83700</v>
      </c>
    </row>
    <row r="211" spans="1:20" x14ac:dyDescent="0.3">
      <c r="A211" s="49" t="str">
        <f>[3]Group!A211</f>
        <v>702 : Management consultancy activities</v>
      </c>
      <c r="B211" s="55" t="str">
        <f t="shared" si="3"/>
        <v>702</v>
      </c>
      <c r="C211" s="49">
        <f>[3]Group!B211</f>
        <v>58800</v>
      </c>
      <c r="D211" s="49">
        <f>[3]Group!C211</f>
        <v>65000</v>
      </c>
      <c r="E211" s="49">
        <f>[3]Group!D211</f>
        <v>72100</v>
      </c>
      <c r="F211" s="49">
        <f>[3]Group!E211</f>
        <v>76400</v>
      </c>
      <c r="G211" s="49">
        <f>[3]Group!F211</f>
        <v>78800</v>
      </c>
      <c r="H211" s="49">
        <f>[3]Group!G211</f>
        <v>81500</v>
      </c>
      <c r="I211" s="49">
        <f>[3]Group!H211</f>
        <v>86300</v>
      </c>
      <c r="J211" s="49">
        <f>[3]Group!I211</f>
        <v>99000</v>
      </c>
      <c r="K211" s="49">
        <f>[3]Group!J211</f>
        <v>106800</v>
      </c>
      <c r="L211" s="49">
        <f>[3]Group!K211</f>
        <v>117700</v>
      </c>
      <c r="M211" s="49">
        <f>[3]Group!L211</f>
        <v>120200</v>
      </c>
      <c r="N211" s="49">
        <f>[3]Group!M211</f>
        <v>116500</v>
      </c>
      <c r="O211" s="49">
        <f>[3]Group!N211</f>
        <v>122700</v>
      </c>
      <c r="P211" s="49">
        <f>[3]Group!O211</f>
        <v>100000</v>
      </c>
      <c r="Q211" s="49">
        <f>[3]Group!P211</f>
        <v>103400</v>
      </c>
      <c r="R211" s="49">
        <f>[3]Group!Q211</f>
        <v>136700</v>
      </c>
      <c r="S211" s="49">
        <f>[3]Group!R211</f>
        <v>147500</v>
      </c>
      <c r="T211" s="49">
        <f>[3]Group!S211</f>
        <v>169200</v>
      </c>
    </row>
    <row r="212" spans="1:20" x14ac:dyDescent="0.3">
      <c r="A212" s="49" t="str">
        <f>[3]Group!A212</f>
        <v>711 : Architectural and engineering activities and related technical consultancy</v>
      </c>
      <c r="B212" s="55" t="str">
        <f t="shared" si="3"/>
        <v>711</v>
      </c>
      <c r="C212" s="49">
        <f>[3]Group!B212</f>
        <v>49700</v>
      </c>
      <c r="D212" s="49">
        <f>[3]Group!C212</f>
        <v>49500</v>
      </c>
      <c r="E212" s="49">
        <f>[3]Group!D212</f>
        <v>51100</v>
      </c>
      <c r="F212" s="49">
        <f>[3]Group!E212</f>
        <v>53600</v>
      </c>
      <c r="G212" s="49">
        <f>[3]Group!F212</f>
        <v>55500</v>
      </c>
      <c r="H212" s="49">
        <f>[3]Group!G212</f>
        <v>51400</v>
      </c>
      <c r="I212" s="49">
        <f>[3]Group!H212</f>
        <v>53000</v>
      </c>
      <c r="J212" s="49">
        <f>[3]Group!I212</f>
        <v>52100</v>
      </c>
      <c r="K212" s="49">
        <f>[3]Group!J212</f>
        <v>54600</v>
      </c>
      <c r="L212" s="49">
        <f>[3]Group!K212</f>
        <v>60700</v>
      </c>
      <c r="M212" s="49">
        <f>[3]Group!L212</f>
        <v>67300</v>
      </c>
      <c r="N212" s="49">
        <f>[3]Group!M212</f>
        <v>60400</v>
      </c>
      <c r="O212" s="49">
        <f>[3]Group!N212</f>
        <v>67800</v>
      </c>
      <c r="P212" s="49">
        <f>[3]Group!O212</f>
        <v>65700</v>
      </c>
      <c r="Q212" s="49">
        <f>[3]Group!P212</f>
        <v>71700</v>
      </c>
      <c r="R212" s="49">
        <f>[3]Group!Q212</f>
        <v>76300</v>
      </c>
      <c r="S212" s="49">
        <f>[3]Group!R212</f>
        <v>70300</v>
      </c>
      <c r="T212" s="49">
        <f>[3]Group!S212</f>
        <v>84300</v>
      </c>
    </row>
    <row r="213" spans="1:20" x14ac:dyDescent="0.3">
      <c r="A213" s="49" t="str">
        <f>[3]Group!A213</f>
        <v>712 : Technical testing and analysis</v>
      </c>
      <c r="B213" s="55" t="str">
        <f t="shared" si="3"/>
        <v>712</v>
      </c>
      <c r="C213" s="49">
        <f>[3]Group!B213</f>
        <v>3300</v>
      </c>
      <c r="D213" s="49">
        <f>[3]Group!C213</f>
        <v>2500</v>
      </c>
      <c r="E213" s="49">
        <f>[3]Group!D213</f>
        <v>3500</v>
      </c>
      <c r="F213" s="49">
        <f>[3]Group!E213</f>
        <v>3000</v>
      </c>
      <c r="G213" s="49">
        <f>[3]Group!F213</f>
        <v>3100</v>
      </c>
      <c r="H213" s="49">
        <f>[3]Group!G213</f>
        <v>3200</v>
      </c>
      <c r="I213" s="49">
        <f>[3]Group!H213</f>
        <v>4200</v>
      </c>
      <c r="J213" s="49">
        <f>[3]Group!I213</f>
        <v>4500</v>
      </c>
      <c r="K213" s="49">
        <f>[3]Group!J213</f>
        <v>4300</v>
      </c>
      <c r="L213" s="49">
        <f>[3]Group!K213</f>
        <v>3900</v>
      </c>
      <c r="M213" s="49">
        <f>[3]Group!L213</f>
        <v>4300</v>
      </c>
      <c r="N213" s="49">
        <f>[3]Group!M213</f>
        <v>3700</v>
      </c>
      <c r="O213" s="49">
        <f>[3]Group!N213</f>
        <v>4900</v>
      </c>
      <c r="P213" s="49">
        <f>[3]Group!O213</f>
        <v>5100</v>
      </c>
      <c r="Q213" s="49">
        <f>[3]Group!P213</f>
        <v>4000</v>
      </c>
      <c r="R213" s="49">
        <f>[3]Group!Q213</f>
        <v>4900</v>
      </c>
      <c r="S213" s="49">
        <f>[3]Group!R213</f>
        <v>4200</v>
      </c>
      <c r="T213" s="49">
        <f>[3]Group!S213</f>
        <v>2900</v>
      </c>
    </row>
    <row r="214" spans="1:20" x14ac:dyDescent="0.3">
      <c r="A214" s="49" t="str">
        <f>[3]Group!A214</f>
        <v>721 : Research and experimental development on natural sciences and engineering</v>
      </c>
      <c r="B214" s="55" t="str">
        <f t="shared" si="3"/>
        <v>721</v>
      </c>
      <c r="C214" s="49">
        <f>[3]Group!B214</f>
        <v>12700</v>
      </c>
      <c r="D214" s="49">
        <f>[3]Group!C214</f>
        <v>10400</v>
      </c>
      <c r="E214" s="49">
        <f>[3]Group!D214</f>
        <v>11100</v>
      </c>
      <c r="F214" s="49">
        <f>[3]Group!E214</f>
        <v>11300</v>
      </c>
      <c r="G214" s="49">
        <f>[3]Group!F214</f>
        <v>11800</v>
      </c>
      <c r="H214" s="49">
        <f>[3]Group!G214</f>
        <v>12400</v>
      </c>
      <c r="I214" s="49">
        <f>[3]Group!H214</f>
        <v>12400</v>
      </c>
      <c r="J214" s="49">
        <f>[3]Group!I214</f>
        <v>11800</v>
      </c>
      <c r="K214" s="49">
        <f>[3]Group!J214</f>
        <v>12700</v>
      </c>
      <c r="L214" s="49">
        <f>[3]Group!K214</f>
        <v>15000</v>
      </c>
      <c r="M214" s="49">
        <f>[3]Group!L214</f>
        <v>16700</v>
      </c>
      <c r="N214" s="49">
        <f>[3]Group!M214</f>
        <v>18900</v>
      </c>
      <c r="O214" s="49">
        <f>[3]Group!N214</f>
        <v>20900</v>
      </c>
      <c r="P214" s="49">
        <f>[3]Group!O214</f>
        <v>23800</v>
      </c>
      <c r="Q214" s="49">
        <f>[3]Group!P214</f>
        <v>15200</v>
      </c>
      <c r="R214" s="49">
        <f>[3]Group!Q214</f>
        <v>15700</v>
      </c>
      <c r="S214" s="49">
        <f>[3]Group!R214</f>
        <v>18500</v>
      </c>
      <c r="T214" s="49">
        <f>[3]Group!S214</f>
        <v>16900</v>
      </c>
    </row>
    <row r="215" spans="1:20" x14ac:dyDescent="0.3">
      <c r="A215" s="49" t="str">
        <f>[3]Group!A215</f>
        <v>722 : Research and experimental development on social sciences and humanities</v>
      </c>
      <c r="B215" s="55" t="str">
        <f t="shared" si="3"/>
        <v>722</v>
      </c>
      <c r="C215" s="49">
        <f>[3]Group!B215</f>
        <v>1000</v>
      </c>
      <c r="D215" s="49">
        <f>[3]Group!C215</f>
        <v>1100</v>
      </c>
      <c r="E215" s="49">
        <f>[3]Group!D215</f>
        <v>1000</v>
      </c>
      <c r="F215" s="49">
        <f>[3]Group!E215</f>
        <v>1000</v>
      </c>
      <c r="G215" s="49">
        <f>[3]Group!F215</f>
        <v>1100</v>
      </c>
      <c r="H215" s="49">
        <f>[3]Group!G215</f>
        <v>1000</v>
      </c>
      <c r="I215" s="49">
        <f>[3]Group!H215</f>
        <v>900</v>
      </c>
      <c r="J215" s="49">
        <f>[3]Group!I215</f>
        <v>900</v>
      </c>
      <c r="K215" s="49">
        <f>[3]Group!J215</f>
        <v>900</v>
      </c>
      <c r="L215" s="49">
        <f>[3]Group!K215</f>
        <v>900</v>
      </c>
      <c r="M215" s="49">
        <f>[3]Group!L215</f>
        <v>1100</v>
      </c>
      <c r="N215" s="49">
        <f>[3]Group!M215</f>
        <v>2100</v>
      </c>
      <c r="O215" s="49">
        <f>[3]Group!N215</f>
        <v>2700</v>
      </c>
      <c r="P215" s="49">
        <f>[3]Group!O215</f>
        <v>2600</v>
      </c>
      <c r="Q215" s="49">
        <f>[3]Group!P215</f>
        <v>700</v>
      </c>
      <c r="R215" s="49">
        <f>[3]Group!Q215</f>
        <v>1100</v>
      </c>
      <c r="S215" s="49">
        <f>[3]Group!R215</f>
        <v>1700</v>
      </c>
      <c r="T215" s="49">
        <f>[3]Group!S215</f>
        <v>1200</v>
      </c>
    </row>
    <row r="216" spans="1:20" x14ac:dyDescent="0.3">
      <c r="A216" s="49" t="str">
        <f>[3]Group!A216</f>
        <v>731 : Advertising</v>
      </c>
      <c r="B216" s="55" t="str">
        <f t="shared" si="3"/>
        <v>731</v>
      </c>
      <c r="C216" s="49">
        <f>[3]Group!B216</f>
        <v>35300</v>
      </c>
      <c r="D216" s="49">
        <f>[3]Group!C216</f>
        <v>34300</v>
      </c>
      <c r="E216" s="49">
        <f>[3]Group!D216</f>
        <v>36800</v>
      </c>
      <c r="F216" s="49">
        <f>[3]Group!E216</f>
        <v>37600</v>
      </c>
      <c r="G216" s="49">
        <f>[3]Group!F216</f>
        <v>33900</v>
      </c>
      <c r="H216" s="49">
        <f>[3]Group!G216</f>
        <v>31000</v>
      </c>
      <c r="I216" s="49">
        <f>[3]Group!H216</f>
        <v>32100</v>
      </c>
      <c r="J216" s="49">
        <f>[3]Group!I216</f>
        <v>31600</v>
      </c>
      <c r="K216" s="49">
        <f>[3]Group!J216</f>
        <v>34700</v>
      </c>
      <c r="L216" s="49">
        <f>[3]Group!K216</f>
        <v>37200</v>
      </c>
      <c r="M216" s="49">
        <f>[3]Group!L216</f>
        <v>40200</v>
      </c>
      <c r="N216" s="49">
        <f>[3]Group!M216</f>
        <v>31700</v>
      </c>
      <c r="O216" s="49">
        <f>[3]Group!N216</f>
        <v>42700</v>
      </c>
      <c r="P216" s="49">
        <f>[3]Group!O216</f>
        <v>40400</v>
      </c>
      <c r="Q216" s="49">
        <f>[3]Group!P216</f>
        <v>51200</v>
      </c>
      <c r="R216" s="49">
        <f>[3]Group!Q216</f>
        <v>61000</v>
      </c>
      <c r="S216" s="49">
        <f>[3]Group!R216</f>
        <v>50400</v>
      </c>
      <c r="T216" s="49">
        <f>[3]Group!S216</f>
        <v>57500</v>
      </c>
    </row>
    <row r="217" spans="1:20" x14ac:dyDescent="0.3">
      <c r="A217" s="49" t="str">
        <f>[3]Group!A217</f>
        <v>732 : Market research and public opinion polling</v>
      </c>
      <c r="B217" s="55" t="str">
        <f t="shared" si="3"/>
        <v>732</v>
      </c>
      <c r="C217" s="49">
        <f>[3]Group!B217</f>
        <v>15700</v>
      </c>
      <c r="D217" s="49">
        <f>[3]Group!C217</f>
        <v>14200</v>
      </c>
      <c r="E217" s="49">
        <f>[3]Group!D217</f>
        <v>15800</v>
      </c>
      <c r="F217" s="49">
        <f>[3]Group!E217</f>
        <v>16100</v>
      </c>
      <c r="G217" s="49">
        <f>[3]Group!F217</f>
        <v>14900</v>
      </c>
      <c r="H217" s="49">
        <f>[3]Group!G217</f>
        <v>16400</v>
      </c>
      <c r="I217" s="49">
        <f>[3]Group!H217</f>
        <v>16900</v>
      </c>
      <c r="J217" s="49">
        <f>[3]Group!I217</f>
        <v>24400</v>
      </c>
      <c r="K217" s="49">
        <f>[3]Group!J217</f>
        <v>26700</v>
      </c>
      <c r="L217" s="49">
        <f>[3]Group!K217</f>
        <v>25200</v>
      </c>
      <c r="M217" s="49">
        <f>[3]Group!L217</f>
        <v>29100</v>
      </c>
      <c r="N217" s="49">
        <f>[3]Group!M217</f>
        <v>22300</v>
      </c>
      <c r="O217" s="49">
        <f>[3]Group!N217</f>
        <v>27000</v>
      </c>
      <c r="P217" s="49">
        <f>[3]Group!O217</f>
        <v>20000</v>
      </c>
      <c r="Q217" s="49">
        <f>[3]Group!P217</f>
        <v>22100</v>
      </c>
      <c r="R217" s="49">
        <f>[3]Group!Q217</f>
        <v>23700</v>
      </c>
      <c r="S217" s="49">
        <f>[3]Group!R217</f>
        <v>20000</v>
      </c>
      <c r="T217" s="49">
        <f>[3]Group!S217</f>
        <v>20400</v>
      </c>
    </row>
    <row r="218" spans="1:20" x14ac:dyDescent="0.3">
      <c r="A218" s="49" t="str">
        <f>[3]Group!A218</f>
        <v>741 : Specialised design activities</v>
      </c>
      <c r="B218" s="55" t="str">
        <f t="shared" si="3"/>
        <v>741</v>
      </c>
      <c r="C218" s="49">
        <f>[3]Group!B218</f>
        <v>10400</v>
      </c>
      <c r="D218" s="49">
        <f>[3]Group!C218</f>
        <v>10700</v>
      </c>
      <c r="E218" s="49">
        <f>[3]Group!D218</f>
        <v>11000</v>
      </c>
      <c r="F218" s="49">
        <f>[3]Group!E218</f>
        <v>11400</v>
      </c>
      <c r="G218" s="49">
        <f>[3]Group!F218</f>
        <v>10900</v>
      </c>
      <c r="H218" s="49">
        <f>[3]Group!G218</f>
        <v>10000</v>
      </c>
      <c r="I218" s="49">
        <f>[3]Group!H218</f>
        <v>10000</v>
      </c>
      <c r="J218" s="49">
        <f>[3]Group!I218</f>
        <v>11000</v>
      </c>
      <c r="K218" s="49">
        <f>[3]Group!J218</f>
        <v>11600</v>
      </c>
      <c r="L218" s="49">
        <f>[3]Group!K218</f>
        <v>11000</v>
      </c>
      <c r="M218" s="49">
        <f>[3]Group!L218</f>
        <v>12600</v>
      </c>
      <c r="N218" s="49">
        <f>[3]Group!M218</f>
        <v>11200</v>
      </c>
      <c r="O218" s="49">
        <f>[3]Group!N218</f>
        <v>10800</v>
      </c>
      <c r="P218" s="49">
        <f>[3]Group!O218</f>
        <v>13400</v>
      </c>
      <c r="Q218" s="49">
        <f>[3]Group!P218</f>
        <v>12900</v>
      </c>
      <c r="R218" s="49">
        <f>[3]Group!Q218</f>
        <v>16000</v>
      </c>
      <c r="S218" s="49">
        <f>[3]Group!R218</f>
        <v>17500</v>
      </c>
      <c r="T218" s="49">
        <f>[3]Group!S218</f>
        <v>15100</v>
      </c>
    </row>
    <row r="219" spans="1:20" x14ac:dyDescent="0.3">
      <c r="A219" s="49" t="str">
        <f>[3]Group!A219</f>
        <v>742 : Photographic activities</v>
      </c>
      <c r="B219" s="55" t="str">
        <f t="shared" si="3"/>
        <v>742</v>
      </c>
      <c r="C219" s="49">
        <f>[3]Group!B219</f>
        <v>6500</v>
      </c>
      <c r="D219" s="49">
        <f>[3]Group!C219</f>
        <v>6700</v>
      </c>
      <c r="E219" s="49">
        <f>[3]Group!D219</f>
        <v>6900</v>
      </c>
      <c r="F219" s="49">
        <f>[3]Group!E219</f>
        <v>7200</v>
      </c>
      <c r="G219" s="49">
        <f>[3]Group!F219</f>
        <v>6800</v>
      </c>
      <c r="H219" s="49">
        <f>[3]Group!G219</f>
        <v>6300</v>
      </c>
      <c r="I219" s="49">
        <f>[3]Group!H219</f>
        <v>6300</v>
      </c>
      <c r="J219" s="49">
        <f>[3]Group!I219</f>
        <v>6900</v>
      </c>
      <c r="K219" s="49">
        <f>[3]Group!J219</f>
        <v>7300</v>
      </c>
      <c r="L219" s="49">
        <f>[3]Group!K219</f>
        <v>7800</v>
      </c>
      <c r="M219" s="49">
        <f>[3]Group!L219</f>
        <v>7100</v>
      </c>
      <c r="N219" s="49">
        <f>[3]Group!M219</f>
        <v>5100</v>
      </c>
      <c r="O219" s="49">
        <f>[3]Group!N219</f>
        <v>4800</v>
      </c>
      <c r="P219" s="49">
        <f>[3]Group!O219</f>
        <v>5700</v>
      </c>
      <c r="Q219" s="49">
        <f>[3]Group!P219</f>
        <v>4700</v>
      </c>
      <c r="R219" s="49">
        <f>[3]Group!Q219</f>
        <v>5600</v>
      </c>
      <c r="S219" s="49">
        <f>[3]Group!R219</f>
        <v>5700</v>
      </c>
      <c r="T219" s="49">
        <f>[3]Group!S219</f>
        <v>4700</v>
      </c>
    </row>
    <row r="220" spans="1:20" x14ac:dyDescent="0.3">
      <c r="A220" s="49" t="str">
        <f>[3]Group!A220</f>
        <v>743 : Translation and interpretation activities</v>
      </c>
      <c r="B220" s="55" t="str">
        <f t="shared" si="3"/>
        <v>743</v>
      </c>
      <c r="C220" s="49">
        <f>[3]Group!B220</f>
        <v>3000</v>
      </c>
      <c r="D220" s="49">
        <f>[3]Group!C220</f>
        <v>3100</v>
      </c>
      <c r="E220" s="49">
        <f>[3]Group!D220</f>
        <v>3100</v>
      </c>
      <c r="F220" s="49">
        <f>[3]Group!E220</f>
        <v>3300</v>
      </c>
      <c r="G220" s="49">
        <f>[3]Group!F220</f>
        <v>3100</v>
      </c>
      <c r="H220" s="49">
        <f>[3]Group!G220</f>
        <v>2900</v>
      </c>
      <c r="I220" s="49">
        <f>[3]Group!H220</f>
        <v>2900</v>
      </c>
      <c r="J220" s="49">
        <f>[3]Group!I220</f>
        <v>3100</v>
      </c>
      <c r="K220" s="49">
        <f>[3]Group!J220</f>
        <v>3300</v>
      </c>
      <c r="L220" s="49">
        <f>[3]Group!K220</f>
        <v>3300</v>
      </c>
      <c r="M220" s="49">
        <f>[3]Group!L220</f>
        <v>3400</v>
      </c>
      <c r="N220" s="49">
        <f>[3]Group!M220</f>
        <v>3400</v>
      </c>
      <c r="O220" s="49">
        <f>[3]Group!N220</f>
        <v>3300</v>
      </c>
      <c r="P220" s="49">
        <f>[3]Group!O220</f>
        <v>600</v>
      </c>
      <c r="Q220" s="49">
        <f>[3]Group!P220</f>
        <v>800</v>
      </c>
      <c r="R220" s="49">
        <f>[3]Group!Q220</f>
        <v>1000</v>
      </c>
      <c r="S220" s="49">
        <f>[3]Group!R220</f>
        <v>1200</v>
      </c>
      <c r="T220" s="49">
        <f>[3]Group!S220</f>
        <v>1100</v>
      </c>
    </row>
    <row r="221" spans="1:20" x14ac:dyDescent="0.3">
      <c r="A221" s="49" t="str">
        <f>[3]Group!A221</f>
        <v>749 : Other professional, scientific and technical activities n.e.c.</v>
      </c>
      <c r="B221" s="55" t="str">
        <f t="shared" si="3"/>
        <v>749</v>
      </c>
      <c r="C221" s="49">
        <f>[3]Group!B221</f>
        <v>23200</v>
      </c>
      <c r="D221" s="49">
        <f>[3]Group!C221</f>
        <v>23700</v>
      </c>
      <c r="E221" s="49">
        <f>[3]Group!D221</f>
        <v>24300</v>
      </c>
      <c r="F221" s="49">
        <f>[3]Group!E221</f>
        <v>25400</v>
      </c>
      <c r="G221" s="49">
        <f>[3]Group!F221</f>
        <v>24700</v>
      </c>
      <c r="H221" s="49">
        <f>[3]Group!G221</f>
        <v>22800</v>
      </c>
      <c r="I221" s="49">
        <f>[3]Group!H221</f>
        <v>22900</v>
      </c>
      <c r="J221" s="49">
        <f>[3]Group!I221</f>
        <v>24500</v>
      </c>
      <c r="K221" s="49">
        <f>[3]Group!J221</f>
        <v>25900</v>
      </c>
      <c r="L221" s="49">
        <f>[3]Group!K221</f>
        <v>26200</v>
      </c>
      <c r="M221" s="49">
        <f>[3]Group!L221</f>
        <v>28300</v>
      </c>
      <c r="N221" s="49">
        <f>[3]Group!M221</f>
        <v>18700</v>
      </c>
      <c r="O221" s="49">
        <f>[3]Group!N221</f>
        <v>16600</v>
      </c>
      <c r="P221" s="49">
        <f>[3]Group!O221</f>
        <v>22700</v>
      </c>
      <c r="Q221" s="49">
        <f>[3]Group!P221</f>
        <v>19600</v>
      </c>
      <c r="R221" s="49">
        <f>[3]Group!Q221</f>
        <v>23800</v>
      </c>
      <c r="S221" s="49">
        <f>[3]Group!R221</f>
        <v>24900</v>
      </c>
      <c r="T221" s="49">
        <f>[3]Group!S221</f>
        <v>19500</v>
      </c>
    </row>
    <row r="222" spans="1:20" x14ac:dyDescent="0.3">
      <c r="A222" s="49" t="str">
        <f>[3]Group!A222</f>
        <v>750 : Veterinary activities</v>
      </c>
      <c r="B222" s="55" t="str">
        <f t="shared" si="3"/>
        <v>750</v>
      </c>
      <c r="C222" s="49">
        <f>[3]Group!B222</f>
        <v>2300</v>
      </c>
      <c r="D222" s="49">
        <f>[3]Group!C222</f>
        <v>2400</v>
      </c>
      <c r="E222" s="49">
        <f>[3]Group!D222</f>
        <v>2700</v>
      </c>
      <c r="F222" s="49">
        <f>[3]Group!E222</f>
        <v>2700</v>
      </c>
      <c r="G222" s="49">
        <f>[3]Group!F222</f>
        <v>3100</v>
      </c>
      <c r="H222" s="49">
        <f>[3]Group!G222</f>
        <v>2900</v>
      </c>
      <c r="I222" s="49">
        <f>[3]Group!H222</f>
        <v>3200</v>
      </c>
      <c r="J222" s="49">
        <f>[3]Group!I222</f>
        <v>3200</v>
      </c>
      <c r="K222" s="49">
        <f>[3]Group!J222</f>
        <v>3200</v>
      </c>
      <c r="L222" s="49">
        <f>[3]Group!K222</f>
        <v>3100</v>
      </c>
      <c r="M222" s="49">
        <f>[3]Group!L222</f>
        <v>3400</v>
      </c>
      <c r="N222" s="49">
        <f>[3]Group!M222</f>
        <v>3200</v>
      </c>
      <c r="O222" s="49">
        <f>[3]Group!N222</f>
        <v>2000</v>
      </c>
      <c r="P222" s="49">
        <f>[3]Group!O222</f>
        <v>3900</v>
      </c>
      <c r="Q222" s="49">
        <f>[3]Group!P222</f>
        <v>1200</v>
      </c>
      <c r="R222" s="49">
        <f>[3]Group!Q222</f>
        <v>2500</v>
      </c>
      <c r="S222" s="49">
        <f>[3]Group!R222</f>
        <v>6600</v>
      </c>
      <c r="T222" s="49">
        <f>[3]Group!S222</f>
        <v>4100</v>
      </c>
    </row>
    <row r="223" spans="1:20" x14ac:dyDescent="0.3">
      <c r="A223" s="49" t="str">
        <f>[3]Group!A223</f>
        <v>771 : Renting and leasing of motor vehicles</v>
      </c>
      <c r="B223" s="55" t="str">
        <f t="shared" si="3"/>
        <v>771</v>
      </c>
      <c r="C223" s="49">
        <f>[3]Group!B223</f>
        <v>7200</v>
      </c>
      <c r="D223" s="49">
        <f>[3]Group!C223</f>
        <v>8300</v>
      </c>
      <c r="E223" s="49">
        <f>[3]Group!D223</f>
        <v>7600</v>
      </c>
      <c r="F223" s="49">
        <f>[3]Group!E223</f>
        <v>6400</v>
      </c>
      <c r="G223" s="49">
        <f>[3]Group!F223</f>
        <v>6600</v>
      </c>
      <c r="H223" s="49">
        <f>[3]Group!G223</f>
        <v>6300</v>
      </c>
      <c r="I223" s="49">
        <f>[3]Group!H223</f>
        <v>5900</v>
      </c>
      <c r="J223" s="49">
        <f>[3]Group!I223</f>
        <v>6200</v>
      </c>
      <c r="K223" s="49">
        <f>[3]Group!J223</f>
        <v>5800</v>
      </c>
      <c r="L223" s="49">
        <f>[3]Group!K223</f>
        <v>5700</v>
      </c>
      <c r="M223" s="49">
        <f>[3]Group!L223</f>
        <v>6200</v>
      </c>
      <c r="N223" s="49">
        <f>[3]Group!M223</f>
        <v>3300</v>
      </c>
      <c r="O223" s="49">
        <f>[3]Group!N223</f>
        <v>4000</v>
      </c>
      <c r="P223" s="49">
        <f>[3]Group!O223</f>
        <v>4000</v>
      </c>
      <c r="Q223" s="49">
        <f>[3]Group!P223</f>
        <v>3300</v>
      </c>
      <c r="R223" s="49">
        <f>[3]Group!Q223</f>
        <v>5700</v>
      </c>
      <c r="S223" s="49">
        <f>[3]Group!R223</f>
        <v>3400</v>
      </c>
      <c r="T223" s="49">
        <f>[3]Group!S223</f>
        <v>4300</v>
      </c>
    </row>
    <row r="224" spans="1:20" x14ac:dyDescent="0.3">
      <c r="A224" s="49" t="str">
        <f>[3]Group!A224</f>
        <v>772 : Renting and leasing of personal and household goods</v>
      </c>
      <c r="B224" s="55" t="str">
        <f t="shared" si="3"/>
        <v>772</v>
      </c>
      <c r="C224" s="49">
        <f>[3]Group!B224</f>
        <v>7900</v>
      </c>
      <c r="D224" s="49">
        <f>[3]Group!C224</f>
        <v>7700</v>
      </c>
      <c r="E224" s="49">
        <f>[3]Group!D224</f>
        <v>5200</v>
      </c>
      <c r="F224" s="49">
        <f>[3]Group!E224</f>
        <v>5500</v>
      </c>
      <c r="G224" s="49">
        <f>[3]Group!F224</f>
        <v>5300</v>
      </c>
      <c r="H224" s="49">
        <f>[3]Group!G224</f>
        <v>4800</v>
      </c>
      <c r="I224" s="49">
        <f>[3]Group!H224</f>
        <v>4100</v>
      </c>
      <c r="J224" s="49">
        <f>[3]Group!I224</f>
        <v>4100</v>
      </c>
      <c r="K224" s="49">
        <f>[3]Group!J224</f>
        <v>3800</v>
      </c>
      <c r="L224" s="49">
        <f>[3]Group!K224</f>
        <v>3100</v>
      </c>
      <c r="M224" s="49">
        <f>[3]Group!L224</f>
        <v>3500</v>
      </c>
      <c r="N224" s="49">
        <f>[3]Group!M224</f>
        <v>3700</v>
      </c>
      <c r="O224" s="49">
        <f>[3]Group!N224</f>
        <v>3300</v>
      </c>
      <c r="P224" s="49">
        <f>[3]Group!O224</f>
        <v>4100</v>
      </c>
      <c r="Q224" s="49">
        <f>[3]Group!P224</f>
        <v>2900</v>
      </c>
      <c r="R224" s="49">
        <f>[3]Group!Q224</f>
        <v>5500</v>
      </c>
      <c r="S224" s="49">
        <f>[3]Group!R224</f>
        <v>2200</v>
      </c>
      <c r="T224" s="49">
        <f>[3]Group!S224</f>
        <v>5000</v>
      </c>
    </row>
    <row r="225" spans="1:20" x14ac:dyDescent="0.3">
      <c r="A225" s="49" t="str">
        <f>[3]Group!A225</f>
        <v>773 : Renting and leasing of other machinery, equipment and tangible goods</v>
      </c>
      <c r="B225" s="55" t="str">
        <f t="shared" si="3"/>
        <v>773</v>
      </c>
      <c r="C225" s="49">
        <f>[3]Group!B225</f>
        <v>10600</v>
      </c>
      <c r="D225" s="49">
        <f>[3]Group!C225</f>
        <v>12000</v>
      </c>
      <c r="E225" s="49">
        <f>[3]Group!D225</f>
        <v>14000</v>
      </c>
      <c r="F225" s="49">
        <f>[3]Group!E225</f>
        <v>14100</v>
      </c>
      <c r="G225" s="49">
        <f>[3]Group!F225</f>
        <v>14000</v>
      </c>
      <c r="H225" s="49">
        <f>[3]Group!G225</f>
        <v>12400</v>
      </c>
      <c r="I225" s="49">
        <f>[3]Group!H225</f>
        <v>13500</v>
      </c>
      <c r="J225" s="49">
        <f>[3]Group!I225</f>
        <v>12200</v>
      </c>
      <c r="K225" s="49">
        <f>[3]Group!J225</f>
        <v>12700</v>
      </c>
      <c r="L225" s="49">
        <f>[3]Group!K225</f>
        <v>12100</v>
      </c>
      <c r="M225" s="49">
        <f>[3]Group!L225</f>
        <v>10400</v>
      </c>
      <c r="N225" s="49">
        <f>[3]Group!M225</f>
        <v>10000</v>
      </c>
      <c r="O225" s="49">
        <f>[3]Group!N225</f>
        <v>13000</v>
      </c>
      <c r="P225" s="49">
        <f>[3]Group!O225</f>
        <v>8100</v>
      </c>
      <c r="Q225" s="49">
        <f>[3]Group!P225</f>
        <v>9200</v>
      </c>
      <c r="R225" s="49">
        <f>[3]Group!Q225</f>
        <v>5900</v>
      </c>
      <c r="S225" s="49">
        <f>[3]Group!R225</f>
        <v>7300</v>
      </c>
      <c r="T225" s="49">
        <f>[3]Group!S225</f>
        <v>8500</v>
      </c>
    </row>
    <row r="226" spans="1:20" x14ac:dyDescent="0.3">
      <c r="A226" s="49" t="str">
        <f>[3]Group!A226</f>
        <v>774 : Leasing of intellectual property and similar products, except copyrighted works</v>
      </c>
      <c r="B226" s="55" t="str">
        <f t="shared" si="3"/>
        <v>774</v>
      </c>
      <c r="C226" s="49">
        <f>[3]Group!B226</f>
        <v>100</v>
      </c>
      <c r="D226" s="49">
        <f>[3]Group!C226</f>
        <v>100</v>
      </c>
      <c r="E226" s="49">
        <f>[3]Group!D226</f>
        <v>100</v>
      </c>
      <c r="F226" s="49">
        <f>[3]Group!E226</f>
        <v>100</v>
      </c>
      <c r="G226" s="49">
        <f>[3]Group!F226</f>
        <v>100</v>
      </c>
      <c r="H226" s="49">
        <f>[3]Group!G226</f>
        <v>100</v>
      </c>
      <c r="I226" s="49">
        <f>[3]Group!H226</f>
        <v>100</v>
      </c>
      <c r="J226" s="49">
        <f>[3]Group!I226</f>
        <v>100</v>
      </c>
      <c r="K226" s="49">
        <f>[3]Group!J226</f>
        <v>100</v>
      </c>
      <c r="L226" s="49">
        <f>[3]Group!K226</f>
        <v>100</v>
      </c>
      <c r="M226" s="49">
        <f>[3]Group!L226</f>
        <v>100</v>
      </c>
      <c r="N226" s="49">
        <f>[3]Group!M226</f>
        <v>400</v>
      </c>
      <c r="O226" s="49">
        <f>[3]Group!N226</f>
        <v>800</v>
      </c>
      <c r="P226" s="49">
        <f>[3]Group!O226</f>
        <v>500</v>
      </c>
      <c r="Q226" s="49">
        <f>[3]Group!P226</f>
        <v>500</v>
      </c>
      <c r="R226" s="49">
        <f>[3]Group!Q226</f>
        <v>300</v>
      </c>
      <c r="S226" s="49">
        <f>[3]Group!R226</f>
        <v>500</v>
      </c>
      <c r="T226" s="49">
        <f>[3]Group!S226</f>
        <v>600</v>
      </c>
    </row>
    <row r="227" spans="1:20" x14ac:dyDescent="0.3">
      <c r="A227" s="49" t="str">
        <f>[3]Group!A227</f>
        <v>781 : Activities of employment placement agencies</v>
      </c>
      <c r="B227" s="55" t="str">
        <f t="shared" si="3"/>
        <v>781</v>
      </c>
      <c r="C227" s="49">
        <f>[3]Group!B227</f>
        <v>44500</v>
      </c>
      <c r="D227" s="49">
        <f>[3]Group!C227</f>
        <v>48200</v>
      </c>
      <c r="E227" s="49">
        <f>[3]Group!D227</f>
        <v>56100</v>
      </c>
      <c r="F227" s="49">
        <f>[3]Group!E227</f>
        <v>55200</v>
      </c>
      <c r="G227" s="49">
        <f>[3]Group!F227</f>
        <v>50300</v>
      </c>
      <c r="H227" s="49">
        <f>[3]Group!G227</f>
        <v>49500</v>
      </c>
      <c r="I227" s="49">
        <f>[3]Group!H227</f>
        <v>52000</v>
      </c>
      <c r="J227" s="49">
        <f>[3]Group!I227</f>
        <v>51700</v>
      </c>
      <c r="K227" s="49">
        <f>[3]Group!J227</f>
        <v>49100</v>
      </c>
      <c r="L227" s="49">
        <f>[3]Group!K227</f>
        <v>51200</v>
      </c>
      <c r="M227" s="49">
        <f>[3]Group!L227</f>
        <v>54100</v>
      </c>
      <c r="N227" s="49">
        <f>[3]Group!M227</f>
        <v>36700</v>
      </c>
      <c r="O227" s="49">
        <f>[3]Group!N227</f>
        <v>33300</v>
      </c>
      <c r="P227" s="49">
        <f>[3]Group!O227</f>
        <v>49100</v>
      </c>
      <c r="Q227" s="49">
        <f>[3]Group!P227</f>
        <v>32000</v>
      </c>
      <c r="R227" s="49">
        <f>[3]Group!Q227</f>
        <v>34000</v>
      </c>
      <c r="S227" s="49">
        <f>[3]Group!R227</f>
        <v>32800</v>
      </c>
      <c r="T227" s="49">
        <f>[3]Group!S227</f>
        <v>34300</v>
      </c>
    </row>
    <row r="228" spans="1:20" x14ac:dyDescent="0.3">
      <c r="A228" s="49" t="str">
        <f>[3]Group!A228</f>
        <v>782 : Temporary employment agency activities</v>
      </c>
      <c r="B228" s="55" t="str">
        <f t="shared" si="3"/>
        <v>782</v>
      </c>
      <c r="C228" s="49">
        <f>[3]Group!B228</f>
        <v>103200</v>
      </c>
      <c r="D228" s="49">
        <f>[3]Group!C228</f>
        <v>111700</v>
      </c>
      <c r="E228" s="49">
        <f>[3]Group!D228</f>
        <v>130100</v>
      </c>
      <c r="F228" s="49">
        <f>[3]Group!E228</f>
        <v>128100</v>
      </c>
      <c r="G228" s="49">
        <f>[3]Group!F228</f>
        <v>116500</v>
      </c>
      <c r="H228" s="49">
        <f>[3]Group!G228</f>
        <v>114800</v>
      </c>
      <c r="I228" s="49">
        <f>[3]Group!H228</f>
        <v>120600</v>
      </c>
      <c r="J228" s="49">
        <f>[3]Group!I228</f>
        <v>120000</v>
      </c>
      <c r="K228" s="49">
        <f>[3]Group!J228</f>
        <v>113900</v>
      </c>
      <c r="L228" s="49">
        <f>[3]Group!K228</f>
        <v>122500</v>
      </c>
      <c r="M228" s="49">
        <f>[3]Group!L228</f>
        <v>121700</v>
      </c>
      <c r="N228" s="49">
        <f>[3]Group!M228</f>
        <v>113200</v>
      </c>
      <c r="O228" s="49">
        <f>[3]Group!N228</f>
        <v>110500</v>
      </c>
      <c r="P228" s="49">
        <f>[3]Group!O228</f>
        <v>116200</v>
      </c>
      <c r="Q228" s="49">
        <f>[3]Group!P228</f>
        <v>121000</v>
      </c>
      <c r="R228" s="49">
        <f>[3]Group!Q228</f>
        <v>126000</v>
      </c>
      <c r="S228" s="49">
        <f>[3]Group!R228</f>
        <v>128000</v>
      </c>
      <c r="T228" s="49">
        <f>[3]Group!S228</f>
        <v>140500</v>
      </c>
    </row>
    <row r="229" spans="1:20" x14ac:dyDescent="0.3">
      <c r="A229" s="49" t="str">
        <f>[3]Group!A229</f>
        <v>783 : Other human resources provision</v>
      </c>
      <c r="B229" s="55" t="str">
        <f t="shared" si="3"/>
        <v>783</v>
      </c>
      <c r="C229" s="49">
        <f>[3]Group!B229</f>
        <v>0</v>
      </c>
      <c r="D229" s="49">
        <f>[3]Group!C229</f>
        <v>0</v>
      </c>
      <c r="E229" s="49">
        <f>[3]Group!D229</f>
        <v>0</v>
      </c>
      <c r="F229" s="49">
        <f>[3]Group!E229</f>
        <v>0</v>
      </c>
      <c r="G229" s="49">
        <f>[3]Group!F229</f>
        <v>0</v>
      </c>
      <c r="H229" s="49">
        <f>[3]Group!G229</f>
        <v>0</v>
      </c>
      <c r="I229" s="49">
        <f>[3]Group!H229</f>
        <v>0</v>
      </c>
      <c r="J229" s="49">
        <f>[3]Group!I229</f>
        <v>0</v>
      </c>
      <c r="K229" s="49">
        <f>[3]Group!J229</f>
        <v>0</v>
      </c>
      <c r="L229" s="49">
        <f>[3]Group!K229</f>
        <v>0</v>
      </c>
      <c r="M229" s="49">
        <f>[3]Group!L229</f>
        <v>100</v>
      </c>
      <c r="N229" s="49">
        <f>[3]Group!M229</f>
        <v>600</v>
      </c>
      <c r="O229" s="49">
        <f>[3]Group!N229</f>
        <v>700</v>
      </c>
      <c r="P229" s="49">
        <f>[3]Group!O229</f>
        <v>1800</v>
      </c>
      <c r="Q229" s="49">
        <f>[3]Group!P229</f>
        <v>2300</v>
      </c>
      <c r="R229" s="49">
        <f>[3]Group!Q229</f>
        <v>3100</v>
      </c>
      <c r="S229" s="49">
        <f>[3]Group!R229</f>
        <v>4500</v>
      </c>
      <c r="T229" s="49">
        <f>[3]Group!S229</f>
        <v>3700</v>
      </c>
    </row>
    <row r="230" spans="1:20" x14ac:dyDescent="0.3">
      <c r="A230" s="49" t="str">
        <f>[3]Group!A230</f>
        <v>791 : Travel agency and tour operator activities</v>
      </c>
      <c r="B230" s="55" t="str">
        <f t="shared" si="3"/>
        <v>791</v>
      </c>
      <c r="C230" s="49">
        <f>[3]Group!B230</f>
        <v>28700</v>
      </c>
      <c r="D230" s="49">
        <f>[3]Group!C230</f>
        <v>30800</v>
      </c>
      <c r="E230" s="49">
        <f>[3]Group!D230</f>
        <v>32500</v>
      </c>
      <c r="F230" s="49">
        <f>[3]Group!E230</f>
        <v>34200</v>
      </c>
      <c r="G230" s="49">
        <f>[3]Group!F230</f>
        <v>32900</v>
      </c>
      <c r="H230" s="49">
        <f>[3]Group!G230</f>
        <v>29700</v>
      </c>
      <c r="I230" s="49">
        <f>[3]Group!H230</f>
        <v>26600</v>
      </c>
      <c r="J230" s="49">
        <f>[3]Group!I230</f>
        <v>23500</v>
      </c>
      <c r="K230" s="49">
        <f>[3]Group!J230</f>
        <v>25400</v>
      </c>
      <c r="L230" s="49">
        <f>[3]Group!K230</f>
        <v>23800</v>
      </c>
      <c r="M230" s="49">
        <f>[3]Group!L230</f>
        <v>23500</v>
      </c>
      <c r="N230" s="49">
        <f>[3]Group!M230</f>
        <v>18000</v>
      </c>
      <c r="O230" s="49">
        <f>[3]Group!N230</f>
        <v>19600</v>
      </c>
      <c r="P230" s="49">
        <f>[3]Group!O230</f>
        <v>19300</v>
      </c>
      <c r="Q230" s="49">
        <f>[3]Group!P230</f>
        <v>22400</v>
      </c>
      <c r="R230" s="49">
        <f>[3]Group!Q230</f>
        <v>22100</v>
      </c>
      <c r="S230" s="49">
        <f>[3]Group!R230</f>
        <v>24000</v>
      </c>
      <c r="T230" s="49">
        <f>[3]Group!S230</f>
        <v>23800</v>
      </c>
    </row>
    <row r="231" spans="1:20" x14ac:dyDescent="0.3">
      <c r="A231" s="49" t="str">
        <f>[3]Group!A231</f>
        <v>799 : Other reservation service and related activities</v>
      </c>
      <c r="B231" s="55" t="str">
        <f t="shared" si="3"/>
        <v>799</v>
      </c>
      <c r="C231" s="49">
        <f>[3]Group!B231</f>
        <v>3100</v>
      </c>
      <c r="D231" s="49">
        <f>[3]Group!C231</f>
        <v>3500</v>
      </c>
      <c r="E231" s="49">
        <f>[3]Group!D231</f>
        <v>3600</v>
      </c>
      <c r="F231" s="49">
        <f>[3]Group!E231</f>
        <v>3900</v>
      </c>
      <c r="G231" s="49">
        <f>[3]Group!F231</f>
        <v>3900</v>
      </c>
      <c r="H231" s="49">
        <f>[3]Group!G231</f>
        <v>3500</v>
      </c>
      <c r="I231" s="49">
        <f>[3]Group!H231</f>
        <v>3100</v>
      </c>
      <c r="J231" s="49">
        <f>[3]Group!I231</f>
        <v>2900</v>
      </c>
      <c r="K231" s="49">
        <f>[3]Group!J231</f>
        <v>2800</v>
      </c>
      <c r="L231" s="49">
        <f>[3]Group!K231</f>
        <v>2800</v>
      </c>
      <c r="M231" s="49">
        <f>[3]Group!L231</f>
        <v>2700</v>
      </c>
      <c r="N231" s="49">
        <f>[3]Group!M231</f>
        <v>2600</v>
      </c>
      <c r="O231" s="49">
        <f>[3]Group!N231</f>
        <v>3400</v>
      </c>
      <c r="P231" s="49">
        <f>[3]Group!O231</f>
        <v>4100</v>
      </c>
      <c r="Q231" s="49">
        <f>[3]Group!P231</f>
        <v>4500</v>
      </c>
      <c r="R231" s="49">
        <f>[3]Group!Q231</f>
        <v>4400</v>
      </c>
      <c r="S231" s="49">
        <f>[3]Group!R231</f>
        <v>2400</v>
      </c>
      <c r="T231" s="49">
        <f>[3]Group!S231</f>
        <v>2300</v>
      </c>
    </row>
    <row r="232" spans="1:20" x14ac:dyDescent="0.3">
      <c r="A232" s="49" t="str">
        <f>[3]Group!A232</f>
        <v>801 : Private security activities</v>
      </c>
      <c r="B232" s="55" t="str">
        <f t="shared" si="3"/>
        <v>801</v>
      </c>
      <c r="C232" s="49">
        <f>[3]Group!B232</f>
        <v>30000</v>
      </c>
      <c r="D232" s="49">
        <f>[3]Group!C232</f>
        <v>33300</v>
      </c>
      <c r="E232" s="49">
        <f>[3]Group!D232</f>
        <v>32000</v>
      </c>
      <c r="F232" s="49">
        <f>[3]Group!E232</f>
        <v>39800</v>
      </c>
      <c r="G232" s="49">
        <f>[3]Group!F232</f>
        <v>39900</v>
      </c>
      <c r="H232" s="49">
        <f>[3]Group!G232</f>
        <v>41600</v>
      </c>
      <c r="I232" s="49">
        <f>[3]Group!H232</f>
        <v>37600</v>
      </c>
      <c r="J232" s="49">
        <f>[3]Group!I232</f>
        <v>38000</v>
      </c>
      <c r="K232" s="49">
        <f>[3]Group!J232</f>
        <v>40600</v>
      </c>
      <c r="L232" s="49">
        <f>[3]Group!K232</f>
        <v>41100</v>
      </c>
      <c r="M232" s="49">
        <f>[3]Group!L232</f>
        <v>48600</v>
      </c>
      <c r="N232" s="49">
        <f>[3]Group!M232</f>
        <v>53800</v>
      </c>
      <c r="O232" s="49">
        <f>[3]Group!N232</f>
        <v>53800</v>
      </c>
      <c r="P232" s="49">
        <f>[3]Group!O232</f>
        <v>55700</v>
      </c>
      <c r="Q232" s="49">
        <f>[3]Group!P232</f>
        <v>57000</v>
      </c>
      <c r="R232" s="49">
        <f>[3]Group!Q232</f>
        <v>55200</v>
      </c>
      <c r="S232" s="49">
        <f>[3]Group!R232</f>
        <v>54400</v>
      </c>
      <c r="T232" s="49">
        <f>[3]Group!S232</f>
        <v>62300</v>
      </c>
    </row>
    <row r="233" spans="1:20" x14ac:dyDescent="0.3">
      <c r="A233" s="49" t="str">
        <f>[3]Group!A233</f>
        <v>802 : Security systems service activities</v>
      </c>
      <c r="B233" s="55" t="str">
        <f t="shared" si="3"/>
        <v>802</v>
      </c>
      <c r="C233" s="49">
        <f>[3]Group!B233</f>
        <v>100</v>
      </c>
      <c r="D233" s="49">
        <f>[3]Group!C233</f>
        <v>100</v>
      </c>
      <c r="E233" s="49">
        <f>[3]Group!D233</f>
        <v>100</v>
      </c>
      <c r="F233" s="49">
        <f>[3]Group!E233</f>
        <v>100</v>
      </c>
      <c r="G233" s="49">
        <f>[3]Group!F233</f>
        <v>100</v>
      </c>
      <c r="H233" s="49">
        <f>[3]Group!G233</f>
        <v>100</v>
      </c>
      <c r="I233" s="49">
        <f>[3]Group!H233</f>
        <v>100</v>
      </c>
      <c r="J233" s="49">
        <f>[3]Group!I233</f>
        <v>100</v>
      </c>
      <c r="K233" s="49">
        <f>[3]Group!J233</f>
        <v>100</v>
      </c>
      <c r="L233" s="49">
        <f>[3]Group!K233</f>
        <v>200</v>
      </c>
      <c r="M233" s="49">
        <f>[3]Group!L233</f>
        <v>100</v>
      </c>
      <c r="N233" s="49">
        <f>[3]Group!M233</f>
        <v>1000</v>
      </c>
      <c r="O233" s="49">
        <f>[3]Group!N233</f>
        <v>1400</v>
      </c>
      <c r="P233" s="49">
        <f>[3]Group!O233</f>
        <v>2000</v>
      </c>
      <c r="Q233" s="49">
        <f>[3]Group!P233</f>
        <v>1400</v>
      </c>
      <c r="R233" s="49">
        <f>[3]Group!Q233</f>
        <v>1600</v>
      </c>
      <c r="S233" s="49">
        <f>[3]Group!R233</f>
        <v>1500</v>
      </c>
      <c r="T233" s="49">
        <f>[3]Group!S233</f>
        <v>2300</v>
      </c>
    </row>
    <row r="234" spans="1:20" x14ac:dyDescent="0.3">
      <c r="A234" s="49" t="str">
        <f>[3]Group!A234</f>
        <v>803 : Investigation activities</v>
      </c>
      <c r="B234" s="55" t="str">
        <f t="shared" si="3"/>
        <v>803</v>
      </c>
      <c r="C234" s="49">
        <f>[3]Group!B234</f>
        <v>100</v>
      </c>
      <c r="D234" s="49">
        <f>[3]Group!C234</f>
        <v>100</v>
      </c>
      <c r="E234" s="49">
        <f>[3]Group!D234</f>
        <v>100</v>
      </c>
      <c r="F234" s="49">
        <f>[3]Group!E234</f>
        <v>100</v>
      </c>
      <c r="G234" s="49">
        <f>[3]Group!F234</f>
        <v>100</v>
      </c>
      <c r="H234" s="49">
        <f>[3]Group!G234</f>
        <v>100</v>
      </c>
      <c r="I234" s="49">
        <f>[3]Group!H234</f>
        <v>100</v>
      </c>
      <c r="J234" s="49">
        <f>[3]Group!I234</f>
        <v>100</v>
      </c>
      <c r="K234" s="49">
        <f>[3]Group!J234</f>
        <v>100</v>
      </c>
      <c r="L234" s="49">
        <f>[3]Group!K234</f>
        <v>100</v>
      </c>
      <c r="M234" s="49">
        <f>[3]Group!L234</f>
        <v>100</v>
      </c>
      <c r="N234" s="49">
        <f>[3]Group!M234</f>
        <v>200</v>
      </c>
      <c r="O234" s="49">
        <f>[3]Group!N234</f>
        <v>200</v>
      </c>
      <c r="P234" s="49">
        <f>[3]Group!O234</f>
        <v>400</v>
      </c>
      <c r="Q234" s="49">
        <f>[3]Group!P234</f>
        <v>300</v>
      </c>
      <c r="R234" s="49">
        <f>[3]Group!Q234</f>
        <v>300</v>
      </c>
      <c r="S234" s="49">
        <f>[3]Group!R234</f>
        <v>300</v>
      </c>
      <c r="T234" s="49">
        <f>[3]Group!S234</f>
        <v>600</v>
      </c>
    </row>
    <row r="235" spans="1:20" x14ac:dyDescent="0.3">
      <c r="A235" s="49" t="str">
        <f>[3]Group!A235</f>
        <v>811 : Combined facilities support activities</v>
      </c>
      <c r="B235" s="55" t="str">
        <f t="shared" si="3"/>
        <v>811</v>
      </c>
      <c r="C235" s="49">
        <f>[3]Group!B235</f>
        <v>4000</v>
      </c>
      <c r="D235" s="49">
        <f>[3]Group!C235</f>
        <v>3900</v>
      </c>
      <c r="E235" s="49">
        <f>[3]Group!D235</f>
        <v>4300</v>
      </c>
      <c r="F235" s="49">
        <f>[3]Group!E235</f>
        <v>4600</v>
      </c>
      <c r="G235" s="49">
        <f>[3]Group!F235</f>
        <v>5500</v>
      </c>
      <c r="H235" s="49">
        <f>[3]Group!G235</f>
        <v>5900</v>
      </c>
      <c r="I235" s="49">
        <f>[3]Group!H235</f>
        <v>6800</v>
      </c>
      <c r="J235" s="49">
        <f>[3]Group!I235</f>
        <v>7900</v>
      </c>
      <c r="K235" s="49">
        <f>[3]Group!J235</f>
        <v>8800</v>
      </c>
      <c r="L235" s="49">
        <f>[3]Group!K235</f>
        <v>7200</v>
      </c>
      <c r="M235" s="49">
        <f>[3]Group!L235</f>
        <v>13300</v>
      </c>
      <c r="N235" s="49">
        <f>[3]Group!M235</f>
        <v>27400</v>
      </c>
      <c r="O235" s="49">
        <f>[3]Group!N235</f>
        <v>22000</v>
      </c>
      <c r="P235" s="49">
        <f>[3]Group!O235</f>
        <v>22800</v>
      </c>
      <c r="Q235" s="49">
        <f>[3]Group!P235</f>
        <v>26400</v>
      </c>
      <c r="R235" s="49">
        <f>[3]Group!Q235</f>
        <v>32300</v>
      </c>
      <c r="S235" s="49">
        <f>[3]Group!R235</f>
        <v>33700</v>
      </c>
      <c r="T235" s="49">
        <f>[3]Group!S235</f>
        <v>39600</v>
      </c>
    </row>
    <row r="236" spans="1:20" x14ac:dyDescent="0.3">
      <c r="A236" s="49" t="str">
        <f>[3]Group!A236</f>
        <v>812 : Cleaning activities</v>
      </c>
      <c r="B236" s="55" t="str">
        <f t="shared" si="3"/>
        <v>812</v>
      </c>
      <c r="C236" s="49">
        <f>[3]Group!B236</f>
        <v>92500</v>
      </c>
      <c r="D236" s="49">
        <f>[3]Group!C236</f>
        <v>93300</v>
      </c>
      <c r="E236" s="49">
        <f>[3]Group!D236</f>
        <v>97300</v>
      </c>
      <c r="F236" s="49">
        <f>[3]Group!E236</f>
        <v>95900</v>
      </c>
      <c r="G236" s="49">
        <f>[3]Group!F236</f>
        <v>95100</v>
      </c>
      <c r="H236" s="49">
        <f>[3]Group!G236</f>
        <v>92400</v>
      </c>
      <c r="I236" s="49">
        <f>[3]Group!H236</f>
        <v>97300</v>
      </c>
      <c r="J236" s="49">
        <f>[3]Group!I236</f>
        <v>103500</v>
      </c>
      <c r="K236" s="49">
        <f>[3]Group!J236</f>
        <v>110200</v>
      </c>
      <c r="L236" s="49">
        <f>[3]Group!K236</f>
        <v>112100</v>
      </c>
      <c r="M236" s="49">
        <f>[3]Group!L236</f>
        <v>115500</v>
      </c>
      <c r="N236" s="49">
        <f>[3]Group!M236</f>
        <v>104000</v>
      </c>
      <c r="O236" s="49">
        <f>[3]Group!N236</f>
        <v>101500</v>
      </c>
      <c r="P236" s="49">
        <f>[3]Group!O236</f>
        <v>98800</v>
      </c>
      <c r="Q236" s="49">
        <f>[3]Group!P236</f>
        <v>110200</v>
      </c>
      <c r="R236" s="49">
        <f>[3]Group!Q236</f>
        <v>92000</v>
      </c>
      <c r="S236" s="49">
        <f>[3]Group!R236</f>
        <v>106000</v>
      </c>
      <c r="T236" s="49">
        <f>[3]Group!S236</f>
        <v>100200</v>
      </c>
    </row>
    <row r="237" spans="1:20" x14ac:dyDescent="0.3">
      <c r="A237" s="49" t="str">
        <f>[3]Group!A237</f>
        <v>813 : Landscape service activities</v>
      </c>
      <c r="B237" s="55" t="str">
        <f t="shared" si="3"/>
        <v>813</v>
      </c>
      <c r="C237" s="49">
        <f>[3]Group!B237</f>
        <v>900</v>
      </c>
      <c r="D237" s="49">
        <f>[3]Group!C237</f>
        <v>900</v>
      </c>
      <c r="E237" s="49">
        <f>[3]Group!D237</f>
        <v>1000</v>
      </c>
      <c r="F237" s="49">
        <f>[3]Group!E237</f>
        <v>1000</v>
      </c>
      <c r="G237" s="49">
        <f>[3]Group!F237</f>
        <v>1000</v>
      </c>
      <c r="H237" s="49">
        <f>[3]Group!G237</f>
        <v>1000</v>
      </c>
      <c r="I237" s="49">
        <f>[3]Group!H237</f>
        <v>1000</v>
      </c>
      <c r="J237" s="49">
        <f>[3]Group!I237</f>
        <v>1000</v>
      </c>
      <c r="K237" s="49">
        <f>[3]Group!J237</f>
        <v>2900</v>
      </c>
      <c r="L237" s="49">
        <f>[3]Group!K237</f>
        <v>3100</v>
      </c>
      <c r="M237" s="49">
        <f>[3]Group!L237</f>
        <v>3000</v>
      </c>
      <c r="N237" s="49">
        <f>[3]Group!M237</f>
        <v>2800</v>
      </c>
      <c r="O237" s="49">
        <f>[3]Group!N237</f>
        <v>3500</v>
      </c>
      <c r="P237" s="49">
        <f>[3]Group!O237</f>
        <v>4000</v>
      </c>
      <c r="Q237" s="49">
        <f>[3]Group!P237</f>
        <v>4700</v>
      </c>
      <c r="R237" s="49">
        <f>[3]Group!Q237</f>
        <v>4100</v>
      </c>
      <c r="S237" s="49">
        <f>[3]Group!R237</f>
        <v>4100</v>
      </c>
      <c r="T237" s="49">
        <f>[3]Group!S237</f>
        <v>8700</v>
      </c>
    </row>
    <row r="238" spans="1:20" x14ac:dyDescent="0.3">
      <c r="A238" s="49" t="str">
        <f>[3]Group!A238</f>
        <v>821 : Office administrative and support activities</v>
      </c>
      <c r="B238" s="55" t="str">
        <f t="shared" si="3"/>
        <v>821</v>
      </c>
      <c r="C238" s="49">
        <f>[3]Group!B238</f>
        <v>3800</v>
      </c>
      <c r="D238" s="49">
        <f>[3]Group!C238</f>
        <v>3900</v>
      </c>
      <c r="E238" s="49">
        <f>[3]Group!D238</f>
        <v>4000</v>
      </c>
      <c r="F238" s="49">
        <f>[3]Group!E238</f>
        <v>4300</v>
      </c>
      <c r="G238" s="49">
        <f>[3]Group!F238</f>
        <v>4000</v>
      </c>
      <c r="H238" s="49">
        <f>[3]Group!G238</f>
        <v>3700</v>
      </c>
      <c r="I238" s="49">
        <f>[3]Group!H238</f>
        <v>3500</v>
      </c>
      <c r="J238" s="49">
        <f>[3]Group!I238</f>
        <v>3800</v>
      </c>
      <c r="K238" s="49">
        <f>[3]Group!J238</f>
        <v>4100</v>
      </c>
      <c r="L238" s="49">
        <f>[3]Group!K238</f>
        <v>4100</v>
      </c>
      <c r="M238" s="49">
        <f>[3]Group!L238</f>
        <v>3800</v>
      </c>
      <c r="N238" s="49">
        <f>[3]Group!M238</f>
        <v>3700</v>
      </c>
      <c r="O238" s="49">
        <f>[3]Group!N238</f>
        <v>5100</v>
      </c>
      <c r="P238" s="49">
        <f>[3]Group!O238</f>
        <v>6000</v>
      </c>
      <c r="Q238" s="49">
        <f>[3]Group!P238</f>
        <v>7000</v>
      </c>
      <c r="R238" s="49">
        <f>[3]Group!Q238</f>
        <v>8100</v>
      </c>
      <c r="S238" s="49">
        <f>[3]Group!R238</f>
        <v>9300</v>
      </c>
      <c r="T238" s="49">
        <f>[3]Group!S238</f>
        <v>9800</v>
      </c>
    </row>
    <row r="239" spans="1:20" x14ac:dyDescent="0.3">
      <c r="A239" s="49" t="str">
        <f>[3]Group!A239</f>
        <v>822 : Activities of call centres</v>
      </c>
      <c r="B239" s="55" t="str">
        <f t="shared" si="3"/>
        <v>822</v>
      </c>
      <c r="C239" s="49">
        <f>[3]Group!B239</f>
        <v>3100</v>
      </c>
      <c r="D239" s="49">
        <f>[3]Group!C239</f>
        <v>3000</v>
      </c>
      <c r="E239" s="49">
        <f>[3]Group!D239</f>
        <v>3100</v>
      </c>
      <c r="F239" s="49">
        <f>[3]Group!E239</f>
        <v>3000</v>
      </c>
      <c r="G239" s="49">
        <f>[3]Group!F239</f>
        <v>2600</v>
      </c>
      <c r="H239" s="49">
        <f>[3]Group!G239</f>
        <v>700</v>
      </c>
      <c r="I239" s="49">
        <f>[3]Group!H239</f>
        <v>1500</v>
      </c>
      <c r="J239" s="49">
        <f>[3]Group!I239</f>
        <v>7000</v>
      </c>
      <c r="K239" s="49">
        <f>[3]Group!J239</f>
        <v>3500</v>
      </c>
      <c r="L239" s="49">
        <f>[3]Group!K239</f>
        <v>3300</v>
      </c>
      <c r="M239" s="49">
        <f>[3]Group!L239</f>
        <v>3400</v>
      </c>
      <c r="N239" s="49">
        <f>[3]Group!M239</f>
        <v>4000</v>
      </c>
      <c r="O239" s="49">
        <f>[3]Group!N239</f>
        <v>5200</v>
      </c>
      <c r="P239" s="49">
        <f>[3]Group!O239</f>
        <v>5400</v>
      </c>
      <c r="Q239" s="49">
        <f>[3]Group!P239</f>
        <v>4800</v>
      </c>
      <c r="R239" s="49">
        <f>[3]Group!Q239</f>
        <v>5800</v>
      </c>
      <c r="S239" s="49">
        <f>[3]Group!R239</f>
        <v>6900</v>
      </c>
      <c r="T239" s="49">
        <f>[3]Group!S239</f>
        <v>6000</v>
      </c>
    </row>
    <row r="240" spans="1:20" x14ac:dyDescent="0.3">
      <c r="A240" s="49" t="str">
        <f>[3]Group!A240</f>
        <v>823 : Organisation of conventions and trade shows</v>
      </c>
      <c r="B240" s="55" t="str">
        <f t="shared" si="3"/>
        <v>823</v>
      </c>
      <c r="C240" s="49">
        <f>[3]Group!B240</f>
        <v>5900</v>
      </c>
      <c r="D240" s="49">
        <f>[3]Group!C240</f>
        <v>6100</v>
      </c>
      <c r="E240" s="49">
        <f>[3]Group!D240</f>
        <v>6400</v>
      </c>
      <c r="F240" s="49">
        <f>[3]Group!E240</f>
        <v>6700</v>
      </c>
      <c r="G240" s="49">
        <f>[3]Group!F240</f>
        <v>6300</v>
      </c>
      <c r="H240" s="49">
        <f>[3]Group!G240</f>
        <v>5800</v>
      </c>
      <c r="I240" s="49">
        <f>[3]Group!H240</f>
        <v>5400</v>
      </c>
      <c r="J240" s="49">
        <f>[3]Group!I240</f>
        <v>6000</v>
      </c>
      <c r="K240" s="49">
        <f>[3]Group!J240</f>
        <v>6500</v>
      </c>
      <c r="L240" s="49">
        <f>[3]Group!K240</f>
        <v>6200</v>
      </c>
      <c r="M240" s="49">
        <f>[3]Group!L240</f>
        <v>6300</v>
      </c>
      <c r="N240" s="49">
        <f>[3]Group!M240</f>
        <v>5700</v>
      </c>
      <c r="O240" s="49">
        <f>[3]Group!N240</f>
        <v>6700</v>
      </c>
      <c r="P240" s="49">
        <f>[3]Group!O240</f>
        <v>5900</v>
      </c>
      <c r="Q240" s="49">
        <f>[3]Group!P240</f>
        <v>5800</v>
      </c>
      <c r="R240" s="49">
        <f>[3]Group!Q240</f>
        <v>6800</v>
      </c>
      <c r="S240" s="49">
        <f>[3]Group!R240</f>
        <v>7700</v>
      </c>
      <c r="T240" s="49">
        <f>[3]Group!S240</f>
        <v>7400</v>
      </c>
    </row>
    <row r="241" spans="1:20" x14ac:dyDescent="0.3">
      <c r="A241" s="49" t="str">
        <f>[3]Group!A241</f>
        <v>829 : Business support service activities n.e.c.</v>
      </c>
      <c r="B241" s="55" t="str">
        <f t="shared" si="3"/>
        <v>829</v>
      </c>
      <c r="C241" s="49">
        <f>[3]Group!B241</f>
        <v>54700</v>
      </c>
      <c r="D241" s="49">
        <f>[3]Group!C241</f>
        <v>56500</v>
      </c>
      <c r="E241" s="49">
        <f>[3]Group!D241</f>
        <v>58600</v>
      </c>
      <c r="F241" s="49">
        <f>[3]Group!E241</f>
        <v>61900</v>
      </c>
      <c r="G241" s="49">
        <f>[3]Group!F241</f>
        <v>58300</v>
      </c>
      <c r="H241" s="49">
        <f>[3]Group!G241</f>
        <v>53600</v>
      </c>
      <c r="I241" s="49">
        <f>[3]Group!H241</f>
        <v>50100</v>
      </c>
      <c r="J241" s="49">
        <f>[3]Group!I241</f>
        <v>55700</v>
      </c>
      <c r="K241" s="49">
        <f>[3]Group!J241</f>
        <v>59600</v>
      </c>
      <c r="L241" s="49">
        <f>[3]Group!K241</f>
        <v>66400</v>
      </c>
      <c r="M241" s="49">
        <f>[3]Group!L241</f>
        <v>49600</v>
      </c>
      <c r="N241" s="49">
        <f>[3]Group!M241</f>
        <v>45300</v>
      </c>
      <c r="O241" s="49">
        <f>[3]Group!N241</f>
        <v>54400</v>
      </c>
      <c r="P241" s="49">
        <f>[3]Group!O241</f>
        <v>51500</v>
      </c>
      <c r="Q241" s="49">
        <f>[3]Group!P241</f>
        <v>49100</v>
      </c>
      <c r="R241" s="49">
        <f>[3]Group!Q241</f>
        <v>54500</v>
      </c>
      <c r="S241" s="49">
        <f>[3]Group!R241</f>
        <v>65300</v>
      </c>
      <c r="T241" s="49">
        <f>[3]Group!S241</f>
        <v>66200</v>
      </c>
    </row>
    <row r="242" spans="1:20" x14ac:dyDescent="0.3">
      <c r="A242" s="49" t="str">
        <f>[3]Group!A242</f>
        <v>841 : Administration of the State and the economic and social policy of the community</v>
      </c>
      <c r="B242" s="55" t="str">
        <f t="shared" si="3"/>
        <v>841</v>
      </c>
      <c r="C242" s="49">
        <f>[3]Group!B242</f>
        <v>124800</v>
      </c>
      <c r="D242" s="49">
        <f>[3]Group!C242</f>
        <v>142600</v>
      </c>
      <c r="E242" s="49">
        <f>[3]Group!D242</f>
        <v>130600</v>
      </c>
      <c r="F242" s="49">
        <f>[3]Group!E242</f>
        <v>126300</v>
      </c>
      <c r="G242" s="49">
        <f>[3]Group!F242</f>
        <v>133200</v>
      </c>
      <c r="H242" s="49">
        <f>[3]Group!G242</f>
        <v>142900</v>
      </c>
      <c r="I242" s="49">
        <f>[3]Group!H242</f>
        <v>136200</v>
      </c>
      <c r="J242" s="49">
        <f>[3]Group!I242</f>
        <v>141400</v>
      </c>
      <c r="K242" s="49">
        <f>[3]Group!J242</f>
        <v>140700</v>
      </c>
      <c r="L242" s="49">
        <f>[3]Group!K242</f>
        <v>127900</v>
      </c>
      <c r="M242" s="49">
        <f>[3]Group!L242</f>
        <v>126000</v>
      </c>
      <c r="N242" s="49">
        <f>[3]Group!M242</f>
        <v>137800</v>
      </c>
      <c r="O242" s="49">
        <f>[3]Group!N242</f>
        <v>133700</v>
      </c>
      <c r="P242" s="49">
        <f>[3]Group!O242</f>
        <v>126800</v>
      </c>
      <c r="Q242" s="49">
        <f>[3]Group!P242</f>
        <v>125700</v>
      </c>
      <c r="R242" s="49">
        <f>[3]Group!Q242</f>
        <v>125500</v>
      </c>
      <c r="S242" s="49">
        <f>[3]Group!R242</f>
        <v>131400</v>
      </c>
      <c r="T242" s="49">
        <f>[3]Group!S242</f>
        <v>129300</v>
      </c>
    </row>
    <row r="243" spans="1:20" x14ac:dyDescent="0.3">
      <c r="A243" s="49" t="str">
        <f>[3]Group!A243</f>
        <v>842 : Provision of services to the community as a whole</v>
      </c>
      <c r="B243" s="55" t="str">
        <f t="shared" si="3"/>
        <v>842</v>
      </c>
      <c r="C243" s="49">
        <f>[3]Group!B243</f>
        <v>82000</v>
      </c>
      <c r="D243" s="49">
        <f>[3]Group!C243</f>
        <v>69200</v>
      </c>
      <c r="E243" s="49">
        <f>[3]Group!D243</f>
        <v>82600</v>
      </c>
      <c r="F243" s="49">
        <f>[3]Group!E243</f>
        <v>75800</v>
      </c>
      <c r="G243" s="49">
        <f>[3]Group!F243</f>
        <v>85200</v>
      </c>
      <c r="H243" s="49">
        <f>[3]Group!G243</f>
        <v>83300</v>
      </c>
      <c r="I243" s="49">
        <f>[3]Group!H243</f>
        <v>86500</v>
      </c>
      <c r="J243" s="49">
        <f>[3]Group!I243</f>
        <v>96300</v>
      </c>
      <c r="K243" s="49">
        <f>[3]Group!J243</f>
        <v>87800</v>
      </c>
      <c r="L243" s="49">
        <f>[3]Group!K243</f>
        <v>88900</v>
      </c>
      <c r="M243" s="49">
        <f>[3]Group!L243</f>
        <v>91100</v>
      </c>
      <c r="N243" s="49">
        <f>[3]Group!M243</f>
        <v>0</v>
      </c>
      <c r="O243" s="49">
        <f>[3]Group!N243</f>
        <v>0</v>
      </c>
      <c r="P243" s="49">
        <f>[3]Group!O243</f>
        <v>0</v>
      </c>
      <c r="Q243" s="49">
        <f>[3]Group!P243</f>
        <v>0</v>
      </c>
      <c r="R243" s="49">
        <f>[3]Group!Q243</f>
        <v>0</v>
      </c>
      <c r="S243" s="49">
        <f>[3]Group!R243</f>
        <v>0</v>
      </c>
      <c r="T243" s="49">
        <f>[3]Group!S243</f>
        <v>0</v>
      </c>
    </row>
    <row r="244" spans="1:20" x14ac:dyDescent="0.3">
      <c r="A244" s="49" t="str">
        <f>[3]Group!A244</f>
        <v>843 : Compulsory social security activities</v>
      </c>
      <c r="B244" s="55" t="str">
        <f t="shared" si="3"/>
        <v>843</v>
      </c>
      <c r="C244" s="49">
        <f>[3]Group!B244</f>
        <v>10000</v>
      </c>
      <c r="D244" s="49">
        <f>[3]Group!C244</f>
        <v>12200</v>
      </c>
      <c r="E244" s="49">
        <f>[3]Group!D244</f>
        <v>11800</v>
      </c>
      <c r="F244" s="49">
        <f>[3]Group!E244</f>
        <v>10700</v>
      </c>
      <c r="G244" s="49">
        <f>[3]Group!F244</f>
        <v>12400</v>
      </c>
      <c r="H244" s="49">
        <f>[3]Group!G244</f>
        <v>11500</v>
      </c>
      <c r="I244" s="49">
        <f>[3]Group!H244</f>
        <v>10100</v>
      </c>
      <c r="J244" s="49">
        <f>[3]Group!I244</f>
        <v>9300</v>
      </c>
      <c r="K244" s="49">
        <f>[3]Group!J244</f>
        <v>8200</v>
      </c>
      <c r="L244" s="49">
        <f>[3]Group!K244</f>
        <v>8500</v>
      </c>
      <c r="M244" s="49">
        <f>[3]Group!L244</f>
        <v>6600</v>
      </c>
      <c r="N244" s="49">
        <f>[3]Group!M244</f>
        <v>0</v>
      </c>
      <c r="O244" s="49">
        <f>[3]Group!N244</f>
        <v>0</v>
      </c>
      <c r="P244" s="49">
        <f>[3]Group!O244</f>
        <v>0</v>
      </c>
      <c r="Q244" s="49">
        <f>[3]Group!P244</f>
        <v>0</v>
      </c>
      <c r="R244" s="49">
        <f>[3]Group!Q244</f>
        <v>0</v>
      </c>
      <c r="S244" s="49">
        <f>[3]Group!R244</f>
        <v>0</v>
      </c>
      <c r="T244" s="49">
        <f>[3]Group!S244</f>
        <v>0</v>
      </c>
    </row>
    <row r="245" spans="1:20" x14ac:dyDescent="0.3">
      <c r="A245" s="49" t="str">
        <f>[3]Group!A245</f>
        <v>851 : Pre-primary education</v>
      </c>
      <c r="B245" s="55" t="str">
        <f t="shared" si="3"/>
        <v>851</v>
      </c>
      <c r="C245" s="49">
        <f>[3]Group!B245</f>
        <v>4200</v>
      </c>
      <c r="D245" s="49">
        <f>[3]Group!C245</f>
        <v>4300</v>
      </c>
      <c r="E245" s="49">
        <f>[3]Group!D245</f>
        <v>4600</v>
      </c>
      <c r="F245" s="49">
        <f>[3]Group!E245</f>
        <v>4400</v>
      </c>
      <c r="G245" s="49">
        <f>[3]Group!F245</f>
        <v>4800</v>
      </c>
      <c r="H245" s="49">
        <f>[3]Group!G245</f>
        <v>5100</v>
      </c>
      <c r="I245" s="49">
        <f>[3]Group!H245</f>
        <v>5300</v>
      </c>
      <c r="J245" s="49">
        <f>[3]Group!I245</f>
        <v>5300</v>
      </c>
      <c r="K245" s="49">
        <f>[3]Group!J245</f>
        <v>4900</v>
      </c>
      <c r="L245" s="49">
        <f>[3]Group!K245</f>
        <v>5700</v>
      </c>
      <c r="M245" s="49">
        <f>[3]Group!L245</f>
        <v>6000</v>
      </c>
      <c r="N245" s="49">
        <f>[3]Group!M245</f>
        <v>4200</v>
      </c>
      <c r="O245" s="49">
        <f>[3]Group!N245</f>
        <v>7200</v>
      </c>
      <c r="P245" s="49">
        <f>[3]Group!O245</f>
        <v>7200</v>
      </c>
      <c r="Q245" s="49">
        <f>[3]Group!P245</f>
        <v>8800</v>
      </c>
      <c r="R245" s="49">
        <f>[3]Group!Q245</f>
        <v>8200</v>
      </c>
      <c r="S245" s="49">
        <f>[3]Group!R245</f>
        <v>10100</v>
      </c>
      <c r="T245" s="49">
        <f>[3]Group!S245</f>
        <v>10700</v>
      </c>
    </row>
    <row r="246" spans="1:20" x14ac:dyDescent="0.3">
      <c r="A246" s="49" t="str">
        <f>[3]Group!A246</f>
        <v>852 : Primary education</v>
      </c>
      <c r="B246" s="55" t="str">
        <f t="shared" si="3"/>
        <v>852</v>
      </c>
      <c r="C246" s="49">
        <f>[3]Group!B246</f>
        <v>82300</v>
      </c>
      <c r="D246" s="49">
        <f>[3]Group!C246</f>
        <v>84600</v>
      </c>
      <c r="E246" s="49">
        <f>[3]Group!D246</f>
        <v>89700</v>
      </c>
      <c r="F246" s="49">
        <f>[3]Group!E246</f>
        <v>85500</v>
      </c>
      <c r="G246" s="49">
        <f>[3]Group!F246</f>
        <v>94500</v>
      </c>
      <c r="H246" s="49">
        <f>[3]Group!G246</f>
        <v>98800</v>
      </c>
      <c r="I246" s="49">
        <f>[3]Group!H246</f>
        <v>104600</v>
      </c>
      <c r="J246" s="49">
        <f>[3]Group!I246</f>
        <v>103800</v>
      </c>
      <c r="K246" s="49">
        <f>[3]Group!J246</f>
        <v>96200</v>
      </c>
      <c r="L246" s="49">
        <f>[3]Group!K246</f>
        <v>110500</v>
      </c>
      <c r="M246" s="49">
        <f>[3]Group!L246</f>
        <v>118100</v>
      </c>
      <c r="N246" s="49">
        <f>[3]Group!M246</f>
        <v>124500</v>
      </c>
      <c r="O246" s="49">
        <f>[3]Group!N246</f>
        <v>122800</v>
      </c>
      <c r="P246" s="49">
        <f>[3]Group!O246</f>
        <v>123300</v>
      </c>
      <c r="Q246" s="49">
        <f>[3]Group!P246</f>
        <v>125300</v>
      </c>
      <c r="R246" s="49">
        <f>[3]Group!Q246</f>
        <v>125400</v>
      </c>
      <c r="S246" s="49">
        <f>[3]Group!R246</f>
        <v>133000</v>
      </c>
      <c r="T246" s="49">
        <f>[3]Group!S246</f>
        <v>136400</v>
      </c>
    </row>
    <row r="247" spans="1:20" x14ac:dyDescent="0.3">
      <c r="A247" s="49" t="str">
        <f>[3]Group!A247</f>
        <v>853 : Secondary education</v>
      </c>
      <c r="B247" s="55" t="str">
        <f t="shared" si="3"/>
        <v>853</v>
      </c>
      <c r="C247" s="49">
        <f>[3]Group!B247</f>
        <v>59700</v>
      </c>
      <c r="D247" s="49">
        <f>[3]Group!C247</f>
        <v>65400</v>
      </c>
      <c r="E247" s="49">
        <f>[3]Group!D247</f>
        <v>65800</v>
      </c>
      <c r="F247" s="49">
        <f>[3]Group!E247</f>
        <v>61500</v>
      </c>
      <c r="G247" s="49">
        <f>[3]Group!F247</f>
        <v>66000</v>
      </c>
      <c r="H247" s="49">
        <f>[3]Group!G247</f>
        <v>70500</v>
      </c>
      <c r="I247" s="49">
        <f>[3]Group!H247</f>
        <v>69800</v>
      </c>
      <c r="J247" s="49">
        <f>[3]Group!I247</f>
        <v>69800</v>
      </c>
      <c r="K247" s="49">
        <f>[3]Group!J247</f>
        <v>69000</v>
      </c>
      <c r="L247" s="49">
        <f>[3]Group!K247</f>
        <v>70500</v>
      </c>
      <c r="M247" s="49">
        <f>[3]Group!L247</f>
        <v>76000</v>
      </c>
      <c r="N247" s="49">
        <f>[3]Group!M247</f>
        <v>95400</v>
      </c>
      <c r="O247" s="49">
        <f>[3]Group!N247</f>
        <v>87400</v>
      </c>
      <c r="P247" s="49">
        <f>[3]Group!O247</f>
        <v>87000</v>
      </c>
      <c r="Q247" s="49">
        <f>[3]Group!P247</f>
        <v>92600</v>
      </c>
      <c r="R247" s="49">
        <f>[3]Group!Q247</f>
        <v>91100</v>
      </c>
      <c r="S247" s="49">
        <f>[3]Group!R247</f>
        <v>95300</v>
      </c>
      <c r="T247" s="49">
        <f>[3]Group!S247</f>
        <v>94000</v>
      </c>
    </row>
    <row r="248" spans="1:20" x14ac:dyDescent="0.3">
      <c r="A248" s="49" t="str">
        <f>[3]Group!A248</f>
        <v>854 : Higher education</v>
      </c>
      <c r="B248" s="55" t="str">
        <f t="shared" si="3"/>
        <v>854</v>
      </c>
      <c r="C248" s="49">
        <f>[3]Group!B248</f>
        <v>61100</v>
      </c>
      <c r="D248" s="49">
        <f>[3]Group!C248</f>
        <v>66900</v>
      </c>
      <c r="E248" s="49">
        <f>[3]Group!D248</f>
        <v>68800</v>
      </c>
      <c r="F248" s="49">
        <f>[3]Group!E248</f>
        <v>68100</v>
      </c>
      <c r="G248" s="49">
        <f>[3]Group!F248</f>
        <v>70200</v>
      </c>
      <c r="H248" s="49">
        <f>[3]Group!G248</f>
        <v>68100</v>
      </c>
      <c r="I248" s="49">
        <f>[3]Group!H248</f>
        <v>73200</v>
      </c>
      <c r="J248" s="49">
        <f>[3]Group!I248</f>
        <v>73400</v>
      </c>
      <c r="K248" s="49">
        <f>[3]Group!J248</f>
        <v>77100</v>
      </c>
      <c r="L248" s="49">
        <f>[3]Group!K248</f>
        <v>71900</v>
      </c>
      <c r="M248" s="49">
        <f>[3]Group!L248</f>
        <v>62900</v>
      </c>
      <c r="N248" s="49">
        <f>[3]Group!M248</f>
        <v>63100</v>
      </c>
      <c r="O248" s="49">
        <f>[3]Group!N248</f>
        <v>66900</v>
      </c>
      <c r="P248" s="49">
        <f>[3]Group!O248</f>
        <v>67600</v>
      </c>
      <c r="Q248" s="49">
        <f>[3]Group!P248</f>
        <v>67400</v>
      </c>
      <c r="R248" s="49">
        <f>[3]Group!Q248</f>
        <v>72900</v>
      </c>
      <c r="S248" s="49">
        <f>[3]Group!R248</f>
        <v>72300</v>
      </c>
      <c r="T248" s="49">
        <f>[3]Group!S248</f>
        <v>74800</v>
      </c>
    </row>
    <row r="249" spans="1:20" x14ac:dyDescent="0.3">
      <c r="A249" s="49" t="str">
        <f>[3]Group!A249</f>
        <v>855 : Other education</v>
      </c>
      <c r="B249" s="55" t="str">
        <f t="shared" si="3"/>
        <v>855</v>
      </c>
      <c r="C249" s="49">
        <f>[3]Group!B249</f>
        <v>23000</v>
      </c>
      <c r="D249" s="49">
        <f>[3]Group!C249</f>
        <v>26100</v>
      </c>
      <c r="E249" s="49">
        <f>[3]Group!D249</f>
        <v>25300</v>
      </c>
      <c r="F249" s="49">
        <f>[3]Group!E249</f>
        <v>27200</v>
      </c>
      <c r="G249" s="49">
        <f>[3]Group!F249</f>
        <v>29100</v>
      </c>
      <c r="H249" s="49">
        <f>[3]Group!G249</f>
        <v>31700</v>
      </c>
      <c r="I249" s="49">
        <f>[3]Group!H249</f>
        <v>34000</v>
      </c>
      <c r="J249" s="49">
        <f>[3]Group!I249</f>
        <v>33400</v>
      </c>
      <c r="K249" s="49">
        <f>[3]Group!J249</f>
        <v>33200</v>
      </c>
      <c r="L249" s="49">
        <f>[3]Group!K249</f>
        <v>33500</v>
      </c>
      <c r="M249" s="49">
        <f>[3]Group!L249</f>
        <v>31100</v>
      </c>
      <c r="N249" s="49">
        <f>[3]Group!M249</f>
        <v>30800</v>
      </c>
      <c r="O249" s="49">
        <f>[3]Group!N249</f>
        <v>35700</v>
      </c>
      <c r="P249" s="49">
        <f>[3]Group!O249</f>
        <v>36200</v>
      </c>
      <c r="Q249" s="49">
        <f>[3]Group!P249</f>
        <v>38300</v>
      </c>
      <c r="R249" s="49">
        <f>[3]Group!Q249</f>
        <v>34400</v>
      </c>
      <c r="S249" s="49">
        <f>[3]Group!R249</f>
        <v>37500</v>
      </c>
      <c r="T249" s="49">
        <f>[3]Group!S249</f>
        <v>38700</v>
      </c>
    </row>
    <row r="250" spans="1:20" x14ac:dyDescent="0.3">
      <c r="A250" s="49" t="str">
        <f>[3]Group!A250</f>
        <v>856 : Educational support activities</v>
      </c>
      <c r="B250" s="55" t="str">
        <f t="shared" si="3"/>
        <v>856</v>
      </c>
      <c r="C250" s="49">
        <f>[3]Group!B250</f>
        <v>600</v>
      </c>
      <c r="D250" s="49">
        <f>[3]Group!C250</f>
        <v>700</v>
      </c>
      <c r="E250" s="49">
        <f>[3]Group!D250</f>
        <v>800</v>
      </c>
      <c r="F250" s="49">
        <f>[3]Group!E250</f>
        <v>800</v>
      </c>
      <c r="G250" s="49">
        <f>[3]Group!F250</f>
        <v>800</v>
      </c>
      <c r="H250" s="49">
        <f>[3]Group!G250</f>
        <v>800</v>
      </c>
      <c r="I250" s="49">
        <f>[3]Group!H250</f>
        <v>900</v>
      </c>
      <c r="J250" s="49">
        <f>[3]Group!I250</f>
        <v>1000</v>
      </c>
      <c r="K250" s="49">
        <f>[3]Group!J250</f>
        <v>1100</v>
      </c>
      <c r="L250" s="49">
        <f>[3]Group!K250</f>
        <v>400</v>
      </c>
      <c r="M250" s="49">
        <f>[3]Group!L250</f>
        <v>1900</v>
      </c>
      <c r="N250" s="49">
        <f>[3]Group!M250</f>
        <v>1700</v>
      </c>
      <c r="O250" s="49">
        <f>[3]Group!N250</f>
        <v>2400</v>
      </c>
      <c r="P250" s="49">
        <f>[3]Group!O250</f>
        <v>2400</v>
      </c>
      <c r="Q250" s="49">
        <f>[3]Group!P250</f>
        <v>2900</v>
      </c>
      <c r="R250" s="49">
        <f>[3]Group!Q250</f>
        <v>7200</v>
      </c>
      <c r="S250" s="49">
        <f>[3]Group!R250</f>
        <v>7200</v>
      </c>
      <c r="T250" s="49">
        <f>[3]Group!S250</f>
        <v>8200</v>
      </c>
    </row>
    <row r="251" spans="1:20" x14ac:dyDescent="0.3">
      <c r="A251" s="49" t="str">
        <f>[3]Group!A251</f>
        <v>861 : Hospital activities</v>
      </c>
      <c r="B251" s="55" t="str">
        <f t="shared" si="3"/>
        <v>861</v>
      </c>
      <c r="C251" s="49">
        <f>[3]Group!B251</f>
        <v>130700</v>
      </c>
      <c r="D251" s="49">
        <f>[3]Group!C251</f>
        <v>135400</v>
      </c>
      <c r="E251" s="49">
        <f>[3]Group!D251</f>
        <v>140900</v>
      </c>
      <c r="F251" s="49">
        <f>[3]Group!E251</f>
        <v>135500</v>
      </c>
      <c r="G251" s="49">
        <f>[3]Group!F251</f>
        <v>139600</v>
      </c>
      <c r="H251" s="49">
        <f>[3]Group!G251</f>
        <v>154300</v>
      </c>
      <c r="I251" s="49">
        <f>[3]Group!H251</f>
        <v>152500</v>
      </c>
      <c r="J251" s="49">
        <f>[3]Group!I251</f>
        <v>155000</v>
      </c>
      <c r="K251" s="49">
        <f>[3]Group!J251</f>
        <v>154400</v>
      </c>
      <c r="L251" s="49">
        <f>[3]Group!K251</f>
        <v>148100</v>
      </c>
      <c r="M251" s="49">
        <f>[3]Group!L251</f>
        <v>159900</v>
      </c>
      <c r="N251" s="49">
        <f>[3]Group!M251</f>
        <v>160300</v>
      </c>
      <c r="O251" s="49">
        <f>[3]Group!N251</f>
        <v>175600</v>
      </c>
      <c r="P251" s="49">
        <f>[3]Group!O251</f>
        <v>179100</v>
      </c>
      <c r="Q251" s="49">
        <f>[3]Group!P251</f>
        <v>183000</v>
      </c>
      <c r="R251" s="49">
        <f>[3]Group!Q251</f>
        <v>181900</v>
      </c>
      <c r="S251" s="49">
        <f>[3]Group!R251</f>
        <v>187900</v>
      </c>
      <c r="T251" s="49">
        <f>[3]Group!S251</f>
        <v>188100</v>
      </c>
    </row>
    <row r="252" spans="1:20" x14ac:dyDescent="0.3">
      <c r="A252" s="49" t="str">
        <f>[3]Group!A252</f>
        <v>862 : Medical and dental practice activities</v>
      </c>
      <c r="B252" s="55" t="str">
        <f t="shared" si="3"/>
        <v>862</v>
      </c>
      <c r="C252" s="49">
        <f>[3]Group!B252</f>
        <v>29600</v>
      </c>
      <c r="D252" s="49">
        <f>[3]Group!C252</f>
        <v>27800</v>
      </c>
      <c r="E252" s="49">
        <f>[3]Group!D252</f>
        <v>30200</v>
      </c>
      <c r="F252" s="49">
        <f>[3]Group!E252</f>
        <v>30100</v>
      </c>
      <c r="G252" s="49">
        <f>[3]Group!F252</f>
        <v>31500</v>
      </c>
      <c r="H252" s="49">
        <f>[3]Group!G252</f>
        <v>29200</v>
      </c>
      <c r="I252" s="49">
        <f>[3]Group!H252</f>
        <v>30000</v>
      </c>
      <c r="J252" s="49">
        <f>[3]Group!I252</f>
        <v>35000</v>
      </c>
      <c r="K252" s="49">
        <f>[3]Group!J252</f>
        <v>33400</v>
      </c>
      <c r="L252" s="49">
        <f>[3]Group!K252</f>
        <v>31300</v>
      </c>
      <c r="M252" s="49">
        <f>[3]Group!L252</f>
        <v>34100</v>
      </c>
      <c r="N252" s="49">
        <f>[3]Group!M252</f>
        <v>27100</v>
      </c>
      <c r="O252" s="49">
        <f>[3]Group!N252</f>
        <v>23000</v>
      </c>
      <c r="P252" s="49">
        <f>[3]Group!O252</f>
        <v>45400</v>
      </c>
      <c r="Q252" s="49">
        <f>[3]Group!P252</f>
        <v>47700</v>
      </c>
      <c r="R252" s="49">
        <f>[3]Group!Q252</f>
        <v>43400</v>
      </c>
      <c r="S252" s="49">
        <f>[3]Group!R252</f>
        <v>46500</v>
      </c>
      <c r="T252" s="49">
        <f>[3]Group!S252</f>
        <v>54400</v>
      </c>
    </row>
    <row r="253" spans="1:20" x14ac:dyDescent="0.3">
      <c r="A253" s="49" t="str">
        <f>[3]Group!A253</f>
        <v>869 : Other human health activities</v>
      </c>
      <c r="B253" s="55" t="str">
        <f t="shared" si="3"/>
        <v>869</v>
      </c>
      <c r="C253" s="49">
        <f>[3]Group!B253</f>
        <v>17300</v>
      </c>
      <c r="D253" s="49">
        <f>[3]Group!C253</f>
        <v>16100</v>
      </c>
      <c r="E253" s="49">
        <f>[3]Group!D253</f>
        <v>18400</v>
      </c>
      <c r="F253" s="49">
        <f>[3]Group!E253</f>
        <v>25200</v>
      </c>
      <c r="G253" s="49">
        <f>[3]Group!F253</f>
        <v>24400</v>
      </c>
      <c r="H253" s="49">
        <f>[3]Group!G253</f>
        <v>30600</v>
      </c>
      <c r="I253" s="49">
        <f>[3]Group!H253</f>
        <v>37100</v>
      </c>
      <c r="J253" s="49">
        <f>[3]Group!I253</f>
        <v>39500</v>
      </c>
      <c r="K253" s="49">
        <f>[3]Group!J253</f>
        <v>38800</v>
      </c>
      <c r="L253" s="49">
        <f>[3]Group!K253</f>
        <v>34100</v>
      </c>
      <c r="M253" s="49">
        <f>[3]Group!L253</f>
        <v>39100</v>
      </c>
      <c r="N253" s="49">
        <f>[3]Group!M253</f>
        <v>44500</v>
      </c>
      <c r="O253" s="49">
        <f>[3]Group!N253</f>
        <v>35900</v>
      </c>
      <c r="P253" s="49">
        <f>[3]Group!O253</f>
        <v>37900</v>
      </c>
      <c r="Q253" s="49">
        <f>[3]Group!P253</f>
        <v>43900</v>
      </c>
      <c r="R253" s="49">
        <f>[3]Group!Q253</f>
        <v>50600</v>
      </c>
      <c r="S253" s="49">
        <f>[3]Group!R253</f>
        <v>47300</v>
      </c>
      <c r="T253" s="49">
        <f>[3]Group!S253</f>
        <v>55600</v>
      </c>
    </row>
    <row r="254" spans="1:20" x14ac:dyDescent="0.3">
      <c r="A254" s="49" t="str">
        <f>[3]Group!A254</f>
        <v>871 : Residential nursing care activities</v>
      </c>
      <c r="B254" s="55" t="str">
        <f t="shared" si="3"/>
        <v>871</v>
      </c>
      <c r="C254" s="49">
        <f>[3]Group!B254</f>
        <v>12700</v>
      </c>
      <c r="D254" s="49">
        <f>[3]Group!C254</f>
        <v>13000</v>
      </c>
      <c r="E254" s="49">
        <f>[3]Group!D254</f>
        <v>13700</v>
      </c>
      <c r="F254" s="49">
        <f>[3]Group!E254</f>
        <v>13700</v>
      </c>
      <c r="G254" s="49">
        <f>[3]Group!F254</f>
        <v>14000</v>
      </c>
      <c r="H254" s="49">
        <f>[3]Group!G254</f>
        <v>15700</v>
      </c>
      <c r="I254" s="49">
        <f>[3]Group!H254</f>
        <v>16000</v>
      </c>
      <c r="J254" s="49">
        <f>[3]Group!I254</f>
        <v>16400</v>
      </c>
      <c r="K254" s="49">
        <f>[3]Group!J254</f>
        <v>16300</v>
      </c>
      <c r="L254" s="49">
        <f>[3]Group!K254</f>
        <v>15900</v>
      </c>
      <c r="M254" s="49">
        <f>[3]Group!L254</f>
        <v>16300</v>
      </c>
      <c r="N254" s="49">
        <f>[3]Group!M254</f>
        <v>19100</v>
      </c>
      <c r="O254" s="49">
        <f>[3]Group!N254</f>
        <v>16400</v>
      </c>
      <c r="P254" s="49">
        <f>[3]Group!O254</f>
        <v>17000</v>
      </c>
      <c r="Q254" s="49">
        <f>[3]Group!P254</f>
        <v>18500</v>
      </c>
      <c r="R254" s="49">
        <f>[3]Group!Q254</f>
        <v>20500</v>
      </c>
      <c r="S254" s="49">
        <f>[3]Group!R254</f>
        <v>17600</v>
      </c>
      <c r="T254" s="49">
        <f>[3]Group!S254</f>
        <v>17400</v>
      </c>
    </row>
    <row r="255" spans="1:20" x14ac:dyDescent="0.3">
      <c r="A255" s="49" t="str">
        <f>[3]Group!A255</f>
        <v>872 : Residential care activities for learning disabilities, mental health and substance abuse</v>
      </c>
      <c r="B255" s="55" t="str">
        <f t="shared" si="3"/>
        <v>872</v>
      </c>
      <c r="C255" s="49">
        <f>[3]Group!B255</f>
        <v>6300</v>
      </c>
      <c r="D255" s="49">
        <f>[3]Group!C255</f>
        <v>6200</v>
      </c>
      <c r="E255" s="49">
        <f>[3]Group!D255</f>
        <v>6400</v>
      </c>
      <c r="F255" s="49">
        <f>[3]Group!E255</f>
        <v>6400</v>
      </c>
      <c r="G255" s="49">
        <f>[3]Group!F255</f>
        <v>6300</v>
      </c>
      <c r="H255" s="49">
        <f>[3]Group!G255</f>
        <v>6600</v>
      </c>
      <c r="I255" s="49">
        <f>[3]Group!H255</f>
        <v>6800</v>
      </c>
      <c r="J255" s="49">
        <f>[3]Group!I255</f>
        <v>7000</v>
      </c>
      <c r="K255" s="49">
        <f>[3]Group!J255</f>
        <v>6700</v>
      </c>
      <c r="L255" s="49">
        <f>[3]Group!K255</f>
        <v>5400</v>
      </c>
      <c r="M255" s="49">
        <f>[3]Group!L255</f>
        <v>8100</v>
      </c>
      <c r="N255" s="49">
        <f>[3]Group!M255</f>
        <v>6800</v>
      </c>
      <c r="O255" s="49">
        <f>[3]Group!N255</f>
        <v>5500</v>
      </c>
      <c r="P255" s="49">
        <f>[3]Group!O255</f>
        <v>3400</v>
      </c>
      <c r="Q255" s="49">
        <f>[3]Group!P255</f>
        <v>4600</v>
      </c>
      <c r="R255" s="49">
        <f>[3]Group!Q255</f>
        <v>3900</v>
      </c>
      <c r="S255" s="49">
        <f>[3]Group!R255</f>
        <v>5700</v>
      </c>
      <c r="T255" s="49">
        <f>[3]Group!S255</f>
        <v>5800</v>
      </c>
    </row>
    <row r="256" spans="1:20" x14ac:dyDescent="0.3">
      <c r="A256" s="49" t="str">
        <f>[3]Group!A256</f>
        <v>873 : Residential care activities for the elderly and disabled</v>
      </c>
      <c r="B256" s="55" t="str">
        <f t="shared" si="3"/>
        <v>873</v>
      </c>
      <c r="C256" s="49">
        <f>[3]Group!B256</f>
        <v>18900</v>
      </c>
      <c r="D256" s="49">
        <f>[3]Group!C256</f>
        <v>17900</v>
      </c>
      <c r="E256" s="49">
        <f>[3]Group!D256</f>
        <v>18100</v>
      </c>
      <c r="F256" s="49">
        <f>[3]Group!E256</f>
        <v>18500</v>
      </c>
      <c r="G256" s="49">
        <f>[3]Group!F256</f>
        <v>18000</v>
      </c>
      <c r="H256" s="49">
        <f>[3]Group!G256</f>
        <v>18100</v>
      </c>
      <c r="I256" s="49">
        <f>[3]Group!H256</f>
        <v>18800</v>
      </c>
      <c r="J256" s="49">
        <f>[3]Group!I256</f>
        <v>19600</v>
      </c>
      <c r="K256" s="49">
        <f>[3]Group!J256</f>
        <v>18400</v>
      </c>
      <c r="L256" s="49">
        <f>[3]Group!K256</f>
        <v>17600</v>
      </c>
      <c r="M256" s="49">
        <f>[3]Group!L256</f>
        <v>18900</v>
      </c>
      <c r="N256" s="49">
        <f>[3]Group!M256</f>
        <v>12500</v>
      </c>
      <c r="O256" s="49">
        <f>[3]Group!N256</f>
        <v>15900</v>
      </c>
      <c r="P256" s="49">
        <f>[3]Group!O256</f>
        <v>16000</v>
      </c>
      <c r="Q256" s="49">
        <f>[3]Group!P256</f>
        <v>17500</v>
      </c>
      <c r="R256" s="49">
        <f>[3]Group!Q256</f>
        <v>17300</v>
      </c>
      <c r="S256" s="49">
        <f>[3]Group!R256</f>
        <v>17700</v>
      </c>
      <c r="T256" s="49">
        <f>[3]Group!S256</f>
        <v>15600</v>
      </c>
    </row>
    <row r="257" spans="1:20" x14ac:dyDescent="0.3">
      <c r="A257" s="49" t="str">
        <f>[3]Group!A257</f>
        <v>879 : Other residential care activities</v>
      </c>
      <c r="B257" s="55" t="str">
        <f t="shared" si="3"/>
        <v>879</v>
      </c>
      <c r="C257" s="49">
        <f>[3]Group!B257</f>
        <v>23300</v>
      </c>
      <c r="D257" s="49">
        <f>[3]Group!C257</f>
        <v>22100</v>
      </c>
      <c r="E257" s="49">
        <f>[3]Group!D257</f>
        <v>22300</v>
      </c>
      <c r="F257" s="49">
        <f>[3]Group!E257</f>
        <v>22800</v>
      </c>
      <c r="G257" s="49">
        <f>[3]Group!F257</f>
        <v>22200</v>
      </c>
      <c r="H257" s="49">
        <f>[3]Group!G257</f>
        <v>22300</v>
      </c>
      <c r="I257" s="49">
        <f>[3]Group!H257</f>
        <v>23100</v>
      </c>
      <c r="J257" s="49">
        <f>[3]Group!I257</f>
        <v>24100</v>
      </c>
      <c r="K257" s="49">
        <f>[3]Group!J257</f>
        <v>22700</v>
      </c>
      <c r="L257" s="49">
        <f>[3]Group!K257</f>
        <v>22500</v>
      </c>
      <c r="M257" s="49">
        <f>[3]Group!L257</f>
        <v>22400</v>
      </c>
      <c r="N257" s="49">
        <f>[3]Group!M257</f>
        <v>26500</v>
      </c>
      <c r="O257" s="49">
        <f>[3]Group!N257</f>
        <v>24700</v>
      </c>
      <c r="P257" s="49">
        <f>[3]Group!O257</f>
        <v>21500</v>
      </c>
      <c r="Q257" s="49">
        <f>[3]Group!P257</f>
        <v>25100</v>
      </c>
      <c r="R257" s="49">
        <f>[3]Group!Q257</f>
        <v>19400</v>
      </c>
      <c r="S257" s="49">
        <f>[3]Group!R257</f>
        <v>22900</v>
      </c>
      <c r="T257" s="49">
        <f>[3]Group!S257</f>
        <v>22700</v>
      </c>
    </row>
    <row r="258" spans="1:20" x14ac:dyDescent="0.3">
      <c r="A258" s="49" t="str">
        <f>[3]Group!A258</f>
        <v>881 : Social work activities without accommodation for the elderly and disabled</v>
      </c>
      <c r="B258" s="55" t="str">
        <f t="shared" si="3"/>
        <v>881</v>
      </c>
      <c r="C258" s="49">
        <f>[3]Group!B258</f>
        <v>11900</v>
      </c>
      <c r="D258" s="49">
        <f>[3]Group!C258</f>
        <v>11500</v>
      </c>
      <c r="E258" s="49">
        <f>[3]Group!D258</f>
        <v>11100</v>
      </c>
      <c r="F258" s="49">
        <f>[3]Group!E258</f>
        <v>11800</v>
      </c>
      <c r="G258" s="49">
        <f>[3]Group!F258</f>
        <v>12300</v>
      </c>
      <c r="H258" s="49">
        <f>[3]Group!G258</f>
        <v>11400</v>
      </c>
      <c r="I258" s="49">
        <f>[3]Group!H258</f>
        <v>11800</v>
      </c>
      <c r="J258" s="49">
        <f>[3]Group!I258</f>
        <v>12700</v>
      </c>
      <c r="K258" s="49">
        <f>[3]Group!J258</f>
        <v>12800</v>
      </c>
      <c r="L258" s="49">
        <f>[3]Group!K258</f>
        <v>9600</v>
      </c>
      <c r="M258" s="49">
        <f>[3]Group!L258</f>
        <v>19300</v>
      </c>
      <c r="N258" s="49">
        <f>[3]Group!M258</f>
        <v>21900</v>
      </c>
      <c r="O258" s="49">
        <f>[3]Group!N258</f>
        <v>25500</v>
      </c>
      <c r="P258" s="49">
        <f>[3]Group!O258</f>
        <v>29000</v>
      </c>
      <c r="Q258" s="49">
        <f>[3]Group!P258</f>
        <v>35000</v>
      </c>
      <c r="R258" s="49">
        <f>[3]Group!Q258</f>
        <v>32800</v>
      </c>
      <c r="S258" s="49">
        <f>[3]Group!R258</f>
        <v>39900</v>
      </c>
      <c r="T258" s="49">
        <f>[3]Group!S258</f>
        <v>34500</v>
      </c>
    </row>
    <row r="259" spans="1:20" x14ac:dyDescent="0.3">
      <c r="A259" s="49" t="str">
        <f>[3]Group!A259</f>
        <v>889 : Other social work activities without accommodation</v>
      </c>
      <c r="B259" s="55" t="str">
        <f t="shared" ref="B259:B275" si="4">LEFT(A259,3)</f>
        <v>889</v>
      </c>
      <c r="C259" s="49">
        <f>[3]Group!B259</f>
        <v>63300</v>
      </c>
      <c r="D259" s="49">
        <f>[3]Group!C259</f>
        <v>61000</v>
      </c>
      <c r="E259" s="49">
        <f>[3]Group!D259</f>
        <v>59000</v>
      </c>
      <c r="F259" s="49">
        <f>[3]Group!E259</f>
        <v>63000</v>
      </c>
      <c r="G259" s="49">
        <f>[3]Group!F259</f>
        <v>65600</v>
      </c>
      <c r="H259" s="49">
        <f>[3]Group!G259</f>
        <v>60700</v>
      </c>
      <c r="I259" s="49">
        <f>[3]Group!H259</f>
        <v>63100</v>
      </c>
      <c r="J259" s="49">
        <f>[3]Group!I259</f>
        <v>67600</v>
      </c>
      <c r="K259" s="49">
        <f>[3]Group!J259</f>
        <v>68200</v>
      </c>
      <c r="L259" s="49">
        <f>[3]Group!K259</f>
        <v>71700</v>
      </c>
      <c r="M259" s="49">
        <f>[3]Group!L259</f>
        <v>78800</v>
      </c>
      <c r="N259" s="49">
        <f>[3]Group!M259</f>
        <v>105200</v>
      </c>
      <c r="O259" s="49">
        <f>[3]Group!N259</f>
        <v>95500</v>
      </c>
      <c r="P259" s="49">
        <f>[3]Group!O259</f>
        <v>86000</v>
      </c>
      <c r="Q259" s="49">
        <f>[3]Group!P259</f>
        <v>85700</v>
      </c>
      <c r="R259" s="49">
        <f>[3]Group!Q259</f>
        <v>107300</v>
      </c>
      <c r="S259" s="49">
        <f>[3]Group!R259</f>
        <v>101000</v>
      </c>
      <c r="T259" s="49">
        <f>[3]Group!S259</f>
        <v>106100</v>
      </c>
    </row>
    <row r="260" spans="1:20" x14ac:dyDescent="0.3">
      <c r="A260" s="49" t="str">
        <f>[3]Group!A260</f>
        <v>900 : Creative, arts and entertainment activities</v>
      </c>
      <c r="B260" s="55" t="str">
        <f t="shared" si="4"/>
        <v>900</v>
      </c>
      <c r="C260" s="49">
        <f>[3]Group!B260</f>
        <v>33300</v>
      </c>
      <c r="D260" s="49">
        <f>[3]Group!C260</f>
        <v>38700</v>
      </c>
      <c r="E260" s="49">
        <f>[3]Group!D260</f>
        <v>38200</v>
      </c>
      <c r="F260" s="49">
        <f>[3]Group!E260</f>
        <v>40700</v>
      </c>
      <c r="G260" s="49">
        <f>[3]Group!F260</f>
        <v>39700</v>
      </c>
      <c r="H260" s="49">
        <f>[3]Group!G260</f>
        <v>36000</v>
      </c>
      <c r="I260" s="49">
        <f>[3]Group!H260</f>
        <v>36000</v>
      </c>
      <c r="J260" s="49">
        <f>[3]Group!I260</f>
        <v>34900</v>
      </c>
      <c r="K260" s="49">
        <f>[3]Group!J260</f>
        <v>31500</v>
      </c>
      <c r="L260" s="49">
        <f>[3]Group!K260</f>
        <v>34200</v>
      </c>
      <c r="M260" s="49">
        <f>[3]Group!L260</f>
        <v>32600</v>
      </c>
      <c r="N260" s="49">
        <f>[3]Group!M260</f>
        <v>16700</v>
      </c>
      <c r="O260" s="49">
        <f>[3]Group!N260</f>
        <v>23700</v>
      </c>
      <c r="P260" s="49">
        <f>[3]Group!O260</f>
        <v>22500</v>
      </c>
      <c r="Q260" s="49">
        <f>[3]Group!P260</f>
        <v>29400</v>
      </c>
      <c r="R260" s="49">
        <f>[3]Group!Q260</f>
        <v>26900</v>
      </c>
      <c r="S260" s="49">
        <f>[3]Group!R260</f>
        <v>35100</v>
      </c>
      <c r="T260" s="49">
        <f>[3]Group!S260</f>
        <v>33800</v>
      </c>
    </row>
    <row r="261" spans="1:20" x14ac:dyDescent="0.3">
      <c r="A261" s="49" t="str">
        <f>[3]Group!A261</f>
        <v>910 : Libraries, archives, museums and other cultural activities</v>
      </c>
      <c r="B261" s="55" t="str">
        <f t="shared" si="4"/>
        <v>910</v>
      </c>
      <c r="C261" s="49">
        <f>[3]Group!B261</f>
        <v>14100</v>
      </c>
      <c r="D261" s="49">
        <f>[3]Group!C261</f>
        <v>15600</v>
      </c>
      <c r="E261" s="49">
        <f>[3]Group!D261</f>
        <v>14100</v>
      </c>
      <c r="F261" s="49">
        <f>[3]Group!E261</f>
        <v>14000</v>
      </c>
      <c r="G261" s="49">
        <f>[3]Group!F261</f>
        <v>18200</v>
      </c>
      <c r="H261" s="49">
        <f>[3]Group!G261</f>
        <v>15700</v>
      </c>
      <c r="I261" s="49">
        <f>[3]Group!H261</f>
        <v>16800</v>
      </c>
      <c r="J261" s="49">
        <f>[3]Group!I261</f>
        <v>17200</v>
      </c>
      <c r="K261" s="49">
        <f>[3]Group!J261</f>
        <v>17300</v>
      </c>
      <c r="L261" s="49">
        <f>[3]Group!K261</f>
        <v>17700</v>
      </c>
      <c r="M261" s="49">
        <f>[3]Group!L261</f>
        <v>16400</v>
      </c>
      <c r="N261" s="49">
        <f>[3]Group!M261</f>
        <v>20700</v>
      </c>
      <c r="O261" s="49">
        <f>[3]Group!N261</f>
        <v>19000</v>
      </c>
      <c r="P261" s="49">
        <f>[3]Group!O261</f>
        <v>18600</v>
      </c>
      <c r="Q261" s="49">
        <f>[3]Group!P261</f>
        <v>18300</v>
      </c>
      <c r="R261" s="49">
        <f>[3]Group!Q261</f>
        <v>17100</v>
      </c>
      <c r="S261" s="49">
        <f>[3]Group!R261</f>
        <v>17300</v>
      </c>
      <c r="T261" s="49">
        <f>[3]Group!S261</f>
        <v>19300</v>
      </c>
    </row>
    <row r="262" spans="1:20" x14ac:dyDescent="0.3">
      <c r="A262" s="49" t="str">
        <f>[3]Group!A262</f>
        <v>920 : Gambling and betting activities</v>
      </c>
      <c r="B262" s="55" t="str">
        <f t="shared" si="4"/>
        <v>920</v>
      </c>
      <c r="C262" s="49">
        <f>[3]Group!B262</f>
        <v>13700</v>
      </c>
      <c r="D262" s="49">
        <f>[3]Group!C262</f>
        <v>16000</v>
      </c>
      <c r="E262" s="49">
        <f>[3]Group!D262</f>
        <v>17600</v>
      </c>
      <c r="F262" s="49">
        <f>[3]Group!E262</f>
        <v>18000</v>
      </c>
      <c r="G262" s="49">
        <f>[3]Group!F262</f>
        <v>18700</v>
      </c>
      <c r="H262" s="49">
        <f>[3]Group!G262</f>
        <v>17700</v>
      </c>
      <c r="I262" s="49">
        <f>[3]Group!H262</f>
        <v>18000</v>
      </c>
      <c r="J262" s="49">
        <f>[3]Group!I262</f>
        <v>18300</v>
      </c>
      <c r="K262" s="49">
        <f>[3]Group!J262</f>
        <v>20100</v>
      </c>
      <c r="L262" s="49">
        <f>[3]Group!K262</f>
        <v>20400</v>
      </c>
      <c r="M262" s="49">
        <f>[3]Group!L262</f>
        <v>21600</v>
      </c>
      <c r="N262" s="49">
        <f>[3]Group!M262</f>
        <v>18200</v>
      </c>
      <c r="O262" s="49">
        <f>[3]Group!N262</f>
        <v>19500</v>
      </c>
      <c r="P262" s="49">
        <f>[3]Group!O262</f>
        <v>19900</v>
      </c>
      <c r="Q262" s="49">
        <f>[3]Group!P262</f>
        <v>23100</v>
      </c>
      <c r="R262" s="49">
        <f>[3]Group!Q262</f>
        <v>21800</v>
      </c>
      <c r="S262" s="49">
        <f>[3]Group!R262</f>
        <v>20000</v>
      </c>
      <c r="T262" s="49">
        <f>[3]Group!S262</f>
        <v>21100</v>
      </c>
    </row>
    <row r="263" spans="1:20" x14ac:dyDescent="0.3">
      <c r="A263" s="49" t="str">
        <f>[3]Group!A263</f>
        <v>931 : Sports activities</v>
      </c>
      <c r="B263" s="55" t="str">
        <f t="shared" si="4"/>
        <v>931</v>
      </c>
      <c r="C263" s="49">
        <f>[3]Group!B263</f>
        <v>21800</v>
      </c>
      <c r="D263" s="49">
        <f>[3]Group!C263</f>
        <v>25200</v>
      </c>
      <c r="E263" s="49">
        <f>[3]Group!D263</f>
        <v>26400</v>
      </c>
      <c r="F263" s="49">
        <f>[3]Group!E263</f>
        <v>28300</v>
      </c>
      <c r="G263" s="49">
        <f>[3]Group!F263</f>
        <v>28400</v>
      </c>
      <c r="H263" s="49">
        <f>[3]Group!G263</f>
        <v>30000</v>
      </c>
      <c r="I263" s="49">
        <f>[3]Group!H263</f>
        <v>33200</v>
      </c>
      <c r="J263" s="49">
        <f>[3]Group!I263</f>
        <v>34400</v>
      </c>
      <c r="K263" s="49">
        <f>[3]Group!J263</f>
        <v>35900</v>
      </c>
      <c r="L263" s="49">
        <f>[3]Group!K263</f>
        <v>35700</v>
      </c>
      <c r="M263" s="49">
        <f>[3]Group!L263</f>
        <v>39300</v>
      </c>
      <c r="N263" s="49">
        <f>[3]Group!M263</f>
        <v>46500</v>
      </c>
      <c r="O263" s="49">
        <f>[3]Group!N263</f>
        <v>39600</v>
      </c>
      <c r="P263" s="49">
        <f>[3]Group!O263</f>
        <v>50400</v>
      </c>
      <c r="Q263" s="49">
        <f>[3]Group!P263</f>
        <v>40600</v>
      </c>
      <c r="R263" s="49">
        <f>[3]Group!Q263</f>
        <v>42800</v>
      </c>
      <c r="S263" s="49">
        <f>[3]Group!R263</f>
        <v>46700</v>
      </c>
      <c r="T263" s="49">
        <f>[3]Group!S263</f>
        <v>48700</v>
      </c>
    </row>
    <row r="264" spans="1:20" x14ac:dyDescent="0.3">
      <c r="A264" s="49" t="str">
        <f>[3]Group!A264</f>
        <v>932 : Amusement and recreation activities</v>
      </c>
      <c r="B264" s="55" t="str">
        <f t="shared" si="4"/>
        <v>932</v>
      </c>
      <c r="C264" s="49">
        <f>[3]Group!B264</f>
        <v>5400</v>
      </c>
      <c r="D264" s="49">
        <f>[3]Group!C264</f>
        <v>6900</v>
      </c>
      <c r="E264" s="49">
        <f>[3]Group!D264</f>
        <v>7500</v>
      </c>
      <c r="F264" s="49">
        <f>[3]Group!E264</f>
        <v>8500</v>
      </c>
      <c r="G264" s="49">
        <f>[3]Group!F264</f>
        <v>11600</v>
      </c>
      <c r="H264" s="49">
        <f>[3]Group!G264</f>
        <v>9600</v>
      </c>
      <c r="I264" s="49">
        <f>[3]Group!H264</f>
        <v>7600</v>
      </c>
      <c r="J264" s="49">
        <f>[3]Group!I264</f>
        <v>7200</v>
      </c>
      <c r="K264" s="49">
        <f>[3]Group!J264</f>
        <v>7600</v>
      </c>
      <c r="L264" s="49">
        <f>[3]Group!K264</f>
        <v>6900</v>
      </c>
      <c r="M264" s="49">
        <f>[3]Group!L264</f>
        <v>7900</v>
      </c>
      <c r="N264" s="49">
        <f>[3]Group!M264</f>
        <v>4800</v>
      </c>
      <c r="O264" s="49">
        <f>[3]Group!N264</f>
        <v>5200</v>
      </c>
      <c r="P264" s="49">
        <f>[3]Group!O264</f>
        <v>4700</v>
      </c>
      <c r="Q264" s="49">
        <f>[3]Group!P264</f>
        <v>7500</v>
      </c>
      <c r="R264" s="49">
        <f>[3]Group!Q264</f>
        <v>7400</v>
      </c>
      <c r="S264" s="49">
        <f>[3]Group!R264</f>
        <v>6400</v>
      </c>
      <c r="T264" s="49">
        <f>[3]Group!S264</f>
        <v>9800</v>
      </c>
    </row>
    <row r="265" spans="1:20" x14ac:dyDescent="0.3">
      <c r="A265" s="49" t="str">
        <f>[3]Group!A265</f>
        <v>941 : Activities of business, employers and professional membership organisations</v>
      </c>
      <c r="B265" s="55" t="str">
        <f t="shared" si="4"/>
        <v>941</v>
      </c>
      <c r="C265" s="49">
        <f>[3]Group!B265</f>
        <v>11700</v>
      </c>
      <c r="D265" s="49">
        <f>[3]Group!C265</f>
        <v>14000</v>
      </c>
      <c r="E265" s="49">
        <f>[3]Group!D265</f>
        <v>13800</v>
      </c>
      <c r="F265" s="49">
        <f>[3]Group!E265</f>
        <v>14100</v>
      </c>
      <c r="G265" s="49">
        <f>[3]Group!F265</f>
        <v>14100</v>
      </c>
      <c r="H265" s="49">
        <f>[3]Group!G265</f>
        <v>14200</v>
      </c>
      <c r="I265" s="49">
        <f>[3]Group!H265</f>
        <v>15400</v>
      </c>
      <c r="J265" s="49">
        <f>[3]Group!I265</f>
        <v>16100</v>
      </c>
      <c r="K265" s="49">
        <f>[3]Group!J265</f>
        <v>16500</v>
      </c>
      <c r="L265" s="49">
        <f>[3]Group!K265</f>
        <v>17000</v>
      </c>
      <c r="M265" s="49">
        <f>[3]Group!L265</f>
        <v>16900</v>
      </c>
      <c r="N265" s="49">
        <f>[3]Group!M265</f>
        <v>22400</v>
      </c>
      <c r="O265" s="49">
        <f>[3]Group!N265</f>
        <v>15800</v>
      </c>
      <c r="P265" s="49">
        <f>[3]Group!O265</f>
        <v>18800</v>
      </c>
      <c r="Q265" s="49">
        <f>[3]Group!P265</f>
        <v>16500</v>
      </c>
      <c r="R265" s="49">
        <f>[3]Group!Q265</f>
        <v>16900</v>
      </c>
      <c r="S265" s="49">
        <f>[3]Group!R265</f>
        <v>24200</v>
      </c>
      <c r="T265" s="49">
        <f>[3]Group!S265</f>
        <v>24200</v>
      </c>
    </row>
    <row r="266" spans="1:20" x14ac:dyDescent="0.3">
      <c r="A266" s="49" t="str">
        <f>[3]Group!A266</f>
        <v>942 : Activities of trade unions</v>
      </c>
      <c r="B266" s="55" t="str">
        <f t="shared" si="4"/>
        <v>942</v>
      </c>
      <c r="C266" s="49">
        <f>[3]Group!B266</f>
        <v>4400</v>
      </c>
      <c r="D266" s="49">
        <f>[3]Group!C266</f>
        <v>4000</v>
      </c>
      <c r="E266" s="49">
        <f>[3]Group!D266</f>
        <v>4400</v>
      </c>
      <c r="F266" s="49">
        <f>[3]Group!E266</f>
        <v>5500</v>
      </c>
      <c r="G266" s="49">
        <f>[3]Group!F266</f>
        <v>5400</v>
      </c>
      <c r="H266" s="49">
        <f>[3]Group!G266</f>
        <v>3900</v>
      </c>
      <c r="I266" s="49">
        <f>[3]Group!H266</f>
        <v>3600</v>
      </c>
      <c r="J266" s="49">
        <f>[3]Group!I266</f>
        <v>4000</v>
      </c>
      <c r="K266" s="49">
        <f>[3]Group!J266</f>
        <v>4000</v>
      </c>
      <c r="L266" s="49">
        <f>[3]Group!K266</f>
        <v>4000</v>
      </c>
      <c r="M266" s="49">
        <f>[3]Group!L266</f>
        <v>4400</v>
      </c>
      <c r="N266" s="49">
        <f>[3]Group!M266</f>
        <v>4400</v>
      </c>
      <c r="O266" s="49">
        <f>[3]Group!N266</f>
        <v>3800</v>
      </c>
      <c r="P266" s="49">
        <f>[3]Group!O266</f>
        <v>3900</v>
      </c>
      <c r="Q266" s="49">
        <f>[3]Group!P266</f>
        <v>4300</v>
      </c>
      <c r="R266" s="49">
        <f>[3]Group!Q266</f>
        <v>3600</v>
      </c>
      <c r="S266" s="49">
        <f>[3]Group!R266</f>
        <v>3600</v>
      </c>
      <c r="T266" s="49">
        <f>[3]Group!S266</f>
        <v>4100</v>
      </c>
    </row>
    <row r="267" spans="1:20" x14ac:dyDescent="0.3">
      <c r="A267" s="49" t="str">
        <f>[3]Group!A267</f>
        <v>949 : Activities of other membership organisations</v>
      </c>
      <c r="B267" s="55" t="str">
        <f t="shared" si="4"/>
        <v>949</v>
      </c>
      <c r="C267" s="49">
        <f>[3]Group!B267</f>
        <v>21800</v>
      </c>
      <c r="D267" s="49">
        <f>[3]Group!C267</f>
        <v>24600</v>
      </c>
      <c r="E267" s="49">
        <f>[3]Group!D267</f>
        <v>24800</v>
      </c>
      <c r="F267" s="49">
        <f>[3]Group!E267</f>
        <v>25700</v>
      </c>
      <c r="G267" s="49">
        <f>[3]Group!F267</f>
        <v>28700</v>
      </c>
      <c r="H267" s="49">
        <f>[3]Group!G267</f>
        <v>34100</v>
      </c>
      <c r="I267" s="49">
        <f>[3]Group!H267</f>
        <v>32500</v>
      </c>
      <c r="J267" s="49">
        <f>[3]Group!I267</f>
        <v>32200</v>
      </c>
      <c r="K267" s="49">
        <f>[3]Group!J267</f>
        <v>29500</v>
      </c>
      <c r="L267" s="49">
        <f>[3]Group!K267</f>
        <v>31300</v>
      </c>
      <c r="M267" s="49">
        <f>[3]Group!L267</f>
        <v>30700</v>
      </c>
      <c r="N267" s="49">
        <f>[3]Group!M267</f>
        <v>33600</v>
      </c>
      <c r="O267" s="49">
        <f>[3]Group!N267</f>
        <v>32500</v>
      </c>
      <c r="P267" s="49">
        <f>[3]Group!O267</f>
        <v>41800</v>
      </c>
      <c r="Q267" s="49">
        <f>[3]Group!P267</f>
        <v>40400</v>
      </c>
      <c r="R267" s="49">
        <f>[3]Group!Q267</f>
        <v>34400</v>
      </c>
      <c r="S267" s="49">
        <f>[3]Group!R267</f>
        <v>38300</v>
      </c>
      <c r="T267" s="49">
        <f>[3]Group!S267</f>
        <v>36500</v>
      </c>
    </row>
    <row r="268" spans="1:20" x14ac:dyDescent="0.3">
      <c r="A268" s="49" t="str">
        <f>[3]Group!A268</f>
        <v>951 : Repair of computers and communication equipment</v>
      </c>
      <c r="B268" s="55" t="str">
        <f t="shared" si="4"/>
        <v>951</v>
      </c>
      <c r="C268" s="49">
        <f>[3]Group!B268</f>
        <v>7500</v>
      </c>
      <c r="D268" s="49">
        <f>[3]Group!C268</f>
        <v>4600</v>
      </c>
      <c r="E268" s="49">
        <f>[3]Group!D268</f>
        <v>5100</v>
      </c>
      <c r="F268" s="49">
        <f>[3]Group!E268</f>
        <v>3700</v>
      </c>
      <c r="G268" s="49">
        <f>[3]Group!F268</f>
        <v>5700</v>
      </c>
      <c r="H268" s="49">
        <f>[3]Group!G268</f>
        <v>5100</v>
      </c>
      <c r="I268" s="49">
        <f>[3]Group!H268</f>
        <v>5100</v>
      </c>
      <c r="J268" s="49">
        <f>[3]Group!I268</f>
        <v>5500</v>
      </c>
      <c r="K268" s="49">
        <f>[3]Group!J268</f>
        <v>3600</v>
      </c>
      <c r="L268" s="49">
        <f>[3]Group!K268</f>
        <v>2600</v>
      </c>
      <c r="M268" s="49">
        <f>[3]Group!L268</f>
        <v>3500</v>
      </c>
      <c r="N268" s="49">
        <f>[3]Group!M268</f>
        <v>3500</v>
      </c>
      <c r="O268" s="49">
        <f>[3]Group!N268</f>
        <v>8900</v>
      </c>
      <c r="P268" s="49">
        <f>[3]Group!O268</f>
        <v>6100</v>
      </c>
      <c r="Q268" s="49">
        <f>[3]Group!P268</f>
        <v>6800</v>
      </c>
      <c r="R268" s="49">
        <f>[3]Group!Q268</f>
        <v>3700</v>
      </c>
      <c r="S268" s="49">
        <f>[3]Group!R268</f>
        <v>4500</v>
      </c>
      <c r="T268" s="49">
        <f>[3]Group!S268</f>
        <v>4200</v>
      </c>
    </row>
    <row r="269" spans="1:20" x14ac:dyDescent="0.3">
      <c r="A269" s="49" t="str">
        <f>[3]Group!A269</f>
        <v>952 : Repair of personal and household goods</v>
      </c>
      <c r="B269" s="55" t="str">
        <f t="shared" si="4"/>
        <v>952</v>
      </c>
      <c r="C269" s="49">
        <f>[3]Group!B269</f>
        <v>2100</v>
      </c>
      <c r="D269" s="49">
        <f>[3]Group!C269</f>
        <v>2300</v>
      </c>
      <c r="E269" s="49">
        <f>[3]Group!D269</f>
        <v>2600</v>
      </c>
      <c r="F269" s="49">
        <f>[3]Group!E269</f>
        <v>2500</v>
      </c>
      <c r="G269" s="49">
        <f>[3]Group!F269</f>
        <v>2400</v>
      </c>
      <c r="H269" s="49">
        <f>[3]Group!G269</f>
        <v>2500</v>
      </c>
      <c r="I269" s="49">
        <f>[3]Group!H269</f>
        <v>2200</v>
      </c>
      <c r="J269" s="49">
        <f>[3]Group!I269</f>
        <v>1900</v>
      </c>
      <c r="K269" s="49">
        <f>[3]Group!J269</f>
        <v>1800</v>
      </c>
      <c r="L269" s="49">
        <f>[3]Group!K269</f>
        <v>1500</v>
      </c>
      <c r="M269" s="49">
        <f>[3]Group!L269</f>
        <v>1600</v>
      </c>
      <c r="N269" s="49">
        <f>[3]Group!M269</f>
        <v>1100</v>
      </c>
      <c r="O269" s="49">
        <f>[3]Group!N269</f>
        <v>3000</v>
      </c>
      <c r="P269" s="49">
        <f>[3]Group!O269</f>
        <v>1900</v>
      </c>
      <c r="Q269" s="49">
        <f>[3]Group!P269</f>
        <v>1800</v>
      </c>
      <c r="R269" s="49">
        <f>[3]Group!Q269</f>
        <v>800</v>
      </c>
      <c r="S269" s="49">
        <f>[3]Group!R269</f>
        <v>1800</v>
      </c>
      <c r="T269" s="49">
        <f>[3]Group!S269</f>
        <v>1400</v>
      </c>
    </row>
    <row r="270" spans="1:20" x14ac:dyDescent="0.3">
      <c r="A270" s="49" t="str">
        <f>[3]Group!A270</f>
        <v>960 : Other personal service activities</v>
      </c>
      <c r="B270" s="55" t="str">
        <f t="shared" si="4"/>
        <v>960</v>
      </c>
      <c r="C270" s="49">
        <f>[3]Group!B270</f>
        <v>47800</v>
      </c>
      <c r="D270" s="49">
        <f>[3]Group!C270</f>
        <v>55000</v>
      </c>
      <c r="E270" s="49">
        <f>[3]Group!D270</f>
        <v>58700</v>
      </c>
      <c r="F270" s="49">
        <f>[3]Group!E270</f>
        <v>60700</v>
      </c>
      <c r="G270" s="49">
        <f>[3]Group!F270</f>
        <v>56300</v>
      </c>
      <c r="H270" s="49">
        <f>[3]Group!G270</f>
        <v>50700</v>
      </c>
      <c r="I270" s="49">
        <f>[3]Group!H270</f>
        <v>55200</v>
      </c>
      <c r="J270" s="49">
        <f>[3]Group!I270</f>
        <v>55300</v>
      </c>
      <c r="K270" s="49">
        <f>[3]Group!J270</f>
        <v>58100</v>
      </c>
      <c r="L270" s="49">
        <f>[3]Group!K270</f>
        <v>60300</v>
      </c>
      <c r="M270" s="49">
        <f>[3]Group!L270</f>
        <v>58400</v>
      </c>
      <c r="N270" s="49">
        <f>[3]Group!M270</f>
        <v>43500</v>
      </c>
      <c r="O270" s="49">
        <f>[3]Group!N270</f>
        <v>49500</v>
      </c>
      <c r="P270" s="49">
        <f>[3]Group!O270</f>
        <v>41000</v>
      </c>
      <c r="Q270" s="49">
        <f>[3]Group!P270</f>
        <v>43500</v>
      </c>
      <c r="R270" s="49">
        <f>[3]Group!Q270</f>
        <v>60800</v>
      </c>
      <c r="S270" s="49">
        <f>[3]Group!R270</f>
        <v>43700</v>
      </c>
      <c r="T270" s="49">
        <f>[3]Group!S270</f>
        <v>46800</v>
      </c>
    </row>
    <row r="271" spans="1:20" x14ac:dyDescent="0.3">
      <c r="A271" s="49" t="str">
        <f>[3]Group!A271</f>
        <v>970 : Activities of households as employers of domestic personnel</v>
      </c>
      <c r="B271" s="55" t="str">
        <f t="shared" si="4"/>
        <v>970</v>
      </c>
      <c r="C271" s="49">
        <f>[3]Group!B271</f>
        <v>0</v>
      </c>
      <c r="D271" s="49">
        <f>[3]Group!C271</f>
        <v>0</v>
      </c>
      <c r="E271" s="49">
        <f>[3]Group!D271</f>
        <v>0</v>
      </c>
      <c r="F271" s="49">
        <f>[3]Group!E271</f>
        <v>0</v>
      </c>
      <c r="G271" s="49">
        <f>[3]Group!F271</f>
        <v>0</v>
      </c>
      <c r="H271" s="49">
        <f>[3]Group!G271</f>
        <v>0</v>
      </c>
      <c r="I271" s="49">
        <f>[3]Group!H271</f>
        <v>0</v>
      </c>
      <c r="J271" s="49">
        <f>[3]Group!I271</f>
        <v>0</v>
      </c>
      <c r="K271" s="49">
        <f>[3]Group!J271</f>
        <v>0</v>
      </c>
      <c r="L271" s="49">
        <f>[3]Group!K271</f>
        <v>0</v>
      </c>
      <c r="M271" s="49">
        <f>[3]Group!L271</f>
        <v>0</v>
      </c>
      <c r="N271" s="49">
        <f>[3]Group!M271</f>
        <v>0</v>
      </c>
      <c r="O271" s="49">
        <f>[3]Group!N271</f>
        <v>0</v>
      </c>
      <c r="P271" s="49">
        <f>[3]Group!O271</f>
        <v>0</v>
      </c>
      <c r="Q271" s="49">
        <f>[3]Group!P271</f>
        <v>0</v>
      </c>
      <c r="R271" s="49">
        <f>[3]Group!Q271</f>
        <v>0</v>
      </c>
      <c r="S271" s="49">
        <f>[3]Group!R271</f>
        <v>0</v>
      </c>
      <c r="T271" s="49">
        <f>[3]Group!S271</f>
        <v>0</v>
      </c>
    </row>
    <row r="272" spans="1:20" x14ac:dyDescent="0.3">
      <c r="A272" s="49" t="str">
        <f>[3]Group!A272</f>
        <v>981 : Undifferentiated goods-producing activities of private households for own use</v>
      </c>
      <c r="B272" s="55" t="str">
        <f t="shared" si="4"/>
        <v>981</v>
      </c>
      <c r="C272" s="49">
        <f>[3]Group!B272</f>
        <v>0</v>
      </c>
      <c r="D272" s="49">
        <f>[3]Group!C272</f>
        <v>0</v>
      </c>
      <c r="E272" s="49">
        <f>[3]Group!D272</f>
        <v>0</v>
      </c>
      <c r="F272" s="49">
        <f>[3]Group!E272</f>
        <v>0</v>
      </c>
      <c r="G272" s="49">
        <f>[3]Group!F272</f>
        <v>0</v>
      </c>
      <c r="H272" s="49">
        <f>[3]Group!G272</f>
        <v>0</v>
      </c>
      <c r="I272" s="49">
        <f>[3]Group!H272</f>
        <v>0</v>
      </c>
      <c r="J272" s="49">
        <f>[3]Group!I272</f>
        <v>0</v>
      </c>
      <c r="K272" s="49">
        <f>[3]Group!J272</f>
        <v>0</v>
      </c>
      <c r="L272" s="49">
        <f>[3]Group!K272</f>
        <v>0</v>
      </c>
      <c r="M272" s="49">
        <f>[3]Group!L272</f>
        <v>0</v>
      </c>
      <c r="N272" s="49">
        <f>[3]Group!M272</f>
        <v>0</v>
      </c>
      <c r="O272" s="49">
        <f>[3]Group!N272</f>
        <v>0</v>
      </c>
      <c r="P272" s="49">
        <f>[3]Group!O272</f>
        <v>0</v>
      </c>
      <c r="Q272" s="49">
        <f>[3]Group!P272</f>
        <v>0</v>
      </c>
      <c r="R272" s="49">
        <f>[3]Group!Q272</f>
        <v>0</v>
      </c>
      <c r="S272" s="49">
        <f>[3]Group!R272</f>
        <v>0</v>
      </c>
      <c r="T272" s="49">
        <f>[3]Group!S272</f>
        <v>0</v>
      </c>
    </row>
    <row r="273" spans="1:20" x14ac:dyDescent="0.3">
      <c r="A273" s="49" t="str">
        <f>[3]Group!A273</f>
        <v>982 : Undifferentiated service-producing activities of private households for own use</v>
      </c>
      <c r="B273" s="55" t="str">
        <f t="shared" si="4"/>
        <v>982</v>
      </c>
      <c r="C273" s="49">
        <f>[3]Group!B273</f>
        <v>0</v>
      </c>
      <c r="D273" s="49">
        <f>[3]Group!C273</f>
        <v>0</v>
      </c>
      <c r="E273" s="49">
        <f>[3]Group!D273</f>
        <v>0</v>
      </c>
      <c r="F273" s="49">
        <f>[3]Group!E273</f>
        <v>0</v>
      </c>
      <c r="G273" s="49">
        <f>[3]Group!F273</f>
        <v>0</v>
      </c>
      <c r="H273" s="49">
        <f>[3]Group!G273</f>
        <v>0</v>
      </c>
      <c r="I273" s="49">
        <f>[3]Group!H273</f>
        <v>0</v>
      </c>
      <c r="J273" s="49">
        <f>[3]Group!I273</f>
        <v>0</v>
      </c>
      <c r="K273" s="49">
        <f>[3]Group!J273</f>
        <v>0</v>
      </c>
      <c r="L273" s="49">
        <f>[3]Group!K273</f>
        <v>0</v>
      </c>
      <c r="M273" s="49">
        <f>[3]Group!L273</f>
        <v>0</v>
      </c>
      <c r="N273" s="49">
        <f>[3]Group!M273</f>
        <v>0</v>
      </c>
      <c r="O273" s="49">
        <f>[3]Group!N273</f>
        <v>0</v>
      </c>
      <c r="P273" s="49">
        <f>[3]Group!O273</f>
        <v>0</v>
      </c>
      <c r="Q273" s="49">
        <f>[3]Group!P273</f>
        <v>0</v>
      </c>
      <c r="R273" s="49">
        <f>[3]Group!Q273</f>
        <v>0</v>
      </c>
      <c r="S273" s="49">
        <f>[3]Group!R273</f>
        <v>0</v>
      </c>
      <c r="T273" s="49">
        <f>[3]Group!S273</f>
        <v>0</v>
      </c>
    </row>
    <row r="274" spans="1:20" x14ac:dyDescent="0.3">
      <c r="A274" s="49" t="str">
        <f>[3]Group!A274</f>
        <v>990 : Activities of extraterritorial organisations and bodies</v>
      </c>
      <c r="B274" s="55" t="str">
        <f t="shared" si="4"/>
        <v>990</v>
      </c>
      <c r="C274" s="49">
        <f>[3]Group!B274</f>
        <v>0</v>
      </c>
      <c r="D274" s="49">
        <f>[3]Group!C274</f>
        <v>0</v>
      </c>
      <c r="E274" s="49">
        <f>[3]Group!D274</f>
        <v>0</v>
      </c>
      <c r="F274" s="49">
        <f>[3]Group!E274</f>
        <v>0</v>
      </c>
      <c r="G274" s="49">
        <f>[3]Group!F274</f>
        <v>0</v>
      </c>
      <c r="H274" s="49">
        <f>[3]Group!G274</f>
        <v>0</v>
      </c>
      <c r="I274" s="49">
        <f>[3]Group!H274</f>
        <v>0</v>
      </c>
      <c r="J274" s="49">
        <f>[3]Group!I274</f>
        <v>0</v>
      </c>
      <c r="K274" s="49">
        <f>[3]Group!J274</f>
        <v>0</v>
      </c>
      <c r="L274" s="49">
        <f>[3]Group!K274</f>
        <v>0</v>
      </c>
      <c r="M274" s="49">
        <f>[3]Group!L274</f>
        <v>0</v>
      </c>
      <c r="N274" s="49">
        <f>[3]Group!M274</f>
        <v>0</v>
      </c>
      <c r="O274" s="49">
        <f>[3]Group!N274</f>
        <v>0</v>
      </c>
      <c r="P274" s="49">
        <f>[3]Group!O274</f>
        <v>0</v>
      </c>
      <c r="Q274" s="49">
        <f>[3]Group!P274</f>
        <v>0</v>
      </c>
      <c r="R274" s="49">
        <f>[3]Group!Q274</f>
        <v>0</v>
      </c>
      <c r="S274" s="49">
        <f>[3]Group!R274</f>
        <v>0</v>
      </c>
      <c r="T274" s="49">
        <f>[3]Group!S274</f>
        <v>0</v>
      </c>
    </row>
    <row r="275" spans="1:20" x14ac:dyDescent="0.3">
      <c r="A275" s="49" t="str">
        <f>[3]Group!A275</f>
        <v>TOTAL (of table)</v>
      </c>
      <c r="B275" s="55" t="str">
        <f t="shared" si="4"/>
        <v>TOT</v>
      </c>
      <c r="C275" s="49">
        <f>[3]Group!B275</f>
        <v>3729800</v>
      </c>
      <c r="D275" s="49">
        <f>[3]Group!C275</f>
        <v>3913200</v>
      </c>
      <c r="E275" s="49">
        <f>[3]Group!D275</f>
        <v>4068200</v>
      </c>
      <c r="F275" s="49">
        <f>[3]Group!E275</f>
        <v>4092100</v>
      </c>
      <c r="G275" s="49">
        <f>[3]Group!F275</f>
        <v>4040700</v>
      </c>
      <c r="H275" s="49">
        <f>[3]Group!G275</f>
        <v>4013100</v>
      </c>
      <c r="I275" s="49">
        <f>[3]Group!H275</f>
        <v>4023200</v>
      </c>
      <c r="J275" s="49">
        <f>[3]Group!I275</f>
        <v>4099000</v>
      </c>
      <c r="K275" s="49">
        <f>[3]Group!J275</f>
        <v>4125500</v>
      </c>
      <c r="L275" s="49">
        <f>[3]Group!K275</f>
        <v>4148400</v>
      </c>
      <c r="M275" s="49">
        <f>[3]Group!L275</f>
        <v>4271700</v>
      </c>
      <c r="N275" s="49">
        <f>[3]Group!M275</f>
        <v>4111100</v>
      </c>
      <c r="O275" s="49">
        <f>[3]Group!N275</f>
        <v>4107300</v>
      </c>
      <c r="P275" s="49">
        <f>[3]Group!O275</f>
        <v>4185600</v>
      </c>
      <c r="Q275" s="49">
        <f>[3]Group!P275</f>
        <v>4328500</v>
      </c>
      <c r="R275" s="49">
        <f>[3]Group!Q275</f>
        <v>4444100</v>
      </c>
      <c r="S275" s="49">
        <f>[3]Group!R275</f>
        <v>4603700</v>
      </c>
      <c r="T275" s="49">
        <f>[3]Group!S275</f>
        <v>4760800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4.5" x14ac:dyDescent="0.35"/>
  <cols>
    <col min="23" max="23" width="15.81640625" customWidth="1"/>
  </cols>
  <sheetData>
    <row r="1" spans="1:41" x14ac:dyDescent="0.35">
      <c r="A1" t="str">
        <f>'Discl output_ group'!B1</f>
        <v>Code</v>
      </c>
      <c r="B1" s="6">
        <v>1998</v>
      </c>
      <c r="C1" s="6">
        <v>1999</v>
      </c>
      <c r="D1" s="6">
        <v>2000</v>
      </c>
      <c r="E1" s="6">
        <v>2001</v>
      </c>
      <c r="F1" s="6">
        <v>2002</v>
      </c>
      <c r="G1" s="6">
        <v>2003</v>
      </c>
      <c r="H1" s="6">
        <v>2004</v>
      </c>
      <c r="I1" s="6">
        <v>2005</v>
      </c>
      <c r="J1" s="6">
        <v>2006</v>
      </c>
      <c r="K1" s="6">
        <v>2007</v>
      </c>
      <c r="L1" s="6">
        <v>2008</v>
      </c>
      <c r="M1" s="6">
        <v>2009</v>
      </c>
      <c r="N1" s="6">
        <v>2010</v>
      </c>
      <c r="O1" s="6">
        <v>2011</v>
      </c>
      <c r="P1" s="6">
        <v>2012</v>
      </c>
      <c r="Q1" s="6">
        <v>2013</v>
      </c>
      <c r="R1" s="6">
        <v>2014</v>
      </c>
      <c r="S1" s="6">
        <v>2015</v>
      </c>
      <c r="T1" s="56">
        <v>2016</v>
      </c>
      <c r="W1" s="1"/>
      <c r="X1" s="1">
        <v>1998</v>
      </c>
      <c r="Y1" s="1">
        <v>1999</v>
      </c>
      <c r="Z1" s="1">
        <v>2000</v>
      </c>
      <c r="AA1" s="1">
        <v>2001</v>
      </c>
      <c r="AB1" s="1">
        <v>2002</v>
      </c>
      <c r="AC1" s="1">
        <v>2003</v>
      </c>
      <c r="AD1" s="1">
        <v>2004</v>
      </c>
      <c r="AE1" s="1">
        <v>2005</v>
      </c>
      <c r="AF1" s="1">
        <v>2006</v>
      </c>
      <c r="AG1" s="1">
        <v>2007</v>
      </c>
      <c r="AH1" s="1">
        <v>2008</v>
      </c>
      <c r="AI1" s="1">
        <v>2009</v>
      </c>
      <c r="AJ1" s="1">
        <v>2010</v>
      </c>
      <c r="AK1" s="1">
        <v>2011</v>
      </c>
      <c r="AL1" s="1">
        <v>2012</v>
      </c>
      <c r="AM1" s="1">
        <v>2013</v>
      </c>
      <c r="AN1" s="1">
        <v>2014</v>
      </c>
      <c r="AO1" s="1">
        <v>2015</v>
      </c>
    </row>
    <row r="2" spans="1:41" x14ac:dyDescent="0.35">
      <c r="A2" t="str">
        <f>'Discl output_ group'!B2</f>
        <v>010</v>
      </c>
      <c r="B2" s="39">
        <f>IF(INDEX('Discl output_ group'!$B:$T,MATCH('Group output'!$A2,'Discl output_ group'!$B:$B,FALSE),MATCH('Group output'!B$1,'Discl output_ group'!$B$1:$T$1,FALSE))=0,0,'Inq6 adjusted group'!B2)</f>
        <v>0</v>
      </c>
      <c r="C2" s="39">
        <f>IF(INDEX('Discl output_ group'!$B:$T,MATCH('Group output'!$A2,'Discl output_ group'!$B:$B,FALSE),MATCH('Group output'!C$1,'Discl output_ group'!$B$1:$T$1,FALSE))=0,0,'Inq6 adjusted group'!C2)</f>
        <v>0</v>
      </c>
      <c r="D2" s="39">
        <f>IF(INDEX('Discl output_ group'!$B:$T,MATCH('Group output'!$A2,'Discl output_ group'!$B:$B,FALSE),MATCH('Group output'!D$1,'Discl output_ group'!$B$1:$T$1,FALSE))=0,0,'Inq6 adjusted group'!D2)</f>
        <v>0</v>
      </c>
      <c r="E2" s="39">
        <f>IF(INDEX('Discl output_ group'!$B:$T,MATCH('Group output'!$A2,'Discl output_ group'!$B:$B,FALSE),MATCH('Group output'!E$1,'Discl output_ group'!$B$1:$T$1,FALSE))=0,0,'Inq6 adjusted group'!E2)</f>
        <v>0</v>
      </c>
      <c r="F2" s="39">
        <f>IF(INDEX('Discl output_ group'!$B:$T,MATCH('Group output'!$A2,'Discl output_ group'!$B:$B,FALSE),MATCH('Group output'!F$1,'Discl output_ group'!$B$1:$T$1,FALSE))=0,0,'Inq6 adjusted group'!F2)</f>
        <v>0</v>
      </c>
      <c r="G2" s="39">
        <f>IF(INDEX('Discl output_ group'!$B:$T,MATCH('Group output'!$A2,'Discl output_ group'!$B:$B,FALSE),MATCH('Group output'!G$1,'Discl output_ group'!$B$1:$T$1,FALSE))=0,0,'Inq6 adjusted group'!G2)</f>
        <v>0</v>
      </c>
      <c r="H2" s="39">
        <f>IF(INDEX('Discl output_ group'!$B:$T,MATCH('Group output'!$A2,'Discl output_ group'!$B:$B,FALSE),MATCH('Group output'!H$1,'Discl output_ group'!$B$1:$T$1,FALSE))=0,0,'Inq6 adjusted group'!H2)</f>
        <v>0</v>
      </c>
      <c r="I2" s="39">
        <f>IF(INDEX('Discl output_ group'!$B:$T,MATCH('Group output'!$A2,'Discl output_ group'!$B:$B,FALSE),MATCH('Group output'!I$1,'Discl output_ group'!$B$1:$T$1,FALSE))=0,0,'Inq6 adjusted group'!I2)</f>
        <v>0</v>
      </c>
      <c r="J2" s="39">
        <f>IF(INDEX('Discl output_ group'!$B:$T,MATCH('Group output'!$A2,'Discl output_ group'!$B:$B,FALSE),MATCH('Group output'!J$1,'Discl output_ group'!$B$1:$T$1,FALSE))=0,0,'Inq6 adjusted group'!J2)</f>
        <v>0</v>
      </c>
      <c r="K2" s="39">
        <f>IF(INDEX('Discl output_ group'!$B:$T,MATCH('Group output'!$A2,'Discl output_ group'!$B:$B,FALSE),MATCH('Group output'!K$1,'Discl output_ group'!$B$1:$T$1,FALSE))=0,0,'Inq6 adjusted group'!K2)</f>
        <v>0</v>
      </c>
      <c r="L2" s="39">
        <f>IF(INDEX('Discl output_ group'!$B:$T,MATCH('Group output'!$A2,'Discl output_ group'!$B:$B,FALSE),MATCH('Group output'!L$1,'Discl output_ group'!$B$1:$T$1,FALSE))=0,0,'Inq6 adjusted group'!L2)</f>
        <v>0</v>
      </c>
      <c r="M2" s="39">
        <f>IF(INDEX('Discl output_ group'!$B:$T,MATCH('Group output'!$A2,'Discl output_ group'!$B:$B,FALSE),MATCH('Group output'!M$1,'Discl output_ group'!$B$1:$T$1,FALSE))=0,0,'Inq6 adjusted group'!M2)</f>
        <v>0</v>
      </c>
      <c r="N2" s="39">
        <f>IF(INDEX('Discl output_ group'!$B:$T,MATCH('Group output'!$A2,'Discl output_ group'!$B:$B,FALSE),MATCH('Group output'!N$1,'Discl output_ group'!$B$1:$T$1,FALSE))=0,0,'Inq6 adjusted group'!N2)</f>
        <v>0</v>
      </c>
      <c r="O2" s="39">
        <f>IF(INDEX('Discl output_ group'!$B:$T,MATCH('Group output'!$A2,'Discl output_ group'!$B:$B,FALSE),MATCH('Group output'!O$1,'Discl output_ group'!$B$1:$T$1,FALSE))=0,0,'Inq6 adjusted group'!O2)</f>
        <v>0</v>
      </c>
      <c r="P2" s="39">
        <f>IF(INDEX('Discl output_ group'!$B:$T,MATCH('Group output'!$A2,'Discl output_ group'!$B:$B,FALSE),MATCH('Group output'!P$1,'Discl output_ group'!$B$1:$T$1,FALSE))=0,0,'Inq6 adjusted group'!P2)</f>
        <v>0</v>
      </c>
      <c r="Q2" s="39">
        <f>IF(INDEX('Discl output_ group'!$B:$T,MATCH('Group output'!$A2,'Discl output_ group'!$B:$B,FALSE),MATCH('Group output'!Q$1,'Discl output_ group'!$B$1:$T$1,FALSE))=0,0,'Inq6 adjusted group'!Q2)</f>
        <v>0</v>
      </c>
      <c r="R2" s="39">
        <f>IF(INDEX('Discl output_ group'!$B:$T,MATCH('Group output'!$A2,'Discl output_ group'!$B:$B,FALSE),MATCH('Group output'!R$1,'Discl output_ group'!$B$1:$T$1,FALSE))=0,0,'Inq6 adjusted group'!R2)</f>
        <v>0</v>
      </c>
      <c r="S2" s="39">
        <f>IF(INDEX('Discl output_ group'!$B:$T,MATCH('Group output'!$A2,'Discl output_ group'!$B:$B,FALSE),MATCH('Group output'!S$1,'Discl output_ group'!$B$1:$T$1,FALSE))=0,0,'Inq6 adjusted group'!S2)</f>
        <v>0</v>
      </c>
      <c r="T2" s="39">
        <f>IFERROR(VLOOKUP(A2,'New BRES input'!I:L,4,FALSE),0)</f>
        <v>0</v>
      </c>
      <c r="W2" s="1" t="s">
        <v>55</v>
      </c>
      <c r="X2" s="46">
        <f>SUM(B2:B274)</f>
        <v>3756076.1030595209</v>
      </c>
      <c r="Y2" s="46">
        <f t="shared" ref="Y2:AO2" si="0">SUM(C2:C274)</f>
        <v>3941515.1208973099</v>
      </c>
      <c r="Z2" s="46">
        <f t="shared" si="0"/>
        <v>4097103.2720243875</v>
      </c>
      <c r="AA2" s="46">
        <f t="shared" si="0"/>
        <v>4122369.9818560374</v>
      </c>
      <c r="AB2" s="46">
        <f t="shared" si="0"/>
        <v>4070020.8049656614</v>
      </c>
      <c r="AC2" s="46">
        <f t="shared" si="0"/>
        <v>4041211.7343150326</v>
      </c>
      <c r="AD2" s="46">
        <f t="shared" si="0"/>
        <v>4050315.9760681726</v>
      </c>
      <c r="AE2" s="46">
        <f t="shared" si="0"/>
        <v>4128134.1629017526</v>
      </c>
      <c r="AF2" s="46">
        <f t="shared" si="0"/>
        <v>4154547.1486985628</v>
      </c>
      <c r="AG2" s="46">
        <f t="shared" si="0"/>
        <v>4178801.9522863738</v>
      </c>
      <c r="AH2" s="46">
        <f t="shared" si="0"/>
        <v>4301500.7857821286</v>
      </c>
      <c r="AI2" s="46">
        <f t="shared" si="0"/>
        <v>4136180.3013380971</v>
      </c>
      <c r="AJ2" s="46">
        <f t="shared" si="0"/>
        <v>4132496.8465193058</v>
      </c>
      <c r="AK2" s="46">
        <f t="shared" si="0"/>
        <v>4210739.6282312563</v>
      </c>
      <c r="AL2" s="46">
        <f t="shared" si="0"/>
        <v>4354843.6608137684</v>
      </c>
      <c r="AM2" s="46">
        <f t="shared" si="0"/>
        <v>4472120.6511520995</v>
      </c>
      <c r="AN2" s="46">
        <f t="shared" si="0"/>
        <v>4631713.2152360789</v>
      </c>
      <c r="AO2" s="46">
        <f t="shared" si="0"/>
        <v>4790287.433190139</v>
      </c>
    </row>
    <row r="3" spans="1:41" x14ac:dyDescent="0.35">
      <c r="A3" t="str">
        <f>'Discl output_ group'!B3</f>
        <v>011</v>
      </c>
      <c r="B3" s="39">
        <f>IF(INDEX('Discl output_ group'!$B:$T,MATCH('Group output'!$A3,'Discl output_ group'!$B:$B,FALSE),MATCH('Group output'!B$1,'Discl output_ group'!$B$1:$T$1,FALSE))=0,0,'Inq6 adjusted group'!B3)</f>
        <v>0</v>
      </c>
      <c r="C3" s="39">
        <f>IF(INDEX('Discl output_ group'!$B:$T,MATCH('Group output'!$A3,'Discl output_ group'!$B:$B,FALSE),MATCH('Group output'!C$1,'Discl output_ group'!$B$1:$T$1,FALSE))=0,0,'Inq6 adjusted group'!C3)</f>
        <v>0</v>
      </c>
      <c r="D3" s="39">
        <f>IF(INDEX('Discl output_ group'!$B:$T,MATCH('Group output'!$A3,'Discl output_ group'!$B:$B,FALSE),MATCH('Group output'!D$1,'Discl output_ group'!$B$1:$T$1,FALSE))=0,0,'Inq6 adjusted group'!D3)</f>
        <v>0</v>
      </c>
      <c r="E3" s="39">
        <f>IF(INDEX('Discl output_ group'!$B:$T,MATCH('Group output'!$A3,'Discl output_ group'!$B:$B,FALSE),MATCH('Group output'!E$1,'Discl output_ group'!$B$1:$T$1,FALSE))=0,0,'Inq6 adjusted group'!E3)</f>
        <v>0</v>
      </c>
      <c r="F3" s="39">
        <f>IF(INDEX('Discl output_ group'!$B:$T,MATCH('Group output'!$A3,'Discl output_ group'!$B:$B,FALSE),MATCH('Group output'!F$1,'Discl output_ group'!$B$1:$T$1,FALSE))=0,0,'Inq6 adjusted group'!F3)</f>
        <v>0</v>
      </c>
      <c r="G3" s="39">
        <f>IF(INDEX('Discl output_ group'!$B:$T,MATCH('Group output'!$A3,'Discl output_ group'!$B:$B,FALSE),MATCH('Group output'!G$1,'Discl output_ group'!$B$1:$T$1,FALSE))=0,0,'Inq6 adjusted group'!G3)</f>
        <v>0</v>
      </c>
      <c r="H3" s="39">
        <f>IF(INDEX('Discl output_ group'!$B:$T,MATCH('Group output'!$A3,'Discl output_ group'!$B:$B,FALSE),MATCH('Group output'!H$1,'Discl output_ group'!$B$1:$T$1,FALSE))=0,0,'Inq6 adjusted group'!H3)</f>
        <v>0</v>
      </c>
      <c r="I3" s="39">
        <f>IF(INDEX('Discl output_ group'!$B:$T,MATCH('Group output'!$A3,'Discl output_ group'!$B:$B,FALSE),MATCH('Group output'!I$1,'Discl output_ group'!$B$1:$T$1,FALSE))=0,0,'Inq6 adjusted group'!I3)</f>
        <v>0</v>
      </c>
      <c r="J3" s="39">
        <f>IF(INDEX('Discl output_ group'!$B:$T,MATCH('Group output'!$A3,'Discl output_ group'!$B:$B,FALSE),MATCH('Group output'!J$1,'Discl output_ group'!$B$1:$T$1,FALSE))=0,0,'Inq6 adjusted group'!J3)</f>
        <v>0</v>
      </c>
      <c r="K3" s="39">
        <f>IF(INDEX('Discl output_ group'!$B:$T,MATCH('Group output'!$A3,'Discl output_ group'!$B:$B,FALSE),MATCH('Group output'!K$1,'Discl output_ group'!$B$1:$T$1,FALSE))=0,0,'Inq6 adjusted group'!K3)</f>
        <v>0</v>
      </c>
      <c r="L3" s="39">
        <f>IF(INDEX('Discl output_ group'!$B:$T,MATCH('Group output'!$A3,'Discl output_ group'!$B:$B,FALSE),MATCH('Group output'!L$1,'Discl output_ group'!$B$1:$T$1,FALSE))=0,0,'Inq6 adjusted group'!L3)</f>
        <v>0</v>
      </c>
      <c r="M3" s="39">
        <f>IF(INDEX('Discl output_ group'!$B:$T,MATCH('Group output'!$A3,'Discl output_ group'!$B:$B,FALSE),MATCH('Group output'!M$1,'Discl output_ group'!$B$1:$T$1,FALSE))=0,0,'Inq6 adjusted group'!M3)</f>
        <v>0</v>
      </c>
      <c r="N3" s="39">
        <f>IF(INDEX('Discl output_ group'!$B:$T,MATCH('Group output'!$A3,'Discl output_ group'!$B:$B,FALSE),MATCH('Group output'!N$1,'Discl output_ group'!$B$1:$T$1,FALSE))=0,0,'Inq6 adjusted group'!N3)</f>
        <v>0</v>
      </c>
      <c r="O3" s="39">
        <f>IF(INDEX('Discl output_ group'!$B:$T,MATCH('Group output'!$A3,'Discl output_ group'!$B:$B,FALSE),MATCH('Group output'!O$1,'Discl output_ group'!$B$1:$T$1,FALSE))=0,0,'Inq6 adjusted group'!O3)</f>
        <v>0</v>
      </c>
      <c r="P3" s="39">
        <f>IF(INDEX('Discl output_ group'!$B:$T,MATCH('Group output'!$A3,'Discl output_ group'!$B:$B,FALSE),MATCH('Group output'!P$1,'Discl output_ group'!$B$1:$T$1,FALSE))=0,0,'Inq6 adjusted group'!P3)</f>
        <v>0</v>
      </c>
      <c r="Q3" s="39">
        <f>IF(INDEX('Discl output_ group'!$B:$T,MATCH('Group output'!$A3,'Discl output_ group'!$B:$B,FALSE),MATCH('Group output'!Q$1,'Discl output_ group'!$B$1:$T$1,FALSE))=0,0,'Inq6 adjusted group'!Q3)</f>
        <v>0</v>
      </c>
      <c r="R3" s="39">
        <f>IF(INDEX('Discl output_ group'!$B:$T,MATCH('Group output'!$A3,'Discl output_ group'!$B:$B,FALSE),MATCH('Group output'!R$1,'Discl output_ group'!$B$1:$T$1,FALSE))=0,0,'Inq6 adjusted group'!R3)</f>
        <v>0</v>
      </c>
      <c r="S3" s="39">
        <f>IF(INDEX('Discl output_ group'!$B:$T,MATCH('Group output'!$A3,'Discl output_ group'!$B:$B,FALSE),MATCH('Group output'!S$1,'Discl output_ group'!$B$1:$T$1,FALSE))=0,0,'Inq6 adjusted group'!S3)</f>
        <v>0</v>
      </c>
      <c r="T3" s="39">
        <f>IFERROR(VLOOKUP(A3,'New BRES input'!I:L,4,FALSE),0)</f>
        <v>0</v>
      </c>
      <c r="W3" s="1" t="s">
        <v>512</v>
      </c>
      <c r="X3" s="46">
        <f>SUM('Discl output_ group'!C2:C274)</f>
        <v>3729800</v>
      </c>
      <c r="Y3" s="46">
        <f>SUM('Discl output_ group'!D2:D274)</f>
        <v>3913200</v>
      </c>
      <c r="Z3" s="46">
        <f>SUM('Discl output_ group'!E2:E274)</f>
        <v>4068200</v>
      </c>
      <c r="AA3" s="46">
        <f>SUM('Discl output_ group'!F2:F274)</f>
        <v>4092100</v>
      </c>
      <c r="AB3" s="46">
        <f>SUM('Discl output_ group'!G2:G274)</f>
        <v>4040700</v>
      </c>
      <c r="AC3" s="46">
        <f>SUM('Discl output_ group'!H2:H274)</f>
        <v>4013100</v>
      </c>
      <c r="AD3" s="46">
        <f>SUM('Discl output_ group'!I2:I274)</f>
        <v>4023200</v>
      </c>
      <c r="AE3" s="46">
        <f>SUM('Discl output_ group'!J2:J274)</f>
        <v>4099000</v>
      </c>
      <c r="AF3" s="46">
        <f>SUM('Discl output_ group'!K2:K274)</f>
        <v>4125500</v>
      </c>
      <c r="AG3" s="46">
        <f>SUM('Discl output_ group'!L2:L274)</f>
        <v>4148400</v>
      </c>
      <c r="AH3" s="46">
        <f>SUM('Discl output_ group'!M2:M274)</f>
        <v>4271700</v>
      </c>
      <c r="AI3" s="46">
        <f>SUM('Discl output_ group'!N2:N274)</f>
        <v>4111100</v>
      </c>
      <c r="AJ3" s="46">
        <f>SUM('Discl output_ group'!O2:O274)</f>
        <v>4107300</v>
      </c>
      <c r="AK3" s="46">
        <f>SUM('Discl output_ group'!P2:P274)</f>
        <v>4185600</v>
      </c>
      <c r="AL3" s="46">
        <f>SUM('Discl output_ group'!Q2:Q274)</f>
        <v>4328500</v>
      </c>
      <c r="AM3" s="46">
        <f>SUM('Discl output_ group'!R2:R274)</f>
        <v>4444100</v>
      </c>
      <c r="AN3" s="46">
        <f>SUM('Discl output_ group'!S2:S274)</f>
        <v>4603700</v>
      </c>
      <c r="AO3" s="46">
        <f>SUM('Discl output_ group'!T2:T274)</f>
        <v>4760800</v>
      </c>
    </row>
    <row r="4" spans="1:41" x14ac:dyDescent="0.35">
      <c r="A4" t="str">
        <f>'Discl output_ group'!B4</f>
        <v>012</v>
      </c>
      <c r="B4" s="39">
        <f>IF(INDEX('Discl output_ group'!$B:$T,MATCH('Group output'!$A4,'Discl output_ group'!$B:$B,FALSE),MATCH('Group output'!B$1,'Discl output_ group'!$B$1:$T$1,FALSE))=0,0,'Inq6 adjusted group'!B4)</f>
        <v>0</v>
      </c>
      <c r="C4" s="39">
        <f>IF(INDEX('Discl output_ group'!$B:$T,MATCH('Group output'!$A4,'Discl output_ group'!$B:$B,FALSE),MATCH('Group output'!C$1,'Discl output_ group'!$B$1:$T$1,FALSE))=0,0,'Inq6 adjusted group'!C4)</f>
        <v>0</v>
      </c>
      <c r="D4" s="39">
        <f>IF(INDEX('Discl output_ group'!$B:$T,MATCH('Group output'!$A4,'Discl output_ group'!$B:$B,FALSE),MATCH('Group output'!D$1,'Discl output_ group'!$B$1:$T$1,FALSE))=0,0,'Inq6 adjusted group'!D4)</f>
        <v>0</v>
      </c>
      <c r="E4" s="39">
        <f>IF(INDEX('Discl output_ group'!$B:$T,MATCH('Group output'!$A4,'Discl output_ group'!$B:$B,FALSE),MATCH('Group output'!E$1,'Discl output_ group'!$B$1:$T$1,FALSE))=0,0,'Inq6 adjusted group'!E4)</f>
        <v>0</v>
      </c>
      <c r="F4" s="39">
        <f>IF(INDEX('Discl output_ group'!$B:$T,MATCH('Group output'!$A4,'Discl output_ group'!$B:$B,FALSE),MATCH('Group output'!F$1,'Discl output_ group'!$B$1:$T$1,FALSE))=0,0,'Inq6 adjusted group'!F4)</f>
        <v>0</v>
      </c>
      <c r="G4" s="39">
        <f>IF(INDEX('Discl output_ group'!$B:$T,MATCH('Group output'!$A4,'Discl output_ group'!$B:$B,FALSE),MATCH('Group output'!G$1,'Discl output_ group'!$B$1:$T$1,FALSE))=0,0,'Inq6 adjusted group'!G4)</f>
        <v>0</v>
      </c>
      <c r="H4" s="39">
        <f>IF(INDEX('Discl output_ group'!$B:$T,MATCH('Group output'!$A4,'Discl output_ group'!$B:$B,FALSE),MATCH('Group output'!H$1,'Discl output_ group'!$B$1:$T$1,FALSE))=0,0,'Inq6 adjusted group'!H4)</f>
        <v>0</v>
      </c>
      <c r="I4" s="39">
        <f>IF(INDEX('Discl output_ group'!$B:$T,MATCH('Group output'!$A4,'Discl output_ group'!$B:$B,FALSE),MATCH('Group output'!I$1,'Discl output_ group'!$B$1:$T$1,FALSE))=0,0,'Inq6 adjusted group'!I4)</f>
        <v>0</v>
      </c>
      <c r="J4" s="39">
        <f>IF(INDEX('Discl output_ group'!$B:$T,MATCH('Group output'!$A4,'Discl output_ group'!$B:$B,FALSE),MATCH('Group output'!J$1,'Discl output_ group'!$B$1:$T$1,FALSE))=0,0,'Inq6 adjusted group'!J4)</f>
        <v>0</v>
      </c>
      <c r="K4" s="39">
        <f>IF(INDEX('Discl output_ group'!$B:$T,MATCH('Group output'!$A4,'Discl output_ group'!$B:$B,FALSE),MATCH('Group output'!K$1,'Discl output_ group'!$B$1:$T$1,FALSE))=0,0,'Inq6 adjusted group'!K4)</f>
        <v>0</v>
      </c>
      <c r="L4" s="39">
        <f>IF(INDEX('Discl output_ group'!$B:$T,MATCH('Group output'!$A4,'Discl output_ group'!$B:$B,FALSE),MATCH('Group output'!L$1,'Discl output_ group'!$B$1:$T$1,FALSE))=0,0,'Inq6 adjusted group'!L4)</f>
        <v>0</v>
      </c>
      <c r="M4" s="39">
        <f>IF(INDEX('Discl output_ group'!$B:$T,MATCH('Group output'!$A4,'Discl output_ group'!$B:$B,FALSE),MATCH('Group output'!M$1,'Discl output_ group'!$B$1:$T$1,FALSE))=0,0,'Inq6 adjusted group'!M4)</f>
        <v>0</v>
      </c>
      <c r="N4" s="39">
        <f>IF(INDEX('Discl output_ group'!$B:$T,MATCH('Group output'!$A4,'Discl output_ group'!$B:$B,FALSE),MATCH('Group output'!N$1,'Discl output_ group'!$B$1:$T$1,FALSE))=0,0,'Inq6 adjusted group'!N4)</f>
        <v>0</v>
      </c>
      <c r="O4" s="39">
        <f>IF(INDEX('Discl output_ group'!$B:$T,MATCH('Group output'!$A4,'Discl output_ group'!$B:$B,FALSE),MATCH('Group output'!O$1,'Discl output_ group'!$B$1:$T$1,FALSE))=0,0,'Inq6 adjusted group'!O4)</f>
        <v>0</v>
      </c>
      <c r="P4" s="39">
        <f>IF(INDEX('Discl output_ group'!$B:$T,MATCH('Group output'!$A4,'Discl output_ group'!$B:$B,FALSE),MATCH('Group output'!P$1,'Discl output_ group'!$B$1:$T$1,FALSE))=0,0,'Inq6 adjusted group'!P4)</f>
        <v>0</v>
      </c>
      <c r="Q4" s="39">
        <f>IF(INDEX('Discl output_ group'!$B:$T,MATCH('Group output'!$A4,'Discl output_ group'!$B:$B,FALSE),MATCH('Group output'!Q$1,'Discl output_ group'!$B$1:$T$1,FALSE))=0,0,'Inq6 adjusted group'!Q4)</f>
        <v>0</v>
      </c>
      <c r="R4" s="39">
        <f>IF(INDEX('Discl output_ group'!$B:$T,MATCH('Group output'!$A4,'Discl output_ group'!$B:$B,FALSE),MATCH('Group output'!R$1,'Discl output_ group'!$B$1:$T$1,FALSE))=0,0,'Inq6 adjusted group'!R4)</f>
        <v>0</v>
      </c>
      <c r="S4" s="39">
        <f>IF(INDEX('Discl output_ group'!$B:$T,MATCH('Group output'!$A4,'Discl output_ group'!$B:$B,FALSE),MATCH('Group output'!S$1,'Discl output_ group'!$B$1:$T$1,FALSE))=0,0,'Inq6 adjusted group'!S4)</f>
        <v>0</v>
      </c>
      <c r="T4" s="39">
        <f>IFERROR(VLOOKUP(A4,'New BRES input'!I:L,4,FALSE),0)</f>
        <v>0</v>
      </c>
      <c r="W4" s="1" t="s">
        <v>513</v>
      </c>
      <c r="X4" s="46">
        <f>X2-X3</f>
        <v>26276.103059520945</v>
      </c>
      <c r="Y4" s="46">
        <f t="shared" ref="Y4:AO4" si="1">Y2-Y3</f>
        <v>28315.120897309855</v>
      </c>
      <c r="Z4" s="46">
        <f t="shared" si="1"/>
        <v>28903.272024387494</v>
      </c>
      <c r="AA4" s="46">
        <f t="shared" si="1"/>
        <v>30269.981856037397</v>
      </c>
      <c r="AB4" s="46">
        <f t="shared" si="1"/>
        <v>29320.804965661373</v>
      </c>
      <c r="AC4" s="46">
        <f t="shared" si="1"/>
        <v>28111.734315032605</v>
      </c>
      <c r="AD4" s="46">
        <f t="shared" si="1"/>
        <v>27115.976068172604</v>
      </c>
      <c r="AE4" s="46">
        <f t="shared" si="1"/>
        <v>29134.162901752628</v>
      </c>
      <c r="AF4" s="46">
        <f t="shared" si="1"/>
        <v>29047.148698562756</v>
      </c>
      <c r="AG4" s="46">
        <f t="shared" si="1"/>
        <v>30401.952286373824</v>
      </c>
      <c r="AH4" s="46">
        <f t="shared" si="1"/>
        <v>29800.785782128572</v>
      </c>
      <c r="AI4" s="46">
        <f t="shared" si="1"/>
        <v>25080.301338097081</v>
      </c>
      <c r="AJ4" s="46">
        <f t="shared" si="1"/>
        <v>25196.846519305836</v>
      </c>
      <c r="AK4" s="46">
        <f t="shared" si="1"/>
        <v>25139.628231256269</v>
      </c>
      <c r="AL4" s="46">
        <f t="shared" si="1"/>
        <v>26343.660813768394</v>
      </c>
      <c r="AM4" s="46">
        <f t="shared" si="1"/>
        <v>28020.651152099483</v>
      </c>
      <c r="AN4" s="46">
        <f t="shared" si="1"/>
        <v>28013.215236078948</v>
      </c>
      <c r="AO4" s="46">
        <f t="shared" si="1"/>
        <v>29487.433190139011</v>
      </c>
    </row>
    <row r="5" spans="1:41" x14ac:dyDescent="0.35">
      <c r="A5" t="str">
        <f>'Discl output_ group'!B5</f>
        <v>013</v>
      </c>
      <c r="B5" s="39">
        <f>IF(INDEX('Discl output_ group'!$B:$T,MATCH('Group output'!$A5,'Discl output_ group'!$B:$B,FALSE),MATCH('Group output'!B$1,'Discl output_ group'!$B$1:$T$1,FALSE))=0,0,'Inq6 adjusted group'!B5)</f>
        <v>0</v>
      </c>
      <c r="C5" s="39">
        <f>IF(INDEX('Discl output_ group'!$B:$T,MATCH('Group output'!$A5,'Discl output_ group'!$B:$B,FALSE),MATCH('Group output'!C$1,'Discl output_ group'!$B$1:$T$1,FALSE))=0,0,'Inq6 adjusted group'!C5)</f>
        <v>0</v>
      </c>
      <c r="D5" s="39">
        <f>IF(INDEX('Discl output_ group'!$B:$T,MATCH('Group output'!$A5,'Discl output_ group'!$B:$B,FALSE),MATCH('Group output'!D$1,'Discl output_ group'!$B$1:$T$1,FALSE))=0,0,'Inq6 adjusted group'!D5)</f>
        <v>0</v>
      </c>
      <c r="E5" s="39">
        <f>IF(INDEX('Discl output_ group'!$B:$T,MATCH('Group output'!$A5,'Discl output_ group'!$B:$B,FALSE),MATCH('Group output'!E$1,'Discl output_ group'!$B$1:$T$1,FALSE))=0,0,'Inq6 adjusted group'!E5)</f>
        <v>0</v>
      </c>
      <c r="F5" s="39">
        <f>IF(INDEX('Discl output_ group'!$B:$T,MATCH('Group output'!$A5,'Discl output_ group'!$B:$B,FALSE),MATCH('Group output'!F$1,'Discl output_ group'!$B$1:$T$1,FALSE))=0,0,'Inq6 adjusted group'!F5)</f>
        <v>0</v>
      </c>
      <c r="G5" s="39">
        <f>IF(INDEX('Discl output_ group'!$B:$T,MATCH('Group output'!$A5,'Discl output_ group'!$B:$B,FALSE),MATCH('Group output'!G$1,'Discl output_ group'!$B$1:$T$1,FALSE))=0,0,'Inq6 adjusted group'!G5)</f>
        <v>0</v>
      </c>
      <c r="H5" s="39">
        <f>IF(INDEX('Discl output_ group'!$B:$T,MATCH('Group output'!$A5,'Discl output_ group'!$B:$B,FALSE),MATCH('Group output'!H$1,'Discl output_ group'!$B$1:$T$1,FALSE))=0,0,'Inq6 adjusted group'!H5)</f>
        <v>0</v>
      </c>
      <c r="I5" s="39">
        <f>IF(INDEX('Discl output_ group'!$B:$T,MATCH('Group output'!$A5,'Discl output_ group'!$B:$B,FALSE),MATCH('Group output'!I$1,'Discl output_ group'!$B$1:$T$1,FALSE))=0,0,'Inq6 adjusted group'!I5)</f>
        <v>0</v>
      </c>
      <c r="J5" s="39">
        <f>IF(INDEX('Discl output_ group'!$B:$T,MATCH('Group output'!$A5,'Discl output_ group'!$B:$B,FALSE),MATCH('Group output'!J$1,'Discl output_ group'!$B$1:$T$1,FALSE))=0,0,'Inq6 adjusted group'!J5)</f>
        <v>0</v>
      </c>
      <c r="K5" s="39">
        <f>IF(INDEX('Discl output_ group'!$B:$T,MATCH('Group output'!$A5,'Discl output_ group'!$B:$B,FALSE),MATCH('Group output'!K$1,'Discl output_ group'!$B$1:$T$1,FALSE))=0,0,'Inq6 adjusted group'!K5)</f>
        <v>0</v>
      </c>
      <c r="L5" s="39">
        <f>IF(INDEX('Discl output_ group'!$B:$T,MATCH('Group output'!$A5,'Discl output_ group'!$B:$B,FALSE),MATCH('Group output'!L$1,'Discl output_ group'!$B$1:$T$1,FALSE))=0,0,'Inq6 adjusted group'!L5)</f>
        <v>0</v>
      </c>
      <c r="M5" s="39">
        <f>IF(INDEX('Discl output_ group'!$B:$T,MATCH('Group output'!$A5,'Discl output_ group'!$B:$B,FALSE),MATCH('Group output'!M$1,'Discl output_ group'!$B$1:$T$1,FALSE))=0,0,'Inq6 adjusted group'!M5)</f>
        <v>0</v>
      </c>
      <c r="N5" s="39">
        <f>IF(INDEX('Discl output_ group'!$B:$T,MATCH('Group output'!$A5,'Discl output_ group'!$B:$B,FALSE),MATCH('Group output'!N$1,'Discl output_ group'!$B$1:$T$1,FALSE))=0,0,'Inq6 adjusted group'!N5)</f>
        <v>0</v>
      </c>
      <c r="O5" s="39">
        <f>IF(INDEX('Discl output_ group'!$B:$T,MATCH('Group output'!$A5,'Discl output_ group'!$B:$B,FALSE),MATCH('Group output'!O$1,'Discl output_ group'!$B$1:$T$1,FALSE))=0,0,'Inq6 adjusted group'!O5)</f>
        <v>0</v>
      </c>
      <c r="P5" s="39">
        <f>IF(INDEX('Discl output_ group'!$B:$T,MATCH('Group output'!$A5,'Discl output_ group'!$B:$B,FALSE),MATCH('Group output'!P$1,'Discl output_ group'!$B$1:$T$1,FALSE))=0,0,'Inq6 adjusted group'!P5)</f>
        <v>0</v>
      </c>
      <c r="Q5" s="39">
        <f>IF(INDEX('Discl output_ group'!$B:$T,MATCH('Group output'!$A5,'Discl output_ group'!$B:$B,FALSE),MATCH('Group output'!Q$1,'Discl output_ group'!$B$1:$T$1,FALSE))=0,0,'Inq6 adjusted group'!Q5)</f>
        <v>0</v>
      </c>
      <c r="R5" s="39">
        <f>IF(INDEX('Discl output_ group'!$B:$T,MATCH('Group output'!$A5,'Discl output_ group'!$B:$B,FALSE),MATCH('Group output'!R$1,'Discl output_ group'!$B$1:$T$1,FALSE))=0,0,'Inq6 adjusted group'!R5)</f>
        <v>0</v>
      </c>
      <c r="S5" s="39">
        <f>IF(INDEX('Discl output_ group'!$B:$T,MATCH('Group output'!$A5,'Discl output_ group'!$B:$B,FALSE),MATCH('Group output'!S$1,'Discl output_ group'!$B$1:$T$1,FALSE))=0,0,'Inq6 adjusted group'!S5)</f>
        <v>0</v>
      </c>
      <c r="T5" s="39">
        <f>IFERROR(VLOOKUP(A5,'New BRES input'!I:L,4,FALSE),0)</f>
        <v>0</v>
      </c>
      <c r="W5" s="1" t="s">
        <v>514</v>
      </c>
      <c r="X5" s="37">
        <f>X4/X2</f>
        <v>6.9956258442467872E-3</v>
      </c>
      <c r="Y5" s="37">
        <f t="shared" ref="Y5:AO5" si="2">Y4/Y2</f>
        <v>7.1838163824838363E-3</v>
      </c>
      <c r="Z5" s="37">
        <f t="shared" si="2"/>
        <v>7.054562725265728E-3</v>
      </c>
      <c r="AA5" s="37">
        <f t="shared" si="2"/>
        <v>7.3428590808845293E-3</v>
      </c>
      <c r="AB5" s="37">
        <f t="shared" si="2"/>
        <v>7.2040921584204907E-3</v>
      </c>
      <c r="AC5" s="37">
        <f t="shared" si="2"/>
        <v>6.9562636563504435E-3</v>
      </c>
      <c r="AD5" s="37">
        <f t="shared" si="2"/>
        <v>6.6947804142666731E-3</v>
      </c>
      <c r="AE5" s="37">
        <f t="shared" si="2"/>
        <v>7.0574651288158744E-3</v>
      </c>
      <c r="AF5" s="37">
        <f t="shared" si="2"/>
        <v>6.9916521967170247E-3</v>
      </c>
      <c r="AG5" s="37">
        <f t="shared" si="2"/>
        <v>7.2752795259272375E-3</v>
      </c>
      <c r="AH5" s="37">
        <f t="shared" si="2"/>
        <v>6.9279972889066876E-3</v>
      </c>
      <c r="AI5" s="37">
        <f t="shared" si="2"/>
        <v>6.0636383114109757E-3</v>
      </c>
      <c r="AJ5" s="37">
        <f t="shared" si="2"/>
        <v>6.0972451898005636E-3</v>
      </c>
      <c r="AK5" s="37">
        <f t="shared" si="2"/>
        <v>5.9703592363454456E-3</v>
      </c>
      <c r="AL5" s="37">
        <f t="shared" si="2"/>
        <v>6.0492781981628437E-3</v>
      </c>
      <c r="AM5" s="37">
        <f t="shared" si="2"/>
        <v>6.2656295162521729E-3</v>
      </c>
      <c r="AN5" s="37">
        <f t="shared" si="2"/>
        <v>6.0481325017984972E-3</v>
      </c>
      <c r="AO5" s="37">
        <f t="shared" si="2"/>
        <v>6.1556709490606836E-3</v>
      </c>
    </row>
    <row r="6" spans="1:41" x14ac:dyDescent="0.35">
      <c r="A6" t="str">
        <f>'Discl output_ group'!B6</f>
        <v>014</v>
      </c>
      <c r="B6" s="39">
        <f>IF(INDEX('Discl output_ group'!$B:$T,MATCH('Group output'!$A6,'Discl output_ group'!$B:$B,FALSE),MATCH('Group output'!B$1,'Discl output_ group'!$B$1:$T$1,FALSE))=0,0,'Inq6 adjusted group'!B6)</f>
        <v>0</v>
      </c>
      <c r="C6" s="39">
        <f>IF(INDEX('Discl output_ group'!$B:$T,MATCH('Group output'!$A6,'Discl output_ group'!$B:$B,FALSE),MATCH('Group output'!C$1,'Discl output_ group'!$B$1:$T$1,FALSE))=0,0,'Inq6 adjusted group'!C6)</f>
        <v>0</v>
      </c>
      <c r="D6" s="39">
        <f>IF(INDEX('Discl output_ group'!$B:$T,MATCH('Group output'!$A6,'Discl output_ group'!$B:$B,FALSE),MATCH('Group output'!D$1,'Discl output_ group'!$B$1:$T$1,FALSE))=0,0,'Inq6 adjusted group'!D6)</f>
        <v>0</v>
      </c>
      <c r="E6" s="39">
        <f>IF(INDEX('Discl output_ group'!$B:$T,MATCH('Group output'!$A6,'Discl output_ group'!$B:$B,FALSE),MATCH('Group output'!E$1,'Discl output_ group'!$B$1:$T$1,FALSE))=0,0,'Inq6 adjusted group'!E6)</f>
        <v>0</v>
      </c>
      <c r="F6" s="39">
        <f>IF(INDEX('Discl output_ group'!$B:$T,MATCH('Group output'!$A6,'Discl output_ group'!$B:$B,FALSE),MATCH('Group output'!F$1,'Discl output_ group'!$B$1:$T$1,FALSE))=0,0,'Inq6 adjusted group'!F6)</f>
        <v>0</v>
      </c>
      <c r="G6" s="39">
        <f>IF(INDEX('Discl output_ group'!$B:$T,MATCH('Group output'!$A6,'Discl output_ group'!$B:$B,FALSE),MATCH('Group output'!G$1,'Discl output_ group'!$B$1:$T$1,FALSE))=0,0,'Inq6 adjusted group'!G6)</f>
        <v>0</v>
      </c>
      <c r="H6" s="39">
        <f>IF(INDEX('Discl output_ group'!$B:$T,MATCH('Group output'!$A6,'Discl output_ group'!$B:$B,FALSE),MATCH('Group output'!H$1,'Discl output_ group'!$B$1:$T$1,FALSE))=0,0,'Inq6 adjusted group'!H6)</f>
        <v>0</v>
      </c>
      <c r="I6" s="39">
        <f>IF(INDEX('Discl output_ group'!$B:$T,MATCH('Group output'!$A6,'Discl output_ group'!$B:$B,FALSE),MATCH('Group output'!I$1,'Discl output_ group'!$B$1:$T$1,FALSE))=0,0,'Inq6 adjusted group'!I6)</f>
        <v>0</v>
      </c>
      <c r="J6" s="39">
        <f>IF(INDEX('Discl output_ group'!$B:$T,MATCH('Group output'!$A6,'Discl output_ group'!$B:$B,FALSE),MATCH('Group output'!J$1,'Discl output_ group'!$B$1:$T$1,FALSE))=0,0,'Inq6 adjusted group'!J6)</f>
        <v>0</v>
      </c>
      <c r="K6" s="39">
        <f>IF(INDEX('Discl output_ group'!$B:$T,MATCH('Group output'!$A6,'Discl output_ group'!$B:$B,FALSE),MATCH('Group output'!K$1,'Discl output_ group'!$B$1:$T$1,FALSE))=0,0,'Inq6 adjusted group'!K6)</f>
        <v>0</v>
      </c>
      <c r="L6" s="39">
        <f>IF(INDEX('Discl output_ group'!$B:$T,MATCH('Group output'!$A6,'Discl output_ group'!$B:$B,FALSE),MATCH('Group output'!L$1,'Discl output_ group'!$B$1:$T$1,FALSE))=0,0,'Inq6 adjusted group'!L6)</f>
        <v>0</v>
      </c>
      <c r="M6" s="39">
        <f>IF(INDEX('Discl output_ group'!$B:$T,MATCH('Group output'!$A6,'Discl output_ group'!$B:$B,FALSE),MATCH('Group output'!M$1,'Discl output_ group'!$B$1:$T$1,FALSE))=0,0,'Inq6 adjusted group'!M6)</f>
        <v>0</v>
      </c>
      <c r="N6" s="39">
        <f>IF(INDEX('Discl output_ group'!$B:$T,MATCH('Group output'!$A6,'Discl output_ group'!$B:$B,FALSE),MATCH('Group output'!N$1,'Discl output_ group'!$B$1:$T$1,FALSE))=0,0,'Inq6 adjusted group'!N6)</f>
        <v>0</v>
      </c>
      <c r="O6" s="39">
        <f>IF(INDEX('Discl output_ group'!$B:$T,MATCH('Group output'!$A6,'Discl output_ group'!$B:$B,FALSE),MATCH('Group output'!O$1,'Discl output_ group'!$B$1:$T$1,FALSE))=0,0,'Inq6 adjusted group'!O6)</f>
        <v>0</v>
      </c>
      <c r="P6" s="39">
        <f>IF(INDEX('Discl output_ group'!$B:$T,MATCH('Group output'!$A6,'Discl output_ group'!$B:$B,FALSE),MATCH('Group output'!P$1,'Discl output_ group'!$B$1:$T$1,FALSE))=0,0,'Inq6 adjusted group'!P6)</f>
        <v>0</v>
      </c>
      <c r="Q6" s="39">
        <f>IF(INDEX('Discl output_ group'!$B:$T,MATCH('Group output'!$A6,'Discl output_ group'!$B:$B,FALSE),MATCH('Group output'!Q$1,'Discl output_ group'!$B$1:$T$1,FALSE))=0,0,'Inq6 adjusted group'!Q6)</f>
        <v>0</v>
      </c>
      <c r="R6" s="39">
        <f>IF(INDEX('Discl output_ group'!$B:$T,MATCH('Group output'!$A6,'Discl output_ group'!$B:$B,FALSE),MATCH('Group output'!R$1,'Discl output_ group'!$B$1:$T$1,FALSE))=0,0,'Inq6 adjusted group'!R6)</f>
        <v>0</v>
      </c>
      <c r="S6" s="39">
        <f>IF(INDEX('Discl output_ group'!$B:$T,MATCH('Group output'!$A6,'Discl output_ group'!$B:$B,FALSE),MATCH('Group output'!S$1,'Discl output_ group'!$B$1:$T$1,FALSE))=0,0,'Inq6 adjusted group'!S6)</f>
        <v>0</v>
      </c>
      <c r="T6" s="39">
        <f>IFERROR(VLOOKUP(A6,'New BRES input'!I:L,4,FALSE),0)</f>
        <v>0</v>
      </c>
    </row>
    <row r="7" spans="1:41" x14ac:dyDescent="0.35">
      <c r="A7" t="str">
        <f>'Discl output_ group'!B7</f>
        <v>015</v>
      </c>
      <c r="B7" s="39">
        <f>IF(INDEX('Discl output_ group'!$B:$T,MATCH('Group output'!$A7,'Discl output_ group'!$B:$B,FALSE),MATCH('Group output'!B$1,'Discl output_ group'!$B$1:$T$1,FALSE))=0,0,'Inq6 adjusted group'!B7)</f>
        <v>0</v>
      </c>
      <c r="C7" s="39">
        <f>IF(INDEX('Discl output_ group'!$B:$T,MATCH('Group output'!$A7,'Discl output_ group'!$B:$B,FALSE),MATCH('Group output'!C$1,'Discl output_ group'!$B$1:$T$1,FALSE))=0,0,'Inq6 adjusted group'!C7)</f>
        <v>0</v>
      </c>
      <c r="D7" s="39">
        <f>IF(INDEX('Discl output_ group'!$B:$T,MATCH('Group output'!$A7,'Discl output_ group'!$B:$B,FALSE),MATCH('Group output'!D$1,'Discl output_ group'!$B$1:$T$1,FALSE))=0,0,'Inq6 adjusted group'!D7)</f>
        <v>0</v>
      </c>
      <c r="E7" s="39">
        <f>IF(INDEX('Discl output_ group'!$B:$T,MATCH('Group output'!$A7,'Discl output_ group'!$B:$B,FALSE),MATCH('Group output'!E$1,'Discl output_ group'!$B$1:$T$1,FALSE))=0,0,'Inq6 adjusted group'!E7)</f>
        <v>0</v>
      </c>
      <c r="F7" s="39">
        <f>IF(INDEX('Discl output_ group'!$B:$T,MATCH('Group output'!$A7,'Discl output_ group'!$B:$B,FALSE),MATCH('Group output'!F$1,'Discl output_ group'!$B$1:$T$1,FALSE))=0,0,'Inq6 adjusted group'!F7)</f>
        <v>0</v>
      </c>
      <c r="G7" s="39">
        <f>IF(INDEX('Discl output_ group'!$B:$T,MATCH('Group output'!$A7,'Discl output_ group'!$B:$B,FALSE),MATCH('Group output'!G$1,'Discl output_ group'!$B$1:$T$1,FALSE))=0,0,'Inq6 adjusted group'!G7)</f>
        <v>0</v>
      </c>
      <c r="H7" s="39">
        <f>IF(INDEX('Discl output_ group'!$B:$T,MATCH('Group output'!$A7,'Discl output_ group'!$B:$B,FALSE),MATCH('Group output'!H$1,'Discl output_ group'!$B$1:$T$1,FALSE))=0,0,'Inq6 adjusted group'!H7)</f>
        <v>0</v>
      </c>
      <c r="I7" s="39">
        <f>IF(INDEX('Discl output_ group'!$B:$T,MATCH('Group output'!$A7,'Discl output_ group'!$B:$B,FALSE),MATCH('Group output'!I$1,'Discl output_ group'!$B$1:$T$1,FALSE))=0,0,'Inq6 adjusted group'!I7)</f>
        <v>0</v>
      </c>
      <c r="J7" s="39">
        <f>IF(INDEX('Discl output_ group'!$B:$T,MATCH('Group output'!$A7,'Discl output_ group'!$B:$B,FALSE),MATCH('Group output'!J$1,'Discl output_ group'!$B$1:$T$1,FALSE))=0,0,'Inq6 adjusted group'!J7)</f>
        <v>0</v>
      </c>
      <c r="K7" s="39">
        <f>IF(INDEX('Discl output_ group'!$B:$T,MATCH('Group output'!$A7,'Discl output_ group'!$B:$B,FALSE),MATCH('Group output'!K$1,'Discl output_ group'!$B$1:$T$1,FALSE))=0,0,'Inq6 adjusted group'!K7)</f>
        <v>0</v>
      </c>
      <c r="L7" s="39">
        <f>IF(INDEX('Discl output_ group'!$B:$T,MATCH('Group output'!$A7,'Discl output_ group'!$B:$B,FALSE),MATCH('Group output'!L$1,'Discl output_ group'!$B$1:$T$1,FALSE))=0,0,'Inq6 adjusted group'!L7)</f>
        <v>0</v>
      </c>
      <c r="M7" s="39">
        <f>IF(INDEX('Discl output_ group'!$B:$T,MATCH('Group output'!$A7,'Discl output_ group'!$B:$B,FALSE),MATCH('Group output'!M$1,'Discl output_ group'!$B$1:$T$1,FALSE))=0,0,'Inq6 adjusted group'!M7)</f>
        <v>0</v>
      </c>
      <c r="N7" s="39">
        <f>IF(INDEX('Discl output_ group'!$B:$T,MATCH('Group output'!$A7,'Discl output_ group'!$B:$B,FALSE),MATCH('Group output'!N$1,'Discl output_ group'!$B$1:$T$1,FALSE))=0,0,'Inq6 adjusted group'!N7)</f>
        <v>0</v>
      </c>
      <c r="O7" s="39">
        <f>IF(INDEX('Discl output_ group'!$B:$T,MATCH('Group output'!$A7,'Discl output_ group'!$B:$B,FALSE),MATCH('Group output'!O$1,'Discl output_ group'!$B$1:$T$1,FALSE))=0,0,'Inq6 adjusted group'!O7)</f>
        <v>0</v>
      </c>
      <c r="P7" s="39">
        <f>IF(INDEX('Discl output_ group'!$B:$T,MATCH('Group output'!$A7,'Discl output_ group'!$B:$B,FALSE),MATCH('Group output'!P$1,'Discl output_ group'!$B$1:$T$1,FALSE))=0,0,'Inq6 adjusted group'!P7)</f>
        <v>0</v>
      </c>
      <c r="Q7" s="39">
        <f>IF(INDEX('Discl output_ group'!$B:$T,MATCH('Group output'!$A7,'Discl output_ group'!$B:$B,FALSE),MATCH('Group output'!Q$1,'Discl output_ group'!$B$1:$T$1,FALSE))=0,0,'Inq6 adjusted group'!Q7)</f>
        <v>0</v>
      </c>
      <c r="R7" s="39">
        <f>IF(INDEX('Discl output_ group'!$B:$T,MATCH('Group output'!$A7,'Discl output_ group'!$B:$B,FALSE),MATCH('Group output'!R$1,'Discl output_ group'!$B$1:$T$1,FALSE))=0,0,'Inq6 adjusted group'!R7)</f>
        <v>0</v>
      </c>
      <c r="S7" s="39">
        <f>IF(INDEX('Discl output_ group'!$B:$T,MATCH('Group output'!$A7,'Discl output_ group'!$B:$B,FALSE),MATCH('Group output'!S$1,'Discl output_ group'!$B$1:$T$1,FALSE))=0,0,'Inq6 adjusted group'!S7)</f>
        <v>0</v>
      </c>
      <c r="T7" s="39">
        <f>IFERROR(VLOOKUP(A7,'New BRES input'!I:L,4,FALSE),0)</f>
        <v>0</v>
      </c>
    </row>
    <row r="8" spans="1:41" x14ac:dyDescent="0.35">
      <c r="A8" t="str">
        <f>'Discl output_ group'!B8</f>
        <v>016</v>
      </c>
      <c r="B8" s="39">
        <f>IF(INDEX('Discl output_ group'!$B:$T,MATCH('Group output'!$A8,'Discl output_ group'!$B:$B,FALSE),MATCH('Group output'!B$1,'Discl output_ group'!$B$1:$T$1,FALSE))=0,0,'Inq6 adjusted group'!B8)</f>
        <v>0</v>
      </c>
      <c r="C8" s="39">
        <f>IF(INDEX('Discl output_ group'!$B:$T,MATCH('Group output'!$A8,'Discl output_ group'!$B:$B,FALSE),MATCH('Group output'!C$1,'Discl output_ group'!$B$1:$T$1,FALSE))=0,0,'Inq6 adjusted group'!C8)</f>
        <v>0</v>
      </c>
      <c r="D8" s="39">
        <f>IF(INDEX('Discl output_ group'!$B:$T,MATCH('Group output'!$A8,'Discl output_ group'!$B:$B,FALSE),MATCH('Group output'!D$1,'Discl output_ group'!$B$1:$T$1,FALSE))=0,0,'Inq6 adjusted group'!D8)</f>
        <v>0</v>
      </c>
      <c r="E8" s="39">
        <f>IF(INDEX('Discl output_ group'!$B:$T,MATCH('Group output'!$A8,'Discl output_ group'!$B:$B,FALSE),MATCH('Group output'!E$1,'Discl output_ group'!$B$1:$T$1,FALSE))=0,0,'Inq6 adjusted group'!E8)</f>
        <v>0</v>
      </c>
      <c r="F8" s="39">
        <f>IF(INDEX('Discl output_ group'!$B:$T,MATCH('Group output'!$A8,'Discl output_ group'!$B:$B,FALSE),MATCH('Group output'!F$1,'Discl output_ group'!$B$1:$T$1,FALSE))=0,0,'Inq6 adjusted group'!F8)</f>
        <v>0</v>
      </c>
      <c r="G8" s="39">
        <f>IF(INDEX('Discl output_ group'!$B:$T,MATCH('Group output'!$A8,'Discl output_ group'!$B:$B,FALSE),MATCH('Group output'!G$1,'Discl output_ group'!$B$1:$T$1,FALSE))=0,0,'Inq6 adjusted group'!G8)</f>
        <v>0</v>
      </c>
      <c r="H8" s="39">
        <f>IF(INDEX('Discl output_ group'!$B:$T,MATCH('Group output'!$A8,'Discl output_ group'!$B:$B,FALSE),MATCH('Group output'!H$1,'Discl output_ group'!$B$1:$T$1,FALSE))=0,0,'Inq6 adjusted group'!H8)</f>
        <v>0</v>
      </c>
      <c r="I8" s="39">
        <f>IF(INDEX('Discl output_ group'!$B:$T,MATCH('Group output'!$A8,'Discl output_ group'!$B:$B,FALSE),MATCH('Group output'!I$1,'Discl output_ group'!$B$1:$T$1,FALSE))=0,0,'Inq6 adjusted group'!I8)</f>
        <v>0</v>
      </c>
      <c r="J8" s="39">
        <f>IF(INDEX('Discl output_ group'!$B:$T,MATCH('Group output'!$A8,'Discl output_ group'!$B:$B,FALSE),MATCH('Group output'!J$1,'Discl output_ group'!$B$1:$T$1,FALSE))=0,0,'Inq6 adjusted group'!J8)</f>
        <v>0</v>
      </c>
      <c r="K8" s="39">
        <f>IF(INDEX('Discl output_ group'!$B:$T,MATCH('Group output'!$A8,'Discl output_ group'!$B:$B,FALSE),MATCH('Group output'!K$1,'Discl output_ group'!$B$1:$T$1,FALSE))=0,0,'Inq6 adjusted group'!K8)</f>
        <v>0</v>
      </c>
      <c r="L8" s="39">
        <f>IF(INDEX('Discl output_ group'!$B:$T,MATCH('Group output'!$A8,'Discl output_ group'!$B:$B,FALSE),MATCH('Group output'!L$1,'Discl output_ group'!$B$1:$T$1,FALSE))=0,0,'Inq6 adjusted group'!L8)</f>
        <v>0</v>
      </c>
      <c r="M8" s="39">
        <f>IF(INDEX('Discl output_ group'!$B:$T,MATCH('Group output'!$A8,'Discl output_ group'!$B:$B,FALSE),MATCH('Group output'!M$1,'Discl output_ group'!$B$1:$T$1,FALSE))=0,0,'Inq6 adjusted group'!M8)</f>
        <v>0</v>
      </c>
      <c r="N8" s="39">
        <f>IF(INDEX('Discl output_ group'!$B:$T,MATCH('Group output'!$A8,'Discl output_ group'!$B:$B,FALSE),MATCH('Group output'!N$1,'Discl output_ group'!$B$1:$T$1,FALSE))=0,0,'Inq6 adjusted group'!N8)</f>
        <v>0</v>
      </c>
      <c r="O8" s="39">
        <f>IF(INDEX('Discl output_ group'!$B:$T,MATCH('Group output'!$A8,'Discl output_ group'!$B:$B,FALSE),MATCH('Group output'!O$1,'Discl output_ group'!$B$1:$T$1,FALSE))=0,0,'Inq6 adjusted group'!O8)</f>
        <v>0</v>
      </c>
      <c r="P8" s="39">
        <f>IF(INDEX('Discl output_ group'!$B:$T,MATCH('Group output'!$A8,'Discl output_ group'!$B:$B,FALSE),MATCH('Group output'!P$1,'Discl output_ group'!$B$1:$T$1,FALSE))=0,0,'Inq6 adjusted group'!P8)</f>
        <v>0</v>
      </c>
      <c r="Q8" s="39">
        <f>IF(INDEX('Discl output_ group'!$B:$T,MATCH('Group output'!$A8,'Discl output_ group'!$B:$B,FALSE),MATCH('Group output'!Q$1,'Discl output_ group'!$B$1:$T$1,FALSE))=0,0,'Inq6 adjusted group'!Q8)</f>
        <v>0</v>
      </c>
      <c r="R8" s="39">
        <f>IF(INDEX('Discl output_ group'!$B:$T,MATCH('Group output'!$A8,'Discl output_ group'!$B:$B,FALSE),MATCH('Group output'!R$1,'Discl output_ group'!$B$1:$T$1,FALSE))=0,0,'Inq6 adjusted group'!R8)</f>
        <v>0</v>
      </c>
      <c r="S8" s="39">
        <f>IF(INDEX('Discl output_ group'!$B:$T,MATCH('Group output'!$A8,'Discl output_ group'!$B:$B,FALSE),MATCH('Group output'!S$1,'Discl output_ group'!$B$1:$T$1,FALSE))=0,0,'Inq6 adjusted group'!S8)</f>
        <v>0</v>
      </c>
      <c r="T8" s="39">
        <f>IFERROR(VLOOKUP(A8,'New BRES input'!I:L,4,FALSE),0)</f>
        <v>228.2991719</v>
      </c>
    </row>
    <row r="9" spans="1:41" x14ac:dyDescent="0.35">
      <c r="A9" t="str">
        <f>'Discl output_ group'!B9</f>
        <v>017</v>
      </c>
      <c r="B9" s="39">
        <f>IF(INDEX('Discl output_ group'!$B:$T,MATCH('Group output'!$A9,'Discl output_ group'!$B:$B,FALSE),MATCH('Group output'!B$1,'Discl output_ group'!$B$1:$T$1,FALSE))=0,0,'Inq6 adjusted group'!B9)</f>
        <v>0</v>
      </c>
      <c r="C9" s="39">
        <f>IF(INDEX('Discl output_ group'!$B:$T,MATCH('Group output'!$A9,'Discl output_ group'!$B:$B,FALSE),MATCH('Group output'!C$1,'Discl output_ group'!$B$1:$T$1,FALSE))=0,0,'Inq6 adjusted group'!C9)</f>
        <v>0</v>
      </c>
      <c r="D9" s="39">
        <f>IF(INDEX('Discl output_ group'!$B:$T,MATCH('Group output'!$A9,'Discl output_ group'!$B:$B,FALSE),MATCH('Group output'!D$1,'Discl output_ group'!$B$1:$T$1,FALSE))=0,0,'Inq6 adjusted group'!D9)</f>
        <v>0</v>
      </c>
      <c r="E9" s="39">
        <f>IF(INDEX('Discl output_ group'!$B:$T,MATCH('Group output'!$A9,'Discl output_ group'!$B:$B,FALSE),MATCH('Group output'!E$1,'Discl output_ group'!$B$1:$T$1,FALSE))=0,0,'Inq6 adjusted group'!E9)</f>
        <v>0</v>
      </c>
      <c r="F9" s="39">
        <f>IF(INDEX('Discl output_ group'!$B:$T,MATCH('Group output'!$A9,'Discl output_ group'!$B:$B,FALSE),MATCH('Group output'!F$1,'Discl output_ group'!$B$1:$T$1,FALSE))=0,0,'Inq6 adjusted group'!F9)</f>
        <v>0</v>
      </c>
      <c r="G9" s="39">
        <f>IF(INDEX('Discl output_ group'!$B:$T,MATCH('Group output'!$A9,'Discl output_ group'!$B:$B,FALSE),MATCH('Group output'!G$1,'Discl output_ group'!$B$1:$T$1,FALSE))=0,0,'Inq6 adjusted group'!G9)</f>
        <v>0</v>
      </c>
      <c r="H9" s="39">
        <f>IF(INDEX('Discl output_ group'!$B:$T,MATCH('Group output'!$A9,'Discl output_ group'!$B:$B,FALSE),MATCH('Group output'!H$1,'Discl output_ group'!$B$1:$T$1,FALSE))=0,0,'Inq6 adjusted group'!H9)</f>
        <v>0</v>
      </c>
      <c r="I9" s="39">
        <f>IF(INDEX('Discl output_ group'!$B:$T,MATCH('Group output'!$A9,'Discl output_ group'!$B:$B,FALSE),MATCH('Group output'!I$1,'Discl output_ group'!$B$1:$T$1,FALSE))=0,0,'Inq6 adjusted group'!I9)</f>
        <v>0</v>
      </c>
      <c r="J9" s="39">
        <f>IF(INDEX('Discl output_ group'!$B:$T,MATCH('Group output'!$A9,'Discl output_ group'!$B:$B,FALSE),MATCH('Group output'!J$1,'Discl output_ group'!$B$1:$T$1,FALSE))=0,0,'Inq6 adjusted group'!J9)</f>
        <v>0</v>
      </c>
      <c r="K9" s="39">
        <f>IF(INDEX('Discl output_ group'!$B:$T,MATCH('Group output'!$A9,'Discl output_ group'!$B:$B,FALSE),MATCH('Group output'!K$1,'Discl output_ group'!$B$1:$T$1,FALSE))=0,0,'Inq6 adjusted group'!K9)</f>
        <v>0</v>
      </c>
      <c r="L9" s="39">
        <f>IF(INDEX('Discl output_ group'!$B:$T,MATCH('Group output'!$A9,'Discl output_ group'!$B:$B,FALSE),MATCH('Group output'!L$1,'Discl output_ group'!$B$1:$T$1,FALSE))=0,0,'Inq6 adjusted group'!L9)</f>
        <v>0</v>
      </c>
      <c r="M9" s="39">
        <f>IF(INDEX('Discl output_ group'!$B:$T,MATCH('Group output'!$A9,'Discl output_ group'!$B:$B,FALSE),MATCH('Group output'!M$1,'Discl output_ group'!$B$1:$T$1,FALSE))=0,0,'Inq6 adjusted group'!M9)</f>
        <v>0</v>
      </c>
      <c r="N9" s="39">
        <f>IF(INDEX('Discl output_ group'!$B:$T,MATCH('Group output'!$A9,'Discl output_ group'!$B:$B,FALSE),MATCH('Group output'!N$1,'Discl output_ group'!$B$1:$T$1,FALSE))=0,0,'Inq6 adjusted group'!N9)</f>
        <v>0</v>
      </c>
      <c r="O9" s="39">
        <f>IF(INDEX('Discl output_ group'!$B:$T,MATCH('Group output'!$A9,'Discl output_ group'!$B:$B,FALSE),MATCH('Group output'!O$1,'Discl output_ group'!$B$1:$T$1,FALSE))=0,0,'Inq6 adjusted group'!O9)</f>
        <v>0</v>
      </c>
      <c r="P9" s="39">
        <f>IF(INDEX('Discl output_ group'!$B:$T,MATCH('Group output'!$A9,'Discl output_ group'!$B:$B,FALSE),MATCH('Group output'!P$1,'Discl output_ group'!$B$1:$T$1,FALSE))=0,0,'Inq6 adjusted group'!P9)</f>
        <v>0</v>
      </c>
      <c r="Q9" s="39">
        <f>IF(INDEX('Discl output_ group'!$B:$T,MATCH('Group output'!$A9,'Discl output_ group'!$B:$B,FALSE),MATCH('Group output'!Q$1,'Discl output_ group'!$B$1:$T$1,FALSE))=0,0,'Inq6 adjusted group'!Q9)</f>
        <v>0</v>
      </c>
      <c r="R9" s="39">
        <f>IF(INDEX('Discl output_ group'!$B:$T,MATCH('Group output'!$A9,'Discl output_ group'!$B:$B,FALSE),MATCH('Group output'!R$1,'Discl output_ group'!$B$1:$T$1,FALSE))=0,0,'Inq6 adjusted group'!R9)</f>
        <v>0</v>
      </c>
      <c r="S9" s="39">
        <f>IF(INDEX('Discl output_ group'!$B:$T,MATCH('Group output'!$A9,'Discl output_ group'!$B:$B,FALSE),MATCH('Group output'!S$1,'Discl output_ group'!$B$1:$T$1,FALSE))=0,0,'Inq6 adjusted group'!S9)</f>
        <v>0</v>
      </c>
      <c r="T9" s="39">
        <f>IFERROR(VLOOKUP(A9,'New BRES input'!I:L,4,FALSE),0)</f>
        <v>0</v>
      </c>
    </row>
    <row r="10" spans="1:41" x14ac:dyDescent="0.35">
      <c r="A10" t="str">
        <f>'Discl output_ group'!B10</f>
        <v>021</v>
      </c>
      <c r="B10" s="39">
        <f>IF(INDEX('Discl output_ group'!$B:$T,MATCH('Group output'!$A10,'Discl output_ group'!$B:$B,FALSE),MATCH('Group output'!B$1,'Discl output_ group'!$B$1:$T$1,FALSE))=0,0,'Inq6 adjusted group'!B10)</f>
        <v>0</v>
      </c>
      <c r="C10" s="39">
        <f>IF(INDEX('Discl output_ group'!$B:$T,MATCH('Group output'!$A10,'Discl output_ group'!$B:$B,FALSE),MATCH('Group output'!C$1,'Discl output_ group'!$B$1:$T$1,FALSE))=0,0,'Inq6 adjusted group'!C10)</f>
        <v>0</v>
      </c>
      <c r="D10" s="39">
        <f>IF(INDEX('Discl output_ group'!$B:$T,MATCH('Group output'!$A10,'Discl output_ group'!$B:$B,FALSE),MATCH('Group output'!D$1,'Discl output_ group'!$B$1:$T$1,FALSE))=0,0,'Inq6 adjusted group'!D10)</f>
        <v>0</v>
      </c>
      <c r="E10" s="39">
        <f>IF(INDEX('Discl output_ group'!$B:$T,MATCH('Group output'!$A10,'Discl output_ group'!$B:$B,FALSE),MATCH('Group output'!E$1,'Discl output_ group'!$B$1:$T$1,FALSE))=0,0,'Inq6 adjusted group'!E10)</f>
        <v>0</v>
      </c>
      <c r="F10" s="39">
        <f>IF(INDEX('Discl output_ group'!$B:$T,MATCH('Group output'!$A10,'Discl output_ group'!$B:$B,FALSE),MATCH('Group output'!F$1,'Discl output_ group'!$B$1:$T$1,FALSE))=0,0,'Inq6 adjusted group'!F10)</f>
        <v>0</v>
      </c>
      <c r="G10" s="39">
        <f>IF(INDEX('Discl output_ group'!$B:$T,MATCH('Group output'!$A10,'Discl output_ group'!$B:$B,FALSE),MATCH('Group output'!G$1,'Discl output_ group'!$B$1:$T$1,FALSE))=0,0,'Inq6 adjusted group'!G10)</f>
        <v>0</v>
      </c>
      <c r="H10" s="39">
        <f>IF(INDEX('Discl output_ group'!$B:$T,MATCH('Group output'!$A10,'Discl output_ group'!$B:$B,FALSE),MATCH('Group output'!H$1,'Discl output_ group'!$B$1:$T$1,FALSE))=0,0,'Inq6 adjusted group'!H10)</f>
        <v>0</v>
      </c>
      <c r="I10" s="39">
        <f>IF(INDEX('Discl output_ group'!$B:$T,MATCH('Group output'!$A10,'Discl output_ group'!$B:$B,FALSE),MATCH('Group output'!I$1,'Discl output_ group'!$B$1:$T$1,FALSE))=0,0,'Inq6 adjusted group'!I10)</f>
        <v>0</v>
      </c>
      <c r="J10" s="39">
        <f>IF(INDEX('Discl output_ group'!$B:$T,MATCH('Group output'!$A10,'Discl output_ group'!$B:$B,FALSE),MATCH('Group output'!J$1,'Discl output_ group'!$B$1:$T$1,FALSE))=0,0,'Inq6 adjusted group'!J10)</f>
        <v>0</v>
      </c>
      <c r="K10" s="39">
        <f>IF(INDEX('Discl output_ group'!$B:$T,MATCH('Group output'!$A10,'Discl output_ group'!$B:$B,FALSE),MATCH('Group output'!K$1,'Discl output_ group'!$B$1:$T$1,FALSE))=0,0,'Inq6 adjusted group'!K10)</f>
        <v>0</v>
      </c>
      <c r="L10" s="39">
        <f>IF(INDEX('Discl output_ group'!$B:$T,MATCH('Group output'!$A10,'Discl output_ group'!$B:$B,FALSE),MATCH('Group output'!L$1,'Discl output_ group'!$B$1:$T$1,FALSE))=0,0,'Inq6 adjusted group'!L10)</f>
        <v>0</v>
      </c>
      <c r="M10" s="39">
        <f>IF(INDEX('Discl output_ group'!$B:$T,MATCH('Group output'!$A10,'Discl output_ group'!$B:$B,FALSE),MATCH('Group output'!M$1,'Discl output_ group'!$B$1:$T$1,FALSE))=0,0,'Inq6 adjusted group'!M10)</f>
        <v>0</v>
      </c>
      <c r="N10" s="39">
        <f>IF(INDEX('Discl output_ group'!$B:$T,MATCH('Group output'!$A10,'Discl output_ group'!$B:$B,FALSE),MATCH('Group output'!N$1,'Discl output_ group'!$B$1:$T$1,FALSE))=0,0,'Inq6 adjusted group'!N10)</f>
        <v>0</v>
      </c>
      <c r="O10" s="39">
        <f>IF(INDEX('Discl output_ group'!$B:$T,MATCH('Group output'!$A10,'Discl output_ group'!$B:$B,FALSE),MATCH('Group output'!O$1,'Discl output_ group'!$B$1:$T$1,FALSE))=0,0,'Inq6 adjusted group'!O10)</f>
        <v>0</v>
      </c>
      <c r="P10" s="39">
        <f>IF(INDEX('Discl output_ group'!$B:$T,MATCH('Group output'!$A10,'Discl output_ group'!$B:$B,FALSE),MATCH('Group output'!P$1,'Discl output_ group'!$B$1:$T$1,FALSE))=0,0,'Inq6 adjusted group'!P10)</f>
        <v>0</v>
      </c>
      <c r="Q10" s="39">
        <f>IF(INDEX('Discl output_ group'!$B:$T,MATCH('Group output'!$A10,'Discl output_ group'!$B:$B,FALSE),MATCH('Group output'!Q$1,'Discl output_ group'!$B$1:$T$1,FALSE))=0,0,'Inq6 adjusted group'!Q10)</f>
        <v>0</v>
      </c>
      <c r="R10" s="39">
        <f>IF(INDEX('Discl output_ group'!$B:$T,MATCH('Group output'!$A10,'Discl output_ group'!$B:$B,FALSE),MATCH('Group output'!R$1,'Discl output_ group'!$B$1:$T$1,FALSE))=0,0,'Inq6 adjusted group'!R10)</f>
        <v>0</v>
      </c>
      <c r="S10" s="39">
        <f>IF(INDEX('Discl output_ group'!$B:$T,MATCH('Group output'!$A10,'Discl output_ group'!$B:$B,FALSE),MATCH('Group output'!S$1,'Discl output_ group'!$B$1:$T$1,FALSE))=0,0,'Inq6 adjusted group'!S10)</f>
        <v>0</v>
      </c>
      <c r="T10" s="39">
        <f>IFERROR(VLOOKUP(A10,'New BRES input'!I:L,4,FALSE),0)</f>
        <v>0</v>
      </c>
    </row>
    <row r="11" spans="1:41" x14ac:dyDescent="0.35">
      <c r="A11" t="str">
        <f>'Discl output_ group'!B11</f>
        <v>022</v>
      </c>
      <c r="B11" s="39">
        <f>IF(INDEX('Discl output_ group'!$B:$T,MATCH('Group output'!$A11,'Discl output_ group'!$B:$B,FALSE),MATCH('Group output'!B$1,'Discl output_ group'!$B$1:$T$1,FALSE))=0,0,'Inq6 adjusted group'!B11)</f>
        <v>0</v>
      </c>
      <c r="C11" s="39">
        <f>IF(INDEX('Discl output_ group'!$B:$T,MATCH('Group output'!$A11,'Discl output_ group'!$B:$B,FALSE),MATCH('Group output'!C$1,'Discl output_ group'!$B$1:$T$1,FALSE))=0,0,'Inq6 adjusted group'!C11)</f>
        <v>0</v>
      </c>
      <c r="D11" s="39">
        <f>IF(INDEX('Discl output_ group'!$B:$T,MATCH('Group output'!$A11,'Discl output_ group'!$B:$B,FALSE),MATCH('Group output'!D$1,'Discl output_ group'!$B$1:$T$1,FALSE))=0,0,'Inq6 adjusted group'!D11)</f>
        <v>0</v>
      </c>
      <c r="E11" s="39">
        <f>IF(INDEX('Discl output_ group'!$B:$T,MATCH('Group output'!$A11,'Discl output_ group'!$B:$B,FALSE),MATCH('Group output'!E$1,'Discl output_ group'!$B$1:$T$1,FALSE))=0,0,'Inq6 adjusted group'!E11)</f>
        <v>0</v>
      </c>
      <c r="F11" s="39">
        <f>IF(INDEX('Discl output_ group'!$B:$T,MATCH('Group output'!$A11,'Discl output_ group'!$B:$B,FALSE),MATCH('Group output'!F$1,'Discl output_ group'!$B$1:$T$1,FALSE))=0,0,'Inq6 adjusted group'!F11)</f>
        <v>0</v>
      </c>
      <c r="G11" s="39">
        <f>IF(INDEX('Discl output_ group'!$B:$T,MATCH('Group output'!$A11,'Discl output_ group'!$B:$B,FALSE),MATCH('Group output'!G$1,'Discl output_ group'!$B$1:$T$1,FALSE))=0,0,'Inq6 adjusted group'!G11)</f>
        <v>0</v>
      </c>
      <c r="H11" s="39">
        <f>IF(INDEX('Discl output_ group'!$B:$T,MATCH('Group output'!$A11,'Discl output_ group'!$B:$B,FALSE),MATCH('Group output'!H$1,'Discl output_ group'!$B$1:$T$1,FALSE))=0,0,'Inq6 adjusted group'!H11)</f>
        <v>0</v>
      </c>
      <c r="I11" s="39">
        <f>IF(INDEX('Discl output_ group'!$B:$T,MATCH('Group output'!$A11,'Discl output_ group'!$B:$B,FALSE),MATCH('Group output'!I$1,'Discl output_ group'!$B$1:$T$1,FALSE))=0,0,'Inq6 adjusted group'!I11)</f>
        <v>0</v>
      </c>
      <c r="J11" s="39">
        <f>IF(INDEX('Discl output_ group'!$B:$T,MATCH('Group output'!$A11,'Discl output_ group'!$B:$B,FALSE),MATCH('Group output'!J$1,'Discl output_ group'!$B$1:$T$1,FALSE))=0,0,'Inq6 adjusted group'!J11)</f>
        <v>0</v>
      </c>
      <c r="K11" s="39">
        <f>IF(INDEX('Discl output_ group'!$B:$T,MATCH('Group output'!$A11,'Discl output_ group'!$B:$B,FALSE),MATCH('Group output'!K$1,'Discl output_ group'!$B$1:$T$1,FALSE))=0,0,'Inq6 adjusted group'!K11)</f>
        <v>0</v>
      </c>
      <c r="L11" s="39">
        <f>IF(INDEX('Discl output_ group'!$B:$T,MATCH('Group output'!$A11,'Discl output_ group'!$B:$B,FALSE),MATCH('Group output'!L$1,'Discl output_ group'!$B$1:$T$1,FALSE))=0,0,'Inq6 adjusted group'!L11)</f>
        <v>0</v>
      </c>
      <c r="M11" s="39">
        <f>IF(INDEX('Discl output_ group'!$B:$T,MATCH('Group output'!$A11,'Discl output_ group'!$B:$B,FALSE),MATCH('Group output'!M$1,'Discl output_ group'!$B$1:$T$1,FALSE))=0,0,'Inq6 adjusted group'!M11)</f>
        <v>0</v>
      </c>
      <c r="N11" s="39">
        <f>IF(INDEX('Discl output_ group'!$B:$T,MATCH('Group output'!$A11,'Discl output_ group'!$B:$B,FALSE),MATCH('Group output'!N$1,'Discl output_ group'!$B$1:$T$1,FALSE))=0,0,'Inq6 adjusted group'!N11)</f>
        <v>0</v>
      </c>
      <c r="O11" s="39">
        <f>IF(INDEX('Discl output_ group'!$B:$T,MATCH('Group output'!$A11,'Discl output_ group'!$B:$B,FALSE),MATCH('Group output'!O$1,'Discl output_ group'!$B$1:$T$1,FALSE))=0,0,'Inq6 adjusted group'!O11)</f>
        <v>0</v>
      </c>
      <c r="P11" s="39">
        <f>IF(INDEX('Discl output_ group'!$B:$T,MATCH('Group output'!$A11,'Discl output_ group'!$B:$B,FALSE),MATCH('Group output'!P$1,'Discl output_ group'!$B$1:$T$1,FALSE))=0,0,'Inq6 adjusted group'!P11)</f>
        <v>0</v>
      </c>
      <c r="Q11" s="39">
        <f>IF(INDEX('Discl output_ group'!$B:$T,MATCH('Group output'!$A11,'Discl output_ group'!$B:$B,FALSE),MATCH('Group output'!Q$1,'Discl output_ group'!$B$1:$T$1,FALSE))=0,0,'Inq6 adjusted group'!Q11)</f>
        <v>0</v>
      </c>
      <c r="R11" s="39">
        <f>IF(INDEX('Discl output_ group'!$B:$T,MATCH('Group output'!$A11,'Discl output_ group'!$B:$B,FALSE),MATCH('Group output'!R$1,'Discl output_ group'!$B$1:$T$1,FALSE))=0,0,'Inq6 adjusted group'!R11)</f>
        <v>0</v>
      </c>
      <c r="S11" s="39">
        <f>IF(INDEX('Discl output_ group'!$B:$T,MATCH('Group output'!$A11,'Discl output_ group'!$B:$B,FALSE),MATCH('Group output'!S$1,'Discl output_ group'!$B$1:$T$1,FALSE))=0,0,'Inq6 adjusted group'!S11)</f>
        <v>0</v>
      </c>
      <c r="T11" s="39">
        <f>IFERROR(VLOOKUP(A11,'New BRES input'!I:L,4,FALSE),0)</f>
        <v>0</v>
      </c>
    </row>
    <row r="12" spans="1:41" x14ac:dyDescent="0.35">
      <c r="A12" t="str">
        <f>'Discl output_ group'!B12</f>
        <v>023</v>
      </c>
      <c r="B12" s="39">
        <f>IF(INDEX('Discl output_ group'!$B:$T,MATCH('Group output'!$A12,'Discl output_ group'!$B:$B,FALSE),MATCH('Group output'!B$1,'Discl output_ group'!$B$1:$T$1,FALSE))=0,0,'Inq6 adjusted group'!B12)</f>
        <v>0</v>
      </c>
      <c r="C12" s="39">
        <f>IF(INDEX('Discl output_ group'!$B:$T,MATCH('Group output'!$A12,'Discl output_ group'!$B:$B,FALSE),MATCH('Group output'!C$1,'Discl output_ group'!$B$1:$T$1,FALSE))=0,0,'Inq6 adjusted group'!C12)</f>
        <v>0</v>
      </c>
      <c r="D12" s="39">
        <f>IF(INDEX('Discl output_ group'!$B:$T,MATCH('Group output'!$A12,'Discl output_ group'!$B:$B,FALSE),MATCH('Group output'!D$1,'Discl output_ group'!$B$1:$T$1,FALSE))=0,0,'Inq6 adjusted group'!D12)</f>
        <v>0</v>
      </c>
      <c r="E12" s="39">
        <f>IF(INDEX('Discl output_ group'!$B:$T,MATCH('Group output'!$A12,'Discl output_ group'!$B:$B,FALSE),MATCH('Group output'!E$1,'Discl output_ group'!$B$1:$T$1,FALSE))=0,0,'Inq6 adjusted group'!E12)</f>
        <v>0</v>
      </c>
      <c r="F12" s="39">
        <f>IF(INDEX('Discl output_ group'!$B:$T,MATCH('Group output'!$A12,'Discl output_ group'!$B:$B,FALSE),MATCH('Group output'!F$1,'Discl output_ group'!$B$1:$T$1,FALSE))=0,0,'Inq6 adjusted group'!F12)</f>
        <v>0</v>
      </c>
      <c r="G12" s="39">
        <f>IF(INDEX('Discl output_ group'!$B:$T,MATCH('Group output'!$A12,'Discl output_ group'!$B:$B,FALSE),MATCH('Group output'!G$1,'Discl output_ group'!$B$1:$T$1,FALSE))=0,0,'Inq6 adjusted group'!G12)</f>
        <v>0</v>
      </c>
      <c r="H12" s="39">
        <f>IF(INDEX('Discl output_ group'!$B:$T,MATCH('Group output'!$A12,'Discl output_ group'!$B:$B,FALSE),MATCH('Group output'!H$1,'Discl output_ group'!$B$1:$T$1,FALSE))=0,0,'Inq6 adjusted group'!H12)</f>
        <v>0</v>
      </c>
      <c r="I12" s="39">
        <f>IF(INDEX('Discl output_ group'!$B:$T,MATCH('Group output'!$A12,'Discl output_ group'!$B:$B,FALSE),MATCH('Group output'!I$1,'Discl output_ group'!$B$1:$T$1,FALSE))=0,0,'Inq6 adjusted group'!I12)</f>
        <v>0</v>
      </c>
      <c r="J12" s="39">
        <f>IF(INDEX('Discl output_ group'!$B:$T,MATCH('Group output'!$A12,'Discl output_ group'!$B:$B,FALSE),MATCH('Group output'!J$1,'Discl output_ group'!$B$1:$T$1,FALSE))=0,0,'Inq6 adjusted group'!J12)</f>
        <v>0</v>
      </c>
      <c r="K12" s="39">
        <f>IF(INDEX('Discl output_ group'!$B:$T,MATCH('Group output'!$A12,'Discl output_ group'!$B:$B,FALSE),MATCH('Group output'!K$1,'Discl output_ group'!$B$1:$T$1,FALSE))=0,0,'Inq6 adjusted group'!K12)</f>
        <v>0</v>
      </c>
      <c r="L12" s="39">
        <f>IF(INDEX('Discl output_ group'!$B:$T,MATCH('Group output'!$A12,'Discl output_ group'!$B:$B,FALSE),MATCH('Group output'!L$1,'Discl output_ group'!$B$1:$T$1,FALSE))=0,0,'Inq6 adjusted group'!L12)</f>
        <v>0</v>
      </c>
      <c r="M12" s="39">
        <f>IF(INDEX('Discl output_ group'!$B:$T,MATCH('Group output'!$A12,'Discl output_ group'!$B:$B,FALSE),MATCH('Group output'!M$1,'Discl output_ group'!$B$1:$T$1,FALSE))=0,0,'Inq6 adjusted group'!M12)</f>
        <v>0</v>
      </c>
      <c r="N12" s="39">
        <f>IF(INDEX('Discl output_ group'!$B:$T,MATCH('Group output'!$A12,'Discl output_ group'!$B:$B,FALSE),MATCH('Group output'!N$1,'Discl output_ group'!$B$1:$T$1,FALSE))=0,0,'Inq6 adjusted group'!N12)</f>
        <v>0</v>
      </c>
      <c r="O12" s="39">
        <f>IF(INDEX('Discl output_ group'!$B:$T,MATCH('Group output'!$A12,'Discl output_ group'!$B:$B,FALSE),MATCH('Group output'!O$1,'Discl output_ group'!$B$1:$T$1,FALSE))=0,0,'Inq6 adjusted group'!O12)</f>
        <v>0</v>
      </c>
      <c r="P12" s="39">
        <f>IF(INDEX('Discl output_ group'!$B:$T,MATCH('Group output'!$A12,'Discl output_ group'!$B:$B,FALSE),MATCH('Group output'!P$1,'Discl output_ group'!$B$1:$T$1,FALSE))=0,0,'Inq6 adjusted group'!P12)</f>
        <v>0</v>
      </c>
      <c r="Q12" s="39">
        <f>IF(INDEX('Discl output_ group'!$B:$T,MATCH('Group output'!$A12,'Discl output_ group'!$B:$B,FALSE),MATCH('Group output'!Q$1,'Discl output_ group'!$B$1:$T$1,FALSE))=0,0,'Inq6 adjusted group'!Q12)</f>
        <v>0</v>
      </c>
      <c r="R12" s="39">
        <f>IF(INDEX('Discl output_ group'!$B:$T,MATCH('Group output'!$A12,'Discl output_ group'!$B:$B,FALSE),MATCH('Group output'!R$1,'Discl output_ group'!$B$1:$T$1,FALSE))=0,0,'Inq6 adjusted group'!R12)</f>
        <v>0</v>
      </c>
      <c r="S12" s="39">
        <f>IF(INDEX('Discl output_ group'!$B:$T,MATCH('Group output'!$A12,'Discl output_ group'!$B:$B,FALSE),MATCH('Group output'!S$1,'Discl output_ group'!$B$1:$T$1,FALSE))=0,0,'Inq6 adjusted group'!S12)</f>
        <v>0</v>
      </c>
      <c r="T12" s="39">
        <f>IFERROR(VLOOKUP(A12,'New BRES input'!I:L,4,FALSE),0)</f>
        <v>0</v>
      </c>
    </row>
    <row r="13" spans="1:41" x14ac:dyDescent="0.35">
      <c r="A13" t="str">
        <f>'Discl output_ group'!B13</f>
        <v>024</v>
      </c>
      <c r="B13" s="39">
        <f>IF(INDEX('Discl output_ group'!$B:$T,MATCH('Group output'!$A13,'Discl output_ group'!$B:$B,FALSE),MATCH('Group output'!B$1,'Discl output_ group'!$B$1:$T$1,FALSE))=0,0,'Inq6 adjusted group'!B13)</f>
        <v>0</v>
      </c>
      <c r="C13" s="39">
        <f>IF(INDEX('Discl output_ group'!$B:$T,MATCH('Group output'!$A13,'Discl output_ group'!$B:$B,FALSE),MATCH('Group output'!C$1,'Discl output_ group'!$B$1:$T$1,FALSE))=0,0,'Inq6 adjusted group'!C13)</f>
        <v>0</v>
      </c>
      <c r="D13" s="39">
        <f>IF(INDEX('Discl output_ group'!$B:$T,MATCH('Group output'!$A13,'Discl output_ group'!$B:$B,FALSE),MATCH('Group output'!D$1,'Discl output_ group'!$B$1:$T$1,FALSE))=0,0,'Inq6 adjusted group'!D13)</f>
        <v>0</v>
      </c>
      <c r="E13" s="39">
        <f>IF(INDEX('Discl output_ group'!$B:$T,MATCH('Group output'!$A13,'Discl output_ group'!$B:$B,FALSE),MATCH('Group output'!E$1,'Discl output_ group'!$B$1:$T$1,FALSE))=0,0,'Inq6 adjusted group'!E13)</f>
        <v>0</v>
      </c>
      <c r="F13" s="39">
        <f>IF(INDEX('Discl output_ group'!$B:$T,MATCH('Group output'!$A13,'Discl output_ group'!$B:$B,FALSE),MATCH('Group output'!F$1,'Discl output_ group'!$B$1:$T$1,FALSE))=0,0,'Inq6 adjusted group'!F13)</f>
        <v>0</v>
      </c>
      <c r="G13" s="39">
        <f>IF(INDEX('Discl output_ group'!$B:$T,MATCH('Group output'!$A13,'Discl output_ group'!$B:$B,FALSE),MATCH('Group output'!G$1,'Discl output_ group'!$B$1:$T$1,FALSE))=0,0,'Inq6 adjusted group'!G13)</f>
        <v>0</v>
      </c>
      <c r="H13" s="39">
        <f>IF(INDEX('Discl output_ group'!$B:$T,MATCH('Group output'!$A13,'Discl output_ group'!$B:$B,FALSE),MATCH('Group output'!H$1,'Discl output_ group'!$B$1:$T$1,FALSE))=0,0,'Inq6 adjusted group'!H13)</f>
        <v>0</v>
      </c>
      <c r="I13" s="39">
        <f>IF(INDEX('Discl output_ group'!$B:$T,MATCH('Group output'!$A13,'Discl output_ group'!$B:$B,FALSE),MATCH('Group output'!I$1,'Discl output_ group'!$B$1:$T$1,FALSE))=0,0,'Inq6 adjusted group'!I13)</f>
        <v>0</v>
      </c>
      <c r="J13" s="39">
        <f>IF(INDEX('Discl output_ group'!$B:$T,MATCH('Group output'!$A13,'Discl output_ group'!$B:$B,FALSE),MATCH('Group output'!J$1,'Discl output_ group'!$B$1:$T$1,FALSE))=0,0,'Inq6 adjusted group'!J13)</f>
        <v>0</v>
      </c>
      <c r="K13" s="39">
        <f>IF(INDEX('Discl output_ group'!$B:$T,MATCH('Group output'!$A13,'Discl output_ group'!$B:$B,FALSE),MATCH('Group output'!K$1,'Discl output_ group'!$B$1:$T$1,FALSE))=0,0,'Inq6 adjusted group'!K13)</f>
        <v>0</v>
      </c>
      <c r="L13" s="39">
        <f>IF(INDEX('Discl output_ group'!$B:$T,MATCH('Group output'!$A13,'Discl output_ group'!$B:$B,FALSE),MATCH('Group output'!L$1,'Discl output_ group'!$B$1:$T$1,FALSE))=0,0,'Inq6 adjusted group'!L13)</f>
        <v>0</v>
      </c>
      <c r="M13" s="39">
        <f>IF(INDEX('Discl output_ group'!$B:$T,MATCH('Group output'!$A13,'Discl output_ group'!$B:$B,FALSE),MATCH('Group output'!M$1,'Discl output_ group'!$B$1:$T$1,FALSE))=0,0,'Inq6 adjusted group'!M13)</f>
        <v>0</v>
      </c>
      <c r="N13" s="39">
        <f>IF(INDEX('Discl output_ group'!$B:$T,MATCH('Group output'!$A13,'Discl output_ group'!$B:$B,FALSE),MATCH('Group output'!N$1,'Discl output_ group'!$B$1:$T$1,FALSE))=0,0,'Inq6 adjusted group'!N13)</f>
        <v>0</v>
      </c>
      <c r="O13" s="39">
        <f>IF(INDEX('Discl output_ group'!$B:$T,MATCH('Group output'!$A13,'Discl output_ group'!$B:$B,FALSE),MATCH('Group output'!O$1,'Discl output_ group'!$B$1:$T$1,FALSE))=0,0,'Inq6 adjusted group'!O13)</f>
        <v>0</v>
      </c>
      <c r="P13" s="39">
        <f>IF(INDEX('Discl output_ group'!$B:$T,MATCH('Group output'!$A13,'Discl output_ group'!$B:$B,FALSE),MATCH('Group output'!P$1,'Discl output_ group'!$B$1:$T$1,FALSE))=0,0,'Inq6 adjusted group'!P13)</f>
        <v>0</v>
      </c>
      <c r="Q13" s="39">
        <f>IF(INDEX('Discl output_ group'!$B:$T,MATCH('Group output'!$A13,'Discl output_ group'!$B:$B,FALSE),MATCH('Group output'!Q$1,'Discl output_ group'!$B$1:$T$1,FALSE))=0,0,'Inq6 adjusted group'!Q13)</f>
        <v>0</v>
      </c>
      <c r="R13" s="39">
        <f>IF(INDEX('Discl output_ group'!$B:$T,MATCH('Group output'!$A13,'Discl output_ group'!$B:$B,FALSE),MATCH('Group output'!R$1,'Discl output_ group'!$B$1:$T$1,FALSE))=0,0,'Inq6 adjusted group'!R13)</f>
        <v>0</v>
      </c>
      <c r="S13" s="39">
        <f>IF(INDEX('Discl output_ group'!$B:$T,MATCH('Group output'!$A13,'Discl output_ group'!$B:$B,FALSE),MATCH('Group output'!S$1,'Discl output_ group'!$B$1:$T$1,FALSE))=0,0,'Inq6 adjusted group'!S13)</f>
        <v>0</v>
      </c>
      <c r="T13" s="39">
        <f>IFERROR(VLOOKUP(A13,'New BRES input'!I:L,4,FALSE),0)</f>
        <v>61.567868099999998</v>
      </c>
    </row>
    <row r="14" spans="1:41" x14ac:dyDescent="0.35">
      <c r="A14" t="str">
        <f>'Discl output_ group'!B14</f>
        <v>031</v>
      </c>
      <c r="B14" s="39">
        <f>IF(INDEX('Discl output_ group'!$B:$T,MATCH('Group output'!$A14,'Discl output_ group'!$B:$B,FALSE),MATCH('Group output'!B$1,'Discl output_ group'!$B$1:$T$1,FALSE))=0,0,'Inq6 adjusted group'!B14)</f>
        <v>0</v>
      </c>
      <c r="C14" s="39">
        <f>IF(INDEX('Discl output_ group'!$B:$T,MATCH('Group output'!$A14,'Discl output_ group'!$B:$B,FALSE),MATCH('Group output'!C$1,'Discl output_ group'!$B$1:$T$1,FALSE))=0,0,'Inq6 adjusted group'!C14)</f>
        <v>0</v>
      </c>
      <c r="D14" s="39">
        <f>IF(INDEX('Discl output_ group'!$B:$T,MATCH('Group output'!$A14,'Discl output_ group'!$B:$B,FALSE),MATCH('Group output'!D$1,'Discl output_ group'!$B$1:$T$1,FALSE))=0,0,'Inq6 adjusted group'!D14)</f>
        <v>0</v>
      </c>
      <c r="E14" s="39">
        <f>IF(INDEX('Discl output_ group'!$B:$T,MATCH('Group output'!$A14,'Discl output_ group'!$B:$B,FALSE),MATCH('Group output'!E$1,'Discl output_ group'!$B$1:$T$1,FALSE))=0,0,'Inq6 adjusted group'!E14)</f>
        <v>0</v>
      </c>
      <c r="F14" s="39">
        <f>IF(INDEX('Discl output_ group'!$B:$T,MATCH('Group output'!$A14,'Discl output_ group'!$B:$B,FALSE),MATCH('Group output'!F$1,'Discl output_ group'!$B$1:$T$1,FALSE))=0,0,'Inq6 adjusted group'!F14)</f>
        <v>0</v>
      </c>
      <c r="G14" s="39">
        <f>IF(INDEX('Discl output_ group'!$B:$T,MATCH('Group output'!$A14,'Discl output_ group'!$B:$B,FALSE),MATCH('Group output'!G$1,'Discl output_ group'!$B$1:$T$1,FALSE))=0,0,'Inq6 adjusted group'!G14)</f>
        <v>0</v>
      </c>
      <c r="H14" s="39">
        <f>IF(INDEX('Discl output_ group'!$B:$T,MATCH('Group output'!$A14,'Discl output_ group'!$B:$B,FALSE),MATCH('Group output'!H$1,'Discl output_ group'!$B$1:$T$1,FALSE))=0,0,'Inq6 adjusted group'!H14)</f>
        <v>0</v>
      </c>
      <c r="I14" s="39">
        <f>IF(INDEX('Discl output_ group'!$B:$T,MATCH('Group output'!$A14,'Discl output_ group'!$B:$B,FALSE),MATCH('Group output'!I$1,'Discl output_ group'!$B$1:$T$1,FALSE))=0,0,'Inq6 adjusted group'!I14)</f>
        <v>0</v>
      </c>
      <c r="J14" s="39">
        <f>IF(INDEX('Discl output_ group'!$B:$T,MATCH('Group output'!$A14,'Discl output_ group'!$B:$B,FALSE),MATCH('Group output'!J$1,'Discl output_ group'!$B$1:$T$1,FALSE))=0,0,'Inq6 adjusted group'!J14)</f>
        <v>0</v>
      </c>
      <c r="K14" s="39">
        <f>IF(INDEX('Discl output_ group'!$B:$T,MATCH('Group output'!$A14,'Discl output_ group'!$B:$B,FALSE),MATCH('Group output'!K$1,'Discl output_ group'!$B$1:$T$1,FALSE))=0,0,'Inq6 adjusted group'!K14)</f>
        <v>0</v>
      </c>
      <c r="L14" s="39">
        <f>IF(INDEX('Discl output_ group'!$B:$T,MATCH('Group output'!$A14,'Discl output_ group'!$B:$B,FALSE),MATCH('Group output'!L$1,'Discl output_ group'!$B$1:$T$1,FALSE))=0,0,'Inq6 adjusted group'!L14)</f>
        <v>0</v>
      </c>
      <c r="M14" s="39">
        <f>IF(INDEX('Discl output_ group'!$B:$T,MATCH('Group output'!$A14,'Discl output_ group'!$B:$B,FALSE),MATCH('Group output'!M$1,'Discl output_ group'!$B$1:$T$1,FALSE))=0,0,'Inq6 adjusted group'!M14)</f>
        <v>0</v>
      </c>
      <c r="N14" s="39">
        <f>IF(INDEX('Discl output_ group'!$B:$T,MATCH('Group output'!$A14,'Discl output_ group'!$B:$B,FALSE),MATCH('Group output'!N$1,'Discl output_ group'!$B$1:$T$1,FALSE))=0,0,'Inq6 adjusted group'!N14)</f>
        <v>0</v>
      </c>
      <c r="O14" s="39">
        <f>IF(INDEX('Discl output_ group'!$B:$T,MATCH('Group output'!$A14,'Discl output_ group'!$B:$B,FALSE),MATCH('Group output'!O$1,'Discl output_ group'!$B$1:$T$1,FALSE))=0,0,'Inq6 adjusted group'!O14)</f>
        <v>0</v>
      </c>
      <c r="P14" s="39">
        <f>IF(INDEX('Discl output_ group'!$B:$T,MATCH('Group output'!$A14,'Discl output_ group'!$B:$B,FALSE),MATCH('Group output'!P$1,'Discl output_ group'!$B$1:$T$1,FALSE))=0,0,'Inq6 adjusted group'!P14)</f>
        <v>0</v>
      </c>
      <c r="Q14" s="39">
        <f>IF(INDEX('Discl output_ group'!$B:$T,MATCH('Group output'!$A14,'Discl output_ group'!$B:$B,FALSE),MATCH('Group output'!Q$1,'Discl output_ group'!$B$1:$T$1,FALSE))=0,0,'Inq6 adjusted group'!Q14)</f>
        <v>0</v>
      </c>
      <c r="R14" s="39">
        <f>IF(INDEX('Discl output_ group'!$B:$T,MATCH('Group output'!$A14,'Discl output_ group'!$B:$B,FALSE),MATCH('Group output'!R$1,'Discl output_ group'!$B$1:$T$1,FALSE))=0,0,'Inq6 adjusted group'!R14)</f>
        <v>0</v>
      </c>
      <c r="S14" s="39">
        <f>IF(INDEX('Discl output_ group'!$B:$T,MATCH('Group output'!$A14,'Discl output_ group'!$B:$B,FALSE),MATCH('Group output'!S$1,'Discl output_ group'!$B$1:$T$1,FALSE))=0,0,'Inq6 adjusted group'!S14)</f>
        <v>0</v>
      </c>
      <c r="T14" s="39">
        <f>IFERROR(VLOOKUP(A14,'New BRES input'!I:L,4,FALSE),0)</f>
        <v>25.329640300000001</v>
      </c>
    </row>
    <row r="15" spans="1:41" x14ac:dyDescent="0.35">
      <c r="A15" t="str">
        <f>'Discl output_ group'!B15</f>
        <v>032</v>
      </c>
      <c r="B15" s="39">
        <f>IF(INDEX('Discl output_ group'!$B:$T,MATCH('Group output'!$A15,'Discl output_ group'!$B:$B,FALSE),MATCH('Group output'!B$1,'Discl output_ group'!$B$1:$T$1,FALSE))=0,0,'Inq6 adjusted group'!B15)</f>
        <v>0</v>
      </c>
      <c r="C15" s="39">
        <f>IF(INDEX('Discl output_ group'!$B:$T,MATCH('Group output'!$A15,'Discl output_ group'!$B:$B,FALSE),MATCH('Group output'!C$1,'Discl output_ group'!$B$1:$T$1,FALSE))=0,0,'Inq6 adjusted group'!C15)</f>
        <v>0</v>
      </c>
      <c r="D15" s="39">
        <f>IF(INDEX('Discl output_ group'!$B:$T,MATCH('Group output'!$A15,'Discl output_ group'!$B:$B,FALSE),MATCH('Group output'!D$1,'Discl output_ group'!$B$1:$T$1,FALSE))=0,0,'Inq6 adjusted group'!D15)</f>
        <v>0</v>
      </c>
      <c r="E15" s="39">
        <f>IF(INDEX('Discl output_ group'!$B:$T,MATCH('Group output'!$A15,'Discl output_ group'!$B:$B,FALSE),MATCH('Group output'!E$1,'Discl output_ group'!$B$1:$T$1,FALSE))=0,0,'Inq6 adjusted group'!E15)</f>
        <v>0</v>
      </c>
      <c r="F15" s="39">
        <f>IF(INDEX('Discl output_ group'!$B:$T,MATCH('Group output'!$A15,'Discl output_ group'!$B:$B,FALSE),MATCH('Group output'!F$1,'Discl output_ group'!$B$1:$T$1,FALSE))=0,0,'Inq6 adjusted group'!F15)</f>
        <v>0</v>
      </c>
      <c r="G15" s="39">
        <f>IF(INDEX('Discl output_ group'!$B:$T,MATCH('Group output'!$A15,'Discl output_ group'!$B:$B,FALSE),MATCH('Group output'!G$1,'Discl output_ group'!$B$1:$T$1,FALSE))=0,0,'Inq6 adjusted group'!G15)</f>
        <v>0</v>
      </c>
      <c r="H15" s="39">
        <f>IF(INDEX('Discl output_ group'!$B:$T,MATCH('Group output'!$A15,'Discl output_ group'!$B:$B,FALSE),MATCH('Group output'!H$1,'Discl output_ group'!$B$1:$T$1,FALSE))=0,0,'Inq6 adjusted group'!H15)</f>
        <v>0</v>
      </c>
      <c r="I15" s="39">
        <f>IF(INDEX('Discl output_ group'!$B:$T,MATCH('Group output'!$A15,'Discl output_ group'!$B:$B,FALSE),MATCH('Group output'!I$1,'Discl output_ group'!$B$1:$T$1,FALSE))=0,0,'Inq6 adjusted group'!I15)</f>
        <v>0</v>
      </c>
      <c r="J15" s="39">
        <f>IF(INDEX('Discl output_ group'!$B:$T,MATCH('Group output'!$A15,'Discl output_ group'!$B:$B,FALSE),MATCH('Group output'!J$1,'Discl output_ group'!$B$1:$T$1,FALSE))=0,0,'Inq6 adjusted group'!J15)</f>
        <v>0</v>
      </c>
      <c r="K15" s="39">
        <f>IF(INDEX('Discl output_ group'!$B:$T,MATCH('Group output'!$A15,'Discl output_ group'!$B:$B,FALSE),MATCH('Group output'!K$1,'Discl output_ group'!$B$1:$T$1,FALSE))=0,0,'Inq6 adjusted group'!K15)</f>
        <v>0</v>
      </c>
      <c r="L15" s="39">
        <f>IF(INDEX('Discl output_ group'!$B:$T,MATCH('Group output'!$A15,'Discl output_ group'!$B:$B,FALSE),MATCH('Group output'!L$1,'Discl output_ group'!$B$1:$T$1,FALSE))=0,0,'Inq6 adjusted group'!L15)</f>
        <v>0</v>
      </c>
      <c r="M15" s="39">
        <f>IF(INDEX('Discl output_ group'!$B:$T,MATCH('Group output'!$A15,'Discl output_ group'!$B:$B,FALSE),MATCH('Group output'!M$1,'Discl output_ group'!$B$1:$T$1,FALSE))=0,0,'Inq6 adjusted group'!M15)</f>
        <v>0</v>
      </c>
      <c r="N15" s="39">
        <f>IF(INDEX('Discl output_ group'!$B:$T,MATCH('Group output'!$A15,'Discl output_ group'!$B:$B,FALSE),MATCH('Group output'!N$1,'Discl output_ group'!$B$1:$T$1,FALSE))=0,0,'Inq6 adjusted group'!N15)</f>
        <v>0</v>
      </c>
      <c r="O15" s="39">
        <f>IF(INDEX('Discl output_ group'!$B:$T,MATCH('Group output'!$A15,'Discl output_ group'!$B:$B,FALSE),MATCH('Group output'!O$1,'Discl output_ group'!$B$1:$T$1,FALSE))=0,0,'Inq6 adjusted group'!O15)</f>
        <v>0</v>
      </c>
      <c r="P15" s="39">
        <f>IF(INDEX('Discl output_ group'!$B:$T,MATCH('Group output'!$A15,'Discl output_ group'!$B:$B,FALSE),MATCH('Group output'!P$1,'Discl output_ group'!$B$1:$T$1,FALSE))=0,0,'Inq6 adjusted group'!P15)</f>
        <v>0</v>
      </c>
      <c r="Q15" s="39">
        <f>IF(INDEX('Discl output_ group'!$B:$T,MATCH('Group output'!$A15,'Discl output_ group'!$B:$B,FALSE),MATCH('Group output'!Q$1,'Discl output_ group'!$B$1:$T$1,FALSE))=0,0,'Inq6 adjusted group'!Q15)</f>
        <v>0</v>
      </c>
      <c r="R15" s="39">
        <f>IF(INDEX('Discl output_ group'!$B:$T,MATCH('Group output'!$A15,'Discl output_ group'!$B:$B,FALSE),MATCH('Group output'!R$1,'Discl output_ group'!$B$1:$T$1,FALSE))=0,0,'Inq6 adjusted group'!R15)</f>
        <v>0</v>
      </c>
      <c r="S15" s="39">
        <f>IF(INDEX('Discl output_ group'!$B:$T,MATCH('Group output'!$A15,'Discl output_ group'!$B:$B,FALSE),MATCH('Group output'!S$1,'Discl output_ group'!$B$1:$T$1,FALSE))=0,0,'Inq6 adjusted group'!S15)</f>
        <v>0</v>
      </c>
      <c r="T15" s="39">
        <f>IFERROR(VLOOKUP(A15,'New BRES input'!I:L,4,FALSE),0)</f>
        <v>13.883656800000001</v>
      </c>
    </row>
    <row r="16" spans="1:41" x14ac:dyDescent="0.35">
      <c r="A16" t="str">
        <f>'Discl output_ group'!B16</f>
        <v>051</v>
      </c>
      <c r="B16" s="39">
        <f>IF(INDEX('Discl output_ group'!$B:$T,MATCH('Group output'!$A16,'Discl output_ group'!$B:$B,FALSE),MATCH('Group output'!B$1,'Discl output_ group'!$B$1:$T$1,FALSE))=0,0,'Inq6 adjusted group'!B16)</f>
        <v>0</v>
      </c>
      <c r="C16" s="39">
        <f>IF(INDEX('Discl output_ group'!$B:$T,MATCH('Group output'!$A16,'Discl output_ group'!$B:$B,FALSE),MATCH('Group output'!C$1,'Discl output_ group'!$B$1:$T$1,FALSE))=0,0,'Inq6 adjusted group'!C16)</f>
        <v>0</v>
      </c>
      <c r="D16" s="39">
        <f>IF(INDEX('Discl output_ group'!$B:$T,MATCH('Group output'!$A16,'Discl output_ group'!$B:$B,FALSE),MATCH('Group output'!D$1,'Discl output_ group'!$B$1:$T$1,FALSE))=0,0,'Inq6 adjusted group'!D16)</f>
        <v>0</v>
      </c>
      <c r="E16" s="39">
        <f>IF(INDEX('Discl output_ group'!$B:$T,MATCH('Group output'!$A16,'Discl output_ group'!$B:$B,FALSE),MATCH('Group output'!E$1,'Discl output_ group'!$B$1:$T$1,FALSE))=0,0,'Inq6 adjusted group'!E16)</f>
        <v>0</v>
      </c>
      <c r="F16" s="39">
        <f>IF(INDEX('Discl output_ group'!$B:$T,MATCH('Group output'!$A16,'Discl output_ group'!$B:$B,FALSE),MATCH('Group output'!F$1,'Discl output_ group'!$B$1:$T$1,FALSE))=0,0,'Inq6 adjusted group'!F16)</f>
        <v>0</v>
      </c>
      <c r="G16" s="39">
        <f>IF(INDEX('Discl output_ group'!$B:$T,MATCH('Group output'!$A16,'Discl output_ group'!$B:$B,FALSE),MATCH('Group output'!G$1,'Discl output_ group'!$B$1:$T$1,FALSE))=0,0,'Inq6 adjusted group'!G16)</f>
        <v>0</v>
      </c>
      <c r="H16" s="39">
        <f>IF(INDEX('Discl output_ group'!$B:$T,MATCH('Group output'!$A16,'Discl output_ group'!$B:$B,FALSE),MATCH('Group output'!H$1,'Discl output_ group'!$B$1:$T$1,FALSE))=0,0,'Inq6 adjusted group'!H16)</f>
        <v>0</v>
      </c>
      <c r="I16" s="39">
        <f>IF(INDEX('Discl output_ group'!$B:$T,MATCH('Group output'!$A16,'Discl output_ group'!$B:$B,FALSE),MATCH('Group output'!I$1,'Discl output_ group'!$B$1:$T$1,FALSE))=0,0,'Inq6 adjusted group'!I16)</f>
        <v>0</v>
      </c>
      <c r="J16" s="39">
        <f>IF(INDEX('Discl output_ group'!$B:$T,MATCH('Group output'!$A16,'Discl output_ group'!$B:$B,FALSE),MATCH('Group output'!J$1,'Discl output_ group'!$B$1:$T$1,FALSE))=0,0,'Inq6 adjusted group'!J16)</f>
        <v>0</v>
      </c>
      <c r="K16" s="39">
        <f>IF(INDEX('Discl output_ group'!$B:$T,MATCH('Group output'!$A16,'Discl output_ group'!$B:$B,FALSE),MATCH('Group output'!K$1,'Discl output_ group'!$B$1:$T$1,FALSE))=0,0,'Inq6 adjusted group'!K16)</f>
        <v>0</v>
      </c>
      <c r="L16" s="39">
        <f>IF(INDEX('Discl output_ group'!$B:$T,MATCH('Group output'!$A16,'Discl output_ group'!$B:$B,FALSE),MATCH('Group output'!L$1,'Discl output_ group'!$B$1:$T$1,FALSE))=0,0,'Inq6 adjusted group'!L16)</f>
        <v>0</v>
      </c>
      <c r="M16" s="39">
        <f>IF(INDEX('Discl output_ group'!$B:$T,MATCH('Group output'!$A16,'Discl output_ group'!$B:$B,FALSE),MATCH('Group output'!M$1,'Discl output_ group'!$B$1:$T$1,FALSE))=0,0,'Inq6 adjusted group'!M16)</f>
        <v>0</v>
      </c>
      <c r="N16" s="39">
        <f>IF(INDEX('Discl output_ group'!$B:$T,MATCH('Group output'!$A16,'Discl output_ group'!$B:$B,FALSE),MATCH('Group output'!N$1,'Discl output_ group'!$B$1:$T$1,FALSE))=0,0,'Inq6 adjusted group'!N16)</f>
        <v>0</v>
      </c>
      <c r="O16" s="39">
        <f>IF(INDEX('Discl output_ group'!$B:$T,MATCH('Group output'!$A16,'Discl output_ group'!$B:$B,FALSE),MATCH('Group output'!O$1,'Discl output_ group'!$B$1:$T$1,FALSE))=0,0,'Inq6 adjusted group'!O16)</f>
        <v>0</v>
      </c>
      <c r="P16" s="39">
        <f>IF(INDEX('Discl output_ group'!$B:$T,MATCH('Group output'!$A16,'Discl output_ group'!$B:$B,FALSE),MATCH('Group output'!P$1,'Discl output_ group'!$B$1:$T$1,FALSE))=0,0,'Inq6 adjusted group'!P16)</f>
        <v>0</v>
      </c>
      <c r="Q16" s="39">
        <f>IF(INDEX('Discl output_ group'!$B:$T,MATCH('Group output'!$A16,'Discl output_ group'!$B:$B,FALSE),MATCH('Group output'!Q$1,'Discl output_ group'!$B$1:$T$1,FALSE))=0,0,'Inq6 adjusted group'!Q16)</f>
        <v>0</v>
      </c>
      <c r="R16" s="39">
        <f>IF(INDEX('Discl output_ group'!$B:$T,MATCH('Group output'!$A16,'Discl output_ group'!$B:$B,FALSE),MATCH('Group output'!R$1,'Discl output_ group'!$B$1:$T$1,FALSE))=0,0,'Inq6 adjusted group'!R16)</f>
        <v>0</v>
      </c>
      <c r="S16" s="39">
        <f>IF(INDEX('Discl output_ group'!$B:$T,MATCH('Group output'!$A16,'Discl output_ group'!$B:$B,FALSE),MATCH('Group output'!S$1,'Discl output_ group'!$B$1:$T$1,FALSE))=0,0,'Inq6 adjusted group'!S16)</f>
        <v>0</v>
      </c>
      <c r="T16" s="39">
        <f>IFERROR(VLOOKUP(A16,'New BRES input'!I:L,4,FALSE),0)</f>
        <v>0</v>
      </c>
    </row>
    <row r="17" spans="1:20" x14ac:dyDescent="0.35">
      <c r="A17" t="str">
        <f>'Discl output_ group'!B17</f>
        <v>052</v>
      </c>
      <c r="B17" s="39">
        <f>IF(INDEX('Discl output_ group'!$B:$T,MATCH('Group output'!$A17,'Discl output_ group'!$B:$B,FALSE),MATCH('Group output'!B$1,'Discl output_ group'!$B$1:$T$1,FALSE))=0,0,'Inq6 adjusted group'!B17)</f>
        <v>0</v>
      </c>
      <c r="C17" s="39">
        <f>IF(INDEX('Discl output_ group'!$B:$T,MATCH('Group output'!$A17,'Discl output_ group'!$B:$B,FALSE),MATCH('Group output'!C$1,'Discl output_ group'!$B$1:$T$1,FALSE))=0,0,'Inq6 adjusted group'!C17)</f>
        <v>0</v>
      </c>
      <c r="D17" s="39">
        <f>IF(INDEX('Discl output_ group'!$B:$T,MATCH('Group output'!$A17,'Discl output_ group'!$B:$B,FALSE),MATCH('Group output'!D$1,'Discl output_ group'!$B$1:$T$1,FALSE))=0,0,'Inq6 adjusted group'!D17)</f>
        <v>0</v>
      </c>
      <c r="E17" s="39">
        <f>IF(INDEX('Discl output_ group'!$B:$T,MATCH('Group output'!$A17,'Discl output_ group'!$B:$B,FALSE),MATCH('Group output'!E$1,'Discl output_ group'!$B$1:$T$1,FALSE))=0,0,'Inq6 adjusted group'!E17)</f>
        <v>0</v>
      </c>
      <c r="F17" s="39">
        <f>IF(INDEX('Discl output_ group'!$B:$T,MATCH('Group output'!$A17,'Discl output_ group'!$B:$B,FALSE),MATCH('Group output'!F$1,'Discl output_ group'!$B$1:$T$1,FALSE))=0,0,'Inq6 adjusted group'!F17)</f>
        <v>0</v>
      </c>
      <c r="G17" s="39">
        <f>IF(INDEX('Discl output_ group'!$B:$T,MATCH('Group output'!$A17,'Discl output_ group'!$B:$B,FALSE),MATCH('Group output'!G$1,'Discl output_ group'!$B$1:$T$1,FALSE))=0,0,'Inq6 adjusted group'!G17)</f>
        <v>0</v>
      </c>
      <c r="H17" s="39">
        <f>IF(INDEX('Discl output_ group'!$B:$T,MATCH('Group output'!$A17,'Discl output_ group'!$B:$B,FALSE),MATCH('Group output'!H$1,'Discl output_ group'!$B$1:$T$1,FALSE))=0,0,'Inq6 adjusted group'!H17)</f>
        <v>0</v>
      </c>
      <c r="I17" s="39">
        <f>IF(INDEX('Discl output_ group'!$B:$T,MATCH('Group output'!$A17,'Discl output_ group'!$B:$B,FALSE),MATCH('Group output'!I$1,'Discl output_ group'!$B$1:$T$1,FALSE))=0,0,'Inq6 adjusted group'!I17)</f>
        <v>0</v>
      </c>
      <c r="J17" s="39">
        <f>IF(INDEX('Discl output_ group'!$B:$T,MATCH('Group output'!$A17,'Discl output_ group'!$B:$B,FALSE),MATCH('Group output'!J$1,'Discl output_ group'!$B$1:$T$1,FALSE))=0,0,'Inq6 adjusted group'!J17)</f>
        <v>0</v>
      </c>
      <c r="K17" s="39">
        <f>IF(INDEX('Discl output_ group'!$B:$T,MATCH('Group output'!$A17,'Discl output_ group'!$B:$B,FALSE),MATCH('Group output'!K$1,'Discl output_ group'!$B$1:$T$1,FALSE))=0,0,'Inq6 adjusted group'!K17)</f>
        <v>0</v>
      </c>
      <c r="L17" s="39">
        <f>IF(INDEX('Discl output_ group'!$B:$T,MATCH('Group output'!$A17,'Discl output_ group'!$B:$B,FALSE),MATCH('Group output'!L$1,'Discl output_ group'!$B$1:$T$1,FALSE))=0,0,'Inq6 adjusted group'!L17)</f>
        <v>0</v>
      </c>
      <c r="M17" s="39">
        <f>IF(INDEX('Discl output_ group'!$B:$T,MATCH('Group output'!$A17,'Discl output_ group'!$B:$B,FALSE),MATCH('Group output'!M$1,'Discl output_ group'!$B$1:$T$1,FALSE))=0,0,'Inq6 adjusted group'!M17)</f>
        <v>0</v>
      </c>
      <c r="N17" s="39">
        <f>IF(INDEX('Discl output_ group'!$B:$T,MATCH('Group output'!$A17,'Discl output_ group'!$B:$B,FALSE),MATCH('Group output'!N$1,'Discl output_ group'!$B$1:$T$1,FALSE))=0,0,'Inq6 adjusted group'!N17)</f>
        <v>0</v>
      </c>
      <c r="O17" s="39">
        <f>IF(INDEX('Discl output_ group'!$B:$T,MATCH('Group output'!$A17,'Discl output_ group'!$B:$B,FALSE),MATCH('Group output'!O$1,'Discl output_ group'!$B$1:$T$1,FALSE))=0,0,'Inq6 adjusted group'!O17)</f>
        <v>0</v>
      </c>
      <c r="P17" s="39">
        <f>IF(INDEX('Discl output_ group'!$B:$T,MATCH('Group output'!$A17,'Discl output_ group'!$B:$B,FALSE),MATCH('Group output'!P$1,'Discl output_ group'!$B$1:$T$1,FALSE))=0,0,'Inq6 adjusted group'!P17)</f>
        <v>0</v>
      </c>
      <c r="Q17" s="39">
        <f>IF(INDEX('Discl output_ group'!$B:$T,MATCH('Group output'!$A17,'Discl output_ group'!$B:$B,FALSE),MATCH('Group output'!Q$1,'Discl output_ group'!$B$1:$T$1,FALSE))=0,0,'Inq6 adjusted group'!Q17)</f>
        <v>0</v>
      </c>
      <c r="R17" s="39">
        <f>IF(INDEX('Discl output_ group'!$B:$T,MATCH('Group output'!$A17,'Discl output_ group'!$B:$B,FALSE),MATCH('Group output'!R$1,'Discl output_ group'!$B$1:$T$1,FALSE))=0,0,'Inq6 adjusted group'!R17)</f>
        <v>0</v>
      </c>
      <c r="S17" s="39">
        <f>IF(INDEX('Discl output_ group'!$B:$T,MATCH('Group output'!$A17,'Discl output_ group'!$B:$B,FALSE),MATCH('Group output'!S$1,'Discl output_ group'!$B$1:$T$1,FALSE))=0,0,'Inq6 adjusted group'!S17)</f>
        <v>0</v>
      </c>
      <c r="T17" s="39">
        <f>IFERROR(VLOOKUP(A17,'New BRES input'!I:L,4,FALSE),0)</f>
        <v>0</v>
      </c>
    </row>
    <row r="18" spans="1:20" x14ac:dyDescent="0.35">
      <c r="A18" t="str">
        <f>'Discl output_ group'!B18</f>
        <v>061</v>
      </c>
      <c r="B18" s="39">
        <f>IF(INDEX('Discl output_ group'!$B:$T,MATCH('Group output'!$A18,'Discl output_ group'!$B:$B,FALSE),MATCH('Group output'!B$1,'Discl output_ group'!$B$1:$T$1,FALSE))=0,0,'Inq6 adjusted group'!B18)</f>
        <v>0</v>
      </c>
      <c r="C18" s="39">
        <f>IF(INDEX('Discl output_ group'!$B:$T,MATCH('Group output'!$A18,'Discl output_ group'!$B:$B,FALSE),MATCH('Group output'!C$1,'Discl output_ group'!$B$1:$T$1,FALSE))=0,0,'Inq6 adjusted group'!C18)</f>
        <v>0</v>
      </c>
      <c r="D18" s="39">
        <f>IF(INDEX('Discl output_ group'!$B:$T,MATCH('Group output'!$A18,'Discl output_ group'!$B:$B,FALSE),MATCH('Group output'!D$1,'Discl output_ group'!$B$1:$T$1,FALSE))=0,0,'Inq6 adjusted group'!D18)</f>
        <v>0</v>
      </c>
      <c r="E18" s="39">
        <f>IF(INDEX('Discl output_ group'!$B:$T,MATCH('Group output'!$A18,'Discl output_ group'!$B:$B,FALSE),MATCH('Group output'!E$1,'Discl output_ group'!$B$1:$T$1,FALSE))=0,0,'Inq6 adjusted group'!E18)</f>
        <v>0</v>
      </c>
      <c r="F18" s="39">
        <f>IF(INDEX('Discl output_ group'!$B:$T,MATCH('Group output'!$A18,'Discl output_ group'!$B:$B,FALSE),MATCH('Group output'!F$1,'Discl output_ group'!$B$1:$T$1,FALSE))=0,0,'Inq6 adjusted group'!F18)</f>
        <v>0</v>
      </c>
      <c r="G18" s="39">
        <f>IF(INDEX('Discl output_ group'!$B:$T,MATCH('Group output'!$A18,'Discl output_ group'!$B:$B,FALSE),MATCH('Group output'!G$1,'Discl output_ group'!$B$1:$T$1,FALSE))=0,0,'Inq6 adjusted group'!G18)</f>
        <v>0</v>
      </c>
      <c r="H18" s="39">
        <f>IF(INDEX('Discl output_ group'!$B:$T,MATCH('Group output'!$A18,'Discl output_ group'!$B:$B,FALSE),MATCH('Group output'!H$1,'Discl output_ group'!$B$1:$T$1,FALSE))=0,0,'Inq6 adjusted group'!H18)</f>
        <v>0</v>
      </c>
      <c r="I18" s="39">
        <f>IF(INDEX('Discl output_ group'!$B:$T,MATCH('Group output'!$A18,'Discl output_ group'!$B:$B,FALSE),MATCH('Group output'!I$1,'Discl output_ group'!$B$1:$T$1,FALSE))=0,0,'Inq6 adjusted group'!I18)</f>
        <v>0</v>
      </c>
      <c r="J18" s="39">
        <f>IF(INDEX('Discl output_ group'!$B:$T,MATCH('Group output'!$A18,'Discl output_ group'!$B:$B,FALSE),MATCH('Group output'!J$1,'Discl output_ group'!$B$1:$T$1,FALSE))=0,0,'Inq6 adjusted group'!J18)</f>
        <v>0</v>
      </c>
      <c r="K18" s="39">
        <f>IF(INDEX('Discl output_ group'!$B:$T,MATCH('Group output'!$A18,'Discl output_ group'!$B:$B,FALSE),MATCH('Group output'!K$1,'Discl output_ group'!$B$1:$T$1,FALSE))=0,0,'Inq6 adjusted group'!K18)</f>
        <v>0</v>
      </c>
      <c r="L18" s="39">
        <f>IF(INDEX('Discl output_ group'!$B:$T,MATCH('Group output'!$A18,'Discl output_ group'!$B:$B,FALSE),MATCH('Group output'!L$1,'Discl output_ group'!$B$1:$T$1,FALSE))=0,0,'Inq6 adjusted group'!L18)</f>
        <v>0</v>
      </c>
      <c r="M18" s="39">
        <f>IF(INDEX('Discl output_ group'!$B:$T,MATCH('Group output'!$A18,'Discl output_ group'!$B:$B,FALSE),MATCH('Group output'!M$1,'Discl output_ group'!$B$1:$T$1,FALSE))=0,0,'Inq6 adjusted group'!M18)</f>
        <v>0</v>
      </c>
      <c r="N18" s="39">
        <f>IF(INDEX('Discl output_ group'!$B:$T,MATCH('Group output'!$A18,'Discl output_ group'!$B:$B,FALSE),MATCH('Group output'!N$1,'Discl output_ group'!$B$1:$T$1,FALSE))=0,0,'Inq6 adjusted group'!N18)</f>
        <v>0</v>
      </c>
      <c r="O18" s="39">
        <f>IF(INDEX('Discl output_ group'!$B:$T,MATCH('Group output'!$A18,'Discl output_ group'!$B:$B,FALSE),MATCH('Group output'!O$1,'Discl output_ group'!$B$1:$T$1,FALSE))=0,0,'Inq6 adjusted group'!O18)</f>
        <v>0</v>
      </c>
      <c r="P18" s="39">
        <f>IF(INDEX('Discl output_ group'!$B:$T,MATCH('Group output'!$A18,'Discl output_ group'!$B:$B,FALSE),MATCH('Group output'!P$1,'Discl output_ group'!$B$1:$T$1,FALSE))=0,0,'Inq6 adjusted group'!P18)</f>
        <v>0</v>
      </c>
      <c r="Q18" s="39">
        <f>IF(INDEX('Discl output_ group'!$B:$T,MATCH('Group output'!$A18,'Discl output_ group'!$B:$B,FALSE),MATCH('Group output'!Q$1,'Discl output_ group'!$B$1:$T$1,FALSE))=0,0,'Inq6 adjusted group'!Q18)</f>
        <v>0</v>
      </c>
      <c r="R18" s="39">
        <f>IF(INDEX('Discl output_ group'!$B:$T,MATCH('Group output'!$A18,'Discl output_ group'!$B:$B,FALSE),MATCH('Group output'!R$1,'Discl output_ group'!$B$1:$T$1,FALSE))=0,0,'Inq6 adjusted group'!R18)</f>
        <v>0</v>
      </c>
      <c r="S18" s="39">
        <f>IF(INDEX('Discl output_ group'!$B:$T,MATCH('Group output'!$A18,'Discl output_ group'!$B:$B,FALSE),MATCH('Group output'!S$1,'Discl output_ group'!$B$1:$T$1,FALSE))=0,0,'Inq6 adjusted group'!S18)</f>
        <v>0</v>
      </c>
      <c r="T18" s="39">
        <f>IFERROR(VLOOKUP(A18,'New BRES input'!I:L,4,FALSE),0)</f>
        <v>0</v>
      </c>
    </row>
    <row r="19" spans="1:20" x14ac:dyDescent="0.35">
      <c r="A19" t="str">
        <f>'Discl output_ group'!B19</f>
        <v>062</v>
      </c>
      <c r="B19" s="39">
        <f>IF(INDEX('Discl output_ group'!$B:$T,MATCH('Group output'!$A19,'Discl output_ group'!$B:$B,FALSE),MATCH('Group output'!B$1,'Discl output_ group'!$B$1:$T$1,FALSE))=0,0,'Inq6 adjusted group'!B19)</f>
        <v>0</v>
      </c>
      <c r="C19" s="39">
        <f>IF(INDEX('Discl output_ group'!$B:$T,MATCH('Group output'!$A19,'Discl output_ group'!$B:$B,FALSE),MATCH('Group output'!C$1,'Discl output_ group'!$B$1:$T$1,FALSE))=0,0,'Inq6 adjusted group'!C19)</f>
        <v>0</v>
      </c>
      <c r="D19" s="39">
        <f>IF(INDEX('Discl output_ group'!$B:$T,MATCH('Group output'!$A19,'Discl output_ group'!$B:$B,FALSE),MATCH('Group output'!D$1,'Discl output_ group'!$B$1:$T$1,FALSE))=0,0,'Inq6 adjusted group'!D19)</f>
        <v>0</v>
      </c>
      <c r="E19" s="39">
        <f>IF(INDEX('Discl output_ group'!$B:$T,MATCH('Group output'!$A19,'Discl output_ group'!$B:$B,FALSE),MATCH('Group output'!E$1,'Discl output_ group'!$B$1:$T$1,FALSE))=0,0,'Inq6 adjusted group'!E19)</f>
        <v>0</v>
      </c>
      <c r="F19" s="39">
        <f>IF(INDEX('Discl output_ group'!$B:$T,MATCH('Group output'!$A19,'Discl output_ group'!$B:$B,FALSE),MATCH('Group output'!F$1,'Discl output_ group'!$B$1:$T$1,FALSE))=0,0,'Inq6 adjusted group'!F19)</f>
        <v>0</v>
      </c>
      <c r="G19" s="39">
        <f>IF(INDEX('Discl output_ group'!$B:$T,MATCH('Group output'!$A19,'Discl output_ group'!$B:$B,FALSE),MATCH('Group output'!G$1,'Discl output_ group'!$B$1:$T$1,FALSE))=0,0,'Inq6 adjusted group'!G19)</f>
        <v>0</v>
      </c>
      <c r="H19" s="39">
        <f>IF(INDEX('Discl output_ group'!$B:$T,MATCH('Group output'!$A19,'Discl output_ group'!$B:$B,FALSE),MATCH('Group output'!H$1,'Discl output_ group'!$B$1:$T$1,FALSE))=0,0,'Inq6 adjusted group'!H19)</f>
        <v>0</v>
      </c>
      <c r="I19" s="39">
        <f>IF(INDEX('Discl output_ group'!$B:$T,MATCH('Group output'!$A19,'Discl output_ group'!$B:$B,FALSE),MATCH('Group output'!I$1,'Discl output_ group'!$B$1:$T$1,FALSE))=0,0,'Inq6 adjusted group'!I19)</f>
        <v>0</v>
      </c>
      <c r="J19" s="39">
        <f>IF(INDEX('Discl output_ group'!$B:$T,MATCH('Group output'!$A19,'Discl output_ group'!$B:$B,FALSE),MATCH('Group output'!J$1,'Discl output_ group'!$B$1:$T$1,FALSE))=0,0,'Inq6 adjusted group'!J19)</f>
        <v>0</v>
      </c>
      <c r="K19" s="39">
        <f>IF(INDEX('Discl output_ group'!$B:$T,MATCH('Group output'!$A19,'Discl output_ group'!$B:$B,FALSE),MATCH('Group output'!K$1,'Discl output_ group'!$B$1:$T$1,FALSE))=0,0,'Inq6 adjusted group'!K19)</f>
        <v>0</v>
      </c>
      <c r="L19" s="39">
        <f>IF(INDEX('Discl output_ group'!$B:$T,MATCH('Group output'!$A19,'Discl output_ group'!$B:$B,FALSE),MATCH('Group output'!L$1,'Discl output_ group'!$B$1:$T$1,FALSE))=0,0,'Inq6 adjusted group'!L19)</f>
        <v>0</v>
      </c>
      <c r="M19" s="39">
        <f>IF(INDEX('Discl output_ group'!$B:$T,MATCH('Group output'!$A19,'Discl output_ group'!$B:$B,FALSE),MATCH('Group output'!M$1,'Discl output_ group'!$B$1:$T$1,FALSE))=0,0,'Inq6 adjusted group'!M19)</f>
        <v>0</v>
      </c>
      <c r="N19" s="39">
        <f>IF(INDEX('Discl output_ group'!$B:$T,MATCH('Group output'!$A19,'Discl output_ group'!$B:$B,FALSE),MATCH('Group output'!N$1,'Discl output_ group'!$B$1:$T$1,FALSE))=0,0,'Inq6 adjusted group'!N19)</f>
        <v>0</v>
      </c>
      <c r="O19" s="39">
        <f>IF(INDEX('Discl output_ group'!$B:$T,MATCH('Group output'!$A19,'Discl output_ group'!$B:$B,FALSE),MATCH('Group output'!O$1,'Discl output_ group'!$B$1:$T$1,FALSE))=0,0,'Inq6 adjusted group'!O19)</f>
        <v>0</v>
      </c>
      <c r="P19" s="39">
        <f>IF(INDEX('Discl output_ group'!$B:$T,MATCH('Group output'!$A19,'Discl output_ group'!$B:$B,FALSE),MATCH('Group output'!P$1,'Discl output_ group'!$B$1:$T$1,FALSE))=0,0,'Inq6 adjusted group'!P19)</f>
        <v>0</v>
      </c>
      <c r="Q19" s="39">
        <f>IF(INDEX('Discl output_ group'!$B:$T,MATCH('Group output'!$A19,'Discl output_ group'!$B:$B,FALSE),MATCH('Group output'!Q$1,'Discl output_ group'!$B$1:$T$1,FALSE))=0,0,'Inq6 adjusted group'!Q19)</f>
        <v>0</v>
      </c>
      <c r="R19" s="39">
        <f>IF(INDEX('Discl output_ group'!$B:$T,MATCH('Group output'!$A19,'Discl output_ group'!$B:$B,FALSE),MATCH('Group output'!R$1,'Discl output_ group'!$B$1:$T$1,FALSE))=0,0,'Inq6 adjusted group'!R19)</f>
        <v>0</v>
      </c>
      <c r="S19" s="39">
        <f>IF(INDEX('Discl output_ group'!$B:$T,MATCH('Group output'!$A19,'Discl output_ group'!$B:$B,FALSE),MATCH('Group output'!S$1,'Discl output_ group'!$B$1:$T$1,FALSE))=0,0,'Inq6 adjusted group'!S19)</f>
        <v>0</v>
      </c>
      <c r="T19" s="39">
        <f>IFERROR(VLOOKUP(A19,'New BRES input'!I:L,4,FALSE),0)</f>
        <v>0</v>
      </c>
    </row>
    <row r="20" spans="1:20" x14ac:dyDescent="0.35">
      <c r="A20" t="str">
        <f>'Discl output_ group'!B20</f>
        <v>071</v>
      </c>
      <c r="B20" s="39">
        <f>IF(INDEX('Discl output_ group'!$B:$T,MATCH('Group output'!$A20,'Discl output_ group'!$B:$B,FALSE),MATCH('Group output'!B$1,'Discl output_ group'!$B$1:$T$1,FALSE))=0,0,'Inq6 adjusted group'!B20)</f>
        <v>0</v>
      </c>
      <c r="C20" s="39">
        <f>IF(INDEX('Discl output_ group'!$B:$T,MATCH('Group output'!$A20,'Discl output_ group'!$B:$B,FALSE),MATCH('Group output'!C$1,'Discl output_ group'!$B$1:$T$1,FALSE))=0,0,'Inq6 adjusted group'!C20)</f>
        <v>0</v>
      </c>
      <c r="D20" s="39">
        <f>IF(INDEX('Discl output_ group'!$B:$T,MATCH('Group output'!$A20,'Discl output_ group'!$B:$B,FALSE),MATCH('Group output'!D$1,'Discl output_ group'!$B$1:$T$1,FALSE))=0,0,'Inq6 adjusted group'!D20)</f>
        <v>0</v>
      </c>
      <c r="E20" s="39">
        <f>IF(INDEX('Discl output_ group'!$B:$T,MATCH('Group output'!$A20,'Discl output_ group'!$B:$B,FALSE),MATCH('Group output'!E$1,'Discl output_ group'!$B$1:$T$1,FALSE))=0,0,'Inq6 adjusted group'!E20)</f>
        <v>0</v>
      </c>
      <c r="F20" s="39">
        <f>IF(INDEX('Discl output_ group'!$B:$T,MATCH('Group output'!$A20,'Discl output_ group'!$B:$B,FALSE),MATCH('Group output'!F$1,'Discl output_ group'!$B$1:$T$1,FALSE))=0,0,'Inq6 adjusted group'!F20)</f>
        <v>0</v>
      </c>
      <c r="G20" s="39">
        <f>IF(INDEX('Discl output_ group'!$B:$T,MATCH('Group output'!$A20,'Discl output_ group'!$B:$B,FALSE),MATCH('Group output'!G$1,'Discl output_ group'!$B$1:$T$1,FALSE))=0,0,'Inq6 adjusted group'!G20)</f>
        <v>0</v>
      </c>
      <c r="H20" s="39">
        <f>IF(INDEX('Discl output_ group'!$B:$T,MATCH('Group output'!$A20,'Discl output_ group'!$B:$B,FALSE),MATCH('Group output'!H$1,'Discl output_ group'!$B$1:$T$1,FALSE))=0,0,'Inq6 adjusted group'!H20)</f>
        <v>0</v>
      </c>
      <c r="I20" s="39">
        <f>IF(INDEX('Discl output_ group'!$B:$T,MATCH('Group output'!$A20,'Discl output_ group'!$B:$B,FALSE),MATCH('Group output'!I$1,'Discl output_ group'!$B$1:$T$1,FALSE))=0,0,'Inq6 adjusted group'!I20)</f>
        <v>0</v>
      </c>
      <c r="J20" s="39">
        <f>IF(INDEX('Discl output_ group'!$B:$T,MATCH('Group output'!$A20,'Discl output_ group'!$B:$B,FALSE),MATCH('Group output'!J$1,'Discl output_ group'!$B$1:$T$1,FALSE))=0,0,'Inq6 adjusted group'!J20)</f>
        <v>0</v>
      </c>
      <c r="K20" s="39">
        <f>IF(INDEX('Discl output_ group'!$B:$T,MATCH('Group output'!$A20,'Discl output_ group'!$B:$B,FALSE),MATCH('Group output'!K$1,'Discl output_ group'!$B$1:$T$1,FALSE))=0,0,'Inq6 adjusted group'!K20)</f>
        <v>0</v>
      </c>
      <c r="L20" s="39">
        <f>IF(INDEX('Discl output_ group'!$B:$T,MATCH('Group output'!$A20,'Discl output_ group'!$B:$B,FALSE),MATCH('Group output'!L$1,'Discl output_ group'!$B$1:$T$1,FALSE))=0,0,'Inq6 adjusted group'!L20)</f>
        <v>0</v>
      </c>
      <c r="M20" s="39">
        <f>IF(INDEX('Discl output_ group'!$B:$T,MATCH('Group output'!$A20,'Discl output_ group'!$B:$B,FALSE),MATCH('Group output'!M$1,'Discl output_ group'!$B$1:$T$1,FALSE))=0,0,'Inq6 adjusted group'!M20)</f>
        <v>0</v>
      </c>
      <c r="N20" s="39">
        <f>IF(INDEX('Discl output_ group'!$B:$T,MATCH('Group output'!$A20,'Discl output_ group'!$B:$B,FALSE),MATCH('Group output'!N$1,'Discl output_ group'!$B$1:$T$1,FALSE))=0,0,'Inq6 adjusted group'!N20)</f>
        <v>0</v>
      </c>
      <c r="O20" s="39">
        <f>IF(INDEX('Discl output_ group'!$B:$T,MATCH('Group output'!$A20,'Discl output_ group'!$B:$B,FALSE),MATCH('Group output'!O$1,'Discl output_ group'!$B$1:$T$1,FALSE))=0,0,'Inq6 adjusted group'!O20)</f>
        <v>0</v>
      </c>
      <c r="P20" s="39">
        <f>IF(INDEX('Discl output_ group'!$B:$T,MATCH('Group output'!$A20,'Discl output_ group'!$B:$B,FALSE),MATCH('Group output'!P$1,'Discl output_ group'!$B$1:$T$1,FALSE))=0,0,'Inq6 adjusted group'!P20)</f>
        <v>0</v>
      </c>
      <c r="Q20" s="39">
        <f>IF(INDEX('Discl output_ group'!$B:$T,MATCH('Group output'!$A20,'Discl output_ group'!$B:$B,FALSE),MATCH('Group output'!Q$1,'Discl output_ group'!$B$1:$T$1,FALSE))=0,0,'Inq6 adjusted group'!Q20)</f>
        <v>0</v>
      </c>
      <c r="R20" s="39">
        <f>IF(INDEX('Discl output_ group'!$B:$T,MATCH('Group output'!$A20,'Discl output_ group'!$B:$B,FALSE),MATCH('Group output'!R$1,'Discl output_ group'!$B$1:$T$1,FALSE))=0,0,'Inq6 adjusted group'!R20)</f>
        <v>0</v>
      </c>
      <c r="S20" s="39">
        <f>IF(INDEX('Discl output_ group'!$B:$T,MATCH('Group output'!$A20,'Discl output_ group'!$B:$B,FALSE),MATCH('Group output'!S$1,'Discl output_ group'!$B$1:$T$1,FALSE))=0,0,'Inq6 adjusted group'!S20)</f>
        <v>0</v>
      </c>
      <c r="T20" s="39">
        <f>IFERROR(VLOOKUP(A20,'New BRES input'!I:L,4,FALSE),0)</f>
        <v>0</v>
      </c>
    </row>
    <row r="21" spans="1:20" x14ac:dyDescent="0.35">
      <c r="A21" t="str">
        <f>'Discl output_ group'!B21</f>
        <v>072</v>
      </c>
      <c r="B21" s="39">
        <f>IF(INDEX('Discl output_ group'!$B:$T,MATCH('Group output'!$A21,'Discl output_ group'!$B:$B,FALSE),MATCH('Group output'!B$1,'Discl output_ group'!$B$1:$T$1,FALSE))=0,0,'Inq6 adjusted group'!B21)</f>
        <v>0</v>
      </c>
      <c r="C21" s="39">
        <f>IF(INDEX('Discl output_ group'!$B:$T,MATCH('Group output'!$A21,'Discl output_ group'!$B:$B,FALSE),MATCH('Group output'!C$1,'Discl output_ group'!$B$1:$T$1,FALSE))=0,0,'Inq6 adjusted group'!C21)</f>
        <v>0</v>
      </c>
      <c r="D21" s="39">
        <f>IF(INDEX('Discl output_ group'!$B:$T,MATCH('Group output'!$A21,'Discl output_ group'!$B:$B,FALSE),MATCH('Group output'!D$1,'Discl output_ group'!$B$1:$T$1,FALSE))=0,0,'Inq6 adjusted group'!D21)</f>
        <v>0</v>
      </c>
      <c r="E21" s="39">
        <f>IF(INDEX('Discl output_ group'!$B:$T,MATCH('Group output'!$A21,'Discl output_ group'!$B:$B,FALSE),MATCH('Group output'!E$1,'Discl output_ group'!$B$1:$T$1,FALSE))=0,0,'Inq6 adjusted group'!E21)</f>
        <v>0</v>
      </c>
      <c r="F21" s="39">
        <f>IF(INDEX('Discl output_ group'!$B:$T,MATCH('Group output'!$A21,'Discl output_ group'!$B:$B,FALSE),MATCH('Group output'!F$1,'Discl output_ group'!$B$1:$T$1,FALSE))=0,0,'Inq6 adjusted group'!F21)</f>
        <v>0</v>
      </c>
      <c r="G21" s="39">
        <f>IF(INDEX('Discl output_ group'!$B:$T,MATCH('Group output'!$A21,'Discl output_ group'!$B:$B,FALSE),MATCH('Group output'!G$1,'Discl output_ group'!$B$1:$T$1,FALSE))=0,0,'Inq6 adjusted group'!G21)</f>
        <v>0</v>
      </c>
      <c r="H21" s="39">
        <f>IF(INDEX('Discl output_ group'!$B:$T,MATCH('Group output'!$A21,'Discl output_ group'!$B:$B,FALSE),MATCH('Group output'!H$1,'Discl output_ group'!$B$1:$T$1,FALSE))=0,0,'Inq6 adjusted group'!H21)</f>
        <v>0</v>
      </c>
      <c r="I21" s="39">
        <f>IF(INDEX('Discl output_ group'!$B:$T,MATCH('Group output'!$A21,'Discl output_ group'!$B:$B,FALSE),MATCH('Group output'!I$1,'Discl output_ group'!$B$1:$T$1,FALSE))=0,0,'Inq6 adjusted group'!I21)</f>
        <v>0</v>
      </c>
      <c r="J21" s="39">
        <f>IF(INDEX('Discl output_ group'!$B:$T,MATCH('Group output'!$A21,'Discl output_ group'!$B:$B,FALSE),MATCH('Group output'!J$1,'Discl output_ group'!$B$1:$T$1,FALSE))=0,0,'Inq6 adjusted group'!J21)</f>
        <v>0</v>
      </c>
      <c r="K21" s="39">
        <f>IF(INDEX('Discl output_ group'!$B:$T,MATCH('Group output'!$A21,'Discl output_ group'!$B:$B,FALSE),MATCH('Group output'!K$1,'Discl output_ group'!$B$1:$T$1,FALSE))=0,0,'Inq6 adjusted group'!K21)</f>
        <v>0</v>
      </c>
      <c r="L21" s="39">
        <f>IF(INDEX('Discl output_ group'!$B:$T,MATCH('Group output'!$A21,'Discl output_ group'!$B:$B,FALSE),MATCH('Group output'!L$1,'Discl output_ group'!$B$1:$T$1,FALSE))=0,0,'Inq6 adjusted group'!L21)</f>
        <v>0</v>
      </c>
      <c r="M21" s="39">
        <f>IF(INDEX('Discl output_ group'!$B:$T,MATCH('Group output'!$A21,'Discl output_ group'!$B:$B,FALSE),MATCH('Group output'!M$1,'Discl output_ group'!$B$1:$T$1,FALSE))=0,0,'Inq6 adjusted group'!M21)</f>
        <v>0</v>
      </c>
      <c r="N21" s="39">
        <f>IF(INDEX('Discl output_ group'!$B:$T,MATCH('Group output'!$A21,'Discl output_ group'!$B:$B,FALSE),MATCH('Group output'!N$1,'Discl output_ group'!$B$1:$T$1,FALSE))=0,0,'Inq6 adjusted group'!N21)</f>
        <v>0</v>
      </c>
      <c r="O21" s="39">
        <f>IF(INDEX('Discl output_ group'!$B:$T,MATCH('Group output'!$A21,'Discl output_ group'!$B:$B,FALSE),MATCH('Group output'!O$1,'Discl output_ group'!$B$1:$T$1,FALSE))=0,0,'Inq6 adjusted group'!O21)</f>
        <v>0</v>
      </c>
      <c r="P21" s="39">
        <f>IF(INDEX('Discl output_ group'!$B:$T,MATCH('Group output'!$A21,'Discl output_ group'!$B:$B,FALSE),MATCH('Group output'!P$1,'Discl output_ group'!$B$1:$T$1,FALSE))=0,0,'Inq6 adjusted group'!P21)</f>
        <v>0</v>
      </c>
      <c r="Q21" s="39">
        <f>IF(INDEX('Discl output_ group'!$B:$T,MATCH('Group output'!$A21,'Discl output_ group'!$B:$B,FALSE),MATCH('Group output'!Q$1,'Discl output_ group'!$B$1:$T$1,FALSE))=0,0,'Inq6 adjusted group'!Q21)</f>
        <v>0</v>
      </c>
      <c r="R21" s="39">
        <f>IF(INDEX('Discl output_ group'!$B:$T,MATCH('Group output'!$A21,'Discl output_ group'!$B:$B,FALSE),MATCH('Group output'!R$1,'Discl output_ group'!$B$1:$T$1,FALSE))=0,0,'Inq6 adjusted group'!R21)</f>
        <v>0</v>
      </c>
      <c r="S21" s="39">
        <f>IF(INDEX('Discl output_ group'!$B:$T,MATCH('Group output'!$A21,'Discl output_ group'!$B:$B,FALSE),MATCH('Group output'!S$1,'Discl output_ group'!$B$1:$T$1,FALSE))=0,0,'Inq6 adjusted group'!S21)</f>
        <v>0</v>
      </c>
      <c r="T21" s="39">
        <f>IFERROR(VLOOKUP(A21,'New BRES input'!I:L,4,FALSE),0)</f>
        <v>0</v>
      </c>
    </row>
    <row r="22" spans="1:20" x14ac:dyDescent="0.35">
      <c r="A22" t="str">
        <f>'Discl output_ group'!B22</f>
        <v>081</v>
      </c>
      <c r="B22" s="39">
        <f>IF(INDEX('Discl output_ group'!$B:$T,MATCH('Group output'!$A22,'Discl output_ group'!$B:$B,FALSE),MATCH('Group output'!B$1,'Discl output_ group'!$B$1:$T$1,FALSE))=0,0,'Inq6 adjusted group'!B22)</f>
        <v>0</v>
      </c>
      <c r="C22" s="39">
        <f>IF(INDEX('Discl output_ group'!$B:$T,MATCH('Group output'!$A22,'Discl output_ group'!$B:$B,FALSE),MATCH('Group output'!C$1,'Discl output_ group'!$B$1:$T$1,FALSE))=0,0,'Inq6 adjusted group'!C22)</f>
        <v>0</v>
      </c>
      <c r="D22" s="39">
        <f>IF(INDEX('Discl output_ group'!$B:$T,MATCH('Group output'!$A22,'Discl output_ group'!$B:$B,FALSE),MATCH('Group output'!D$1,'Discl output_ group'!$B$1:$T$1,FALSE))=0,0,'Inq6 adjusted group'!D22)</f>
        <v>0</v>
      </c>
      <c r="E22" s="39">
        <f>IF(INDEX('Discl output_ group'!$B:$T,MATCH('Group output'!$A22,'Discl output_ group'!$B:$B,FALSE),MATCH('Group output'!E$1,'Discl output_ group'!$B$1:$T$1,FALSE))=0,0,'Inq6 adjusted group'!E22)</f>
        <v>0</v>
      </c>
      <c r="F22" s="39">
        <f>IF(INDEX('Discl output_ group'!$B:$T,MATCH('Group output'!$A22,'Discl output_ group'!$B:$B,FALSE),MATCH('Group output'!F$1,'Discl output_ group'!$B$1:$T$1,FALSE))=0,0,'Inq6 adjusted group'!F22)</f>
        <v>0</v>
      </c>
      <c r="G22" s="39">
        <f>IF(INDEX('Discl output_ group'!$B:$T,MATCH('Group output'!$A22,'Discl output_ group'!$B:$B,FALSE),MATCH('Group output'!G$1,'Discl output_ group'!$B$1:$T$1,FALSE))=0,0,'Inq6 adjusted group'!G22)</f>
        <v>0</v>
      </c>
      <c r="H22" s="39">
        <f>IF(INDEX('Discl output_ group'!$B:$T,MATCH('Group output'!$A22,'Discl output_ group'!$B:$B,FALSE),MATCH('Group output'!H$1,'Discl output_ group'!$B$1:$T$1,FALSE))=0,0,'Inq6 adjusted group'!H22)</f>
        <v>0</v>
      </c>
      <c r="I22" s="39">
        <f>IF(INDEX('Discl output_ group'!$B:$T,MATCH('Group output'!$A22,'Discl output_ group'!$B:$B,FALSE),MATCH('Group output'!I$1,'Discl output_ group'!$B$1:$T$1,FALSE))=0,0,'Inq6 adjusted group'!I22)</f>
        <v>0</v>
      </c>
      <c r="J22" s="39">
        <f>IF(INDEX('Discl output_ group'!$B:$T,MATCH('Group output'!$A22,'Discl output_ group'!$B:$B,FALSE),MATCH('Group output'!J$1,'Discl output_ group'!$B$1:$T$1,FALSE))=0,0,'Inq6 adjusted group'!J22)</f>
        <v>0</v>
      </c>
      <c r="K22" s="39">
        <f>IF(INDEX('Discl output_ group'!$B:$T,MATCH('Group output'!$A22,'Discl output_ group'!$B:$B,FALSE),MATCH('Group output'!K$1,'Discl output_ group'!$B$1:$T$1,FALSE))=0,0,'Inq6 adjusted group'!K22)</f>
        <v>0</v>
      </c>
      <c r="L22" s="39">
        <f>IF(INDEX('Discl output_ group'!$B:$T,MATCH('Group output'!$A22,'Discl output_ group'!$B:$B,FALSE),MATCH('Group output'!L$1,'Discl output_ group'!$B$1:$T$1,FALSE))=0,0,'Inq6 adjusted group'!L22)</f>
        <v>0</v>
      </c>
      <c r="M22" s="39">
        <f>IF(INDEX('Discl output_ group'!$B:$T,MATCH('Group output'!$A22,'Discl output_ group'!$B:$B,FALSE),MATCH('Group output'!M$1,'Discl output_ group'!$B$1:$T$1,FALSE))=0,0,'Inq6 adjusted group'!M22)</f>
        <v>0</v>
      </c>
      <c r="N22" s="39">
        <f>IF(INDEX('Discl output_ group'!$B:$T,MATCH('Group output'!$A22,'Discl output_ group'!$B:$B,FALSE),MATCH('Group output'!N$1,'Discl output_ group'!$B$1:$T$1,FALSE))=0,0,'Inq6 adjusted group'!N22)</f>
        <v>0</v>
      </c>
      <c r="O22" s="39">
        <f>IF(INDEX('Discl output_ group'!$B:$T,MATCH('Group output'!$A22,'Discl output_ group'!$B:$B,FALSE),MATCH('Group output'!O$1,'Discl output_ group'!$B$1:$T$1,FALSE))=0,0,'Inq6 adjusted group'!O22)</f>
        <v>0</v>
      </c>
      <c r="P22" s="39">
        <f>IF(INDEX('Discl output_ group'!$B:$T,MATCH('Group output'!$A22,'Discl output_ group'!$B:$B,FALSE),MATCH('Group output'!P$1,'Discl output_ group'!$B$1:$T$1,FALSE))=0,0,'Inq6 adjusted group'!P22)</f>
        <v>0</v>
      </c>
      <c r="Q22" s="39">
        <f>IF(INDEX('Discl output_ group'!$B:$T,MATCH('Group output'!$A22,'Discl output_ group'!$B:$B,FALSE),MATCH('Group output'!Q$1,'Discl output_ group'!$B$1:$T$1,FALSE))=0,0,'Inq6 adjusted group'!Q22)</f>
        <v>0</v>
      </c>
      <c r="R22" s="39">
        <f>IF(INDEX('Discl output_ group'!$B:$T,MATCH('Group output'!$A22,'Discl output_ group'!$B:$B,FALSE),MATCH('Group output'!R$1,'Discl output_ group'!$B$1:$T$1,FALSE))=0,0,'Inq6 adjusted group'!R22)</f>
        <v>0</v>
      </c>
      <c r="S22" s="39">
        <f>IF(INDEX('Discl output_ group'!$B:$T,MATCH('Group output'!$A22,'Discl output_ group'!$B:$B,FALSE),MATCH('Group output'!S$1,'Discl output_ group'!$B$1:$T$1,FALSE))=0,0,'Inq6 adjusted group'!S22)</f>
        <v>0</v>
      </c>
      <c r="T22" s="39">
        <f>IFERROR(VLOOKUP(A22,'New BRES input'!I:L,4,FALSE),0)</f>
        <v>195.64299779999999</v>
      </c>
    </row>
    <row r="23" spans="1:20" x14ac:dyDescent="0.35">
      <c r="A23" t="str">
        <f>'Discl output_ group'!B23</f>
        <v>089</v>
      </c>
      <c r="B23" s="39">
        <f>IF(INDEX('Discl output_ group'!$B:$T,MATCH('Group output'!$A23,'Discl output_ group'!$B:$B,FALSE),MATCH('Group output'!B$1,'Discl output_ group'!$B$1:$T$1,FALSE))=0,0,'Inq6 adjusted group'!B23)</f>
        <v>0</v>
      </c>
      <c r="C23" s="39">
        <f>IF(INDEX('Discl output_ group'!$B:$T,MATCH('Group output'!$A23,'Discl output_ group'!$B:$B,FALSE),MATCH('Group output'!C$1,'Discl output_ group'!$B$1:$T$1,FALSE))=0,0,'Inq6 adjusted group'!C23)</f>
        <v>0</v>
      </c>
      <c r="D23" s="39">
        <f>IF(INDEX('Discl output_ group'!$B:$T,MATCH('Group output'!$A23,'Discl output_ group'!$B:$B,FALSE),MATCH('Group output'!D$1,'Discl output_ group'!$B$1:$T$1,FALSE))=0,0,'Inq6 adjusted group'!D23)</f>
        <v>0</v>
      </c>
      <c r="E23" s="39">
        <f>IF(INDEX('Discl output_ group'!$B:$T,MATCH('Group output'!$A23,'Discl output_ group'!$B:$B,FALSE),MATCH('Group output'!E$1,'Discl output_ group'!$B$1:$T$1,FALSE))=0,0,'Inq6 adjusted group'!E23)</f>
        <v>0</v>
      </c>
      <c r="F23" s="39">
        <f>IF(INDEX('Discl output_ group'!$B:$T,MATCH('Group output'!$A23,'Discl output_ group'!$B:$B,FALSE),MATCH('Group output'!F$1,'Discl output_ group'!$B$1:$T$1,FALSE))=0,0,'Inq6 adjusted group'!F23)</f>
        <v>0</v>
      </c>
      <c r="G23" s="39">
        <f>IF(INDEX('Discl output_ group'!$B:$T,MATCH('Group output'!$A23,'Discl output_ group'!$B:$B,FALSE),MATCH('Group output'!G$1,'Discl output_ group'!$B$1:$T$1,FALSE))=0,0,'Inq6 adjusted group'!G23)</f>
        <v>0</v>
      </c>
      <c r="H23" s="39">
        <f>IF(INDEX('Discl output_ group'!$B:$T,MATCH('Group output'!$A23,'Discl output_ group'!$B:$B,FALSE),MATCH('Group output'!H$1,'Discl output_ group'!$B$1:$T$1,FALSE))=0,0,'Inq6 adjusted group'!H23)</f>
        <v>0</v>
      </c>
      <c r="I23" s="39">
        <f>IF(INDEX('Discl output_ group'!$B:$T,MATCH('Group output'!$A23,'Discl output_ group'!$B:$B,FALSE),MATCH('Group output'!I$1,'Discl output_ group'!$B$1:$T$1,FALSE))=0,0,'Inq6 adjusted group'!I23)</f>
        <v>0</v>
      </c>
      <c r="J23" s="39">
        <f>IF(INDEX('Discl output_ group'!$B:$T,MATCH('Group output'!$A23,'Discl output_ group'!$B:$B,FALSE),MATCH('Group output'!J$1,'Discl output_ group'!$B$1:$T$1,FALSE))=0,0,'Inq6 adjusted group'!J23)</f>
        <v>0</v>
      </c>
      <c r="K23" s="39">
        <f>IF(INDEX('Discl output_ group'!$B:$T,MATCH('Group output'!$A23,'Discl output_ group'!$B:$B,FALSE),MATCH('Group output'!K$1,'Discl output_ group'!$B$1:$T$1,FALSE))=0,0,'Inq6 adjusted group'!K23)</f>
        <v>0</v>
      </c>
      <c r="L23" s="39">
        <f>IF(INDEX('Discl output_ group'!$B:$T,MATCH('Group output'!$A23,'Discl output_ group'!$B:$B,FALSE),MATCH('Group output'!L$1,'Discl output_ group'!$B$1:$T$1,FALSE))=0,0,'Inq6 adjusted group'!L23)</f>
        <v>0</v>
      </c>
      <c r="M23" s="39">
        <f>IF(INDEX('Discl output_ group'!$B:$T,MATCH('Group output'!$A23,'Discl output_ group'!$B:$B,FALSE),MATCH('Group output'!M$1,'Discl output_ group'!$B$1:$T$1,FALSE))=0,0,'Inq6 adjusted group'!M23)</f>
        <v>0</v>
      </c>
      <c r="N23" s="39">
        <f>IF(INDEX('Discl output_ group'!$B:$T,MATCH('Group output'!$A23,'Discl output_ group'!$B:$B,FALSE),MATCH('Group output'!N$1,'Discl output_ group'!$B$1:$T$1,FALSE))=0,0,'Inq6 adjusted group'!N23)</f>
        <v>0</v>
      </c>
      <c r="O23" s="39">
        <f>IF(INDEX('Discl output_ group'!$B:$T,MATCH('Group output'!$A23,'Discl output_ group'!$B:$B,FALSE),MATCH('Group output'!O$1,'Discl output_ group'!$B$1:$T$1,FALSE))=0,0,'Inq6 adjusted group'!O23)</f>
        <v>0</v>
      </c>
      <c r="P23" s="39">
        <f>IF(INDEX('Discl output_ group'!$B:$T,MATCH('Group output'!$A23,'Discl output_ group'!$B:$B,FALSE),MATCH('Group output'!P$1,'Discl output_ group'!$B$1:$T$1,FALSE))=0,0,'Inq6 adjusted group'!P23)</f>
        <v>0</v>
      </c>
      <c r="Q23" s="39">
        <f>IF(INDEX('Discl output_ group'!$B:$T,MATCH('Group output'!$A23,'Discl output_ group'!$B:$B,FALSE),MATCH('Group output'!Q$1,'Discl output_ group'!$B$1:$T$1,FALSE))=0,0,'Inq6 adjusted group'!Q23)</f>
        <v>0</v>
      </c>
      <c r="R23" s="39">
        <f>IF(INDEX('Discl output_ group'!$B:$T,MATCH('Group output'!$A23,'Discl output_ group'!$B:$B,FALSE),MATCH('Group output'!R$1,'Discl output_ group'!$B$1:$T$1,FALSE))=0,0,'Inq6 adjusted group'!R23)</f>
        <v>0</v>
      </c>
      <c r="S23" s="39">
        <f>IF(INDEX('Discl output_ group'!$B:$T,MATCH('Group output'!$A23,'Discl output_ group'!$B:$B,FALSE),MATCH('Group output'!S$1,'Discl output_ group'!$B$1:$T$1,FALSE))=0,0,'Inq6 adjusted group'!S23)</f>
        <v>0</v>
      </c>
      <c r="T23" s="39">
        <f>IFERROR(VLOOKUP(A23,'New BRES input'!I:L,4,FALSE),0)</f>
        <v>198.07743339999999</v>
      </c>
    </row>
    <row r="24" spans="1:20" x14ac:dyDescent="0.35">
      <c r="A24" t="str">
        <f>'Discl output_ group'!B24</f>
        <v>091</v>
      </c>
      <c r="B24" s="39">
        <f>IF(INDEX('Discl output_ group'!$B:$T,MATCH('Group output'!$A24,'Discl output_ group'!$B:$B,FALSE),MATCH('Group output'!B$1,'Discl output_ group'!$B$1:$T$1,FALSE))=0,0,'Inq6 adjusted group'!B24)</f>
        <v>0</v>
      </c>
      <c r="C24" s="39">
        <f>IF(INDEX('Discl output_ group'!$B:$T,MATCH('Group output'!$A24,'Discl output_ group'!$B:$B,FALSE),MATCH('Group output'!C$1,'Discl output_ group'!$B$1:$T$1,FALSE))=0,0,'Inq6 adjusted group'!C24)</f>
        <v>0</v>
      </c>
      <c r="D24" s="39">
        <f>IF(INDEX('Discl output_ group'!$B:$T,MATCH('Group output'!$A24,'Discl output_ group'!$B:$B,FALSE),MATCH('Group output'!D$1,'Discl output_ group'!$B$1:$T$1,FALSE))=0,0,'Inq6 adjusted group'!D24)</f>
        <v>0</v>
      </c>
      <c r="E24" s="39">
        <f>IF(INDEX('Discl output_ group'!$B:$T,MATCH('Group output'!$A24,'Discl output_ group'!$B:$B,FALSE),MATCH('Group output'!E$1,'Discl output_ group'!$B$1:$T$1,FALSE))=0,0,'Inq6 adjusted group'!E24)</f>
        <v>0</v>
      </c>
      <c r="F24" s="39">
        <f>IF(INDEX('Discl output_ group'!$B:$T,MATCH('Group output'!$A24,'Discl output_ group'!$B:$B,FALSE),MATCH('Group output'!F$1,'Discl output_ group'!$B$1:$T$1,FALSE))=0,0,'Inq6 adjusted group'!F24)</f>
        <v>0</v>
      </c>
      <c r="G24" s="39">
        <f>IF(INDEX('Discl output_ group'!$B:$T,MATCH('Group output'!$A24,'Discl output_ group'!$B:$B,FALSE),MATCH('Group output'!G$1,'Discl output_ group'!$B$1:$T$1,FALSE))=0,0,'Inq6 adjusted group'!G24)</f>
        <v>0</v>
      </c>
      <c r="H24" s="39">
        <f>IF(INDEX('Discl output_ group'!$B:$T,MATCH('Group output'!$A24,'Discl output_ group'!$B:$B,FALSE),MATCH('Group output'!H$1,'Discl output_ group'!$B$1:$T$1,FALSE))=0,0,'Inq6 adjusted group'!H24)</f>
        <v>0</v>
      </c>
      <c r="I24" s="39">
        <f>IF(INDEX('Discl output_ group'!$B:$T,MATCH('Group output'!$A24,'Discl output_ group'!$B:$B,FALSE),MATCH('Group output'!I$1,'Discl output_ group'!$B$1:$T$1,FALSE))=0,0,'Inq6 adjusted group'!I24)</f>
        <v>0</v>
      </c>
      <c r="J24" s="39">
        <f>IF(INDEX('Discl output_ group'!$B:$T,MATCH('Group output'!$A24,'Discl output_ group'!$B:$B,FALSE),MATCH('Group output'!J$1,'Discl output_ group'!$B$1:$T$1,FALSE))=0,0,'Inq6 adjusted group'!J24)</f>
        <v>0</v>
      </c>
      <c r="K24" s="39">
        <f>IF(INDEX('Discl output_ group'!$B:$T,MATCH('Group output'!$A24,'Discl output_ group'!$B:$B,FALSE),MATCH('Group output'!K$1,'Discl output_ group'!$B$1:$T$1,FALSE))=0,0,'Inq6 adjusted group'!K24)</f>
        <v>0</v>
      </c>
      <c r="L24" s="39">
        <f>IF(INDEX('Discl output_ group'!$B:$T,MATCH('Group output'!$A24,'Discl output_ group'!$B:$B,FALSE),MATCH('Group output'!L$1,'Discl output_ group'!$B$1:$T$1,FALSE))=0,0,'Inq6 adjusted group'!L24)</f>
        <v>0</v>
      </c>
      <c r="M24" s="39">
        <f>IF(INDEX('Discl output_ group'!$B:$T,MATCH('Group output'!$A24,'Discl output_ group'!$B:$B,FALSE),MATCH('Group output'!M$1,'Discl output_ group'!$B$1:$T$1,FALSE))=0,0,'Inq6 adjusted group'!M24)</f>
        <v>0</v>
      </c>
      <c r="N24" s="39">
        <f>IF(INDEX('Discl output_ group'!$B:$T,MATCH('Group output'!$A24,'Discl output_ group'!$B:$B,FALSE),MATCH('Group output'!N$1,'Discl output_ group'!$B$1:$T$1,FALSE))=0,0,'Inq6 adjusted group'!N24)</f>
        <v>0</v>
      </c>
      <c r="O24" s="39">
        <f>IF(INDEX('Discl output_ group'!$B:$T,MATCH('Group output'!$A24,'Discl output_ group'!$B:$B,FALSE),MATCH('Group output'!O$1,'Discl output_ group'!$B$1:$T$1,FALSE))=0,0,'Inq6 adjusted group'!O24)</f>
        <v>0</v>
      </c>
      <c r="P24" s="39">
        <f>IF(INDEX('Discl output_ group'!$B:$T,MATCH('Group output'!$A24,'Discl output_ group'!$B:$B,FALSE),MATCH('Group output'!P$1,'Discl output_ group'!$B$1:$T$1,FALSE))=0,0,'Inq6 adjusted group'!P24)</f>
        <v>0</v>
      </c>
      <c r="Q24" s="39">
        <f>IF(INDEX('Discl output_ group'!$B:$T,MATCH('Group output'!$A24,'Discl output_ group'!$B:$B,FALSE),MATCH('Group output'!Q$1,'Discl output_ group'!$B$1:$T$1,FALSE))=0,0,'Inq6 adjusted group'!Q24)</f>
        <v>0</v>
      </c>
      <c r="R24" s="39">
        <f>IF(INDEX('Discl output_ group'!$B:$T,MATCH('Group output'!$A24,'Discl output_ group'!$B:$B,FALSE),MATCH('Group output'!R$1,'Discl output_ group'!$B$1:$T$1,FALSE))=0,0,'Inq6 adjusted group'!R24)</f>
        <v>0</v>
      </c>
      <c r="S24" s="39">
        <f>IF(INDEX('Discl output_ group'!$B:$T,MATCH('Group output'!$A24,'Discl output_ group'!$B:$B,FALSE),MATCH('Group output'!S$1,'Discl output_ group'!$B$1:$T$1,FALSE))=0,0,'Inq6 adjusted group'!S24)</f>
        <v>0</v>
      </c>
      <c r="T24" s="39">
        <f>IFERROR(VLOOKUP(A24,'New BRES input'!I:L,4,FALSE),0)</f>
        <v>328.363429</v>
      </c>
    </row>
    <row r="25" spans="1:20" x14ac:dyDescent="0.35">
      <c r="A25" t="str">
        <f>'Discl output_ group'!B25</f>
        <v>099</v>
      </c>
      <c r="B25" s="39">
        <f>IF(INDEX('Discl output_ group'!$B:$T,MATCH('Group output'!$A25,'Discl output_ group'!$B:$B,FALSE),MATCH('Group output'!B$1,'Discl output_ group'!$B$1:$T$1,FALSE))=0,0,'Inq6 adjusted group'!B25)</f>
        <v>0</v>
      </c>
      <c r="C25" s="39">
        <f>IF(INDEX('Discl output_ group'!$B:$T,MATCH('Group output'!$A25,'Discl output_ group'!$B:$B,FALSE),MATCH('Group output'!C$1,'Discl output_ group'!$B$1:$T$1,FALSE))=0,0,'Inq6 adjusted group'!C25)</f>
        <v>0</v>
      </c>
      <c r="D25" s="39">
        <f>IF(INDEX('Discl output_ group'!$B:$T,MATCH('Group output'!$A25,'Discl output_ group'!$B:$B,FALSE),MATCH('Group output'!D$1,'Discl output_ group'!$B$1:$T$1,FALSE))=0,0,'Inq6 adjusted group'!D25)</f>
        <v>0</v>
      </c>
      <c r="E25" s="39">
        <f>IF(INDEX('Discl output_ group'!$B:$T,MATCH('Group output'!$A25,'Discl output_ group'!$B:$B,FALSE),MATCH('Group output'!E$1,'Discl output_ group'!$B$1:$T$1,FALSE))=0,0,'Inq6 adjusted group'!E25)</f>
        <v>0</v>
      </c>
      <c r="F25" s="39">
        <f>IF(INDEX('Discl output_ group'!$B:$T,MATCH('Group output'!$A25,'Discl output_ group'!$B:$B,FALSE),MATCH('Group output'!F$1,'Discl output_ group'!$B$1:$T$1,FALSE))=0,0,'Inq6 adjusted group'!F25)</f>
        <v>0</v>
      </c>
      <c r="G25" s="39">
        <f>IF(INDEX('Discl output_ group'!$B:$T,MATCH('Group output'!$A25,'Discl output_ group'!$B:$B,FALSE),MATCH('Group output'!G$1,'Discl output_ group'!$B$1:$T$1,FALSE))=0,0,'Inq6 adjusted group'!G25)</f>
        <v>0</v>
      </c>
      <c r="H25" s="39">
        <f>IF(INDEX('Discl output_ group'!$B:$T,MATCH('Group output'!$A25,'Discl output_ group'!$B:$B,FALSE),MATCH('Group output'!H$1,'Discl output_ group'!$B$1:$T$1,FALSE))=0,0,'Inq6 adjusted group'!H25)</f>
        <v>0</v>
      </c>
      <c r="I25" s="39">
        <f>IF(INDEX('Discl output_ group'!$B:$T,MATCH('Group output'!$A25,'Discl output_ group'!$B:$B,FALSE),MATCH('Group output'!I$1,'Discl output_ group'!$B$1:$T$1,FALSE))=0,0,'Inq6 adjusted group'!I25)</f>
        <v>0</v>
      </c>
      <c r="J25" s="39">
        <f>IF(INDEX('Discl output_ group'!$B:$T,MATCH('Group output'!$A25,'Discl output_ group'!$B:$B,FALSE),MATCH('Group output'!J$1,'Discl output_ group'!$B$1:$T$1,FALSE))=0,0,'Inq6 adjusted group'!J25)</f>
        <v>0</v>
      </c>
      <c r="K25" s="39">
        <f>IF(INDEX('Discl output_ group'!$B:$T,MATCH('Group output'!$A25,'Discl output_ group'!$B:$B,FALSE),MATCH('Group output'!K$1,'Discl output_ group'!$B$1:$T$1,FALSE))=0,0,'Inq6 adjusted group'!K25)</f>
        <v>0</v>
      </c>
      <c r="L25" s="39">
        <f>IF(INDEX('Discl output_ group'!$B:$T,MATCH('Group output'!$A25,'Discl output_ group'!$B:$B,FALSE),MATCH('Group output'!L$1,'Discl output_ group'!$B$1:$T$1,FALSE))=0,0,'Inq6 adjusted group'!L25)</f>
        <v>0</v>
      </c>
      <c r="M25" s="39">
        <f>IF(INDEX('Discl output_ group'!$B:$T,MATCH('Group output'!$A25,'Discl output_ group'!$B:$B,FALSE),MATCH('Group output'!M$1,'Discl output_ group'!$B$1:$T$1,FALSE))=0,0,'Inq6 adjusted group'!M25)</f>
        <v>0</v>
      </c>
      <c r="N25" s="39">
        <f>IF(INDEX('Discl output_ group'!$B:$T,MATCH('Group output'!$A25,'Discl output_ group'!$B:$B,FALSE),MATCH('Group output'!N$1,'Discl output_ group'!$B$1:$T$1,FALSE))=0,0,'Inq6 adjusted group'!N25)</f>
        <v>0</v>
      </c>
      <c r="O25" s="39">
        <f>IF(INDEX('Discl output_ group'!$B:$T,MATCH('Group output'!$A25,'Discl output_ group'!$B:$B,FALSE),MATCH('Group output'!O$1,'Discl output_ group'!$B$1:$T$1,FALSE))=0,0,'Inq6 adjusted group'!O25)</f>
        <v>0</v>
      </c>
      <c r="P25" s="39">
        <f>IF(INDEX('Discl output_ group'!$B:$T,MATCH('Group output'!$A25,'Discl output_ group'!$B:$B,FALSE),MATCH('Group output'!P$1,'Discl output_ group'!$B$1:$T$1,FALSE))=0,0,'Inq6 adjusted group'!P25)</f>
        <v>0</v>
      </c>
      <c r="Q25" s="39">
        <f>IF(INDEX('Discl output_ group'!$B:$T,MATCH('Group output'!$A25,'Discl output_ group'!$B:$B,FALSE),MATCH('Group output'!Q$1,'Discl output_ group'!$B$1:$T$1,FALSE))=0,0,'Inq6 adjusted group'!Q25)</f>
        <v>0</v>
      </c>
      <c r="R25" s="39">
        <f>IF(INDEX('Discl output_ group'!$B:$T,MATCH('Group output'!$A25,'Discl output_ group'!$B:$B,FALSE),MATCH('Group output'!R$1,'Discl output_ group'!$B$1:$T$1,FALSE))=0,0,'Inq6 adjusted group'!R25)</f>
        <v>0</v>
      </c>
      <c r="S25" s="39">
        <f>IF(INDEX('Discl output_ group'!$B:$T,MATCH('Group output'!$A25,'Discl output_ group'!$B:$B,FALSE),MATCH('Group output'!S$1,'Discl output_ group'!$B$1:$T$1,FALSE))=0,0,'Inq6 adjusted group'!S25)</f>
        <v>0</v>
      </c>
      <c r="T25" s="39">
        <f>IFERROR(VLOOKUP(A25,'New BRES input'!I:L,4,FALSE),0)</f>
        <v>105.9104385</v>
      </c>
    </row>
    <row r="26" spans="1:20" x14ac:dyDescent="0.35">
      <c r="A26" t="str">
        <f>'Discl output_ group'!B26</f>
        <v>101</v>
      </c>
      <c r="B26" s="39">
        <f>IF(INDEX('Discl output_ group'!$B:$T,MATCH('Group output'!$A26,'Discl output_ group'!$B:$B,FALSE),MATCH('Group output'!B$1,'Discl output_ group'!$B$1:$T$1,FALSE))=0,0,'Inq6 adjusted group'!B26)</f>
        <v>1821.5105229269279</v>
      </c>
      <c r="C26" s="39">
        <f>IF(INDEX('Discl output_ group'!$B:$T,MATCH('Group output'!$A26,'Discl output_ group'!$B:$B,FALSE),MATCH('Group output'!C$1,'Discl output_ group'!$B$1:$T$1,FALSE))=0,0,'Inq6 adjusted group'!C26)</f>
        <v>2051.0546239108266</v>
      </c>
      <c r="D26" s="39">
        <f>IF(INDEX('Discl output_ group'!$B:$T,MATCH('Group output'!$A26,'Discl output_ group'!$B:$B,FALSE),MATCH('Group output'!D$1,'Discl output_ group'!$B$1:$T$1,FALSE))=0,0,'Inq6 adjusted group'!D26)</f>
        <v>2876.5141617382933</v>
      </c>
      <c r="E26" s="39">
        <f>IF(INDEX('Discl output_ group'!$B:$T,MATCH('Group output'!$A26,'Discl output_ group'!$B:$B,FALSE),MATCH('Group output'!E$1,'Discl output_ group'!$B$1:$T$1,FALSE))=0,0,'Inq6 adjusted group'!E26)</f>
        <v>1930.0394468984166</v>
      </c>
      <c r="F26" s="39">
        <f>IF(INDEX('Discl output_ group'!$B:$T,MATCH('Group output'!$A26,'Discl output_ group'!$B:$B,FALSE),MATCH('Group output'!F$1,'Discl output_ group'!$B$1:$T$1,FALSE))=0,0,'Inq6 adjusted group'!F26)</f>
        <v>1985.0834102120543</v>
      </c>
      <c r="G26" s="39">
        <f>IF(INDEX('Discl output_ group'!$B:$T,MATCH('Group output'!$A26,'Discl output_ group'!$B:$B,FALSE),MATCH('Group output'!G$1,'Discl output_ group'!$B$1:$T$1,FALSE))=0,0,'Inq6 adjusted group'!G26)</f>
        <v>2383.2295593738272</v>
      </c>
      <c r="H26" s="39">
        <f>IF(INDEX('Discl output_ group'!$B:$T,MATCH('Group output'!$A26,'Discl output_ group'!$B:$B,FALSE),MATCH('Group output'!H$1,'Discl output_ group'!$B$1:$T$1,FALSE))=0,0,'Inq6 adjusted group'!H26)</f>
        <v>2543.8562146268055</v>
      </c>
      <c r="I26" s="39">
        <f>IF(INDEX('Discl output_ group'!$B:$T,MATCH('Group output'!$A26,'Discl output_ group'!$B:$B,FALSE),MATCH('Group output'!I$1,'Discl output_ group'!$B$1:$T$1,FALSE))=0,0,'Inq6 adjusted group'!I26)</f>
        <v>2434.7722347874928</v>
      </c>
      <c r="J26" s="39">
        <f>IF(INDEX('Discl output_ group'!$B:$T,MATCH('Group output'!$A26,'Discl output_ group'!$B:$B,FALSE),MATCH('Group output'!J$1,'Discl output_ group'!$B$1:$T$1,FALSE))=0,0,'Inq6 adjusted group'!J26)</f>
        <v>2167.3724671987234</v>
      </c>
      <c r="K26" s="39">
        <f>IF(INDEX('Discl output_ group'!$B:$T,MATCH('Group output'!$A26,'Discl output_ group'!$B:$B,FALSE),MATCH('Group output'!K$1,'Discl output_ group'!$B$1:$T$1,FALSE))=0,0,'Inq6 adjusted group'!K26)</f>
        <v>2656.1285836656975</v>
      </c>
      <c r="L26" s="39">
        <f>IF(INDEX('Discl output_ group'!$B:$T,MATCH('Group output'!$A26,'Discl output_ group'!$B:$B,FALSE),MATCH('Group output'!L$1,'Discl output_ group'!$B$1:$T$1,FALSE))=0,0,'Inq6 adjusted group'!L26)</f>
        <v>2344.6464339303516</v>
      </c>
      <c r="M26" s="39">
        <f>IF(INDEX('Discl output_ group'!$B:$T,MATCH('Group output'!$A26,'Discl output_ group'!$B:$B,FALSE),MATCH('Group output'!M$1,'Discl output_ group'!$B$1:$T$1,FALSE))=0,0,'Inq6 adjusted group'!M26)</f>
        <v>1586.8420391717116</v>
      </c>
      <c r="N26" s="39">
        <f>IF(INDEX('Discl output_ group'!$B:$T,MATCH('Group output'!$A26,'Discl output_ group'!$B:$B,FALSE),MATCH('Group output'!N$1,'Discl output_ group'!$B$1:$T$1,FALSE))=0,0,'Inq6 adjusted group'!N26)</f>
        <v>1017.897007335953</v>
      </c>
      <c r="O26" s="39">
        <f>IF(INDEX('Discl output_ group'!$B:$T,MATCH('Group output'!$A26,'Discl output_ group'!$B:$B,FALSE),MATCH('Group output'!O$1,'Discl output_ group'!$B$1:$T$1,FALSE))=0,0,'Inq6 adjusted group'!O26)</f>
        <v>1178.5444503017561</v>
      </c>
      <c r="P26" s="39">
        <f>IF(INDEX('Discl output_ group'!$B:$T,MATCH('Group output'!$A26,'Discl output_ group'!$B:$B,FALSE),MATCH('Group output'!P$1,'Discl output_ group'!$B$1:$T$1,FALSE))=0,0,'Inq6 adjusted group'!P26)</f>
        <v>2023.3155882407725</v>
      </c>
      <c r="Q26" s="39">
        <f>IF(INDEX('Discl output_ group'!$B:$T,MATCH('Group output'!$A26,'Discl output_ group'!$B:$B,FALSE),MATCH('Group output'!Q$1,'Discl output_ group'!$B$1:$T$1,FALSE))=0,0,'Inq6 adjusted group'!Q26)</f>
        <v>2184.7082702276184</v>
      </c>
      <c r="R26" s="39">
        <f>IF(INDEX('Discl output_ group'!$B:$T,MATCH('Group output'!$A26,'Discl output_ group'!$B:$B,FALSE),MATCH('Group output'!R$1,'Discl output_ group'!$B$1:$T$1,FALSE))=0,0,'Inq6 adjusted group'!R26)</f>
        <v>1711.3312699568469</v>
      </c>
      <c r="S26" s="39">
        <f>IF(INDEX('Discl output_ group'!$B:$T,MATCH('Group output'!$A26,'Discl output_ group'!$B:$B,FALSE),MATCH('Group output'!S$1,'Discl output_ group'!$B$1:$T$1,FALSE))=0,0,'Inq6 adjusted group'!S26)</f>
        <v>1514.7029860009736</v>
      </c>
      <c r="T26" s="39">
        <f>IFERROR(VLOOKUP(A26+0,'New BRES input'!I:L,4,FALSE),0)</f>
        <v>1371.01</v>
      </c>
    </row>
    <row r="27" spans="1:20" x14ac:dyDescent="0.35">
      <c r="A27" t="str">
        <f>'Discl output_ group'!B27</f>
        <v>102</v>
      </c>
      <c r="B27" s="39">
        <f>IF(INDEX('Discl output_ group'!$B:$T,MATCH('Group output'!$A27,'Discl output_ group'!$B:$B,FALSE),MATCH('Group output'!B$1,'Discl output_ group'!$B$1:$T$1,FALSE))=0,0,'Inq6 adjusted group'!B27)</f>
        <v>0</v>
      </c>
      <c r="C27" s="39">
        <f>IF(INDEX('Discl output_ group'!$B:$T,MATCH('Group output'!$A27,'Discl output_ group'!$B:$B,FALSE),MATCH('Group output'!C$1,'Discl output_ group'!$B$1:$T$1,FALSE))=0,0,'Inq6 adjusted group'!C27)</f>
        <v>0</v>
      </c>
      <c r="D27" s="39">
        <f>IF(INDEX('Discl output_ group'!$B:$T,MATCH('Group output'!$A27,'Discl output_ group'!$B:$B,FALSE),MATCH('Group output'!D$1,'Discl output_ group'!$B$1:$T$1,FALSE))=0,0,'Inq6 adjusted group'!D27)</f>
        <v>0</v>
      </c>
      <c r="E27" s="39">
        <f>IF(INDEX('Discl output_ group'!$B:$T,MATCH('Group output'!$A27,'Discl output_ group'!$B:$B,FALSE),MATCH('Group output'!E$1,'Discl output_ group'!$B$1:$T$1,FALSE))=0,0,'Inq6 adjusted group'!E27)</f>
        <v>0</v>
      </c>
      <c r="F27" s="39">
        <f>IF(INDEX('Discl output_ group'!$B:$T,MATCH('Group output'!$A27,'Discl output_ group'!$B:$B,FALSE),MATCH('Group output'!F$1,'Discl output_ group'!$B$1:$T$1,FALSE))=0,0,'Inq6 adjusted group'!F27)</f>
        <v>0</v>
      </c>
      <c r="G27" s="39">
        <f>IF(INDEX('Discl output_ group'!$B:$T,MATCH('Group output'!$A27,'Discl output_ group'!$B:$B,FALSE),MATCH('Group output'!G$1,'Discl output_ group'!$B$1:$T$1,FALSE))=0,0,'Inq6 adjusted group'!G27)</f>
        <v>0</v>
      </c>
      <c r="H27" s="39">
        <f>IF(INDEX('Discl output_ group'!$B:$T,MATCH('Group output'!$A27,'Discl output_ group'!$B:$B,FALSE),MATCH('Group output'!H$1,'Discl output_ group'!$B$1:$T$1,FALSE))=0,0,'Inq6 adjusted group'!H27)</f>
        <v>0</v>
      </c>
      <c r="I27" s="39">
        <f>IF(INDEX('Discl output_ group'!$B:$T,MATCH('Group output'!$A27,'Discl output_ group'!$B:$B,FALSE),MATCH('Group output'!I$1,'Discl output_ group'!$B$1:$T$1,FALSE))=0,0,'Inq6 adjusted group'!I27)</f>
        <v>0</v>
      </c>
      <c r="J27" s="39">
        <f>IF(INDEX('Discl output_ group'!$B:$T,MATCH('Group output'!$A27,'Discl output_ group'!$B:$B,FALSE),MATCH('Group output'!J$1,'Discl output_ group'!$B$1:$T$1,FALSE))=0,0,'Inq6 adjusted group'!J27)</f>
        <v>0</v>
      </c>
      <c r="K27" s="39">
        <f>IF(INDEX('Discl output_ group'!$B:$T,MATCH('Group output'!$A27,'Discl output_ group'!$B:$B,FALSE),MATCH('Group output'!K$1,'Discl output_ group'!$B$1:$T$1,FALSE))=0,0,'Inq6 adjusted group'!K27)</f>
        <v>0</v>
      </c>
      <c r="L27" s="39">
        <f>IF(INDEX('Discl output_ group'!$B:$T,MATCH('Group output'!$A27,'Discl output_ group'!$B:$B,FALSE),MATCH('Group output'!L$1,'Discl output_ group'!$B$1:$T$1,FALSE))=0,0,'Inq6 adjusted group'!L27)</f>
        <v>0</v>
      </c>
      <c r="M27" s="39">
        <f>IF(INDEX('Discl output_ group'!$B:$T,MATCH('Group output'!$A27,'Discl output_ group'!$B:$B,FALSE),MATCH('Group output'!M$1,'Discl output_ group'!$B$1:$T$1,FALSE))=0,0,'Inq6 adjusted group'!M27)</f>
        <v>0</v>
      </c>
      <c r="N27" s="39">
        <f>IF(INDEX('Discl output_ group'!$B:$T,MATCH('Group output'!$A27,'Discl output_ group'!$B:$B,FALSE),MATCH('Group output'!N$1,'Discl output_ group'!$B$1:$T$1,FALSE))=0,0,'Inq6 adjusted group'!N27)</f>
        <v>0</v>
      </c>
      <c r="O27" s="39">
        <f>IF(INDEX('Discl output_ group'!$B:$T,MATCH('Group output'!$A27,'Discl output_ group'!$B:$B,FALSE),MATCH('Group output'!O$1,'Discl output_ group'!$B$1:$T$1,FALSE))=0,0,'Inq6 adjusted group'!O27)</f>
        <v>0</v>
      </c>
      <c r="P27" s="39">
        <f>IF(INDEX('Discl output_ group'!$B:$T,MATCH('Group output'!$A27,'Discl output_ group'!$B:$B,FALSE),MATCH('Group output'!P$1,'Discl output_ group'!$B$1:$T$1,FALSE))=0,0,'Inq6 adjusted group'!P27)</f>
        <v>0</v>
      </c>
      <c r="Q27" s="39">
        <f>IF(INDEX('Discl output_ group'!$B:$T,MATCH('Group output'!$A27,'Discl output_ group'!$B:$B,FALSE),MATCH('Group output'!Q$1,'Discl output_ group'!$B$1:$T$1,FALSE))=0,0,'Inq6 adjusted group'!Q27)</f>
        <v>0</v>
      </c>
      <c r="R27" s="39">
        <f>IF(INDEX('Discl output_ group'!$B:$T,MATCH('Group output'!$A27,'Discl output_ group'!$B:$B,FALSE),MATCH('Group output'!R$1,'Discl output_ group'!$B$1:$T$1,FALSE))=0,0,'Inq6 adjusted group'!R27)</f>
        <v>0</v>
      </c>
      <c r="S27" s="39">
        <f>IF(INDEX('Discl output_ group'!$B:$T,MATCH('Group output'!$A27,'Discl output_ group'!$B:$B,FALSE),MATCH('Group output'!S$1,'Discl output_ group'!$B$1:$T$1,FALSE))=0,0,'Inq6 adjusted group'!S27)</f>
        <v>0</v>
      </c>
      <c r="T27" s="39">
        <f>IFERROR(VLOOKUP(A27+0,'New BRES input'!I:L,4,FALSE),0)</f>
        <v>132.956412</v>
      </c>
    </row>
    <row r="28" spans="1:20" x14ac:dyDescent="0.35">
      <c r="A28" t="str">
        <f>'Discl output_ group'!B28</f>
        <v>103</v>
      </c>
      <c r="B28" s="39">
        <f>IF(INDEX('Discl output_ group'!$B:$T,MATCH('Group output'!$A28,'Discl output_ group'!$B:$B,FALSE),MATCH('Group output'!B$1,'Discl output_ group'!$B$1:$T$1,FALSE))=0,0,'Inq6 adjusted group'!B28)</f>
        <v>1051.2681055171322</v>
      </c>
      <c r="C28" s="39">
        <f>IF(INDEX('Discl output_ group'!$B:$T,MATCH('Group output'!$A28,'Discl output_ group'!$B:$B,FALSE),MATCH('Group output'!C$1,'Discl output_ group'!$B$1:$T$1,FALSE))=0,0,'Inq6 adjusted group'!C28)</f>
        <v>1041.3315595372667</v>
      </c>
      <c r="D28" s="39">
        <f>IF(INDEX('Discl output_ group'!$B:$T,MATCH('Group output'!$A28,'Discl output_ group'!$B:$B,FALSE),MATCH('Group output'!D$1,'Discl output_ group'!$B$1:$T$1,FALSE))=0,0,'Inq6 adjusted group'!D28)</f>
        <v>1083.984621657838</v>
      </c>
      <c r="E28" s="39">
        <f>IF(INDEX('Discl output_ group'!$B:$T,MATCH('Group output'!$A28,'Discl output_ group'!$B:$B,FALSE),MATCH('Group output'!E$1,'Discl output_ group'!$B$1:$T$1,FALSE))=0,0,'Inq6 adjusted group'!E28)</f>
        <v>1150.1369170479234</v>
      </c>
      <c r="F28" s="39">
        <f>IF(INDEX('Discl output_ group'!$B:$T,MATCH('Group output'!$A28,'Discl output_ group'!$B:$B,FALSE),MATCH('Group output'!F$1,'Discl output_ group'!$B$1:$T$1,FALSE))=0,0,'Inq6 adjusted group'!F28)</f>
        <v>1245.6361292476129</v>
      </c>
      <c r="G28" s="39">
        <f>IF(INDEX('Discl output_ group'!$B:$T,MATCH('Group output'!$A28,'Discl output_ group'!$B:$B,FALSE),MATCH('Group output'!G$1,'Discl output_ group'!$B$1:$T$1,FALSE))=0,0,'Inq6 adjusted group'!G28)</f>
        <v>3282.290764795292</v>
      </c>
      <c r="H28" s="39">
        <f>IF(INDEX('Discl output_ group'!$B:$T,MATCH('Group output'!$A28,'Discl output_ group'!$B:$B,FALSE),MATCH('Group output'!H$1,'Discl output_ group'!$B$1:$T$1,FALSE))=0,0,'Inq6 adjusted group'!H28)</f>
        <v>2927.4801824451647</v>
      </c>
      <c r="I28" s="39">
        <f>IF(INDEX('Discl output_ group'!$B:$T,MATCH('Group output'!$A28,'Discl output_ group'!$B:$B,FALSE),MATCH('Group output'!I$1,'Discl output_ group'!$B$1:$T$1,FALSE))=0,0,'Inq6 adjusted group'!I28)</f>
        <v>2761.1478395734221</v>
      </c>
      <c r="J28" s="39">
        <f>IF(INDEX('Discl output_ group'!$B:$T,MATCH('Group output'!$A28,'Discl output_ group'!$B:$B,FALSE),MATCH('Group output'!J$1,'Discl output_ group'!$B$1:$T$1,FALSE))=0,0,'Inq6 adjusted group'!J28)</f>
        <v>3045.4124632914945</v>
      </c>
      <c r="K28" s="39">
        <f>IF(INDEX('Discl output_ group'!$B:$T,MATCH('Group output'!$A28,'Discl output_ group'!$B:$B,FALSE),MATCH('Group output'!K$1,'Discl output_ group'!$B$1:$T$1,FALSE))=0,0,'Inq6 adjusted group'!K28)</f>
        <v>3020.5235746128265</v>
      </c>
      <c r="L28" s="39">
        <f>IF(INDEX('Discl output_ group'!$B:$T,MATCH('Group output'!$A28,'Discl output_ group'!$B:$B,FALSE),MATCH('Group output'!L$1,'Discl output_ group'!$B$1:$T$1,FALSE))=0,0,'Inq6 adjusted group'!L28)</f>
        <v>2497.6532755002659</v>
      </c>
      <c r="M28" s="39">
        <f>IF(INDEX('Discl output_ group'!$B:$T,MATCH('Group output'!$A28,'Discl output_ group'!$B:$B,FALSE),MATCH('Group output'!M$1,'Discl output_ group'!$B$1:$T$1,FALSE))=0,0,'Inq6 adjusted group'!M28)</f>
        <v>2317.1004360137958</v>
      </c>
      <c r="N28" s="39">
        <f>IF(INDEX('Discl output_ group'!$B:$T,MATCH('Group output'!$A28,'Discl output_ group'!$B:$B,FALSE),MATCH('Group output'!N$1,'Discl output_ group'!$B$1:$T$1,FALSE))=0,0,'Inq6 adjusted group'!N28)</f>
        <v>1803.7804875352467</v>
      </c>
      <c r="O28" s="39">
        <f>IF(INDEX('Discl output_ group'!$B:$T,MATCH('Group output'!$A28,'Discl output_ group'!$B:$B,FALSE),MATCH('Group output'!O$1,'Discl output_ group'!$B$1:$T$1,FALSE))=0,0,'Inq6 adjusted group'!O28)</f>
        <v>2570.9509420676645</v>
      </c>
      <c r="P28" s="39">
        <f>IF(INDEX('Discl output_ group'!$B:$T,MATCH('Group output'!$A28,'Discl output_ group'!$B:$B,FALSE),MATCH('Group output'!P$1,'Discl output_ group'!$B$1:$T$1,FALSE))=0,0,'Inq6 adjusted group'!P28)</f>
        <v>2231.2722316972418</v>
      </c>
      <c r="Q28" s="39">
        <f>IF(INDEX('Discl output_ group'!$B:$T,MATCH('Group output'!$A28,'Discl output_ group'!$B:$B,FALSE),MATCH('Group output'!Q$1,'Discl output_ group'!$B$1:$T$1,FALSE))=0,0,'Inq6 adjusted group'!Q28)</f>
        <v>2812.5604233949634</v>
      </c>
      <c r="R28" s="39">
        <f>IF(INDEX('Discl output_ group'!$B:$T,MATCH('Group output'!$A28,'Discl output_ group'!$B:$B,FALSE),MATCH('Group output'!R$1,'Discl output_ group'!$B$1:$T$1,FALSE))=0,0,'Inq6 adjusted group'!R28)</f>
        <v>3283.5297992330625</v>
      </c>
      <c r="S28" s="39">
        <f>IF(INDEX('Discl output_ group'!$B:$T,MATCH('Group output'!$A28,'Discl output_ group'!$B:$B,FALSE),MATCH('Group output'!S$1,'Discl output_ group'!$B$1:$T$1,FALSE))=0,0,'Inq6 adjusted group'!S28)</f>
        <v>3173.4439678298513</v>
      </c>
      <c r="T28" s="39">
        <f>IFERROR(VLOOKUP(A28+0,'New BRES input'!I:L,4,FALSE),0)</f>
        <v>3087.28</v>
      </c>
    </row>
    <row r="29" spans="1:20" x14ac:dyDescent="0.35">
      <c r="A29" t="str">
        <f>'Discl output_ group'!B29</f>
        <v>104</v>
      </c>
      <c r="B29" s="39">
        <f>IF(INDEX('Discl output_ group'!$B:$T,MATCH('Group output'!$A29,'Discl output_ group'!$B:$B,FALSE),MATCH('Group output'!B$1,'Discl output_ group'!$B$1:$T$1,FALSE))=0,0,'Inq6 adjusted group'!B29)</f>
        <v>0</v>
      </c>
      <c r="C29" s="39">
        <f>IF(INDEX('Discl output_ group'!$B:$T,MATCH('Group output'!$A29,'Discl output_ group'!$B:$B,FALSE),MATCH('Group output'!C$1,'Discl output_ group'!$B$1:$T$1,FALSE))=0,0,'Inq6 adjusted group'!C29)</f>
        <v>0</v>
      </c>
      <c r="D29" s="39">
        <f>IF(INDEX('Discl output_ group'!$B:$T,MATCH('Group output'!$A29,'Discl output_ group'!$B:$B,FALSE),MATCH('Group output'!D$1,'Discl output_ group'!$B$1:$T$1,FALSE))=0,0,'Inq6 adjusted group'!D29)</f>
        <v>0</v>
      </c>
      <c r="E29" s="39">
        <f>IF(INDEX('Discl output_ group'!$B:$T,MATCH('Group output'!$A29,'Discl output_ group'!$B:$B,FALSE),MATCH('Group output'!E$1,'Discl output_ group'!$B$1:$T$1,FALSE))=0,0,'Inq6 adjusted group'!E29)</f>
        <v>0</v>
      </c>
      <c r="F29" s="39">
        <f>IF(INDEX('Discl output_ group'!$B:$T,MATCH('Group output'!$A29,'Discl output_ group'!$B:$B,FALSE),MATCH('Group output'!F$1,'Discl output_ group'!$B$1:$T$1,FALSE))=0,0,'Inq6 adjusted group'!F29)</f>
        <v>0</v>
      </c>
      <c r="G29" s="39">
        <f>IF(INDEX('Discl output_ group'!$B:$T,MATCH('Group output'!$A29,'Discl output_ group'!$B:$B,FALSE),MATCH('Group output'!G$1,'Discl output_ group'!$B$1:$T$1,FALSE))=0,0,'Inq6 adjusted group'!G29)</f>
        <v>0</v>
      </c>
      <c r="H29" s="39">
        <f>IF(INDEX('Discl output_ group'!$B:$T,MATCH('Group output'!$A29,'Discl output_ group'!$B:$B,FALSE),MATCH('Group output'!H$1,'Discl output_ group'!$B$1:$T$1,FALSE))=0,0,'Inq6 adjusted group'!H29)</f>
        <v>0</v>
      </c>
      <c r="I29" s="39">
        <f>IF(INDEX('Discl output_ group'!$B:$T,MATCH('Group output'!$A29,'Discl output_ group'!$B:$B,FALSE),MATCH('Group output'!I$1,'Discl output_ group'!$B$1:$T$1,FALSE))=0,0,'Inq6 adjusted group'!I29)</f>
        <v>0</v>
      </c>
      <c r="J29" s="39">
        <f>IF(INDEX('Discl output_ group'!$B:$T,MATCH('Group output'!$A29,'Discl output_ group'!$B:$B,FALSE),MATCH('Group output'!J$1,'Discl output_ group'!$B$1:$T$1,FALSE))=0,0,'Inq6 adjusted group'!J29)</f>
        <v>0</v>
      </c>
      <c r="K29" s="39">
        <f>IF(INDEX('Discl output_ group'!$B:$T,MATCH('Group output'!$A29,'Discl output_ group'!$B:$B,FALSE),MATCH('Group output'!K$1,'Discl output_ group'!$B$1:$T$1,FALSE))=0,0,'Inq6 adjusted group'!K29)</f>
        <v>0</v>
      </c>
      <c r="L29" s="39">
        <f>IF(INDEX('Discl output_ group'!$B:$T,MATCH('Group output'!$A29,'Discl output_ group'!$B:$B,FALSE),MATCH('Group output'!L$1,'Discl output_ group'!$B$1:$T$1,FALSE))=0,0,'Inq6 adjusted group'!L29)</f>
        <v>0</v>
      </c>
      <c r="M29" s="39">
        <f>IF(INDEX('Discl output_ group'!$B:$T,MATCH('Group output'!$A29,'Discl output_ group'!$B:$B,FALSE),MATCH('Group output'!M$1,'Discl output_ group'!$B$1:$T$1,FALSE))=0,0,'Inq6 adjusted group'!M29)</f>
        <v>0</v>
      </c>
      <c r="N29" s="39">
        <f>IF(INDEX('Discl output_ group'!$B:$T,MATCH('Group output'!$A29,'Discl output_ group'!$B:$B,FALSE),MATCH('Group output'!N$1,'Discl output_ group'!$B$1:$T$1,FALSE))=0,0,'Inq6 adjusted group'!N29)</f>
        <v>0</v>
      </c>
      <c r="O29" s="39">
        <f>IF(INDEX('Discl output_ group'!$B:$T,MATCH('Group output'!$A29,'Discl output_ group'!$B:$B,FALSE),MATCH('Group output'!O$1,'Discl output_ group'!$B$1:$T$1,FALSE))=0,0,'Inq6 adjusted group'!O29)</f>
        <v>0</v>
      </c>
      <c r="P29" s="39">
        <f>IF(INDEX('Discl output_ group'!$B:$T,MATCH('Group output'!$A29,'Discl output_ group'!$B:$B,FALSE),MATCH('Group output'!P$1,'Discl output_ group'!$B$1:$T$1,FALSE))=0,0,'Inq6 adjusted group'!P29)</f>
        <v>0</v>
      </c>
      <c r="Q29" s="39">
        <f>IF(INDEX('Discl output_ group'!$B:$T,MATCH('Group output'!$A29,'Discl output_ group'!$B:$B,FALSE),MATCH('Group output'!Q$1,'Discl output_ group'!$B$1:$T$1,FALSE))=0,0,'Inq6 adjusted group'!Q29)</f>
        <v>0</v>
      </c>
      <c r="R29" s="39">
        <f>IF(INDEX('Discl output_ group'!$B:$T,MATCH('Group output'!$A29,'Discl output_ group'!$B:$B,FALSE),MATCH('Group output'!R$1,'Discl output_ group'!$B$1:$T$1,FALSE))=0,0,'Inq6 adjusted group'!R29)</f>
        <v>0</v>
      </c>
      <c r="S29" s="39">
        <f>IF(INDEX('Discl output_ group'!$B:$T,MATCH('Group output'!$A29,'Discl output_ group'!$B:$B,FALSE),MATCH('Group output'!S$1,'Discl output_ group'!$B$1:$T$1,FALSE))=0,0,'Inq6 adjusted group'!S29)</f>
        <v>0</v>
      </c>
      <c r="T29" s="39">
        <f>IFERROR(VLOOKUP(A29+0,'New BRES input'!I:L,4,FALSE),0)</f>
        <v>0</v>
      </c>
    </row>
    <row r="30" spans="1:20" x14ac:dyDescent="0.35">
      <c r="A30" t="str">
        <f>'Discl output_ group'!B30</f>
        <v>105</v>
      </c>
      <c r="B30" s="39">
        <f>IF(INDEX('Discl output_ group'!$B:$T,MATCH('Group output'!$A30,'Discl output_ group'!$B:$B,FALSE),MATCH('Group output'!B$1,'Discl output_ group'!$B$1:$T$1,FALSE))=0,0,'Inq6 adjusted group'!B30)</f>
        <v>2010.4084921185774</v>
      </c>
      <c r="C30" s="39">
        <f>IF(INDEX('Discl output_ group'!$B:$T,MATCH('Group output'!$A30,'Discl output_ group'!$B:$B,FALSE),MATCH('Group output'!C$1,'Discl output_ group'!$B$1:$T$1,FALSE))=0,0,'Inq6 adjusted group'!C30)</f>
        <v>2128.6470495475746</v>
      </c>
      <c r="D30" s="39">
        <f>IF(INDEX('Discl output_ group'!$B:$T,MATCH('Group output'!$A30,'Discl output_ group'!$B:$B,FALSE),MATCH('Group output'!D$1,'Discl output_ group'!$B$1:$T$1,FALSE))=0,0,'Inq6 adjusted group'!D30)</f>
        <v>1740.5263790124866</v>
      </c>
      <c r="E30" s="39">
        <f>IF(INDEX('Discl output_ group'!$B:$T,MATCH('Group output'!$A30,'Discl output_ group'!$B:$B,FALSE),MATCH('Group output'!E$1,'Discl output_ group'!$B$1:$T$1,FALSE))=0,0,'Inq6 adjusted group'!E30)</f>
        <v>1657.9400173803483</v>
      </c>
      <c r="F30" s="39">
        <f>IF(INDEX('Discl output_ group'!$B:$T,MATCH('Group output'!$A30,'Discl output_ group'!$B:$B,FALSE),MATCH('Group output'!F$1,'Discl output_ group'!$B$1:$T$1,FALSE))=0,0,'Inq6 adjusted group'!F30)</f>
        <v>1565.0321104445011</v>
      </c>
      <c r="G30" s="39">
        <f>IF(INDEX('Discl output_ group'!$B:$T,MATCH('Group output'!$A30,'Discl output_ group'!$B:$B,FALSE),MATCH('Group output'!G$1,'Discl output_ group'!$B$1:$T$1,FALSE))=0,0,'Inq6 adjusted group'!G30)</f>
        <v>1790.7869605804513</v>
      </c>
      <c r="H30" s="39">
        <f>IF(INDEX('Discl output_ group'!$B:$T,MATCH('Group output'!$A30,'Discl output_ group'!$B:$B,FALSE),MATCH('Group output'!H$1,'Discl output_ group'!$B$1:$T$1,FALSE))=0,0,'Inq6 adjusted group'!H30)</f>
        <v>1597.6925022565381</v>
      </c>
      <c r="I30" s="39">
        <f>IF(INDEX('Discl output_ group'!$B:$T,MATCH('Group output'!$A30,'Discl output_ group'!$B:$B,FALSE),MATCH('Group output'!I$1,'Discl output_ group'!$B$1:$T$1,FALSE))=0,0,'Inq6 adjusted group'!I30)</f>
        <v>1245.763882326544</v>
      </c>
      <c r="J30" s="39">
        <f>IF(INDEX('Discl output_ group'!$B:$T,MATCH('Group output'!$A30,'Discl output_ group'!$B:$B,FALSE),MATCH('Group output'!J$1,'Discl output_ group'!$B$1:$T$1,FALSE))=0,0,'Inq6 adjusted group'!J30)</f>
        <v>1150.8562929993991</v>
      </c>
      <c r="K30" s="39">
        <f>IF(INDEX('Discl output_ group'!$B:$T,MATCH('Group output'!$A30,'Discl output_ group'!$B:$B,FALSE),MATCH('Group output'!K$1,'Discl output_ group'!$B$1:$T$1,FALSE))=0,0,'Inq6 adjusted group'!K30)</f>
        <v>1269.9309477359452</v>
      </c>
      <c r="L30" s="39">
        <f>IF(INDEX('Discl output_ group'!$B:$T,MATCH('Group output'!$A30,'Discl output_ group'!$B:$B,FALSE),MATCH('Group output'!L$1,'Discl output_ group'!$B$1:$T$1,FALSE))=0,0,'Inq6 adjusted group'!L30)</f>
        <v>1068.7048969589164</v>
      </c>
      <c r="M30" s="39">
        <f>IF(INDEX('Discl output_ group'!$B:$T,MATCH('Group output'!$A30,'Discl output_ group'!$B:$B,FALSE),MATCH('Group output'!M$1,'Discl output_ group'!$B$1:$T$1,FALSE))=0,0,'Inq6 adjusted group'!M30)</f>
        <v>943.35287153782565</v>
      </c>
      <c r="N30" s="39">
        <f>IF(INDEX('Discl output_ group'!$B:$T,MATCH('Group output'!$A30,'Discl output_ group'!$B:$B,FALSE),MATCH('Group output'!N$1,'Discl output_ group'!$B$1:$T$1,FALSE))=0,0,'Inq6 adjusted group'!N30)</f>
        <v>931.49368420120925</v>
      </c>
      <c r="O30" s="39">
        <f>IF(INDEX('Discl output_ group'!$B:$T,MATCH('Group output'!$A30,'Discl output_ group'!$B:$B,FALSE),MATCH('Group output'!O$1,'Discl output_ group'!$B$1:$T$1,FALSE))=0,0,'Inq6 adjusted group'!O30)</f>
        <v>1019.459914453712</v>
      </c>
      <c r="P30" s="39">
        <f>IF(INDEX('Discl output_ group'!$B:$T,MATCH('Group output'!$A30,'Discl output_ group'!$B:$B,FALSE),MATCH('Group output'!P$1,'Discl output_ group'!$B$1:$T$1,FALSE))=0,0,'Inq6 adjusted group'!P30)</f>
        <v>1307.4108285254431</v>
      </c>
      <c r="Q30" s="39">
        <f>IF(INDEX('Discl output_ group'!$B:$T,MATCH('Group output'!$A30,'Discl output_ group'!$B:$B,FALSE),MATCH('Group output'!Q$1,'Discl output_ group'!$B$1:$T$1,FALSE))=0,0,'Inq6 adjusted group'!Q30)</f>
        <v>1426.6263990423761</v>
      </c>
      <c r="R30" s="39">
        <f>IF(INDEX('Discl output_ group'!$B:$T,MATCH('Group output'!$A30,'Discl output_ group'!$B:$B,FALSE),MATCH('Group output'!R$1,'Discl output_ group'!$B$1:$T$1,FALSE))=0,0,'Inq6 adjusted group'!R30)</f>
        <v>1314.3674085145929</v>
      </c>
      <c r="S30" s="39">
        <f>IF(INDEX('Discl output_ group'!$B:$T,MATCH('Group output'!$A30,'Discl output_ group'!$B:$B,FALSE),MATCH('Group output'!S$1,'Discl output_ group'!$B$1:$T$1,FALSE))=0,0,'Inq6 adjusted group'!S30)</f>
        <v>1331.141709567959</v>
      </c>
      <c r="T30" s="39">
        <f>IFERROR(VLOOKUP(A30+0,'New BRES input'!I:L,4,FALSE),0)</f>
        <v>1295.8399999999999</v>
      </c>
    </row>
    <row r="31" spans="1:20" x14ac:dyDescent="0.35">
      <c r="A31" t="str">
        <f>'Discl output_ group'!B31</f>
        <v>106</v>
      </c>
      <c r="B31" s="39">
        <f>IF(INDEX('Discl output_ group'!$B:$T,MATCH('Group output'!$A31,'Discl output_ group'!$B:$B,FALSE),MATCH('Group output'!B$1,'Discl output_ group'!$B$1:$T$1,FALSE))=0,0,'Inq6 adjusted group'!B31)</f>
        <v>0</v>
      </c>
      <c r="C31" s="39">
        <f>IF(INDEX('Discl output_ group'!$B:$T,MATCH('Group output'!$A31,'Discl output_ group'!$B:$B,FALSE),MATCH('Group output'!C$1,'Discl output_ group'!$B$1:$T$1,FALSE))=0,0,'Inq6 adjusted group'!C31)</f>
        <v>0</v>
      </c>
      <c r="D31" s="39">
        <f>IF(INDEX('Discl output_ group'!$B:$T,MATCH('Group output'!$A31,'Discl output_ group'!$B:$B,FALSE),MATCH('Group output'!D$1,'Discl output_ group'!$B$1:$T$1,FALSE))=0,0,'Inq6 adjusted group'!D31)</f>
        <v>0</v>
      </c>
      <c r="E31" s="39">
        <f>IF(INDEX('Discl output_ group'!$B:$T,MATCH('Group output'!$A31,'Discl output_ group'!$B:$B,FALSE),MATCH('Group output'!E$1,'Discl output_ group'!$B$1:$T$1,FALSE))=0,0,'Inq6 adjusted group'!E31)</f>
        <v>0</v>
      </c>
      <c r="F31" s="39">
        <f>IF(INDEX('Discl output_ group'!$B:$T,MATCH('Group output'!$A31,'Discl output_ group'!$B:$B,FALSE),MATCH('Group output'!F$1,'Discl output_ group'!$B$1:$T$1,FALSE))=0,0,'Inq6 adjusted group'!F31)</f>
        <v>0</v>
      </c>
      <c r="G31" s="39">
        <f>IF(INDEX('Discl output_ group'!$B:$T,MATCH('Group output'!$A31,'Discl output_ group'!$B:$B,FALSE),MATCH('Group output'!G$1,'Discl output_ group'!$B$1:$T$1,FALSE))=0,0,'Inq6 adjusted group'!G31)</f>
        <v>0</v>
      </c>
      <c r="H31" s="39">
        <f>IF(INDEX('Discl output_ group'!$B:$T,MATCH('Group output'!$A31,'Discl output_ group'!$B:$B,FALSE),MATCH('Group output'!H$1,'Discl output_ group'!$B$1:$T$1,FALSE))=0,0,'Inq6 adjusted group'!H31)</f>
        <v>0</v>
      </c>
      <c r="I31" s="39">
        <f>IF(INDEX('Discl output_ group'!$B:$T,MATCH('Group output'!$A31,'Discl output_ group'!$B:$B,FALSE),MATCH('Group output'!I$1,'Discl output_ group'!$B$1:$T$1,FALSE))=0,0,'Inq6 adjusted group'!I31)</f>
        <v>0</v>
      </c>
      <c r="J31" s="39">
        <f>IF(INDEX('Discl output_ group'!$B:$T,MATCH('Group output'!$A31,'Discl output_ group'!$B:$B,FALSE),MATCH('Group output'!J$1,'Discl output_ group'!$B$1:$T$1,FALSE))=0,0,'Inq6 adjusted group'!J31)</f>
        <v>0</v>
      </c>
      <c r="K31" s="39">
        <f>IF(INDEX('Discl output_ group'!$B:$T,MATCH('Group output'!$A31,'Discl output_ group'!$B:$B,FALSE),MATCH('Group output'!K$1,'Discl output_ group'!$B$1:$T$1,FALSE))=0,0,'Inq6 adjusted group'!K31)</f>
        <v>0</v>
      </c>
      <c r="L31" s="39">
        <f>IF(INDEX('Discl output_ group'!$B:$T,MATCH('Group output'!$A31,'Discl output_ group'!$B:$B,FALSE),MATCH('Group output'!L$1,'Discl output_ group'!$B$1:$T$1,FALSE))=0,0,'Inq6 adjusted group'!L31)</f>
        <v>0</v>
      </c>
      <c r="M31" s="39">
        <f>IF(INDEX('Discl output_ group'!$B:$T,MATCH('Group output'!$A31,'Discl output_ group'!$B:$B,FALSE),MATCH('Group output'!M$1,'Discl output_ group'!$B$1:$T$1,FALSE))=0,0,'Inq6 adjusted group'!M31)</f>
        <v>0</v>
      </c>
      <c r="N31" s="39">
        <f>IF(INDEX('Discl output_ group'!$B:$T,MATCH('Group output'!$A31,'Discl output_ group'!$B:$B,FALSE),MATCH('Group output'!N$1,'Discl output_ group'!$B$1:$T$1,FALSE))=0,0,'Inq6 adjusted group'!N31)</f>
        <v>0</v>
      </c>
      <c r="O31" s="39">
        <f>IF(INDEX('Discl output_ group'!$B:$T,MATCH('Group output'!$A31,'Discl output_ group'!$B:$B,FALSE),MATCH('Group output'!O$1,'Discl output_ group'!$B$1:$T$1,FALSE))=0,0,'Inq6 adjusted group'!O31)</f>
        <v>0</v>
      </c>
      <c r="P31" s="39">
        <f>IF(INDEX('Discl output_ group'!$B:$T,MATCH('Group output'!$A31,'Discl output_ group'!$B:$B,FALSE),MATCH('Group output'!P$1,'Discl output_ group'!$B$1:$T$1,FALSE))=0,0,'Inq6 adjusted group'!P31)</f>
        <v>0</v>
      </c>
      <c r="Q31" s="39">
        <f>IF(INDEX('Discl output_ group'!$B:$T,MATCH('Group output'!$A31,'Discl output_ group'!$B:$B,FALSE),MATCH('Group output'!Q$1,'Discl output_ group'!$B$1:$T$1,FALSE))=0,0,'Inq6 adjusted group'!Q31)</f>
        <v>0</v>
      </c>
      <c r="R31" s="39">
        <f>IF(INDEX('Discl output_ group'!$B:$T,MATCH('Group output'!$A31,'Discl output_ group'!$B:$B,FALSE),MATCH('Group output'!R$1,'Discl output_ group'!$B$1:$T$1,FALSE))=0,0,'Inq6 adjusted group'!R31)</f>
        <v>0</v>
      </c>
      <c r="S31" s="39">
        <f>IF(INDEX('Discl output_ group'!$B:$T,MATCH('Group output'!$A31,'Discl output_ group'!$B:$B,FALSE),MATCH('Group output'!S$1,'Discl output_ group'!$B$1:$T$1,FALSE))=0,0,'Inq6 adjusted group'!S31)</f>
        <v>0</v>
      </c>
      <c r="T31" s="39">
        <f>IFERROR(VLOOKUP(A31+0,'New BRES input'!I:L,4,FALSE),0)</f>
        <v>0</v>
      </c>
    </row>
    <row r="32" spans="1:20" x14ac:dyDescent="0.35">
      <c r="A32" t="str">
        <f>'Discl output_ group'!B32</f>
        <v>107</v>
      </c>
      <c r="B32" s="39">
        <f>IF(INDEX('Discl output_ group'!$B:$T,MATCH('Group output'!$A32,'Discl output_ group'!$B:$B,FALSE),MATCH('Group output'!B$1,'Discl output_ group'!$B$1:$T$1,FALSE))=0,0,'Inq6 adjusted group'!B32)</f>
        <v>9138.4179784912958</v>
      </c>
      <c r="C32" s="39">
        <f>IF(INDEX('Discl output_ group'!$B:$T,MATCH('Group output'!$A32,'Discl output_ group'!$B:$B,FALSE),MATCH('Group output'!C$1,'Discl output_ group'!$B$1:$T$1,FALSE))=0,0,'Inq6 adjusted group'!C32)</f>
        <v>10001.47305744933</v>
      </c>
      <c r="D32" s="39">
        <f>IF(INDEX('Discl output_ group'!$B:$T,MATCH('Group output'!$A32,'Discl output_ group'!$B:$B,FALSE),MATCH('Group output'!D$1,'Discl output_ group'!$B$1:$T$1,FALSE))=0,0,'Inq6 adjusted group'!D32)</f>
        <v>9884.5338493771633</v>
      </c>
      <c r="E32" s="39">
        <f>IF(INDEX('Discl output_ group'!$B:$T,MATCH('Group output'!$A32,'Discl output_ group'!$B:$B,FALSE),MATCH('Group output'!E$1,'Discl output_ group'!$B$1:$T$1,FALSE))=0,0,'Inq6 adjusted group'!E32)</f>
        <v>9817.7870193614563</v>
      </c>
      <c r="F32" s="39">
        <f>IF(INDEX('Discl output_ group'!$B:$T,MATCH('Group output'!$A32,'Discl output_ group'!$B:$B,FALSE),MATCH('Group output'!F$1,'Discl output_ group'!$B$1:$T$1,FALSE))=0,0,'Inq6 adjusted group'!F32)</f>
        <v>9632.6217222800933</v>
      </c>
      <c r="G32" s="39">
        <f>IF(INDEX('Discl output_ group'!$B:$T,MATCH('Group output'!$A32,'Discl output_ group'!$B:$B,FALSE),MATCH('Group output'!G$1,'Discl output_ group'!$B$1:$T$1,FALSE))=0,0,'Inq6 adjusted group'!G32)</f>
        <v>9265.9506549545822</v>
      </c>
      <c r="H32" s="39">
        <f>IF(INDEX('Discl output_ group'!$B:$T,MATCH('Group output'!$A32,'Discl output_ group'!$B:$B,FALSE),MATCH('Group output'!H$1,'Discl output_ group'!$B$1:$T$1,FALSE))=0,0,'Inq6 adjusted group'!H32)</f>
        <v>9174.6641613311203</v>
      </c>
      <c r="I32" s="39">
        <f>IF(INDEX('Discl output_ group'!$B:$T,MATCH('Group output'!$A32,'Discl output_ group'!$B:$B,FALSE),MATCH('Group output'!I$1,'Discl output_ group'!$B$1:$T$1,FALSE))=0,0,'Inq6 adjusted group'!I32)</f>
        <v>9951.6580210219799</v>
      </c>
      <c r="J32" s="39">
        <f>IF(INDEX('Discl output_ group'!$B:$T,MATCH('Group output'!$A32,'Discl output_ group'!$B:$B,FALSE),MATCH('Group output'!J$1,'Discl output_ group'!$B$1:$T$1,FALSE))=0,0,'Inq6 adjusted group'!J32)</f>
        <v>10214.129661609551</v>
      </c>
      <c r="K32" s="39">
        <f>IF(INDEX('Discl output_ group'!$B:$T,MATCH('Group output'!$A32,'Discl output_ group'!$B:$B,FALSE),MATCH('Group output'!K$1,'Discl output_ group'!$B$1:$T$1,FALSE))=0,0,'Inq6 adjusted group'!K32)</f>
        <v>11349.037462533914</v>
      </c>
      <c r="L32" s="39">
        <f>IF(INDEX('Discl output_ group'!$B:$T,MATCH('Group output'!$A32,'Discl output_ group'!$B:$B,FALSE),MATCH('Group output'!L$1,'Discl output_ group'!$B$1:$T$1,FALSE))=0,0,'Inq6 adjusted group'!L32)</f>
        <v>9981.9799696901482</v>
      </c>
      <c r="M32" s="39">
        <f>IF(INDEX('Discl output_ group'!$B:$T,MATCH('Group output'!$A32,'Discl output_ group'!$B:$B,FALSE),MATCH('Group output'!M$1,'Discl output_ group'!$B$1:$T$1,FALSE))=0,0,'Inq6 adjusted group'!M32)</f>
        <v>9385.0130190723139</v>
      </c>
      <c r="N32" s="39">
        <f>IF(INDEX('Discl output_ group'!$B:$T,MATCH('Group output'!$A32,'Discl output_ group'!$B:$B,FALSE),MATCH('Group output'!N$1,'Discl output_ group'!$B$1:$T$1,FALSE))=0,0,'Inq6 adjusted group'!N32)</f>
        <v>8397.975367360903</v>
      </c>
      <c r="O32" s="39">
        <f>IF(INDEX('Discl output_ group'!$B:$T,MATCH('Group output'!$A32,'Discl output_ group'!$B:$B,FALSE),MATCH('Group output'!O$1,'Discl output_ group'!$B$1:$T$1,FALSE))=0,0,'Inq6 adjusted group'!O32)</f>
        <v>9131.3425199190151</v>
      </c>
      <c r="P32" s="39">
        <f>IF(INDEX('Discl output_ group'!$B:$T,MATCH('Group output'!$A32,'Discl output_ group'!$B:$B,FALSE),MATCH('Group output'!P$1,'Discl output_ group'!$B$1:$T$1,FALSE))=0,0,'Inq6 adjusted group'!P32)</f>
        <v>11981.579146963299</v>
      </c>
      <c r="Q32" s="39">
        <f>IF(INDEX('Discl output_ group'!$B:$T,MATCH('Group output'!$A32,'Discl output_ group'!$B:$B,FALSE),MATCH('Group output'!Q$1,'Discl output_ group'!$B$1:$T$1,FALSE))=0,0,'Inq6 adjusted group'!Q32)</f>
        <v>13853.609963989878</v>
      </c>
      <c r="R32" s="39">
        <f>IF(INDEX('Discl output_ group'!$B:$T,MATCH('Group output'!$A32,'Discl output_ group'!$B:$B,FALSE),MATCH('Group output'!R$1,'Discl output_ group'!$B$1:$T$1,FALSE))=0,0,'Inq6 adjusted group'!R32)</f>
        <v>11170.286139572549</v>
      </c>
      <c r="S32" s="39">
        <f>IF(INDEX('Discl output_ group'!$B:$T,MATCH('Group output'!$A32,'Discl output_ group'!$B:$B,FALSE),MATCH('Group output'!S$1,'Discl output_ group'!$B$1:$T$1,FALSE))=0,0,'Inq6 adjusted group'!S32)</f>
        <v>9416.3848528699655</v>
      </c>
      <c r="T32" s="39">
        <f>IFERROR(VLOOKUP(A32+0,'New BRES input'!I:L,4,FALSE),0)</f>
        <v>8279.98</v>
      </c>
    </row>
    <row r="33" spans="1:20" x14ac:dyDescent="0.35">
      <c r="A33" t="str">
        <f>'Discl output_ group'!B33</f>
        <v>108</v>
      </c>
      <c r="B33" s="39">
        <f>IF(INDEX('Discl output_ group'!$B:$T,MATCH('Group output'!$A33,'Discl output_ group'!$B:$B,FALSE),MATCH('Group output'!B$1,'Discl output_ group'!$B$1:$T$1,FALSE))=0,0,'Inq6 adjusted group'!B33)</f>
        <v>5798.1661834572269</v>
      </c>
      <c r="C33" s="39">
        <f>IF(INDEX('Discl output_ group'!$B:$T,MATCH('Group output'!$A33,'Discl output_ group'!$B:$B,FALSE),MATCH('Group output'!C$1,'Discl output_ group'!$B$1:$T$1,FALSE))=0,0,'Inq6 adjusted group'!C33)</f>
        <v>6101.8066765826461</v>
      </c>
      <c r="D33" s="39">
        <f>IF(INDEX('Discl output_ group'!$B:$T,MATCH('Group output'!$A33,'Discl output_ group'!$B:$B,FALSE),MATCH('Group output'!D$1,'Discl output_ group'!$B$1:$T$1,FALSE))=0,0,'Inq6 adjusted group'!D33)</f>
        <v>6783.7992096396883</v>
      </c>
      <c r="E33" s="39">
        <f>IF(INDEX('Discl output_ group'!$B:$T,MATCH('Group output'!$A33,'Discl output_ group'!$B:$B,FALSE),MATCH('Group output'!E$1,'Discl output_ group'!$B$1:$T$1,FALSE))=0,0,'Inq6 adjusted group'!E33)</f>
        <v>7231.9014263142717</v>
      </c>
      <c r="F33" s="39">
        <f>IF(INDEX('Discl output_ group'!$B:$T,MATCH('Group output'!$A33,'Discl output_ group'!$B:$B,FALSE),MATCH('Group output'!F$1,'Discl output_ group'!$B$1:$T$1,FALSE))=0,0,'Inq6 adjusted group'!F33)</f>
        <v>7166.8497775940668</v>
      </c>
      <c r="G33" s="39">
        <f>IF(INDEX('Discl output_ group'!$B:$T,MATCH('Group output'!$A33,'Discl output_ group'!$B:$B,FALSE),MATCH('Group output'!G$1,'Discl output_ group'!$B$1:$T$1,FALSE))=0,0,'Inq6 adjusted group'!G33)</f>
        <v>5568.3934262157181</v>
      </c>
      <c r="H33" s="39">
        <f>IF(INDEX('Discl output_ group'!$B:$T,MATCH('Group output'!$A33,'Discl output_ group'!$B:$B,FALSE),MATCH('Group output'!H$1,'Discl output_ group'!$B$1:$T$1,FALSE))=0,0,'Inq6 adjusted group'!H33)</f>
        <v>5577.060553681149</v>
      </c>
      <c r="I33" s="39">
        <f>IF(INDEX('Discl output_ group'!$B:$T,MATCH('Group output'!$A33,'Discl output_ group'!$B:$B,FALSE),MATCH('Group output'!I$1,'Discl output_ group'!$B$1:$T$1,FALSE))=0,0,'Inq6 adjusted group'!I33)</f>
        <v>5106.5708056307649</v>
      </c>
      <c r="J33" s="39">
        <f>IF(INDEX('Discl output_ group'!$B:$T,MATCH('Group output'!$A33,'Discl output_ group'!$B:$B,FALSE),MATCH('Group output'!J$1,'Discl output_ group'!$B$1:$T$1,FALSE))=0,0,'Inq6 adjusted group'!J33)</f>
        <v>5134.0072409507484</v>
      </c>
      <c r="K33" s="39">
        <f>IF(INDEX('Discl output_ group'!$B:$T,MATCH('Group output'!$A33,'Discl output_ group'!$B:$B,FALSE),MATCH('Group output'!K$1,'Discl output_ group'!$B$1:$T$1,FALSE))=0,0,'Inq6 adjusted group'!K33)</f>
        <v>5656.5468249321839</v>
      </c>
      <c r="L33" s="39">
        <f>IF(INDEX('Discl output_ group'!$B:$T,MATCH('Group output'!$A33,'Discl output_ group'!$B:$B,FALSE),MATCH('Group output'!L$1,'Discl output_ group'!$B$1:$T$1,FALSE))=0,0,'Inq6 adjusted group'!L33)</f>
        <v>4583.1731996306871</v>
      </c>
      <c r="M33" s="39">
        <f>IF(INDEX('Discl output_ group'!$B:$T,MATCH('Group output'!$A33,'Discl output_ group'!$B:$B,FALSE),MATCH('Group output'!M$1,'Discl output_ group'!$B$1:$T$1,FALSE))=0,0,'Inq6 adjusted group'!M33)</f>
        <v>6087.5807604775619</v>
      </c>
      <c r="N33" s="39">
        <f>IF(INDEX('Discl output_ group'!$B:$T,MATCH('Group output'!$A33,'Discl output_ group'!$B:$B,FALSE),MATCH('Group output'!N$1,'Discl output_ group'!$B$1:$T$1,FALSE))=0,0,'Inq6 adjusted group'!N33)</f>
        <v>6183.7096369049395</v>
      </c>
      <c r="O33" s="39">
        <f>IF(INDEX('Discl output_ group'!$B:$T,MATCH('Group output'!$A33,'Discl output_ group'!$B:$B,FALSE),MATCH('Group output'!O$1,'Discl output_ group'!$B$1:$T$1,FALSE))=0,0,'Inq6 adjusted group'!O33)</f>
        <v>7233.2469305680661</v>
      </c>
      <c r="P33" s="39">
        <f>IF(INDEX('Discl output_ group'!$B:$T,MATCH('Group output'!$A33,'Discl output_ group'!$B:$B,FALSE),MATCH('Group output'!P$1,'Discl output_ group'!$B$1:$T$1,FALSE))=0,0,'Inq6 adjusted group'!P33)</f>
        <v>7556.3022996854579</v>
      </c>
      <c r="Q33" s="39">
        <f>IF(INDEX('Discl output_ group'!$B:$T,MATCH('Group output'!$A33,'Discl output_ group'!$B:$B,FALSE),MATCH('Group output'!Q$1,'Discl output_ group'!$B$1:$T$1,FALSE))=0,0,'Inq6 adjusted group'!Q33)</f>
        <v>8198.7933202463682</v>
      </c>
      <c r="R33" s="39">
        <f>IF(INDEX('Discl output_ group'!$B:$T,MATCH('Group output'!$A33,'Discl output_ group'!$B:$B,FALSE),MATCH('Group output'!R$1,'Discl output_ group'!$B$1:$T$1,FALSE))=0,0,'Inq6 adjusted group'!R33)</f>
        <v>9488.2551114068028</v>
      </c>
      <c r="S33" s="39">
        <f>IF(INDEX('Discl output_ group'!$B:$T,MATCH('Group output'!$A33,'Discl output_ group'!$B:$B,FALSE),MATCH('Group output'!S$1,'Discl output_ group'!$B$1:$T$1,FALSE))=0,0,'Inq6 adjusted group'!S33)</f>
        <v>8212.2415413739745</v>
      </c>
      <c r="T33" s="39">
        <f>IFERROR(VLOOKUP(A33+0,'New BRES input'!I:L,4,FALSE),0)</f>
        <v>8901.7999999999993</v>
      </c>
    </row>
    <row r="34" spans="1:20" x14ac:dyDescent="0.35">
      <c r="A34" t="str">
        <f>'Discl output_ group'!B34</f>
        <v>109</v>
      </c>
      <c r="B34" s="39">
        <f>IF(INDEX('Discl output_ group'!$B:$T,MATCH('Group output'!$A34,'Discl output_ group'!$B:$B,FALSE),MATCH('Group output'!B$1,'Discl output_ group'!$B$1:$T$1,FALSE))=0,0,'Inq6 adjusted group'!B34)</f>
        <v>0</v>
      </c>
      <c r="C34" s="39">
        <f>IF(INDEX('Discl output_ group'!$B:$T,MATCH('Group output'!$A34,'Discl output_ group'!$B:$B,FALSE),MATCH('Group output'!C$1,'Discl output_ group'!$B$1:$T$1,FALSE))=0,0,'Inq6 adjusted group'!C34)</f>
        <v>0</v>
      </c>
      <c r="D34" s="39">
        <f>IF(INDEX('Discl output_ group'!$B:$T,MATCH('Group output'!$A34,'Discl output_ group'!$B:$B,FALSE),MATCH('Group output'!D$1,'Discl output_ group'!$B$1:$T$1,FALSE))=0,0,'Inq6 adjusted group'!D34)</f>
        <v>0</v>
      </c>
      <c r="E34" s="39">
        <f>IF(INDEX('Discl output_ group'!$B:$T,MATCH('Group output'!$A34,'Discl output_ group'!$B:$B,FALSE),MATCH('Group output'!E$1,'Discl output_ group'!$B$1:$T$1,FALSE))=0,0,'Inq6 adjusted group'!E34)</f>
        <v>0</v>
      </c>
      <c r="F34" s="39">
        <f>IF(INDEX('Discl output_ group'!$B:$T,MATCH('Group output'!$A34,'Discl output_ group'!$B:$B,FALSE),MATCH('Group output'!F$1,'Discl output_ group'!$B$1:$T$1,FALSE))=0,0,'Inq6 adjusted group'!F34)</f>
        <v>0</v>
      </c>
      <c r="G34" s="39">
        <f>IF(INDEX('Discl output_ group'!$B:$T,MATCH('Group output'!$A34,'Discl output_ group'!$B:$B,FALSE),MATCH('Group output'!G$1,'Discl output_ group'!$B$1:$T$1,FALSE))=0,0,'Inq6 adjusted group'!G34)</f>
        <v>0</v>
      </c>
      <c r="H34" s="39">
        <f>IF(INDEX('Discl output_ group'!$B:$T,MATCH('Group output'!$A34,'Discl output_ group'!$B:$B,FALSE),MATCH('Group output'!H$1,'Discl output_ group'!$B$1:$T$1,FALSE))=0,0,'Inq6 adjusted group'!H34)</f>
        <v>0</v>
      </c>
      <c r="I34" s="39">
        <f>IF(INDEX('Discl output_ group'!$B:$T,MATCH('Group output'!$A34,'Discl output_ group'!$B:$B,FALSE),MATCH('Group output'!I$1,'Discl output_ group'!$B$1:$T$1,FALSE))=0,0,'Inq6 adjusted group'!I34)</f>
        <v>0</v>
      </c>
      <c r="J34" s="39">
        <f>IF(INDEX('Discl output_ group'!$B:$T,MATCH('Group output'!$A34,'Discl output_ group'!$B:$B,FALSE),MATCH('Group output'!J$1,'Discl output_ group'!$B$1:$T$1,FALSE))=0,0,'Inq6 adjusted group'!J34)</f>
        <v>0</v>
      </c>
      <c r="K34" s="39">
        <f>IF(INDEX('Discl output_ group'!$B:$T,MATCH('Group output'!$A34,'Discl output_ group'!$B:$B,FALSE),MATCH('Group output'!K$1,'Discl output_ group'!$B$1:$T$1,FALSE))=0,0,'Inq6 adjusted group'!K34)</f>
        <v>0</v>
      </c>
      <c r="L34" s="39">
        <f>IF(INDEX('Discl output_ group'!$B:$T,MATCH('Group output'!$A34,'Discl output_ group'!$B:$B,FALSE),MATCH('Group output'!L$1,'Discl output_ group'!$B$1:$T$1,FALSE))=0,0,'Inq6 adjusted group'!L34)</f>
        <v>0</v>
      </c>
      <c r="M34" s="39">
        <f>IF(INDEX('Discl output_ group'!$B:$T,MATCH('Group output'!$A34,'Discl output_ group'!$B:$B,FALSE),MATCH('Group output'!M$1,'Discl output_ group'!$B$1:$T$1,FALSE))=0,0,'Inq6 adjusted group'!M34)</f>
        <v>0</v>
      </c>
      <c r="N34" s="39">
        <f>IF(INDEX('Discl output_ group'!$B:$T,MATCH('Group output'!$A34,'Discl output_ group'!$B:$B,FALSE),MATCH('Group output'!N$1,'Discl output_ group'!$B$1:$T$1,FALSE))=0,0,'Inq6 adjusted group'!N34)</f>
        <v>0</v>
      </c>
      <c r="O34" s="39">
        <f>IF(INDEX('Discl output_ group'!$B:$T,MATCH('Group output'!$A34,'Discl output_ group'!$B:$B,FALSE),MATCH('Group output'!O$1,'Discl output_ group'!$B$1:$T$1,FALSE))=0,0,'Inq6 adjusted group'!O34)</f>
        <v>0</v>
      </c>
      <c r="P34" s="39">
        <f>IF(INDEX('Discl output_ group'!$B:$T,MATCH('Group output'!$A34,'Discl output_ group'!$B:$B,FALSE),MATCH('Group output'!P$1,'Discl output_ group'!$B$1:$T$1,FALSE))=0,0,'Inq6 adjusted group'!P34)</f>
        <v>0</v>
      </c>
      <c r="Q34" s="39">
        <f>IF(INDEX('Discl output_ group'!$B:$T,MATCH('Group output'!$A34,'Discl output_ group'!$B:$B,FALSE),MATCH('Group output'!Q$1,'Discl output_ group'!$B$1:$T$1,FALSE))=0,0,'Inq6 adjusted group'!Q34)</f>
        <v>0</v>
      </c>
      <c r="R34" s="39">
        <f>IF(INDEX('Discl output_ group'!$B:$T,MATCH('Group output'!$A34,'Discl output_ group'!$B:$B,FALSE),MATCH('Group output'!R$1,'Discl output_ group'!$B$1:$T$1,FALSE))=0,0,'Inq6 adjusted group'!R34)</f>
        <v>0</v>
      </c>
      <c r="S34" s="39">
        <f>IF(INDEX('Discl output_ group'!$B:$T,MATCH('Group output'!$A34,'Discl output_ group'!$B:$B,FALSE),MATCH('Group output'!S$1,'Discl output_ group'!$B$1:$T$1,FALSE))=0,0,'Inq6 adjusted group'!S34)</f>
        <v>0</v>
      </c>
      <c r="T34" s="39">
        <f>IFERROR(VLOOKUP(A34+0,'New BRES input'!I:L,4,FALSE),0)</f>
        <v>26.125777899999999</v>
      </c>
    </row>
    <row r="35" spans="1:20" x14ac:dyDescent="0.35">
      <c r="A35" t="str">
        <f>'Discl output_ group'!B35</f>
        <v>110</v>
      </c>
      <c r="B35" s="39">
        <f>IF(INDEX('Discl output_ group'!$B:$T,MATCH('Group output'!$A35,'Discl output_ group'!$B:$B,FALSE),MATCH('Group output'!B$1,'Discl output_ group'!$B$1:$T$1,FALSE))=0,0,'Inq6 adjusted group'!B35)</f>
        <v>0</v>
      </c>
      <c r="C35" s="39">
        <f>IF(INDEX('Discl output_ group'!$B:$T,MATCH('Group output'!$A35,'Discl output_ group'!$B:$B,FALSE),MATCH('Group output'!C$1,'Discl output_ group'!$B$1:$T$1,FALSE))=0,0,'Inq6 adjusted group'!C35)</f>
        <v>0</v>
      </c>
      <c r="D35" s="39">
        <f>IF(INDEX('Discl output_ group'!$B:$T,MATCH('Group output'!$A35,'Discl output_ group'!$B:$B,FALSE),MATCH('Group output'!D$1,'Discl output_ group'!$B$1:$T$1,FALSE))=0,0,'Inq6 adjusted group'!D35)</f>
        <v>0</v>
      </c>
      <c r="E35" s="39">
        <f>IF(INDEX('Discl output_ group'!$B:$T,MATCH('Group output'!$A35,'Discl output_ group'!$B:$B,FALSE),MATCH('Group output'!E$1,'Discl output_ group'!$B$1:$T$1,FALSE))=0,0,'Inq6 adjusted group'!E35)</f>
        <v>0</v>
      </c>
      <c r="F35" s="39">
        <f>IF(INDEX('Discl output_ group'!$B:$T,MATCH('Group output'!$A35,'Discl output_ group'!$B:$B,FALSE),MATCH('Group output'!F$1,'Discl output_ group'!$B$1:$T$1,FALSE))=0,0,'Inq6 adjusted group'!F35)</f>
        <v>0</v>
      </c>
      <c r="G35" s="39">
        <f>IF(INDEX('Discl output_ group'!$B:$T,MATCH('Group output'!$A35,'Discl output_ group'!$B:$B,FALSE),MATCH('Group output'!G$1,'Discl output_ group'!$B$1:$T$1,FALSE))=0,0,'Inq6 adjusted group'!G35)</f>
        <v>0</v>
      </c>
      <c r="H35" s="39">
        <f>IF(INDEX('Discl output_ group'!$B:$T,MATCH('Group output'!$A35,'Discl output_ group'!$B:$B,FALSE),MATCH('Group output'!H$1,'Discl output_ group'!$B$1:$T$1,FALSE))=0,0,'Inq6 adjusted group'!H35)</f>
        <v>0</v>
      </c>
      <c r="I35" s="39">
        <f>IF(INDEX('Discl output_ group'!$B:$T,MATCH('Group output'!$A35,'Discl output_ group'!$B:$B,FALSE),MATCH('Group output'!I$1,'Discl output_ group'!$B$1:$T$1,FALSE))=0,0,'Inq6 adjusted group'!I35)</f>
        <v>0</v>
      </c>
      <c r="J35" s="39">
        <f>IF(INDEX('Discl output_ group'!$B:$T,MATCH('Group output'!$A35,'Discl output_ group'!$B:$B,FALSE),MATCH('Group output'!J$1,'Discl output_ group'!$B$1:$T$1,FALSE))=0,0,'Inq6 adjusted group'!J35)</f>
        <v>0</v>
      </c>
      <c r="K35" s="39">
        <f>IF(INDEX('Discl output_ group'!$B:$T,MATCH('Group output'!$A35,'Discl output_ group'!$B:$B,FALSE),MATCH('Group output'!K$1,'Discl output_ group'!$B$1:$T$1,FALSE))=0,0,'Inq6 adjusted group'!K35)</f>
        <v>0</v>
      </c>
      <c r="L35" s="39">
        <f>IF(INDEX('Discl output_ group'!$B:$T,MATCH('Group output'!$A35,'Discl output_ group'!$B:$B,FALSE),MATCH('Group output'!L$1,'Discl output_ group'!$B$1:$T$1,FALSE))=0,0,'Inq6 adjusted group'!L35)</f>
        <v>0</v>
      </c>
      <c r="M35" s="39">
        <f>IF(INDEX('Discl output_ group'!$B:$T,MATCH('Group output'!$A35,'Discl output_ group'!$B:$B,FALSE),MATCH('Group output'!M$1,'Discl output_ group'!$B$1:$T$1,FALSE))=0,0,'Inq6 adjusted group'!M35)</f>
        <v>0</v>
      </c>
      <c r="N35" s="39">
        <f>IF(INDEX('Discl output_ group'!$B:$T,MATCH('Group output'!$A35,'Discl output_ group'!$B:$B,FALSE),MATCH('Group output'!N$1,'Discl output_ group'!$B$1:$T$1,FALSE))=0,0,'Inq6 adjusted group'!N35)</f>
        <v>0</v>
      </c>
      <c r="O35" s="39">
        <f>IF(INDEX('Discl output_ group'!$B:$T,MATCH('Group output'!$A35,'Discl output_ group'!$B:$B,FALSE),MATCH('Group output'!O$1,'Discl output_ group'!$B$1:$T$1,FALSE))=0,0,'Inq6 adjusted group'!O35)</f>
        <v>0</v>
      </c>
      <c r="P35" s="39">
        <f>IF(INDEX('Discl output_ group'!$B:$T,MATCH('Group output'!$A35,'Discl output_ group'!$B:$B,FALSE),MATCH('Group output'!P$1,'Discl output_ group'!$B$1:$T$1,FALSE))=0,0,'Inq6 adjusted group'!P35)</f>
        <v>0</v>
      </c>
      <c r="Q35" s="39">
        <f>IF(INDEX('Discl output_ group'!$B:$T,MATCH('Group output'!$A35,'Discl output_ group'!$B:$B,FALSE),MATCH('Group output'!Q$1,'Discl output_ group'!$B$1:$T$1,FALSE))=0,0,'Inq6 adjusted group'!Q35)</f>
        <v>0</v>
      </c>
      <c r="R35" s="39">
        <f>IF(INDEX('Discl output_ group'!$B:$T,MATCH('Group output'!$A35,'Discl output_ group'!$B:$B,FALSE),MATCH('Group output'!R$1,'Discl output_ group'!$B$1:$T$1,FALSE))=0,0,'Inq6 adjusted group'!R35)</f>
        <v>0</v>
      </c>
      <c r="S35" s="39">
        <f>IF(INDEX('Discl output_ group'!$B:$T,MATCH('Group output'!$A35,'Discl output_ group'!$B:$B,FALSE),MATCH('Group output'!S$1,'Discl output_ group'!$B$1:$T$1,FALSE))=0,0,'Inq6 adjusted group'!S35)</f>
        <v>0</v>
      </c>
      <c r="T35" s="39">
        <f>IFERROR(VLOOKUP(A35+0,'New BRES input'!I:L,4,FALSE),0)</f>
        <v>2269.62</v>
      </c>
    </row>
    <row r="36" spans="1:20" x14ac:dyDescent="0.35">
      <c r="A36" t="str">
        <f>'Discl output_ group'!B36</f>
        <v>120</v>
      </c>
      <c r="B36" s="39">
        <f>IF(INDEX('Discl output_ group'!$B:$T,MATCH('Group output'!$A36,'Discl output_ group'!$B:$B,FALSE),MATCH('Group output'!B$1,'Discl output_ group'!$B$1:$T$1,FALSE))=0,0,'Inq6 adjusted group'!B36)</f>
        <v>0</v>
      </c>
      <c r="C36" s="39">
        <f>IF(INDEX('Discl output_ group'!$B:$T,MATCH('Group output'!$A36,'Discl output_ group'!$B:$B,FALSE),MATCH('Group output'!C$1,'Discl output_ group'!$B$1:$T$1,FALSE))=0,0,'Inq6 adjusted group'!C36)</f>
        <v>0</v>
      </c>
      <c r="D36" s="39">
        <f>IF(INDEX('Discl output_ group'!$B:$T,MATCH('Group output'!$A36,'Discl output_ group'!$B:$B,FALSE),MATCH('Group output'!D$1,'Discl output_ group'!$B$1:$T$1,FALSE))=0,0,'Inq6 adjusted group'!D36)</f>
        <v>0</v>
      </c>
      <c r="E36" s="39">
        <f>IF(INDEX('Discl output_ group'!$B:$T,MATCH('Group output'!$A36,'Discl output_ group'!$B:$B,FALSE),MATCH('Group output'!E$1,'Discl output_ group'!$B$1:$T$1,FALSE))=0,0,'Inq6 adjusted group'!E36)</f>
        <v>0</v>
      </c>
      <c r="F36" s="39">
        <f>IF(INDEX('Discl output_ group'!$B:$T,MATCH('Group output'!$A36,'Discl output_ group'!$B:$B,FALSE),MATCH('Group output'!F$1,'Discl output_ group'!$B$1:$T$1,FALSE))=0,0,'Inq6 adjusted group'!F36)</f>
        <v>0</v>
      </c>
      <c r="G36" s="39">
        <f>IF(INDEX('Discl output_ group'!$B:$T,MATCH('Group output'!$A36,'Discl output_ group'!$B:$B,FALSE),MATCH('Group output'!G$1,'Discl output_ group'!$B$1:$T$1,FALSE))=0,0,'Inq6 adjusted group'!G36)</f>
        <v>0</v>
      </c>
      <c r="H36" s="39">
        <f>IF(INDEX('Discl output_ group'!$B:$T,MATCH('Group output'!$A36,'Discl output_ group'!$B:$B,FALSE),MATCH('Group output'!H$1,'Discl output_ group'!$B$1:$T$1,FALSE))=0,0,'Inq6 adjusted group'!H36)</f>
        <v>0</v>
      </c>
      <c r="I36" s="39">
        <f>IF(INDEX('Discl output_ group'!$B:$T,MATCH('Group output'!$A36,'Discl output_ group'!$B:$B,FALSE),MATCH('Group output'!I$1,'Discl output_ group'!$B$1:$T$1,FALSE))=0,0,'Inq6 adjusted group'!I36)</f>
        <v>0</v>
      </c>
      <c r="J36" s="39">
        <f>IF(INDEX('Discl output_ group'!$B:$T,MATCH('Group output'!$A36,'Discl output_ group'!$B:$B,FALSE),MATCH('Group output'!J$1,'Discl output_ group'!$B$1:$T$1,FALSE))=0,0,'Inq6 adjusted group'!J36)</f>
        <v>0</v>
      </c>
      <c r="K36" s="39">
        <f>IF(INDEX('Discl output_ group'!$B:$T,MATCH('Group output'!$A36,'Discl output_ group'!$B:$B,FALSE),MATCH('Group output'!K$1,'Discl output_ group'!$B$1:$T$1,FALSE))=0,0,'Inq6 adjusted group'!K36)</f>
        <v>0</v>
      </c>
      <c r="L36" s="39">
        <f>IF(INDEX('Discl output_ group'!$B:$T,MATCH('Group output'!$A36,'Discl output_ group'!$B:$B,FALSE),MATCH('Group output'!L$1,'Discl output_ group'!$B$1:$T$1,FALSE))=0,0,'Inq6 adjusted group'!L36)</f>
        <v>0</v>
      </c>
      <c r="M36" s="39">
        <f>IF(INDEX('Discl output_ group'!$B:$T,MATCH('Group output'!$A36,'Discl output_ group'!$B:$B,FALSE),MATCH('Group output'!M$1,'Discl output_ group'!$B$1:$T$1,FALSE))=0,0,'Inq6 adjusted group'!M36)</f>
        <v>0</v>
      </c>
      <c r="N36" s="39">
        <f>IF(INDEX('Discl output_ group'!$B:$T,MATCH('Group output'!$A36,'Discl output_ group'!$B:$B,FALSE),MATCH('Group output'!N$1,'Discl output_ group'!$B$1:$T$1,FALSE))=0,0,'Inq6 adjusted group'!N36)</f>
        <v>0</v>
      </c>
      <c r="O36" s="39">
        <f>IF(INDEX('Discl output_ group'!$B:$T,MATCH('Group output'!$A36,'Discl output_ group'!$B:$B,FALSE),MATCH('Group output'!O$1,'Discl output_ group'!$B$1:$T$1,FALSE))=0,0,'Inq6 adjusted group'!O36)</f>
        <v>0</v>
      </c>
      <c r="P36" s="39">
        <f>IF(INDEX('Discl output_ group'!$B:$T,MATCH('Group output'!$A36,'Discl output_ group'!$B:$B,FALSE),MATCH('Group output'!P$1,'Discl output_ group'!$B$1:$T$1,FALSE))=0,0,'Inq6 adjusted group'!P36)</f>
        <v>0</v>
      </c>
      <c r="Q36" s="39">
        <f>IF(INDEX('Discl output_ group'!$B:$T,MATCH('Group output'!$A36,'Discl output_ group'!$B:$B,FALSE),MATCH('Group output'!Q$1,'Discl output_ group'!$B$1:$T$1,FALSE))=0,0,'Inq6 adjusted group'!Q36)</f>
        <v>0</v>
      </c>
      <c r="R36" s="39">
        <f>IF(INDEX('Discl output_ group'!$B:$T,MATCH('Group output'!$A36,'Discl output_ group'!$B:$B,FALSE),MATCH('Group output'!R$1,'Discl output_ group'!$B$1:$T$1,FALSE))=0,0,'Inq6 adjusted group'!R36)</f>
        <v>0</v>
      </c>
      <c r="S36" s="39">
        <f>IF(INDEX('Discl output_ group'!$B:$T,MATCH('Group output'!$A36,'Discl output_ group'!$B:$B,FALSE),MATCH('Group output'!S$1,'Discl output_ group'!$B$1:$T$1,FALSE))=0,0,'Inq6 adjusted group'!S36)</f>
        <v>0</v>
      </c>
      <c r="T36" s="39">
        <f>IFERROR(VLOOKUP(A36+0,'New BRES input'!I:L,4,FALSE),0)</f>
        <v>0</v>
      </c>
    </row>
    <row r="37" spans="1:20" x14ac:dyDescent="0.35">
      <c r="A37" t="str">
        <f>'Discl output_ group'!B37</f>
        <v>131</v>
      </c>
      <c r="B37" s="39">
        <f>IF(INDEX('Discl output_ group'!$B:$T,MATCH('Group output'!$A37,'Discl output_ group'!$B:$B,FALSE),MATCH('Group output'!B$1,'Discl output_ group'!$B$1:$T$1,FALSE))=0,0,'Inq6 adjusted group'!B37)</f>
        <v>0</v>
      </c>
      <c r="C37" s="39">
        <f>IF(INDEX('Discl output_ group'!$B:$T,MATCH('Group output'!$A37,'Discl output_ group'!$B:$B,FALSE),MATCH('Group output'!C$1,'Discl output_ group'!$B$1:$T$1,FALSE))=0,0,'Inq6 adjusted group'!C37)</f>
        <v>0</v>
      </c>
      <c r="D37" s="39">
        <f>IF(INDEX('Discl output_ group'!$B:$T,MATCH('Group output'!$A37,'Discl output_ group'!$B:$B,FALSE),MATCH('Group output'!D$1,'Discl output_ group'!$B$1:$T$1,FALSE))=0,0,'Inq6 adjusted group'!D37)</f>
        <v>0</v>
      </c>
      <c r="E37" s="39">
        <f>IF(INDEX('Discl output_ group'!$B:$T,MATCH('Group output'!$A37,'Discl output_ group'!$B:$B,FALSE),MATCH('Group output'!E$1,'Discl output_ group'!$B$1:$T$1,FALSE))=0,0,'Inq6 adjusted group'!E37)</f>
        <v>0</v>
      </c>
      <c r="F37" s="39">
        <f>IF(INDEX('Discl output_ group'!$B:$T,MATCH('Group output'!$A37,'Discl output_ group'!$B:$B,FALSE),MATCH('Group output'!F$1,'Discl output_ group'!$B$1:$T$1,FALSE))=0,0,'Inq6 adjusted group'!F37)</f>
        <v>0</v>
      </c>
      <c r="G37" s="39">
        <f>IF(INDEX('Discl output_ group'!$B:$T,MATCH('Group output'!$A37,'Discl output_ group'!$B:$B,FALSE),MATCH('Group output'!G$1,'Discl output_ group'!$B$1:$T$1,FALSE))=0,0,'Inq6 adjusted group'!G37)</f>
        <v>0</v>
      </c>
      <c r="H37" s="39">
        <f>IF(INDEX('Discl output_ group'!$B:$T,MATCH('Group output'!$A37,'Discl output_ group'!$B:$B,FALSE),MATCH('Group output'!H$1,'Discl output_ group'!$B$1:$T$1,FALSE))=0,0,'Inq6 adjusted group'!H37)</f>
        <v>0</v>
      </c>
      <c r="I37" s="39">
        <f>IF(INDEX('Discl output_ group'!$B:$T,MATCH('Group output'!$A37,'Discl output_ group'!$B:$B,FALSE),MATCH('Group output'!I$1,'Discl output_ group'!$B$1:$T$1,FALSE))=0,0,'Inq6 adjusted group'!I37)</f>
        <v>0</v>
      </c>
      <c r="J37" s="39">
        <f>IF(INDEX('Discl output_ group'!$B:$T,MATCH('Group output'!$A37,'Discl output_ group'!$B:$B,FALSE),MATCH('Group output'!J$1,'Discl output_ group'!$B$1:$T$1,FALSE))=0,0,'Inq6 adjusted group'!J37)</f>
        <v>0</v>
      </c>
      <c r="K37" s="39">
        <f>IF(INDEX('Discl output_ group'!$B:$T,MATCH('Group output'!$A37,'Discl output_ group'!$B:$B,FALSE),MATCH('Group output'!K$1,'Discl output_ group'!$B$1:$T$1,FALSE))=0,0,'Inq6 adjusted group'!K37)</f>
        <v>0</v>
      </c>
      <c r="L37" s="39">
        <f>IF(INDEX('Discl output_ group'!$B:$T,MATCH('Group output'!$A37,'Discl output_ group'!$B:$B,FALSE),MATCH('Group output'!L$1,'Discl output_ group'!$B$1:$T$1,FALSE))=0,0,'Inq6 adjusted group'!L37)</f>
        <v>0</v>
      </c>
      <c r="M37" s="39">
        <f>IF(INDEX('Discl output_ group'!$B:$T,MATCH('Group output'!$A37,'Discl output_ group'!$B:$B,FALSE),MATCH('Group output'!M$1,'Discl output_ group'!$B$1:$T$1,FALSE))=0,0,'Inq6 adjusted group'!M37)</f>
        <v>0</v>
      </c>
      <c r="N37" s="39">
        <f>IF(INDEX('Discl output_ group'!$B:$T,MATCH('Group output'!$A37,'Discl output_ group'!$B:$B,FALSE),MATCH('Group output'!N$1,'Discl output_ group'!$B$1:$T$1,FALSE))=0,0,'Inq6 adjusted group'!N37)</f>
        <v>0</v>
      </c>
      <c r="O37" s="39">
        <f>IF(INDEX('Discl output_ group'!$B:$T,MATCH('Group output'!$A37,'Discl output_ group'!$B:$B,FALSE),MATCH('Group output'!O$1,'Discl output_ group'!$B$1:$T$1,FALSE))=0,0,'Inq6 adjusted group'!O37)</f>
        <v>0</v>
      </c>
      <c r="P37" s="39">
        <f>IF(INDEX('Discl output_ group'!$B:$T,MATCH('Group output'!$A37,'Discl output_ group'!$B:$B,FALSE),MATCH('Group output'!P$1,'Discl output_ group'!$B$1:$T$1,FALSE))=0,0,'Inq6 adjusted group'!P37)</f>
        <v>0</v>
      </c>
      <c r="Q37" s="39">
        <f>IF(INDEX('Discl output_ group'!$B:$T,MATCH('Group output'!$A37,'Discl output_ group'!$B:$B,FALSE),MATCH('Group output'!Q$1,'Discl output_ group'!$B$1:$T$1,FALSE))=0,0,'Inq6 adjusted group'!Q37)</f>
        <v>0</v>
      </c>
      <c r="R37" s="39">
        <f>IF(INDEX('Discl output_ group'!$B:$T,MATCH('Group output'!$A37,'Discl output_ group'!$B:$B,FALSE),MATCH('Group output'!R$1,'Discl output_ group'!$B$1:$T$1,FALSE))=0,0,'Inq6 adjusted group'!R37)</f>
        <v>0</v>
      </c>
      <c r="S37" s="39">
        <f>IF(INDEX('Discl output_ group'!$B:$T,MATCH('Group output'!$A37,'Discl output_ group'!$B:$B,FALSE),MATCH('Group output'!S$1,'Discl output_ group'!$B$1:$T$1,FALSE))=0,0,'Inq6 adjusted group'!S37)</f>
        <v>0</v>
      </c>
      <c r="T37" s="39">
        <f>IFERROR(VLOOKUP(A37+0,'New BRES input'!I:L,4,FALSE),0)</f>
        <v>0</v>
      </c>
    </row>
    <row r="38" spans="1:20" x14ac:dyDescent="0.35">
      <c r="A38" t="str">
        <f>'Discl output_ group'!B38</f>
        <v>132</v>
      </c>
      <c r="B38" s="39">
        <f>IF(INDEX('Discl output_ group'!$B:$T,MATCH('Group output'!$A38,'Discl output_ group'!$B:$B,FALSE),MATCH('Group output'!B$1,'Discl output_ group'!$B$1:$T$1,FALSE))=0,0,'Inq6 adjusted group'!B38)</f>
        <v>0</v>
      </c>
      <c r="C38" s="39">
        <f>IF(INDEX('Discl output_ group'!$B:$T,MATCH('Group output'!$A38,'Discl output_ group'!$B:$B,FALSE),MATCH('Group output'!C$1,'Discl output_ group'!$B$1:$T$1,FALSE))=0,0,'Inq6 adjusted group'!C38)</f>
        <v>0</v>
      </c>
      <c r="D38" s="39">
        <f>IF(INDEX('Discl output_ group'!$B:$T,MATCH('Group output'!$A38,'Discl output_ group'!$B:$B,FALSE),MATCH('Group output'!D$1,'Discl output_ group'!$B$1:$T$1,FALSE))=0,0,'Inq6 adjusted group'!D38)</f>
        <v>0</v>
      </c>
      <c r="E38" s="39">
        <f>IF(INDEX('Discl output_ group'!$B:$T,MATCH('Group output'!$A38,'Discl output_ group'!$B:$B,FALSE),MATCH('Group output'!E$1,'Discl output_ group'!$B$1:$T$1,FALSE))=0,0,'Inq6 adjusted group'!E38)</f>
        <v>0</v>
      </c>
      <c r="F38" s="39">
        <f>IF(INDEX('Discl output_ group'!$B:$T,MATCH('Group output'!$A38,'Discl output_ group'!$B:$B,FALSE),MATCH('Group output'!F$1,'Discl output_ group'!$B$1:$T$1,FALSE))=0,0,'Inq6 adjusted group'!F38)</f>
        <v>0</v>
      </c>
      <c r="G38" s="39">
        <f>IF(INDEX('Discl output_ group'!$B:$T,MATCH('Group output'!$A38,'Discl output_ group'!$B:$B,FALSE),MATCH('Group output'!G$1,'Discl output_ group'!$B$1:$T$1,FALSE))=0,0,'Inq6 adjusted group'!G38)</f>
        <v>0</v>
      </c>
      <c r="H38" s="39">
        <f>IF(INDEX('Discl output_ group'!$B:$T,MATCH('Group output'!$A38,'Discl output_ group'!$B:$B,FALSE),MATCH('Group output'!H$1,'Discl output_ group'!$B$1:$T$1,FALSE))=0,0,'Inq6 adjusted group'!H38)</f>
        <v>0</v>
      </c>
      <c r="I38" s="39">
        <f>IF(INDEX('Discl output_ group'!$B:$T,MATCH('Group output'!$A38,'Discl output_ group'!$B:$B,FALSE),MATCH('Group output'!I$1,'Discl output_ group'!$B$1:$T$1,FALSE))=0,0,'Inq6 adjusted group'!I38)</f>
        <v>0</v>
      </c>
      <c r="J38" s="39">
        <f>IF(INDEX('Discl output_ group'!$B:$T,MATCH('Group output'!$A38,'Discl output_ group'!$B:$B,FALSE),MATCH('Group output'!J$1,'Discl output_ group'!$B$1:$T$1,FALSE))=0,0,'Inq6 adjusted group'!J38)</f>
        <v>0</v>
      </c>
      <c r="K38" s="39">
        <f>IF(INDEX('Discl output_ group'!$B:$T,MATCH('Group output'!$A38,'Discl output_ group'!$B:$B,FALSE),MATCH('Group output'!K$1,'Discl output_ group'!$B$1:$T$1,FALSE))=0,0,'Inq6 adjusted group'!K38)</f>
        <v>0</v>
      </c>
      <c r="L38" s="39">
        <f>IF(INDEX('Discl output_ group'!$B:$T,MATCH('Group output'!$A38,'Discl output_ group'!$B:$B,FALSE),MATCH('Group output'!L$1,'Discl output_ group'!$B$1:$T$1,FALSE))=0,0,'Inq6 adjusted group'!L38)</f>
        <v>0</v>
      </c>
      <c r="M38" s="39">
        <f>IF(INDEX('Discl output_ group'!$B:$T,MATCH('Group output'!$A38,'Discl output_ group'!$B:$B,FALSE),MATCH('Group output'!M$1,'Discl output_ group'!$B$1:$T$1,FALSE))=0,0,'Inq6 adjusted group'!M38)</f>
        <v>0</v>
      </c>
      <c r="N38" s="39">
        <f>IF(INDEX('Discl output_ group'!$B:$T,MATCH('Group output'!$A38,'Discl output_ group'!$B:$B,FALSE),MATCH('Group output'!N$1,'Discl output_ group'!$B$1:$T$1,FALSE))=0,0,'Inq6 adjusted group'!N38)</f>
        <v>0</v>
      </c>
      <c r="O38" s="39">
        <f>IF(INDEX('Discl output_ group'!$B:$T,MATCH('Group output'!$A38,'Discl output_ group'!$B:$B,FALSE),MATCH('Group output'!O$1,'Discl output_ group'!$B$1:$T$1,FALSE))=0,0,'Inq6 adjusted group'!O38)</f>
        <v>0</v>
      </c>
      <c r="P38" s="39">
        <f>IF(INDEX('Discl output_ group'!$B:$T,MATCH('Group output'!$A38,'Discl output_ group'!$B:$B,FALSE),MATCH('Group output'!P$1,'Discl output_ group'!$B$1:$T$1,FALSE))=0,0,'Inq6 adjusted group'!P38)</f>
        <v>0</v>
      </c>
      <c r="Q38" s="39">
        <f>IF(INDEX('Discl output_ group'!$B:$T,MATCH('Group output'!$A38,'Discl output_ group'!$B:$B,FALSE),MATCH('Group output'!Q$1,'Discl output_ group'!$B$1:$T$1,FALSE))=0,0,'Inq6 adjusted group'!Q38)</f>
        <v>0</v>
      </c>
      <c r="R38" s="39">
        <f>IF(INDEX('Discl output_ group'!$B:$T,MATCH('Group output'!$A38,'Discl output_ group'!$B:$B,FALSE),MATCH('Group output'!R$1,'Discl output_ group'!$B$1:$T$1,FALSE))=0,0,'Inq6 adjusted group'!R38)</f>
        <v>0</v>
      </c>
      <c r="S38" s="39">
        <f>IF(INDEX('Discl output_ group'!$B:$T,MATCH('Group output'!$A38,'Discl output_ group'!$B:$B,FALSE),MATCH('Group output'!S$1,'Discl output_ group'!$B$1:$T$1,FALSE))=0,0,'Inq6 adjusted group'!S38)</f>
        <v>0</v>
      </c>
      <c r="T38" s="39">
        <f>IFERROR(VLOOKUP(A38+0,'New BRES input'!I:L,4,FALSE),0)</f>
        <v>0</v>
      </c>
    </row>
    <row r="39" spans="1:20" x14ac:dyDescent="0.35">
      <c r="A39" t="str">
        <f>'Discl output_ group'!B39</f>
        <v>133</v>
      </c>
      <c r="B39" s="39">
        <f>IF(INDEX('Discl output_ group'!$B:$T,MATCH('Group output'!$A39,'Discl output_ group'!$B:$B,FALSE),MATCH('Group output'!B$1,'Discl output_ group'!$B$1:$T$1,FALSE))=0,0,'Inq6 adjusted group'!B39)</f>
        <v>0</v>
      </c>
      <c r="C39" s="39">
        <f>IF(INDEX('Discl output_ group'!$B:$T,MATCH('Group output'!$A39,'Discl output_ group'!$B:$B,FALSE),MATCH('Group output'!C$1,'Discl output_ group'!$B$1:$T$1,FALSE))=0,0,'Inq6 adjusted group'!C39)</f>
        <v>0</v>
      </c>
      <c r="D39" s="39">
        <f>IF(INDEX('Discl output_ group'!$B:$T,MATCH('Group output'!$A39,'Discl output_ group'!$B:$B,FALSE),MATCH('Group output'!D$1,'Discl output_ group'!$B$1:$T$1,FALSE))=0,0,'Inq6 adjusted group'!D39)</f>
        <v>0</v>
      </c>
      <c r="E39" s="39">
        <f>IF(INDEX('Discl output_ group'!$B:$T,MATCH('Group output'!$A39,'Discl output_ group'!$B:$B,FALSE),MATCH('Group output'!E$1,'Discl output_ group'!$B$1:$T$1,FALSE))=0,0,'Inq6 adjusted group'!E39)</f>
        <v>0</v>
      </c>
      <c r="F39" s="39">
        <f>IF(INDEX('Discl output_ group'!$B:$T,MATCH('Group output'!$A39,'Discl output_ group'!$B:$B,FALSE),MATCH('Group output'!F$1,'Discl output_ group'!$B$1:$T$1,FALSE))=0,0,'Inq6 adjusted group'!F39)</f>
        <v>0</v>
      </c>
      <c r="G39" s="39">
        <f>IF(INDEX('Discl output_ group'!$B:$T,MATCH('Group output'!$A39,'Discl output_ group'!$B:$B,FALSE),MATCH('Group output'!G$1,'Discl output_ group'!$B$1:$T$1,FALSE))=0,0,'Inq6 adjusted group'!G39)</f>
        <v>0</v>
      </c>
      <c r="H39" s="39">
        <f>IF(INDEX('Discl output_ group'!$B:$T,MATCH('Group output'!$A39,'Discl output_ group'!$B:$B,FALSE),MATCH('Group output'!H$1,'Discl output_ group'!$B$1:$T$1,FALSE))=0,0,'Inq6 adjusted group'!H39)</f>
        <v>0</v>
      </c>
      <c r="I39" s="39">
        <f>IF(INDEX('Discl output_ group'!$B:$T,MATCH('Group output'!$A39,'Discl output_ group'!$B:$B,FALSE),MATCH('Group output'!I$1,'Discl output_ group'!$B$1:$T$1,FALSE))=0,0,'Inq6 adjusted group'!I39)</f>
        <v>0</v>
      </c>
      <c r="J39" s="39">
        <f>IF(INDEX('Discl output_ group'!$B:$T,MATCH('Group output'!$A39,'Discl output_ group'!$B:$B,FALSE),MATCH('Group output'!J$1,'Discl output_ group'!$B$1:$T$1,FALSE))=0,0,'Inq6 adjusted group'!J39)</f>
        <v>0</v>
      </c>
      <c r="K39" s="39">
        <f>IF(INDEX('Discl output_ group'!$B:$T,MATCH('Group output'!$A39,'Discl output_ group'!$B:$B,FALSE),MATCH('Group output'!K$1,'Discl output_ group'!$B$1:$T$1,FALSE))=0,0,'Inq6 adjusted group'!K39)</f>
        <v>0</v>
      </c>
      <c r="L39" s="39">
        <f>IF(INDEX('Discl output_ group'!$B:$T,MATCH('Group output'!$A39,'Discl output_ group'!$B:$B,FALSE),MATCH('Group output'!L$1,'Discl output_ group'!$B$1:$T$1,FALSE))=0,0,'Inq6 adjusted group'!L39)</f>
        <v>0</v>
      </c>
      <c r="M39" s="39">
        <f>IF(INDEX('Discl output_ group'!$B:$T,MATCH('Group output'!$A39,'Discl output_ group'!$B:$B,FALSE),MATCH('Group output'!M$1,'Discl output_ group'!$B$1:$T$1,FALSE))=0,0,'Inq6 adjusted group'!M39)</f>
        <v>0</v>
      </c>
      <c r="N39" s="39">
        <f>IF(INDEX('Discl output_ group'!$B:$T,MATCH('Group output'!$A39,'Discl output_ group'!$B:$B,FALSE),MATCH('Group output'!N$1,'Discl output_ group'!$B$1:$T$1,FALSE))=0,0,'Inq6 adjusted group'!N39)</f>
        <v>0</v>
      </c>
      <c r="O39" s="39">
        <f>IF(INDEX('Discl output_ group'!$B:$T,MATCH('Group output'!$A39,'Discl output_ group'!$B:$B,FALSE),MATCH('Group output'!O$1,'Discl output_ group'!$B$1:$T$1,FALSE))=0,0,'Inq6 adjusted group'!O39)</f>
        <v>0</v>
      </c>
      <c r="P39" s="39">
        <f>IF(INDEX('Discl output_ group'!$B:$T,MATCH('Group output'!$A39,'Discl output_ group'!$B:$B,FALSE),MATCH('Group output'!P$1,'Discl output_ group'!$B$1:$T$1,FALSE))=0,0,'Inq6 adjusted group'!P39)</f>
        <v>0</v>
      </c>
      <c r="Q39" s="39">
        <f>IF(INDEX('Discl output_ group'!$B:$T,MATCH('Group output'!$A39,'Discl output_ group'!$B:$B,FALSE),MATCH('Group output'!Q$1,'Discl output_ group'!$B$1:$T$1,FALSE))=0,0,'Inq6 adjusted group'!Q39)</f>
        <v>0</v>
      </c>
      <c r="R39" s="39">
        <f>IF(INDEX('Discl output_ group'!$B:$T,MATCH('Group output'!$A39,'Discl output_ group'!$B:$B,FALSE),MATCH('Group output'!R$1,'Discl output_ group'!$B$1:$T$1,FALSE))=0,0,'Inq6 adjusted group'!R39)</f>
        <v>0</v>
      </c>
      <c r="S39" s="39">
        <f>IF(INDEX('Discl output_ group'!$B:$T,MATCH('Group output'!$A39,'Discl output_ group'!$B:$B,FALSE),MATCH('Group output'!S$1,'Discl output_ group'!$B$1:$T$1,FALSE))=0,0,'Inq6 adjusted group'!S39)</f>
        <v>0</v>
      </c>
      <c r="T39" s="39">
        <f>IFERROR(VLOOKUP(A39+0,'New BRES input'!I:L,4,FALSE),0)</f>
        <v>0</v>
      </c>
    </row>
    <row r="40" spans="1:20" x14ac:dyDescent="0.35">
      <c r="A40" t="str">
        <f>'Discl output_ group'!B40</f>
        <v>139</v>
      </c>
      <c r="B40" s="39">
        <f>IF(INDEX('Discl output_ group'!$B:$T,MATCH('Group output'!$A40,'Discl output_ group'!$B:$B,FALSE),MATCH('Group output'!B$1,'Discl output_ group'!$B$1:$T$1,FALSE))=0,0,'Inq6 adjusted group'!B40)</f>
        <v>0</v>
      </c>
      <c r="C40" s="39">
        <f>IF(INDEX('Discl output_ group'!$B:$T,MATCH('Group output'!$A40,'Discl output_ group'!$B:$B,FALSE),MATCH('Group output'!C$1,'Discl output_ group'!$B$1:$T$1,FALSE))=0,0,'Inq6 adjusted group'!C40)</f>
        <v>0</v>
      </c>
      <c r="D40" s="39">
        <f>IF(INDEX('Discl output_ group'!$B:$T,MATCH('Group output'!$A40,'Discl output_ group'!$B:$B,FALSE),MATCH('Group output'!D$1,'Discl output_ group'!$B$1:$T$1,FALSE))=0,0,'Inq6 adjusted group'!D40)</f>
        <v>0</v>
      </c>
      <c r="E40" s="39">
        <f>IF(INDEX('Discl output_ group'!$B:$T,MATCH('Group output'!$A40,'Discl output_ group'!$B:$B,FALSE),MATCH('Group output'!E$1,'Discl output_ group'!$B$1:$T$1,FALSE))=0,0,'Inq6 adjusted group'!E40)</f>
        <v>0</v>
      </c>
      <c r="F40" s="39">
        <f>IF(INDEX('Discl output_ group'!$B:$T,MATCH('Group output'!$A40,'Discl output_ group'!$B:$B,FALSE),MATCH('Group output'!F$1,'Discl output_ group'!$B$1:$T$1,FALSE))=0,0,'Inq6 adjusted group'!F40)</f>
        <v>0</v>
      </c>
      <c r="G40" s="39">
        <f>IF(INDEX('Discl output_ group'!$B:$T,MATCH('Group output'!$A40,'Discl output_ group'!$B:$B,FALSE),MATCH('Group output'!G$1,'Discl output_ group'!$B$1:$T$1,FALSE))=0,0,'Inq6 adjusted group'!G40)</f>
        <v>0</v>
      </c>
      <c r="H40" s="39">
        <f>IF(INDEX('Discl output_ group'!$B:$T,MATCH('Group output'!$A40,'Discl output_ group'!$B:$B,FALSE),MATCH('Group output'!H$1,'Discl output_ group'!$B$1:$T$1,FALSE))=0,0,'Inq6 adjusted group'!H40)</f>
        <v>0</v>
      </c>
      <c r="I40" s="39">
        <f>IF(INDEX('Discl output_ group'!$B:$T,MATCH('Group output'!$A40,'Discl output_ group'!$B:$B,FALSE),MATCH('Group output'!I$1,'Discl output_ group'!$B$1:$T$1,FALSE))=0,0,'Inq6 adjusted group'!I40)</f>
        <v>0</v>
      </c>
      <c r="J40" s="39">
        <f>IF(INDEX('Discl output_ group'!$B:$T,MATCH('Group output'!$A40,'Discl output_ group'!$B:$B,FALSE),MATCH('Group output'!J$1,'Discl output_ group'!$B$1:$T$1,FALSE))=0,0,'Inq6 adjusted group'!J40)</f>
        <v>0</v>
      </c>
      <c r="K40" s="39">
        <f>IF(INDEX('Discl output_ group'!$B:$T,MATCH('Group output'!$A40,'Discl output_ group'!$B:$B,FALSE),MATCH('Group output'!K$1,'Discl output_ group'!$B$1:$T$1,FALSE))=0,0,'Inq6 adjusted group'!K40)</f>
        <v>0</v>
      </c>
      <c r="L40" s="39">
        <f>IF(INDEX('Discl output_ group'!$B:$T,MATCH('Group output'!$A40,'Discl output_ group'!$B:$B,FALSE),MATCH('Group output'!L$1,'Discl output_ group'!$B$1:$T$1,FALSE))=0,0,'Inq6 adjusted group'!L40)</f>
        <v>0</v>
      </c>
      <c r="M40" s="39">
        <f>IF(INDEX('Discl output_ group'!$B:$T,MATCH('Group output'!$A40,'Discl output_ group'!$B:$B,FALSE),MATCH('Group output'!M$1,'Discl output_ group'!$B$1:$T$1,FALSE))=0,0,'Inq6 adjusted group'!M40)</f>
        <v>0</v>
      </c>
      <c r="N40" s="39">
        <f>IF(INDEX('Discl output_ group'!$B:$T,MATCH('Group output'!$A40,'Discl output_ group'!$B:$B,FALSE),MATCH('Group output'!N$1,'Discl output_ group'!$B$1:$T$1,FALSE))=0,0,'Inq6 adjusted group'!N40)</f>
        <v>0</v>
      </c>
      <c r="O40" s="39">
        <f>IF(INDEX('Discl output_ group'!$B:$T,MATCH('Group output'!$A40,'Discl output_ group'!$B:$B,FALSE),MATCH('Group output'!O$1,'Discl output_ group'!$B$1:$T$1,FALSE))=0,0,'Inq6 adjusted group'!O40)</f>
        <v>0</v>
      </c>
      <c r="P40" s="39">
        <f>IF(INDEX('Discl output_ group'!$B:$T,MATCH('Group output'!$A40,'Discl output_ group'!$B:$B,FALSE),MATCH('Group output'!P$1,'Discl output_ group'!$B$1:$T$1,FALSE))=0,0,'Inq6 adjusted group'!P40)</f>
        <v>0</v>
      </c>
      <c r="Q40" s="39">
        <f>IF(INDEX('Discl output_ group'!$B:$T,MATCH('Group output'!$A40,'Discl output_ group'!$B:$B,FALSE),MATCH('Group output'!Q$1,'Discl output_ group'!$B$1:$T$1,FALSE))=0,0,'Inq6 adjusted group'!Q40)</f>
        <v>0</v>
      </c>
      <c r="R40" s="39">
        <f>IF(INDEX('Discl output_ group'!$B:$T,MATCH('Group output'!$A40,'Discl output_ group'!$B:$B,FALSE),MATCH('Group output'!R$1,'Discl output_ group'!$B$1:$T$1,FALSE))=0,0,'Inq6 adjusted group'!R40)</f>
        <v>0</v>
      </c>
      <c r="S40" s="39">
        <f>IF(INDEX('Discl output_ group'!$B:$T,MATCH('Group output'!$A40,'Discl output_ group'!$B:$B,FALSE),MATCH('Group output'!S$1,'Discl output_ group'!$B$1:$T$1,FALSE))=0,0,'Inq6 adjusted group'!S40)</f>
        <v>0</v>
      </c>
      <c r="T40" s="39">
        <f>IFERROR(VLOOKUP(A40+0,'New BRES input'!I:L,4,FALSE),0)</f>
        <v>0</v>
      </c>
    </row>
    <row r="41" spans="1:20" x14ac:dyDescent="0.35">
      <c r="A41" t="str">
        <f>'Discl output_ group'!B41</f>
        <v>141</v>
      </c>
      <c r="B41" s="39">
        <f>IF(INDEX('Discl output_ group'!$B:$T,MATCH('Group output'!$A41,'Discl output_ group'!$B:$B,FALSE),MATCH('Group output'!B$1,'Discl output_ group'!$B$1:$T$1,FALSE))=0,0,'Inq6 adjusted group'!B41)</f>
        <v>0</v>
      </c>
      <c r="C41" s="39">
        <f>IF(INDEX('Discl output_ group'!$B:$T,MATCH('Group output'!$A41,'Discl output_ group'!$B:$B,FALSE),MATCH('Group output'!C$1,'Discl output_ group'!$B$1:$T$1,FALSE))=0,0,'Inq6 adjusted group'!C41)</f>
        <v>0</v>
      </c>
      <c r="D41" s="39">
        <f>IF(INDEX('Discl output_ group'!$B:$T,MATCH('Group output'!$A41,'Discl output_ group'!$B:$B,FALSE),MATCH('Group output'!D$1,'Discl output_ group'!$B$1:$T$1,FALSE))=0,0,'Inq6 adjusted group'!D41)</f>
        <v>0</v>
      </c>
      <c r="E41" s="39">
        <f>IF(INDEX('Discl output_ group'!$B:$T,MATCH('Group output'!$A41,'Discl output_ group'!$B:$B,FALSE),MATCH('Group output'!E$1,'Discl output_ group'!$B$1:$T$1,FALSE))=0,0,'Inq6 adjusted group'!E41)</f>
        <v>0</v>
      </c>
      <c r="F41" s="39">
        <f>IF(INDEX('Discl output_ group'!$B:$T,MATCH('Group output'!$A41,'Discl output_ group'!$B:$B,FALSE),MATCH('Group output'!F$1,'Discl output_ group'!$B$1:$T$1,FALSE))=0,0,'Inq6 adjusted group'!F41)</f>
        <v>0</v>
      </c>
      <c r="G41" s="39">
        <f>IF(INDEX('Discl output_ group'!$B:$T,MATCH('Group output'!$A41,'Discl output_ group'!$B:$B,FALSE),MATCH('Group output'!G$1,'Discl output_ group'!$B$1:$T$1,FALSE))=0,0,'Inq6 adjusted group'!G41)</f>
        <v>0</v>
      </c>
      <c r="H41" s="39">
        <f>IF(INDEX('Discl output_ group'!$B:$T,MATCH('Group output'!$A41,'Discl output_ group'!$B:$B,FALSE),MATCH('Group output'!H$1,'Discl output_ group'!$B$1:$T$1,FALSE))=0,0,'Inq6 adjusted group'!H41)</f>
        <v>0</v>
      </c>
      <c r="I41" s="39">
        <f>IF(INDEX('Discl output_ group'!$B:$T,MATCH('Group output'!$A41,'Discl output_ group'!$B:$B,FALSE),MATCH('Group output'!I$1,'Discl output_ group'!$B$1:$T$1,FALSE))=0,0,'Inq6 adjusted group'!I41)</f>
        <v>0</v>
      </c>
      <c r="J41" s="39">
        <f>IF(INDEX('Discl output_ group'!$B:$T,MATCH('Group output'!$A41,'Discl output_ group'!$B:$B,FALSE),MATCH('Group output'!J$1,'Discl output_ group'!$B$1:$T$1,FALSE))=0,0,'Inq6 adjusted group'!J41)</f>
        <v>0</v>
      </c>
      <c r="K41" s="39">
        <f>IF(INDEX('Discl output_ group'!$B:$T,MATCH('Group output'!$A41,'Discl output_ group'!$B:$B,FALSE),MATCH('Group output'!K$1,'Discl output_ group'!$B$1:$T$1,FALSE))=0,0,'Inq6 adjusted group'!K41)</f>
        <v>0</v>
      </c>
      <c r="L41" s="39">
        <f>IF(INDEX('Discl output_ group'!$B:$T,MATCH('Group output'!$A41,'Discl output_ group'!$B:$B,FALSE),MATCH('Group output'!L$1,'Discl output_ group'!$B$1:$T$1,FALSE))=0,0,'Inq6 adjusted group'!L41)</f>
        <v>0</v>
      </c>
      <c r="M41" s="39">
        <f>IF(INDEX('Discl output_ group'!$B:$T,MATCH('Group output'!$A41,'Discl output_ group'!$B:$B,FALSE),MATCH('Group output'!M$1,'Discl output_ group'!$B$1:$T$1,FALSE))=0,0,'Inq6 adjusted group'!M41)</f>
        <v>0</v>
      </c>
      <c r="N41" s="39">
        <f>IF(INDEX('Discl output_ group'!$B:$T,MATCH('Group output'!$A41,'Discl output_ group'!$B:$B,FALSE),MATCH('Group output'!N$1,'Discl output_ group'!$B$1:$T$1,FALSE))=0,0,'Inq6 adjusted group'!N41)</f>
        <v>0</v>
      </c>
      <c r="O41" s="39">
        <f>IF(INDEX('Discl output_ group'!$B:$T,MATCH('Group output'!$A41,'Discl output_ group'!$B:$B,FALSE),MATCH('Group output'!O$1,'Discl output_ group'!$B$1:$T$1,FALSE))=0,0,'Inq6 adjusted group'!O41)</f>
        <v>0</v>
      </c>
      <c r="P41" s="39">
        <f>IF(INDEX('Discl output_ group'!$B:$T,MATCH('Group output'!$A41,'Discl output_ group'!$B:$B,FALSE),MATCH('Group output'!P$1,'Discl output_ group'!$B$1:$T$1,FALSE))=0,0,'Inq6 adjusted group'!P41)</f>
        <v>0</v>
      </c>
      <c r="Q41" s="39">
        <f>IF(INDEX('Discl output_ group'!$B:$T,MATCH('Group output'!$A41,'Discl output_ group'!$B:$B,FALSE),MATCH('Group output'!Q$1,'Discl output_ group'!$B$1:$T$1,FALSE))=0,0,'Inq6 adjusted group'!Q41)</f>
        <v>0</v>
      </c>
      <c r="R41" s="39">
        <f>IF(INDEX('Discl output_ group'!$B:$T,MATCH('Group output'!$A41,'Discl output_ group'!$B:$B,FALSE),MATCH('Group output'!R$1,'Discl output_ group'!$B$1:$T$1,FALSE))=0,0,'Inq6 adjusted group'!R41)</f>
        <v>0</v>
      </c>
      <c r="S41" s="39">
        <f>IF(INDEX('Discl output_ group'!$B:$T,MATCH('Group output'!$A41,'Discl output_ group'!$B:$B,FALSE),MATCH('Group output'!S$1,'Discl output_ group'!$B$1:$T$1,FALSE))=0,0,'Inq6 adjusted group'!S41)</f>
        <v>0</v>
      </c>
      <c r="T41" s="39">
        <f>IFERROR(VLOOKUP(A41+0,'New BRES input'!I:L,4,FALSE),0)</f>
        <v>5475.79</v>
      </c>
    </row>
    <row r="42" spans="1:20" x14ac:dyDescent="0.35">
      <c r="A42" t="str">
        <f>'Discl output_ group'!B42</f>
        <v>142</v>
      </c>
      <c r="B42" s="39">
        <f>IF(INDEX('Discl output_ group'!$B:$T,MATCH('Group output'!$A42,'Discl output_ group'!$B:$B,FALSE),MATCH('Group output'!B$1,'Discl output_ group'!$B$1:$T$1,FALSE))=0,0,'Inq6 adjusted group'!B42)</f>
        <v>0</v>
      </c>
      <c r="C42" s="39">
        <f>IF(INDEX('Discl output_ group'!$B:$T,MATCH('Group output'!$A42,'Discl output_ group'!$B:$B,FALSE),MATCH('Group output'!C$1,'Discl output_ group'!$B$1:$T$1,FALSE))=0,0,'Inq6 adjusted group'!C42)</f>
        <v>0</v>
      </c>
      <c r="D42" s="39">
        <f>IF(INDEX('Discl output_ group'!$B:$T,MATCH('Group output'!$A42,'Discl output_ group'!$B:$B,FALSE),MATCH('Group output'!D$1,'Discl output_ group'!$B$1:$T$1,FALSE))=0,0,'Inq6 adjusted group'!D42)</f>
        <v>0</v>
      </c>
      <c r="E42" s="39">
        <f>IF(INDEX('Discl output_ group'!$B:$T,MATCH('Group output'!$A42,'Discl output_ group'!$B:$B,FALSE),MATCH('Group output'!E$1,'Discl output_ group'!$B$1:$T$1,FALSE))=0,0,'Inq6 adjusted group'!E42)</f>
        <v>0</v>
      </c>
      <c r="F42" s="39">
        <f>IF(INDEX('Discl output_ group'!$B:$T,MATCH('Group output'!$A42,'Discl output_ group'!$B:$B,FALSE),MATCH('Group output'!F$1,'Discl output_ group'!$B$1:$T$1,FALSE))=0,0,'Inq6 adjusted group'!F42)</f>
        <v>0</v>
      </c>
      <c r="G42" s="39">
        <f>IF(INDEX('Discl output_ group'!$B:$T,MATCH('Group output'!$A42,'Discl output_ group'!$B:$B,FALSE),MATCH('Group output'!G$1,'Discl output_ group'!$B$1:$T$1,FALSE))=0,0,'Inq6 adjusted group'!G42)</f>
        <v>0</v>
      </c>
      <c r="H42" s="39">
        <f>IF(INDEX('Discl output_ group'!$B:$T,MATCH('Group output'!$A42,'Discl output_ group'!$B:$B,FALSE),MATCH('Group output'!H$1,'Discl output_ group'!$B$1:$T$1,FALSE))=0,0,'Inq6 adjusted group'!H42)</f>
        <v>0</v>
      </c>
      <c r="I42" s="39">
        <f>IF(INDEX('Discl output_ group'!$B:$T,MATCH('Group output'!$A42,'Discl output_ group'!$B:$B,FALSE),MATCH('Group output'!I$1,'Discl output_ group'!$B$1:$T$1,FALSE))=0,0,'Inq6 adjusted group'!I42)</f>
        <v>0</v>
      </c>
      <c r="J42" s="39">
        <f>IF(INDEX('Discl output_ group'!$B:$T,MATCH('Group output'!$A42,'Discl output_ group'!$B:$B,FALSE),MATCH('Group output'!J$1,'Discl output_ group'!$B$1:$T$1,FALSE))=0,0,'Inq6 adjusted group'!J42)</f>
        <v>0</v>
      </c>
      <c r="K42" s="39">
        <f>IF(INDEX('Discl output_ group'!$B:$T,MATCH('Group output'!$A42,'Discl output_ group'!$B:$B,FALSE),MATCH('Group output'!K$1,'Discl output_ group'!$B$1:$T$1,FALSE))=0,0,'Inq6 adjusted group'!K42)</f>
        <v>0</v>
      </c>
      <c r="L42" s="39">
        <f>IF(INDEX('Discl output_ group'!$B:$T,MATCH('Group output'!$A42,'Discl output_ group'!$B:$B,FALSE),MATCH('Group output'!L$1,'Discl output_ group'!$B$1:$T$1,FALSE))=0,0,'Inq6 adjusted group'!L42)</f>
        <v>0</v>
      </c>
      <c r="M42" s="39">
        <f>IF(INDEX('Discl output_ group'!$B:$T,MATCH('Group output'!$A42,'Discl output_ group'!$B:$B,FALSE),MATCH('Group output'!M$1,'Discl output_ group'!$B$1:$T$1,FALSE))=0,0,'Inq6 adjusted group'!M42)</f>
        <v>0</v>
      </c>
      <c r="N42" s="39">
        <f>IF(INDEX('Discl output_ group'!$B:$T,MATCH('Group output'!$A42,'Discl output_ group'!$B:$B,FALSE),MATCH('Group output'!N$1,'Discl output_ group'!$B$1:$T$1,FALSE))=0,0,'Inq6 adjusted group'!N42)</f>
        <v>0</v>
      </c>
      <c r="O42" s="39">
        <f>IF(INDEX('Discl output_ group'!$B:$T,MATCH('Group output'!$A42,'Discl output_ group'!$B:$B,FALSE),MATCH('Group output'!O$1,'Discl output_ group'!$B$1:$T$1,FALSE))=0,0,'Inq6 adjusted group'!O42)</f>
        <v>0</v>
      </c>
      <c r="P42" s="39">
        <f>IF(INDEX('Discl output_ group'!$B:$T,MATCH('Group output'!$A42,'Discl output_ group'!$B:$B,FALSE),MATCH('Group output'!P$1,'Discl output_ group'!$B$1:$T$1,FALSE))=0,0,'Inq6 adjusted group'!P42)</f>
        <v>0</v>
      </c>
      <c r="Q42" s="39">
        <f>IF(INDEX('Discl output_ group'!$B:$T,MATCH('Group output'!$A42,'Discl output_ group'!$B:$B,FALSE),MATCH('Group output'!Q$1,'Discl output_ group'!$B$1:$T$1,FALSE))=0,0,'Inq6 adjusted group'!Q42)</f>
        <v>0</v>
      </c>
      <c r="R42" s="39">
        <f>IF(INDEX('Discl output_ group'!$B:$T,MATCH('Group output'!$A42,'Discl output_ group'!$B:$B,FALSE),MATCH('Group output'!R$1,'Discl output_ group'!$B$1:$T$1,FALSE))=0,0,'Inq6 adjusted group'!R42)</f>
        <v>0</v>
      </c>
      <c r="S42" s="39">
        <f>IF(INDEX('Discl output_ group'!$B:$T,MATCH('Group output'!$A42,'Discl output_ group'!$B:$B,FALSE),MATCH('Group output'!S$1,'Discl output_ group'!$B$1:$T$1,FALSE))=0,0,'Inq6 adjusted group'!S42)</f>
        <v>0</v>
      </c>
      <c r="T42" s="39">
        <f>IFERROR(VLOOKUP(A42+0,'New BRES input'!I:L,4,FALSE),0)</f>
        <v>0</v>
      </c>
    </row>
    <row r="43" spans="1:20" x14ac:dyDescent="0.35">
      <c r="A43" t="str">
        <f>'Discl output_ group'!B43</f>
        <v>143</v>
      </c>
      <c r="B43" s="39">
        <f>IF(INDEX('Discl output_ group'!$B:$T,MATCH('Group output'!$A43,'Discl output_ group'!$B:$B,FALSE),MATCH('Group output'!B$1,'Discl output_ group'!$B$1:$T$1,FALSE))=0,0,'Inq6 adjusted group'!B43)</f>
        <v>0</v>
      </c>
      <c r="C43" s="39">
        <f>IF(INDEX('Discl output_ group'!$B:$T,MATCH('Group output'!$A43,'Discl output_ group'!$B:$B,FALSE),MATCH('Group output'!C$1,'Discl output_ group'!$B$1:$T$1,FALSE))=0,0,'Inq6 adjusted group'!C43)</f>
        <v>0</v>
      </c>
      <c r="D43" s="39">
        <f>IF(INDEX('Discl output_ group'!$B:$T,MATCH('Group output'!$A43,'Discl output_ group'!$B:$B,FALSE),MATCH('Group output'!D$1,'Discl output_ group'!$B$1:$T$1,FALSE))=0,0,'Inq6 adjusted group'!D43)</f>
        <v>0</v>
      </c>
      <c r="E43" s="39">
        <f>IF(INDEX('Discl output_ group'!$B:$T,MATCH('Group output'!$A43,'Discl output_ group'!$B:$B,FALSE),MATCH('Group output'!E$1,'Discl output_ group'!$B$1:$T$1,FALSE))=0,0,'Inq6 adjusted group'!E43)</f>
        <v>0</v>
      </c>
      <c r="F43" s="39">
        <f>IF(INDEX('Discl output_ group'!$B:$T,MATCH('Group output'!$A43,'Discl output_ group'!$B:$B,FALSE),MATCH('Group output'!F$1,'Discl output_ group'!$B$1:$T$1,FALSE))=0,0,'Inq6 adjusted group'!F43)</f>
        <v>0</v>
      </c>
      <c r="G43" s="39">
        <f>IF(INDEX('Discl output_ group'!$B:$T,MATCH('Group output'!$A43,'Discl output_ group'!$B:$B,FALSE),MATCH('Group output'!G$1,'Discl output_ group'!$B$1:$T$1,FALSE))=0,0,'Inq6 adjusted group'!G43)</f>
        <v>0</v>
      </c>
      <c r="H43" s="39">
        <f>IF(INDEX('Discl output_ group'!$B:$T,MATCH('Group output'!$A43,'Discl output_ group'!$B:$B,FALSE),MATCH('Group output'!H$1,'Discl output_ group'!$B$1:$T$1,FALSE))=0,0,'Inq6 adjusted group'!H43)</f>
        <v>0</v>
      </c>
      <c r="I43" s="39">
        <f>IF(INDEX('Discl output_ group'!$B:$T,MATCH('Group output'!$A43,'Discl output_ group'!$B:$B,FALSE),MATCH('Group output'!I$1,'Discl output_ group'!$B$1:$T$1,FALSE))=0,0,'Inq6 adjusted group'!I43)</f>
        <v>0</v>
      </c>
      <c r="J43" s="39">
        <f>IF(INDEX('Discl output_ group'!$B:$T,MATCH('Group output'!$A43,'Discl output_ group'!$B:$B,FALSE),MATCH('Group output'!J$1,'Discl output_ group'!$B$1:$T$1,FALSE))=0,0,'Inq6 adjusted group'!J43)</f>
        <v>0</v>
      </c>
      <c r="K43" s="39">
        <f>IF(INDEX('Discl output_ group'!$B:$T,MATCH('Group output'!$A43,'Discl output_ group'!$B:$B,FALSE),MATCH('Group output'!K$1,'Discl output_ group'!$B$1:$T$1,FALSE))=0,0,'Inq6 adjusted group'!K43)</f>
        <v>0</v>
      </c>
      <c r="L43" s="39">
        <f>IF(INDEX('Discl output_ group'!$B:$T,MATCH('Group output'!$A43,'Discl output_ group'!$B:$B,FALSE),MATCH('Group output'!L$1,'Discl output_ group'!$B$1:$T$1,FALSE))=0,0,'Inq6 adjusted group'!L43)</f>
        <v>0</v>
      </c>
      <c r="M43" s="39">
        <f>IF(INDEX('Discl output_ group'!$B:$T,MATCH('Group output'!$A43,'Discl output_ group'!$B:$B,FALSE),MATCH('Group output'!M$1,'Discl output_ group'!$B$1:$T$1,FALSE))=0,0,'Inq6 adjusted group'!M43)</f>
        <v>0</v>
      </c>
      <c r="N43" s="39">
        <f>IF(INDEX('Discl output_ group'!$B:$T,MATCH('Group output'!$A43,'Discl output_ group'!$B:$B,FALSE),MATCH('Group output'!N$1,'Discl output_ group'!$B$1:$T$1,FALSE))=0,0,'Inq6 adjusted group'!N43)</f>
        <v>0</v>
      </c>
      <c r="O43" s="39">
        <f>IF(INDEX('Discl output_ group'!$B:$T,MATCH('Group output'!$A43,'Discl output_ group'!$B:$B,FALSE),MATCH('Group output'!O$1,'Discl output_ group'!$B$1:$T$1,FALSE))=0,0,'Inq6 adjusted group'!O43)</f>
        <v>0</v>
      </c>
      <c r="P43" s="39">
        <f>IF(INDEX('Discl output_ group'!$B:$T,MATCH('Group output'!$A43,'Discl output_ group'!$B:$B,FALSE),MATCH('Group output'!P$1,'Discl output_ group'!$B$1:$T$1,FALSE))=0,0,'Inq6 adjusted group'!P43)</f>
        <v>0</v>
      </c>
      <c r="Q43" s="39">
        <f>IF(INDEX('Discl output_ group'!$B:$T,MATCH('Group output'!$A43,'Discl output_ group'!$B:$B,FALSE),MATCH('Group output'!Q$1,'Discl output_ group'!$B$1:$T$1,FALSE))=0,0,'Inq6 adjusted group'!Q43)</f>
        <v>0</v>
      </c>
      <c r="R43" s="39">
        <f>IF(INDEX('Discl output_ group'!$B:$T,MATCH('Group output'!$A43,'Discl output_ group'!$B:$B,FALSE),MATCH('Group output'!R$1,'Discl output_ group'!$B$1:$T$1,FALSE))=0,0,'Inq6 adjusted group'!R43)</f>
        <v>0</v>
      </c>
      <c r="S43" s="39">
        <f>IF(INDEX('Discl output_ group'!$B:$T,MATCH('Group output'!$A43,'Discl output_ group'!$B:$B,FALSE),MATCH('Group output'!S$1,'Discl output_ group'!$B$1:$T$1,FALSE))=0,0,'Inq6 adjusted group'!S43)</f>
        <v>0</v>
      </c>
      <c r="T43" s="39">
        <f>IFERROR(VLOOKUP(A43+0,'New BRES input'!I:L,4,FALSE),0)</f>
        <v>0</v>
      </c>
    </row>
    <row r="44" spans="1:20" x14ac:dyDescent="0.35">
      <c r="A44" t="str">
        <f>'Discl output_ group'!B44</f>
        <v>151</v>
      </c>
      <c r="B44" s="39">
        <f>IF(INDEX('Discl output_ group'!$B:$T,MATCH('Group output'!$A44,'Discl output_ group'!$B:$B,FALSE),MATCH('Group output'!B$1,'Discl output_ group'!$B$1:$T$1,FALSE))=0,0,'Inq6 adjusted group'!B44)</f>
        <v>0</v>
      </c>
      <c r="C44" s="39">
        <f>IF(INDEX('Discl output_ group'!$B:$T,MATCH('Group output'!$A44,'Discl output_ group'!$B:$B,FALSE),MATCH('Group output'!C$1,'Discl output_ group'!$B$1:$T$1,FALSE))=0,0,'Inq6 adjusted group'!C44)</f>
        <v>0</v>
      </c>
      <c r="D44" s="39">
        <f>IF(INDEX('Discl output_ group'!$B:$T,MATCH('Group output'!$A44,'Discl output_ group'!$B:$B,FALSE),MATCH('Group output'!D$1,'Discl output_ group'!$B$1:$T$1,FALSE))=0,0,'Inq6 adjusted group'!D44)</f>
        <v>0</v>
      </c>
      <c r="E44" s="39">
        <f>IF(INDEX('Discl output_ group'!$B:$T,MATCH('Group output'!$A44,'Discl output_ group'!$B:$B,FALSE),MATCH('Group output'!E$1,'Discl output_ group'!$B$1:$T$1,FALSE))=0,0,'Inq6 adjusted group'!E44)</f>
        <v>0</v>
      </c>
      <c r="F44" s="39">
        <f>IF(INDEX('Discl output_ group'!$B:$T,MATCH('Group output'!$A44,'Discl output_ group'!$B:$B,FALSE),MATCH('Group output'!F$1,'Discl output_ group'!$B$1:$T$1,FALSE))=0,0,'Inq6 adjusted group'!F44)</f>
        <v>0</v>
      </c>
      <c r="G44" s="39">
        <f>IF(INDEX('Discl output_ group'!$B:$T,MATCH('Group output'!$A44,'Discl output_ group'!$B:$B,FALSE),MATCH('Group output'!G$1,'Discl output_ group'!$B$1:$T$1,FALSE))=0,0,'Inq6 adjusted group'!G44)</f>
        <v>0</v>
      </c>
      <c r="H44" s="39">
        <f>IF(INDEX('Discl output_ group'!$B:$T,MATCH('Group output'!$A44,'Discl output_ group'!$B:$B,FALSE),MATCH('Group output'!H$1,'Discl output_ group'!$B$1:$T$1,FALSE))=0,0,'Inq6 adjusted group'!H44)</f>
        <v>0</v>
      </c>
      <c r="I44" s="39">
        <f>IF(INDEX('Discl output_ group'!$B:$T,MATCH('Group output'!$A44,'Discl output_ group'!$B:$B,FALSE),MATCH('Group output'!I$1,'Discl output_ group'!$B$1:$T$1,FALSE))=0,0,'Inq6 adjusted group'!I44)</f>
        <v>0</v>
      </c>
      <c r="J44" s="39">
        <f>IF(INDEX('Discl output_ group'!$B:$T,MATCH('Group output'!$A44,'Discl output_ group'!$B:$B,FALSE),MATCH('Group output'!J$1,'Discl output_ group'!$B$1:$T$1,FALSE))=0,0,'Inq6 adjusted group'!J44)</f>
        <v>0</v>
      </c>
      <c r="K44" s="39">
        <f>IF(INDEX('Discl output_ group'!$B:$T,MATCH('Group output'!$A44,'Discl output_ group'!$B:$B,FALSE),MATCH('Group output'!K$1,'Discl output_ group'!$B$1:$T$1,FALSE))=0,0,'Inq6 adjusted group'!K44)</f>
        <v>0</v>
      </c>
      <c r="L44" s="39">
        <f>IF(INDEX('Discl output_ group'!$B:$T,MATCH('Group output'!$A44,'Discl output_ group'!$B:$B,FALSE),MATCH('Group output'!L$1,'Discl output_ group'!$B$1:$T$1,FALSE))=0,0,'Inq6 adjusted group'!L44)</f>
        <v>0</v>
      </c>
      <c r="M44" s="39">
        <f>IF(INDEX('Discl output_ group'!$B:$T,MATCH('Group output'!$A44,'Discl output_ group'!$B:$B,FALSE),MATCH('Group output'!M$1,'Discl output_ group'!$B$1:$T$1,FALSE))=0,0,'Inq6 adjusted group'!M44)</f>
        <v>0</v>
      </c>
      <c r="N44" s="39">
        <f>IF(INDEX('Discl output_ group'!$B:$T,MATCH('Group output'!$A44,'Discl output_ group'!$B:$B,FALSE),MATCH('Group output'!N$1,'Discl output_ group'!$B$1:$T$1,FALSE))=0,0,'Inq6 adjusted group'!N44)</f>
        <v>0</v>
      </c>
      <c r="O44" s="39">
        <f>IF(INDEX('Discl output_ group'!$B:$T,MATCH('Group output'!$A44,'Discl output_ group'!$B:$B,FALSE),MATCH('Group output'!O$1,'Discl output_ group'!$B$1:$T$1,FALSE))=0,0,'Inq6 adjusted group'!O44)</f>
        <v>0</v>
      </c>
      <c r="P44" s="39">
        <f>IF(INDEX('Discl output_ group'!$B:$T,MATCH('Group output'!$A44,'Discl output_ group'!$B:$B,FALSE),MATCH('Group output'!P$1,'Discl output_ group'!$B$1:$T$1,FALSE))=0,0,'Inq6 adjusted group'!P44)</f>
        <v>0</v>
      </c>
      <c r="Q44" s="39">
        <f>IF(INDEX('Discl output_ group'!$B:$T,MATCH('Group output'!$A44,'Discl output_ group'!$B:$B,FALSE),MATCH('Group output'!Q$1,'Discl output_ group'!$B$1:$T$1,FALSE))=0,0,'Inq6 adjusted group'!Q44)</f>
        <v>0</v>
      </c>
      <c r="R44" s="39">
        <f>IF(INDEX('Discl output_ group'!$B:$T,MATCH('Group output'!$A44,'Discl output_ group'!$B:$B,FALSE),MATCH('Group output'!R$1,'Discl output_ group'!$B$1:$T$1,FALSE))=0,0,'Inq6 adjusted group'!R44)</f>
        <v>0</v>
      </c>
      <c r="S44" s="39">
        <f>IF(INDEX('Discl output_ group'!$B:$T,MATCH('Group output'!$A44,'Discl output_ group'!$B:$B,FALSE),MATCH('Group output'!S$1,'Discl output_ group'!$B$1:$T$1,FALSE))=0,0,'Inq6 adjusted group'!S44)</f>
        <v>0</v>
      </c>
      <c r="T44" s="39">
        <f>IFERROR(VLOOKUP(A44+0,'New BRES input'!I:L,4,FALSE),0)</f>
        <v>23.804476900000001</v>
      </c>
    </row>
    <row r="45" spans="1:20" x14ac:dyDescent="0.35">
      <c r="A45" t="str">
        <f>'Discl output_ group'!B45</f>
        <v>152</v>
      </c>
      <c r="B45" s="39">
        <f>IF(INDEX('Discl output_ group'!$B:$T,MATCH('Group output'!$A45,'Discl output_ group'!$B:$B,FALSE),MATCH('Group output'!B$1,'Discl output_ group'!$B$1:$T$1,FALSE))=0,0,'Inq6 adjusted group'!B45)</f>
        <v>0</v>
      </c>
      <c r="C45" s="39">
        <f>IF(INDEX('Discl output_ group'!$B:$T,MATCH('Group output'!$A45,'Discl output_ group'!$B:$B,FALSE),MATCH('Group output'!C$1,'Discl output_ group'!$B$1:$T$1,FALSE))=0,0,'Inq6 adjusted group'!C45)</f>
        <v>0</v>
      </c>
      <c r="D45" s="39">
        <f>IF(INDEX('Discl output_ group'!$B:$T,MATCH('Group output'!$A45,'Discl output_ group'!$B:$B,FALSE),MATCH('Group output'!D$1,'Discl output_ group'!$B$1:$T$1,FALSE))=0,0,'Inq6 adjusted group'!D45)</f>
        <v>0</v>
      </c>
      <c r="E45" s="39">
        <f>IF(INDEX('Discl output_ group'!$B:$T,MATCH('Group output'!$A45,'Discl output_ group'!$B:$B,FALSE),MATCH('Group output'!E$1,'Discl output_ group'!$B$1:$T$1,FALSE))=0,0,'Inq6 adjusted group'!E45)</f>
        <v>0</v>
      </c>
      <c r="F45" s="39">
        <f>IF(INDEX('Discl output_ group'!$B:$T,MATCH('Group output'!$A45,'Discl output_ group'!$B:$B,FALSE),MATCH('Group output'!F$1,'Discl output_ group'!$B$1:$T$1,FALSE))=0,0,'Inq6 adjusted group'!F45)</f>
        <v>0</v>
      </c>
      <c r="G45" s="39">
        <f>IF(INDEX('Discl output_ group'!$B:$T,MATCH('Group output'!$A45,'Discl output_ group'!$B:$B,FALSE),MATCH('Group output'!G$1,'Discl output_ group'!$B$1:$T$1,FALSE))=0,0,'Inq6 adjusted group'!G45)</f>
        <v>0</v>
      </c>
      <c r="H45" s="39">
        <f>IF(INDEX('Discl output_ group'!$B:$T,MATCH('Group output'!$A45,'Discl output_ group'!$B:$B,FALSE),MATCH('Group output'!H$1,'Discl output_ group'!$B$1:$T$1,FALSE))=0,0,'Inq6 adjusted group'!H45)</f>
        <v>0</v>
      </c>
      <c r="I45" s="39">
        <f>IF(INDEX('Discl output_ group'!$B:$T,MATCH('Group output'!$A45,'Discl output_ group'!$B:$B,FALSE),MATCH('Group output'!I$1,'Discl output_ group'!$B$1:$T$1,FALSE))=0,0,'Inq6 adjusted group'!I45)</f>
        <v>0</v>
      </c>
      <c r="J45" s="39">
        <f>IF(INDEX('Discl output_ group'!$B:$T,MATCH('Group output'!$A45,'Discl output_ group'!$B:$B,FALSE),MATCH('Group output'!J$1,'Discl output_ group'!$B$1:$T$1,FALSE))=0,0,'Inq6 adjusted group'!J45)</f>
        <v>0</v>
      </c>
      <c r="K45" s="39">
        <f>IF(INDEX('Discl output_ group'!$B:$T,MATCH('Group output'!$A45,'Discl output_ group'!$B:$B,FALSE),MATCH('Group output'!K$1,'Discl output_ group'!$B$1:$T$1,FALSE))=0,0,'Inq6 adjusted group'!K45)</f>
        <v>0</v>
      </c>
      <c r="L45" s="39">
        <f>IF(INDEX('Discl output_ group'!$B:$T,MATCH('Group output'!$A45,'Discl output_ group'!$B:$B,FALSE),MATCH('Group output'!L$1,'Discl output_ group'!$B$1:$T$1,FALSE))=0,0,'Inq6 adjusted group'!L45)</f>
        <v>0</v>
      </c>
      <c r="M45" s="39">
        <f>IF(INDEX('Discl output_ group'!$B:$T,MATCH('Group output'!$A45,'Discl output_ group'!$B:$B,FALSE),MATCH('Group output'!M$1,'Discl output_ group'!$B$1:$T$1,FALSE))=0,0,'Inq6 adjusted group'!M45)</f>
        <v>0</v>
      </c>
      <c r="N45" s="39">
        <f>IF(INDEX('Discl output_ group'!$B:$T,MATCH('Group output'!$A45,'Discl output_ group'!$B:$B,FALSE),MATCH('Group output'!N$1,'Discl output_ group'!$B$1:$T$1,FALSE))=0,0,'Inq6 adjusted group'!N45)</f>
        <v>0</v>
      </c>
      <c r="O45" s="39">
        <f>IF(INDEX('Discl output_ group'!$B:$T,MATCH('Group output'!$A45,'Discl output_ group'!$B:$B,FALSE),MATCH('Group output'!O$1,'Discl output_ group'!$B$1:$T$1,FALSE))=0,0,'Inq6 adjusted group'!O45)</f>
        <v>0</v>
      </c>
      <c r="P45" s="39">
        <f>IF(INDEX('Discl output_ group'!$B:$T,MATCH('Group output'!$A45,'Discl output_ group'!$B:$B,FALSE),MATCH('Group output'!P$1,'Discl output_ group'!$B$1:$T$1,FALSE))=0,0,'Inq6 adjusted group'!P45)</f>
        <v>0</v>
      </c>
      <c r="Q45" s="39">
        <f>IF(INDEX('Discl output_ group'!$B:$T,MATCH('Group output'!$A45,'Discl output_ group'!$B:$B,FALSE),MATCH('Group output'!Q$1,'Discl output_ group'!$B$1:$T$1,FALSE))=0,0,'Inq6 adjusted group'!Q45)</f>
        <v>0</v>
      </c>
      <c r="R45" s="39">
        <f>IF(INDEX('Discl output_ group'!$B:$T,MATCH('Group output'!$A45,'Discl output_ group'!$B:$B,FALSE),MATCH('Group output'!R$1,'Discl output_ group'!$B$1:$T$1,FALSE))=0,0,'Inq6 adjusted group'!R45)</f>
        <v>0</v>
      </c>
      <c r="S45" s="39">
        <f>IF(INDEX('Discl output_ group'!$B:$T,MATCH('Group output'!$A45,'Discl output_ group'!$B:$B,FALSE),MATCH('Group output'!S$1,'Discl output_ group'!$B$1:$T$1,FALSE))=0,0,'Inq6 adjusted group'!S45)</f>
        <v>0</v>
      </c>
      <c r="T45" s="39">
        <f>IFERROR(VLOOKUP(A45+0,'New BRES input'!I:L,4,FALSE),0)</f>
        <v>103.7754791</v>
      </c>
    </row>
    <row r="46" spans="1:20" x14ac:dyDescent="0.35">
      <c r="A46" t="str">
        <f>'Discl output_ group'!B46</f>
        <v>161</v>
      </c>
      <c r="B46" s="39">
        <f>IF(INDEX('Discl output_ group'!$B:$T,MATCH('Group output'!$A46,'Discl output_ group'!$B:$B,FALSE),MATCH('Group output'!B$1,'Discl output_ group'!$B$1:$T$1,FALSE))=0,0,'Inq6 adjusted group'!B46)</f>
        <v>0</v>
      </c>
      <c r="C46" s="39">
        <f>IF(INDEX('Discl output_ group'!$B:$T,MATCH('Group output'!$A46,'Discl output_ group'!$B:$B,FALSE),MATCH('Group output'!C$1,'Discl output_ group'!$B$1:$T$1,FALSE))=0,0,'Inq6 adjusted group'!C46)</f>
        <v>0</v>
      </c>
      <c r="D46" s="39">
        <f>IF(INDEX('Discl output_ group'!$B:$T,MATCH('Group output'!$A46,'Discl output_ group'!$B:$B,FALSE),MATCH('Group output'!D$1,'Discl output_ group'!$B$1:$T$1,FALSE))=0,0,'Inq6 adjusted group'!D46)</f>
        <v>0</v>
      </c>
      <c r="E46" s="39">
        <f>IF(INDEX('Discl output_ group'!$B:$T,MATCH('Group output'!$A46,'Discl output_ group'!$B:$B,FALSE),MATCH('Group output'!E$1,'Discl output_ group'!$B$1:$T$1,FALSE))=0,0,'Inq6 adjusted group'!E46)</f>
        <v>0</v>
      </c>
      <c r="F46" s="39">
        <f>IF(INDEX('Discl output_ group'!$B:$T,MATCH('Group output'!$A46,'Discl output_ group'!$B:$B,FALSE),MATCH('Group output'!F$1,'Discl output_ group'!$B$1:$T$1,FALSE))=0,0,'Inq6 adjusted group'!F46)</f>
        <v>0</v>
      </c>
      <c r="G46" s="39">
        <f>IF(INDEX('Discl output_ group'!$B:$T,MATCH('Group output'!$A46,'Discl output_ group'!$B:$B,FALSE),MATCH('Group output'!G$1,'Discl output_ group'!$B$1:$T$1,FALSE))=0,0,'Inq6 adjusted group'!G46)</f>
        <v>0</v>
      </c>
      <c r="H46" s="39">
        <f>IF(INDEX('Discl output_ group'!$B:$T,MATCH('Group output'!$A46,'Discl output_ group'!$B:$B,FALSE),MATCH('Group output'!H$1,'Discl output_ group'!$B$1:$T$1,FALSE))=0,0,'Inq6 adjusted group'!H46)</f>
        <v>0</v>
      </c>
      <c r="I46" s="39">
        <f>IF(INDEX('Discl output_ group'!$B:$T,MATCH('Group output'!$A46,'Discl output_ group'!$B:$B,FALSE),MATCH('Group output'!I$1,'Discl output_ group'!$B$1:$T$1,FALSE))=0,0,'Inq6 adjusted group'!I46)</f>
        <v>0</v>
      </c>
      <c r="J46" s="39">
        <f>IF(INDEX('Discl output_ group'!$B:$T,MATCH('Group output'!$A46,'Discl output_ group'!$B:$B,FALSE),MATCH('Group output'!J$1,'Discl output_ group'!$B$1:$T$1,FALSE))=0,0,'Inq6 adjusted group'!J46)</f>
        <v>0</v>
      </c>
      <c r="K46" s="39">
        <f>IF(INDEX('Discl output_ group'!$B:$T,MATCH('Group output'!$A46,'Discl output_ group'!$B:$B,FALSE),MATCH('Group output'!K$1,'Discl output_ group'!$B$1:$T$1,FALSE))=0,0,'Inq6 adjusted group'!K46)</f>
        <v>0</v>
      </c>
      <c r="L46" s="39">
        <f>IF(INDEX('Discl output_ group'!$B:$T,MATCH('Group output'!$A46,'Discl output_ group'!$B:$B,FALSE),MATCH('Group output'!L$1,'Discl output_ group'!$B$1:$T$1,FALSE))=0,0,'Inq6 adjusted group'!L46)</f>
        <v>0</v>
      </c>
      <c r="M46" s="39">
        <f>IF(INDEX('Discl output_ group'!$B:$T,MATCH('Group output'!$A46,'Discl output_ group'!$B:$B,FALSE),MATCH('Group output'!M$1,'Discl output_ group'!$B$1:$T$1,FALSE))=0,0,'Inq6 adjusted group'!M46)</f>
        <v>0</v>
      </c>
      <c r="N46" s="39">
        <f>IF(INDEX('Discl output_ group'!$B:$T,MATCH('Group output'!$A46,'Discl output_ group'!$B:$B,FALSE),MATCH('Group output'!N$1,'Discl output_ group'!$B$1:$T$1,FALSE))=0,0,'Inq6 adjusted group'!N46)</f>
        <v>0</v>
      </c>
      <c r="O46" s="39">
        <f>IF(INDEX('Discl output_ group'!$B:$T,MATCH('Group output'!$A46,'Discl output_ group'!$B:$B,FALSE),MATCH('Group output'!O$1,'Discl output_ group'!$B$1:$T$1,FALSE))=0,0,'Inq6 adjusted group'!O46)</f>
        <v>0</v>
      </c>
      <c r="P46" s="39">
        <f>IF(INDEX('Discl output_ group'!$B:$T,MATCH('Group output'!$A46,'Discl output_ group'!$B:$B,FALSE),MATCH('Group output'!P$1,'Discl output_ group'!$B$1:$T$1,FALSE))=0,0,'Inq6 adjusted group'!P46)</f>
        <v>0</v>
      </c>
      <c r="Q46" s="39">
        <f>IF(INDEX('Discl output_ group'!$B:$T,MATCH('Group output'!$A46,'Discl output_ group'!$B:$B,FALSE),MATCH('Group output'!Q$1,'Discl output_ group'!$B$1:$T$1,FALSE))=0,0,'Inq6 adjusted group'!Q46)</f>
        <v>0</v>
      </c>
      <c r="R46" s="39">
        <f>IF(INDEX('Discl output_ group'!$B:$T,MATCH('Group output'!$A46,'Discl output_ group'!$B:$B,FALSE),MATCH('Group output'!R$1,'Discl output_ group'!$B$1:$T$1,FALSE))=0,0,'Inq6 adjusted group'!R46)</f>
        <v>0</v>
      </c>
      <c r="S46" s="39">
        <f>IF(INDEX('Discl output_ group'!$B:$T,MATCH('Group output'!$A46,'Discl output_ group'!$B:$B,FALSE),MATCH('Group output'!S$1,'Discl output_ group'!$B$1:$T$1,FALSE))=0,0,'Inq6 adjusted group'!S46)</f>
        <v>0</v>
      </c>
      <c r="T46" s="39">
        <f>IFERROR(VLOOKUP(A46+0,'New BRES input'!I:L,4,FALSE),0)</f>
        <v>0</v>
      </c>
    </row>
    <row r="47" spans="1:20" x14ac:dyDescent="0.35">
      <c r="A47" t="str">
        <f>'Discl output_ group'!B47</f>
        <v>162</v>
      </c>
      <c r="B47" s="39">
        <f>IF(INDEX('Discl output_ group'!$B:$T,MATCH('Group output'!$A47,'Discl output_ group'!$B:$B,FALSE),MATCH('Group output'!B$1,'Discl output_ group'!$B$1:$T$1,FALSE))=0,0,'Inq6 adjusted group'!B47)</f>
        <v>0</v>
      </c>
      <c r="C47" s="39">
        <f>IF(INDEX('Discl output_ group'!$B:$T,MATCH('Group output'!$A47,'Discl output_ group'!$B:$B,FALSE),MATCH('Group output'!C$1,'Discl output_ group'!$B$1:$T$1,FALSE))=0,0,'Inq6 adjusted group'!C47)</f>
        <v>0</v>
      </c>
      <c r="D47" s="39">
        <f>IF(INDEX('Discl output_ group'!$B:$T,MATCH('Group output'!$A47,'Discl output_ group'!$B:$B,FALSE),MATCH('Group output'!D$1,'Discl output_ group'!$B$1:$T$1,FALSE))=0,0,'Inq6 adjusted group'!D47)</f>
        <v>0</v>
      </c>
      <c r="E47" s="39">
        <f>IF(INDEX('Discl output_ group'!$B:$T,MATCH('Group output'!$A47,'Discl output_ group'!$B:$B,FALSE),MATCH('Group output'!E$1,'Discl output_ group'!$B$1:$T$1,FALSE))=0,0,'Inq6 adjusted group'!E47)</f>
        <v>0</v>
      </c>
      <c r="F47" s="39">
        <f>IF(INDEX('Discl output_ group'!$B:$T,MATCH('Group output'!$A47,'Discl output_ group'!$B:$B,FALSE),MATCH('Group output'!F$1,'Discl output_ group'!$B$1:$T$1,FALSE))=0,0,'Inq6 adjusted group'!F47)</f>
        <v>0</v>
      </c>
      <c r="G47" s="39">
        <f>IF(INDEX('Discl output_ group'!$B:$T,MATCH('Group output'!$A47,'Discl output_ group'!$B:$B,FALSE),MATCH('Group output'!G$1,'Discl output_ group'!$B$1:$T$1,FALSE))=0,0,'Inq6 adjusted group'!G47)</f>
        <v>0</v>
      </c>
      <c r="H47" s="39">
        <f>IF(INDEX('Discl output_ group'!$B:$T,MATCH('Group output'!$A47,'Discl output_ group'!$B:$B,FALSE),MATCH('Group output'!H$1,'Discl output_ group'!$B$1:$T$1,FALSE))=0,0,'Inq6 adjusted group'!H47)</f>
        <v>0</v>
      </c>
      <c r="I47" s="39">
        <f>IF(INDEX('Discl output_ group'!$B:$T,MATCH('Group output'!$A47,'Discl output_ group'!$B:$B,FALSE),MATCH('Group output'!I$1,'Discl output_ group'!$B$1:$T$1,FALSE))=0,0,'Inq6 adjusted group'!I47)</f>
        <v>0</v>
      </c>
      <c r="J47" s="39">
        <f>IF(INDEX('Discl output_ group'!$B:$T,MATCH('Group output'!$A47,'Discl output_ group'!$B:$B,FALSE),MATCH('Group output'!J$1,'Discl output_ group'!$B$1:$T$1,FALSE))=0,0,'Inq6 adjusted group'!J47)</f>
        <v>0</v>
      </c>
      <c r="K47" s="39">
        <f>IF(INDEX('Discl output_ group'!$B:$T,MATCH('Group output'!$A47,'Discl output_ group'!$B:$B,FALSE),MATCH('Group output'!K$1,'Discl output_ group'!$B$1:$T$1,FALSE))=0,0,'Inq6 adjusted group'!K47)</f>
        <v>0</v>
      </c>
      <c r="L47" s="39">
        <f>IF(INDEX('Discl output_ group'!$B:$T,MATCH('Group output'!$A47,'Discl output_ group'!$B:$B,FALSE),MATCH('Group output'!L$1,'Discl output_ group'!$B$1:$T$1,FALSE))=0,0,'Inq6 adjusted group'!L47)</f>
        <v>0</v>
      </c>
      <c r="M47" s="39">
        <f>IF(INDEX('Discl output_ group'!$B:$T,MATCH('Group output'!$A47,'Discl output_ group'!$B:$B,FALSE),MATCH('Group output'!M$1,'Discl output_ group'!$B$1:$T$1,FALSE))=0,0,'Inq6 adjusted group'!M47)</f>
        <v>0</v>
      </c>
      <c r="N47" s="39">
        <f>IF(INDEX('Discl output_ group'!$B:$T,MATCH('Group output'!$A47,'Discl output_ group'!$B:$B,FALSE),MATCH('Group output'!N$1,'Discl output_ group'!$B$1:$T$1,FALSE))=0,0,'Inq6 adjusted group'!N47)</f>
        <v>0</v>
      </c>
      <c r="O47" s="39">
        <f>IF(INDEX('Discl output_ group'!$B:$T,MATCH('Group output'!$A47,'Discl output_ group'!$B:$B,FALSE),MATCH('Group output'!O$1,'Discl output_ group'!$B$1:$T$1,FALSE))=0,0,'Inq6 adjusted group'!O47)</f>
        <v>0</v>
      </c>
      <c r="P47" s="39">
        <f>IF(INDEX('Discl output_ group'!$B:$T,MATCH('Group output'!$A47,'Discl output_ group'!$B:$B,FALSE),MATCH('Group output'!P$1,'Discl output_ group'!$B$1:$T$1,FALSE))=0,0,'Inq6 adjusted group'!P47)</f>
        <v>0</v>
      </c>
      <c r="Q47" s="39">
        <f>IF(INDEX('Discl output_ group'!$B:$T,MATCH('Group output'!$A47,'Discl output_ group'!$B:$B,FALSE),MATCH('Group output'!Q$1,'Discl output_ group'!$B$1:$T$1,FALSE))=0,0,'Inq6 adjusted group'!Q47)</f>
        <v>0</v>
      </c>
      <c r="R47" s="39">
        <f>IF(INDEX('Discl output_ group'!$B:$T,MATCH('Group output'!$A47,'Discl output_ group'!$B:$B,FALSE),MATCH('Group output'!R$1,'Discl output_ group'!$B$1:$T$1,FALSE))=0,0,'Inq6 adjusted group'!R47)</f>
        <v>0</v>
      </c>
      <c r="S47" s="39">
        <f>IF(INDEX('Discl output_ group'!$B:$T,MATCH('Group output'!$A47,'Discl output_ group'!$B:$B,FALSE),MATCH('Group output'!S$1,'Discl output_ group'!$B$1:$T$1,FALSE))=0,0,'Inq6 adjusted group'!S47)</f>
        <v>0</v>
      </c>
      <c r="T47" s="39">
        <f>IFERROR(VLOOKUP(A47+0,'New BRES input'!I:L,4,FALSE),0)</f>
        <v>1308.3900000000001</v>
      </c>
    </row>
    <row r="48" spans="1:20" x14ac:dyDescent="0.35">
      <c r="A48" t="str">
        <f>'Discl output_ group'!B48</f>
        <v>171</v>
      </c>
      <c r="B48" s="39">
        <f>IF(INDEX('Discl output_ group'!$B:$T,MATCH('Group output'!$A48,'Discl output_ group'!$B:$B,FALSE),MATCH('Group output'!B$1,'Discl output_ group'!$B$1:$T$1,FALSE))=0,0,'Inq6 adjusted group'!B48)</f>
        <v>360.52387655022932</v>
      </c>
      <c r="C48" s="39">
        <f>IF(INDEX('Discl output_ group'!$B:$T,MATCH('Group output'!$A48,'Discl output_ group'!$B:$B,FALSE),MATCH('Group output'!C$1,'Discl output_ group'!$B$1:$T$1,FALSE))=0,0,'Inq6 adjusted group'!C48)</f>
        <v>393.36290620040904</v>
      </c>
      <c r="D48" s="39">
        <f>IF(INDEX('Discl output_ group'!$B:$T,MATCH('Group output'!$A48,'Discl output_ group'!$B:$B,FALSE),MATCH('Group output'!D$1,'Discl output_ group'!$B$1:$T$1,FALSE))=0,0,'Inq6 adjusted group'!D48)</f>
        <v>411.08079165958884</v>
      </c>
      <c r="E48" s="39">
        <f>IF(INDEX('Discl output_ group'!$B:$T,MATCH('Group output'!$A48,'Discl output_ group'!$B:$B,FALSE),MATCH('Group output'!E$1,'Discl output_ group'!$B$1:$T$1,FALSE))=0,0,'Inq6 adjusted group'!E48)</f>
        <v>341.61694826581351</v>
      </c>
      <c r="F48" s="39">
        <f>IF(INDEX('Discl output_ group'!$B:$T,MATCH('Group output'!$A48,'Discl output_ group'!$B:$B,FALSE),MATCH('Group output'!F$1,'Discl output_ group'!$B$1:$T$1,FALSE))=0,0,'Inq6 adjusted group'!F48)</f>
        <v>369.84830333331541</v>
      </c>
      <c r="G48" s="39">
        <f>IF(INDEX('Discl output_ group'!$B:$T,MATCH('Group output'!$A48,'Discl output_ group'!$B:$B,FALSE),MATCH('Group output'!G$1,'Discl output_ group'!$B$1:$T$1,FALSE))=0,0,'Inq6 adjusted group'!G48)</f>
        <v>344.89639250331493</v>
      </c>
      <c r="H48" s="39">
        <f>IF(INDEX('Discl output_ group'!$B:$T,MATCH('Group output'!$A48,'Discl output_ group'!$B:$B,FALSE),MATCH('Group output'!H$1,'Discl output_ group'!$B$1:$T$1,FALSE))=0,0,'Inq6 adjusted group'!H48)</f>
        <v>339.47341168299658</v>
      </c>
      <c r="I48" s="39">
        <f>IF(INDEX('Discl output_ group'!$B:$T,MATCH('Group output'!$A48,'Discl output_ group'!$B:$B,FALSE),MATCH('Group output'!I$1,'Discl output_ group'!$B$1:$T$1,FALSE))=0,0,'Inq6 adjusted group'!I48)</f>
        <v>232.37656750266564</v>
      </c>
      <c r="J48" s="39">
        <f>IF(INDEX('Discl output_ group'!$B:$T,MATCH('Group output'!$A48,'Discl output_ group'!$B:$B,FALSE),MATCH('Group output'!J$1,'Discl output_ group'!$B$1:$T$1,FALSE))=0,0,'Inq6 adjusted group'!J48)</f>
        <v>153.17479082831119</v>
      </c>
      <c r="K48" s="39">
        <f>IF(INDEX('Discl output_ group'!$B:$T,MATCH('Group output'!$A48,'Discl output_ group'!$B:$B,FALSE),MATCH('Group output'!K$1,'Discl output_ group'!$B$1:$T$1,FALSE))=0,0,'Inq6 adjusted group'!K48)</f>
        <v>162.52819266258186</v>
      </c>
      <c r="L48" s="39">
        <f>IF(INDEX('Discl output_ group'!$B:$T,MATCH('Group output'!$A48,'Discl output_ group'!$B:$B,FALSE),MATCH('Group output'!L$1,'Discl output_ group'!$B$1:$T$1,FALSE))=0,0,'Inq6 adjusted group'!L48)</f>
        <v>877.52431778127311</v>
      </c>
      <c r="M48" s="39">
        <f>IF(INDEX('Discl output_ group'!$B:$T,MATCH('Group output'!$A48,'Discl output_ group'!$B:$B,FALSE),MATCH('Group output'!M$1,'Discl output_ group'!$B$1:$T$1,FALSE))=0,0,'Inq6 adjusted group'!M48)</f>
        <v>649.84809309747823</v>
      </c>
      <c r="N48" s="39">
        <f>IF(INDEX('Discl output_ group'!$B:$T,MATCH('Group output'!$A48,'Discl output_ group'!$B:$B,FALSE),MATCH('Group output'!N$1,'Discl output_ group'!$B$1:$T$1,FALSE))=0,0,'Inq6 adjusted group'!N48)</f>
        <v>0</v>
      </c>
      <c r="O48" s="39">
        <f>IF(INDEX('Discl output_ group'!$B:$T,MATCH('Group output'!$A48,'Discl output_ group'!$B:$B,FALSE),MATCH('Group output'!O$1,'Discl output_ group'!$B$1:$T$1,FALSE))=0,0,'Inq6 adjusted group'!O48)</f>
        <v>728.98848196268386</v>
      </c>
      <c r="P48" s="39">
        <f>IF(INDEX('Discl output_ group'!$B:$T,MATCH('Group output'!$A48,'Discl output_ group'!$B:$B,FALSE),MATCH('Group output'!P$1,'Discl output_ group'!$B$1:$T$1,FALSE))=0,0,'Inq6 adjusted group'!P48)</f>
        <v>574.17600398202535</v>
      </c>
      <c r="Q48" s="39">
        <f>IF(INDEX('Discl output_ group'!$B:$T,MATCH('Group output'!$A48,'Discl output_ group'!$B:$B,FALSE),MATCH('Group output'!Q$1,'Discl output_ group'!$B$1:$T$1,FALSE))=0,0,'Inq6 adjusted group'!Q48)</f>
        <v>129.16112299347242</v>
      </c>
      <c r="R48" s="39">
        <f>IF(INDEX('Discl output_ group'!$B:$T,MATCH('Group output'!$A48,'Discl output_ group'!$B:$B,FALSE),MATCH('Group output'!R$1,'Discl output_ group'!$B$1:$T$1,FALSE))=0,0,'Inq6 adjusted group'!R48)</f>
        <v>457.25642038494425</v>
      </c>
      <c r="S48" s="39">
        <f>IF(INDEX('Discl output_ group'!$B:$T,MATCH('Group output'!$A48,'Discl output_ group'!$B:$B,FALSE),MATCH('Group output'!S$1,'Discl output_ group'!$B$1:$T$1,FALSE))=0,0,'Inq6 adjusted group'!S48)</f>
        <v>0</v>
      </c>
      <c r="T48" s="39">
        <f>IFERROR(VLOOKUP(A48+0,'New BRES input'!I:L,4,FALSE),0)</f>
        <v>75.217873299999994</v>
      </c>
    </row>
    <row r="49" spans="1:20" x14ac:dyDescent="0.35">
      <c r="A49" t="str">
        <f>'Discl output_ group'!B49</f>
        <v>172</v>
      </c>
      <c r="B49" s="39">
        <f>IF(INDEX('Discl output_ group'!$B:$T,MATCH('Group output'!$A49,'Discl output_ group'!$B:$B,FALSE),MATCH('Group output'!B$1,'Discl output_ group'!$B$1:$T$1,FALSE))=0,0,'Inq6 adjusted group'!B49)</f>
        <v>5413.913655760839</v>
      </c>
      <c r="C49" s="39">
        <f>IF(INDEX('Discl output_ group'!$B:$T,MATCH('Group output'!$A49,'Discl output_ group'!$B:$B,FALSE),MATCH('Group output'!C$1,'Discl output_ group'!$B$1:$T$1,FALSE))=0,0,'Inq6 adjusted group'!C49)</f>
        <v>5146.635033330057</v>
      </c>
      <c r="D49" s="39">
        <f>IF(INDEX('Discl output_ group'!$B:$T,MATCH('Group output'!$A49,'Discl output_ group'!$B:$B,FALSE),MATCH('Group output'!D$1,'Discl output_ group'!$B$1:$T$1,FALSE))=0,0,'Inq6 adjusted group'!D49)</f>
        <v>4965.0091467257243</v>
      </c>
      <c r="E49" s="39">
        <f>IF(INDEX('Discl output_ group'!$B:$T,MATCH('Group output'!$A49,'Discl output_ group'!$B:$B,FALSE),MATCH('Group output'!E$1,'Discl output_ group'!$B$1:$T$1,FALSE))=0,0,'Inq6 adjusted group'!E49)</f>
        <v>4838.6062524456265</v>
      </c>
      <c r="F49" s="39">
        <f>IF(INDEX('Discl output_ group'!$B:$T,MATCH('Group output'!$A49,'Discl output_ group'!$B:$B,FALSE),MATCH('Group output'!F$1,'Discl output_ group'!$B$1:$T$1,FALSE))=0,0,'Inq6 adjusted group'!F49)</f>
        <v>3855.4419478922209</v>
      </c>
      <c r="G49" s="39">
        <f>IF(INDEX('Discl output_ group'!$B:$T,MATCH('Group output'!$A49,'Discl output_ group'!$B:$B,FALSE),MATCH('Group output'!G$1,'Discl output_ group'!$B$1:$T$1,FALSE))=0,0,'Inq6 adjusted group'!G49)</f>
        <v>3410.7263746409299</v>
      </c>
      <c r="H49" s="39">
        <f>IF(INDEX('Discl output_ group'!$B:$T,MATCH('Group output'!$A49,'Discl output_ group'!$B:$B,FALSE),MATCH('Group output'!H$1,'Discl output_ group'!$B$1:$T$1,FALSE))=0,0,'Inq6 adjusted group'!H49)</f>
        <v>2733.7349764484011</v>
      </c>
      <c r="I49" s="39">
        <f>IF(INDEX('Discl output_ group'!$B:$T,MATCH('Group output'!$A49,'Discl output_ group'!$B:$B,FALSE),MATCH('Group output'!I$1,'Discl output_ group'!$B$1:$T$1,FALSE))=0,0,'Inq6 adjusted group'!I49)</f>
        <v>2480.8057153636537</v>
      </c>
      <c r="J49" s="39">
        <f>IF(INDEX('Discl output_ group'!$B:$T,MATCH('Group output'!$A49,'Discl output_ group'!$B:$B,FALSE),MATCH('Group output'!J$1,'Discl output_ group'!$B$1:$T$1,FALSE))=0,0,'Inq6 adjusted group'!J49)</f>
        <v>1810.8428068691003</v>
      </c>
      <c r="K49" s="39">
        <f>IF(INDEX('Discl output_ group'!$B:$T,MATCH('Group output'!$A49,'Discl output_ group'!$B:$B,FALSE),MATCH('Group output'!K$1,'Discl output_ group'!$B$1:$T$1,FALSE))=0,0,'Inq6 adjusted group'!K49)</f>
        <v>2088.4928038626422</v>
      </c>
      <c r="L49" s="39">
        <f>IF(INDEX('Discl output_ group'!$B:$T,MATCH('Group output'!$A49,'Discl output_ group'!$B:$B,FALSE),MATCH('Group output'!L$1,'Discl output_ group'!$B$1:$T$1,FALSE))=0,0,'Inq6 adjusted group'!L49)</f>
        <v>2128.3202449694145</v>
      </c>
      <c r="M49" s="39">
        <f>IF(INDEX('Discl output_ group'!$B:$T,MATCH('Group output'!$A49,'Discl output_ group'!$B:$B,FALSE),MATCH('Group output'!M$1,'Discl output_ group'!$B$1:$T$1,FALSE))=0,0,'Inq6 adjusted group'!M49)</f>
        <v>587.88144971375334</v>
      </c>
      <c r="N49" s="39">
        <f>IF(INDEX('Discl output_ group'!$B:$T,MATCH('Group output'!$A49,'Discl output_ group'!$B:$B,FALSE),MATCH('Group output'!N$1,'Discl output_ group'!$B$1:$T$1,FALSE))=0,0,'Inq6 adjusted group'!N49)</f>
        <v>0</v>
      </c>
      <c r="O49" s="39">
        <f>IF(INDEX('Discl output_ group'!$B:$T,MATCH('Group output'!$A49,'Discl output_ group'!$B:$B,FALSE),MATCH('Group output'!O$1,'Discl output_ group'!$B$1:$T$1,FALSE))=0,0,'Inq6 adjusted group'!O49)</f>
        <v>1190.7881242931421</v>
      </c>
      <c r="P49" s="39">
        <f>IF(INDEX('Discl output_ group'!$B:$T,MATCH('Group output'!$A49,'Discl output_ group'!$B:$B,FALSE),MATCH('Group output'!P$1,'Discl output_ group'!$B$1:$T$1,FALSE))=0,0,'Inq6 adjusted group'!P49)</f>
        <v>803.12508170071374</v>
      </c>
      <c r="Q49" s="39">
        <f>IF(INDEX('Discl output_ group'!$B:$T,MATCH('Group output'!$A49,'Discl output_ group'!$B:$B,FALSE),MATCH('Group output'!Q$1,'Discl output_ group'!$B$1:$T$1,FALSE))=0,0,'Inq6 adjusted group'!Q49)</f>
        <v>413.44651020463755</v>
      </c>
      <c r="R49" s="39">
        <f>IF(INDEX('Discl output_ group'!$B:$T,MATCH('Group output'!$A49,'Discl output_ group'!$B:$B,FALSE),MATCH('Group output'!R$1,'Discl output_ group'!$B$1:$T$1,FALSE))=0,0,'Inq6 adjusted group'!R49)</f>
        <v>1026.7303991851384</v>
      </c>
      <c r="S49" s="39">
        <f>IF(INDEX('Discl output_ group'!$B:$T,MATCH('Group output'!$A49,'Discl output_ group'!$B:$B,FALSE),MATCH('Group output'!S$1,'Discl output_ group'!$B$1:$T$1,FALSE))=0,0,'Inq6 adjusted group'!S49)</f>
        <v>381.6348293666847</v>
      </c>
      <c r="T49" s="39">
        <f>IFERROR(VLOOKUP(A49+0,'New BRES input'!I:L,4,FALSE),0)</f>
        <v>736.92215799999997</v>
      </c>
    </row>
    <row r="50" spans="1:20" x14ac:dyDescent="0.35">
      <c r="A50" t="str">
        <f>'Discl output_ group'!B50</f>
        <v>181</v>
      </c>
      <c r="B50" s="39">
        <f>IF(INDEX('Discl output_ group'!$B:$T,MATCH('Group output'!$A50,'Discl output_ group'!$B:$B,FALSE),MATCH('Group output'!B$1,'Discl output_ group'!$B$1:$T$1,FALSE))=0,0,'Inq6 adjusted group'!B50)</f>
        <v>41710.987364090797</v>
      </c>
      <c r="C50" s="39">
        <f>IF(INDEX('Discl output_ group'!$B:$T,MATCH('Group output'!$A50,'Discl output_ group'!$B:$B,FALSE),MATCH('Group output'!C$1,'Discl output_ group'!$B$1:$T$1,FALSE))=0,0,'Inq6 adjusted group'!C50)</f>
        <v>45699.73282183148</v>
      </c>
      <c r="D50" s="39">
        <f>IF(INDEX('Discl output_ group'!$B:$T,MATCH('Group output'!$A50,'Discl output_ group'!$B:$B,FALSE),MATCH('Group output'!D$1,'Discl output_ group'!$B$1:$T$1,FALSE))=0,0,'Inq6 adjusted group'!D50)</f>
        <v>40868.149993944535</v>
      </c>
      <c r="E50" s="39">
        <f>IF(INDEX('Discl output_ group'!$B:$T,MATCH('Group output'!$A50,'Discl output_ group'!$B:$B,FALSE),MATCH('Group output'!E$1,'Discl output_ group'!$B$1:$T$1,FALSE))=0,0,'Inq6 adjusted group'!E50)</f>
        <v>39036.054108016891</v>
      </c>
      <c r="F50" s="39">
        <f>IF(INDEX('Discl output_ group'!$B:$T,MATCH('Group output'!$A50,'Discl output_ group'!$B:$B,FALSE),MATCH('Group output'!F$1,'Discl output_ group'!$B$1:$T$1,FALSE))=0,0,'Inq6 adjusted group'!F50)</f>
        <v>36657.093902213048</v>
      </c>
      <c r="G50" s="39">
        <f>IF(INDEX('Discl output_ group'!$B:$T,MATCH('Group output'!$A50,'Discl output_ group'!$B:$B,FALSE),MATCH('Group output'!G$1,'Discl output_ group'!$B$1:$T$1,FALSE))=0,0,'Inq6 adjusted group'!G50)</f>
        <v>35363.665048731804</v>
      </c>
      <c r="H50" s="39">
        <f>IF(INDEX('Discl output_ group'!$B:$T,MATCH('Group output'!$A50,'Discl output_ group'!$B:$B,FALSE),MATCH('Group output'!H$1,'Discl output_ group'!$B$1:$T$1,FALSE))=0,0,'Inq6 adjusted group'!H50)</f>
        <v>32793.797246299473</v>
      </c>
      <c r="I50" s="39">
        <f>IF(INDEX('Discl output_ group'!$B:$T,MATCH('Group output'!$A50,'Discl output_ group'!$B:$B,FALSE),MATCH('Group output'!I$1,'Discl output_ group'!$B$1:$T$1,FALSE))=0,0,'Inq6 adjusted group'!I50)</f>
        <v>31620.940439848735</v>
      </c>
      <c r="J50" s="39">
        <f>IF(INDEX('Discl output_ group'!$B:$T,MATCH('Group output'!$A50,'Discl output_ group'!$B:$B,FALSE),MATCH('Group output'!J$1,'Discl output_ group'!$B$1:$T$1,FALSE))=0,0,'Inq6 adjusted group'!J50)</f>
        <v>27785.359886170481</v>
      </c>
      <c r="K50" s="39">
        <f>IF(INDEX('Discl output_ group'!$B:$T,MATCH('Group output'!$A50,'Discl output_ group'!$B:$B,FALSE),MATCH('Group output'!K$1,'Discl output_ group'!$B$1:$T$1,FALSE))=0,0,'Inq6 adjusted group'!K50)</f>
        <v>27672.080930548251</v>
      </c>
      <c r="L50" s="39">
        <f>IF(INDEX('Discl output_ group'!$B:$T,MATCH('Group output'!$A50,'Discl output_ group'!$B:$B,FALSE),MATCH('Group output'!L$1,'Discl output_ group'!$B$1:$T$1,FALSE))=0,0,'Inq6 adjusted group'!L50)</f>
        <v>24770.559327858646</v>
      </c>
      <c r="M50" s="39">
        <f>IF(INDEX('Discl output_ group'!$B:$T,MATCH('Group output'!$A50,'Discl output_ group'!$B:$B,FALSE),MATCH('Group output'!M$1,'Discl output_ group'!$B$1:$T$1,FALSE))=0,0,'Inq6 adjusted group'!M50)</f>
        <v>14784.082756899295</v>
      </c>
      <c r="N50" s="39">
        <f>IF(INDEX('Discl output_ group'!$B:$T,MATCH('Group output'!$A50,'Discl output_ group'!$B:$B,FALSE),MATCH('Group output'!N$1,'Discl output_ group'!$B$1:$T$1,FALSE))=0,0,'Inq6 adjusted group'!N50)</f>
        <v>17133.232137847477</v>
      </c>
      <c r="O50" s="39">
        <f>IF(INDEX('Discl output_ group'!$B:$T,MATCH('Group output'!$A50,'Discl output_ group'!$B:$B,FALSE),MATCH('Group output'!O$1,'Discl output_ group'!$B$1:$T$1,FALSE))=0,0,'Inq6 adjusted group'!O50)</f>
        <v>12345.773660277904</v>
      </c>
      <c r="P50" s="39">
        <f>IF(INDEX('Discl output_ group'!$B:$T,MATCH('Group output'!$A50,'Discl output_ group'!$B:$B,FALSE),MATCH('Group output'!P$1,'Discl output_ group'!$B$1:$T$1,FALSE))=0,0,'Inq6 adjusted group'!P50)</f>
        <v>13560.890293322735</v>
      </c>
      <c r="Q50" s="39">
        <f>IF(INDEX('Discl output_ group'!$B:$T,MATCH('Group output'!$A50,'Discl output_ group'!$B:$B,FALSE),MATCH('Group output'!Q$1,'Discl output_ group'!$B$1:$T$1,FALSE))=0,0,'Inq6 adjusted group'!Q50)</f>
        <v>10558.272011779938</v>
      </c>
      <c r="R50" s="39">
        <f>IF(INDEX('Discl output_ group'!$B:$T,MATCH('Group output'!$A50,'Discl output_ group'!$B:$B,FALSE),MATCH('Group output'!R$1,'Discl output_ group'!$B$1:$T$1,FALSE))=0,0,'Inq6 adjusted group'!R50)</f>
        <v>12582.518422965251</v>
      </c>
      <c r="S50" s="39">
        <f>IF(INDEX('Discl output_ group'!$B:$T,MATCH('Group output'!$A50,'Discl output_ group'!$B:$B,FALSE),MATCH('Group output'!S$1,'Discl output_ group'!$B$1:$T$1,FALSE))=0,0,'Inq6 adjusted group'!S50)</f>
        <v>13922.599406359597</v>
      </c>
      <c r="T50" s="39">
        <f>IFERROR(VLOOKUP(A50+0,'New BRES input'!I:L,4,FALSE),0)</f>
        <v>0</v>
      </c>
    </row>
    <row r="51" spans="1:20" x14ac:dyDescent="0.35">
      <c r="A51" t="str">
        <f>'Discl output_ group'!B51</f>
        <v>182</v>
      </c>
      <c r="B51" s="39">
        <f>IF(INDEX('Discl output_ group'!$B:$T,MATCH('Group output'!$A51,'Discl output_ group'!$B:$B,FALSE),MATCH('Group output'!B$1,'Discl output_ group'!$B$1:$T$1,FALSE))=0,0,'Inq6 adjusted group'!B51)</f>
        <v>3374.0408837958289</v>
      </c>
      <c r="C51" s="39">
        <f>IF(INDEX('Discl output_ group'!$B:$T,MATCH('Group output'!$A51,'Discl output_ group'!$B:$B,FALSE),MATCH('Group output'!C$1,'Discl output_ group'!$B$1:$T$1,FALSE))=0,0,'Inq6 adjusted group'!C51)</f>
        <v>4162.4071694612658</v>
      </c>
      <c r="D51" s="39">
        <f>IF(INDEX('Discl output_ group'!$B:$T,MATCH('Group output'!$A51,'Discl output_ group'!$B:$B,FALSE),MATCH('Group output'!D$1,'Discl output_ group'!$B$1:$T$1,FALSE))=0,0,'Inq6 adjusted group'!D51)</f>
        <v>4567.2573467307811</v>
      </c>
      <c r="E51" s="39">
        <f>IF(INDEX('Discl output_ group'!$B:$T,MATCH('Group output'!$A51,'Discl output_ group'!$B:$B,FALSE),MATCH('Group output'!E$1,'Discl output_ group'!$B$1:$T$1,FALSE))=0,0,'Inq6 adjusted group'!E51)</f>
        <v>3906.248158726682</v>
      </c>
      <c r="F51" s="39">
        <f>IF(INDEX('Discl output_ group'!$B:$T,MATCH('Group output'!$A51,'Discl output_ group'!$B:$B,FALSE),MATCH('Group output'!F$1,'Discl output_ group'!$B$1:$T$1,FALSE))=0,0,'Inq6 adjusted group'!F51)</f>
        <v>3478.8672210536579</v>
      </c>
      <c r="G51" s="39">
        <f>IF(INDEX('Discl output_ group'!$B:$T,MATCH('Group output'!$A51,'Discl output_ group'!$B:$B,FALSE),MATCH('Group output'!G$1,'Discl output_ group'!$B$1:$T$1,FALSE))=0,0,'Inq6 adjusted group'!G51)</f>
        <v>3625.7859287167689</v>
      </c>
      <c r="H51" s="39">
        <f>IF(INDEX('Discl output_ group'!$B:$T,MATCH('Group output'!$A51,'Discl output_ group'!$B:$B,FALSE),MATCH('Group output'!H$1,'Discl output_ group'!$B$1:$T$1,FALSE))=0,0,'Inq6 adjusted group'!H51)</f>
        <v>3541.3584492494592</v>
      </c>
      <c r="I51" s="39">
        <f>IF(INDEX('Discl output_ group'!$B:$T,MATCH('Group output'!$A51,'Discl output_ group'!$B:$B,FALSE),MATCH('Group output'!I$1,'Discl output_ group'!$B$1:$T$1,FALSE))=0,0,'Inq6 adjusted group'!I51)</f>
        <v>2643.1448059046579</v>
      </c>
      <c r="J51" s="39">
        <f>IF(INDEX('Discl output_ group'!$B:$T,MATCH('Group output'!$A51,'Discl output_ group'!$B:$B,FALSE),MATCH('Group output'!J$1,'Discl output_ group'!$B$1:$T$1,FALSE))=0,0,'Inq6 adjusted group'!J51)</f>
        <v>2776.748253282236</v>
      </c>
      <c r="K51" s="39">
        <f>IF(INDEX('Discl output_ group'!$B:$T,MATCH('Group output'!$A51,'Discl output_ group'!$B:$B,FALSE),MATCH('Group output'!K$1,'Discl output_ group'!$B$1:$T$1,FALSE))=0,0,'Inq6 adjusted group'!K51)</f>
        <v>2354.5488149882935</v>
      </c>
      <c r="L51" s="39">
        <f>IF(INDEX('Discl output_ group'!$B:$T,MATCH('Group output'!$A51,'Discl output_ group'!$B:$B,FALSE),MATCH('Group output'!L$1,'Discl output_ group'!$B$1:$T$1,FALSE))=0,0,'Inq6 adjusted group'!L51)</f>
        <v>2244.4814769618033</v>
      </c>
      <c r="M51" s="39">
        <f>IF(INDEX('Discl output_ group'!$B:$T,MATCH('Group output'!$A51,'Discl output_ group'!$B:$B,FALSE),MATCH('Group output'!M$1,'Discl output_ group'!$B$1:$T$1,FALSE))=0,0,'Inq6 adjusted group'!M51)</f>
        <v>967.80759521860591</v>
      </c>
      <c r="N51" s="39">
        <f>IF(INDEX('Discl output_ group'!$B:$T,MATCH('Group output'!$A51,'Discl output_ group'!$B:$B,FALSE),MATCH('Group output'!N$1,'Discl output_ group'!$B$1:$T$1,FALSE))=0,0,'Inq6 adjusted group'!N51)</f>
        <v>1196.9666378717163</v>
      </c>
      <c r="O51" s="39">
        <f>IF(INDEX('Discl output_ group'!$B:$T,MATCH('Group output'!$A51,'Discl output_ group'!$B:$B,FALSE),MATCH('Group output'!O$1,'Discl output_ group'!$B$1:$T$1,FALSE))=0,0,'Inq6 adjusted group'!O51)</f>
        <v>1021.4785484871699</v>
      </c>
      <c r="P51" s="39">
        <f>IF(INDEX('Discl output_ group'!$B:$T,MATCH('Group output'!$A51,'Discl output_ group'!$B:$B,FALSE),MATCH('Group output'!P$1,'Discl output_ group'!$B$1:$T$1,FALSE))=0,0,'Inq6 adjusted group'!P51)</f>
        <v>1129.5503747124217</v>
      </c>
      <c r="Q51" s="39">
        <f>IF(INDEX('Discl output_ group'!$B:$T,MATCH('Group output'!$A51,'Discl output_ group'!$B:$B,FALSE),MATCH('Group output'!Q$1,'Discl output_ group'!$B$1:$T$1,FALSE))=0,0,'Inq6 adjusted group'!Q51)</f>
        <v>860.54088734246432</v>
      </c>
      <c r="R51" s="39">
        <f>IF(INDEX('Discl output_ group'!$B:$T,MATCH('Group output'!$A51,'Discl output_ group'!$B:$B,FALSE),MATCH('Group output'!R$1,'Discl output_ group'!$B$1:$T$1,FALSE))=0,0,'Inq6 adjusted group'!R51)</f>
        <v>860.24488508913441</v>
      </c>
      <c r="S51" s="39">
        <f>IF(INDEX('Discl output_ group'!$B:$T,MATCH('Group output'!$A51,'Discl output_ group'!$B:$B,FALSE),MATCH('Group output'!S$1,'Discl output_ group'!$B$1:$T$1,FALSE))=0,0,'Inq6 adjusted group'!S51)</f>
        <v>780.97569306812102</v>
      </c>
      <c r="T51" s="39">
        <f>IFERROR(VLOOKUP(A51+0,'New BRES input'!I:L,4,FALSE),0)</f>
        <v>415.6217201</v>
      </c>
    </row>
    <row r="52" spans="1:20" x14ac:dyDescent="0.35">
      <c r="A52" t="str">
        <f>'Discl output_ group'!B52</f>
        <v>191</v>
      </c>
      <c r="B52" s="39">
        <f>IF(INDEX('Discl output_ group'!$B:$T,MATCH('Group output'!$A52,'Discl output_ group'!$B:$B,FALSE),MATCH('Group output'!B$1,'Discl output_ group'!$B$1:$T$1,FALSE))=0,0,'Inq6 adjusted group'!B52)</f>
        <v>0</v>
      </c>
      <c r="C52" s="39">
        <f>IF(INDEX('Discl output_ group'!$B:$T,MATCH('Group output'!$A52,'Discl output_ group'!$B:$B,FALSE),MATCH('Group output'!C$1,'Discl output_ group'!$B$1:$T$1,FALSE))=0,0,'Inq6 adjusted group'!C52)</f>
        <v>0</v>
      </c>
      <c r="D52" s="39">
        <f>IF(INDEX('Discl output_ group'!$B:$T,MATCH('Group output'!$A52,'Discl output_ group'!$B:$B,FALSE),MATCH('Group output'!D$1,'Discl output_ group'!$B$1:$T$1,FALSE))=0,0,'Inq6 adjusted group'!D52)</f>
        <v>0</v>
      </c>
      <c r="E52" s="39">
        <f>IF(INDEX('Discl output_ group'!$B:$T,MATCH('Group output'!$A52,'Discl output_ group'!$B:$B,FALSE),MATCH('Group output'!E$1,'Discl output_ group'!$B$1:$T$1,FALSE))=0,0,'Inq6 adjusted group'!E52)</f>
        <v>0</v>
      </c>
      <c r="F52" s="39">
        <f>IF(INDEX('Discl output_ group'!$B:$T,MATCH('Group output'!$A52,'Discl output_ group'!$B:$B,FALSE),MATCH('Group output'!F$1,'Discl output_ group'!$B$1:$T$1,FALSE))=0,0,'Inq6 adjusted group'!F52)</f>
        <v>0</v>
      </c>
      <c r="G52" s="39">
        <f>IF(INDEX('Discl output_ group'!$B:$T,MATCH('Group output'!$A52,'Discl output_ group'!$B:$B,FALSE),MATCH('Group output'!G$1,'Discl output_ group'!$B$1:$T$1,FALSE))=0,0,'Inq6 adjusted group'!G52)</f>
        <v>0</v>
      </c>
      <c r="H52" s="39">
        <f>IF(INDEX('Discl output_ group'!$B:$T,MATCH('Group output'!$A52,'Discl output_ group'!$B:$B,FALSE),MATCH('Group output'!H$1,'Discl output_ group'!$B$1:$T$1,FALSE))=0,0,'Inq6 adjusted group'!H52)</f>
        <v>0</v>
      </c>
      <c r="I52" s="39">
        <f>IF(INDEX('Discl output_ group'!$B:$T,MATCH('Group output'!$A52,'Discl output_ group'!$B:$B,FALSE),MATCH('Group output'!I$1,'Discl output_ group'!$B$1:$T$1,FALSE))=0,0,'Inq6 adjusted group'!I52)</f>
        <v>0</v>
      </c>
      <c r="J52" s="39">
        <f>IF(INDEX('Discl output_ group'!$B:$T,MATCH('Group output'!$A52,'Discl output_ group'!$B:$B,FALSE),MATCH('Group output'!J$1,'Discl output_ group'!$B$1:$T$1,FALSE))=0,0,'Inq6 adjusted group'!J52)</f>
        <v>0</v>
      </c>
      <c r="K52" s="39">
        <f>IF(INDEX('Discl output_ group'!$B:$T,MATCH('Group output'!$A52,'Discl output_ group'!$B:$B,FALSE),MATCH('Group output'!K$1,'Discl output_ group'!$B$1:$T$1,FALSE))=0,0,'Inq6 adjusted group'!K52)</f>
        <v>0</v>
      </c>
      <c r="L52" s="39">
        <f>IF(INDEX('Discl output_ group'!$B:$T,MATCH('Group output'!$A52,'Discl output_ group'!$B:$B,FALSE),MATCH('Group output'!L$1,'Discl output_ group'!$B$1:$T$1,FALSE))=0,0,'Inq6 adjusted group'!L52)</f>
        <v>0</v>
      </c>
      <c r="M52" s="39">
        <f>IF(INDEX('Discl output_ group'!$B:$T,MATCH('Group output'!$A52,'Discl output_ group'!$B:$B,FALSE),MATCH('Group output'!M$1,'Discl output_ group'!$B$1:$T$1,FALSE))=0,0,'Inq6 adjusted group'!M52)</f>
        <v>0</v>
      </c>
      <c r="N52" s="39">
        <f>IF(INDEX('Discl output_ group'!$B:$T,MATCH('Group output'!$A52,'Discl output_ group'!$B:$B,FALSE),MATCH('Group output'!N$1,'Discl output_ group'!$B$1:$T$1,FALSE))=0,0,'Inq6 adjusted group'!N52)</f>
        <v>0</v>
      </c>
      <c r="O52" s="39">
        <f>IF(INDEX('Discl output_ group'!$B:$T,MATCH('Group output'!$A52,'Discl output_ group'!$B:$B,FALSE),MATCH('Group output'!O$1,'Discl output_ group'!$B$1:$T$1,FALSE))=0,0,'Inq6 adjusted group'!O52)</f>
        <v>0</v>
      </c>
      <c r="P52" s="39">
        <f>IF(INDEX('Discl output_ group'!$B:$T,MATCH('Group output'!$A52,'Discl output_ group'!$B:$B,FALSE),MATCH('Group output'!P$1,'Discl output_ group'!$B$1:$T$1,FALSE))=0,0,'Inq6 adjusted group'!P52)</f>
        <v>0</v>
      </c>
      <c r="Q52" s="39">
        <f>IF(INDEX('Discl output_ group'!$B:$T,MATCH('Group output'!$A52,'Discl output_ group'!$B:$B,FALSE),MATCH('Group output'!Q$1,'Discl output_ group'!$B$1:$T$1,FALSE))=0,0,'Inq6 adjusted group'!Q52)</f>
        <v>0</v>
      </c>
      <c r="R52" s="39">
        <f>IF(INDEX('Discl output_ group'!$B:$T,MATCH('Group output'!$A52,'Discl output_ group'!$B:$B,FALSE),MATCH('Group output'!R$1,'Discl output_ group'!$B$1:$T$1,FALSE))=0,0,'Inq6 adjusted group'!R52)</f>
        <v>0</v>
      </c>
      <c r="S52" s="39">
        <f>IF(INDEX('Discl output_ group'!$B:$T,MATCH('Group output'!$A52,'Discl output_ group'!$B:$B,FALSE),MATCH('Group output'!S$1,'Discl output_ group'!$B$1:$T$1,FALSE))=0,0,'Inq6 adjusted group'!S52)</f>
        <v>0</v>
      </c>
      <c r="T52" s="39">
        <f>IFERROR(VLOOKUP(A52+0,'New BRES input'!I:L,4,FALSE),0)</f>
        <v>0</v>
      </c>
    </row>
    <row r="53" spans="1:20" x14ac:dyDescent="0.35">
      <c r="A53" t="str">
        <f>'Discl output_ group'!B53</f>
        <v>192</v>
      </c>
      <c r="B53" s="39">
        <f>IF(INDEX('Discl output_ group'!$B:$T,MATCH('Group output'!$A53,'Discl output_ group'!$B:$B,FALSE),MATCH('Group output'!B$1,'Discl output_ group'!$B$1:$T$1,FALSE))=0,0,'Inq6 adjusted group'!B53)</f>
        <v>0</v>
      </c>
      <c r="C53" s="39">
        <f>IF(INDEX('Discl output_ group'!$B:$T,MATCH('Group output'!$A53,'Discl output_ group'!$B:$B,FALSE),MATCH('Group output'!C$1,'Discl output_ group'!$B$1:$T$1,FALSE))=0,0,'Inq6 adjusted group'!C53)</f>
        <v>0</v>
      </c>
      <c r="D53" s="39">
        <f>IF(INDEX('Discl output_ group'!$B:$T,MATCH('Group output'!$A53,'Discl output_ group'!$B:$B,FALSE),MATCH('Group output'!D$1,'Discl output_ group'!$B$1:$T$1,FALSE))=0,0,'Inq6 adjusted group'!D53)</f>
        <v>0</v>
      </c>
      <c r="E53" s="39">
        <f>IF(INDEX('Discl output_ group'!$B:$T,MATCH('Group output'!$A53,'Discl output_ group'!$B:$B,FALSE),MATCH('Group output'!E$1,'Discl output_ group'!$B$1:$T$1,FALSE))=0,0,'Inq6 adjusted group'!E53)</f>
        <v>0</v>
      </c>
      <c r="F53" s="39">
        <f>IF(INDEX('Discl output_ group'!$B:$T,MATCH('Group output'!$A53,'Discl output_ group'!$B:$B,FALSE),MATCH('Group output'!F$1,'Discl output_ group'!$B$1:$T$1,FALSE))=0,0,'Inq6 adjusted group'!F53)</f>
        <v>0</v>
      </c>
      <c r="G53" s="39">
        <f>IF(INDEX('Discl output_ group'!$B:$T,MATCH('Group output'!$A53,'Discl output_ group'!$B:$B,FALSE),MATCH('Group output'!G$1,'Discl output_ group'!$B$1:$T$1,FALSE))=0,0,'Inq6 adjusted group'!G53)</f>
        <v>0</v>
      </c>
      <c r="H53" s="39">
        <f>IF(INDEX('Discl output_ group'!$B:$T,MATCH('Group output'!$A53,'Discl output_ group'!$B:$B,FALSE),MATCH('Group output'!H$1,'Discl output_ group'!$B$1:$T$1,FALSE))=0,0,'Inq6 adjusted group'!H53)</f>
        <v>0</v>
      </c>
      <c r="I53" s="39">
        <f>IF(INDEX('Discl output_ group'!$B:$T,MATCH('Group output'!$A53,'Discl output_ group'!$B:$B,FALSE),MATCH('Group output'!I$1,'Discl output_ group'!$B$1:$T$1,FALSE))=0,0,'Inq6 adjusted group'!I53)</f>
        <v>0</v>
      </c>
      <c r="J53" s="39">
        <f>IF(INDEX('Discl output_ group'!$B:$T,MATCH('Group output'!$A53,'Discl output_ group'!$B:$B,FALSE),MATCH('Group output'!J$1,'Discl output_ group'!$B$1:$T$1,FALSE))=0,0,'Inq6 adjusted group'!J53)</f>
        <v>0</v>
      </c>
      <c r="K53" s="39">
        <f>IF(INDEX('Discl output_ group'!$B:$T,MATCH('Group output'!$A53,'Discl output_ group'!$B:$B,FALSE),MATCH('Group output'!K$1,'Discl output_ group'!$B$1:$T$1,FALSE))=0,0,'Inq6 adjusted group'!K53)</f>
        <v>0</v>
      </c>
      <c r="L53" s="39">
        <f>IF(INDEX('Discl output_ group'!$B:$T,MATCH('Group output'!$A53,'Discl output_ group'!$B:$B,FALSE),MATCH('Group output'!L$1,'Discl output_ group'!$B$1:$T$1,FALSE))=0,0,'Inq6 adjusted group'!L53)</f>
        <v>0</v>
      </c>
      <c r="M53" s="39">
        <f>IF(INDEX('Discl output_ group'!$B:$T,MATCH('Group output'!$A53,'Discl output_ group'!$B:$B,FALSE),MATCH('Group output'!M$1,'Discl output_ group'!$B$1:$T$1,FALSE))=0,0,'Inq6 adjusted group'!M53)</f>
        <v>0</v>
      </c>
      <c r="N53" s="39">
        <f>IF(INDEX('Discl output_ group'!$B:$T,MATCH('Group output'!$A53,'Discl output_ group'!$B:$B,FALSE),MATCH('Group output'!N$1,'Discl output_ group'!$B$1:$T$1,FALSE))=0,0,'Inq6 adjusted group'!N53)</f>
        <v>0</v>
      </c>
      <c r="O53" s="39">
        <f>IF(INDEX('Discl output_ group'!$B:$T,MATCH('Group output'!$A53,'Discl output_ group'!$B:$B,FALSE),MATCH('Group output'!O$1,'Discl output_ group'!$B$1:$T$1,FALSE))=0,0,'Inq6 adjusted group'!O53)</f>
        <v>0</v>
      </c>
      <c r="P53" s="39">
        <f>IF(INDEX('Discl output_ group'!$B:$T,MATCH('Group output'!$A53,'Discl output_ group'!$B:$B,FALSE),MATCH('Group output'!P$1,'Discl output_ group'!$B$1:$T$1,FALSE))=0,0,'Inq6 adjusted group'!P53)</f>
        <v>0</v>
      </c>
      <c r="Q53" s="39">
        <f>IF(INDEX('Discl output_ group'!$B:$T,MATCH('Group output'!$A53,'Discl output_ group'!$B:$B,FALSE),MATCH('Group output'!Q$1,'Discl output_ group'!$B$1:$T$1,FALSE))=0,0,'Inq6 adjusted group'!Q53)</f>
        <v>0</v>
      </c>
      <c r="R53" s="39">
        <f>IF(INDEX('Discl output_ group'!$B:$T,MATCH('Group output'!$A53,'Discl output_ group'!$B:$B,FALSE),MATCH('Group output'!R$1,'Discl output_ group'!$B$1:$T$1,FALSE))=0,0,'Inq6 adjusted group'!R53)</f>
        <v>0</v>
      </c>
      <c r="S53" s="39">
        <f>IF(INDEX('Discl output_ group'!$B:$T,MATCH('Group output'!$A53,'Discl output_ group'!$B:$B,FALSE),MATCH('Group output'!S$1,'Discl output_ group'!$B$1:$T$1,FALSE))=0,0,'Inq6 adjusted group'!S53)</f>
        <v>0</v>
      </c>
      <c r="T53" s="39">
        <f>IFERROR(VLOOKUP(A53+0,'New BRES input'!I:L,4,FALSE),0)</f>
        <v>0</v>
      </c>
    </row>
    <row r="54" spans="1:20" x14ac:dyDescent="0.35">
      <c r="A54" t="str">
        <f>'Discl output_ group'!B54</f>
        <v>201</v>
      </c>
      <c r="B54" s="39">
        <f>IF(INDEX('Discl output_ group'!$B:$T,MATCH('Group output'!$A54,'Discl output_ group'!$B:$B,FALSE),MATCH('Group output'!B$1,'Discl output_ group'!$B$1:$T$1,FALSE))=0,0,'Inq6 adjusted group'!B54)</f>
        <v>0</v>
      </c>
      <c r="C54" s="39">
        <f>IF(INDEX('Discl output_ group'!$B:$T,MATCH('Group output'!$A54,'Discl output_ group'!$B:$B,FALSE),MATCH('Group output'!C$1,'Discl output_ group'!$B$1:$T$1,FALSE))=0,0,'Inq6 adjusted group'!C54)</f>
        <v>0</v>
      </c>
      <c r="D54" s="39">
        <f>IF(INDEX('Discl output_ group'!$B:$T,MATCH('Group output'!$A54,'Discl output_ group'!$B:$B,FALSE),MATCH('Group output'!D$1,'Discl output_ group'!$B$1:$T$1,FALSE))=0,0,'Inq6 adjusted group'!D54)</f>
        <v>0</v>
      </c>
      <c r="E54" s="39">
        <f>IF(INDEX('Discl output_ group'!$B:$T,MATCH('Group output'!$A54,'Discl output_ group'!$B:$B,FALSE),MATCH('Group output'!E$1,'Discl output_ group'!$B$1:$T$1,FALSE))=0,0,'Inq6 adjusted group'!E54)</f>
        <v>0</v>
      </c>
      <c r="F54" s="39">
        <f>IF(INDEX('Discl output_ group'!$B:$T,MATCH('Group output'!$A54,'Discl output_ group'!$B:$B,FALSE),MATCH('Group output'!F$1,'Discl output_ group'!$B$1:$T$1,FALSE))=0,0,'Inq6 adjusted group'!F54)</f>
        <v>0</v>
      </c>
      <c r="G54" s="39">
        <f>IF(INDEX('Discl output_ group'!$B:$T,MATCH('Group output'!$A54,'Discl output_ group'!$B:$B,FALSE),MATCH('Group output'!G$1,'Discl output_ group'!$B$1:$T$1,FALSE))=0,0,'Inq6 adjusted group'!G54)</f>
        <v>0</v>
      </c>
      <c r="H54" s="39">
        <f>IF(INDEX('Discl output_ group'!$B:$T,MATCH('Group output'!$A54,'Discl output_ group'!$B:$B,FALSE),MATCH('Group output'!H$1,'Discl output_ group'!$B$1:$T$1,FALSE))=0,0,'Inq6 adjusted group'!H54)</f>
        <v>0</v>
      </c>
      <c r="I54" s="39">
        <f>IF(INDEX('Discl output_ group'!$B:$T,MATCH('Group output'!$A54,'Discl output_ group'!$B:$B,FALSE),MATCH('Group output'!I$1,'Discl output_ group'!$B$1:$T$1,FALSE))=0,0,'Inq6 adjusted group'!I54)</f>
        <v>0</v>
      </c>
      <c r="J54" s="39">
        <f>IF(INDEX('Discl output_ group'!$B:$T,MATCH('Group output'!$A54,'Discl output_ group'!$B:$B,FALSE),MATCH('Group output'!J$1,'Discl output_ group'!$B$1:$T$1,FALSE))=0,0,'Inq6 adjusted group'!J54)</f>
        <v>0</v>
      </c>
      <c r="K54" s="39">
        <f>IF(INDEX('Discl output_ group'!$B:$T,MATCH('Group output'!$A54,'Discl output_ group'!$B:$B,FALSE),MATCH('Group output'!K$1,'Discl output_ group'!$B$1:$T$1,FALSE))=0,0,'Inq6 adjusted group'!K54)</f>
        <v>0</v>
      </c>
      <c r="L54" s="39">
        <f>IF(INDEX('Discl output_ group'!$B:$T,MATCH('Group output'!$A54,'Discl output_ group'!$B:$B,FALSE),MATCH('Group output'!L$1,'Discl output_ group'!$B$1:$T$1,FALSE))=0,0,'Inq6 adjusted group'!L54)</f>
        <v>0</v>
      </c>
      <c r="M54" s="39">
        <f>IF(INDEX('Discl output_ group'!$B:$T,MATCH('Group output'!$A54,'Discl output_ group'!$B:$B,FALSE),MATCH('Group output'!M$1,'Discl output_ group'!$B$1:$T$1,FALSE))=0,0,'Inq6 adjusted group'!M54)</f>
        <v>0</v>
      </c>
      <c r="N54" s="39">
        <f>IF(INDEX('Discl output_ group'!$B:$T,MATCH('Group output'!$A54,'Discl output_ group'!$B:$B,FALSE),MATCH('Group output'!N$1,'Discl output_ group'!$B$1:$T$1,FALSE))=0,0,'Inq6 adjusted group'!N54)</f>
        <v>0</v>
      </c>
      <c r="O54" s="39">
        <f>IF(INDEX('Discl output_ group'!$B:$T,MATCH('Group output'!$A54,'Discl output_ group'!$B:$B,FALSE),MATCH('Group output'!O$1,'Discl output_ group'!$B$1:$T$1,FALSE))=0,0,'Inq6 adjusted group'!O54)</f>
        <v>0</v>
      </c>
      <c r="P54" s="39">
        <f>IF(INDEX('Discl output_ group'!$B:$T,MATCH('Group output'!$A54,'Discl output_ group'!$B:$B,FALSE),MATCH('Group output'!P$1,'Discl output_ group'!$B$1:$T$1,FALSE))=0,0,'Inq6 adjusted group'!P54)</f>
        <v>0</v>
      </c>
      <c r="Q54" s="39">
        <f>IF(INDEX('Discl output_ group'!$B:$T,MATCH('Group output'!$A54,'Discl output_ group'!$B:$B,FALSE),MATCH('Group output'!Q$1,'Discl output_ group'!$B$1:$T$1,FALSE))=0,0,'Inq6 adjusted group'!Q54)</f>
        <v>0</v>
      </c>
      <c r="R54" s="39">
        <f>IF(INDEX('Discl output_ group'!$B:$T,MATCH('Group output'!$A54,'Discl output_ group'!$B:$B,FALSE),MATCH('Group output'!R$1,'Discl output_ group'!$B$1:$T$1,FALSE))=0,0,'Inq6 adjusted group'!R54)</f>
        <v>0</v>
      </c>
      <c r="S54" s="39">
        <f>IF(INDEX('Discl output_ group'!$B:$T,MATCH('Group output'!$A54,'Discl output_ group'!$B:$B,FALSE),MATCH('Group output'!S$1,'Discl output_ group'!$B$1:$T$1,FALSE))=0,0,'Inq6 adjusted group'!S54)</f>
        <v>0</v>
      </c>
      <c r="T54" s="39">
        <f>IFERROR(VLOOKUP(A54+0,'New BRES input'!I:L,4,FALSE),0)</f>
        <v>388.0802084</v>
      </c>
    </row>
    <row r="55" spans="1:20" x14ac:dyDescent="0.35">
      <c r="A55" t="str">
        <f>'Discl output_ group'!B55</f>
        <v>202</v>
      </c>
      <c r="B55" s="39">
        <f>IF(INDEX('Discl output_ group'!$B:$T,MATCH('Group output'!$A55,'Discl output_ group'!$B:$B,FALSE),MATCH('Group output'!B$1,'Discl output_ group'!$B$1:$T$1,FALSE))=0,0,'Inq6 adjusted group'!B55)</f>
        <v>0</v>
      </c>
      <c r="C55" s="39">
        <f>IF(INDEX('Discl output_ group'!$B:$T,MATCH('Group output'!$A55,'Discl output_ group'!$B:$B,FALSE),MATCH('Group output'!C$1,'Discl output_ group'!$B$1:$T$1,FALSE))=0,0,'Inq6 adjusted group'!C55)</f>
        <v>0</v>
      </c>
      <c r="D55" s="39">
        <f>IF(INDEX('Discl output_ group'!$B:$T,MATCH('Group output'!$A55,'Discl output_ group'!$B:$B,FALSE),MATCH('Group output'!D$1,'Discl output_ group'!$B$1:$T$1,FALSE))=0,0,'Inq6 adjusted group'!D55)</f>
        <v>0</v>
      </c>
      <c r="E55" s="39">
        <f>IF(INDEX('Discl output_ group'!$B:$T,MATCH('Group output'!$A55,'Discl output_ group'!$B:$B,FALSE),MATCH('Group output'!E$1,'Discl output_ group'!$B$1:$T$1,FALSE))=0,0,'Inq6 adjusted group'!E55)</f>
        <v>0</v>
      </c>
      <c r="F55" s="39">
        <f>IF(INDEX('Discl output_ group'!$B:$T,MATCH('Group output'!$A55,'Discl output_ group'!$B:$B,FALSE),MATCH('Group output'!F$1,'Discl output_ group'!$B$1:$T$1,FALSE))=0,0,'Inq6 adjusted group'!F55)</f>
        <v>0</v>
      </c>
      <c r="G55" s="39">
        <f>IF(INDEX('Discl output_ group'!$B:$T,MATCH('Group output'!$A55,'Discl output_ group'!$B:$B,FALSE),MATCH('Group output'!G$1,'Discl output_ group'!$B$1:$T$1,FALSE))=0,0,'Inq6 adjusted group'!G55)</f>
        <v>0</v>
      </c>
      <c r="H55" s="39">
        <f>IF(INDEX('Discl output_ group'!$B:$T,MATCH('Group output'!$A55,'Discl output_ group'!$B:$B,FALSE),MATCH('Group output'!H$1,'Discl output_ group'!$B$1:$T$1,FALSE))=0,0,'Inq6 adjusted group'!H55)</f>
        <v>0</v>
      </c>
      <c r="I55" s="39">
        <f>IF(INDEX('Discl output_ group'!$B:$T,MATCH('Group output'!$A55,'Discl output_ group'!$B:$B,FALSE),MATCH('Group output'!I$1,'Discl output_ group'!$B$1:$T$1,FALSE))=0,0,'Inq6 adjusted group'!I55)</f>
        <v>0</v>
      </c>
      <c r="J55" s="39">
        <f>IF(INDEX('Discl output_ group'!$B:$T,MATCH('Group output'!$A55,'Discl output_ group'!$B:$B,FALSE),MATCH('Group output'!J$1,'Discl output_ group'!$B$1:$T$1,FALSE))=0,0,'Inq6 adjusted group'!J55)</f>
        <v>0</v>
      </c>
      <c r="K55" s="39">
        <f>IF(INDEX('Discl output_ group'!$B:$T,MATCH('Group output'!$A55,'Discl output_ group'!$B:$B,FALSE),MATCH('Group output'!K$1,'Discl output_ group'!$B$1:$T$1,FALSE))=0,0,'Inq6 adjusted group'!K55)</f>
        <v>0</v>
      </c>
      <c r="L55" s="39">
        <f>IF(INDEX('Discl output_ group'!$B:$T,MATCH('Group output'!$A55,'Discl output_ group'!$B:$B,FALSE),MATCH('Group output'!L$1,'Discl output_ group'!$B$1:$T$1,FALSE))=0,0,'Inq6 adjusted group'!L55)</f>
        <v>0</v>
      </c>
      <c r="M55" s="39">
        <f>IF(INDEX('Discl output_ group'!$B:$T,MATCH('Group output'!$A55,'Discl output_ group'!$B:$B,FALSE),MATCH('Group output'!M$1,'Discl output_ group'!$B$1:$T$1,FALSE))=0,0,'Inq6 adjusted group'!M55)</f>
        <v>0</v>
      </c>
      <c r="N55" s="39">
        <f>IF(INDEX('Discl output_ group'!$B:$T,MATCH('Group output'!$A55,'Discl output_ group'!$B:$B,FALSE),MATCH('Group output'!N$1,'Discl output_ group'!$B$1:$T$1,FALSE))=0,0,'Inq6 adjusted group'!N55)</f>
        <v>0</v>
      </c>
      <c r="O55" s="39">
        <f>IF(INDEX('Discl output_ group'!$B:$T,MATCH('Group output'!$A55,'Discl output_ group'!$B:$B,FALSE),MATCH('Group output'!O$1,'Discl output_ group'!$B$1:$T$1,FALSE))=0,0,'Inq6 adjusted group'!O55)</f>
        <v>0</v>
      </c>
      <c r="P55" s="39">
        <f>IF(INDEX('Discl output_ group'!$B:$T,MATCH('Group output'!$A55,'Discl output_ group'!$B:$B,FALSE),MATCH('Group output'!P$1,'Discl output_ group'!$B$1:$T$1,FALSE))=0,0,'Inq6 adjusted group'!P55)</f>
        <v>0</v>
      </c>
      <c r="Q55" s="39">
        <f>IF(INDEX('Discl output_ group'!$B:$T,MATCH('Group output'!$A55,'Discl output_ group'!$B:$B,FALSE),MATCH('Group output'!Q$1,'Discl output_ group'!$B$1:$T$1,FALSE))=0,0,'Inq6 adjusted group'!Q55)</f>
        <v>0</v>
      </c>
      <c r="R55" s="39">
        <f>IF(INDEX('Discl output_ group'!$B:$T,MATCH('Group output'!$A55,'Discl output_ group'!$B:$B,FALSE),MATCH('Group output'!R$1,'Discl output_ group'!$B$1:$T$1,FALSE))=0,0,'Inq6 adjusted group'!R55)</f>
        <v>0</v>
      </c>
      <c r="S55" s="39">
        <f>IF(INDEX('Discl output_ group'!$B:$T,MATCH('Group output'!$A55,'Discl output_ group'!$B:$B,FALSE),MATCH('Group output'!S$1,'Discl output_ group'!$B$1:$T$1,FALSE))=0,0,'Inq6 adjusted group'!S55)</f>
        <v>0</v>
      </c>
      <c r="T55" s="39">
        <f>IFERROR(VLOOKUP(A55+0,'New BRES input'!I:L,4,FALSE),0)</f>
        <v>0</v>
      </c>
    </row>
    <row r="56" spans="1:20" x14ac:dyDescent="0.35">
      <c r="A56" t="str">
        <f>'Discl output_ group'!B56</f>
        <v>203</v>
      </c>
      <c r="B56" s="39">
        <f>IF(INDEX('Discl output_ group'!$B:$T,MATCH('Group output'!$A56,'Discl output_ group'!$B:$B,FALSE),MATCH('Group output'!B$1,'Discl output_ group'!$B$1:$T$1,FALSE))=0,0,'Inq6 adjusted group'!B56)</f>
        <v>2252.224484596773</v>
      </c>
      <c r="C56" s="39">
        <f>IF(INDEX('Discl output_ group'!$B:$T,MATCH('Group output'!$A56,'Discl output_ group'!$B:$B,FALSE),MATCH('Group output'!C$1,'Discl output_ group'!$B$1:$T$1,FALSE))=0,0,'Inq6 adjusted group'!C56)</f>
        <v>2134.2414207317788</v>
      </c>
      <c r="D56" s="39">
        <f>IF(INDEX('Discl output_ group'!$B:$T,MATCH('Group output'!$A56,'Discl output_ group'!$B:$B,FALSE),MATCH('Group output'!D$1,'Discl output_ group'!$B$1:$T$1,FALSE))=0,0,'Inq6 adjusted group'!D56)</f>
        <v>2101.8822386764591</v>
      </c>
      <c r="E56" s="39">
        <f>IF(INDEX('Discl output_ group'!$B:$T,MATCH('Group output'!$A56,'Discl output_ group'!$B:$B,FALSE),MATCH('Group output'!E$1,'Discl output_ group'!$B$1:$T$1,FALSE))=0,0,'Inq6 adjusted group'!E56)</f>
        <v>1822.6080841167045</v>
      </c>
      <c r="F56" s="39">
        <f>IF(INDEX('Discl output_ group'!$B:$T,MATCH('Group output'!$A56,'Discl output_ group'!$B:$B,FALSE),MATCH('Group output'!F$1,'Discl output_ group'!$B$1:$T$1,FALSE))=0,0,'Inq6 adjusted group'!F56)</f>
        <v>1452.3970659899314</v>
      </c>
      <c r="G56" s="39">
        <f>IF(INDEX('Discl output_ group'!$B:$T,MATCH('Group output'!$A56,'Discl output_ group'!$B:$B,FALSE),MATCH('Group output'!G$1,'Discl output_ group'!$B$1:$T$1,FALSE))=0,0,'Inq6 adjusted group'!G56)</f>
        <v>1392.0911928726396</v>
      </c>
      <c r="H56" s="39">
        <f>IF(INDEX('Discl output_ group'!$B:$T,MATCH('Group output'!$A56,'Discl output_ group'!$B:$B,FALSE),MATCH('Group output'!H$1,'Discl output_ group'!$B$1:$T$1,FALSE))=0,0,'Inq6 adjusted group'!H56)</f>
        <v>1270.4980708908818</v>
      </c>
      <c r="I56" s="39">
        <f>IF(INDEX('Discl output_ group'!$B:$T,MATCH('Group output'!$A56,'Discl output_ group'!$B:$B,FALSE),MATCH('Group output'!I$1,'Discl output_ group'!$B$1:$T$1,FALSE))=0,0,'Inq6 adjusted group'!I56)</f>
        <v>1206.0003674533441</v>
      </c>
      <c r="J56" s="39">
        <f>IF(INDEX('Discl output_ group'!$B:$T,MATCH('Group output'!$A56,'Discl output_ group'!$B:$B,FALSE),MATCH('Group output'!J$1,'Discl output_ group'!$B$1:$T$1,FALSE))=0,0,'Inq6 adjusted group'!J56)</f>
        <v>1205.8752319229309</v>
      </c>
      <c r="K56" s="39">
        <f>IF(INDEX('Discl output_ group'!$B:$T,MATCH('Group output'!$A56,'Discl output_ group'!$B:$B,FALSE),MATCH('Group output'!K$1,'Discl output_ group'!$B$1:$T$1,FALSE))=0,0,'Inq6 adjusted group'!K56)</f>
        <v>1154.5655515281571</v>
      </c>
      <c r="L56" s="39">
        <f>IF(INDEX('Discl output_ group'!$B:$T,MATCH('Group output'!$A56,'Discl output_ group'!$B:$B,FALSE),MATCH('Group output'!L$1,'Discl output_ group'!$B$1:$T$1,FALSE))=0,0,'Inq6 adjusted group'!L56)</f>
        <v>1124.2703142337584</v>
      </c>
      <c r="M56" s="39">
        <f>IF(INDEX('Discl output_ group'!$B:$T,MATCH('Group output'!$A56,'Discl output_ group'!$B:$B,FALSE),MATCH('Group output'!M$1,'Discl output_ group'!$B$1:$T$1,FALSE))=0,0,'Inq6 adjusted group'!M56)</f>
        <v>1107.9434419575944</v>
      </c>
      <c r="N56" s="39">
        <f>IF(INDEX('Discl output_ group'!$B:$T,MATCH('Group output'!$A56,'Discl output_ group'!$B:$B,FALSE),MATCH('Group output'!N$1,'Discl output_ group'!$B$1:$T$1,FALSE))=0,0,'Inq6 adjusted group'!N56)</f>
        <v>1324.2551527739597</v>
      </c>
      <c r="O56" s="39">
        <f>IF(INDEX('Discl output_ group'!$B:$T,MATCH('Group output'!$A56,'Discl output_ group'!$B:$B,FALSE),MATCH('Group output'!O$1,'Discl output_ group'!$B$1:$T$1,FALSE))=0,0,'Inq6 adjusted group'!O56)</f>
        <v>858.48260520636529</v>
      </c>
      <c r="P56" s="39">
        <f>IF(INDEX('Discl output_ group'!$B:$T,MATCH('Group output'!$A56,'Discl output_ group'!$B:$B,FALSE),MATCH('Group output'!P$1,'Discl output_ group'!$B$1:$T$1,FALSE))=0,0,'Inq6 adjusted group'!P56)</f>
        <v>405.77383082326224</v>
      </c>
      <c r="Q56" s="39">
        <f>IF(INDEX('Discl output_ group'!$B:$T,MATCH('Group output'!$A56,'Discl output_ group'!$B:$B,FALSE),MATCH('Group output'!Q$1,'Discl output_ group'!$B$1:$T$1,FALSE))=0,0,'Inq6 adjusted group'!Q56)</f>
        <v>467.33980448618621</v>
      </c>
      <c r="R56" s="39">
        <f>IF(INDEX('Discl output_ group'!$B:$T,MATCH('Group output'!$A56,'Discl output_ group'!$B:$B,FALSE),MATCH('Group output'!R$1,'Discl output_ group'!$B$1:$T$1,FALSE))=0,0,'Inq6 adjusted group'!R56)</f>
        <v>414.67197024674533</v>
      </c>
      <c r="S56" s="39">
        <f>IF(INDEX('Discl output_ group'!$B:$T,MATCH('Group output'!$A56,'Discl output_ group'!$B:$B,FALSE),MATCH('Group output'!S$1,'Discl output_ group'!$B$1:$T$1,FALSE))=0,0,'Inq6 adjusted group'!S56)</f>
        <v>467.9673633981248</v>
      </c>
      <c r="T56" s="39">
        <f>IFERROR(VLOOKUP(A56+0,'New BRES input'!I:L,4,FALSE),0)</f>
        <v>374.55832529999998</v>
      </c>
    </row>
    <row r="57" spans="1:20" x14ac:dyDescent="0.35">
      <c r="A57" t="str">
        <f>'Discl output_ group'!B57</f>
        <v>204</v>
      </c>
      <c r="B57" s="39">
        <f>IF(INDEX('Discl output_ group'!$B:$T,MATCH('Group output'!$A57,'Discl output_ group'!$B:$B,FALSE),MATCH('Group output'!B$1,'Discl output_ group'!$B$1:$T$1,FALSE))=0,0,'Inq6 adjusted group'!B57)</f>
        <v>3020.9462470662638</v>
      </c>
      <c r="C57" s="39">
        <f>IF(INDEX('Discl output_ group'!$B:$T,MATCH('Group output'!$A57,'Discl output_ group'!$B:$B,FALSE),MATCH('Group output'!C$1,'Discl output_ group'!$B$1:$T$1,FALSE))=0,0,'Inq6 adjusted group'!C57)</f>
        <v>2638.3281091527906</v>
      </c>
      <c r="D57" s="39">
        <f>IF(INDEX('Discl output_ group'!$B:$T,MATCH('Group output'!$A57,'Discl output_ group'!$B:$B,FALSE),MATCH('Group output'!D$1,'Discl output_ group'!$B$1:$T$1,FALSE))=0,0,'Inq6 adjusted group'!D57)</f>
        <v>3175.0133180720391</v>
      </c>
      <c r="E57" s="39">
        <f>IF(INDEX('Discl output_ group'!$B:$T,MATCH('Group output'!$A57,'Discl output_ group'!$B:$B,FALSE),MATCH('Group output'!E$1,'Discl output_ group'!$B$1:$T$1,FALSE))=0,0,'Inq6 adjusted group'!E57)</f>
        <v>2780.4768503407104</v>
      </c>
      <c r="F57" s="39">
        <f>IF(INDEX('Discl output_ group'!$B:$T,MATCH('Group output'!$A57,'Discl output_ group'!$B:$B,FALSE),MATCH('Group output'!F$1,'Discl output_ group'!$B$1:$T$1,FALSE))=0,0,'Inq6 adjusted group'!F57)</f>
        <v>1918.358712233563</v>
      </c>
      <c r="G57" s="39">
        <f>IF(INDEX('Discl output_ group'!$B:$T,MATCH('Group output'!$A57,'Discl output_ group'!$B:$B,FALSE),MATCH('Group output'!G$1,'Discl output_ group'!$B$1:$T$1,FALSE))=0,0,'Inq6 adjusted group'!G57)</f>
        <v>1786.0272615389806</v>
      </c>
      <c r="H57" s="39">
        <f>IF(INDEX('Discl output_ group'!$B:$T,MATCH('Group output'!$A57,'Discl output_ group'!$B:$B,FALSE),MATCH('Group output'!H$1,'Discl output_ group'!$B$1:$T$1,FALSE))=0,0,'Inq6 adjusted group'!H57)</f>
        <v>1474.1945718241777</v>
      </c>
      <c r="I57" s="39">
        <f>IF(INDEX('Discl output_ group'!$B:$T,MATCH('Group output'!$A57,'Discl output_ group'!$B:$B,FALSE),MATCH('Group output'!I$1,'Discl output_ group'!$B$1:$T$1,FALSE))=0,0,'Inq6 adjusted group'!I57)</f>
        <v>1457.6082735039363</v>
      </c>
      <c r="J57" s="39">
        <f>IF(INDEX('Discl output_ group'!$B:$T,MATCH('Group output'!$A57,'Discl output_ group'!$B:$B,FALSE),MATCH('Group output'!J$1,'Discl output_ group'!$B$1:$T$1,FALSE))=0,0,'Inq6 adjusted group'!J57)</f>
        <v>1512.2394278805596</v>
      </c>
      <c r="K57" s="39">
        <f>IF(INDEX('Discl output_ group'!$B:$T,MATCH('Group output'!$A57,'Discl output_ group'!$B:$B,FALSE),MATCH('Group output'!K$1,'Discl output_ group'!$B$1:$T$1,FALSE))=0,0,'Inq6 adjusted group'!K57)</f>
        <v>938.96785538967742</v>
      </c>
      <c r="L57" s="39">
        <f>IF(INDEX('Discl output_ group'!$B:$T,MATCH('Group output'!$A57,'Discl output_ group'!$B:$B,FALSE),MATCH('Group output'!L$1,'Discl output_ group'!$B$1:$T$1,FALSE))=0,0,'Inq6 adjusted group'!L57)</f>
        <v>544.67412590512276</v>
      </c>
      <c r="M57" s="39">
        <f>IF(INDEX('Discl output_ group'!$B:$T,MATCH('Group output'!$A57,'Discl output_ group'!$B:$B,FALSE),MATCH('Group output'!M$1,'Discl output_ group'!$B$1:$T$1,FALSE))=0,0,'Inq6 adjusted group'!M57)</f>
        <v>981.56961255982276</v>
      </c>
      <c r="N57" s="39">
        <f>IF(INDEX('Discl output_ group'!$B:$T,MATCH('Group output'!$A57,'Discl output_ group'!$B:$B,FALSE),MATCH('Group output'!N$1,'Discl output_ group'!$B$1:$T$1,FALSE))=0,0,'Inq6 adjusted group'!N57)</f>
        <v>4253.3073210035454</v>
      </c>
      <c r="O57" s="39">
        <f>IF(INDEX('Discl output_ group'!$B:$T,MATCH('Group output'!$A57,'Discl output_ group'!$B:$B,FALSE),MATCH('Group output'!O$1,'Discl output_ group'!$B$1:$T$1,FALSE))=0,0,'Inq6 adjusted group'!O57)</f>
        <v>824.82664103358877</v>
      </c>
      <c r="P57" s="39">
        <f>IF(INDEX('Discl output_ group'!$B:$T,MATCH('Group output'!$A57,'Discl output_ group'!$B:$B,FALSE),MATCH('Group output'!P$1,'Discl output_ group'!$B$1:$T$1,FALSE))=0,0,'Inq6 adjusted group'!P57)</f>
        <v>390.53627287404777</v>
      </c>
      <c r="Q57" s="39">
        <f>IF(INDEX('Discl output_ group'!$B:$T,MATCH('Group output'!$A57,'Discl output_ group'!$B:$B,FALSE),MATCH('Group output'!Q$1,'Discl output_ group'!$B$1:$T$1,FALSE))=0,0,'Inq6 adjusted group'!Q57)</f>
        <v>735.63648494542326</v>
      </c>
      <c r="R57" s="39">
        <f>IF(INDEX('Discl output_ group'!$B:$T,MATCH('Group output'!$A57,'Discl output_ group'!$B:$B,FALSE),MATCH('Group output'!R$1,'Discl output_ group'!$B$1:$T$1,FALSE))=0,0,'Inq6 adjusted group'!R57)</f>
        <v>629.11895536745442</v>
      </c>
      <c r="S57" s="39">
        <f>IF(INDEX('Discl output_ group'!$B:$T,MATCH('Group output'!$A57,'Discl output_ group'!$B:$B,FALSE),MATCH('Group output'!S$1,'Discl output_ group'!$B$1:$T$1,FALSE))=0,0,'Inq6 adjusted group'!S57)</f>
        <v>884.54747932022315</v>
      </c>
      <c r="T57" s="39">
        <f>IFERROR(VLOOKUP(A57+0,'New BRES input'!I:L,4,FALSE),0)</f>
        <v>653.18393219999996</v>
      </c>
    </row>
    <row r="58" spans="1:20" x14ac:dyDescent="0.35">
      <c r="A58" t="str">
        <f>'Discl output_ group'!B58</f>
        <v>205</v>
      </c>
      <c r="B58" s="39">
        <f>IF(INDEX('Discl output_ group'!$B:$T,MATCH('Group output'!$A58,'Discl output_ group'!$B:$B,FALSE),MATCH('Group output'!B$1,'Discl output_ group'!$B$1:$T$1,FALSE))=0,0,'Inq6 adjusted group'!B58)</f>
        <v>0</v>
      </c>
      <c r="C58" s="39">
        <f>IF(INDEX('Discl output_ group'!$B:$T,MATCH('Group output'!$A58,'Discl output_ group'!$B:$B,FALSE),MATCH('Group output'!C$1,'Discl output_ group'!$B$1:$T$1,FALSE))=0,0,'Inq6 adjusted group'!C58)</f>
        <v>0</v>
      </c>
      <c r="D58" s="39">
        <f>IF(INDEX('Discl output_ group'!$B:$T,MATCH('Group output'!$A58,'Discl output_ group'!$B:$B,FALSE),MATCH('Group output'!D$1,'Discl output_ group'!$B$1:$T$1,FALSE))=0,0,'Inq6 adjusted group'!D58)</f>
        <v>0</v>
      </c>
      <c r="E58" s="39">
        <f>IF(INDEX('Discl output_ group'!$B:$T,MATCH('Group output'!$A58,'Discl output_ group'!$B:$B,FALSE),MATCH('Group output'!E$1,'Discl output_ group'!$B$1:$T$1,FALSE))=0,0,'Inq6 adjusted group'!E58)</f>
        <v>0</v>
      </c>
      <c r="F58" s="39">
        <f>IF(INDEX('Discl output_ group'!$B:$T,MATCH('Group output'!$A58,'Discl output_ group'!$B:$B,FALSE),MATCH('Group output'!F$1,'Discl output_ group'!$B$1:$T$1,FALSE))=0,0,'Inq6 adjusted group'!F58)</f>
        <v>0</v>
      </c>
      <c r="G58" s="39">
        <f>IF(INDEX('Discl output_ group'!$B:$T,MATCH('Group output'!$A58,'Discl output_ group'!$B:$B,FALSE),MATCH('Group output'!G$1,'Discl output_ group'!$B$1:$T$1,FALSE))=0,0,'Inq6 adjusted group'!G58)</f>
        <v>0</v>
      </c>
      <c r="H58" s="39">
        <f>IF(INDEX('Discl output_ group'!$B:$T,MATCH('Group output'!$A58,'Discl output_ group'!$B:$B,FALSE),MATCH('Group output'!H$1,'Discl output_ group'!$B$1:$T$1,FALSE))=0,0,'Inq6 adjusted group'!H58)</f>
        <v>0</v>
      </c>
      <c r="I58" s="39">
        <f>IF(INDEX('Discl output_ group'!$B:$T,MATCH('Group output'!$A58,'Discl output_ group'!$B:$B,FALSE),MATCH('Group output'!I$1,'Discl output_ group'!$B$1:$T$1,FALSE))=0,0,'Inq6 adjusted group'!I58)</f>
        <v>0</v>
      </c>
      <c r="J58" s="39">
        <f>IF(INDEX('Discl output_ group'!$B:$T,MATCH('Group output'!$A58,'Discl output_ group'!$B:$B,FALSE),MATCH('Group output'!J$1,'Discl output_ group'!$B$1:$T$1,FALSE))=0,0,'Inq6 adjusted group'!J58)</f>
        <v>0</v>
      </c>
      <c r="K58" s="39">
        <f>IF(INDEX('Discl output_ group'!$B:$T,MATCH('Group output'!$A58,'Discl output_ group'!$B:$B,FALSE),MATCH('Group output'!K$1,'Discl output_ group'!$B$1:$T$1,FALSE))=0,0,'Inq6 adjusted group'!K58)</f>
        <v>0</v>
      </c>
      <c r="L58" s="39">
        <f>IF(INDEX('Discl output_ group'!$B:$T,MATCH('Group output'!$A58,'Discl output_ group'!$B:$B,FALSE),MATCH('Group output'!L$1,'Discl output_ group'!$B$1:$T$1,FALSE))=0,0,'Inq6 adjusted group'!L58)</f>
        <v>0</v>
      </c>
      <c r="M58" s="39">
        <f>IF(INDEX('Discl output_ group'!$B:$T,MATCH('Group output'!$A58,'Discl output_ group'!$B:$B,FALSE),MATCH('Group output'!M$1,'Discl output_ group'!$B$1:$T$1,FALSE))=0,0,'Inq6 adjusted group'!M58)</f>
        <v>887.56681075649601</v>
      </c>
      <c r="N58" s="39">
        <f>IF(INDEX('Discl output_ group'!$B:$T,MATCH('Group output'!$A58,'Discl output_ group'!$B:$B,FALSE),MATCH('Group output'!N$1,'Discl output_ group'!$B$1:$T$1,FALSE))=0,0,'Inq6 adjusted group'!N58)</f>
        <v>1399.7930067386239</v>
      </c>
      <c r="O58" s="39">
        <f>IF(INDEX('Discl output_ group'!$B:$T,MATCH('Group output'!$A58,'Discl output_ group'!$B:$B,FALSE),MATCH('Group output'!O$1,'Discl output_ group'!$B$1:$T$1,FALSE))=0,0,'Inq6 adjusted group'!O58)</f>
        <v>676.21294623413735</v>
      </c>
      <c r="P58" s="39">
        <f>IF(INDEX('Discl output_ group'!$B:$T,MATCH('Group output'!$A58,'Discl output_ group'!$B:$B,FALSE),MATCH('Group output'!P$1,'Discl output_ group'!$B$1:$T$1,FALSE))=0,0,'Inq6 adjusted group'!P58)</f>
        <v>284.96001854296452</v>
      </c>
      <c r="Q58" s="39">
        <f>IF(INDEX('Discl output_ group'!$B:$T,MATCH('Group output'!$A58,'Discl output_ group'!$B:$B,FALSE),MATCH('Group output'!Q$1,'Discl output_ group'!$B$1:$T$1,FALSE))=0,0,'Inq6 adjusted group'!Q58)</f>
        <v>351.50012289248929</v>
      </c>
      <c r="R58" s="39">
        <f>IF(INDEX('Discl output_ group'!$B:$T,MATCH('Group output'!$A58,'Discl output_ group'!$B:$B,FALSE),MATCH('Group output'!R$1,'Discl output_ group'!$B$1:$T$1,FALSE))=0,0,'Inq6 adjusted group'!R58)</f>
        <v>348.49756295449373</v>
      </c>
      <c r="S58" s="39">
        <f>IF(INDEX('Discl output_ group'!$B:$T,MATCH('Group output'!$A58,'Discl output_ group'!$B:$B,FALSE),MATCH('Group output'!S$1,'Discl output_ group'!$B$1:$T$1,FALSE))=0,0,'Inq6 adjusted group'!S58)</f>
        <v>769.76249038687467</v>
      </c>
      <c r="T58" s="39">
        <f>IFERROR(VLOOKUP(A58+0,'New BRES input'!I:L,4,FALSE),0)</f>
        <v>317.42049780000002</v>
      </c>
    </row>
    <row r="59" spans="1:20" x14ac:dyDescent="0.35">
      <c r="A59" t="str">
        <f>'Discl output_ group'!B59</f>
        <v>206</v>
      </c>
      <c r="B59" s="39">
        <f>IF(INDEX('Discl output_ group'!$B:$T,MATCH('Group output'!$A59,'Discl output_ group'!$B:$B,FALSE),MATCH('Group output'!B$1,'Discl output_ group'!$B$1:$T$1,FALSE))=0,0,'Inq6 adjusted group'!B59)</f>
        <v>0</v>
      </c>
      <c r="C59" s="39">
        <f>IF(INDEX('Discl output_ group'!$B:$T,MATCH('Group output'!$A59,'Discl output_ group'!$B:$B,FALSE),MATCH('Group output'!C$1,'Discl output_ group'!$B$1:$T$1,FALSE))=0,0,'Inq6 adjusted group'!C59)</f>
        <v>0</v>
      </c>
      <c r="D59" s="39">
        <f>IF(INDEX('Discl output_ group'!$B:$T,MATCH('Group output'!$A59,'Discl output_ group'!$B:$B,FALSE),MATCH('Group output'!D$1,'Discl output_ group'!$B$1:$T$1,FALSE))=0,0,'Inq6 adjusted group'!D59)</f>
        <v>0</v>
      </c>
      <c r="E59" s="39">
        <f>IF(INDEX('Discl output_ group'!$B:$T,MATCH('Group output'!$A59,'Discl output_ group'!$B:$B,FALSE),MATCH('Group output'!E$1,'Discl output_ group'!$B$1:$T$1,FALSE))=0,0,'Inq6 adjusted group'!E59)</f>
        <v>0</v>
      </c>
      <c r="F59" s="39">
        <f>IF(INDEX('Discl output_ group'!$B:$T,MATCH('Group output'!$A59,'Discl output_ group'!$B:$B,FALSE),MATCH('Group output'!F$1,'Discl output_ group'!$B$1:$T$1,FALSE))=0,0,'Inq6 adjusted group'!F59)</f>
        <v>0</v>
      </c>
      <c r="G59" s="39">
        <f>IF(INDEX('Discl output_ group'!$B:$T,MATCH('Group output'!$A59,'Discl output_ group'!$B:$B,FALSE),MATCH('Group output'!G$1,'Discl output_ group'!$B$1:$T$1,FALSE))=0,0,'Inq6 adjusted group'!G59)</f>
        <v>0</v>
      </c>
      <c r="H59" s="39">
        <f>IF(INDEX('Discl output_ group'!$B:$T,MATCH('Group output'!$A59,'Discl output_ group'!$B:$B,FALSE),MATCH('Group output'!H$1,'Discl output_ group'!$B$1:$T$1,FALSE))=0,0,'Inq6 adjusted group'!H59)</f>
        <v>0</v>
      </c>
      <c r="I59" s="39">
        <f>IF(INDEX('Discl output_ group'!$B:$T,MATCH('Group output'!$A59,'Discl output_ group'!$B:$B,FALSE),MATCH('Group output'!I$1,'Discl output_ group'!$B$1:$T$1,FALSE))=0,0,'Inq6 adjusted group'!I59)</f>
        <v>0</v>
      </c>
      <c r="J59" s="39">
        <f>IF(INDEX('Discl output_ group'!$B:$T,MATCH('Group output'!$A59,'Discl output_ group'!$B:$B,FALSE),MATCH('Group output'!J$1,'Discl output_ group'!$B$1:$T$1,FALSE))=0,0,'Inq6 adjusted group'!J59)</f>
        <v>0</v>
      </c>
      <c r="K59" s="39">
        <f>IF(INDEX('Discl output_ group'!$B:$T,MATCH('Group output'!$A59,'Discl output_ group'!$B:$B,FALSE),MATCH('Group output'!K$1,'Discl output_ group'!$B$1:$T$1,FALSE))=0,0,'Inq6 adjusted group'!K59)</f>
        <v>0</v>
      </c>
      <c r="L59" s="39">
        <f>IF(INDEX('Discl output_ group'!$B:$T,MATCH('Group output'!$A59,'Discl output_ group'!$B:$B,FALSE),MATCH('Group output'!L$1,'Discl output_ group'!$B$1:$T$1,FALSE))=0,0,'Inq6 adjusted group'!L59)</f>
        <v>0</v>
      </c>
      <c r="M59" s="39">
        <f>IF(INDEX('Discl output_ group'!$B:$T,MATCH('Group output'!$A59,'Discl output_ group'!$B:$B,FALSE),MATCH('Group output'!M$1,'Discl output_ group'!$B$1:$T$1,FALSE))=0,0,'Inq6 adjusted group'!M59)</f>
        <v>0</v>
      </c>
      <c r="N59" s="39">
        <f>IF(INDEX('Discl output_ group'!$B:$T,MATCH('Group output'!$A59,'Discl output_ group'!$B:$B,FALSE),MATCH('Group output'!N$1,'Discl output_ group'!$B$1:$T$1,FALSE))=0,0,'Inq6 adjusted group'!N59)</f>
        <v>0</v>
      </c>
      <c r="O59" s="39">
        <f>IF(INDEX('Discl output_ group'!$B:$T,MATCH('Group output'!$A59,'Discl output_ group'!$B:$B,FALSE),MATCH('Group output'!O$1,'Discl output_ group'!$B$1:$T$1,FALSE))=0,0,'Inq6 adjusted group'!O59)</f>
        <v>0</v>
      </c>
      <c r="P59" s="39">
        <f>IF(INDEX('Discl output_ group'!$B:$T,MATCH('Group output'!$A59,'Discl output_ group'!$B:$B,FALSE),MATCH('Group output'!P$1,'Discl output_ group'!$B$1:$T$1,FALSE))=0,0,'Inq6 adjusted group'!P59)</f>
        <v>0</v>
      </c>
      <c r="Q59" s="39">
        <f>IF(INDEX('Discl output_ group'!$B:$T,MATCH('Group output'!$A59,'Discl output_ group'!$B:$B,FALSE),MATCH('Group output'!Q$1,'Discl output_ group'!$B$1:$T$1,FALSE))=0,0,'Inq6 adjusted group'!Q59)</f>
        <v>0</v>
      </c>
      <c r="R59" s="39">
        <f>IF(INDEX('Discl output_ group'!$B:$T,MATCH('Group output'!$A59,'Discl output_ group'!$B:$B,FALSE),MATCH('Group output'!R$1,'Discl output_ group'!$B$1:$T$1,FALSE))=0,0,'Inq6 adjusted group'!R59)</f>
        <v>0</v>
      </c>
      <c r="S59" s="39">
        <f>IF(INDEX('Discl output_ group'!$B:$T,MATCH('Group output'!$A59,'Discl output_ group'!$B:$B,FALSE),MATCH('Group output'!S$1,'Discl output_ group'!$B$1:$T$1,FALSE))=0,0,'Inq6 adjusted group'!S59)</f>
        <v>0</v>
      </c>
      <c r="T59" s="39">
        <f>IFERROR(VLOOKUP(A59+0,'New BRES input'!I:L,4,FALSE),0)</f>
        <v>0</v>
      </c>
    </row>
    <row r="60" spans="1:20" x14ac:dyDescent="0.35">
      <c r="A60" t="str">
        <f>'Discl output_ group'!B60</f>
        <v>211</v>
      </c>
      <c r="B60" s="39">
        <f>IF(INDEX('Discl output_ group'!$B:$T,MATCH('Group output'!$A60,'Discl output_ group'!$B:$B,FALSE),MATCH('Group output'!B$1,'Discl output_ group'!$B$1:$T$1,FALSE))=0,0,'Inq6 adjusted group'!B60)</f>
        <v>419.97136806611394</v>
      </c>
      <c r="C60" s="39">
        <f>IF(INDEX('Discl output_ group'!$B:$T,MATCH('Group output'!$A60,'Discl output_ group'!$B:$B,FALSE),MATCH('Group output'!C$1,'Discl output_ group'!$B$1:$T$1,FALSE))=0,0,'Inq6 adjusted group'!C60)</f>
        <v>993.39649186596284</v>
      </c>
      <c r="D60" s="39">
        <f>IF(INDEX('Discl output_ group'!$B:$T,MATCH('Group output'!$A60,'Discl output_ group'!$B:$B,FALSE),MATCH('Group output'!D$1,'Discl output_ group'!$B$1:$T$1,FALSE))=0,0,'Inq6 adjusted group'!D60)</f>
        <v>1479.9344214629837</v>
      </c>
      <c r="E60" s="39">
        <f>IF(INDEX('Discl output_ group'!$B:$T,MATCH('Group output'!$A60,'Discl output_ group'!$B:$B,FALSE),MATCH('Group output'!E$1,'Discl output_ group'!$B$1:$T$1,FALSE))=0,0,'Inq6 adjusted group'!E60)</f>
        <v>487.16254528067498</v>
      </c>
      <c r="F60" s="39">
        <f>IF(INDEX('Discl output_ group'!$B:$T,MATCH('Group output'!$A60,'Discl output_ group'!$B:$B,FALSE),MATCH('Group output'!F$1,'Discl output_ group'!$B$1:$T$1,FALSE))=0,0,'Inq6 adjusted group'!F60)</f>
        <v>3628.5512939801824</v>
      </c>
      <c r="G60" s="39">
        <f>IF(INDEX('Discl output_ group'!$B:$T,MATCH('Group output'!$A60,'Discl output_ group'!$B:$B,FALSE),MATCH('Group output'!G$1,'Discl output_ group'!$B$1:$T$1,FALSE))=0,0,'Inq6 adjusted group'!G60)</f>
        <v>1610.2997048490781</v>
      </c>
      <c r="H60" s="39">
        <f>IF(INDEX('Discl output_ group'!$B:$T,MATCH('Group output'!$A60,'Discl output_ group'!$B:$B,FALSE),MATCH('Group output'!H$1,'Discl output_ group'!$B$1:$T$1,FALSE))=0,0,'Inq6 adjusted group'!H60)</f>
        <v>1715.2222358755935</v>
      </c>
      <c r="I60" s="39">
        <f>IF(INDEX('Discl output_ group'!$B:$T,MATCH('Group output'!$A60,'Discl output_ group'!$B:$B,FALSE),MATCH('Group output'!I$1,'Discl output_ group'!$B$1:$T$1,FALSE))=0,0,'Inq6 adjusted group'!I60)</f>
        <v>977.2251210675696</v>
      </c>
      <c r="J60" s="39">
        <f>IF(INDEX('Discl output_ group'!$B:$T,MATCH('Group output'!$A60,'Discl output_ group'!$B:$B,FALSE),MATCH('Group output'!J$1,'Discl output_ group'!$B$1:$T$1,FALSE))=0,0,'Inq6 adjusted group'!J60)</f>
        <v>1141.3402868255432</v>
      </c>
      <c r="K60" s="39">
        <f>IF(INDEX('Discl output_ group'!$B:$T,MATCH('Group output'!$A60,'Discl output_ group'!$B:$B,FALSE),MATCH('Group output'!K$1,'Discl output_ group'!$B$1:$T$1,FALSE))=0,0,'Inq6 adjusted group'!K60)</f>
        <v>186.21623190211227</v>
      </c>
      <c r="L60" s="39">
        <f>IF(INDEX('Discl output_ group'!$B:$T,MATCH('Group output'!$A60,'Discl output_ group'!$B:$B,FALSE),MATCH('Group output'!L$1,'Discl output_ group'!$B$1:$T$1,FALSE))=0,0,'Inq6 adjusted group'!L60)</f>
        <v>0</v>
      </c>
      <c r="M60" s="39">
        <f>IF(INDEX('Discl output_ group'!$B:$T,MATCH('Group output'!$A60,'Discl output_ group'!$B:$B,FALSE),MATCH('Group output'!M$1,'Discl output_ group'!$B$1:$T$1,FALSE))=0,0,'Inq6 adjusted group'!M60)</f>
        <v>0</v>
      </c>
      <c r="N60" s="39">
        <f>IF(INDEX('Discl output_ group'!$B:$T,MATCH('Group output'!$A60,'Discl output_ group'!$B:$B,FALSE),MATCH('Group output'!N$1,'Discl output_ group'!$B$1:$T$1,FALSE))=0,0,'Inq6 adjusted group'!N60)</f>
        <v>217.61358080761389</v>
      </c>
      <c r="O60" s="39">
        <f>IF(INDEX('Discl output_ group'!$B:$T,MATCH('Group output'!$A60,'Discl output_ group'!$B:$B,FALSE),MATCH('Group output'!O$1,'Discl output_ group'!$B$1:$T$1,FALSE))=0,0,'Inq6 adjusted group'!O60)</f>
        <v>126.00214197749321</v>
      </c>
      <c r="P60" s="39">
        <f>IF(INDEX('Discl output_ group'!$B:$T,MATCH('Group output'!$A60,'Discl output_ group'!$B:$B,FALSE),MATCH('Group output'!P$1,'Discl output_ group'!$B$1:$T$1,FALSE))=0,0,'Inq6 adjusted group'!P60)</f>
        <v>291.17638990790749</v>
      </c>
      <c r="Q60" s="39">
        <f>IF(INDEX('Discl output_ group'!$B:$T,MATCH('Group output'!$A60,'Discl output_ group'!$B:$B,FALSE),MATCH('Group output'!Q$1,'Discl output_ group'!$B$1:$T$1,FALSE))=0,0,'Inq6 adjusted group'!Q60)</f>
        <v>161.60877384405691</v>
      </c>
      <c r="R60" s="39">
        <f>IF(INDEX('Discl output_ group'!$B:$T,MATCH('Group output'!$A60,'Discl output_ group'!$B:$B,FALSE),MATCH('Group output'!R$1,'Discl output_ group'!$B$1:$T$1,FALSE))=0,0,'Inq6 adjusted group'!R60)</f>
        <v>0</v>
      </c>
      <c r="S60" s="39">
        <f>IF(INDEX('Discl output_ group'!$B:$T,MATCH('Group output'!$A60,'Discl output_ group'!$B:$B,FALSE),MATCH('Group output'!S$1,'Discl output_ group'!$B$1:$T$1,FALSE))=0,0,'Inq6 adjusted group'!S60)</f>
        <v>448.90876317675611</v>
      </c>
      <c r="T60" s="39">
        <f>IFERROR(VLOOKUP(A60+0,'New BRES input'!I:L,4,FALSE),0)</f>
        <v>247.93255730000001</v>
      </c>
    </row>
    <row r="61" spans="1:20" x14ac:dyDescent="0.35">
      <c r="A61" t="str">
        <f>'Discl output_ group'!B61</f>
        <v>212</v>
      </c>
      <c r="B61" s="39">
        <f>IF(INDEX('Discl output_ group'!$B:$T,MATCH('Group output'!$A61,'Discl output_ group'!$B:$B,FALSE),MATCH('Group output'!B$1,'Discl output_ group'!$B$1:$T$1,FALSE))=0,0,'Inq6 adjusted group'!B61)</f>
        <v>2864.4977154898615</v>
      </c>
      <c r="C61" s="39">
        <f>IF(INDEX('Discl output_ group'!$B:$T,MATCH('Group output'!$A61,'Discl output_ group'!$B:$B,FALSE),MATCH('Group output'!C$1,'Discl output_ group'!$B$1:$T$1,FALSE))=0,0,'Inq6 adjusted group'!C61)</f>
        <v>3785.911260633613</v>
      </c>
      <c r="D61" s="39">
        <f>IF(INDEX('Discl output_ group'!$B:$T,MATCH('Group output'!$A61,'Discl output_ group'!$B:$B,FALSE),MATCH('Group output'!D$1,'Discl output_ group'!$B$1:$T$1,FALSE))=0,0,'Inq6 adjusted group'!D61)</f>
        <v>3524.9373438121033</v>
      </c>
      <c r="E61" s="39">
        <f>IF(INDEX('Discl output_ group'!$B:$T,MATCH('Group output'!$A61,'Discl output_ group'!$B:$B,FALSE),MATCH('Group output'!E$1,'Discl output_ group'!$B$1:$T$1,FALSE))=0,0,'Inq6 adjusted group'!E61)</f>
        <v>4006.4788345079892</v>
      </c>
      <c r="F61" s="39">
        <f>IF(INDEX('Discl output_ group'!$B:$T,MATCH('Group output'!$A61,'Discl output_ group'!$B:$B,FALSE),MATCH('Group output'!F$1,'Discl output_ group'!$B$1:$T$1,FALSE))=0,0,'Inq6 adjusted group'!F61)</f>
        <v>2146.8309699755487</v>
      </c>
      <c r="G61" s="39">
        <f>IF(INDEX('Discl output_ group'!$B:$T,MATCH('Group output'!$A61,'Discl output_ group'!$B:$B,FALSE),MATCH('Group output'!G$1,'Discl output_ group'!$B$1:$T$1,FALSE))=0,0,'Inq6 adjusted group'!G61)</f>
        <v>2140.1745062556574</v>
      </c>
      <c r="H61" s="39">
        <f>IF(INDEX('Discl output_ group'!$B:$T,MATCH('Group output'!$A61,'Discl output_ group'!$B:$B,FALSE),MATCH('Group output'!H$1,'Discl output_ group'!$B$1:$T$1,FALSE))=0,0,'Inq6 adjusted group'!H61)</f>
        <v>2157.5951740477653</v>
      </c>
      <c r="I61" s="39">
        <f>IF(INDEX('Discl output_ group'!$B:$T,MATCH('Group output'!$A61,'Discl output_ group'!$B:$B,FALSE),MATCH('Group output'!I$1,'Discl output_ group'!$B$1:$T$1,FALSE))=0,0,'Inq6 adjusted group'!I61)</f>
        <v>1929.2898688318844</v>
      </c>
      <c r="J61" s="39">
        <f>IF(INDEX('Discl output_ group'!$B:$T,MATCH('Group output'!$A61,'Discl output_ group'!$B:$B,FALSE),MATCH('Group output'!J$1,'Discl output_ group'!$B$1:$T$1,FALSE))=0,0,'Inq6 adjusted group'!J61)</f>
        <v>1765.0823085724257</v>
      </c>
      <c r="K61" s="39">
        <f>IF(INDEX('Discl output_ group'!$B:$T,MATCH('Group output'!$A61,'Discl output_ group'!$B:$B,FALSE),MATCH('Group output'!K$1,'Discl output_ group'!$B$1:$T$1,FALSE))=0,0,'Inq6 adjusted group'!K61)</f>
        <v>2363.6245660080544</v>
      </c>
      <c r="L61" s="39">
        <f>IF(INDEX('Discl output_ group'!$B:$T,MATCH('Group output'!$A61,'Discl output_ group'!$B:$B,FALSE),MATCH('Group output'!L$1,'Discl output_ group'!$B$1:$T$1,FALSE))=0,0,'Inq6 adjusted group'!L61)</f>
        <v>0</v>
      </c>
      <c r="M61" s="39">
        <f>IF(INDEX('Discl output_ group'!$B:$T,MATCH('Group output'!$A61,'Discl output_ group'!$B:$B,FALSE),MATCH('Group output'!M$1,'Discl output_ group'!$B$1:$T$1,FALSE))=0,0,'Inq6 adjusted group'!M61)</f>
        <v>1456.1162980733134</v>
      </c>
      <c r="N61" s="39">
        <f>IF(INDEX('Discl output_ group'!$B:$T,MATCH('Group output'!$A61,'Discl output_ group'!$B:$B,FALSE),MATCH('Group output'!N$1,'Discl output_ group'!$B$1:$T$1,FALSE))=0,0,'Inq6 adjusted group'!N61)</f>
        <v>2282.3104444616042</v>
      </c>
      <c r="O61" s="39">
        <f>IF(INDEX('Discl output_ group'!$B:$T,MATCH('Group output'!$A61,'Discl output_ group'!$B:$B,FALSE),MATCH('Group output'!O$1,'Discl output_ group'!$B$1:$T$1,FALSE))=0,0,'Inq6 adjusted group'!O61)</f>
        <v>1868.2644136820459</v>
      </c>
      <c r="P61" s="39">
        <f>IF(INDEX('Discl output_ group'!$B:$T,MATCH('Group output'!$A61,'Discl output_ group'!$B:$B,FALSE),MATCH('Group output'!P$1,'Discl output_ group'!$B$1:$T$1,FALSE))=0,0,'Inq6 adjusted group'!P61)</f>
        <v>1224.2587933620089</v>
      </c>
      <c r="Q61" s="39">
        <f>IF(INDEX('Discl output_ group'!$B:$T,MATCH('Group output'!$A61,'Discl output_ group'!$B:$B,FALSE),MATCH('Group output'!Q$1,'Discl output_ group'!$B$1:$T$1,FALSE))=0,0,'Inq6 adjusted group'!Q61)</f>
        <v>595.97054547271102</v>
      </c>
      <c r="R61" s="39">
        <f>IF(INDEX('Discl output_ group'!$B:$T,MATCH('Group output'!$A61,'Discl output_ group'!$B:$B,FALSE),MATCH('Group output'!R$1,'Discl output_ group'!$B$1:$T$1,FALSE))=0,0,'Inq6 adjusted group'!R61)</f>
        <v>0</v>
      </c>
      <c r="S61" s="39">
        <f>IF(INDEX('Discl output_ group'!$B:$T,MATCH('Group output'!$A61,'Discl output_ group'!$B:$B,FALSE),MATCH('Group output'!S$1,'Discl output_ group'!$B$1:$T$1,FALSE))=0,0,'Inq6 adjusted group'!S61)</f>
        <v>1418.1329738319323</v>
      </c>
      <c r="T61" s="39">
        <f>IFERROR(VLOOKUP(A61+0,'New BRES input'!I:L,4,FALSE),0)</f>
        <v>937.20062029999997</v>
      </c>
    </row>
    <row r="62" spans="1:20" x14ac:dyDescent="0.35">
      <c r="A62" t="str">
        <f>'Discl output_ group'!B62</f>
        <v>221</v>
      </c>
      <c r="B62" s="39">
        <f>IF(INDEX('Discl output_ group'!$B:$T,MATCH('Group output'!$A62,'Discl output_ group'!$B:$B,FALSE),MATCH('Group output'!B$1,'Discl output_ group'!$B$1:$T$1,FALSE))=0,0,'Inq6 adjusted group'!B62)</f>
        <v>2058.3825729885716</v>
      </c>
      <c r="C62" s="39">
        <f>IF(INDEX('Discl output_ group'!$B:$T,MATCH('Group output'!$A62,'Discl output_ group'!$B:$B,FALSE),MATCH('Group output'!C$1,'Discl output_ group'!$B$1:$T$1,FALSE))=0,0,'Inq6 adjusted group'!C62)</f>
        <v>1412.9363012828389</v>
      </c>
      <c r="D62" s="39">
        <f>IF(INDEX('Discl output_ group'!$B:$T,MATCH('Group output'!$A62,'Discl output_ group'!$B:$B,FALSE),MATCH('Group output'!D$1,'Discl output_ group'!$B$1:$T$1,FALSE))=0,0,'Inq6 adjusted group'!D62)</f>
        <v>1920.3695532293216</v>
      </c>
      <c r="E62" s="39">
        <f>IF(INDEX('Discl output_ group'!$B:$T,MATCH('Group output'!$A62,'Discl output_ group'!$B:$B,FALSE),MATCH('Group output'!E$1,'Discl output_ group'!$B$1:$T$1,FALSE))=0,0,'Inq6 adjusted group'!E62)</f>
        <v>1455.9022309363897</v>
      </c>
      <c r="F62" s="39">
        <f>IF(INDEX('Discl output_ group'!$B:$T,MATCH('Group output'!$A62,'Discl output_ group'!$B:$B,FALSE),MATCH('Group output'!F$1,'Discl output_ group'!$B$1:$T$1,FALSE))=0,0,'Inq6 adjusted group'!F62)</f>
        <v>1271.2186607288511</v>
      </c>
      <c r="G62" s="39">
        <f>IF(INDEX('Discl output_ group'!$B:$T,MATCH('Group output'!$A62,'Discl output_ group'!$B:$B,FALSE),MATCH('Group output'!G$1,'Discl output_ group'!$B$1:$T$1,FALSE))=0,0,'Inq6 adjusted group'!G62)</f>
        <v>1207.602544718746</v>
      </c>
      <c r="H62" s="39">
        <f>IF(INDEX('Discl output_ group'!$B:$T,MATCH('Group output'!$A62,'Discl output_ group'!$B:$B,FALSE),MATCH('Group output'!H$1,'Discl output_ group'!$B$1:$T$1,FALSE))=0,0,'Inq6 adjusted group'!H62)</f>
        <v>1166.8315842992863</v>
      </c>
      <c r="I62" s="39">
        <f>IF(INDEX('Discl output_ group'!$B:$T,MATCH('Group output'!$A62,'Discl output_ group'!$B:$B,FALSE),MATCH('Group output'!I$1,'Discl output_ group'!$B$1:$T$1,FALSE))=0,0,'Inq6 adjusted group'!I62)</f>
        <v>943.71240089036144</v>
      </c>
      <c r="J62" s="39">
        <f>IF(INDEX('Discl output_ group'!$B:$T,MATCH('Group output'!$A62,'Discl output_ group'!$B:$B,FALSE),MATCH('Group output'!J$1,'Discl output_ group'!$B$1:$T$1,FALSE))=0,0,'Inq6 adjusted group'!J62)</f>
        <v>635.81138818770228</v>
      </c>
      <c r="K62" s="39">
        <f>IF(INDEX('Discl output_ group'!$B:$T,MATCH('Group output'!$A62,'Discl output_ group'!$B:$B,FALSE),MATCH('Group output'!K$1,'Discl output_ group'!$B$1:$T$1,FALSE))=0,0,'Inq6 adjusted group'!K62)</f>
        <v>485.33837727403227</v>
      </c>
      <c r="L62" s="39">
        <f>IF(INDEX('Discl output_ group'!$B:$T,MATCH('Group output'!$A62,'Discl output_ group'!$B:$B,FALSE),MATCH('Group output'!L$1,'Discl output_ group'!$B$1:$T$1,FALSE))=0,0,'Inq6 adjusted group'!L62)</f>
        <v>477.45358810139805</v>
      </c>
      <c r="M62" s="39">
        <f>IF(INDEX('Discl output_ group'!$B:$T,MATCH('Group output'!$A62,'Discl output_ group'!$B:$B,FALSE),MATCH('Group output'!M$1,'Discl output_ group'!$B$1:$T$1,FALSE))=0,0,'Inq6 adjusted group'!M62)</f>
        <v>145.03755681815062</v>
      </c>
      <c r="N62" s="39">
        <f>IF(INDEX('Discl output_ group'!$B:$T,MATCH('Group output'!$A62,'Discl output_ group'!$B:$B,FALSE),MATCH('Group output'!N$1,'Discl output_ group'!$B$1:$T$1,FALSE))=0,0,'Inq6 adjusted group'!N62)</f>
        <v>168.93876841872861</v>
      </c>
      <c r="O62" s="39">
        <f>IF(INDEX('Discl output_ group'!$B:$T,MATCH('Group output'!$A62,'Discl output_ group'!$B:$B,FALSE),MATCH('Group output'!O$1,'Discl output_ group'!$B$1:$T$1,FALSE))=0,0,'Inq6 adjusted group'!O62)</f>
        <v>346.07531222632554</v>
      </c>
      <c r="P62" s="39">
        <f>IF(INDEX('Discl output_ group'!$B:$T,MATCH('Group output'!$A62,'Discl output_ group'!$B:$B,FALSE),MATCH('Group output'!P$1,'Discl output_ group'!$B$1:$T$1,FALSE))=0,0,'Inq6 adjusted group'!P62)</f>
        <v>180.06111220954102</v>
      </c>
      <c r="Q62" s="39">
        <f>IF(INDEX('Discl output_ group'!$B:$T,MATCH('Group output'!$A62,'Discl output_ group'!$B:$B,FALSE),MATCH('Group output'!Q$1,'Discl output_ group'!$B$1:$T$1,FALSE))=0,0,'Inq6 adjusted group'!Q62)</f>
        <v>58.96923488852147</v>
      </c>
      <c r="R62" s="39">
        <f>IF(INDEX('Discl output_ group'!$B:$T,MATCH('Group output'!$A62,'Discl output_ group'!$B:$B,FALSE),MATCH('Group output'!R$1,'Discl output_ group'!$B$1:$T$1,FALSE))=0,0,'Inq6 adjusted group'!R62)</f>
        <v>356.77774109598528</v>
      </c>
      <c r="S62" s="39">
        <f>IF(INDEX('Discl output_ group'!$B:$T,MATCH('Group output'!$A62,'Discl output_ group'!$B:$B,FALSE),MATCH('Group output'!S$1,'Discl output_ group'!$B$1:$T$1,FALSE))=0,0,'Inq6 adjusted group'!S62)</f>
        <v>395.36947694037315</v>
      </c>
      <c r="T62" s="39">
        <f>IFERROR(VLOOKUP(A62+0,'New BRES input'!I:L,4,FALSE),0)</f>
        <v>196.34910629999999</v>
      </c>
    </row>
    <row r="63" spans="1:20" x14ac:dyDescent="0.35">
      <c r="A63" t="str">
        <f>'Discl output_ group'!B63</f>
        <v>222</v>
      </c>
      <c r="B63" s="39">
        <f>IF(INDEX('Discl output_ group'!$B:$T,MATCH('Group output'!$A63,'Discl output_ group'!$B:$B,FALSE),MATCH('Group output'!B$1,'Discl output_ group'!$B$1:$T$1,FALSE))=0,0,'Inq6 adjusted group'!B63)</f>
        <v>12946.235096278197</v>
      </c>
      <c r="C63" s="39">
        <f>IF(INDEX('Discl output_ group'!$B:$T,MATCH('Group output'!$A63,'Discl output_ group'!$B:$B,FALSE),MATCH('Group output'!C$1,'Discl output_ group'!$B$1:$T$1,FALSE))=0,0,'Inq6 adjusted group'!C63)</f>
        <v>11829.755880932975</v>
      </c>
      <c r="D63" s="39">
        <f>IF(INDEX('Discl output_ group'!$B:$T,MATCH('Group output'!$A63,'Discl output_ group'!$B:$B,FALSE),MATCH('Group output'!D$1,'Discl output_ group'!$B$1:$T$1,FALSE))=0,0,'Inq6 adjusted group'!D63)</f>
        <v>13003.11111876382</v>
      </c>
      <c r="E63" s="39">
        <f>IF(INDEX('Discl output_ group'!$B:$T,MATCH('Group output'!$A63,'Discl output_ group'!$B:$B,FALSE),MATCH('Group output'!E$1,'Discl output_ group'!$B$1:$T$1,FALSE))=0,0,'Inq6 adjusted group'!E63)</f>
        <v>10700.555581432312</v>
      </c>
      <c r="F63" s="39">
        <f>IF(INDEX('Discl output_ group'!$B:$T,MATCH('Group output'!$A63,'Discl output_ group'!$B:$B,FALSE),MATCH('Group output'!F$1,'Discl output_ group'!$B$1:$T$1,FALSE))=0,0,'Inq6 adjusted group'!F63)</f>
        <v>10186.959109359443</v>
      </c>
      <c r="G63" s="39">
        <f>IF(INDEX('Discl output_ group'!$B:$T,MATCH('Group output'!$A63,'Discl output_ group'!$B:$B,FALSE),MATCH('Group output'!G$1,'Discl output_ group'!$B$1:$T$1,FALSE))=0,0,'Inq6 adjusted group'!G63)</f>
        <v>9660.4301004090976</v>
      </c>
      <c r="H63" s="39">
        <f>IF(INDEX('Discl output_ group'!$B:$T,MATCH('Group output'!$A63,'Discl output_ group'!$B:$B,FALSE),MATCH('Group output'!H$1,'Discl output_ group'!$B$1:$T$1,FALSE))=0,0,'Inq6 adjusted group'!H63)</f>
        <v>9187.481149487101</v>
      </c>
      <c r="I63" s="39">
        <f>IF(INDEX('Discl output_ group'!$B:$T,MATCH('Group output'!$A63,'Discl output_ group'!$B:$B,FALSE),MATCH('Group output'!I$1,'Discl output_ group'!$B$1:$T$1,FALSE))=0,0,'Inq6 adjusted group'!I63)</f>
        <v>8448.4395395928441</v>
      </c>
      <c r="J63" s="39">
        <f>IF(INDEX('Discl output_ group'!$B:$T,MATCH('Group output'!$A63,'Discl output_ group'!$B:$B,FALSE),MATCH('Group output'!J$1,'Discl output_ group'!$B$1:$T$1,FALSE))=0,0,'Inq6 adjusted group'!J63)</f>
        <v>7566.1862613247777</v>
      </c>
      <c r="K63" s="39">
        <f>IF(INDEX('Discl output_ group'!$B:$T,MATCH('Group output'!$A63,'Discl output_ group'!$B:$B,FALSE),MATCH('Group output'!K$1,'Discl output_ group'!$B$1:$T$1,FALSE))=0,0,'Inq6 adjusted group'!K63)</f>
        <v>6370.6506742895654</v>
      </c>
      <c r="L63" s="39">
        <f>IF(INDEX('Discl output_ group'!$B:$T,MATCH('Group output'!$A63,'Discl output_ group'!$B:$B,FALSE),MATCH('Group output'!L$1,'Discl output_ group'!$B$1:$T$1,FALSE))=0,0,'Inq6 adjusted group'!L63)</f>
        <v>6072.4637728002626</v>
      </c>
      <c r="M63" s="39">
        <f>IF(INDEX('Discl output_ group'!$B:$T,MATCH('Group output'!$A63,'Discl output_ group'!$B:$B,FALSE),MATCH('Group output'!M$1,'Discl output_ group'!$B$1:$T$1,FALSE))=0,0,'Inq6 adjusted group'!M63)</f>
        <v>3793.7338382565831</v>
      </c>
      <c r="N63" s="39">
        <f>IF(INDEX('Discl output_ group'!$B:$T,MATCH('Group output'!$A63,'Discl output_ group'!$B:$B,FALSE),MATCH('Group output'!N$1,'Discl output_ group'!$B$1:$T$1,FALSE))=0,0,'Inq6 adjusted group'!N63)</f>
        <v>3218.4020586962379</v>
      </c>
      <c r="O63" s="39">
        <f>IF(INDEX('Discl output_ group'!$B:$T,MATCH('Group output'!$A63,'Discl output_ group'!$B:$B,FALSE),MATCH('Group output'!O$1,'Discl output_ group'!$B$1:$T$1,FALSE))=0,0,'Inq6 adjusted group'!O63)</f>
        <v>6045.7072163847206</v>
      </c>
      <c r="P63" s="39">
        <f>IF(INDEX('Discl output_ group'!$B:$T,MATCH('Group output'!$A63,'Discl output_ group'!$B:$B,FALSE),MATCH('Group output'!P$1,'Discl output_ group'!$B$1:$T$1,FALSE))=0,0,'Inq6 adjusted group'!P63)</f>
        <v>3955.9352113494574</v>
      </c>
      <c r="Q63" s="39">
        <f>IF(INDEX('Discl output_ group'!$B:$T,MATCH('Group output'!$A63,'Discl output_ group'!$B:$B,FALSE),MATCH('Group output'!Q$1,'Discl output_ group'!$B$1:$T$1,FALSE))=0,0,'Inq6 adjusted group'!Q63)</f>
        <v>3367.1531529568301</v>
      </c>
      <c r="R63" s="39">
        <f>IF(INDEX('Discl output_ group'!$B:$T,MATCH('Group output'!$A63,'Discl output_ group'!$B:$B,FALSE),MATCH('Group output'!R$1,'Discl output_ group'!$B$1:$T$1,FALSE))=0,0,'Inq6 adjusted group'!R63)</f>
        <v>7436.58092846407</v>
      </c>
      <c r="S63" s="39">
        <f>IF(INDEX('Discl output_ group'!$B:$T,MATCH('Group output'!$A63,'Discl output_ group'!$B:$B,FALSE),MATCH('Group output'!S$1,'Discl output_ group'!$B$1:$T$1,FALSE))=0,0,'Inq6 adjusted group'!S63)</f>
        <v>6149.9744217923744</v>
      </c>
      <c r="T63" s="39">
        <f>IFERROR(VLOOKUP(A63+0,'New BRES input'!I:L,4,FALSE),0)</f>
        <v>4396.1000000000004</v>
      </c>
    </row>
    <row r="64" spans="1:20" x14ac:dyDescent="0.35">
      <c r="A64" t="str">
        <f>'Discl output_ group'!B64</f>
        <v>231</v>
      </c>
      <c r="B64" s="39">
        <f>IF(INDEX('Discl output_ group'!$B:$T,MATCH('Group output'!$A64,'Discl output_ group'!$B:$B,FALSE),MATCH('Group output'!B$1,'Discl output_ group'!$B$1:$T$1,FALSE))=0,0,'Inq6 adjusted group'!B64)</f>
        <v>1489.8301124276159</v>
      </c>
      <c r="C64" s="39">
        <f>IF(INDEX('Discl output_ group'!$B:$T,MATCH('Group output'!$A64,'Discl output_ group'!$B:$B,FALSE),MATCH('Group output'!C$1,'Discl output_ group'!$B$1:$T$1,FALSE))=0,0,'Inq6 adjusted group'!C64)</f>
        <v>1613.3004541344208</v>
      </c>
      <c r="D64" s="39">
        <f>IF(INDEX('Discl output_ group'!$B:$T,MATCH('Group output'!$A64,'Discl output_ group'!$B:$B,FALSE),MATCH('Group output'!D$1,'Discl output_ group'!$B$1:$T$1,FALSE))=0,0,'Inq6 adjusted group'!D64)</f>
        <v>1640.3339623840384</v>
      </c>
      <c r="E64" s="39">
        <f>IF(INDEX('Discl output_ group'!$B:$T,MATCH('Group output'!$A64,'Discl output_ group'!$B:$B,FALSE),MATCH('Group output'!E$1,'Discl output_ group'!$B$1:$T$1,FALSE))=0,0,'Inq6 adjusted group'!E64)</f>
        <v>1580.6146202948723</v>
      </c>
      <c r="F64" s="39">
        <f>IF(INDEX('Discl output_ group'!$B:$T,MATCH('Group output'!$A64,'Discl output_ group'!$B:$B,FALSE),MATCH('Group output'!F$1,'Discl output_ group'!$B$1:$T$1,FALSE))=0,0,'Inq6 adjusted group'!F64)</f>
        <v>1425.9601372549637</v>
      </c>
      <c r="G64" s="39">
        <f>IF(INDEX('Discl output_ group'!$B:$T,MATCH('Group output'!$A64,'Discl output_ group'!$B:$B,FALSE),MATCH('Group output'!G$1,'Discl output_ group'!$B$1:$T$1,FALSE))=0,0,'Inq6 adjusted group'!G64)</f>
        <v>1421.8769045203758</v>
      </c>
      <c r="H64" s="39">
        <f>IF(INDEX('Discl output_ group'!$B:$T,MATCH('Group output'!$A64,'Discl output_ group'!$B:$B,FALSE),MATCH('Group output'!H$1,'Discl output_ group'!$B$1:$T$1,FALSE))=0,0,'Inq6 adjusted group'!H64)</f>
        <v>1290.6104618478823</v>
      </c>
      <c r="I64" s="39">
        <f>IF(INDEX('Discl output_ group'!$B:$T,MATCH('Group output'!$A64,'Discl output_ group'!$B:$B,FALSE),MATCH('Group output'!I$1,'Discl output_ group'!$B$1:$T$1,FALSE))=0,0,'Inq6 adjusted group'!I64)</f>
        <v>1182.9484971040245</v>
      </c>
      <c r="J64" s="39">
        <f>IF(INDEX('Discl output_ group'!$B:$T,MATCH('Group output'!$A64,'Discl output_ group'!$B:$B,FALSE),MATCH('Group output'!J$1,'Discl output_ group'!$B$1:$T$1,FALSE))=0,0,'Inq6 adjusted group'!J64)</f>
        <v>1316.8479749813059</v>
      </c>
      <c r="K64" s="39">
        <f>IF(INDEX('Discl output_ group'!$B:$T,MATCH('Group output'!$A64,'Discl output_ group'!$B:$B,FALSE),MATCH('Group output'!K$1,'Discl output_ group'!$B$1:$T$1,FALSE))=0,0,'Inq6 adjusted group'!K64)</f>
        <v>1289.7842000593184</v>
      </c>
      <c r="L64" s="39">
        <f>IF(INDEX('Discl output_ group'!$B:$T,MATCH('Group output'!$A64,'Discl output_ group'!$B:$B,FALSE),MATCH('Group output'!L$1,'Discl output_ group'!$B$1:$T$1,FALSE))=0,0,'Inq6 adjusted group'!L64)</f>
        <v>1309.7384549882622</v>
      </c>
      <c r="M64" s="39">
        <f>IF(INDEX('Discl output_ group'!$B:$T,MATCH('Group output'!$A64,'Discl output_ group'!$B:$B,FALSE),MATCH('Group output'!M$1,'Discl output_ group'!$B$1:$T$1,FALSE))=0,0,'Inq6 adjusted group'!M64)</f>
        <v>2461.7761013491672</v>
      </c>
      <c r="N64" s="39">
        <f>IF(INDEX('Discl output_ group'!$B:$T,MATCH('Group output'!$A64,'Discl output_ group'!$B:$B,FALSE),MATCH('Group output'!N$1,'Discl output_ group'!$B$1:$T$1,FALSE))=0,0,'Inq6 adjusted group'!N64)</f>
        <v>1462.65730994309</v>
      </c>
      <c r="O64" s="39">
        <f>IF(INDEX('Discl output_ group'!$B:$T,MATCH('Group output'!$A64,'Discl output_ group'!$B:$B,FALSE),MATCH('Group output'!O$1,'Discl output_ group'!$B$1:$T$1,FALSE))=0,0,'Inq6 adjusted group'!O64)</f>
        <v>1424.4454758847933</v>
      </c>
      <c r="P64" s="39">
        <f>IF(INDEX('Discl output_ group'!$B:$T,MATCH('Group output'!$A64,'Discl output_ group'!$B:$B,FALSE),MATCH('Group output'!P$1,'Discl output_ group'!$B$1:$T$1,FALSE))=0,0,'Inq6 adjusted group'!P64)</f>
        <v>1308.2176318881466</v>
      </c>
      <c r="Q64" s="39">
        <f>IF(INDEX('Discl output_ group'!$B:$T,MATCH('Group output'!$A64,'Discl output_ group'!$B:$B,FALSE),MATCH('Group output'!Q$1,'Discl output_ group'!$B$1:$T$1,FALSE))=0,0,'Inq6 adjusted group'!Q64)</f>
        <v>1593.6381743395034</v>
      </c>
      <c r="R64" s="39">
        <f>IF(INDEX('Discl output_ group'!$B:$T,MATCH('Group output'!$A64,'Discl output_ group'!$B:$B,FALSE),MATCH('Group output'!R$1,'Discl output_ group'!$B$1:$T$1,FALSE))=0,0,'Inq6 adjusted group'!R64)</f>
        <v>946.13569043244684</v>
      </c>
      <c r="S64" s="39">
        <f>IF(INDEX('Discl output_ group'!$B:$T,MATCH('Group output'!$A64,'Discl output_ group'!$B:$B,FALSE),MATCH('Group output'!S$1,'Discl output_ group'!$B$1:$T$1,FALSE))=0,0,'Inq6 adjusted group'!S64)</f>
        <v>1161.7394752003581</v>
      </c>
      <c r="T64" s="39">
        <f>IFERROR(VLOOKUP(A64+0,'New BRES input'!I:L,4,FALSE),0)</f>
        <v>1744.48</v>
      </c>
    </row>
    <row r="65" spans="1:20" x14ac:dyDescent="0.35">
      <c r="A65" t="str">
        <f>'Discl output_ group'!B65</f>
        <v>232</v>
      </c>
      <c r="B65" s="39">
        <f>IF(INDEX('Discl output_ group'!$B:$T,MATCH('Group output'!$A65,'Discl output_ group'!$B:$B,FALSE),MATCH('Group output'!B$1,'Discl output_ group'!$B$1:$T$1,FALSE))=0,0,'Inq6 adjusted group'!B65)</f>
        <v>0</v>
      </c>
      <c r="C65" s="39">
        <f>IF(INDEX('Discl output_ group'!$B:$T,MATCH('Group output'!$A65,'Discl output_ group'!$B:$B,FALSE),MATCH('Group output'!C$1,'Discl output_ group'!$B$1:$T$1,FALSE))=0,0,'Inq6 adjusted group'!C65)</f>
        <v>0</v>
      </c>
      <c r="D65" s="39">
        <f>IF(INDEX('Discl output_ group'!$B:$T,MATCH('Group output'!$A65,'Discl output_ group'!$B:$B,FALSE),MATCH('Group output'!D$1,'Discl output_ group'!$B$1:$T$1,FALSE))=0,0,'Inq6 adjusted group'!D65)</f>
        <v>0</v>
      </c>
      <c r="E65" s="39">
        <f>IF(INDEX('Discl output_ group'!$B:$T,MATCH('Group output'!$A65,'Discl output_ group'!$B:$B,FALSE),MATCH('Group output'!E$1,'Discl output_ group'!$B$1:$T$1,FALSE))=0,0,'Inq6 adjusted group'!E65)</f>
        <v>0</v>
      </c>
      <c r="F65" s="39">
        <f>IF(INDEX('Discl output_ group'!$B:$T,MATCH('Group output'!$A65,'Discl output_ group'!$B:$B,FALSE),MATCH('Group output'!F$1,'Discl output_ group'!$B$1:$T$1,FALSE))=0,0,'Inq6 adjusted group'!F65)</f>
        <v>0</v>
      </c>
      <c r="G65" s="39">
        <f>IF(INDEX('Discl output_ group'!$B:$T,MATCH('Group output'!$A65,'Discl output_ group'!$B:$B,FALSE),MATCH('Group output'!G$1,'Discl output_ group'!$B$1:$T$1,FALSE))=0,0,'Inq6 adjusted group'!G65)</f>
        <v>0</v>
      </c>
      <c r="H65" s="39">
        <f>IF(INDEX('Discl output_ group'!$B:$T,MATCH('Group output'!$A65,'Discl output_ group'!$B:$B,FALSE),MATCH('Group output'!H$1,'Discl output_ group'!$B$1:$T$1,FALSE))=0,0,'Inq6 adjusted group'!H65)</f>
        <v>0</v>
      </c>
      <c r="I65" s="39">
        <f>IF(INDEX('Discl output_ group'!$B:$T,MATCH('Group output'!$A65,'Discl output_ group'!$B:$B,FALSE),MATCH('Group output'!I$1,'Discl output_ group'!$B$1:$T$1,FALSE))=0,0,'Inq6 adjusted group'!I65)</f>
        <v>0</v>
      </c>
      <c r="J65" s="39">
        <f>IF(INDEX('Discl output_ group'!$B:$T,MATCH('Group output'!$A65,'Discl output_ group'!$B:$B,FALSE),MATCH('Group output'!J$1,'Discl output_ group'!$B$1:$T$1,FALSE))=0,0,'Inq6 adjusted group'!J65)</f>
        <v>0</v>
      </c>
      <c r="K65" s="39">
        <f>IF(INDEX('Discl output_ group'!$B:$T,MATCH('Group output'!$A65,'Discl output_ group'!$B:$B,FALSE),MATCH('Group output'!K$1,'Discl output_ group'!$B$1:$T$1,FALSE))=0,0,'Inq6 adjusted group'!K65)</f>
        <v>0</v>
      </c>
      <c r="L65" s="39">
        <f>IF(INDEX('Discl output_ group'!$B:$T,MATCH('Group output'!$A65,'Discl output_ group'!$B:$B,FALSE),MATCH('Group output'!L$1,'Discl output_ group'!$B$1:$T$1,FALSE))=0,0,'Inq6 adjusted group'!L65)</f>
        <v>0</v>
      </c>
      <c r="M65" s="39">
        <f>IF(INDEX('Discl output_ group'!$B:$T,MATCH('Group output'!$A65,'Discl output_ group'!$B:$B,FALSE),MATCH('Group output'!M$1,'Discl output_ group'!$B$1:$T$1,FALSE))=0,0,'Inq6 adjusted group'!M65)</f>
        <v>0</v>
      </c>
      <c r="N65" s="39">
        <f>IF(INDEX('Discl output_ group'!$B:$T,MATCH('Group output'!$A65,'Discl output_ group'!$B:$B,FALSE),MATCH('Group output'!N$1,'Discl output_ group'!$B$1:$T$1,FALSE))=0,0,'Inq6 adjusted group'!N65)</f>
        <v>0</v>
      </c>
      <c r="O65" s="39">
        <f>IF(INDEX('Discl output_ group'!$B:$T,MATCH('Group output'!$A65,'Discl output_ group'!$B:$B,FALSE),MATCH('Group output'!O$1,'Discl output_ group'!$B$1:$T$1,FALSE))=0,0,'Inq6 adjusted group'!O65)</f>
        <v>0</v>
      </c>
      <c r="P65" s="39">
        <f>IF(INDEX('Discl output_ group'!$B:$T,MATCH('Group output'!$A65,'Discl output_ group'!$B:$B,FALSE),MATCH('Group output'!P$1,'Discl output_ group'!$B$1:$T$1,FALSE))=0,0,'Inq6 adjusted group'!P65)</f>
        <v>0</v>
      </c>
      <c r="Q65" s="39">
        <f>IF(INDEX('Discl output_ group'!$B:$T,MATCH('Group output'!$A65,'Discl output_ group'!$B:$B,FALSE),MATCH('Group output'!Q$1,'Discl output_ group'!$B$1:$T$1,FALSE))=0,0,'Inq6 adjusted group'!Q65)</f>
        <v>0</v>
      </c>
      <c r="R65" s="39">
        <f>IF(INDEX('Discl output_ group'!$B:$T,MATCH('Group output'!$A65,'Discl output_ group'!$B:$B,FALSE),MATCH('Group output'!R$1,'Discl output_ group'!$B$1:$T$1,FALSE))=0,0,'Inq6 adjusted group'!R65)</f>
        <v>0</v>
      </c>
      <c r="S65" s="39">
        <f>IF(INDEX('Discl output_ group'!$B:$T,MATCH('Group output'!$A65,'Discl output_ group'!$B:$B,FALSE),MATCH('Group output'!S$1,'Discl output_ group'!$B$1:$T$1,FALSE))=0,0,'Inq6 adjusted group'!S65)</f>
        <v>0</v>
      </c>
      <c r="T65" s="39">
        <f>IFERROR(VLOOKUP(A65+0,'New BRES input'!I:L,4,FALSE),0)</f>
        <v>0</v>
      </c>
    </row>
    <row r="66" spans="1:20" x14ac:dyDescent="0.35">
      <c r="A66" t="str">
        <f>'Discl output_ group'!B66</f>
        <v>233</v>
      </c>
      <c r="B66" s="39">
        <f>IF(INDEX('Discl output_ group'!$B:$T,MATCH('Group output'!$A66,'Discl output_ group'!$B:$B,FALSE),MATCH('Group output'!B$1,'Discl output_ group'!$B$1:$T$1,FALSE))=0,0,'Inq6 adjusted group'!B66)</f>
        <v>0</v>
      </c>
      <c r="C66" s="39">
        <f>IF(INDEX('Discl output_ group'!$B:$T,MATCH('Group output'!$A66,'Discl output_ group'!$B:$B,FALSE),MATCH('Group output'!C$1,'Discl output_ group'!$B$1:$T$1,FALSE))=0,0,'Inq6 adjusted group'!C66)</f>
        <v>0</v>
      </c>
      <c r="D66" s="39">
        <f>IF(INDEX('Discl output_ group'!$B:$T,MATCH('Group output'!$A66,'Discl output_ group'!$B:$B,FALSE),MATCH('Group output'!D$1,'Discl output_ group'!$B$1:$T$1,FALSE))=0,0,'Inq6 adjusted group'!D66)</f>
        <v>0</v>
      </c>
      <c r="E66" s="39">
        <f>IF(INDEX('Discl output_ group'!$B:$T,MATCH('Group output'!$A66,'Discl output_ group'!$B:$B,FALSE),MATCH('Group output'!E$1,'Discl output_ group'!$B$1:$T$1,FALSE))=0,0,'Inq6 adjusted group'!E66)</f>
        <v>0</v>
      </c>
      <c r="F66" s="39">
        <f>IF(INDEX('Discl output_ group'!$B:$T,MATCH('Group output'!$A66,'Discl output_ group'!$B:$B,FALSE),MATCH('Group output'!F$1,'Discl output_ group'!$B$1:$T$1,FALSE))=0,0,'Inq6 adjusted group'!F66)</f>
        <v>0</v>
      </c>
      <c r="G66" s="39">
        <f>IF(INDEX('Discl output_ group'!$B:$T,MATCH('Group output'!$A66,'Discl output_ group'!$B:$B,FALSE),MATCH('Group output'!G$1,'Discl output_ group'!$B$1:$T$1,FALSE))=0,0,'Inq6 adjusted group'!G66)</f>
        <v>0</v>
      </c>
      <c r="H66" s="39">
        <f>IF(INDEX('Discl output_ group'!$B:$T,MATCH('Group output'!$A66,'Discl output_ group'!$B:$B,FALSE),MATCH('Group output'!H$1,'Discl output_ group'!$B$1:$T$1,FALSE))=0,0,'Inq6 adjusted group'!H66)</f>
        <v>0</v>
      </c>
      <c r="I66" s="39">
        <f>IF(INDEX('Discl output_ group'!$B:$T,MATCH('Group output'!$A66,'Discl output_ group'!$B:$B,FALSE),MATCH('Group output'!I$1,'Discl output_ group'!$B$1:$T$1,FALSE))=0,0,'Inq6 adjusted group'!I66)</f>
        <v>0</v>
      </c>
      <c r="J66" s="39">
        <f>IF(INDEX('Discl output_ group'!$B:$T,MATCH('Group output'!$A66,'Discl output_ group'!$B:$B,FALSE),MATCH('Group output'!J$1,'Discl output_ group'!$B$1:$T$1,FALSE))=0,0,'Inq6 adjusted group'!J66)</f>
        <v>0</v>
      </c>
      <c r="K66" s="39">
        <f>IF(INDEX('Discl output_ group'!$B:$T,MATCH('Group output'!$A66,'Discl output_ group'!$B:$B,FALSE),MATCH('Group output'!K$1,'Discl output_ group'!$B$1:$T$1,FALSE))=0,0,'Inq6 adjusted group'!K66)</f>
        <v>0</v>
      </c>
      <c r="L66" s="39">
        <f>IF(INDEX('Discl output_ group'!$B:$T,MATCH('Group output'!$A66,'Discl output_ group'!$B:$B,FALSE),MATCH('Group output'!L$1,'Discl output_ group'!$B$1:$T$1,FALSE))=0,0,'Inq6 adjusted group'!L66)</f>
        <v>0</v>
      </c>
      <c r="M66" s="39">
        <f>IF(INDEX('Discl output_ group'!$B:$T,MATCH('Group output'!$A66,'Discl output_ group'!$B:$B,FALSE),MATCH('Group output'!M$1,'Discl output_ group'!$B$1:$T$1,FALSE))=0,0,'Inq6 adjusted group'!M66)</f>
        <v>0</v>
      </c>
      <c r="N66" s="39">
        <f>IF(INDEX('Discl output_ group'!$B:$T,MATCH('Group output'!$A66,'Discl output_ group'!$B:$B,FALSE),MATCH('Group output'!N$1,'Discl output_ group'!$B$1:$T$1,FALSE))=0,0,'Inq6 adjusted group'!N66)</f>
        <v>0</v>
      </c>
      <c r="O66" s="39">
        <f>IF(INDEX('Discl output_ group'!$B:$T,MATCH('Group output'!$A66,'Discl output_ group'!$B:$B,FALSE),MATCH('Group output'!O$1,'Discl output_ group'!$B$1:$T$1,FALSE))=0,0,'Inq6 adjusted group'!O66)</f>
        <v>0</v>
      </c>
      <c r="P66" s="39">
        <f>IF(INDEX('Discl output_ group'!$B:$T,MATCH('Group output'!$A66,'Discl output_ group'!$B:$B,FALSE),MATCH('Group output'!P$1,'Discl output_ group'!$B$1:$T$1,FALSE))=0,0,'Inq6 adjusted group'!P66)</f>
        <v>0</v>
      </c>
      <c r="Q66" s="39">
        <f>IF(INDEX('Discl output_ group'!$B:$T,MATCH('Group output'!$A66,'Discl output_ group'!$B:$B,FALSE),MATCH('Group output'!Q$1,'Discl output_ group'!$B$1:$T$1,FALSE))=0,0,'Inq6 adjusted group'!Q66)</f>
        <v>0</v>
      </c>
      <c r="R66" s="39">
        <f>IF(INDEX('Discl output_ group'!$B:$T,MATCH('Group output'!$A66,'Discl output_ group'!$B:$B,FALSE),MATCH('Group output'!R$1,'Discl output_ group'!$B$1:$T$1,FALSE))=0,0,'Inq6 adjusted group'!R66)</f>
        <v>0</v>
      </c>
      <c r="S66" s="39">
        <f>IF(INDEX('Discl output_ group'!$B:$T,MATCH('Group output'!$A66,'Discl output_ group'!$B:$B,FALSE),MATCH('Group output'!S$1,'Discl output_ group'!$B$1:$T$1,FALSE))=0,0,'Inq6 adjusted group'!S66)</f>
        <v>0</v>
      </c>
      <c r="T66" s="39">
        <f>IFERROR(VLOOKUP(A66+0,'New BRES input'!I:L,4,FALSE),0)</f>
        <v>92.374528799999993</v>
      </c>
    </row>
    <row r="67" spans="1:20" x14ac:dyDescent="0.35">
      <c r="A67" t="str">
        <f>'Discl output_ group'!B67</f>
        <v>234</v>
      </c>
      <c r="B67" s="39">
        <f>IF(INDEX('Discl output_ group'!$B:$T,MATCH('Group output'!$A67,'Discl output_ group'!$B:$B,FALSE),MATCH('Group output'!B$1,'Discl output_ group'!$B$1:$T$1,FALSE))=0,0,'Inq6 adjusted group'!B67)</f>
        <v>0</v>
      </c>
      <c r="C67" s="39">
        <f>IF(INDEX('Discl output_ group'!$B:$T,MATCH('Group output'!$A67,'Discl output_ group'!$B:$B,FALSE),MATCH('Group output'!C$1,'Discl output_ group'!$B$1:$T$1,FALSE))=0,0,'Inq6 adjusted group'!C67)</f>
        <v>0</v>
      </c>
      <c r="D67" s="39">
        <f>IF(INDEX('Discl output_ group'!$B:$T,MATCH('Group output'!$A67,'Discl output_ group'!$B:$B,FALSE),MATCH('Group output'!D$1,'Discl output_ group'!$B$1:$T$1,FALSE))=0,0,'Inq6 adjusted group'!D67)</f>
        <v>0</v>
      </c>
      <c r="E67" s="39">
        <f>IF(INDEX('Discl output_ group'!$B:$T,MATCH('Group output'!$A67,'Discl output_ group'!$B:$B,FALSE),MATCH('Group output'!E$1,'Discl output_ group'!$B$1:$T$1,FALSE))=0,0,'Inq6 adjusted group'!E67)</f>
        <v>0</v>
      </c>
      <c r="F67" s="39">
        <f>IF(INDEX('Discl output_ group'!$B:$T,MATCH('Group output'!$A67,'Discl output_ group'!$B:$B,FALSE),MATCH('Group output'!F$1,'Discl output_ group'!$B$1:$T$1,FALSE))=0,0,'Inq6 adjusted group'!F67)</f>
        <v>0</v>
      </c>
      <c r="G67" s="39">
        <f>IF(INDEX('Discl output_ group'!$B:$T,MATCH('Group output'!$A67,'Discl output_ group'!$B:$B,FALSE),MATCH('Group output'!G$1,'Discl output_ group'!$B$1:$T$1,FALSE))=0,0,'Inq6 adjusted group'!G67)</f>
        <v>0</v>
      </c>
      <c r="H67" s="39">
        <f>IF(INDEX('Discl output_ group'!$B:$T,MATCH('Group output'!$A67,'Discl output_ group'!$B:$B,FALSE),MATCH('Group output'!H$1,'Discl output_ group'!$B$1:$T$1,FALSE))=0,0,'Inq6 adjusted group'!H67)</f>
        <v>0</v>
      </c>
      <c r="I67" s="39">
        <f>IF(INDEX('Discl output_ group'!$B:$T,MATCH('Group output'!$A67,'Discl output_ group'!$B:$B,FALSE),MATCH('Group output'!I$1,'Discl output_ group'!$B$1:$T$1,FALSE))=0,0,'Inq6 adjusted group'!I67)</f>
        <v>0</v>
      </c>
      <c r="J67" s="39">
        <f>IF(INDEX('Discl output_ group'!$B:$T,MATCH('Group output'!$A67,'Discl output_ group'!$B:$B,FALSE),MATCH('Group output'!J$1,'Discl output_ group'!$B$1:$T$1,FALSE))=0,0,'Inq6 adjusted group'!J67)</f>
        <v>0</v>
      </c>
      <c r="K67" s="39">
        <f>IF(INDEX('Discl output_ group'!$B:$T,MATCH('Group output'!$A67,'Discl output_ group'!$B:$B,FALSE),MATCH('Group output'!K$1,'Discl output_ group'!$B$1:$T$1,FALSE))=0,0,'Inq6 adjusted group'!K67)</f>
        <v>0</v>
      </c>
      <c r="L67" s="39">
        <f>IF(INDEX('Discl output_ group'!$B:$T,MATCH('Group output'!$A67,'Discl output_ group'!$B:$B,FALSE),MATCH('Group output'!L$1,'Discl output_ group'!$B$1:$T$1,FALSE))=0,0,'Inq6 adjusted group'!L67)</f>
        <v>0</v>
      </c>
      <c r="M67" s="39">
        <f>IF(INDEX('Discl output_ group'!$B:$T,MATCH('Group output'!$A67,'Discl output_ group'!$B:$B,FALSE),MATCH('Group output'!M$1,'Discl output_ group'!$B$1:$T$1,FALSE))=0,0,'Inq6 adjusted group'!M67)</f>
        <v>0</v>
      </c>
      <c r="N67" s="39">
        <f>IF(INDEX('Discl output_ group'!$B:$T,MATCH('Group output'!$A67,'Discl output_ group'!$B:$B,FALSE),MATCH('Group output'!N$1,'Discl output_ group'!$B$1:$T$1,FALSE))=0,0,'Inq6 adjusted group'!N67)</f>
        <v>0</v>
      </c>
      <c r="O67" s="39">
        <f>IF(INDEX('Discl output_ group'!$B:$T,MATCH('Group output'!$A67,'Discl output_ group'!$B:$B,FALSE),MATCH('Group output'!O$1,'Discl output_ group'!$B$1:$T$1,FALSE))=0,0,'Inq6 adjusted group'!O67)</f>
        <v>0</v>
      </c>
      <c r="P67" s="39">
        <f>IF(INDEX('Discl output_ group'!$B:$T,MATCH('Group output'!$A67,'Discl output_ group'!$B:$B,FALSE),MATCH('Group output'!P$1,'Discl output_ group'!$B$1:$T$1,FALSE))=0,0,'Inq6 adjusted group'!P67)</f>
        <v>0</v>
      </c>
      <c r="Q67" s="39">
        <f>IF(INDEX('Discl output_ group'!$B:$T,MATCH('Group output'!$A67,'Discl output_ group'!$B:$B,FALSE),MATCH('Group output'!Q$1,'Discl output_ group'!$B$1:$T$1,FALSE))=0,0,'Inq6 adjusted group'!Q67)</f>
        <v>0</v>
      </c>
      <c r="R67" s="39">
        <f>IF(INDEX('Discl output_ group'!$B:$T,MATCH('Group output'!$A67,'Discl output_ group'!$B:$B,FALSE),MATCH('Group output'!R$1,'Discl output_ group'!$B$1:$T$1,FALSE))=0,0,'Inq6 adjusted group'!R67)</f>
        <v>0</v>
      </c>
      <c r="S67" s="39">
        <f>IF(INDEX('Discl output_ group'!$B:$T,MATCH('Group output'!$A67,'Discl output_ group'!$B:$B,FALSE),MATCH('Group output'!S$1,'Discl output_ group'!$B$1:$T$1,FALSE))=0,0,'Inq6 adjusted group'!S67)</f>
        <v>0</v>
      </c>
      <c r="T67" s="39">
        <f>IFERROR(VLOOKUP(A67+0,'New BRES input'!I:L,4,FALSE),0)</f>
        <v>248.66750189999999</v>
      </c>
    </row>
    <row r="68" spans="1:20" x14ac:dyDescent="0.35">
      <c r="A68" t="str">
        <f>'Discl output_ group'!B68</f>
        <v>235</v>
      </c>
      <c r="B68" s="39">
        <f>IF(INDEX('Discl output_ group'!$B:$T,MATCH('Group output'!$A68,'Discl output_ group'!$B:$B,FALSE),MATCH('Group output'!B$1,'Discl output_ group'!$B$1:$T$1,FALSE))=0,0,'Inq6 adjusted group'!B68)</f>
        <v>0</v>
      </c>
      <c r="C68" s="39">
        <f>IF(INDEX('Discl output_ group'!$B:$T,MATCH('Group output'!$A68,'Discl output_ group'!$B:$B,FALSE),MATCH('Group output'!C$1,'Discl output_ group'!$B$1:$T$1,FALSE))=0,0,'Inq6 adjusted group'!C68)</f>
        <v>0</v>
      </c>
      <c r="D68" s="39">
        <f>IF(INDEX('Discl output_ group'!$B:$T,MATCH('Group output'!$A68,'Discl output_ group'!$B:$B,FALSE),MATCH('Group output'!D$1,'Discl output_ group'!$B$1:$T$1,FALSE))=0,0,'Inq6 adjusted group'!D68)</f>
        <v>0</v>
      </c>
      <c r="E68" s="39">
        <f>IF(INDEX('Discl output_ group'!$B:$T,MATCH('Group output'!$A68,'Discl output_ group'!$B:$B,FALSE),MATCH('Group output'!E$1,'Discl output_ group'!$B$1:$T$1,FALSE))=0,0,'Inq6 adjusted group'!E68)</f>
        <v>0</v>
      </c>
      <c r="F68" s="39">
        <f>IF(INDEX('Discl output_ group'!$B:$T,MATCH('Group output'!$A68,'Discl output_ group'!$B:$B,FALSE),MATCH('Group output'!F$1,'Discl output_ group'!$B$1:$T$1,FALSE))=0,0,'Inq6 adjusted group'!F68)</f>
        <v>0</v>
      </c>
      <c r="G68" s="39">
        <f>IF(INDEX('Discl output_ group'!$B:$T,MATCH('Group output'!$A68,'Discl output_ group'!$B:$B,FALSE),MATCH('Group output'!G$1,'Discl output_ group'!$B$1:$T$1,FALSE))=0,0,'Inq6 adjusted group'!G68)</f>
        <v>0</v>
      </c>
      <c r="H68" s="39">
        <f>IF(INDEX('Discl output_ group'!$B:$T,MATCH('Group output'!$A68,'Discl output_ group'!$B:$B,FALSE),MATCH('Group output'!H$1,'Discl output_ group'!$B$1:$T$1,FALSE))=0,0,'Inq6 adjusted group'!H68)</f>
        <v>0</v>
      </c>
      <c r="I68" s="39">
        <f>IF(INDEX('Discl output_ group'!$B:$T,MATCH('Group output'!$A68,'Discl output_ group'!$B:$B,FALSE),MATCH('Group output'!I$1,'Discl output_ group'!$B$1:$T$1,FALSE))=0,0,'Inq6 adjusted group'!I68)</f>
        <v>0</v>
      </c>
      <c r="J68" s="39">
        <f>IF(INDEX('Discl output_ group'!$B:$T,MATCH('Group output'!$A68,'Discl output_ group'!$B:$B,FALSE),MATCH('Group output'!J$1,'Discl output_ group'!$B$1:$T$1,FALSE))=0,0,'Inq6 adjusted group'!J68)</f>
        <v>0</v>
      </c>
      <c r="K68" s="39">
        <f>IF(INDEX('Discl output_ group'!$B:$T,MATCH('Group output'!$A68,'Discl output_ group'!$B:$B,FALSE),MATCH('Group output'!K$1,'Discl output_ group'!$B$1:$T$1,FALSE))=0,0,'Inq6 adjusted group'!K68)</f>
        <v>0</v>
      </c>
      <c r="L68" s="39">
        <f>IF(INDEX('Discl output_ group'!$B:$T,MATCH('Group output'!$A68,'Discl output_ group'!$B:$B,FALSE),MATCH('Group output'!L$1,'Discl output_ group'!$B$1:$T$1,FALSE))=0,0,'Inq6 adjusted group'!L68)</f>
        <v>0</v>
      </c>
      <c r="M68" s="39">
        <f>IF(INDEX('Discl output_ group'!$B:$T,MATCH('Group output'!$A68,'Discl output_ group'!$B:$B,FALSE),MATCH('Group output'!M$1,'Discl output_ group'!$B$1:$T$1,FALSE))=0,0,'Inq6 adjusted group'!M68)</f>
        <v>0</v>
      </c>
      <c r="N68" s="39">
        <f>IF(INDEX('Discl output_ group'!$B:$T,MATCH('Group output'!$A68,'Discl output_ group'!$B:$B,FALSE),MATCH('Group output'!N$1,'Discl output_ group'!$B$1:$T$1,FALSE))=0,0,'Inq6 adjusted group'!N68)</f>
        <v>0</v>
      </c>
      <c r="O68" s="39">
        <f>IF(INDEX('Discl output_ group'!$B:$T,MATCH('Group output'!$A68,'Discl output_ group'!$B:$B,FALSE),MATCH('Group output'!O$1,'Discl output_ group'!$B$1:$T$1,FALSE))=0,0,'Inq6 adjusted group'!O68)</f>
        <v>0</v>
      </c>
      <c r="P68" s="39">
        <f>IF(INDEX('Discl output_ group'!$B:$T,MATCH('Group output'!$A68,'Discl output_ group'!$B:$B,FALSE),MATCH('Group output'!P$1,'Discl output_ group'!$B$1:$T$1,FALSE))=0,0,'Inq6 adjusted group'!P68)</f>
        <v>0</v>
      </c>
      <c r="Q68" s="39">
        <f>IF(INDEX('Discl output_ group'!$B:$T,MATCH('Group output'!$A68,'Discl output_ group'!$B:$B,FALSE),MATCH('Group output'!Q$1,'Discl output_ group'!$B$1:$T$1,FALSE))=0,0,'Inq6 adjusted group'!Q68)</f>
        <v>0</v>
      </c>
      <c r="R68" s="39">
        <f>IF(INDEX('Discl output_ group'!$B:$T,MATCH('Group output'!$A68,'Discl output_ group'!$B:$B,FALSE),MATCH('Group output'!R$1,'Discl output_ group'!$B$1:$T$1,FALSE))=0,0,'Inq6 adjusted group'!R68)</f>
        <v>0</v>
      </c>
      <c r="S68" s="39">
        <f>IF(INDEX('Discl output_ group'!$B:$T,MATCH('Group output'!$A68,'Discl output_ group'!$B:$B,FALSE),MATCH('Group output'!S$1,'Discl output_ group'!$B$1:$T$1,FALSE))=0,0,'Inq6 adjusted group'!S68)</f>
        <v>0</v>
      </c>
      <c r="T68" s="39">
        <f>IFERROR(VLOOKUP(A68+0,'New BRES input'!I:L,4,FALSE),0)</f>
        <v>0</v>
      </c>
    </row>
    <row r="69" spans="1:20" x14ac:dyDescent="0.35">
      <c r="A69" t="str">
        <f>'Discl output_ group'!B69</f>
        <v>236</v>
      </c>
      <c r="B69" s="39">
        <f>IF(INDEX('Discl output_ group'!$B:$T,MATCH('Group output'!$A69,'Discl output_ group'!$B:$B,FALSE),MATCH('Group output'!B$1,'Discl output_ group'!$B$1:$T$1,FALSE))=0,0,'Inq6 adjusted group'!B69)</f>
        <v>697.50182809244177</v>
      </c>
      <c r="C69" s="39">
        <f>IF(INDEX('Discl output_ group'!$B:$T,MATCH('Group output'!$A69,'Discl output_ group'!$B:$B,FALSE),MATCH('Group output'!C$1,'Discl output_ group'!$B$1:$T$1,FALSE))=0,0,'Inq6 adjusted group'!C69)</f>
        <v>618.7496504308524</v>
      </c>
      <c r="D69" s="39">
        <f>IF(INDEX('Discl output_ group'!$B:$T,MATCH('Group output'!$A69,'Discl output_ group'!$B:$B,FALSE),MATCH('Group output'!D$1,'Discl output_ group'!$B$1:$T$1,FALSE))=0,0,'Inq6 adjusted group'!D69)</f>
        <v>709.60252409294708</v>
      </c>
      <c r="E69" s="39">
        <f>IF(INDEX('Discl output_ group'!$B:$T,MATCH('Group output'!$A69,'Discl output_ group'!$B:$B,FALSE),MATCH('Group output'!E$1,'Discl output_ group'!$B$1:$T$1,FALSE))=0,0,'Inq6 adjusted group'!E69)</f>
        <v>586.15438419532688</v>
      </c>
      <c r="F69" s="39">
        <f>IF(INDEX('Discl output_ group'!$B:$T,MATCH('Group output'!$A69,'Discl output_ group'!$B:$B,FALSE),MATCH('Group output'!F$1,'Discl output_ group'!$B$1:$T$1,FALSE))=0,0,'Inq6 adjusted group'!F69)</f>
        <v>547.39899731114315</v>
      </c>
      <c r="G69" s="39">
        <f>IF(INDEX('Discl output_ group'!$B:$T,MATCH('Group output'!$A69,'Discl output_ group'!$B:$B,FALSE),MATCH('Group output'!G$1,'Discl output_ group'!$B$1:$T$1,FALSE))=0,0,'Inq6 adjusted group'!G69)</f>
        <v>470.31612678198138</v>
      </c>
      <c r="H69" s="39">
        <f>IF(INDEX('Discl output_ group'!$B:$T,MATCH('Group output'!$A69,'Discl output_ group'!$B:$B,FALSE),MATCH('Group output'!H$1,'Discl output_ group'!$B$1:$T$1,FALSE))=0,0,'Inq6 adjusted group'!H69)</f>
        <v>506.80582276550956</v>
      </c>
      <c r="I69" s="39">
        <f>IF(INDEX('Discl output_ group'!$B:$T,MATCH('Group output'!$A69,'Discl output_ group'!$B:$B,FALSE),MATCH('Group output'!I$1,'Discl output_ group'!$B$1:$T$1,FALSE))=0,0,'Inq6 adjusted group'!I69)</f>
        <v>355.40118461915336</v>
      </c>
      <c r="J69" s="39">
        <f>IF(INDEX('Discl output_ group'!$B:$T,MATCH('Group output'!$A69,'Discl output_ group'!$B:$B,FALSE),MATCH('Group output'!J$1,'Discl output_ group'!$B$1:$T$1,FALSE))=0,0,'Inq6 adjusted group'!J69)</f>
        <v>390.93752976949145</v>
      </c>
      <c r="K69" s="39">
        <f>IF(INDEX('Discl output_ group'!$B:$T,MATCH('Group output'!$A69,'Discl output_ group'!$B:$B,FALSE),MATCH('Group output'!K$1,'Discl output_ group'!$B$1:$T$1,FALSE))=0,0,'Inq6 adjusted group'!K69)</f>
        <v>486.0866567232942</v>
      </c>
      <c r="L69" s="39">
        <f>IF(INDEX('Discl output_ group'!$B:$T,MATCH('Group output'!$A69,'Discl output_ group'!$B:$B,FALSE),MATCH('Group output'!L$1,'Discl output_ group'!$B$1:$T$1,FALSE))=0,0,'Inq6 adjusted group'!L69)</f>
        <v>556.77617701756935</v>
      </c>
      <c r="M69" s="39">
        <f>IF(INDEX('Discl output_ group'!$B:$T,MATCH('Group output'!$A69,'Discl output_ group'!$B:$B,FALSE),MATCH('Group output'!M$1,'Discl output_ group'!$B$1:$T$1,FALSE))=0,0,'Inq6 adjusted group'!M69)</f>
        <v>1103.6411595653169</v>
      </c>
      <c r="N69" s="39">
        <f>IF(INDEX('Discl output_ group'!$B:$T,MATCH('Group output'!$A69,'Discl output_ group'!$B:$B,FALSE),MATCH('Group output'!N$1,'Discl output_ group'!$B$1:$T$1,FALSE))=0,0,'Inq6 adjusted group'!N69)</f>
        <v>749.02818030870014</v>
      </c>
      <c r="O69" s="39">
        <f>IF(INDEX('Discl output_ group'!$B:$T,MATCH('Group output'!$A69,'Discl output_ group'!$B:$B,FALSE),MATCH('Group output'!O$1,'Discl output_ group'!$B$1:$T$1,FALSE))=0,0,'Inq6 adjusted group'!O69)</f>
        <v>714.08338816898356</v>
      </c>
      <c r="P69" s="39">
        <f>IF(INDEX('Discl output_ group'!$B:$T,MATCH('Group output'!$A69,'Discl output_ group'!$B:$B,FALSE),MATCH('Group output'!P$1,'Discl output_ group'!$B$1:$T$1,FALSE))=0,0,'Inq6 adjusted group'!P69)</f>
        <v>535.90495765530795</v>
      </c>
      <c r="Q69" s="39">
        <f>IF(INDEX('Discl output_ group'!$B:$T,MATCH('Group output'!$A69,'Discl output_ group'!$B:$B,FALSE),MATCH('Group output'!Q$1,'Discl output_ group'!$B$1:$T$1,FALSE))=0,0,'Inq6 adjusted group'!Q69)</f>
        <v>586.29999007309573</v>
      </c>
      <c r="R69" s="39">
        <f>IF(INDEX('Discl output_ group'!$B:$T,MATCH('Group output'!$A69,'Discl output_ group'!$B:$B,FALSE),MATCH('Group output'!R$1,'Discl output_ group'!$B$1:$T$1,FALSE))=0,0,'Inq6 adjusted group'!R69)</f>
        <v>464.41904004607778</v>
      </c>
      <c r="S69" s="39">
        <f>IF(INDEX('Discl output_ group'!$B:$T,MATCH('Group output'!$A69,'Discl output_ group'!$B:$B,FALSE),MATCH('Group output'!S$1,'Discl output_ group'!$B$1:$T$1,FALSE))=0,0,'Inq6 adjusted group'!S69)</f>
        <v>532.20818571099244</v>
      </c>
      <c r="T69" s="39">
        <f>IFERROR(VLOOKUP(A69+0,'New BRES input'!I:L,4,FALSE),0)</f>
        <v>885.63989530000003</v>
      </c>
    </row>
    <row r="70" spans="1:20" x14ac:dyDescent="0.35">
      <c r="A70" t="str">
        <f>'Discl output_ group'!B70</f>
        <v>237</v>
      </c>
      <c r="B70" s="39">
        <f>IF(INDEX('Discl output_ group'!$B:$T,MATCH('Group output'!$A70,'Discl output_ group'!$B:$B,FALSE),MATCH('Group output'!B$1,'Discl output_ group'!$B$1:$T$1,FALSE))=0,0,'Inq6 adjusted group'!B70)</f>
        <v>470.23046345124294</v>
      </c>
      <c r="C70" s="39">
        <f>IF(INDEX('Discl output_ group'!$B:$T,MATCH('Group output'!$A70,'Discl output_ group'!$B:$B,FALSE),MATCH('Group output'!C$1,'Discl output_ group'!$B$1:$T$1,FALSE))=0,0,'Inq6 adjusted group'!C70)</f>
        <v>549.26923664516846</v>
      </c>
      <c r="D70" s="39">
        <f>IF(INDEX('Discl output_ group'!$B:$T,MATCH('Group output'!$A70,'Discl output_ group'!$B:$B,FALSE),MATCH('Group output'!D$1,'Discl output_ group'!$B$1:$T$1,FALSE))=0,0,'Inq6 adjusted group'!D70)</f>
        <v>802.09386419085865</v>
      </c>
      <c r="E70" s="39">
        <f>IF(INDEX('Discl output_ group'!$B:$T,MATCH('Group output'!$A70,'Discl output_ group'!$B:$B,FALSE),MATCH('Group output'!E$1,'Discl output_ group'!$B$1:$T$1,FALSE))=0,0,'Inq6 adjusted group'!E70)</f>
        <v>751.98786473598761</v>
      </c>
      <c r="F70" s="39">
        <f>IF(INDEX('Discl output_ group'!$B:$T,MATCH('Group output'!$A70,'Discl output_ group'!$B:$B,FALSE),MATCH('Group output'!F$1,'Discl output_ group'!$B$1:$T$1,FALSE))=0,0,'Inq6 adjusted group'!F70)</f>
        <v>714.97682077846446</v>
      </c>
      <c r="G70" s="39">
        <f>IF(INDEX('Discl output_ group'!$B:$T,MATCH('Group output'!$A70,'Discl output_ group'!$B:$B,FALSE),MATCH('Group output'!G$1,'Discl output_ group'!$B$1:$T$1,FALSE))=0,0,'Inq6 adjusted group'!G70)</f>
        <v>764.21632629943485</v>
      </c>
      <c r="H70" s="39">
        <f>IF(INDEX('Discl output_ group'!$B:$T,MATCH('Group output'!$A70,'Discl output_ group'!$B:$B,FALSE),MATCH('Group output'!H$1,'Discl output_ group'!$B$1:$T$1,FALSE))=0,0,'Inq6 adjusted group'!H70)</f>
        <v>841.93195225125123</v>
      </c>
      <c r="I70" s="39">
        <f>IF(INDEX('Discl output_ group'!$B:$T,MATCH('Group output'!$A70,'Discl output_ group'!$B:$B,FALSE),MATCH('Group output'!I$1,'Discl output_ group'!$B$1:$T$1,FALSE))=0,0,'Inq6 adjusted group'!I70)</f>
        <v>748.58752589493702</v>
      </c>
      <c r="J70" s="39">
        <f>IF(INDEX('Discl output_ group'!$B:$T,MATCH('Group output'!$A70,'Discl output_ group'!$B:$B,FALSE),MATCH('Group output'!J$1,'Discl output_ group'!$B$1:$T$1,FALSE))=0,0,'Inq6 adjusted group'!J70)</f>
        <v>584.17638039054225</v>
      </c>
      <c r="K70" s="39">
        <f>IF(INDEX('Discl output_ group'!$B:$T,MATCH('Group output'!$A70,'Discl output_ group'!$B:$B,FALSE),MATCH('Group output'!K$1,'Discl output_ group'!$B$1:$T$1,FALSE))=0,0,'Inq6 adjusted group'!K70)</f>
        <v>654.25852809356138</v>
      </c>
      <c r="L70" s="39">
        <f>IF(INDEX('Discl output_ group'!$B:$T,MATCH('Group output'!$A70,'Discl output_ group'!$B:$B,FALSE),MATCH('Group output'!L$1,'Discl output_ group'!$B$1:$T$1,FALSE))=0,0,'Inq6 adjusted group'!L70)</f>
        <v>635.62854330128687</v>
      </c>
      <c r="M70" s="39">
        <f>IF(INDEX('Discl output_ group'!$B:$T,MATCH('Group output'!$A70,'Discl output_ group'!$B:$B,FALSE),MATCH('Group output'!M$1,'Discl output_ group'!$B$1:$T$1,FALSE))=0,0,'Inq6 adjusted group'!M70)</f>
        <v>1893.9417695416294</v>
      </c>
      <c r="N70" s="39">
        <f>IF(INDEX('Discl output_ group'!$B:$T,MATCH('Group output'!$A70,'Discl output_ group'!$B:$B,FALSE),MATCH('Group output'!N$1,'Discl output_ group'!$B$1:$T$1,FALSE))=0,0,'Inq6 adjusted group'!N70)</f>
        <v>1153.1347595756386</v>
      </c>
      <c r="O70" s="39">
        <f>IF(INDEX('Discl output_ group'!$B:$T,MATCH('Group output'!$A70,'Discl output_ group'!$B:$B,FALSE),MATCH('Group output'!O$1,'Discl output_ group'!$B$1:$T$1,FALSE))=0,0,'Inq6 adjusted group'!O70)</f>
        <v>929.23925317816702</v>
      </c>
      <c r="P70" s="39">
        <f>IF(INDEX('Discl output_ group'!$B:$T,MATCH('Group output'!$A70,'Discl output_ group'!$B:$B,FALSE),MATCH('Group output'!P$1,'Discl output_ group'!$B$1:$T$1,FALSE))=0,0,'Inq6 adjusted group'!P70)</f>
        <v>623.52620472756223</v>
      </c>
      <c r="Q70" s="39">
        <f>IF(INDEX('Discl output_ group'!$B:$T,MATCH('Group output'!$A70,'Discl output_ group'!$B:$B,FALSE),MATCH('Group output'!Q$1,'Discl output_ group'!$B$1:$T$1,FALSE))=0,0,'Inq6 adjusted group'!Q70)</f>
        <v>967.56938172474327</v>
      </c>
      <c r="R70" s="39">
        <f>IF(INDEX('Discl output_ group'!$B:$T,MATCH('Group output'!$A70,'Discl output_ group'!$B:$B,FALSE),MATCH('Group output'!R$1,'Discl output_ group'!$B$1:$T$1,FALSE))=0,0,'Inq6 adjusted group'!R70)</f>
        <v>416.70307240723935</v>
      </c>
      <c r="S70" s="39">
        <f>IF(INDEX('Discl output_ group'!$B:$T,MATCH('Group output'!$A70,'Discl output_ group'!$B:$B,FALSE),MATCH('Group output'!S$1,'Discl output_ group'!$B$1:$T$1,FALSE))=0,0,'Inq6 adjusted group'!S70)</f>
        <v>601.39860558302848</v>
      </c>
      <c r="T70" s="39">
        <f>IFERROR(VLOOKUP(A70+0,'New BRES input'!I:L,4,FALSE),0)</f>
        <v>1079.74</v>
      </c>
    </row>
    <row r="71" spans="1:20" x14ac:dyDescent="0.35">
      <c r="A71" t="str">
        <f>'Discl output_ group'!B71</f>
        <v>239</v>
      </c>
      <c r="B71" s="39">
        <f>IF(INDEX('Discl output_ group'!$B:$T,MATCH('Group output'!$A71,'Discl output_ group'!$B:$B,FALSE),MATCH('Group output'!B$1,'Discl output_ group'!$B$1:$T$1,FALSE))=0,0,'Inq6 adjusted group'!B71)</f>
        <v>0</v>
      </c>
      <c r="C71" s="39">
        <f>IF(INDEX('Discl output_ group'!$B:$T,MATCH('Group output'!$A71,'Discl output_ group'!$B:$B,FALSE),MATCH('Group output'!C$1,'Discl output_ group'!$B$1:$T$1,FALSE))=0,0,'Inq6 adjusted group'!C71)</f>
        <v>0</v>
      </c>
      <c r="D71" s="39">
        <f>IF(INDEX('Discl output_ group'!$B:$T,MATCH('Group output'!$A71,'Discl output_ group'!$B:$B,FALSE),MATCH('Group output'!D$1,'Discl output_ group'!$B$1:$T$1,FALSE))=0,0,'Inq6 adjusted group'!D71)</f>
        <v>0</v>
      </c>
      <c r="E71" s="39">
        <f>IF(INDEX('Discl output_ group'!$B:$T,MATCH('Group output'!$A71,'Discl output_ group'!$B:$B,FALSE),MATCH('Group output'!E$1,'Discl output_ group'!$B$1:$T$1,FALSE))=0,0,'Inq6 adjusted group'!E71)</f>
        <v>0</v>
      </c>
      <c r="F71" s="39">
        <f>IF(INDEX('Discl output_ group'!$B:$T,MATCH('Group output'!$A71,'Discl output_ group'!$B:$B,FALSE),MATCH('Group output'!F$1,'Discl output_ group'!$B$1:$T$1,FALSE))=0,0,'Inq6 adjusted group'!F71)</f>
        <v>0</v>
      </c>
      <c r="G71" s="39">
        <f>IF(INDEX('Discl output_ group'!$B:$T,MATCH('Group output'!$A71,'Discl output_ group'!$B:$B,FALSE),MATCH('Group output'!G$1,'Discl output_ group'!$B$1:$T$1,FALSE))=0,0,'Inq6 adjusted group'!G71)</f>
        <v>0</v>
      </c>
      <c r="H71" s="39">
        <f>IF(INDEX('Discl output_ group'!$B:$T,MATCH('Group output'!$A71,'Discl output_ group'!$B:$B,FALSE),MATCH('Group output'!H$1,'Discl output_ group'!$B$1:$T$1,FALSE))=0,0,'Inq6 adjusted group'!H71)</f>
        <v>0</v>
      </c>
      <c r="I71" s="39">
        <f>IF(INDEX('Discl output_ group'!$B:$T,MATCH('Group output'!$A71,'Discl output_ group'!$B:$B,FALSE),MATCH('Group output'!I$1,'Discl output_ group'!$B$1:$T$1,FALSE))=0,0,'Inq6 adjusted group'!I71)</f>
        <v>0</v>
      </c>
      <c r="J71" s="39">
        <f>IF(INDEX('Discl output_ group'!$B:$T,MATCH('Group output'!$A71,'Discl output_ group'!$B:$B,FALSE),MATCH('Group output'!J$1,'Discl output_ group'!$B$1:$T$1,FALSE))=0,0,'Inq6 adjusted group'!J71)</f>
        <v>0</v>
      </c>
      <c r="K71" s="39">
        <f>IF(INDEX('Discl output_ group'!$B:$T,MATCH('Group output'!$A71,'Discl output_ group'!$B:$B,FALSE),MATCH('Group output'!K$1,'Discl output_ group'!$B$1:$T$1,FALSE))=0,0,'Inq6 adjusted group'!K71)</f>
        <v>0</v>
      </c>
      <c r="L71" s="39">
        <f>IF(INDEX('Discl output_ group'!$B:$T,MATCH('Group output'!$A71,'Discl output_ group'!$B:$B,FALSE),MATCH('Group output'!L$1,'Discl output_ group'!$B$1:$T$1,FALSE))=0,0,'Inq6 adjusted group'!L71)</f>
        <v>0</v>
      </c>
      <c r="M71" s="39">
        <f>IF(INDEX('Discl output_ group'!$B:$T,MATCH('Group output'!$A71,'Discl output_ group'!$B:$B,FALSE),MATCH('Group output'!M$1,'Discl output_ group'!$B$1:$T$1,FALSE))=0,0,'Inq6 adjusted group'!M71)</f>
        <v>0</v>
      </c>
      <c r="N71" s="39">
        <f>IF(INDEX('Discl output_ group'!$B:$T,MATCH('Group output'!$A71,'Discl output_ group'!$B:$B,FALSE),MATCH('Group output'!N$1,'Discl output_ group'!$B$1:$T$1,FALSE))=0,0,'Inq6 adjusted group'!N71)</f>
        <v>0</v>
      </c>
      <c r="O71" s="39">
        <f>IF(INDEX('Discl output_ group'!$B:$T,MATCH('Group output'!$A71,'Discl output_ group'!$B:$B,FALSE),MATCH('Group output'!O$1,'Discl output_ group'!$B$1:$T$1,FALSE))=0,0,'Inq6 adjusted group'!O71)</f>
        <v>0</v>
      </c>
      <c r="P71" s="39">
        <f>IF(INDEX('Discl output_ group'!$B:$T,MATCH('Group output'!$A71,'Discl output_ group'!$B:$B,FALSE),MATCH('Group output'!P$1,'Discl output_ group'!$B$1:$T$1,FALSE))=0,0,'Inq6 adjusted group'!P71)</f>
        <v>0</v>
      </c>
      <c r="Q71" s="39">
        <f>IF(INDEX('Discl output_ group'!$B:$T,MATCH('Group output'!$A71,'Discl output_ group'!$B:$B,FALSE),MATCH('Group output'!Q$1,'Discl output_ group'!$B$1:$T$1,FALSE))=0,0,'Inq6 adjusted group'!Q71)</f>
        <v>0</v>
      </c>
      <c r="R71" s="39">
        <f>IF(INDEX('Discl output_ group'!$B:$T,MATCH('Group output'!$A71,'Discl output_ group'!$B:$B,FALSE),MATCH('Group output'!R$1,'Discl output_ group'!$B$1:$T$1,FALSE))=0,0,'Inq6 adjusted group'!R71)</f>
        <v>0</v>
      </c>
      <c r="S71" s="39">
        <f>IF(INDEX('Discl output_ group'!$B:$T,MATCH('Group output'!$A71,'Discl output_ group'!$B:$B,FALSE),MATCH('Group output'!S$1,'Discl output_ group'!$B$1:$T$1,FALSE))=0,0,'Inq6 adjusted group'!S71)</f>
        <v>0</v>
      </c>
      <c r="T71" s="39">
        <f>IFERROR(VLOOKUP(A71+0,'New BRES input'!I:L,4,FALSE),0)</f>
        <v>346.73400149999998</v>
      </c>
    </row>
    <row r="72" spans="1:20" x14ac:dyDescent="0.35">
      <c r="A72" t="str">
        <f>'Discl output_ group'!B72</f>
        <v>241</v>
      </c>
      <c r="B72" s="39">
        <f>IF(INDEX('Discl output_ group'!$B:$T,MATCH('Group output'!$A72,'Discl output_ group'!$B:$B,FALSE),MATCH('Group output'!B$1,'Discl output_ group'!$B$1:$T$1,FALSE))=0,0,'Inq6 adjusted group'!B72)</f>
        <v>0</v>
      </c>
      <c r="C72" s="39">
        <f>IF(INDEX('Discl output_ group'!$B:$T,MATCH('Group output'!$A72,'Discl output_ group'!$B:$B,FALSE),MATCH('Group output'!C$1,'Discl output_ group'!$B$1:$T$1,FALSE))=0,0,'Inq6 adjusted group'!C72)</f>
        <v>0</v>
      </c>
      <c r="D72" s="39">
        <f>IF(INDEX('Discl output_ group'!$B:$T,MATCH('Group output'!$A72,'Discl output_ group'!$B:$B,FALSE),MATCH('Group output'!D$1,'Discl output_ group'!$B$1:$T$1,FALSE))=0,0,'Inq6 adjusted group'!D72)</f>
        <v>0</v>
      </c>
      <c r="E72" s="39">
        <f>IF(INDEX('Discl output_ group'!$B:$T,MATCH('Group output'!$A72,'Discl output_ group'!$B:$B,FALSE),MATCH('Group output'!E$1,'Discl output_ group'!$B$1:$T$1,FALSE))=0,0,'Inq6 adjusted group'!E72)</f>
        <v>0</v>
      </c>
      <c r="F72" s="39">
        <f>IF(INDEX('Discl output_ group'!$B:$T,MATCH('Group output'!$A72,'Discl output_ group'!$B:$B,FALSE),MATCH('Group output'!F$1,'Discl output_ group'!$B$1:$T$1,FALSE))=0,0,'Inq6 adjusted group'!F72)</f>
        <v>0</v>
      </c>
      <c r="G72" s="39">
        <f>IF(INDEX('Discl output_ group'!$B:$T,MATCH('Group output'!$A72,'Discl output_ group'!$B:$B,FALSE),MATCH('Group output'!G$1,'Discl output_ group'!$B$1:$T$1,FALSE))=0,0,'Inq6 adjusted group'!G72)</f>
        <v>0</v>
      </c>
      <c r="H72" s="39">
        <f>IF(INDEX('Discl output_ group'!$B:$T,MATCH('Group output'!$A72,'Discl output_ group'!$B:$B,FALSE),MATCH('Group output'!H$1,'Discl output_ group'!$B$1:$T$1,FALSE))=0,0,'Inq6 adjusted group'!H72)</f>
        <v>0</v>
      </c>
      <c r="I72" s="39">
        <f>IF(INDEX('Discl output_ group'!$B:$T,MATCH('Group output'!$A72,'Discl output_ group'!$B:$B,FALSE),MATCH('Group output'!I$1,'Discl output_ group'!$B$1:$T$1,FALSE))=0,0,'Inq6 adjusted group'!I72)</f>
        <v>0</v>
      </c>
      <c r="J72" s="39">
        <f>IF(INDEX('Discl output_ group'!$B:$T,MATCH('Group output'!$A72,'Discl output_ group'!$B:$B,FALSE),MATCH('Group output'!J$1,'Discl output_ group'!$B$1:$T$1,FALSE))=0,0,'Inq6 adjusted group'!J72)</f>
        <v>0</v>
      </c>
      <c r="K72" s="39">
        <f>IF(INDEX('Discl output_ group'!$B:$T,MATCH('Group output'!$A72,'Discl output_ group'!$B:$B,FALSE),MATCH('Group output'!K$1,'Discl output_ group'!$B$1:$T$1,FALSE))=0,0,'Inq6 adjusted group'!K72)</f>
        <v>0</v>
      </c>
      <c r="L72" s="39">
        <f>IF(INDEX('Discl output_ group'!$B:$T,MATCH('Group output'!$A72,'Discl output_ group'!$B:$B,FALSE),MATCH('Group output'!L$1,'Discl output_ group'!$B$1:$T$1,FALSE))=0,0,'Inq6 adjusted group'!L72)</f>
        <v>0</v>
      </c>
      <c r="M72" s="39">
        <f>IF(INDEX('Discl output_ group'!$B:$T,MATCH('Group output'!$A72,'Discl output_ group'!$B:$B,FALSE),MATCH('Group output'!M$1,'Discl output_ group'!$B$1:$T$1,FALSE))=0,0,'Inq6 adjusted group'!M72)</f>
        <v>0</v>
      </c>
      <c r="N72" s="39">
        <f>IF(INDEX('Discl output_ group'!$B:$T,MATCH('Group output'!$A72,'Discl output_ group'!$B:$B,FALSE),MATCH('Group output'!N$1,'Discl output_ group'!$B$1:$T$1,FALSE))=0,0,'Inq6 adjusted group'!N72)</f>
        <v>0</v>
      </c>
      <c r="O72" s="39">
        <f>IF(INDEX('Discl output_ group'!$B:$T,MATCH('Group output'!$A72,'Discl output_ group'!$B:$B,FALSE),MATCH('Group output'!O$1,'Discl output_ group'!$B$1:$T$1,FALSE))=0,0,'Inq6 adjusted group'!O72)</f>
        <v>0</v>
      </c>
      <c r="P72" s="39">
        <f>IF(INDEX('Discl output_ group'!$B:$T,MATCH('Group output'!$A72,'Discl output_ group'!$B:$B,FALSE),MATCH('Group output'!P$1,'Discl output_ group'!$B$1:$T$1,FALSE))=0,0,'Inq6 adjusted group'!P72)</f>
        <v>0</v>
      </c>
      <c r="Q72" s="39">
        <f>IF(INDEX('Discl output_ group'!$B:$T,MATCH('Group output'!$A72,'Discl output_ group'!$B:$B,FALSE),MATCH('Group output'!Q$1,'Discl output_ group'!$B$1:$T$1,FALSE))=0,0,'Inq6 adjusted group'!Q72)</f>
        <v>0</v>
      </c>
      <c r="R72" s="39">
        <f>IF(INDEX('Discl output_ group'!$B:$T,MATCH('Group output'!$A72,'Discl output_ group'!$B:$B,FALSE),MATCH('Group output'!R$1,'Discl output_ group'!$B$1:$T$1,FALSE))=0,0,'Inq6 adjusted group'!R72)</f>
        <v>0</v>
      </c>
      <c r="S72" s="39">
        <f>IF(INDEX('Discl output_ group'!$B:$T,MATCH('Group output'!$A72,'Discl output_ group'!$B:$B,FALSE),MATCH('Group output'!S$1,'Discl output_ group'!$B$1:$T$1,FALSE))=0,0,'Inq6 adjusted group'!S72)</f>
        <v>0</v>
      </c>
      <c r="T72" s="39">
        <f>IFERROR(VLOOKUP(A72+0,'New BRES input'!I:L,4,FALSE),0)</f>
        <v>53.467522000000002</v>
      </c>
    </row>
    <row r="73" spans="1:20" x14ac:dyDescent="0.35">
      <c r="A73" t="str">
        <f>'Discl output_ group'!B73</f>
        <v>242</v>
      </c>
      <c r="B73" s="39">
        <f>IF(INDEX('Discl output_ group'!$B:$T,MATCH('Group output'!$A73,'Discl output_ group'!$B:$B,FALSE),MATCH('Group output'!B$1,'Discl output_ group'!$B$1:$T$1,FALSE))=0,0,'Inq6 adjusted group'!B73)</f>
        <v>0</v>
      </c>
      <c r="C73" s="39">
        <f>IF(INDEX('Discl output_ group'!$B:$T,MATCH('Group output'!$A73,'Discl output_ group'!$B:$B,FALSE),MATCH('Group output'!C$1,'Discl output_ group'!$B$1:$T$1,FALSE))=0,0,'Inq6 adjusted group'!C73)</f>
        <v>0</v>
      </c>
      <c r="D73" s="39">
        <f>IF(INDEX('Discl output_ group'!$B:$T,MATCH('Group output'!$A73,'Discl output_ group'!$B:$B,FALSE),MATCH('Group output'!D$1,'Discl output_ group'!$B$1:$T$1,FALSE))=0,0,'Inq6 adjusted group'!D73)</f>
        <v>0</v>
      </c>
      <c r="E73" s="39">
        <f>IF(INDEX('Discl output_ group'!$B:$T,MATCH('Group output'!$A73,'Discl output_ group'!$B:$B,FALSE),MATCH('Group output'!E$1,'Discl output_ group'!$B$1:$T$1,FALSE))=0,0,'Inq6 adjusted group'!E73)</f>
        <v>0</v>
      </c>
      <c r="F73" s="39">
        <f>IF(INDEX('Discl output_ group'!$B:$T,MATCH('Group output'!$A73,'Discl output_ group'!$B:$B,FALSE),MATCH('Group output'!F$1,'Discl output_ group'!$B$1:$T$1,FALSE))=0,0,'Inq6 adjusted group'!F73)</f>
        <v>0</v>
      </c>
      <c r="G73" s="39">
        <f>IF(INDEX('Discl output_ group'!$B:$T,MATCH('Group output'!$A73,'Discl output_ group'!$B:$B,FALSE),MATCH('Group output'!G$1,'Discl output_ group'!$B$1:$T$1,FALSE))=0,0,'Inq6 adjusted group'!G73)</f>
        <v>0</v>
      </c>
      <c r="H73" s="39">
        <f>IF(INDEX('Discl output_ group'!$B:$T,MATCH('Group output'!$A73,'Discl output_ group'!$B:$B,FALSE),MATCH('Group output'!H$1,'Discl output_ group'!$B$1:$T$1,FALSE))=0,0,'Inq6 adjusted group'!H73)</f>
        <v>0</v>
      </c>
      <c r="I73" s="39">
        <f>IF(INDEX('Discl output_ group'!$B:$T,MATCH('Group output'!$A73,'Discl output_ group'!$B:$B,FALSE),MATCH('Group output'!I$1,'Discl output_ group'!$B$1:$T$1,FALSE))=0,0,'Inq6 adjusted group'!I73)</f>
        <v>0</v>
      </c>
      <c r="J73" s="39">
        <f>IF(INDEX('Discl output_ group'!$B:$T,MATCH('Group output'!$A73,'Discl output_ group'!$B:$B,FALSE),MATCH('Group output'!J$1,'Discl output_ group'!$B$1:$T$1,FALSE))=0,0,'Inq6 adjusted group'!J73)</f>
        <v>0</v>
      </c>
      <c r="K73" s="39">
        <f>IF(INDEX('Discl output_ group'!$B:$T,MATCH('Group output'!$A73,'Discl output_ group'!$B:$B,FALSE),MATCH('Group output'!K$1,'Discl output_ group'!$B$1:$T$1,FALSE))=0,0,'Inq6 adjusted group'!K73)</f>
        <v>0</v>
      </c>
      <c r="L73" s="39">
        <f>IF(INDEX('Discl output_ group'!$B:$T,MATCH('Group output'!$A73,'Discl output_ group'!$B:$B,FALSE),MATCH('Group output'!L$1,'Discl output_ group'!$B$1:$T$1,FALSE))=0,0,'Inq6 adjusted group'!L73)</f>
        <v>0</v>
      </c>
      <c r="M73" s="39">
        <f>IF(INDEX('Discl output_ group'!$B:$T,MATCH('Group output'!$A73,'Discl output_ group'!$B:$B,FALSE),MATCH('Group output'!M$1,'Discl output_ group'!$B$1:$T$1,FALSE))=0,0,'Inq6 adjusted group'!M73)</f>
        <v>0</v>
      </c>
      <c r="N73" s="39">
        <f>IF(INDEX('Discl output_ group'!$B:$T,MATCH('Group output'!$A73,'Discl output_ group'!$B:$B,FALSE),MATCH('Group output'!N$1,'Discl output_ group'!$B$1:$T$1,FALSE))=0,0,'Inq6 adjusted group'!N73)</f>
        <v>0</v>
      </c>
      <c r="O73" s="39">
        <f>IF(INDEX('Discl output_ group'!$B:$T,MATCH('Group output'!$A73,'Discl output_ group'!$B:$B,FALSE),MATCH('Group output'!O$1,'Discl output_ group'!$B$1:$T$1,FALSE))=0,0,'Inq6 adjusted group'!O73)</f>
        <v>0</v>
      </c>
      <c r="P73" s="39">
        <f>IF(INDEX('Discl output_ group'!$B:$T,MATCH('Group output'!$A73,'Discl output_ group'!$B:$B,FALSE),MATCH('Group output'!P$1,'Discl output_ group'!$B$1:$T$1,FALSE))=0,0,'Inq6 adjusted group'!P73)</f>
        <v>0</v>
      </c>
      <c r="Q73" s="39">
        <f>IF(INDEX('Discl output_ group'!$B:$T,MATCH('Group output'!$A73,'Discl output_ group'!$B:$B,FALSE),MATCH('Group output'!Q$1,'Discl output_ group'!$B$1:$T$1,FALSE))=0,0,'Inq6 adjusted group'!Q73)</f>
        <v>0</v>
      </c>
      <c r="R73" s="39">
        <f>IF(INDEX('Discl output_ group'!$B:$T,MATCH('Group output'!$A73,'Discl output_ group'!$B:$B,FALSE),MATCH('Group output'!R$1,'Discl output_ group'!$B$1:$T$1,FALSE))=0,0,'Inq6 adjusted group'!R73)</f>
        <v>0</v>
      </c>
      <c r="S73" s="39">
        <f>IF(INDEX('Discl output_ group'!$B:$T,MATCH('Group output'!$A73,'Discl output_ group'!$B:$B,FALSE),MATCH('Group output'!S$1,'Discl output_ group'!$B$1:$T$1,FALSE))=0,0,'Inq6 adjusted group'!S73)</f>
        <v>0</v>
      </c>
      <c r="T73" s="39">
        <f>IFERROR(VLOOKUP(A73+0,'New BRES input'!I:L,4,FALSE),0)</f>
        <v>60.867045099999999</v>
      </c>
    </row>
    <row r="74" spans="1:20" x14ac:dyDescent="0.35">
      <c r="A74" t="str">
        <f>'Discl output_ group'!B74</f>
        <v>243</v>
      </c>
      <c r="B74" s="39">
        <f>IF(INDEX('Discl output_ group'!$B:$T,MATCH('Group output'!$A74,'Discl output_ group'!$B:$B,FALSE),MATCH('Group output'!B$1,'Discl output_ group'!$B$1:$T$1,FALSE))=0,0,'Inq6 adjusted group'!B74)</f>
        <v>0</v>
      </c>
      <c r="C74" s="39">
        <f>IF(INDEX('Discl output_ group'!$B:$T,MATCH('Group output'!$A74,'Discl output_ group'!$B:$B,FALSE),MATCH('Group output'!C$1,'Discl output_ group'!$B$1:$T$1,FALSE))=0,0,'Inq6 adjusted group'!C74)</f>
        <v>0</v>
      </c>
      <c r="D74" s="39">
        <f>IF(INDEX('Discl output_ group'!$B:$T,MATCH('Group output'!$A74,'Discl output_ group'!$B:$B,FALSE),MATCH('Group output'!D$1,'Discl output_ group'!$B$1:$T$1,FALSE))=0,0,'Inq6 adjusted group'!D74)</f>
        <v>0</v>
      </c>
      <c r="E74" s="39">
        <f>IF(INDEX('Discl output_ group'!$B:$T,MATCH('Group output'!$A74,'Discl output_ group'!$B:$B,FALSE),MATCH('Group output'!E$1,'Discl output_ group'!$B$1:$T$1,FALSE))=0,0,'Inq6 adjusted group'!E74)</f>
        <v>0</v>
      </c>
      <c r="F74" s="39">
        <f>IF(INDEX('Discl output_ group'!$B:$T,MATCH('Group output'!$A74,'Discl output_ group'!$B:$B,FALSE),MATCH('Group output'!F$1,'Discl output_ group'!$B$1:$T$1,FALSE))=0,0,'Inq6 adjusted group'!F74)</f>
        <v>0</v>
      </c>
      <c r="G74" s="39">
        <f>IF(INDEX('Discl output_ group'!$B:$T,MATCH('Group output'!$A74,'Discl output_ group'!$B:$B,FALSE),MATCH('Group output'!G$1,'Discl output_ group'!$B$1:$T$1,FALSE))=0,0,'Inq6 adjusted group'!G74)</f>
        <v>0</v>
      </c>
      <c r="H74" s="39">
        <f>IF(INDEX('Discl output_ group'!$B:$T,MATCH('Group output'!$A74,'Discl output_ group'!$B:$B,FALSE),MATCH('Group output'!H$1,'Discl output_ group'!$B$1:$T$1,FALSE))=0,0,'Inq6 adjusted group'!H74)</f>
        <v>0</v>
      </c>
      <c r="I74" s="39">
        <f>IF(INDEX('Discl output_ group'!$B:$T,MATCH('Group output'!$A74,'Discl output_ group'!$B:$B,FALSE),MATCH('Group output'!I$1,'Discl output_ group'!$B$1:$T$1,FALSE))=0,0,'Inq6 adjusted group'!I74)</f>
        <v>0</v>
      </c>
      <c r="J74" s="39">
        <f>IF(INDEX('Discl output_ group'!$B:$T,MATCH('Group output'!$A74,'Discl output_ group'!$B:$B,FALSE),MATCH('Group output'!J$1,'Discl output_ group'!$B$1:$T$1,FALSE))=0,0,'Inq6 adjusted group'!J74)</f>
        <v>0</v>
      </c>
      <c r="K74" s="39">
        <f>IF(INDEX('Discl output_ group'!$B:$T,MATCH('Group output'!$A74,'Discl output_ group'!$B:$B,FALSE),MATCH('Group output'!K$1,'Discl output_ group'!$B$1:$T$1,FALSE))=0,0,'Inq6 adjusted group'!K74)</f>
        <v>0</v>
      </c>
      <c r="L74" s="39">
        <f>IF(INDEX('Discl output_ group'!$B:$T,MATCH('Group output'!$A74,'Discl output_ group'!$B:$B,FALSE),MATCH('Group output'!L$1,'Discl output_ group'!$B$1:$T$1,FALSE))=0,0,'Inq6 adjusted group'!L74)</f>
        <v>0</v>
      </c>
      <c r="M74" s="39">
        <f>IF(INDEX('Discl output_ group'!$B:$T,MATCH('Group output'!$A74,'Discl output_ group'!$B:$B,FALSE),MATCH('Group output'!M$1,'Discl output_ group'!$B$1:$T$1,FALSE))=0,0,'Inq6 adjusted group'!M74)</f>
        <v>0</v>
      </c>
      <c r="N74" s="39">
        <f>IF(INDEX('Discl output_ group'!$B:$T,MATCH('Group output'!$A74,'Discl output_ group'!$B:$B,FALSE),MATCH('Group output'!N$1,'Discl output_ group'!$B$1:$T$1,FALSE))=0,0,'Inq6 adjusted group'!N74)</f>
        <v>0</v>
      </c>
      <c r="O74" s="39">
        <f>IF(INDEX('Discl output_ group'!$B:$T,MATCH('Group output'!$A74,'Discl output_ group'!$B:$B,FALSE),MATCH('Group output'!O$1,'Discl output_ group'!$B$1:$T$1,FALSE))=0,0,'Inq6 adjusted group'!O74)</f>
        <v>0</v>
      </c>
      <c r="P74" s="39">
        <f>IF(INDEX('Discl output_ group'!$B:$T,MATCH('Group output'!$A74,'Discl output_ group'!$B:$B,FALSE),MATCH('Group output'!P$1,'Discl output_ group'!$B$1:$T$1,FALSE))=0,0,'Inq6 adjusted group'!P74)</f>
        <v>0</v>
      </c>
      <c r="Q74" s="39">
        <f>IF(INDEX('Discl output_ group'!$B:$T,MATCH('Group output'!$A74,'Discl output_ group'!$B:$B,FALSE),MATCH('Group output'!Q$1,'Discl output_ group'!$B$1:$T$1,FALSE))=0,0,'Inq6 adjusted group'!Q74)</f>
        <v>0</v>
      </c>
      <c r="R74" s="39">
        <f>IF(INDEX('Discl output_ group'!$B:$T,MATCH('Group output'!$A74,'Discl output_ group'!$B:$B,FALSE),MATCH('Group output'!R$1,'Discl output_ group'!$B$1:$T$1,FALSE))=0,0,'Inq6 adjusted group'!R74)</f>
        <v>0</v>
      </c>
      <c r="S74" s="39">
        <f>IF(INDEX('Discl output_ group'!$B:$T,MATCH('Group output'!$A74,'Discl output_ group'!$B:$B,FALSE),MATCH('Group output'!S$1,'Discl output_ group'!$B$1:$T$1,FALSE))=0,0,'Inq6 adjusted group'!S74)</f>
        <v>0</v>
      </c>
      <c r="T74" s="39">
        <f>IFERROR(VLOOKUP(A74+0,'New BRES input'!I:L,4,FALSE),0)</f>
        <v>0</v>
      </c>
    </row>
    <row r="75" spans="1:20" x14ac:dyDescent="0.35">
      <c r="A75" t="str">
        <f>'Discl output_ group'!B75</f>
        <v>244</v>
      </c>
      <c r="B75" s="39">
        <f>IF(INDEX('Discl output_ group'!$B:$T,MATCH('Group output'!$A75,'Discl output_ group'!$B:$B,FALSE),MATCH('Group output'!B$1,'Discl output_ group'!$B$1:$T$1,FALSE))=0,0,'Inq6 adjusted group'!B75)</f>
        <v>1000.2184956438762</v>
      </c>
      <c r="C75" s="39">
        <f>IF(INDEX('Discl output_ group'!$B:$T,MATCH('Group output'!$A75,'Discl output_ group'!$B:$B,FALSE),MATCH('Group output'!C$1,'Discl output_ group'!$B$1:$T$1,FALSE))=0,0,'Inq6 adjusted group'!C75)</f>
        <v>846.32274219770602</v>
      </c>
      <c r="D75" s="39">
        <f>IF(INDEX('Discl output_ group'!$B:$T,MATCH('Group output'!$A75,'Discl output_ group'!$B:$B,FALSE),MATCH('Group output'!D$1,'Discl output_ group'!$B$1:$T$1,FALSE))=0,0,'Inq6 adjusted group'!D75)</f>
        <v>613.95475236021798</v>
      </c>
      <c r="E75" s="39">
        <f>IF(INDEX('Discl output_ group'!$B:$T,MATCH('Group output'!$A75,'Discl output_ group'!$B:$B,FALSE),MATCH('Group output'!E$1,'Discl output_ group'!$B$1:$T$1,FALSE))=0,0,'Inq6 adjusted group'!E75)</f>
        <v>550.56609308339875</v>
      </c>
      <c r="F75" s="39">
        <f>IF(INDEX('Discl output_ group'!$B:$T,MATCH('Group output'!$A75,'Discl output_ group'!$B:$B,FALSE),MATCH('Group output'!F$1,'Discl output_ group'!$B$1:$T$1,FALSE))=0,0,'Inq6 adjusted group'!F75)</f>
        <v>418.69513217898617</v>
      </c>
      <c r="G75" s="39">
        <f>IF(INDEX('Discl output_ group'!$B:$T,MATCH('Group output'!$A75,'Discl output_ group'!$B:$B,FALSE),MATCH('Group output'!G$1,'Discl output_ group'!$B$1:$T$1,FALSE))=0,0,'Inq6 adjusted group'!G75)</f>
        <v>396.94270498426965</v>
      </c>
      <c r="H75" s="39">
        <f>IF(INDEX('Discl output_ group'!$B:$T,MATCH('Group output'!$A75,'Discl output_ group'!$B:$B,FALSE),MATCH('Group output'!H$1,'Discl output_ group'!$B$1:$T$1,FALSE))=0,0,'Inq6 adjusted group'!H75)</f>
        <v>354.96053556387312</v>
      </c>
      <c r="I75" s="39">
        <f>IF(INDEX('Discl output_ group'!$B:$T,MATCH('Group output'!$A75,'Discl output_ group'!$B:$B,FALSE),MATCH('Group output'!I$1,'Discl output_ group'!$B$1:$T$1,FALSE))=0,0,'Inq6 adjusted group'!I75)</f>
        <v>344.14023072373618</v>
      </c>
      <c r="J75" s="39">
        <f>IF(INDEX('Discl output_ group'!$B:$T,MATCH('Group output'!$A75,'Discl output_ group'!$B:$B,FALSE),MATCH('Group output'!J$1,'Discl output_ group'!$B$1:$T$1,FALSE))=0,0,'Inq6 adjusted group'!J75)</f>
        <v>335.49756609809384</v>
      </c>
      <c r="K75" s="39">
        <f>IF(INDEX('Discl output_ group'!$B:$T,MATCH('Group output'!$A75,'Discl output_ group'!$B:$B,FALSE),MATCH('Group output'!K$1,'Discl output_ group'!$B$1:$T$1,FALSE))=0,0,'Inq6 adjusted group'!K75)</f>
        <v>283.86237364336904</v>
      </c>
      <c r="L75" s="39">
        <f>IF(INDEX('Discl output_ group'!$B:$T,MATCH('Group output'!$A75,'Discl output_ group'!$B:$B,FALSE),MATCH('Group output'!L$1,'Discl output_ group'!$B$1:$T$1,FALSE))=0,0,'Inq6 adjusted group'!L75)</f>
        <v>338.67576520530071</v>
      </c>
      <c r="M75" s="39">
        <f>IF(INDEX('Discl output_ group'!$B:$T,MATCH('Group output'!$A75,'Discl output_ group'!$B:$B,FALSE),MATCH('Group output'!M$1,'Discl output_ group'!$B$1:$T$1,FALSE))=0,0,'Inq6 adjusted group'!M75)</f>
        <v>258.06743118533592</v>
      </c>
      <c r="N75" s="39">
        <f>IF(INDEX('Discl output_ group'!$B:$T,MATCH('Group output'!$A75,'Discl output_ group'!$B:$B,FALSE),MATCH('Group output'!N$1,'Discl output_ group'!$B$1:$T$1,FALSE))=0,0,'Inq6 adjusted group'!N75)</f>
        <v>398.92701825349116</v>
      </c>
      <c r="O75" s="39">
        <f>IF(INDEX('Discl output_ group'!$B:$T,MATCH('Group output'!$A75,'Discl output_ group'!$B:$B,FALSE),MATCH('Group output'!O$1,'Discl output_ group'!$B$1:$T$1,FALSE))=0,0,'Inq6 adjusted group'!O75)</f>
        <v>641.33293828554554</v>
      </c>
      <c r="P75" s="39">
        <f>IF(INDEX('Discl output_ group'!$B:$T,MATCH('Group output'!$A75,'Discl output_ group'!$B:$B,FALSE),MATCH('Group output'!P$1,'Discl output_ group'!$B$1:$T$1,FALSE))=0,0,'Inq6 adjusted group'!P75)</f>
        <v>406.96086156905551</v>
      </c>
      <c r="Q75" s="39">
        <f>IF(INDEX('Discl output_ group'!$B:$T,MATCH('Group output'!$A75,'Discl output_ group'!$B:$B,FALSE),MATCH('Group output'!Q$1,'Discl output_ group'!$B$1:$T$1,FALSE))=0,0,'Inq6 adjusted group'!Q75)</f>
        <v>775.8503571562743</v>
      </c>
      <c r="R75" s="39">
        <f>IF(INDEX('Discl output_ group'!$B:$T,MATCH('Group output'!$A75,'Discl output_ group'!$B:$B,FALSE),MATCH('Group output'!R$1,'Discl output_ group'!$B$1:$T$1,FALSE))=0,0,'Inq6 adjusted group'!R75)</f>
        <v>639.60409113860203</v>
      </c>
      <c r="S75" s="39">
        <f>IF(INDEX('Discl output_ group'!$B:$T,MATCH('Group output'!$A75,'Discl output_ group'!$B:$B,FALSE),MATCH('Group output'!S$1,'Discl output_ group'!$B$1:$T$1,FALSE))=0,0,'Inq6 adjusted group'!S75)</f>
        <v>412.24732093141677</v>
      </c>
      <c r="T75" s="39">
        <f>IFERROR(VLOOKUP(A75+0,'New BRES input'!I:L,4,FALSE),0)</f>
        <v>378.61067270000001</v>
      </c>
    </row>
    <row r="76" spans="1:20" x14ac:dyDescent="0.35">
      <c r="A76" t="str">
        <f>'Discl output_ group'!B76</f>
        <v>245</v>
      </c>
      <c r="B76" s="39">
        <f>IF(INDEX('Discl output_ group'!$B:$T,MATCH('Group output'!$A76,'Discl output_ group'!$B:$B,FALSE),MATCH('Group output'!B$1,'Discl output_ group'!$B$1:$T$1,FALSE))=0,0,'Inq6 adjusted group'!B76)</f>
        <v>0</v>
      </c>
      <c r="C76" s="39">
        <f>IF(INDEX('Discl output_ group'!$B:$T,MATCH('Group output'!$A76,'Discl output_ group'!$B:$B,FALSE),MATCH('Group output'!C$1,'Discl output_ group'!$B$1:$T$1,FALSE))=0,0,'Inq6 adjusted group'!C76)</f>
        <v>0</v>
      </c>
      <c r="D76" s="39">
        <f>IF(INDEX('Discl output_ group'!$B:$T,MATCH('Group output'!$A76,'Discl output_ group'!$B:$B,FALSE),MATCH('Group output'!D$1,'Discl output_ group'!$B$1:$T$1,FALSE))=0,0,'Inq6 adjusted group'!D76)</f>
        <v>0</v>
      </c>
      <c r="E76" s="39">
        <f>IF(INDEX('Discl output_ group'!$B:$T,MATCH('Group output'!$A76,'Discl output_ group'!$B:$B,FALSE),MATCH('Group output'!E$1,'Discl output_ group'!$B$1:$T$1,FALSE))=0,0,'Inq6 adjusted group'!E76)</f>
        <v>0</v>
      </c>
      <c r="F76" s="39">
        <f>IF(INDEX('Discl output_ group'!$B:$T,MATCH('Group output'!$A76,'Discl output_ group'!$B:$B,FALSE),MATCH('Group output'!F$1,'Discl output_ group'!$B$1:$T$1,FALSE))=0,0,'Inq6 adjusted group'!F76)</f>
        <v>0</v>
      </c>
      <c r="G76" s="39">
        <f>IF(INDEX('Discl output_ group'!$B:$T,MATCH('Group output'!$A76,'Discl output_ group'!$B:$B,FALSE),MATCH('Group output'!G$1,'Discl output_ group'!$B$1:$T$1,FALSE))=0,0,'Inq6 adjusted group'!G76)</f>
        <v>0</v>
      </c>
      <c r="H76" s="39">
        <f>IF(INDEX('Discl output_ group'!$B:$T,MATCH('Group output'!$A76,'Discl output_ group'!$B:$B,FALSE),MATCH('Group output'!H$1,'Discl output_ group'!$B$1:$T$1,FALSE))=0,0,'Inq6 adjusted group'!H76)</f>
        <v>0</v>
      </c>
      <c r="I76" s="39">
        <f>IF(INDEX('Discl output_ group'!$B:$T,MATCH('Group output'!$A76,'Discl output_ group'!$B:$B,FALSE),MATCH('Group output'!I$1,'Discl output_ group'!$B$1:$T$1,FALSE))=0,0,'Inq6 adjusted group'!I76)</f>
        <v>0</v>
      </c>
      <c r="J76" s="39">
        <f>IF(INDEX('Discl output_ group'!$B:$T,MATCH('Group output'!$A76,'Discl output_ group'!$B:$B,FALSE),MATCH('Group output'!J$1,'Discl output_ group'!$B$1:$T$1,FALSE))=0,0,'Inq6 adjusted group'!J76)</f>
        <v>0</v>
      </c>
      <c r="K76" s="39">
        <f>IF(INDEX('Discl output_ group'!$B:$T,MATCH('Group output'!$A76,'Discl output_ group'!$B:$B,FALSE),MATCH('Group output'!K$1,'Discl output_ group'!$B$1:$T$1,FALSE))=0,0,'Inq6 adjusted group'!K76)</f>
        <v>0</v>
      </c>
      <c r="L76" s="39">
        <f>IF(INDEX('Discl output_ group'!$B:$T,MATCH('Group output'!$A76,'Discl output_ group'!$B:$B,FALSE),MATCH('Group output'!L$1,'Discl output_ group'!$B$1:$T$1,FALSE))=0,0,'Inq6 adjusted group'!L76)</f>
        <v>0</v>
      </c>
      <c r="M76" s="39">
        <f>IF(INDEX('Discl output_ group'!$B:$T,MATCH('Group output'!$A76,'Discl output_ group'!$B:$B,FALSE),MATCH('Group output'!M$1,'Discl output_ group'!$B$1:$T$1,FALSE))=0,0,'Inq6 adjusted group'!M76)</f>
        <v>0</v>
      </c>
      <c r="N76" s="39">
        <f>IF(INDEX('Discl output_ group'!$B:$T,MATCH('Group output'!$A76,'Discl output_ group'!$B:$B,FALSE),MATCH('Group output'!N$1,'Discl output_ group'!$B$1:$T$1,FALSE))=0,0,'Inq6 adjusted group'!N76)</f>
        <v>0</v>
      </c>
      <c r="O76" s="39">
        <f>IF(INDEX('Discl output_ group'!$B:$T,MATCH('Group output'!$A76,'Discl output_ group'!$B:$B,FALSE),MATCH('Group output'!O$1,'Discl output_ group'!$B$1:$T$1,FALSE))=0,0,'Inq6 adjusted group'!O76)</f>
        <v>0</v>
      </c>
      <c r="P76" s="39">
        <f>IF(INDEX('Discl output_ group'!$B:$T,MATCH('Group output'!$A76,'Discl output_ group'!$B:$B,FALSE),MATCH('Group output'!P$1,'Discl output_ group'!$B$1:$T$1,FALSE))=0,0,'Inq6 adjusted group'!P76)</f>
        <v>0</v>
      </c>
      <c r="Q76" s="39">
        <f>IF(INDEX('Discl output_ group'!$B:$T,MATCH('Group output'!$A76,'Discl output_ group'!$B:$B,FALSE),MATCH('Group output'!Q$1,'Discl output_ group'!$B$1:$T$1,FALSE))=0,0,'Inq6 adjusted group'!Q76)</f>
        <v>0</v>
      </c>
      <c r="R76" s="39">
        <f>IF(INDEX('Discl output_ group'!$B:$T,MATCH('Group output'!$A76,'Discl output_ group'!$B:$B,FALSE),MATCH('Group output'!R$1,'Discl output_ group'!$B$1:$T$1,FALSE))=0,0,'Inq6 adjusted group'!R76)</f>
        <v>0</v>
      </c>
      <c r="S76" s="39">
        <f>IF(INDEX('Discl output_ group'!$B:$T,MATCH('Group output'!$A76,'Discl output_ group'!$B:$B,FALSE),MATCH('Group output'!S$1,'Discl output_ group'!$B$1:$T$1,FALSE))=0,0,'Inq6 adjusted group'!S76)</f>
        <v>0</v>
      </c>
      <c r="T76" s="39">
        <f>IFERROR(VLOOKUP(A76+0,'New BRES input'!I:L,4,FALSE),0)</f>
        <v>0</v>
      </c>
    </row>
    <row r="77" spans="1:20" x14ac:dyDescent="0.35">
      <c r="A77" t="str">
        <f>'Discl output_ group'!B77</f>
        <v>251</v>
      </c>
      <c r="B77" s="39">
        <f>IF(INDEX('Discl output_ group'!$B:$T,MATCH('Group output'!$A77,'Discl output_ group'!$B:$B,FALSE),MATCH('Group output'!B$1,'Discl output_ group'!$B$1:$T$1,FALSE))=0,0,'Inq6 adjusted group'!B77)</f>
        <v>3093.0073556391872</v>
      </c>
      <c r="C77" s="39">
        <f>IF(INDEX('Discl output_ group'!$B:$T,MATCH('Group output'!$A77,'Discl output_ group'!$B:$B,FALSE),MATCH('Group output'!C$1,'Discl output_ group'!$B$1:$T$1,FALSE))=0,0,'Inq6 adjusted group'!C77)</f>
        <v>2874.3820229470011</v>
      </c>
      <c r="D77" s="39">
        <f>IF(INDEX('Discl output_ group'!$B:$T,MATCH('Group output'!$A77,'Discl output_ group'!$B:$B,FALSE),MATCH('Group output'!D$1,'Discl output_ group'!$B$1:$T$1,FALSE))=0,0,'Inq6 adjusted group'!D77)</f>
        <v>3447.0627886753155</v>
      </c>
      <c r="E77" s="39">
        <f>IF(INDEX('Discl output_ group'!$B:$T,MATCH('Group output'!$A77,'Discl output_ group'!$B:$B,FALSE),MATCH('Group output'!E$1,'Discl output_ group'!$B$1:$T$1,FALSE))=0,0,'Inq6 adjusted group'!E77)</f>
        <v>3421.8120599790973</v>
      </c>
      <c r="F77" s="39">
        <f>IF(INDEX('Discl output_ group'!$B:$T,MATCH('Group output'!$A77,'Discl output_ group'!$B:$B,FALSE),MATCH('Group output'!F$1,'Discl output_ group'!$B$1:$T$1,FALSE))=0,0,'Inq6 adjusted group'!F77)</f>
        <v>2961.9784825778556</v>
      </c>
      <c r="G77" s="39">
        <f>IF(INDEX('Discl output_ group'!$B:$T,MATCH('Group output'!$A77,'Discl output_ group'!$B:$B,FALSE),MATCH('Group output'!G$1,'Discl output_ group'!$B$1:$T$1,FALSE))=0,0,'Inq6 adjusted group'!G77)</f>
        <v>2760.966166499893</v>
      </c>
      <c r="H77" s="39">
        <f>IF(INDEX('Discl output_ group'!$B:$T,MATCH('Group output'!$A77,'Discl output_ group'!$B:$B,FALSE),MATCH('Group output'!H$1,'Discl output_ group'!$B$1:$T$1,FALSE))=0,0,'Inq6 adjusted group'!H77)</f>
        <v>2956.6494953847578</v>
      </c>
      <c r="I77" s="39">
        <f>IF(INDEX('Discl output_ group'!$B:$T,MATCH('Group output'!$A77,'Discl output_ group'!$B:$B,FALSE),MATCH('Group output'!I$1,'Discl output_ group'!$B$1:$T$1,FALSE))=0,0,'Inq6 adjusted group'!I77)</f>
        <v>2787.0833360971337</v>
      </c>
      <c r="J77" s="39">
        <f>IF(INDEX('Discl output_ group'!$B:$T,MATCH('Group output'!$A77,'Discl output_ group'!$B:$B,FALSE),MATCH('Group output'!J$1,'Discl output_ group'!$B$1:$T$1,FALSE))=0,0,'Inq6 adjusted group'!J77)</f>
        <v>2269.0031900802769</v>
      </c>
      <c r="K77" s="39">
        <f>IF(INDEX('Discl output_ group'!$B:$T,MATCH('Group output'!$A77,'Discl output_ group'!$B:$B,FALSE),MATCH('Group output'!K$1,'Discl output_ group'!$B$1:$T$1,FALSE))=0,0,'Inq6 adjusted group'!K77)</f>
        <v>2454.2028308361364</v>
      </c>
      <c r="L77" s="39">
        <f>IF(INDEX('Discl output_ group'!$B:$T,MATCH('Group output'!$A77,'Discl output_ group'!$B:$B,FALSE),MATCH('Group output'!L$1,'Discl output_ group'!$B$1:$T$1,FALSE))=0,0,'Inq6 adjusted group'!L77)</f>
        <v>2882.4409208498182</v>
      </c>
      <c r="M77" s="39">
        <f>IF(INDEX('Discl output_ group'!$B:$T,MATCH('Group output'!$A77,'Discl output_ group'!$B:$B,FALSE),MATCH('Group output'!M$1,'Discl output_ group'!$B$1:$T$1,FALSE))=0,0,'Inq6 adjusted group'!M77)</f>
        <v>2731.262856730948</v>
      </c>
      <c r="N77" s="39">
        <f>IF(INDEX('Discl output_ group'!$B:$T,MATCH('Group output'!$A77,'Discl output_ group'!$B:$B,FALSE),MATCH('Group output'!N$1,'Discl output_ group'!$B$1:$T$1,FALSE))=0,0,'Inq6 adjusted group'!N77)</f>
        <v>1856.8491800574661</v>
      </c>
      <c r="O77" s="39">
        <f>IF(INDEX('Discl output_ group'!$B:$T,MATCH('Group output'!$A77,'Discl output_ group'!$B:$B,FALSE),MATCH('Group output'!O$1,'Discl output_ group'!$B$1:$T$1,FALSE))=0,0,'Inq6 adjusted group'!O77)</f>
        <v>3906.7286023504084</v>
      </c>
      <c r="P77" s="39">
        <f>IF(INDEX('Discl output_ group'!$B:$T,MATCH('Group output'!$A77,'Discl output_ group'!$B:$B,FALSE),MATCH('Group output'!P$1,'Discl output_ group'!$B$1:$T$1,FALSE))=0,0,'Inq6 adjusted group'!P77)</f>
        <v>1699.0015153946515</v>
      </c>
      <c r="Q77" s="39">
        <f>IF(INDEX('Discl output_ group'!$B:$T,MATCH('Group output'!$A77,'Discl output_ group'!$B:$B,FALSE),MATCH('Group output'!Q$1,'Discl output_ group'!$B$1:$T$1,FALSE))=0,0,'Inq6 adjusted group'!Q77)</f>
        <v>2998.9462858272864</v>
      </c>
      <c r="R77" s="39">
        <f>IF(INDEX('Discl output_ group'!$B:$T,MATCH('Group output'!$A77,'Discl output_ group'!$B:$B,FALSE),MATCH('Group output'!R$1,'Discl output_ group'!$B$1:$T$1,FALSE))=0,0,'Inq6 adjusted group'!R77)</f>
        <v>2833.3830626903155</v>
      </c>
      <c r="S77" s="39">
        <f>IF(INDEX('Discl output_ group'!$B:$T,MATCH('Group output'!$A77,'Discl output_ group'!$B:$B,FALSE),MATCH('Group output'!S$1,'Discl output_ group'!$B$1:$T$1,FALSE))=0,0,'Inq6 adjusted group'!S77)</f>
        <v>2577.6754399391784</v>
      </c>
      <c r="T77" s="39">
        <f>IFERROR(VLOOKUP(A77+0,'New BRES input'!I:L,4,FALSE),0)</f>
        <v>4441.07</v>
      </c>
    </row>
    <row r="78" spans="1:20" x14ac:dyDescent="0.35">
      <c r="A78" t="str">
        <f>'Discl output_ group'!B78</f>
        <v>252</v>
      </c>
      <c r="B78" s="39">
        <f>IF(INDEX('Discl output_ group'!$B:$T,MATCH('Group output'!$A78,'Discl output_ group'!$B:$B,FALSE),MATCH('Group output'!B$1,'Discl output_ group'!$B$1:$T$1,FALSE))=0,0,'Inq6 adjusted group'!B78)</f>
        <v>0</v>
      </c>
      <c r="C78" s="39">
        <f>IF(INDEX('Discl output_ group'!$B:$T,MATCH('Group output'!$A78,'Discl output_ group'!$B:$B,FALSE),MATCH('Group output'!C$1,'Discl output_ group'!$B$1:$T$1,FALSE))=0,0,'Inq6 adjusted group'!C78)</f>
        <v>0</v>
      </c>
      <c r="D78" s="39">
        <f>IF(INDEX('Discl output_ group'!$B:$T,MATCH('Group output'!$A78,'Discl output_ group'!$B:$B,FALSE),MATCH('Group output'!D$1,'Discl output_ group'!$B$1:$T$1,FALSE))=0,0,'Inq6 adjusted group'!D78)</f>
        <v>0</v>
      </c>
      <c r="E78" s="39">
        <f>IF(INDEX('Discl output_ group'!$B:$T,MATCH('Group output'!$A78,'Discl output_ group'!$B:$B,FALSE),MATCH('Group output'!E$1,'Discl output_ group'!$B$1:$T$1,FALSE))=0,0,'Inq6 adjusted group'!E78)</f>
        <v>0</v>
      </c>
      <c r="F78" s="39">
        <f>IF(INDEX('Discl output_ group'!$B:$T,MATCH('Group output'!$A78,'Discl output_ group'!$B:$B,FALSE),MATCH('Group output'!F$1,'Discl output_ group'!$B$1:$T$1,FALSE))=0,0,'Inq6 adjusted group'!F78)</f>
        <v>0</v>
      </c>
      <c r="G78" s="39">
        <f>IF(INDEX('Discl output_ group'!$B:$T,MATCH('Group output'!$A78,'Discl output_ group'!$B:$B,FALSE),MATCH('Group output'!G$1,'Discl output_ group'!$B$1:$T$1,FALSE))=0,0,'Inq6 adjusted group'!G78)</f>
        <v>0</v>
      </c>
      <c r="H78" s="39">
        <f>IF(INDEX('Discl output_ group'!$B:$T,MATCH('Group output'!$A78,'Discl output_ group'!$B:$B,FALSE),MATCH('Group output'!H$1,'Discl output_ group'!$B$1:$T$1,FALSE))=0,0,'Inq6 adjusted group'!H78)</f>
        <v>0</v>
      </c>
      <c r="I78" s="39">
        <f>IF(INDEX('Discl output_ group'!$B:$T,MATCH('Group output'!$A78,'Discl output_ group'!$B:$B,FALSE),MATCH('Group output'!I$1,'Discl output_ group'!$B$1:$T$1,FALSE))=0,0,'Inq6 adjusted group'!I78)</f>
        <v>0</v>
      </c>
      <c r="J78" s="39">
        <f>IF(INDEX('Discl output_ group'!$B:$T,MATCH('Group output'!$A78,'Discl output_ group'!$B:$B,FALSE),MATCH('Group output'!J$1,'Discl output_ group'!$B$1:$T$1,FALSE))=0,0,'Inq6 adjusted group'!J78)</f>
        <v>0</v>
      </c>
      <c r="K78" s="39">
        <f>IF(INDEX('Discl output_ group'!$B:$T,MATCH('Group output'!$A78,'Discl output_ group'!$B:$B,FALSE),MATCH('Group output'!K$1,'Discl output_ group'!$B$1:$T$1,FALSE))=0,0,'Inq6 adjusted group'!K78)</f>
        <v>0</v>
      </c>
      <c r="L78" s="39">
        <f>IF(INDEX('Discl output_ group'!$B:$T,MATCH('Group output'!$A78,'Discl output_ group'!$B:$B,FALSE),MATCH('Group output'!L$1,'Discl output_ group'!$B$1:$T$1,FALSE))=0,0,'Inq6 adjusted group'!L78)</f>
        <v>0</v>
      </c>
      <c r="M78" s="39">
        <f>IF(INDEX('Discl output_ group'!$B:$T,MATCH('Group output'!$A78,'Discl output_ group'!$B:$B,FALSE),MATCH('Group output'!M$1,'Discl output_ group'!$B$1:$T$1,FALSE))=0,0,'Inq6 adjusted group'!M78)</f>
        <v>0</v>
      </c>
      <c r="N78" s="39">
        <f>IF(INDEX('Discl output_ group'!$B:$T,MATCH('Group output'!$A78,'Discl output_ group'!$B:$B,FALSE),MATCH('Group output'!N$1,'Discl output_ group'!$B$1:$T$1,FALSE))=0,0,'Inq6 adjusted group'!N78)</f>
        <v>0</v>
      </c>
      <c r="O78" s="39">
        <f>IF(INDEX('Discl output_ group'!$B:$T,MATCH('Group output'!$A78,'Discl output_ group'!$B:$B,FALSE),MATCH('Group output'!O$1,'Discl output_ group'!$B$1:$T$1,FALSE))=0,0,'Inq6 adjusted group'!O78)</f>
        <v>0</v>
      </c>
      <c r="P78" s="39">
        <f>IF(INDEX('Discl output_ group'!$B:$T,MATCH('Group output'!$A78,'Discl output_ group'!$B:$B,FALSE),MATCH('Group output'!P$1,'Discl output_ group'!$B$1:$T$1,FALSE))=0,0,'Inq6 adjusted group'!P78)</f>
        <v>0</v>
      </c>
      <c r="Q78" s="39">
        <f>IF(INDEX('Discl output_ group'!$B:$T,MATCH('Group output'!$A78,'Discl output_ group'!$B:$B,FALSE),MATCH('Group output'!Q$1,'Discl output_ group'!$B$1:$T$1,FALSE))=0,0,'Inq6 adjusted group'!Q78)</f>
        <v>0</v>
      </c>
      <c r="R78" s="39">
        <f>IF(INDEX('Discl output_ group'!$B:$T,MATCH('Group output'!$A78,'Discl output_ group'!$B:$B,FALSE),MATCH('Group output'!R$1,'Discl output_ group'!$B$1:$T$1,FALSE))=0,0,'Inq6 adjusted group'!R78)</f>
        <v>0</v>
      </c>
      <c r="S78" s="39">
        <f>IF(INDEX('Discl output_ group'!$B:$T,MATCH('Group output'!$A78,'Discl output_ group'!$B:$B,FALSE),MATCH('Group output'!S$1,'Discl output_ group'!$B$1:$T$1,FALSE))=0,0,'Inq6 adjusted group'!S78)</f>
        <v>0</v>
      </c>
      <c r="T78" s="39">
        <f>IFERROR(VLOOKUP(A78+0,'New BRES input'!I:L,4,FALSE),0)</f>
        <v>77.750620299999994</v>
      </c>
    </row>
    <row r="79" spans="1:20" x14ac:dyDescent="0.35">
      <c r="A79" t="str">
        <f>'Discl output_ group'!B79</f>
        <v>253</v>
      </c>
      <c r="B79" s="39">
        <f>IF(INDEX('Discl output_ group'!$B:$T,MATCH('Group output'!$A79,'Discl output_ group'!$B:$B,FALSE),MATCH('Group output'!B$1,'Discl output_ group'!$B$1:$T$1,FALSE))=0,0,'Inq6 adjusted group'!B79)</f>
        <v>0</v>
      </c>
      <c r="C79" s="39">
        <f>IF(INDEX('Discl output_ group'!$B:$T,MATCH('Group output'!$A79,'Discl output_ group'!$B:$B,FALSE),MATCH('Group output'!C$1,'Discl output_ group'!$B$1:$T$1,FALSE))=0,0,'Inq6 adjusted group'!C79)</f>
        <v>0</v>
      </c>
      <c r="D79" s="39">
        <f>IF(INDEX('Discl output_ group'!$B:$T,MATCH('Group output'!$A79,'Discl output_ group'!$B:$B,FALSE),MATCH('Group output'!D$1,'Discl output_ group'!$B$1:$T$1,FALSE))=0,0,'Inq6 adjusted group'!D79)</f>
        <v>0</v>
      </c>
      <c r="E79" s="39">
        <f>IF(INDEX('Discl output_ group'!$B:$T,MATCH('Group output'!$A79,'Discl output_ group'!$B:$B,FALSE),MATCH('Group output'!E$1,'Discl output_ group'!$B$1:$T$1,FALSE))=0,0,'Inq6 adjusted group'!E79)</f>
        <v>0</v>
      </c>
      <c r="F79" s="39">
        <f>IF(INDEX('Discl output_ group'!$B:$T,MATCH('Group output'!$A79,'Discl output_ group'!$B:$B,FALSE),MATCH('Group output'!F$1,'Discl output_ group'!$B$1:$T$1,FALSE))=0,0,'Inq6 adjusted group'!F79)</f>
        <v>0</v>
      </c>
      <c r="G79" s="39">
        <f>IF(INDEX('Discl output_ group'!$B:$T,MATCH('Group output'!$A79,'Discl output_ group'!$B:$B,FALSE),MATCH('Group output'!G$1,'Discl output_ group'!$B$1:$T$1,FALSE))=0,0,'Inq6 adjusted group'!G79)</f>
        <v>0</v>
      </c>
      <c r="H79" s="39">
        <f>IF(INDEX('Discl output_ group'!$B:$T,MATCH('Group output'!$A79,'Discl output_ group'!$B:$B,FALSE),MATCH('Group output'!H$1,'Discl output_ group'!$B$1:$T$1,FALSE))=0,0,'Inq6 adjusted group'!H79)</f>
        <v>0</v>
      </c>
      <c r="I79" s="39">
        <f>IF(INDEX('Discl output_ group'!$B:$T,MATCH('Group output'!$A79,'Discl output_ group'!$B:$B,FALSE),MATCH('Group output'!I$1,'Discl output_ group'!$B$1:$T$1,FALSE))=0,0,'Inq6 adjusted group'!I79)</f>
        <v>0</v>
      </c>
      <c r="J79" s="39">
        <f>IF(INDEX('Discl output_ group'!$B:$T,MATCH('Group output'!$A79,'Discl output_ group'!$B:$B,FALSE),MATCH('Group output'!J$1,'Discl output_ group'!$B$1:$T$1,FALSE))=0,0,'Inq6 adjusted group'!J79)</f>
        <v>0</v>
      </c>
      <c r="K79" s="39">
        <f>IF(INDEX('Discl output_ group'!$B:$T,MATCH('Group output'!$A79,'Discl output_ group'!$B:$B,FALSE),MATCH('Group output'!K$1,'Discl output_ group'!$B$1:$T$1,FALSE))=0,0,'Inq6 adjusted group'!K79)</f>
        <v>0</v>
      </c>
      <c r="L79" s="39">
        <f>IF(INDEX('Discl output_ group'!$B:$T,MATCH('Group output'!$A79,'Discl output_ group'!$B:$B,FALSE),MATCH('Group output'!L$1,'Discl output_ group'!$B$1:$T$1,FALSE))=0,0,'Inq6 adjusted group'!L79)</f>
        <v>0</v>
      </c>
      <c r="M79" s="39">
        <f>IF(INDEX('Discl output_ group'!$B:$T,MATCH('Group output'!$A79,'Discl output_ group'!$B:$B,FALSE),MATCH('Group output'!M$1,'Discl output_ group'!$B$1:$T$1,FALSE))=0,0,'Inq6 adjusted group'!M79)</f>
        <v>0</v>
      </c>
      <c r="N79" s="39">
        <f>IF(INDEX('Discl output_ group'!$B:$T,MATCH('Group output'!$A79,'Discl output_ group'!$B:$B,FALSE),MATCH('Group output'!N$1,'Discl output_ group'!$B$1:$T$1,FALSE))=0,0,'Inq6 adjusted group'!N79)</f>
        <v>0</v>
      </c>
      <c r="O79" s="39">
        <f>IF(INDEX('Discl output_ group'!$B:$T,MATCH('Group output'!$A79,'Discl output_ group'!$B:$B,FALSE),MATCH('Group output'!O$1,'Discl output_ group'!$B$1:$T$1,FALSE))=0,0,'Inq6 adjusted group'!O79)</f>
        <v>0</v>
      </c>
      <c r="P79" s="39">
        <f>IF(INDEX('Discl output_ group'!$B:$T,MATCH('Group output'!$A79,'Discl output_ group'!$B:$B,FALSE),MATCH('Group output'!P$1,'Discl output_ group'!$B$1:$T$1,FALSE))=0,0,'Inq6 adjusted group'!P79)</f>
        <v>0</v>
      </c>
      <c r="Q79" s="39">
        <f>IF(INDEX('Discl output_ group'!$B:$T,MATCH('Group output'!$A79,'Discl output_ group'!$B:$B,FALSE),MATCH('Group output'!Q$1,'Discl output_ group'!$B$1:$T$1,FALSE))=0,0,'Inq6 adjusted group'!Q79)</f>
        <v>0</v>
      </c>
      <c r="R79" s="39">
        <f>IF(INDEX('Discl output_ group'!$B:$T,MATCH('Group output'!$A79,'Discl output_ group'!$B:$B,FALSE),MATCH('Group output'!R$1,'Discl output_ group'!$B$1:$T$1,FALSE))=0,0,'Inq6 adjusted group'!R79)</f>
        <v>0</v>
      </c>
      <c r="S79" s="39">
        <f>IF(INDEX('Discl output_ group'!$B:$T,MATCH('Group output'!$A79,'Discl output_ group'!$B:$B,FALSE),MATCH('Group output'!S$1,'Discl output_ group'!$B$1:$T$1,FALSE))=0,0,'Inq6 adjusted group'!S79)</f>
        <v>0</v>
      </c>
      <c r="T79" s="39">
        <f>IFERROR(VLOOKUP(A79+0,'New BRES input'!I:L,4,FALSE),0)</f>
        <v>0</v>
      </c>
    </row>
    <row r="80" spans="1:20" x14ac:dyDescent="0.35">
      <c r="A80" t="str">
        <f>'Discl output_ group'!B80</f>
        <v>254</v>
      </c>
      <c r="B80" s="39">
        <f>IF(INDEX('Discl output_ group'!$B:$T,MATCH('Group output'!$A80,'Discl output_ group'!$B:$B,FALSE),MATCH('Group output'!B$1,'Discl output_ group'!$B$1:$T$1,FALSE))=0,0,'Inq6 adjusted group'!B80)</f>
        <v>0</v>
      </c>
      <c r="C80" s="39">
        <f>IF(INDEX('Discl output_ group'!$B:$T,MATCH('Group output'!$A80,'Discl output_ group'!$B:$B,FALSE),MATCH('Group output'!C$1,'Discl output_ group'!$B$1:$T$1,FALSE))=0,0,'Inq6 adjusted group'!C80)</f>
        <v>0</v>
      </c>
      <c r="D80" s="39">
        <f>IF(INDEX('Discl output_ group'!$B:$T,MATCH('Group output'!$A80,'Discl output_ group'!$B:$B,FALSE),MATCH('Group output'!D$1,'Discl output_ group'!$B$1:$T$1,FALSE))=0,0,'Inq6 adjusted group'!D80)</f>
        <v>0</v>
      </c>
      <c r="E80" s="39">
        <f>IF(INDEX('Discl output_ group'!$B:$T,MATCH('Group output'!$A80,'Discl output_ group'!$B:$B,FALSE),MATCH('Group output'!E$1,'Discl output_ group'!$B$1:$T$1,FALSE))=0,0,'Inq6 adjusted group'!E80)</f>
        <v>0</v>
      </c>
      <c r="F80" s="39">
        <f>IF(INDEX('Discl output_ group'!$B:$T,MATCH('Group output'!$A80,'Discl output_ group'!$B:$B,FALSE),MATCH('Group output'!F$1,'Discl output_ group'!$B$1:$T$1,FALSE))=0,0,'Inq6 adjusted group'!F80)</f>
        <v>0</v>
      </c>
      <c r="G80" s="39">
        <f>IF(INDEX('Discl output_ group'!$B:$T,MATCH('Group output'!$A80,'Discl output_ group'!$B:$B,FALSE),MATCH('Group output'!G$1,'Discl output_ group'!$B$1:$T$1,FALSE))=0,0,'Inq6 adjusted group'!G80)</f>
        <v>0</v>
      </c>
      <c r="H80" s="39">
        <f>IF(INDEX('Discl output_ group'!$B:$T,MATCH('Group output'!$A80,'Discl output_ group'!$B:$B,FALSE),MATCH('Group output'!H$1,'Discl output_ group'!$B$1:$T$1,FALSE))=0,0,'Inq6 adjusted group'!H80)</f>
        <v>0</v>
      </c>
      <c r="I80" s="39">
        <f>IF(INDEX('Discl output_ group'!$B:$T,MATCH('Group output'!$A80,'Discl output_ group'!$B:$B,FALSE),MATCH('Group output'!I$1,'Discl output_ group'!$B$1:$T$1,FALSE))=0,0,'Inq6 adjusted group'!I80)</f>
        <v>0</v>
      </c>
      <c r="J80" s="39">
        <f>IF(INDEX('Discl output_ group'!$B:$T,MATCH('Group output'!$A80,'Discl output_ group'!$B:$B,FALSE),MATCH('Group output'!J$1,'Discl output_ group'!$B$1:$T$1,FALSE))=0,0,'Inq6 adjusted group'!J80)</f>
        <v>0</v>
      </c>
      <c r="K80" s="39">
        <f>IF(INDEX('Discl output_ group'!$B:$T,MATCH('Group output'!$A80,'Discl output_ group'!$B:$B,FALSE),MATCH('Group output'!K$1,'Discl output_ group'!$B$1:$T$1,FALSE))=0,0,'Inq6 adjusted group'!K80)</f>
        <v>0</v>
      </c>
      <c r="L80" s="39">
        <f>IF(INDEX('Discl output_ group'!$B:$T,MATCH('Group output'!$A80,'Discl output_ group'!$B:$B,FALSE),MATCH('Group output'!L$1,'Discl output_ group'!$B$1:$T$1,FALSE))=0,0,'Inq6 adjusted group'!L80)</f>
        <v>0</v>
      </c>
      <c r="M80" s="39">
        <f>IF(INDEX('Discl output_ group'!$B:$T,MATCH('Group output'!$A80,'Discl output_ group'!$B:$B,FALSE),MATCH('Group output'!M$1,'Discl output_ group'!$B$1:$T$1,FALSE))=0,0,'Inq6 adjusted group'!M80)</f>
        <v>0</v>
      </c>
      <c r="N80" s="39">
        <f>IF(INDEX('Discl output_ group'!$B:$T,MATCH('Group output'!$A80,'Discl output_ group'!$B:$B,FALSE),MATCH('Group output'!N$1,'Discl output_ group'!$B$1:$T$1,FALSE))=0,0,'Inq6 adjusted group'!N80)</f>
        <v>0</v>
      </c>
      <c r="O80" s="39">
        <f>IF(INDEX('Discl output_ group'!$B:$T,MATCH('Group output'!$A80,'Discl output_ group'!$B:$B,FALSE),MATCH('Group output'!O$1,'Discl output_ group'!$B$1:$T$1,FALSE))=0,0,'Inq6 adjusted group'!O80)</f>
        <v>0</v>
      </c>
      <c r="P80" s="39">
        <f>IF(INDEX('Discl output_ group'!$B:$T,MATCH('Group output'!$A80,'Discl output_ group'!$B:$B,FALSE),MATCH('Group output'!P$1,'Discl output_ group'!$B$1:$T$1,FALSE))=0,0,'Inq6 adjusted group'!P80)</f>
        <v>0</v>
      </c>
      <c r="Q80" s="39">
        <f>IF(INDEX('Discl output_ group'!$B:$T,MATCH('Group output'!$A80,'Discl output_ group'!$B:$B,FALSE),MATCH('Group output'!Q$1,'Discl output_ group'!$B$1:$T$1,FALSE))=0,0,'Inq6 adjusted group'!Q80)</f>
        <v>0</v>
      </c>
      <c r="R80" s="39">
        <f>IF(INDEX('Discl output_ group'!$B:$T,MATCH('Group output'!$A80,'Discl output_ group'!$B:$B,FALSE),MATCH('Group output'!R$1,'Discl output_ group'!$B$1:$T$1,FALSE))=0,0,'Inq6 adjusted group'!R80)</f>
        <v>0</v>
      </c>
      <c r="S80" s="39">
        <f>IF(INDEX('Discl output_ group'!$B:$T,MATCH('Group output'!$A80,'Discl output_ group'!$B:$B,FALSE),MATCH('Group output'!S$1,'Discl output_ group'!$B$1:$T$1,FALSE))=0,0,'Inq6 adjusted group'!S80)</f>
        <v>0</v>
      </c>
      <c r="T80" s="39">
        <f>IFERROR(VLOOKUP(A80+0,'New BRES input'!I:L,4,FALSE),0)</f>
        <v>0</v>
      </c>
    </row>
    <row r="81" spans="1:20" x14ac:dyDescent="0.35">
      <c r="A81" t="str">
        <f>'Discl output_ group'!B81</f>
        <v>255</v>
      </c>
      <c r="B81" s="39">
        <f>IF(INDEX('Discl output_ group'!$B:$T,MATCH('Group output'!$A81,'Discl output_ group'!$B:$B,FALSE),MATCH('Group output'!B$1,'Discl output_ group'!$B$1:$T$1,FALSE))=0,0,'Inq6 adjusted group'!B81)</f>
        <v>1090.7882822105205</v>
      </c>
      <c r="C81" s="39">
        <f>IF(INDEX('Discl output_ group'!$B:$T,MATCH('Group output'!$A81,'Discl output_ group'!$B:$B,FALSE),MATCH('Group output'!C$1,'Discl output_ group'!$B$1:$T$1,FALSE))=0,0,'Inq6 adjusted group'!C81)</f>
        <v>979.69535627657081</v>
      </c>
      <c r="D81" s="39">
        <f>IF(INDEX('Discl output_ group'!$B:$T,MATCH('Group output'!$A81,'Discl output_ group'!$B:$B,FALSE),MATCH('Group output'!D$1,'Discl output_ group'!$B$1:$T$1,FALSE))=0,0,'Inq6 adjusted group'!D81)</f>
        <v>1267.3757410652449</v>
      </c>
      <c r="E81" s="39">
        <f>IF(INDEX('Discl output_ group'!$B:$T,MATCH('Group output'!$A81,'Discl output_ group'!$B:$B,FALSE),MATCH('Group output'!E$1,'Discl output_ group'!$B$1:$T$1,FALSE))=0,0,'Inq6 adjusted group'!E81)</f>
        <v>848.77889233354449</v>
      </c>
      <c r="F81" s="39">
        <f>IF(INDEX('Discl output_ group'!$B:$T,MATCH('Group output'!$A81,'Discl output_ group'!$B:$B,FALSE),MATCH('Group output'!F$1,'Discl output_ group'!$B$1:$T$1,FALSE))=0,0,'Inq6 adjusted group'!F81)</f>
        <v>533.22801856259252</v>
      </c>
      <c r="G81" s="39">
        <f>IF(INDEX('Discl output_ group'!$B:$T,MATCH('Group output'!$A81,'Discl output_ group'!$B:$B,FALSE),MATCH('Group output'!G$1,'Discl output_ group'!$B$1:$T$1,FALSE))=0,0,'Inq6 adjusted group'!G81)</f>
        <v>397.02888310356298</v>
      </c>
      <c r="H81" s="39">
        <f>IF(INDEX('Discl output_ group'!$B:$T,MATCH('Group output'!$A81,'Discl output_ group'!$B:$B,FALSE),MATCH('Group output'!H$1,'Discl output_ group'!$B$1:$T$1,FALSE))=0,0,'Inq6 adjusted group'!H81)</f>
        <v>341.85630829254512</v>
      </c>
      <c r="I81" s="39">
        <f>IF(INDEX('Discl output_ group'!$B:$T,MATCH('Group output'!$A81,'Discl output_ group'!$B:$B,FALSE),MATCH('Group output'!I$1,'Discl output_ group'!$B$1:$T$1,FALSE))=0,0,'Inq6 adjusted group'!I81)</f>
        <v>357.83743695457207</v>
      </c>
      <c r="J81" s="39">
        <f>IF(INDEX('Discl output_ group'!$B:$T,MATCH('Group output'!$A81,'Discl output_ group'!$B:$B,FALSE),MATCH('Group output'!J$1,'Discl output_ group'!$B$1:$T$1,FALSE))=0,0,'Inq6 adjusted group'!J81)</f>
        <v>444.82813295265208</v>
      </c>
      <c r="K81" s="39">
        <f>IF(INDEX('Discl output_ group'!$B:$T,MATCH('Group output'!$A81,'Discl output_ group'!$B:$B,FALSE),MATCH('Group output'!K$1,'Discl output_ group'!$B$1:$T$1,FALSE))=0,0,'Inq6 adjusted group'!K81)</f>
        <v>243.501137364594</v>
      </c>
      <c r="L81" s="39">
        <f>IF(INDEX('Discl output_ group'!$B:$T,MATCH('Group output'!$A81,'Discl output_ group'!$B:$B,FALSE),MATCH('Group output'!L$1,'Discl output_ group'!$B$1:$T$1,FALSE))=0,0,'Inq6 adjusted group'!L81)</f>
        <v>254.89560371758429</v>
      </c>
      <c r="M81" s="39">
        <f>IF(INDEX('Discl output_ group'!$B:$T,MATCH('Group output'!$A81,'Discl output_ group'!$B:$B,FALSE),MATCH('Group output'!M$1,'Discl output_ group'!$B$1:$T$1,FALSE))=0,0,'Inq6 adjusted group'!M81)</f>
        <v>229.5279250847465</v>
      </c>
      <c r="N81" s="39">
        <f>IF(INDEX('Discl output_ group'!$B:$T,MATCH('Group output'!$A81,'Discl output_ group'!$B:$B,FALSE),MATCH('Group output'!N$1,'Discl output_ group'!$B$1:$T$1,FALSE))=0,0,'Inq6 adjusted group'!N81)</f>
        <v>110.99182857877501</v>
      </c>
      <c r="O81" s="39">
        <f>IF(INDEX('Discl output_ group'!$B:$T,MATCH('Group output'!$A81,'Discl output_ group'!$B:$B,FALSE),MATCH('Group output'!O$1,'Discl output_ group'!$B$1:$T$1,FALSE))=0,0,'Inq6 adjusted group'!O81)</f>
        <v>359.38609405938257</v>
      </c>
      <c r="P81" s="39">
        <f>IF(INDEX('Discl output_ group'!$B:$T,MATCH('Group output'!$A81,'Discl output_ group'!$B:$B,FALSE),MATCH('Group output'!P$1,'Discl output_ group'!$B$1:$T$1,FALSE))=0,0,'Inq6 adjusted group'!P81)</f>
        <v>161.00100347012548</v>
      </c>
      <c r="Q81" s="39">
        <f>IF(INDEX('Discl output_ group'!$B:$T,MATCH('Group output'!$A81,'Discl output_ group'!$B:$B,FALSE),MATCH('Group output'!Q$1,'Discl output_ group'!$B$1:$T$1,FALSE))=0,0,'Inq6 adjusted group'!Q81)</f>
        <v>196.25217182471582</v>
      </c>
      <c r="R81" s="39">
        <f>IF(INDEX('Discl output_ group'!$B:$T,MATCH('Group output'!$A81,'Discl output_ group'!$B:$B,FALSE),MATCH('Group output'!R$1,'Discl output_ group'!$B$1:$T$1,FALSE))=0,0,'Inq6 adjusted group'!R81)</f>
        <v>140.88015231867917</v>
      </c>
      <c r="S81" s="39">
        <f>IF(INDEX('Discl output_ group'!$B:$T,MATCH('Group output'!$A81,'Discl output_ group'!$B:$B,FALSE),MATCH('Group output'!S$1,'Discl output_ group'!$B$1:$T$1,FALSE))=0,0,'Inq6 adjusted group'!S81)</f>
        <v>126.60049214894774</v>
      </c>
      <c r="T81" s="39">
        <f>IFERROR(VLOOKUP(A81+0,'New BRES input'!I:L,4,FALSE),0)</f>
        <v>222.4029372</v>
      </c>
    </row>
    <row r="82" spans="1:20" x14ac:dyDescent="0.35">
      <c r="A82" t="str">
        <f>'Discl output_ group'!B82</f>
        <v>256</v>
      </c>
      <c r="B82" s="39">
        <f>IF(INDEX('Discl output_ group'!$B:$T,MATCH('Group output'!$A82,'Discl output_ group'!$B:$B,FALSE),MATCH('Group output'!B$1,'Discl output_ group'!$B$1:$T$1,FALSE))=0,0,'Inq6 adjusted group'!B82)</f>
        <v>6663.830493612506</v>
      </c>
      <c r="C82" s="39">
        <f>IF(INDEX('Discl output_ group'!$B:$T,MATCH('Group output'!$A82,'Discl output_ group'!$B:$B,FALSE),MATCH('Group output'!C$1,'Discl output_ group'!$B$1:$T$1,FALSE))=0,0,'Inq6 adjusted group'!C82)</f>
        <v>7158.8406510857258</v>
      </c>
      <c r="D82" s="39">
        <f>IF(INDEX('Discl output_ group'!$B:$T,MATCH('Group output'!$A82,'Discl output_ group'!$B:$B,FALSE),MATCH('Group output'!D$1,'Discl output_ group'!$B$1:$T$1,FALSE))=0,0,'Inq6 adjusted group'!D82)</f>
        <v>8249.2760927613126</v>
      </c>
      <c r="E82" s="39">
        <f>IF(INDEX('Discl output_ group'!$B:$T,MATCH('Group output'!$A82,'Discl output_ group'!$B:$B,FALSE),MATCH('Group output'!E$1,'Discl output_ group'!$B$1:$T$1,FALSE))=0,0,'Inq6 adjusted group'!E82)</f>
        <v>7076.6130924662502</v>
      </c>
      <c r="F82" s="39">
        <f>IF(INDEX('Discl output_ group'!$B:$T,MATCH('Group output'!$A82,'Discl output_ group'!$B:$B,FALSE),MATCH('Group output'!F$1,'Discl output_ group'!$B$1:$T$1,FALSE))=0,0,'Inq6 adjusted group'!F82)</f>
        <v>5676.6166637099086</v>
      </c>
      <c r="G82" s="39">
        <f>IF(INDEX('Discl output_ group'!$B:$T,MATCH('Group output'!$A82,'Discl output_ group'!$B:$B,FALSE),MATCH('Group output'!G$1,'Discl output_ group'!$B$1:$T$1,FALSE))=0,0,'Inq6 adjusted group'!G82)</f>
        <v>5079.9444746386689</v>
      </c>
      <c r="H82" s="39">
        <f>IF(INDEX('Discl output_ group'!$B:$T,MATCH('Group output'!$A82,'Discl output_ group'!$B:$B,FALSE),MATCH('Group output'!H$1,'Discl output_ group'!$B$1:$T$1,FALSE))=0,0,'Inq6 adjusted group'!H82)</f>
        <v>4369.9381421277412</v>
      </c>
      <c r="I82" s="39">
        <f>IF(INDEX('Discl output_ group'!$B:$T,MATCH('Group output'!$A82,'Discl output_ group'!$B:$B,FALSE),MATCH('Group output'!I$1,'Discl output_ group'!$B$1:$T$1,FALSE))=0,0,'Inq6 adjusted group'!I82)</f>
        <v>3982.8988109605884</v>
      </c>
      <c r="J82" s="39">
        <f>IF(INDEX('Discl output_ group'!$B:$T,MATCH('Group output'!$A82,'Discl output_ group'!$B:$B,FALSE),MATCH('Group output'!J$1,'Discl output_ group'!$B$1:$T$1,FALSE))=0,0,'Inq6 adjusted group'!J82)</f>
        <v>3983.6977333277373</v>
      </c>
      <c r="K82" s="39">
        <f>IF(INDEX('Discl output_ group'!$B:$T,MATCH('Group output'!$A82,'Discl output_ group'!$B:$B,FALSE),MATCH('Group output'!K$1,'Discl output_ group'!$B$1:$T$1,FALSE))=0,0,'Inq6 adjusted group'!K82)</f>
        <v>3555.0082262922929</v>
      </c>
      <c r="L82" s="39">
        <f>IF(INDEX('Discl output_ group'!$B:$T,MATCH('Group output'!$A82,'Discl output_ group'!$B:$B,FALSE),MATCH('Group output'!L$1,'Discl output_ group'!$B$1:$T$1,FALSE))=0,0,'Inq6 adjusted group'!L82)</f>
        <v>4012.2153777531134</v>
      </c>
      <c r="M82" s="39">
        <f>IF(INDEX('Discl output_ group'!$B:$T,MATCH('Group output'!$A82,'Discl output_ group'!$B:$B,FALSE),MATCH('Group output'!M$1,'Discl output_ group'!$B$1:$T$1,FALSE))=0,0,'Inq6 adjusted group'!M82)</f>
        <v>3158.9368798402097</v>
      </c>
      <c r="N82" s="39">
        <f>IF(INDEX('Discl output_ group'!$B:$T,MATCH('Group output'!$A82,'Discl output_ group'!$B:$B,FALSE),MATCH('Group output'!N$1,'Discl output_ group'!$B$1:$T$1,FALSE))=0,0,'Inq6 adjusted group'!N82)</f>
        <v>2289.0733745589741</v>
      </c>
      <c r="O82" s="39">
        <f>IF(INDEX('Discl output_ group'!$B:$T,MATCH('Group output'!$A82,'Discl output_ group'!$B:$B,FALSE),MATCH('Group output'!O$1,'Discl output_ group'!$B$1:$T$1,FALSE))=0,0,'Inq6 adjusted group'!O82)</f>
        <v>5428.4561930740047</v>
      </c>
      <c r="P82" s="39">
        <f>IF(INDEX('Discl output_ group'!$B:$T,MATCH('Group output'!$A82,'Discl output_ group'!$B:$B,FALSE),MATCH('Group output'!P$1,'Discl output_ group'!$B$1:$T$1,FALSE))=0,0,'Inq6 adjusted group'!P82)</f>
        <v>2976.9815949189378</v>
      </c>
      <c r="Q82" s="39">
        <f>IF(INDEX('Discl output_ group'!$B:$T,MATCH('Group output'!$A82,'Discl output_ group'!$B:$B,FALSE),MATCH('Group output'!Q$1,'Discl output_ group'!$B$1:$T$1,FALSE))=0,0,'Inq6 adjusted group'!Q82)</f>
        <v>4224.4060913703652</v>
      </c>
      <c r="R82" s="39">
        <f>IF(INDEX('Discl output_ group'!$B:$T,MATCH('Group output'!$A82,'Discl output_ group'!$B:$B,FALSE),MATCH('Group output'!R$1,'Discl output_ group'!$B$1:$T$1,FALSE))=0,0,'Inq6 adjusted group'!R82)</f>
        <v>3984.6208472929366</v>
      </c>
      <c r="S82" s="39">
        <f>IF(INDEX('Discl output_ group'!$B:$T,MATCH('Group output'!$A82,'Discl output_ group'!$B:$B,FALSE),MATCH('Group output'!S$1,'Discl output_ group'!$B$1:$T$1,FALSE))=0,0,'Inq6 adjusted group'!S82)</f>
        <v>4009.4835739678019</v>
      </c>
      <c r="T82" s="39">
        <f>IFERROR(VLOOKUP(A82+0,'New BRES input'!I:L,4,FALSE),0)</f>
        <v>5763.65</v>
      </c>
    </row>
    <row r="83" spans="1:20" x14ac:dyDescent="0.35">
      <c r="A83" t="str">
        <f>'Discl output_ group'!B83</f>
        <v>257</v>
      </c>
      <c r="B83" s="39">
        <f>IF(INDEX('Discl output_ group'!$B:$T,MATCH('Group output'!$A83,'Discl output_ group'!$B:$B,FALSE),MATCH('Group output'!B$1,'Discl output_ group'!$B$1:$T$1,FALSE))=0,0,'Inq6 adjusted group'!B83)</f>
        <v>2475.1401365404308</v>
      </c>
      <c r="C83" s="39">
        <f>IF(INDEX('Discl output_ group'!$B:$T,MATCH('Group output'!$A83,'Discl output_ group'!$B:$B,FALSE),MATCH('Group output'!C$1,'Discl output_ group'!$B$1:$T$1,FALSE))=0,0,'Inq6 adjusted group'!C83)</f>
        <v>2162.7192357193062</v>
      </c>
      <c r="D83" s="39">
        <f>IF(INDEX('Discl output_ group'!$B:$T,MATCH('Group output'!$A83,'Discl output_ group'!$B:$B,FALSE),MATCH('Group output'!D$1,'Discl output_ group'!$B$1:$T$1,FALSE))=0,0,'Inq6 adjusted group'!D83)</f>
        <v>2365.6739789702006</v>
      </c>
      <c r="E83" s="39">
        <f>IF(INDEX('Discl output_ group'!$B:$T,MATCH('Group output'!$A83,'Discl output_ group'!$B:$B,FALSE),MATCH('Group output'!E$1,'Discl output_ group'!$B$1:$T$1,FALSE))=0,0,'Inq6 adjusted group'!E83)</f>
        <v>2006.5430318680192</v>
      </c>
      <c r="F83" s="39">
        <f>IF(INDEX('Discl output_ group'!$B:$T,MATCH('Group output'!$A83,'Discl output_ group'!$B:$B,FALSE),MATCH('Group output'!F$1,'Discl output_ group'!$B$1:$T$1,FALSE))=0,0,'Inq6 adjusted group'!F83)</f>
        <v>2113.0463742256898</v>
      </c>
      <c r="G83" s="39">
        <f>IF(INDEX('Discl output_ group'!$B:$T,MATCH('Group output'!$A83,'Discl output_ group'!$B:$B,FALSE),MATCH('Group output'!G$1,'Discl output_ group'!$B$1:$T$1,FALSE))=0,0,'Inq6 adjusted group'!G83)</f>
        <v>2012.4803721602807</v>
      </c>
      <c r="H83" s="39">
        <f>IF(INDEX('Discl output_ group'!$B:$T,MATCH('Group output'!$A83,'Discl output_ group'!$B:$B,FALSE),MATCH('Group output'!H$1,'Discl output_ group'!$B$1:$T$1,FALSE))=0,0,'Inq6 adjusted group'!H83)</f>
        <v>1874.4077850170027</v>
      </c>
      <c r="I83" s="39">
        <f>IF(INDEX('Discl output_ group'!$B:$T,MATCH('Group output'!$A83,'Discl output_ group'!$B:$B,FALSE),MATCH('Group output'!I$1,'Discl output_ group'!$B$1:$T$1,FALSE))=0,0,'Inq6 adjusted group'!I83)</f>
        <v>1562.2314808484894</v>
      </c>
      <c r="J83" s="39">
        <f>IF(INDEX('Discl output_ group'!$B:$T,MATCH('Group output'!$A83,'Discl output_ group'!$B:$B,FALSE),MATCH('Group output'!J$1,'Discl output_ group'!$B$1:$T$1,FALSE))=0,0,'Inq6 adjusted group'!J83)</f>
        <v>1418.4384015117334</v>
      </c>
      <c r="K83" s="39">
        <f>IF(INDEX('Discl output_ group'!$B:$T,MATCH('Group output'!$A83,'Discl output_ group'!$B:$B,FALSE),MATCH('Group output'!K$1,'Discl output_ group'!$B$1:$T$1,FALSE))=0,0,'Inq6 adjusted group'!K83)</f>
        <v>935.91524248765995</v>
      </c>
      <c r="L83" s="39">
        <f>IF(INDEX('Discl output_ group'!$B:$T,MATCH('Group output'!$A83,'Discl output_ group'!$B:$B,FALSE),MATCH('Group output'!L$1,'Discl output_ group'!$B$1:$T$1,FALSE))=0,0,'Inq6 adjusted group'!L83)</f>
        <v>1133.7486674392294</v>
      </c>
      <c r="M83" s="39">
        <f>IF(INDEX('Discl output_ group'!$B:$T,MATCH('Group output'!$A83,'Discl output_ group'!$B:$B,FALSE),MATCH('Group output'!M$1,'Discl output_ group'!$B$1:$T$1,FALSE))=0,0,'Inq6 adjusted group'!M83)</f>
        <v>801.72078438967765</v>
      </c>
      <c r="N83" s="39">
        <f>IF(INDEX('Discl output_ group'!$B:$T,MATCH('Group output'!$A83,'Discl output_ group'!$B:$B,FALSE),MATCH('Group output'!N$1,'Discl output_ group'!$B$1:$T$1,FALSE))=0,0,'Inq6 adjusted group'!N83)</f>
        <v>503.00529734704696</v>
      </c>
      <c r="O83" s="39">
        <f>IF(INDEX('Discl output_ group'!$B:$T,MATCH('Group output'!$A83,'Discl output_ group'!$B:$B,FALSE),MATCH('Group output'!O$1,'Discl output_ group'!$B$1:$T$1,FALSE))=0,0,'Inq6 adjusted group'!O83)</f>
        <v>1245.8993244943522</v>
      </c>
      <c r="P83" s="39">
        <f>IF(INDEX('Discl output_ group'!$B:$T,MATCH('Group output'!$A83,'Discl output_ group'!$B:$B,FALSE),MATCH('Group output'!P$1,'Discl output_ group'!$B$1:$T$1,FALSE))=0,0,'Inq6 adjusted group'!P83)</f>
        <v>596.72842264184578</v>
      </c>
      <c r="Q83" s="39">
        <f>IF(INDEX('Discl output_ group'!$B:$T,MATCH('Group output'!$A83,'Discl output_ group'!$B:$B,FALSE),MATCH('Group output'!Q$1,'Discl output_ group'!$B$1:$T$1,FALSE))=0,0,'Inq6 adjusted group'!Q83)</f>
        <v>981.0544203113011</v>
      </c>
      <c r="R83" s="39">
        <f>IF(INDEX('Discl output_ group'!$B:$T,MATCH('Group output'!$A83,'Discl output_ group'!$B:$B,FALSE),MATCH('Group output'!R$1,'Discl output_ group'!$B$1:$T$1,FALSE))=0,0,'Inq6 adjusted group'!R83)</f>
        <v>890.11123833178272</v>
      </c>
      <c r="S83" s="39">
        <f>IF(INDEX('Discl output_ group'!$B:$T,MATCH('Group output'!$A83,'Discl output_ group'!$B:$B,FALSE),MATCH('Group output'!S$1,'Discl output_ group'!$B$1:$T$1,FALSE))=0,0,'Inq6 adjusted group'!S83)</f>
        <v>729.74181953473772</v>
      </c>
      <c r="T83" s="39">
        <f>IFERROR(VLOOKUP(A83+0,'New BRES input'!I:L,4,FALSE),0)</f>
        <v>1168.6300000000001</v>
      </c>
    </row>
    <row r="84" spans="1:20" x14ac:dyDescent="0.35">
      <c r="A84" t="str">
        <f>'Discl output_ group'!B84</f>
        <v>259</v>
      </c>
      <c r="B84" s="39">
        <f>IF(INDEX('Discl output_ group'!$B:$T,MATCH('Group output'!$A84,'Discl output_ group'!$B:$B,FALSE),MATCH('Group output'!B$1,'Discl output_ group'!$B$1:$T$1,FALSE))=0,0,'Inq6 adjusted group'!B84)</f>
        <v>4497.3453143475181</v>
      </c>
      <c r="C84" s="39">
        <f>IF(INDEX('Discl output_ group'!$B:$T,MATCH('Group output'!$A84,'Discl output_ group'!$B:$B,FALSE),MATCH('Group output'!C$1,'Discl output_ group'!$B$1:$T$1,FALSE))=0,0,'Inq6 adjusted group'!C84)</f>
        <v>4454.2232604931323</v>
      </c>
      <c r="D84" s="39">
        <f>IF(INDEX('Discl output_ group'!$B:$T,MATCH('Group output'!$A84,'Discl output_ group'!$B:$B,FALSE),MATCH('Group output'!D$1,'Discl output_ group'!$B$1:$T$1,FALSE))=0,0,'Inq6 adjusted group'!D84)</f>
        <v>4578.9643929226986</v>
      </c>
      <c r="E84" s="39">
        <f>IF(INDEX('Discl output_ group'!$B:$T,MATCH('Group output'!$A84,'Discl output_ group'!$B:$B,FALSE),MATCH('Group output'!E$1,'Discl output_ group'!$B$1:$T$1,FALSE))=0,0,'Inq6 adjusted group'!E84)</f>
        <v>4023.3655995274717</v>
      </c>
      <c r="F84" s="39">
        <f>IF(INDEX('Discl output_ group'!$B:$T,MATCH('Group output'!$A84,'Discl output_ group'!$B:$B,FALSE),MATCH('Group output'!F$1,'Discl output_ group'!$B$1:$T$1,FALSE))=0,0,'Inq6 adjusted group'!F84)</f>
        <v>3019.7099338346261</v>
      </c>
      <c r="G84" s="39">
        <f>IF(INDEX('Discl output_ group'!$B:$T,MATCH('Group output'!$A84,'Discl output_ group'!$B:$B,FALSE),MATCH('Group output'!G$1,'Discl output_ group'!$B$1:$T$1,FALSE))=0,0,'Inq6 adjusted group'!G84)</f>
        <v>2766.902624832835</v>
      </c>
      <c r="H84" s="39">
        <f>IF(INDEX('Discl output_ group'!$B:$T,MATCH('Group output'!$A84,'Discl output_ group'!$B:$B,FALSE),MATCH('Group output'!H$1,'Discl output_ group'!$B$1:$T$1,FALSE))=0,0,'Inq6 adjusted group'!H84)</f>
        <v>2449.790916984924</v>
      </c>
      <c r="I84" s="39">
        <f>IF(INDEX('Discl output_ group'!$B:$T,MATCH('Group output'!$A84,'Discl output_ group'!$B:$B,FALSE),MATCH('Group output'!I$1,'Discl output_ group'!$B$1:$T$1,FALSE))=0,0,'Inq6 adjusted group'!I84)</f>
        <v>1987.4061041697428</v>
      </c>
      <c r="J84" s="39">
        <f>IF(INDEX('Discl output_ group'!$B:$T,MATCH('Group output'!$A84,'Discl output_ group'!$B:$B,FALSE),MATCH('Group output'!J$1,'Discl output_ group'!$B$1:$T$1,FALSE))=0,0,'Inq6 adjusted group'!J84)</f>
        <v>1846.2041569108969</v>
      </c>
      <c r="K84" s="39">
        <f>IF(INDEX('Discl output_ group'!$B:$T,MATCH('Group output'!$A84,'Discl output_ group'!$B:$B,FALSE),MATCH('Group output'!K$1,'Discl output_ group'!$B$1:$T$1,FALSE))=0,0,'Inq6 adjusted group'!K84)</f>
        <v>1725.6820431296567</v>
      </c>
      <c r="L84" s="39">
        <f>IF(INDEX('Discl output_ group'!$B:$T,MATCH('Group output'!$A84,'Discl output_ group'!$B:$B,FALSE),MATCH('Group output'!L$1,'Discl output_ group'!$B$1:$T$1,FALSE))=0,0,'Inq6 adjusted group'!L84)</f>
        <v>2030.8314457095707</v>
      </c>
      <c r="M84" s="39">
        <f>IF(INDEX('Discl output_ group'!$B:$T,MATCH('Group output'!$A84,'Discl output_ group'!$B:$B,FALSE),MATCH('Group output'!M$1,'Discl output_ group'!$B$1:$T$1,FALSE))=0,0,'Inq6 adjusted group'!M84)</f>
        <v>1465.85085925047</v>
      </c>
      <c r="N84" s="39">
        <f>IF(INDEX('Discl output_ group'!$B:$T,MATCH('Group output'!$A84,'Discl output_ group'!$B:$B,FALSE),MATCH('Group output'!N$1,'Discl output_ group'!$B$1:$T$1,FALSE))=0,0,'Inq6 adjusted group'!N84)</f>
        <v>965.05003566620803</v>
      </c>
      <c r="O84" s="39">
        <f>IF(INDEX('Discl output_ group'!$B:$T,MATCH('Group output'!$A84,'Discl output_ group'!$B:$B,FALSE),MATCH('Group output'!O$1,'Discl output_ group'!$B$1:$T$1,FALSE))=0,0,'Inq6 adjusted group'!O84)</f>
        <v>2710.1101994130618</v>
      </c>
      <c r="P84" s="39">
        <f>IF(INDEX('Discl output_ group'!$B:$T,MATCH('Group output'!$A84,'Discl output_ group'!$B:$B,FALSE),MATCH('Group output'!P$1,'Discl output_ group'!$B$1:$T$1,FALSE))=0,0,'Inq6 adjusted group'!P84)</f>
        <v>1170.5999127268396</v>
      </c>
      <c r="Q84" s="39">
        <f>IF(INDEX('Discl output_ group'!$B:$T,MATCH('Group output'!$A84,'Discl output_ group'!$B:$B,FALSE),MATCH('Group output'!Q$1,'Discl output_ group'!$B$1:$T$1,FALSE))=0,0,'Inq6 adjusted group'!Q84)</f>
        <v>1816.7985831196688</v>
      </c>
      <c r="R84" s="39">
        <f>IF(INDEX('Discl output_ group'!$B:$T,MATCH('Group output'!$A84,'Discl output_ group'!$B:$B,FALSE),MATCH('Group output'!R$1,'Discl output_ group'!$B$1:$T$1,FALSE))=0,0,'Inq6 adjusted group'!R84)</f>
        <v>1638.8624886468704</v>
      </c>
      <c r="S84" s="39">
        <f>IF(INDEX('Discl output_ group'!$B:$T,MATCH('Group output'!$A84,'Discl output_ group'!$B:$B,FALSE),MATCH('Group output'!S$1,'Discl output_ group'!$B$1:$T$1,FALSE))=0,0,'Inq6 adjusted group'!S84)</f>
        <v>1362.2734276596257</v>
      </c>
      <c r="T84" s="39">
        <f>IFERROR(VLOOKUP(A84+0,'New BRES input'!I:L,4,FALSE),0)</f>
        <v>2354.8000000000002</v>
      </c>
    </row>
    <row r="85" spans="1:20" x14ac:dyDescent="0.35">
      <c r="A85" t="str">
        <f>'Discl output_ group'!B85</f>
        <v>261</v>
      </c>
      <c r="B85" s="39">
        <f>IF(INDEX('Discl output_ group'!$B:$T,MATCH('Group output'!$A85,'Discl output_ group'!$B:$B,FALSE),MATCH('Group output'!B$1,'Discl output_ group'!$B$1:$T$1,FALSE))=0,0,'Inq6 adjusted group'!B85)</f>
        <v>1663.0038244389054</v>
      </c>
      <c r="C85" s="39">
        <f>IF(INDEX('Discl output_ group'!$B:$T,MATCH('Group output'!$A85,'Discl output_ group'!$B:$B,FALSE),MATCH('Group output'!C$1,'Discl output_ group'!$B$1:$T$1,FALSE))=0,0,'Inq6 adjusted group'!C85)</f>
        <v>1979.9415380645523</v>
      </c>
      <c r="D85" s="39">
        <f>IF(INDEX('Discl output_ group'!$B:$T,MATCH('Group output'!$A85,'Discl output_ group'!$B:$B,FALSE),MATCH('Group output'!D$1,'Discl output_ group'!$B$1:$T$1,FALSE))=0,0,'Inq6 adjusted group'!D85)</f>
        <v>1787.6304800403368</v>
      </c>
      <c r="E85" s="39">
        <f>IF(INDEX('Discl output_ group'!$B:$T,MATCH('Group output'!$A85,'Discl output_ group'!$B:$B,FALSE),MATCH('Group output'!E$1,'Discl output_ group'!$B$1:$T$1,FALSE))=0,0,'Inq6 adjusted group'!E85)</f>
        <v>1771.5959612824595</v>
      </c>
      <c r="F85" s="39">
        <f>IF(INDEX('Discl output_ group'!$B:$T,MATCH('Group output'!$A85,'Discl output_ group'!$B:$B,FALSE),MATCH('Group output'!F$1,'Discl output_ group'!$B$1:$T$1,FALSE))=0,0,'Inq6 adjusted group'!F85)</f>
        <v>1216.8750568669</v>
      </c>
      <c r="G85" s="39">
        <f>IF(INDEX('Discl output_ group'!$B:$T,MATCH('Group output'!$A85,'Discl output_ group'!$B:$B,FALSE),MATCH('Group output'!G$1,'Discl output_ group'!$B$1:$T$1,FALSE))=0,0,'Inq6 adjusted group'!G85)</f>
        <v>970.61516064219666</v>
      </c>
      <c r="H85" s="39">
        <f>IF(INDEX('Discl output_ group'!$B:$T,MATCH('Group output'!$A85,'Discl output_ group'!$B:$B,FALSE),MATCH('Group output'!H$1,'Discl output_ group'!$B$1:$T$1,FALSE))=0,0,'Inq6 adjusted group'!H85)</f>
        <v>934.91058868668961</v>
      </c>
      <c r="I85" s="39">
        <f>IF(INDEX('Discl output_ group'!$B:$T,MATCH('Group output'!$A85,'Discl output_ group'!$B:$B,FALSE),MATCH('Group output'!I$1,'Discl output_ group'!$B$1:$T$1,FALSE))=0,0,'Inq6 adjusted group'!I85)</f>
        <v>956.53865448124429</v>
      </c>
      <c r="J85" s="39">
        <f>IF(INDEX('Discl output_ group'!$B:$T,MATCH('Group output'!$A85,'Discl output_ group'!$B:$B,FALSE),MATCH('Group output'!J$1,'Discl output_ group'!$B$1:$T$1,FALSE))=0,0,'Inq6 adjusted group'!J85)</f>
        <v>893.06342756318907</v>
      </c>
      <c r="K85" s="39">
        <f>IF(INDEX('Discl output_ group'!$B:$T,MATCH('Group output'!$A85,'Discl output_ group'!$B:$B,FALSE),MATCH('Group output'!K$1,'Discl output_ group'!$B$1:$T$1,FALSE))=0,0,'Inq6 adjusted group'!K85)</f>
        <v>676.72281830900909</v>
      </c>
      <c r="L85" s="39">
        <f>IF(INDEX('Discl output_ group'!$B:$T,MATCH('Group output'!$A85,'Discl output_ group'!$B:$B,FALSE),MATCH('Group output'!L$1,'Discl output_ group'!$B$1:$T$1,FALSE))=0,0,'Inq6 adjusted group'!L85)</f>
        <v>1002.1668147976922</v>
      </c>
      <c r="M85" s="39">
        <f>IF(INDEX('Discl output_ group'!$B:$T,MATCH('Group output'!$A85,'Discl output_ group'!$B:$B,FALSE),MATCH('Group output'!M$1,'Discl output_ group'!$B$1:$T$1,FALSE))=0,0,'Inq6 adjusted group'!M85)</f>
        <v>665.02799093955264</v>
      </c>
      <c r="N85" s="39">
        <f>IF(INDEX('Discl output_ group'!$B:$T,MATCH('Group output'!$A85,'Discl output_ group'!$B:$B,FALSE),MATCH('Group output'!N$1,'Discl output_ group'!$B$1:$T$1,FALSE))=0,0,'Inq6 adjusted group'!N85)</f>
        <v>448.2942988296254</v>
      </c>
      <c r="O85" s="39">
        <f>IF(INDEX('Discl output_ group'!$B:$T,MATCH('Group output'!$A85,'Discl output_ group'!$B:$B,FALSE),MATCH('Group output'!O$1,'Discl output_ group'!$B$1:$T$1,FALSE))=0,0,'Inq6 adjusted group'!O85)</f>
        <v>826.12766133038235</v>
      </c>
      <c r="P85" s="39">
        <f>IF(INDEX('Discl output_ group'!$B:$T,MATCH('Group output'!$A85,'Discl output_ group'!$B:$B,FALSE),MATCH('Group output'!P$1,'Discl output_ group'!$B$1:$T$1,FALSE))=0,0,'Inq6 adjusted group'!P85)</f>
        <v>353.33637075478532</v>
      </c>
      <c r="Q85" s="39">
        <f>IF(INDEX('Discl output_ group'!$B:$T,MATCH('Group output'!$A85,'Discl output_ group'!$B:$B,FALSE),MATCH('Group output'!Q$1,'Discl output_ group'!$B$1:$T$1,FALSE))=0,0,'Inq6 adjusted group'!Q85)</f>
        <v>948.94180748117765</v>
      </c>
      <c r="R85" s="39">
        <f>IF(INDEX('Discl output_ group'!$B:$T,MATCH('Group output'!$A85,'Discl output_ group'!$B:$B,FALSE),MATCH('Group output'!R$1,'Discl output_ group'!$B$1:$T$1,FALSE))=0,0,'Inq6 adjusted group'!R85)</f>
        <v>524.63341781743929</v>
      </c>
      <c r="S85" s="39">
        <f>IF(INDEX('Discl output_ group'!$B:$T,MATCH('Group output'!$A85,'Discl output_ group'!$B:$B,FALSE),MATCH('Group output'!S$1,'Discl output_ group'!$B$1:$T$1,FALSE))=0,0,'Inq6 adjusted group'!S85)</f>
        <v>431.07460072406991</v>
      </c>
      <c r="T85" s="39">
        <f>IFERROR(VLOOKUP(A85+0,'New BRES input'!I:L,4,FALSE),0)</f>
        <v>595.62197130000004</v>
      </c>
    </row>
    <row r="86" spans="1:20" x14ac:dyDescent="0.35">
      <c r="A86" t="str">
        <f>'Discl output_ group'!B86</f>
        <v>262</v>
      </c>
      <c r="B86" s="39">
        <f>IF(INDEX('Discl output_ group'!$B:$T,MATCH('Group output'!$A86,'Discl output_ group'!$B:$B,FALSE),MATCH('Group output'!B$1,'Discl output_ group'!$B$1:$T$1,FALSE))=0,0,'Inq6 adjusted group'!B86)</f>
        <v>2306.7985229224701</v>
      </c>
      <c r="C86" s="39">
        <f>IF(INDEX('Discl output_ group'!$B:$T,MATCH('Group output'!$A86,'Discl output_ group'!$B:$B,FALSE),MATCH('Group output'!C$1,'Discl output_ group'!$B$1:$T$1,FALSE))=0,0,'Inq6 adjusted group'!C86)</f>
        <v>1993.5416382220619</v>
      </c>
      <c r="D86" s="39">
        <f>IF(INDEX('Discl output_ group'!$B:$T,MATCH('Group output'!$A86,'Discl output_ group'!$B:$B,FALSE),MATCH('Group output'!D$1,'Discl output_ group'!$B$1:$T$1,FALSE))=0,0,'Inq6 adjusted group'!D86)</f>
        <v>2043.9605575473538</v>
      </c>
      <c r="E86" s="39">
        <f>IF(INDEX('Discl output_ group'!$B:$T,MATCH('Group output'!$A86,'Discl output_ group'!$B:$B,FALSE),MATCH('Group output'!E$1,'Discl output_ group'!$B$1:$T$1,FALSE))=0,0,'Inq6 adjusted group'!E86)</f>
        <v>3073.0279718598554</v>
      </c>
      <c r="F86" s="39">
        <f>IF(INDEX('Discl output_ group'!$B:$T,MATCH('Group output'!$A86,'Discl output_ group'!$B:$B,FALSE),MATCH('Group output'!F$1,'Discl output_ group'!$B$1:$T$1,FALSE))=0,0,'Inq6 adjusted group'!F86)</f>
        <v>1858.1120733464097</v>
      </c>
      <c r="G86" s="39">
        <f>IF(INDEX('Discl output_ group'!$B:$T,MATCH('Group output'!$A86,'Discl output_ group'!$B:$B,FALSE),MATCH('Group output'!G$1,'Discl output_ group'!$B$1:$T$1,FALSE))=0,0,'Inq6 adjusted group'!G86)</f>
        <v>1751.9415123655463</v>
      </c>
      <c r="H86" s="39">
        <f>IF(INDEX('Discl output_ group'!$B:$T,MATCH('Group output'!$A86,'Discl output_ group'!$B:$B,FALSE),MATCH('Group output'!H$1,'Discl output_ group'!$B$1:$T$1,FALSE))=0,0,'Inq6 adjusted group'!H86)</f>
        <v>2164.7479084214888</v>
      </c>
      <c r="I86" s="39">
        <f>IF(INDEX('Discl output_ group'!$B:$T,MATCH('Group output'!$A86,'Discl output_ group'!$B:$B,FALSE),MATCH('Group output'!I$1,'Discl output_ group'!$B$1:$T$1,FALSE))=0,0,'Inq6 adjusted group'!I86)</f>
        <v>2001.4469411317502</v>
      </c>
      <c r="J86" s="39">
        <f>IF(INDEX('Discl output_ group'!$B:$T,MATCH('Group output'!$A86,'Discl output_ group'!$B:$B,FALSE),MATCH('Group output'!J$1,'Discl output_ group'!$B$1:$T$1,FALSE))=0,0,'Inq6 adjusted group'!J86)</f>
        <v>2103.995433725132</v>
      </c>
      <c r="K86" s="39">
        <f>IF(INDEX('Discl output_ group'!$B:$T,MATCH('Group output'!$A86,'Discl output_ group'!$B:$B,FALSE),MATCH('Group output'!K$1,'Discl output_ group'!$B$1:$T$1,FALSE))=0,0,'Inq6 adjusted group'!K86)</f>
        <v>1613.488592408014</v>
      </c>
      <c r="L86" s="39">
        <f>IF(INDEX('Discl output_ group'!$B:$T,MATCH('Group output'!$A86,'Discl output_ group'!$B:$B,FALSE),MATCH('Group output'!L$1,'Discl output_ group'!$B$1:$T$1,FALSE))=0,0,'Inq6 adjusted group'!L86)</f>
        <v>757.62191162975296</v>
      </c>
      <c r="M86" s="39">
        <f>IF(INDEX('Discl output_ group'!$B:$T,MATCH('Group output'!$A86,'Discl output_ group'!$B:$B,FALSE),MATCH('Group output'!M$1,'Discl output_ group'!$B$1:$T$1,FALSE))=0,0,'Inq6 adjusted group'!M86)</f>
        <v>1000.1530282287065</v>
      </c>
      <c r="N86" s="39">
        <f>IF(INDEX('Discl output_ group'!$B:$T,MATCH('Group output'!$A86,'Discl output_ group'!$B:$B,FALSE),MATCH('Group output'!N$1,'Discl output_ group'!$B$1:$T$1,FALSE))=0,0,'Inq6 adjusted group'!N86)</f>
        <v>633.55771941962655</v>
      </c>
      <c r="O86" s="39">
        <f>IF(INDEX('Discl output_ group'!$B:$T,MATCH('Group output'!$A86,'Discl output_ group'!$B:$B,FALSE),MATCH('Group output'!O$1,'Discl output_ group'!$B$1:$T$1,FALSE))=0,0,'Inq6 adjusted group'!O86)</f>
        <v>703.79572084161509</v>
      </c>
      <c r="P86" s="39">
        <f>IF(INDEX('Discl output_ group'!$B:$T,MATCH('Group output'!$A86,'Discl output_ group'!$B:$B,FALSE),MATCH('Group output'!P$1,'Discl output_ group'!$B$1:$T$1,FALSE))=0,0,'Inq6 adjusted group'!P86)</f>
        <v>393.72897619584859</v>
      </c>
      <c r="Q86" s="39">
        <f>IF(INDEX('Discl output_ group'!$B:$T,MATCH('Group output'!$A86,'Discl output_ group'!$B:$B,FALSE),MATCH('Group output'!Q$1,'Discl output_ group'!$B$1:$T$1,FALSE))=0,0,'Inq6 adjusted group'!Q86)</f>
        <v>874.06878215468123</v>
      </c>
      <c r="R86" s="39">
        <f>IF(INDEX('Discl output_ group'!$B:$T,MATCH('Group output'!$A86,'Discl output_ group'!$B:$B,FALSE),MATCH('Group output'!R$1,'Discl output_ group'!$B$1:$T$1,FALSE))=0,0,'Inq6 adjusted group'!R86)</f>
        <v>509.8803309522313</v>
      </c>
      <c r="S86" s="39">
        <f>IF(INDEX('Discl output_ group'!$B:$T,MATCH('Group output'!$A86,'Discl output_ group'!$B:$B,FALSE),MATCH('Group output'!S$1,'Discl output_ group'!$B$1:$T$1,FALSE))=0,0,'Inq6 adjusted group'!S86)</f>
        <v>512.00381576931841</v>
      </c>
      <c r="T86" s="39">
        <f>IFERROR(VLOOKUP(A86+0,'New BRES input'!I:L,4,FALSE),0)</f>
        <v>719.54578179999999</v>
      </c>
    </row>
    <row r="87" spans="1:20" x14ac:dyDescent="0.35">
      <c r="A87" t="str">
        <f>'Discl output_ group'!B87</f>
        <v>263</v>
      </c>
      <c r="B87" s="39">
        <f>IF(INDEX('Discl output_ group'!$B:$T,MATCH('Group output'!$A87,'Discl output_ group'!$B:$B,FALSE),MATCH('Group output'!B$1,'Discl output_ group'!$B$1:$T$1,FALSE))=0,0,'Inq6 adjusted group'!B87)</f>
        <v>2480.5764709862128</v>
      </c>
      <c r="C87" s="39">
        <f>IF(INDEX('Discl output_ group'!$B:$T,MATCH('Group output'!$A87,'Discl output_ group'!$B:$B,FALSE),MATCH('Group output'!C$1,'Discl output_ group'!$B$1:$T$1,FALSE))=0,0,'Inq6 adjusted group'!C87)</f>
        <v>2253.2882904668031</v>
      </c>
      <c r="D87" s="39">
        <f>IF(INDEX('Discl output_ group'!$B:$T,MATCH('Group output'!$A87,'Discl output_ group'!$B:$B,FALSE),MATCH('Group output'!D$1,'Discl output_ group'!$B$1:$T$1,FALSE))=0,0,'Inq6 adjusted group'!D87)</f>
        <v>3127.4059210131572</v>
      </c>
      <c r="E87" s="39">
        <f>IF(INDEX('Discl output_ group'!$B:$T,MATCH('Group output'!$A87,'Discl output_ group'!$B:$B,FALSE),MATCH('Group output'!E$1,'Discl output_ group'!$B$1:$T$1,FALSE))=0,0,'Inq6 adjusted group'!E87)</f>
        <v>2810.959288304417</v>
      </c>
      <c r="F87" s="39">
        <f>IF(INDEX('Discl output_ group'!$B:$T,MATCH('Group output'!$A87,'Discl output_ group'!$B:$B,FALSE),MATCH('Group output'!F$1,'Discl output_ group'!$B$1:$T$1,FALSE))=0,0,'Inq6 adjusted group'!F87)</f>
        <v>2153.1082515279618</v>
      </c>
      <c r="G87" s="39">
        <f>IF(INDEX('Discl output_ group'!$B:$T,MATCH('Group output'!$A87,'Discl output_ group'!$B:$B,FALSE),MATCH('Group output'!G$1,'Discl output_ group'!$B$1:$T$1,FALSE))=0,0,'Inq6 adjusted group'!G87)</f>
        <v>1701.5950896951224</v>
      </c>
      <c r="H87" s="39">
        <f>IF(INDEX('Discl output_ group'!$B:$T,MATCH('Group output'!$A87,'Discl output_ group'!$B:$B,FALSE),MATCH('Group output'!H$1,'Discl output_ group'!$B$1:$T$1,FALSE))=0,0,'Inq6 adjusted group'!H87)</f>
        <v>1640.2771494674248</v>
      </c>
      <c r="I87" s="39">
        <f>IF(INDEX('Discl output_ group'!$B:$T,MATCH('Group output'!$A87,'Discl output_ group'!$B:$B,FALSE),MATCH('Group output'!I$1,'Discl output_ group'!$B$1:$T$1,FALSE))=0,0,'Inq6 adjusted group'!I87)</f>
        <v>1466.1024249162899</v>
      </c>
      <c r="J87" s="39">
        <f>IF(INDEX('Discl output_ group'!$B:$T,MATCH('Group output'!$A87,'Discl output_ group'!$B:$B,FALSE),MATCH('Group output'!J$1,'Discl output_ group'!$B$1:$T$1,FALSE))=0,0,'Inq6 adjusted group'!J87)</f>
        <v>1457.6813369069398</v>
      </c>
      <c r="K87" s="39">
        <f>IF(INDEX('Discl output_ group'!$B:$T,MATCH('Group output'!$A87,'Discl output_ group'!$B:$B,FALSE),MATCH('Group output'!K$1,'Discl output_ group'!$B$1:$T$1,FALSE))=0,0,'Inq6 adjusted group'!K87)</f>
        <v>1538.7959876375014</v>
      </c>
      <c r="L87" s="39">
        <f>IF(INDEX('Discl output_ group'!$B:$T,MATCH('Group output'!$A87,'Discl output_ group'!$B:$B,FALSE),MATCH('Group output'!L$1,'Discl output_ group'!$B$1:$T$1,FALSE))=0,0,'Inq6 adjusted group'!L87)</f>
        <v>1036.7984888785163</v>
      </c>
      <c r="M87" s="39">
        <f>IF(INDEX('Discl output_ group'!$B:$T,MATCH('Group output'!$A87,'Discl output_ group'!$B:$B,FALSE),MATCH('Group output'!M$1,'Discl output_ group'!$B$1:$T$1,FALSE))=0,0,'Inq6 adjusted group'!M87)</f>
        <v>1306.6859664399888</v>
      </c>
      <c r="N87" s="39">
        <f>IF(INDEX('Discl output_ group'!$B:$T,MATCH('Group output'!$A87,'Discl output_ group'!$B:$B,FALSE),MATCH('Group output'!N$1,'Discl output_ group'!$B$1:$T$1,FALSE))=0,0,'Inq6 adjusted group'!N87)</f>
        <v>1054.651552789587</v>
      </c>
      <c r="O87" s="39">
        <f>IF(INDEX('Discl output_ group'!$B:$T,MATCH('Group output'!$A87,'Discl output_ group'!$B:$B,FALSE),MATCH('Group output'!O$1,'Discl output_ group'!$B$1:$T$1,FALSE))=0,0,'Inq6 adjusted group'!O87)</f>
        <v>1296.9841002853875</v>
      </c>
      <c r="P87" s="39">
        <f>IF(INDEX('Discl output_ group'!$B:$T,MATCH('Group output'!$A87,'Discl output_ group'!$B:$B,FALSE),MATCH('Group output'!P$1,'Discl output_ group'!$B$1:$T$1,FALSE))=0,0,'Inq6 adjusted group'!P87)</f>
        <v>876.61134584449576</v>
      </c>
      <c r="Q87" s="39">
        <f>IF(INDEX('Discl output_ group'!$B:$T,MATCH('Group output'!$A87,'Discl output_ group'!$B:$B,FALSE),MATCH('Group output'!Q$1,'Discl output_ group'!$B$1:$T$1,FALSE))=0,0,'Inq6 adjusted group'!Q87)</f>
        <v>1387.7082954958123</v>
      </c>
      <c r="R87" s="39">
        <f>IF(INDEX('Discl output_ group'!$B:$T,MATCH('Group output'!$A87,'Discl output_ group'!$B:$B,FALSE),MATCH('Group output'!R$1,'Discl output_ group'!$B$1:$T$1,FALSE))=0,0,'Inq6 adjusted group'!R87)</f>
        <v>721.2368428498994</v>
      </c>
      <c r="S87" s="39">
        <f>IF(INDEX('Discl output_ group'!$B:$T,MATCH('Group output'!$A87,'Discl output_ group'!$B:$B,FALSE),MATCH('Group output'!S$1,'Discl output_ group'!$B$1:$T$1,FALSE))=0,0,'Inq6 adjusted group'!S87)</f>
        <v>502.40719814048111</v>
      </c>
      <c r="T87" s="39">
        <f>IFERROR(VLOOKUP(A87+0,'New BRES input'!I:L,4,FALSE),0)</f>
        <v>724.56271279999999</v>
      </c>
    </row>
    <row r="88" spans="1:20" x14ac:dyDescent="0.35">
      <c r="A88" t="str">
        <f>'Discl output_ group'!B88</f>
        <v>264</v>
      </c>
      <c r="B88" s="39">
        <f>IF(INDEX('Discl output_ group'!$B:$T,MATCH('Group output'!$A88,'Discl output_ group'!$B:$B,FALSE),MATCH('Group output'!B$1,'Discl output_ group'!$B$1:$T$1,FALSE))=0,0,'Inq6 adjusted group'!B88)</f>
        <v>0</v>
      </c>
      <c r="C88" s="39">
        <f>IF(INDEX('Discl output_ group'!$B:$T,MATCH('Group output'!$A88,'Discl output_ group'!$B:$B,FALSE),MATCH('Group output'!C$1,'Discl output_ group'!$B$1:$T$1,FALSE))=0,0,'Inq6 adjusted group'!C88)</f>
        <v>0</v>
      </c>
      <c r="D88" s="39">
        <f>IF(INDEX('Discl output_ group'!$B:$T,MATCH('Group output'!$A88,'Discl output_ group'!$B:$B,FALSE),MATCH('Group output'!D$1,'Discl output_ group'!$B$1:$T$1,FALSE))=0,0,'Inq6 adjusted group'!D88)</f>
        <v>0</v>
      </c>
      <c r="E88" s="39">
        <f>IF(INDEX('Discl output_ group'!$B:$T,MATCH('Group output'!$A88,'Discl output_ group'!$B:$B,FALSE),MATCH('Group output'!E$1,'Discl output_ group'!$B$1:$T$1,FALSE))=0,0,'Inq6 adjusted group'!E88)</f>
        <v>0</v>
      </c>
      <c r="F88" s="39">
        <f>IF(INDEX('Discl output_ group'!$B:$T,MATCH('Group output'!$A88,'Discl output_ group'!$B:$B,FALSE),MATCH('Group output'!F$1,'Discl output_ group'!$B$1:$T$1,FALSE))=0,0,'Inq6 adjusted group'!F88)</f>
        <v>0</v>
      </c>
      <c r="G88" s="39">
        <f>IF(INDEX('Discl output_ group'!$B:$T,MATCH('Group output'!$A88,'Discl output_ group'!$B:$B,FALSE),MATCH('Group output'!G$1,'Discl output_ group'!$B$1:$T$1,FALSE))=0,0,'Inq6 adjusted group'!G88)</f>
        <v>0</v>
      </c>
      <c r="H88" s="39">
        <f>IF(INDEX('Discl output_ group'!$B:$T,MATCH('Group output'!$A88,'Discl output_ group'!$B:$B,FALSE),MATCH('Group output'!H$1,'Discl output_ group'!$B$1:$T$1,FALSE))=0,0,'Inq6 adjusted group'!H88)</f>
        <v>0</v>
      </c>
      <c r="I88" s="39">
        <f>IF(INDEX('Discl output_ group'!$B:$T,MATCH('Group output'!$A88,'Discl output_ group'!$B:$B,FALSE),MATCH('Group output'!I$1,'Discl output_ group'!$B$1:$T$1,FALSE))=0,0,'Inq6 adjusted group'!I88)</f>
        <v>0</v>
      </c>
      <c r="J88" s="39">
        <f>IF(INDEX('Discl output_ group'!$B:$T,MATCH('Group output'!$A88,'Discl output_ group'!$B:$B,FALSE),MATCH('Group output'!J$1,'Discl output_ group'!$B$1:$T$1,FALSE))=0,0,'Inq6 adjusted group'!J88)</f>
        <v>0</v>
      </c>
      <c r="K88" s="39">
        <f>IF(INDEX('Discl output_ group'!$B:$T,MATCH('Group output'!$A88,'Discl output_ group'!$B:$B,FALSE),MATCH('Group output'!K$1,'Discl output_ group'!$B$1:$T$1,FALSE))=0,0,'Inq6 adjusted group'!K88)</f>
        <v>0</v>
      </c>
      <c r="L88" s="39">
        <f>IF(INDEX('Discl output_ group'!$B:$T,MATCH('Group output'!$A88,'Discl output_ group'!$B:$B,FALSE),MATCH('Group output'!L$1,'Discl output_ group'!$B$1:$T$1,FALSE))=0,0,'Inq6 adjusted group'!L88)</f>
        <v>0</v>
      </c>
      <c r="M88" s="39">
        <f>IF(INDEX('Discl output_ group'!$B:$T,MATCH('Group output'!$A88,'Discl output_ group'!$B:$B,FALSE),MATCH('Group output'!M$1,'Discl output_ group'!$B$1:$T$1,FALSE))=0,0,'Inq6 adjusted group'!M88)</f>
        <v>0</v>
      </c>
      <c r="N88" s="39">
        <f>IF(INDEX('Discl output_ group'!$B:$T,MATCH('Group output'!$A88,'Discl output_ group'!$B:$B,FALSE),MATCH('Group output'!N$1,'Discl output_ group'!$B$1:$T$1,FALSE))=0,0,'Inq6 adjusted group'!N88)</f>
        <v>0</v>
      </c>
      <c r="O88" s="39">
        <f>IF(INDEX('Discl output_ group'!$B:$T,MATCH('Group output'!$A88,'Discl output_ group'!$B:$B,FALSE),MATCH('Group output'!O$1,'Discl output_ group'!$B$1:$T$1,FALSE))=0,0,'Inq6 adjusted group'!O88)</f>
        <v>0</v>
      </c>
      <c r="P88" s="39">
        <f>IF(INDEX('Discl output_ group'!$B:$T,MATCH('Group output'!$A88,'Discl output_ group'!$B:$B,FALSE),MATCH('Group output'!P$1,'Discl output_ group'!$B$1:$T$1,FALSE))=0,0,'Inq6 adjusted group'!P88)</f>
        <v>0</v>
      </c>
      <c r="Q88" s="39">
        <f>IF(INDEX('Discl output_ group'!$B:$T,MATCH('Group output'!$A88,'Discl output_ group'!$B:$B,FALSE),MATCH('Group output'!Q$1,'Discl output_ group'!$B$1:$T$1,FALSE))=0,0,'Inq6 adjusted group'!Q88)</f>
        <v>0</v>
      </c>
      <c r="R88" s="39">
        <f>IF(INDEX('Discl output_ group'!$B:$T,MATCH('Group output'!$A88,'Discl output_ group'!$B:$B,FALSE),MATCH('Group output'!R$1,'Discl output_ group'!$B$1:$T$1,FALSE))=0,0,'Inq6 adjusted group'!R88)</f>
        <v>293.74191969531466</v>
      </c>
      <c r="S88" s="39">
        <f>IF(INDEX('Discl output_ group'!$B:$T,MATCH('Group output'!$A88,'Discl output_ group'!$B:$B,FALSE),MATCH('Group output'!S$1,'Discl output_ group'!$B$1:$T$1,FALSE))=0,0,'Inq6 adjusted group'!S88)</f>
        <v>269.21040872875625</v>
      </c>
      <c r="T88" s="39">
        <f>IFERROR(VLOOKUP(A88+0,'New BRES input'!I:L,4,FALSE),0)</f>
        <v>460.12406340000001</v>
      </c>
    </row>
    <row r="89" spans="1:20" x14ac:dyDescent="0.35">
      <c r="A89" t="str">
        <f>'Discl output_ group'!B89</f>
        <v>265</v>
      </c>
      <c r="B89" s="39">
        <f>IF(INDEX('Discl output_ group'!$B:$T,MATCH('Group output'!$A89,'Discl output_ group'!$B:$B,FALSE),MATCH('Group output'!B$1,'Discl output_ group'!$B$1:$T$1,FALSE))=0,0,'Inq6 adjusted group'!B89)</f>
        <v>0</v>
      </c>
      <c r="C89" s="39">
        <f>IF(INDEX('Discl output_ group'!$B:$T,MATCH('Group output'!$A89,'Discl output_ group'!$B:$B,FALSE),MATCH('Group output'!C$1,'Discl output_ group'!$B$1:$T$1,FALSE))=0,0,'Inq6 adjusted group'!C89)</f>
        <v>0</v>
      </c>
      <c r="D89" s="39">
        <f>IF(INDEX('Discl output_ group'!$B:$T,MATCH('Group output'!$A89,'Discl output_ group'!$B:$B,FALSE),MATCH('Group output'!D$1,'Discl output_ group'!$B$1:$T$1,FALSE))=0,0,'Inq6 adjusted group'!D89)</f>
        <v>0</v>
      </c>
      <c r="E89" s="39">
        <f>IF(INDEX('Discl output_ group'!$B:$T,MATCH('Group output'!$A89,'Discl output_ group'!$B:$B,FALSE),MATCH('Group output'!E$1,'Discl output_ group'!$B$1:$T$1,FALSE))=0,0,'Inq6 adjusted group'!E89)</f>
        <v>0</v>
      </c>
      <c r="F89" s="39">
        <f>IF(INDEX('Discl output_ group'!$B:$T,MATCH('Group output'!$A89,'Discl output_ group'!$B:$B,FALSE),MATCH('Group output'!F$1,'Discl output_ group'!$B$1:$T$1,FALSE))=0,0,'Inq6 adjusted group'!F89)</f>
        <v>0</v>
      </c>
      <c r="G89" s="39">
        <f>IF(INDEX('Discl output_ group'!$B:$T,MATCH('Group output'!$A89,'Discl output_ group'!$B:$B,FALSE),MATCH('Group output'!G$1,'Discl output_ group'!$B$1:$T$1,FALSE))=0,0,'Inq6 adjusted group'!G89)</f>
        <v>0</v>
      </c>
      <c r="H89" s="39">
        <f>IF(INDEX('Discl output_ group'!$B:$T,MATCH('Group output'!$A89,'Discl output_ group'!$B:$B,FALSE),MATCH('Group output'!H$1,'Discl output_ group'!$B$1:$T$1,FALSE))=0,0,'Inq6 adjusted group'!H89)</f>
        <v>0</v>
      </c>
      <c r="I89" s="39">
        <f>IF(INDEX('Discl output_ group'!$B:$T,MATCH('Group output'!$A89,'Discl output_ group'!$B:$B,FALSE),MATCH('Group output'!I$1,'Discl output_ group'!$B$1:$T$1,FALSE))=0,0,'Inq6 adjusted group'!I89)</f>
        <v>0</v>
      </c>
      <c r="J89" s="39">
        <f>IF(INDEX('Discl output_ group'!$B:$T,MATCH('Group output'!$A89,'Discl output_ group'!$B:$B,FALSE),MATCH('Group output'!J$1,'Discl output_ group'!$B$1:$T$1,FALSE))=0,0,'Inq6 adjusted group'!J89)</f>
        <v>0</v>
      </c>
      <c r="K89" s="39">
        <f>IF(INDEX('Discl output_ group'!$B:$T,MATCH('Group output'!$A89,'Discl output_ group'!$B:$B,FALSE),MATCH('Group output'!K$1,'Discl output_ group'!$B$1:$T$1,FALSE))=0,0,'Inq6 adjusted group'!K89)</f>
        <v>0</v>
      </c>
      <c r="L89" s="39">
        <f>IF(INDEX('Discl output_ group'!$B:$T,MATCH('Group output'!$A89,'Discl output_ group'!$B:$B,FALSE),MATCH('Group output'!L$1,'Discl output_ group'!$B$1:$T$1,FALSE))=0,0,'Inq6 adjusted group'!L89)</f>
        <v>0</v>
      </c>
      <c r="M89" s="39">
        <f>IF(INDEX('Discl output_ group'!$B:$T,MATCH('Group output'!$A89,'Discl output_ group'!$B:$B,FALSE),MATCH('Group output'!M$1,'Discl output_ group'!$B$1:$T$1,FALSE))=0,0,'Inq6 adjusted group'!M89)</f>
        <v>0</v>
      </c>
      <c r="N89" s="39">
        <f>IF(INDEX('Discl output_ group'!$B:$T,MATCH('Group output'!$A89,'Discl output_ group'!$B:$B,FALSE),MATCH('Group output'!N$1,'Discl output_ group'!$B$1:$T$1,FALSE))=0,0,'Inq6 adjusted group'!N89)</f>
        <v>0</v>
      </c>
      <c r="O89" s="39">
        <f>IF(INDEX('Discl output_ group'!$B:$T,MATCH('Group output'!$A89,'Discl output_ group'!$B:$B,FALSE),MATCH('Group output'!O$1,'Discl output_ group'!$B$1:$T$1,FALSE))=0,0,'Inq6 adjusted group'!O89)</f>
        <v>0</v>
      </c>
      <c r="P89" s="39">
        <f>IF(INDEX('Discl output_ group'!$B:$T,MATCH('Group output'!$A89,'Discl output_ group'!$B:$B,FALSE),MATCH('Group output'!P$1,'Discl output_ group'!$B$1:$T$1,FALSE))=0,0,'Inq6 adjusted group'!P89)</f>
        <v>0</v>
      </c>
      <c r="Q89" s="39">
        <f>IF(INDEX('Discl output_ group'!$B:$T,MATCH('Group output'!$A89,'Discl output_ group'!$B:$B,FALSE),MATCH('Group output'!Q$1,'Discl output_ group'!$B$1:$T$1,FALSE))=0,0,'Inq6 adjusted group'!Q89)</f>
        <v>0</v>
      </c>
      <c r="R89" s="39">
        <f>IF(INDEX('Discl output_ group'!$B:$T,MATCH('Group output'!$A89,'Discl output_ group'!$B:$B,FALSE),MATCH('Group output'!R$1,'Discl output_ group'!$B$1:$T$1,FALSE))=0,0,'Inq6 adjusted group'!R89)</f>
        <v>1919.5843534738372</v>
      </c>
      <c r="S89" s="39">
        <f>IF(INDEX('Discl output_ group'!$B:$T,MATCH('Group output'!$A89,'Discl output_ group'!$B:$B,FALSE),MATCH('Group output'!S$1,'Discl output_ group'!$B$1:$T$1,FALSE))=0,0,'Inq6 adjusted group'!S89)</f>
        <v>1255.0448134635728</v>
      </c>
      <c r="T89" s="39">
        <f>IFERROR(VLOOKUP(A89+0,'New BRES input'!I:L,4,FALSE),0)</f>
        <v>1997.56</v>
      </c>
    </row>
    <row r="90" spans="1:20" x14ac:dyDescent="0.35">
      <c r="A90" t="str">
        <f>'Discl output_ group'!B90</f>
        <v>266</v>
      </c>
      <c r="B90" s="39">
        <f>IF(INDEX('Discl output_ group'!$B:$T,MATCH('Group output'!$A90,'Discl output_ group'!$B:$B,FALSE),MATCH('Group output'!B$1,'Discl output_ group'!$B$1:$T$1,FALSE))=0,0,'Inq6 adjusted group'!B90)</f>
        <v>0</v>
      </c>
      <c r="C90" s="39">
        <f>IF(INDEX('Discl output_ group'!$B:$T,MATCH('Group output'!$A90,'Discl output_ group'!$B:$B,FALSE),MATCH('Group output'!C$1,'Discl output_ group'!$B$1:$T$1,FALSE))=0,0,'Inq6 adjusted group'!C90)</f>
        <v>0</v>
      </c>
      <c r="D90" s="39">
        <f>IF(INDEX('Discl output_ group'!$B:$T,MATCH('Group output'!$A90,'Discl output_ group'!$B:$B,FALSE),MATCH('Group output'!D$1,'Discl output_ group'!$B$1:$T$1,FALSE))=0,0,'Inq6 adjusted group'!D90)</f>
        <v>0</v>
      </c>
      <c r="E90" s="39">
        <f>IF(INDEX('Discl output_ group'!$B:$T,MATCH('Group output'!$A90,'Discl output_ group'!$B:$B,FALSE),MATCH('Group output'!E$1,'Discl output_ group'!$B$1:$T$1,FALSE))=0,0,'Inq6 adjusted group'!E90)</f>
        <v>0</v>
      </c>
      <c r="F90" s="39">
        <f>IF(INDEX('Discl output_ group'!$B:$T,MATCH('Group output'!$A90,'Discl output_ group'!$B:$B,FALSE),MATCH('Group output'!F$1,'Discl output_ group'!$B$1:$T$1,FALSE))=0,0,'Inq6 adjusted group'!F90)</f>
        <v>0</v>
      </c>
      <c r="G90" s="39">
        <f>IF(INDEX('Discl output_ group'!$B:$T,MATCH('Group output'!$A90,'Discl output_ group'!$B:$B,FALSE),MATCH('Group output'!G$1,'Discl output_ group'!$B$1:$T$1,FALSE))=0,0,'Inq6 adjusted group'!G90)</f>
        <v>0</v>
      </c>
      <c r="H90" s="39">
        <f>IF(INDEX('Discl output_ group'!$B:$T,MATCH('Group output'!$A90,'Discl output_ group'!$B:$B,FALSE),MATCH('Group output'!H$1,'Discl output_ group'!$B$1:$T$1,FALSE))=0,0,'Inq6 adjusted group'!H90)</f>
        <v>0</v>
      </c>
      <c r="I90" s="39">
        <f>IF(INDEX('Discl output_ group'!$B:$T,MATCH('Group output'!$A90,'Discl output_ group'!$B:$B,FALSE),MATCH('Group output'!I$1,'Discl output_ group'!$B$1:$T$1,FALSE))=0,0,'Inq6 adjusted group'!I90)</f>
        <v>0</v>
      </c>
      <c r="J90" s="39">
        <f>IF(INDEX('Discl output_ group'!$B:$T,MATCH('Group output'!$A90,'Discl output_ group'!$B:$B,FALSE),MATCH('Group output'!J$1,'Discl output_ group'!$B$1:$T$1,FALSE))=0,0,'Inq6 adjusted group'!J90)</f>
        <v>0</v>
      </c>
      <c r="K90" s="39">
        <f>IF(INDEX('Discl output_ group'!$B:$T,MATCH('Group output'!$A90,'Discl output_ group'!$B:$B,FALSE),MATCH('Group output'!K$1,'Discl output_ group'!$B$1:$T$1,FALSE))=0,0,'Inq6 adjusted group'!K90)</f>
        <v>0</v>
      </c>
      <c r="L90" s="39">
        <f>IF(INDEX('Discl output_ group'!$B:$T,MATCH('Group output'!$A90,'Discl output_ group'!$B:$B,FALSE),MATCH('Group output'!L$1,'Discl output_ group'!$B$1:$T$1,FALSE))=0,0,'Inq6 adjusted group'!L90)</f>
        <v>0</v>
      </c>
      <c r="M90" s="39">
        <f>IF(INDEX('Discl output_ group'!$B:$T,MATCH('Group output'!$A90,'Discl output_ group'!$B:$B,FALSE),MATCH('Group output'!M$1,'Discl output_ group'!$B$1:$T$1,FALSE))=0,0,'Inq6 adjusted group'!M90)</f>
        <v>0</v>
      </c>
      <c r="N90" s="39">
        <f>IF(INDEX('Discl output_ group'!$B:$T,MATCH('Group output'!$A90,'Discl output_ group'!$B:$B,FALSE),MATCH('Group output'!N$1,'Discl output_ group'!$B$1:$T$1,FALSE))=0,0,'Inq6 adjusted group'!N90)</f>
        <v>0</v>
      </c>
      <c r="O90" s="39">
        <f>IF(INDEX('Discl output_ group'!$B:$T,MATCH('Group output'!$A90,'Discl output_ group'!$B:$B,FALSE),MATCH('Group output'!O$1,'Discl output_ group'!$B$1:$T$1,FALSE))=0,0,'Inq6 adjusted group'!O90)</f>
        <v>0</v>
      </c>
      <c r="P90" s="39">
        <f>IF(INDEX('Discl output_ group'!$B:$T,MATCH('Group output'!$A90,'Discl output_ group'!$B:$B,FALSE),MATCH('Group output'!P$1,'Discl output_ group'!$B$1:$T$1,FALSE))=0,0,'Inq6 adjusted group'!P90)</f>
        <v>0</v>
      </c>
      <c r="Q90" s="39">
        <f>IF(INDEX('Discl output_ group'!$B:$T,MATCH('Group output'!$A90,'Discl output_ group'!$B:$B,FALSE),MATCH('Group output'!Q$1,'Discl output_ group'!$B$1:$T$1,FALSE))=0,0,'Inq6 adjusted group'!Q90)</f>
        <v>0</v>
      </c>
      <c r="R90" s="39">
        <f>IF(INDEX('Discl output_ group'!$B:$T,MATCH('Group output'!$A90,'Discl output_ group'!$B:$B,FALSE),MATCH('Group output'!R$1,'Discl output_ group'!$B$1:$T$1,FALSE))=0,0,'Inq6 adjusted group'!R90)</f>
        <v>56.2903555635149</v>
      </c>
      <c r="S90" s="39">
        <f>IF(INDEX('Discl output_ group'!$B:$T,MATCH('Group output'!$A90,'Discl output_ group'!$B:$B,FALSE),MATCH('Group output'!S$1,'Discl output_ group'!$B$1:$T$1,FALSE))=0,0,'Inq6 adjusted group'!S90)</f>
        <v>73.630971867482316</v>
      </c>
      <c r="T90" s="39">
        <f>IFERROR(VLOOKUP(A90+0,'New BRES input'!I:L,4,FALSE),0)</f>
        <v>152.69533910000001</v>
      </c>
    </row>
    <row r="91" spans="1:20" x14ac:dyDescent="0.35">
      <c r="A91" t="str">
        <f>'Discl output_ group'!B91</f>
        <v>267</v>
      </c>
      <c r="B91" s="39">
        <f>IF(INDEX('Discl output_ group'!$B:$T,MATCH('Group output'!$A91,'Discl output_ group'!$B:$B,FALSE),MATCH('Group output'!B$1,'Discl output_ group'!$B$1:$T$1,FALSE))=0,0,'Inq6 adjusted group'!B91)</f>
        <v>0</v>
      </c>
      <c r="C91" s="39">
        <f>IF(INDEX('Discl output_ group'!$B:$T,MATCH('Group output'!$A91,'Discl output_ group'!$B:$B,FALSE),MATCH('Group output'!C$1,'Discl output_ group'!$B$1:$T$1,FALSE))=0,0,'Inq6 adjusted group'!C91)</f>
        <v>0</v>
      </c>
      <c r="D91" s="39">
        <f>IF(INDEX('Discl output_ group'!$B:$T,MATCH('Group output'!$A91,'Discl output_ group'!$B:$B,FALSE),MATCH('Group output'!D$1,'Discl output_ group'!$B$1:$T$1,FALSE))=0,0,'Inq6 adjusted group'!D91)</f>
        <v>0</v>
      </c>
      <c r="E91" s="39">
        <f>IF(INDEX('Discl output_ group'!$B:$T,MATCH('Group output'!$A91,'Discl output_ group'!$B:$B,FALSE),MATCH('Group output'!E$1,'Discl output_ group'!$B$1:$T$1,FALSE))=0,0,'Inq6 adjusted group'!E91)</f>
        <v>0</v>
      </c>
      <c r="F91" s="39">
        <f>IF(INDEX('Discl output_ group'!$B:$T,MATCH('Group output'!$A91,'Discl output_ group'!$B:$B,FALSE),MATCH('Group output'!F$1,'Discl output_ group'!$B$1:$T$1,FALSE))=0,0,'Inq6 adjusted group'!F91)</f>
        <v>0</v>
      </c>
      <c r="G91" s="39">
        <f>IF(INDEX('Discl output_ group'!$B:$T,MATCH('Group output'!$A91,'Discl output_ group'!$B:$B,FALSE),MATCH('Group output'!G$1,'Discl output_ group'!$B$1:$T$1,FALSE))=0,0,'Inq6 adjusted group'!G91)</f>
        <v>0</v>
      </c>
      <c r="H91" s="39">
        <f>IF(INDEX('Discl output_ group'!$B:$T,MATCH('Group output'!$A91,'Discl output_ group'!$B:$B,FALSE),MATCH('Group output'!H$1,'Discl output_ group'!$B$1:$T$1,FALSE))=0,0,'Inq6 adjusted group'!H91)</f>
        <v>0</v>
      </c>
      <c r="I91" s="39">
        <f>IF(INDEX('Discl output_ group'!$B:$T,MATCH('Group output'!$A91,'Discl output_ group'!$B:$B,FALSE),MATCH('Group output'!I$1,'Discl output_ group'!$B$1:$T$1,FALSE))=0,0,'Inq6 adjusted group'!I91)</f>
        <v>0</v>
      </c>
      <c r="J91" s="39">
        <f>IF(INDEX('Discl output_ group'!$B:$T,MATCH('Group output'!$A91,'Discl output_ group'!$B:$B,FALSE),MATCH('Group output'!J$1,'Discl output_ group'!$B$1:$T$1,FALSE))=0,0,'Inq6 adjusted group'!J91)</f>
        <v>0</v>
      </c>
      <c r="K91" s="39">
        <f>IF(INDEX('Discl output_ group'!$B:$T,MATCH('Group output'!$A91,'Discl output_ group'!$B:$B,FALSE),MATCH('Group output'!K$1,'Discl output_ group'!$B$1:$T$1,FALSE))=0,0,'Inq6 adjusted group'!K91)</f>
        <v>0</v>
      </c>
      <c r="L91" s="39">
        <f>IF(INDEX('Discl output_ group'!$B:$T,MATCH('Group output'!$A91,'Discl output_ group'!$B:$B,FALSE),MATCH('Group output'!L$1,'Discl output_ group'!$B$1:$T$1,FALSE))=0,0,'Inq6 adjusted group'!L91)</f>
        <v>0</v>
      </c>
      <c r="M91" s="39">
        <f>IF(INDEX('Discl output_ group'!$B:$T,MATCH('Group output'!$A91,'Discl output_ group'!$B:$B,FALSE),MATCH('Group output'!M$1,'Discl output_ group'!$B$1:$T$1,FALSE))=0,0,'Inq6 adjusted group'!M91)</f>
        <v>0</v>
      </c>
      <c r="N91" s="39">
        <f>IF(INDEX('Discl output_ group'!$B:$T,MATCH('Group output'!$A91,'Discl output_ group'!$B:$B,FALSE),MATCH('Group output'!N$1,'Discl output_ group'!$B$1:$T$1,FALSE))=0,0,'Inq6 adjusted group'!N91)</f>
        <v>0</v>
      </c>
      <c r="O91" s="39">
        <f>IF(INDEX('Discl output_ group'!$B:$T,MATCH('Group output'!$A91,'Discl output_ group'!$B:$B,FALSE),MATCH('Group output'!O$1,'Discl output_ group'!$B$1:$T$1,FALSE))=0,0,'Inq6 adjusted group'!O91)</f>
        <v>0</v>
      </c>
      <c r="P91" s="39">
        <f>IF(INDEX('Discl output_ group'!$B:$T,MATCH('Group output'!$A91,'Discl output_ group'!$B:$B,FALSE),MATCH('Group output'!P$1,'Discl output_ group'!$B$1:$T$1,FALSE))=0,0,'Inq6 adjusted group'!P91)</f>
        <v>0</v>
      </c>
      <c r="Q91" s="39">
        <f>IF(INDEX('Discl output_ group'!$B:$T,MATCH('Group output'!$A91,'Discl output_ group'!$B:$B,FALSE),MATCH('Group output'!Q$1,'Discl output_ group'!$B$1:$T$1,FALSE))=0,0,'Inq6 adjusted group'!Q91)</f>
        <v>0</v>
      </c>
      <c r="R91" s="39">
        <f>IF(INDEX('Discl output_ group'!$B:$T,MATCH('Group output'!$A91,'Discl output_ group'!$B:$B,FALSE),MATCH('Group output'!R$1,'Discl output_ group'!$B$1:$T$1,FALSE))=0,0,'Inq6 adjusted group'!R91)</f>
        <v>105.20479385986503</v>
      </c>
      <c r="S91" s="39">
        <f>IF(INDEX('Discl output_ group'!$B:$T,MATCH('Group output'!$A91,'Discl output_ group'!$B:$B,FALSE),MATCH('Group output'!S$1,'Discl output_ group'!$B$1:$T$1,FALSE))=0,0,'Inq6 adjusted group'!S91)</f>
        <v>90.337525325802687</v>
      </c>
      <c r="T91" s="39">
        <f>IFERROR(VLOOKUP(A91+0,'New BRES input'!I:L,4,FALSE),0)</f>
        <v>152.52466670000001</v>
      </c>
    </row>
    <row r="92" spans="1:20" x14ac:dyDescent="0.35">
      <c r="A92" t="str">
        <f>'Discl output_ group'!B92</f>
        <v>268</v>
      </c>
      <c r="B92" s="39">
        <f>IF(INDEX('Discl output_ group'!$B:$T,MATCH('Group output'!$A92,'Discl output_ group'!$B:$B,FALSE),MATCH('Group output'!B$1,'Discl output_ group'!$B$1:$T$1,FALSE))=0,0,'Inq6 adjusted group'!B92)</f>
        <v>0</v>
      </c>
      <c r="C92" s="39">
        <f>IF(INDEX('Discl output_ group'!$B:$T,MATCH('Group output'!$A92,'Discl output_ group'!$B:$B,FALSE),MATCH('Group output'!C$1,'Discl output_ group'!$B$1:$T$1,FALSE))=0,0,'Inq6 adjusted group'!C92)</f>
        <v>0</v>
      </c>
      <c r="D92" s="39">
        <f>IF(INDEX('Discl output_ group'!$B:$T,MATCH('Group output'!$A92,'Discl output_ group'!$B:$B,FALSE),MATCH('Group output'!D$1,'Discl output_ group'!$B$1:$T$1,FALSE))=0,0,'Inq6 adjusted group'!D92)</f>
        <v>0</v>
      </c>
      <c r="E92" s="39">
        <f>IF(INDEX('Discl output_ group'!$B:$T,MATCH('Group output'!$A92,'Discl output_ group'!$B:$B,FALSE),MATCH('Group output'!E$1,'Discl output_ group'!$B$1:$T$1,FALSE))=0,0,'Inq6 adjusted group'!E92)</f>
        <v>0</v>
      </c>
      <c r="F92" s="39">
        <f>IF(INDEX('Discl output_ group'!$B:$T,MATCH('Group output'!$A92,'Discl output_ group'!$B:$B,FALSE),MATCH('Group output'!F$1,'Discl output_ group'!$B$1:$T$1,FALSE))=0,0,'Inq6 adjusted group'!F92)</f>
        <v>0</v>
      </c>
      <c r="G92" s="39">
        <f>IF(INDEX('Discl output_ group'!$B:$T,MATCH('Group output'!$A92,'Discl output_ group'!$B:$B,FALSE),MATCH('Group output'!G$1,'Discl output_ group'!$B$1:$T$1,FALSE))=0,0,'Inq6 adjusted group'!G92)</f>
        <v>0</v>
      </c>
      <c r="H92" s="39">
        <f>IF(INDEX('Discl output_ group'!$B:$T,MATCH('Group output'!$A92,'Discl output_ group'!$B:$B,FALSE),MATCH('Group output'!H$1,'Discl output_ group'!$B$1:$T$1,FALSE))=0,0,'Inq6 adjusted group'!H92)</f>
        <v>0</v>
      </c>
      <c r="I92" s="39">
        <f>IF(INDEX('Discl output_ group'!$B:$T,MATCH('Group output'!$A92,'Discl output_ group'!$B:$B,FALSE),MATCH('Group output'!I$1,'Discl output_ group'!$B$1:$T$1,FALSE))=0,0,'Inq6 adjusted group'!I92)</f>
        <v>0</v>
      </c>
      <c r="J92" s="39">
        <f>IF(INDEX('Discl output_ group'!$B:$T,MATCH('Group output'!$A92,'Discl output_ group'!$B:$B,FALSE),MATCH('Group output'!J$1,'Discl output_ group'!$B$1:$T$1,FALSE))=0,0,'Inq6 adjusted group'!J92)</f>
        <v>0</v>
      </c>
      <c r="K92" s="39">
        <f>IF(INDEX('Discl output_ group'!$B:$T,MATCH('Group output'!$A92,'Discl output_ group'!$B:$B,FALSE),MATCH('Group output'!K$1,'Discl output_ group'!$B$1:$T$1,FALSE))=0,0,'Inq6 adjusted group'!K92)</f>
        <v>0</v>
      </c>
      <c r="L92" s="39">
        <f>IF(INDEX('Discl output_ group'!$B:$T,MATCH('Group output'!$A92,'Discl output_ group'!$B:$B,FALSE),MATCH('Group output'!L$1,'Discl output_ group'!$B$1:$T$1,FALSE))=0,0,'Inq6 adjusted group'!L92)</f>
        <v>0</v>
      </c>
      <c r="M92" s="39">
        <f>IF(INDEX('Discl output_ group'!$B:$T,MATCH('Group output'!$A92,'Discl output_ group'!$B:$B,FALSE),MATCH('Group output'!M$1,'Discl output_ group'!$B$1:$T$1,FALSE))=0,0,'Inq6 adjusted group'!M92)</f>
        <v>0</v>
      </c>
      <c r="N92" s="39">
        <f>IF(INDEX('Discl output_ group'!$B:$T,MATCH('Group output'!$A92,'Discl output_ group'!$B:$B,FALSE),MATCH('Group output'!N$1,'Discl output_ group'!$B$1:$T$1,FALSE))=0,0,'Inq6 adjusted group'!N92)</f>
        <v>0</v>
      </c>
      <c r="O92" s="39">
        <f>IF(INDEX('Discl output_ group'!$B:$T,MATCH('Group output'!$A92,'Discl output_ group'!$B:$B,FALSE),MATCH('Group output'!O$1,'Discl output_ group'!$B$1:$T$1,FALSE))=0,0,'Inq6 adjusted group'!O92)</f>
        <v>0</v>
      </c>
      <c r="P92" s="39">
        <f>IF(INDEX('Discl output_ group'!$B:$T,MATCH('Group output'!$A92,'Discl output_ group'!$B:$B,FALSE),MATCH('Group output'!P$1,'Discl output_ group'!$B$1:$T$1,FALSE))=0,0,'Inq6 adjusted group'!P92)</f>
        <v>0</v>
      </c>
      <c r="Q92" s="39">
        <f>IF(INDEX('Discl output_ group'!$B:$T,MATCH('Group output'!$A92,'Discl output_ group'!$B:$B,FALSE),MATCH('Group output'!Q$1,'Discl output_ group'!$B$1:$T$1,FALSE))=0,0,'Inq6 adjusted group'!Q92)</f>
        <v>0</v>
      </c>
      <c r="R92" s="39">
        <f>IF(INDEX('Discl output_ group'!$B:$T,MATCH('Group output'!$A92,'Discl output_ group'!$B:$B,FALSE),MATCH('Group output'!R$1,'Discl output_ group'!$B$1:$T$1,FALSE))=0,0,'Inq6 adjusted group'!R92)</f>
        <v>0</v>
      </c>
      <c r="S92" s="39">
        <f>IF(INDEX('Discl output_ group'!$B:$T,MATCH('Group output'!$A92,'Discl output_ group'!$B:$B,FALSE),MATCH('Group output'!S$1,'Discl output_ group'!$B$1:$T$1,FALSE))=0,0,'Inq6 adjusted group'!S92)</f>
        <v>0</v>
      </c>
      <c r="T92" s="39">
        <f>IFERROR(VLOOKUP(A92+0,'New BRES input'!I:L,4,FALSE),0)</f>
        <v>25.133988500000001</v>
      </c>
    </row>
    <row r="93" spans="1:20" x14ac:dyDescent="0.35">
      <c r="A93" t="str">
        <f>'Discl output_ group'!B93</f>
        <v>271</v>
      </c>
      <c r="B93" s="39">
        <f>IF(INDEX('Discl output_ group'!$B:$T,MATCH('Group output'!$A93,'Discl output_ group'!$B:$B,FALSE),MATCH('Group output'!B$1,'Discl output_ group'!$B$1:$T$1,FALSE))=0,0,'Inq6 adjusted group'!B93)</f>
        <v>2823.1157082517702</v>
      </c>
      <c r="C93" s="39">
        <f>IF(INDEX('Discl output_ group'!$B:$T,MATCH('Group output'!$A93,'Discl output_ group'!$B:$B,FALSE),MATCH('Group output'!C$1,'Discl output_ group'!$B$1:$T$1,FALSE))=0,0,'Inq6 adjusted group'!C93)</f>
        <v>3289.6070302453054</v>
      </c>
      <c r="D93" s="39">
        <f>IF(INDEX('Discl output_ group'!$B:$T,MATCH('Group output'!$A93,'Discl output_ group'!$B:$B,FALSE),MATCH('Group output'!D$1,'Discl output_ group'!$B$1:$T$1,FALSE))=0,0,'Inq6 adjusted group'!D93)</f>
        <v>2699.8171329397583</v>
      </c>
      <c r="E93" s="39">
        <f>IF(INDEX('Discl output_ group'!$B:$T,MATCH('Group output'!$A93,'Discl output_ group'!$B:$B,FALSE),MATCH('Group output'!E$1,'Discl output_ group'!$B$1:$T$1,FALSE))=0,0,'Inq6 adjusted group'!E93)</f>
        <v>2727.9915864227896</v>
      </c>
      <c r="F93" s="39">
        <f>IF(INDEX('Discl output_ group'!$B:$T,MATCH('Group output'!$A93,'Discl output_ group'!$B:$B,FALSE),MATCH('Group output'!F$1,'Discl output_ group'!$B$1:$T$1,FALSE))=0,0,'Inq6 adjusted group'!F93)</f>
        <v>2779.6577352932632</v>
      </c>
      <c r="G93" s="39">
        <f>IF(INDEX('Discl output_ group'!$B:$T,MATCH('Group output'!$A93,'Discl output_ group'!$B:$B,FALSE),MATCH('Group output'!G$1,'Discl output_ group'!$B$1:$T$1,FALSE))=0,0,'Inq6 adjusted group'!G93)</f>
        <v>2235.7203589611354</v>
      </c>
      <c r="H93" s="39">
        <f>IF(INDEX('Discl output_ group'!$B:$T,MATCH('Group output'!$A93,'Discl output_ group'!$B:$B,FALSE),MATCH('Group output'!H$1,'Discl output_ group'!$B$1:$T$1,FALSE))=0,0,'Inq6 adjusted group'!H93)</f>
        <v>2126.8354926815718</v>
      </c>
      <c r="I93" s="39">
        <f>IF(INDEX('Discl output_ group'!$B:$T,MATCH('Group output'!$A93,'Discl output_ group'!$B:$B,FALSE),MATCH('Group output'!I$1,'Discl output_ group'!$B$1:$T$1,FALSE))=0,0,'Inq6 adjusted group'!I93)</f>
        <v>1681.2361347163417</v>
      </c>
      <c r="J93" s="39">
        <f>IF(INDEX('Discl output_ group'!$B:$T,MATCH('Group output'!$A93,'Discl output_ group'!$B:$B,FALSE),MATCH('Group output'!J$1,'Discl output_ group'!$B$1:$T$1,FALSE))=0,0,'Inq6 adjusted group'!J93)</f>
        <v>1660.98852921038</v>
      </c>
      <c r="K93" s="39">
        <f>IF(INDEX('Discl output_ group'!$B:$T,MATCH('Group output'!$A93,'Discl output_ group'!$B:$B,FALSE),MATCH('Group output'!K$1,'Discl output_ group'!$B$1:$T$1,FALSE))=0,0,'Inq6 adjusted group'!K93)</f>
        <v>1667.6867649611368</v>
      </c>
      <c r="L93" s="39">
        <f>IF(INDEX('Discl output_ group'!$B:$T,MATCH('Group output'!$A93,'Discl output_ group'!$B:$B,FALSE),MATCH('Group output'!L$1,'Discl output_ group'!$B$1:$T$1,FALSE))=0,0,'Inq6 adjusted group'!L93)</f>
        <v>1776.5766670480639</v>
      </c>
      <c r="M93" s="39">
        <f>IF(INDEX('Discl output_ group'!$B:$T,MATCH('Group output'!$A93,'Discl output_ group'!$B:$B,FALSE),MATCH('Group output'!M$1,'Discl output_ group'!$B$1:$T$1,FALSE))=0,0,'Inq6 adjusted group'!M93)</f>
        <v>806.03971355817134</v>
      </c>
      <c r="N93" s="39">
        <f>IF(INDEX('Discl output_ group'!$B:$T,MATCH('Group output'!$A93,'Discl output_ group'!$B:$B,FALSE),MATCH('Group output'!N$1,'Discl output_ group'!$B$1:$T$1,FALSE))=0,0,'Inq6 adjusted group'!N93)</f>
        <v>730.56956373411163</v>
      </c>
      <c r="O93" s="39">
        <f>IF(INDEX('Discl output_ group'!$B:$T,MATCH('Group output'!$A93,'Discl output_ group'!$B:$B,FALSE),MATCH('Group output'!O$1,'Discl output_ group'!$B$1:$T$1,FALSE))=0,0,'Inq6 adjusted group'!O93)</f>
        <v>1213.4828244040541</v>
      </c>
      <c r="P93" s="39">
        <f>IF(INDEX('Discl output_ group'!$B:$T,MATCH('Group output'!$A93,'Discl output_ group'!$B:$B,FALSE),MATCH('Group output'!P$1,'Discl output_ group'!$B$1:$T$1,FALSE))=0,0,'Inq6 adjusted group'!P93)</f>
        <v>1208.0439082626197</v>
      </c>
      <c r="Q93" s="39">
        <f>IF(INDEX('Discl output_ group'!$B:$T,MATCH('Group output'!$A93,'Discl output_ group'!$B:$B,FALSE),MATCH('Group output'!Q$1,'Discl output_ group'!$B$1:$T$1,FALSE))=0,0,'Inq6 adjusted group'!Q93)</f>
        <v>1058.7902149974116</v>
      </c>
      <c r="R93" s="39">
        <f>IF(INDEX('Discl output_ group'!$B:$T,MATCH('Group output'!$A93,'Discl output_ group'!$B:$B,FALSE),MATCH('Group output'!R$1,'Discl output_ group'!$B$1:$T$1,FALSE))=0,0,'Inq6 adjusted group'!R93)</f>
        <v>1518.0018170615322</v>
      </c>
      <c r="S93" s="39">
        <f>IF(INDEX('Discl output_ group'!$B:$T,MATCH('Group output'!$A93,'Discl output_ group'!$B:$B,FALSE),MATCH('Group output'!S$1,'Discl output_ group'!$B$1:$T$1,FALSE))=0,0,'Inq6 adjusted group'!S93)</f>
        <v>810.01396365706</v>
      </c>
      <c r="T93" s="39">
        <f>IFERROR(VLOOKUP(A93+0,'New BRES input'!I:L,4,FALSE),0)</f>
        <v>978.07647110000005</v>
      </c>
    </row>
    <row r="94" spans="1:20" x14ac:dyDescent="0.35">
      <c r="A94" t="str">
        <f>'Discl output_ group'!B94</f>
        <v>272</v>
      </c>
      <c r="B94" s="39">
        <f>IF(INDEX('Discl output_ group'!$B:$T,MATCH('Group output'!$A94,'Discl output_ group'!$B:$B,FALSE),MATCH('Group output'!B$1,'Discl output_ group'!$B$1:$T$1,FALSE))=0,0,'Inq6 adjusted group'!B94)</f>
        <v>0</v>
      </c>
      <c r="C94" s="39">
        <f>IF(INDEX('Discl output_ group'!$B:$T,MATCH('Group output'!$A94,'Discl output_ group'!$B:$B,FALSE),MATCH('Group output'!C$1,'Discl output_ group'!$B$1:$T$1,FALSE))=0,0,'Inq6 adjusted group'!C94)</f>
        <v>0</v>
      </c>
      <c r="D94" s="39">
        <f>IF(INDEX('Discl output_ group'!$B:$T,MATCH('Group output'!$A94,'Discl output_ group'!$B:$B,FALSE),MATCH('Group output'!D$1,'Discl output_ group'!$B$1:$T$1,FALSE))=0,0,'Inq6 adjusted group'!D94)</f>
        <v>0</v>
      </c>
      <c r="E94" s="39">
        <f>IF(INDEX('Discl output_ group'!$B:$T,MATCH('Group output'!$A94,'Discl output_ group'!$B:$B,FALSE),MATCH('Group output'!E$1,'Discl output_ group'!$B$1:$T$1,FALSE))=0,0,'Inq6 adjusted group'!E94)</f>
        <v>0</v>
      </c>
      <c r="F94" s="39">
        <f>IF(INDEX('Discl output_ group'!$B:$T,MATCH('Group output'!$A94,'Discl output_ group'!$B:$B,FALSE),MATCH('Group output'!F$1,'Discl output_ group'!$B$1:$T$1,FALSE))=0,0,'Inq6 adjusted group'!F94)</f>
        <v>0</v>
      </c>
      <c r="G94" s="39">
        <f>IF(INDEX('Discl output_ group'!$B:$T,MATCH('Group output'!$A94,'Discl output_ group'!$B:$B,FALSE),MATCH('Group output'!G$1,'Discl output_ group'!$B$1:$T$1,FALSE))=0,0,'Inq6 adjusted group'!G94)</f>
        <v>0</v>
      </c>
      <c r="H94" s="39">
        <f>IF(INDEX('Discl output_ group'!$B:$T,MATCH('Group output'!$A94,'Discl output_ group'!$B:$B,FALSE),MATCH('Group output'!H$1,'Discl output_ group'!$B$1:$T$1,FALSE))=0,0,'Inq6 adjusted group'!H94)</f>
        <v>0</v>
      </c>
      <c r="I94" s="39">
        <f>IF(INDEX('Discl output_ group'!$B:$T,MATCH('Group output'!$A94,'Discl output_ group'!$B:$B,FALSE),MATCH('Group output'!I$1,'Discl output_ group'!$B$1:$T$1,FALSE))=0,0,'Inq6 adjusted group'!I94)</f>
        <v>0</v>
      </c>
      <c r="J94" s="39">
        <f>IF(INDEX('Discl output_ group'!$B:$T,MATCH('Group output'!$A94,'Discl output_ group'!$B:$B,FALSE),MATCH('Group output'!J$1,'Discl output_ group'!$B$1:$T$1,FALSE))=0,0,'Inq6 adjusted group'!J94)</f>
        <v>0</v>
      </c>
      <c r="K94" s="39">
        <f>IF(INDEX('Discl output_ group'!$B:$T,MATCH('Group output'!$A94,'Discl output_ group'!$B:$B,FALSE),MATCH('Group output'!K$1,'Discl output_ group'!$B$1:$T$1,FALSE))=0,0,'Inq6 adjusted group'!K94)</f>
        <v>0</v>
      </c>
      <c r="L94" s="39">
        <f>IF(INDEX('Discl output_ group'!$B:$T,MATCH('Group output'!$A94,'Discl output_ group'!$B:$B,FALSE),MATCH('Group output'!L$1,'Discl output_ group'!$B$1:$T$1,FALSE))=0,0,'Inq6 adjusted group'!L94)</f>
        <v>0</v>
      </c>
      <c r="M94" s="39">
        <f>IF(INDEX('Discl output_ group'!$B:$T,MATCH('Group output'!$A94,'Discl output_ group'!$B:$B,FALSE),MATCH('Group output'!M$1,'Discl output_ group'!$B$1:$T$1,FALSE))=0,0,'Inq6 adjusted group'!M94)</f>
        <v>0</v>
      </c>
      <c r="N94" s="39">
        <f>IF(INDEX('Discl output_ group'!$B:$T,MATCH('Group output'!$A94,'Discl output_ group'!$B:$B,FALSE),MATCH('Group output'!N$1,'Discl output_ group'!$B$1:$T$1,FALSE))=0,0,'Inq6 adjusted group'!N94)</f>
        <v>0</v>
      </c>
      <c r="O94" s="39">
        <f>IF(INDEX('Discl output_ group'!$B:$T,MATCH('Group output'!$A94,'Discl output_ group'!$B:$B,FALSE),MATCH('Group output'!O$1,'Discl output_ group'!$B$1:$T$1,FALSE))=0,0,'Inq6 adjusted group'!O94)</f>
        <v>0</v>
      </c>
      <c r="P94" s="39">
        <f>IF(INDEX('Discl output_ group'!$B:$T,MATCH('Group output'!$A94,'Discl output_ group'!$B:$B,FALSE),MATCH('Group output'!P$1,'Discl output_ group'!$B$1:$T$1,FALSE))=0,0,'Inq6 adjusted group'!P94)</f>
        <v>0</v>
      </c>
      <c r="Q94" s="39">
        <f>IF(INDEX('Discl output_ group'!$B:$T,MATCH('Group output'!$A94,'Discl output_ group'!$B:$B,FALSE),MATCH('Group output'!Q$1,'Discl output_ group'!$B$1:$T$1,FALSE))=0,0,'Inq6 adjusted group'!Q94)</f>
        <v>0</v>
      </c>
      <c r="R94" s="39">
        <f>IF(INDEX('Discl output_ group'!$B:$T,MATCH('Group output'!$A94,'Discl output_ group'!$B:$B,FALSE),MATCH('Group output'!R$1,'Discl output_ group'!$B$1:$T$1,FALSE))=0,0,'Inq6 adjusted group'!R94)</f>
        <v>63.322230578291233</v>
      </c>
      <c r="S94" s="39">
        <f>IF(INDEX('Discl output_ group'!$B:$T,MATCH('Group output'!$A94,'Discl output_ group'!$B:$B,FALSE),MATCH('Group output'!S$1,'Discl output_ group'!$B$1:$T$1,FALSE))=0,0,'Inq6 adjusted group'!S94)</f>
        <v>0</v>
      </c>
      <c r="T94" s="39">
        <f>IFERROR(VLOOKUP(A94+0,'New BRES input'!I:L,4,FALSE),0)</f>
        <v>87.587518000000003</v>
      </c>
    </row>
    <row r="95" spans="1:20" x14ac:dyDescent="0.35">
      <c r="A95" t="str">
        <f>'Discl output_ group'!B95</f>
        <v>273</v>
      </c>
      <c r="B95" s="39">
        <f>IF(INDEX('Discl output_ group'!$B:$T,MATCH('Group output'!$A95,'Discl output_ group'!$B:$B,FALSE),MATCH('Group output'!B$1,'Discl output_ group'!$B$1:$T$1,FALSE))=0,0,'Inq6 adjusted group'!B95)</f>
        <v>0</v>
      </c>
      <c r="C95" s="39">
        <f>IF(INDEX('Discl output_ group'!$B:$T,MATCH('Group output'!$A95,'Discl output_ group'!$B:$B,FALSE),MATCH('Group output'!C$1,'Discl output_ group'!$B$1:$T$1,FALSE))=0,0,'Inq6 adjusted group'!C95)</f>
        <v>0</v>
      </c>
      <c r="D95" s="39">
        <f>IF(INDEX('Discl output_ group'!$B:$T,MATCH('Group output'!$A95,'Discl output_ group'!$B:$B,FALSE),MATCH('Group output'!D$1,'Discl output_ group'!$B$1:$T$1,FALSE))=0,0,'Inq6 adjusted group'!D95)</f>
        <v>0</v>
      </c>
      <c r="E95" s="39">
        <f>IF(INDEX('Discl output_ group'!$B:$T,MATCH('Group output'!$A95,'Discl output_ group'!$B:$B,FALSE),MATCH('Group output'!E$1,'Discl output_ group'!$B$1:$T$1,FALSE))=0,0,'Inq6 adjusted group'!E95)</f>
        <v>0</v>
      </c>
      <c r="F95" s="39">
        <f>IF(INDEX('Discl output_ group'!$B:$T,MATCH('Group output'!$A95,'Discl output_ group'!$B:$B,FALSE),MATCH('Group output'!F$1,'Discl output_ group'!$B$1:$T$1,FALSE))=0,0,'Inq6 adjusted group'!F95)</f>
        <v>0</v>
      </c>
      <c r="G95" s="39">
        <f>IF(INDEX('Discl output_ group'!$B:$T,MATCH('Group output'!$A95,'Discl output_ group'!$B:$B,FALSE),MATCH('Group output'!G$1,'Discl output_ group'!$B$1:$T$1,FALSE))=0,0,'Inq6 adjusted group'!G95)</f>
        <v>0</v>
      </c>
      <c r="H95" s="39">
        <f>IF(INDEX('Discl output_ group'!$B:$T,MATCH('Group output'!$A95,'Discl output_ group'!$B:$B,FALSE),MATCH('Group output'!H$1,'Discl output_ group'!$B$1:$T$1,FALSE))=0,0,'Inq6 adjusted group'!H95)</f>
        <v>0</v>
      </c>
      <c r="I95" s="39">
        <f>IF(INDEX('Discl output_ group'!$B:$T,MATCH('Group output'!$A95,'Discl output_ group'!$B:$B,FALSE),MATCH('Group output'!I$1,'Discl output_ group'!$B$1:$T$1,FALSE))=0,0,'Inq6 adjusted group'!I95)</f>
        <v>0</v>
      </c>
      <c r="J95" s="39">
        <f>IF(INDEX('Discl output_ group'!$B:$T,MATCH('Group output'!$A95,'Discl output_ group'!$B:$B,FALSE),MATCH('Group output'!J$1,'Discl output_ group'!$B$1:$T$1,FALSE))=0,0,'Inq6 adjusted group'!J95)</f>
        <v>0</v>
      </c>
      <c r="K95" s="39">
        <f>IF(INDEX('Discl output_ group'!$B:$T,MATCH('Group output'!$A95,'Discl output_ group'!$B:$B,FALSE),MATCH('Group output'!K$1,'Discl output_ group'!$B$1:$T$1,FALSE))=0,0,'Inq6 adjusted group'!K95)</f>
        <v>0</v>
      </c>
      <c r="L95" s="39">
        <f>IF(INDEX('Discl output_ group'!$B:$T,MATCH('Group output'!$A95,'Discl output_ group'!$B:$B,FALSE),MATCH('Group output'!L$1,'Discl output_ group'!$B$1:$T$1,FALSE))=0,0,'Inq6 adjusted group'!L95)</f>
        <v>0</v>
      </c>
      <c r="M95" s="39">
        <f>IF(INDEX('Discl output_ group'!$B:$T,MATCH('Group output'!$A95,'Discl output_ group'!$B:$B,FALSE),MATCH('Group output'!M$1,'Discl output_ group'!$B$1:$T$1,FALSE))=0,0,'Inq6 adjusted group'!M95)</f>
        <v>159.57470159504084</v>
      </c>
      <c r="N95" s="39">
        <f>IF(INDEX('Discl output_ group'!$B:$T,MATCH('Group output'!$A95,'Discl output_ group'!$B:$B,FALSE),MATCH('Group output'!N$1,'Discl output_ group'!$B$1:$T$1,FALSE))=0,0,'Inq6 adjusted group'!N95)</f>
        <v>74.534527841319658</v>
      </c>
      <c r="O95" s="39">
        <f>IF(INDEX('Discl output_ group'!$B:$T,MATCH('Group output'!$A95,'Discl output_ group'!$B:$B,FALSE),MATCH('Group output'!O$1,'Discl output_ group'!$B$1:$T$1,FALSE))=0,0,'Inq6 adjusted group'!O95)</f>
        <v>172.74797145669993</v>
      </c>
      <c r="P95" s="39">
        <f>IF(INDEX('Discl output_ group'!$B:$T,MATCH('Group output'!$A95,'Discl output_ group'!$B:$B,FALSE),MATCH('Group output'!P$1,'Discl output_ group'!$B$1:$T$1,FALSE))=0,0,'Inq6 adjusted group'!P95)</f>
        <v>189.51148716807666</v>
      </c>
      <c r="Q95" s="39">
        <f>IF(INDEX('Discl output_ group'!$B:$T,MATCH('Group output'!$A95,'Discl output_ group'!$B:$B,FALSE),MATCH('Group output'!Q$1,'Discl output_ group'!$B$1:$T$1,FALSE))=0,0,'Inq6 adjusted group'!Q95)</f>
        <v>273.28188098509247</v>
      </c>
      <c r="R95" s="39">
        <f>IF(INDEX('Discl output_ group'!$B:$T,MATCH('Group output'!$A95,'Discl output_ group'!$B:$B,FALSE),MATCH('Group output'!R$1,'Discl output_ group'!$B$1:$T$1,FALSE))=0,0,'Inq6 adjusted group'!R95)</f>
        <v>369.05668319344477</v>
      </c>
      <c r="S95" s="39">
        <f>IF(INDEX('Discl output_ group'!$B:$T,MATCH('Group output'!$A95,'Discl output_ group'!$B:$B,FALSE),MATCH('Group output'!S$1,'Discl output_ group'!$B$1:$T$1,FALSE))=0,0,'Inq6 adjusted group'!S95)</f>
        <v>159.90466040672462</v>
      </c>
      <c r="T95" s="39">
        <f>IFERROR(VLOOKUP(A95+0,'New BRES input'!I:L,4,FALSE),0)</f>
        <v>267.7354378</v>
      </c>
    </row>
    <row r="96" spans="1:20" x14ac:dyDescent="0.35">
      <c r="A96" t="str">
        <f>'Discl output_ group'!B96</f>
        <v>274</v>
      </c>
      <c r="B96" s="39">
        <f>IF(INDEX('Discl output_ group'!$B:$T,MATCH('Group output'!$A96,'Discl output_ group'!$B:$B,FALSE),MATCH('Group output'!B$1,'Discl output_ group'!$B$1:$T$1,FALSE))=0,0,'Inq6 adjusted group'!B96)</f>
        <v>0</v>
      </c>
      <c r="C96" s="39">
        <f>IF(INDEX('Discl output_ group'!$B:$T,MATCH('Group output'!$A96,'Discl output_ group'!$B:$B,FALSE),MATCH('Group output'!C$1,'Discl output_ group'!$B$1:$T$1,FALSE))=0,0,'Inq6 adjusted group'!C96)</f>
        <v>0</v>
      </c>
      <c r="D96" s="39">
        <f>IF(INDEX('Discl output_ group'!$B:$T,MATCH('Group output'!$A96,'Discl output_ group'!$B:$B,FALSE),MATCH('Group output'!D$1,'Discl output_ group'!$B$1:$T$1,FALSE))=0,0,'Inq6 adjusted group'!D96)</f>
        <v>0</v>
      </c>
      <c r="E96" s="39">
        <f>IF(INDEX('Discl output_ group'!$B:$T,MATCH('Group output'!$A96,'Discl output_ group'!$B:$B,FALSE),MATCH('Group output'!E$1,'Discl output_ group'!$B$1:$T$1,FALSE))=0,0,'Inq6 adjusted group'!E96)</f>
        <v>0</v>
      </c>
      <c r="F96" s="39">
        <f>IF(INDEX('Discl output_ group'!$B:$T,MATCH('Group output'!$A96,'Discl output_ group'!$B:$B,FALSE),MATCH('Group output'!F$1,'Discl output_ group'!$B$1:$T$1,FALSE))=0,0,'Inq6 adjusted group'!F96)</f>
        <v>0</v>
      </c>
      <c r="G96" s="39">
        <f>IF(INDEX('Discl output_ group'!$B:$T,MATCH('Group output'!$A96,'Discl output_ group'!$B:$B,FALSE),MATCH('Group output'!G$1,'Discl output_ group'!$B$1:$T$1,FALSE))=0,0,'Inq6 adjusted group'!G96)</f>
        <v>0</v>
      </c>
      <c r="H96" s="39">
        <f>IF(INDEX('Discl output_ group'!$B:$T,MATCH('Group output'!$A96,'Discl output_ group'!$B:$B,FALSE),MATCH('Group output'!H$1,'Discl output_ group'!$B$1:$T$1,FALSE))=0,0,'Inq6 adjusted group'!H96)</f>
        <v>0</v>
      </c>
      <c r="I96" s="39">
        <f>IF(INDEX('Discl output_ group'!$B:$T,MATCH('Group output'!$A96,'Discl output_ group'!$B:$B,FALSE),MATCH('Group output'!I$1,'Discl output_ group'!$B$1:$T$1,FALSE))=0,0,'Inq6 adjusted group'!I96)</f>
        <v>0</v>
      </c>
      <c r="J96" s="39">
        <f>IF(INDEX('Discl output_ group'!$B:$T,MATCH('Group output'!$A96,'Discl output_ group'!$B:$B,FALSE),MATCH('Group output'!J$1,'Discl output_ group'!$B$1:$T$1,FALSE))=0,0,'Inq6 adjusted group'!J96)</f>
        <v>0</v>
      </c>
      <c r="K96" s="39">
        <f>IF(INDEX('Discl output_ group'!$B:$T,MATCH('Group output'!$A96,'Discl output_ group'!$B:$B,FALSE),MATCH('Group output'!K$1,'Discl output_ group'!$B$1:$T$1,FALSE))=0,0,'Inq6 adjusted group'!K96)</f>
        <v>0</v>
      </c>
      <c r="L96" s="39">
        <f>IF(INDEX('Discl output_ group'!$B:$T,MATCH('Group output'!$A96,'Discl output_ group'!$B:$B,FALSE),MATCH('Group output'!L$1,'Discl output_ group'!$B$1:$T$1,FALSE))=0,0,'Inq6 adjusted group'!L96)</f>
        <v>0</v>
      </c>
      <c r="M96" s="39">
        <f>IF(INDEX('Discl output_ group'!$B:$T,MATCH('Group output'!$A96,'Discl output_ group'!$B:$B,FALSE),MATCH('Group output'!M$1,'Discl output_ group'!$B$1:$T$1,FALSE))=0,0,'Inq6 adjusted group'!M96)</f>
        <v>661.86535218998301</v>
      </c>
      <c r="N96" s="39">
        <f>IF(INDEX('Discl output_ group'!$B:$T,MATCH('Group output'!$A96,'Discl output_ group'!$B:$B,FALSE),MATCH('Group output'!N$1,'Discl output_ group'!$B$1:$T$1,FALSE))=0,0,'Inq6 adjusted group'!N96)</f>
        <v>646.22645407737821</v>
      </c>
      <c r="O96" s="39">
        <f>IF(INDEX('Discl output_ group'!$B:$T,MATCH('Group output'!$A96,'Discl output_ group'!$B:$B,FALSE),MATCH('Group output'!O$1,'Discl output_ group'!$B$1:$T$1,FALSE))=0,0,'Inq6 adjusted group'!O96)</f>
        <v>920.85997350301409</v>
      </c>
      <c r="P96" s="39">
        <f>IF(INDEX('Discl output_ group'!$B:$T,MATCH('Group output'!$A96,'Discl output_ group'!$B:$B,FALSE),MATCH('Group output'!P$1,'Discl output_ group'!$B$1:$T$1,FALSE))=0,0,'Inq6 adjusted group'!P96)</f>
        <v>925.65839056060554</v>
      </c>
      <c r="Q96" s="39">
        <f>IF(INDEX('Discl output_ group'!$B:$T,MATCH('Group output'!$A96,'Discl output_ group'!$B:$B,FALSE),MATCH('Group output'!Q$1,'Discl output_ group'!$B$1:$T$1,FALSE))=0,0,'Inq6 adjusted group'!Q96)</f>
        <v>945.25107849487767</v>
      </c>
      <c r="R96" s="39">
        <f>IF(INDEX('Discl output_ group'!$B:$T,MATCH('Group output'!$A96,'Discl output_ group'!$B:$B,FALSE),MATCH('Group output'!R$1,'Discl output_ group'!$B$1:$T$1,FALSE))=0,0,'Inq6 adjusted group'!R96)</f>
        <v>1271.7397998804986</v>
      </c>
      <c r="S96" s="39">
        <f>IF(INDEX('Discl output_ group'!$B:$T,MATCH('Group output'!$A96,'Discl output_ group'!$B:$B,FALSE),MATCH('Group output'!S$1,'Discl output_ group'!$B$1:$T$1,FALSE))=0,0,'Inq6 adjusted group'!S96)</f>
        <v>428.94573902004396</v>
      </c>
      <c r="T96" s="39">
        <f>IFERROR(VLOOKUP(A96+0,'New BRES input'!I:L,4,FALSE),0)</f>
        <v>772.89899630000002</v>
      </c>
    </row>
    <row r="97" spans="1:20" x14ac:dyDescent="0.35">
      <c r="A97" t="str">
        <f>'Discl output_ group'!B97</f>
        <v>275</v>
      </c>
      <c r="B97" s="39">
        <f>IF(INDEX('Discl output_ group'!$B:$T,MATCH('Group output'!$A97,'Discl output_ group'!$B:$B,FALSE),MATCH('Group output'!B$1,'Discl output_ group'!$B$1:$T$1,FALSE))=0,0,'Inq6 adjusted group'!B97)</f>
        <v>0</v>
      </c>
      <c r="C97" s="39">
        <f>IF(INDEX('Discl output_ group'!$B:$T,MATCH('Group output'!$A97,'Discl output_ group'!$B:$B,FALSE),MATCH('Group output'!C$1,'Discl output_ group'!$B$1:$T$1,FALSE))=0,0,'Inq6 adjusted group'!C97)</f>
        <v>0</v>
      </c>
      <c r="D97" s="39">
        <f>IF(INDEX('Discl output_ group'!$B:$T,MATCH('Group output'!$A97,'Discl output_ group'!$B:$B,FALSE),MATCH('Group output'!D$1,'Discl output_ group'!$B$1:$T$1,FALSE))=0,0,'Inq6 adjusted group'!D97)</f>
        <v>0</v>
      </c>
      <c r="E97" s="39">
        <f>IF(INDEX('Discl output_ group'!$B:$T,MATCH('Group output'!$A97,'Discl output_ group'!$B:$B,FALSE),MATCH('Group output'!E$1,'Discl output_ group'!$B$1:$T$1,FALSE))=0,0,'Inq6 adjusted group'!E97)</f>
        <v>0</v>
      </c>
      <c r="F97" s="39">
        <f>IF(INDEX('Discl output_ group'!$B:$T,MATCH('Group output'!$A97,'Discl output_ group'!$B:$B,FALSE),MATCH('Group output'!F$1,'Discl output_ group'!$B$1:$T$1,FALSE))=0,0,'Inq6 adjusted group'!F97)</f>
        <v>0</v>
      </c>
      <c r="G97" s="39">
        <f>IF(INDEX('Discl output_ group'!$B:$T,MATCH('Group output'!$A97,'Discl output_ group'!$B:$B,FALSE),MATCH('Group output'!G$1,'Discl output_ group'!$B$1:$T$1,FALSE))=0,0,'Inq6 adjusted group'!G97)</f>
        <v>0</v>
      </c>
      <c r="H97" s="39">
        <f>IF(INDEX('Discl output_ group'!$B:$T,MATCH('Group output'!$A97,'Discl output_ group'!$B:$B,FALSE),MATCH('Group output'!H$1,'Discl output_ group'!$B$1:$T$1,FALSE))=0,0,'Inq6 adjusted group'!H97)</f>
        <v>0</v>
      </c>
      <c r="I97" s="39">
        <f>IF(INDEX('Discl output_ group'!$B:$T,MATCH('Group output'!$A97,'Discl output_ group'!$B:$B,FALSE),MATCH('Group output'!I$1,'Discl output_ group'!$B$1:$T$1,FALSE))=0,0,'Inq6 adjusted group'!I97)</f>
        <v>0</v>
      </c>
      <c r="J97" s="39">
        <f>IF(INDEX('Discl output_ group'!$B:$T,MATCH('Group output'!$A97,'Discl output_ group'!$B:$B,FALSE),MATCH('Group output'!J$1,'Discl output_ group'!$B$1:$T$1,FALSE))=0,0,'Inq6 adjusted group'!J97)</f>
        <v>0</v>
      </c>
      <c r="K97" s="39">
        <f>IF(INDEX('Discl output_ group'!$B:$T,MATCH('Group output'!$A97,'Discl output_ group'!$B:$B,FALSE),MATCH('Group output'!K$1,'Discl output_ group'!$B$1:$T$1,FALSE))=0,0,'Inq6 adjusted group'!K97)</f>
        <v>0</v>
      </c>
      <c r="L97" s="39">
        <f>IF(INDEX('Discl output_ group'!$B:$T,MATCH('Group output'!$A97,'Discl output_ group'!$B:$B,FALSE),MATCH('Group output'!L$1,'Discl output_ group'!$B$1:$T$1,FALSE))=0,0,'Inq6 adjusted group'!L97)</f>
        <v>0</v>
      </c>
      <c r="M97" s="39">
        <f>IF(INDEX('Discl output_ group'!$B:$T,MATCH('Group output'!$A97,'Discl output_ group'!$B:$B,FALSE),MATCH('Group output'!M$1,'Discl output_ group'!$B$1:$T$1,FALSE))=0,0,'Inq6 adjusted group'!M97)</f>
        <v>63.415020731209765</v>
      </c>
      <c r="N97" s="39">
        <f>IF(INDEX('Discl output_ group'!$B:$T,MATCH('Group output'!$A97,'Discl output_ group'!$B:$B,FALSE),MATCH('Group output'!N$1,'Discl output_ group'!$B$1:$T$1,FALSE))=0,0,'Inq6 adjusted group'!N97)</f>
        <v>0</v>
      </c>
      <c r="O97" s="39">
        <f>IF(INDEX('Discl output_ group'!$B:$T,MATCH('Group output'!$A97,'Discl output_ group'!$B:$B,FALSE),MATCH('Group output'!O$1,'Discl output_ group'!$B$1:$T$1,FALSE))=0,0,'Inq6 adjusted group'!O97)</f>
        <v>95.97300623934629</v>
      </c>
      <c r="P97" s="39">
        <f>IF(INDEX('Discl output_ group'!$B:$T,MATCH('Group output'!$A97,'Discl output_ group'!$B:$B,FALSE),MATCH('Group output'!P$1,'Discl output_ group'!$B$1:$T$1,FALSE))=0,0,'Inq6 adjusted group'!P97)</f>
        <v>94.302032200882877</v>
      </c>
      <c r="Q97" s="39">
        <f>IF(INDEX('Discl output_ group'!$B:$T,MATCH('Group output'!$A97,'Discl output_ group'!$B:$B,FALSE),MATCH('Group output'!Q$1,'Discl output_ group'!$B$1:$T$1,FALSE))=0,0,'Inq6 adjusted group'!Q97)</f>
        <v>96.789042983309741</v>
      </c>
      <c r="R97" s="39">
        <f>IF(INDEX('Discl output_ group'!$B:$T,MATCH('Group output'!$A97,'Discl output_ group'!$B:$B,FALSE),MATCH('Group output'!R$1,'Discl output_ group'!$B$1:$T$1,FALSE))=0,0,'Inq6 adjusted group'!R97)</f>
        <v>134.55973997886889</v>
      </c>
      <c r="S97" s="39">
        <f>IF(INDEX('Discl output_ group'!$B:$T,MATCH('Group output'!$A97,'Discl output_ group'!$B:$B,FALSE),MATCH('Group output'!S$1,'Discl output_ group'!$B$1:$T$1,FALSE))=0,0,'Inq6 adjusted group'!S97)</f>
        <v>0</v>
      </c>
      <c r="T97" s="39">
        <f>IFERROR(VLOOKUP(A97+0,'New BRES input'!I:L,4,FALSE),0)</f>
        <v>79.705021599999995</v>
      </c>
    </row>
    <row r="98" spans="1:20" x14ac:dyDescent="0.35">
      <c r="A98" t="str">
        <f>'Discl output_ group'!B98</f>
        <v>279</v>
      </c>
      <c r="B98" s="39">
        <f>IF(INDEX('Discl output_ group'!$B:$T,MATCH('Group output'!$A98,'Discl output_ group'!$B:$B,FALSE),MATCH('Group output'!B$1,'Discl output_ group'!$B$1:$T$1,FALSE))=0,0,'Inq6 adjusted group'!B98)</f>
        <v>1295.3452685838286</v>
      </c>
      <c r="C98" s="39">
        <f>IF(INDEX('Discl output_ group'!$B:$T,MATCH('Group output'!$A98,'Discl output_ group'!$B:$B,FALSE),MATCH('Group output'!C$1,'Discl output_ group'!$B$1:$T$1,FALSE))=0,0,'Inq6 adjusted group'!C98)</f>
        <v>1100.9724807382734</v>
      </c>
      <c r="D98" s="39">
        <f>IF(INDEX('Discl output_ group'!$B:$T,MATCH('Group output'!$A98,'Discl output_ group'!$B:$B,FALSE),MATCH('Group output'!D$1,'Discl output_ group'!$B$1:$T$1,FALSE))=0,0,'Inq6 adjusted group'!D98)</f>
        <v>1280.8061770974343</v>
      </c>
      <c r="E98" s="39">
        <f>IF(INDEX('Discl output_ group'!$B:$T,MATCH('Group output'!$A98,'Discl output_ group'!$B:$B,FALSE),MATCH('Group output'!E$1,'Discl output_ group'!$B$1:$T$1,FALSE))=0,0,'Inq6 adjusted group'!E98)</f>
        <v>1266.5865086963686</v>
      </c>
      <c r="F98" s="39">
        <f>IF(INDEX('Discl output_ group'!$B:$T,MATCH('Group output'!$A98,'Discl output_ group'!$B:$B,FALSE),MATCH('Group output'!F$1,'Discl output_ group'!$B$1:$T$1,FALSE))=0,0,'Inq6 adjusted group'!F98)</f>
        <v>1080.742062695449</v>
      </c>
      <c r="G98" s="39">
        <f>IF(INDEX('Discl output_ group'!$B:$T,MATCH('Group output'!$A98,'Discl output_ group'!$B:$B,FALSE),MATCH('Group output'!G$1,'Discl output_ group'!$B$1:$T$1,FALSE))=0,0,'Inq6 adjusted group'!G98)</f>
        <v>981.59456494367259</v>
      </c>
      <c r="H98" s="39">
        <f>IF(INDEX('Discl output_ group'!$B:$T,MATCH('Group output'!$A98,'Discl output_ group'!$B:$B,FALSE),MATCH('Group output'!H$1,'Discl output_ group'!$B$1:$T$1,FALSE))=0,0,'Inq6 adjusted group'!H98)</f>
        <v>989.48349738169316</v>
      </c>
      <c r="I98" s="39">
        <f>IF(INDEX('Discl output_ group'!$B:$T,MATCH('Group output'!$A98,'Discl output_ group'!$B:$B,FALSE),MATCH('Group output'!I$1,'Discl output_ group'!$B$1:$T$1,FALSE))=0,0,'Inq6 adjusted group'!I98)</f>
        <v>887.61132926418463</v>
      </c>
      <c r="J98" s="39">
        <f>IF(INDEX('Discl output_ group'!$B:$T,MATCH('Group output'!$A98,'Discl output_ group'!$B:$B,FALSE),MATCH('Group output'!J$1,'Discl output_ group'!$B$1:$T$1,FALSE))=0,0,'Inq6 adjusted group'!J98)</f>
        <v>869.6534707852378</v>
      </c>
      <c r="K98" s="39">
        <f>IF(INDEX('Discl output_ group'!$B:$T,MATCH('Group output'!$A98,'Discl output_ group'!$B:$B,FALSE),MATCH('Group output'!K$1,'Discl output_ group'!$B$1:$T$1,FALSE))=0,0,'Inq6 adjusted group'!K98)</f>
        <v>715.72172661439663</v>
      </c>
      <c r="L98" s="39">
        <f>IF(INDEX('Discl output_ group'!$B:$T,MATCH('Group output'!$A98,'Discl output_ group'!$B:$B,FALSE),MATCH('Group output'!L$1,'Discl output_ group'!$B$1:$T$1,FALSE))=0,0,'Inq6 adjusted group'!L98)</f>
        <v>785.24532529612156</v>
      </c>
      <c r="M98" s="39">
        <f>IF(INDEX('Discl output_ group'!$B:$T,MATCH('Group output'!$A98,'Discl output_ group'!$B:$B,FALSE),MATCH('Group output'!M$1,'Discl output_ group'!$B$1:$T$1,FALSE))=0,0,'Inq6 adjusted group'!M98)</f>
        <v>396.47965970319467</v>
      </c>
      <c r="N98" s="39">
        <f>IF(INDEX('Discl output_ group'!$B:$T,MATCH('Group output'!$A98,'Discl output_ group'!$B:$B,FALSE),MATCH('Group output'!N$1,'Discl output_ group'!$B$1:$T$1,FALSE))=0,0,'Inq6 adjusted group'!N98)</f>
        <v>251.89264783960579</v>
      </c>
      <c r="O98" s="39">
        <f>IF(INDEX('Discl output_ group'!$B:$T,MATCH('Group output'!$A98,'Discl output_ group'!$B:$B,FALSE),MATCH('Group output'!O$1,'Discl output_ group'!$B$1:$T$1,FALSE))=0,0,'Inq6 adjusted group'!O98)</f>
        <v>386.19388511448642</v>
      </c>
      <c r="P98" s="39">
        <f>IF(INDEX('Discl output_ group'!$B:$T,MATCH('Group output'!$A98,'Discl output_ group'!$B:$B,FALSE),MATCH('Group output'!P$1,'Discl output_ group'!$B$1:$T$1,FALSE))=0,0,'Inq6 adjusted group'!P98)</f>
        <v>483.15771280831461</v>
      </c>
      <c r="Q98" s="39">
        <f>IF(INDEX('Discl output_ group'!$B:$T,MATCH('Group output'!$A98,'Discl output_ group'!$B:$B,FALSE),MATCH('Group output'!Q$1,'Discl output_ group'!$B$1:$T$1,FALSE))=0,0,'Inq6 adjusted group'!Q98)</f>
        <v>495.76513657958839</v>
      </c>
      <c r="R98" s="39">
        <f>IF(INDEX('Discl output_ group'!$B:$T,MATCH('Group output'!$A98,'Discl output_ group'!$B:$B,FALSE),MATCH('Group output'!R$1,'Discl output_ group'!$B$1:$T$1,FALSE))=0,0,'Inq6 adjusted group'!R98)</f>
        <v>607.0766449001394</v>
      </c>
      <c r="S98" s="39">
        <f>IF(INDEX('Discl output_ group'!$B:$T,MATCH('Group output'!$A98,'Discl output_ group'!$B:$B,FALSE),MATCH('Group output'!S$1,'Discl output_ group'!$B$1:$T$1,FALSE))=0,0,'Inq6 adjusted group'!S98)</f>
        <v>301.08535711366636</v>
      </c>
      <c r="T98" s="39">
        <f>IFERROR(VLOOKUP(A98+0,'New BRES input'!I:L,4,FALSE),0)</f>
        <v>610.72066029999996</v>
      </c>
    </row>
    <row r="99" spans="1:20" x14ac:dyDescent="0.35">
      <c r="A99" t="str">
        <f>'Discl output_ group'!B99</f>
        <v>281</v>
      </c>
      <c r="B99" s="39">
        <f>IF(INDEX('Discl output_ group'!$B:$T,MATCH('Group output'!$A99,'Discl output_ group'!$B:$B,FALSE),MATCH('Group output'!B$1,'Discl output_ group'!$B$1:$T$1,FALSE))=0,0,'Inq6 adjusted group'!B99)</f>
        <v>1048.0858562507358</v>
      </c>
      <c r="C99" s="39">
        <f>IF(INDEX('Discl output_ group'!$B:$T,MATCH('Group output'!$A99,'Discl output_ group'!$B:$B,FALSE),MATCH('Group output'!C$1,'Discl output_ group'!$B$1:$T$1,FALSE))=0,0,'Inq6 adjusted group'!C99)</f>
        <v>1124.1228903037304</v>
      </c>
      <c r="D99" s="39">
        <f>IF(INDEX('Discl output_ group'!$B:$T,MATCH('Group output'!$A99,'Discl output_ group'!$B:$B,FALSE),MATCH('Group output'!D$1,'Discl output_ group'!$B$1:$T$1,FALSE))=0,0,'Inq6 adjusted group'!D99)</f>
        <v>1120.3123288683908</v>
      </c>
      <c r="E99" s="39">
        <f>IF(INDEX('Discl output_ group'!$B:$T,MATCH('Group output'!$A99,'Discl output_ group'!$B:$B,FALSE),MATCH('Group output'!E$1,'Discl output_ group'!$B$1:$T$1,FALSE))=0,0,'Inq6 adjusted group'!E99)</f>
        <v>929.71723241383961</v>
      </c>
      <c r="F99" s="39">
        <f>IF(INDEX('Discl output_ group'!$B:$T,MATCH('Group output'!$A99,'Discl output_ group'!$B:$B,FALSE),MATCH('Group output'!F$1,'Discl output_ group'!$B$1:$T$1,FALSE))=0,0,'Inq6 adjusted group'!F99)</f>
        <v>851.46065657286965</v>
      </c>
      <c r="G99" s="39">
        <f>IF(INDEX('Discl output_ group'!$B:$T,MATCH('Group output'!$A99,'Discl output_ group'!$B:$B,FALSE),MATCH('Group output'!G$1,'Discl output_ group'!$B$1:$T$1,FALSE))=0,0,'Inq6 adjusted group'!G99)</f>
        <v>846.14935814057492</v>
      </c>
      <c r="H99" s="39">
        <f>IF(INDEX('Discl output_ group'!$B:$T,MATCH('Group output'!$A99,'Discl output_ group'!$B:$B,FALSE),MATCH('Group output'!H$1,'Discl output_ group'!$B$1:$T$1,FALSE))=0,0,'Inq6 adjusted group'!H99)</f>
        <v>821.22960677101139</v>
      </c>
      <c r="I99" s="39">
        <f>IF(INDEX('Discl output_ group'!$B:$T,MATCH('Group output'!$A99,'Discl output_ group'!$B:$B,FALSE),MATCH('Group output'!I$1,'Discl output_ group'!$B$1:$T$1,FALSE))=0,0,'Inq6 adjusted group'!I99)</f>
        <v>775.27653572062491</v>
      </c>
      <c r="J99" s="39">
        <f>IF(INDEX('Discl output_ group'!$B:$T,MATCH('Group output'!$A99,'Discl output_ group'!$B:$B,FALSE),MATCH('Group output'!J$1,'Discl output_ group'!$B$1:$T$1,FALSE))=0,0,'Inq6 adjusted group'!J99)</f>
        <v>679.74604081370092</v>
      </c>
      <c r="K99" s="39">
        <f>IF(INDEX('Discl output_ group'!$B:$T,MATCH('Group output'!$A99,'Discl output_ group'!$B:$B,FALSE),MATCH('Group output'!K$1,'Discl output_ group'!$B$1:$T$1,FALSE))=0,0,'Inq6 adjusted group'!K99)</f>
        <v>810.76097355407933</v>
      </c>
      <c r="L99" s="39">
        <f>IF(INDEX('Discl output_ group'!$B:$T,MATCH('Group output'!$A99,'Discl output_ group'!$B:$B,FALSE),MATCH('Group output'!L$1,'Discl output_ group'!$B$1:$T$1,FALSE))=0,0,'Inq6 adjusted group'!L99)</f>
        <v>807.57767253979387</v>
      </c>
      <c r="M99" s="39">
        <f>IF(INDEX('Discl output_ group'!$B:$T,MATCH('Group output'!$A99,'Discl output_ group'!$B:$B,FALSE),MATCH('Group output'!M$1,'Discl output_ group'!$B$1:$T$1,FALSE))=0,0,'Inq6 adjusted group'!M99)</f>
        <v>876.03933220745557</v>
      </c>
      <c r="N99" s="39">
        <f>IF(INDEX('Discl output_ group'!$B:$T,MATCH('Group output'!$A99,'Discl output_ group'!$B:$B,FALSE),MATCH('Group output'!N$1,'Discl output_ group'!$B$1:$T$1,FALSE))=0,0,'Inq6 adjusted group'!N99)</f>
        <v>829.82895818528982</v>
      </c>
      <c r="O99" s="39">
        <f>IF(INDEX('Discl output_ group'!$B:$T,MATCH('Group output'!$A99,'Discl output_ group'!$B:$B,FALSE),MATCH('Group output'!O$1,'Discl output_ group'!$B$1:$T$1,FALSE))=0,0,'Inq6 adjusted group'!O99)</f>
        <v>712.86883829450289</v>
      </c>
      <c r="P99" s="39">
        <f>IF(INDEX('Discl output_ group'!$B:$T,MATCH('Group output'!$A99,'Discl output_ group'!$B:$B,FALSE),MATCH('Group output'!P$1,'Discl output_ group'!$B$1:$T$1,FALSE))=0,0,'Inq6 adjusted group'!P99)</f>
        <v>1305.4809847488127</v>
      </c>
      <c r="Q99" s="39">
        <f>IF(INDEX('Discl output_ group'!$B:$T,MATCH('Group output'!$A99,'Discl output_ group'!$B:$B,FALSE),MATCH('Group output'!Q$1,'Discl output_ group'!$B$1:$T$1,FALSE))=0,0,'Inq6 adjusted group'!Q99)</f>
        <v>600.04375391061126</v>
      </c>
      <c r="R99" s="39">
        <f>IF(INDEX('Discl output_ group'!$B:$T,MATCH('Group output'!$A99,'Discl output_ group'!$B:$B,FALSE),MATCH('Group output'!R$1,'Discl output_ group'!$B$1:$T$1,FALSE))=0,0,'Inq6 adjusted group'!R99)</f>
        <v>520.61028279057427</v>
      </c>
      <c r="S99" s="39">
        <f>IF(INDEX('Discl output_ group'!$B:$T,MATCH('Group output'!$A99,'Discl output_ group'!$B:$B,FALSE),MATCH('Group output'!S$1,'Discl output_ group'!$B$1:$T$1,FALSE))=0,0,'Inq6 adjusted group'!S99)</f>
        <v>629.89469274877843</v>
      </c>
      <c r="T99" s="39">
        <f>IFERROR(VLOOKUP(A99+0,'New BRES input'!I:L,4,FALSE),0)</f>
        <v>579.22028309999996</v>
      </c>
    </row>
    <row r="100" spans="1:20" x14ac:dyDescent="0.35">
      <c r="A100" t="str">
        <f>'Discl output_ group'!B100</f>
        <v>282</v>
      </c>
      <c r="B100" s="39">
        <f>IF(INDEX('Discl output_ group'!$B:$T,MATCH('Group output'!$A100,'Discl output_ group'!$B:$B,FALSE),MATCH('Group output'!B$1,'Discl output_ group'!$B$1:$T$1,FALSE))=0,0,'Inq6 adjusted group'!B100)</f>
        <v>4373.9809830027934</v>
      </c>
      <c r="C100" s="39">
        <f>IF(INDEX('Discl output_ group'!$B:$T,MATCH('Group output'!$A100,'Discl output_ group'!$B:$B,FALSE),MATCH('Group output'!C$1,'Discl output_ group'!$B$1:$T$1,FALSE))=0,0,'Inq6 adjusted group'!C100)</f>
        <v>5277.7622021429288</v>
      </c>
      <c r="D100" s="39">
        <f>IF(INDEX('Discl output_ group'!$B:$T,MATCH('Group output'!$A100,'Discl output_ group'!$B:$B,FALSE),MATCH('Group output'!D$1,'Discl output_ group'!$B$1:$T$1,FALSE))=0,0,'Inq6 adjusted group'!D100)</f>
        <v>5095.1959226611143</v>
      </c>
      <c r="E100" s="39">
        <f>IF(INDEX('Discl output_ group'!$B:$T,MATCH('Group output'!$A100,'Discl output_ group'!$B:$B,FALSE),MATCH('Group output'!E$1,'Discl output_ group'!$B$1:$T$1,FALSE))=0,0,'Inq6 adjusted group'!E100)</f>
        <v>4995.7197251896359</v>
      </c>
      <c r="F100" s="39">
        <f>IF(INDEX('Discl output_ group'!$B:$T,MATCH('Group output'!$A100,'Discl output_ group'!$B:$B,FALSE),MATCH('Group output'!F$1,'Discl output_ group'!$B$1:$T$1,FALSE))=0,0,'Inq6 adjusted group'!F100)</f>
        <v>3746.0379387600215</v>
      </c>
      <c r="G100" s="39">
        <f>IF(INDEX('Discl output_ group'!$B:$T,MATCH('Group output'!$A100,'Discl output_ group'!$B:$B,FALSE),MATCH('Group output'!G$1,'Discl output_ group'!$B$1:$T$1,FALSE))=0,0,'Inq6 adjusted group'!G100)</f>
        <v>3458.2524335721059</v>
      </c>
      <c r="H100" s="39">
        <f>IF(INDEX('Discl output_ group'!$B:$T,MATCH('Group output'!$A100,'Discl output_ group'!$B:$B,FALSE),MATCH('Group output'!H$1,'Discl output_ group'!$B$1:$T$1,FALSE))=0,0,'Inq6 adjusted group'!H100)</f>
        <v>3899.937575671549</v>
      </c>
      <c r="I100" s="39">
        <f>IF(INDEX('Discl output_ group'!$B:$T,MATCH('Group output'!$A100,'Discl output_ group'!$B:$B,FALSE),MATCH('Group output'!I$1,'Discl output_ group'!$B$1:$T$1,FALSE))=0,0,'Inq6 adjusted group'!I100)</f>
        <v>4163.3442506660604</v>
      </c>
      <c r="J100" s="39">
        <f>IF(INDEX('Discl output_ group'!$B:$T,MATCH('Group output'!$A100,'Discl output_ group'!$B:$B,FALSE),MATCH('Group output'!J$1,'Discl output_ group'!$B$1:$T$1,FALSE))=0,0,'Inq6 adjusted group'!J100)</f>
        <v>3488.8074983810388</v>
      </c>
      <c r="K100" s="39">
        <f>IF(INDEX('Discl output_ group'!$B:$T,MATCH('Group output'!$A100,'Discl output_ group'!$B:$B,FALSE),MATCH('Group output'!K$1,'Discl output_ group'!$B$1:$T$1,FALSE))=0,0,'Inq6 adjusted group'!K100)</f>
        <v>4440.7152004911732</v>
      </c>
      <c r="L100" s="39">
        <f>IF(INDEX('Discl output_ group'!$B:$T,MATCH('Group output'!$A100,'Discl output_ group'!$B:$B,FALSE),MATCH('Group output'!L$1,'Discl output_ group'!$B$1:$T$1,FALSE))=0,0,'Inq6 adjusted group'!L100)</f>
        <v>2251.9094992234031</v>
      </c>
      <c r="M100" s="39">
        <f>IF(INDEX('Discl output_ group'!$B:$T,MATCH('Group output'!$A100,'Discl output_ group'!$B:$B,FALSE),MATCH('Group output'!M$1,'Discl output_ group'!$B$1:$T$1,FALSE))=0,0,'Inq6 adjusted group'!M100)</f>
        <v>1900.6884192958019</v>
      </c>
      <c r="N100" s="39">
        <f>IF(INDEX('Discl output_ group'!$B:$T,MATCH('Group output'!$A100,'Discl output_ group'!$B:$B,FALSE),MATCH('Group output'!N$1,'Discl output_ group'!$B$1:$T$1,FALSE))=0,0,'Inq6 adjusted group'!N100)</f>
        <v>1600.4310748748317</v>
      </c>
      <c r="O100" s="39">
        <f>IF(INDEX('Discl output_ group'!$B:$T,MATCH('Group output'!$A100,'Discl output_ group'!$B:$B,FALSE),MATCH('Group output'!O$1,'Discl output_ group'!$B$1:$T$1,FALSE))=0,0,'Inq6 adjusted group'!O100)</f>
        <v>782.41806046756051</v>
      </c>
      <c r="P100" s="39">
        <f>IF(INDEX('Discl output_ group'!$B:$T,MATCH('Group output'!$A100,'Discl output_ group'!$B:$B,FALSE),MATCH('Group output'!P$1,'Discl output_ group'!$B$1:$T$1,FALSE))=0,0,'Inq6 adjusted group'!P100)</f>
        <v>2957.7731884648124</v>
      </c>
      <c r="Q100" s="39">
        <f>IF(INDEX('Discl output_ group'!$B:$T,MATCH('Group output'!$A100,'Discl output_ group'!$B:$B,FALSE),MATCH('Group output'!Q$1,'Discl output_ group'!$B$1:$T$1,FALSE))=0,0,'Inq6 adjusted group'!Q100)</f>
        <v>837.58507988254564</v>
      </c>
      <c r="R100" s="39">
        <f>IF(INDEX('Discl output_ group'!$B:$T,MATCH('Group output'!$A100,'Discl output_ group'!$B:$B,FALSE),MATCH('Group output'!R$1,'Discl output_ group'!$B$1:$T$1,FALSE))=0,0,'Inq6 adjusted group'!R100)</f>
        <v>1102.0498370314854</v>
      </c>
      <c r="S100" s="39">
        <f>IF(INDEX('Discl output_ group'!$B:$T,MATCH('Group output'!$A100,'Discl output_ group'!$B:$B,FALSE),MATCH('Group output'!S$1,'Discl output_ group'!$B$1:$T$1,FALSE))=0,0,'Inq6 adjusted group'!S100)</f>
        <v>2307.935032029246</v>
      </c>
      <c r="T100" s="39">
        <f>IFERROR(VLOOKUP(A100+0,'New BRES input'!I:L,4,FALSE),0)</f>
        <v>1723.83</v>
      </c>
    </row>
    <row r="101" spans="1:20" x14ac:dyDescent="0.35">
      <c r="A101" t="str">
        <f>'Discl output_ group'!B101</f>
        <v>283</v>
      </c>
      <c r="B101" s="39">
        <f>IF(INDEX('Discl output_ group'!$B:$T,MATCH('Group output'!$A101,'Discl output_ group'!$B:$B,FALSE),MATCH('Group output'!B$1,'Discl output_ group'!$B$1:$T$1,FALSE))=0,0,'Inq6 adjusted group'!B101)</f>
        <v>0</v>
      </c>
      <c r="C101" s="39">
        <f>IF(INDEX('Discl output_ group'!$B:$T,MATCH('Group output'!$A101,'Discl output_ group'!$B:$B,FALSE),MATCH('Group output'!C$1,'Discl output_ group'!$B$1:$T$1,FALSE))=0,0,'Inq6 adjusted group'!C101)</f>
        <v>0</v>
      </c>
      <c r="D101" s="39">
        <f>IF(INDEX('Discl output_ group'!$B:$T,MATCH('Group output'!$A101,'Discl output_ group'!$B:$B,FALSE),MATCH('Group output'!D$1,'Discl output_ group'!$B$1:$T$1,FALSE))=0,0,'Inq6 adjusted group'!D101)</f>
        <v>0</v>
      </c>
      <c r="E101" s="39">
        <f>IF(INDEX('Discl output_ group'!$B:$T,MATCH('Group output'!$A101,'Discl output_ group'!$B:$B,FALSE),MATCH('Group output'!E$1,'Discl output_ group'!$B$1:$T$1,FALSE))=0,0,'Inq6 adjusted group'!E101)</f>
        <v>0</v>
      </c>
      <c r="F101" s="39">
        <f>IF(INDEX('Discl output_ group'!$B:$T,MATCH('Group output'!$A101,'Discl output_ group'!$B:$B,FALSE),MATCH('Group output'!F$1,'Discl output_ group'!$B$1:$T$1,FALSE))=0,0,'Inq6 adjusted group'!F101)</f>
        <v>0</v>
      </c>
      <c r="G101" s="39">
        <f>IF(INDEX('Discl output_ group'!$B:$T,MATCH('Group output'!$A101,'Discl output_ group'!$B:$B,FALSE),MATCH('Group output'!G$1,'Discl output_ group'!$B$1:$T$1,FALSE))=0,0,'Inq6 adjusted group'!G101)</f>
        <v>0</v>
      </c>
      <c r="H101" s="39">
        <f>IF(INDEX('Discl output_ group'!$B:$T,MATCH('Group output'!$A101,'Discl output_ group'!$B:$B,FALSE),MATCH('Group output'!H$1,'Discl output_ group'!$B$1:$T$1,FALSE))=0,0,'Inq6 adjusted group'!H101)</f>
        <v>0</v>
      </c>
      <c r="I101" s="39">
        <f>IF(INDEX('Discl output_ group'!$B:$T,MATCH('Group output'!$A101,'Discl output_ group'!$B:$B,FALSE),MATCH('Group output'!I$1,'Discl output_ group'!$B$1:$T$1,FALSE))=0,0,'Inq6 adjusted group'!I101)</f>
        <v>0</v>
      </c>
      <c r="J101" s="39">
        <f>IF(INDEX('Discl output_ group'!$B:$T,MATCH('Group output'!$A101,'Discl output_ group'!$B:$B,FALSE),MATCH('Group output'!J$1,'Discl output_ group'!$B$1:$T$1,FALSE))=0,0,'Inq6 adjusted group'!J101)</f>
        <v>0</v>
      </c>
      <c r="K101" s="39">
        <f>IF(INDEX('Discl output_ group'!$B:$T,MATCH('Group output'!$A101,'Discl output_ group'!$B:$B,FALSE),MATCH('Group output'!K$1,'Discl output_ group'!$B$1:$T$1,FALSE))=0,0,'Inq6 adjusted group'!K101)</f>
        <v>0</v>
      </c>
      <c r="L101" s="39">
        <f>IF(INDEX('Discl output_ group'!$B:$T,MATCH('Group output'!$A101,'Discl output_ group'!$B:$B,FALSE),MATCH('Group output'!L$1,'Discl output_ group'!$B$1:$T$1,FALSE))=0,0,'Inq6 adjusted group'!L101)</f>
        <v>0</v>
      </c>
      <c r="M101" s="39">
        <f>IF(INDEX('Discl output_ group'!$B:$T,MATCH('Group output'!$A101,'Discl output_ group'!$B:$B,FALSE),MATCH('Group output'!M$1,'Discl output_ group'!$B$1:$T$1,FALSE))=0,0,'Inq6 adjusted group'!M101)</f>
        <v>0</v>
      </c>
      <c r="N101" s="39">
        <f>IF(INDEX('Discl output_ group'!$B:$T,MATCH('Group output'!$A101,'Discl output_ group'!$B:$B,FALSE),MATCH('Group output'!N$1,'Discl output_ group'!$B$1:$T$1,FALSE))=0,0,'Inq6 adjusted group'!N101)</f>
        <v>0</v>
      </c>
      <c r="O101" s="39">
        <f>IF(INDEX('Discl output_ group'!$B:$T,MATCH('Group output'!$A101,'Discl output_ group'!$B:$B,FALSE),MATCH('Group output'!O$1,'Discl output_ group'!$B$1:$T$1,FALSE))=0,0,'Inq6 adjusted group'!O101)</f>
        <v>0</v>
      </c>
      <c r="P101" s="39">
        <f>IF(INDEX('Discl output_ group'!$B:$T,MATCH('Group output'!$A101,'Discl output_ group'!$B:$B,FALSE),MATCH('Group output'!P$1,'Discl output_ group'!$B$1:$T$1,FALSE))=0,0,'Inq6 adjusted group'!P101)</f>
        <v>0</v>
      </c>
      <c r="Q101" s="39">
        <f>IF(INDEX('Discl output_ group'!$B:$T,MATCH('Group output'!$A101,'Discl output_ group'!$B:$B,FALSE),MATCH('Group output'!Q$1,'Discl output_ group'!$B$1:$T$1,FALSE))=0,0,'Inq6 adjusted group'!Q101)</f>
        <v>0</v>
      </c>
      <c r="R101" s="39">
        <f>IF(INDEX('Discl output_ group'!$B:$T,MATCH('Group output'!$A101,'Discl output_ group'!$B:$B,FALSE),MATCH('Group output'!R$1,'Discl output_ group'!$B$1:$T$1,FALSE))=0,0,'Inq6 adjusted group'!R101)</f>
        <v>0</v>
      </c>
      <c r="S101" s="39">
        <f>IF(INDEX('Discl output_ group'!$B:$T,MATCH('Group output'!$A101,'Discl output_ group'!$B:$B,FALSE),MATCH('Group output'!S$1,'Discl output_ group'!$B$1:$T$1,FALSE))=0,0,'Inq6 adjusted group'!S101)</f>
        <v>0</v>
      </c>
      <c r="T101" s="39">
        <f>IFERROR(VLOOKUP(A101+0,'New BRES input'!I:L,4,FALSE),0)</f>
        <v>0</v>
      </c>
    </row>
    <row r="102" spans="1:20" x14ac:dyDescent="0.35">
      <c r="A102" t="str">
        <f>'Discl output_ group'!B102</f>
        <v>284</v>
      </c>
      <c r="B102" s="39">
        <f>IF(INDEX('Discl output_ group'!$B:$T,MATCH('Group output'!$A102,'Discl output_ group'!$B:$B,FALSE),MATCH('Group output'!B$1,'Discl output_ group'!$B$1:$T$1,FALSE))=0,0,'Inq6 adjusted group'!B102)</f>
        <v>857.96984271672613</v>
      </c>
      <c r="C102" s="39">
        <f>IF(INDEX('Discl output_ group'!$B:$T,MATCH('Group output'!$A102,'Discl output_ group'!$B:$B,FALSE),MATCH('Group output'!C$1,'Discl output_ group'!$B$1:$T$1,FALSE))=0,0,'Inq6 adjusted group'!C102)</f>
        <v>702.44316430476897</v>
      </c>
      <c r="D102" s="39">
        <f>IF(INDEX('Discl output_ group'!$B:$T,MATCH('Group output'!$A102,'Discl output_ group'!$B:$B,FALSE),MATCH('Group output'!D$1,'Discl output_ group'!$B$1:$T$1,FALSE))=0,0,'Inq6 adjusted group'!D102)</f>
        <v>638.98054058965056</v>
      </c>
      <c r="E102" s="39">
        <f>IF(INDEX('Discl output_ group'!$B:$T,MATCH('Group output'!$A102,'Discl output_ group'!$B:$B,FALSE),MATCH('Group output'!E$1,'Discl output_ group'!$B$1:$T$1,FALSE))=0,0,'Inq6 adjusted group'!E102)</f>
        <v>631.22590123367365</v>
      </c>
      <c r="F102" s="39">
        <f>IF(INDEX('Discl output_ group'!$B:$T,MATCH('Group output'!$A102,'Discl output_ group'!$B:$B,FALSE),MATCH('Group output'!F$1,'Discl output_ group'!$B$1:$T$1,FALSE))=0,0,'Inq6 adjusted group'!F102)</f>
        <v>564.13021835091286</v>
      </c>
      <c r="G102" s="39">
        <f>IF(INDEX('Discl output_ group'!$B:$T,MATCH('Group output'!$A102,'Discl output_ group'!$B:$B,FALSE),MATCH('Group output'!G$1,'Discl output_ group'!$B$1:$T$1,FALSE))=0,0,'Inq6 adjusted group'!G102)</f>
        <v>372.19796628862093</v>
      </c>
      <c r="H102" s="39">
        <f>IF(INDEX('Discl output_ group'!$B:$T,MATCH('Group output'!$A102,'Discl output_ group'!$B:$B,FALSE),MATCH('Group output'!H$1,'Discl output_ group'!$B$1:$T$1,FALSE))=0,0,'Inq6 adjusted group'!H102)</f>
        <v>398.26543443180151</v>
      </c>
      <c r="I102" s="39">
        <f>IF(INDEX('Discl output_ group'!$B:$T,MATCH('Group output'!$A102,'Discl output_ group'!$B:$B,FALSE),MATCH('Group output'!I$1,'Discl output_ group'!$B$1:$T$1,FALSE))=0,0,'Inq6 adjusted group'!I102)</f>
        <v>243.58179472859291</v>
      </c>
      <c r="J102" s="39">
        <f>IF(INDEX('Discl output_ group'!$B:$T,MATCH('Group output'!$A102,'Discl output_ group'!$B:$B,FALSE),MATCH('Group output'!J$1,'Discl output_ group'!$B$1:$T$1,FALSE))=0,0,'Inq6 adjusted group'!J102)</f>
        <v>244.33705974679839</v>
      </c>
      <c r="K102" s="39">
        <f>IF(INDEX('Discl output_ group'!$B:$T,MATCH('Group output'!$A102,'Discl output_ group'!$B:$B,FALSE),MATCH('Group output'!K$1,'Discl output_ group'!$B$1:$T$1,FALSE))=0,0,'Inq6 adjusted group'!K102)</f>
        <v>0</v>
      </c>
      <c r="L102" s="39">
        <f>IF(INDEX('Discl output_ group'!$B:$T,MATCH('Group output'!$A102,'Discl output_ group'!$B:$B,FALSE),MATCH('Group output'!L$1,'Discl output_ group'!$B$1:$T$1,FALSE))=0,0,'Inq6 adjusted group'!L102)</f>
        <v>0</v>
      </c>
      <c r="M102" s="39">
        <f>IF(INDEX('Discl output_ group'!$B:$T,MATCH('Group output'!$A102,'Discl output_ group'!$B:$B,FALSE),MATCH('Group output'!M$1,'Discl output_ group'!$B$1:$T$1,FALSE))=0,0,'Inq6 adjusted group'!M102)</f>
        <v>0</v>
      </c>
      <c r="N102" s="39">
        <f>IF(INDEX('Discl output_ group'!$B:$T,MATCH('Group output'!$A102,'Discl output_ group'!$B:$B,FALSE),MATCH('Group output'!N$1,'Discl output_ group'!$B$1:$T$1,FALSE))=0,0,'Inq6 adjusted group'!N102)</f>
        <v>0</v>
      </c>
      <c r="O102" s="39">
        <f>IF(INDEX('Discl output_ group'!$B:$T,MATCH('Group output'!$A102,'Discl output_ group'!$B:$B,FALSE),MATCH('Group output'!O$1,'Discl output_ group'!$B$1:$T$1,FALSE))=0,0,'Inq6 adjusted group'!O102)</f>
        <v>0</v>
      </c>
      <c r="P102" s="39">
        <f>IF(INDEX('Discl output_ group'!$B:$T,MATCH('Group output'!$A102,'Discl output_ group'!$B:$B,FALSE),MATCH('Group output'!P$1,'Discl output_ group'!$B$1:$T$1,FALSE))=0,0,'Inq6 adjusted group'!P102)</f>
        <v>0</v>
      </c>
      <c r="Q102" s="39">
        <f>IF(INDEX('Discl output_ group'!$B:$T,MATCH('Group output'!$A102,'Discl output_ group'!$B:$B,FALSE),MATCH('Group output'!Q$1,'Discl output_ group'!$B$1:$T$1,FALSE))=0,0,'Inq6 adjusted group'!Q102)</f>
        <v>0</v>
      </c>
      <c r="R102" s="39">
        <f>IF(INDEX('Discl output_ group'!$B:$T,MATCH('Group output'!$A102,'Discl output_ group'!$B:$B,FALSE),MATCH('Group output'!R$1,'Discl output_ group'!$B$1:$T$1,FALSE))=0,0,'Inq6 adjusted group'!R102)</f>
        <v>0</v>
      </c>
      <c r="S102" s="39">
        <f>IF(INDEX('Discl output_ group'!$B:$T,MATCH('Group output'!$A102,'Discl output_ group'!$B:$B,FALSE),MATCH('Group output'!S$1,'Discl output_ group'!$B$1:$T$1,FALSE))=0,0,'Inq6 adjusted group'!S102)</f>
        <v>0</v>
      </c>
      <c r="T102" s="39">
        <f>IFERROR(VLOOKUP(A102+0,'New BRES input'!I:L,4,FALSE),0)</f>
        <v>0</v>
      </c>
    </row>
    <row r="103" spans="1:20" x14ac:dyDescent="0.35">
      <c r="A103" t="str">
        <f>'Discl output_ group'!B103</f>
        <v>289</v>
      </c>
      <c r="B103" s="39">
        <f>IF(INDEX('Discl output_ group'!$B:$T,MATCH('Group output'!$A103,'Discl output_ group'!$B:$B,FALSE),MATCH('Group output'!B$1,'Discl output_ group'!$B$1:$T$1,FALSE))=0,0,'Inq6 adjusted group'!B103)</f>
        <v>2468.1285255979883</v>
      </c>
      <c r="C103" s="39">
        <f>IF(INDEX('Discl output_ group'!$B:$T,MATCH('Group output'!$A103,'Discl output_ group'!$B:$B,FALSE),MATCH('Group output'!C$1,'Discl output_ group'!$B$1:$T$1,FALSE))=0,0,'Inq6 adjusted group'!C103)</f>
        <v>2914.2191442951398</v>
      </c>
      <c r="D103" s="39">
        <f>IF(INDEX('Discl output_ group'!$B:$T,MATCH('Group output'!$A103,'Discl output_ group'!$B:$B,FALSE),MATCH('Group output'!D$1,'Discl output_ group'!$B$1:$T$1,FALSE))=0,0,'Inq6 adjusted group'!D103)</f>
        <v>2568.5004680867878</v>
      </c>
      <c r="E103" s="39">
        <f>IF(INDEX('Discl output_ group'!$B:$T,MATCH('Group output'!$A103,'Discl output_ group'!$B:$B,FALSE),MATCH('Group output'!E$1,'Discl output_ group'!$B$1:$T$1,FALSE))=0,0,'Inq6 adjusted group'!E103)</f>
        <v>2460.7474678707295</v>
      </c>
      <c r="F103" s="39">
        <f>IF(INDEX('Discl output_ group'!$B:$T,MATCH('Group output'!$A103,'Discl output_ group'!$B:$B,FALSE),MATCH('Group output'!F$1,'Discl output_ group'!$B$1:$T$1,FALSE))=0,0,'Inq6 adjusted group'!F103)</f>
        <v>2597.6538284163871</v>
      </c>
      <c r="G103" s="39">
        <f>IF(INDEX('Discl output_ group'!$B:$T,MATCH('Group output'!$A103,'Discl output_ group'!$B:$B,FALSE),MATCH('Group output'!G$1,'Discl output_ group'!$B$1:$T$1,FALSE))=0,0,'Inq6 adjusted group'!G103)</f>
        <v>2161.0429686512225</v>
      </c>
      <c r="H103" s="39">
        <f>IF(INDEX('Discl output_ group'!$B:$T,MATCH('Group output'!$A103,'Discl output_ group'!$B:$B,FALSE),MATCH('Group output'!H$1,'Discl output_ group'!$B$1:$T$1,FALSE))=0,0,'Inq6 adjusted group'!H103)</f>
        <v>2057.8859790971828</v>
      </c>
      <c r="I103" s="39">
        <f>IF(INDEX('Discl output_ group'!$B:$T,MATCH('Group output'!$A103,'Discl output_ group'!$B:$B,FALSE),MATCH('Group output'!I$1,'Discl output_ group'!$B$1:$T$1,FALSE))=0,0,'Inq6 adjusted group'!I103)</f>
        <v>1618.4807799697276</v>
      </c>
      <c r="J103" s="39">
        <f>IF(INDEX('Discl output_ group'!$B:$T,MATCH('Group output'!$A103,'Discl output_ group'!$B:$B,FALSE),MATCH('Group output'!J$1,'Discl output_ group'!$B$1:$T$1,FALSE))=0,0,'Inq6 adjusted group'!J103)</f>
        <v>1619.9299180460307</v>
      </c>
      <c r="K103" s="39">
        <f>IF(INDEX('Discl output_ group'!$B:$T,MATCH('Group output'!$A103,'Discl output_ group'!$B:$B,FALSE),MATCH('Group output'!K$1,'Discl output_ group'!$B$1:$T$1,FALSE))=0,0,'Inq6 adjusted group'!K103)</f>
        <v>0</v>
      </c>
      <c r="L103" s="39">
        <f>IF(INDEX('Discl output_ group'!$B:$T,MATCH('Group output'!$A103,'Discl output_ group'!$B:$B,FALSE),MATCH('Group output'!L$1,'Discl output_ group'!$B$1:$T$1,FALSE))=0,0,'Inq6 adjusted group'!L103)</f>
        <v>0</v>
      </c>
      <c r="M103" s="39">
        <f>IF(INDEX('Discl output_ group'!$B:$T,MATCH('Group output'!$A103,'Discl output_ group'!$B:$B,FALSE),MATCH('Group output'!M$1,'Discl output_ group'!$B$1:$T$1,FALSE))=0,0,'Inq6 adjusted group'!M103)</f>
        <v>0</v>
      </c>
      <c r="N103" s="39">
        <f>IF(INDEX('Discl output_ group'!$B:$T,MATCH('Group output'!$A103,'Discl output_ group'!$B:$B,FALSE),MATCH('Group output'!N$1,'Discl output_ group'!$B$1:$T$1,FALSE))=0,0,'Inq6 adjusted group'!N103)</f>
        <v>0</v>
      </c>
      <c r="O103" s="39">
        <f>IF(INDEX('Discl output_ group'!$B:$T,MATCH('Group output'!$A103,'Discl output_ group'!$B:$B,FALSE),MATCH('Group output'!O$1,'Discl output_ group'!$B$1:$T$1,FALSE))=0,0,'Inq6 adjusted group'!O103)</f>
        <v>0</v>
      </c>
      <c r="P103" s="39">
        <f>IF(INDEX('Discl output_ group'!$B:$T,MATCH('Group output'!$A103,'Discl output_ group'!$B:$B,FALSE),MATCH('Group output'!P$1,'Discl output_ group'!$B$1:$T$1,FALSE))=0,0,'Inq6 adjusted group'!P103)</f>
        <v>0</v>
      </c>
      <c r="Q103" s="39">
        <f>IF(INDEX('Discl output_ group'!$B:$T,MATCH('Group output'!$A103,'Discl output_ group'!$B:$B,FALSE),MATCH('Group output'!Q$1,'Discl output_ group'!$B$1:$T$1,FALSE))=0,0,'Inq6 adjusted group'!Q103)</f>
        <v>0</v>
      </c>
      <c r="R103" s="39">
        <f>IF(INDEX('Discl output_ group'!$B:$T,MATCH('Group output'!$A103,'Discl output_ group'!$B:$B,FALSE),MATCH('Group output'!R$1,'Discl output_ group'!$B$1:$T$1,FALSE))=0,0,'Inq6 adjusted group'!R103)</f>
        <v>0</v>
      </c>
      <c r="S103" s="39">
        <f>IF(INDEX('Discl output_ group'!$B:$T,MATCH('Group output'!$A103,'Discl output_ group'!$B:$B,FALSE),MATCH('Group output'!S$1,'Discl output_ group'!$B$1:$T$1,FALSE))=0,0,'Inq6 adjusted group'!S103)</f>
        <v>0</v>
      </c>
      <c r="T103" s="39">
        <f>IFERROR(VLOOKUP(A103+0,'New BRES input'!I:L,4,FALSE),0)</f>
        <v>670.52535390000003</v>
      </c>
    </row>
    <row r="104" spans="1:20" x14ac:dyDescent="0.35">
      <c r="A104" t="str">
        <f>'Discl output_ group'!B104</f>
        <v>291</v>
      </c>
      <c r="B104" s="39">
        <f>IF(INDEX('Discl output_ group'!$B:$T,MATCH('Group output'!$A104,'Discl output_ group'!$B:$B,FALSE),MATCH('Group output'!B$1,'Discl output_ group'!$B$1:$T$1,FALSE))=0,0,'Inq6 adjusted group'!B104)</f>
        <v>10899.932211840689</v>
      </c>
      <c r="C104" s="39">
        <f>IF(INDEX('Discl output_ group'!$B:$T,MATCH('Group output'!$A104,'Discl output_ group'!$B:$B,FALSE),MATCH('Group output'!C$1,'Discl output_ group'!$B$1:$T$1,FALSE))=0,0,'Inq6 adjusted group'!C104)</f>
        <v>10384.70920334849</v>
      </c>
      <c r="D104" s="39">
        <f>IF(INDEX('Discl output_ group'!$B:$T,MATCH('Group output'!$A104,'Discl output_ group'!$B:$B,FALSE),MATCH('Group output'!D$1,'Discl output_ group'!$B$1:$T$1,FALSE))=0,0,'Inq6 adjusted group'!D104)</f>
        <v>7179.4640641551132</v>
      </c>
      <c r="E104" s="39">
        <f>IF(INDEX('Discl output_ group'!$B:$T,MATCH('Group output'!$A104,'Discl output_ group'!$B:$B,FALSE),MATCH('Group output'!E$1,'Discl output_ group'!$B$1:$T$1,FALSE))=0,0,'Inq6 adjusted group'!E104)</f>
        <v>6174.1134665667614</v>
      </c>
      <c r="F104" s="39">
        <f>IF(INDEX('Discl output_ group'!$B:$T,MATCH('Group output'!$A104,'Discl output_ group'!$B:$B,FALSE),MATCH('Group output'!F$1,'Discl output_ group'!$B$1:$T$1,FALSE))=0,0,'Inq6 adjusted group'!F104)</f>
        <v>5463.8160726381684</v>
      </c>
      <c r="G104" s="39">
        <f>IF(INDEX('Discl output_ group'!$B:$T,MATCH('Group output'!$A104,'Discl output_ group'!$B:$B,FALSE),MATCH('Group output'!G$1,'Discl output_ group'!$B$1:$T$1,FALSE))=0,0,'Inq6 adjusted group'!G104)</f>
        <v>5414.7713422418192</v>
      </c>
      <c r="H104" s="39">
        <f>IF(INDEX('Discl output_ group'!$B:$T,MATCH('Group output'!$A104,'Discl output_ group'!$B:$B,FALSE),MATCH('Group output'!H$1,'Discl output_ group'!$B$1:$T$1,FALSE))=0,0,'Inq6 adjusted group'!H104)</f>
        <v>5164.432376111723</v>
      </c>
      <c r="I104" s="39">
        <f>IF(INDEX('Discl output_ group'!$B:$T,MATCH('Group output'!$A104,'Discl output_ group'!$B:$B,FALSE),MATCH('Group output'!I$1,'Discl output_ group'!$B$1:$T$1,FALSE))=0,0,'Inq6 adjusted group'!I104)</f>
        <v>5190.7824035323674</v>
      </c>
      <c r="J104" s="39">
        <f>IF(INDEX('Discl output_ group'!$B:$T,MATCH('Group output'!$A104,'Discl output_ group'!$B:$B,FALSE),MATCH('Group output'!J$1,'Discl output_ group'!$B$1:$T$1,FALSE))=0,0,'Inq6 adjusted group'!J104)</f>
        <v>4614.8605125712684</v>
      </c>
      <c r="K104" s="39">
        <f>IF(INDEX('Discl output_ group'!$B:$T,MATCH('Group output'!$A104,'Discl output_ group'!$B:$B,FALSE),MATCH('Group output'!K$1,'Discl output_ group'!$B$1:$T$1,FALSE))=0,0,'Inq6 adjusted group'!K104)</f>
        <v>0</v>
      </c>
      <c r="L104" s="39">
        <f>IF(INDEX('Discl output_ group'!$B:$T,MATCH('Group output'!$A104,'Discl output_ group'!$B:$B,FALSE),MATCH('Group output'!L$1,'Discl output_ group'!$B$1:$T$1,FALSE))=0,0,'Inq6 adjusted group'!L104)</f>
        <v>0</v>
      </c>
      <c r="M104" s="39">
        <f>IF(INDEX('Discl output_ group'!$B:$T,MATCH('Group output'!$A104,'Discl output_ group'!$B:$B,FALSE),MATCH('Group output'!M$1,'Discl output_ group'!$B$1:$T$1,FALSE))=0,0,'Inq6 adjusted group'!M104)</f>
        <v>0</v>
      </c>
      <c r="N104" s="39">
        <f>IF(INDEX('Discl output_ group'!$B:$T,MATCH('Group output'!$A104,'Discl output_ group'!$B:$B,FALSE),MATCH('Group output'!N$1,'Discl output_ group'!$B$1:$T$1,FALSE))=0,0,'Inq6 adjusted group'!N104)</f>
        <v>0</v>
      </c>
      <c r="O104" s="39">
        <f>IF(INDEX('Discl output_ group'!$B:$T,MATCH('Group output'!$A104,'Discl output_ group'!$B:$B,FALSE),MATCH('Group output'!O$1,'Discl output_ group'!$B$1:$T$1,FALSE))=0,0,'Inq6 adjusted group'!O104)</f>
        <v>0</v>
      </c>
      <c r="P104" s="39">
        <f>IF(INDEX('Discl output_ group'!$B:$T,MATCH('Group output'!$A104,'Discl output_ group'!$B:$B,FALSE),MATCH('Group output'!P$1,'Discl output_ group'!$B$1:$T$1,FALSE))=0,0,'Inq6 adjusted group'!P104)</f>
        <v>0</v>
      </c>
      <c r="Q104" s="39">
        <f>IF(INDEX('Discl output_ group'!$B:$T,MATCH('Group output'!$A104,'Discl output_ group'!$B:$B,FALSE),MATCH('Group output'!Q$1,'Discl output_ group'!$B$1:$T$1,FALSE))=0,0,'Inq6 adjusted group'!Q104)</f>
        <v>0</v>
      </c>
      <c r="R104" s="39">
        <f>IF(INDEX('Discl output_ group'!$B:$T,MATCH('Group output'!$A104,'Discl output_ group'!$B:$B,FALSE),MATCH('Group output'!R$1,'Discl output_ group'!$B$1:$T$1,FALSE))=0,0,'Inq6 adjusted group'!R104)</f>
        <v>3664.5576404333615</v>
      </c>
      <c r="S104" s="39">
        <f>IF(INDEX('Discl output_ group'!$B:$T,MATCH('Group output'!$A104,'Discl output_ group'!$B:$B,FALSE),MATCH('Group output'!S$1,'Discl output_ group'!$B$1:$T$1,FALSE))=0,0,'Inq6 adjusted group'!S104)</f>
        <v>3733.2893927616115</v>
      </c>
      <c r="T104" s="39">
        <f>IFERROR(VLOOKUP(A104+0,'New BRES input'!I:L,4,FALSE),0)</f>
        <v>4102.8999999999996</v>
      </c>
    </row>
    <row r="105" spans="1:20" x14ac:dyDescent="0.35">
      <c r="A105" t="str">
        <f>'Discl output_ group'!B105</f>
        <v>292</v>
      </c>
      <c r="B105" s="39">
        <f>IF(INDEX('Discl output_ group'!$B:$T,MATCH('Group output'!$A105,'Discl output_ group'!$B:$B,FALSE),MATCH('Group output'!B$1,'Discl output_ group'!$B$1:$T$1,FALSE))=0,0,'Inq6 adjusted group'!B105)</f>
        <v>261.46611414851805</v>
      </c>
      <c r="C105" s="39">
        <f>IF(INDEX('Discl output_ group'!$B:$T,MATCH('Group output'!$A105,'Discl output_ group'!$B:$B,FALSE),MATCH('Group output'!C$1,'Discl output_ group'!$B$1:$T$1,FALSE))=0,0,'Inq6 adjusted group'!C105)</f>
        <v>269.18579506913966</v>
      </c>
      <c r="D105" s="39">
        <f>IF(INDEX('Discl output_ group'!$B:$T,MATCH('Group output'!$A105,'Discl output_ group'!$B:$B,FALSE),MATCH('Group output'!D$1,'Discl output_ group'!$B$1:$T$1,FALSE))=0,0,'Inq6 adjusted group'!D105)</f>
        <v>211.81935830631096</v>
      </c>
      <c r="E105" s="39">
        <f>IF(INDEX('Discl output_ group'!$B:$T,MATCH('Group output'!$A105,'Discl output_ group'!$B:$B,FALSE),MATCH('Group output'!E$1,'Discl output_ group'!$B$1:$T$1,FALSE))=0,0,'Inq6 adjusted group'!E105)</f>
        <v>204.17038488017417</v>
      </c>
      <c r="F105" s="39">
        <f>IF(INDEX('Discl output_ group'!$B:$T,MATCH('Group output'!$A105,'Discl output_ group'!$B:$B,FALSE),MATCH('Group output'!F$1,'Discl output_ group'!$B$1:$T$1,FALSE))=0,0,'Inq6 adjusted group'!F105)</f>
        <v>208.46748047767829</v>
      </c>
      <c r="G105" s="39">
        <f>IF(INDEX('Discl output_ group'!$B:$T,MATCH('Group output'!$A105,'Discl output_ group'!$B:$B,FALSE),MATCH('Group output'!G$1,'Discl output_ group'!$B$1:$T$1,FALSE))=0,0,'Inq6 adjusted group'!G105)</f>
        <v>246.89740940686548</v>
      </c>
      <c r="H105" s="39">
        <f>IF(INDEX('Discl output_ group'!$B:$T,MATCH('Group output'!$A105,'Discl output_ group'!$B:$B,FALSE),MATCH('Group output'!H$1,'Discl output_ group'!$B$1:$T$1,FALSE))=0,0,'Inq6 adjusted group'!H105)</f>
        <v>244.24041967567436</v>
      </c>
      <c r="I105" s="39">
        <f>IF(INDEX('Discl output_ group'!$B:$T,MATCH('Group output'!$A105,'Discl output_ group'!$B:$B,FALSE),MATCH('Group output'!I$1,'Discl output_ group'!$B$1:$T$1,FALSE))=0,0,'Inq6 adjusted group'!I105)</f>
        <v>243.44674138427973</v>
      </c>
      <c r="J105" s="39">
        <f>IF(INDEX('Discl output_ group'!$B:$T,MATCH('Group output'!$A105,'Discl output_ group'!$B:$B,FALSE),MATCH('Group output'!J$1,'Discl output_ group'!$B$1:$T$1,FALSE))=0,0,'Inq6 adjusted group'!J105)</f>
        <v>233.96530085655903</v>
      </c>
      <c r="K105" s="39">
        <f>IF(INDEX('Discl output_ group'!$B:$T,MATCH('Group output'!$A105,'Discl output_ group'!$B:$B,FALSE),MATCH('Group output'!K$1,'Discl output_ group'!$B$1:$T$1,FALSE))=0,0,'Inq6 adjusted group'!K105)</f>
        <v>0</v>
      </c>
      <c r="L105" s="39">
        <f>IF(INDEX('Discl output_ group'!$B:$T,MATCH('Group output'!$A105,'Discl output_ group'!$B:$B,FALSE),MATCH('Group output'!L$1,'Discl output_ group'!$B$1:$T$1,FALSE))=0,0,'Inq6 adjusted group'!L105)</f>
        <v>0</v>
      </c>
      <c r="M105" s="39">
        <f>IF(INDEX('Discl output_ group'!$B:$T,MATCH('Group output'!$A105,'Discl output_ group'!$B:$B,FALSE),MATCH('Group output'!M$1,'Discl output_ group'!$B$1:$T$1,FALSE))=0,0,'Inq6 adjusted group'!M105)</f>
        <v>0</v>
      </c>
      <c r="N105" s="39">
        <f>IF(INDEX('Discl output_ group'!$B:$T,MATCH('Group output'!$A105,'Discl output_ group'!$B:$B,FALSE),MATCH('Group output'!N$1,'Discl output_ group'!$B$1:$T$1,FALSE))=0,0,'Inq6 adjusted group'!N105)</f>
        <v>0</v>
      </c>
      <c r="O105" s="39">
        <f>IF(INDEX('Discl output_ group'!$B:$T,MATCH('Group output'!$A105,'Discl output_ group'!$B:$B,FALSE),MATCH('Group output'!O$1,'Discl output_ group'!$B$1:$T$1,FALSE))=0,0,'Inq6 adjusted group'!O105)</f>
        <v>0</v>
      </c>
      <c r="P105" s="39">
        <f>IF(INDEX('Discl output_ group'!$B:$T,MATCH('Group output'!$A105,'Discl output_ group'!$B:$B,FALSE),MATCH('Group output'!P$1,'Discl output_ group'!$B$1:$T$1,FALSE))=0,0,'Inq6 adjusted group'!P105)</f>
        <v>0</v>
      </c>
      <c r="Q105" s="39">
        <f>IF(INDEX('Discl output_ group'!$B:$T,MATCH('Group output'!$A105,'Discl output_ group'!$B:$B,FALSE),MATCH('Group output'!Q$1,'Discl output_ group'!$B$1:$T$1,FALSE))=0,0,'Inq6 adjusted group'!Q105)</f>
        <v>0</v>
      </c>
      <c r="R105" s="39">
        <f>IF(INDEX('Discl output_ group'!$B:$T,MATCH('Group output'!$A105,'Discl output_ group'!$B:$B,FALSE),MATCH('Group output'!R$1,'Discl output_ group'!$B$1:$T$1,FALSE))=0,0,'Inq6 adjusted group'!R105)</f>
        <v>151.40939700882157</v>
      </c>
      <c r="S105" s="39">
        <f>IF(INDEX('Discl output_ group'!$B:$T,MATCH('Group output'!$A105,'Discl output_ group'!$B:$B,FALSE),MATCH('Group output'!S$1,'Discl output_ group'!$B$1:$T$1,FALSE))=0,0,'Inq6 adjusted group'!S105)</f>
        <v>107.38946758034967</v>
      </c>
      <c r="T105" s="39">
        <f>IFERROR(VLOOKUP(A105+0,'New BRES input'!I:L,4,FALSE),0)</f>
        <v>382.31788920000002</v>
      </c>
    </row>
    <row r="106" spans="1:20" x14ac:dyDescent="0.35">
      <c r="A106" t="str">
        <f>'Discl output_ group'!B106</f>
        <v>293</v>
      </c>
      <c r="B106" s="39">
        <f>IF(INDEX('Discl output_ group'!$B:$T,MATCH('Group output'!$A106,'Discl output_ group'!$B:$B,FALSE),MATCH('Group output'!B$1,'Discl output_ group'!$B$1:$T$1,FALSE))=0,0,'Inq6 adjusted group'!B106)</f>
        <v>2267.0256675457244</v>
      </c>
      <c r="C106" s="39">
        <f>IF(INDEX('Discl output_ group'!$B:$T,MATCH('Group output'!$A106,'Discl output_ group'!$B:$B,FALSE),MATCH('Group output'!C$1,'Discl output_ group'!$B$1:$T$1,FALSE))=0,0,'Inq6 adjusted group'!C106)</f>
        <v>2533.4558739395152</v>
      </c>
      <c r="D106" s="39">
        <f>IF(INDEX('Discl output_ group'!$B:$T,MATCH('Group output'!$A106,'Discl output_ group'!$B:$B,FALSE),MATCH('Group output'!D$1,'Discl output_ group'!$B$1:$T$1,FALSE))=0,0,'Inq6 adjusted group'!D106)</f>
        <v>3812.2564422932642</v>
      </c>
      <c r="E106" s="39">
        <f>IF(INDEX('Discl output_ group'!$B:$T,MATCH('Group output'!$A106,'Discl output_ group'!$B:$B,FALSE),MATCH('Group output'!E$1,'Discl output_ group'!$B$1:$T$1,FALSE))=0,0,'Inq6 adjusted group'!E106)</f>
        <v>3460.6674360988482</v>
      </c>
      <c r="F106" s="39">
        <f>IF(INDEX('Discl output_ group'!$B:$T,MATCH('Group output'!$A106,'Discl output_ group'!$B:$B,FALSE),MATCH('Group output'!F$1,'Discl output_ group'!$B$1:$T$1,FALSE))=0,0,'Inq6 adjusted group'!F106)</f>
        <v>2374.4352458829712</v>
      </c>
      <c r="G106" s="39">
        <f>IF(INDEX('Discl output_ group'!$B:$T,MATCH('Group output'!$A106,'Discl output_ group'!$B:$B,FALSE),MATCH('Group output'!G$1,'Discl output_ group'!$B$1:$T$1,FALSE))=0,0,'Inq6 adjusted group'!G106)</f>
        <v>1671.8581273773752</v>
      </c>
      <c r="H106" s="39">
        <f>IF(INDEX('Discl output_ group'!$B:$T,MATCH('Group output'!$A106,'Discl output_ group'!$B:$B,FALSE),MATCH('Group output'!H$1,'Discl output_ group'!$B$1:$T$1,FALSE))=0,0,'Inq6 adjusted group'!H106)</f>
        <v>1638.8502837834174</v>
      </c>
      <c r="I106" s="39">
        <f>IF(INDEX('Discl output_ group'!$B:$T,MATCH('Group output'!$A106,'Discl output_ group'!$B:$B,FALSE),MATCH('Group output'!I$1,'Discl output_ group'!$B$1:$T$1,FALSE))=0,0,'Inq6 adjusted group'!I106)</f>
        <v>1347.4555351283013</v>
      </c>
      <c r="J106" s="39">
        <f>IF(INDEX('Discl output_ group'!$B:$T,MATCH('Group output'!$A106,'Discl output_ group'!$B:$B,FALSE),MATCH('Group output'!J$1,'Discl output_ group'!$B$1:$T$1,FALSE))=0,0,'Inq6 adjusted group'!J106)</f>
        <v>1325.4362239276484</v>
      </c>
      <c r="K106" s="39">
        <f>IF(INDEX('Discl output_ group'!$B:$T,MATCH('Group output'!$A106,'Discl output_ group'!$B:$B,FALSE),MATCH('Group output'!K$1,'Discl output_ group'!$B$1:$T$1,FALSE))=0,0,'Inq6 adjusted group'!K106)</f>
        <v>0</v>
      </c>
      <c r="L106" s="39">
        <f>IF(INDEX('Discl output_ group'!$B:$T,MATCH('Group output'!$A106,'Discl output_ group'!$B:$B,FALSE),MATCH('Group output'!L$1,'Discl output_ group'!$B$1:$T$1,FALSE))=0,0,'Inq6 adjusted group'!L106)</f>
        <v>0</v>
      </c>
      <c r="M106" s="39">
        <f>IF(INDEX('Discl output_ group'!$B:$T,MATCH('Group output'!$A106,'Discl output_ group'!$B:$B,FALSE),MATCH('Group output'!M$1,'Discl output_ group'!$B$1:$T$1,FALSE))=0,0,'Inq6 adjusted group'!M106)</f>
        <v>0</v>
      </c>
      <c r="N106" s="39">
        <f>IF(INDEX('Discl output_ group'!$B:$T,MATCH('Group output'!$A106,'Discl output_ group'!$B:$B,FALSE),MATCH('Group output'!N$1,'Discl output_ group'!$B$1:$T$1,FALSE))=0,0,'Inq6 adjusted group'!N106)</f>
        <v>0</v>
      </c>
      <c r="O106" s="39">
        <f>IF(INDEX('Discl output_ group'!$B:$T,MATCH('Group output'!$A106,'Discl output_ group'!$B:$B,FALSE),MATCH('Group output'!O$1,'Discl output_ group'!$B$1:$T$1,FALSE))=0,0,'Inq6 adjusted group'!O106)</f>
        <v>0</v>
      </c>
      <c r="P106" s="39">
        <f>IF(INDEX('Discl output_ group'!$B:$T,MATCH('Group output'!$A106,'Discl output_ group'!$B:$B,FALSE),MATCH('Group output'!P$1,'Discl output_ group'!$B$1:$T$1,FALSE))=0,0,'Inq6 adjusted group'!P106)</f>
        <v>0</v>
      </c>
      <c r="Q106" s="39">
        <f>IF(INDEX('Discl output_ group'!$B:$T,MATCH('Group output'!$A106,'Discl output_ group'!$B:$B,FALSE),MATCH('Group output'!Q$1,'Discl output_ group'!$B$1:$T$1,FALSE))=0,0,'Inq6 adjusted group'!Q106)</f>
        <v>399.68621705452483</v>
      </c>
      <c r="R106" s="39">
        <f>IF(INDEX('Discl output_ group'!$B:$T,MATCH('Group output'!$A106,'Discl output_ group'!$B:$B,FALSE),MATCH('Group output'!R$1,'Discl output_ group'!$B$1:$T$1,FALSE))=0,0,'Inq6 adjusted group'!R106)</f>
        <v>365.7537588465828</v>
      </c>
      <c r="S106" s="39">
        <f>IF(INDEX('Discl output_ group'!$B:$T,MATCH('Group output'!$A106,'Discl output_ group'!$B:$B,FALSE),MATCH('Group output'!S$1,'Discl output_ group'!$B$1:$T$1,FALSE))=0,0,'Inq6 adjusted group'!S106)</f>
        <v>288.29194143142439</v>
      </c>
      <c r="T106" s="39">
        <f>IFERROR(VLOOKUP(A106+0,'New BRES input'!I:L,4,FALSE),0)</f>
        <v>714.70862260000001</v>
      </c>
    </row>
    <row r="107" spans="1:20" x14ac:dyDescent="0.35">
      <c r="A107" t="str">
        <f>'Discl output_ group'!B107</f>
        <v>301</v>
      </c>
      <c r="B107" s="39">
        <f>IF(INDEX('Discl output_ group'!$B:$T,MATCH('Group output'!$A107,'Discl output_ group'!$B:$B,FALSE),MATCH('Group output'!B$1,'Discl output_ group'!$B$1:$T$1,FALSE))=0,0,'Inq6 adjusted group'!B107)</f>
        <v>426.80835228935632</v>
      </c>
      <c r="C107" s="39">
        <f>IF(INDEX('Discl output_ group'!$B:$T,MATCH('Group output'!$A107,'Discl output_ group'!$B:$B,FALSE),MATCH('Group output'!C$1,'Discl output_ group'!$B$1:$T$1,FALSE))=0,0,'Inq6 adjusted group'!C107)</f>
        <v>358.13667630694306</v>
      </c>
      <c r="D107" s="39">
        <f>IF(INDEX('Discl output_ group'!$B:$T,MATCH('Group output'!$A107,'Discl output_ group'!$B:$B,FALSE),MATCH('Group output'!D$1,'Discl output_ group'!$B$1:$T$1,FALSE))=0,0,'Inq6 adjusted group'!D107)</f>
        <v>1069.509827353226</v>
      </c>
      <c r="E107" s="39">
        <f>IF(INDEX('Discl output_ group'!$B:$T,MATCH('Group output'!$A107,'Discl output_ group'!$B:$B,FALSE),MATCH('Group output'!E$1,'Discl output_ group'!$B$1:$T$1,FALSE))=0,0,'Inq6 adjusted group'!E107)</f>
        <v>268.57819622902457</v>
      </c>
      <c r="F107" s="39">
        <f>IF(INDEX('Discl output_ group'!$B:$T,MATCH('Group output'!$A107,'Discl output_ group'!$B:$B,FALSE),MATCH('Group output'!F$1,'Discl output_ group'!$B$1:$T$1,FALSE))=0,0,'Inq6 adjusted group'!F107)</f>
        <v>285.52385731420884</v>
      </c>
      <c r="G107" s="39">
        <f>IF(INDEX('Discl output_ group'!$B:$T,MATCH('Group output'!$A107,'Discl output_ group'!$B:$B,FALSE),MATCH('Group output'!G$1,'Discl output_ group'!$B$1:$T$1,FALSE))=0,0,'Inq6 adjusted group'!G107)</f>
        <v>230.36758578465191</v>
      </c>
      <c r="H107" s="39">
        <f>IF(INDEX('Discl output_ group'!$B:$T,MATCH('Group output'!$A107,'Discl output_ group'!$B:$B,FALSE),MATCH('Group output'!H$1,'Discl output_ group'!$B$1:$T$1,FALSE))=0,0,'Inq6 adjusted group'!H107)</f>
        <v>199.80909771398552</v>
      </c>
      <c r="I107" s="39">
        <f>IF(INDEX('Discl output_ group'!$B:$T,MATCH('Group output'!$A107,'Discl output_ group'!$B:$B,FALSE),MATCH('Group output'!I$1,'Discl output_ group'!$B$1:$T$1,FALSE))=0,0,'Inq6 adjusted group'!I107)</f>
        <v>208.69594302099492</v>
      </c>
      <c r="J107" s="39">
        <f>IF(INDEX('Discl output_ group'!$B:$T,MATCH('Group output'!$A107,'Discl output_ group'!$B:$B,FALSE),MATCH('Group output'!J$1,'Discl output_ group'!$B$1:$T$1,FALSE))=0,0,'Inq6 adjusted group'!J107)</f>
        <v>235.28469280925003</v>
      </c>
      <c r="K107" s="39">
        <f>IF(INDEX('Discl output_ group'!$B:$T,MATCH('Group output'!$A107,'Discl output_ group'!$B:$B,FALSE),MATCH('Group output'!K$1,'Discl output_ group'!$B$1:$T$1,FALSE))=0,0,'Inq6 adjusted group'!K107)</f>
        <v>263.54592141398427</v>
      </c>
      <c r="L107" s="39">
        <f>IF(INDEX('Discl output_ group'!$B:$T,MATCH('Group output'!$A107,'Discl output_ group'!$B:$B,FALSE),MATCH('Group output'!L$1,'Discl output_ group'!$B$1:$T$1,FALSE))=0,0,'Inq6 adjusted group'!L107)</f>
        <v>301.4624082824684</v>
      </c>
      <c r="M107" s="39">
        <f>IF(INDEX('Discl output_ group'!$B:$T,MATCH('Group output'!$A107,'Discl output_ group'!$B:$B,FALSE),MATCH('Group output'!M$1,'Discl output_ group'!$B$1:$T$1,FALSE))=0,0,'Inq6 adjusted group'!M107)</f>
        <v>81.964340871376635</v>
      </c>
      <c r="N107" s="39">
        <f>IF(INDEX('Discl output_ group'!$B:$T,MATCH('Group output'!$A107,'Discl output_ group'!$B:$B,FALSE),MATCH('Group output'!N$1,'Discl output_ group'!$B$1:$T$1,FALSE))=0,0,'Inq6 adjusted group'!N107)</f>
        <v>0</v>
      </c>
      <c r="O107" s="39">
        <f>IF(INDEX('Discl output_ group'!$B:$T,MATCH('Group output'!$A107,'Discl output_ group'!$B:$B,FALSE),MATCH('Group output'!O$1,'Discl output_ group'!$B$1:$T$1,FALSE))=0,0,'Inq6 adjusted group'!O107)</f>
        <v>0</v>
      </c>
      <c r="P107" s="39">
        <f>IF(INDEX('Discl output_ group'!$B:$T,MATCH('Group output'!$A107,'Discl output_ group'!$B:$B,FALSE),MATCH('Group output'!P$1,'Discl output_ group'!$B$1:$T$1,FALSE))=0,0,'Inq6 adjusted group'!P107)</f>
        <v>370.57467579303341</v>
      </c>
      <c r="Q107" s="39">
        <f>IF(INDEX('Discl output_ group'!$B:$T,MATCH('Group output'!$A107,'Discl output_ group'!$B:$B,FALSE),MATCH('Group output'!Q$1,'Discl output_ group'!$B$1:$T$1,FALSE))=0,0,'Inq6 adjusted group'!Q107)</f>
        <v>0</v>
      </c>
      <c r="R107" s="39">
        <f>IF(INDEX('Discl output_ group'!$B:$T,MATCH('Group output'!$A107,'Discl output_ group'!$B:$B,FALSE),MATCH('Group output'!R$1,'Discl output_ group'!$B$1:$T$1,FALSE))=0,0,'Inq6 adjusted group'!R107)</f>
        <v>148.8081250707292</v>
      </c>
      <c r="S107" s="39">
        <f>IF(INDEX('Discl output_ group'!$B:$T,MATCH('Group output'!$A107,'Discl output_ group'!$B:$B,FALSE),MATCH('Group output'!S$1,'Discl output_ group'!$B$1:$T$1,FALSE))=0,0,'Inq6 adjusted group'!S107)</f>
        <v>120.92957852299244</v>
      </c>
      <c r="T107" s="39">
        <f>IFERROR(VLOOKUP(A107+0,'New BRES input'!I:L,4,FALSE),0)</f>
        <v>283.3994591</v>
      </c>
    </row>
    <row r="108" spans="1:20" x14ac:dyDescent="0.35">
      <c r="A108" t="str">
        <f>'Discl output_ group'!B108</f>
        <v>302</v>
      </c>
      <c r="B108" s="39">
        <f>IF(INDEX('Discl output_ group'!$B:$T,MATCH('Group output'!$A108,'Discl output_ group'!$B:$B,FALSE),MATCH('Group output'!B$1,'Discl output_ group'!$B$1:$T$1,FALSE))=0,0,'Inq6 adjusted group'!B108)</f>
        <v>0</v>
      </c>
      <c r="C108" s="39">
        <f>IF(INDEX('Discl output_ group'!$B:$T,MATCH('Group output'!$A108,'Discl output_ group'!$B:$B,FALSE),MATCH('Group output'!C$1,'Discl output_ group'!$B$1:$T$1,FALSE))=0,0,'Inq6 adjusted group'!C108)</f>
        <v>0</v>
      </c>
      <c r="D108" s="39">
        <f>IF(INDEX('Discl output_ group'!$B:$T,MATCH('Group output'!$A108,'Discl output_ group'!$B:$B,FALSE),MATCH('Group output'!D$1,'Discl output_ group'!$B$1:$T$1,FALSE))=0,0,'Inq6 adjusted group'!D108)</f>
        <v>0</v>
      </c>
      <c r="E108" s="39">
        <f>IF(INDEX('Discl output_ group'!$B:$T,MATCH('Group output'!$A108,'Discl output_ group'!$B:$B,FALSE),MATCH('Group output'!E$1,'Discl output_ group'!$B$1:$T$1,FALSE))=0,0,'Inq6 adjusted group'!E108)</f>
        <v>0</v>
      </c>
      <c r="F108" s="39">
        <f>IF(INDEX('Discl output_ group'!$B:$T,MATCH('Group output'!$A108,'Discl output_ group'!$B:$B,FALSE),MATCH('Group output'!F$1,'Discl output_ group'!$B$1:$T$1,FALSE))=0,0,'Inq6 adjusted group'!F108)</f>
        <v>0</v>
      </c>
      <c r="G108" s="39">
        <f>IF(INDEX('Discl output_ group'!$B:$T,MATCH('Group output'!$A108,'Discl output_ group'!$B:$B,FALSE),MATCH('Group output'!G$1,'Discl output_ group'!$B$1:$T$1,FALSE))=0,0,'Inq6 adjusted group'!G108)</f>
        <v>0</v>
      </c>
      <c r="H108" s="39">
        <f>IF(INDEX('Discl output_ group'!$B:$T,MATCH('Group output'!$A108,'Discl output_ group'!$B:$B,FALSE),MATCH('Group output'!H$1,'Discl output_ group'!$B$1:$T$1,FALSE))=0,0,'Inq6 adjusted group'!H108)</f>
        <v>0</v>
      </c>
      <c r="I108" s="39">
        <f>IF(INDEX('Discl output_ group'!$B:$T,MATCH('Group output'!$A108,'Discl output_ group'!$B:$B,FALSE),MATCH('Group output'!I$1,'Discl output_ group'!$B$1:$T$1,FALSE))=0,0,'Inq6 adjusted group'!I108)</f>
        <v>0</v>
      </c>
      <c r="J108" s="39">
        <f>IF(INDEX('Discl output_ group'!$B:$T,MATCH('Group output'!$A108,'Discl output_ group'!$B:$B,FALSE),MATCH('Group output'!J$1,'Discl output_ group'!$B$1:$T$1,FALSE))=0,0,'Inq6 adjusted group'!J108)</f>
        <v>0</v>
      </c>
      <c r="K108" s="39">
        <f>IF(INDEX('Discl output_ group'!$B:$T,MATCH('Group output'!$A108,'Discl output_ group'!$B:$B,FALSE),MATCH('Group output'!K$1,'Discl output_ group'!$B$1:$T$1,FALSE))=0,0,'Inq6 adjusted group'!K108)</f>
        <v>0</v>
      </c>
      <c r="L108" s="39">
        <f>IF(INDEX('Discl output_ group'!$B:$T,MATCH('Group output'!$A108,'Discl output_ group'!$B:$B,FALSE),MATCH('Group output'!L$1,'Discl output_ group'!$B$1:$T$1,FALSE))=0,0,'Inq6 adjusted group'!L108)</f>
        <v>0</v>
      </c>
      <c r="M108" s="39">
        <f>IF(INDEX('Discl output_ group'!$B:$T,MATCH('Group output'!$A108,'Discl output_ group'!$B:$B,FALSE),MATCH('Group output'!M$1,'Discl output_ group'!$B$1:$T$1,FALSE))=0,0,'Inq6 adjusted group'!M108)</f>
        <v>0</v>
      </c>
      <c r="N108" s="39">
        <f>IF(INDEX('Discl output_ group'!$B:$T,MATCH('Group output'!$A108,'Discl output_ group'!$B:$B,FALSE),MATCH('Group output'!N$1,'Discl output_ group'!$B$1:$T$1,FALSE))=0,0,'Inq6 adjusted group'!N108)</f>
        <v>0</v>
      </c>
      <c r="O108" s="39">
        <f>IF(INDEX('Discl output_ group'!$B:$T,MATCH('Group output'!$A108,'Discl output_ group'!$B:$B,FALSE),MATCH('Group output'!O$1,'Discl output_ group'!$B$1:$T$1,FALSE))=0,0,'Inq6 adjusted group'!O108)</f>
        <v>0</v>
      </c>
      <c r="P108" s="39">
        <f>IF(INDEX('Discl output_ group'!$B:$T,MATCH('Group output'!$A108,'Discl output_ group'!$B:$B,FALSE),MATCH('Group output'!P$1,'Discl output_ group'!$B$1:$T$1,FALSE))=0,0,'Inq6 adjusted group'!P108)</f>
        <v>0</v>
      </c>
      <c r="Q108" s="39">
        <f>IF(INDEX('Discl output_ group'!$B:$T,MATCH('Group output'!$A108,'Discl output_ group'!$B:$B,FALSE),MATCH('Group output'!Q$1,'Discl output_ group'!$B$1:$T$1,FALSE))=0,0,'Inq6 adjusted group'!Q108)</f>
        <v>0</v>
      </c>
      <c r="R108" s="39">
        <f>IF(INDEX('Discl output_ group'!$B:$T,MATCH('Group output'!$A108,'Discl output_ group'!$B:$B,FALSE),MATCH('Group output'!R$1,'Discl output_ group'!$B$1:$T$1,FALSE))=0,0,'Inq6 adjusted group'!R108)</f>
        <v>0</v>
      </c>
      <c r="S108" s="39">
        <f>IF(INDEX('Discl output_ group'!$B:$T,MATCH('Group output'!$A108,'Discl output_ group'!$B:$B,FALSE),MATCH('Group output'!S$1,'Discl output_ group'!$B$1:$T$1,FALSE))=0,0,'Inq6 adjusted group'!S108)</f>
        <v>0</v>
      </c>
      <c r="T108" s="39">
        <f>IFERROR(VLOOKUP(A108+0,'New BRES input'!I:L,4,FALSE),0)</f>
        <v>760.63852889999998</v>
      </c>
    </row>
    <row r="109" spans="1:20" x14ac:dyDescent="0.35">
      <c r="A109" t="str">
        <f>'Discl output_ group'!B109</f>
        <v>303</v>
      </c>
      <c r="B109" s="39">
        <f>IF(INDEX('Discl output_ group'!$B:$T,MATCH('Group output'!$A109,'Discl output_ group'!$B:$B,FALSE),MATCH('Group output'!B$1,'Discl output_ group'!$B$1:$T$1,FALSE))=0,0,'Inq6 adjusted group'!B109)</f>
        <v>0</v>
      </c>
      <c r="C109" s="39">
        <f>IF(INDEX('Discl output_ group'!$B:$T,MATCH('Group output'!$A109,'Discl output_ group'!$B:$B,FALSE),MATCH('Group output'!C$1,'Discl output_ group'!$B$1:$T$1,FALSE))=0,0,'Inq6 adjusted group'!C109)</f>
        <v>0</v>
      </c>
      <c r="D109" s="39">
        <f>IF(INDEX('Discl output_ group'!$B:$T,MATCH('Group output'!$A109,'Discl output_ group'!$B:$B,FALSE),MATCH('Group output'!D$1,'Discl output_ group'!$B$1:$T$1,FALSE))=0,0,'Inq6 adjusted group'!D109)</f>
        <v>0</v>
      </c>
      <c r="E109" s="39">
        <f>IF(INDEX('Discl output_ group'!$B:$T,MATCH('Group output'!$A109,'Discl output_ group'!$B:$B,FALSE),MATCH('Group output'!E$1,'Discl output_ group'!$B$1:$T$1,FALSE))=0,0,'Inq6 adjusted group'!E109)</f>
        <v>0</v>
      </c>
      <c r="F109" s="39">
        <f>IF(INDEX('Discl output_ group'!$B:$T,MATCH('Group output'!$A109,'Discl output_ group'!$B:$B,FALSE),MATCH('Group output'!F$1,'Discl output_ group'!$B$1:$T$1,FALSE))=0,0,'Inq6 adjusted group'!F109)</f>
        <v>0</v>
      </c>
      <c r="G109" s="39">
        <f>IF(INDEX('Discl output_ group'!$B:$T,MATCH('Group output'!$A109,'Discl output_ group'!$B:$B,FALSE),MATCH('Group output'!G$1,'Discl output_ group'!$B$1:$T$1,FALSE))=0,0,'Inq6 adjusted group'!G109)</f>
        <v>0</v>
      </c>
      <c r="H109" s="39">
        <f>IF(INDEX('Discl output_ group'!$B:$T,MATCH('Group output'!$A109,'Discl output_ group'!$B:$B,FALSE),MATCH('Group output'!H$1,'Discl output_ group'!$B$1:$T$1,FALSE))=0,0,'Inq6 adjusted group'!H109)</f>
        <v>0</v>
      </c>
      <c r="I109" s="39">
        <f>IF(INDEX('Discl output_ group'!$B:$T,MATCH('Group output'!$A109,'Discl output_ group'!$B:$B,FALSE),MATCH('Group output'!I$1,'Discl output_ group'!$B$1:$T$1,FALSE))=0,0,'Inq6 adjusted group'!I109)</f>
        <v>0</v>
      </c>
      <c r="J109" s="39">
        <f>IF(INDEX('Discl output_ group'!$B:$T,MATCH('Group output'!$A109,'Discl output_ group'!$B:$B,FALSE),MATCH('Group output'!J$1,'Discl output_ group'!$B$1:$T$1,FALSE))=0,0,'Inq6 adjusted group'!J109)</f>
        <v>0</v>
      </c>
      <c r="K109" s="39">
        <f>IF(INDEX('Discl output_ group'!$B:$T,MATCH('Group output'!$A109,'Discl output_ group'!$B:$B,FALSE),MATCH('Group output'!K$1,'Discl output_ group'!$B$1:$T$1,FALSE))=0,0,'Inq6 adjusted group'!K109)</f>
        <v>0</v>
      </c>
      <c r="L109" s="39">
        <f>IF(INDEX('Discl output_ group'!$B:$T,MATCH('Group output'!$A109,'Discl output_ group'!$B:$B,FALSE),MATCH('Group output'!L$1,'Discl output_ group'!$B$1:$T$1,FALSE))=0,0,'Inq6 adjusted group'!L109)</f>
        <v>0</v>
      </c>
      <c r="M109" s="39">
        <f>IF(INDEX('Discl output_ group'!$B:$T,MATCH('Group output'!$A109,'Discl output_ group'!$B:$B,FALSE),MATCH('Group output'!M$1,'Discl output_ group'!$B$1:$T$1,FALSE))=0,0,'Inq6 adjusted group'!M109)</f>
        <v>0</v>
      </c>
      <c r="N109" s="39">
        <f>IF(INDEX('Discl output_ group'!$B:$T,MATCH('Group output'!$A109,'Discl output_ group'!$B:$B,FALSE),MATCH('Group output'!N$1,'Discl output_ group'!$B$1:$T$1,FALSE))=0,0,'Inq6 adjusted group'!N109)</f>
        <v>0</v>
      </c>
      <c r="O109" s="39">
        <f>IF(INDEX('Discl output_ group'!$B:$T,MATCH('Group output'!$A109,'Discl output_ group'!$B:$B,FALSE),MATCH('Group output'!O$1,'Discl output_ group'!$B$1:$T$1,FALSE))=0,0,'Inq6 adjusted group'!O109)</f>
        <v>0</v>
      </c>
      <c r="P109" s="39">
        <f>IF(INDEX('Discl output_ group'!$B:$T,MATCH('Group output'!$A109,'Discl output_ group'!$B:$B,FALSE),MATCH('Group output'!P$1,'Discl output_ group'!$B$1:$T$1,FALSE))=0,0,'Inq6 adjusted group'!P109)</f>
        <v>0</v>
      </c>
      <c r="Q109" s="39">
        <f>IF(INDEX('Discl output_ group'!$B:$T,MATCH('Group output'!$A109,'Discl output_ group'!$B:$B,FALSE),MATCH('Group output'!Q$1,'Discl output_ group'!$B$1:$T$1,FALSE))=0,0,'Inq6 adjusted group'!Q109)</f>
        <v>0</v>
      </c>
      <c r="R109" s="39">
        <f>IF(INDEX('Discl output_ group'!$B:$T,MATCH('Group output'!$A109,'Discl output_ group'!$B:$B,FALSE),MATCH('Group output'!R$1,'Discl output_ group'!$B$1:$T$1,FALSE))=0,0,'Inq6 adjusted group'!R109)</f>
        <v>0</v>
      </c>
      <c r="S109" s="39">
        <f>IF(INDEX('Discl output_ group'!$B:$T,MATCH('Group output'!$A109,'Discl output_ group'!$B:$B,FALSE),MATCH('Group output'!S$1,'Discl output_ group'!$B$1:$T$1,FALSE))=0,0,'Inq6 adjusted group'!S109)</f>
        <v>0</v>
      </c>
      <c r="T109" s="39">
        <f>IFERROR(VLOOKUP(A109+0,'New BRES input'!I:L,4,FALSE),0)</f>
        <v>796.80796099999998</v>
      </c>
    </row>
    <row r="110" spans="1:20" x14ac:dyDescent="0.35">
      <c r="A110" t="str">
        <f>'Discl output_ group'!B110</f>
        <v>304</v>
      </c>
      <c r="B110" s="39">
        <f>IF(INDEX('Discl output_ group'!$B:$T,MATCH('Group output'!$A110,'Discl output_ group'!$B:$B,FALSE),MATCH('Group output'!B$1,'Discl output_ group'!$B$1:$T$1,FALSE))=0,0,'Inq6 adjusted group'!B110)</f>
        <v>0</v>
      </c>
      <c r="C110" s="39">
        <f>IF(INDEX('Discl output_ group'!$B:$T,MATCH('Group output'!$A110,'Discl output_ group'!$B:$B,FALSE),MATCH('Group output'!C$1,'Discl output_ group'!$B$1:$T$1,FALSE))=0,0,'Inq6 adjusted group'!C110)</f>
        <v>0</v>
      </c>
      <c r="D110" s="39">
        <f>IF(INDEX('Discl output_ group'!$B:$T,MATCH('Group output'!$A110,'Discl output_ group'!$B:$B,FALSE),MATCH('Group output'!D$1,'Discl output_ group'!$B$1:$T$1,FALSE))=0,0,'Inq6 adjusted group'!D110)</f>
        <v>0</v>
      </c>
      <c r="E110" s="39">
        <f>IF(INDEX('Discl output_ group'!$B:$T,MATCH('Group output'!$A110,'Discl output_ group'!$B:$B,FALSE),MATCH('Group output'!E$1,'Discl output_ group'!$B$1:$T$1,FALSE))=0,0,'Inq6 adjusted group'!E110)</f>
        <v>0</v>
      </c>
      <c r="F110" s="39">
        <f>IF(INDEX('Discl output_ group'!$B:$T,MATCH('Group output'!$A110,'Discl output_ group'!$B:$B,FALSE),MATCH('Group output'!F$1,'Discl output_ group'!$B$1:$T$1,FALSE))=0,0,'Inq6 adjusted group'!F110)</f>
        <v>0</v>
      </c>
      <c r="G110" s="39">
        <f>IF(INDEX('Discl output_ group'!$B:$T,MATCH('Group output'!$A110,'Discl output_ group'!$B:$B,FALSE),MATCH('Group output'!G$1,'Discl output_ group'!$B$1:$T$1,FALSE))=0,0,'Inq6 adjusted group'!G110)</f>
        <v>0</v>
      </c>
      <c r="H110" s="39">
        <f>IF(INDEX('Discl output_ group'!$B:$T,MATCH('Group output'!$A110,'Discl output_ group'!$B:$B,FALSE),MATCH('Group output'!H$1,'Discl output_ group'!$B$1:$T$1,FALSE))=0,0,'Inq6 adjusted group'!H110)</f>
        <v>0</v>
      </c>
      <c r="I110" s="39">
        <f>IF(INDEX('Discl output_ group'!$B:$T,MATCH('Group output'!$A110,'Discl output_ group'!$B:$B,FALSE),MATCH('Group output'!I$1,'Discl output_ group'!$B$1:$T$1,FALSE))=0,0,'Inq6 adjusted group'!I110)</f>
        <v>0</v>
      </c>
      <c r="J110" s="39">
        <f>IF(INDEX('Discl output_ group'!$B:$T,MATCH('Group output'!$A110,'Discl output_ group'!$B:$B,FALSE),MATCH('Group output'!J$1,'Discl output_ group'!$B$1:$T$1,FALSE))=0,0,'Inq6 adjusted group'!J110)</f>
        <v>0</v>
      </c>
      <c r="K110" s="39">
        <f>IF(INDEX('Discl output_ group'!$B:$T,MATCH('Group output'!$A110,'Discl output_ group'!$B:$B,FALSE),MATCH('Group output'!K$1,'Discl output_ group'!$B$1:$T$1,FALSE))=0,0,'Inq6 adjusted group'!K110)</f>
        <v>0</v>
      </c>
      <c r="L110" s="39">
        <f>IF(INDEX('Discl output_ group'!$B:$T,MATCH('Group output'!$A110,'Discl output_ group'!$B:$B,FALSE),MATCH('Group output'!L$1,'Discl output_ group'!$B$1:$T$1,FALSE))=0,0,'Inq6 adjusted group'!L110)</f>
        <v>0</v>
      </c>
      <c r="M110" s="39">
        <f>IF(INDEX('Discl output_ group'!$B:$T,MATCH('Group output'!$A110,'Discl output_ group'!$B:$B,FALSE),MATCH('Group output'!M$1,'Discl output_ group'!$B$1:$T$1,FALSE))=0,0,'Inq6 adjusted group'!M110)</f>
        <v>0</v>
      </c>
      <c r="N110" s="39">
        <f>IF(INDEX('Discl output_ group'!$B:$T,MATCH('Group output'!$A110,'Discl output_ group'!$B:$B,FALSE),MATCH('Group output'!N$1,'Discl output_ group'!$B$1:$T$1,FALSE))=0,0,'Inq6 adjusted group'!N110)</f>
        <v>0</v>
      </c>
      <c r="O110" s="39">
        <f>IF(INDEX('Discl output_ group'!$B:$T,MATCH('Group output'!$A110,'Discl output_ group'!$B:$B,FALSE),MATCH('Group output'!O$1,'Discl output_ group'!$B$1:$T$1,FALSE))=0,0,'Inq6 adjusted group'!O110)</f>
        <v>0</v>
      </c>
      <c r="P110" s="39">
        <f>IF(INDEX('Discl output_ group'!$B:$T,MATCH('Group output'!$A110,'Discl output_ group'!$B:$B,FALSE),MATCH('Group output'!P$1,'Discl output_ group'!$B$1:$T$1,FALSE))=0,0,'Inq6 adjusted group'!P110)</f>
        <v>0</v>
      </c>
      <c r="Q110" s="39">
        <f>IF(INDEX('Discl output_ group'!$B:$T,MATCH('Group output'!$A110,'Discl output_ group'!$B:$B,FALSE),MATCH('Group output'!Q$1,'Discl output_ group'!$B$1:$T$1,FALSE))=0,0,'Inq6 adjusted group'!Q110)</f>
        <v>0</v>
      </c>
      <c r="R110" s="39">
        <f>IF(INDEX('Discl output_ group'!$B:$T,MATCH('Group output'!$A110,'Discl output_ group'!$B:$B,FALSE),MATCH('Group output'!R$1,'Discl output_ group'!$B$1:$T$1,FALSE))=0,0,'Inq6 adjusted group'!R110)</f>
        <v>0</v>
      </c>
      <c r="S110" s="39">
        <f>IF(INDEX('Discl output_ group'!$B:$T,MATCH('Group output'!$A110,'Discl output_ group'!$B:$B,FALSE),MATCH('Group output'!S$1,'Discl output_ group'!$B$1:$T$1,FALSE))=0,0,'Inq6 adjusted group'!S110)</f>
        <v>0</v>
      </c>
      <c r="T110" s="39">
        <f>IFERROR(VLOOKUP(A110+0,'New BRES input'!I:L,4,FALSE),0)</f>
        <v>0</v>
      </c>
    </row>
    <row r="111" spans="1:20" x14ac:dyDescent="0.35">
      <c r="A111" t="str">
        <f>'Discl output_ group'!B111</f>
        <v>309</v>
      </c>
      <c r="B111" s="39">
        <f>IF(INDEX('Discl output_ group'!$B:$T,MATCH('Group output'!$A111,'Discl output_ group'!$B:$B,FALSE),MATCH('Group output'!B$1,'Discl output_ group'!$B$1:$T$1,FALSE))=0,0,'Inq6 adjusted group'!B111)</f>
        <v>0</v>
      </c>
      <c r="C111" s="39">
        <f>IF(INDEX('Discl output_ group'!$B:$T,MATCH('Group output'!$A111,'Discl output_ group'!$B:$B,FALSE),MATCH('Group output'!C$1,'Discl output_ group'!$B$1:$T$1,FALSE))=0,0,'Inq6 adjusted group'!C111)</f>
        <v>0</v>
      </c>
      <c r="D111" s="39">
        <f>IF(INDEX('Discl output_ group'!$B:$T,MATCH('Group output'!$A111,'Discl output_ group'!$B:$B,FALSE),MATCH('Group output'!D$1,'Discl output_ group'!$B$1:$T$1,FALSE))=0,0,'Inq6 adjusted group'!D111)</f>
        <v>0</v>
      </c>
      <c r="E111" s="39">
        <f>IF(INDEX('Discl output_ group'!$B:$T,MATCH('Group output'!$A111,'Discl output_ group'!$B:$B,FALSE),MATCH('Group output'!E$1,'Discl output_ group'!$B$1:$T$1,FALSE))=0,0,'Inq6 adjusted group'!E111)</f>
        <v>0</v>
      </c>
      <c r="F111" s="39">
        <f>IF(INDEX('Discl output_ group'!$B:$T,MATCH('Group output'!$A111,'Discl output_ group'!$B:$B,FALSE),MATCH('Group output'!F$1,'Discl output_ group'!$B$1:$T$1,FALSE))=0,0,'Inq6 adjusted group'!F111)</f>
        <v>0</v>
      </c>
      <c r="G111" s="39">
        <f>IF(INDEX('Discl output_ group'!$B:$T,MATCH('Group output'!$A111,'Discl output_ group'!$B:$B,FALSE),MATCH('Group output'!G$1,'Discl output_ group'!$B$1:$T$1,FALSE))=0,0,'Inq6 adjusted group'!G111)</f>
        <v>0</v>
      </c>
      <c r="H111" s="39">
        <f>IF(INDEX('Discl output_ group'!$B:$T,MATCH('Group output'!$A111,'Discl output_ group'!$B:$B,FALSE),MATCH('Group output'!H$1,'Discl output_ group'!$B$1:$T$1,FALSE))=0,0,'Inq6 adjusted group'!H111)</f>
        <v>0</v>
      </c>
      <c r="I111" s="39">
        <f>IF(INDEX('Discl output_ group'!$B:$T,MATCH('Group output'!$A111,'Discl output_ group'!$B:$B,FALSE),MATCH('Group output'!I$1,'Discl output_ group'!$B$1:$T$1,FALSE))=0,0,'Inq6 adjusted group'!I111)</f>
        <v>0</v>
      </c>
      <c r="J111" s="39">
        <f>IF(INDEX('Discl output_ group'!$B:$T,MATCH('Group output'!$A111,'Discl output_ group'!$B:$B,FALSE),MATCH('Group output'!J$1,'Discl output_ group'!$B$1:$T$1,FALSE))=0,0,'Inq6 adjusted group'!J111)</f>
        <v>0</v>
      </c>
      <c r="K111" s="39">
        <f>IF(INDEX('Discl output_ group'!$B:$T,MATCH('Group output'!$A111,'Discl output_ group'!$B:$B,FALSE),MATCH('Group output'!K$1,'Discl output_ group'!$B$1:$T$1,FALSE))=0,0,'Inq6 adjusted group'!K111)</f>
        <v>0</v>
      </c>
      <c r="L111" s="39">
        <f>IF(INDEX('Discl output_ group'!$B:$T,MATCH('Group output'!$A111,'Discl output_ group'!$B:$B,FALSE),MATCH('Group output'!L$1,'Discl output_ group'!$B$1:$T$1,FALSE))=0,0,'Inq6 adjusted group'!L111)</f>
        <v>0</v>
      </c>
      <c r="M111" s="39">
        <f>IF(INDEX('Discl output_ group'!$B:$T,MATCH('Group output'!$A111,'Discl output_ group'!$B:$B,FALSE),MATCH('Group output'!M$1,'Discl output_ group'!$B$1:$T$1,FALSE))=0,0,'Inq6 adjusted group'!M111)</f>
        <v>0</v>
      </c>
      <c r="N111" s="39">
        <f>IF(INDEX('Discl output_ group'!$B:$T,MATCH('Group output'!$A111,'Discl output_ group'!$B:$B,FALSE),MATCH('Group output'!N$1,'Discl output_ group'!$B$1:$T$1,FALSE))=0,0,'Inq6 adjusted group'!N111)</f>
        <v>0</v>
      </c>
      <c r="O111" s="39">
        <f>IF(INDEX('Discl output_ group'!$B:$T,MATCH('Group output'!$A111,'Discl output_ group'!$B:$B,FALSE),MATCH('Group output'!O$1,'Discl output_ group'!$B$1:$T$1,FALSE))=0,0,'Inq6 adjusted group'!O111)</f>
        <v>0</v>
      </c>
      <c r="P111" s="39">
        <f>IF(INDEX('Discl output_ group'!$B:$T,MATCH('Group output'!$A111,'Discl output_ group'!$B:$B,FALSE),MATCH('Group output'!P$1,'Discl output_ group'!$B$1:$T$1,FALSE))=0,0,'Inq6 adjusted group'!P111)</f>
        <v>0</v>
      </c>
      <c r="Q111" s="39">
        <f>IF(INDEX('Discl output_ group'!$B:$T,MATCH('Group output'!$A111,'Discl output_ group'!$B:$B,FALSE),MATCH('Group output'!Q$1,'Discl output_ group'!$B$1:$T$1,FALSE))=0,0,'Inq6 adjusted group'!Q111)</f>
        <v>0</v>
      </c>
      <c r="R111" s="39">
        <f>IF(INDEX('Discl output_ group'!$B:$T,MATCH('Group output'!$A111,'Discl output_ group'!$B:$B,FALSE),MATCH('Group output'!R$1,'Discl output_ group'!$B$1:$T$1,FALSE))=0,0,'Inq6 adjusted group'!R111)</f>
        <v>0</v>
      </c>
      <c r="S111" s="39">
        <f>IF(INDEX('Discl output_ group'!$B:$T,MATCH('Group output'!$A111,'Discl output_ group'!$B:$B,FALSE),MATCH('Group output'!S$1,'Discl output_ group'!$B$1:$T$1,FALSE))=0,0,'Inq6 adjusted group'!S111)</f>
        <v>0</v>
      </c>
      <c r="T111" s="39">
        <f>IFERROR(VLOOKUP(A111+0,'New BRES input'!I:L,4,FALSE),0)</f>
        <v>0</v>
      </c>
    </row>
    <row r="112" spans="1:20" x14ac:dyDescent="0.35">
      <c r="A112" t="str">
        <f>'Discl output_ group'!B112</f>
        <v>310</v>
      </c>
      <c r="B112" s="39">
        <f>IF(INDEX('Discl output_ group'!$B:$T,MATCH('Group output'!$A112,'Discl output_ group'!$B:$B,FALSE),MATCH('Group output'!B$1,'Discl output_ group'!$B$1:$T$1,FALSE))=0,0,'Inq6 adjusted group'!B112)</f>
        <v>4596.1825011647707</v>
      </c>
      <c r="C112" s="39">
        <f>IF(INDEX('Discl output_ group'!$B:$T,MATCH('Group output'!$A112,'Discl output_ group'!$B:$B,FALSE),MATCH('Group output'!C$1,'Discl output_ group'!$B$1:$T$1,FALSE))=0,0,'Inq6 adjusted group'!C112)</f>
        <v>4551.4189187511711</v>
      </c>
      <c r="D112" s="39">
        <f>IF(INDEX('Discl output_ group'!$B:$T,MATCH('Group output'!$A112,'Discl output_ group'!$B:$B,FALSE),MATCH('Group output'!D$1,'Discl output_ group'!$B$1:$T$1,FALSE))=0,0,'Inq6 adjusted group'!D112)</f>
        <v>4307.4974971489673</v>
      </c>
      <c r="E112" s="39">
        <f>IF(INDEX('Discl output_ group'!$B:$T,MATCH('Group output'!$A112,'Discl output_ group'!$B:$B,FALSE),MATCH('Group output'!E$1,'Discl output_ group'!$B$1:$T$1,FALSE))=0,0,'Inq6 adjusted group'!E112)</f>
        <v>3863.509346073537</v>
      </c>
      <c r="F112" s="39">
        <f>IF(INDEX('Discl output_ group'!$B:$T,MATCH('Group output'!$A112,'Discl output_ group'!$B:$B,FALSE),MATCH('Group output'!F$1,'Discl output_ group'!$B$1:$T$1,FALSE))=0,0,'Inq6 adjusted group'!F112)</f>
        <v>3334.5285906637446</v>
      </c>
      <c r="G112" s="39">
        <f>IF(INDEX('Discl output_ group'!$B:$T,MATCH('Group output'!$A112,'Discl output_ group'!$B:$B,FALSE),MATCH('Group output'!G$1,'Discl output_ group'!$B$1:$T$1,FALSE))=0,0,'Inq6 adjusted group'!G112)</f>
        <v>3117.9043933943444</v>
      </c>
      <c r="H112" s="39">
        <f>IF(INDEX('Discl output_ group'!$B:$T,MATCH('Group output'!$A112,'Discl output_ group'!$B:$B,FALSE),MATCH('Group output'!H$1,'Discl output_ group'!$B$1:$T$1,FALSE))=0,0,'Inq6 adjusted group'!H112)</f>
        <v>3132.0193276718301</v>
      </c>
      <c r="I112" s="39">
        <f>IF(INDEX('Discl output_ group'!$B:$T,MATCH('Group output'!$A112,'Discl output_ group'!$B:$B,FALSE),MATCH('Group output'!I$1,'Discl output_ group'!$B$1:$T$1,FALSE))=0,0,'Inq6 adjusted group'!I112)</f>
        <v>2917.6109639102651</v>
      </c>
      <c r="J112" s="39">
        <f>IF(INDEX('Discl output_ group'!$B:$T,MATCH('Group output'!$A112,'Discl output_ group'!$B:$B,FALSE),MATCH('Group output'!J$1,'Discl output_ group'!$B$1:$T$1,FALSE))=0,0,'Inq6 adjusted group'!J112)</f>
        <v>2618.5038727099909</v>
      </c>
      <c r="K112" s="39">
        <f>IF(INDEX('Discl output_ group'!$B:$T,MATCH('Group output'!$A112,'Discl output_ group'!$B:$B,FALSE),MATCH('Group output'!K$1,'Discl output_ group'!$B$1:$T$1,FALSE))=0,0,'Inq6 adjusted group'!K112)</f>
        <v>2097.9305479601676</v>
      </c>
      <c r="L112" s="39">
        <f>IF(INDEX('Discl output_ group'!$B:$T,MATCH('Group output'!$A112,'Discl output_ group'!$B:$B,FALSE),MATCH('Group output'!L$1,'Discl output_ group'!$B$1:$T$1,FALSE))=0,0,'Inq6 adjusted group'!L112)</f>
        <v>1944.6415712066</v>
      </c>
      <c r="M112" s="39">
        <f>IF(INDEX('Discl output_ group'!$B:$T,MATCH('Group output'!$A112,'Discl output_ group'!$B:$B,FALSE),MATCH('Group output'!M$1,'Discl output_ group'!$B$1:$T$1,FALSE))=0,0,'Inq6 adjusted group'!M112)</f>
        <v>10049.661135042248</v>
      </c>
      <c r="N112" s="39">
        <f>IF(INDEX('Discl output_ group'!$B:$T,MATCH('Group output'!$A112,'Discl output_ group'!$B:$B,FALSE),MATCH('Group output'!N$1,'Discl output_ group'!$B$1:$T$1,FALSE))=0,0,'Inq6 adjusted group'!N112)</f>
        <v>4374.7621938088905</v>
      </c>
      <c r="O112" s="39">
        <f>IF(INDEX('Discl output_ group'!$B:$T,MATCH('Group output'!$A112,'Discl output_ group'!$B:$B,FALSE),MATCH('Group output'!O$1,'Discl output_ group'!$B$1:$T$1,FALSE))=0,0,'Inq6 adjusted group'!O112)</f>
        <v>2848.2105180359831</v>
      </c>
      <c r="P112" s="39">
        <f>IF(INDEX('Discl output_ group'!$B:$T,MATCH('Group output'!$A112,'Discl output_ group'!$B:$B,FALSE),MATCH('Group output'!P$1,'Discl output_ group'!$B$1:$T$1,FALSE))=0,0,'Inq6 adjusted group'!P112)</f>
        <v>3175.9676640426551</v>
      </c>
      <c r="Q112" s="39">
        <f>IF(INDEX('Discl output_ group'!$B:$T,MATCH('Group output'!$A112,'Discl output_ group'!$B:$B,FALSE),MATCH('Group output'!Q$1,'Discl output_ group'!$B$1:$T$1,FALSE))=0,0,'Inq6 adjusted group'!Q112)</f>
        <v>6459.1447648600788</v>
      </c>
      <c r="R112" s="39">
        <f>IF(INDEX('Discl output_ group'!$B:$T,MATCH('Group output'!$A112,'Discl output_ group'!$B:$B,FALSE),MATCH('Group output'!R$1,'Discl output_ group'!$B$1:$T$1,FALSE))=0,0,'Inq6 adjusted group'!R112)</f>
        <v>4730.969925349882</v>
      </c>
      <c r="S112" s="39">
        <f>IF(INDEX('Discl output_ group'!$B:$T,MATCH('Group output'!$A112,'Discl output_ group'!$B:$B,FALSE),MATCH('Group output'!S$1,'Discl output_ group'!$B$1:$T$1,FALSE))=0,0,'Inq6 adjusted group'!S112)</f>
        <v>4155.9448172927077</v>
      </c>
      <c r="T112" s="39">
        <f>IFERROR(VLOOKUP(A112+0,'New BRES input'!I:L,4,FALSE),0)</f>
        <v>2988.41</v>
      </c>
    </row>
    <row r="113" spans="1:20" x14ac:dyDescent="0.35">
      <c r="A113" t="str">
        <f>'Discl output_ group'!B113</f>
        <v>321</v>
      </c>
      <c r="B113" s="39">
        <f>IF(INDEX('Discl output_ group'!$B:$T,MATCH('Group output'!$A113,'Discl output_ group'!$B:$B,FALSE),MATCH('Group output'!B$1,'Discl output_ group'!$B$1:$T$1,FALSE))=0,0,'Inq6 adjusted group'!B113)</f>
        <v>2246.9533734740626</v>
      </c>
      <c r="C113" s="39">
        <f>IF(INDEX('Discl output_ group'!$B:$T,MATCH('Group output'!$A113,'Discl output_ group'!$B:$B,FALSE),MATCH('Group output'!C$1,'Discl output_ group'!$B$1:$T$1,FALSE))=0,0,'Inq6 adjusted group'!C113)</f>
        <v>2360.7496804085927</v>
      </c>
      <c r="D113" s="39">
        <f>IF(INDEX('Discl output_ group'!$B:$T,MATCH('Group output'!$A113,'Discl output_ group'!$B:$B,FALSE),MATCH('Group output'!D$1,'Discl output_ group'!$B$1:$T$1,FALSE))=0,0,'Inq6 adjusted group'!D113)</f>
        <v>2285.6738941481117</v>
      </c>
      <c r="E113" s="39">
        <f>IF(INDEX('Discl output_ group'!$B:$T,MATCH('Group output'!$A113,'Discl output_ group'!$B:$B,FALSE),MATCH('Group output'!E$1,'Discl output_ group'!$B$1:$T$1,FALSE))=0,0,'Inq6 adjusted group'!E113)</f>
        <v>2127.3403605830576</v>
      </c>
      <c r="F113" s="39">
        <f>IF(INDEX('Discl output_ group'!$B:$T,MATCH('Group output'!$A113,'Discl output_ group'!$B:$B,FALSE),MATCH('Group output'!F$1,'Discl output_ group'!$B$1:$T$1,FALSE))=0,0,'Inq6 adjusted group'!F113)</f>
        <v>1926.7020262118735</v>
      </c>
      <c r="G113" s="39">
        <f>IF(INDEX('Discl output_ group'!$B:$T,MATCH('Group output'!$A113,'Discl output_ group'!$B:$B,FALSE),MATCH('Group output'!G$1,'Discl output_ group'!$B$1:$T$1,FALSE))=0,0,'Inq6 adjusted group'!G113)</f>
        <v>1868.3680547200031</v>
      </c>
      <c r="H113" s="39">
        <f>IF(INDEX('Discl output_ group'!$B:$T,MATCH('Group output'!$A113,'Discl output_ group'!$B:$B,FALSE),MATCH('Group output'!H$1,'Discl output_ group'!$B$1:$T$1,FALSE))=0,0,'Inq6 adjusted group'!H113)</f>
        <v>1949.5822477013735</v>
      </c>
      <c r="I113" s="39">
        <f>IF(INDEX('Discl output_ group'!$B:$T,MATCH('Group output'!$A113,'Discl output_ group'!$B:$B,FALSE),MATCH('Group output'!I$1,'Discl output_ group'!$B$1:$T$1,FALSE))=0,0,'Inq6 adjusted group'!I113)</f>
        <v>1839.3606993995186</v>
      </c>
      <c r="J113" s="39">
        <f>IF(INDEX('Discl output_ group'!$B:$T,MATCH('Group output'!$A113,'Discl output_ group'!$B:$B,FALSE),MATCH('Group output'!J$1,'Discl output_ group'!$B$1:$T$1,FALSE))=0,0,'Inq6 adjusted group'!J113)</f>
        <v>1709.484194312427</v>
      </c>
      <c r="K113" s="39">
        <f>IF(INDEX('Discl output_ group'!$B:$T,MATCH('Group output'!$A113,'Discl output_ group'!$B:$B,FALSE),MATCH('Group output'!K$1,'Discl output_ group'!$B$1:$T$1,FALSE))=0,0,'Inq6 adjusted group'!K113)</f>
        <v>1430.4387951434903</v>
      </c>
      <c r="L113" s="39">
        <f>IF(INDEX('Discl output_ group'!$B:$T,MATCH('Group output'!$A113,'Discl output_ group'!$B:$B,FALSE),MATCH('Group output'!L$1,'Discl output_ group'!$B$1:$T$1,FALSE))=0,0,'Inq6 adjusted group'!L113)</f>
        <v>1650.5481879577649</v>
      </c>
      <c r="M113" s="39">
        <f>IF(INDEX('Discl output_ group'!$B:$T,MATCH('Group output'!$A113,'Discl output_ group'!$B:$B,FALSE),MATCH('Group output'!M$1,'Discl output_ group'!$B$1:$T$1,FALSE))=0,0,'Inq6 adjusted group'!M113)</f>
        <v>1773.9631714444165</v>
      </c>
      <c r="N113" s="39">
        <f>IF(INDEX('Discl output_ group'!$B:$T,MATCH('Group output'!$A113,'Discl output_ group'!$B:$B,FALSE),MATCH('Group output'!N$1,'Discl output_ group'!$B$1:$T$1,FALSE))=0,0,'Inq6 adjusted group'!N113)</f>
        <v>1622.2428190281535</v>
      </c>
      <c r="O113" s="39">
        <f>IF(INDEX('Discl output_ group'!$B:$T,MATCH('Group output'!$A113,'Discl output_ group'!$B:$B,FALSE),MATCH('Group output'!O$1,'Discl output_ group'!$B$1:$T$1,FALSE))=0,0,'Inq6 adjusted group'!O113)</f>
        <v>1128.3329855368386</v>
      </c>
      <c r="P113" s="39">
        <f>IF(INDEX('Discl output_ group'!$B:$T,MATCH('Group output'!$A113,'Discl output_ group'!$B:$B,FALSE),MATCH('Group output'!P$1,'Discl output_ group'!$B$1:$T$1,FALSE))=0,0,'Inq6 adjusted group'!P113)</f>
        <v>2535.8417482573445</v>
      </c>
      <c r="Q113" s="39">
        <f>IF(INDEX('Discl output_ group'!$B:$T,MATCH('Group output'!$A113,'Discl output_ group'!$B:$B,FALSE),MATCH('Group output'!Q$1,'Discl output_ group'!$B$1:$T$1,FALSE))=0,0,'Inq6 adjusted group'!Q113)</f>
        <v>530.88162699031466</v>
      </c>
      <c r="R113" s="39">
        <f>IF(INDEX('Discl output_ group'!$B:$T,MATCH('Group output'!$A113,'Discl output_ group'!$B:$B,FALSE),MATCH('Group output'!R$1,'Discl output_ group'!$B$1:$T$1,FALSE))=0,0,'Inq6 adjusted group'!R113)</f>
        <v>1462.0273074292879</v>
      </c>
      <c r="S113" s="39">
        <f>IF(INDEX('Discl output_ group'!$B:$T,MATCH('Group output'!$A113,'Discl output_ group'!$B:$B,FALSE),MATCH('Group output'!S$1,'Discl output_ group'!$B$1:$T$1,FALSE))=0,0,'Inq6 adjusted group'!S113)</f>
        <v>916.22146235578293</v>
      </c>
      <c r="T113" s="39">
        <f>IFERROR(VLOOKUP(A113+0,'New BRES input'!I:L,4,FALSE),0)</f>
        <v>1227.03</v>
      </c>
    </row>
    <row r="114" spans="1:20" x14ac:dyDescent="0.35">
      <c r="A114" t="str">
        <f>'Discl output_ group'!B114</f>
        <v>322</v>
      </c>
      <c r="B114" s="39">
        <f>IF(INDEX('Discl output_ group'!$B:$T,MATCH('Group output'!$A114,'Discl output_ group'!$B:$B,FALSE),MATCH('Group output'!B$1,'Discl output_ group'!$B$1:$T$1,FALSE))=0,0,'Inq6 adjusted group'!B114)</f>
        <v>428.51713925743456</v>
      </c>
      <c r="C114" s="39">
        <f>IF(INDEX('Discl output_ group'!$B:$T,MATCH('Group output'!$A114,'Discl output_ group'!$B:$B,FALSE),MATCH('Group output'!C$1,'Discl output_ group'!$B$1:$T$1,FALSE))=0,0,'Inq6 adjusted group'!C114)</f>
        <v>428.80239925402111</v>
      </c>
      <c r="D114" s="39">
        <f>IF(INDEX('Discl output_ group'!$B:$T,MATCH('Group output'!$A114,'Discl output_ group'!$B:$B,FALSE),MATCH('Group output'!D$1,'Discl output_ group'!$B$1:$T$1,FALSE))=0,0,'Inq6 adjusted group'!D114)</f>
        <v>299.07197173992614</v>
      </c>
      <c r="E114" s="39">
        <f>IF(INDEX('Discl output_ group'!$B:$T,MATCH('Group output'!$A114,'Discl output_ group'!$B:$B,FALSE),MATCH('Group output'!E$1,'Discl output_ group'!$B$1:$T$1,FALSE))=0,0,'Inq6 adjusted group'!E114)</f>
        <v>123.3618511014966</v>
      </c>
      <c r="F114" s="39">
        <f>IF(INDEX('Discl output_ group'!$B:$T,MATCH('Group output'!$A114,'Discl output_ group'!$B:$B,FALSE),MATCH('Group output'!F$1,'Discl output_ group'!$B$1:$T$1,FALSE))=0,0,'Inq6 adjusted group'!F114)</f>
        <v>119.57393663656507</v>
      </c>
      <c r="G114" s="39">
        <f>IF(INDEX('Discl output_ group'!$B:$T,MATCH('Group output'!$A114,'Discl output_ group'!$B:$B,FALSE),MATCH('Group output'!G$1,'Discl output_ group'!$B$1:$T$1,FALSE))=0,0,'Inq6 adjusted group'!G114)</f>
        <v>121.83857269937641</v>
      </c>
      <c r="H114" s="39">
        <f>IF(INDEX('Discl output_ group'!$B:$T,MATCH('Group output'!$A114,'Discl output_ group'!$B:$B,FALSE),MATCH('Group output'!H$1,'Discl output_ group'!$B$1:$T$1,FALSE))=0,0,'Inq6 adjusted group'!H114)</f>
        <v>128.50370181161833</v>
      </c>
      <c r="I114" s="39">
        <f>IF(INDEX('Discl output_ group'!$B:$T,MATCH('Group output'!$A114,'Discl output_ group'!$B:$B,FALSE),MATCH('Group output'!I$1,'Discl output_ group'!$B$1:$T$1,FALSE))=0,0,'Inq6 adjusted group'!I114)</f>
        <v>143.39315580410039</v>
      </c>
      <c r="J114" s="39">
        <f>IF(INDEX('Discl output_ group'!$B:$T,MATCH('Group output'!$A114,'Discl output_ group'!$B:$B,FALSE),MATCH('Group output'!J$1,'Discl output_ group'!$B$1:$T$1,FALSE))=0,0,'Inq6 adjusted group'!J114)</f>
        <v>132.76075408910233</v>
      </c>
      <c r="K114" s="39">
        <f>IF(INDEX('Discl output_ group'!$B:$T,MATCH('Group output'!$A114,'Discl output_ group'!$B:$B,FALSE),MATCH('Group output'!K$1,'Discl output_ group'!$B$1:$T$1,FALSE))=0,0,'Inq6 adjusted group'!K114)</f>
        <v>146.66085800442011</v>
      </c>
      <c r="L114" s="39">
        <f>IF(INDEX('Discl output_ group'!$B:$T,MATCH('Group output'!$A114,'Discl output_ group'!$B:$B,FALSE),MATCH('Group output'!L$1,'Discl output_ group'!$B$1:$T$1,FALSE))=0,0,'Inq6 adjusted group'!L114)</f>
        <v>112.60220176364278</v>
      </c>
      <c r="M114" s="39">
        <f>IF(INDEX('Discl output_ group'!$B:$T,MATCH('Group output'!$A114,'Discl output_ group'!$B:$B,FALSE),MATCH('Group output'!M$1,'Discl output_ group'!$B$1:$T$1,FALSE))=0,0,'Inq6 adjusted group'!M114)</f>
        <v>137.22143439778174</v>
      </c>
      <c r="N114" s="39">
        <f>IF(INDEX('Discl output_ group'!$B:$T,MATCH('Group output'!$A114,'Discl output_ group'!$B:$B,FALSE),MATCH('Group output'!N$1,'Discl output_ group'!$B$1:$T$1,FALSE))=0,0,'Inq6 adjusted group'!N114)</f>
        <v>104.93440095709882</v>
      </c>
      <c r="O114" s="39">
        <f>IF(INDEX('Discl output_ group'!$B:$T,MATCH('Group output'!$A114,'Discl output_ group'!$B:$B,FALSE),MATCH('Group output'!O$1,'Discl output_ group'!$B$1:$T$1,FALSE))=0,0,'Inq6 adjusted group'!O114)</f>
        <v>69.760775860534125</v>
      </c>
      <c r="P114" s="39">
        <f>IF(INDEX('Discl output_ group'!$B:$T,MATCH('Group output'!$A114,'Discl output_ group'!$B:$B,FALSE),MATCH('Group output'!P$1,'Discl output_ group'!$B$1:$T$1,FALSE))=0,0,'Inq6 adjusted group'!P114)</f>
        <v>130.50138057331341</v>
      </c>
      <c r="Q114" s="39">
        <f>IF(INDEX('Discl output_ group'!$B:$T,MATCH('Group output'!$A114,'Discl output_ group'!$B:$B,FALSE),MATCH('Group output'!Q$1,'Discl output_ group'!$B$1:$T$1,FALSE))=0,0,'Inq6 adjusted group'!Q114)</f>
        <v>0</v>
      </c>
      <c r="R114" s="39">
        <f>IF(INDEX('Discl output_ group'!$B:$T,MATCH('Group output'!$A114,'Discl output_ group'!$B:$B,FALSE),MATCH('Group output'!R$1,'Discl output_ group'!$B$1:$T$1,FALSE))=0,0,'Inq6 adjusted group'!R114)</f>
        <v>127.46106901736444</v>
      </c>
      <c r="S114" s="39">
        <f>IF(INDEX('Discl output_ group'!$B:$T,MATCH('Group output'!$A114,'Discl output_ group'!$B:$B,FALSE),MATCH('Group output'!S$1,'Discl output_ group'!$B$1:$T$1,FALSE))=0,0,'Inq6 adjusted group'!S114)</f>
        <v>80.994875916230015</v>
      </c>
      <c r="T114" s="39">
        <f>IFERROR(VLOOKUP(A114+0,'New BRES input'!I:L,4,FALSE),0)</f>
        <v>105.673248</v>
      </c>
    </row>
    <row r="115" spans="1:20" x14ac:dyDescent="0.35">
      <c r="A115" t="str">
        <f>'Discl output_ group'!B115</f>
        <v>323</v>
      </c>
      <c r="B115" s="39">
        <f>IF(INDEX('Discl output_ group'!$B:$T,MATCH('Group output'!$A115,'Discl output_ group'!$B:$B,FALSE),MATCH('Group output'!B$1,'Discl output_ group'!$B$1:$T$1,FALSE))=0,0,'Inq6 adjusted group'!B115)</f>
        <v>189.91692976356788</v>
      </c>
      <c r="C115" s="39">
        <f>IF(INDEX('Discl output_ group'!$B:$T,MATCH('Group output'!$A115,'Discl output_ group'!$B:$B,FALSE),MATCH('Group output'!C$1,'Discl output_ group'!$B$1:$T$1,FALSE))=0,0,'Inq6 adjusted group'!C115)</f>
        <v>246.82438467198801</v>
      </c>
      <c r="D115" s="39">
        <f>IF(INDEX('Discl output_ group'!$B:$T,MATCH('Group output'!$A115,'Discl output_ group'!$B:$B,FALSE),MATCH('Group output'!D$1,'Discl output_ group'!$B$1:$T$1,FALSE))=0,0,'Inq6 adjusted group'!D115)</f>
        <v>244.69744035080828</v>
      </c>
      <c r="E115" s="39">
        <f>IF(INDEX('Discl output_ group'!$B:$T,MATCH('Group output'!$A115,'Discl output_ group'!$B:$B,FALSE),MATCH('Group output'!E$1,'Discl output_ group'!$B$1:$T$1,FALSE))=0,0,'Inq6 adjusted group'!E115)</f>
        <v>182.34865862393588</v>
      </c>
      <c r="F115" s="39">
        <f>IF(INDEX('Discl output_ group'!$B:$T,MATCH('Group output'!$A115,'Discl output_ group'!$B:$B,FALSE),MATCH('Group output'!F$1,'Discl output_ group'!$B$1:$T$1,FALSE))=0,0,'Inq6 adjusted group'!F115)</f>
        <v>145.440867089357</v>
      </c>
      <c r="G115" s="39">
        <f>IF(INDEX('Discl output_ group'!$B:$T,MATCH('Group output'!$A115,'Discl output_ group'!$B:$B,FALSE),MATCH('Group output'!G$1,'Discl output_ group'!$B$1:$T$1,FALSE))=0,0,'Inq6 adjusted group'!G115)</f>
        <v>119.46133202393001</v>
      </c>
      <c r="H115" s="39">
        <f>IF(INDEX('Discl output_ group'!$B:$T,MATCH('Group output'!$A115,'Discl output_ group'!$B:$B,FALSE),MATCH('Group output'!H$1,'Discl output_ group'!$B$1:$T$1,FALSE))=0,0,'Inq6 adjusted group'!H115)</f>
        <v>173.06523406547598</v>
      </c>
      <c r="I115" s="39">
        <f>IF(INDEX('Discl output_ group'!$B:$T,MATCH('Group output'!$A115,'Discl output_ group'!$B:$B,FALSE),MATCH('Group output'!I$1,'Discl output_ group'!$B$1:$T$1,FALSE))=0,0,'Inq6 adjusted group'!I115)</f>
        <v>199.19777511349909</v>
      </c>
      <c r="J115" s="39">
        <f>IF(INDEX('Discl output_ group'!$B:$T,MATCH('Group output'!$A115,'Discl output_ group'!$B:$B,FALSE),MATCH('Group output'!J$1,'Discl output_ group'!$B$1:$T$1,FALSE))=0,0,'Inq6 adjusted group'!J115)</f>
        <v>200.95330416271372</v>
      </c>
      <c r="K115" s="39">
        <f>IF(INDEX('Discl output_ group'!$B:$T,MATCH('Group output'!$A115,'Discl output_ group'!$B:$B,FALSE),MATCH('Group output'!K$1,'Discl output_ group'!$B$1:$T$1,FALSE))=0,0,'Inq6 adjusted group'!K115)</f>
        <v>228.7017808462524</v>
      </c>
      <c r="L115" s="39">
        <f>IF(INDEX('Discl output_ group'!$B:$T,MATCH('Group output'!$A115,'Discl output_ group'!$B:$B,FALSE),MATCH('Group output'!L$1,'Discl output_ group'!$B$1:$T$1,FALSE))=0,0,'Inq6 adjusted group'!L115)</f>
        <v>303.35156088203377</v>
      </c>
      <c r="M115" s="39">
        <f>IF(INDEX('Discl output_ group'!$B:$T,MATCH('Group output'!$A115,'Discl output_ group'!$B:$B,FALSE),MATCH('Group output'!M$1,'Discl output_ group'!$B$1:$T$1,FALSE))=0,0,'Inq6 adjusted group'!M115)</f>
        <v>254.82513864821007</v>
      </c>
      <c r="N115" s="39">
        <f>IF(INDEX('Discl output_ group'!$B:$T,MATCH('Group output'!$A115,'Discl output_ group'!$B:$B,FALSE),MATCH('Group output'!N$1,'Discl output_ group'!$B$1:$T$1,FALSE))=0,0,'Inq6 adjusted group'!N115)</f>
        <v>235.34806233051901</v>
      </c>
      <c r="O115" s="39">
        <f>IF(INDEX('Discl output_ group'!$B:$T,MATCH('Group output'!$A115,'Discl output_ group'!$B:$B,FALSE),MATCH('Group output'!O$1,'Discl output_ group'!$B$1:$T$1,FALSE))=0,0,'Inq6 adjusted group'!O115)</f>
        <v>163.29545918916619</v>
      </c>
      <c r="P115" s="39">
        <f>IF(INDEX('Discl output_ group'!$B:$T,MATCH('Group output'!$A115,'Discl output_ group'!$B:$B,FALSE),MATCH('Group output'!P$1,'Discl output_ group'!$B$1:$T$1,FALSE))=0,0,'Inq6 adjusted group'!P115)</f>
        <v>265.64250823131886</v>
      </c>
      <c r="Q115" s="39">
        <f>IF(INDEX('Discl output_ group'!$B:$T,MATCH('Group output'!$A115,'Discl output_ group'!$B:$B,FALSE),MATCH('Group output'!Q$1,'Discl output_ group'!$B$1:$T$1,FALSE))=0,0,'Inq6 adjusted group'!Q115)</f>
        <v>0</v>
      </c>
      <c r="R115" s="39">
        <f>IF(INDEX('Discl output_ group'!$B:$T,MATCH('Group output'!$A115,'Discl output_ group'!$B:$B,FALSE),MATCH('Group output'!R$1,'Discl output_ group'!$B$1:$T$1,FALSE))=0,0,'Inq6 adjusted group'!R115)</f>
        <v>160.10721588758199</v>
      </c>
      <c r="S115" s="39">
        <f>IF(INDEX('Discl output_ group'!$B:$T,MATCH('Group output'!$A115,'Discl output_ group'!$B:$B,FALSE),MATCH('Group output'!S$1,'Discl output_ group'!$B$1:$T$1,FALSE))=0,0,'Inq6 adjusted group'!S115)</f>
        <v>193.52998049073418</v>
      </c>
      <c r="T115" s="39">
        <f>IFERROR(VLOOKUP(A115+0,'New BRES input'!I:L,4,FALSE),0)</f>
        <v>254.893168</v>
      </c>
    </row>
    <row r="116" spans="1:20" x14ac:dyDescent="0.35">
      <c r="A116" t="str">
        <f>'Discl output_ group'!B116</f>
        <v>324</v>
      </c>
      <c r="B116" s="39">
        <f>IF(INDEX('Discl output_ group'!$B:$T,MATCH('Group output'!$A116,'Discl output_ group'!$B:$B,FALSE),MATCH('Group output'!B$1,'Discl output_ group'!$B$1:$T$1,FALSE))=0,0,'Inq6 adjusted group'!B116)</f>
        <v>965.83057507772003</v>
      </c>
      <c r="C116" s="39">
        <f>IF(INDEX('Discl output_ group'!$B:$T,MATCH('Group output'!$A116,'Discl output_ group'!$B:$B,FALSE),MATCH('Group output'!C$1,'Discl output_ group'!$B$1:$T$1,FALSE))=0,0,'Inq6 adjusted group'!C116)</f>
        <v>762.61711543390504</v>
      </c>
      <c r="D116" s="39">
        <f>IF(INDEX('Discl output_ group'!$B:$T,MATCH('Group output'!$A116,'Discl output_ group'!$B:$B,FALSE),MATCH('Group output'!D$1,'Discl output_ group'!$B$1:$T$1,FALSE))=0,0,'Inq6 adjusted group'!D116)</f>
        <v>851.37293408125572</v>
      </c>
      <c r="E116" s="39">
        <f>IF(INDEX('Discl output_ group'!$B:$T,MATCH('Group output'!$A116,'Discl output_ group'!$B:$B,FALSE),MATCH('Group output'!E$1,'Discl output_ group'!$B$1:$T$1,FALSE))=0,0,'Inq6 adjusted group'!E116)</f>
        <v>778.08301624557384</v>
      </c>
      <c r="F116" s="39">
        <f>IF(INDEX('Discl output_ group'!$B:$T,MATCH('Group output'!$A116,'Discl output_ group'!$B:$B,FALSE),MATCH('Group output'!F$1,'Discl output_ group'!$B$1:$T$1,FALSE))=0,0,'Inq6 adjusted group'!F116)</f>
        <v>714.0275571938854</v>
      </c>
      <c r="G116" s="39">
        <f>IF(INDEX('Discl output_ group'!$B:$T,MATCH('Group output'!$A116,'Discl output_ group'!$B:$B,FALSE),MATCH('Group output'!G$1,'Discl output_ group'!$B$1:$T$1,FALSE))=0,0,'Inq6 adjusted group'!G116)</f>
        <v>796.2753443581264</v>
      </c>
      <c r="H116" s="39">
        <f>IF(INDEX('Discl output_ group'!$B:$T,MATCH('Group output'!$A116,'Discl output_ group'!$B:$B,FALSE),MATCH('Group output'!H$1,'Discl output_ group'!$B$1:$T$1,FALSE))=0,0,'Inq6 adjusted group'!H116)</f>
        <v>691.86471943743481</v>
      </c>
      <c r="I116" s="39">
        <f>IF(INDEX('Discl output_ group'!$B:$T,MATCH('Group output'!$A116,'Discl output_ group'!$B:$B,FALSE),MATCH('Group output'!I$1,'Discl output_ group'!$B$1:$T$1,FALSE))=0,0,'Inq6 adjusted group'!I116)</f>
        <v>812.70655532983608</v>
      </c>
      <c r="J116" s="39">
        <f>IF(INDEX('Discl output_ group'!$B:$T,MATCH('Group output'!$A116,'Discl output_ group'!$B:$B,FALSE),MATCH('Group output'!J$1,'Discl output_ group'!$B$1:$T$1,FALSE))=0,0,'Inq6 adjusted group'!J116)</f>
        <v>947.78296535413881</v>
      </c>
      <c r="K116" s="39">
        <f>IF(INDEX('Discl output_ group'!$B:$T,MATCH('Group output'!$A116,'Discl output_ group'!$B:$B,FALSE),MATCH('Group output'!K$1,'Discl output_ group'!$B$1:$T$1,FALSE))=0,0,'Inq6 adjusted group'!K116)</f>
        <v>735.25194532203852</v>
      </c>
      <c r="L116" s="39">
        <f>IF(INDEX('Discl output_ group'!$B:$T,MATCH('Group output'!$A116,'Discl output_ group'!$B:$B,FALSE),MATCH('Group output'!L$1,'Discl output_ group'!$B$1:$T$1,FALSE))=0,0,'Inq6 adjusted group'!L116)</f>
        <v>374.52507970450637</v>
      </c>
      <c r="M116" s="39">
        <f>IF(INDEX('Discl output_ group'!$B:$T,MATCH('Group output'!$A116,'Discl output_ group'!$B:$B,FALSE),MATCH('Group output'!M$1,'Discl output_ group'!$B$1:$T$1,FALSE))=0,0,'Inq6 adjusted group'!M116)</f>
        <v>503.9849940496577</v>
      </c>
      <c r="N116" s="39">
        <f>IF(INDEX('Discl output_ group'!$B:$T,MATCH('Group output'!$A116,'Discl output_ group'!$B:$B,FALSE),MATCH('Group output'!N$1,'Discl output_ group'!$B$1:$T$1,FALSE))=0,0,'Inq6 adjusted group'!N116)</f>
        <v>440.55242015063794</v>
      </c>
      <c r="O116" s="39">
        <f>IF(INDEX('Discl output_ group'!$B:$T,MATCH('Group output'!$A116,'Discl output_ group'!$B:$B,FALSE),MATCH('Group output'!O$1,'Discl output_ group'!$B$1:$T$1,FALSE))=0,0,'Inq6 adjusted group'!O116)</f>
        <v>260.76463704905763</v>
      </c>
      <c r="P116" s="39">
        <f>IF(INDEX('Discl output_ group'!$B:$T,MATCH('Group output'!$A116,'Discl output_ group'!$B:$B,FALSE),MATCH('Group output'!P$1,'Discl output_ group'!$B$1:$T$1,FALSE))=0,0,'Inq6 adjusted group'!P116)</f>
        <v>507.44460827351224</v>
      </c>
      <c r="Q116" s="39">
        <f>IF(INDEX('Discl output_ group'!$B:$T,MATCH('Group output'!$A116,'Discl output_ group'!$B:$B,FALSE),MATCH('Group output'!Q$1,'Discl output_ group'!$B$1:$T$1,FALSE))=0,0,'Inq6 adjusted group'!Q116)</f>
        <v>115.90179900088765</v>
      </c>
      <c r="R116" s="39">
        <f>IF(INDEX('Discl output_ group'!$B:$T,MATCH('Group output'!$A116,'Discl output_ group'!$B:$B,FALSE),MATCH('Group output'!R$1,'Discl output_ group'!$B$1:$T$1,FALSE))=0,0,'Inq6 adjusted group'!R116)</f>
        <v>253.03512776915275</v>
      </c>
      <c r="S116" s="39">
        <f>IF(INDEX('Discl output_ group'!$B:$T,MATCH('Group output'!$A116,'Discl output_ group'!$B:$B,FALSE),MATCH('Group output'!S$1,'Discl output_ group'!$B$1:$T$1,FALSE))=0,0,'Inq6 adjusted group'!S116)</f>
        <v>119.09063122279795</v>
      </c>
      <c r="T116" s="39">
        <f>IFERROR(VLOOKUP(A116+0,'New BRES input'!I:L,4,FALSE),0)</f>
        <v>253.01319530000001</v>
      </c>
    </row>
    <row r="117" spans="1:20" x14ac:dyDescent="0.35">
      <c r="A117" t="str">
        <f>'Discl output_ group'!B117</f>
        <v>325</v>
      </c>
      <c r="B117" s="39">
        <f>IF(INDEX('Discl output_ group'!$B:$T,MATCH('Group output'!$A117,'Discl output_ group'!$B:$B,FALSE),MATCH('Group output'!B$1,'Discl output_ group'!$B$1:$T$1,FALSE))=0,0,'Inq6 adjusted group'!B117)</f>
        <v>1900.09044730504</v>
      </c>
      <c r="C117" s="39">
        <f>IF(INDEX('Discl output_ group'!$B:$T,MATCH('Group output'!$A117,'Discl output_ group'!$B:$B,FALSE),MATCH('Group output'!C$1,'Discl output_ group'!$B$1:$T$1,FALSE))=0,0,'Inq6 adjusted group'!C117)</f>
        <v>2040.7703255231586</v>
      </c>
      <c r="D117" s="39">
        <f>IF(INDEX('Discl output_ group'!$B:$T,MATCH('Group output'!$A117,'Discl output_ group'!$B:$B,FALSE),MATCH('Group output'!D$1,'Discl output_ group'!$B$1:$T$1,FALSE))=0,0,'Inq6 adjusted group'!D117)</f>
        <v>1893.2622225218583</v>
      </c>
      <c r="E117" s="39">
        <f>IF(INDEX('Discl output_ group'!$B:$T,MATCH('Group output'!$A117,'Discl output_ group'!$B:$B,FALSE),MATCH('Group output'!E$1,'Discl output_ group'!$B$1:$T$1,FALSE))=0,0,'Inq6 adjusted group'!E117)</f>
        <v>1834.3293993812604</v>
      </c>
      <c r="F117" s="39">
        <f>IF(INDEX('Discl output_ group'!$B:$T,MATCH('Group output'!$A117,'Discl output_ group'!$B:$B,FALSE),MATCH('Group output'!F$1,'Discl output_ group'!$B$1:$T$1,FALSE))=0,0,'Inq6 adjusted group'!F117)</f>
        <v>1906.7988157452546</v>
      </c>
      <c r="G117" s="39">
        <f>IF(INDEX('Discl output_ group'!$B:$T,MATCH('Group output'!$A117,'Discl output_ group'!$B:$B,FALSE),MATCH('Group output'!G$1,'Discl output_ group'!$B$1:$T$1,FALSE))=0,0,'Inq6 adjusted group'!G117)</f>
        <v>1572.9871462637041</v>
      </c>
      <c r="H117" s="39">
        <f>IF(INDEX('Discl output_ group'!$B:$T,MATCH('Group output'!$A117,'Discl output_ group'!$B:$B,FALSE),MATCH('Group output'!H$1,'Discl output_ group'!$B$1:$T$1,FALSE))=0,0,'Inq6 adjusted group'!H117)</f>
        <v>1596.206204479729</v>
      </c>
      <c r="I117" s="39">
        <f>IF(INDEX('Discl output_ group'!$B:$T,MATCH('Group output'!$A117,'Discl output_ group'!$B:$B,FALSE),MATCH('Group output'!I$1,'Discl output_ group'!$B$1:$T$1,FALSE))=0,0,'Inq6 adjusted group'!I117)</f>
        <v>1425.4621411730795</v>
      </c>
      <c r="J117" s="39">
        <f>IF(INDEX('Discl output_ group'!$B:$T,MATCH('Group output'!$A117,'Discl output_ group'!$B:$B,FALSE),MATCH('Group output'!J$1,'Discl output_ group'!$B$1:$T$1,FALSE))=0,0,'Inq6 adjusted group'!J117)</f>
        <v>1580.1723581138976</v>
      </c>
      <c r="K117" s="39">
        <f>IF(INDEX('Discl output_ group'!$B:$T,MATCH('Group output'!$A117,'Discl output_ group'!$B:$B,FALSE),MATCH('Group output'!K$1,'Discl output_ group'!$B$1:$T$1,FALSE))=0,0,'Inq6 adjusted group'!K117)</f>
        <v>1843.4341433718168</v>
      </c>
      <c r="L117" s="39">
        <f>IF(INDEX('Discl output_ group'!$B:$T,MATCH('Group output'!$A117,'Discl output_ group'!$B:$B,FALSE),MATCH('Group output'!L$1,'Discl output_ group'!$B$1:$T$1,FALSE))=0,0,'Inq6 adjusted group'!L117)</f>
        <v>1466.3556938998142</v>
      </c>
      <c r="M117" s="39">
        <f>IF(INDEX('Discl output_ group'!$B:$T,MATCH('Group output'!$A117,'Discl output_ group'!$B:$B,FALSE),MATCH('Group output'!M$1,'Discl output_ group'!$B$1:$T$1,FALSE))=0,0,'Inq6 adjusted group'!M117)</f>
        <v>1743.9127618990326</v>
      </c>
      <c r="N117" s="39">
        <f>IF(INDEX('Discl output_ group'!$B:$T,MATCH('Group output'!$A117,'Discl output_ group'!$B:$B,FALSE),MATCH('Group output'!N$1,'Discl output_ group'!$B$1:$T$1,FALSE))=0,0,'Inq6 adjusted group'!N117)</f>
        <v>1599.2311440201972</v>
      </c>
      <c r="O117" s="39">
        <f>IF(INDEX('Discl output_ group'!$B:$T,MATCH('Group output'!$A117,'Discl output_ group'!$B:$B,FALSE),MATCH('Group output'!O$1,'Discl output_ group'!$B$1:$T$1,FALSE))=0,0,'Inq6 adjusted group'!O117)</f>
        <v>1110.8147326912633</v>
      </c>
      <c r="P117" s="39">
        <f>IF(INDEX('Discl output_ group'!$B:$T,MATCH('Group output'!$A117,'Discl output_ group'!$B:$B,FALSE),MATCH('Group output'!P$1,'Discl output_ group'!$B$1:$T$1,FALSE))=0,0,'Inq6 adjusted group'!P117)</f>
        <v>2324.0583753036954</v>
      </c>
      <c r="Q117" s="39">
        <f>IF(INDEX('Discl output_ group'!$B:$T,MATCH('Group output'!$A117,'Discl output_ group'!$B:$B,FALSE),MATCH('Group output'!Q$1,'Discl output_ group'!$B$1:$T$1,FALSE))=0,0,'Inq6 adjusted group'!Q117)</f>
        <v>590.94225170042898</v>
      </c>
      <c r="R117" s="39">
        <f>IF(INDEX('Discl output_ group'!$B:$T,MATCH('Group output'!$A117,'Discl output_ group'!$B:$B,FALSE),MATCH('Group output'!R$1,'Discl output_ group'!$B$1:$T$1,FALSE))=0,0,'Inq6 adjusted group'!R117)</f>
        <v>1566.8667888499674</v>
      </c>
      <c r="S117" s="39">
        <f>IF(INDEX('Discl output_ group'!$B:$T,MATCH('Group output'!$A117,'Discl output_ group'!$B:$B,FALSE),MATCH('Group output'!S$1,'Discl output_ group'!$B$1:$T$1,FALSE))=0,0,'Inq6 adjusted group'!S117)</f>
        <v>1235.9156882662014</v>
      </c>
      <c r="T117" s="39">
        <f>IFERROR(VLOOKUP(A117+0,'New BRES input'!I:L,4,FALSE),0)</f>
        <v>1393.69</v>
      </c>
    </row>
    <row r="118" spans="1:20" x14ac:dyDescent="0.35">
      <c r="A118" t="str">
        <f>'Discl output_ group'!B118</f>
        <v>329</v>
      </c>
      <c r="B118" s="39">
        <f>IF(INDEX('Discl output_ group'!$B:$T,MATCH('Group output'!$A118,'Discl output_ group'!$B:$B,FALSE),MATCH('Group output'!B$1,'Discl output_ group'!$B$1:$T$1,FALSE))=0,0,'Inq6 adjusted group'!B118)</f>
        <v>3205.1075873799705</v>
      </c>
      <c r="C118" s="39">
        <f>IF(INDEX('Discl output_ group'!$B:$T,MATCH('Group output'!$A118,'Discl output_ group'!$B:$B,FALSE),MATCH('Group output'!C$1,'Discl output_ group'!$B$1:$T$1,FALSE))=0,0,'Inq6 adjusted group'!C118)</f>
        <v>3409.7539211985468</v>
      </c>
      <c r="D118" s="39">
        <f>IF(INDEX('Discl output_ group'!$B:$T,MATCH('Group output'!$A118,'Discl output_ group'!$B:$B,FALSE),MATCH('Group output'!D$1,'Discl output_ group'!$B$1:$T$1,FALSE))=0,0,'Inq6 adjusted group'!D118)</f>
        <v>3307.6442945541257</v>
      </c>
      <c r="E118" s="39">
        <f>IF(INDEX('Discl output_ group'!$B:$T,MATCH('Group output'!$A118,'Discl output_ group'!$B:$B,FALSE),MATCH('Group output'!E$1,'Discl output_ group'!$B$1:$T$1,FALSE))=0,0,'Inq6 adjusted group'!E118)</f>
        <v>2787.102358566794</v>
      </c>
      <c r="F118" s="39">
        <f>IF(INDEX('Discl output_ group'!$B:$T,MATCH('Group output'!$A118,'Discl output_ group'!$B:$B,FALSE),MATCH('Group output'!F$1,'Discl output_ group'!$B$1:$T$1,FALSE))=0,0,'Inq6 adjusted group'!F118)</f>
        <v>2346.642813148705</v>
      </c>
      <c r="G118" s="39">
        <f>IF(INDEX('Discl output_ group'!$B:$T,MATCH('Group output'!$A118,'Discl output_ group'!$B:$B,FALSE),MATCH('Group output'!G$1,'Discl output_ group'!$B$1:$T$1,FALSE))=0,0,'Inq6 adjusted group'!G118)</f>
        <v>2142.3040605226629</v>
      </c>
      <c r="H118" s="39">
        <f>IF(INDEX('Discl output_ group'!$B:$T,MATCH('Group output'!$A118,'Discl output_ group'!$B:$B,FALSE),MATCH('Group output'!H$1,'Discl output_ group'!$B$1:$T$1,FALSE))=0,0,'Inq6 adjusted group'!H118)</f>
        <v>2065.1284241436911</v>
      </c>
      <c r="I118" s="39">
        <f>IF(INDEX('Discl output_ group'!$B:$T,MATCH('Group output'!$A118,'Discl output_ group'!$B:$B,FALSE),MATCH('Group output'!I$1,'Discl output_ group'!$B$1:$T$1,FALSE))=0,0,'Inq6 adjusted group'!I118)</f>
        <v>2042.1096117716786</v>
      </c>
      <c r="J118" s="39">
        <f>IF(INDEX('Discl output_ group'!$B:$T,MATCH('Group output'!$A118,'Discl output_ group'!$B:$B,FALSE),MATCH('Group output'!J$1,'Discl output_ group'!$B$1:$T$1,FALSE))=0,0,'Inq6 adjusted group'!J118)</f>
        <v>1803.1317263450017</v>
      </c>
      <c r="K118" s="39">
        <f>IF(INDEX('Discl output_ group'!$B:$T,MATCH('Group output'!$A118,'Discl output_ group'!$B:$B,FALSE),MATCH('Group output'!K$1,'Discl output_ group'!$B$1:$T$1,FALSE))=0,0,'Inq6 adjusted group'!K118)</f>
        <v>1455.9995280512489</v>
      </c>
      <c r="L118" s="39">
        <f>IF(INDEX('Discl output_ group'!$B:$T,MATCH('Group output'!$A118,'Discl output_ group'!$B:$B,FALSE),MATCH('Group output'!L$1,'Discl output_ group'!$B$1:$T$1,FALSE))=0,0,'Inq6 adjusted group'!L118)</f>
        <v>1430.530856564598</v>
      </c>
      <c r="M118" s="39">
        <f>IF(INDEX('Discl output_ group'!$B:$T,MATCH('Group output'!$A118,'Discl output_ group'!$B:$B,FALSE),MATCH('Group output'!M$1,'Discl output_ group'!$B$1:$T$1,FALSE))=0,0,'Inq6 adjusted group'!M118)</f>
        <v>1995.6282687496855</v>
      </c>
      <c r="N118" s="39">
        <f>IF(INDEX('Discl output_ group'!$B:$T,MATCH('Group output'!$A118,'Discl output_ group'!$B:$B,FALSE),MATCH('Group output'!N$1,'Discl output_ group'!$B$1:$T$1,FALSE))=0,0,'Inq6 adjusted group'!N118)</f>
        <v>1867.3111487529413</v>
      </c>
      <c r="O118" s="39">
        <f>IF(INDEX('Discl output_ group'!$B:$T,MATCH('Group output'!$A118,'Discl output_ group'!$B:$B,FALSE),MATCH('Group output'!O$1,'Discl output_ group'!$B$1:$T$1,FALSE))=0,0,'Inq6 adjusted group'!O118)</f>
        <v>1223.9585768801301</v>
      </c>
      <c r="P118" s="39">
        <f>IF(INDEX('Discl output_ group'!$B:$T,MATCH('Group output'!$A118,'Discl output_ group'!$B:$B,FALSE),MATCH('Group output'!P$1,'Discl output_ group'!$B$1:$T$1,FALSE))=0,0,'Inq6 adjusted group'!P118)</f>
        <v>3204.5810021681746</v>
      </c>
      <c r="Q118" s="39">
        <f>IF(INDEX('Discl output_ group'!$B:$T,MATCH('Group output'!$A118,'Discl output_ group'!$B:$B,FALSE),MATCH('Group output'!Q$1,'Discl output_ group'!$B$1:$T$1,FALSE))=0,0,'Inq6 adjusted group'!Q118)</f>
        <v>607.27348938726561</v>
      </c>
      <c r="R118" s="39">
        <f>IF(INDEX('Discl output_ group'!$B:$T,MATCH('Group output'!$A118,'Discl output_ group'!$B:$B,FALSE),MATCH('Group output'!R$1,'Discl output_ group'!$B$1:$T$1,FALSE))=0,0,'Inq6 adjusted group'!R118)</f>
        <v>1694.9830714123191</v>
      </c>
      <c r="S118" s="39">
        <f>IF(INDEX('Discl output_ group'!$B:$T,MATCH('Group output'!$A118,'Discl output_ group'!$B:$B,FALSE),MATCH('Group output'!S$1,'Discl output_ group'!$B$1:$T$1,FALSE))=0,0,'Inq6 adjusted group'!S118)</f>
        <v>1256.7213114529427</v>
      </c>
      <c r="T118" s="39">
        <f>IFERROR(VLOOKUP(A118+0,'New BRES input'!I:L,4,FALSE),0)</f>
        <v>1587.92</v>
      </c>
    </row>
    <row r="119" spans="1:20" x14ac:dyDescent="0.35">
      <c r="A119" t="str">
        <f>'Discl output_ group'!B119</f>
        <v>331</v>
      </c>
      <c r="B119" s="39">
        <f>IF(INDEX('Discl output_ group'!$B:$T,MATCH('Group output'!$A119,'Discl output_ group'!$B:$B,FALSE),MATCH('Group output'!B$1,'Discl output_ group'!$B$1:$T$1,FALSE))=0,0,'Inq6 adjusted group'!B119)</f>
        <v>3539.7216470393537</v>
      </c>
      <c r="C119" s="39">
        <f>IF(INDEX('Discl output_ group'!$B:$T,MATCH('Group output'!$A119,'Discl output_ group'!$B:$B,FALSE),MATCH('Group output'!C$1,'Discl output_ group'!$B$1:$T$1,FALSE))=0,0,'Inq6 adjusted group'!C119)</f>
        <v>3774.67685682809</v>
      </c>
      <c r="D119" s="39">
        <f>IF(INDEX('Discl output_ group'!$B:$T,MATCH('Group output'!$A119,'Discl output_ group'!$B:$B,FALSE),MATCH('Group output'!D$1,'Discl output_ group'!$B$1:$T$1,FALSE))=0,0,'Inq6 adjusted group'!D119)</f>
        <v>3782.5397543780614</v>
      </c>
      <c r="E119" s="39">
        <f>IF(INDEX('Discl output_ group'!$B:$T,MATCH('Group output'!$A119,'Discl output_ group'!$B:$B,FALSE),MATCH('Group output'!E$1,'Discl output_ group'!$B$1:$T$1,FALSE))=0,0,'Inq6 adjusted group'!E119)</f>
        <v>4036.8249006955702</v>
      </c>
      <c r="F119" s="39">
        <f>IF(INDEX('Discl output_ group'!$B:$T,MATCH('Group output'!$A119,'Discl output_ group'!$B:$B,FALSE),MATCH('Group output'!F$1,'Discl output_ group'!$B$1:$T$1,FALSE))=0,0,'Inq6 adjusted group'!F119)</f>
        <v>3701.9243977476658</v>
      </c>
      <c r="G119" s="39">
        <f>IF(INDEX('Discl output_ group'!$B:$T,MATCH('Group output'!$A119,'Discl output_ group'!$B:$B,FALSE),MATCH('Group output'!G$1,'Discl output_ group'!$B$1:$T$1,FALSE))=0,0,'Inq6 adjusted group'!G119)</f>
        <v>3279.8225714765731</v>
      </c>
      <c r="H119" s="39">
        <f>IF(INDEX('Discl output_ group'!$B:$T,MATCH('Group output'!$A119,'Discl output_ group'!$B:$B,FALSE),MATCH('Group output'!H$1,'Discl output_ group'!$B$1:$T$1,FALSE))=0,0,'Inq6 adjusted group'!H119)</f>
        <v>3641.8621158732312</v>
      </c>
      <c r="I119" s="39">
        <f>IF(INDEX('Discl output_ group'!$B:$T,MATCH('Group output'!$A119,'Discl output_ group'!$B:$B,FALSE),MATCH('Group output'!I$1,'Discl output_ group'!$B$1:$T$1,FALSE))=0,0,'Inq6 adjusted group'!I119)</f>
        <v>3170.8128551211776</v>
      </c>
      <c r="J119" s="39">
        <f>IF(INDEX('Discl output_ group'!$B:$T,MATCH('Group output'!$A119,'Discl output_ group'!$B:$B,FALSE),MATCH('Group output'!J$1,'Discl output_ group'!$B$1:$T$1,FALSE))=0,0,'Inq6 adjusted group'!J119)</f>
        <v>3141.7077445902096</v>
      </c>
      <c r="K119" s="39">
        <f>IF(INDEX('Discl output_ group'!$B:$T,MATCH('Group output'!$A119,'Discl output_ group'!$B:$B,FALSE),MATCH('Group output'!K$1,'Discl output_ group'!$B$1:$T$1,FALSE))=0,0,'Inq6 adjusted group'!K119)</f>
        <v>2828.7009714659753</v>
      </c>
      <c r="L119" s="39">
        <f>IF(INDEX('Discl output_ group'!$B:$T,MATCH('Group output'!$A119,'Discl output_ group'!$B:$B,FALSE),MATCH('Group output'!L$1,'Discl output_ group'!$B$1:$T$1,FALSE))=0,0,'Inq6 adjusted group'!L119)</f>
        <v>6232.7846124992002</v>
      </c>
      <c r="M119" s="39">
        <f>IF(INDEX('Discl output_ group'!$B:$T,MATCH('Group output'!$A119,'Discl output_ group'!$B:$B,FALSE),MATCH('Group output'!M$1,'Discl output_ group'!$B$1:$T$1,FALSE))=0,0,'Inq6 adjusted group'!M119)</f>
        <v>4728.941698050332</v>
      </c>
      <c r="N119" s="39">
        <f>IF(INDEX('Discl output_ group'!$B:$T,MATCH('Group output'!$A119,'Discl output_ group'!$B:$B,FALSE),MATCH('Group output'!N$1,'Discl output_ group'!$B$1:$T$1,FALSE))=0,0,'Inq6 adjusted group'!N119)</f>
        <v>9115.0280803376045</v>
      </c>
      <c r="O119" s="39">
        <f>IF(INDEX('Discl output_ group'!$B:$T,MATCH('Group output'!$A119,'Discl output_ group'!$B:$B,FALSE),MATCH('Group output'!O$1,'Discl output_ group'!$B$1:$T$1,FALSE))=0,0,'Inq6 adjusted group'!O119)</f>
        <v>5199.7389796197876</v>
      </c>
      <c r="P119" s="39">
        <f>IF(INDEX('Discl output_ group'!$B:$T,MATCH('Group output'!$A119,'Discl output_ group'!$B:$B,FALSE),MATCH('Group output'!P$1,'Discl output_ group'!$B$1:$T$1,FALSE))=0,0,'Inq6 adjusted group'!P119)</f>
        <v>5422.3785462034612</v>
      </c>
      <c r="Q119" s="39">
        <f>IF(INDEX('Discl output_ group'!$B:$T,MATCH('Group output'!$A119,'Discl output_ group'!$B:$B,FALSE),MATCH('Group output'!Q$1,'Discl output_ group'!$B$1:$T$1,FALSE))=0,0,'Inq6 adjusted group'!Q119)</f>
        <v>6491.4276849476619</v>
      </c>
      <c r="R119" s="39">
        <f>IF(INDEX('Discl output_ group'!$B:$T,MATCH('Group output'!$A119,'Discl output_ group'!$B:$B,FALSE),MATCH('Group output'!R$1,'Discl output_ group'!$B$1:$T$1,FALSE))=0,0,'Inq6 adjusted group'!R119)</f>
        <v>4002.5444005535946</v>
      </c>
      <c r="S119" s="39">
        <f>IF(INDEX('Discl output_ group'!$B:$T,MATCH('Group output'!$A119,'Discl output_ group'!$B:$B,FALSE),MATCH('Group output'!S$1,'Discl output_ group'!$B$1:$T$1,FALSE))=0,0,'Inq6 adjusted group'!S119)</f>
        <v>6138.798813377598</v>
      </c>
      <c r="T119" s="39">
        <f>IFERROR(VLOOKUP(A119+0,'New BRES input'!I:L,4,FALSE),0)</f>
        <v>9442.2099999999991</v>
      </c>
    </row>
    <row r="120" spans="1:20" x14ac:dyDescent="0.35">
      <c r="A120" t="str">
        <f>'Discl output_ group'!B120</f>
        <v>332</v>
      </c>
      <c r="B120" s="39">
        <f>IF(INDEX('Discl output_ group'!$B:$T,MATCH('Group output'!$A120,'Discl output_ group'!$B:$B,FALSE),MATCH('Group output'!B$1,'Discl output_ group'!$B$1:$T$1,FALSE))=0,0,'Inq6 adjusted group'!B120)</f>
        <v>943.49368382435341</v>
      </c>
      <c r="C120" s="39">
        <f>IF(INDEX('Discl output_ group'!$B:$T,MATCH('Group output'!$A120,'Discl output_ group'!$B:$B,FALSE),MATCH('Group output'!C$1,'Discl output_ group'!$B$1:$T$1,FALSE))=0,0,'Inq6 adjusted group'!C120)</f>
        <v>1022.2542321784426</v>
      </c>
      <c r="D120" s="39">
        <f>IF(INDEX('Discl output_ group'!$B:$T,MATCH('Group output'!$A120,'Discl output_ group'!$B:$B,FALSE),MATCH('Group output'!D$1,'Discl output_ group'!$B$1:$T$1,FALSE))=0,0,'Inq6 adjusted group'!D120)</f>
        <v>1406.3013361948404</v>
      </c>
      <c r="E120" s="39">
        <f>IF(INDEX('Discl output_ group'!$B:$T,MATCH('Group output'!$A120,'Discl output_ group'!$B:$B,FALSE),MATCH('Group output'!E$1,'Discl output_ group'!$B$1:$T$1,FALSE))=0,0,'Inq6 adjusted group'!E120)</f>
        <v>1211.8803854654218</v>
      </c>
      <c r="F120" s="39">
        <f>IF(INDEX('Discl output_ group'!$B:$T,MATCH('Group output'!$A120,'Discl output_ group'!$B:$B,FALSE),MATCH('Group output'!F$1,'Discl output_ group'!$B$1:$T$1,FALSE))=0,0,'Inq6 adjusted group'!F120)</f>
        <v>829.79811901643097</v>
      </c>
      <c r="G120" s="39">
        <f>IF(INDEX('Discl output_ group'!$B:$T,MATCH('Group output'!$A120,'Discl output_ group'!$B:$B,FALSE),MATCH('Group output'!G$1,'Discl output_ group'!$B$1:$T$1,FALSE))=0,0,'Inq6 adjusted group'!G120)</f>
        <v>660.19031581838453</v>
      </c>
      <c r="H120" s="39">
        <f>IF(INDEX('Discl output_ group'!$B:$T,MATCH('Group output'!$A120,'Discl output_ group'!$B:$B,FALSE),MATCH('Group output'!H$1,'Discl output_ group'!$B$1:$T$1,FALSE))=0,0,'Inq6 adjusted group'!H120)</f>
        <v>595.40546569672983</v>
      </c>
      <c r="I120" s="39">
        <f>IF(INDEX('Discl output_ group'!$B:$T,MATCH('Group output'!$A120,'Discl output_ group'!$B:$B,FALSE),MATCH('Group output'!I$1,'Discl output_ group'!$B$1:$T$1,FALSE))=0,0,'Inq6 adjusted group'!I120)</f>
        <v>552.07097250592892</v>
      </c>
      <c r="J120" s="39">
        <f>IF(INDEX('Discl output_ group'!$B:$T,MATCH('Group output'!$A120,'Discl output_ group'!$B:$B,FALSE),MATCH('Group output'!J$1,'Discl output_ group'!$B$1:$T$1,FALSE))=0,0,'Inq6 adjusted group'!J120)</f>
        <v>517.60095351557118</v>
      </c>
      <c r="K120" s="39">
        <f>IF(INDEX('Discl output_ group'!$B:$T,MATCH('Group output'!$A120,'Discl output_ group'!$B:$B,FALSE),MATCH('Group output'!K$1,'Discl output_ group'!$B$1:$T$1,FALSE))=0,0,'Inq6 adjusted group'!K120)</f>
        <v>489.33579201630266</v>
      </c>
      <c r="L120" s="39">
        <f>IF(INDEX('Discl output_ group'!$B:$T,MATCH('Group output'!$A120,'Discl output_ group'!$B:$B,FALSE),MATCH('Group output'!L$1,'Discl output_ group'!$B$1:$T$1,FALSE))=0,0,'Inq6 adjusted group'!L120)</f>
        <v>481.68584343189087</v>
      </c>
      <c r="M120" s="39">
        <f>IF(INDEX('Discl output_ group'!$B:$T,MATCH('Group output'!$A120,'Discl output_ group'!$B:$B,FALSE),MATCH('Group output'!M$1,'Discl output_ group'!$B$1:$T$1,FALSE))=0,0,'Inq6 adjusted group'!M120)</f>
        <v>379.61398779294404</v>
      </c>
      <c r="N120" s="39">
        <f>IF(INDEX('Discl output_ group'!$B:$T,MATCH('Group output'!$A120,'Discl output_ group'!$B:$B,FALSE),MATCH('Group output'!N$1,'Discl output_ group'!$B$1:$T$1,FALSE))=0,0,'Inq6 adjusted group'!N120)</f>
        <v>1031.0419430747106</v>
      </c>
      <c r="O120" s="39">
        <f>IF(INDEX('Discl output_ group'!$B:$T,MATCH('Group output'!$A120,'Discl output_ group'!$B:$B,FALSE),MATCH('Group output'!O$1,'Discl output_ group'!$B$1:$T$1,FALSE))=0,0,'Inq6 adjusted group'!O120)</f>
        <v>750.05744097840852</v>
      </c>
      <c r="P120" s="39">
        <f>IF(INDEX('Discl output_ group'!$B:$T,MATCH('Group output'!$A120,'Discl output_ group'!$B:$B,FALSE),MATCH('Group output'!P$1,'Discl output_ group'!$B$1:$T$1,FALSE))=0,0,'Inq6 adjusted group'!P120)</f>
        <v>550.78861151521005</v>
      </c>
      <c r="Q120" s="39">
        <f>IF(INDEX('Discl output_ group'!$B:$T,MATCH('Group output'!$A120,'Discl output_ group'!$B:$B,FALSE),MATCH('Group output'!Q$1,'Discl output_ group'!$B$1:$T$1,FALSE))=0,0,'Inq6 adjusted group'!Q120)</f>
        <v>630.1689331901066</v>
      </c>
      <c r="R120" s="39">
        <f>IF(INDEX('Discl output_ group'!$B:$T,MATCH('Group output'!$A120,'Discl output_ group'!$B:$B,FALSE),MATCH('Group output'!R$1,'Discl output_ group'!$B$1:$T$1,FALSE))=0,0,'Inq6 adjusted group'!R120)</f>
        <v>737.38729441593352</v>
      </c>
      <c r="S120" s="39">
        <f>IF(INDEX('Discl output_ group'!$B:$T,MATCH('Group output'!$A120,'Discl output_ group'!$B:$B,FALSE),MATCH('Group output'!S$1,'Discl output_ group'!$B$1:$T$1,FALSE))=0,0,'Inq6 adjusted group'!S120)</f>
        <v>634.67851828069581</v>
      </c>
      <c r="T120" s="39">
        <f>IFERROR(VLOOKUP(A120+0,'New BRES input'!I:L,4,FALSE),0)</f>
        <v>2918.24</v>
      </c>
    </row>
    <row r="121" spans="1:20" x14ac:dyDescent="0.35">
      <c r="A121" t="str">
        <f>'Discl output_ group'!B121</f>
        <v>351</v>
      </c>
      <c r="B121" s="39">
        <f>IF(INDEX('Discl output_ group'!$B:$T,MATCH('Group output'!$A121,'Discl output_ group'!$B:$B,FALSE),MATCH('Group output'!B$1,'Discl output_ group'!$B$1:$T$1,FALSE))=0,0,'Inq6 adjusted group'!B121)</f>
        <v>4620.1232024641076</v>
      </c>
      <c r="C121" s="39">
        <f>IF(INDEX('Discl output_ group'!$B:$T,MATCH('Group output'!$A121,'Discl output_ group'!$B:$B,FALSE),MATCH('Group output'!C$1,'Discl output_ group'!$B$1:$T$1,FALSE))=0,0,'Inq6 adjusted group'!C121)</f>
        <v>5366.2206844599732</v>
      </c>
      <c r="D121" s="39">
        <f>IF(INDEX('Discl output_ group'!$B:$T,MATCH('Group output'!$A121,'Discl output_ group'!$B:$B,FALSE),MATCH('Group output'!D$1,'Discl output_ group'!$B$1:$T$1,FALSE))=0,0,'Inq6 adjusted group'!D121)</f>
        <v>7107.4152348553744</v>
      </c>
      <c r="E121" s="39">
        <f>IF(INDEX('Discl output_ group'!$B:$T,MATCH('Group output'!$A121,'Discl output_ group'!$B:$B,FALSE),MATCH('Group output'!E$1,'Discl output_ group'!$B$1:$T$1,FALSE))=0,0,'Inq6 adjusted group'!E121)</f>
        <v>5319.7628617591663</v>
      </c>
      <c r="F121" s="39">
        <f>IF(INDEX('Discl output_ group'!$B:$T,MATCH('Group output'!$A121,'Discl output_ group'!$B:$B,FALSE),MATCH('Group output'!F$1,'Discl output_ group'!$B$1:$T$1,FALSE))=0,0,'Inq6 adjusted group'!F121)</f>
        <v>4610.9004679131476</v>
      </c>
      <c r="G121" s="39">
        <f>IF(INDEX('Discl output_ group'!$B:$T,MATCH('Group output'!$A121,'Discl output_ group'!$B:$B,FALSE),MATCH('Group output'!G$1,'Discl output_ group'!$B$1:$T$1,FALSE))=0,0,'Inq6 adjusted group'!G121)</f>
        <v>3937.381911116734</v>
      </c>
      <c r="H121" s="39">
        <f>IF(INDEX('Discl output_ group'!$B:$T,MATCH('Group output'!$A121,'Discl output_ group'!$B:$B,FALSE),MATCH('Group output'!H$1,'Discl output_ group'!$B$1:$T$1,FALSE))=0,0,'Inq6 adjusted group'!H121)</f>
        <v>3314.0506008980151</v>
      </c>
      <c r="I121" s="39">
        <f>IF(INDEX('Discl output_ group'!$B:$T,MATCH('Group output'!$A121,'Discl output_ group'!$B:$B,FALSE),MATCH('Group output'!I$1,'Discl output_ group'!$B$1:$T$1,FALSE))=0,0,'Inq6 adjusted group'!I121)</f>
        <v>2363.3435817308018</v>
      </c>
      <c r="J121" s="39">
        <f>IF(INDEX('Discl output_ group'!$B:$T,MATCH('Group output'!$A121,'Discl output_ group'!$B:$B,FALSE),MATCH('Group output'!J$1,'Discl output_ group'!$B$1:$T$1,FALSE))=0,0,'Inq6 adjusted group'!J121)</f>
        <v>3346.5377988035025</v>
      </c>
      <c r="K121" s="39">
        <f>IF(INDEX('Discl output_ group'!$B:$T,MATCH('Group output'!$A121,'Discl output_ group'!$B:$B,FALSE),MATCH('Group output'!K$1,'Discl output_ group'!$B$1:$T$1,FALSE))=0,0,'Inq6 adjusted group'!K121)</f>
        <v>4220.8490380740695</v>
      </c>
      <c r="L121" s="39">
        <f>IF(INDEX('Discl output_ group'!$B:$T,MATCH('Group output'!$A121,'Discl output_ group'!$B:$B,FALSE),MATCH('Group output'!L$1,'Discl output_ group'!$B$1:$T$1,FALSE))=0,0,'Inq6 adjusted group'!L121)</f>
        <v>5554.0429366668141</v>
      </c>
      <c r="M121" s="39">
        <f>IF(INDEX('Discl output_ group'!$B:$T,MATCH('Group output'!$A121,'Discl output_ group'!$B:$B,FALSE),MATCH('Group output'!M$1,'Discl output_ group'!$B$1:$T$1,FALSE))=0,0,'Inq6 adjusted group'!M121)</f>
        <v>5032.4267160515219</v>
      </c>
      <c r="N121" s="39">
        <f>IF(INDEX('Discl output_ group'!$B:$T,MATCH('Group output'!$A121,'Discl output_ group'!$B:$B,FALSE),MATCH('Group output'!N$1,'Discl output_ group'!$B$1:$T$1,FALSE))=0,0,'Inq6 adjusted group'!N121)</f>
        <v>4859.6234451164182</v>
      </c>
      <c r="O121" s="39">
        <f>IF(INDEX('Discl output_ group'!$B:$T,MATCH('Group output'!$A121,'Discl output_ group'!$B:$B,FALSE),MATCH('Group output'!O$1,'Discl output_ group'!$B$1:$T$1,FALSE))=0,0,'Inq6 adjusted group'!O121)</f>
        <v>6689.3147616013121</v>
      </c>
      <c r="P121" s="39">
        <f>IF(INDEX('Discl output_ group'!$B:$T,MATCH('Group output'!$A121,'Discl output_ group'!$B:$B,FALSE),MATCH('Group output'!P$1,'Discl output_ group'!$B$1:$T$1,FALSE))=0,0,'Inq6 adjusted group'!P121)</f>
        <v>4711.562992030912</v>
      </c>
      <c r="Q121" s="39">
        <f>IF(INDEX('Discl output_ group'!$B:$T,MATCH('Group output'!$A121,'Discl output_ group'!$B:$B,FALSE),MATCH('Group output'!Q$1,'Discl output_ group'!$B$1:$T$1,FALSE))=0,0,'Inq6 adjusted group'!Q121)</f>
        <v>4987.3044768466143</v>
      </c>
      <c r="R121" s="39">
        <f>IF(INDEX('Discl output_ group'!$B:$T,MATCH('Group output'!$A121,'Discl output_ group'!$B:$B,FALSE),MATCH('Group output'!R$1,'Discl output_ group'!$B$1:$T$1,FALSE))=0,0,'Inq6 adjusted group'!R121)</f>
        <v>5898.0080639271573</v>
      </c>
      <c r="S121" s="39">
        <f>IF(INDEX('Discl output_ group'!$B:$T,MATCH('Group output'!$A121,'Discl output_ group'!$B:$B,FALSE),MATCH('Group output'!S$1,'Discl output_ group'!$B$1:$T$1,FALSE))=0,0,'Inq6 adjusted group'!S121)</f>
        <v>7386.7007361267779</v>
      </c>
      <c r="T121" s="39">
        <f>IFERROR(VLOOKUP(A121+0,'New BRES input'!I:L,4,FALSE),0)</f>
        <v>7293.35</v>
      </c>
    </row>
    <row r="122" spans="1:20" x14ac:dyDescent="0.35">
      <c r="A122" t="str">
        <f>'Discl output_ group'!B122</f>
        <v>352</v>
      </c>
      <c r="B122" s="39">
        <f>IF(INDEX('Discl output_ group'!$B:$T,MATCH('Group output'!$A122,'Discl output_ group'!$B:$B,FALSE),MATCH('Group output'!B$1,'Discl output_ group'!$B$1:$T$1,FALSE))=0,0,'Inq6 adjusted group'!B122)</f>
        <v>0</v>
      </c>
      <c r="C122" s="39">
        <f>IF(INDEX('Discl output_ group'!$B:$T,MATCH('Group output'!$A122,'Discl output_ group'!$B:$B,FALSE),MATCH('Group output'!C$1,'Discl output_ group'!$B$1:$T$1,FALSE))=0,0,'Inq6 adjusted group'!C122)</f>
        <v>0</v>
      </c>
      <c r="D122" s="39">
        <f>IF(INDEX('Discl output_ group'!$B:$T,MATCH('Group output'!$A122,'Discl output_ group'!$B:$B,FALSE),MATCH('Group output'!D$1,'Discl output_ group'!$B$1:$T$1,FALSE))=0,0,'Inq6 adjusted group'!D122)</f>
        <v>0</v>
      </c>
      <c r="E122" s="39">
        <f>IF(INDEX('Discl output_ group'!$B:$T,MATCH('Group output'!$A122,'Discl output_ group'!$B:$B,FALSE),MATCH('Group output'!E$1,'Discl output_ group'!$B$1:$T$1,FALSE))=0,0,'Inq6 adjusted group'!E122)</f>
        <v>0</v>
      </c>
      <c r="F122" s="39">
        <f>IF(INDEX('Discl output_ group'!$B:$T,MATCH('Group output'!$A122,'Discl output_ group'!$B:$B,FALSE),MATCH('Group output'!F$1,'Discl output_ group'!$B$1:$T$1,FALSE))=0,0,'Inq6 adjusted group'!F122)</f>
        <v>0</v>
      </c>
      <c r="G122" s="39">
        <f>IF(INDEX('Discl output_ group'!$B:$T,MATCH('Group output'!$A122,'Discl output_ group'!$B:$B,FALSE),MATCH('Group output'!G$1,'Discl output_ group'!$B$1:$T$1,FALSE))=0,0,'Inq6 adjusted group'!G122)</f>
        <v>0</v>
      </c>
      <c r="H122" s="39">
        <f>IF(INDEX('Discl output_ group'!$B:$T,MATCH('Group output'!$A122,'Discl output_ group'!$B:$B,FALSE),MATCH('Group output'!H$1,'Discl output_ group'!$B$1:$T$1,FALSE))=0,0,'Inq6 adjusted group'!H122)</f>
        <v>0</v>
      </c>
      <c r="I122" s="39">
        <f>IF(INDEX('Discl output_ group'!$B:$T,MATCH('Group output'!$A122,'Discl output_ group'!$B:$B,FALSE),MATCH('Group output'!I$1,'Discl output_ group'!$B$1:$T$1,FALSE))=0,0,'Inq6 adjusted group'!I122)</f>
        <v>0</v>
      </c>
      <c r="J122" s="39">
        <f>IF(INDEX('Discl output_ group'!$B:$T,MATCH('Group output'!$A122,'Discl output_ group'!$B:$B,FALSE),MATCH('Group output'!J$1,'Discl output_ group'!$B$1:$T$1,FALSE))=0,0,'Inq6 adjusted group'!J122)</f>
        <v>0</v>
      </c>
      <c r="K122" s="39">
        <f>IF(INDEX('Discl output_ group'!$B:$T,MATCH('Group output'!$A122,'Discl output_ group'!$B:$B,FALSE),MATCH('Group output'!K$1,'Discl output_ group'!$B$1:$T$1,FALSE))=0,0,'Inq6 adjusted group'!K122)</f>
        <v>0</v>
      </c>
      <c r="L122" s="39">
        <f>IF(INDEX('Discl output_ group'!$B:$T,MATCH('Group output'!$A122,'Discl output_ group'!$B:$B,FALSE),MATCH('Group output'!L$1,'Discl output_ group'!$B$1:$T$1,FALSE))=0,0,'Inq6 adjusted group'!L122)</f>
        <v>0</v>
      </c>
      <c r="M122" s="39">
        <f>IF(INDEX('Discl output_ group'!$B:$T,MATCH('Group output'!$A122,'Discl output_ group'!$B:$B,FALSE),MATCH('Group output'!M$1,'Discl output_ group'!$B$1:$T$1,FALSE))=0,0,'Inq6 adjusted group'!M122)</f>
        <v>0</v>
      </c>
      <c r="N122" s="39">
        <f>IF(INDEX('Discl output_ group'!$B:$T,MATCH('Group output'!$A122,'Discl output_ group'!$B:$B,FALSE),MATCH('Group output'!N$1,'Discl output_ group'!$B$1:$T$1,FALSE))=0,0,'Inq6 adjusted group'!N122)</f>
        <v>0</v>
      </c>
      <c r="O122" s="39">
        <f>IF(INDEX('Discl output_ group'!$B:$T,MATCH('Group output'!$A122,'Discl output_ group'!$B:$B,FALSE),MATCH('Group output'!O$1,'Discl output_ group'!$B$1:$T$1,FALSE))=0,0,'Inq6 adjusted group'!O122)</f>
        <v>0</v>
      </c>
      <c r="P122" s="39">
        <f>IF(INDEX('Discl output_ group'!$B:$T,MATCH('Group output'!$A122,'Discl output_ group'!$B:$B,FALSE),MATCH('Group output'!P$1,'Discl output_ group'!$B$1:$T$1,FALSE))=0,0,'Inq6 adjusted group'!P122)</f>
        <v>0</v>
      </c>
      <c r="Q122" s="39">
        <f>IF(INDEX('Discl output_ group'!$B:$T,MATCH('Group output'!$A122,'Discl output_ group'!$B:$B,FALSE),MATCH('Group output'!Q$1,'Discl output_ group'!$B$1:$T$1,FALSE))=0,0,'Inq6 adjusted group'!Q122)</f>
        <v>0</v>
      </c>
      <c r="R122" s="39">
        <f>IF(INDEX('Discl output_ group'!$B:$T,MATCH('Group output'!$A122,'Discl output_ group'!$B:$B,FALSE),MATCH('Group output'!R$1,'Discl output_ group'!$B$1:$T$1,FALSE))=0,0,'Inq6 adjusted group'!R122)</f>
        <v>0</v>
      </c>
      <c r="S122" s="39">
        <f>IF(INDEX('Discl output_ group'!$B:$T,MATCH('Group output'!$A122,'Discl output_ group'!$B:$B,FALSE),MATCH('Group output'!S$1,'Discl output_ group'!$B$1:$T$1,FALSE))=0,0,'Inq6 adjusted group'!S122)</f>
        <v>0</v>
      </c>
      <c r="T122" s="39">
        <f>IFERROR(VLOOKUP(A122+0,'New BRES input'!I:L,4,FALSE),0)</f>
        <v>0</v>
      </c>
    </row>
    <row r="123" spans="1:20" x14ac:dyDescent="0.35">
      <c r="A123" t="str">
        <f>'Discl output_ group'!B123</f>
        <v>353</v>
      </c>
      <c r="B123" s="39">
        <f>IF(INDEX('Discl output_ group'!$B:$T,MATCH('Group output'!$A123,'Discl output_ group'!$B:$B,FALSE),MATCH('Group output'!B$1,'Discl output_ group'!$B$1:$T$1,FALSE))=0,0,'Inq6 adjusted group'!B123)</f>
        <v>0</v>
      </c>
      <c r="C123" s="39">
        <f>IF(INDEX('Discl output_ group'!$B:$T,MATCH('Group output'!$A123,'Discl output_ group'!$B:$B,FALSE),MATCH('Group output'!C$1,'Discl output_ group'!$B$1:$T$1,FALSE))=0,0,'Inq6 adjusted group'!C123)</f>
        <v>0</v>
      </c>
      <c r="D123" s="39">
        <f>IF(INDEX('Discl output_ group'!$B:$T,MATCH('Group output'!$A123,'Discl output_ group'!$B:$B,FALSE),MATCH('Group output'!D$1,'Discl output_ group'!$B$1:$T$1,FALSE))=0,0,'Inq6 adjusted group'!D123)</f>
        <v>0</v>
      </c>
      <c r="E123" s="39">
        <f>IF(INDEX('Discl output_ group'!$B:$T,MATCH('Group output'!$A123,'Discl output_ group'!$B:$B,FALSE),MATCH('Group output'!E$1,'Discl output_ group'!$B$1:$T$1,FALSE))=0,0,'Inq6 adjusted group'!E123)</f>
        <v>0</v>
      </c>
      <c r="F123" s="39">
        <f>IF(INDEX('Discl output_ group'!$B:$T,MATCH('Group output'!$A123,'Discl output_ group'!$B:$B,FALSE),MATCH('Group output'!F$1,'Discl output_ group'!$B$1:$T$1,FALSE))=0,0,'Inq6 adjusted group'!F123)</f>
        <v>0</v>
      </c>
      <c r="G123" s="39">
        <f>IF(INDEX('Discl output_ group'!$B:$T,MATCH('Group output'!$A123,'Discl output_ group'!$B:$B,FALSE),MATCH('Group output'!G$1,'Discl output_ group'!$B$1:$T$1,FALSE))=0,0,'Inq6 adjusted group'!G123)</f>
        <v>0</v>
      </c>
      <c r="H123" s="39">
        <f>IF(INDEX('Discl output_ group'!$B:$T,MATCH('Group output'!$A123,'Discl output_ group'!$B:$B,FALSE),MATCH('Group output'!H$1,'Discl output_ group'!$B$1:$T$1,FALSE))=0,0,'Inq6 adjusted group'!H123)</f>
        <v>0</v>
      </c>
      <c r="I123" s="39">
        <f>IF(INDEX('Discl output_ group'!$B:$T,MATCH('Group output'!$A123,'Discl output_ group'!$B:$B,FALSE),MATCH('Group output'!I$1,'Discl output_ group'!$B$1:$T$1,FALSE))=0,0,'Inq6 adjusted group'!I123)</f>
        <v>0</v>
      </c>
      <c r="J123" s="39">
        <f>IF(INDEX('Discl output_ group'!$B:$T,MATCH('Group output'!$A123,'Discl output_ group'!$B:$B,FALSE),MATCH('Group output'!J$1,'Discl output_ group'!$B$1:$T$1,FALSE))=0,0,'Inq6 adjusted group'!J123)</f>
        <v>0</v>
      </c>
      <c r="K123" s="39">
        <f>IF(INDEX('Discl output_ group'!$B:$T,MATCH('Group output'!$A123,'Discl output_ group'!$B:$B,FALSE),MATCH('Group output'!K$1,'Discl output_ group'!$B$1:$T$1,FALSE))=0,0,'Inq6 adjusted group'!K123)</f>
        <v>0</v>
      </c>
      <c r="L123" s="39">
        <f>IF(INDEX('Discl output_ group'!$B:$T,MATCH('Group output'!$A123,'Discl output_ group'!$B:$B,FALSE),MATCH('Group output'!L$1,'Discl output_ group'!$B$1:$T$1,FALSE))=0,0,'Inq6 adjusted group'!L123)</f>
        <v>0</v>
      </c>
      <c r="M123" s="39">
        <f>IF(INDEX('Discl output_ group'!$B:$T,MATCH('Group output'!$A123,'Discl output_ group'!$B:$B,FALSE),MATCH('Group output'!M$1,'Discl output_ group'!$B$1:$T$1,FALSE))=0,0,'Inq6 adjusted group'!M123)</f>
        <v>0</v>
      </c>
      <c r="N123" s="39">
        <f>IF(INDEX('Discl output_ group'!$B:$T,MATCH('Group output'!$A123,'Discl output_ group'!$B:$B,FALSE),MATCH('Group output'!N$1,'Discl output_ group'!$B$1:$T$1,FALSE))=0,0,'Inq6 adjusted group'!N123)</f>
        <v>0</v>
      </c>
      <c r="O123" s="39">
        <f>IF(INDEX('Discl output_ group'!$B:$T,MATCH('Group output'!$A123,'Discl output_ group'!$B:$B,FALSE),MATCH('Group output'!O$1,'Discl output_ group'!$B$1:$T$1,FALSE))=0,0,'Inq6 adjusted group'!O123)</f>
        <v>0</v>
      </c>
      <c r="P123" s="39">
        <f>IF(INDEX('Discl output_ group'!$B:$T,MATCH('Group output'!$A123,'Discl output_ group'!$B:$B,FALSE),MATCH('Group output'!P$1,'Discl output_ group'!$B$1:$T$1,FALSE))=0,0,'Inq6 adjusted group'!P123)</f>
        <v>0</v>
      </c>
      <c r="Q123" s="39">
        <f>IF(INDEX('Discl output_ group'!$B:$T,MATCH('Group output'!$A123,'Discl output_ group'!$B:$B,FALSE),MATCH('Group output'!Q$1,'Discl output_ group'!$B$1:$T$1,FALSE))=0,0,'Inq6 adjusted group'!Q123)</f>
        <v>0</v>
      </c>
      <c r="R123" s="39">
        <f>IF(INDEX('Discl output_ group'!$B:$T,MATCH('Group output'!$A123,'Discl output_ group'!$B:$B,FALSE),MATCH('Group output'!R$1,'Discl output_ group'!$B$1:$T$1,FALSE))=0,0,'Inq6 adjusted group'!R123)</f>
        <v>0</v>
      </c>
      <c r="S123" s="39">
        <f>IF(INDEX('Discl output_ group'!$B:$T,MATCH('Group output'!$A123,'Discl output_ group'!$B:$B,FALSE),MATCH('Group output'!S$1,'Discl output_ group'!$B$1:$T$1,FALSE))=0,0,'Inq6 adjusted group'!S123)</f>
        <v>0</v>
      </c>
      <c r="T123" s="39">
        <f>IFERROR(VLOOKUP(A123+0,'New BRES input'!I:L,4,FALSE),0)</f>
        <v>0</v>
      </c>
    </row>
    <row r="124" spans="1:20" x14ac:dyDescent="0.35">
      <c r="A124" t="str">
        <f>'Discl output_ group'!B124</f>
        <v>360</v>
      </c>
      <c r="B124" s="39">
        <f>IF(INDEX('Discl output_ group'!$B:$T,MATCH('Group output'!$A124,'Discl output_ group'!$B:$B,FALSE),MATCH('Group output'!B$1,'Discl output_ group'!$B$1:$T$1,FALSE))=0,0,'Inq6 adjusted group'!B124)</f>
        <v>0</v>
      </c>
      <c r="C124" s="39">
        <f>IF(INDEX('Discl output_ group'!$B:$T,MATCH('Group output'!$A124,'Discl output_ group'!$B:$B,FALSE),MATCH('Group output'!C$1,'Discl output_ group'!$B$1:$T$1,FALSE))=0,0,'Inq6 adjusted group'!C124)</f>
        <v>0</v>
      </c>
      <c r="D124" s="39">
        <f>IF(INDEX('Discl output_ group'!$B:$T,MATCH('Group output'!$A124,'Discl output_ group'!$B:$B,FALSE),MATCH('Group output'!D$1,'Discl output_ group'!$B$1:$T$1,FALSE))=0,0,'Inq6 adjusted group'!D124)</f>
        <v>0</v>
      </c>
      <c r="E124" s="39">
        <f>IF(INDEX('Discl output_ group'!$B:$T,MATCH('Group output'!$A124,'Discl output_ group'!$B:$B,FALSE),MATCH('Group output'!E$1,'Discl output_ group'!$B$1:$T$1,FALSE))=0,0,'Inq6 adjusted group'!E124)</f>
        <v>0</v>
      </c>
      <c r="F124" s="39">
        <f>IF(INDEX('Discl output_ group'!$B:$T,MATCH('Group output'!$A124,'Discl output_ group'!$B:$B,FALSE),MATCH('Group output'!F$1,'Discl output_ group'!$B$1:$T$1,FALSE))=0,0,'Inq6 adjusted group'!F124)</f>
        <v>0</v>
      </c>
      <c r="G124" s="39">
        <f>IF(INDEX('Discl output_ group'!$B:$T,MATCH('Group output'!$A124,'Discl output_ group'!$B:$B,FALSE),MATCH('Group output'!G$1,'Discl output_ group'!$B$1:$T$1,FALSE))=0,0,'Inq6 adjusted group'!G124)</f>
        <v>0</v>
      </c>
      <c r="H124" s="39">
        <f>IF(INDEX('Discl output_ group'!$B:$T,MATCH('Group output'!$A124,'Discl output_ group'!$B:$B,FALSE),MATCH('Group output'!H$1,'Discl output_ group'!$B$1:$T$1,FALSE))=0,0,'Inq6 adjusted group'!H124)</f>
        <v>0</v>
      </c>
      <c r="I124" s="39">
        <f>IF(INDEX('Discl output_ group'!$B:$T,MATCH('Group output'!$A124,'Discl output_ group'!$B:$B,FALSE),MATCH('Group output'!I$1,'Discl output_ group'!$B$1:$T$1,FALSE))=0,0,'Inq6 adjusted group'!I124)</f>
        <v>0</v>
      </c>
      <c r="J124" s="39">
        <f>IF(INDEX('Discl output_ group'!$B:$T,MATCH('Group output'!$A124,'Discl output_ group'!$B:$B,FALSE),MATCH('Group output'!J$1,'Discl output_ group'!$B$1:$T$1,FALSE))=0,0,'Inq6 adjusted group'!J124)</f>
        <v>0</v>
      </c>
      <c r="K124" s="39">
        <f>IF(INDEX('Discl output_ group'!$B:$T,MATCH('Group output'!$A124,'Discl output_ group'!$B:$B,FALSE),MATCH('Group output'!K$1,'Discl output_ group'!$B$1:$T$1,FALSE))=0,0,'Inq6 adjusted group'!K124)</f>
        <v>0</v>
      </c>
      <c r="L124" s="39">
        <f>IF(INDEX('Discl output_ group'!$B:$T,MATCH('Group output'!$A124,'Discl output_ group'!$B:$B,FALSE),MATCH('Group output'!L$1,'Discl output_ group'!$B$1:$T$1,FALSE))=0,0,'Inq6 adjusted group'!L124)</f>
        <v>0</v>
      </c>
      <c r="M124" s="39">
        <f>IF(INDEX('Discl output_ group'!$B:$T,MATCH('Group output'!$A124,'Discl output_ group'!$B:$B,FALSE),MATCH('Group output'!M$1,'Discl output_ group'!$B$1:$T$1,FALSE))=0,0,'Inq6 adjusted group'!M124)</f>
        <v>246.50408083817766</v>
      </c>
      <c r="N124" s="39">
        <f>IF(INDEX('Discl output_ group'!$B:$T,MATCH('Group output'!$A124,'Discl output_ group'!$B:$B,FALSE),MATCH('Group output'!N$1,'Discl output_ group'!$B$1:$T$1,FALSE))=0,0,'Inq6 adjusted group'!N124)</f>
        <v>65.230736145580934</v>
      </c>
      <c r="O124" s="39">
        <f>IF(INDEX('Discl output_ group'!$B:$T,MATCH('Group output'!$A124,'Discl output_ group'!$B:$B,FALSE),MATCH('Group output'!O$1,'Discl output_ group'!$B$1:$T$1,FALSE))=0,0,'Inq6 adjusted group'!O124)</f>
        <v>0</v>
      </c>
      <c r="P124" s="39">
        <f>IF(INDEX('Discl output_ group'!$B:$T,MATCH('Group output'!$A124,'Discl output_ group'!$B:$B,FALSE),MATCH('Group output'!P$1,'Discl output_ group'!$B$1:$T$1,FALSE))=0,0,'Inq6 adjusted group'!P124)</f>
        <v>478.85375646562187</v>
      </c>
      <c r="Q124" s="39">
        <f>IF(INDEX('Discl output_ group'!$B:$T,MATCH('Group output'!$A124,'Discl output_ group'!$B:$B,FALSE),MATCH('Group output'!Q$1,'Discl output_ group'!$B$1:$T$1,FALSE))=0,0,'Inq6 adjusted group'!Q124)</f>
        <v>414.97046291657585</v>
      </c>
      <c r="R124" s="39">
        <f>IF(INDEX('Discl output_ group'!$B:$T,MATCH('Group output'!$A124,'Discl output_ group'!$B:$B,FALSE),MATCH('Group output'!R$1,'Discl output_ group'!$B$1:$T$1,FALSE))=0,0,'Inq6 adjusted group'!R124)</f>
        <v>412.33120163306148</v>
      </c>
      <c r="S124" s="39">
        <f>IF(INDEX('Discl output_ group'!$B:$T,MATCH('Group output'!$A124,'Discl output_ group'!$B:$B,FALSE),MATCH('Group output'!S$1,'Discl output_ group'!$B$1:$T$1,FALSE))=0,0,'Inq6 adjusted group'!S124)</f>
        <v>919.73919380627456</v>
      </c>
      <c r="T124" s="39">
        <f>IFERROR(VLOOKUP(A124+0,'New BRES input'!I:L,4,FALSE),0)</f>
        <v>397</v>
      </c>
    </row>
    <row r="125" spans="1:20" x14ac:dyDescent="0.35">
      <c r="A125" t="str">
        <f>'Discl output_ group'!B125</f>
        <v>370</v>
      </c>
      <c r="B125" s="39">
        <f>IF(INDEX('Discl output_ group'!$B:$T,MATCH('Group output'!$A125,'Discl output_ group'!$B:$B,FALSE),MATCH('Group output'!B$1,'Discl output_ group'!$B$1:$T$1,FALSE))=0,0,'Inq6 adjusted group'!B125)</f>
        <v>0</v>
      </c>
      <c r="C125" s="39">
        <f>IF(INDEX('Discl output_ group'!$B:$T,MATCH('Group output'!$A125,'Discl output_ group'!$B:$B,FALSE),MATCH('Group output'!C$1,'Discl output_ group'!$B$1:$T$1,FALSE))=0,0,'Inq6 adjusted group'!C125)</f>
        <v>0</v>
      </c>
      <c r="D125" s="39">
        <f>IF(INDEX('Discl output_ group'!$B:$T,MATCH('Group output'!$A125,'Discl output_ group'!$B:$B,FALSE),MATCH('Group output'!D$1,'Discl output_ group'!$B$1:$T$1,FALSE))=0,0,'Inq6 adjusted group'!D125)</f>
        <v>0</v>
      </c>
      <c r="E125" s="39">
        <f>IF(INDEX('Discl output_ group'!$B:$T,MATCH('Group output'!$A125,'Discl output_ group'!$B:$B,FALSE),MATCH('Group output'!E$1,'Discl output_ group'!$B$1:$T$1,FALSE))=0,0,'Inq6 adjusted group'!E125)</f>
        <v>0</v>
      </c>
      <c r="F125" s="39">
        <f>IF(INDEX('Discl output_ group'!$B:$T,MATCH('Group output'!$A125,'Discl output_ group'!$B:$B,FALSE),MATCH('Group output'!F$1,'Discl output_ group'!$B$1:$T$1,FALSE))=0,0,'Inq6 adjusted group'!F125)</f>
        <v>0</v>
      </c>
      <c r="G125" s="39">
        <f>IF(INDEX('Discl output_ group'!$B:$T,MATCH('Group output'!$A125,'Discl output_ group'!$B:$B,FALSE),MATCH('Group output'!G$1,'Discl output_ group'!$B$1:$T$1,FALSE))=0,0,'Inq6 adjusted group'!G125)</f>
        <v>0</v>
      </c>
      <c r="H125" s="39">
        <f>IF(INDEX('Discl output_ group'!$B:$T,MATCH('Group output'!$A125,'Discl output_ group'!$B:$B,FALSE),MATCH('Group output'!H$1,'Discl output_ group'!$B$1:$T$1,FALSE))=0,0,'Inq6 adjusted group'!H125)</f>
        <v>0</v>
      </c>
      <c r="I125" s="39">
        <f>IF(INDEX('Discl output_ group'!$B:$T,MATCH('Group output'!$A125,'Discl output_ group'!$B:$B,FALSE),MATCH('Group output'!I$1,'Discl output_ group'!$B$1:$T$1,FALSE))=0,0,'Inq6 adjusted group'!I125)</f>
        <v>0</v>
      </c>
      <c r="J125" s="39">
        <f>IF(INDEX('Discl output_ group'!$B:$T,MATCH('Group output'!$A125,'Discl output_ group'!$B:$B,FALSE),MATCH('Group output'!J$1,'Discl output_ group'!$B$1:$T$1,FALSE))=0,0,'Inq6 adjusted group'!J125)</f>
        <v>0</v>
      </c>
      <c r="K125" s="39">
        <f>IF(INDEX('Discl output_ group'!$B:$T,MATCH('Group output'!$A125,'Discl output_ group'!$B:$B,FALSE),MATCH('Group output'!K$1,'Discl output_ group'!$B$1:$T$1,FALSE))=0,0,'Inq6 adjusted group'!K125)</f>
        <v>0</v>
      </c>
      <c r="L125" s="39">
        <f>IF(INDEX('Discl output_ group'!$B:$T,MATCH('Group output'!$A125,'Discl output_ group'!$B:$B,FALSE),MATCH('Group output'!L$1,'Discl output_ group'!$B$1:$T$1,FALSE))=0,0,'Inq6 adjusted group'!L125)</f>
        <v>0</v>
      </c>
      <c r="M125" s="39">
        <f>IF(INDEX('Discl output_ group'!$B:$T,MATCH('Group output'!$A125,'Discl output_ group'!$B:$B,FALSE),MATCH('Group output'!M$1,'Discl output_ group'!$B$1:$T$1,FALSE))=0,0,'Inq6 adjusted group'!M125)</f>
        <v>2748.802797636476</v>
      </c>
      <c r="N125" s="39">
        <f>IF(INDEX('Discl output_ group'!$B:$T,MATCH('Group output'!$A125,'Discl output_ group'!$B:$B,FALSE),MATCH('Group output'!N$1,'Discl output_ group'!$B$1:$T$1,FALSE))=0,0,'Inq6 adjusted group'!N125)</f>
        <v>2393.4600359215347</v>
      </c>
      <c r="O125" s="39">
        <f>IF(INDEX('Discl output_ group'!$B:$T,MATCH('Group output'!$A125,'Discl output_ group'!$B:$B,FALSE),MATCH('Group output'!O$1,'Discl output_ group'!$B$1:$T$1,FALSE))=0,0,'Inq6 adjusted group'!O125)</f>
        <v>2662.3512998706356</v>
      </c>
      <c r="P125" s="39">
        <f>IF(INDEX('Discl output_ group'!$B:$T,MATCH('Group output'!$A125,'Discl output_ group'!$B:$B,FALSE),MATCH('Group output'!P$1,'Discl output_ group'!$B$1:$T$1,FALSE))=0,0,'Inq6 adjusted group'!P125)</f>
        <v>2433.7169490598458</v>
      </c>
      <c r="Q125" s="39">
        <f>IF(INDEX('Discl output_ group'!$B:$T,MATCH('Group output'!$A125,'Discl output_ group'!$B:$B,FALSE),MATCH('Group output'!Q$1,'Discl output_ group'!$B$1:$T$1,FALSE))=0,0,'Inq6 adjusted group'!Q125)</f>
        <v>2103.5007997006442</v>
      </c>
      <c r="R125" s="39">
        <f>IF(INDEX('Discl output_ group'!$B:$T,MATCH('Group output'!$A125,'Discl output_ group'!$B:$B,FALSE),MATCH('Group output'!R$1,'Discl output_ group'!$B$1:$T$1,FALSE))=0,0,'Inq6 adjusted group'!R125)</f>
        <v>2118.2795918755078</v>
      </c>
      <c r="S125" s="39">
        <f>IF(INDEX('Discl output_ group'!$B:$T,MATCH('Group output'!$A125,'Discl output_ group'!$B:$B,FALSE),MATCH('Group output'!S$1,'Discl output_ group'!$B$1:$T$1,FALSE))=0,0,'Inq6 adjusted group'!S125)</f>
        <v>3780.1354854145966</v>
      </c>
      <c r="T125" s="39">
        <f>IFERROR(VLOOKUP(A125+0,'New BRES input'!I:L,4,FALSE),0)</f>
        <v>2157.0300000000002</v>
      </c>
    </row>
    <row r="126" spans="1:20" x14ac:dyDescent="0.35">
      <c r="A126" t="str">
        <f>'Discl output_ group'!B126</f>
        <v>381</v>
      </c>
      <c r="B126" s="39">
        <f>IF(INDEX('Discl output_ group'!$B:$T,MATCH('Group output'!$A126,'Discl output_ group'!$B:$B,FALSE),MATCH('Group output'!B$1,'Discl output_ group'!$B$1:$T$1,FALSE))=0,0,'Inq6 adjusted group'!B126)</f>
        <v>9130.4384309471825</v>
      </c>
      <c r="C126" s="39">
        <f>IF(INDEX('Discl output_ group'!$B:$T,MATCH('Group output'!$A126,'Discl output_ group'!$B:$B,FALSE),MATCH('Group output'!C$1,'Discl output_ group'!$B$1:$T$1,FALSE))=0,0,'Inq6 adjusted group'!C126)</f>
        <v>8968.5683138508557</v>
      </c>
      <c r="D126" s="39">
        <f>IF(INDEX('Discl output_ group'!$B:$T,MATCH('Group output'!$A126,'Discl output_ group'!$B:$B,FALSE),MATCH('Group output'!D$1,'Discl output_ group'!$B$1:$T$1,FALSE))=0,0,'Inq6 adjusted group'!D126)</f>
        <v>9528.4409921656315</v>
      </c>
      <c r="E126" s="39">
        <f>IF(INDEX('Discl output_ group'!$B:$T,MATCH('Group output'!$A126,'Discl output_ group'!$B:$B,FALSE),MATCH('Group output'!E$1,'Discl output_ group'!$B$1:$T$1,FALSE))=0,0,'Inq6 adjusted group'!E126)</f>
        <v>9338.5360383025854</v>
      </c>
      <c r="F126" s="39">
        <f>IF(INDEX('Discl output_ group'!$B:$T,MATCH('Group output'!$A126,'Discl output_ group'!$B:$B,FALSE),MATCH('Group output'!F$1,'Discl output_ group'!$B$1:$T$1,FALSE))=0,0,'Inq6 adjusted group'!F126)</f>
        <v>8455.6623954266179</v>
      </c>
      <c r="G126" s="39">
        <f>IF(INDEX('Discl output_ group'!$B:$T,MATCH('Group output'!$A126,'Discl output_ group'!$B:$B,FALSE),MATCH('Group output'!G$1,'Discl output_ group'!$B$1:$T$1,FALSE))=0,0,'Inq6 adjusted group'!G126)</f>
        <v>7625.1521741951019</v>
      </c>
      <c r="H126" s="39">
        <f>IF(INDEX('Discl output_ group'!$B:$T,MATCH('Group output'!$A126,'Discl output_ group'!$B:$B,FALSE),MATCH('Group output'!H$1,'Discl output_ group'!$B$1:$T$1,FALSE))=0,0,'Inq6 adjusted group'!H126)</f>
        <v>7681.3373622367772</v>
      </c>
      <c r="I126" s="39">
        <f>IF(INDEX('Discl output_ group'!$B:$T,MATCH('Group output'!$A126,'Discl output_ group'!$B:$B,FALSE),MATCH('Group output'!I$1,'Discl output_ group'!$B$1:$T$1,FALSE))=0,0,'Inq6 adjusted group'!I126)</f>
        <v>7994.1534060049453</v>
      </c>
      <c r="J126" s="39">
        <f>IF(INDEX('Discl output_ group'!$B:$T,MATCH('Group output'!$A126,'Discl output_ group'!$B:$B,FALSE),MATCH('Group output'!J$1,'Discl output_ group'!$B$1:$T$1,FALSE))=0,0,'Inq6 adjusted group'!J126)</f>
        <v>7674.2635815363974</v>
      </c>
      <c r="K126" s="39">
        <f>IF(INDEX('Discl output_ group'!$B:$T,MATCH('Group output'!$A126,'Discl output_ group'!$B:$B,FALSE),MATCH('Group output'!K$1,'Discl output_ group'!$B$1:$T$1,FALSE))=0,0,'Inq6 adjusted group'!K126)</f>
        <v>7250.1453029634731</v>
      </c>
      <c r="L126" s="39">
        <f>IF(INDEX('Discl output_ group'!$B:$T,MATCH('Group output'!$A126,'Discl output_ group'!$B:$B,FALSE),MATCH('Group output'!L$1,'Discl output_ group'!$B$1:$T$1,FALSE))=0,0,'Inq6 adjusted group'!L126)</f>
        <v>9578.7117304174717</v>
      </c>
      <c r="M126" s="39">
        <f>IF(INDEX('Discl output_ group'!$B:$T,MATCH('Group output'!$A126,'Discl output_ group'!$B:$B,FALSE),MATCH('Group output'!M$1,'Discl output_ group'!$B$1:$T$1,FALSE))=0,0,'Inq6 adjusted group'!M126)</f>
        <v>6163.2110615209704</v>
      </c>
      <c r="N126" s="39">
        <f>IF(INDEX('Discl output_ group'!$B:$T,MATCH('Group output'!$A126,'Discl output_ group'!$B:$B,FALSE),MATCH('Group output'!N$1,'Discl output_ group'!$B$1:$T$1,FALSE))=0,0,'Inq6 adjusted group'!N126)</f>
        <v>10407.765421811073</v>
      </c>
      <c r="O126" s="39">
        <f>IF(INDEX('Discl output_ group'!$B:$T,MATCH('Group output'!$A126,'Discl output_ group'!$B:$B,FALSE),MATCH('Group output'!O$1,'Discl output_ group'!$B$1:$T$1,FALSE))=0,0,'Inq6 adjusted group'!O126)</f>
        <v>8630.7418016894935</v>
      </c>
      <c r="P126" s="39">
        <f>IF(INDEX('Discl output_ group'!$B:$T,MATCH('Group output'!$A126,'Discl output_ group'!$B:$B,FALSE),MATCH('Group output'!P$1,'Discl output_ group'!$B$1:$T$1,FALSE))=0,0,'Inq6 adjusted group'!P126)</f>
        <v>8777.2442900658461</v>
      </c>
      <c r="Q126" s="39">
        <f>IF(INDEX('Discl output_ group'!$B:$T,MATCH('Group output'!$A126,'Discl output_ group'!$B:$B,FALSE),MATCH('Group output'!Q$1,'Discl output_ group'!$B$1:$T$1,FALSE))=0,0,'Inq6 adjusted group'!Q126)</f>
        <v>9530.5629270870868</v>
      </c>
      <c r="R126" s="39">
        <f>IF(INDEX('Discl output_ group'!$B:$T,MATCH('Group output'!$A126,'Discl output_ group'!$B:$B,FALSE),MATCH('Group output'!R$1,'Discl output_ group'!$B$1:$T$1,FALSE))=0,0,'Inq6 adjusted group'!R126)</f>
        <v>9795.7997973835536</v>
      </c>
      <c r="S126" s="39">
        <f>IF(INDEX('Discl output_ group'!$B:$T,MATCH('Group output'!$A126,'Discl output_ group'!$B:$B,FALSE),MATCH('Group output'!S$1,'Discl output_ group'!$B$1:$T$1,FALSE))=0,0,'Inq6 adjusted group'!S126)</f>
        <v>8308.0553653551688</v>
      </c>
      <c r="T126" s="39">
        <f>IFERROR(VLOOKUP(A126+0,'New BRES input'!I:L,4,FALSE),0)</f>
        <v>11749.73</v>
      </c>
    </row>
    <row r="127" spans="1:20" x14ac:dyDescent="0.35">
      <c r="A127" t="str">
        <f>'Discl output_ group'!B127</f>
        <v>382</v>
      </c>
      <c r="B127" s="39">
        <f>IF(INDEX('Discl output_ group'!$B:$T,MATCH('Group output'!$A127,'Discl output_ group'!$B:$B,FALSE),MATCH('Group output'!B$1,'Discl output_ group'!$B$1:$T$1,FALSE))=0,0,'Inq6 adjusted group'!B127)</f>
        <v>1962.4818866406458</v>
      </c>
      <c r="C127" s="39">
        <f>IF(INDEX('Discl output_ group'!$B:$T,MATCH('Group output'!$A127,'Discl output_ group'!$B:$B,FALSE),MATCH('Group output'!C$1,'Discl output_ group'!$B$1:$T$1,FALSE))=0,0,'Inq6 adjusted group'!C127)</f>
        <v>1927.6897816182604</v>
      </c>
      <c r="D127" s="39">
        <f>IF(INDEX('Discl output_ group'!$B:$T,MATCH('Group output'!$A127,'Discl output_ group'!$B:$B,FALSE),MATCH('Group output'!D$1,'Discl output_ group'!$B$1:$T$1,FALSE))=0,0,'Inq6 adjusted group'!D127)</f>
        <v>2048.0279229164485</v>
      </c>
      <c r="E127" s="39">
        <f>IF(INDEX('Discl output_ group'!$B:$T,MATCH('Group output'!$A127,'Discl output_ group'!$B:$B,FALSE),MATCH('Group output'!E$1,'Discl output_ group'!$B$1:$T$1,FALSE))=0,0,'Inq6 adjusted group'!E127)</f>
        <v>2007.2100547540219</v>
      </c>
      <c r="F127" s="39">
        <f>IF(INDEX('Discl output_ group'!$B:$T,MATCH('Group output'!$A127,'Discl output_ group'!$B:$B,FALSE),MATCH('Group output'!F$1,'Discl output_ group'!$B$1:$T$1,FALSE))=0,0,'Inq6 adjusted group'!F127)</f>
        <v>0</v>
      </c>
      <c r="G127" s="39">
        <f>IF(INDEX('Discl output_ group'!$B:$T,MATCH('Group output'!$A127,'Discl output_ group'!$B:$B,FALSE),MATCH('Group output'!G$1,'Discl output_ group'!$B$1:$T$1,FALSE))=0,0,'Inq6 adjusted group'!G127)</f>
        <v>0</v>
      </c>
      <c r="H127" s="39">
        <f>IF(INDEX('Discl output_ group'!$B:$T,MATCH('Group output'!$A127,'Discl output_ group'!$B:$B,FALSE),MATCH('Group output'!H$1,'Discl output_ group'!$B$1:$T$1,FALSE))=0,0,'Inq6 adjusted group'!H127)</f>
        <v>0</v>
      </c>
      <c r="I127" s="39">
        <f>IF(INDEX('Discl output_ group'!$B:$T,MATCH('Group output'!$A127,'Discl output_ group'!$B:$B,FALSE),MATCH('Group output'!I$1,'Discl output_ group'!$B$1:$T$1,FALSE))=0,0,'Inq6 adjusted group'!I127)</f>
        <v>0</v>
      </c>
      <c r="J127" s="39">
        <f>IF(INDEX('Discl output_ group'!$B:$T,MATCH('Group output'!$A127,'Discl output_ group'!$B:$B,FALSE),MATCH('Group output'!J$1,'Discl output_ group'!$B$1:$T$1,FALSE))=0,0,'Inq6 adjusted group'!J127)</f>
        <v>0</v>
      </c>
      <c r="K127" s="39">
        <f>IF(INDEX('Discl output_ group'!$B:$T,MATCH('Group output'!$A127,'Discl output_ group'!$B:$B,FALSE),MATCH('Group output'!K$1,'Discl output_ group'!$B$1:$T$1,FALSE))=0,0,'Inq6 adjusted group'!K127)</f>
        <v>0</v>
      </c>
      <c r="L127" s="39">
        <f>IF(INDEX('Discl output_ group'!$B:$T,MATCH('Group output'!$A127,'Discl output_ group'!$B:$B,FALSE),MATCH('Group output'!L$1,'Discl output_ group'!$B$1:$T$1,FALSE))=0,0,'Inq6 adjusted group'!L127)</f>
        <v>0</v>
      </c>
      <c r="M127" s="39">
        <f>IF(INDEX('Discl output_ group'!$B:$T,MATCH('Group output'!$A127,'Discl output_ group'!$B:$B,FALSE),MATCH('Group output'!M$1,'Discl output_ group'!$B$1:$T$1,FALSE))=0,0,'Inq6 adjusted group'!M127)</f>
        <v>4198.8386106605385</v>
      </c>
      <c r="N127" s="39">
        <f>IF(INDEX('Discl output_ group'!$B:$T,MATCH('Group output'!$A127,'Discl output_ group'!$B:$B,FALSE),MATCH('Group output'!N$1,'Discl output_ group'!$B$1:$T$1,FALSE))=0,0,'Inq6 adjusted group'!N127)</f>
        <v>2077.641667695766</v>
      </c>
      <c r="O127" s="39">
        <f>IF(INDEX('Discl output_ group'!$B:$T,MATCH('Group output'!$A127,'Discl output_ group'!$B:$B,FALSE),MATCH('Group output'!O$1,'Discl output_ group'!$B$1:$T$1,FALSE))=0,0,'Inq6 adjusted group'!O127)</f>
        <v>3117.3095271115753</v>
      </c>
      <c r="P127" s="39">
        <f>IF(INDEX('Discl output_ group'!$B:$T,MATCH('Group output'!$A127,'Discl output_ group'!$B:$B,FALSE),MATCH('Group output'!P$1,'Discl output_ group'!$B$1:$T$1,FALSE))=0,0,'Inq6 adjusted group'!P127)</f>
        <v>1369.8931150296869</v>
      </c>
      <c r="Q127" s="39">
        <f>IF(INDEX('Discl output_ group'!$B:$T,MATCH('Group output'!$A127,'Discl output_ group'!$B:$B,FALSE),MATCH('Group output'!Q$1,'Discl output_ group'!$B$1:$T$1,FALSE))=0,0,'Inq6 adjusted group'!Q127)</f>
        <v>2697.0295652805967</v>
      </c>
      <c r="R127" s="39">
        <f>IF(INDEX('Discl output_ group'!$B:$T,MATCH('Group output'!$A127,'Discl output_ group'!$B:$B,FALSE),MATCH('Group output'!R$1,'Discl output_ group'!$B$1:$T$1,FALSE))=0,0,'Inq6 adjusted group'!R127)</f>
        <v>2311.3556375743638</v>
      </c>
      <c r="S127" s="39">
        <f>IF(INDEX('Discl output_ group'!$B:$T,MATCH('Group output'!$A127,'Discl output_ group'!$B:$B,FALSE),MATCH('Group output'!S$1,'Discl output_ group'!$B$1:$T$1,FALSE))=0,0,'Inq6 adjusted group'!S127)</f>
        <v>1588.0859384920705</v>
      </c>
      <c r="T127" s="39">
        <f>IFERROR(VLOOKUP(A127+0,'New BRES input'!I:L,4,FALSE),0)</f>
        <v>1877.48</v>
      </c>
    </row>
    <row r="128" spans="1:20" x14ac:dyDescent="0.35">
      <c r="A128" t="str">
        <f>'Discl output_ group'!B128</f>
        <v>383</v>
      </c>
      <c r="B128" s="39">
        <f>IF(INDEX('Discl output_ group'!$B:$T,MATCH('Group output'!$A128,'Discl output_ group'!$B:$B,FALSE),MATCH('Group output'!B$1,'Discl output_ group'!$B$1:$T$1,FALSE))=0,0,'Inq6 adjusted group'!B128)</f>
        <v>621.4875149827659</v>
      </c>
      <c r="C128" s="39">
        <f>IF(INDEX('Discl output_ group'!$B:$T,MATCH('Group output'!$A128,'Discl output_ group'!$B:$B,FALSE),MATCH('Group output'!C$1,'Discl output_ group'!$B$1:$T$1,FALSE))=0,0,'Inq6 adjusted group'!C128)</f>
        <v>877.47363372557356</v>
      </c>
      <c r="D128" s="39">
        <f>IF(INDEX('Discl output_ group'!$B:$T,MATCH('Group output'!$A128,'Discl output_ group'!$B:$B,FALSE),MATCH('Group output'!D$1,'Discl output_ group'!$B$1:$T$1,FALSE))=0,0,'Inq6 adjusted group'!D128)</f>
        <v>666.56824321287161</v>
      </c>
      <c r="E128" s="39">
        <f>IF(INDEX('Discl output_ group'!$B:$T,MATCH('Group output'!$A128,'Discl output_ group'!$B:$B,FALSE),MATCH('Group output'!E$1,'Discl output_ group'!$B$1:$T$1,FALSE))=0,0,'Inq6 adjusted group'!E128)</f>
        <v>932.00745405949283</v>
      </c>
      <c r="F128" s="39">
        <f>IF(INDEX('Discl output_ group'!$B:$T,MATCH('Group output'!$A128,'Discl output_ group'!$B:$B,FALSE),MATCH('Group output'!F$1,'Discl output_ group'!$B$1:$T$1,FALSE))=0,0,'Inq6 adjusted group'!F128)</f>
        <v>0</v>
      </c>
      <c r="G128" s="39">
        <f>IF(INDEX('Discl output_ group'!$B:$T,MATCH('Group output'!$A128,'Discl output_ group'!$B:$B,FALSE),MATCH('Group output'!G$1,'Discl output_ group'!$B$1:$T$1,FALSE))=0,0,'Inq6 adjusted group'!G128)</f>
        <v>0</v>
      </c>
      <c r="H128" s="39">
        <f>IF(INDEX('Discl output_ group'!$B:$T,MATCH('Group output'!$A128,'Discl output_ group'!$B:$B,FALSE),MATCH('Group output'!H$1,'Discl output_ group'!$B$1:$T$1,FALSE))=0,0,'Inq6 adjusted group'!H128)</f>
        <v>0</v>
      </c>
      <c r="I128" s="39">
        <f>IF(INDEX('Discl output_ group'!$B:$T,MATCH('Group output'!$A128,'Discl output_ group'!$B:$B,FALSE),MATCH('Group output'!I$1,'Discl output_ group'!$B$1:$T$1,FALSE))=0,0,'Inq6 adjusted group'!I128)</f>
        <v>0</v>
      </c>
      <c r="J128" s="39">
        <f>IF(INDEX('Discl output_ group'!$B:$T,MATCH('Group output'!$A128,'Discl output_ group'!$B:$B,FALSE),MATCH('Group output'!J$1,'Discl output_ group'!$B$1:$T$1,FALSE))=0,0,'Inq6 adjusted group'!J128)</f>
        <v>0</v>
      </c>
      <c r="K128" s="39">
        <f>IF(INDEX('Discl output_ group'!$B:$T,MATCH('Group output'!$A128,'Discl output_ group'!$B:$B,FALSE),MATCH('Group output'!K$1,'Discl output_ group'!$B$1:$T$1,FALSE))=0,0,'Inq6 adjusted group'!K128)</f>
        <v>0</v>
      </c>
      <c r="L128" s="39">
        <f>IF(INDEX('Discl output_ group'!$B:$T,MATCH('Group output'!$A128,'Discl output_ group'!$B:$B,FALSE),MATCH('Group output'!L$1,'Discl output_ group'!$B$1:$T$1,FALSE))=0,0,'Inq6 adjusted group'!L128)</f>
        <v>0</v>
      </c>
      <c r="M128" s="39">
        <f>IF(INDEX('Discl output_ group'!$B:$T,MATCH('Group output'!$A128,'Discl output_ group'!$B:$B,FALSE),MATCH('Group output'!M$1,'Discl output_ group'!$B$1:$T$1,FALSE))=0,0,'Inq6 adjusted group'!M128)</f>
        <v>1259.9903050014057</v>
      </c>
      <c r="N128" s="39">
        <f>IF(INDEX('Discl output_ group'!$B:$T,MATCH('Group output'!$A128,'Discl output_ group'!$B:$B,FALSE),MATCH('Group output'!N$1,'Discl output_ group'!$B$1:$T$1,FALSE))=0,0,'Inq6 adjusted group'!N128)</f>
        <v>3177.2284121402936</v>
      </c>
      <c r="O128" s="39">
        <f>IF(INDEX('Discl output_ group'!$B:$T,MATCH('Group output'!$A128,'Discl output_ group'!$B:$B,FALSE),MATCH('Group output'!O$1,'Discl output_ group'!$B$1:$T$1,FALSE))=0,0,'Inq6 adjusted group'!O128)</f>
        <v>1574.5477986331593</v>
      </c>
      <c r="P128" s="39">
        <f>IF(INDEX('Discl output_ group'!$B:$T,MATCH('Group output'!$A128,'Discl output_ group'!$B:$B,FALSE),MATCH('Group output'!P$1,'Discl output_ group'!$B$1:$T$1,FALSE))=0,0,'Inq6 adjusted group'!P128)</f>
        <v>3510.2363366765644</v>
      </c>
      <c r="Q128" s="39">
        <f>IF(INDEX('Discl output_ group'!$B:$T,MATCH('Group output'!$A128,'Discl output_ group'!$B:$B,FALSE),MATCH('Group output'!Q$1,'Discl output_ group'!$B$1:$T$1,FALSE))=0,0,'Inq6 adjusted group'!Q128)</f>
        <v>1104.9651547360934</v>
      </c>
      <c r="R128" s="39">
        <f>IF(INDEX('Discl output_ group'!$B:$T,MATCH('Group output'!$A128,'Discl output_ group'!$B:$B,FALSE),MATCH('Group output'!R$1,'Discl output_ group'!$B$1:$T$1,FALSE))=0,0,'Inq6 adjusted group'!R128)</f>
        <v>2975.3139337270768</v>
      </c>
      <c r="S128" s="39">
        <f>IF(INDEX('Discl output_ group'!$B:$T,MATCH('Group output'!$A128,'Discl output_ group'!$B:$B,FALSE),MATCH('Group output'!S$1,'Discl output_ group'!$B$1:$T$1,FALSE))=0,0,'Inq6 adjusted group'!S128)</f>
        <v>1214.7369584230669</v>
      </c>
      <c r="T128" s="39">
        <f>IFERROR(VLOOKUP(A128+0,'New BRES input'!I:L,4,FALSE),0)</f>
        <v>722.61107249999998</v>
      </c>
    </row>
    <row r="129" spans="1:20" x14ac:dyDescent="0.35">
      <c r="A129" t="str">
        <f>'Discl output_ group'!B129</f>
        <v>390</v>
      </c>
      <c r="B129" s="39">
        <f>IF(INDEX('Discl output_ group'!$B:$T,MATCH('Group output'!$A129,'Discl output_ group'!$B:$B,FALSE),MATCH('Group output'!B$1,'Discl output_ group'!$B$1:$T$1,FALSE))=0,0,'Inq6 adjusted group'!B129)</f>
        <v>0</v>
      </c>
      <c r="C129" s="39">
        <f>IF(INDEX('Discl output_ group'!$B:$T,MATCH('Group output'!$A129,'Discl output_ group'!$B:$B,FALSE),MATCH('Group output'!C$1,'Discl output_ group'!$B$1:$T$1,FALSE))=0,0,'Inq6 adjusted group'!C129)</f>
        <v>0</v>
      </c>
      <c r="D129" s="39">
        <f>IF(INDEX('Discl output_ group'!$B:$T,MATCH('Group output'!$A129,'Discl output_ group'!$B:$B,FALSE),MATCH('Group output'!D$1,'Discl output_ group'!$B$1:$T$1,FALSE))=0,0,'Inq6 adjusted group'!D129)</f>
        <v>0</v>
      </c>
      <c r="E129" s="39">
        <f>IF(INDEX('Discl output_ group'!$B:$T,MATCH('Group output'!$A129,'Discl output_ group'!$B:$B,FALSE),MATCH('Group output'!E$1,'Discl output_ group'!$B$1:$T$1,FALSE))=0,0,'Inq6 adjusted group'!E129)</f>
        <v>0</v>
      </c>
      <c r="F129" s="39">
        <f>IF(INDEX('Discl output_ group'!$B:$T,MATCH('Group output'!$A129,'Discl output_ group'!$B:$B,FALSE),MATCH('Group output'!F$1,'Discl output_ group'!$B$1:$T$1,FALSE))=0,0,'Inq6 adjusted group'!F129)</f>
        <v>0</v>
      </c>
      <c r="G129" s="39">
        <f>IF(INDEX('Discl output_ group'!$B:$T,MATCH('Group output'!$A129,'Discl output_ group'!$B:$B,FALSE),MATCH('Group output'!G$1,'Discl output_ group'!$B$1:$T$1,FALSE))=0,0,'Inq6 adjusted group'!G129)</f>
        <v>0</v>
      </c>
      <c r="H129" s="39">
        <f>IF(INDEX('Discl output_ group'!$B:$T,MATCH('Group output'!$A129,'Discl output_ group'!$B:$B,FALSE),MATCH('Group output'!H$1,'Discl output_ group'!$B$1:$T$1,FALSE))=0,0,'Inq6 adjusted group'!H129)</f>
        <v>0</v>
      </c>
      <c r="I129" s="39">
        <f>IF(INDEX('Discl output_ group'!$B:$T,MATCH('Group output'!$A129,'Discl output_ group'!$B:$B,FALSE),MATCH('Group output'!I$1,'Discl output_ group'!$B$1:$T$1,FALSE))=0,0,'Inq6 adjusted group'!I129)</f>
        <v>0</v>
      </c>
      <c r="J129" s="39">
        <f>IF(INDEX('Discl output_ group'!$B:$T,MATCH('Group output'!$A129,'Discl output_ group'!$B:$B,FALSE),MATCH('Group output'!J$1,'Discl output_ group'!$B$1:$T$1,FALSE))=0,0,'Inq6 adjusted group'!J129)</f>
        <v>0</v>
      </c>
      <c r="K129" s="39">
        <f>IF(INDEX('Discl output_ group'!$B:$T,MATCH('Group output'!$A129,'Discl output_ group'!$B:$B,FALSE),MATCH('Group output'!K$1,'Discl output_ group'!$B$1:$T$1,FALSE))=0,0,'Inq6 adjusted group'!K129)</f>
        <v>0</v>
      </c>
      <c r="L129" s="39">
        <f>IF(INDEX('Discl output_ group'!$B:$T,MATCH('Group output'!$A129,'Discl output_ group'!$B:$B,FALSE),MATCH('Group output'!L$1,'Discl output_ group'!$B$1:$T$1,FALSE))=0,0,'Inq6 adjusted group'!L129)</f>
        <v>0</v>
      </c>
      <c r="M129" s="39">
        <f>IF(INDEX('Discl output_ group'!$B:$T,MATCH('Group output'!$A129,'Discl output_ group'!$B:$B,FALSE),MATCH('Group output'!M$1,'Discl output_ group'!$B$1:$T$1,FALSE))=0,0,'Inq6 adjusted group'!M129)</f>
        <v>697.94484872124247</v>
      </c>
      <c r="N129" s="39">
        <f>IF(INDEX('Discl output_ group'!$B:$T,MATCH('Group output'!$A129,'Discl output_ group'!$B:$B,FALSE),MATCH('Group output'!N$1,'Discl output_ group'!$B$1:$T$1,FALSE))=0,0,'Inq6 adjusted group'!N129)</f>
        <v>187.53392851788431</v>
      </c>
      <c r="O129" s="39">
        <f>IF(INDEX('Discl output_ group'!$B:$T,MATCH('Group output'!$A129,'Discl output_ group'!$B:$B,FALSE),MATCH('Group output'!O$1,'Discl output_ group'!$B$1:$T$1,FALSE))=0,0,'Inq6 adjusted group'!O129)</f>
        <v>1545.2854946562179</v>
      </c>
      <c r="P129" s="39">
        <f>IF(INDEX('Discl output_ group'!$B:$T,MATCH('Group output'!$A129,'Discl output_ group'!$B:$B,FALSE),MATCH('Group output'!P$1,'Discl output_ group'!$B$1:$T$1,FALSE))=0,0,'Inq6 adjusted group'!P129)</f>
        <v>1238.2839438296103</v>
      </c>
      <c r="Q129" s="39">
        <f>IF(INDEX('Discl output_ group'!$B:$T,MATCH('Group output'!$A129,'Discl output_ group'!$B:$B,FALSE),MATCH('Group output'!Q$1,'Discl output_ group'!$B$1:$T$1,FALSE))=0,0,'Inq6 adjusted group'!Q129)</f>
        <v>209.42800949053773</v>
      </c>
      <c r="R129" s="39">
        <f>IF(INDEX('Discl output_ group'!$B:$T,MATCH('Group output'!$A129,'Discl output_ group'!$B:$B,FALSE),MATCH('Group output'!R$1,'Discl output_ group'!$B$1:$T$1,FALSE))=0,0,'Inq6 adjusted group'!R129)</f>
        <v>193.05469974260771</v>
      </c>
      <c r="S129" s="39">
        <f>IF(INDEX('Discl output_ group'!$B:$T,MATCH('Group output'!$A129,'Discl output_ group'!$B:$B,FALSE),MATCH('Group output'!S$1,'Discl output_ group'!$B$1:$T$1,FALSE))=0,0,'Inq6 adjusted group'!S129)</f>
        <v>277.40263726110908</v>
      </c>
      <c r="T129" s="39">
        <f>IFERROR(VLOOKUP(A129+0,'New BRES input'!I:L,4,FALSE),0)</f>
        <v>371.86107290000001</v>
      </c>
    </row>
    <row r="130" spans="1:20" x14ac:dyDescent="0.35">
      <c r="A130" t="str">
        <f>'Discl output_ group'!B130</f>
        <v>411</v>
      </c>
      <c r="B130" s="39">
        <f>IF(INDEX('Discl output_ group'!$B:$T,MATCH('Group output'!$A130,'Discl output_ group'!$B:$B,FALSE),MATCH('Group output'!B$1,'Discl output_ group'!$B$1:$T$1,FALSE))=0,0,'Inq6 adjusted group'!B130)</f>
        <v>25172.504621314238</v>
      </c>
      <c r="C130" s="39">
        <f>IF(INDEX('Discl output_ group'!$B:$T,MATCH('Group output'!$A130,'Discl output_ group'!$B:$B,FALSE),MATCH('Group output'!C$1,'Discl output_ group'!$B$1:$T$1,FALSE))=0,0,'Inq6 adjusted group'!C130)</f>
        <v>23371.321845233892</v>
      </c>
      <c r="D130" s="39">
        <f>IF(INDEX('Discl output_ group'!$B:$T,MATCH('Group output'!$A130,'Discl output_ group'!$B:$B,FALSE),MATCH('Group output'!D$1,'Discl output_ group'!$B$1:$T$1,FALSE))=0,0,'Inq6 adjusted group'!D130)</f>
        <v>27263.781298798283</v>
      </c>
      <c r="E130" s="39">
        <f>IF(INDEX('Discl output_ group'!$B:$T,MATCH('Group output'!$A130,'Discl output_ group'!$B:$B,FALSE),MATCH('Group output'!E$1,'Discl output_ group'!$B$1:$T$1,FALSE))=0,0,'Inq6 adjusted group'!E130)</f>
        <v>25346.91425104337</v>
      </c>
      <c r="F130" s="39">
        <f>IF(INDEX('Discl output_ group'!$B:$T,MATCH('Group output'!$A130,'Discl output_ group'!$B:$B,FALSE),MATCH('Group output'!F$1,'Discl output_ group'!$B$1:$T$1,FALSE))=0,0,'Inq6 adjusted group'!F130)</f>
        <v>21672.646898299623</v>
      </c>
      <c r="G130" s="39">
        <f>IF(INDEX('Discl output_ group'!$B:$T,MATCH('Group output'!$A130,'Discl output_ group'!$B:$B,FALSE),MATCH('Group output'!G$1,'Discl output_ group'!$B$1:$T$1,FALSE))=0,0,'Inq6 adjusted group'!G130)</f>
        <v>22459.477754203701</v>
      </c>
      <c r="H130" s="39">
        <f>IF(INDEX('Discl output_ group'!$B:$T,MATCH('Group output'!$A130,'Discl output_ group'!$B:$B,FALSE),MATCH('Group output'!H$1,'Discl output_ group'!$B$1:$T$1,FALSE))=0,0,'Inq6 adjusted group'!H130)</f>
        <v>22933.277577175879</v>
      </c>
      <c r="I130" s="39">
        <f>IF(INDEX('Discl output_ group'!$B:$T,MATCH('Group output'!$A130,'Discl output_ group'!$B:$B,FALSE),MATCH('Group output'!I$1,'Discl output_ group'!$B$1:$T$1,FALSE))=0,0,'Inq6 adjusted group'!I130)</f>
        <v>24605.78520166958</v>
      </c>
      <c r="J130" s="39">
        <f>IF(INDEX('Discl output_ group'!$B:$T,MATCH('Group output'!$A130,'Discl output_ group'!$B:$B,FALSE),MATCH('Group output'!J$1,'Discl output_ group'!$B$1:$T$1,FALSE))=0,0,'Inq6 adjusted group'!J130)</f>
        <v>23263.426217055967</v>
      </c>
      <c r="K130" s="39">
        <f>IF(INDEX('Discl output_ group'!$B:$T,MATCH('Group output'!$A130,'Discl output_ group'!$B:$B,FALSE),MATCH('Group output'!K$1,'Discl output_ group'!$B$1:$T$1,FALSE))=0,0,'Inq6 adjusted group'!K130)</f>
        <v>22337.33755931789</v>
      </c>
      <c r="L130" s="39">
        <f>IF(INDEX('Discl output_ group'!$B:$T,MATCH('Group output'!$A130,'Discl output_ group'!$B:$B,FALSE),MATCH('Group output'!L$1,'Discl output_ group'!$B$1:$T$1,FALSE))=0,0,'Inq6 adjusted group'!L130)</f>
        <v>25855.604204088391</v>
      </c>
      <c r="M130" s="39">
        <f>IF(INDEX('Discl output_ group'!$B:$T,MATCH('Group output'!$A130,'Discl output_ group'!$B:$B,FALSE),MATCH('Group output'!M$1,'Discl output_ group'!$B$1:$T$1,FALSE))=0,0,'Inq6 adjusted group'!M130)</f>
        <v>19650.756168186512</v>
      </c>
      <c r="N130" s="39">
        <f>IF(INDEX('Discl output_ group'!$B:$T,MATCH('Group output'!$A130,'Discl output_ group'!$B:$B,FALSE),MATCH('Group output'!N$1,'Discl output_ group'!$B$1:$T$1,FALSE))=0,0,'Inq6 adjusted group'!N130)</f>
        <v>17101.440091700202</v>
      </c>
      <c r="O130" s="39">
        <f>IF(INDEX('Discl output_ group'!$B:$T,MATCH('Group output'!$A130,'Discl output_ group'!$B:$B,FALSE),MATCH('Group output'!O$1,'Discl output_ group'!$B$1:$T$1,FALSE))=0,0,'Inq6 adjusted group'!O130)</f>
        <v>19520.955630399258</v>
      </c>
      <c r="P130" s="39">
        <f>IF(INDEX('Discl output_ group'!$B:$T,MATCH('Group output'!$A130,'Discl output_ group'!$B:$B,FALSE),MATCH('Group output'!P$1,'Discl output_ group'!$B$1:$T$1,FALSE))=0,0,'Inq6 adjusted group'!P130)</f>
        <v>19164.203296156549</v>
      </c>
      <c r="Q130" s="39">
        <f>IF(INDEX('Discl output_ group'!$B:$T,MATCH('Group output'!$A130,'Discl output_ group'!$B:$B,FALSE),MATCH('Group output'!Q$1,'Discl output_ group'!$B$1:$T$1,FALSE))=0,0,'Inq6 adjusted group'!Q130)</f>
        <v>16633.56361436396</v>
      </c>
      <c r="R130" s="39">
        <f>IF(INDEX('Discl output_ group'!$B:$T,MATCH('Group output'!$A130,'Discl output_ group'!$B:$B,FALSE),MATCH('Group output'!R$1,'Discl output_ group'!$B$1:$T$1,FALSE))=0,0,'Inq6 adjusted group'!R130)</f>
        <v>21583.611970304584</v>
      </c>
      <c r="S130" s="39">
        <f>IF(INDEX('Discl output_ group'!$B:$T,MATCH('Group output'!$A130,'Discl output_ group'!$B:$B,FALSE),MATCH('Group output'!S$1,'Discl output_ group'!$B$1:$T$1,FALSE))=0,0,'Inq6 adjusted group'!S130)</f>
        <v>21463.41363898887</v>
      </c>
      <c r="T130" s="39">
        <f>IFERROR(VLOOKUP(A130+0,'New BRES input'!I:L,4,FALSE),0)</f>
        <v>28397.94</v>
      </c>
    </row>
    <row r="131" spans="1:20" x14ac:dyDescent="0.35">
      <c r="A131" t="str">
        <f>'Discl output_ group'!B131</f>
        <v>412</v>
      </c>
      <c r="B131" s="39">
        <f>IF(INDEX('Discl output_ group'!$B:$T,MATCH('Group output'!$A131,'Discl output_ group'!$B:$B,FALSE),MATCH('Group output'!B$1,'Discl output_ group'!$B$1:$T$1,FALSE))=0,0,'Inq6 adjusted group'!B131)</f>
        <v>38147.48559064162</v>
      </c>
      <c r="C131" s="39">
        <f>IF(INDEX('Discl output_ group'!$B:$T,MATCH('Group output'!$A131,'Discl output_ group'!$B:$B,FALSE),MATCH('Group output'!C$1,'Discl output_ group'!$B$1:$T$1,FALSE))=0,0,'Inq6 adjusted group'!C131)</f>
        <v>34838.008628176496</v>
      </c>
      <c r="D131" s="39">
        <f>IF(INDEX('Discl output_ group'!$B:$T,MATCH('Group output'!$A131,'Discl output_ group'!$B:$B,FALSE),MATCH('Group output'!D$1,'Discl output_ group'!$B$1:$T$1,FALSE))=0,0,'Inq6 adjusted group'!D131)</f>
        <v>34933.935143468458</v>
      </c>
      <c r="E131" s="39">
        <f>IF(INDEX('Discl output_ group'!$B:$T,MATCH('Group output'!$A131,'Discl output_ group'!$B:$B,FALSE),MATCH('Group output'!E$1,'Discl output_ group'!$B$1:$T$1,FALSE))=0,0,'Inq6 adjusted group'!E131)</f>
        <v>37118.147064397563</v>
      </c>
      <c r="F131" s="39">
        <f>IF(INDEX('Discl output_ group'!$B:$T,MATCH('Group output'!$A131,'Discl output_ group'!$B:$B,FALSE),MATCH('Group output'!F$1,'Discl output_ group'!$B$1:$T$1,FALSE))=0,0,'Inq6 adjusted group'!F131)</f>
        <v>31507.502955575554</v>
      </c>
      <c r="G131" s="39">
        <f>IF(INDEX('Discl output_ group'!$B:$T,MATCH('Group output'!$A131,'Discl output_ group'!$B:$B,FALSE),MATCH('Group output'!G$1,'Discl output_ group'!$B$1:$T$1,FALSE))=0,0,'Inq6 adjusted group'!G131)</f>
        <v>31751.170381661155</v>
      </c>
      <c r="H131" s="39">
        <f>IF(INDEX('Discl output_ group'!$B:$T,MATCH('Group output'!$A131,'Discl output_ group'!$B:$B,FALSE),MATCH('Group output'!H$1,'Discl output_ group'!$B$1:$T$1,FALSE))=0,0,'Inq6 adjusted group'!H131)</f>
        <v>30472.65355631927</v>
      </c>
      <c r="I131" s="39">
        <f>IF(INDEX('Discl output_ group'!$B:$T,MATCH('Group output'!$A131,'Discl output_ group'!$B:$B,FALSE),MATCH('Group output'!I$1,'Discl output_ group'!$B$1:$T$1,FALSE))=0,0,'Inq6 adjusted group'!I131)</f>
        <v>29353.983955378277</v>
      </c>
      <c r="J131" s="39">
        <f>IF(INDEX('Discl output_ group'!$B:$T,MATCH('Group output'!$A131,'Discl output_ group'!$B:$B,FALSE),MATCH('Group output'!J$1,'Discl output_ group'!$B$1:$T$1,FALSE))=0,0,'Inq6 adjusted group'!J131)</f>
        <v>30832.425596054378</v>
      </c>
      <c r="K131" s="39">
        <f>IF(INDEX('Discl output_ group'!$B:$T,MATCH('Group output'!$A131,'Discl output_ group'!$B:$B,FALSE),MATCH('Group output'!K$1,'Discl output_ group'!$B$1:$T$1,FALSE))=0,0,'Inq6 adjusted group'!K131)</f>
        <v>27923.604060583468</v>
      </c>
      <c r="L131" s="39">
        <f>IF(INDEX('Discl output_ group'!$B:$T,MATCH('Group output'!$A131,'Discl output_ group'!$B:$B,FALSE),MATCH('Group output'!L$1,'Discl output_ group'!$B$1:$T$1,FALSE))=0,0,'Inq6 adjusted group'!L131)</f>
        <v>30144.524994885502</v>
      </c>
      <c r="M131" s="39">
        <f>IF(INDEX('Discl output_ group'!$B:$T,MATCH('Group output'!$A131,'Discl output_ group'!$B:$B,FALSE),MATCH('Group output'!M$1,'Discl output_ group'!$B$1:$T$1,FALSE))=0,0,'Inq6 adjusted group'!M131)</f>
        <v>33599.432529331869</v>
      </c>
      <c r="N131" s="39">
        <f>IF(INDEX('Discl output_ group'!$B:$T,MATCH('Group output'!$A131,'Discl output_ group'!$B:$B,FALSE),MATCH('Group output'!N$1,'Discl output_ group'!$B$1:$T$1,FALSE))=0,0,'Inq6 adjusted group'!N131)</f>
        <v>34903.490285987151</v>
      </c>
      <c r="O131" s="39">
        <f>IF(INDEX('Discl output_ group'!$B:$T,MATCH('Group output'!$A131,'Discl output_ group'!$B:$B,FALSE),MATCH('Group output'!O$1,'Discl output_ group'!$B$1:$T$1,FALSE))=0,0,'Inq6 adjusted group'!O131)</f>
        <v>30459.792994882289</v>
      </c>
      <c r="P131" s="39">
        <f>IF(INDEX('Discl output_ group'!$B:$T,MATCH('Group output'!$A131,'Discl output_ group'!$B:$B,FALSE),MATCH('Group output'!P$1,'Discl output_ group'!$B$1:$T$1,FALSE))=0,0,'Inq6 adjusted group'!P131)</f>
        <v>30639.793780143955</v>
      </c>
      <c r="Q131" s="39">
        <f>IF(INDEX('Discl output_ group'!$B:$T,MATCH('Group output'!$A131,'Discl output_ group'!$B:$B,FALSE),MATCH('Group output'!Q$1,'Discl output_ group'!$B$1:$T$1,FALSE))=0,0,'Inq6 adjusted group'!Q131)</f>
        <v>33822.905551421813</v>
      </c>
      <c r="R131" s="39">
        <f>IF(INDEX('Discl output_ group'!$B:$T,MATCH('Group output'!$A131,'Discl output_ group'!$B:$B,FALSE),MATCH('Group output'!R$1,'Discl output_ group'!$B$1:$T$1,FALSE))=0,0,'Inq6 adjusted group'!R131)</f>
        <v>42134.234240270569</v>
      </c>
      <c r="S131" s="39">
        <f>IF(INDEX('Discl output_ group'!$B:$T,MATCH('Group output'!$A131,'Discl output_ group'!$B:$B,FALSE),MATCH('Group output'!S$1,'Discl output_ group'!$B$1:$T$1,FALSE))=0,0,'Inq6 adjusted group'!S131)</f>
        <v>36639.257519077153</v>
      </c>
      <c r="T131" s="39">
        <f>IFERROR(VLOOKUP(A131+0,'New BRES input'!I:L,4,FALSE),0)</f>
        <v>49268.25</v>
      </c>
    </row>
    <row r="132" spans="1:20" x14ac:dyDescent="0.35">
      <c r="A132" t="str">
        <f>'Discl output_ group'!B132</f>
        <v>421</v>
      </c>
      <c r="B132" s="39">
        <f>IF(INDEX('Discl output_ group'!$B:$T,MATCH('Group output'!$A132,'Discl output_ group'!$B:$B,FALSE),MATCH('Group output'!B$1,'Discl output_ group'!$B$1:$T$1,FALSE))=0,0,'Inq6 adjusted group'!B132)</f>
        <v>2975.5254970282253</v>
      </c>
      <c r="C132" s="39">
        <f>IF(INDEX('Discl output_ group'!$B:$T,MATCH('Group output'!$A132,'Discl output_ group'!$B:$B,FALSE),MATCH('Group output'!C$1,'Discl output_ group'!$B$1:$T$1,FALSE))=0,0,'Inq6 adjusted group'!C132)</f>
        <v>3496.2344992770541</v>
      </c>
      <c r="D132" s="39">
        <f>IF(INDEX('Discl output_ group'!$B:$T,MATCH('Group output'!$A132,'Discl output_ group'!$B:$B,FALSE),MATCH('Group output'!D$1,'Discl output_ group'!$B$1:$T$1,FALSE))=0,0,'Inq6 adjusted group'!D132)</f>
        <v>6976.9767732288556</v>
      </c>
      <c r="E132" s="39">
        <f>IF(INDEX('Discl output_ group'!$B:$T,MATCH('Group output'!$A132,'Discl output_ group'!$B:$B,FALSE),MATCH('Group output'!E$1,'Discl output_ group'!$B$1:$T$1,FALSE))=0,0,'Inq6 adjusted group'!E132)</f>
        <v>4581.1382810287787</v>
      </c>
      <c r="F132" s="39">
        <f>IF(INDEX('Discl output_ group'!$B:$T,MATCH('Group output'!$A132,'Discl output_ group'!$B:$B,FALSE),MATCH('Group output'!F$1,'Discl output_ group'!$B$1:$T$1,FALSE))=0,0,'Inq6 adjusted group'!F132)</f>
        <v>9715.056031886792</v>
      </c>
      <c r="G132" s="39">
        <f>IF(INDEX('Discl output_ group'!$B:$T,MATCH('Group output'!$A132,'Discl output_ group'!$B:$B,FALSE),MATCH('Group output'!G$1,'Discl output_ group'!$B$1:$T$1,FALSE))=0,0,'Inq6 adjusted group'!G132)</f>
        <v>6303.9664759835696</v>
      </c>
      <c r="H132" s="39">
        <f>IF(INDEX('Discl output_ group'!$B:$T,MATCH('Group output'!$A132,'Discl output_ group'!$B:$B,FALSE),MATCH('Group output'!H$1,'Discl output_ group'!$B$1:$T$1,FALSE))=0,0,'Inq6 adjusted group'!H132)</f>
        <v>3959.747859111535</v>
      </c>
      <c r="I132" s="39">
        <f>IF(INDEX('Discl output_ group'!$B:$T,MATCH('Group output'!$A132,'Discl output_ group'!$B:$B,FALSE),MATCH('Group output'!I$1,'Discl output_ group'!$B$1:$T$1,FALSE))=0,0,'Inq6 adjusted group'!I132)</f>
        <v>3245.0100786266262</v>
      </c>
      <c r="J132" s="39">
        <f>IF(INDEX('Discl output_ group'!$B:$T,MATCH('Group output'!$A132,'Discl output_ group'!$B:$B,FALSE),MATCH('Group output'!J$1,'Discl output_ group'!$B$1:$T$1,FALSE))=0,0,'Inq6 adjusted group'!J132)</f>
        <v>3607.3290509606409</v>
      </c>
      <c r="K132" s="39">
        <f>IF(INDEX('Discl output_ group'!$B:$T,MATCH('Group output'!$A132,'Discl output_ group'!$B:$B,FALSE),MATCH('Group output'!K$1,'Discl output_ group'!$B$1:$T$1,FALSE))=0,0,'Inq6 adjusted group'!K132)</f>
        <v>0</v>
      </c>
      <c r="L132" s="39">
        <f>IF(INDEX('Discl output_ group'!$B:$T,MATCH('Group output'!$A132,'Discl output_ group'!$B:$B,FALSE),MATCH('Group output'!L$1,'Discl output_ group'!$B$1:$T$1,FALSE))=0,0,'Inq6 adjusted group'!L132)</f>
        <v>0</v>
      </c>
      <c r="M132" s="39">
        <f>IF(INDEX('Discl output_ group'!$B:$T,MATCH('Group output'!$A132,'Discl output_ group'!$B:$B,FALSE),MATCH('Group output'!M$1,'Discl output_ group'!$B$1:$T$1,FALSE))=0,0,'Inq6 adjusted group'!M132)</f>
        <v>4490.982435348109</v>
      </c>
      <c r="N132" s="39">
        <f>IF(INDEX('Discl output_ group'!$B:$T,MATCH('Group output'!$A132,'Discl output_ group'!$B:$B,FALSE),MATCH('Group output'!N$1,'Discl output_ group'!$B$1:$T$1,FALSE))=0,0,'Inq6 adjusted group'!N132)</f>
        <v>4615.8817733327396</v>
      </c>
      <c r="O132" s="39">
        <f>IF(INDEX('Discl output_ group'!$B:$T,MATCH('Group output'!$A132,'Discl output_ group'!$B:$B,FALSE),MATCH('Group output'!O$1,'Discl output_ group'!$B$1:$T$1,FALSE))=0,0,'Inq6 adjusted group'!O132)</f>
        <v>5413.9092208322254</v>
      </c>
      <c r="P132" s="39">
        <f>IF(INDEX('Discl output_ group'!$B:$T,MATCH('Group output'!$A132,'Discl output_ group'!$B:$B,FALSE),MATCH('Group output'!P$1,'Discl output_ group'!$B$1:$T$1,FALSE))=0,0,'Inq6 adjusted group'!P132)</f>
        <v>5076.3678180874795</v>
      </c>
      <c r="Q132" s="39">
        <f>IF(INDEX('Discl output_ group'!$B:$T,MATCH('Group output'!$A132,'Discl output_ group'!$B:$B,FALSE),MATCH('Group output'!Q$1,'Discl output_ group'!$B$1:$T$1,FALSE))=0,0,'Inq6 adjusted group'!Q132)</f>
        <v>0</v>
      </c>
      <c r="R132" s="39">
        <f>IF(INDEX('Discl output_ group'!$B:$T,MATCH('Group output'!$A132,'Discl output_ group'!$B:$B,FALSE),MATCH('Group output'!R$1,'Discl output_ group'!$B$1:$T$1,FALSE))=0,0,'Inq6 adjusted group'!R132)</f>
        <v>5439.3034610914219</v>
      </c>
      <c r="S132" s="39">
        <f>IF(INDEX('Discl output_ group'!$B:$T,MATCH('Group output'!$A132,'Discl output_ group'!$B:$B,FALSE),MATCH('Group output'!S$1,'Discl output_ group'!$B$1:$T$1,FALSE))=0,0,'Inq6 adjusted group'!S132)</f>
        <v>5455.9593720581224</v>
      </c>
      <c r="T132" s="39">
        <f>IFERROR(VLOOKUP(A132+0,'New BRES input'!I:L,4,FALSE),0)</f>
        <v>6179.92</v>
      </c>
    </row>
    <row r="133" spans="1:20" x14ac:dyDescent="0.35">
      <c r="A133" t="str">
        <f>'Discl output_ group'!B133</f>
        <v>422</v>
      </c>
      <c r="B133" s="39">
        <f>IF(INDEX('Discl output_ group'!$B:$T,MATCH('Group output'!$A133,'Discl output_ group'!$B:$B,FALSE),MATCH('Group output'!B$1,'Discl output_ group'!$B$1:$T$1,FALSE))=0,0,'Inq6 adjusted group'!B133)</f>
        <v>110.0090752527006</v>
      </c>
      <c r="C133" s="39">
        <f>IF(INDEX('Discl output_ group'!$B:$T,MATCH('Group output'!$A133,'Discl output_ group'!$B:$B,FALSE),MATCH('Group output'!C$1,'Discl output_ group'!$B$1:$T$1,FALSE))=0,0,'Inq6 adjusted group'!C133)</f>
        <v>101.16040480656005</v>
      </c>
      <c r="D133" s="39">
        <f>IF(INDEX('Discl output_ group'!$B:$T,MATCH('Group output'!$A133,'Discl output_ group'!$B:$B,FALSE),MATCH('Group output'!D$1,'Discl output_ group'!$B$1:$T$1,FALSE))=0,0,'Inq6 adjusted group'!D133)</f>
        <v>101.86697601847835</v>
      </c>
      <c r="E133" s="39">
        <f>IF(INDEX('Discl output_ group'!$B:$T,MATCH('Group output'!$A133,'Discl output_ group'!$B:$B,FALSE),MATCH('Group output'!E$1,'Discl output_ group'!$B$1:$T$1,FALSE))=0,0,'Inq6 adjusted group'!E133)</f>
        <v>111.02317351097739</v>
      </c>
      <c r="F133" s="39">
        <f>IF(INDEX('Discl output_ group'!$B:$T,MATCH('Group output'!$A133,'Discl output_ group'!$B:$B,FALSE),MATCH('Group output'!F$1,'Discl output_ group'!$B$1:$T$1,FALSE))=0,0,'Inq6 adjusted group'!F133)</f>
        <v>94.787432913822116</v>
      </c>
      <c r="G133" s="39">
        <f>IF(INDEX('Discl output_ group'!$B:$T,MATCH('Group output'!$A133,'Discl output_ group'!$B:$B,FALSE),MATCH('Group output'!G$1,'Discl output_ group'!$B$1:$T$1,FALSE))=0,0,'Inq6 adjusted group'!G133)</f>
        <v>97.591279141432835</v>
      </c>
      <c r="H133" s="39">
        <f>IF(INDEX('Discl output_ group'!$B:$T,MATCH('Group output'!$A133,'Discl output_ group'!$B:$B,FALSE),MATCH('Group output'!H$1,'Discl output_ group'!$B$1:$T$1,FALSE))=0,0,'Inq6 adjusted group'!H133)</f>
        <v>86.827084687394319</v>
      </c>
      <c r="I133" s="39">
        <f>IF(INDEX('Discl output_ group'!$B:$T,MATCH('Group output'!$A133,'Discl output_ group'!$B:$B,FALSE),MATCH('Group output'!I$1,'Discl output_ group'!$B$1:$T$1,FALSE))=0,0,'Inq6 adjusted group'!I133)</f>
        <v>83.774685226670357</v>
      </c>
      <c r="J133" s="39">
        <f>IF(INDEX('Discl output_ group'!$B:$T,MATCH('Group output'!$A133,'Discl output_ group'!$B:$B,FALSE),MATCH('Group output'!J$1,'Discl output_ group'!$B$1:$T$1,FALSE))=0,0,'Inq6 adjusted group'!J133)</f>
        <v>87.8182420812537</v>
      </c>
      <c r="K133" s="39">
        <f>IF(INDEX('Discl output_ group'!$B:$T,MATCH('Group output'!$A133,'Discl output_ group'!$B:$B,FALSE),MATCH('Group output'!K$1,'Discl output_ group'!$B$1:$T$1,FALSE))=0,0,'Inq6 adjusted group'!K133)</f>
        <v>0</v>
      </c>
      <c r="L133" s="39">
        <f>IF(INDEX('Discl output_ group'!$B:$T,MATCH('Group output'!$A133,'Discl output_ group'!$B:$B,FALSE),MATCH('Group output'!L$1,'Discl output_ group'!$B$1:$T$1,FALSE))=0,0,'Inq6 adjusted group'!L133)</f>
        <v>0</v>
      </c>
      <c r="M133" s="39">
        <f>IF(INDEX('Discl output_ group'!$B:$T,MATCH('Group output'!$A133,'Discl output_ group'!$B:$B,FALSE),MATCH('Group output'!M$1,'Discl output_ group'!$B$1:$T$1,FALSE))=0,0,'Inq6 adjusted group'!M133)</f>
        <v>57.555076942295337</v>
      </c>
      <c r="N133" s="39">
        <f>IF(INDEX('Discl output_ group'!$B:$T,MATCH('Group output'!$A133,'Discl output_ group'!$B:$B,FALSE),MATCH('Group output'!N$1,'Discl output_ group'!$B$1:$T$1,FALSE))=0,0,'Inq6 adjusted group'!N133)</f>
        <v>218.99313714753163</v>
      </c>
      <c r="O133" s="39">
        <f>IF(INDEX('Discl output_ group'!$B:$T,MATCH('Group output'!$A133,'Discl output_ group'!$B:$B,FALSE),MATCH('Group output'!O$1,'Discl output_ group'!$B$1:$T$1,FALSE))=0,0,'Inq6 adjusted group'!O133)</f>
        <v>790.7841913970542</v>
      </c>
      <c r="P133" s="39">
        <f>IF(INDEX('Discl output_ group'!$B:$T,MATCH('Group output'!$A133,'Discl output_ group'!$B:$B,FALSE),MATCH('Group output'!P$1,'Discl output_ group'!$B$1:$T$1,FALSE))=0,0,'Inq6 adjusted group'!P133)</f>
        <v>643.54871708774851</v>
      </c>
      <c r="Q133" s="39">
        <f>IF(INDEX('Discl output_ group'!$B:$T,MATCH('Group output'!$A133,'Discl output_ group'!$B:$B,FALSE),MATCH('Group output'!Q$1,'Discl output_ group'!$B$1:$T$1,FALSE))=0,0,'Inq6 adjusted group'!Q133)</f>
        <v>0</v>
      </c>
      <c r="R133" s="39">
        <f>IF(INDEX('Discl output_ group'!$B:$T,MATCH('Group output'!$A133,'Discl output_ group'!$B:$B,FALSE),MATCH('Group output'!R$1,'Discl output_ group'!$B$1:$T$1,FALSE))=0,0,'Inq6 adjusted group'!R133)</f>
        <v>731.19237879215825</v>
      </c>
      <c r="S133" s="39">
        <f>IF(INDEX('Discl output_ group'!$B:$T,MATCH('Group output'!$A133,'Discl output_ group'!$B:$B,FALSE),MATCH('Group output'!S$1,'Discl output_ group'!$B$1:$T$1,FALSE))=0,0,'Inq6 adjusted group'!S133)</f>
        <v>1205.8180525563253</v>
      </c>
      <c r="T133" s="39">
        <f>IFERROR(VLOOKUP(A133+0,'New BRES input'!I:L,4,FALSE),0)</f>
        <v>693.83781839999995</v>
      </c>
    </row>
    <row r="134" spans="1:20" x14ac:dyDescent="0.35">
      <c r="A134" t="str">
        <f>'Discl output_ group'!B134</f>
        <v>429</v>
      </c>
      <c r="B134" s="39">
        <f>IF(INDEX('Discl output_ group'!$B:$T,MATCH('Group output'!$A134,'Discl output_ group'!$B:$B,FALSE),MATCH('Group output'!B$1,'Discl output_ group'!$B$1:$T$1,FALSE))=0,0,'Inq6 adjusted group'!B134)</f>
        <v>30426.986407603941</v>
      </c>
      <c r="C134" s="39">
        <f>IF(INDEX('Discl output_ group'!$B:$T,MATCH('Group output'!$A134,'Discl output_ group'!$B:$B,FALSE),MATCH('Group output'!C$1,'Discl output_ group'!$B$1:$T$1,FALSE))=0,0,'Inq6 adjusted group'!C134)</f>
        <v>27887.911523210358</v>
      </c>
      <c r="D134" s="39">
        <f>IF(INDEX('Discl output_ group'!$B:$T,MATCH('Group output'!$A134,'Discl output_ group'!$B:$B,FALSE),MATCH('Group output'!D$1,'Discl output_ group'!$B$1:$T$1,FALSE))=0,0,'Inq6 adjusted group'!D134)</f>
        <v>28233.161943852363</v>
      </c>
      <c r="E134" s="39">
        <f>IF(INDEX('Discl output_ group'!$B:$T,MATCH('Group output'!$A134,'Discl output_ group'!$B:$B,FALSE),MATCH('Group output'!E$1,'Discl output_ group'!$B$1:$T$1,FALSE))=0,0,'Inq6 adjusted group'!E134)</f>
        <v>30002.249499363024</v>
      </c>
      <c r="F134" s="39">
        <f>IF(INDEX('Discl output_ group'!$B:$T,MATCH('Group output'!$A134,'Discl output_ group'!$B:$B,FALSE),MATCH('Group output'!F$1,'Discl output_ group'!$B$1:$T$1,FALSE))=0,0,'Inq6 adjusted group'!F134)</f>
        <v>25881.939706270357</v>
      </c>
      <c r="G134" s="39">
        <f>IF(INDEX('Discl output_ group'!$B:$T,MATCH('Group output'!$A134,'Discl output_ group'!$B:$B,FALSE),MATCH('Group output'!G$1,'Discl output_ group'!$B$1:$T$1,FALSE))=0,0,'Inq6 adjusted group'!G134)</f>
        <v>25991.661252090569</v>
      </c>
      <c r="H134" s="39">
        <f>IF(INDEX('Discl output_ group'!$B:$T,MATCH('Group output'!$A134,'Discl output_ group'!$B:$B,FALSE),MATCH('Group output'!H$1,'Discl output_ group'!$B$1:$T$1,FALSE))=0,0,'Inq6 adjusted group'!H134)</f>
        <v>24325.358443229037</v>
      </c>
      <c r="I134" s="39">
        <f>IF(INDEX('Discl output_ group'!$B:$T,MATCH('Group output'!$A134,'Discl output_ group'!$B:$B,FALSE),MATCH('Group output'!I$1,'Discl output_ group'!$B$1:$T$1,FALSE))=0,0,'Inq6 adjusted group'!I134)</f>
        <v>23401.784831014349</v>
      </c>
      <c r="J134" s="39">
        <f>IF(INDEX('Discl output_ group'!$B:$T,MATCH('Group output'!$A134,'Discl output_ group'!$B:$B,FALSE),MATCH('Group output'!J$1,'Discl output_ group'!$B$1:$T$1,FALSE))=0,0,'Inq6 adjusted group'!J134)</f>
        <v>24581.043432157981</v>
      </c>
      <c r="K134" s="39">
        <f>IF(INDEX('Discl output_ group'!$B:$T,MATCH('Group output'!$A134,'Discl output_ group'!$B:$B,FALSE),MATCH('Group output'!K$1,'Discl output_ group'!$B$1:$T$1,FALSE))=0,0,'Inq6 adjusted group'!K134)</f>
        <v>0</v>
      </c>
      <c r="L134" s="39">
        <f>IF(INDEX('Discl output_ group'!$B:$T,MATCH('Group output'!$A134,'Discl output_ group'!$B:$B,FALSE),MATCH('Group output'!L$1,'Discl output_ group'!$B$1:$T$1,FALSE))=0,0,'Inq6 adjusted group'!L134)</f>
        <v>0</v>
      </c>
      <c r="M134" s="39">
        <f>IF(INDEX('Discl output_ group'!$B:$T,MATCH('Group output'!$A134,'Discl output_ group'!$B:$B,FALSE),MATCH('Group output'!M$1,'Discl output_ group'!$B$1:$T$1,FALSE))=0,0,'Inq6 adjusted group'!M134)</f>
        <v>14214.722077352908</v>
      </c>
      <c r="N134" s="39">
        <f>IF(INDEX('Discl output_ group'!$B:$T,MATCH('Group output'!$A134,'Discl output_ group'!$B:$B,FALSE),MATCH('Group output'!N$1,'Discl output_ group'!$B$1:$T$1,FALSE))=0,0,'Inq6 adjusted group'!N134)</f>
        <v>11731.865696226811</v>
      </c>
      <c r="O134" s="39">
        <f>IF(INDEX('Discl output_ group'!$B:$T,MATCH('Group output'!$A134,'Discl output_ group'!$B:$B,FALSE),MATCH('Group output'!O$1,'Discl output_ group'!$B$1:$T$1,FALSE))=0,0,'Inq6 adjusted group'!O134)</f>
        <v>12440.161961458896</v>
      </c>
      <c r="P134" s="39">
        <f>IF(INDEX('Discl output_ group'!$B:$T,MATCH('Group output'!$A134,'Discl output_ group'!$B:$B,FALSE),MATCH('Group output'!P$1,'Discl output_ group'!$B$1:$T$1,FALSE))=0,0,'Inq6 adjusted group'!P134)</f>
        <v>14400.257419472293</v>
      </c>
      <c r="Q134" s="39">
        <f>IF(INDEX('Discl output_ group'!$B:$T,MATCH('Group output'!$A134,'Discl output_ group'!$B:$B,FALSE),MATCH('Group output'!Q$1,'Discl output_ group'!$B$1:$T$1,FALSE))=0,0,'Inq6 adjusted group'!Q134)</f>
        <v>9626.4538065277229</v>
      </c>
      <c r="R134" s="39">
        <f>IF(INDEX('Discl output_ group'!$B:$T,MATCH('Group output'!$A134,'Discl output_ group'!$B:$B,FALSE),MATCH('Group output'!R$1,'Discl output_ group'!$B$1:$T$1,FALSE))=0,0,'Inq6 adjusted group'!R134)</f>
        <v>15131.493690176809</v>
      </c>
      <c r="S134" s="39">
        <f>IF(INDEX('Discl output_ group'!$B:$T,MATCH('Group output'!$A134,'Discl output_ group'!$B:$B,FALSE),MATCH('Group output'!S$1,'Discl output_ group'!$B$1:$T$1,FALSE))=0,0,'Inq6 adjusted group'!S134)</f>
        <v>19536.545385024983</v>
      </c>
      <c r="T134" s="39">
        <f>IFERROR(VLOOKUP(A134+0,'New BRES input'!I:L,4,FALSE),0)</f>
        <v>16229.74</v>
      </c>
    </row>
    <row r="135" spans="1:20" x14ac:dyDescent="0.35">
      <c r="A135" t="str">
        <f>'Discl output_ group'!B135</f>
        <v>431</v>
      </c>
      <c r="B135" s="39">
        <f>IF(INDEX('Discl output_ group'!$B:$T,MATCH('Group output'!$A135,'Discl output_ group'!$B:$B,FALSE),MATCH('Group output'!B$1,'Discl output_ group'!$B$1:$T$1,FALSE))=0,0,'Inq6 adjusted group'!B135)</f>
        <v>2093.4398035008271</v>
      </c>
      <c r="C135" s="39">
        <f>IF(INDEX('Discl output_ group'!$B:$T,MATCH('Group output'!$A135,'Discl output_ group'!$B:$B,FALSE),MATCH('Group output'!C$1,'Discl output_ group'!$B$1:$T$1,FALSE))=0,0,'Inq6 adjusted group'!C135)</f>
        <v>2111.4094646430699</v>
      </c>
      <c r="D135" s="39">
        <f>IF(INDEX('Discl output_ group'!$B:$T,MATCH('Group output'!$A135,'Discl output_ group'!$B:$B,FALSE),MATCH('Group output'!D$1,'Discl output_ group'!$B$1:$T$1,FALSE))=0,0,'Inq6 adjusted group'!D135)</f>
        <v>2149.4190235133242</v>
      </c>
      <c r="E135" s="39">
        <f>IF(INDEX('Discl output_ group'!$B:$T,MATCH('Group output'!$A135,'Discl output_ group'!$B:$B,FALSE),MATCH('Group output'!E$1,'Discl output_ group'!$B$1:$T$1,FALSE))=0,0,'Inq6 adjusted group'!E135)</f>
        <v>3022.1665640131873</v>
      </c>
      <c r="F135" s="39">
        <f>IF(INDEX('Discl output_ group'!$B:$T,MATCH('Group output'!$A135,'Discl output_ group'!$B:$B,FALSE),MATCH('Group output'!F$1,'Discl output_ group'!$B$1:$T$1,FALSE))=0,0,'Inq6 adjusted group'!F135)</f>
        <v>2328.8081539787941</v>
      </c>
      <c r="G135" s="39">
        <f>IF(INDEX('Discl output_ group'!$B:$T,MATCH('Group output'!$A135,'Discl output_ group'!$B:$B,FALSE),MATCH('Group output'!G$1,'Discl output_ group'!$B$1:$T$1,FALSE))=0,0,'Inq6 adjusted group'!G135)</f>
        <v>2712.680311552801</v>
      </c>
      <c r="H135" s="39">
        <f>IF(INDEX('Discl output_ group'!$B:$T,MATCH('Group output'!$A135,'Discl output_ group'!$B:$B,FALSE),MATCH('Group output'!H$1,'Discl output_ group'!$B$1:$T$1,FALSE))=0,0,'Inq6 adjusted group'!H135)</f>
        <v>2717.7171824297984</v>
      </c>
      <c r="I135" s="39">
        <f>IF(INDEX('Discl output_ group'!$B:$T,MATCH('Group output'!$A135,'Discl output_ group'!$B:$B,FALSE),MATCH('Group output'!I$1,'Discl output_ group'!$B$1:$T$1,FALSE))=0,0,'Inq6 adjusted group'!I135)</f>
        <v>2346.2934695286099</v>
      </c>
      <c r="J135" s="39">
        <f>IF(INDEX('Discl output_ group'!$B:$T,MATCH('Group output'!$A135,'Discl output_ group'!$B:$B,FALSE),MATCH('Group output'!J$1,'Discl output_ group'!$B$1:$T$1,FALSE))=0,0,'Inq6 adjusted group'!J135)</f>
        <v>2695.2233435241974</v>
      </c>
      <c r="K135" s="39">
        <f>IF(INDEX('Discl output_ group'!$B:$T,MATCH('Group output'!$A135,'Discl output_ group'!$B:$B,FALSE),MATCH('Group output'!K$1,'Discl output_ group'!$B$1:$T$1,FALSE))=0,0,'Inq6 adjusted group'!K135)</f>
        <v>2590.8440007786635</v>
      </c>
      <c r="L135" s="39">
        <f>IF(INDEX('Discl output_ group'!$B:$T,MATCH('Group output'!$A135,'Discl output_ group'!$B:$B,FALSE),MATCH('Group output'!L$1,'Discl output_ group'!$B$1:$T$1,FALSE))=0,0,'Inq6 adjusted group'!L135)</f>
        <v>1666.8925199045407</v>
      </c>
      <c r="M135" s="39">
        <f>IF(INDEX('Discl output_ group'!$B:$T,MATCH('Group output'!$A135,'Discl output_ group'!$B:$B,FALSE),MATCH('Group output'!M$1,'Discl output_ group'!$B$1:$T$1,FALSE))=0,0,'Inq6 adjusted group'!M135)</f>
        <v>1159.9678695985754</v>
      </c>
      <c r="N135" s="39">
        <f>IF(INDEX('Discl output_ group'!$B:$T,MATCH('Group output'!$A135,'Discl output_ group'!$B:$B,FALSE),MATCH('Group output'!N$1,'Discl output_ group'!$B$1:$T$1,FALSE))=0,0,'Inq6 adjusted group'!N135)</f>
        <v>1631.1061746086066</v>
      </c>
      <c r="O135" s="39">
        <f>IF(INDEX('Discl output_ group'!$B:$T,MATCH('Group output'!$A135,'Discl output_ group'!$B:$B,FALSE),MATCH('Group output'!O$1,'Discl output_ group'!$B$1:$T$1,FALSE))=0,0,'Inq6 adjusted group'!O135)</f>
        <v>2986.1478771159686</v>
      </c>
      <c r="P135" s="39">
        <f>IF(INDEX('Discl output_ group'!$B:$T,MATCH('Group output'!$A135,'Discl output_ group'!$B:$B,FALSE),MATCH('Group output'!P$1,'Discl output_ group'!$B$1:$T$1,FALSE))=0,0,'Inq6 adjusted group'!P135)</f>
        <v>1316.9805832671318</v>
      </c>
      <c r="Q135" s="39">
        <f>IF(INDEX('Discl output_ group'!$B:$T,MATCH('Group output'!$A135,'Discl output_ group'!$B:$B,FALSE),MATCH('Group output'!Q$1,'Discl output_ group'!$B$1:$T$1,FALSE))=0,0,'Inq6 adjusted group'!Q135)</f>
        <v>962.49034602117786</v>
      </c>
      <c r="R135" s="39">
        <f>IF(INDEX('Discl output_ group'!$B:$T,MATCH('Group output'!$A135,'Discl output_ group'!$B:$B,FALSE),MATCH('Group output'!R$1,'Discl output_ group'!$B$1:$T$1,FALSE))=0,0,'Inq6 adjusted group'!R135)</f>
        <v>1681.5603364631031</v>
      </c>
      <c r="S135" s="39">
        <f>IF(INDEX('Discl output_ group'!$B:$T,MATCH('Group output'!$A135,'Discl output_ group'!$B:$B,FALSE),MATCH('Group output'!S$1,'Discl output_ group'!$B$1:$T$1,FALSE))=0,0,'Inq6 adjusted group'!S135)</f>
        <v>2364.2169136615621</v>
      </c>
      <c r="T135" s="39">
        <f>IFERROR(VLOOKUP(A135+0,'New BRES input'!I:L,4,FALSE),0)</f>
        <v>558.53523189999999</v>
      </c>
    </row>
    <row r="136" spans="1:20" x14ac:dyDescent="0.35">
      <c r="A136" t="str">
        <f>'Discl output_ group'!B136</f>
        <v>432</v>
      </c>
      <c r="B136" s="39">
        <f>IF(INDEX('Discl output_ group'!$B:$T,MATCH('Group output'!$A136,'Discl output_ group'!$B:$B,FALSE),MATCH('Group output'!B$1,'Discl output_ group'!$B$1:$T$1,FALSE))=0,0,'Inq6 adjusted group'!B136)</f>
        <v>30017.00693114617</v>
      </c>
      <c r="C136" s="39">
        <f>IF(INDEX('Discl output_ group'!$B:$T,MATCH('Group output'!$A136,'Discl output_ group'!$B:$B,FALSE),MATCH('Group output'!C$1,'Discl output_ group'!$B$1:$T$1,FALSE))=0,0,'Inq6 adjusted group'!C136)</f>
        <v>27767.26080587033</v>
      </c>
      <c r="D136" s="39">
        <f>IF(INDEX('Discl output_ group'!$B:$T,MATCH('Group output'!$A136,'Discl output_ group'!$B:$B,FALSE),MATCH('Group output'!D$1,'Discl output_ group'!$B$1:$T$1,FALSE))=0,0,'Inq6 adjusted group'!D136)</f>
        <v>31781.557089906062</v>
      </c>
      <c r="E136" s="39">
        <f>IF(INDEX('Discl output_ group'!$B:$T,MATCH('Group output'!$A136,'Discl output_ group'!$B:$B,FALSE),MATCH('Group output'!E$1,'Discl output_ group'!$B$1:$T$1,FALSE))=0,0,'Inq6 adjusted group'!E136)</f>
        <v>34448.943116955896</v>
      </c>
      <c r="F136" s="39">
        <f>IF(INDEX('Discl output_ group'!$B:$T,MATCH('Group output'!$A136,'Discl output_ group'!$B:$B,FALSE),MATCH('Group output'!F$1,'Discl output_ group'!$B$1:$T$1,FALSE))=0,0,'Inq6 adjusted group'!F136)</f>
        <v>31576.076994017225</v>
      </c>
      <c r="G136" s="39">
        <f>IF(INDEX('Discl output_ group'!$B:$T,MATCH('Group output'!$A136,'Discl output_ group'!$B:$B,FALSE),MATCH('Group output'!G$1,'Discl output_ group'!$B$1:$T$1,FALSE))=0,0,'Inq6 adjusted group'!G136)</f>
        <v>33050.996712020424</v>
      </c>
      <c r="H136" s="39">
        <f>IF(INDEX('Discl output_ group'!$B:$T,MATCH('Group output'!$A136,'Discl output_ group'!$B:$B,FALSE),MATCH('Group output'!H$1,'Discl output_ group'!$B$1:$T$1,FALSE))=0,0,'Inq6 adjusted group'!H136)</f>
        <v>35133.944764138483</v>
      </c>
      <c r="I136" s="39">
        <f>IF(INDEX('Discl output_ group'!$B:$T,MATCH('Group output'!$A136,'Discl output_ group'!$B:$B,FALSE),MATCH('Group output'!I$1,'Discl output_ group'!$B$1:$T$1,FALSE))=0,0,'Inq6 adjusted group'!I136)</f>
        <v>35058.792258138477</v>
      </c>
      <c r="J136" s="39">
        <f>IF(INDEX('Discl output_ group'!$B:$T,MATCH('Group output'!$A136,'Discl output_ group'!$B:$B,FALSE),MATCH('Group output'!J$1,'Discl output_ group'!$B$1:$T$1,FALSE))=0,0,'Inq6 adjusted group'!J136)</f>
        <v>38196.451942813052</v>
      </c>
      <c r="K136" s="39">
        <f>IF(INDEX('Discl output_ group'!$B:$T,MATCH('Group output'!$A136,'Discl output_ group'!$B:$B,FALSE),MATCH('Group output'!K$1,'Discl output_ group'!$B$1:$T$1,FALSE))=0,0,'Inq6 adjusted group'!K136)</f>
        <v>38854.002660045866</v>
      </c>
      <c r="L136" s="39">
        <f>IF(INDEX('Discl output_ group'!$B:$T,MATCH('Group output'!$A136,'Discl output_ group'!$B:$B,FALSE),MATCH('Group output'!L$1,'Discl output_ group'!$B$1:$T$1,FALSE))=0,0,'Inq6 adjusted group'!L136)</f>
        <v>39516.529288490368</v>
      </c>
      <c r="M136" s="39">
        <f>IF(INDEX('Discl output_ group'!$B:$T,MATCH('Group output'!$A136,'Discl output_ group'!$B:$B,FALSE),MATCH('Group output'!M$1,'Discl output_ group'!$B$1:$T$1,FALSE))=0,0,'Inq6 adjusted group'!M136)</f>
        <v>39963.990479270091</v>
      </c>
      <c r="N136" s="39">
        <f>IF(INDEX('Discl output_ group'!$B:$T,MATCH('Group output'!$A136,'Discl output_ group'!$B:$B,FALSE),MATCH('Group output'!N$1,'Discl output_ group'!$B$1:$T$1,FALSE))=0,0,'Inq6 adjusted group'!N136)</f>
        <v>38514.14063304344</v>
      </c>
      <c r="O136" s="39">
        <f>IF(INDEX('Discl output_ group'!$B:$T,MATCH('Group output'!$A136,'Discl output_ group'!$B:$B,FALSE),MATCH('Group output'!O$1,'Discl output_ group'!$B$1:$T$1,FALSE))=0,0,'Inq6 adjusted group'!O136)</f>
        <v>36988.800377621606</v>
      </c>
      <c r="P136" s="39">
        <f>IF(INDEX('Discl output_ group'!$B:$T,MATCH('Group output'!$A136,'Discl output_ group'!$B:$B,FALSE),MATCH('Group output'!P$1,'Discl output_ group'!$B$1:$T$1,FALSE))=0,0,'Inq6 adjusted group'!P136)</f>
        <v>36178.516884912053</v>
      </c>
      <c r="Q136" s="39">
        <f>IF(INDEX('Discl output_ group'!$B:$T,MATCH('Group output'!$A136,'Discl output_ group'!$B:$B,FALSE),MATCH('Group output'!Q$1,'Discl output_ group'!$B$1:$T$1,FALSE))=0,0,'Inq6 adjusted group'!Q136)</f>
        <v>46191.983832831174</v>
      </c>
      <c r="R136" s="39">
        <f>IF(INDEX('Discl output_ group'!$B:$T,MATCH('Group output'!$A136,'Discl output_ group'!$B:$B,FALSE),MATCH('Group output'!R$1,'Discl output_ group'!$B$1:$T$1,FALSE))=0,0,'Inq6 adjusted group'!R136)</f>
        <v>33775.366622828878</v>
      </c>
      <c r="S136" s="39">
        <f>IF(INDEX('Discl output_ group'!$B:$T,MATCH('Group output'!$A136,'Discl output_ group'!$B:$B,FALSE),MATCH('Group output'!S$1,'Discl output_ group'!$B$1:$T$1,FALSE))=0,0,'Inq6 adjusted group'!S136)</f>
        <v>33129.597646014867</v>
      </c>
      <c r="T136" s="39">
        <f>IFERROR(VLOOKUP(A136+0,'New BRES input'!I:L,4,FALSE),0)</f>
        <v>39725.49</v>
      </c>
    </row>
    <row r="137" spans="1:20" x14ac:dyDescent="0.35">
      <c r="A137" t="str">
        <f>'Discl output_ group'!B137</f>
        <v>433</v>
      </c>
      <c r="B137" s="39">
        <f>IF(INDEX('Discl output_ group'!$B:$T,MATCH('Group output'!$A137,'Discl output_ group'!$B:$B,FALSE),MATCH('Group output'!B$1,'Discl output_ group'!$B$1:$T$1,FALSE))=0,0,'Inq6 adjusted group'!B137)</f>
        <v>18204.055344314118</v>
      </c>
      <c r="C137" s="39">
        <f>IF(INDEX('Discl output_ group'!$B:$T,MATCH('Group output'!$A137,'Discl output_ group'!$B:$B,FALSE),MATCH('Group output'!C$1,'Discl output_ group'!$B$1:$T$1,FALSE))=0,0,'Inq6 adjusted group'!C137)</f>
        <v>18277.15050582679</v>
      </c>
      <c r="D137" s="39">
        <f>IF(INDEX('Discl output_ group'!$B:$T,MATCH('Group output'!$A137,'Discl output_ group'!$B:$B,FALSE),MATCH('Group output'!D$1,'Discl output_ group'!$B$1:$T$1,FALSE))=0,0,'Inq6 adjusted group'!D137)</f>
        <v>23813.188159711488</v>
      </c>
      <c r="E137" s="39">
        <f>IF(INDEX('Discl output_ group'!$B:$T,MATCH('Group output'!$A137,'Discl output_ group'!$B:$B,FALSE),MATCH('Group output'!E$1,'Discl output_ group'!$B$1:$T$1,FALSE))=0,0,'Inq6 adjusted group'!E137)</f>
        <v>22142.229241753965</v>
      </c>
      <c r="F137" s="39">
        <f>IF(INDEX('Discl output_ group'!$B:$T,MATCH('Group output'!$A137,'Discl output_ group'!$B:$B,FALSE),MATCH('Group output'!F$1,'Discl output_ group'!$B$1:$T$1,FALSE))=0,0,'Inq6 adjusted group'!F137)</f>
        <v>19818.047992950738</v>
      </c>
      <c r="G137" s="39">
        <f>IF(INDEX('Discl output_ group'!$B:$T,MATCH('Group output'!$A137,'Discl output_ group'!$B:$B,FALSE),MATCH('Group output'!G$1,'Discl output_ group'!$B$1:$T$1,FALSE))=0,0,'Inq6 adjusted group'!G137)</f>
        <v>21770.582059288605</v>
      </c>
      <c r="H137" s="39">
        <f>IF(INDEX('Discl output_ group'!$B:$T,MATCH('Group output'!$A137,'Discl output_ group'!$B:$B,FALSE),MATCH('Group output'!H$1,'Discl output_ group'!$B$1:$T$1,FALSE))=0,0,'Inq6 adjusted group'!H137)</f>
        <v>21409.217264619474</v>
      </c>
      <c r="I137" s="39">
        <f>IF(INDEX('Discl output_ group'!$B:$T,MATCH('Group output'!$A137,'Discl output_ group'!$B:$B,FALSE),MATCH('Group output'!I$1,'Discl output_ group'!$B$1:$T$1,FALSE))=0,0,'Inq6 adjusted group'!I137)</f>
        <v>20966.348082332392</v>
      </c>
      <c r="J137" s="39">
        <f>IF(INDEX('Discl output_ group'!$B:$T,MATCH('Group output'!$A137,'Discl output_ group'!$B:$B,FALSE),MATCH('Group output'!J$1,'Discl output_ group'!$B$1:$T$1,FALSE))=0,0,'Inq6 adjusted group'!J137)</f>
        <v>23271.083385171514</v>
      </c>
      <c r="K137" s="39">
        <f>IF(INDEX('Discl output_ group'!$B:$T,MATCH('Group output'!$A137,'Discl output_ group'!$B:$B,FALSE),MATCH('Group output'!K$1,'Discl output_ group'!$B$1:$T$1,FALSE))=0,0,'Inq6 adjusted group'!K137)</f>
        <v>24999.967018867737</v>
      </c>
      <c r="L137" s="39">
        <f>IF(INDEX('Discl output_ group'!$B:$T,MATCH('Group output'!$A137,'Discl output_ group'!$B:$B,FALSE),MATCH('Group output'!L$1,'Discl output_ group'!$B$1:$T$1,FALSE))=0,0,'Inq6 adjusted group'!L137)</f>
        <v>27262.89544292917</v>
      </c>
      <c r="M137" s="39">
        <f>IF(INDEX('Discl output_ group'!$B:$T,MATCH('Group output'!$A137,'Discl output_ group'!$B:$B,FALSE),MATCH('Group output'!M$1,'Discl output_ group'!$B$1:$T$1,FALSE))=0,0,'Inq6 adjusted group'!M137)</f>
        <v>17994.893662542963</v>
      </c>
      <c r="N137" s="39">
        <f>IF(INDEX('Discl output_ group'!$B:$T,MATCH('Group output'!$A137,'Discl output_ group'!$B:$B,FALSE),MATCH('Group output'!N$1,'Discl output_ group'!$B$1:$T$1,FALSE))=0,0,'Inq6 adjusted group'!N137)</f>
        <v>15757.798220673903</v>
      </c>
      <c r="O137" s="39">
        <f>IF(INDEX('Discl output_ group'!$B:$T,MATCH('Group output'!$A137,'Discl output_ group'!$B:$B,FALSE),MATCH('Group output'!O$1,'Discl output_ group'!$B$1:$T$1,FALSE))=0,0,'Inq6 adjusted group'!O137)</f>
        <v>14058.316383365935</v>
      </c>
      <c r="P137" s="39">
        <f>IF(INDEX('Discl output_ group'!$B:$T,MATCH('Group output'!$A137,'Discl output_ group'!$B:$B,FALSE),MATCH('Group output'!P$1,'Discl output_ group'!$B$1:$T$1,FALSE))=0,0,'Inq6 adjusted group'!P137)</f>
        <v>26365.688420233211</v>
      </c>
      <c r="Q137" s="39">
        <f>IF(INDEX('Discl output_ group'!$B:$T,MATCH('Group output'!$A137,'Discl output_ group'!$B:$B,FALSE),MATCH('Group output'!Q$1,'Discl output_ group'!$B$1:$T$1,FALSE))=0,0,'Inq6 adjusted group'!Q137)</f>
        <v>19496.846440182933</v>
      </c>
      <c r="R137" s="39">
        <f>IF(INDEX('Discl output_ group'!$B:$T,MATCH('Group output'!$A137,'Discl output_ group'!$B:$B,FALSE),MATCH('Group output'!R$1,'Discl output_ group'!$B$1:$T$1,FALSE))=0,0,'Inq6 adjusted group'!R137)</f>
        <v>19588.606642703366</v>
      </c>
      <c r="S137" s="39">
        <f>IF(INDEX('Discl output_ group'!$B:$T,MATCH('Group output'!$A137,'Discl output_ group'!$B:$B,FALSE),MATCH('Group output'!S$1,'Discl output_ group'!$B$1:$T$1,FALSE))=0,0,'Inq6 adjusted group'!S137)</f>
        <v>18375.490477808809</v>
      </c>
      <c r="T137" s="39">
        <f>IFERROR(VLOOKUP(A137+0,'New BRES input'!I:L,4,FALSE),0)</f>
        <v>22895.439999999999</v>
      </c>
    </row>
    <row r="138" spans="1:20" x14ac:dyDescent="0.35">
      <c r="A138" t="str">
        <f>'Discl output_ group'!B138</f>
        <v>439</v>
      </c>
      <c r="B138" s="39">
        <f>IF(INDEX('Discl output_ group'!$B:$T,MATCH('Group output'!$A138,'Discl output_ group'!$B:$B,FALSE),MATCH('Group output'!B$1,'Discl output_ group'!$B$1:$T$1,FALSE))=0,0,'Inq6 adjusted group'!B138)</f>
        <v>13384.923862208452</v>
      </c>
      <c r="C138" s="39">
        <f>IF(INDEX('Discl output_ group'!$B:$T,MATCH('Group output'!$A138,'Discl output_ group'!$B:$B,FALSE),MATCH('Group output'!C$1,'Discl output_ group'!$B$1:$T$1,FALSE))=0,0,'Inq6 adjusted group'!C138)</f>
        <v>12377.724700059205</v>
      </c>
      <c r="D138" s="39">
        <f>IF(INDEX('Discl output_ group'!$B:$T,MATCH('Group output'!$A138,'Discl output_ group'!$B:$B,FALSE),MATCH('Group output'!D$1,'Discl output_ group'!$B$1:$T$1,FALSE))=0,0,'Inq6 adjusted group'!D138)</f>
        <v>10772.237763839088</v>
      </c>
      <c r="E138" s="39">
        <f>IF(INDEX('Discl output_ group'!$B:$T,MATCH('Group output'!$A138,'Discl output_ group'!$B:$B,FALSE),MATCH('Group output'!E$1,'Discl output_ group'!$B$1:$T$1,FALSE))=0,0,'Inq6 adjusted group'!E138)</f>
        <v>12267.602017273741</v>
      </c>
      <c r="F138" s="39">
        <f>IF(INDEX('Discl output_ group'!$B:$T,MATCH('Group output'!$A138,'Discl output_ group'!$B:$B,FALSE),MATCH('Group output'!F$1,'Discl output_ group'!$B$1:$T$1,FALSE))=0,0,'Inq6 adjusted group'!F138)</f>
        <v>11767.234792230149</v>
      </c>
      <c r="G138" s="39">
        <f>IF(INDEX('Discl output_ group'!$B:$T,MATCH('Group output'!$A138,'Discl output_ group'!$B:$B,FALSE),MATCH('Group output'!G$1,'Discl output_ group'!$B$1:$T$1,FALSE))=0,0,'Inq6 adjusted group'!G138)</f>
        <v>12338.883056495308</v>
      </c>
      <c r="H138" s="39">
        <f>IF(INDEX('Discl output_ group'!$B:$T,MATCH('Group output'!$A138,'Discl output_ group'!$B:$B,FALSE),MATCH('Group output'!H$1,'Discl output_ group'!$B$1:$T$1,FALSE))=0,0,'Inq6 adjusted group'!H138)</f>
        <v>13464.278984822024</v>
      </c>
      <c r="I138" s="39">
        <f>IF(INDEX('Discl output_ group'!$B:$T,MATCH('Group output'!$A138,'Discl output_ group'!$B:$B,FALSE),MATCH('Group output'!I$1,'Discl output_ group'!$B$1:$T$1,FALSE))=0,0,'Inq6 adjusted group'!I138)</f>
        <v>13152.241850061811</v>
      </c>
      <c r="J138" s="39">
        <f>IF(INDEX('Discl output_ group'!$B:$T,MATCH('Group output'!$A138,'Discl output_ group'!$B:$B,FALSE),MATCH('Group output'!J$1,'Discl output_ group'!$B$1:$T$1,FALSE))=0,0,'Inq6 adjusted group'!J138)</f>
        <v>13858.140474959791</v>
      </c>
      <c r="K138" s="39">
        <f>IF(INDEX('Discl output_ group'!$B:$T,MATCH('Group output'!$A138,'Discl output_ group'!$B:$B,FALSE),MATCH('Group output'!K$1,'Discl output_ group'!$B$1:$T$1,FALSE))=0,0,'Inq6 adjusted group'!K138)</f>
        <v>14029.822952591605</v>
      </c>
      <c r="L138" s="39">
        <f>IF(INDEX('Discl output_ group'!$B:$T,MATCH('Group output'!$A138,'Discl output_ group'!$B:$B,FALSE),MATCH('Group output'!L$1,'Discl output_ group'!$B$1:$T$1,FALSE))=0,0,'Inq6 adjusted group'!L138)</f>
        <v>13984.988398977875</v>
      </c>
      <c r="M138" s="39">
        <f>IF(INDEX('Discl output_ group'!$B:$T,MATCH('Group output'!$A138,'Discl output_ group'!$B:$B,FALSE),MATCH('Group output'!M$1,'Discl output_ group'!$B$1:$T$1,FALSE))=0,0,'Inq6 adjusted group'!M138)</f>
        <v>13056.46802050244</v>
      </c>
      <c r="N138" s="39">
        <f>IF(INDEX('Discl output_ group'!$B:$T,MATCH('Group output'!$A138,'Discl output_ group'!$B:$B,FALSE),MATCH('Group output'!N$1,'Discl output_ group'!$B$1:$T$1,FALSE))=0,0,'Inq6 adjusted group'!N138)</f>
        <v>11337.012687071505</v>
      </c>
      <c r="O138" s="39">
        <f>IF(INDEX('Discl output_ group'!$B:$T,MATCH('Group output'!$A138,'Discl output_ group'!$B:$B,FALSE),MATCH('Group output'!O$1,'Discl output_ group'!$B$1:$T$1,FALSE))=0,0,'Inq6 adjusted group'!O138)</f>
        <v>12012.172646974583</v>
      </c>
      <c r="P138" s="39">
        <f>IF(INDEX('Discl output_ group'!$B:$T,MATCH('Group output'!$A138,'Discl output_ group'!$B:$B,FALSE),MATCH('Group output'!P$1,'Discl output_ group'!$B$1:$T$1,FALSE))=0,0,'Inq6 adjusted group'!P138)</f>
        <v>18757.87487379316</v>
      </c>
      <c r="Q138" s="39">
        <f>IF(INDEX('Discl output_ group'!$B:$T,MATCH('Group output'!$A138,'Discl output_ group'!$B:$B,FALSE),MATCH('Group output'!Q$1,'Discl output_ group'!$B$1:$T$1,FALSE))=0,0,'Inq6 adjusted group'!Q138)</f>
        <v>12427.775812752998</v>
      </c>
      <c r="R138" s="39">
        <f>IF(INDEX('Discl output_ group'!$B:$T,MATCH('Group output'!$A138,'Discl output_ group'!$B:$B,FALSE),MATCH('Group output'!R$1,'Discl output_ group'!$B$1:$T$1,FALSE))=0,0,'Inq6 adjusted group'!R138)</f>
        <v>7838.2829049989314</v>
      </c>
      <c r="S138" s="39">
        <f>IF(INDEX('Discl output_ group'!$B:$T,MATCH('Group output'!$A138,'Discl output_ group'!$B:$B,FALSE),MATCH('Group output'!S$1,'Discl output_ group'!$B$1:$T$1,FALSE))=0,0,'Inq6 adjusted group'!S138)</f>
        <v>8625.8229526702798</v>
      </c>
      <c r="T138" s="39">
        <f>IFERROR(VLOOKUP(A138+0,'New BRES input'!I:L,4,FALSE),0)</f>
        <v>15403.93</v>
      </c>
    </row>
    <row r="139" spans="1:20" x14ac:dyDescent="0.35">
      <c r="A139" t="str">
        <f>'Discl output_ group'!B139</f>
        <v>451</v>
      </c>
      <c r="B139" s="39">
        <f>IF(INDEX('Discl output_ group'!$B:$T,MATCH('Group output'!$A139,'Discl output_ group'!$B:$B,FALSE),MATCH('Group output'!B$1,'Discl output_ group'!$B$1:$T$1,FALSE))=0,0,'Inq6 adjusted group'!B139)</f>
        <v>24045.608356025634</v>
      </c>
      <c r="C139" s="39">
        <f>IF(INDEX('Discl output_ group'!$B:$T,MATCH('Group output'!$A139,'Discl output_ group'!$B:$B,FALSE),MATCH('Group output'!C$1,'Discl output_ group'!$B$1:$T$1,FALSE))=0,0,'Inq6 adjusted group'!C139)</f>
        <v>24284.904240882064</v>
      </c>
      <c r="D139" s="39">
        <f>IF(INDEX('Discl output_ group'!$B:$T,MATCH('Group output'!$A139,'Discl output_ group'!$B:$B,FALSE),MATCH('Group output'!D$1,'Discl output_ group'!$B$1:$T$1,FALSE))=0,0,'Inq6 adjusted group'!D139)</f>
        <v>23450.940449067391</v>
      </c>
      <c r="E139" s="39">
        <f>IF(INDEX('Discl output_ group'!$B:$T,MATCH('Group output'!$A139,'Discl output_ group'!$B:$B,FALSE),MATCH('Group output'!E$1,'Discl output_ group'!$B$1:$T$1,FALSE))=0,0,'Inq6 adjusted group'!E139)</f>
        <v>22697.048210455752</v>
      </c>
      <c r="F139" s="39">
        <f>IF(INDEX('Discl output_ group'!$B:$T,MATCH('Group output'!$A139,'Discl output_ group'!$B:$B,FALSE),MATCH('Group output'!F$1,'Discl output_ group'!$B$1:$T$1,FALSE))=0,0,'Inq6 adjusted group'!F139)</f>
        <v>22117.345283003731</v>
      </c>
      <c r="G139" s="39">
        <f>IF(INDEX('Discl output_ group'!$B:$T,MATCH('Group output'!$A139,'Discl output_ group'!$B:$B,FALSE),MATCH('Group output'!G$1,'Discl output_ group'!$B$1:$T$1,FALSE))=0,0,'Inq6 adjusted group'!G139)</f>
        <v>22129.663306982762</v>
      </c>
      <c r="H139" s="39">
        <f>IF(INDEX('Discl output_ group'!$B:$T,MATCH('Group output'!$A139,'Discl output_ group'!$B:$B,FALSE),MATCH('Group output'!H$1,'Discl output_ group'!$B$1:$T$1,FALSE))=0,0,'Inq6 adjusted group'!H139)</f>
        <v>20329.30408323052</v>
      </c>
      <c r="I139" s="39">
        <f>IF(INDEX('Discl output_ group'!$B:$T,MATCH('Group output'!$A139,'Discl output_ group'!$B:$B,FALSE),MATCH('Group output'!I$1,'Discl output_ group'!$B$1:$T$1,FALSE))=0,0,'Inq6 adjusted group'!I139)</f>
        <v>19500.262323444316</v>
      </c>
      <c r="J139" s="39">
        <f>IF(INDEX('Discl output_ group'!$B:$T,MATCH('Group output'!$A139,'Discl output_ group'!$B:$B,FALSE),MATCH('Group output'!J$1,'Discl output_ group'!$B$1:$T$1,FALSE))=0,0,'Inq6 adjusted group'!J139)</f>
        <v>17460.337895279732</v>
      </c>
      <c r="K139" s="39">
        <f>IF(INDEX('Discl output_ group'!$B:$T,MATCH('Group output'!$A139,'Discl output_ group'!$B:$B,FALSE),MATCH('Group output'!K$1,'Discl output_ group'!$B$1:$T$1,FALSE))=0,0,'Inq6 adjusted group'!K139)</f>
        <v>16321.135182021722</v>
      </c>
      <c r="L139" s="39">
        <f>IF(INDEX('Discl output_ group'!$B:$T,MATCH('Group output'!$A139,'Discl output_ group'!$B:$B,FALSE),MATCH('Group output'!L$1,'Discl output_ group'!$B$1:$T$1,FALSE))=0,0,'Inq6 adjusted group'!L139)</f>
        <v>13379.555606506485</v>
      </c>
      <c r="M139" s="39">
        <f>IF(INDEX('Discl output_ group'!$B:$T,MATCH('Group output'!$A139,'Discl output_ group'!$B:$B,FALSE),MATCH('Group output'!M$1,'Discl output_ group'!$B$1:$T$1,FALSE))=0,0,'Inq6 adjusted group'!M139)</f>
        <v>13217.154932693178</v>
      </c>
      <c r="N139" s="39">
        <f>IF(INDEX('Discl output_ group'!$B:$T,MATCH('Group output'!$A139,'Discl output_ group'!$B:$B,FALSE),MATCH('Group output'!N$1,'Discl output_ group'!$B$1:$T$1,FALSE))=0,0,'Inq6 adjusted group'!N139)</f>
        <v>12659.052672733431</v>
      </c>
      <c r="O139" s="39">
        <f>IF(INDEX('Discl output_ group'!$B:$T,MATCH('Group output'!$A139,'Discl output_ group'!$B:$B,FALSE),MATCH('Group output'!O$1,'Discl output_ group'!$B$1:$T$1,FALSE))=0,0,'Inq6 adjusted group'!O139)</f>
        <v>7643.5579964852095</v>
      </c>
      <c r="P139" s="39">
        <f>IF(INDEX('Discl output_ group'!$B:$T,MATCH('Group output'!$A139,'Discl output_ group'!$B:$B,FALSE),MATCH('Group output'!P$1,'Discl output_ group'!$B$1:$T$1,FALSE))=0,0,'Inq6 adjusted group'!P139)</f>
        <v>8607.8745648566637</v>
      </c>
      <c r="Q139" s="39">
        <f>IF(INDEX('Discl output_ group'!$B:$T,MATCH('Group output'!$A139,'Discl output_ group'!$B:$B,FALSE),MATCH('Group output'!Q$1,'Discl output_ group'!$B$1:$T$1,FALSE))=0,0,'Inq6 adjusted group'!Q139)</f>
        <v>11994.714874355532</v>
      </c>
      <c r="R139" s="39">
        <f>IF(INDEX('Discl output_ group'!$B:$T,MATCH('Group output'!$A139,'Discl output_ group'!$B:$B,FALSE),MATCH('Group output'!R$1,'Discl output_ group'!$B$1:$T$1,FALSE))=0,0,'Inq6 adjusted group'!R139)</f>
        <v>11142.128515009388</v>
      </c>
      <c r="S139" s="39">
        <f>IF(INDEX('Discl output_ group'!$B:$T,MATCH('Group output'!$A139,'Discl output_ group'!$B:$B,FALSE),MATCH('Group output'!S$1,'Discl output_ group'!$B$1:$T$1,FALSE))=0,0,'Inq6 adjusted group'!S139)</f>
        <v>11032.05568773981</v>
      </c>
      <c r="T139" s="39">
        <f>IFERROR(VLOOKUP(A139+0,'New BRES input'!I:L,4,FALSE),0)</f>
        <v>11867.94</v>
      </c>
    </row>
    <row r="140" spans="1:20" x14ac:dyDescent="0.35">
      <c r="A140" t="str">
        <f>'Discl output_ group'!B140</f>
        <v>452</v>
      </c>
      <c r="B140" s="39">
        <f>IF(INDEX('Discl output_ group'!$B:$T,MATCH('Group output'!$A140,'Discl output_ group'!$B:$B,FALSE),MATCH('Group output'!B$1,'Discl output_ group'!$B$1:$T$1,FALSE))=0,0,'Inq6 adjusted group'!B140)</f>
        <v>19945.508173366572</v>
      </c>
      <c r="C140" s="39">
        <f>IF(INDEX('Discl output_ group'!$B:$T,MATCH('Group output'!$A140,'Discl output_ group'!$B:$B,FALSE),MATCH('Group output'!C$1,'Discl output_ group'!$B$1:$T$1,FALSE))=0,0,'Inq6 adjusted group'!C140)</f>
        <v>21485.872504303854</v>
      </c>
      <c r="D140" s="39">
        <f>IF(INDEX('Discl output_ group'!$B:$T,MATCH('Group output'!$A140,'Discl output_ group'!$B:$B,FALSE),MATCH('Group output'!D$1,'Discl output_ group'!$B$1:$T$1,FALSE))=0,0,'Inq6 adjusted group'!D140)</f>
        <v>21517.738802387106</v>
      </c>
      <c r="E140" s="39">
        <f>IF(INDEX('Discl output_ group'!$B:$T,MATCH('Group output'!$A140,'Discl output_ group'!$B:$B,FALSE),MATCH('Group output'!E$1,'Discl output_ group'!$B$1:$T$1,FALSE))=0,0,'Inq6 adjusted group'!E140)</f>
        <v>23326.802892587417</v>
      </c>
      <c r="F140" s="39">
        <f>IF(INDEX('Discl output_ group'!$B:$T,MATCH('Group output'!$A140,'Discl output_ group'!$B:$B,FALSE),MATCH('Group output'!F$1,'Discl output_ group'!$B$1:$T$1,FALSE))=0,0,'Inq6 adjusted group'!F140)</f>
        <v>24347.219437946045</v>
      </c>
      <c r="G140" s="39">
        <f>IF(INDEX('Discl output_ group'!$B:$T,MATCH('Group output'!$A140,'Discl output_ group'!$B:$B,FALSE),MATCH('Group output'!G$1,'Discl output_ group'!$B$1:$T$1,FALSE))=0,0,'Inq6 adjusted group'!G140)</f>
        <v>22400.447306367005</v>
      </c>
      <c r="H140" s="39">
        <f>IF(INDEX('Discl output_ group'!$B:$T,MATCH('Group output'!$A140,'Discl output_ group'!$B:$B,FALSE),MATCH('Group output'!H$1,'Discl output_ group'!$B$1:$T$1,FALSE))=0,0,'Inq6 adjusted group'!H140)</f>
        <v>19667.665575076906</v>
      </c>
      <c r="I140" s="39">
        <f>IF(INDEX('Discl output_ group'!$B:$T,MATCH('Group output'!$A140,'Discl output_ group'!$B:$B,FALSE),MATCH('Group output'!I$1,'Discl output_ group'!$B$1:$T$1,FALSE))=0,0,'Inq6 adjusted group'!I140)</f>
        <v>21310.775726286131</v>
      </c>
      <c r="J140" s="39">
        <f>IF(INDEX('Discl output_ group'!$B:$T,MATCH('Group output'!$A140,'Discl output_ group'!$B:$B,FALSE),MATCH('Group output'!J$1,'Discl output_ group'!$B$1:$T$1,FALSE))=0,0,'Inq6 adjusted group'!J140)</f>
        <v>17936.509160572459</v>
      </c>
      <c r="K140" s="39">
        <f>IF(INDEX('Discl output_ group'!$B:$T,MATCH('Group output'!$A140,'Discl output_ group'!$B:$B,FALSE),MATCH('Group output'!K$1,'Discl output_ group'!$B$1:$T$1,FALSE))=0,0,'Inq6 adjusted group'!K140)</f>
        <v>17613.068830557328</v>
      </c>
      <c r="L140" s="39">
        <f>IF(INDEX('Discl output_ group'!$B:$T,MATCH('Group output'!$A140,'Discl output_ group'!$B:$B,FALSE),MATCH('Group output'!L$1,'Discl output_ group'!$B$1:$T$1,FALSE))=0,0,'Inq6 adjusted group'!L140)</f>
        <v>20459.260639869994</v>
      </c>
      <c r="M140" s="39">
        <f>IF(INDEX('Discl output_ group'!$B:$T,MATCH('Group output'!$A140,'Discl output_ group'!$B:$B,FALSE),MATCH('Group output'!M$1,'Discl output_ group'!$B$1:$T$1,FALSE))=0,0,'Inq6 adjusted group'!M140)</f>
        <v>20068.864425265452</v>
      </c>
      <c r="N140" s="39">
        <f>IF(INDEX('Discl output_ group'!$B:$T,MATCH('Group output'!$A140,'Discl output_ group'!$B:$B,FALSE),MATCH('Group output'!N$1,'Discl output_ group'!$B$1:$T$1,FALSE))=0,0,'Inq6 adjusted group'!N140)</f>
        <v>17293.044754190287</v>
      </c>
      <c r="O140" s="39">
        <f>IF(INDEX('Discl output_ group'!$B:$T,MATCH('Group output'!$A140,'Discl output_ group'!$B:$B,FALSE),MATCH('Group output'!O$1,'Discl output_ group'!$B$1:$T$1,FALSE))=0,0,'Inq6 adjusted group'!O140)</f>
        <v>19354.698050080107</v>
      </c>
      <c r="P140" s="39">
        <f>IF(INDEX('Discl output_ group'!$B:$T,MATCH('Group output'!$A140,'Discl output_ group'!$B:$B,FALSE),MATCH('Group output'!P$1,'Discl output_ group'!$B$1:$T$1,FALSE))=0,0,'Inq6 adjusted group'!P140)</f>
        <v>17061.998256006784</v>
      </c>
      <c r="Q140" s="39">
        <f>IF(INDEX('Discl output_ group'!$B:$T,MATCH('Group output'!$A140,'Discl output_ group'!$B:$B,FALSE),MATCH('Group output'!Q$1,'Discl output_ group'!$B$1:$T$1,FALSE))=0,0,'Inq6 adjusted group'!Q140)</f>
        <v>16109.963906682826</v>
      </c>
      <c r="R140" s="39">
        <f>IF(INDEX('Discl output_ group'!$B:$T,MATCH('Group output'!$A140,'Discl output_ group'!$B:$B,FALSE),MATCH('Group output'!R$1,'Discl output_ group'!$B$1:$T$1,FALSE))=0,0,'Inq6 adjusted group'!R140)</f>
        <v>17682.382732700731</v>
      </c>
      <c r="S140" s="39">
        <f>IF(INDEX('Discl output_ group'!$B:$T,MATCH('Group output'!$A140,'Discl output_ group'!$B:$B,FALSE),MATCH('Group output'!S$1,'Discl output_ group'!$B$1:$T$1,FALSE))=0,0,'Inq6 adjusted group'!S140)</f>
        <v>20334.649735900799</v>
      </c>
      <c r="T140" s="39">
        <f>IFERROR(VLOOKUP(A140+0,'New BRES input'!I:L,4,FALSE),0)</f>
        <v>13984.75</v>
      </c>
    </row>
    <row r="141" spans="1:20" x14ac:dyDescent="0.35">
      <c r="A141" t="str">
        <f>'Discl output_ group'!B141</f>
        <v>453</v>
      </c>
      <c r="B141" s="39">
        <f>IF(INDEX('Discl output_ group'!$B:$T,MATCH('Group output'!$A141,'Discl output_ group'!$B:$B,FALSE),MATCH('Group output'!B$1,'Discl output_ group'!$B$1:$T$1,FALSE))=0,0,'Inq6 adjusted group'!B141)</f>
        <v>13640.487249770686</v>
      </c>
      <c r="C141" s="39">
        <f>IF(INDEX('Discl output_ group'!$B:$T,MATCH('Group output'!$A141,'Discl output_ group'!$B:$B,FALSE),MATCH('Group output'!C$1,'Discl output_ group'!$B$1:$T$1,FALSE))=0,0,'Inq6 adjusted group'!C141)</f>
        <v>11461.616110509918</v>
      </c>
      <c r="D141" s="39">
        <f>IF(INDEX('Discl output_ group'!$B:$T,MATCH('Group output'!$A141,'Discl output_ group'!$B:$B,FALSE),MATCH('Group output'!D$1,'Discl output_ group'!$B$1:$T$1,FALSE))=0,0,'Inq6 adjusted group'!D141)</f>
        <v>10855.446402980615</v>
      </c>
      <c r="E141" s="39">
        <f>IF(INDEX('Discl output_ group'!$B:$T,MATCH('Group output'!$A141,'Discl output_ group'!$B:$B,FALSE),MATCH('Group output'!E$1,'Discl output_ group'!$B$1:$T$1,FALSE))=0,0,'Inq6 adjusted group'!E141)</f>
        <v>10710.710230053142</v>
      </c>
      <c r="F141" s="39">
        <f>IF(INDEX('Discl output_ group'!$B:$T,MATCH('Group output'!$A141,'Discl output_ group'!$B:$B,FALSE),MATCH('Group output'!F$1,'Discl output_ group'!$B$1:$T$1,FALSE))=0,0,'Inq6 adjusted group'!F141)</f>
        <v>9994.5876673366492</v>
      </c>
      <c r="G141" s="39">
        <f>IF(INDEX('Discl output_ group'!$B:$T,MATCH('Group output'!$A141,'Discl output_ group'!$B:$B,FALSE),MATCH('Group output'!G$1,'Discl output_ group'!$B$1:$T$1,FALSE))=0,0,'Inq6 adjusted group'!G141)</f>
        <v>9025.4972248855847</v>
      </c>
      <c r="H141" s="39">
        <f>IF(INDEX('Discl output_ group'!$B:$T,MATCH('Group output'!$A141,'Discl output_ group'!$B:$B,FALSE),MATCH('Group output'!H$1,'Discl output_ group'!$B$1:$T$1,FALSE))=0,0,'Inq6 adjusted group'!H141)</f>
        <v>8952.9285165467736</v>
      </c>
      <c r="I141" s="39">
        <f>IF(INDEX('Discl output_ group'!$B:$T,MATCH('Group output'!$A141,'Discl output_ group'!$B:$B,FALSE),MATCH('Group output'!I$1,'Discl output_ group'!$B$1:$T$1,FALSE))=0,0,'Inq6 adjusted group'!I141)</f>
        <v>10083.16073509743</v>
      </c>
      <c r="J141" s="39">
        <f>IF(INDEX('Discl output_ group'!$B:$T,MATCH('Group output'!$A141,'Discl output_ group'!$B:$B,FALSE),MATCH('Group output'!J$1,'Discl output_ group'!$B$1:$T$1,FALSE))=0,0,'Inq6 adjusted group'!J141)</f>
        <v>9153.4232276351213</v>
      </c>
      <c r="K141" s="39">
        <f>IF(INDEX('Discl output_ group'!$B:$T,MATCH('Group output'!$A141,'Discl output_ group'!$B:$B,FALSE),MATCH('Group output'!K$1,'Discl output_ group'!$B$1:$T$1,FALSE))=0,0,'Inq6 adjusted group'!K141)</f>
        <v>8551.7220109479331</v>
      </c>
      <c r="L141" s="39">
        <f>IF(INDEX('Discl output_ group'!$B:$T,MATCH('Group output'!$A141,'Discl output_ group'!$B:$B,FALSE),MATCH('Group output'!L$1,'Discl output_ group'!$B$1:$T$1,FALSE))=0,0,'Inq6 adjusted group'!L141)</f>
        <v>9973.1098370884738</v>
      </c>
      <c r="M141" s="39">
        <f>IF(INDEX('Discl output_ group'!$B:$T,MATCH('Group output'!$A141,'Discl output_ group'!$B:$B,FALSE),MATCH('Group output'!M$1,'Discl output_ group'!$B$1:$T$1,FALSE))=0,0,'Inq6 adjusted group'!M141)</f>
        <v>9275.9866526562582</v>
      </c>
      <c r="N141" s="39">
        <f>IF(INDEX('Discl output_ group'!$B:$T,MATCH('Group output'!$A141,'Discl output_ group'!$B:$B,FALSE),MATCH('Group output'!N$1,'Discl output_ group'!$B$1:$T$1,FALSE))=0,0,'Inq6 adjusted group'!N141)</f>
        <v>6650.8483287114359</v>
      </c>
      <c r="O141" s="39">
        <f>IF(INDEX('Discl output_ group'!$B:$T,MATCH('Group output'!$A141,'Discl output_ group'!$B:$B,FALSE),MATCH('Group output'!O$1,'Discl output_ group'!$B$1:$T$1,FALSE))=0,0,'Inq6 adjusted group'!O141)</f>
        <v>6429.4453779766518</v>
      </c>
      <c r="P141" s="39">
        <f>IF(INDEX('Discl output_ group'!$B:$T,MATCH('Group output'!$A141,'Discl output_ group'!$B:$B,FALSE),MATCH('Group output'!P$1,'Discl output_ group'!$B$1:$T$1,FALSE))=0,0,'Inq6 adjusted group'!P141)</f>
        <v>6514.1164778323528</v>
      </c>
      <c r="Q141" s="39">
        <f>IF(INDEX('Discl output_ group'!$B:$T,MATCH('Group output'!$A141,'Discl output_ group'!$B:$B,FALSE),MATCH('Group output'!Q$1,'Discl output_ group'!$B$1:$T$1,FALSE))=0,0,'Inq6 adjusted group'!Q141)</f>
        <v>6445.6717654437434</v>
      </c>
      <c r="R141" s="39">
        <f>IF(INDEX('Discl output_ group'!$B:$T,MATCH('Group output'!$A141,'Discl output_ group'!$B:$B,FALSE),MATCH('Group output'!R$1,'Discl output_ group'!$B$1:$T$1,FALSE))=0,0,'Inq6 adjusted group'!R141)</f>
        <v>7871.2574078326852</v>
      </c>
      <c r="S141" s="39">
        <f>IF(INDEX('Discl output_ group'!$B:$T,MATCH('Group output'!$A141,'Discl output_ group'!$B:$B,FALSE),MATCH('Group output'!S$1,'Discl output_ group'!$B$1:$T$1,FALSE))=0,0,'Inq6 adjusted group'!S141)</f>
        <v>10229.98482846411</v>
      </c>
      <c r="T141" s="39">
        <f>IFERROR(VLOOKUP(A141+0,'New BRES input'!I:L,4,FALSE),0)</f>
        <v>6974.07</v>
      </c>
    </row>
    <row r="142" spans="1:20" x14ac:dyDescent="0.35">
      <c r="A142" t="str">
        <f>'Discl output_ group'!B142</f>
        <v>454</v>
      </c>
      <c r="B142" s="39">
        <f>IF(INDEX('Discl output_ group'!$B:$T,MATCH('Group output'!$A142,'Discl output_ group'!$B:$B,FALSE),MATCH('Group output'!B$1,'Discl output_ group'!$B$1:$T$1,FALSE))=0,0,'Inq6 adjusted group'!B142)</f>
        <v>1401.9800651981427</v>
      </c>
      <c r="C142" s="39">
        <f>IF(INDEX('Discl output_ group'!$B:$T,MATCH('Group output'!$A142,'Discl output_ group'!$B:$B,FALSE),MATCH('Group output'!C$1,'Discl output_ group'!$B$1:$T$1,FALSE))=0,0,'Inq6 adjusted group'!C142)</f>
        <v>1619.6503008546458</v>
      </c>
      <c r="D142" s="39">
        <f>IF(INDEX('Discl output_ group'!$B:$T,MATCH('Group output'!$A142,'Discl output_ group'!$B:$B,FALSE),MATCH('Group output'!D$1,'Discl output_ group'!$B$1:$T$1,FALSE))=0,0,'Inq6 adjusted group'!D142)</f>
        <v>1558.9464235472485</v>
      </c>
      <c r="E142" s="39">
        <f>IF(INDEX('Discl output_ group'!$B:$T,MATCH('Group output'!$A142,'Discl output_ group'!$B:$B,FALSE),MATCH('Group output'!E$1,'Discl output_ group'!$B$1:$T$1,FALSE))=0,0,'Inq6 adjusted group'!E142)</f>
        <v>2082.4092317996742</v>
      </c>
      <c r="F142" s="39">
        <f>IF(INDEX('Discl output_ group'!$B:$T,MATCH('Group output'!$A142,'Discl output_ group'!$B:$B,FALSE),MATCH('Group output'!F$1,'Discl output_ group'!$B$1:$T$1,FALSE))=0,0,'Inq6 adjusted group'!F142)</f>
        <v>1729.5376799105022</v>
      </c>
      <c r="G142" s="39">
        <f>IF(INDEX('Discl output_ group'!$B:$T,MATCH('Group output'!$A142,'Discl output_ group'!$B:$B,FALSE),MATCH('Group output'!G$1,'Discl output_ group'!$B$1:$T$1,FALSE))=0,0,'Inq6 adjusted group'!G142)</f>
        <v>1652.8748340465884</v>
      </c>
      <c r="H142" s="39">
        <f>IF(INDEX('Discl output_ group'!$B:$T,MATCH('Group output'!$A142,'Discl output_ group'!$B:$B,FALSE),MATCH('Group output'!H$1,'Discl output_ group'!$B$1:$T$1,FALSE))=0,0,'Inq6 adjusted group'!H142)</f>
        <v>1283.1311659489565</v>
      </c>
      <c r="I142" s="39">
        <f>IF(INDEX('Discl output_ group'!$B:$T,MATCH('Group output'!$A142,'Discl output_ group'!$B:$B,FALSE),MATCH('Group output'!I$1,'Discl output_ group'!$B$1:$T$1,FALSE))=0,0,'Inq6 adjusted group'!I142)</f>
        <v>1628.3646140078622</v>
      </c>
      <c r="J142" s="39">
        <f>IF(INDEX('Discl output_ group'!$B:$T,MATCH('Group output'!$A142,'Discl output_ group'!$B:$B,FALSE),MATCH('Group output'!J$1,'Discl output_ group'!$B$1:$T$1,FALSE))=0,0,'Inq6 adjusted group'!J142)</f>
        <v>1291.9384267053135</v>
      </c>
      <c r="K142" s="39">
        <f>IF(INDEX('Discl output_ group'!$B:$T,MATCH('Group output'!$A142,'Discl output_ group'!$B:$B,FALSE),MATCH('Group output'!K$1,'Discl output_ group'!$B$1:$T$1,FALSE))=0,0,'Inq6 adjusted group'!K142)</f>
        <v>1564.1300411712095</v>
      </c>
      <c r="L142" s="39">
        <f>IF(INDEX('Discl output_ group'!$B:$T,MATCH('Group output'!$A142,'Discl output_ group'!$B:$B,FALSE),MATCH('Group output'!L$1,'Discl output_ group'!$B$1:$T$1,FALSE))=0,0,'Inq6 adjusted group'!L142)</f>
        <v>1382.511978472364</v>
      </c>
      <c r="M142" s="39">
        <f>IF(INDEX('Discl output_ group'!$B:$T,MATCH('Group output'!$A142,'Discl output_ group'!$B:$B,FALSE),MATCH('Group output'!M$1,'Discl output_ group'!$B$1:$T$1,FALSE))=0,0,'Inq6 adjusted group'!M142)</f>
        <v>875.0096590050324</v>
      </c>
      <c r="N142" s="39">
        <f>IF(INDEX('Discl output_ group'!$B:$T,MATCH('Group output'!$A142,'Discl output_ group'!$B:$B,FALSE),MATCH('Group output'!N$1,'Discl output_ group'!$B$1:$T$1,FALSE))=0,0,'Inq6 adjusted group'!N142)</f>
        <v>963.21738038232365</v>
      </c>
      <c r="O142" s="39">
        <f>IF(INDEX('Discl output_ group'!$B:$T,MATCH('Group output'!$A142,'Discl output_ group'!$B:$B,FALSE),MATCH('Group output'!O$1,'Discl output_ group'!$B$1:$T$1,FALSE))=0,0,'Inq6 adjusted group'!O142)</f>
        <v>255.40001178604899</v>
      </c>
      <c r="P142" s="39">
        <f>IF(INDEX('Discl output_ group'!$B:$T,MATCH('Group output'!$A142,'Discl output_ group'!$B:$B,FALSE),MATCH('Group output'!P$1,'Discl output_ group'!$B$1:$T$1,FALSE))=0,0,'Inq6 adjusted group'!P142)</f>
        <v>313.61652073927308</v>
      </c>
      <c r="Q142" s="39">
        <f>IF(INDEX('Discl output_ group'!$B:$T,MATCH('Group output'!$A142,'Discl output_ group'!$B:$B,FALSE),MATCH('Group output'!Q$1,'Discl output_ group'!$B$1:$T$1,FALSE))=0,0,'Inq6 adjusted group'!Q142)</f>
        <v>989.89856945538816</v>
      </c>
      <c r="R142" s="39">
        <f>IF(INDEX('Discl output_ group'!$B:$T,MATCH('Group output'!$A142,'Discl output_ group'!$B:$B,FALSE),MATCH('Group output'!R$1,'Discl output_ group'!$B$1:$T$1,FALSE))=0,0,'Inq6 adjusted group'!R142)</f>
        <v>882.16390883584893</v>
      </c>
      <c r="S142" s="39">
        <f>IF(INDEX('Discl output_ group'!$B:$T,MATCH('Group output'!$A142,'Discl output_ group'!$B:$B,FALSE),MATCH('Group output'!S$1,'Discl output_ group'!$B$1:$T$1,FALSE))=0,0,'Inq6 adjusted group'!S142)</f>
        <v>777.23468307051621</v>
      </c>
      <c r="T142" s="39">
        <f>IFERROR(VLOOKUP(A142+0,'New BRES input'!I:L,4,FALSE),0)</f>
        <v>798.34407980000003</v>
      </c>
    </row>
    <row r="143" spans="1:20" x14ac:dyDescent="0.35">
      <c r="A143" t="str">
        <f>'Discl output_ group'!B143</f>
        <v>461</v>
      </c>
      <c r="B143" s="39">
        <f>IF(INDEX('Discl output_ group'!$B:$T,MATCH('Group output'!$A143,'Discl output_ group'!$B:$B,FALSE),MATCH('Group output'!B$1,'Discl output_ group'!$B$1:$T$1,FALSE))=0,0,'Inq6 adjusted group'!B143)</f>
        <v>10077.112826179764</v>
      </c>
      <c r="C143" s="39">
        <f>IF(INDEX('Discl output_ group'!$B:$T,MATCH('Group output'!$A143,'Discl output_ group'!$B:$B,FALSE),MATCH('Group output'!C$1,'Discl output_ group'!$B$1:$T$1,FALSE))=0,0,'Inq6 adjusted group'!C143)</f>
        <v>10735.052296454864</v>
      </c>
      <c r="D143" s="39">
        <f>IF(INDEX('Discl output_ group'!$B:$T,MATCH('Group output'!$A143,'Discl output_ group'!$B:$B,FALSE),MATCH('Group output'!D$1,'Discl output_ group'!$B$1:$T$1,FALSE))=0,0,'Inq6 adjusted group'!D143)</f>
        <v>12565.598729980229</v>
      </c>
      <c r="E143" s="39">
        <f>IF(INDEX('Discl output_ group'!$B:$T,MATCH('Group output'!$A143,'Discl output_ group'!$B:$B,FALSE),MATCH('Group output'!E$1,'Discl output_ group'!$B$1:$T$1,FALSE))=0,0,'Inq6 adjusted group'!E143)</f>
        <v>9484.1159449694387</v>
      </c>
      <c r="F143" s="39">
        <f>IF(INDEX('Discl output_ group'!$B:$T,MATCH('Group output'!$A143,'Discl output_ group'!$B:$B,FALSE),MATCH('Group output'!F$1,'Discl output_ group'!$B$1:$T$1,FALSE))=0,0,'Inq6 adjusted group'!F143)</f>
        <v>10627.790974240299</v>
      </c>
      <c r="G143" s="39">
        <f>IF(INDEX('Discl output_ group'!$B:$T,MATCH('Group output'!$A143,'Discl output_ group'!$B:$B,FALSE),MATCH('Group output'!G$1,'Discl output_ group'!$B$1:$T$1,FALSE))=0,0,'Inq6 adjusted group'!G143)</f>
        <v>11596.220184304964</v>
      </c>
      <c r="H143" s="39">
        <f>IF(INDEX('Discl output_ group'!$B:$T,MATCH('Group output'!$A143,'Discl output_ group'!$B:$B,FALSE),MATCH('Group output'!H$1,'Discl output_ group'!$B$1:$T$1,FALSE))=0,0,'Inq6 adjusted group'!H143)</f>
        <v>11173.117431326673</v>
      </c>
      <c r="I143" s="39">
        <f>IF(INDEX('Discl output_ group'!$B:$T,MATCH('Group output'!$A143,'Discl output_ group'!$B:$B,FALSE),MATCH('Group output'!I$1,'Discl output_ group'!$B$1:$T$1,FALSE))=0,0,'Inq6 adjusted group'!I143)</f>
        <v>11377.716285254615</v>
      </c>
      <c r="J143" s="39">
        <f>IF(INDEX('Discl output_ group'!$B:$T,MATCH('Group output'!$A143,'Discl output_ group'!$B:$B,FALSE),MATCH('Group output'!J$1,'Discl output_ group'!$B$1:$T$1,FALSE))=0,0,'Inq6 adjusted group'!J143)</f>
        <v>11953.948875526208</v>
      </c>
      <c r="K143" s="39">
        <f>IF(INDEX('Discl output_ group'!$B:$T,MATCH('Group output'!$A143,'Discl output_ group'!$B:$B,FALSE),MATCH('Group output'!K$1,'Discl output_ group'!$B$1:$T$1,FALSE))=0,0,'Inq6 adjusted group'!K143)</f>
        <v>13096.842733675898</v>
      </c>
      <c r="L143" s="39">
        <f>IF(INDEX('Discl output_ group'!$B:$T,MATCH('Group output'!$A143,'Discl output_ group'!$B:$B,FALSE),MATCH('Group output'!L$1,'Discl output_ group'!$B$1:$T$1,FALSE))=0,0,'Inq6 adjusted group'!L143)</f>
        <v>13214.953008162072</v>
      </c>
      <c r="M143" s="39">
        <f>IF(INDEX('Discl output_ group'!$B:$T,MATCH('Group output'!$A143,'Discl output_ group'!$B:$B,FALSE),MATCH('Group output'!M$1,'Discl output_ group'!$B$1:$T$1,FALSE))=0,0,'Inq6 adjusted group'!M143)</f>
        <v>10420.24631988323</v>
      </c>
      <c r="N143" s="39">
        <f>IF(INDEX('Discl output_ group'!$B:$T,MATCH('Group output'!$A143,'Discl output_ group'!$B:$B,FALSE),MATCH('Group output'!N$1,'Discl output_ group'!$B$1:$T$1,FALSE))=0,0,'Inq6 adjusted group'!N143)</f>
        <v>7192.5811665312294</v>
      </c>
      <c r="O143" s="39">
        <f>IF(INDEX('Discl output_ group'!$B:$T,MATCH('Group output'!$A143,'Discl output_ group'!$B:$B,FALSE),MATCH('Group output'!O$1,'Discl output_ group'!$B$1:$T$1,FALSE))=0,0,'Inq6 adjusted group'!O143)</f>
        <v>7319.8385501289531</v>
      </c>
      <c r="P143" s="39">
        <f>IF(INDEX('Discl output_ group'!$B:$T,MATCH('Group output'!$A143,'Discl output_ group'!$B:$B,FALSE),MATCH('Group output'!P$1,'Discl output_ group'!$B$1:$T$1,FALSE))=0,0,'Inq6 adjusted group'!P143)</f>
        <v>19243.207872949075</v>
      </c>
      <c r="Q143" s="39">
        <f>IF(INDEX('Discl output_ group'!$B:$T,MATCH('Group output'!$A143,'Discl output_ group'!$B:$B,FALSE),MATCH('Group output'!Q$1,'Discl output_ group'!$B$1:$T$1,FALSE))=0,0,'Inq6 adjusted group'!Q143)</f>
        <v>11898.80598155696</v>
      </c>
      <c r="R143" s="39">
        <f>IF(INDEX('Discl output_ group'!$B:$T,MATCH('Group output'!$A143,'Discl output_ group'!$B:$B,FALSE),MATCH('Group output'!R$1,'Discl output_ group'!$B$1:$T$1,FALSE))=0,0,'Inq6 adjusted group'!R143)</f>
        <v>7401.3365105104049</v>
      </c>
      <c r="S143" s="39">
        <f>IF(INDEX('Discl output_ group'!$B:$T,MATCH('Group output'!$A143,'Discl output_ group'!$B:$B,FALSE),MATCH('Group output'!S$1,'Discl output_ group'!$B$1:$T$1,FALSE))=0,0,'Inq6 adjusted group'!S143)</f>
        <v>7706.2098809060572</v>
      </c>
      <c r="T143" s="39">
        <f>IFERROR(VLOOKUP(A143+0,'New BRES input'!I:L,4,FALSE),0)</f>
        <v>12219.55</v>
      </c>
    </row>
    <row r="144" spans="1:20" x14ac:dyDescent="0.35">
      <c r="A144" t="str">
        <f>'Discl output_ group'!B144</f>
        <v>462</v>
      </c>
      <c r="B144" s="39">
        <f>IF(INDEX('Discl output_ group'!$B:$T,MATCH('Group output'!$A144,'Discl output_ group'!$B:$B,FALSE),MATCH('Group output'!B$1,'Discl output_ group'!$B$1:$T$1,FALSE))=0,0,'Inq6 adjusted group'!B144)</f>
        <v>1342.5402292074241</v>
      </c>
      <c r="C144" s="39">
        <f>IF(INDEX('Discl output_ group'!$B:$T,MATCH('Group output'!$A144,'Discl output_ group'!$B:$B,FALSE),MATCH('Group output'!C$1,'Discl output_ group'!$B$1:$T$1,FALSE))=0,0,'Inq6 adjusted group'!C144)</f>
        <v>1341.8782766984689</v>
      </c>
      <c r="D144" s="39">
        <f>IF(INDEX('Discl output_ group'!$B:$T,MATCH('Group output'!$A144,'Discl output_ group'!$B:$B,FALSE),MATCH('Group output'!D$1,'Discl output_ group'!$B$1:$T$1,FALSE))=0,0,'Inq6 adjusted group'!D144)</f>
        <v>1559.7909913526387</v>
      </c>
      <c r="E144" s="39">
        <f>IF(INDEX('Discl output_ group'!$B:$T,MATCH('Group output'!$A144,'Discl output_ group'!$B:$B,FALSE),MATCH('Group output'!E$1,'Discl output_ group'!$B$1:$T$1,FALSE))=0,0,'Inq6 adjusted group'!E144)</f>
        <v>1412.6756402470292</v>
      </c>
      <c r="F144" s="39">
        <f>IF(INDEX('Discl output_ group'!$B:$T,MATCH('Group output'!$A144,'Discl output_ group'!$B:$B,FALSE),MATCH('Group output'!F$1,'Discl output_ group'!$B$1:$T$1,FALSE))=0,0,'Inq6 adjusted group'!F144)</f>
        <v>1383.3520345312513</v>
      </c>
      <c r="G144" s="39">
        <f>IF(INDEX('Discl output_ group'!$B:$T,MATCH('Group output'!$A144,'Discl output_ group'!$B:$B,FALSE),MATCH('Group output'!G$1,'Discl output_ group'!$B$1:$T$1,FALSE))=0,0,'Inq6 adjusted group'!G144)</f>
        <v>1493.331190611681</v>
      </c>
      <c r="H144" s="39">
        <f>IF(INDEX('Discl output_ group'!$B:$T,MATCH('Group output'!$A144,'Discl output_ group'!$B:$B,FALSE),MATCH('Group output'!H$1,'Discl output_ group'!$B$1:$T$1,FALSE))=0,0,'Inq6 adjusted group'!H144)</f>
        <v>1555.2169059954049</v>
      </c>
      <c r="I144" s="39">
        <f>IF(INDEX('Discl output_ group'!$B:$T,MATCH('Group output'!$A144,'Discl output_ group'!$B:$B,FALSE),MATCH('Group output'!I$1,'Discl output_ group'!$B$1:$T$1,FALSE))=0,0,'Inq6 adjusted group'!I144)</f>
        <v>1377.2194380780579</v>
      </c>
      <c r="J144" s="39">
        <f>IF(INDEX('Discl output_ group'!$B:$T,MATCH('Group output'!$A144,'Discl output_ group'!$B:$B,FALSE),MATCH('Group output'!J$1,'Discl output_ group'!$B$1:$T$1,FALSE))=0,0,'Inq6 adjusted group'!J144)</f>
        <v>1214.095869010137</v>
      </c>
      <c r="K144" s="39">
        <f>IF(INDEX('Discl output_ group'!$B:$T,MATCH('Group output'!$A144,'Discl output_ group'!$B:$B,FALSE),MATCH('Group output'!K$1,'Discl output_ group'!$B$1:$T$1,FALSE))=0,0,'Inq6 adjusted group'!K144)</f>
        <v>1220.0699946066302</v>
      </c>
      <c r="L144" s="39">
        <f>IF(INDEX('Discl output_ group'!$B:$T,MATCH('Group output'!$A144,'Discl output_ group'!$B:$B,FALSE),MATCH('Group output'!L$1,'Discl output_ group'!$B$1:$T$1,FALSE))=0,0,'Inq6 adjusted group'!L144)</f>
        <v>1173.72070551604</v>
      </c>
      <c r="M144" s="39">
        <f>IF(INDEX('Discl output_ group'!$B:$T,MATCH('Group output'!$A144,'Discl output_ group'!$B:$B,FALSE),MATCH('Group output'!M$1,'Discl output_ group'!$B$1:$T$1,FALSE))=0,0,'Inq6 adjusted group'!M144)</f>
        <v>933.83741965254387</v>
      </c>
      <c r="N144" s="39">
        <f>IF(INDEX('Discl output_ group'!$B:$T,MATCH('Group output'!$A144,'Discl output_ group'!$B:$B,FALSE),MATCH('Group output'!N$1,'Discl output_ group'!$B$1:$T$1,FALSE))=0,0,'Inq6 adjusted group'!N144)</f>
        <v>1291.5612185019688</v>
      </c>
      <c r="O144" s="39">
        <f>IF(INDEX('Discl output_ group'!$B:$T,MATCH('Group output'!$A144,'Discl output_ group'!$B:$B,FALSE),MATCH('Group output'!O$1,'Discl output_ group'!$B$1:$T$1,FALSE))=0,0,'Inq6 adjusted group'!O144)</f>
        <v>629.97730599587794</v>
      </c>
      <c r="P144" s="39">
        <f>IF(INDEX('Discl output_ group'!$B:$T,MATCH('Group output'!$A144,'Discl output_ group'!$B:$B,FALSE),MATCH('Group output'!P$1,'Discl output_ group'!$B$1:$T$1,FALSE))=0,0,'Inq6 adjusted group'!P144)</f>
        <v>213.65427902215305</v>
      </c>
      <c r="Q144" s="39">
        <f>IF(INDEX('Discl output_ group'!$B:$T,MATCH('Group output'!$A144,'Discl output_ group'!$B:$B,FALSE),MATCH('Group output'!Q$1,'Discl output_ group'!$B$1:$T$1,FALSE))=0,0,'Inq6 adjusted group'!Q144)</f>
        <v>840.64382439929466</v>
      </c>
      <c r="R144" s="39">
        <f>IF(INDEX('Discl output_ group'!$B:$T,MATCH('Group output'!$A144,'Discl output_ group'!$B:$B,FALSE),MATCH('Group output'!R$1,'Discl output_ group'!$B$1:$T$1,FALSE))=0,0,'Inq6 adjusted group'!R144)</f>
        <v>223.89267967132204</v>
      </c>
      <c r="S144" s="39">
        <f>IF(INDEX('Discl output_ group'!$B:$T,MATCH('Group output'!$A144,'Discl output_ group'!$B:$B,FALSE),MATCH('Group output'!S$1,'Discl output_ group'!$B$1:$T$1,FALSE))=0,0,'Inq6 adjusted group'!S144)</f>
        <v>1190.5146395863335</v>
      </c>
      <c r="T144" s="39">
        <f>IFERROR(VLOOKUP(A144+0,'New BRES input'!I:L,4,FALSE),0)</f>
        <v>95.205386700000005</v>
      </c>
    </row>
    <row r="145" spans="1:20" x14ac:dyDescent="0.35">
      <c r="A145" t="str">
        <f>'Discl output_ group'!B145</f>
        <v>463</v>
      </c>
      <c r="B145" s="39">
        <f>IF(INDEX('Discl output_ group'!$B:$T,MATCH('Group output'!$A145,'Discl output_ group'!$B:$B,FALSE),MATCH('Group output'!B$1,'Discl output_ group'!$B$1:$T$1,FALSE))=0,0,'Inq6 adjusted group'!B145)</f>
        <v>27248.875621606334</v>
      </c>
      <c r="C145" s="39">
        <f>IF(INDEX('Discl output_ group'!$B:$T,MATCH('Group output'!$A145,'Discl output_ group'!$B:$B,FALSE),MATCH('Group output'!C$1,'Discl output_ group'!$B$1:$T$1,FALSE))=0,0,'Inq6 adjusted group'!C145)</f>
        <v>27478.44847083107</v>
      </c>
      <c r="D145" s="39">
        <f>IF(INDEX('Discl output_ group'!$B:$T,MATCH('Group output'!$A145,'Discl output_ group'!$B:$B,FALSE),MATCH('Group output'!D$1,'Discl output_ group'!$B$1:$T$1,FALSE))=0,0,'Inq6 adjusted group'!D145)</f>
        <v>28139.763936980475</v>
      </c>
      <c r="E145" s="39">
        <f>IF(INDEX('Discl output_ group'!$B:$T,MATCH('Group output'!$A145,'Discl output_ group'!$B:$B,FALSE),MATCH('Group output'!E$1,'Discl output_ group'!$B$1:$T$1,FALSE))=0,0,'Inq6 adjusted group'!E145)</f>
        <v>26291.023435788218</v>
      </c>
      <c r="F145" s="39">
        <f>IF(INDEX('Discl output_ group'!$B:$T,MATCH('Group output'!$A145,'Discl output_ group'!$B:$B,FALSE),MATCH('Group output'!F$1,'Discl output_ group'!$B$1:$T$1,FALSE))=0,0,'Inq6 adjusted group'!F145)</f>
        <v>26067.339222300092</v>
      </c>
      <c r="G145" s="39">
        <f>IF(INDEX('Discl output_ group'!$B:$T,MATCH('Group output'!$A145,'Discl output_ group'!$B:$B,FALSE),MATCH('Group output'!G$1,'Discl output_ group'!$B$1:$T$1,FALSE))=0,0,'Inq6 adjusted group'!G145)</f>
        <v>26172.443539251952</v>
      </c>
      <c r="H145" s="39">
        <f>IF(INDEX('Discl output_ group'!$B:$T,MATCH('Group output'!$A145,'Discl output_ group'!$B:$B,FALSE),MATCH('Group output'!H$1,'Discl output_ group'!$B$1:$T$1,FALSE))=0,0,'Inq6 adjusted group'!H145)</f>
        <v>27575.639206943692</v>
      </c>
      <c r="I145" s="39">
        <f>IF(INDEX('Discl output_ group'!$B:$T,MATCH('Group output'!$A145,'Discl output_ group'!$B:$B,FALSE),MATCH('Group output'!I$1,'Discl output_ group'!$B$1:$T$1,FALSE))=0,0,'Inq6 adjusted group'!I145)</f>
        <v>26754.872008352948</v>
      </c>
      <c r="J145" s="39">
        <f>IF(INDEX('Discl output_ group'!$B:$T,MATCH('Group output'!$A145,'Discl output_ group'!$B:$B,FALSE),MATCH('Group output'!J$1,'Discl output_ group'!$B$1:$T$1,FALSE))=0,0,'Inq6 adjusted group'!J145)</f>
        <v>27326.18666368298</v>
      </c>
      <c r="K145" s="39">
        <f>IF(INDEX('Discl output_ group'!$B:$T,MATCH('Group output'!$A145,'Discl output_ group'!$B:$B,FALSE),MATCH('Group output'!K$1,'Discl output_ group'!$B$1:$T$1,FALSE))=0,0,'Inq6 adjusted group'!K145)</f>
        <v>27180.780740342929</v>
      </c>
      <c r="L145" s="39">
        <f>IF(INDEX('Discl output_ group'!$B:$T,MATCH('Group output'!$A145,'Discl output_ group'!$B:$B,FALSE),MATCH('Group output'!L$1,'Discl output_ group'!$B$1:$T$1,FALSE))=0,0,'Inq6 adjusted group'!L145)</f>
        <v>28810.147526790301</v>
      </c>
      <c r="M145" s="39">
        <f>IF(INDEX('Discl output_ group'!$B:$T,MATCH('Group output'!$A145,'Discl output_ group'!$B:$B,FALSE),MATCH('Group output'!M$1,'Discl output_ group'!$B$1:$T$1,FALSE))=0,0,'Inq6 adjusted group'!M145)</f>
        <v>21499.208037988486</v>
      </c>
      <c r="N145" s="39">
        <f>IF(INDEX('Discl output_ group'!$B:$T,MATCH('Group output'!$A145,'Discl output_ group'!$B:$B,FALSE),MATCH('Group output'!N$1,'Discl output_ group'!$B$1:$T$1,FALSE))=0,0,'Inq6 adjusted group'!N145)</f>
        <v>24070.01655166809</v>
      </c>
      <c r="O145" s="39">
        <f>IF(INDEX('Discl output_ group'!$B:$T,MATCH('Group output'!$A145,'Discl output_ group'!$B:$B,FALSE),MATCH('Group output'!O$1,'Discl output_ group'!$B$1:$T$1,FALSE))=0,0,'Inq6 adjusted group'!O145)</f>
        <v>30922.362652237629</v>
      </c>
      <c r="P145" s="39">
        <f>IF(INDEX('Discl output_ group'!$B:$T,MATCH('Group output'!$A145,'Discl output_ group'!$B:$B,FALSE),MATCH('Group output'!P$1,'Discl output_ group'!$B$1:$T$1,FALSE))=0,0,'Inq6 adjusted group'!P145)</f>
        <v>39549.513707348378</v>
      </c>
      <c r="Q145" s="39">
        <f>IF(INDEX('Discl output_ group'!$B:$T,MATCH('Group output'!$A145,'Discl output_ group'!$B:$B,FALSE),MATCH('Group output'!Q$1,'Discl output_ group'!$B$1:$T$1,FALSE))=0,0,'Inq6 adjusted group'!Q145)</f>
        <v>33341.396425336257</v>
      </c>
      <c r="R145" s="39">
        <f>IF(INDEX('Discl output_ group'!$B:$T,MATCH('Group output'!$A145,'Discl output_ group'!$B:$B,FALSE),MATCH('Group output'!R$1,'Discl output_ group'!$B$1:$T$1,FALSE))=0,0,'Inq6 adjusted group'!R145)</f>
        <v>38708.152511502871</v>
      </c>
      <c r="S145" s="39">
        <f>IF(INDEX('Discl output_ group'!$B:$T,MATCH('Group output'!$A145,'Discl output_ group'!$B:$B,FALSE),MATCH('Group output'!S$1,'Discl output_ group'!$B$1:$T$1,FALSE))=0,0,'Inq6 adjusted group'!S145)</f>
        <v>30966.316366532359</v>
      </c>
      <c r="T145" s="39">
        <f>IFERROR(VLOOKUP(A145+0,'New BRES input'!I:L,4,FALSE),0)</f>
        <v>35428.400000000001</v>
      </c>
    </row>
    <row r="146" spans="1:20" x14ac:dyDescent="0.35">
      <c r="A146" t="str">
        <f>'Discl output_ group'!B146</f>
        <v>464</v>
      </c>
      <c r="B146" s="39">
        <f>IF(INDEX('Discl output_ group'!$B:$T,MATCH('Group output'!$A146,'Discl output_ group'!$B:$B,FALSE),MATCH('Group output'!B$1,'Discl output_ group'!$B$1:$T$1,FALSE))=0,0,'Inq6 adjusted group'!B146)</f>
        <v>55139.619325665495</v>
      </c>
      <c r="C146" s="39">
        <f>IF(INDEX('Discl output_ group'!$B:$T,MATCH('Group output'!$A146,'Discl output_ group'!$B:$B,FALSE),MATCH('Group output'!C$1,'Discl output_ group'!$B$1:$T$1,FALSE))=0,0,'Inq6 adjusted group'!C146)</f>
        <v>58776.761303356019</v>
      </c>
      <c r="D146" s="39">
        <f>IF(INDEX('Discl output_ group'!$B:$T,MATCH('Group output'!$A146,'Discl output_ group'!$B:$B,FALSE),MATCH('Group output'!D$1,'Discl output_ group'!$B$1:$T$1,FALSE))=0,0,'Inq6 adjusted group'!D146)</f>
        <v>64779.566641238343</v>
      </c>
      <c r="E146" s="39">
        <f>IF(INDEX('Discl output_ group'!$B:$T,MATCH('Group output'!$A146,'Discl output_ group'!$B:$B,FALSE),MATCH('Group output'!E$1,'Discl output_ group'!$B$1:$T$1,FALSE))=0,0,'Inq6 adjusted group'!E146)</f>
        <v>58622.941036017975</v>
      </c>
      <c r="F146" s="39">
        <f>IF(INDEX('Discl output_ group'!$B:$T,MATCH('Group output'!$A146,'Discl output_ group'!$B:$B,FALSE),MATCH('Group output'!F$1,'Discl output_ group'!$B$1:$T$1,FALSE))=0,0,'Inq6 adjusted group'!F146)</f>
        <v>57599.711196345961</v>
      </c>
      <c r="G146" s="39">
        <f>IF(INDEX('Discl output_ group'!$B:$T,MATCH('Group output'!$A146,'Discl output_ group'!$B:$B,FALSE),MATCH('Group output'!G$1,'Discl output_ group'!$B$1:$T$1,FALSE))=0,0,'Inq6 adjusted group'!G146)</f>
        <v>56364.418029177068</v>
      </c>
      <c r="H146" s="39">
        <f>IF(INDEX('Discl output_ group'!$B:$T,MATCH('Group output'!$A146,'Discl output_ group'!$B:$B,FALSE),MATCH('Group output'!H$1,'Discl output_ group'!$B$1:$T$1,FALSE))=0,0,'Inq6 adjusted group'!H146)</f>
        <v>58587.645183013206</v>
      </c>
      <c r="I146" s="39">
        <f>IF(INDEX('Discl output_ group'!$B:$T,MATCH('Group output'!$A146,'Discl output_ group'!$B:$B,FALSE),MATCH('Group output'!I$1,'Discl output_ group'!$B$1:$T$1,FALSE))=0,0,'Inq6 adjusted group'!I146)</f>
        <v>55581.670224429981</v>
      </c>
      <c r="J146" s="39">
        <f>IF(INDEX('Discl output_ group'!$B:$T,MATCH('Group output'!$A146,'Discl output_ group'!$B:$B,FALSE),MATCH('Group output'!J$1,'Discl output_ group'!$B$1:$T$1,FALSE))=0,0,'Inq6 adjusted group'!J146)</f>
        <v>54313.856403617261</v>
      </c>
      <c r="K146" s="39">
        <f>IF(INDEX('Discl output_ group'!$B:$T,MATCH('Group output'!$A146,'Discl output_ group'!$B:$B,FALSE),MATCH('Group output'!K$1,'Discl output_ group'!$B$1:$T$1,FALSE))=0,0,'Inq6 adjusted group'!K146)</f>
        <v>52989.39172615431</v>
      </c>
      <c r="L146" s="39">
        <f>IF(INDEX('Discl output_ group'!$B:$T,MATCH('Group output'!$A146,'Discl output_ group'!$B:$B,FALSE),MATCH('Group output'!L$1,'Discl output_ group'!$B$1:$T$1,FALSE))=0,0,'Inq6 adjusted group'!L146)</f>
        <v>48912.932284794522</v>
      </c>
      <c r="M146" s="39">
        <f>IF(INDEX('Discl output_ group'!$B:$T,MATCH('Group output'!$A146,'Discl output_ group'!$B:$B,FALSE),MATCH('Group output'!M$1,'Discl output_ group'!$B$1:$T$1,FALSE))=0,0,'Inq6 adjusted group'!M146)</f>
        <v>42208.99890295387</v>
      </c>
      <c r="N146" s="39">
        <f>IF(INDEX('Discl output_ group'!$B:$T,MATCH('Group output'!$A146,'Discl output_ group'!$B:$B,FALSE),MATCH('Group output'!N$1,'Discl output_ group'!$B$1:$T$1,FALSE))=0,0,'Inq6 adjusted group'!N146)</f>
        <v>47828.456127223588</v>
      </c>
      <c r="O146" s="39">
        <f>IF(INDEX('Discl output_ group'!$B:$T,MATCH('Group output'!$A146,'Discl output_ group'!$B:$B,FALSE),MATCH('Group output'!O$1,'Discl output_ group'!$B$1:$T$1,FALSE))=0,0,'Inq6 adjusted group'!O146)</f>
        <v>40230.523924263609</v>
      </c>
      <c r="P146" s="39">
        <f>IF(INDEX('Discl output_ group'!$B:$T,MATCH('Group output'!$A146,'Discl output_ group'!$B:$B,FALSE),MATCH('Group output'!P$1,'Discl output_ group'!$B$1:$T$1,FALSE))=0,0,'Inq6 adjusted group'!P146)</f>
        <v>44726.615230638425</v>
      </c>
      <c r="Q146" s="39">
        <f>IF(INDEX('Discl output_ group'!$B:$T,MATCH('Group output'!$A146,'Discl output_ group'!$B:$B,FALSE),MATCH('Group output'!Q$1,'Discl output_ group'!$B$1:$T$1,FALSE))=0,0,'Inq6 adjusted group'!Q146)</f>
        <v>49608.776222987661</v>
      </c>
      <c r="R146" s="39">
        <f>IF(INDEX('Discl output_ group'!$B:$T,MATCH('Group output'!$A146,'Discl output_ group'!$B:$B,FALSE),MATCH('Group output'!R$1,'Discl output_ group'!$B$1:$T$1,FALSE))=0,0,'Inq6 adjusted group'!R146)</f>
        <v>57454.54914469333</v>
      </c>
      <c r="S146" s="39">
        <f>IF(INDEX('Discl output_ group'!$B:$T,MATCH('Group output'!$A146,'Discl output_ group'!$B:$B,FALSE),MATCH('Group output'!S$1,'Discl output_ group'!$B$1:$T$1,FALSE))=0,0,'Inq6 adjusted group'!S146)</f>
        <v>44048.170350943925</v>
      </c>
      <c r="T146" s="39">
        <f>IFERROR(VLOOKUP(A146+0,'New BRES input'!I:L,4,FALSE),0)</f>
        <v>43509.95</v>
      </c>
    </row>
    <row r="147" spans="1:20" x14ac:dyDescent="0.35">
      <c r="A147" t="str">
        <f>'Discl output_ group'!B147</f>
        <v>465</v>
      </c>
      <c r="B147" s="39">
        <f>IF(INDEX('Discl output_ group'!$B:$T,MATCH('Group output'!$A147,'Discl output_ group'!$B:$B,FALSE),MATCH('Group output'!B$1,'Discl output_ group'!$B$1:$T$1,FALSE))=0,0,'Inq6 adjusted group'!B147)</f>
        <v>19409.665944940054</v>
      </c>
      <c r="C147" s="39">
        <f>IF(INDEX('Discl output_ group'!$B:$T,MATCH('Group output'!$A147,'Discl output_ group'!$B:$B,FALSE),MATCH('Group output'!C$1,'Discl output_ group'!$B$1:$T$1,FALSE))=0,0,'Inq6 adjusted group'!C147)</f>
        <v>21248.463485462697</v>
      </c>
      <c r="D147" s="39">
        <f>IF(INDEX('Discl output_ group'!$B:$T,MATCH('Group output'!$A147,'Discl output_ group'!$B:$B,FALSE),MATCH('Group output'!D$1,'Discl output_ group'!$B$1:$T$1,FALSE))=0,0,'Inq6 adjusted group'!D147)</f>
        <v>17977.493260287483</v>
      </c>
      <c r="E147" s="39">
        <f>IF(INDEX('Discl output_ group'!$B:$T,MATCH('Group output'!$A147,'Discl output_ group'!$B:$B,FALSE),MATCH('Group output'!E$1,'Discl output_ group'!$B$1:$T$1,FALSE))=0,0,'Inq6 adjusted group'!E147)</f>
        <v>19230.37790461188</v>
      </c>
      <c r="F147" s="39">
        <f>IF(INDEX('Discl output_ group'!$B:$T,MATCH('Group output'!$A147,'Discl output_ group'!$B:$B,FALSE),MATCH('Group output'!F$1,'Discl output_ group'!$B$1:$T$1,FALSE))=0,0,'Inq6 adjusted group'!F147)</f>
        <v>16537.474670675201</v>
      </c>
      <c r="G147" s="39">
        <f>IF(INDEX('Discl output_ group'!$B:$T,MATCH('Group output'!$A147,'Discl output_ group'!$B:$B,FALSE),MATCH('Group output'!G$1,'Discl output_ group'!$B$1:$T$1,FALSE))=0,0,'Inq6 adjusted group'!G147)</f>
        <v>11768.743018804718</v>
      </c>
      <c r="H147" s="39">
        <f>IF(INDEX('Discl output_ group'!$B:$T,MATCH('Group output'!$A147,'Discl output_ group'!$B:$B,FALSE),MATCH('Group output'!H$1,'Discl output_ group'!$B$1:$T$1,FALSE))=0,0,'Inq6 adjusted group'!H147)</f>
        <v>11174.0503159281</v>
      </c>
      <c r="I147" s="39">
        <f>IF(INDEX('Discl output_ group'!$B:$T,MATCH('Group output'!$A147,'Discl output_ group'!$B:$B,FALSE),MATCH('Group output'!I$1,'Discl output_ group'!$B$1:$T$1,FALSE))=0,0,'Inq6 adjusted group'!I147)</f>
        <v>10828.453665335361</v>
      </c>
      <c r="J147" s="39">
        <f>IF(INDEX('Discl output_ group'!$B:$T,MATCH('Group output'!$A147,'Discl output_ group'!$B:$B,FALSE),MATCH('Group output'!J$1,'Discl output_ group'!$B$1:$T$1,FALSE))=0,0,'Inq6 adjusted group'!J147)</f>
        <v>9650.3226359298751</v>
      </c>
      <c r="K147" s="39">
        <f>IF(INDEX('Discl output_ group'!$B:$T,MATCH('Group output'!$A147,'Discl output_ group'!$B:$B,FALSE),MATCH('Group output'!K$1,'Discl output_ group'!$B$1:$T$1,FALSE))=0,0,'Inq6 adjusted group'!K147)</f>
        <v>9951.7245509350359</v>
      </c>
      <c r="L147" s="39">
        <f>IF(INDEX('Discl output_ group'!$B:$T,MATCH('Group output'!$A147,'Discl output_ group'!$B:$B,FALSE),MATCH('Group output'!L$1,'Discl output_ group'!$B$1:$T$1,FALSE))=0,0,'Inq6 adjusted group'!L147)</f>
        <v>9514.3322803114279</v>
      </c>
      <c r="M147" s="39">
        <f>IF(INDEX('Discl output_ group'!$B:$T,MATCH('Group output'!$A147,'Discl output_ group'!$B:$B,FALSE),MATCH('Group output'!M$1,'Discl output_ group'!$B$1:$T$1,FALSE))=0,0,'Inq6 adjusted group'!M147)</f>
        <v>12239.731848379335</v>
      </c>
      <c r="N147" s="39">
        <f>IF(INDEX('Discl output_ group'!$B:$T,MATCH('Group output'!$A147,'Discl output_ group'!$B:$B,FALSE),MATCH('Group output'!N$1,'Discl output_ group'!$B$1:$T$1,FALSE))=0,0,'Inq6 adjusted group'!N147)</f>
        <v>10150.721699568763</v>
      </c>
      <c r="O147" s="39">
        <f>IF(INDEX('Discl output_ group'!$B:$T,MATCH('Group output'!$A147,'Discl output_ group'!$B:$B,FALSE),MATCH('Group output'!O$1,'Discl output_ group'!$B$1:$T$1,FALSE))=0,0,'Inq6 adjusted group'!O147)</f>
        <v>11731.001549804618</v>
      </c>
      <c r="P147" s="39">
        <f>IF(INDEX('Discl output_ group'!$B:$T,MATCH('Group output'!$A147,'Discl output_ group'!$B:$B,FALSE),MATCH('Group output'!P$1,'Discl output_ group'!$B$1:$T$1,FALSE))=0,0,'Inq6 adjusted group'!P147)</f>
        <v>8769.8818032100589</v>
      </c>
      <c r="Q147" s="39">
        <f>IF(INDEX('Discl output_ group'!$B:$T,MATCH('Group output'!$A147,'Discl output_ group'!$B:$B,FALSE),MATCH('Group output'!Q$1,'Discl output_ group'!$B$1:$T$1,FALSE))=0,0,'Inq6 adjusted group'!Q147)</f>
        <v>14205.732094090214</v>
      </c>
      <c r="R147" s="39">
        <f>IF(INDEX('Discl output_ group'!$B:$T,MATCH('Group output'!$A147,'Discl output_ group'!$B:$B,FALSE),MATCH('Group output'!R$1,'Discl output_ group'!$B$1:$T$1,FALSE))=0,0,'Inq6 adjusted group'!R147)</f>
        <v>8432.1840410319382</v>
      </c>
      <c r="S147" s="39">
        <f>IF(INDEX('Discl output_ group'!$B:$T,MATCH('Group output'!$A147,'Discl output_ group'!$B:$B,FALSE),MATCH('Group output'!S$1,'Discl output_ group'!$B$1:$T$1,FALSE))=0,0,'Inq6 adjusted group'!S147)</f>
        <v>10221.367113249498</v>
      </c>
      <c r="T147" s="39">
        <f>IFERROR(VLOOKUP(A147+0,'New BRES input'!I:L,4,FALSE),0)</f>
        <v>9740.2099999999991</v>
      </c>
    </row>
    <row r="148" spans="1:20" x14ac:dyDescent="0.35">
      <c r="A148" t="str">
        <f>'Discl output_ group'!B148</f>
        <v>466</v>
      </c>
      <c r="B148" s="39">
        <f>IF(INDEX('Discl output_ group'!$B:$T,MATCH('Group output'!$A148,'Discl output_ group'!$B:$B,FALSE),MATCH('Group output'!B$1,'Discl output_ group'!$B$1:$T$1,FALSE))=0,0,'Inq6 adjusted group'!B148)</f>
        <v>15026.642794271054</v>
      </c>
      <c r="C148" s="39">
        <f>IF(INDEX('Discl output_ group'!$B:$T,MATCH('Group output'!$A148,'Discl output_ group'!$B:$B,FALSE),MATCH('Group output'!C$1,'Discl output_ group'!$B$1:$T$1,FALSE))=0,0,'Inq6 adjusted group'!C148)</f>
        <v>14769.324352012307</v>
      </c>
      <c r="D148" s="39">
        <f>IF(INDEX('Discl output_ group'!$B:$T,MATCH('Group output'!$A148,'Discl output_ group'!$B:$B,FALSE),MATCH('Group output'!D$1,'Discl output_ group'!$B$1:$T$1,FALSE))=0,0,'Inq6 adjusted group'!D148)</f>
        <v>15931.792631934564</v>
      </c>
      <c r="E148" s="39">
        <f>IF(INDEX('Discl output_ group'!$B:$T,MATCH('Group output'!$A148,'Discl output_ group'!$B:$B,FALSE),MATCH('Group output'!E$1,'Discl output_ group'!$B$1:$T$1,FALSE))=0,0,'Inq6 adjusted group'!E148)</f>
        <v>16487.425852173215</v>
      </c>
      <c r="F148" s="39">
        <f>IF(INDEX('Discl output_ group'!$B:$T,MATCH('Group output'!$A148,'Discl output_ group'!$B:$B,FALSE),MATCH('Group output'!F$1,'Discl output_ group'!$B$1:$T$1,FALSE))=0,0,'Inq6 adjusted group'!F148)</f>
        <v>14840.039913982055</v>
      </c>
      <c r="G148" s="39">
        <f>IF(INDEX('Discl output_ group'!$B:$T,MATCH('Group output'!$A148,'Discl output_ group'!$B:$B,FALSE),MATCH('Group output'!G$1,'Discl output_ group'!$B$1:$T$1,FALSE))=0,0,'Inq6 adjusted group'!G148)</f>
        <v>13320.16690077209</v>
      </c>
      <c r="H148" s="39">
        <f>IF(INDEX('Discl output_ group'!$B:$T,MATCH('Group output'!$A148,'Discl output_ group'!$B:$B,FALSE),MATCH('Group output'!H$1,'Discl output_ group'!$B$1:$T$1,FALSE))=0,0,'Inq6 adjusted group'!H148)</f>
        <v>12800.200431143903</v>
      </c>
      <c r="I148" s="39">
        <f>IF(INDEX('Discl output_ group'!$B:$T,MATCH('Group output'!$A148,'Discl output_ group'!$B:$B,FALSE),MATCH('Group output'!I$1,'Discl output_ group'!$B$1:$T$1,FALSE))=0,0,'Inq6 adjusted group'!I148)</f>
        <v>12696.033256181408</v>
      </c>
      <c r="J148" s="39">
        <f>IF(INDEX('Discl output_ group'!$B:$T,MATCH('Group output'!$A148,'Discl output_ group'!$B:$B,FALSE),MATCH('Group output'!J$1,'Discl output_ group'!$B$1:$T$1,FALSE))=0,0,'Inq6 adjusted group'!J148)</f>
        <v>13355.602559917477</v>
      </c>
      <c r="K148" s="39">
        <f>IF(INDEX('Discl output_ group'!$B:$T,MATCH('Group output'!$A148,'Discl output_ group'!$B:$B,FALSE),MATCH('Group output'!K$1,'Discl output_ group'!$B$1:$T$1,FALSE))=0,0,'Inq6 adjusted group'!K148)</f>
        <v>12482.852883486525</v>
      </c>
      <c r="L148" s="39">
        <f>IF(INDEX('Discl output_ group'!$B:$T,MATCH('Group output'!$A148,'Discl output_ group'!$B:$B,FALSE),MATCH('Group output'!L$1,'Discl output_ group'!$B$1:$T$1,FALSE))=0,0,'Inq6 adjusted group'!L148)</f>
        <v>12291.539455050077</v>
      </c>
      <c r="M148" s="39">
        <f>IF(INDEX('Discl output_ group'!$B:$T,MATCH('Group output'!$A148,'Discl output_ group'!$B:$B,FALSE),MATCH('Group output'!M$1,'Discl output_ group'!$B$1:$T$1,FALSE))=0,0,'Inq6 adjusted group'!M148)</f>
        <v>14055.859390178754</v>
      </c>
      <c r="N148" s="39">
        <f>IF(INDEX('Discl output_ group'!$B:$T,MATCH('Group output'!$A148,'Discl output_ group'!$B:$B,FALSE),MATCH('Group output'!N$1,'Discl output_ group'!$B$1:$T$1,FALSE))=0,0,'Inq6 adjusted group'!N148)</f>
        <v>15173.585106539069</v>
      </c>
      <c r="O148" s="39">
        <f>IF(INDEX('Discl output_ group'!$B:$T,MATCH('Group output'!$A148,'Discl output_ group'!$B:$B,FALSE),MATCH('Group output'!O$1,'Discl output_ group'!$B$1:$T$1,FALSE))=0,0,'Inq6 adjusted group'!O148)</f>
        <v>19555.841082770079</v>
      </c>
      <c r="P148" s="39">
        <f>IF(INDEX('Discl output_ group'!$B:$T,MATCH('Group output'!$A148,'Discl output_ group'!$B:$B,FALSE),MATCH('Group output'!P$1,'Discl output_ group'!$B$1:$T$1,FALSE))=0,0,'Inq6 adjusted group'!P148)</f>
        <v>10343.328244941746</v>
      </c>
      <c r="Q148" s="39">
        <f>IF(INDEX('Discl output_ group'!$B:$T,MATCH('Group output'!$A148,'Discl output_ group'!$B:$B,FALSE),MATCH('Group output'!Q$1,'Discl output_ group'!$B$1:$T$1,FALSE))=0,0,'Inq6 adjusted group'!Q148)</f>
        <v>9573.0672411000305</v>
      </c>
      <c r="R148" s="39">
        <f>IF(INDEX('Discl output_ group'!$B:$T,MATCH('Group output'!$A148,'Discl output_ group'!$B:$B,FALSE),MATCH('Group output'!R$1,'Discl output_ group'!$B$1:$T$1,FALSE))=0,0,'Inq6 adjusted group'!R148)</f>
        <v>11102.430008826672</v>
      </c>
      <c r="S148" s="39">
        <f>IF(INDEX('Discl output_ group'!$B:$T,MATCH('Group output'!$A148,'Discl output_ group'!$B:$B,FALSE),MATCH('Group output'!S$1,'Discl output_ group'!$B$1:$T$1,FALSE))=0,0,'Inq6 adjusted group'!S148)</f>
        <v>8973.8884811552216</v>
      </c>
      <c r="T148" s="39">
        <f>IFERROR(VLOOKUP(A148+0,'New BRES input'!I:L,4,FALSE),0)</f>
        <v>16595.53</v>
      </c>
    </row>
    <row r="149" spans="1:20" x14ac:dyDescent="0.35">
      <c r="A149" t="str">
        <f>'Discl output_ group'!B149</f>
        <v>467</v>
      </c>
      <c r="B149" s="39">
        <f>IF(INDEX('Discl output_ group'!$B:$T,MATCH('Group output'!$A149,'Discl output_ group'!$B:$B,FALSE),MATCH('Group output'!B$1,'Discl output_ group'!$B$1:$T$1,FALSE))=0,0,'Inq6 adjusted group'!B149)</f>
        <v>29849.202334499849</v>
      </c>
      <c r="C149" s="39">
        <f>IF(INDEX('Discl output_ group'!$B:$T,MATCH('Group output'!$A149,'Discl output_ group'!$B:$B,FALSE),MATCH('Group output'!C$1,'Discl output_ group'!$B$1:$T$1,FALSE))=0,0,'Inq6 adjusted group'!C149)</f>
        <v>30956.040381059618</v>
      </c>
      <c r="D149" s="39">
        <f>IF(INDEX('Discl output_ group'!$B:$T,MATCH('Group output'!$A149,'Discl output_ group'!$B:$B,FALSE),MATCH('Group output'!D$1,'Discl output_ group'!$B$1:$T$1,FALSE))=0,0,'Inq6 adjusted group'!D149)</f>
        <v>30087.598890259836</v>
      </c>
      <c r="E149" s="39">
        <f>IF(INDEX('Discl output_ group'!$B:$T,MATCH('Group output'!$A149,'Discl output_ group'!$B:$B,FALSE),MATCH('Group output'!E$1,'Discl output_ group'!$B$1:$T$1,FALSE))=0,0,'Inq6 adjusted group'!E149)</f>
        <v>27680.619511784531</v>
      </c>
      <c r="F149" s="39">
        <f>IF(INDEX('Discl output_ group'!$B:$T,MATCH('Group output'!$A149,'Discl output_ group'!$B:$B,FALSE),MATCH('Group output'!F$1,'Discl output_ group'!$B$1:$T$1,FALSE))=0,0,'Inq6 adjusted group'!F149)</f>
        <v>25291.404270987972</v>
      </c>
      <c r="G149" s="39">
        <f>IF(INDEX('Discl output_ group'!$B:$T,MATCH('Group output'!$A149,'Discl output_ group'!$B:$B,FALSE),MATCH('Group output'!G$1,'Discl output_ group'!$B$1:$T$1,FALSE))=0,0,'Inq6 adjusted group'!G149)</f>
        <v>24935.948740609416</v>
      </c>
      <c r="H149" s="39">
        <f>IF(INDEX('Discl output_ group'!$B:$T,MATCH('Group output'!$A149,'Discl output_ group'!$B:$B,FALSE),MATCH('Group output'!H$1,'Discl output_ group'!$B$1:$T$1,FALSE))=0,0,'Inq6 adjusted group'!H149)</f>
        <v>24335.668435535728</v>
      </c>
      <c r="I149" s="39">
        <f>IF(INDEX('Discl output_ group'!$B:$T,MATCH('Group output'!$A149,'Discl output_ group'!$B:$B,FALSE),MATCH('Group output'!I$1,'Discl output_ group'!$B$1:$T$1,FALSE))=0,0,'Inq6 adjusted group'!I149)</f>
        <v>23102.303312117114</v>
      </c>
      <c r="J149" s="39">
        <f>IF(INDEX('Discl output_ group'!$B:$T,MATCH('Group output'!$A149,'Discl output_ group'!$B:$B,FALSE),MATCH('Group output'!J$1,'Discl output_ group'!$B$1:$T$1,FALSE))=0,0,'Inq6 adjusted group'!J149)</f>
        <v>23390.537653832598</v>
      </c>
      <c r="K149" s="39">
        <f>IF(INDEX('Discl output_ group'!$B:$T,MATCH('Group output'!$A149,'Discl output_ group'!$B:$B,FALSE),MATCH('Group output'!K$1,'Discl output_ group'!$B$1:$T$1,FALSE))=0,0,'Inq6 adjusted group'!K149)</f>
        <v>24107.727331856066</v>
      </c>
      <c r="L149" s="39">
        <f>IF(INDEX('Discl output_ group'!$B:$T,MATCH('Group output'!$A149,'Discl output_ group'!$B:$B,FALSE),MATCH('Group output'!L$1,'Discl output_ group'!$B$1:$T$1,FALSE))=0,0,'Inq6 adjusted group'!L149)</f>
        <v>23482.094863838913</v>
      </c>
      <c r="M149" s="39">
        <f>IF(INDEX('Discl output_ group'!$B:$T,MATCH('Group output'!$A149,'Discl output_ group'!$B:$B,FALSE),MATCH('Group output'!M$1,'Discl output_ group'!$B$1:$T$1,FALSE))=0,0,'Inq6 adjusted group'!M149)</f>
        <v>24691.446805808173</v>
      </c>
      <c r="N149" s="39">
        <f>IF(INDEX('Discl output_ group'!$B:$T,MATCH('Group output'!$A149,'Discl output_ group'!$B:$B,FALSE),MATCH('Group output'!N$1,'Discl output_ group'!$B$1:$T$1,FALSE))=0,0,'Inq6 adjusted group'!N149)</f>
        <v>22585.596096281366</v>
      </c>
      <c r="O149" s="39">
        <f>IF(INDEX('Discl output_ group'!$B:$T,MATCH('Group output'!$A149,'Discl output_ group'!$B:$B,FALSE),MATCH('Group output'!O$1,'Discl output_ group'!$B$1:$T$1,FALSE))=0,0,'Inq6 adjusted group'!O149)</f>
        <v>27143.744151401206</v>
      </c>
      <c r="P149" s="39">
        <f>IF(INDEX('Discl output_ group'!$B:$T,MATCH('Group output'!$A149,'Discl output_ group'!$B:$B,FALSE),MATCH('Group output'!P$1,'Discl output_ group'!$B$1:$T$1,FALSE))=0,0,'Inq6 adjusted group'!P149)</f>
        <v>21952.736895915848</v>
      </c>
      <c r="Q149" s="39">
        <f>IF(INDEX('Discl output_ group'!$B:$T,MATCH('Group output'!$A149,'Discl output_ group'!$B:$B,FALSE),MATCH('Group output'!Q$1,'Discl output_ group'!$B$1:$T$1,FALSE))=0,0,'Inq6 adjusted group'!Q149)</f>
        <v>24813.013730127521</v>
      </c>
      <c r="R149" s="39">
        <f>IF(INDEX('Discl output_ group'!$B:$T,MATCH('Group output'!$A149,'Discl output_ group'!$B:$B,FALSE),MATCH('Group output'!R$1,'Discl output_ group'!$B$1:$T$1,FALSE))=0,0,'Inq6 adjusted group'!R149)</f>
        <v>20503.091581228997</v>
      </c>
      <c r="S149" s="39">
        <f>IF(INDEX('Discl output_ group'!$B:$T,MATCH('Group output'!$A149,'Discl output_ group'!$B:$B,FALSE),MATCH('Group output'!S$1,'Discl output_ group'!$B$1:$T$1,FALSE))=0,0,'Inq6 adjusted group'!S149)</f>
        <v>30507.406810910357</v>
      </c>
      <c r="T149" s="39">
        <f>IFERROR(VLOOKUP(A149+0,'New BRES input'!I:L,4,FALSE),0)</f>
        <v>21675.84</v>
      </c>
    </row>
    <row r="150" spans="1:20" x14ac:dyDescent="0.35">
      <c r="A150" t="str">
        <f>'Discl output_ group'!B150</f>
        <v>469</v>
      </c>
      <c r="B150" s="39">
        <f>IF(INDEX('Discl output_ group'!$B:$T,MATCH('Group output'!$A150,'Discl output_ group'!$B:$B,FALSE),MATCH('Group output'!B$1,'Discl output_ group'!$B$1:$T$1,FALSE))=0,0,'Inq6 adjusted group'!B150)</f>
        <v>20140.888050739642</v>
      </c>
      <c r="C150" s="39">
        <f>IF(INDEX('Discl output_ group'!$B:$T,MATCH('Group output'!$A150,'Discl output_ group'!$B:$B,FALSE),MATCH('Group output'!C$1,'Discl output_ group'!$B$1:$T$1,FALSE))=0,0,'Inq6 adjusted group'!C150)</f>
        <v>17910.856060934431</v>
      </c>
      <c r="D150" s="39">
        <f>IF(INDEX('Discl output_ group'!$B:$T,MATCH('Group output'!$A150,'Discl output_ group'!$B:$B,FALSE),MATCH('Group output'!D$1,'Discl output_ group'!$B$1:$T$1,FALSE))=0,0,'Inq6 adjusted group'!D150)</f>
        <v>19468.885813320951</v>
      </c>
      <c r="E150" s="39">
        <f>IF(INDEX('Discl output_ group'!$B:$T,MATCH('Group output'!$A150,'Discl output_ group'!$B:$B,FALSE),MATCH('Group output'!E$1,'Discl output_ group'!$B$1:$T$1,FALSE))=0,0,'Inq6 adjusted group'!E150)</f>
        <v>18002.31314829451</v>
      </c>
      <c r="F150" s="39">
        <f>IF(INDEX('Discl output_ group'!$B:$T,MATCH('Group output'!$A150,'Discl output_ group'!$B:$B,FALSE),MATCH('Group output'!F$1,'Discl output_ group'!$B$1:$T$1,FALSE))=0,0,'Inq6 adjusted group'!F150)</f>
        <v>16558.479520609162</v>
      </c>
      <c r="G150" s="39">
        <f>IF(INDEX('Discl output_ group'!$B:$T,MATCH('Group output'!$A150,'Discl output_ group'!$B:$B,FALSE),MATCH('Group output'!G$1,'Discl output_ group'!$B$1:$T$1,FALSE))=0,0,'Inq6 adjusted group'!G150)</f>
        <v>16084.967405467303</v>
      </c>
      <c r="H150" s="39">
        <f>IF(INDEX('Discl output_ group'!$B:$T,MATCH('Group output'!$A150,'Discl output_ group'!$B:$B,FALSE),MATCH('Group output'!H$1,'Discl output_ group'!$B$1:$T$1,FALSE))=0,0,'Inq6 adjusted group'!H150)</f>
        <v>15295.498452509641</v>
      </c>
      <c r="I150" s="39">
        <f>IF(INDEX('Discl output_ group'!$B:$T,MATCH('Group output'!$A150,'Discl output_ group'!$B:$B,FALSE),MATCH('Group output'!I$1,'Discl output_ group'!$B$1:$T$1,FALSE))=0,0,'Inq6 adjusted group'!I150)</f>
        <v>13614.215611713527</v>
      </c>
      <c r="J150" s="39">
        <f>IF(INDEX('Discl output_ group'!$B:$T,MATCH('Group output'!$A150,'Discl output_ group'!$B:$B,FALSE),MATCH('Group output'!J$1,'Discl output_ group'!$B$1:$T$1,FALSE))=0,0,'Inq6 adjusted group'!J150)</f>
        <v>13539.532670702527</v>
      </c>
      <c r="K150" s="39">
        <f>IF(INDEX('Discl output_ group'!$B:$T,MATCH('Group output'!$A150,'Discl output_ group'!$B:$B,FALSE),MATCH('Group output'!K$1,'Discl output_ group'!$B$1:$T$1,FALSE))=0,0,'Inq6 adjusted group'!K150)</f>
        <v>12485.479729901426</v>
      </c>
      <c r="L150" s="39">
        <f>IF(INDEX('Discl output_ group'!$B:$T,MATCH('Group output'!$A150,'Discl output_ group'!$B:$B,FALSE),MATCH('Group output'!L$1,'Discl output_ group'!$B$1:$T$1,FALSE))=0,0,'Inq6 adjusted group'!L150)</f>
        <v>11187.178500494427</v>
      </c>
      <c r="M150" s="39">
        <f>IF(INDEX('Discl output_ group'!$B:$T,MATCH('Group output'!$A150,'Discl output_ group'!$B:$B,FALSE),MATCH('Group output'!M$1,'Discl output_ group'!$B$1:$T$1,FALSE))=0,0,'Inq6 adjusted group'!M150)</f>
        <v>11248.047207404794</v>
      </c>
      <c r="N150" s="39">
        <f>IF(INDEX('Discl output_ group'!$B:$T,MATCH('Group output'!$A150,'Discl output_ group'!$B:$B,FALSE),MATCH('Group output'!N$1,'Discl output_ group'!$B$1:$T$1,FALSE))=0,0,'Inq6 adjusted group'!N150)</f>
        <v>8652.3145055612822</v>
      </c>
      <c r="O150" s="39">
        <f>IF(INDEX('Discl output_ group'!$B:$T,MATCH('Group output'!$A150,'Discl output_ group'!$B:$B,FALSE),MATCH('Group output'!O$1,'Discl output_ group'!$B$1:$T$1,FALSE))=0,0,'Inq6 adjusted group'!O150)</f>
        <v>6460.5545313536222</v>
      </c>
      <c r="P150" s="39">
        <f>IF(INDEX('Discl output_ group'!$B:$T,MATCH('Group output'!$A150,'Discl output_ group'!$B:$B,FALSE),MATCH('Group output'!P$1,'Discl output_ group'!$B$1:$T$1,FALSE))=0,0,'Inq6 adjusted group'!P150)</f>
        <v>12238.682791714808</v>
      </c>
      <c r="Q150" s="39">
        <f>IF(INDEX('Discl output_ group'!$B:$T,MATCH('Group output'!$A150,'Discl output_ group'!$B:$B,FALSE),MATCH('Group output'!Q$1,'Discl output_ group'!$B$1:$T$1,FALSE))=0,0,'Inq6 adjusted group'!Q150)</f>
        <v>15618.739019624205</v>
      </c>
      <c r="R150" s="39">
        <f>IF(INDEX('Discl output_ group'!$B:$T,MATCH('Group output'!$A150,'Discl output_ group'!$B:$B,FALSE),MATCH('Group output'!R$1,'Discl output_ group'!$B$1:$T$1,FALSE))=0,0,'Inq6 adjusted group'!R150)</f>
        <v>11148.118475890011</v>
      </c>
      <c r="S150" s="39">
        <f>IF(INDEX('Discl output_ group'!$B:$T,MATCH('Group output'!$A150,'Discl output_ group'!$B:$B,FALSE),MATCH('Group output'!S$1,'Discl output_ group'!$B$1:$T$1,FALSE))=0,0,'Inq6 adjusted group'!S150)</f>
        <v>17774.377615603014</v>
      </c>
      <c r="T150" s="39">
        <f>IFERROR(VLOOKUP(A150+0,'New BRES input'!I:L,4,FALSE),0)</f>
        <v>8527.9699999999993</v>
      </c>
    </row>
    <row r="151" spans="1:20" x14ac:dyDescent="0.35">
      <c r="A151" t="str">
        <f>'Discl output_ group'!B151</f>
        <v>471</v>
      </c>
      <c r="B151" s="39">
        <f>IF(INDEX('Discl output_ group'!$B:$T,MATCH('Group output'!$A151,'Discl output_ group'!$B:$B,FALSE),MATCH('Group output'!B$1,'Discl output_ group'!$B$1:$T$1,FALSE))=0,0,'Inq6 adjusted group'!B151)</f>
        <v>133077.43728913745</v>
      </c>
      <c r="C151" s="39">
        <f>IF(INDEX('Discl output_ group'!$B:$T,MATCH('Group output'!$A151,'Discl output_ group'!$B:$B,FALSE),MATCH('Group output'!C$1,'Discl output_ group'!$B$1:$T$1,FALSE))=0,0,'Inq6 adjusted group'!C151)</f>
        <v>137338.53927868177</v>
      </c>
      <c r="D151" s="39">
        <f>IF(INDEX('Discl output_ group'!$B:$T,MATCH('Group output'!$A151,'Discl output_ group'!$B:$B,FALSE),MATCH('Group output'!D$1,'Discl output_ group'!$B$1:$T$1,FALSE))=0,0,'Inq6 adjusted group'!D151)</f>
        <v>147113.40889548286</v>
      </c>
      <c r="E151" s="39">
        <f>IF(INDEX('Discl output_ group'!$B:$T,MATCH('Group output'!$A151,'Discl output_ group'!$B:$B,FALSE),MATCH('Group output'!E$1,'Discl output_ group'!$B$1:$T$1,FALSE))=0,0,'Inq6 adjusted group'!E151)</f>
        <v>150092.14576310213</v>
      </c>
      <c r="F151" s="39">
        <f>IF(INDEX('Discl output_ group'!$B:$T,MATCH('Group output'!$A151,'Discl output_ group'!$B:$B,FALSE),MATCH('Group output'!F$1,'Discl output_ group'!$B$1:$T$1,FALSE))=0,0,'Inq6 adjusted group'!F151)</f>
        <v>157156.14039614843</v>
      </c>
      <c r="G151" s="39">
        <f>IF(INDEX('Discl output_ group'!$B:$T,MATCH('Group output'!$A151,'Discl output_ group'!$B:$B,FALSE),MATCH('Group output'!G$1,'Discl output_ group'!$B$1:$T$1,FALSE))=0,0,'Inq6 adjusted group'!G151)</f>
        <v>141593.39356710983</v>
      </c>
      <c r="H151" s="39">
        <f>IF(INDEX('Discl output_ group'!$B:$T,MATCH('Group output'!$A151,'Discl output_ group'!$B:$B,FALSE),MATCH('Group output'!H$1,'Discl output_ group'!$B$1:$T$1,FALSE))=0,0,'Inq6 adjusted group'!H151)</f>
        <v>154462.82323819838</v>
      </c>
      <c r="I151" s="39">
        <f>IF(INDEX('Discl output_ group'!$B:$T,MATCH('Group output'!$A151,'Discl output_ group'!$B:$B,FALSE),MATCH('Group output'!I$1,'Discl output_ group'!$B$1:$T$1,FALSE))=0,0,'Inq6 adjusted group'!I151)</f>
        <v>144938.15039063152</v>
      </c>
      <c r="J151" s="39">
        <f>IF(INDEX('Discl output_ group'!$B:$T,MATCH('Group output'!$A151,'Discl output_ group'!$B:$B,FALSE),MATCH('Group output'!J$1,'Discl output_ group'!$B$1:$T$1,FALSE))=0,0,'Inq6 adjusted group'!J151)</f>
        <v>139921.03164437003</v>
      </c>
      <c r="K151" s="39">
        <f>IF(INDEX('Discl output_ group'!$B:$T,MATCH('Group output'!$A151,'Discl output_ group'!$B:$B,FALSE),MATCH('Group output'!K$1,'Discl output_ group'!$B$1:$T$1,FALSE))=0,0,'Inq6 adjusted group'!K151)</f>
        <v>148148.70243354159</v>
      </c>
      <c r="L151" s="39">
        <f>IF(INDEX('Discl output_ group'!$B:$T,MATCH('Group output'!$A151,'Discl output_ group'!$B:$B,FALSE),MATCH('Group output'!L$1,'Discl output_ group'!$B$1:$T$1,FALSE))=0,0,'Inq6 adjusted group'!L151)</f>
        <v>146288.95509890781</v>
      </c>
      <c r="M151" s="39">
        <f>IF(INDEX('Discl output_ group'!$B:$T,MATCH('Group output'!$A151,'Discl output_ group'!$B:$B,FALSE),MATCH('Group output'!M$1,'Discl output_ group'!$B$1:$T$1,FALSE))=0,0,'Inq6 adjusted group'!M151)</f>
        <v>153254.53846235917</v>
      </c>
      <c r="N151" s="39">
        <f>IF(INDEX('Discl output_ group'!$B:$T,MATCH('Group output'!$A151,'Discl output_ group'!$B:$B,FALSE),MATCH('Group output'!N$1,'Discl output_ group'!$B$1:$T$1,FALSE))=0,0,'Inq6 adjusted group'!N151)</f>
        <v>160312.97164751455</v>
      </c>
      <c r="O151" s="39">
        <f>IF(INDEX('Discl output_ group'!$B:$T,MATCH('Group output'!$A151,'Discl output_ group'!$B:$B,FALSE),MATCH('Group output'!O$1,'Discl output_ group'!$B$1:$T$1,FALSE))=0,0,'Inq6 adjusted group'!O151)</f>
        <v>144831.17999033633</v>
      </c>
      <c r="P151" s="39">
        <f>IF(INDEX('Discl output_ group'!$B:$T,MATCH('Group output'!$A151,'Discl output_ group'!$B:$B,FALSE),MATCH('Group output'!P$1,'Discl output_ group'!$B$1:$T$1,FALSE))=0,0,'Inq6 adjusted group'!P151)</f>
        <v>157150.67748043724</v>
      </c>
      <c r="Q151" s="39">
        <f>IF(INDEX('Discl output_ group'!$B:$T,MATCH('Group output'!$A151,'Discl output_ group'!$B:$B,FALSE),MATCH('Group output'!Q$1,'Discl output_ group'!$B$1:$T$1,FALSE))=0,0,'Inq6 adjusted group'!Q151)</f>
        <v>159492.70367830768</v>
      </c>
      <c r="R151" s="39">
        <f>IF(INDEX('Discl output_ group'!$B:$T,MATCH('Group output'!$A151,'Discl output_ group'!$B:$B,FALSE),MATCH('Group output'!R$1,'Discl output_ group'!$B$1:$T$1,FALSE))=0,0,'Inq6 adjusted group'!R151)</f>
        <v>163014.67156567413</v>
      </c>
      <c r="S151" s="39">
        <f>IF(INDEX('Discl output_ group'!$B:$T,MATCH('Group output'!$A151,'Discl output_ group'!$B:$B,FALSE),MATCH('Group output'!S$1,'Discl output_ group'!$B$1:$T$1,FALSE))=0,0,'Inq6 adjusted group'!S151)</f>
        <v>170529.94166606793</v>
      </c>
      <c r="T151" s="39">
        <f>IFERROR(VLOOKUP(A151+0,'New BRES input'!I:L,4,FALSE),0)</f>
        <v>155754.98000000001</v>
      </c>
    </row>
    <row r="152" spans="1:20" x14ac:dyDescent="0.35">
      <c r="A152" t="str">
        <f>'Discl output_ group'!B152</f>
        <v>472</v>
      </c>
      <c r="B152" s="39">
        <f>IF(INDEX('Discl output_ group'!$B:$T,MATCH('Group output'!$A152,'Discl output_ group'!$B:$B,FALSE),MATCH('Group output'!B$1,'Discl output_ group'!$B$1:$T$1,FALSE))=0,0,'Inq6 adjusted group'!B152)</f>
        <v>26454.239138665049</v>
      </c>
      <c r="C152" s="39">
        <f>IF(INDEX('Discl output_ group'!$B:$T,MATCH('Group output'!$A152,'Discl output_ group'!$B:$B,FALSE),MATCH('Group output'!C$1,'Discl output_ group'!$B$1:$T$1,FALSE))=0,0,'Inq6 adjusted group'!C152)</f>
        <v>29306.61634162753</v>
      </c>
      <c r="D152" s="39">
        <f>IF(INDEX('Discl output_ group'!$B:$T,MATCH('Group output'!$A152,'Discl output_ group'!$B:$B,FALSE),MATCH('Group output'!D$1,'Discl output_ group'!$B$1:$T$1,FALSE))=0,0,'Inq6 adjusted group'!D152)</f>
        <v>28759.400156164302</v>
      </c>
      <c r="E152" s="39">
        <f>IF(INDEX('Discl output_ group'!$B:$T,MATCH('Group output'!$A152,'Discl output_ group'!$B:$B,FALSE),MATCH('Group output'!E$1,'Discl output_ group'!$B$1:$T$1,FALSE))=0,0,'Inq6 adjusted group'!E152)</f>
        <v>26755.907837037361</v>
      </c>
      <c r="F152" s="39">
        <f>IF(INDEX('Discl output_ group'!$B:$T,MATCH('Group output'!$A152,'Discl output_ group'!$B:$B,FALSE),MATCH('Group output'!F$1,'Discl output_ group'!$B$1:$T$1,FALSE))=0,0,'Inq6 adjusted group'!F152)</f>
        <v>25919.023637716731</v>
      </c>
      <c r="G152" s="39">
        <f>IF(INDEX('Discl output_ group'!$B:$T,MATCH('Group output'!$A152,'Discl output_ group'!$B:$B,FALSE),MATCH('Group output'!G$1,'Discl output_ group'!$B$1:$T$1,FALSE))=0,0,'Inq6 adjusted group'!G152)</f>
        <v>24538.714733606514</v>
      </c>
      <c r="H152" s="39">
        <f>IF(INDEX('Discl output_ group'!$B:$T,MATCH('Group output'!$A152,'Discl output_ group'!$B:$B,FALSE),MATCH('Group output'!H$1,'Discl output_ group'!$B$1:$T$1,FALSE))=0,0,'Inq6 adjusted group'!H152)</f>
        <v>21774.210765975506</v>
      </c>
      <c r="I152" s="39">
        <f>IF(INDEX('Discl output_ group'!$B:$T,MATCH('Group output'!$A152,'Discl output_ group'!$B:$B,FALSE),MATCH('Group output'!I$1,'Discl output_ group'!$B$1:$T$1,FALSE))=0,0,'Inq6 adjusted group'!I152)</f>
        <v>22146.63768155493</v>
      </c>
      <c r="J152" s="39">
        <f>IF(INDEX('Discl output_ group'!$B:$T,MATCH('Group output'!$A152,'Discl output_ group'!$B:$B,FALSE),MATCH('Group output'!J$1,'Discl output_ group'!$B$1:$T$1,FALSE))=0,0,'Inq6 adjusted group'!J152)</f>
        <v>22226.253054830835</v>
      </c>
      <c r="K152" s="39">
        <f>IF(INDEX('Discl output_ group'!$B:$T,MATCH('Group output'!$A152,'Discl output_ group'!$B:$B,FALSE),MATCH('Group output'!K$1,'Discl output_ group'!$B$1:$T$1,FALSE))=0,0,'Inq6 adjusted group'!K152)</f>
        <v>20270.012421209969</v>
      </c>
      <c r="L152" s="39">
        <f>IF(INDEX('Discl output_ group'!$B:$T,MATCH('Group output'!$A152,'Discl output_ group'!$B:$B,FALSE),MATCH('Group output'!L$1,'Discl output_ group'!$B$1:$T$1,FALSE))=0,0,'Inq6 adjusted group'!L152)</f>
        <v>21117.985932303356</v>
      </c>
      <c r="M152" s="39">
        <f>IF(INDEX('Discl output_ group'!$B:$T,MATCH('Group output'!$A152,'Discl output_ group'!$B:$B,FALSE),MATCH('Group output'!M$1,'Discl output_ group'!$B$1:$T$1,FALSE))=0,0,'Inq6 adjusted group'!M152)</f>
        <v>24861.307324143145</v>
      </c>
      <c r="N152" s="39">
        <f>IF(INDEX('Discl output_ group'!$B:$T,MATCH('Group output'!$A152,'Discl output_ group'!$B:$B,FALSE),MATCH('Group output'!N$1,'Discl output_ group'!$B$1:$T$1,FALSE))=0,0,'Inq6 adjusted group'!N152)</f>
        <v>16195.394566934576</v>
      </c>
      <c r="O152" s="39">
        <f>IF(INDEX('Discl output_ group'!$B:$T,MATCH('Group output'!$A152,'Discl output_ group'!$B:$B,FALSE),MATCH('Group output'!O$1,'Discl output_ group'!$B$1:$T$1,FALSE))=0,0,'Inq6 adjusted group'!O152)</f>
        <v>19455.456185801915</v>
      </c>
      <c r="P152" s="39">
        <f>IF(INDEX('Discl output_ group'!$B:$T,MATCH('Group output'!$A152,'Discl output_ group'!$B:$B,FALSE),MATCH('Group output'!P$1,'Discl output_ group'!$B$1:$T$1,FALSE))=0,0,'Inq6 adjusted group'!P152)</f>
        <v>27795.157234781102</v>
      </c>
      <c r="Q152" s="39">
        <f>IF(INDEX('Discl output_ group'!$B:$T,MATCH('Group output'!$A152,'Discl output_ group'!$B:$B,FALSE),MATCH('Group output'!Q$1,'Discl output_ group'!$B$1:$T$1,FALSE))=0,0,'Inq6 adjusted group'!Q152)</f>
        <v>26469.795824491728</v>
      </c>
      <c r="R152" s="39">
        <f>IF(INDEX('Discl output_ group'!$B:$T,MATCH('Group output'!$A152,'Discl output_ group'!$B:$B,FALSE),MATCH('Group output'!R$1,'Discl output_ group'!$B$1:$T$1,FALSE))=0,0,'Inq6 adjusted group'!R152)</f>
        <v>26777.89390862342</v>
      </c>
      <c r="S152" s="39">
        <f>IF(INDEX('Discl output_ group'!$B:$T,MATCH('Group output'!$A152,'Discl output_ group'!$B:$B,FALSE),MATCH('Group output'!S$1,'Discl output_ group'!$B$1:$T$1,FALSE))=0,0,'Inq6 adjusted group'!S152)</f>
        <v>21283.648174251197</v>
      </c>
      <c r="T152" s="39">
        <f>IFERROR(VLOOKUP(A152+0,'New BRES input'!I:L,4,FALSE),0)</f>
        <v>19069.36</v>
      </c>
    </row>
    <row r="153" spans="1:20" x14ac:dyDescent="0.35">
      <c r="A153" t="str">
        <f>'Discl output_ group'!B153</f>
        <v>473</v>
      </c>
      <c r="B153" s="39">
        <f>IF(INDEX('Discl output_ group'!$B:$T,MATCH('Group output'!$A153,'Discl output_ group'!$B:$B,FALSE),MATCH('Group output'!B$1,'Discl output_ group'!$B$1:$T$1,FALSE))=0,0,'Inq6 adjusted group'!B153)</f>
        <v>7750.185006727258</v>
      </c>
      <c r="C153" s="39">
        <f>IF(INDEX('Discl output_ group'!$B:$T,MATCH('Group output'!$A153,'Discl output_ group'!$B:$B,FALSE),MATCH('Group output'!C$1,'Discl output_ group'!$B$1:$T$1,FALSE))=0,0,'Inq6 adjusted group'!C153)</f>
        <v>7351.9621850405974</v>
      </c>
      <c r="D153" s="39">
        <f>IF(INDEX('Discl output_ group'!$B:$T,MATCH('Group output'!$A153,'Discl output_ group'!$B:$B,FALSE),MATCH('Group output'!D$1,'Discl output_ group'!$B$1:$T$1,FALSE))=0,0,'Inq6 adjusted group'!D153)</f>
        <v>6993.4998803210565</v>
      </c>
      <c r="E153" s="39">
        <f>IF(INDEX('Discl output_ group'!$B:$T,MATCH('Group output'!$A153,'Discl output_ group'!$B:$B,FALSE),MATCH('Group output'!E$1,'Discl output_ group'!$B$1:$T$1,FALSE))=0,0,'Inq6 adjusted group'!E153)</f>
        <v>6582.0621950069217</v>
      </c>
      <c r="F153" s="39">
        <f>IF(INDEX('Discl output_ group'!$B:$T,MATCH('Group output'!$A153,'Discl output_ group'!$B:$B,FALSE),MATCH('Group output'!F$1,'Discl output_ group'!$B$1:$T$1,FALSE))=0,0,'Inq6 adjusted group'!F153)</f>
        <v>7401.3609956943665</v>
      </c>
      <c r="G153" s="39">
        <f>IF(INDEX('Discl output_ group'!$B:$T,MATCH('Group output'!$A153,'Discl output_ group'!$B:$B,FALSE),MATCH('Group output'!G$1,'Discl output_ group'!$B$1:$T$1,FALSE))=0,0,'Inq6 adjusted group'!G153)</f>
        <v>5829.9505666502046</v>
      </c>
      <c r="H153" s="39">
        <f>IF(INDEX('Discl output_ group'!$B:$T,MATCH('Group output'!$A153,'Discl output_ group'!$B:$B,FALSE),MATCH('Group output'!H$1,'Discl output_ group'!$B$1:$T$1,FALSE))=0,0,'Inq6 adjusted group'!H153)</f>
        <v>5369.5801124147256</v>
      </c>
      <c r="I153" s="39">
        <f>IF(INDEX('Discl output_ group'!$B:$T,MATCH('Group output'!$A153,'Discl output_ group'!$B:$B,FALSE),MATCH('Group output'!I$1,'Discl output_ group'!$B$1:$T$1,FALSE))=0,0,'Inq6 adjusted group'!I153)</f>
        <v>4472.441549503199</v>
      </c>
      <c r="J153" s="39">
        <f>IF(INDEX('Discl output_ group'!$B:$T,MATCH('Group output'!$A153,'Discl output_ group'!$B:$B,FALSE),MATCH('Group output'!J$1,'Discl output_ group'!$B$1:$T$1,FALSE))=0,0,'Inq6 adjusted group'!J153)</f>
        <v>4607.1170401650379</v>
      </c>
      <c r="K153" s="39">
        <f>IF(INDEX('Discl output_ group'!$B:$T,MATCH('Group output'!$A153,'Discl output_ group'!$B:$B,FALSE),MATCH('Group output'!K$1,'Discl output_ group'!$B$1:$T$1,FALSE))=0,0,'Inq6 adjusted group'!K153)</f>
        <v>4764.7635057423558</v>
      </c>
      <c r="L153" s="39">
        <f>IF(INDEX('Discl output_ group'!$B:$T,MATCH('Group output'!$A153,'Discl output_ group'!$B:$B,FALSE),MATCH('Group output'!L$1,'Discl output_ group'!$B$1:$T$1,FALSE))=0,0,'Inq6 adjusted group'!L153)</f>
        <v>4341.6232336980747</v>
      </c>
      <c r="M153" s="39">
        <f>IF(INDEX('Discl output_ group'!$B:$T,MATCH('Group output'!$A153,'Discl output_ group'!$B:$B,FALSE),MATCH('Group output'!M$1,'Discl output_ group'!$B$1:$T$1,FALSE))=0,0,'Inq6 adjusted group'!M153)</f>
        <v>2646.5311771384831</v>
      </c>
      <c r="N153" s="39">
        <f>IF(INDEX('Discl output_ group'!$B:$T,MATCH('Group output'!$A153,'Discl output_ group'!$B:$B,FALSE),MATCH('Group output'!N$1,'Discl output_ group'!$B$1:$T$1,FALSE))=0,0,'Inq6 adjusted group'!N153)</f>
        <v>6166.9608373549709</v>
      </c>
      <c r="O153" s="39">
        <f>IF(INDEX('Discl output_ group'!$B:$T,MATCH('Group output'!$A153,'Discl output_ group'!$B:$B,FALSE),MATCH('Group output'!O$1,'Discl output_ group'!$B$1:$T$1,FALSE))=0,0,'Inq6 adjusted group'!O153)</f>
        <v>3352.2534349113885</v>
      </c>
      <c r="P153" s="39">
        <f>IF(INDEX('Discl output_ group'!$B:$T,MATCH('Group output'!$A153,'Discl output_ group'!$B:$B,FALSE),MATCH('Group output'!P$1,'Discl output_ group'!$B$1:$T$1,FALSE))=0,0,'Inq6 adjusted group'!P153)</f>
        <v>2930.3240980553851</v>
      </c>
      <c r="Q153" s="39">
        <f>IF(INDEX('Discl output_ group'!$B:$T,MATCH('Group output'!$A153,'Discl output_ group'!$B:$B,FALSE),MATCH('Group output'!Q$1,'Discl output_ group'!$B$1:$T$1,FALSE))=0,0,'Inq6 adjusted group'!Q153)</f>
        <v>4266.1426621091105</v>
      </c>
      <c r="R153" s="39">
        <f>IF(INDEX('Discl output_ group'!$B:$T,MATCH('Group output'!$A153,'Discl output_ group'!$B:$B,FALSE),MATCH('Group output'!R$1,'Discl output_ group'!$B$1:$T$1,FALSE))=0,0,'Inq6 adjusted group'!R153)</f>
        <v>3716.3364119114326</v>
      </c>
      <c r="S153" s="39">
        <f>IF(INDEX('Discl output_ group'!$B:$T,MATCH('Group output'!$A153,'Discl output_ group'!$B:$B,FALSE),MATCH('Group output'!S$1,'Discl output_ group'!$B$1:$T$1,FALSE))=0,0,'Inq6 adjusted group'!S153)</f>
        <v>3209.0396864070558</v>
      </c>
      <c r="T153" s="39">
        <f>IFERROR(VLOOKUP(A153+0,'New BRES input'!I:L,4,FALSE),0)</f>
        <v>2471.4299999999998</v>
      </c>
    </row>
    <row r="154" spans="1:20" x14ac:dyDescent="0.35">
      <c r="A154" t="str">
        <f>'Discl output_ group'!B154</f>
        <v>474</v>
      </c>
      <c r="B154" s="39">
        <f>IF(INDEX('Discl output_ group'!$B:$T,MATCH('Group output'!$A154,'Discl output_ group'!$B:$B,FALSE),MATCH('Group output'!B$1,'Discl output_ group'!$B$1:$T$1,FALSE))=0,0,'Inq6 adjusted group'!B154)</f>
        <v>10468.001769571481</v>
      </c>
      <c r="C154" s="39">
        <f>IF(INDEX('Discl output_ group'!$B:$T,MATCH('Group output'!$A154,'Discl output_ group'!$B:$B,FALSE),MATCH('Group output'!C$1,'Discl output_ group'!$B$1:$T$1,FALSE))=0,0,'Inq6 adjusted group'!C154)</f>
        <v>12129.602922184895</v>
      </c>
      <c r="D154" s="39">
        <f>IF(INDEX('Discl output_ group'!$B:$T,MATCH('Group output'!$A154,'Discl output_ group'!$B:$B,FALSE),MATCH('Group output'!D$1,'Discl output_ group'!$B$1:$T$1,FALSE))=0,0,'Inq6 adjusted group'!D154)</f>
        <v>13394.442307616158</v>
      </c>
      <c r="E154" s="39">
        <f>IF(INDEX('Discl output_ group'!$B:$T,MATCH('Group output'!$A154,'Discl output_ group'!$B:$B,FALSE),MATCH('Group output'!E$1,'Discl output_ group'!$B$1:$T$1,FALSE))=0,0,'Inq6 adjusted group'!E154)</f>
        <v>13596.941874826622</v>
      </c>
      <c r="F154" s="39">
        <f>IF(INDEX('Discl output_ group'!$B:$T,MATCH('Group output'!$A154,'Discl output_ group'!$B:$B,FALSE),MATCH('Group output'!F$1,'Discl output_ group'!$B$1:$T$1,FALSE))=0,0,'Inq6 adjusted group'!F154)</f>
        <v>13489.47401401872</v>
      </c>
      <c r="G154" s="39">
        <f>IF(INDEX('Discl output_ group'!$B:$T,MATCH('Group output'!$A154,'Discl output_ group'!$B:$B,FALSE),MATCH('Group output'!G$1,'Discl output_ group'!$B$1:$T$1,FALSE))=0,0,'Inq6 adjusted group'!G154)</f>
        <v>13170.6691318104</v>
      </c>
      <c r="H154" s="39">
        <f>IF(INDEX('Discl output_ group'!$B:$T,MATCH('Group output'!$A154,'Discl output_ group'!$B:$B,FALSE),MATCH('Group output'!H$1,'Discl output_ group'!$B$1:$T$1,FALSE))=0,0,'Inq6 adjusted group'!H154)</f>
        <v>13198.074378124698</v>
      </c>
      <c r="I154" s="39">
        <f>IF(INDEX('Discl output_ group'!$B:$T,MATCH('Group output'!$A154,'Discl output_ group'!$B:$B,FALSE),MATCH('Group output'!I$1,'Discl output_ group'!$B$1:$T$1,FALSE))=0,0,'Inq6 adjusted group'!I154)</f>
        <v>13704.127304124177</v>
      </c>
      <c r="J154" s="39">
        <f>IF(INDEX('Discl output_ group'!$B:$T,MATCH('Group output'!$A154,'Discl output_ group'!$B:$B,FALSE),MATCH('Group output'!J$1,'Discl output_ group'!$B$1:$T$1,FALSE))=0,0,'Inq6 adjusted group'!J154)</f>
        <v>14533.518366045382</v>
      </c>
      <c r="K154" s="39">
        <f>IF(INDEX('Discl output_ group'!$B:$T,MATCH('Group output'!$A154,'Discl output_ group'!$B:$B,FALSE),MATCH('Group output'!K$1,'Discl output_ group'!$B$1:$T$1,FALSE))=0,0,'Inq6 adjusted group'!K154)</f>
        <v>13893.814575460572</v>
      </c>
      <c r="L154" s="39">
        <f>IF(INDEX('Discl output_ group'!$B:$T,MATCH('Group output'!$A154,'Discl output_ group'!$B:$B,FALSE),MATCH('Group output'!L$1,'Discl output_ group'!$B$1:$T$1,FALSE))=0,0,'Inq6 adjusted group'!L154)</f>
        <v>14800.955445901061</v>
      </c>
      <c r="M154" s="39">
        <f>IF(INDEX('Discl output_ group'!$B:$T,MATCH('Group output'!$A154,'Discl output_ group'!$B:$B,FALSE),MATCH('Group output'!M$1,'Discl output_ group'!$B$1:$T$1,FALSE))=0,0,'Inq6 adjusted group'!M154)</f>
        <v>13541.524920045827</v>
      </c>
      <c r="N154" s="39">
        <f>IF(INDEX('Discl output_ group'!$B:$T,MATCH('Group output'!$A154,'Discl output_ group'!$B:$B,FALSE),MATCH('Group output'!N$1,'Discl output_ group'!$B$1:$T$1,FALSE))=0,0,'Inq6 adjusted group'!N154)</f>
        <v>14443.418832214698</v>
      </c>
      <c r="O154" s="39">
        <f>IF(INDEX('Discl output_ group'!$B:$T,MATCH('Group output'!$A154,'Discl output_ group'!$B:$B,FALSE),MATCH('Group output'!O$1,'Discl output_ group'!$B$1:$T$1,FALSE))=0,0,'Inq6 adjusted group'!O154)</f>
        <v>10234.587962295465</v>
      </c>
      <c r="P154" s="39">
        <f>IF(INDEX('Discl output_ group'!$B:$T,MATCH('Group output'!$A154,'Discl output_ group'!$B:$B,FALSE),MATCH('Group output'!P$1,'Discl output_ group'!$B$1:$T$1,FALSE))=0,0,'Inq6 adjusted group'!P154)</f>
        <v>9077.5866613589533</v>
      </c>
      <c r="Q154" s="39">
        <f>IF(INDEX('Discl output_ group'!$B:$T,MATCH('Group output'!$A154,'Discl output_ group'!$B:$B,FALSE),MATCH('Group output'!Q$1,'Discl output_ group'!$B$1:$T$1,FALSE))=0,0,'Inq6 adjusted group'!Q154)</f>
        <v>9838.6452312447309</v>
      </c>
      <c r="R154" s="39">
        <f>IF(INDEX('Discl output_ group'!$B:$T,MATCH('Group output'!$A154,'Discl output_ group'!$B:$B,FALSE),MATCH('Group output'!R$1,'Discl output_ group'!$B$1:$T$1,FALSE))=0,0,'Inq6 adjusted group'!R154)</f>
        <v>11705.033767736641</v>
      </c>
      <c r="S154" s="39">
        <f>IF(INDEX('Discl output_ group'!$B:$T,MATCH('Group output'!$A154,'Discl output_ group'!$B:$B,FALSE),MATCH('Group output'!S$1,'Discl output_ group'!$B$1:$T$1,FALSE))=0,0,'Inq6 adjusted group'!S154)</f>
        <v>9138.6880655418099</v>
      </c>
      <c r="T154" s="39">
        <f>IFERROR(VLOOKUP(A154+0,'New BRES input'!I:L,4,FALSE),0)</f>
        <v>10163.36</v>
      </c>
    </row>
    <row r="155" spans="1:20" x14ac:dyDescent="0.35">
      <c r="A155" t="str">
        <f>'Discl output_ group'!B155</f>
        <v>475</v>
      </c>
      <c r="B155" s="39">
        <f>IF(INDEX('Discl output_ group'!$B:$T,MATCH('Group output'!$A155,'Discl output_ group'!$B:$B,FALSE),MATCH('Group output'!B$1,'Discl output_ group'!$B$1:$T$1,FALSE))=0,0,'Inq6 adjusted group'!B155)</f>
        <v>37487.133774269321</v>
      </c>
      <c r="C155" s="39">
        <f>IF(INDEX('Discl output_ group'!$B:$T,MATCH('Group output'!$A155,'Discl output_ group'!$B:$B,FALSE),MATCH('Group output'!C$1,'Discl output_ group'!$B$1:$T$1,FALSE))=0,0,'Inq6 adjusted group'!C155)</f>
        <v>42517.564323512037</v>
      </c>
      <c r="D155" s="39">
        <f>IF(INDEX('Discl output_ group'!$B:$T,MATCH('Group output'!$A155,'Discl output_ group'!$B:$B,FALSE),MATCH('Group output'!D$1,'Discl output_ group'!$B$1:$T$1,FALSE))=0,0,'Inq6 adjusted group'!D155)</f>
        <v>39106.008552031002</v>
      </c>
      <c r="E155" s="39">
        <f>IF(INDEX('Discl output_ group'!$B:$T,MATCH('Group output'!$A155,'Discl output_ group'!$B:$B,FALSE),MATCH('Group output'!E$1,'Discl output_ group'!$B$1:$T$1,FALSE))=0,0,'Inq6 adjusted group'!E155)</f>
        <v>40360.399596793155</v>
      </c>
      <c r="F155" s="39">
        <f>IF(INDEX('Discl output_ group'!$B:$T,MATCH('Group output'!$A155,'Discl output_ group'!$B:$B,FALSE),MATCH('Group output'!F$1,'Discl output_ group'!$B$1:$T$1,FALSE))=0,0,'Inq6 adjusted group'!F155)</f>
        <v>39925.365470451361</v>
      </c>
      <c r="G155" s="39">
        <f>IF(INDEX('Discl output_ group'!$B:$T,MATCH('Group output'!$A155,'Discl output_ group'!$B:$B,FALSE),MATCH('Group output'!G$1,'Discl output_ group'!$B$1:$T$1,FALSE))=0,0,'Inq6 adjusted group'!G155)</f>
        <v>38219.632562192361</v>
      </c>
      <c r="H155" s="39">
        <f>IF(INDEX('Discl output_ group'!$B:$T,MATCH('Group output'!$A155,'Discl output_ group'!$B:$B,FALSE),MATCH('Group output'!H$1,'Discl output_ group'!$B$1:$T$1,FALSE))=0,0,'Inq6 adjusted group'!H155)</f>
        <v>40039.743962419205</v>
      </c>
      <c r="I155" s="39">
        <f>IF(INDEX('Discl output_ group'!$B:$T,MATCH('Group output'!$A155,'Discl output_ group'!$B:$B,FALSE),MATCH('Group output'!I$1,'Discl output_ group'!$B$1:$T$1,FALSE))=0,0,'Inq6 adjusted group'!I155)</f>
        <v>39572.913737257295</v>
      </c>
      <c r="J155" s="39">
        <f>IF(INDEX('Discl output_ group'!$B:$T,MATCH('Group output'!$A155,'Discl output_ group'!$B:$B,FALSE),MATCH('Group output'!J$1,'Discl output_ group'!$B$1:$T$1,FALSE))=0,0,'Inq6 adjusted group'!J155)</f>
        <v>38145.169804285448</v>
      </c>
      <c r="K155" s="39">
        <f>IF(INDEX('Discl output_ group'!$B:$T,MATCH('Group output'!$A155,'Discl output_ group'!$B:$B,FALSE),MATCH('Group output'!K$1,'Discl output_ group'!$B$1:$T$1,FALSE))=0,0,'Inq6 adjusted group'!K155)</f>
        <v>38136.857824790211</v>
      </c>
      <c r="L155" s="39">
        <f>IF(INDEX('Discl output_ group'!$B:$T,MATCH('Group output'!$A155,'Discl output_ group'!$B:$B,FALSE),MATCH('Group output'!L$1,'Discl output_ group'!$B$1:$T$1,FALSE))=0,0,'Inq6 adjusted group'!L155)</f>
        <v>36868.807004869537</v>
      </c>
      <c r="M155" s="39">
        <f>IF(INDEX('Discl output_ group'!$B:$T,MATCH('Group output'!$A155,'Discl output_ group'!$B:$B,FALSE),MATCH('Group output'!M$1,'Discl output_ group'!$B$1:$T$1,FALSE))=0,0,'Inq6 adjusted group'!M155)</f>
        <v>35976.204322689933</v>
      </c>
      <c r="N155" s="39">
        <f>IF(INDEX('Discl output_ group'!$B:$T,MATCH('Group output'!$A155,'Discl output_ group'!$B:$B,FALSE),MATCH('Group output'!N$1,'Discl output_ group'!$B$1:$T$1,FALSE))=0,0,'Inq6 adjusted group'!N155)</f>
        <v>36753.209897518296</v>
      </c>
      <c r="O155" s="39">
        <f>IF(INDEX('Discl output_ group'!$B:$T,MATCH('Group output'!$A155,'Discl output_ group'!$B:$B,FALSE),MATCH('Group output'!O$1,'Discl output_ group'!$B$1:$T$1,FALSE))=0,0,'Inq6 adjusted group'!O155)</f>
        <v>29731.230176321562</v>
      </c>
      <c r="P155" s="39">
        <f>IF(INDEX('Discl output_ group'!$B:$T,MATCH('Group output'!$A155,'Discl output_ group'!$B:$B,FALSE),MATCH('Group output'!P$1,'Discl output_ group'!$B$1:$T$1,FALSE))=0,0,'Inq6 adjusted group'!P155)</f>
        <v>27807.712851557528</v>
      </c>
      <c r="Q155" s="39">
        <f>IF(INDEX('Discl output_ group'!$B:$T,MATCH('Group output'!$A155,'Discl output_ group'!$B:$B,FALSE),MATCH('Group output'!Q$1,'Discl output_ group'!$B$1:$T$1,FALSE))=0,0,'Inq6 adjusted group'!Q155)</f>
        <v>27903.125531613303</v>
      </c>
      <c r="R155" s="39">
        <f>IF(INDEX('Discl output_ group'!$B:$T,MATCH('Group output'!$A155,'Discl output_ group'!$B:$B,FALSE),MATCH('Group output'!R$1,'Discl output_ group'!$B$1:$T$1,FALSE))=0,0,'Inq6 adjusted group'!R155)</f>
        <v>31974.819499149289</v>
      </c>
      <c r="S155" s="39">
        <f>IF(INDEX('Discl output_ group'!$B:$T,MATCH('Group output'!$A155,'Discl output_ group'!$B:$B,FALSE),MATCH('Group output'!S$1,'Discl output_ group'!$B$1:$T$1,FALSE))=0,0,'Inq6 adjusted group'!S155)</f>
        <v>35565.984029134983</v>
      </c>
      <c r="T155" s="39">
        <f>IFERROR(VLOOKUP(A155+0,'New BRES input'!I:L,4,FALSE),0)</f>
        <v>31809.87</v>
      </c>
    </row>
    <row r="156" spans="1:20" x14ac:dyDescent="0.35">
      <c r="A156" t="str">
        <f>'Discl output_ group'!B156</f>
        <v>476</v>
      </c>
      <c r="B156" s="39">
        <f>IF(INDEX('Discl output_ group'!$B:$T,MATCH('Group output'!$A156,'Discl output_ group'!$B:$B,FALSE),MATCH('Group output'!B$1,'Discl output_ group'!$B$1:$T$1,FALSE))=0,0,'Inq6 adjusted group'!B156)</f>
        <v>22745.682224742512</v>
      </c>
      <c r="C156" s="39">
        <f>IF(INDEX('Discl output_ group'!$B:$T,MATCH('Group output'!$A156,'Discl output_ group'!$B:$B,FALSE),MATCH('Group output'!C$1,'Discl output_ group'!$B$1:$T$1,FALSE))=0,0,'Inq6 adjusted group'!C156)</f>
        <v>24406.774701275692</v>
      </c>
      <c r="D156" s="39">
        <f>IF(INDEX('Discl output_ group'!$B:$T,MATCH('Group output'!$A156,'Discl output_ group'!$B:$B,FALSE),MATCH('Group output'!D$1,'Discl output_ group'!$B$1:$T$1,FALSE))=0,0,'Inq6 adjusted group'!D156)</f>
        <v>25348.305822092003</v>
      </c>
      <c r="E156" s="39">
        <f>IF(INDEX('Discl output_ group'!$B:$T,MATCH('Group output'!$A156,'Discl output_ group'!$B:$B,FALSE),MATCH('Group output'!E$1,'Discl output_ group'!$B$1:$T$1,FALSE))=0,0,'Inq6 adjusted group'!E156)</f>
        <v>24705.745819613672</v>
      </c>
      <c r="F156" s="39">
        <f>IF(INDEX('Discl output_ group'!$B:$T,MATCH('Group output'!$A156,'Discl output_ group'!$B:$B,FALSE),MATCH('Group output'!F$1,'Discl output_ group'!$B$1:$T$1,FALSE))=0,0,'Inq6 adjusted group'!F156)</f>
        <v>24444.605716180195</v>
      </c>
      <c r="G156" s="39">
        <f>IF(INDEX('Discl output_ group'!$B:$T,MATCH('Group output'!$A156,'Discl output_ group'!$B:$B,FALSE),MATCH('Group output'!G$1,'Discl output_ group'!$B$1:$T$1,FALSE))=0,0,'Inq6 adjusted group'!G156)</f>
        <v>23869.12249441156</v>
      </c>
      <c r="H156" s="39">
        <f>IF(INDEX('Discl output_ group'!$B:$T,MATCH('Group output'!$A156,'Discl output_ group'!$B:$B,FALSE),MATCH('Group output'!H$1,'Discl output_ group'!$B$1:$T$1,FALSE))=0,0,'Inq6 adjusted group'!H156)</f>
        <v>23228.475340707351</v>
      </c>
      <c r="I156" s="39">
        <f>IF(INDEX('Discl output_ group'!$B:$T,MATCH('Group output'!$A156,'Discl output_ group'!$B:$B,FALSE),MATCH('Group output'!I$1,'Discl output_ group'!$B$1:$T$1,FALSE))=0,0,'Inq6 adjusted group'!I156)</f>
        <v>24140.545449845857</v>
      </c>
      <c r="J156" s="39">
        <f>IF(INDEX('Discl output_ group'!$B:$T,MATCH('Group output'!$A156,'Discl output_ group'!$B:$B,FALSE),MATCH('Group output'!J$1,'Discl output_ group'!$B$1:$T$1,FALSE))=0,0,'Inq6 adjusted group'!J156)</f>
        <v>24196.186679213701</v>
      </c>
      <c r="K156" s="39">
        <f>IF(INDEX('Discl output_ group'!$B:$T,MATCH('Group output'!$A156,'Discl output_ group'!$B:$B,FALSE),MATCH('Group output'!K$1,'Discl output_ group'!$B$1:$T$1,FALSE))=0,0,'Inq6 adjusted group'!K156)</f>
        <v>23475.81323591635</v>
      </c>
      <c r="L156" s="39">
        <f>IF(INDEX('Discl output_ group'!$B:$T,MATCH('Group output'!$A156,'Discl output_ group'!$B:$B,FALSE),MATCH('Group output'!L$1,'Discl output_ group'!$B$1:$T$1,FALSE))=0,0,'Inq6 adjusted group'!L156)</f>
        <v>22981.217261490579</v>
      </c>
      <c r="M156" s="39">
        <f>IF(INDEX('Discl output_ group'!$B:$T,MATCH('Group output'!$A156,'Discl output_ group'!$B:$B,FALSE),MATCH('Group output'!M$1,'Discl output_ group'!$B$1:$T$1,FALSE))=0,0,'Inq6 adjusted group'!M156)</f>
        <v>27765.876578557061</v>
      </c>
      <c r="N156" s="39">
        <f>IF(INDEX('Discl output_ group'!$B:$T,MATCH('Group output'!$A156,'Discl output_ group'!$B:$B,FALSE),MATCH('Group output'!N$1,'Discl output_ group'!$B$1:$T$1,FALSE))=0,0,'Inq6 adjusted group'!N156)</f>
        <v>22583.006225101602</v>
      </c>
      <c r="O156" s="39">
        <f>IF(INDEX('Discl output_ group'!$B:$T,MATCH('Group output'!$A156,'Discl output_ group'!$B:$B,FALSE),MATCH('Group output'!O$1,'Discl output_ group'!$B$1:$T$1,FALSE))=0,0,'Inq6 adjusted group'!O156)</f>
        <v>22164.124736936461</v>
      </c>
      <c r="P156" s="39">
        <f>IF(INDEX('Discl output_ group'!$B:$T,MATCH('Group output'!$A156,'Discl output_ group'!$B:$B,FALSE),MATCH('Group output'!P$1,'Discl output_ group'!$B$1:$T$1,FALSE))=0,0,'Inq6 adjusted group'!P156)</f>
        <v>22097.786480829116</v>
      </c>
      <c r="Q156" s="39">
        <f>IF(INDEX('Discl output_ group'!$B:$T,MATCH('Group output'!$A156,'Discl output_ group'!$B:$B,FALSE),MATCH('Group output'!Q$1,'Discl output_ group'!$B$1:$T$1,FALSE))=0,0,'Inq6 adjusted group'!Q156)</f>
        <v>21498.55896796149</v>
      </c>
      <c r="R156" s="39">
        <f>IF(INDEX('Discl output_ group'!$B:$T,MATCH('Group output'!$A156,'Discl output_ group'!$B:$B,FALSE),MATCH('Group output'!R$1,'Discl output_ group'!$B$1:$T$1,FALSE))=0,0,'Inq6 adjusted group'!R156)</f>
        <v>24949.789545290507</v>
      </c>
      <c r="S156" s="39">
        <f>IF(INDEX('Discl output_ group'!$B:$T,MATCH('Group output'!$A156,'Discl output_ group'!$B:$B,FALSE),MATCH('Group output'!S$1,'Discl output_ group'!$B$1:$T$1,FALSE))=0,0,'Inq6 adjusted group'!S156)</f>
        <v>18102.089684818668</v>
      </c>
      <c r="T156" s="39">
        <f>IFERROR(VLOOKUP(A156+0,'New BRES input'!I:L,4,FALSE),0)</f>
        <v>18747.88</v>
      </c>
    </row>
    <row r="157" spans="1:20" x14ac:dyDescent="0.35">
      <c r="A157" t="str">
        <f>'Discl output_ group'!B157</f>
        <v>477</v>
      </c>
      <c r="B157" s="39">
        <f>IF(INDEX('Discl output_ group'!$B:$T,MATCH('Group output'!$A157,'Discl output_ group'!$B:$B,FALSE),MATCH('Group output'!B$1,'Discl output_ group'!$B$1:$T$1,FALSE))=0,0,'Inq6 adjusted group'!B157)</f>
        <v>102813.67531092674</v>
      </c>
      <c r="C157" s="39">
        <f>IF(INDEX('Discl output_ group'!$B:$T,MATCH('Group output'!$A157,'Discl output_ group'!$B:$B,FALSE),MATCH('Group output'!C$1,'Discl output_ group'!$B$1:$T$1,FALSE))=0,0,'Inq6 adjusted group'!C157)</f>
        <v>116415.20649154366</v>
      </c>
      <c r="D157" s="39">
        <f>IF(INDEX('Discl output_ group'!$B:$T,MATCH('Group output'!$A157,'Discl output_ group'!$B:$B,FALSE),MATCH('Group output'!D$1,'Discl output_ group'!$B$1:$T$1,FALSE))=0,0,'Inq6 adjusted group'!D157)</f>
        <v>112447.24419402608</v>
      </c>
      <c r="E157" s="39">
        <f>IF(INDEX('Discl output_ group'!$B:$T,MATCH('Group output'!$A157,'Discl output_ group'!$B:$B,FALSE),MATCH('Group output'!E$1,'Discl output_ group'!$B$1:$T$1,FALSE))=0,0,'Inq6 adjusted group'!E157)</f>
        <v>112365.23863831715</v>
      </c>
      <c r="F157" s="39">
        <f>IF(INDEX('Discl output_ group'!$B:$T,MATCH('Group output'!$A157,'Discl output_ group'!$B:$B,FALSE),MATCH('Group output'!F$1,'Discl output_ group'!$B$1:$T$1,FALSE))=0,0,'Inq6 adjusted group'!F157)</f>
        <v>105308.89649851726</v>
      </c>
      <c r="G157" s="39">
        <f>IF(INDEX('Discl output_ group'!$B:$T,MATCH('Group output'!$A157,'Discl output_ group'!$B:$B,FALSE),MATCH('Group output'!G$1,'Discl output_ group'!$B$1:$T$1,FALSE))=0,0,'Inq6 adjusted group'!G157)</f>
        <v>120746.26302959341</v>
      </c>
      <c r="H157" s="39">
        <f>IF(INDEX('Discl output_ group'!$B:$T,MATCH('Group output'!$A157,'Discl output_ group'!$B:$B,FALSE),MATCH('Group output'!H$1,'Discl output_ group'!$B$1:$T$1,FALSE))=0,0,'Inq6 adjusted group'!H157)</f>
        <v>109305.16611001089</v>
      </c>
      <c r="I157" s="39">
        <f>IF(INDEX('Discl output_ group'!$B:$T,MATCH('Group output'!$A157,'Discl output_ group'!$B:$B,FALSE),MATCH('Group output'!I$1,'Discl output_ group'!$B$1:$T$1,FALSE))=0,0,'Inq6 adjusted group'!I157)</f>
        <v>124175.39013809946</v>
      </c>
      <c r="J157" s="39">
        <f>IF(INDEX('Discl output_ group'!$B:$T,MATCH('Group output'!$A157,'Discl output_ group'!$B:$B,FALSE),MATCH('Group output'!J$1,'Discl output_ group'!$B$1:$T$1,FALSE))=0,0,'Inq6 adjusted group'!J157)</f>
        <v>137529.93564105159</v>
      </c>
      <c r="K157" s="39">
        <f>IF(INDEX('Discl output_ group'!$B:$T,MATCH('Group output'!$A157,'Discl output_ group'!$B:$B,FALSE),MATCH('Group output'!K$1,'Discl output_ group'!$B$1:$T$1,FALSE))=0,0,'Inq6 adjusted group'!K157)</f>
        <v>135173.433908331</v>
      </c>
      <c r="L157" s="39">
        <f>IF(INDEX('Discl output_ group'!$B:$T,MATCH('Group output'!$A157,'Discl output_ group'!$B:$B,FALSE),MATCH('Group output'!L$1,'Discl output_ group'!$B$1:$T$1,FALSE))=0,0,'Inq6 adjusted group'!L157)</f>
        <v>137992.58949518157</v>
      </c>
      <c r="M157" s="39">
        <f>IF(INDEX('Discl output_ group'!$B:$T,MATCH('Group output'!$A157,'Discl output_ group'!$B:$B,FALSE),MATCH('Group output'!M$1,'Discl output_ group'!$B$1:$T$1,FALSE))=0,0,'Inq6 adjusted group'!M157)</f>
        <v>118966.28671873767</v>
      </c>
      <c r="N157" s="39">
        <f>IF(INDEX('Discl output_ group'!$B:$T,MATCH('Group output'!$A157,'Discl output_ group'!$B:$B,FALSE),MATCH('Group output'!N$1,'Discl output_ group'!$B$1:$T$1,FALSE))=0,0,'Inq6 adjusted group'!N157)</f>
        <v>107345.80086133719</v>
      </c>
      <c r="O157" s="39">
        <f>IF(INDEX('Discl output_ group'!$B:$T,MATCH('Group output'!$A157,'Discl output_ group'!$B:$B,FALSE),MATCH('Group output'!O$1,'Discl output_ group'!$B$1:$T$1,FALSE))=0,0,'Inq6 adjusted group'!O157)</f>
        <v>131281.54071487673</v>
      </c>
      <c r="P157" s="39">
        <f>IF(INDEX('Discl output_ group'!$B:$T,MATCH('Group output'!$A157,'Discl output_ group'!$B:$B,FALSE),MATCH('Group output'!P$1,'Discl output_ group'!$B$1:$T$1,FALSE))=0,0,'Inq6 adjusted group'!P157)</f>
        <v>134398.31109997237</v>
      </c>
      <c r="Q157" s="39">
        <f>IF(INDEX('Discl output_ group'!$B:$T,MATCH('Group output'!$A157,'Discl output_ group'!$B:$B,FALSE),MATCH('Group output'!Q$1,'Discl output_ group'!$B$1:$T$1,FALSE))=0,0,'Inq6 adjusted group'!Q157)</f>
        <v>126632.89079197963</v>
      </c>
      <c r="R157" s="39">
        <f>IF(INDEX('Discl output_ group'!$B:$T,MATCH('Group output'!$A157,'Discl output_ group'!$B:$B,FALSE),MATCH('Group output'!R$1,'Discl output_ group'!$B$1:$T$1,FALSE))=0,0,'Inq6 adjusted group'!R157)</f>
        <v>131049.11437439581</v>
      </c>
      <c r="S157" s="39">
        <f>IF(INDEX('Discl output_ group'!$B:$T,MATCH('Group output'!$A157,'Discl output_ group'!$B:$B,FALSE),MATCH('Group output'!S$1,'Discl output_ group'!$B$1:$T$1,FALSE))=0,0,'Inq6 adjusted group'!S157)</f>
        <v>150288.90475045991</v>
      </c>
      <c r="T157" s="39">
        <f>IFERROR(VLOOKUP(A157+0,'New BRES input'!I:L,4,FALSE),0)</f>
        <v>125345.66</v>
      </c>
    </row>
    <row r="158" spans="1:20" x14ac:dyDescent="0.35">
      <c r="A158" t="str">
        <f>'Discl output_ group'!B158</f>
        <v>478</v>
      </c>
      <c r="B158" s="39">
        <f>IF(INDEX('Discl output_ group'!$B:$T,MATCH('Group output'!$A158,'Discl output_ group'!$B:$B,FALSE),MATCH('Group output'!B$1,'Discl output_ group'!$B$1:$T$1,FALSE))=0,0,'Inq6 adjusted group'!B158)</f>
        <v>446.43295917071822</v>
      </c>
      <c r="C158" s="39">
        <f>IF(INDEX('Discl output_ group'!$B:$T,MATCH('Group output'!$A158,'Discl output_ group'!$B:$B,FALSE),MATCH('Group output'!C$1,'Discl output_ group'!$B$1:$T$1,FALSE))=0,0,'Inq6 adjusted group'!C158)</f>
        <v>521.68029081109637</v>
      </c>
      <c r="D158" s="39">
        <f>IF(INDEX('Discl output_ group'!$B:$T,MATCH('Group output'!$A158,'Discl output_ group'!$B:$B,FALSE),MATCH('Group output'!D$1,'Discl output_ group'!$B$1:$T$1,FALSE))=0,0,'Inq6 adjusted group'!D158)</f>
        <v>499.52402087957057</v>
      </c>
      <c r="E158" s="39">
        <f>IF(INDEX('Discl output_ group'!$B:$T,MATCH('Group output'!$A158,'Discl output_ group'!$B:$B,FALSE),MATCH('Group output'!E$1,'Discl output_ group'!$B$1:$T$1,FALSE))=0,0,'Inq6 adjusted group'!E158)</f>
        <v>528.41565687189279</v>
      </c>
      <c r="F158" s="39">
        <f>IF(INDEX('Discl output_ group'!$B:$T,MATCH('Group output'!$A158,'Discl output_ group'!$B:$B,FALSE),MATCH('Group output'!F$1,'Discl output_ group'!$B$1:$T$1,FALSE))=0,0,'Inq6 adjusted group'!F158)</f>
        <v>456.45262361523351</v>
      </c>
      <c r="G158" s="39">
        <f>IF(INDEX('Discl output_ group'!$B:$T,MATCH('Group output'!$A158,'Discl output_ group'!$B:$B,FALSE),MATCH('Group output'!G$1,'Discl output_ group'!$B$1:$T$1,FALSE))=0,0,'Inq6 adjusted group'!G158)</f>
        <v>436.4125025227321</v>
      </c>
      <c r="H158" s="39">
        <f>IF(INDEX('Discl output_ group'!$B:$T,MATCH('Group output'!$A158,'Discl output_ group'!$B:$B,FALSE),MATCH('Group output'!H$1,'Discl output_ group'!$B$1:$T$1,FALSE))=0,0,'Inq6 adjusted group'!H158)</f>
        <v>507.93167367015917</v>
      </c>
      <c r="I158" s="39">
        <f>IF(INDEX('Discl output_ group'!$B:$T,MATCH('Group output'!$A158,'Discl output_ group'!$B:$B,FALSE),MATCH('Group output'!I$1,'Discl output_ group'!$B$1:$T$1,FALSE))=0,0,'Inq6 adjusted group'!I158)</f>
        <v>605.75098803417109</v>
      </c>
      <c r="J158" s="39">
        <f>IF(INDEX('Discl output_ group'!$B:$T,MATCH('Group output'!$A158,'Discl output_ group'!$B:$B,FALSE),MATCH('Group output'!J$1,'Discl output_ group'!$B$1:$T$1,FALSE))=0,0,'Inq6 adjusted group'!J158)</f>
        <v>699.35185301313174</v>
      </c>
      <c r="K158" s="39">
        <f>IF(INDEX('Discl output_ group'!$B:$T,MATCH('Group output'!$A158,'Discl output_ group'!$B:$B,FALSE),MATCH('Group output'!K$1,'Discl output_ group'!$B$1:$T$1,FALSE))=0,0,'Inq6 adjusted group'!K158)</f>
        <v>526.34773457977201</v>
      </c>
      <c r="L158" s="39">
        <f>IF(INDEX('Discl output_ group'!$B:$T,MATCH('Group output'!$A158,'Discl output_ group'!$B:$B,FALSE),MATCH('Group output'!L$1,'Discl output_ group'!$B$1:$T$1,FALSE))=0,0,'Inq6 adjusted group'!L158)</f>
        <v>461.63763650709825</v>
      </c>
      <c r="M158" s="39">
        <f>IF(INDEX('Discl output_ group'!$B:$T,MATCH('Group output'!$A158,'Discl output_ group'!$B:$B,FALSE),MATCH('Group output'!M$1,'Discl output_ group'!$B$1:$T$1,FALSE))=0,0,'Inq6 adjusted group'!M158)</f>
        <v>426.99790009086109</v>
      </c>
      <c r="N158" s="39">
        <f>IF(INDEX('Discl output_ group'!$B:$T,MATCH('Group output'!$A158,'Discl output_ group'!$B:$B,FALSE),MATCH('Group output'!N$1,'Discl output_ group'!$B$1:$T$1,FALSE))=0,0,'Inq6 adjusted group'!N158)</f>
        <v>404.81417916031489</v>
      </c>
      <c r="O158" s="39">
        <f>IF(INDEX('Discl output_ group'!$B:$T,MATCH('Group output'!$A158,'Discl output_ group'!$B:$B,FALSE),MATCH('Group output'!O$1,'Discl output_ group'!$B$1:$T$1,FALSE))=0,0,'Inq6 adjusted group'!O158)</f>
        <v>1004.5513308604553</v>
      </c>
      <c r="P158" s="39">
        <f>IF(INDEX('Discl output_ group'!$B:$T,MATCH('Group output'!$A158,'Discl output_ group'!$B:$B,FALSE),MATCH('Group output'!P$1,'Discl output_ group'!$B$1:$T$1,FALSE))=0,0,'Inq6 adjusted group'!P158)</f>
        <v>994.19544316361032</v>
      </c>
      <c r="Q158" s="39">
        <f>IF(INDEX('Discl output_ group'!$B:$T,MATCH('Group output'!$A158,'Discl output_ group'!$B:$B,FALSE),MATCH('Group output'!Q$1,'Discl output_ group'!$B$1:$T$1,FALSE))=0,0,'Inq6 adjusted group'!Q158)</f>
        <v>944.74242245423011</v>
      </c>
      <c r="R158" s="39">
        <f>IF(INDEX('Discl output_ group'!$B:$T,MATCH('Group output'!$A158,'Discl output_ group'!$B:$B,FALSE),MATCH('Group output'!R$1,'Discl output_ group'!$B$1:$T$1,FALSE))=0,0,'Inq6 adjusted group'!R158)</f>
        <v>1158.0442056226516</v>
      </c>
      <c r="S158" s="39">
        <f>IF(INDEX('Discl output_ group'!$B:$T,MATCH('Group output'!$A158,'Discl output_ group'!$B:$B,FALSE),MATCH('Group output'!S$1,'Discl output_ group'!$B$1:$T$1,FALSE))=0,0,'Inq6 adjusted group'!S158)</f>
        <v>2006.6903521874906</v>
      </c>
      <c r="T158" s="39">
        <f>IFERROR(VLOOKUP(A158+0,'New BRES input'!I:L,4,FALSE),0)</f>
        <v>1236.49</v>
      </c>
    </row>
    <row r="159" spans="1:20" x14ac:dyDescent="0.35">
      <c r="A159" t="str">
        <f>'Discl output_ group'!B159</f>
        <v>479</v>
      </c>
      <c r="B159" s="39">
        <f>IF(INDEX('Discl output_ group'!$B:$T,MATCH('Group output'!$A159,'Discl output_ group'!$B:$B,FALSE),MATCH('Group output'!B$1,'Discl output_ group'!$B$1:$T$1,FALSE))=0,0,'Inq6 adjusted group'!B159)</f>
        <v>8105.4752781527113</v>
      </c>
      <c r="C159" s="39">
        <f>IF(INDEX('Discl output_ group'!$B:$T,MATCH('Group output'!$A159,'Discl output_ group'!$B:$B,FALSE),MATCH('Group output'!C$1,'Discl output_ group'!$B$1:$T$1,FALSE))=0,0,'Inq6 adjusted group'!C159)</f>
        <v>9557.8775347287246</v>
      </c>
      <c r="D159" s="39">
        <f>IF(INDEX('Discl output_ group'!$B:$T,MATCH('Group output'!$A159,'Discl output_ group'!$B:$B,FALSE),MATCH('Group output'!D$1,'Discl output_ group'!$B$1:$T$1,FALSE))=0,0,'Inq6 adjusted group'!D159)</f>
        <v>13048.777731566151</v>
      </c>
      <c r="E159" s="39">
        <f>IF(INDEX('Discl output_ group'!$B:$T,MATCH('Group output'!$A159,'Discl output_ group'!$B:$B,FALSE),MATCH('Group output'!E$1,'Discl output_ group'!$B$1:$T$1,FALSE))=0,0,'Inq6 adjusted group'!E159)</f>
        <v>13150.955135642547</v>
      </c>
      <c r="F159" s="39">
        <f>IF(INDEX('Discl output_ group'!$B:$T,MATCH('Group output'!$A159,'Discl output_ group'!$B:$B,FALSE),MATCH('Group output'!F$1,'Discl output_ group'!$B$1:$T$1,FALSE))=0,0,'Inq6 adjusted group'!F159)</f>
        <v>10916.885961813941</v>
      </c>
      <c r="G159" s="39">
        <f>IF(INDEX('Discl output_ group'!$B:$T,MATCH('Group output'!$A159,'Discl output_ group'!$B:$B,FALSE),MATCH('Group output'!G$1,'Discl output_ group'!$B$1:$T$1,FALSE))=0,0,'Inq6 adjusted group'!G159)</f>
        <v>9445.9276243448166</v>
      </c>
      <c r="H159" s="39">
        <f>IF(INDEX('Discl output_ group'!$B:$T,MATCH('Group output'!$A159,'Discl output_ group'!$B:$B,FALSE),MATCH('Group output'!H$1,'Discl output_ group'!$B$1:$T$1,FALSE))=0,0,'Inq6 adjusted group'!H159)</f>
        <v>9844.9396720787863</v>
      </c>
      <c r="I159" s="39">
        <f>IF(INDEX('Discl output_ group'!$B:$T,MATCH('Group output'!$A159,'Discl output_ group'!$B:$B,FALSE),MATCH('Group output'!I$1,'Discl output_ group'!$B$1:$T$1,FALSE))=0,0,'Inq6 adjusted group'!I159)</f>
        <v>10021.523746634695</v>
      </c>
      <c r="J159" s="39">
        <f>IF(INDEX('Discl output_ group'!$B:$T,MATCH('Group output'!$A159,'Discl output_ group'!$B:$B,FALSE),MATCH('Group output'!J$1,'Discl output_ group'!$B$1:$T$1,FALSE))=0,0,'Inq6 adjusted group'!J159)</f>
        <v>8909.9113991021459</v>
      </c>
      <c r="K159" s="39">
        <f>IF(INDEX('Discl output_ group'!$B:$T,MATCH('Group output'!$A159,'Discl output_ group'!$B:$B,FALSE),MATCH('Group output'!K$1,'Discl output_ group'!$B$1:$T$1,FALSE))=0,0,'Inq6 adjusted group'!K159)</f>
        <v>9265.9886167882396</v>
      </c>
      <c r="L159" s="39">
        <f>IF(INDEX('Discl output_ group'!$B:$T,MATCH('Group output'!$A159,'Discl output_ group'!$B:$B,FALSE),MATCH('Group output'!L$1,'Discl output_ group'!$B$1:$T$1,FALSE))=0,0,'Inq6 adjusted group'!L159)</f>
        <v>12784.989813143009</v>
      </c>
      <c r="M159" s="39">
        <f>IF(INDEX('Discl output_ group'!$B:$T,MATCH('Group output'!$A159,'Discl output_ group'!$B:$B,FALSE),MATCH('Group output'!M$1,'Discl output_ group'!$B$1:$T$1,FALSE))=0,0,'Inq6 adjusted group'!M159)</f>
        <v>7449.4608881814274</v>
      </c>
      <c r="N159" s="39">
        <f>IF(INDEX('Discl output_ group'!$B:$T,MATCH('Group output'!$A159,'Discl output_ group'!$B:$B,FALSE),MATCH('Group output'!N$1,'Discl output_ group'!$B$1:$T$1,FALSE))=0,0,'Inq6 adjusted group'!N159)</f>
        <v>9022.5488843879466</v>
      </c>
      <c r="O159" s="39">
        <f>IF(INDEX('Discl output_ group'!$B:$T,MATCH('Group output'!$A159,'Discl output_ group'!$B:$B,FALSE),MATCH('Group output'!O$1,'Discl output_ group'!$B$1:$T$1,FALSE))=0,0,'Inq6 adjusted group'!O159)</f>
        <v>12271.963152276432</v>
      </c>
      <c r="P159" s="39">
        <f>IF(INDEX('Discl output_ group'!$B:$T,MATCH('Group output'!$A159,'Discl output_ group'!$B:$B,FALSE),MATCH('Group output'!P$1,'Discl output_ group'!$B$1:$T$1,FALSE))=0,0,'Inq6 adjusted group'!P159)</f>
        <v>13473.190965676382</v>
      </c>
      <c r="Q159" s="39">
        <f>IF(INDEX('Discl output_ group'!$B:$T,MATCH('Group output'!$A159,'Discl output_ group'!$B:$B,FALSE),MATCH('Group output'!Q$1,'Discl output_ group'!$B$1:$T$1,FALSE))=0,0,'Inq6 adjusted group'!Q159)</f>
        <v>17551.636733685722</v>
      </c>
      <c r="R159" s="39">
        <f>IF(INDEX('Discl output_ group'!$B:$T,MATCH('Group output'!$A159,'Discl output_ group'!$B:$B,FALSE),MATCH('Group output'!R$1,'Discl output_ group'!$B$1:$T$1,FALSE))=0,0,'Inq6 adjusted group'!R159)</f>
        <v>17482.22104215133</v>
      </c>
      <c r="S159" s="39">
        <f>IF(INDEX('Discl output_ group'!$B:$T,MATCH('Group output'!$A159,'Discl output_ group'!$B:$B,FALSE),MATCH('Group output'!S$1,'Discl output_ group'!$B$1:$T$1,FALSE))=0,0,'Inq6 adjusted group'!S159)</f>
        <v>22395.070199534086</v>
      </c>
      <c r="T159" s="39">
        <f>IFERROR(VLOOKUP(A159+0,'New BRES input'!I:L,4,FALSE),0)</f>
        <v>25370.11</v>
      </c>
    </row>
    <row r="160" spans="1:20" x14ac:dyDescent="0.35">
      <c r="A160" t="str">
        <f>'Discl output_ group'!B160</f>
        <v>491</v>
      </c>
      <c r="B160" s="39">
        <f>IF(INDEX('Discl output_ group'!$B:$T,MATCH('Group output'!$A160,'Discl output_ group'!$B:$B,FALSE),MATCH('Group output'!B$1,'Discl output_ group'!$B$1:$T$1,FALSE))=0,0,'Inq6 adjusted group'!B160)</f>
        <v>18465.665889322721</v>
      </c>
      <c r="C160" s="39">
        <f>IF(INDEX('Discl output_ group'!$B:$T,MATCH('Group output'!$A160,'Discl output_ group'!$B:$B,FALSE),MATCH('Group output'!C$1,'Discl output_ group'!$B$1:$T$1,FALSE))=0,0,'Inq6 adjusted group'!C160)</f>
        <v>21121.011667990668</v>
      </c>
      <c r="D160" s="39">
        <f>IF(INDEX('Discl output_ group'!$B:$T,MATCH('Group output'!$A160,'Discl output_ group'!$B:$B,FALSE),MATCH('Group output'!D$1,'Discl output_ group'!$B$1:$T$1,FALSE))=0,0,'Inq6 adjusted group'!D160)</f>
        <v>17272.833981649404</v>
      </c>
      <c r="E160" s="39">
        <f>IF(INDEX('Discl output_ group'!$B:$T,MATCH('Group output'!$A160,'Discl output_ group'!$B:$B,FALSE),MATCH('Group output'!E$1,'Discl output_ group'!$B$1:$T$1,FALSE))=0,0,'Inq6 adjusted group'!E160)</f>
        <v>15845.970355597879</v>
      </c>
      <c r="F160" s="39">
        <f>IF(INDEX('Discl output_ group'!$B:$T,MATCH('Group output'!$A160,'Discl output_ group'!$B:$B,FALSE),MATCH('Group output'!F$1,'Discl output_ group'!$B$1:$T$1,FALSE))=0,0,'Inq6 adjusted group'!F160)</f>
        <v>12170.885985005974</v>
      </c>
      <c r="G160" s="39">
        <f>IF(INDEX('Discl output_ group'!$B:$T,MATCH('Group output'!$A160,'Discl output_ group'!$B:$B,FALSE),MATCH('Group output'!G$1,'Discl output_ group'!$B$1:$T$1,FALSE))=0,0,'Inq6 adjusted group'!G160)</f>
        <v>11702.520524048565</v>
      </c>
      <c r="H160" s="39">
        <f>IF(INDEX('Discl output_ group'!$B:$T,MATCH('Group output'!$A160,'Discl output_ group'!$B:$B,FALSE),MATCH('Group output'!H$1,'Discl output_ group'!$B$1:$T$1,FALSE))=0,0,'Inq6 adjusted group'!H160)</f>
        <v>15235.771551465126</v>
      </c>
      <c r="I160" s="39">
        <f>IF(INDEX('Discl output_ group'!$B:$T,MATCH('Group output'!$A160,'Discl output_ group'!$B:$B,FALSE),MATCH('Group output'!I$1,'Discl output_ group'!$B$1:$T$1,FALSE))=0,0,'Inq6 adjusted group'!I160)</f>
        <v>15359.554636404326</v>
      </c>
      <c r="J160" s="39">
        <f>IF(INDEX('Discl output_ group'!$B:$T,MATCH('Group output'!$A160,'Discl output_ group'!$B:$B,FALSE),MATCH('Group output'!J$1,'Discl output_ group'!$B$1:$T$1,FALSE))=0,0,'Inq6 adjusted group'!J160)</f>
        <v>14779.975659220278</v>
      </c>
      <c r="K160" s="39">
        <f>IF(INDEX('Discl output_ group'!$B:$T,MATCH('Group output'!$A160,'Discl output_ group'!$B:$B,FALSE),MATCH('Group output'!K$1,'Discl output_ group'!$B$1:$T$1,FALSE))=0,0,'Inq6 adjusted group'!K160)</f>
        <v>13374.641109610711</v>
      </c>
      <c r="L160" s="39">
        <f>IF(INDEX('Discl output_ group'!$B:$T,MATCH('Group output'!$A160,'Discl output_ group'!$B:$B,FALSE),MATCH('Group output'!L$1,'Discl output_ group'!$B$1:$T$1,FALSE))=0,0,'Inq6 adjusted group'!L160)</f>
        <v>12435.0211130928</v>
      </c>
      <c r="M160" s="39">
        <f>IF(INDEX('Discl output_ group'!$B:$T,MATCH('Group output'!$A160,'Discl output_ group'!$B:$B,FALSE),MATCH('Group output'!M$1,'Discl output_ group'!$B$1:$T$1,FALSE))=0,0,'Inq6 adjusted group'!M160)</f>
        <v>11711.49407239372</v>
      </c>
      <c r="N160" s="39">
        <f>IF(INDEX('Discl output_ group'!$B:$T,MATCH('Group output'!$A160,'Discl output_ group'!$B:$B,FALSE),MATCH('Group output'!N$1,'Discl output_ group'!$B$1:$T$1,FALSE))=0,0,'Inq6 adjusted group'!N160)</f>
        <v>11518.904116452806</v>
      </c>
      <c r="O160" s="39">
        <f>IF(INDEX('Discl output_ group'!$B:$T,MATCH('Group output'!$A160,'Discl output_ group'!$B:$B,FALSE),MATCH('Group output'!O$1,'Discl output_ group'!$B$1:$T$1,FALSE))=0,0,'Inq6 adjusted group'!O160)</f>
        <v>10810.942454412363</v>
      </c>
      <c r="P160" s="39">
        <f>IF(INDEX('Discl output_ group'!$B:$T,MATCH('Group output'!$A160,'Discl output_ group'!$B:$B,FALSE),MATCH('Group output'!P$1,'Discl output_ group'!$B$1:$T$1,FALSE))=0,0,'Inq6 adjusted group'!P160)</f>
        <v>11552.973176980462</v>
      </c>
      <c r="Q160" s="39">
        <f>IF(INDEX('Discl output_ group'!$B:$T,MATCH('Group output'!$A160,'Discl output_ group'!$B:$B,FALSE),MATCH('Group output'!Q$1,'Discl output_ group'!$B$1:$T$1,FALSE))=0,0,'Inq6 adjusted group'!Q160)</f>
        <v>11363.197230454936</v>
      </c>
      <c r="R160" s="39">
        <f>IF(INDEX('Discl output_ group'!$B:$T,MATCH('Group output'!$A160,'Discl output_ group'!$B:$B,FALSE),MATCH('Group output'!R$1,'Discl output_ group'!$B$1:$T$1,FALSE))=0,0,'Inq6 adjusted group'!R160)</f>
        <v>11442.386098503626</v>
      </c>
      <c r="S160" s="39">
        <f>IF(INDEX('Discl output_ group'!$B:$T,MATCH('Group output'!$A160,'Discl output_ group'!$B:$B,FALSE),MATCH('Group output'!S$1,'Discl output_ group'!$B$1:$T$1,FALSE))=0,0,'Inq6 adjusted group'!S160)</f>
        <v>12023.575696866579</v>
      </c>
      <c r="T160" s="39">
        <f>IFERROR(VLOOKUP(A160+0,'New BRES input'!I:L,4,FALSE),0)</f>
        <v>11654.29</v>
      </c>
    </row>
    <row r="161" spans="1:20" x14ac:dyDescent="0.35">
      <c r="A161" t="str">
        <f>'Discl output_ group'!B161</f>
        <v>492</v>
      </c>
      <c r="B161" s="39">
        <f>IF(INDEX('Discl output_ group'!$B:$T,MATCH('Group output'!$A161,'Discl output_ group'!$B:$B,FALSE),MATCH('Group output'!B$1,'Discl output_ group'!$B$1:$T$1,FALSE))=0,0,'Inq6 adjusted group'!B161)</f>
        <v>0</v>
      </c>
      <c r="C161" s="39">
        <f>IF(INDEX('Discl output_ group'!$B:$T,MATCH('Group output'!$A161,'Discl output_ group'!$B:$B,FALSE),MATCH('Group output'!C$1,'Discl output_ group'!$B$1:$T$1,FALSE))=0,0,'Inq6 adjusted group'!C161)</f>
        <v>0</v>
      </c>
      <c r="D161" s="39">
        <f>IF(INDEX('Discl output_ group'!$B:$T,MATCH('Group output'!$A161,'Discl output_ group'!$B:$B,FALSE),MATCH('Group output'!D$1,'Discl output_ group'!$B$1:$T$1,FALSE))=0,0,'Inq6 adjusted group'!D161)</f>
        <v>0</v>
      </c>
      <c r="E161" s="39">
        <f>IF(INDEX('Discl output_ group'!$B:$T,MATCH('Group output'!$A161,'Discl output_ group'!$B:$B,FALSE),MATCH('Group output'!E$1,'Discl output_ group'!$B$1:$T$1,FALSE))=0,0,'Inq6 adjusted group'!E161)</f>
        <v>0</v>
      </c>
      <c r="F161" s="39">
        <f>IF(INDEX('Discl output_ group'!$B:$T,MATCH('Group output'!$A161,'Discl output_ group'!$B:$B,FALSE),MATCH('Group output'!F$1,'Discl output_ group'!$B$1:$T$1,FALSE))=0,0,'Inq6 adjusted group'!F161)</f>
        <v>0</v>
      </c>
      <c r="G161" s="39">
        <f>IF(INDEX('Discl output_ group'!$B:$T,MATCH('Group output'!$A161,'Discl output_ group'!$B:$B,FALSE),MATCH('Group output'!G$1,'Discl output_ group'!$B$1:$T$1,FALSE))=0,0,'Inq6 adjusted group'!G161)</f>
        <v>0</v>
      </c>
      <c r="H161" s="39">
        <f>IF(INDEX('Discl output_ group'!$B:$T,MATCH('Group output'!$A161,'Discl output_ group'!$B:$B,FALSE),MATCH('Group output'!H$1,'Discl output_ group'!$B$1:$T$1,FALSE))=0,0,'Inq6 adjusted group'!H161)</f>
        <v>0</v>
      </c>
      <c r="I161" s="39">
        <f>IF(INDEX('Discl output_ group'!$B:$T,MATCH('Group output'!$A161,'Discl output_ group'!$B:$B,FALSE),MATCH('Group output'!I$1,'Discl output_ group'!$B$1:$T$1,FALSE))=0,0,'Inq6 adjusted group'!I161)</f>
        <v>0</v>
      </c>
      <c r="J161" s="39">
        <f>IF(INDEX('Discl output_ group'!$B:$T,MATCH('Group output'!$A161,'Discl output_ group'!$B:$B,FALSE),MATCH('Group output'!J$1,'Discl output_ group'!$B$1:$T$1,FALSE))=0,0,'Inq6 adjusted group'!J161)</f>
        <v>0</v>
      </c>
      <c r="K161" s="39">
        <f>IF(INDEX('Discl output_ group'!$B:$T,MATCH('Group output'!$A161,'Discl output_ group'!$B:$B,FALSE),MATCH('Group output'!K$1,'Discl output_ group'!$B$1:$T$1,FALSE))=0,0,'Inq6 adjusted group'!K161)</f>
        <v>0</v>
      </c>
      <c r="L161" s="39">
        <f>IF(INDEX('Discl output_ group'!$B:$T,MATCH('Group output'!$A161,'Discl output_ group'!$B:$B,FALSE),MATCH('Group output'!L$1,'Discl output_ group'!$B$1:$T$1,FALSE))=0,0,'Inq6 adjusted group'!L161)</f>
        <v>0</v>
      </c>
      <c r="M161" s="39">
        <f>IF(INDEX('Discl output_ group'!$B:$T,MATCH('Group output'!$A161,'Discl output_ group'!$B:$B,FALSE),MATCH('Group output'!M$1,'Discl output_ group'!$B$1:$T$1,FALSE))=0,0,'Inq6 adjusted group'!M161)</f>
        <v>0</v>
      </c>
      <c r="N161" s="39">
        <f>IF(INDEX('Discl output_ group'!$B:$T,MATCH('Group output'!$A161,'Discl output_ group'!$B:$B,FALSE),MATCH('Group output'!N$1,'Discl output_ group'!$B$1:$T$1,FALSE))=0,0,'Inq6 adjusted group'!N161)</f>
        <v>0</v>
      </c>
      <c r="O161" s="39">
        <f>IF(INDEX('Discl output_ group'!$B:$T,MATCH('Group output'!$A161,'Discl output_ group'!$B:$B,FALSE),MATCH('Group output'!O$1,'Discl output_ group'!$B$1:$T$1,FALSE))=0,0,'Inq6 adjusted group'!O161)</f>
        <v>0</v>
      </c>
      <c r="P161" s="39">
        <f>IF(INDEX('Discl output_ group'!$B:$T,MATCH('Group output'!$A161,'Discl output_ group'!$B:$B,FALSE),MATCH('Group output'!P$1,'Discl output_ group'!$B$1:$T$1,FALSE))=0,0,'Inq6 adjusted group'!P161)</f>
        <v>0</v>
      </c>
      <c r="Q161" s="39">
        <f>IF(INDEX('Discl output_ group'!$B:$T,MATCH('Group output'!$A161,'Discl output_ group'!$B:$B,FALSE),MATCH('Group output'!Q$1,'Discl output_ group'!$B$1:$T$1,FALSE))=0,0,'Inq6 adjusted group'!Q161)</f>
        <v>0</v>
      </c>
      <c r="R161" s="39">
        <f>IF(INDEX('Discl output_ group'!$B:$T,MATCH('Group output'!$A161,'Discl output_ group'!$B:$B,FALSE),MATCH('Group output'!R$1,'Discl output_ group'!$B$1:$T$1,FALSE))=0,0,'Inq6 adjusted group'!R161)</f>
        <v>0</v>
      </c>
      <c r="S161" s="39">
        <f>IF(INDEX('Discl output_ group'!$B:$T,MATCH('Group output'!$A161,'Discl output_ group'!$B:$B,FALSE),MATCH('Group output'!S$1,'Discl output_ group'!$B$1:$T$1,FALSE))=0,0,'Inq6 adjusted group'!S161)</f>
        <v>0</v>
      </c>
      <c r="T161" s="39">
        <f>IFERROR(VLOOKUP(A161+0,'New BRES input'!I:L,4,FALSE),0)</f>
        <v>0</v>
      </c>
    </row>
    <row r="162" spans="1:20" x14ac:dyDescent="0.35">
      <c r="A162" t="str">
        <f>'Discl output_ group'!B162</f>
        <v>493</v>
      </c>
      <c r="B162" s="39">
        <f>IF(INDEX('Discl output_ group'!$B:$T,MATCH('Group output'!$A162,'Discl output_ group'!$B:$B,FALSE),MATCH('Group output'!B$1,'Discl output_ group'!$B$1:$T$1,FALSE))=0,0,'Inq6 adjusted group'!B162)</f>
        <v>47210.844178766805</v>
      </c>
      <c r="C162" s="39">
        <f>IF(INDEX('Discl output_ group'!$B:$T,MATCH('Group output'!$A162,'Discl output_ group'!$B:$B,FALSE),MATCH('Group output'!C$1,'Discl output_ group'!$B$1:$T$1,FALSE))=0,0,'Inq6 adjusted group'!C162)</f>
        <v>48108.834651669749</v>
      </c>
      <c r="D162" s="39">
        <f>IF(INDEX('Discl output_ group'!$B:$T,MATCH('Group output'!$A162,'Discl output_ group'!$B:$B,FALSE),MATCH('Group output'!D$1,'Discl output_ group'!$B$1:$T$1,FALSE))=0,0,'Inq6 adjusted group'!D162)</f>
        <v>49705.36797810017</v>
      </c>
      <c r="E162" s="39">
        <f>IF(INDEX('Discl output_ group'!$B:$T,MATCH('Group output'!$A162,'Discl output_ group'!$B:$B,FALSE),MATCH('Group output'!E$1,'Discl output_ group'!$B$1:$T$1,FALSE))=0,0,'Inq6 adjusted group'!E162)</f>
        <v>50261.960443246375</v>
      </c>
      <c r="F162" s="39">
        <f>IF(INDEX('Discl output_ group'!$B:$T,MATCH('Group output'!$A162,'Discl output_ group'!$B:$B,FALSE),MATCH('Group output'!F$1,'Discl output_ group'!$B$1:$T$1,FALSE))=0,0,'Inq6 adjusted group'!F162)</f>
        <v>47749.997288751561</v>
      </c>
      <c r="G162" s="39">
        <f>IF(INDEX('Discl output_ group'!$B:$T,MATCH('Group output'!$A162,'Discl output_ group'!$B:$B,FALSE),MATCH('Group output'!G$1,'Discl output_ group'!$B$1:$T$1,FALSE))=0,0,'Inq6 adjusted group'!G162)</f>
        <v>49241.90270996849</v>
      </c>
      <c r="H162" s="39">
        <f>IF(INDEX('Discl output_ group'!$B:$T,MATCH('Group output'!$A162,'Discl output_ group'!$B:$B,FALSE),MATCH('Group output'!H$1,'Discl output_ group'!$B$1:$T$1,FALSE))=0,0,'Inq6 adjusted group'!H162)</f>
        <v>44958.624636350825</v>
      </c>
      <c r="I162" s="39">
        <f>IF(INDEX('Discl output_ group'!$B:$T,MATCH('Group output'!$A162,'Discl output_ group'!$B:$B,FALSE),MATCH('Group output'!I$1,'Discl output_ group'!$B$1:$T$1,FALSE))=0,0,'Inq6 adjusted group'!I162)</f>
        <v>48540.717567467764</v>
      </c>
      <c r="J162" s="39">
        <f>IF(INDEX('Discl output_ group'!$B:$T,MATCH('Group output'!$A162,'Discl output_ group'!$B:$B,FALSE),MATCH('Group output'!J$1,'Discl output_ group'!$B$1:$T$1,FALSE))=0,0,'Inq6 adjusted group'!J162)</f>
        <v>48268.997004029035</v>
      </c>
      <c r="K162" s="39">
        <f>IF(INDEX('Discl output_ group'!$B:$T,MATCH('Group output'!$A162,'Discl output_ group'!$B:$B,FALSE),MATCH('Group output'!K$1,'Discl output_ group'!$B$1:$T$1,FALSE))=0,0,'Inq6 adjusted group'!K162)</f>
        <v>55075.632219566629</v>
      </c>
      <c r="L162" s="39">
        <f>IF(INDEX('Discl output_ group'!$B:$T,MATCH('Group output'!$A162,'Discl output_ group'!$B:$B,FALSE),MATCH('Group output'!L$1,'Discl output_ group'!$B$1:$T$1,FALSE))=0,0,'Inq6 adjusted group'!L162)</f>
        <v>52990.790937116581</v>
      </c>
      <c r="M162" s="39">
        <f>IF(INDEX('Discl output_ group'!$B:$T,MATCH('Group output'!$A162,'Discl output_ group'!$B:$B,FALSE),MATCH('Group output'!M$1,'Discl output_ group'!$B$1:$T$1,FALSE))=0,0,'Inq6 adjusted group'!M162)</f>
        <v>55172.421170003181</v>
      </c>
      <c r="N162" s="39">
        <f>IF(INDEX('Discl output_ group'!$B:$T,MATCH('Group output'!$A162,'Discl output_ group'!$B:$B,FALSE),MATCH('Group output'!N$1,'Discl output_ group'!$B$1:$T$1,FALSE))=0,0,'Inq6 adjusted group'!N162)</f>
        <v>59410.293999174857</v>
      </c>
      <c r="O162" s="39">
        <f>IF(INDEX('Discl output_ group'!$B:$T,MATCH('Group output'!$A162,'Discl output_ group'!$B:$B,FALSE),MATCH('Group output'!O$1,'Discl output_ group'!$B$1:$T$1,FALSE))=0,0,'Inq6 adjusted group'!O162)</f>
        <v>61509.429892254077</v>
      </c>
      <c r="P162" s="39">
        <f>IF(INDEX('Discl output_ group'!$B:$T,MATCH('Group output'!$A162,'Discl output_ group'!$B:$B,FALSE),MATCH('Group output'!P$1,'Discl output_ group'!$B$1:$T$1,FALSE))=0,0,'Inq6 adjusted group'!P162)</f>
        <v>61247.699045090398</v>
      </c>
      <c r="Q162" s="39">
        <f>IF(INDEX('Discl output_ group'!$B:$T,MATCH('Group output'!$A162,'Discl output_ group'!$B:$B,FALSE),MATCH('Group output'!Q$1,'Discl output_ group'!$B$1:$T$1,FALSE))=0,0,'Inq6 adjusted group'!Q162)</f>
        <v>64914.081882165759</v>
      </c>
      <c r="R162" s="39">
        <f>IF(INDEX('Discl output_ group'!$B:$T,MATCH('Group output'!$A162,'Discl output_ group'!$B:$B,FALSE),MATCH('Group output'!R$1,'Discl output_ group'!$B$1:$T$1,FALSE))=0,0,'Inq6 adjusted group'!R162)</f>
        <v>67382.370036472566</v>
      </c>
      <c r="S162" s="39">
        <f>IF(INDEX('Discl output_ group'!$B:$T,MATCH('Group output'!$A162,'Discl output_ group'!$B:$B,FALSE),MATCH('Group output'!S$1,'Discl output_ group'!$B$1:$T$1,FALSE))=0,0,'Inq6 adjusted group'!S162)</f>
        <v>67147.075383445481</v>
      </c>
      <c r="T162" s="39">
        <f>IFERROR(VLOOKUP(A162+0,'New BRES input'!I:L,4,FALSE),0)</f>
        <v>71763.320000000007</v>
      </c>
    </row>
    <row r="163" spans="1:20" x14ac:dyDescent="0.35">
      <c r="A163" t="str">
        <f>'Discl output_ group'!B163</f>
        <v>494</v>
      </c>
      <c r="B163" s="39">
        <f>IF(INDEX('Discl output_ group'!$B:$T,MATCH('Group output'!$A163,'Discl output_ group'!$B:$B,FALSE),MATCH('Group output'!B$1,'Discl output_ group'!$B$1:$T$1,FALSE))=0,0,'Inq6 adjusted group'!B163)</f>
        <v>0</v>
      </c>
      <c r="C163" s="39">
        <f>IF(INDEX('Discl output_ group'!$B:$T,MATCH('Group output'!$A163,'Discl output_ group'!$B:$B,FALSE),MATCH('Group output'!C$1,'Discl output_ group'!$B$1:$T$1,FALSE))=0,0,'Inq6 adjusted group'!C163)</f>
        <v>0</v>
      </c>
      <c r="D163" s="39">
        <f>IF(INDEX('Discl output_ group'!$B:$T,MATCH('Group output'!$A163,'Discl output_ group'!$B:$B,FALSE),MATCH('Group output'!D$1,'Discl output_ group'!$B$1:$T$1,FALSE))=0,0,'Inq6 adjusted group'!D163)</f>
        <v>0</v>
      </c>
      <c r="E163" s="39">
        <f>IF(INDEX('Discl output_ group'!$B:$T,MATCH('Group output'!$A163,'Discl output_ group'!$B:$B,FALSE),MATCH('Group output'!E$1,'Discl output_ group'!$B$1:$T$1,FALSE))=0,0,'Inq6 adjusted group'!E163)</f>
        <v>0</v>
      </c>
      <c r="F163" s="39">
        <f>IF(INDEX('Discl output_ group'!$B:$T,MATCH('Group output'!$A163,'Discl output_ group'!$B:$B,FALSE),MATCH('Group output'!F$1,'Discl output_ group'!$B$1:$T$1,FALSE))=0,0,'Inq6 adjusted group'!F163)</f>
        <v>0</v>
      </c>
      <c r="G163" s="39">
        <f>IF(INDEX('Discl output_ group'!$B:$T,MATCH('Group output'!$A163,'Discl output_ group'!$B:$B,FALSE),MATCH('Group output'!G$1,'Discl output_ group'!$B$1:$T$1,FALSE))=0,0,'Inq6 adjusted group'!G163)</f>
        <v>0</v>
      </c>
      <c r="H163" s="39">
        <f>IF(INDEX('Discl output_ group'!$B:$T,MATCH('Group output'!$A163,'Discl output_ group'!$B:$B,FALSE),MATCH('Group output'!H$1,'Discl output_ group'!$B$1:$T$1,FALSE))=0,0,'Inq6 adjusted group'!H163)</f>
        <v>0</v>
      </c>
      <c r="I163" s="39">
        <f>IF(INDEX('Discl output_ group'!$B:$T,MATCH('Group output'!$A163,'Discl output_ group'!$B:$B,FALSE),MATCH('Group output'!I$1,'Discl output_ group'!$B$1:$T$1,FALSE))=0,0,'Inq6 adjusted group'!I163)</f>
        <v>0</v>
      </c>
      <c r="J163" s="39">
        <f>IF(INDEX('Discl output_ group'!$B:$T,MATCH('Group output'!$A163,'Discl output_ group'!$B:$B,FALSE),MATCH('Group output'!J$1,'Discl output_ group'!$B$1:$T$1,FALSE))=0,0,'Inq6 adjusted group'!J163)</f>
        <v>0</v>
      </c>
      <c r="K163" s="39">
        <f>IF(INDEX('Discl output_ group'!$B:$T,MATCH('Group output'!$A163,'Discl output_ group'!$B:$B,FALSE),MATCH('Group output'!K$1,'Discl output_ group'!$B$1:$T$1,FALSE))=0,0,'Inq6 adjusted group'!K163)</f>
        <v>0</v>
      </c>
      <c r="L163" s="39">
        <f>IF(INDEX('Discl output_ group'!$B:$T,MATCH('Group output'!$A163,'Discl output_ group'!$B:$B,FALSE),MATCH('Group output'!L$1,'Discl output_ group'!$B$1:$T$1,FALSE))=0,0,'Inq6 adjusted group'!L163)</f>
        <v>0</v>
      </c>
      <c r="M163" s="39">
        <f>IF(INDEX('Discl output_ group'!$B:$T,MATCH('Group output'!$A163,'Discl output_ group'!$B:$B,FALSE),MATCH('Group output'!M$1,'Discl output_ group'!$B$1:$T$1,FALSE))=0,0,'Inq6 adjusted group'!M163)</f>
        <v>0</v>
      </c>
      <c r="N163" s="39">
        <f>IF(INDEX('Discl output_ group'!$B:$T,MATCH('Group output'!$A163,'Discl output_ group'!$B:$B,FALSE),MATCH('Group output'!N$1,'Discl output_ group'!$B$1:$T$1,FALSE))=0,0,'Inq6 adjusted group'!N163)</f>
        <v>11678.055468985469</v>
      </c>
      <c r="O163" s="39">
        <f>IF(INDEX('Discl output_ group'!$B:$T,MATCH('Group output'!$A163,'Discl output_ group'!$B:$B,FALSE),MATCH('Group output'!O$1,'Discl output_ group'!$B$1:$T$1,FALSE))=0,0,'Inq6 adjusted group'!O163)</f>
        <v>12811.005997400414</v>
      </c>
      <c r="P163" s="39">
        <f>IF(INDEX('Discl output_ group'!$B:$T,MATCH('Group output'!$A163,'Discl output_ group'!$B:$B,FALSE),MATCH('Group output'!P$1,'Discl output_ group'!$B$1:$T$1,FALSE))=0,0,'Inq6 adjusted group'!P163)</f>
        <v>9199.279284894119</v>
      </c>
      <c r="Q163" s="39">
        <f>IF(INDEX('Discl output_ group'!$B:$T,MATCH('Group output'!$A163,'Discl output_ group'!$B:$B,FALSE),MATCH('Group output'!Q$1,'Discl output_ group'!$B$1:$T$1,FALSE))=0,0,'Inq6 adjusted group'!Q163)</f>
        <v>12595.834209308647</v>
      </c>
      <c r="R163" s="39">
        <f>IF(INDEX('Discl output_ group'!$B:$T,MATCH('Group output'!$A163,'Discl output_ group'!$B:$B,FALSE),MATCH('Group output'!R$1,'Discl output_ group'!$B$1:$T$1,FALSE))=0,0,'Inq6 adjusted group'!R163)</f>
        <v>9874.9874700570981</v>
      </c>
      <c r="S163" s="39">
        <f>IF(INDEX('Discl output_ group'!$B:$T,MATCH('Group output'!$A163,'Discl output_ group'!$B:$B,FALSE),MATCH('Group output'!S$1,'Discl output_ group'!$B$1:$T$1,FALSE))=0,0,'Inq6 adjusted group'!S163)</f>
        <v>14580.076095891611</v>
      </c>
      <c r="T163" s="39">
        <f>IFERROR(VLOOKUP(A163+0,'New BRES input'!I:L,4,FALSE),0)</f>
        <v>20546.259999999998</v>
      </c>
    </row>
    <row r="164" spans="1:20" x14ac:dyDescent="0.35">
      <c r="A164" t="str">
        <f>'Discl output_ group'!B164</f>
        <v>495</v>
      </c>
      <c r="B164" s="39">
        <f>IF(INDEX('Discl output_ group'!$B:$T,MATCH('Group output'!$A164,'Discl output_ group'!$B:$B,FALSE),MATCH('Group output'!B$1,'Discl output_ group'!$B$1:$T$1,FALSE))=0,0,'Inq6 adjusted group'!B164)</f>
        <v>0</v>
      </c>
      <c r="C164" s="39">
        <f>IF(INDEX('Discl output_ group'!$B:$T,MATCH('Group output'!$A164,'Discl output_ group'!$B:$B,FALSE),MATCH('Group output'!C$1,'Discl output_ group'!$B$1:$T$1,FALSE))=0,0,'Inq6 adjusted group'!C164)</f>
        <v>0</v>
      </c>
      <c r="D164" s="39">
        <f>IF(INDEX('Discl output_ group'!$B:$T,MATCH('Group output'!$A164,'Discl output_ group'!$B:$B,FALSE),MATCH('Group output'!D$1,'Discl output_ group'!$B$1:$T$1,FALSE))=0,0,'Inq6 adjusted group'!D164)</f>
        <v>0</v>
      </c>
      <c r="E164" s="39">
        <f>IF(INDEX('Discl output_ group'!$B:$T,MATCH('Group output'!$A164,'Discl output_ group'!$B:$B,FALSE),MATCH('Group output'!E$1,'Discl output_ group'!$B$1:$T$1,FALSE))=0,0,'Inq6 adjusted group'!E164)</f>
        <v>0</v>
      </c>
      <c r="F164" s="39">
        <f>IF(INDEX('Discl output_ group'!$B:$T,MATCH('Group output'!$A164,'Discl output_ group'!$B:$B,FALSE),MATCH('Group output'!F$1,'Discl output_ group'!$B$1:$T$1,FALSE))=0,0,'Inq6 adjusted group'!F164)</f>
        <v>0</v>
      </c>
      <c r="G164" s="39">
        <f>IF(INDEX('Discl output_ group'!$B:$T,MATCH('Group output'!$A164,'Discl output_ group'!$B:$B,FALSE),MATCH('Group output'!G$1,'Discl output_ group'!$B$1:$T$1,FALSE))=0,0,'Inq6 adjusted group'!G164)</f>
        <v>0</v>
      </c>
      <c r="H164" s="39">
        <f>IF(INDEX('Discl output_ group'!$B:$T,MATCH('Group output'!$A164,'Discl output_ group'!$B:$B,FALSE),MATCH('Group output'!H$1,'Discl output_ group'!$B$1:$T$1,FALSE))=0,0,'Inq6 adjusted group'!H164)</f>
        <v>0</v>
      </c>
      <c r="I164" s="39">
        <f>IF(INDEX('Discl output_ group'!$B:$T,MATCH('Group output'!$A164,'Discl output_ group'!$B:$B,FALSE),MATCH('Group output'!I$1,'Discl output_ group'!$B$1:$T$1,FALSE))=0,0,'Inq6 adjusted group'!I164)</f>
        <v>0</v>
      </c>
      <c r="J164" s="39">
        <f>IF(INDEX('Discl output_ group'!$B:$T,MATCH('Group output'!$A164,'Discl output_ group'!$B:$B,FALSE),MATCH('Group output'!J$1,'Discl output_ group'!$B$1:$T$1,FALSE))=0,0,'Inq6 adjusted group'!J164)</f>
        <v>0</v>
      </c>
      <c r="K164" s="39">
        <f>IF(INDEX('Discl output_ group'!$B:$T,MATCH('Group output'!$A164,'Discl output_ group'!$B:$B,FALSE),MATCH('Group output'!K$1,'Discl output_ group'!$B$1:$T$1,FALSE))=0,0,'Inq6 adjusted group'!K164)</f>
        <v>0</v>
      </c>
      <c r="L164" s="39">
        <f>IF(INDEX('Discl output_ group'!$B:$T,MATCH('Group output'!$A164,'Discl output_ group'!$B:$B,FALSE),MATCH('Group output'!L$1,'Discl output_ group'!$B$1:$T$1,FALSE))=0,0,'Inq6 adjusted group'!L164)</f>
        <v>0</v>
      </c>
      <c r="M164" s="39">
        <f>IF(INDEX('Discl output_ group'!$B:$T,MATCH('Group output'!$A164,'Discl output_ group'!$B:$B,FALSE),MATCH('Group output'!M$1,'Discl output_ group'!$B$1:$T$1,FALSE))=0,0,'Inq6 adjusted group'!M164)</f>
        <v>0</v>
      </c>
      <c r="N164" s="39">
        <f>IF(INDEX('Discl output_ group'!$B:$T,MATCH('Group output'!$A164,'Discl output_ group'!$B:$B,FALSE),MATCH('Group output'!N$1,'Discl output_ group'!$B$1:$T$1,FALSE))=0,0,'Inq6 adjusted group'!N164)</f>
        <v>0</v>
      </c>
      <c r="O164" s="39">
        <f>IF(INDEX('Discl output_ group'!$B:$T,MATCH('Group output'!$A164,'Discl output_ group'!$B:$B,FALSE),MATCH('Group output'!O$1,'Discl output_ group'!$B$1:$T$1,FALSE))=0,0,'Inq6 adjusted group'!O164)</f>
        <v>0</v>
      </c>
      <c r="P164" s="39">
        <f>IF(INDEX('Discl output_ group'!$B:$T,MATCH('Group output'!$A164,'Discl output_ group'!$B:$B,FALSE),MATCH('Group output'!P$1,'Discl output_ group'!$B$1:$T$1,FALSE))=0,0,'Inq6 adjusted group'!P164)</f>
        <v>0</v>
      </c>
      <c r="Q164" s="39">
        <f>IF(INDEX('Discl output_ group'!$B:$T,MATCH('Group output'!$A164,'Discl output_ group'!$B:$B,FALSE),MATCH('Group output'!Q$1,'Discl output_ group'!$B$1:$T$1,FALSE))=0,0,'Inq6 adjusted group'!Q164)</f>
        <v>0</v>
      </c>
      <c r="R164" s="39">
        <f>IF(INDEX('Discl output_ group'!$B:$T,MATCH('Group output'!$A164,'Discl output_ group'!$B:$B,FALSE),MATCH('Group output'!R$1,'Discl output_ group'!$B$1:$T$1,FALSE))=0,0,'Inq6 adjusted group'!R164)</f>
        <v>0</v>
      </c>
      <c r="S164" s="39">
        <f>IF(INDEX('Discl output_ group'!$B:$T,MATCH('Group output'!$A164,'Discl output_ group'!$B:$B,FALSE),MATCH('Group output'!S$1,'Discl output_ group'!$B$1:$T$1,FALSE))=0,0,'Inq6 adjusted group'!S164)</f>
        <v>0</v>
      </c>
      <c r="T164" s="39">
        <f>IFERROR(VLOOKUP(A164+0,'New BRES input'!I:L,4,FALSE),0)</f>
        <v>0</v>
      </c>
    </row>
    <row r="165" spans="1:20" x14ac:dyDescent="0.35">
      <c r="A165" t="str">
        <f>'Discl output_ group'!B165</f>
        <v>501</v>
      </c>
      <c r="B165" s="39">
        <f>IF(INDEX('Discl output_ group'!$B:$T,MATCH('Group output'!$A165,'Discl output_ group'!$B:$B,FALSE),MATCH('Group output'!B$1,'Discl output_ group'!$B$1:$T$1,FALSE))=0,0,'Inq6 adjusted group'!B165)</f>
        <v>939.13949777988569</v>
      </c>
      <c r="C165" s="39">
        <f>IF(INDEX('Discl output_ group'!$B:$T,MATCH('Group output'!$A165,'Discl output_ group'!$B:$B,FALSE),MATCH('Group output'!C$1,'Discl output_ group'!$B$1:$T$1,FALSE))=0,0,'Inq6 adjusted group'!C165)</f>
        <v>670.2261758900321</v>
      </c>
      <c r="D165" s="39">
        <f>IF(INDEX('Discl output_ group'!$B:$T,MATCH('Group output'!$A165,'Discl output_ group'!$B:$B,FALSE),MATCH('Group output'!D$1,'Discl output_ group'!$B$1:$T$1,FALSE))=0,0,'Inq6 adjusted group'!D165)</f>
        <v>523.50461247939927</v>
      </c>
      <c r="E165" s="39">
        <f>IF(INDEX('Discl output_ group'!$B:$T,MATCH('Group output'!$A165,'Discl output_ group'!$B:$B,FALSE),MATCH('Group output'!E$1,'Discl output_ group'!$B$1:$T$1,FALSE))=0,0,'Inq6 adjusted group'!E165)</f>
        <v>532.22071984169054</v>
      </c>
      <c r="F165" s="39">
        <f>IF(INDEX('Discl output_ group'!$B:$T,MATCH('Group output'!$A165,'Discl output_ group'!$B:$B,FALSE),MATCH('Group output'!F$1,'Discl output_ group'!$B$1:$T$1,FALSE))=0,0,'Inq6 adjusted group'!F165)</f>
        <v>463.61556620515455</v>
      </c>
      <c r="G165" s="39">
        <f>IF(INDEX('Discl output_ group'!$B:$T,MATCH('Group output'!$A165,'Discl output_ group'!$B:$B,FALSE),MATCH('Group output'!G$1,'Discl output_ group'!$B$1:$T$1,FALSE))=0,0,'Inq6 adjusted group'!G165)</f>
        <v>447.32243057483277</v>
      </c>
      <c r="H165" s="39">
        <f>IF(INDEX('Discl output_ group'!$B:$T,MATCH('Group output'!$A165,'Discl output_ group'!$B:$B,FALSE),MATCH('Group output'!H$1,'Discl output_ group'!$B$1:$T$1,FALSE))=0,0,'Inq6 adjusted group'!H165)</f>
        <v>408.6170748678669</v>
      </c>
      <c r="I165" s="39">
        <f>IF(INDEX('Discl output_ group'!$B:$T,MATCH('Group output'!$A165,'Discl output_ group'!$B:$B,FALSE),MATCH('Group output'!I$1,'Discl output_ group'!$B$1:$T$1,FALSE))=0,0,'Inq6 adjusted group'!I165)</f>
        <v>434.26309087281749</v>
      </c>
      <c r="J165" s="39">
        <f>IF(INDEX('Discl output_ group'!$B:$T,MATCH('Group output'!$A165,'Discl output_ group'!$B:$B,FALSE),MATCH('Group output'!J$1,'Discl output_ group'!$B$1:$T$1,FALSE))=0,0,'Inq6 adjusted group'!J165)</f>
        <v>488.92469018167634</v>
      </c>
      <c r="K165" s="39">
        <f>IF(INDEX('Discl output_ group'!$B:$T,MATCH('Group output'!$A165,'Discl output_ group'!$B:$B,FALSE),MATCH('Group output'!K$1,'Discl output_ group'!$B$1:$T$1,FALSE))=0,0,'Inq6 adjusted group'!K165)</f>
        <v>730.21193138822821</v>
      </c>
      <c r="L165" s="39">
        <f>IF(INDEX('Discl output_ group'!$B:$T,MATCH('Group output'!$A165,'Discl output_ group'!$B:$B,FALSE),MATCH('Group output'!L$1,'Discl output_ group'!$B$1:$T$1,FALSE))=0,0,'Inq6 adjusted group'!L165)</f>
        <v>329.91418232266483</v>
      </c>
      <c r="M165" s="39">
        <f>IF(INDEX('Discl output_ group'!$B:$T,MATCH('Group output'!$A165,'Discl output_ group'!$B:$B,FALSE),MATCH('Group output'!M$1,'Discl output_ group'!$B$1:$T$1,FALSE))=0,0,'Inq6 adjusted group'!M165)</f>
        <v>261.50651571807316</v>
      </c>
      <c r="N165" s="39">
        <f>IF(INDEX('Discl output_ group'!$B:$T,MATCH('Group output'!$A165,'Discl output_ group'!$B:$B,FALSE),MATCH('Group output'!N$1,'Discl output_ group'!$B$1:$T$1,FALSE))=0,0,'Inq6 adjusted group'!N165)</f>
        <v>301.14760327689265</v>
      </c>
      <c r="O165" s="39">
        <f>IF(INDEX('Discl output_ group'!$B:$T,MATCH('Group output'!$A165,'Discl output_ group'!$B:$B,FALSE),MATCH('Group output'!O$1,'Discl output_ group'!$B$1:$T$1,FALSE))=0,0,'Inq6 adjusted group'!O165)</f>
        <v>270.91513035760079</v>
      </c>
      <c r="P165" s="39">
        <f>IF(INDEX('Discl output_ group'!$B:$T,MATCH('Group output'!$A165,'Discl output_ group'!$B:$B,FALSE),MATCH('Group output'!P$1,'Discl output_ group'!$B$1:$T$1,FALSE))=0,0,'Inq6 adjusted group'!P165)</f>
        <v>294.85989258051217</v>
      </c>
      <c r="Q165" s="39">
        <f>IF(INDEX('Discl output_ group'!$B:$T,MATCH('Group output'!$A165,'Discl output_ group'!$B:$B,FALSE),MATCH('Group output'!Q$1,'Discl output_ group'!$B$1:$T$1,FALSE))=0,0,'Inq6 adjusted group'!Q165)</f>
        <v>201.93443910411031</v>
      </c>
      <c r="R165" s="39">
        <f>IF(INDEX('Discl output_ group'!$B:$T,MATCH('Group output'!$A165,'Discl output_ group'!$B:$B,FALSE),MATCH('Group output'!R$1,'Discl output_ group'!$B$1:$T$1,FALSE))=0,0,'Inq6 adjusted group'!R165)</f>
        <v>331.22074171046108</v>
      </c>
      <c r="S165" s="39">
        <f>IF(INDEX('Discl output_ group'!$B:$T,MATCH('Group output'!$A165,'Discl output_ group'!$B:$B,FALSE),MATCH('Group output'!S$1,'Discl output_ group'!$B$1:$T$1,FALSE))=0,0,'Inq6 adjusted group'!S165)</f>
        <v>499.8283205121682</v>
      </c>
      <c r="T165" s="39">
        <f>IFERROR(VLOOKUP(A165+0,'New BRES input'!I:L,4,FALSE),0)</f>
        <v>0</v>
      </c>
    </row>
    <row r="166" spans="1:20" x14ac:dyDescent="0.35">
      <c r="A166" t="str">
        <f>'Discl output_ group'!B166</f>
        <v>502</v>
      </c>
      <c r="B166" s="39">
        <f>IF(INDEX('Discl output_ group'!$B:$T,MATCH('Group output'!$A166,'Discl output_ group'!$B:$B,FALSE),MATCH('Group output'!B$1,'Discl output_ group'!$B$1:$T$1,FALSE))=0,0,'Inq6 adjusted group'!B166)</f>
        <v>4548.2798988800023</v>
      </c>
      <c r="C166" s="39">
        <f>IF(INDEX('Discl output_ group'!$B:$T,MATCH('Group output'!$A166,'Discl output_ group'!$B:$B,FALSE),MATCH('Group output'!C$1,'Discl output_ group'!$B$1:$T$1,FALSE))=0,0,'Inq6 adjusted group'!C166)</f>
        <v>3245.9248606944643</v>
      </c>
      <c r="D166" s="39">
        <f>IF(INDEX('Discl output_ group'!$B:$T,MATCH('Group output'!$A166,'Discl output_ group'!$B:$B,FALSE),MATCH('Group output'!D$1,'Discl output_ group'!$B$1:$T$1,FALSE))=0,0,'Inq6 adjusted group'!D166)</f>
        <v>2535.3480622844409</v>
      </c>
      <c r="E166" s="39">
        <f>IF(INDEX('Discl output_ group'!$B:$T,MATCH('Group output'!$A166,'Discl output_ group'!$B:$B,FALSE),MATCH('Group output'!E$1,'Discl output_ group'!$B$1:$T$1,FALSE))=0,0,'Inq6 adjusted group'!E166)</f>
        <v>2577.5604237132898</v>
      </c>
      <c r="F166" s="39">
        <f>IF(INDEX('Discl output_ group'!$B:$T,MATCH('Group output'!$A166,'Discl output_ group'!$B:$B,FALSE),MATCH('Group output'!F$1,'Discl output_ group'!$B$1:$T$1,FALSE))=0,0,'Inq6 adjusted group'!F166)</f>
        <v>2245.3036695438809</v>
      </c>
      <c r="G166" s="39">
        <f>IF(INDEX('Discl output_ group'!$B:$T,MATCH('Group output'!$A166,'Discl output_ group'!$B:$B,FALSE),MATCH('Group output'!G$1,'Discl output_ group'!$B$1:$T$1,FALSE))=0,0,'Inq6 adjusted group'!G166)</f>
        <v>2166.3955398652733</v>
      </c>
      <c r="H166" s="39">
        <f>IF(INDEX('Discl output_ group'!$B:$T,MATCH('Group output'!$A166,'Discl output_ group'!$B:$B,FALSE),MATCH('Group output'!H$1,'Discl output_ group'!$B$1:$T$1,FALSE))=0,0,'Inq6 adjusted group'!H166)</f>
        <v>1978.9443765853168</v>
      </c>
      <c r="I166" s="39">
        <f>IF(INDEX('Discl output_ group'!$B:$T,MATCH('Group output'!$A166,'Discl output_ group'!$B:$B,FALSE),MATCH('Group output'!I$1,'Discl output_ group'!$B$1:$T$1,FALSE))=0,0,'Inq6 adjusted group'!I166)</f>
        <v>2103.1487779095301</v>
      </c>
      <c r="J166" s="39">
        <f>IF(INDEX('Discl output_ group'!$B:$T,MATCH('Group output'!$A166,'Discl output_ group'!$B:$B,FALSE),MATCH('Group output'!J$1,'Discl output_ group'!$B$1:$T$1,FALSE))=0,0,'Inq6 adjusted group'!J166)</f>
        <v>2367.8764929772497</v>
      </c>
      <c r="K166" s="39">
        <f>IF(INDEX('Discl output_ group'!$B:$T,MATCH('Group output'!$A166,'Discl output_ group'!$B:$B,FALSE),MATCH('Group output'!K$1,'Discl output_ group'!$B$1:$T$1,FALSE))=0,0,'Inq6 adjusted group'!K166)</f>
        <v>2354.9455697432368</v>
      </c>
      <c r="L166" s="39">
        <f>IF(INDEX('Discl output_ group'!$B:$T,MATCH('Group output'!$A166,'Discl output_ group'!$B:$B,FALSE),MATCH('Group output'!L$1,'Discl output_ group'!$B$1:$T$1,FALSE))=0,0,'Inq6 adjusted group'!L166)</f>
        <v>2898.9126003897954</v>
      </c>
      <c r="M166" s="39">
        <f>IF(INDEX('Discl output_ group'!$B:$T,MATCH('Group output'!$A166,'Discl output_ group'!$B:$B,FALSE),MATCH('Group output'!M$1,'Discl output_ group'!$B$1:$T$1,FALSE))=0,0,'Inq6 adjusted group'!M166)</f>
        <v>2216.8260766551953</v>
      </c>
      <c r="N166" s="39">
        <f>IF(INDEX('Discl output_ group'!$B:$T,MATCH('Group output'!$A166,'Discl output_ group'!$B:$B,FALSE),MATCH('Group output'!N$1,'Discl output_ group'!$B$1:$T$1,FALSE))=0,0,'Inq6 adjusted group'!N166)</f>
        <v>2010.4161600159539</v>
      </c>
      <c r="O166" s="39">
        <f>IF(INDEX('Discl output_ group'!$B:$T,MATCH('Group output'!$A166,'Discl output_ group'!$B:$B,FALSE),MATCH('Group output'!O$1,'Discl output_ group'!$B$1:$T$1,FALSE))=0,0,'Inq6 adjusted group'!O166)</f>
        <v>2256.4543430278745</v>
      </c>
      <c r="P166" s="39">
        <f>IF(INDEX('Discl output_ group'!$B:$T,MATCH('Group output'!$A166,'Discl output_ group'!$B:$B,FALSE),MATCH('Group output'!P$1,'Discl output_ group'!$B$1:$T$1,FALSE))=0,0,'Inq6 adjusted group'!P166)</f>
        <v>2265.1196309696802</v>
      </c>
      <c r="Q166" s="39">
        <f>IF(INDEX('Discl output_ group'!$B:$T,MATCH('Group output'!$A166,'Discl output_ group'!$B:$B,FALSE),MATCH('Group output'!Q$1,'Discl output_ group'!$B$1:$T$1,FALSE))=0,0,'Inq6 adjusted group'!Q166)</f>
        <v>2103.0050201384229</v>
      </c>
      <c r="R166" s="39">
        <f>IF(INDEX('Discl output_ group'!$B:$T,MATCH('Group output'!$A166,'Discl output_ group'!$B:$B,FALSE),MATCH('Group output'!R$1,'Discl output_ group'!$B$1:$T$1,FALSE))=0,0,'Inq6 adjusted group'!R166)</f>
        <v>3113.2872017844488</v>
      </c>
      <c r="S166" s="39">
        <f>IF(INDEX('Discl output_ group'!$B:$T,MATCH('Group output'!$A166,'Discl output_ group'!$B:$B,FALSE),MATCH('Group output'!S$1,'Discl output_ group'!$B$1:$T$1,FALSE))=0,0,'Inq6 adjusted group'!S166)</f>
        <v>3902.5104384397919</v>
      </c>
      <c r="T166" s="39">
        <f>IFERROR(VLOOKUP(A166+0,'New BRES input'!I:L,4,FALSE),0)</f>
        <v>2122.9699999999998</v>
      </c>
    </row>
    <row r="167" spans="1:20" x14ac:dyDescent="0.35">
      <c r="A167" t="str">
        <f>'Discl output_ group'!B167</f>
        <v>503</v>
      </c>
      <c r="B167" s="39">
        <f>IF(INDEX('Discl output_ group'!$B:$T,MATCH('Group output'!$A167,'Discl output_ group'!$B:$B,FALSE),MATCH('Group output'!B$1,'Discl output_ group'!$B$1:$T$1,FALSE))=0,0,'Inq6 adjusted group'!B167)</f>
        <v>374.10894144338033</v>
      </c>
      <c r="C167" s="39">
        <f>IF(INDEX('Discl output_ group'!$B:$T,MATCH('Group output'!$A167,'Discl output_ group'!$B:$B,FALSE),MATCH('Group output'!C$1,'Discl output_ group'!$B$1:$T$1,FALSE))=0,0,'Inq6 adjusted group'!C167)</f>
        <v>383.72082755317416</v>
      </c>
      <c r="D167" s="39">
        <f>IF(INDEX('Discl output_ group'!$B:$T,MATCH('Group output'!$A167,'Discl output_ group'!$B:$B,FALSE),MATCH('Group output'!D$1,'Discl output_ group'!$B$1:$T$1,FALSE))=0,0,'Inq6 adjusted group'!D167)</f>
        <v>377.64220410992823</v>
      </c>
      <c r="E167" s="39">
        <f>IF(INDEX('Discl output_ group'!$B:$T,MATCH('Group output'!$A167,'Discl output_ group'!$B:$B,FALSE),MATCH('Group output'!E$1,'Discl output_ group'!$B$1:$T$1,FALSE))=0,0,'Inq6 adjusted group'!E167)</f>
        <v>381.6323803394576</v>
      </c>
      <c r="F167" s="39">
        <f>IF(INDEX('Discl output_ group'!$B:$T,MATCH('Group output'!$A167,'Discl output_ group'!$B:$B,FALSE),MATCH('Group output'!F$1,'Discl output_ group'!$B$1:$T$1,FALSE))=0,0,'Inq6 adjusted group'!F167)</f>
        <v>322.72002837731236</v>
      </c>
      <c r="G167" s="39">
        <f>IF(INDEX('Discl output_ group'!$B:$T,MATCH('Group output'!$A167,'Discl output_ group'!$B:$B,FALSE),MATCH('Group output'!G$1,'Discl output_ group'!$B$1:$T$1,FALSE))=0,0,'Inq6 adjusted group'!G167)</f>
        <v>311.15574404335058</v>
      </c>
      <c r="H167" s="39">
        <f>IF(INDEX('Discl output_ group'!$B:$T,MATCH('Group output'!$A167,'Discl output_ group'!$B:$B,FALSE),MATCH('Group output'!H$1,'Discl output_ group'!$B$1:$T$1,FALSE))=0,0,'Inq6 adjusted group'!H167)</f>
        <v>364.30514917662197</v>
      </c>
      <c r="I167" s="39">
        <f>IF(INDEX('Discl output_ group'!$B:$T,MATCH('Group output'!$A167,'Discl output_ group'!$B:$B,FALSE),MATCH('Group output'!I$1,'Discl output_ group'!$B$1:$T$1,FALSE))=0,0,'Inq6 adjusted group'!I167)</f>
        <v>451.06234034931668</v>
      </c>
      <c r="J167" s="39">
        <f>IF(INDEX('Discl output_ group'!$B:$T,MATCH('Group output'!$A167,'Discl output_ group'!$B:$B,FALSE),MATCH('Group output'!J$1,'Discl output_ group'!$B$1:$T$1,FALSE))=0,0,'Inq6 adjusted group'!J167)</f>
        <v>477.56849869210237</v>
      </c>
      <c r="K167" s="39">
        <f>IF(INDEX('Discl output_ group'!$B:$T,MATCH('Group output'!$A167,'Discl output_ group'!$B:$B,FALSE),MATCH('Group output'!K$1,'Discl output_ group'!$B$1:$T$1,FALSE))=0,0,'Inq6 adjusted group'!K167)</f>
        <v>394.48295675891353</v>
      </c>
      <c r="L167" s="39">
        <f>IF(INDEX('Discl output_ group'!$B:$T,MATCH('Group output'!$A167,'Discl output_ group'!$B:$B,FALSE),MATCH('Group output'!L$1,'Discl output_ group'!$B$1:$T$1,FALSE))=0,0,'Inq6 adjusted group'!L167)</f>
        <v>335.10365117503954</v>
      </c>
      <c r="M167" s="39">
        <f>IF(INDEX('Discl output_ group'!$B:$T,MATCH('Group output'!$A167,'Discl output_ group'!$B:$B,FALSE),MATCH('Group output'!M$1,'Discl output_ group'!$B$1:$T$1,FALSE))=0,0,'Inq6 adjusted group'!M167)</f>
        <v>238.12064954493979</v>
      </c>
      <c r="N167" s="39">
        <f>IF(INDEX('Discl output_ group'!$B:$T,MATCH('Group output'!$A167,'Discl output_ group'!$B:$B,FALSE),MATCH('Group output'!N$1,'Discl output_ group'!$B$1:$T$1,FALSE))=0,0,'Inq6 adjusted group'!N167)</f>
        <v>329.37669659624646</v>
      </c>
      <c r="O167" s="39">
        <f>IF(INDEX('Discl output_ group'!$B:$T,MATCH('Group output'!$A167,'Discl output_ group'!$B:$B,FALSE),MATCH('Group output'!O$1,'Discl output_ group'!$B$1:$T$1,FALSE))=0,0,'Inq6 adjusted group'!O167)</f>
        <v>325.34281507280724</v>
      </c>
      <c r="P167" s="39">
        <f>IF(INDEX('Discl output_ group'!$B:$T,MATCH('Group output'!$A167,'Discl output_ group'!$B:$B,FALSE),MATCH('Group output'!P$1,'Discl output_ group'!$B$1:$T$1,FALSE))=0,0,'Inq6 adjusted group'!P167)</f>
        <v>332.89582784910266</v>
      </c>
      <c r="Q167" s="39">
        <f>IF(INDEX('Discl output_ group'!$B:$T,MATCH('Group output'!$A167,'Discl output_ group'!$B:$B,FALSE),MATCH('Group output'!Q$1,'Discl output_ group'!$B$1:$T$1,FALSE))=0,0,'Inq6 adjusted group'!Q167)</f>
        <v>315.09265185697922</v>
      </c>
      <c r="R167" s="39">
        <f>IF(INDEX('Discl output_ group'!$B:$T,MATCH('Group output'!$A167,'Discl output_ group'!$B:$B,FALSE),MATCH('Group output'!R$1,'Discl output_ group'!$B$1:$T$1,FALSE))=0,0,'Inq6 adjusted group'!R167)</f>
        <v>544.54179646092405</v>
      </c>
      <c r="S167" s="39">
        <f>IF(INDEX('Discl output_ group'!$B:$T,MATCH('Group output'!$A167,'Discl output_ group'!$B:$B,FALSE),MATCH('Group output'!S$1,'Discl output_ group'!$B$1:$T$1,FALSE))=0,0,'Inq6 adjusted group'!S167)</f>
        <v>1156.4889672568072</v>
      </c>
      <c r="T167" s="39">
        <f>IFERROR(VLOOKUP(A167+0,'New BRES input'!I:L,4,FALSE),0)</f>
        <v>403.55357299999997</v>
      </c>
    </row>
    <row r="168" spans="1:20" x14ac:dyDescent="0.35">
      <c r="A168" t="str">
        <f>'Discl output_ group'!B168</f>
        <v>504</v>
      </c>
      <c r="B168" s="39">
        <f>IF(INDEX('Discl output_ group'!$B:$T,MATCH('Group output'!$A168,'Discl output_ group'!$B:$B,FALSE),MATCH('Group output'!B$1,'Discl output_ group'!$B$1:$T$1,FALSE))=0,0,'Inq6 adjusted group'!B168)</f>
        <v>0</v>
      </c>
      <c r="C168" s="39">
        <f>IF(INDEX('Discl output_ group'!$B:$T,MATCH('Group output'!$A168,'Discl output_ group'!$B:$B,FALSE),MATCH('Group output'!C$1,'Discl output_ group'!$B$1:$T$1,FALSE))=0,0,'Inq6 adjusted group'!C168)</f>
        <v>0</v>
      </c>
      <c r="D168" s="39">
        <f>IF(INDEX('Discl output_ group'!$B:$T,MATCH('Group output'!$A168,'Discl output_ group'!$B:$B,FALSE),MATCH('Group output'!D$1,'Discl output_ group'!$B$1:$T$1,FALSE))=0,0,'Inq6 adjusted group'!D168)</f>
        <v>0</v>
      </c>
      <c r="E168" s="39">
        <f>IF(INDEX('Discl output_ group'!$B:$T,MATCH('Group output'!$A168,'Discl output_ group'!$B:$B,FALSE),MATCH('Group output'!E$1,'Discl output_ group'!$B$1:$T$1,FALSE))=0,0,'Inq6 adjusted group'!E168)</f>
        <v>0</v>
      </c>
      <c r="F168" s="39">
        <f>IF(INDEX('Discl output_ group'!$B:$T,MATCH('Group output'!$A168,'Discl output_ group'!$B:$B,FALSE),MATCH('Group output'!F$1,'Discl output_ group'!$B$1:$T$1,FALSE))=0,0,'Inq6 adjusted group'!F168)</f>
        <v>0</v>
      </c>
      <c r="G168" s="39">
        <f>IF(INDEX('Discl output_ group'!$B:$T,MATCH('Group output'!$A168,'Discl output_ group'!$B:$B,FALSE),MATCH('Group output'!G$1,'Discl output_ group'!$B$1:$T$1,FALSE))=0,0,'Inq6 adjusted group'!G168)</f>
        <v>0</v>
      </c>
      <c r="H168" s="39">
        <f>IF(INDEX('Discl output_ group'!$B:$T,MATCH('Group output'!$A168,'Discl output_ group'!$B:$B,FALSE),MATCH('Group output'!H$1,'Discl output_ group'!$B$1:$T$1,FALSE))=0,0,'Inq6 adjusted group'!H168)</f>
        <v>0</v>
      </c>
      <c r="I168" s="39">
        <f>IF(INDEX('Discl output_ group'!$B:$T,MATCH('Group output'!$A168,'Discl output_ group'!$B:$B,FALSE),MATCH('Group output'!I$1,'Discl output_ group'!$B$1:$T$1,FALSE))=0,0,'Inq6 adjusted group'!I168)</f>
        <v>0</v>
      </c>
      <c r="J168" s="39">
        <f>IF(INDEX('Discl output_ group'!$B:$T,MATCH('Group output'!$A168,'Discl output_ group'!$B:$B,FALSE),MATCH('Group output'!J$1,'Discl output_ group'!$B$1:$T$1,FALSE))=0,0,'Inq6 adjusted group'!J168)</f>
        <v>0</v>
      </c>
      <c r="K168" s="39">
        <f>IF(INDEX('Discl output_ group'!$B:$T,MATCH('Group output'!$A168,'Discl output_ group'!$B:$B,FALSE),MATCH('Group output'!K$1,'Discl output_ group'!$B$1:$T$1,FALSE))=0,0,'Inq6 adjusted group'!K168)</f>
        <v>0</v>
      </c>
      <c r="L168" s="39">
        <f>IF(INDEX('Discl output_ group'!$B:$T,MATCH('Group output'!$A168,'Discl output_ group'!$B:$B,FALSE),MATCH('Group output'!L$1,'Discl output_ group'!$B$1:$T$1,FALSE))=0,0,'Inq6 adjusted group'!L168)</f>
        <v>0</v>
      </c>
      <c r="M168" s="39">
        <f>IF(INDEX('Discl output_ group'!$B:$T,MATCH('Group output'!$A168,'Discl output_ group'!$B:$B,FALSE),MATCH('Group output'!M$1,'Discl output_ group'!$B$1:$T$1,FALSE))=0,0,'Inq6 adjusted group'!M168)</f>
        <v>0</v>
      </c>
      <c r="N168" s="39">
        <f>IF(INDEX('Discl output_ group'!$B:$T,MATCH('Group output'!$A168,'Discl output_ group'!$B:$B,FALSE),MATCH('Group output'!N$1,'Discl output_ group'!$B$1:$T$1,FALSE))=0,0,'Inq6 adjusted group'!N168)</f>
        <v>0</v>
      </c>
      <c r="O168" s="39">
        <f>IF(INDEX('Discl output_ group'!$B:$T,MATCH('Group output'!$A168,'Discl output_ group'!$B:$B,FALSE),MATCH('Group output'!O$1,'Discl output_ group'!$B$1:$T$1,FALSE))=0,0,'Inq6 adjusted group'!O168)</f>
        <v>0</v>
      </c>
      <c r="P168" s="39">
        <f>IF(INDEX('Discl output_ group'!$B:$T,MATCH('Group output'!$A168,'Discl output_ group'!$B:$B,FALSE),MATCH('Group output'!P$1,'Discl output_ group'!$B$1:$T$1,FALSE))=0,0,'Inq6 adjusted group'!P168)</f>
        <v>0</v>
      </c>
      <c r="Q168" s="39">
        <f>IF(INDEX('Discl output_ group'!$B:$T,MATCH('Group output'!$A168,'Discl output_ group'!$B:$B,FALSE),MATCH('Group output'!Q$1,'Discl output_ group'!$B$1:$T$1,FALSE))=0,0,'Inq6 adjusted group'!Q168)</f>
        <v>0</v>
      </c>
      <c r="R168" s="39">
        <f>IF(INDEX('Discl output_ group'!$B:$T,MATCH('Group output'!$A168,'Discl output_ group'!$B:$B,FALSE),MATCH('Group output'!R$1,'Discl output_ group'!$B$1:$T$1,FALSE))=0,0,'Inq6 adjusted group'!R168)</f>
        <v>0</v>
      </c>
      <c r="S168" s="39">
        <f>IF(INDEX('Discl output_ group'!$B:$T,MATCH('Group output'!$A168,'Discl output_ group'!$B:$B,FALSE),MATCH('Group output'!S$1,'Discl output_ group'!$B$1:$T$1,FALSE))=0,0,'Inq6 adjusted group'!S168)</f>
        <v>74.721809531112015</v>
      </c>
      <c r="T168" s="39">
        <f>IFERROR(VLOOKUP(A168+0,'New BRES input'!I:L,4,FALSE),0)</f>
        <v>0</v>
      </c>
    </row>
    <row r="169" spans="1:20" x14ac:dyDescent="0.35">
      <c r="A169" t="str">
        <f>'Discl output_ group'!B169</f>
        <v>511</v>
      </c>
      <c r="B169" s="39">
        <f>IF(INDEX('Discl output_ group'!$B:$T,MATCH('Group output'!$A169,'Discl output_ group'!$B:$B,FALSE),MATCH('Group output'!B$1,'Discl output_ group'!$B$1:$T$1,FALSE))=0,0,'Inq6 adjusted group'!B169)</f>
        <v>33342.878848892869</v>
      </c>
      <c r="C169" s="39">
        <f>IF(INDEX('Discl output_ group'!$B:$T,MATCH('Group output'!$A169,'Discl output_ group'!$B:$B,FALSE),MATCH('Group output'!C$1,'Discl output_ group'!$B$1:$T$1,FALSE))=0,0,'Inq6 adjusted group'!C169)</f>
        <v>33338.365454893836</v>
      </c>
      <c r="D169" s="39">
        <f>IF(INDEX('Discl output_ group'!$B:$T,MATCH('Group output'!$A169,'Discl output_ group'!$B:$B,FALSE),MATCH('Group output'!D$1,'Discl output_ group'!$B$1:$T$1,FALSE))=0,0,'Inq6 adjusted group'!D169)</f>
        <v>34777.803391595568</v>
      </c>
      <c r="E169" s="39">
        <f>IF(INDEX('Discl output_ group'!$B:$T,MATCH('Group output'!$A169,'Discl output_ group'!$B:$B,FALSE),MATCH('Group output'!E$1,'Discl output_ group'!$B$1:$T$1,FALSE))=0,0,'Inq6 adjusted group'!E169)</f>
        <v>43624.720402925283</v>
      </c>
      <c r="F169" s="39">
        <f>IF(INDEX('Discl output_ group'!$B:$T,MATCH('Group output'!$A169,'Discl output_ group'!$B:$B,FALSE),MATCH('Group output'!F$1,'Discl output_ group'!$B$1:$T$1,FALSE))=0,0,'Inq6 adjusted group'!F169)</f>
        <v>41722.366099890627</v>
      </c>
      <c r="G169" s="39">
        <f>IF(INDEX('Discl output_ group'!$B:$T,MATCH('Group output'!$A169,'Discl output_ group'!$B:$B,FALSE),MATCH('Group output'!G$1,'Discl output_ group'!$B$1:$T$1,FALSE))=0,0,'Inq6 adjusted group'!G169)</f>
        <v>40593.300248628082</v>
      </c>
      <c r="H169" s="39">
        <f>IF(INDEX('Discl output_ group'!$B:$T,MATCH('Group output'!$A169,'Discl output_ group'!$B:$B,FALSE),MATCH('Group output'!H$1,'Discl output_ group'!$B$1:$T$1,FALSE))=0,0,'Inq6 adjusted group'!H169)</f>
        <v>41932.070295551108</v>
      </c>
      <c r="I169" s="39">
        <f>IF(INDEX('Discl output_ group'!$B:$T,MATCH('Group output'!$A169,'Discl output_ group'!$B:$B,FALSE),MATCH('Group output'!I$1,'Discl output_ group'!$B$1:$T$1,FALSE))=0,0,'Inq6 adjusted group'!I169)</f>
        <v>45092.54898795901</v>
      </c>
      <c r="J169" s="39">
        <f>IF(INDEX('Discl output_ group'!$B:$T,MATCH('Group output'!$A169,'Discl output_ group'!$B:$B,FALSE),MATCH('Group output'!J$1,'Discl output_ group'!$B$1:$T$1,FALSE))=0,0,'Inq6 adjusted group'!J169)</f>
        <v>45211.801124392681</v>
      </c>
      <c r="K169" s="39">
        <f>IF(INDEX('Discl output_ group'!$B:$T,MATCH('Group output'!$A169,'Discl output_ group'!$B:$B,FALSE),MATCH('Group output'!K$1,'Discl output_ group'!$B$1:$T$1,FALSE))=0,0,'Inq6 adjusted group'!K169)</f>
        <v>44075.101550657113</v>
      </c>
      <c r="L169" s="39">
        <f>IF(INDEX('Discl output_ group'!$B:$T,MATCH('Group output'!$A169,'Discl output_ group'!$B:$B,FALSE),MATCH('Group output'!L$1,'Discl output_ group'!$B$1:$T$1,FALSE))=0,0,'Inq6 adjusted group'!L169)</f>
        <v>42274.086145943344</v>
      </c>
      <c r="M169" s="39">
        <f>IF(INDEX('Discl output_ group'!$B:$T,MATCH('Group output'!$A169,'Discl output_ group'!$B:$B,FALSE),MATCH('Group output'!M$1,'Discl output_ group'!$B$1:$T$1,FALSE))=0,0,'Inq6 adjusted group'!M169)</f>
        <v>41996.840689515746</v>
      </c>
      <c r="N169" s="39">
        <f>IF(INDEX('Discl output_ group'!$B:$T,MATCH('Group output'!$A169,'Discl output_ group'!$B:$B,FALSE),MATCH('Group output'!N$1,'Discl output_ group'!$B$1:$T$1,FALSE))=0,0,'Inq6 adjusted group'!N169)</f>
        <v>34294.896419658849</v>
      </c>
      <c r="O169" s="39">
        <f>IF(INDEX('Discl output_ group'!$B:$T,MATCH('Group output'!$A169,'Discl output_ group'!$B:$B,FALSE),MATCH('Group output'!O$1,'Discl output_ group'!$B$1:$T$1,FALSE))=0,0,'Inq6 adjusted group'!O169)</f>
        <v>36411.499972722107</v>
      </c>
      <c r="P169" s="39">
        <f>IF(INDEX('Discl output_ group'!$B:$T,MATCH('Group output'!$A169,'Discl output_ group'!$B:$B,FALSE),MATCH('Group output'!P$1,'Discl output_ group'!$B$1:$T$1,FALSE))=0,0,'Inq6 adjusted group'!P169)</f>
        <v>37763.776607713458</v>
      </c>
      <c r="Q169" s="39">
        <f>IF(INDEX('Discl output_ group'!$B:$T,MATCH('Group output'!$A169,'Discl output_ group'!$B:$B,FALSE),MATCH('Group output'!Q$1,'Discl output_ group'!$B$1:$T$1,FALSE))=0,0,'Inq6 adjusted group'!Q169)</f>
        <v>35767.237259356079</v>
      </c>
      <c r="R169" s="39">
        <f>IF(INDEX('Discl output_ group'!$B:$T,MATCH('Group output'!$A169,'Discl output_ group'!$B:$B,FALSE),MATCH('Group output'!R$1,'Discl output_ group'!$B$1:$T$1,FALSE))=0,0,'Inq6 adjusted group'!R169)</f>
        <v>36466.032111146364</v>
      </c>
      <c r="S169" s="39">
        <f>IF(INDEX('Discl output_ group'!$B:$T,MATCH('Group output'!$A169,'Discl output_ group'!$B:$B,FALSE),MATCH('Group output'!S$1,'Discl output_ group'!$B$1:$T$1,FALSE))=0,0,'Inq6 adjusted group'!S169)</f>
        <v>37053.258487736464</v>
      </c>
      <c r="T169" s="39">
        <f>IFERROR(VLOOKUP(A169+0,'New BRES input'!I:L,4,FALSE),0)</f>
        <v>37036.089999999997</v>
      </c>
    </row>
    <row r="170" spans="1:20" x14ac:dyDescent="0.35">
      <c r="A170" t="str">
        <f>'Discl output_ group'!B170</f>
        <v>512</v>
      </c>
      <c r="B170" s="39">
        <f>IF(INDEX('Discl output_ group'!$B:$T,MATCH('Group output'!$A170,'Discl output_ group'!$B:$B,FALSE),MATCH('Group output'!B$1,'Discl output_ group'!$B$1:$T$1,FALSE))=0,0,'Inq6 adjusted group'!B170)</f>
        <v>620.75132848615408</v>
      </c>
      <c r="C170" s="39">
        <f>IF(INDEX('Discl output_ group'!$B:$T,MATCH('Group output'!$A170,'Discl output_ group'!$B:$B,FALSE),MATCH('Group output'!C$1,'Discl output_ group'!$B$1:$T$1,FALSE))=0,0,'Inq6 adjusted group'!C170)</f>
        <v>657.45254708270454</v>
      </c>
      <c r="D170" s="39">
        <f>IF(INDEX('Discl output_ group'!$B:$T,MATCH('Group output'!$A170,'Discl output_ group'!$B:$B,FALSE),MATCH('Group output'!D$1,'Discl output_ group'!$B$1:$T$1,FALSE))=0,0,'Inq6 adjusted group'!D170)</f>
        <v>676.18254699882732</v>
      </c>
      <c r="E170" s="39">
        <f>IF(INDEX('Discl output_ group'!$B:$T,MATCH('Group output'!$A170,'Discl output_ group'!$B:$B,FALSE),MATCH('Group output'!E$1,'Discl output_ group'!$B$1:$T$1,FALSE))=0,0,'Inq6 adjusted group'!E170)</f>
        <v>757.36206813915101</v>
      </c>
      <c r="F170" s="39">
        <f>IF(INDEX('Discl output_ group'!$B:$T,MATCH('Group output'!$A170,'Discl output_ group'!$B:$B,FALSE),MATCH('Group output'!F$1,'Discl output_ group'!$B$1:$T$1,FALSE))=0,0,'Inq6 adjusted group'!F170)</f>
        <v>815.94044042011649</v>
      </c>
      <c r="G170" s="39">
        <f>IF(INDEX('Discl output_ group'!$B:$T,MATCH('Group output'!$A170,'Discl output_ group'!$B:$B,FALSE),MATCH('Group output'!G$1,'Discl output_ group'!$B$1:$T$1,FALSE))=0,0,'Inq6 adjusted group'!G170)</f>
        <v>808.8559139757856</v>
      </c>
      <c r="H170" s="39">
        <f>IF(INDEX('Discl output_ group'!$B:$T,MATCH('Group output'!$A170,'Discl output_ group'!$B:$B,FALSE),MATCH('Group output'!H$1,'Discl output_ group'!$B$1:$T$1,FALSE))=0,0,'Inq6 adjusted group'!H170)</f>
        <v>901.90490857283555</v>
      </c>
      <c r="I170" s="39">
        <f>IF(INDEX('Discl output_ group'!$B:$T,MATCH('Group output'!$A170,'Discl output_ group'!$B:$B,FALSE),MATCH('Group output'!I$1,'Discl output_ group'!$B$1:$T$1,FALSE))=0,0,'Inq6 adjusted group'!I170)</f>
        <v>1014.4172804872745</v>
      </c>
      <c r="J170" s="39">
        <f>IF(INDEX('Discl output_ group'!$B:$T,MATCH('Group output'!$A170,'Discl output_ group'!$B:$B,FALSE),MATCH('Group output'!J$1,'Discl output_ group'!$B$1:$T$1,FALSE))=0,0,'Inq6 adjusted group'!J170)</f>
        <v>1080.0151791675655</v>
      </c>
      <c r="K170" s="39">
        <f>IF(INDEX('Discl output_ group'!$B:$T,MATCH('Group output'!$A170,'Discl output_ group'!$B:$B,FALSE),MATCH('Group output'!K$1,'Discl output_ group'!$B$1:$T$1,FALSE))=0,0,'Inq6 adjusted group'!K170)</f>
        <v>924.59732413300992</v>
      </c>
      <c r="L170" s="39">
        <f>IF(INDEX('Discl output_ group'!$B:$T,MATCH('Group output'!$A170,'Discl output_ group'!$B:$B,FALSE),MATCH('Group output'!L$1,'Discl output_ group'!$B$1:$T$1,FALSE))=0,0,'Inq6 adjusted group'!L170)</f>
        <v>1033.0145269511165</v>
      </c>
      <c r="M170" s="39">
        <f>IF(INDEX('Discl output_ group'!$B:$T,MATCH('Group output'!$A170,'Discl output_ group'!$B:$B,FALSE),MATCH('Group output'!M$1,'Discl output_ group'!$B$1:$T$1,FALSE))=0,0,'Inq6 adjusted group'!M170)</f>
        <v>561.26375233986653</v>
      </c>
      <c r="N170" s="39">
        <f>IF(INDEX('Discl output_ group'!$B:$T,MATCH('Group output'!$A170,'Discl output_ group'!$B:$B,FALSE),MATCH('Group output'!N$1,'Discl output_ group'!$B$1:$T$1,FALSE))=0,0,'Inq6 adjusted group'!N170)</f>
        <v>289.01435311276907</v>
      </c>
      <c r="O170" s="39">
        <f>IF(INDEX('Discl output_ group'!$B:$T,MATCH('Group output'!$A170,'Discl output_ group'!$B:$B,FALSE),MATCH('Group output'!O$1,'Discl output_ group'!$B$1:$T$1,FALSE))=0,0,'Inq6 adjusted group'!O170)</f>
        <v>150.04648280772429</v>
      </c>
      <c r="P170" s="39">
        <f>IF(INDEX('Discl output_ group'!$B:$T,MATCH('Group output'!$A170,'Discl output_ group'!$B:$B,FALSE),MATCH('Group output'!P$1,'Discl output_ group'!$B$1:$T$1,FALSE))=0,0,'Inq6 adjusted group'!P170)</f>
        <v>196.73964941918638</v>
      </c>
      <c r="Q170" s="39">
        <f>IF(INDEX('Discl output_ group'!$B:$T,MATCH('Group output'!$A170,'Discl output_ group'!$B:$B,FALSE),MATCH('Group output'!Q$1,'Discl output_ group'!$B$1:$T$1,FALSE))=0,0,'Inq6 adjusted group'!Q170)</f>
        <v>363.94886056355142</v>
      </c>
      <c r="R170" s="39">
        <f>IF(INDEX('Discl output_ group'!$B:$T,MATCH('Group output'!$A170,'Discl output_ group'!$B:$B,FALSE),MATCH('Group output'!R$1,'Discl output_ group'!$B$1:$T$1,FALSE))=0,0,'Inq6 adjusted group'!R170)</f>
        <v>331.07376632481748</v>
      </c>
      <c r="S170" s="39">
        <f>IF(INDEX('Discl output_ group'!$B:$T,MATCH('Group output'!$A170,'Discl output_ group'!$B:$B,FALSE),MATCH('Group output'!S$1,'Discl output_ group'!$B$1:$T$1,FALSE))=0,0,'Inq6 adjusted group'!S170)</f>
        <v>347.35469391711837</v>
      </c>
      <c r="T170" s="39">
        <f>IFERROR(VLOOKUP(A170+0,'New BRES input'!I:L,4,FALSE),0)</f>
        <v>245.08637569999999</v>
      </c>
    </row>
    <row r="171" spans="1:20" x14ac:dyDescent="0.35">
      <c r="A171" t="str">
        <f>'Discl output_ group'!B171</f>
        <v>521</v>
      </c>
      <c r="B171" s="39">
        <f>IF(INDEX('Discl output_ group'!$B:$T,MATCH('Group output'!$A171,'Discl output_ group'!$B:$B,FALSE),MATCH('Group output'!B$1,'Discl output_ group'!$B$1:$T$1,FALSE))=0,0,'Inq6 adjusted group'!B171)</f>
        <v>10399.88730068931</v>
      </c>
      <c r="C171" s="39">
        <f>IF(INDEX('Discl output_ group'!$B:$T,MATCH('Group output'!$A171,'Discl output_ group'!$B:$B,FALSE),MATCH('Group output'!C$1,'Discl output_ group'!$B$1:$T$1,FALSE))=0,0,'Inq6 adjusted group'!C171)</f>
        <v>10907.755829607826</v>
      </c>
      <c r="D171" s="39">
        <f>IF(INDEX('Discl output_ group'!$B:$T,MATCH('Group output'!$A171,'Discl output_ group'!$B:$B,FALSE),MATCH('Group output'!D$1,'Discl output_ group'!$B$1:$T$1,FALSE))=0,0,'Inq6 adjusted group'!D171)</f>
        <v>9703.0869720471892</v>
      </c>
      <c r="E171" s="39">
        <f>IF(INDEX('Discl output_ group'!$B:$T,MATCH('Group output'!$A171,'Discl output_ group'!$B:$B,FALSE),MATCH('Group output'!E$1,'Discl output_ group'!$B$1:$T$1,FALSE))=0,0,'Inq6 adjusted group'!E171)</f>
        <v>9293.4225960603653</v>
      </c>
      <c r="F171" s="39">
        <f>IF(INDEX('Discl output_ group'!$B:$T,MATCH('Group output'!$A171,'Discl output_ group'!$B:$B,FALSE),MATCH('Group output'!F$1,'Discl output_ group'!$B$1:$T$1,FALSE))=0,0,'Inq6 adjusted group'!F171)</f>
        <v>8753.8145900086347</v>
      </c>
      <c r="G171" s="39">
        <f>IF(INDEX('Discl output_ group'!$B:$T,MATCH('Group output'!$A171,'Discl output_ group'!$B:$B,FALSE),MATCH('Group output'!G$1,'Discl output_ group'!$B$1:$T$1,FALSE))=0,0,'Inq6 adjusted group'!G171)</f>
        <v>8923.1407394590278</v>
      </c>
      <c r="H171" s="39">
        <f>IF(INDEX('Discl output_ group'!$B:$T,MATCH('Group output'!$A171,'Discl output_ group'!$B:$B,FALSE),MATCH('Group output'!H$1,'Discl output_ group'!$B$1:$T$1,FALSE))=0,0,'Inq6 adjusted group'!H171)</f>
        <v>8319.3001179537059</v>
      </c>
      <c r="I171" s="39">
        <f>IF(INDEX('Discl output_ group'!$B:$T,MATCH('Group output'!$A171,'Discl output_ group'!$B:$B,FALSE),MATCH('Group output'!I$1,'Discl output_ group'!$B$1:$T$1,FALSE))=0,0,'Inq6 adjusted group'!I171)</f>
        <v>7991.6153254688688</v>
      </c>
      <c r="J171" s="39">
        <f>IF(INDEX('Discl output_ group'!$B:$T,MATCH('Group output'!$A171,'Discl output_ group'!$B:$B,FALSE),MATCH('Group output'!J$1,'Discl output_ group'!$B$1:$T$1,FALSE))=0,0,'Inq6 adjusted group'!J171)</f>
        <v>7469.4837971844499</v>
      </c>
      <c r="K171" s="39">
        <f>IF(INDEX('Discl output_ group'!$B:$T,MATCH('Group output'!$A171,'Discl output_ group'!$B:$B,FALSE),MATCH('Group output'!K$1,'Discl output_ group'!$B$1:$T$1,FALSE))=0,0,'Inq6 adjusted group'!K171)</f>
        <v>7848.8285877738499</v>
      </c>
      <c r="L171" s="39">
        <f>IF(INDEX('Discl output_ group'!$B:$T,MATCH('Group output'!$A171,'Discl output_ group'!$B:$B,FALSE),MATCH('Group output'!L$1,'Discl output_ group'!$B$1:$T$1,FALSE))=0,0,'Inq6 adjusted group'!L171)</f>
        <v>8350.9545263216332</v>
      </c>
      <c r="M171" s="39">
        <f>IF(INDEX('Discl output_ group'!$B:$T,MATCH('Group output'!$A171,'Discl output_ group'!$B:$B,FALSE),MATCH('Group output'!M$1,'Discl output_ group'!$B$1:$T$1,FALSE))=0,0,'Inq6 adjusted group'!M171)</f>
        <v>7539.7967568096319</v>
      </c>
      <c r="N171" s="39">
        <f>IF(INDEX('Discl output_ group'!$B:$T,MATCH('Group output'!$A171,'Discl output_ group'!$B:$B,FALSE),MATCH('Group output'!N$1,'Discl output_ group'!$B$1:$T$1,FALSE))=0,0,'Inq6 adjusted group'!N171)</f>
        <v>8908.0035130107754</v>
      </c>
      <c r="O171" s="39">
        <f>IF(INDEX('Discl output_ group'!$B:$T,MATCH('Group output'!$A171,'Discl output_ group'!$B:$B,FALSE),MATCH('Group output'!O$1,'Discl output_ group'!$B$1:$T$1,FALSE))=0,0,'Inq6 adjusted group'!O171)</f>
        <v>13179.566076620187</v>
      </c>
      <c r="P171" s="39">
        <f>IF(INDEX('Discl output_ group'!$B:$T,MATCH('Group output'!$A171,'Discl output_ group'!$B:$B,FALSE),MATCH('Group output'!P$1,'Discl output_ group'!$B$1:$T$1,FALSE))=0,0,'Inq6 adjusted group'!P171)</f>
        <v>12909.609276177109</v>
      </c>
      <c r="Q171" s="39">
        <f>IF(INDEX('Discl output_ group'!$B:$T,MATCH('Group output'!$A171,'Discl output_ group'!$B:$B,FALSE),MATCH('Group output'!Q$1,'Discl output_ group'!$B$1:$T$1,FALSE))=0,0,'Inq6 adjusted group'!Q171)</f>
        <v>13058.258820100897</v>
      </c>
      <c r="R171" s="39">
        <f>IF(INDEX('Discl output_ group'!$B:$T,MATCH('Group output'!$A171,'Discl output_ group'!$B:$B,FALSE),MATCH('Group output'!R$1,'Discl output_ group'!$B$1:$T$1,FALSE))=0,0,'Inq6 adjusted group'!R171)</f>
        <v>12661.357886429218</v>
      </c>
      <c r="S171" s="39">
        <f>IF(INDEX('Discl output_ group'!$B:$T,MATCH('Group output'!$A171,'Discl output_ group'!$B:$B,FALSE),MATCH('Group output'!S$1,'Discl output_ group'!$B$1:$T$1,FALSE))=0,0,'Inq6 adjusted group'!S171)</f>
        <v>11631.957630214523</v>
      </c>
      <c r="T171" s="39">
        <f>IFERROR(VLOOKUP(A171+0,'New BRES input'!I:L,4,FALSE),0)</f>
        <v>13230.82</v>
      </c>
    </row>
    <row r="172" spans="1:20" x14ac:dyDescent="0.35">
      <c r="A172" t="str">
        <f>'Discl output_ group'!B172</f>
        <v>522</v>
      </c>
      <c r="B172" s="39">
        <f>IF(INDEX('Discl output_ group'!$B:$T,MATCH('Group output'!$A172,'Discl output_ group'!$B:$B,FALSE),MATCH('Group output'!B$1,'Discl output_ group'!$B$1:$T$1,FALSE))=0,0,'Inq6 adjusted group'!B172)</f>
        <v>38970.062016442876</v>
      </c>
      <c r="C172" s="39">
        <f>IF(INDEX('Discl output_ group'!$B:$T,MATCH('Group output'!$A172,'Discl output_ group'!$B:$B,FALSE),MATCH('Group output'!C$1,'Discl output_ group'!$B$1:$T$1,FALSE))=0,0,'Inq6 adjusted group'!C172)</f>
        <v>41008.81319817694</v>
      </c>
      <c r="D172" s="39">
        <f>IF(INDEX('Discl output_ group'!$B:$T,MATCH('Group output'!$A172,'Discl output_ group'!$B:$B,FALSE),MATCH('Group output'!D$1,'Discl output_ group'!$B$1:$T$1,FALSE))=0,0,'Inq6 adjusted group'!D172)</f>
        <v>40863.732515872085</v>
      </c>
      <c r="E172" s="39">
        <f>IF(INDEX('Discl output_ group'!$B:$T,MATCH('Group output'!$A172,'Discl output_ group'!$B:$B,FALSE),MATCH('Group output'!E$1,'Discl output_ group'!$B$1:$T$1,FALSE))=0,0,'Inq6 adjusted group'!E172)</f>
        <v>42887.548505809114</v>
      </c>
      <c r="F172" s="39">
        <f>IF(INDEX('Discl output_ group'!$B:$T,MATCH('Group output'!$A172,'Discl output_ group'!$B:$B,FALSE),MATCH('Group output'!F$1,'Discl output_ group'!$B$1:$T$1,FALSE))=0,0,'Inq6 adjusted group'!F172)</f>
        <v>43820.013648274893</v>
      </c>
      <c r="G172" s="39">
        <f>IF(INDEX('Discl output_ group'!$B:$T,MATCH('Group output'!$A172,'Discl output_ group'!$B:$B,FALSE),MATCH('Group output'!G$1,'Discl output_ group'!$B$1:$T$1,FALSE))=0,0,'Inq6 adjusted group'!G172)</f>
        <v>43071.017630750051</v>
      </c>
      <c r="H172" s="39">
        <f>IF(INDEX('Discl output_ group'!$B:$T,MATCH('Group output'!$A172,'Discl output_ group'!$B:$B,FALSE),MATCH('Group output'!H$1,'Discl output_ group'!$B$1:$T$1,FALSE))=0,0,'Inq6 adjusted group'!H172)</f>
        <v>51487.002146579529</v>
      </c>
      <c r="I172" s="39">
        <f>IF(INDEX('Discl output_ group'!$B:$T,MATCH('Group output'!$A172,'Discl output_ group'!$B:$B,FALSE),MATCH('Group output'!I$1,'Discl output_ group'!$B$1:$T$1,FALSE))=0,0,'Inq6 adjusted group'!I172)</f>
        <v>56666.159917710422</v>
      </c>
      <c r="J172" s="39">
        <f>IF(INDEX('Discl output_ group'!$B:$T,MATCH('Group output'!$A172,'Discl output_ group'!$B:$B,FALSE),MATCH('Group output'!J$1,'Discl output_ group'!$B$1:$T$1,FALSE))=0,0,'Inq6 adjusted group'!J172)</f>
        <v>53303.698469732764</v>
      </c>
      <c r="K172" s="39">
        <f>IF(INDEX('Discl output_ group'!$B:$T,MATCH('Group output'!$A172,'Discl output_ group'!$B:$B,FALSE),MATCH('Group output'!K$1,'Discl output_ group'!$B$1:$T$1,FALSE))=0,0,'Inq6 adjusted group'!K172)</f>
        <v>54903.30783095034</v>
      </c>
      <c r="L172" s="39">
        <f>IF(INDEX('Discl output_ group'!$B:$T,MATCH('Group output'!$A172,'Discl output_ group'!$B:$B,FALSE),MATCH('Group output'!L$1,'Discl output_ group'!$B$1:$T$1,FALSE))=0,0,'Inq6 adjusted group'!L172)</f>
        <v>60489.370982817039</v>
      </c>
      <c r="M172" s="39">
        <f>IF(INDEX('Discl output_ group'!$B:$T,MATCH('Group output'!$A172,'Discl output_ group'!$B:$B,FALSE),MATCH('Group output'!M$1,'Discl output_ group'!$B$1:$T$1,FALSE))=0,0,'Inq6 adjusted group'!M172)</f>
        <v>53433.41416568288</v>
      </c>
      <c r="N172" s="39">
        <f>IF(INDEX('Discl output_ group'!$B:$T,MATCH('Group output'!$A172,'Discl output_ group'!$B:$B,FALSE),MATCH('Group output'!N$1,'Discl output_ group'!$B$1:$T$1,FALSE))=0,0,'Inq6 adjusted group'!N172)</f>
        <v>50858.739136026197</v>
      </c>
      <c r="O172" s="39">
        <f>IF(INDEX('Discl output_ group'!$B:$T,MATCH('Group output'!$A172,'Discl output_ group'!$B:$B,FALSE),MATCH('Group output'!O$1,'Discl output_ group'!$B$1:$T$1,FALSE))=0,0,'Inq6 adjusted group'!O172)</f>
        <v>44259.894987107655</v>
      </c>
      <c r="P172" s="39">
        <f>IF(INDEX('Discl output_ group'!$B:$T,MATCH('Group output'!$A172,'Discl output_ group'!$B:$B,FALSE),MATCH('Group output'!P$1,'Discl output_ group'!$B$1:$T$1,FALSE))=0,0,'Inq6 adjusted group'!P172)</f>
        <v>50022.454611608577</v>
      </c>
      <c r="Q172" s="39">
        <f>IF(INDEX('Discl output_ group'!$B:$T,MATCH('Group output'!$A172,'Discl output_ group'!$B:$B,FALSE),MATCH('Group output'!Q$1,'Discl output_ group'!$B$1:$T$1,FALSE))=0,0,'Inq6 adjusted group'!Q172)</f>
        <v>42770.557678888981</v>
      </c>
      <c r="R172" s="39">
        <f>IF(INDEX('Discl output_ group'!$B:$T,MATCH('Group output'!$A172,'Discl output_ group'!$B:$B,FALSE),MATCH('Group output'!R$1,'Discl output_ group'!$B$1:$T$1,FALSE))=0,0,'Inq6 adjusted group'!R172)</f>
        <v>48810.588946501157</v>
      </c>
      <c r="S172" s="39">
        <f>IF(INDEX('Discl output_ group'!$B:$T,MATCH('Group output'!$A172,'Discl output_ group'!$B:$B,FALSE),MATCH('Group output'!S$1,'Discl output_ group'!$B$1:$T$1,FALSE))=0,0,'Inq6 adjusted group'!S172)</f>
        <v>49726.014254204885</v>
      </c>
      <c r="T172" s="39">
        <f>IFERROR(VLOOKUP(A172+0,'New BRES input'!I:L,4,FALSE),0)</f>
        <v>46854.51</v>
      </c>
    </row>
    <row r="173" spans="1:20" x14ac:dyDescent="0.35">
      <c r="A173" t="str">
        <f>'Discl output_ group'!B173</f>
        <v>531</v>
      </c>
      <c r="B173" s="39">
        <f>IF(INDEX('Discl output_ group'!$B:$T,MATCH('Group output'!$A173,'Discl output_ group'!$B:$B,FALSE),MATCH('Group output'!B$1,'Discl output_ group'!$B$1:$T$1,FALSE))=0,0,'Inq6 adjusted group'!B173)</f>
        <v>44887.759503651694</v>
      </c>
      <c r="C173" s="39">
        <f>IF(INDEX('Discl output_ group'!$B:$T,MATCH('Group output'!$A173,'Discl output_ group'!$B:$B,FALSE),MATCH('Group output'!C$1,'Discl output_ group'!$B$1:$T$1,FALSE))=0,0,'Inq6 adjusted group'!C173)</f>
        <v>44736.33173346761</v>
      </c>
      <c r="D173" s="39">
        <f>IF(INDEX('Discl output_ group'!$B:$T,MATCH('Group output'!$A173,'Discl output_ group'!$B:$B,FALSE),MATCH('Group output'!D$1,'Discl output_ group'!$B$1:$T$1,FALSE))=0,0,'Inq6 adjusted group'!D173)</f>
        <v>46316.088751472336</v>
      </c>
      <c r="E173" s="39">
        <f>IF(INDEX('Discl output_ group'!$B:$T,MATCH('Group output'!$A173,'Discl output_ group'!$B:$B,FALSE),MATCH('Group output'!E$1,'Discl output_ group'!$B$1:$T$1,FALSE))=0,0,'Inq6 adjusted group'!E173)</f>
        <v>39435.744950038184</v>
      </c>
      <c r="F173" s="39">
        <f>IF(INDEX('Discl output_ group'!$B:$T,MATCH('Group output'!$A173,'Discl output_ group'!$B:$B,FALSE),MATCH('Group output'!F$1,'Discl output_ group'!$B$1:$T$1,FALSE))=0,0,'Inq6 adjusted group'!F173)</f>
        <v>40429.310628528307</v>
      </c>
      <c r="G173" s="39">
        <f>IF(INDEX('Discl output_ group'!$B:$T,MATCH('Group output'!$A173,'Discl output_ group'!$B:$B,FALSE),MATCH('Group output'!G$1,'Discl output_ group'!$B$1:$T$1,FALSE))=0,0,'Inq6 adjusted group'!G173)</f>
        <v>36063.772857099684</v>
      </c>
      <c r="H173" s="39">
        <f>IF(INDEX('Discl output_ group'!$B:$T,MATCH('Group output'!$A173,'Discl output_ group'!$B:$B,FALSE),MATCH('Group output'!H$1,'Discl output_ group'!$B$1:$T$1,FALSE))=0,0,'Inq6 adjusted group'!H173)</f>
        <v>30231.171490479166</v>
      </c>
      <c r="I173" s="39">
        <f>IF(INDEX('Discl output_ group'!$B:$T,MATCH('Group output'!$A173,'Discl output_ group'!$B:$B,FALSE),MATCH('Group output'!I$1,'Discl output_ group'!$B$1:$T$1,FALSE))=0,0,'Inq6 adjusted group'!I173)</f>
        <v>29478.940168931775</v>
      </c>
      <c r="J173" s="39">
        <f>IF(INDEX('Discl output_ group'!$B:$T,MATCH('Group output'!$A173,'Discl output_ group'!$B:$B,FALSE),MATCH('Group output'!J$1,'Discl output_ group'!$B$1:$T$1,FALSE))=0,0,'Inq6 adjusted group'!J173)</f>
        <v>32395.282907286026</v>
      </c>
      <c r="K173" s="39">
        <f>IF(INDEX('Discl output_ group'!$B:$T,MATCH('Group output'!$A173,'Discl output_ group'!$B:$B,FALSE),MATCH('Group output'!K$1,'Discl output_ group'!$B$1:$T$1,FALSE))=0,0,'Inq6 adjusted group'!K173)</f>
        <v>30643.851745175834</v>
      </c>
      <c r="L173" s="39">
        <f>IF(INDEX('Discl output_ group'!$B:$T,MATCH('Group output'!$A173,'Discl output_ group'!$B:$B,FALSE),MATCH('Group output'!L$1,'Discl output_ group'!$B$1:$T$1,FALSE))=0,0,'Inq6 adjusted group'!L173)</f>
        <v>31282.30183113879</v>
      </c>
      <c r="M173" s="39">
        <f>IF(INDEX('Discl output_ group'!$B:$T,MATCH('Group output'!$A173,'Discl output_ group'!$B:$B,FALSE),MATCH('Group output'!M$1,'Discl output_ group'!$B$1:$T$1,FALSE))=0,0,'Inq6 adjusted group'!M173)</f>
        <v>29147.768312039483</v>
      </c>
      <c r="N173" s="39">
        <f>IF(INDEX('Discl output_ group'!$B:$T,MATCH('Group output'!$A173,'Discl output_ group'!$B:$B,FALSE),MATCH('Group output'!N$1,'Discl output_ group'!$B$1:$T$1,FALSE))=0,0,'Inq6 adjusted group'!N173)</f>
        <v>24548.191459917482</v>
      </c>
      <c r="O173" s="39">
        <f>IF(INDEX('Discl output_ group'!$B:$T,MATCH('Group output'!$A173,'Discl output_ group'!$B:$B,FALSE),MATCH('Group output'!O$1,'Discl output_ group'!$B$1:$T$1,FALSE))=0,0,'Inq6 adjusted group'!O173)</f>
        <v>23307.757442626709</v>
      </c>
      <c r="P173" s="39">
        <f>IF(INDEX('Discl output_ group'!$B:$T,MATCH('Group output'!$A173,'Discl output_ group'!$B:$B,FALSE),MATCH('Group output'!P$1,'Discl output_ group'!$B$1:$T$1,FALSE))=0,0,'Inq6 adjusted group'!P173)</f>
        <v>23143.302186651443</v>
      </c>
      <c r="Q173" s="39">
        <f>IF(INDEX('Discl output_ group'!$B:$T,MATCH('Group output'!$A173,'Discl output_ group'!$B:$B,FALSE),MATCH('Group output'!Q$1,'Discl output_ group'!$B$1:$T$1,FALSE))=0,0,'Inq6 adjusted group'!Q173)</f>
        <v>22420.055703634356</v>
      </c>
      <c r="R173" s="39">
        <f>IF(INDEX('Discl output_ group'!$B:$T,MATCH('Group output'!$A173,'Discl output_ group'!$B:$B,FALSE),MATCH('Group output'!R$1,'Discl output_ group'!$B$1:$T$1,FALSE))=0,0,'Inq6 adjusted group'!R173)</f>
        <v>21960.459559080537</v>
      </c>
      <c r="S173" s="39">
        <f>IF(INDEX('Discl output_ group'!$B:$T,MATCH('Group output'!$A173,'Discl output_ group'!$B:$B,FALSE),MATCH('Group output'!S$1,'Discl output_ group'!$B$1:$T$1,FALSE))=0,0,'Inq6 adjusted group'!S173)</f>
        <v>20420.700496783655</v>
      </c>
      <c r="T173" s="39">
        <f>IFERROR(VLOOKUP(A173+0,'New BRES input'!I:L,4,FALSE),0)</f>
        <v>19173.02</v>
      </c>
    </row>
    <row r="174" spans="1:20" x14ac:dyDescent="0.35">
      <c r="A174" t="str">
        <f>'Discl output_ group'!B174</f>
        <v>532</v>
      </c>
      <c r="B174" s="39">
        <f>IF(INDEX('Discl output_ group'!$B:$T,MATCH('Group output'!$A174,'Discl output_ group'!$B:$B,FALSE),MATCH('Group output'!B$1,'Discl output_ group'!$B$1:$T$1,FALSE))=0,0,'Inq6 adjusted group'!B174)</f>
        <v>14666.186934898074</v>
      </c>
      <c r="C174" s="39">
        <f>IF(INDEX('Discl output_ group'!$B:$T,MATCH('Group output'!$A174,'Discl output_ group'!$B:$B,FALSE),MATCH('Group output'!C$1,'Discl output_ group'!$B$1:$T$1,FALSE))=0,0,'Inq6 adjusted group'!C174)</f>
        <v>13145.696946943492</v>
      </c>
      <c r="D174" s="39">
        <f>IF(INDEX('Discl output_ group'!$B:$T,MATCH('Group output'!$A174,'Discl output_ group'!$B:$B,FALSE),MATCH('Group output'!D$1,'Discl output_ group'!$B$1:$T$1,FALSE))=0,0,'Inq6 adjusted group'!D174)</f>
        <v>15504.592929999802</v>
      </c>
      <c r="E174" s="39">
        <f>IF(INDEX('Discl output_ group'!$B:$T,MATCH('Group output'!$A174,'Discl output_ group'!$B:$B,FALSE),MATCH('Group output'!E$1,'Discl output_ group'!$B$1:$T$1,FALSE))=0,0,'Inq6 adjusted group'!E174)</f>
        <v>14090.368406613932</v>
      </c>
      <c r="F174" s="39">
        <f>IF(INDEX('Discl output_ group'!$B:$T,MATCH('Group output'!$A174,'Discl output_ group'!$B:$B,FALSE),MATCH('Group output'!F$1,'Discl output_ group'!$B$1:$T$1,FALSE))=0,0,'Inq6 adjusted group'!F174)</f>
        <v>14351.911123173431</v>
      </c>
      <c r="G174" s="39">
        <f>IF(INDEX('Discl output_ group'!$B:$T,MATCH('Group output'!$A174,'Discl output_ group'!$B:$B,FALSE),MATCH('Group output'!G$1,'Discl output_ group'!$B$1:$T$1,FALSE))=0,0,'Inq6 adjusted group'!G174)</f>
        <v>12537.005807646099</v>
      </c>
      <c r="H174" s="39">
        <f>IF(INDEX('Discl output_ group'!$B:$T,MATCH('Group output'!$A174,'Discl output_ group'!$B:$B,FALSE),MATCH('Group output'!H$1,'Discl output_ group'!$B$1:$T$1,FALSE))=0,0,'Inq6 adjusted group'!H174)</f>
        <v>11155.012187756112</v>
      </c>
      <c r="I174" s="39">
        <f>IF(INDEX('Discl output_ group'!$B:$T,MATCH('Group output'!$A174,'Discl output_ group'!$B:$B,FALSE),MATCH('Group output'!I$1,'Discl output_ group'!$B$1:$T$1,FALSE))=0,0,'Inq6 adjusted group'!I174)</f>
        <v>11945.818914294905</v>
      </c>
      <c r="J174" s="39">
        <f>IF(INDEX('Discl output_ group'!$B:$T,MATCH('Group output'!$A174,'Discl output_ group'!$B:$B,FALSE),MATCH('Group output'!J$1,'Discl output_ group'!$B$1:$T$1,FALSE))=0,0,'Inq6 adjusted group'!J174)</f>
        <v>13024.315326677401</v>
      </c>
      <c r="K174" s="39">
        <f>IF(INDEX('Discl output_ group'!$B:$T,MATCH('Group output'!$A174,'Discl output_ group'!$B:$B,FALSE),MATCH('Group output'!K$1,'Discl output_ group'!$B$1:$T$1,FALSE))=0,0,'Inq6 adjusted group'!K174)</f>
        <v>14177.924736648934</v>
      </c>
      <c r="L174" s="39">
        <f>IF(INDEX('Discl output_ group'!$B:$T,MATCH('Group output'!$A174,'Discl output_ group'!$B:$B,FALSE),MATCH('Group output'!L$1,'Discl output_ group'!$B$1:$T$1,FALSE))=0,0,'Inq6 adjusted group'!L174)</f>
        <v>11926.222424642112</v>
      </c>
      <c r="M174" s="39">
        <f>IF(INDEX('Discl output_ group'!$B:$T,MATCH('Group output'!$A174,'Discl output_ group'!$B:$B,FALSE),MATCH('Group output'!M$1,'Discl output_ group'!$B$1:$T$1,FALSE))=0,0,'Inq6 adjusted group'!M174)</f>
        <v>12927.132344539819</v>
      </c>
      <c r="N174" s="39">
        <f>IF(INDEX('Discl output_ group'!$B:$T,MATCH('Group output'!$A174,'Discl output_ group'!$B:$B,FALSE),MATCH('Group output'!N$1,'Discl output_ group'!$B$1:$T$1,FALSE))=0,0,'Inq6 adjusted group'!N174)</f>
        <v>13455.049543877234</v>
      </c>
      <c r="O174" s="39">
        <f>IF(INDEX('Discl output_ group'!$B:$T,MATCH('Group output'!$A174,'Discl output_ group'!$B:$B,FALSE),MATCH('Group output'!O$1,'Discl output_ group'!$B$1:$T$1,FALSE))=0,0,'Inq6 adjusted group'!O174)</f>
        <v>7833.7305655194741</v>
      </c>
      <c r="P174" s="39">
        <f>IF(INDEX('Discl output_ group'!$B:$T,MATCH('Group output'!$A174,'Discl output_ group'!$B:$B,FALSE),MATCH('Group output'!P$1,'Discl output_ group'!$B$1:$T$1,FALSE))=0,0,'Inq6 adjusted group'!P174)</f>
        <v>9099.568499549152</v>
      </c>
      <c r="Q174" s="39">
        <f>IF(INDEX('Discl output_ group'!$B:$T,MATCH('Group output'!$A174,'Discl output_ group'!$B:$B,FALSE),MATCH('Group output'!Q$1,'Discl output_ group'!$B$1:$T$1,FALSE))=0,0,'Inq6 adjusted group'!Q174)</f>
        <v>11922.211808843547</v>
      </c>
      <c r="R174" s="39">
        <f>IF(INDEX('Discl output_ group'!$B:$T,MATCH('Group output'!$A174,'Discl output_ group'!$B:$B,FALSE),MATCH('Group output'!R$1,'Discl output_ group'!$B$1:$T$1,FALSE))=0,0,'Inq6 adjusted group'!R174)</f>
        <v>10531.354599425924</v>
      </c>
      <c r="S174" s="39">
        <f>IF(INDEX('Discl output_ group'!$B:$T,MATCH('Group output'!$A174,'Discl output_ group'!$B:$B,FALSE),MATCH('Group output'!S$1,'Discl output_ group'!$B$1:$T$1,FALSE))=0,0,'Inq6 adjusted group'!S174)</f>
        <v>8793.1743396652764</v>
      </c>
      <c r="T174" s="39">
        <f>IFERROR(VLOOKUP(A174+0,'New BRES input'!I:L,4,FALSE),0)</f>
        <v>9095.36</v>
      </c>
    </row>
    <row r="175" spans="1:20" x14ac:dyDescent="0.35">
      <c r="A175" t="str">
        <f>'Discl output_ group'!B175</f>
        <v>551</v>
      </c>
      <c r="B175" s="39">
        <f>IF(INDEX('Discl output_ group'!$B:$T,MATCH('Group output'!$A175,'Discl output_ group'!$B:$B,FALSE),MATCH('Group output'!B$1,'Discl output_ group'!$B$1:$T$1,FALSE))=0,0,'Inq6 adjusted group'!B175)</f>
        <v>44792.671708640693</v>
      </c>
      <c r="C175" s="39">
        <f>IF(INDEX('Discl output_ group'!$B:$T,MATCH('Group output'!$A175,'Discl output_ group'!$B:$B,FALSE),MATCH('Group output'!C$1,'Discl output_ group'!$B$1:$T$1,FALSE))=0,0,'Inq6 adjusted group'!C175)</f>
        <v>46932.143296418559</v>
      </c>
      <c r="D175" s="39">
        <f>IF(INDEX('Discl output_ group'!$B:$T,MATCH('Group output'!$A175,'Discl output_ group'!$B:$B,FALSE),MATCH('Group output'!D$1,'Discl output_ group'!$B$1:$T$1,FALSE))=0,0,'Inq6 adjusted group'!D175)</f>
        <v>49392.229563174282</v>
      </c>
      <c r="E175" s="39">
        <f>IF(INDEX('Discl output_ group'!$B:$T,MATCH('Group output'!$A175,'Discl output_ group'!$B:$B,FALSE),MATCH('Group output'!E$1,'Discl output_ group'!$B$1:$T$1,FALSE))=0,0,'Inq6 adjusted group'!E175)</f>
        <v>46038.909145614765</v>
      </c>
      <c r="F175" s="39">
        <f>IF(INDEX('Discl output_ group'!$B:$T,MATCH('Group output'!$A175,'Discl output_ group'!$B:$B,FALSE),MATCH('Group output'!F$1,'Discl output_ group'!$B$1:$T$1,FALSE))=0,0,'Inq6 adjusted group'!F175)</f>
        <v>47559.982079751826</v>
      </c>
      <c r="G175" s="39">
        <f>IF(INDEX('Discl output_ group'!$B:$T,MATCH('Group output'!$A175,'Discl output_ group'!$B:$B,FALSE),MATCH('Group output'!G$1,'Discl output_ group'!$B$1:$T$1,FALSE))=0,0,'Inq6 adjusted group'!G175)</f>
        <v>46843.403356573152</v>
      </c>
      <c r="H175" s="39">
        <f>IF(INDEX('Discl output_ group'!$B:$T,MATCH('Group output'!$A175,'Discl output_ group'!$B:$B,FALSE),MATCH('Group output'!H$1,'Discl output_ group'!$B$1:$T$1,FALSE))=0,0,'Inq6 adjusted group'!H175)</f>
        <v>45941.363563192797</v>
      </c>
      <c r="I175" s="39">
        <f>IF(INDEX('Discl output_ group'!$B:$T,MATCH('Group output'!$A175,'Discl output_ group'!$B:$B,FALSE),MATCH('Group output'!I$1,'Discl output_ group'!$B$1:$T$1,FALSE))=0,0,'Inq6 adjusted group'!I175)</f>
        <v>48111.933797926496</v>
      </c>
      <c r="J175" s="39">
        <f>IF(INDEX('Discl output_ group'!$B:$T,MATCH('Group output'!$A175,'Discl output_ group'!$B:$B,FALSE),MATCH('Group output'!J$1,'Discl output_ group'!$B$1:$T$1,FALSE))=0,0,'Inq6 adjusted group'!J175)</f>
        <v>52527.834018702488</v>
      </c>
      <c r="K175" s="39">
        <f>IF(INDEX('Discl output_ group'!$B:$T,MATCH('Group output'!$A175,'Discl output_ group'!$B:$B,FALSE),MATCH('Group output'!K$1,'Discl output_ group'!$B$1:$T$1,FALSE))=0,0,'Inq6 adjusted group'!K175)</f>
        <v>52777.266082497517</v>
      </c>
      <c r="L175" s="39">
        <f>IF(INDEX('Discl output_ group'!$B:$T,MATCH('Group output'!$A175,'Discl output_ group'!$B:$B,FALSE),MATCH('Group output'!L$1,'Discl output_ group'!$B$1:$T$1,FALSE))=0,0,'Inq6 adjusted group'!L175)</f>
        <v>53505.228141928419</v>
      </c>
      <c r="M175" s="39">
        <f>IF(INDEX('Discl output_ group'!$B:$T,MATCH('Group output'!$A175,'Discl output_ group'!$B:$B,FALSE),MATCH('Group output'!M$1,'Discl output_ group'!$B$1:$T$1,FALSE))=0,0,'Inq6 adjusted group'!M175)</f>
        <v>51509.972838768386</v>
      </c>
      <c r="N175" s="39">
        <f>IF(INDEX('Discl output_ group'!$B:$T,MATCH('Group output'!$A175,'Discl output_ group'!$B:$B,FALSE),MATCH('Group output'!N$1,'Discl output_ group'!$B$1:$T$1,FALSE))=0,0,'Inq6 adjusted group'!N175)</f>
        <v>43617.979431599306</v>
      </c>
      <c r="O175" s="39">
        <f>IF(INDEX('Discl output_ group'!$B:$T,MATCH('Group output'!$A175,'Discl output_ group'!$B:$B,FALSE),MATCH('Group output'!O$1,'Discl output_ group'!$B$1:$T$1,FALSE))=0,0,'Inq6 adjusted group'!O175)</f>
        <v>59940.446096919906</v>
      </c>
      <c r="P175" s="39">
        <f>IF(INDEX('Discl output_ group'!$B:$T,MATCH('Group output'!$A175,'Discl output_ group'!$B:$B,FALSE),MATCH('Group output'!P$1,'Discl output_ group'!$B$1:$T$1,FALSE))=0,0,'Inq6 adjusted group'!P175)</f>
        <v>56842.296762492828</v>
      </c>
      <c r="Q175" s="39">
        <f>IF(INDEX('Discl output_ group'!$B:$T,MATCH('Group output'!$A175,'Discl output_ group'!$B:$B,FALSE),MATCH('Group output'!Q$1,'Discl output_ group'!$B$1:$T$1,FALSE))=0,0,'Inq6 adjusted group'!Q175)</f>
        <v>56501.160894217464</v>
      </c>
      <c r="R175" s="39">
        <f>IF(INDEX('Discl output_ group'!$B:$T,MATCH('Group output'!$A175,'Discl output_ group'!$B:$B,FALSE),MATCH('Group output'!R$1,'Discl output_ group'!$B$1:$T$1,FALSE))=0,0,'Inq6 adjusted group'!R175)</f>
        <v>62284.131399640079</v>
      </c>
      <c r="S175" s="39">
        <f>IF(INDEX('Discl output_ group'!$B:$T,MATCH('Group output'!$A175,'Discl output_ group'!$B:$B,FALSE),MATCH('Group output'!S$1,'Discl output_ group'!$B$1:$T$1,FALSE))=0,0,'Inq6 adjusted group'!S175)</f>
        <v>59206.103667925301</v>
      </c>
      <c r="T175" s="39">
        <f>IFERROR(VLOOKUP(A175+0,'New BRES input'!I:L,4,FALSE),0)</f>
        <v>66272.86</v>
      </c>
    </row>
    <row r="176" spans="1:20" x14ac:dyDescent="0.35">
      <c r="A176" t="str">
        <f>'Discl output_ group'!B176</f>
        <v>552</v>
      </c>
      <c r="B176" s="39">
        <f>IF(INDEX('Discl output_ group'!$B:$T,MATCH('Group output'!$A176,'Discl output_ group'!$B:$B,FALSE),MATCH('Group output'!B$1,'Discl output_ group'!$B$1:$T$1,FALSE))=0,0,'Inq6 adjusted group'!B176)</f>
        <v>787.44889514110764</v>
      </c>
      <c r="C176" s="39">
        <f>IF(INDEX('Discl output_ group'!$B:$T,MATCH('Group output'!$A176,'Discl output_ group'!$B:$B,FALSE),MATCH('Group output'!C$1,'Discl output_ group'!$B$1:$T$1,FALSE))=0,0,'Inq6 adjusted group'!C176)</f>
        <v>1301.393641182045</v>
      </c>
      <c r="D176" s="39">
        <f>IF(INDEX('Discl output_ group'!$B:$T,MATCH('Group output'!$A176,'Discl output_ group'!$B:$B,FALSE),MATCH('Group output'!D$1,'Discl output_ group'!$B$1:$T$1,FALSE))=0,0,'Inq6 adjusted group'!D176)</f>
        <v>1347.922920895573</v>
      </c>
      <c r="E176" s="39">
        <f>IF(INDEX('Discl output_ group'!$B:$T,MATCH('Group output'!$A176,'Discl output_ group'!$B:$B,FALSE),MATCH('Group output'!E$1,'Discl output_ group'!$B$1:$T$1,FALSE))=0,0,'Inq6 adjusted group'!E176)</f>
        <v>1439.638110531637</v>
      </c>
      <c r="F176" s="39">
        <f>IF(INDEX('Discl output_ group'!$B:$T,MATCH('Group output'!$A176,'Discl output_ group'!$B:$B,FALSE),MATCH('Group output'!F$1,'Discl output_ group'!$B$1:$T$1,FALSE))=0,0,'Inq6 adjusted group'!F176)</f>
        <v>1546.8708378747044</v>
      </c>
      <c r="G176" s="39">
        <f>IF(INDEX('Discl output_ group'!$B:$T,MATCH('Group output'!$A176,'Discl output_ group'!$B:$B,FALSE),MATCH('Group output'!G$1,'Discl output_ group'!$B$1:$T$1,FALSE))=0,0,'Inq6 adjusted group'!G176)</f>
        <v>1521.4055525631893</v>
      </c>
      <c r="H176" s="39">
        <f>IF(INDEX('Discl output_ group'!$B:$T,MATCH('Group output'!$A176,'Discl output_ group'!$B:$B,FALSE),MATCH('Group output'!H$1,'Discl output_ group'!$B$1:$T$1,FALSE))=0,0,'Inq6 adjusted group'!H176)</f>
        <v>1628.5026913079757</v>
      </c>
      <c r="I176" s="39">
        <f>IF(INDEX('Discl output_ group'!$B:$T,MATCH('Group output'!$A176,'Discl output_ group'!$B:$B,FALSE),MATCH('Group output'!I$1,'Discl output_ group'!$B$1:$T$1,FALSE))=0,0,'Inq6 adjusted group'!I176)</f>
        <v>1676.1892230090245</v>
      </c>
      <c r="J176" s="39">
        <f>IF(INDEX('Discl output_ group'!$B:$T,MATCH('Group output'!$A176,'Discl output_ group'!$B:$B,FALSE),MATCH('Group output'!J$1,'Discl output_ group'!$B$1:$T$1,FALSE))=0,0,'Inq6 adjusted group'!J176)</f>
        <v>1607.6811476052671</v>
      </c>
      <c r="K176" s="39">
        <f>IF(INDEX('Discl output_ group'!$B:$T,MATCH('Group output'!$A176,'Discl output_ group'!$B:$B,FALSE),MATCH('Group output'!K$1,'Discl output_ group'!$B$1:$T$1,FALSE))=0,0,'Inq6 adjusted group'!K176)</f>
        <v>1781.9447778651847</v>
      </c>
      <c r="L176" s="39">
        <f>IF(INDEX('Discl output_ group'!$B:$T,MATCH('Group output'!$A176,'Discl output_ group'!$B:$B,FALSE),MATCH('Group output'!L$1,'Discl output_ group'!$B$1:$T$1,FALSE))=0,0,'Inq6 adjusted group'!L176)</f>
        <v>1900.7182701190677</v>
      </c>
      <c r="M176" s="39">
        <f>IF(INDEX('Discl output_ group'!$B:$T,MATCH('Group output'!$A176,'Discl output_ group'!$B:$B,FALSE),MATCH('Group output'!M$1,'Discl output_ group'!$B$1:$T$1,FALSE))=0,0,'Inq6 adjusted group'!M176)</f>
        <v>1550.1380886518166</v>
      </c>
      <c r="N176" s="39">
        <f>IF(INDEX('Discl output_ group'!$B:$T,MATCH('Group output'!$A176,'Discl output_ group'!$B:$B,FALSE),MATCH('Group output'!N$1,'Discl output_ group'!$B$1:$T$1,FALSE))=0,0,'Inq6 adjusted group'!N176)</f>
        <v>1043.0871853241877</v>
      </c>
      <c r="O176" s="39">
        <f>IF(INDEX('Discl output_ group'!$B:$T,MATCH('Group output'!$A176,'Discl output_ group'!$B:$B,FALSE),MATCH('Group output'!O$1,'Discl output_ group'!$B$1:$T$1,FALSE))=0,0,'Inq6 adjusted group'!O176)</f>
        <v>1601.4726042397911</v>
      </c>
      <c r="P176" s="39">
        <f>IF(INDEX('Discl output_ group'!$B:$T,MATCH('Group output'!$A176,'Discl output_ group'!$B:$B,FALSE),MATCH('Group output'!P$1,'Discl output_ group'!$B$1:$T$1,FALSE))=0,0,'Inq6 adjusted group'!P176)</f>
        <v>1297.1479111277392</v>
      </c>
      <c r="Q176" s="39">
        <f>IF(INDEX('Discl output_ group'!$B:$T,MATCH('Group output'!$A176,'Discl output_ group'!$B:$B,FALSE),MATCH('Group output'!Q$1,'Discl output_ group'!$B$1:$T$1,FALSE))=0,0,'Inq6 adjusted group'!Q176)</f>
        <v>1477.1134720803786</v>
      </c>
      <c r="R176" s="39">
        <f>IF(INDEX('Discl output_ group'!$B:$T,MATCH('Group output'!$A176,'Discl output_ group'!$B:$B,FALSE),MATCH('Group output'!R$1,'Discl output_ group'!$B$1:$T$1,FALSE))=0,0,'Inq6 adjusted group'!R176)</f>
        <v>1758.5242394603781</v>
      </c>
      <c r="S176" s="39">
        <f>IF(INDEX('Discl output_ group'!$B:$T,MATCH('Group output'!$A176,'Discl output_ group'!$B:$B,FALSE),MATCH('Group output'!S$1,'Discl output_ group'!$B$1:$T$1,FALSE))=0,0,'Inq6 adjusted group'!S176)</f>
        <v>1473.4011725136052</v>
      </c>
      <c r="T176" s="39">
        <f>IFERROR(VLOOKUP(A176+0,'New BRES input'!I:L,4,FALSE),0)</f>
        <v>1875.71</v>
      </c>
    </row>
    <row r="177" spans="1:20" x14ac:dyDescent="0.35">
      <c r="A177" t="str">
        <f>'Discl output_ group'!B177</f>
        <v>553</v>
      </c>
      <c r="B177" s="39">
        <f>IF(INDEX('Discl output_ group'!$B:$T,MATCH('Group output'!$A177,'Discl output_ group'!$B:$B,FALSE),MATCH('Group output'!B$1,'Discl output_ group'!$B$1:$T$1,FALSE))=0,0,'Inq6 adjusted group'!B177)</f>
        <v>0</v>
      </c>
      <c r="C177" s="39">
        <f>IF(INDEX('Discl output_ group'!$B:$T,MATCH('Group output'!$A177,'Discl output_ group'!$B:$B,FALSE),MATCH('Group output'!C$1,'Discl output_ group'!$B$1:$T$1,FALSE))=0,0,'Inq6 adjusted group'!C177)</f>
        <v>0</v>
      </c>
      <c r="D177" s="39">
        <f>IF(INDEX('Discl output_ group'!$B:$T,MATCH('Group output'!$A177,'Discl output_ group'!$B:$B,FALSE),MATCH('Group output'!D$1,'Discl output_ group'!$B$1:$T$1,FALSE))=0,0,'Inq6 adjusted group'!D177)</f>
        <v>0</v>
      </c>
      <c r="E177" s="39">
        <f>IF(INDEX('Discl output_ group'!$B:$T,MATCH('Group output'!$A177,'Discl output_ group'!$B:$B,FALSE),MATCH('Group output'!E$1,'Discl output_ group'!$B$1:$T$1,FALSE))=0,0,'Inq6 adjusted group'!E177)</f>
        <v>0</v>
      </c>
      <c r="F177" s="39">
        <f>IF(INDEX('Discl output_ group'!$B:$T,MATCH('Group output'!$A177,'Discl output_ group'!$B:$B,FALSE),MATCH('Group output'!F$1,'Discl output_ group'!$B$1:$T$1,FALSE))=0,0,'Inq6 adjusted group'!F177)</f>
        <v>0</v>
      </c>
      <c r="G177" s="39">
        <f>IF(INDEX('Discl output_ group'!$B:$T,MATCH('Group output'!$A177,'Discl output_ group'!$B:$B,FALSE),MATCH('Group output'!G$1,'Discl output_ group'!$B$1:$T$1,FALSE))=0,0,'Inq6 adjusted group'!G177)</f>
        <v>0</v>
      </c>
      <c r="H177" s="39">
        <f>IF(INDEX('Discl output_ group'!$B:$T,MATCH('Group output'!$A177,'Discl output_ group'!$B:$B,FALSE),MATCH('Group output'!H$1,'Discl output_ group'!$B$1:$T$1,FALSE))=0,0,'Inq6 adjusted group'!H177)</f>
        <v>0</v>
      </c>
      <c r="I177" s="39">
        <f>IF(INDEX('Discl output_ group'!$B:$T,MATCH('Group output'!$A177,'Discl output_ group'!$B:$B,FALSE),MATCH('Group output'!I$1,'Discl output_ group'!$B$1:$T$1,FALSE))=0,0,'Inq6 adjusted group'!I177)</f>
        <v>0</v>
      </c>
      <c r="J177" s="39">
        <f>IF(INDEX('Discl output_ group'!$B:$T,MATCH('Group output'!$A177,'Discl output_ group'!$B:$B,FALSE),MATCH('Group output'!J$1,'Discl output_ group'!$B$1:$T$1,FALSE))=0,0,'Inq6 adjusted group'!J177)</f>
        <v>0</v>
      </c>
      <c r="K177" s="39">
        <f>IF(INDEX('Discl output_ group'!$B:$T,MATCH('Group output'!$A177,'Discl output_ group'!$B:$B,FALSE),MATCH('Group output'!K$1,'Discl output_ group'!$B$1:$T$1,FALSE))=0,0,'Inq6 adjusted group'!K177)</f>
        <v>0</v>
      </c>
      <c r="L177" s="39">
        <f>IF(INDEX('Discl output_ group'!$B:$T,MATCH('Group output'!$A177,'Discl output_ group'!$B:$B,FALSE),MATCH('Group output'!L$1,'Discl output_ group'!$B$1:$T$1,FALSE))=0,0,'Inq6 adjusted group'!L177)</f>
        <v>0</v>
      </c>
      <c r="M177" s="39">
        <f>IF(INDEX('Discl output_ group'!$B:$T,MATCH('Group output'!$A177,'Discl output_ group'!$B:$B,FALSE),MATCH('Group output'!M$1,'Discl output_ group'!$B$1:$T$1,FALSE))=0,0,'Inq6 adjusted group'!M177)</f>
        <v>83.846049119436572</v>
      </c>
      <c r="N177" s="39">
        <f>IF(INDEX('Discl output_ group'!$B:$T,MATCH('Group output'!$A177,'Discl output_ group'!$B:$B,FALSE),MATCH('Group output'!N$1,'Discl output_ group'!$B$1:$T$1,FALSE))=0,0,'Inq6 adjusted group'!N177)</f>
        <v>68.532168996978143</v>
      </c>
      <c r="O177" s="39">
        <f>IF(INDEX('Discl output_ group'!$B:$T,MATCH('Group output'!$A177,'Discl output_ group'!$B:$B,FALSE),MATCH('Group output'!O$1,'Discl output_ group'!$B$1:$T$1,FALSE))=0,0,'Inq6 adjusted group'!O177)</f>
        <v>130.62900545863951</v>
      </c>
      <c r="P177" s="39">
        <f>IF(INDEX('Discl output_ group'!$B:$T,MATCH('Group output'!$A177,'Discl output_ group'!$B:$B,FALSE),MATCH('Group output'!P$1,'Discl output_ group'!$B$1:$T$1,FALSE))=0,0,'Inq6 adjusted group'!P177)</f>
        <v>160.57302663071607</v>
      </c>
      <c r="Q177" s="39">
        <f>IF(INDEX('Discl output_ group'!$B:$T,MATCH('Group output'!$A177,'Discl output_ group'!$B:$B,FALSE),MATCH('Group output'!Q$1,'Discl output_ group'!$B$1:$T$1,FALSE))=0,0,'Inq6 adjusted group'!Q177)</f>
        <v>149.61707807939806</v>
      </c>
      <c r="R177" s="39">
        <f>IF(INDEX('Discl output_ group'!$B:$T,MATCH('Group output'!$A177,'Discl output_ group'!$B:$B,FALSE),MATCH('Group output'!R$1,'Discl output_ group'!$B$1:$T$1,FALSE))=0,0,'Inq6 adjusted group'!R177)</f>
        <v>290.55946189887408</v>
      </c>
      <c r="S177" s="39">
        <f>IF(INDEX('Discl output_ group'!$B:$T,MATCH('Group output'!$A177,'Discl output_ group'!$B:$B,FALSE),MATCH('Group output'!S$1,'Discl output_ group'!$B$1:$T$1,FALSE))=0,0,'Inq6 adjusted group'!S177)</f>
        <v>105.87754885386154</v>
      </c>
      <c r="T177" s="39">
        <f>IFERROR(VLOOKUP(A177+0,'New BRES input'!I:L,4,FALSE),0)</f>
        <v>145.9679921</v>
      </c>
    </row>
    <row r="178" spans="1:20" x14ac:dyDescent="0.35">
      <c r="A178" t="str">
        <f>'Discl output_ group'!B178</f>
        <v>559</v>
      </c>
      <c r="B178" s="39">
        <f>IF(INDEX('Discl output_ group'!$B:$T,MATCH('Group output'!$A178,'Discl output_ group'!$B:$B,FALSE),MATCH('Group output'!B$1,'Discl output_ group'!$B$1:$T$1,FALSE))=0,0,'Inq6 adjusted group'!B178)</f>
        <v>0</v>
      </c>
      <c r="C178" s="39">
        <f>IF(INDEX('Discl output_ group'!$B:$T,MATCH('Group output'!$A178,'Discl output_ group'!$B:$B,FALSE),MATCH('Group output'!C$1,'Discl output_ group'!$B$1:$T$1,FALSE))=0,0,'Inq6 adjusted group'!C178)</f>
        <v>0</v>
      </c>
      <c r="D178" s="39">
        <f>IF(INDEX('Discl output_ group'!$B:$T,MATCH('Group output'!$A178,'Discl output_ group'!$B:$B,FALSE),MATCH('Group output'!D$1,'Discl output_ group'!$B$1:$T$1,FALSE))=0,0,'Inq6 adjusted group'!D178)</f>
        <v>0</v>
      </c>
      <c r="E178" s="39">
        <f>IF(INDEX('Discl output_ group'!$B:$T,MATCH('Group output'!$A178,'Discl output_ group'!$B:$B,FALSE),MATCH('Group output'!E$1,'Discl output_ group'!$B$1:$T$1,FALSE))=0,0,'Inq6 adjusted group'!E178)</f>
        <v>0</v>
      </c>
      <c r="F178" s="39">
        <f>IF(INDEX('Discl output_ group'!$B:$T,MATCH('Group output'!$A178,'Discl output_ group'!$B:$B,FALSE),MATCH('Group output'!F$1,'Discl output_ group'!$B$1:$T$1,FALSE))=0,0,'Inq6 adjusted group'!F178)</f>
        <v>0</v>
      </c>
      <c r="G178" s="39">
        <f>IF(INDEX('Discl output_ group'!$B:$T,MATCH('Group output'!$A178,'Discl output_ group'!$B:$B,FALSE),MATCH('Group output'!G$1,'Discl output_ group'!$B$1:$T$1,FALSE))=0,0,'Inq6 adjusted group'!G178)</f>
        <v>0</v>
      </c>
      <c r="H178" s="39">
        <f>IF(INDEX('Discl output_ group'!$B:$T,MATCH('Group output'!$A178,'Discl output_ group'!$B:$B,FALSE),MATCH('Group output'!H$1,'Discl output_ group'!$B$1:$T$1,FALSE))=0,0,'Inq6 adjusted group'!H178)</f>
        <v>0</v>
      </c>
      <c r="I178" s="39">
        <f>IF(INDEX('Discl output_ group'!$B:$T,MATCH('Group output'!$A178,'Discl output_ group'!$B:$B,FALSE),MATCH('Group output'!I$1,'Discl output_ group'!$B$1:$T$1,FALSE))=0,0,'Inq6 adjusted group'!I178)</f>
        <v>0</v>
      </c>
      <c r="J178" s="39">
        <f>IF(INDEX('Discl output_ group'!$B:$T,MATCH('Group output'!$A178,'Discl output_ group'!$B:$B,FALSE),MATCH('Group output'!J$1,'Discl output_ group'!$B$1:$T$1,FALSE))=0,0,'Inq6 adjusted group'!J178)</f>
        <v>0</v>
      </c>
      <c r="K178" s="39">
        <f>IF(INDEX('Discl output_ group'!$B:$T,MATCH('Group output'!$A178,'Discl output_ group'!$B:$B,FALSE),MATCH('Group output'!K$1,'Discl output_ group'!$B$1:$T$1,FALSE))=0,0,'Inq6 adjusted group'!K178)</f>
        <v>0</v>
      </c>
      <c r="L178" s="39">
        <f>IF(INDEX('Discl output_ group'!$B:$T,MATCH('Group output'!$A178,'Discl output_ group'!$B:$B,FALSE),MATCH('Group output'!L$1,'Discl output_ group'!$B$1:$T$1,FALSE))=0,0,'Inq6 adjusted group'!L178)</f>
        <v>0</v>
      </c>
      <c r="M178" s="39">
        <f>IF(INDEX('Discl output_ group'!$B:$T,MATCH('Group output'!$A178,'Discl output_ group'!$B:$B,FALSE),MATCH('Group output'!M$1,'Discl output_ group'!$B$1:$T$1,FALSE))=0,0,'Inq6 adjusted group'!M178)</f>
        <v>1674.7851725966643</v>
      </c>
      <c r="N178" s="39">
        <f>IF(INDEX('Discl output_ group'!$B:$T,MATCH('Group output'!$A178,'Discl output_ group'!$B:$B,FALSE),MATCH('Group output'!N$1,'Discl output_ group'!$B$1:$T$1,FALSE))=0,0,'Inq6 adjusted group'!N178)</f>
        <v>1321.4505694353561</v>
      </c>
      <c r="O178" s="39">
        <f>IF(INDEX('Discl output_ group'!$B:$T,MATCH('Group output'!$A178,'Discl output_ group'!$B:$B,FALSE),MATCH('Group output'!O$1,'Discl output_ group'!$B$1:$T$1,FALSE))=0,0,'Inq6 adjusted group'!O178)</f>
        <v>1649.0265600128575</v>
      </c>
      <c r="P178" s="39">
        <f>IF(INDEX('Discl output_ group'!$B:$T,MATCH('Group output'!$A178,'Discl output_ group'!$B:$B,FALSE),MATCH('Group output'!P$1,'Discl output_ group'!$B$1:$T$1,FALSE))=0,0,'Inq6 adjusted group'!P178)</f>
        <v>1532.3129717440236</v>
      </c>
      <c r="Q178" s="39">
        <f>IF(INDEX('Discl output_ group'!$B:$T,MATCH('Group output'!$A178,'Discl output_ group'!$B:$B,FALSE),MATCH('Group output'!Q$1,'Discl output_ group'!$B$1:$T$1,FALSE))=0,0,'Inq6 adjusted group'!Q178)</f>
        <v>1978.1768125530841</v>
      </c>
      <c r="R178" s="39">
        <f>IF(INDEX('Discl output_ group'!$B:$T,MATCH('Group output'!$A178,'Discl output_ group'!$B:$B,FALSE),MATCH('Group output'!R$1,'Discl output_ group'!$B$1:$T$1,FALSE))=0,0,'Inq6 adjusted group'!R178)</f>
        <v>2086.7893005077926</v>
      </c>
      <c r="S178" s="39">
        <f>IF(INDEX('Discl output_ group'!$B:$T,MATCH('Group output'!$A178,'Discl output_ group'!$B:$B,FALSE),MATCH('Group output'!S$1,'Discl output_ group'!$B$1:$T$1,FALSE))=0,0,'Inq6 adjusted group'!S178)</f>
        <v>1950.8055342215966</v>
      </c>
      <c r="T178" s="39">
        <f>IFERROR(VLOOKUP(A178+0,'New BRES input'!I:L,4,FALSE),0)</f>
        <v>2517.21</v>
      </c>
    </row>
    <row r="179" spans="1:20" x14ac:dyDescent="0.35">
      <c r="A179" t="str">
        <f>'Discl output_ group'!B179</f>
        <v>561</v>
      </c>
      <c r="B179" s="39">
        <f>IF(INDEX('Discl output_ group'!$B:$T,MATCH('Group output'!$A179,'Discl output_ group'!$B:$B,FALSE),MATCH('Group output'!B$1,'Discl output_ group'!$B$1:$T$1,FALSE))=0,0,'Inq6 adjusted group'!B179)</f>
        <v>106128.35288421091</v>
      </c>
      <c r="C179" s="39">
        <f>IF(INDEX('Discl output_ group'!$B:$T,MATCH('Group output'!$A179,'Discl output_ group'!$B:$B,FALSE),MATCH('Group output'!C$1,'Discl output_ group'!$B$1:$T$1,FALSE))=0,0,'Inq6 adjusted group'!C179)</f>
        <v>115807.17590079787</v>
      </c>
      <c r="D179" s="39">
        <f>IF(INDEX('Discl output_ group'!$B:$T,MATCH('Group output'!$A179,'Discl output_ group'!$B:$B,FALSE),MATCH('Group output'!D$1,'Discl output_ group'!$B$1:$T$1,FALSE))=0,0,'Inq6 adjusted group'!D179)</f>
        <v>116648.87396343483</v>
      </c>
      <c r="E179" s="39">
        <f>IF(INDEX('Discl output_ group'!$B:$T,MATCH('Group output'!$A179,'Discl output_ group'!$B:$B,FALSE),MATCH('Group output'!E$1,'Discl output_ group'!$B$1:$T$1,FALSE))=0,0,'Inq6 adjusted group'!E179)</f>
        <v>124234.28740481612</v>
      </c>
      <c r="F179" s="39">
        <f>IF(INDEX('Discl output_ group'!$B:$T,MATCH('Group output'!$A179,'Discl output_ group'!$B:$B,FALSE),MATCH('Group output'!F$1,'Discl output_ group'!$B$1:$T$1,FALSE))=0,0,'Inq6 adjusted group'!F179)</f>
        <v>130938.9305564574</v>
      </c>
      <c r="G179" s="39">
        <f>IF(INDEX('Discl output_ group'!$B:$T,MATCH('Group output'!$A179,'Discl output_ group'!$B:$B,FALSE),MATCH('Group output'!G$1,'Discl output_ group'!$B$1:$T$1,FALSE))=0,0,'Inq6 adjusted group'!G179)</f>
        <v>138417.87315724941</v>
      </c>
      <c r="H179" s="39">
        <f>IF(INDEX('Discl output_ group'!$B:$T,MATCH('Group output'!$A179,'Discl output_ group'!$B:$B,FALSE),MATCH('Group output'!H$1,'Discl output_ group'!$B$1:$T$1,FALSE))=0,0,'Inq6 adjusted group'!H179)</f>
        <v>141987.29618646295</v>
      </c>
      <c r="I179" s="39">
        <f>IF(INDEX('Discl output_ group'!$B:$T,MATCH('Group output'!$A179,'Discl output_ group'!$B:$B,FALSE),MATCH('Group output'!I$1,'Discl output_ group'!$B$1:$T$1,FALSE))=0,0,'Inq6 adjusted group'!I179)</f>
        <v>142725.77641745575</v>
      </c>
      <c r="J179" s="39">
        <f>IF(INDEX('Discl output_ group'!$B:$T,MATCH('Group output'!$A179,'Discl output_ group'!$B:$B,FALSE),MATCH('Group output'!J$1,'Discl output_ group'!$B$1:$T$1,FALSE))=0,0,'Inq6 adjusted group'!J179)</f>
        <v>140848.18973950576</v>
      </c>
      <c r="K179" s="39">
        <f>IF(INDEX('Discl output_ group'!$B:$T,MATCH('Group output'!$A179,'Discl output_ group'!$B:$B,FALSE),MATCH('Group output'!K$1,'Discl output_ group'!$B$1:$T$1,FALSE))=0,0,'Inq6 adjusted group'!K179)</f>
        <v>139943.05241158284</v>
      </c>
      <c r="L179" s="39">
        <f>IF(INDEX('Discl output_ group'!$B:$T,MATCH('Group output'!$A179,'Discl output_ group'!$B:$B,FALSE),MATCH('Group output'!L$1,'Discl output_ group'!$B$1:$T$1,FALSE))=0,0,'Inq6 adjusted group'!L179)</f>
        <v>151795.75481509414</v>
      </c>
      <c r="M179" s="39">
        <f>IF(INDEX('Discl output_ group'!$B:$T,MATCH('Group output'!$A179,'Discl output_ group'!$B:$B,FALSE),MATCH('Group output'!M$1,'Discl output_ group'!$B$1:$T$1,FALSE))=0,0,'Inq6 adjusted group'!M179)</f>
        <v>137399.04573396858</v>
      </c>
      <c r="N179" s="39">
        <f>IF(INDEX('Discl output_ group'!$B:$T,MATCH('Group output'!$A179,'Discl output_ group'!$B:$B,FALSE),MATCH('Group output'!N$1,'Discl output_ group'!$B$1:$T$1,FALSE))=0,0,'Inq6 adjusted group'!N179)</f>
        <v>155956.05671838866</v>
      </c>
      <c r="O179" s="39">
        <f>IF(INDEX('Discl output_ group'!$B:$T,MATCH('Group output'!$A179,'Discl output_ group'!$B:$B,FALSE),MATCH('Group output'!O$1,'Discl output_ group'!$B$1:$T$1,FALSE))=0,0,'Inq6 adjusted group'!O179)</f>
        <v>143326.5710686532</v>
      </c>
      <c r="P179" s="39">
        <f>IF(INDEX('Discl output_ group'!$B:$T,MATCH('Group output'!$A179,'Discl output_ group'!$B:$B,FALSE),MATCH('Group output'!P$1,'Discl output_ group'!$B$1:$T$1,FALSE))=0,0,'Inq6 adjusted group'!P179)</f>
        <v>165600.52438522552</v>
      </c>
      <c r="Q179" s="39">
        <f>IF(INDEX('Discl output_ group'!$B:$T,MATCH('Group output'!$A179,'Discl output_ group'!$B:$B,FALSE),MATCH('Group output'!Q$1,'Discl output_ group'!$B$1:$T$1,FALSE))=0,0,'Inq6 adjusted group'!Q179)</f>
        <v>176125.80138025005</v>
      </c>
      <c r="R179" s="39">
        <f>IF(INDEX('Discl output_ group'!$B:$T,MATCH('Group output'!$A179,'Discl output_ group'!$B:$B,FALSE),MATCH('Group output'!R$1,'Discl output_ group'!$B$1:$T$1,FALSE))=0,0,'Inq6 adjusted group'!R179)</f>
        <v>180596.11618693545</v>
      </c>
      <c r="S179" s="39">
        <f>IF(INDEX('Discl output_ group'!$B:$T,MATCH('Group output'!$A179,'Discl output_ group'!$B:$B,FALSE),MATCH('Group output'!S$1,'Discl output_ group'!$B$1:$T$1,FALSE))=0,0,'Inq6 adjusted group'!S179)</f>
        <v>195083.41812656174</v>
      </c>
      <c r="T179" s="39">
        <f>IFERROR(VLOOKUP(A179+0,'New BRES input'!I:L,4,FALSE),0)</f>
        <v>211145.37</v>
      </c>
    </row>
    <row r="180" spans="1:20" x14ac:dyDescent="0.35">
      <c r="A180" t="str">
        <f>'Discl output_ group'!B180</f>
        <v>562</v>
      </c>
      <c r="B180" s="39">
        <f>IF(INDEX('Discl output_ group'!$B:$T,MATCH('Group output'!$A180,'Discl output_ group'!$B:$B,FALSE),MATCH('Group output'!B$1,'Discl output_ group'!$B$1:$T$1,FALSE))=0,0,'Inq6 adjusted group'!B180)</f>
        <v>41471.625026223817</v>
      </c>
      <c r="C180" s="39">
        <f>IF(INDEX('Discl output_ group'!$B:$T,MATCH('Group output'!$A180,'Discl output_ group'!$B:$B,FALSE),MATCH('Group output'!C$1,'Discl output_ group'!$B$1:$T$1,FALSE))=0,0,'Inq6 adjusted group'!C180)</f>
        <v>42608.023102077939</v>
      </c>
      <c r="D180" s="39">
        <f>IF(INDEX('Discl output_ group'!$B:$T,MATCH('Group output'!$A180,'Discl output_ group'!$B:$B,FALSE),MATCH('Group output'!D$1,'Discl output_ group'!$B$1:$T$1,FALSE))=0,0,'Inq6 adjusted group'!D180)</f>
        <v>51043.279814932263</v>
      </c>
      <c r="E180" s="39">
        <f>IF(INDEX('Discl output_ group'!$B:$T,MATCH('Group output'!$A180,'Discl output_ group'!$B:$B,FALSE),MATCH('Group output'!E$1,'Discl output_ group'!$B$1:$T$1,FALSE))=0,0,'Inq6 adjusted group'!E180)</f>
        <v>50445.89729877346</v>
      </c>
      <c r="F180" s="39">
        <f>IF(INDEX('Discl output_ group'!$B:$T,MATCH('Group output'!$A180,'Discl output_ group'!$B:$B,FALSE),MATCH('Group output'!F$1,'Discl output_ group'!$B$1:$T$1,FALSE))=0,0,'Inq6 adjusted group'!F180)</f>
        <v>56044.093142395883</v>
      </c>
      <c r="G180" s="39">
        <f>IF(INDEX('Discl output_ group'!$B:$T,MATCH('Group output'!$A180,'Discl output_ group'!$B:$B,FALSE),MATCH('Group output'!G$1,'Discl output_ group'!$B$1:$T$1,FALSE))=0,0,'Inq6 adjusted group'!G180)</f>
        <v>55502.820328603375</v>
      </c>
      <c r="H180" s="39">
        <f>IF(INDEX('Discl output_ group'!$B:$T,MATCH('Group output'!$A180,'Discl output_ group'!$B:$B,FALSE),MATCH('Group output'!H$1,'Discl output_ group'!$B$1:$T$1,FALSE))=0,0,'Inq6 adjusted group'!H180)</f>
        <v>53095.701814405926</v>
      </c>
      <c r="I180" s="39">
        <f>IF(INDEX('Discl output_ group'!$B:$T,MATCH('Group output'!$A180,'Discl output_ group'!$B:$B,FALSE),MATCH('Group output'!I$1,'Discl output_ group'!$B$1:$T$1,FALSE))=0,0,'Inq6 adjusted group'!I180)</f>
        <v>52367.255669912935</v>
      </c>
      <c r="J180" s="39">
        <f>IF(INDEX('Discl output_ group'!$B:$T,MATCH('Group output'!$A180,'Discl output_ group'!$B:$B,FALSE),MATCH('Group output'!J$1,'Discl output_ group'!$B$1:$T$1,FALSE))=0,0,'Inq6 adjusted group'!J180)</f>
        <v>53421.554086338729</v>
      </c>
      <c r="K180" s="39">
        <f>IF(INDEX('Discl output_ group'!$B:$T,MATCH('Group output'!$A180,'Discl output_ group'!$B:$B,FALSE),MATCH('Group output'!K$1,'Discl output_ group'!$B$1:$T$1,FALSE))=0,0,'Inq6 adjusted group'!K180)</f>
        <v>53997.879307777432</v>
      </c>
      <c r="L180" s="39">
        <f>IF(INDEX('Discl output_ group'!$B:$T,MATCH('Group output'!$A180,'Discl output_ group'!$B:$B,FALSE),MATCH('Group output'!L$1,'Discl output_ group'!$B$1:$T$1,FALSE))=0,0,'Inq6 adjusted group'!L180)</f>
        <v>57232.003141351168</v>
      </c>
      <c r="M180" s="39">
        <f>IF(INDEX('Discl output_ group'!$B:$T,MATCH('Group output'!$A180,'Discl output_ group'!$B:$B,FALSE),MATCH('Group output'!M$1,'Discl output_ group'!$B$1:$T$1,FALSE))=0,0,'Inq6 adjusted group'!M180)</f>
        <v>50236.456248346476</v>
      </c>
      <c r="N180" s="39">
        <f>IF(INDEX('Discl output_ group'!$B:$T,MATCH('Group output'!$A180,'Discl output_ group'!$B:$B,FALSE),MATCH('Group output'!N$1,'Discl output_ group'!$B$1:$T$1,FALSE))=0,0,'Inq6 adjusted group'!N180)</f>
        <v>53176.93631772136</v>
      </c>
      <c r="O180" s="39">
        <f>IF(INDEX('Discl output_ group'!$B:$T,MATCH('Group output'!$A180,'Discl output_ group'!$B:$B,FALSE),MATCH('Group output'!O$1,'Discl output_ group'!$B$1:$T$1,FALSE))=0,0,'Inq6 adjusted group'!O180)</f>
        <v>56171.260320343317</v>
      </c>
      <c r="P180" s="39">
        <f>IF(INDEX('Discl output_ group'!$B:$T,MATCH('Group output'!$A180,'Discl output_ group'!$B:$B,FALSE),MATCH('Group output'!P$1,'Discl output_ group'!$B$1:$T$1,FALSE))=0,0,'Inq6 adjusted group'!P180)</f>
        <v>61154.087668529217</v>
      </c>
      <c r="Q180" s="39">
        <f>IF(INDEX('Discl output_ group'!$B:$T,MATCH('Group output'!$A180,'Discl output_ group'!$B:$B,FALSE),MATCH('Group output'!Q$1,'Discl output_ group'!$B$1:$T$1,FALSE))=0,0,'Inq6 adjusted group'!Q180)</f>
        <v>64616.433081948802</v>
      </c>
      <c r="R180" s="39">
        <f>IF(INDEX('Discl output_ group'!$B:$T,MATCH('Group output'!$A180,'Discl output_ group'!$B:$B,FALSE),MATCH('Group output'!R$1,'Discl output_ group'!$B$1:$T$1,FALSE))=0,0,'Inq6 adjusted group'!R180)</f>
        <v>65445.018171533186</v>
      </c>
      <c r="S180" s="39">
        <f>IF(INDEX('Discl output_ group'!$B:$T,MATCH('Group output'!$A180,'Discl output_ group'!$B:$B,FALSE),MATCH('Group output'!S$1,'Discl output_ group'!$B$1:$T$1,FALSE))=0,0,'Inq6 adjusted group'!S180)</f>
        <v>62372.487494824352</v>
      </c>
      <c r="T180" s="39">
        <f>IFERROR(VLOOKUP(A180+0,'New BRES input'!I:L,4,FALSE),0)</f>
        <v>67877.37</v>
      </c>
    </row>
    <row r="181" spans="1:20" x14ac:dyDescent="0.35">
      <c r="A181" t="str">
        <f>'Discl output_ group'!B181</f>
        <v>563</v>
      </c>
      <c r="B181" s="39">
        <f>IF(INDEX('Discl output_ group'!$B:$T,MATCH('Group output'!$A181,'Discl output_ group'!$B:$B,FALSE),MATCH('Group output'!B$1,'Discl output_ group'!$B$1:$T$1,FALSE))=0,0,'Inq6 adjusted group'!B181)</f>
        <v>49077.702067160928</v>
      </c>
      <c r="C181" s="39">
        <f>IF(INDEX('Discl output_ group'!$B:$T,MATCH('Group output'!$A181,'Discl output_ group'!$B:$B,FALSE),MATCH('Group output'!C$1,'Discl output_ group'!$B$1:$T$1,FALSE))=0,0,'Inq6 adjusted group'!C181)</f>
        <v>61516.228583265016</v>
      </c>
      <c r="D181" s="39">
        <f>IF(INDEX('Discl output_ group'!$B:$T,MATCH('Group output'!$A181,'Discl output_ group'!$B:$B,FALSE),MATCH('Group output'!D$1,'Discl output_ group'!$B$1:$T$1,FALSE))=0,0,'Inq6 adjusted group'!D181)</f>
        <v>53947.705702560568</v>
      </c>
      <c r="E181" s="39">
        <f>IF(INDEX('Discl output_ group'!$B:$T,MATCH('Group output'!$A181,'Discl output_ group'!$B:$B,FALSE),MATCH('Group output'!E$1,'Discl output_ group'!$B$1:$T$1,FALSE))=0,0,'Inq6 adjusted group'!E181)</f>
        <v>58721.37724953283</v>
      </c>
      <c r="F181" s="39">
        <f>IF(INDEX('Discl output_ group'!$B:$T,MATCH('Group output'!$A181,'Discl output_ group'!$B:$B,FALSE),MATCH('Group output'!F$1,'Discl output_ group'!$B$1:$T$1,FALSE))=0,0,'Inq6 adjusted group'!F181)</f>
        <v>54566.92011067042</v>
      </c>
      <c r="G181" s="39">
        <f>IF(INDEX('Discl output_ group'!$B:$T,MATCH('Group output'!$A181,'Discl output_ group'!$B:$B,FALSE),MATCH('Group output'!G$1,'Discl output_ group'!$B$1:$T$1,FALSE))=0,0,'Inq6 adjusted group'!G181)</f>
        <v>57418.300298053058</v>
      </c>
      <c r="H181" s="39">
        <f>IF(INDEX('Discl output_ group'!$B:$T,MATCH('Group output'!$A181,'Discl output_ group'!$B:$B,FALSE),MATCH('Group output'!H$1,'Discl output_ group'!$B$1:$T$1,FALSE))=0,0,'Inq6 adjusted group'!H181)</f>
        <v>57778.898714322357</v>
      </c>
      <c r="I181" s="39">
        <f>IF(INDEX('Discl output_ group'!$B:$T,MATCH('Group output'!$A181,'Discl output_ group'!$B:$B,FALSE),MATCH('Group output'!I$1,'Discl output_ group'!$B$1:$T$1,FALSE))=0,0,'Inq6 adjusted group'!I181)</f>
        <v>58185.908648175602</v>
      </c>
      <c r="J181" s="39">
        <f>IF(INDEX('Discl output_ group'!$B:$T,MATCH('Group output'!$A181,'Discl output_ group'!$B:$B,FALSE),MATCH('Group output'!J$1,'Discl output_ group'!$B$1:$T$1,FALSE))=0,0,'Inq6 adjusted group'!J181)</f>
        <v>54314.346752192709</v>
      </c>
      <c r="K181" s="39">
        <f>IF(INDEX('Discl output_ group'!$B:$T,MATCH('Group output'!$A181,'Discl output_ group'!$B:$B,FALSE),MATCH('Group output'!K$1,'Discl output_ group'!$B$1:$T$1,FALSE))=0,0,'Inq6 adjusted group'!K181)</f>
        <v>53212.652525941354</v>
      </c>
      <c r="L181" s="39">
        <f>IF(INDEX('Discl output_ group'!$B:$T,MATCH('Group output'!$A181,'Discl output_ group'!$B:$B,FALSE),MATCH('Group output'!L$1,'Discl output_ group'!$B$1:$T$1,FALSE))=0,0,'Inq6 adjusted group'!L181)</f>
        <v>52055.092340415882</v>
      </c>
      <c r="M181" s="39">
        <f>IF(INDEX('Discl output_ group'!$B:$T,MATCH('Group output'!$A181,'Discl output_ group'!$B:$B,FALSE),MATCH('Group output'!M$1,'Discl output_ group'!$B$1:$T$1,FALSE))=0,0,'Inq6 adjusted group'!M181)</f>
        <v>64386.852536910053</v>
      </c>
      <c r="N181" s="39">
        <f>IF(INDEX('Discl output_ group'!$B:$T,MATCH('Group output'!$A181,'Discl output_ group'!$B:$B,FALSE),MATCH('Group output'!N$1,'Discl output_ group'!$B$1:$T$1,FALSE))=0,0,'Inq6 adjusted group'!N181)</f>
        <v>56065.319631311701</v>
      </c>
      <c r="O181" s="39">
        <f>IF(INDEX('Discl output_ group'!$B:$T,MATCH('Group output'!$A181,'Discl output_ group'!$B:$B,FALSE),MATCH('Group output'!O$1,'Discl output_ group'!$B$1:$T$1,FALSE))=0,0,'Inq6 adjusted group'!O181)</f>
        <v>49076.651665697318</v>
      </c>
      <c r="P181" s="39">
        <f>IF(INDEX('Discl output_ group'!$B:$T,MATCH('Group output'!$A181,'Discl output_ group'!$B:$B,FALSE),MATCH('Group output'!P$1,'Discl output_ group'!$B$1:$T$1,FALSE))=0,0,'Inq6 adjusted group'!P181)</f>
        <v>44777.230572042718</v>
      </c>
      <c r="Q181" s="39">
        <f>IF(INDEX('Discl output_ group'!$B:$T,MATCH('Group output'!$A181,'Discl output_ group'!$B:$B,FALSE),MATCH('Group output'!Q$1,'Discl output_ group'!$B$1:$T$1,FALSE))=0,0,'Inq6 adjusted group'!Q181)</f>
        <v>48307.833821341628</v>
      </c>
      <c r="R181" s="39">
        <f>IF(INDEX('Discl output_ group'!$B:$T,MATCH('Group output'!$A181,'Discl output_ group'!$B:$B,FALSE),MATCH('Group output'!R$1,'Discl output_ group'!$B$1:$T$1,FALSE))=0,0,'Inq6 adjusted group'!R181)</f>
        <v>48997.861598309515</v>
      </c>
      <c r="S181" s="39">
        <f>IF(INDEX('Discl output_ group'!$B:$T,MATCH('Group output'!$A181,'Discl output_ group'!$B:$B,FALSE),MATCH('Group output'!S$1,'Discl output_ group'!$B$1:$T$1,FALSE))=0,0,'Inq6 adjusted group'!S181)</f>
        <v>49628.261763082017</v>
      </c>
      <c r="T181" s="39">
        <f>IFERROR(VLOOKUP(A181+0,'New BRES input'!I:L,4,FALSE),0)</f>
        <v>51139.11</v>
      </c>
    </row>
    <row r="182" spans="1:20" x14ac:dyDescent="0.35">
      <c r="A182" t="str">
        <f>'Discl output_ group'!B182</f>
        <v>581</v>
      </c>
      <c r="B182" s="39">
        <f>IF(INDEX('Discl output_ group'!$B:$T,MATCH('Group output'!$A182,'Discl output_ group'!$B:$B,FALSE),MATCH('Group output'!B$1,'Discl output_ group'!$B$1:$T$1,FALSE))=0,0,'Inq6 adjusted group'!B182)</f>
        <v>52763.994154848471</v>
      </c>
      <c r="C182" s="39">
        <f>IF(INDEX('Discl output_ group'!$B:$T,MATCH('Group output'!$A182,'Discl output_ group'!$B:$B,FALSE),MATCH('Group output'!C$1,'Discl output_ group'!$B$1:$T$1,FALSE))=0,0,'Inq6 adjusted group'!C182)</f>
        <v>54918.349404742556</v>
      </c>
      <c r="D182" s="39">
        <f>IF(INDEX('Discl output_ group'!$B:$T,MATCH('Group output'!$A182,'Discl output_ group'!$B:$B,FALSE),MATCH('Group output'!D$1,'Discl output_ group'!$B$1:$T$1,FALSE))=0,0,'Inq6 adjusted group'!D182)</f>
        <v>53516.580211854423</v>
      </c>
      <c r="E182" s="39">
        <f>IF(INDEX('Discl output_ group'!$B:$T,MATCH('Group output'!$A182,'Discl output_ group'!$B:$B,FALSE),MATCH('Group output'!E$1,'Discl output_ group'!$B$1:$T$1,FALSE))=0,0,'Inq6 adjusted group'!E182)</f>
        <v>57757.407002680462</v>
      </c>
      <c r="F182" s="39">
        <f>IF(INDEX('Discl output_ group'!$B:$T,MATCH('Group output'!$A182,'Discl output_ group'!$B:$B,FALSE),MATCH('Group output'!F$1,'Discl output_ group'!$B$1:$T$1,FALSE))=0,0,'Inq6 adjusted group'!F182)</f>
        <v>57298.591653664887</v>
      </c>
      <c r="G182" s="39">
        <f>IF(INDEX('Discl output_ group'!$B:$T,MATCH('Group output'!$A182,'Discl output_ group'!$B:$B,FALSE),MATCH('Group output'!G$1,'Discl output_ group'!$B$1:$T$1,FALSE))=0,0,'Inq6 adjusted group'!G182)</f>
        <v>58087.696939002744</v>
      </c>
      <c r="H182" s="39">
        <f>IF(INDEX('Discl output_ group'!$B:$T,MATCH('Group output'!$A182,'Discl output_ group'!$B:$B,FALSE),MATCH('Group output'!H$1,'Discl output_ group'!$B$1:$T$1,FALSE))=0,0,'Inq6 adjusted group'!H182)</f>
        <v>56602.075683878014</v>
      </c>
      <c r="I182" s="39">
        <f>IF(INDEX('Discl output_ group'!$B:$T,MATCH('Group output'!$A182,'Discl output_ group'!$B:$B,FALSE),MATCH('Group output'!I$1,'Discl output_ group'!$B$1:$T$1,FALSE))=0,0,'Inq6 adjusted group'!I182)</f>
        <v>54107.014579227172</v>
      </c>
      <c r="J182" s="39">
        <f>IF(INDEX('Discl output_ group'!$B:$T,MATCH('Group output'!$A182,'Discl output_ group'!$B:$B,FALSE),MATCH('Group output'!J$1,'Discl output_ group'!$B$1:$T$1,FALSE))=0,0,'Inq6 adjusted group'!J182)</f>
        <v>54427.628792175863</v>
      </c>
      <c r="K182" s="39">
        <f>IF(INDEX('Discl output_ group'!$B:$T,MATCH('Group output'!$A182,'Discl output_ group'!$B:$B,FALSE),MATCH('Group output'!K$1,'Discl output_ group'!$B$1:$T$1,FALSE))=0,0,'Inq6 adjusted group'!K182)</f>
        <v>53106.732797116041</v>
      </c>
      <c r="L182" s="39">
        <f>IF(INDEX('Discl output_ group'!$B:$T,MATCH('Group output'!$A182,'Discl output_ group'!$B:$B,FALSE),MATCH('Group output'!L$1,'Discl output_ group'!$B$1:$T$1,FALSE))=0,0,'Inq6 adjusted group'!L182)</f>
        <v>52978.668317558426</v>
      </c>
      <c r="M182" s="39">
        <f>IF(INDEX('Discl output_ group'!$B:$T,MATCH('Group output'!$A182,'Discl output_ group'!$B:$B,FALSE),MATCH('Group output'!M$1,'Discl output_ group'!$B$1:$T$1,FALSE))=0,0,'Inq6 adjusted group'!M182)</f>
        <v>60170.699234746658</v>
      </c>
      <c r="N182" s="39">
        <f>IF(INDEX('Discl output_ group'!$B:$T,MATCH('Group output'!$A182,'Discl output_ group'!$B:$B,FALSE),MATCH('Group output'!N$1,'Discl output_ group'!$B$1:$T$1,FALSE))=0,0,'Inq6 adjusted group'!N182)</f>
        <v>49021.939100424301</v>
      </c>
      <c r="O182" s="39">
        <f>IF(INDEX('Discl output_ group'!$B:$T,MATCH('Group output'!$A182,'Discl output_ group'!$B:$B,FALSE),MATCH('Group output'!O$1,'Discl output_ group'!$B$1:$T$1,FALSE))=0,0,'Inq6 adjusted group'!O182)</f>
        <v>48906.15091900371</v>
      </c>
      <c r="P182" s="39">
        <f>IF(INDEX('Discl output_ group'!$B:$T,MATCH('Group output'!$A182,'Discl output_ group'!$B:$B,FALSE),MATCH('Group output'!P$1,'Discl output_ group'!$B$1:$T$1,FALSE))=0,0,'Inq6 adjusted group'!P182)</f>
        <v>51384.006489266911</v>
      </c>
      <c r="Q182" s="39">
        <f>IF(INDEX('Discl output_ group'!$B:$T,MATCH('Group output'!$A182,'Discl output_ group'!$B:$B,FALSE),MATCH('Group output'!Q$1,'Discl output_ group'!$B$1:$T$1,FALSE))=0,0,'Inq6 adjusted group'!Q182)</f>
        <v>48554.946215311706</v>
      </c>
      <c r="R182" s="39">
        <f>IF(INDEX('Discl output_ group'!$B:$T,MATCH('Group output'!$A182,'Discl output_ group'!$B:$B,FALSE),MATCH('Group output'!R$1,'Discl output_ group'!$B$1:$T$1,FALSE))=0,0,'Inq6 adjusted group'!R182)</f>
        <v>49097.653172489561</v>
      </c>
      <c r="S182" s="39">
        <f>IF(INDEX('Discl output_ group'!$B:$T,MATCH('Group output'!$A182,'Discl output_ group'!$B:$B,FALSE),MATCH('Group output'!S$1,'Discl output_ group'!$B$1:$T$1,FALSE))=0,0,'Inq6 adjusted group'!S182)</f>
        <v>52130.642945898864</v>
      </c>
      <c r="T182" s="39">
        <f>IFERROR(VLOOKUP(A182+0,'New BRES input'!I:L,4,FALSE),0)</f>
        <v>49562.5</v>
      </c>
    </row>
    <row r="183" spans="1:20" x14ac:dyDescent="0.35">
      <c r="A183" t="str">
        <f>'Discl output_ group'!B183</f>
        <v>582</v>
      </c>
      <c r="B183" s="39">
        <f>IF(INDEX('Discl output_ group'!$B:$T,MATCH('Group output'!$A183,'Discl output_ group'!$B:$B,FALSE),MATCH('Group output'!B$1,'Discl output_ group'!$B$1:$T$1,FALSE))=0,0,'Inq6 adjusted group'!B183)</f>
        <v>1580.2294568067209</v>
      </c>
      <c r="C183" s="39">
        <f>IF(INDEX('Discl output_ group'!$B:$T,MATCH('Group output'!$A183,'Discl output_ group'!$B:$B,FALSE),MATCH('Group output'!C$1,'Discl output_ group'!$B$1:$T$1,FALSE))=0,0,'Inq6 adjusted group'!C183)</f>
        <v>1765.1905379036825</v>
      </c>
      <c r="D183" s="39">
        <f>IF(INDEX('Discl output_ group'!$B:$T,MATCH('Group output'!$A183,'Discl output_ group'!$B:$B,FALSE),MATCH('Group output'!D$1,'Discl output_ group'!$B$1:$T$1,FALSE))=0,0,'Inq6 adjusted group'!D183)</f>
        <v>2097.9547763217633</v>
      </c>
      <c r="E183" s="39">
        <f>IF(INDEX('Discl output_ group'!$B:$T,MATCH('Group output'!$A183,'Discl output_ group'!$B:$B,FALSE),MATCH('Group output'!E$1,'Discl output_ group'!$B$1:$T$1,FALSE))=0,0,'Inq6 adjusted group'!E183)</f>
        <v>2267.0730425963102</v>
      </c>
      <c r="F183" s="39">
        <f>IF(INDEX('Discl output_ group'!$B:$T,MATCH('Group output'!$A183,'Discl output_ group'!$B:$B,FALSE),MATCH('Group output'!F$1,'Discl output_ group'!$B$1:$T$1,FALSE))=0,0,'Inq6 adjusted group'!F183)</f>
        <v>2209.4680163484827</v>
      </c>
      <c r="G183" s="39">
        <f>IF(INDEX('Discl output_ group'!$B:$T,MATCH('Group output'!$A183,'Discl output_ group'!$B:$B,FALSE),MATCH('Group output'!G$1,'Discl output_ group'!$B$1:$T$1,FALSE))=0,0,'Inq6 adjusted group'!G183)</f>
        <v>2740.639428022434</v>
      </c>
      <c r="H183" s="39">
        <f>IF(INDEX('Discl output_ group'!$B:$T,MATCH('Group output'!$A183,'Discl output_ group'!$B:$B,FALSE),MATCH('Group output'!H$1,'Discl output_ group'!$B$1:$T$1,FALSE))=0,0,'Inq6 adjusted group'!H183)</f>
        <v>2582.0097728812334</v>
      </c>
      <c r="I183" s="39">
        <f>IF(INDEX('Discl output_ group'!$B:$T,MATCH('Group output'!$A183,'Discl output_ group'!$B:$B,FALSE),MATCH('Group output'!I$1,'Discl output_ group'!$B$1:$T$1,FALSE))=0,0,'Inq6 adjusted group'!I183)</f>
        <v>2730.9177100791635</v>
      </c>
      <c r="J183" s="39">
        <f>IF(INDEX('Discl output_ group'!$B:$T,MATCH('Group output'!$A183,'Discl output_ group'!$B:$B,FALSE),MATCH('Group output'!J$1,'Discl output_ group'!$B$1:$T$1,FALSE))=0,0,'Inq6 adjusted group'!J183)</f>
        <v>2347.6079930728652</v>
      </c>
      <c r="K183" s="39">
        <f>IF(INDEX('Discl output_ group'!$B:$T,MATCH('Group output'!$A183,'Discl output_ group'!$B:$B,FALSE),MATCH('Group output'!K$1,'Discl output_ group'!$B$1:$T$1,FALSE))=0,0,'Inq6 adjusted group'!K183)</f>
        <v>2147.839588102207</v>
      </c>
      <c r="L183" s="39">
        <f>IF(INDEX('Discl output_ group'!$B:$T,MATCH('Group output'!$A183,'Discl output_ group'!$B:$B,FALSE),MATCH('Group output'!L$1,'Discl output_ group'!$B$1:$T$1,FALSE))=0,0,'Inq6 adjusted group'!L183)</f>
        <v>2372.9645700200449</v>
      </c>
      <c r="M183" s="39">
        <f>IF(INDEX('Discl output_ group'!$B:$T,MATCH('Group output'!$A183,'Discl output_ group'!$B:$B,FALSE),MATCH('Group output'!M$1,'Discl output_ group'!$B$1:$T$1,FALSE))=0,0,'Inq6 adjusted group'!M183)</f>
        <v>3542.8720667857906</v>
      </c>
      <c r="N183" s="39">
        <f>IF(INDEX('Discl output_ group'!$B:$T,MATCH('Group output'!$A183,'Discl output_ group'!$B:$B,FALSE),MATCH('Group output'!N$1,'Discl output_ group'!$B$1:$T$1,FALSE))=0,0,'Inq6 adjusted group'!N183)</f>
        <v>2569.2407224215372</v>
      </c>
      <c r="O183" s="39">
        <f>IF(INDEX('Discl output_ group'!$B:$T,MATCH('Group output'!$A183,'Discl output_ group'!$B:$B,FALSE),MATCH('Group output'!O$1,'Discl output_ group'!$B$1:$T$1,FALSE))=0,0,'Inq6 adjusted group'!O183)</f>
        <v>2915.0772309327876</v>
      </c>
      <c r="P183" s="39">
        <f>IF(INDEX('Discl output_ group'!$B:$T,MATCH('Group output'!$A183,'Discl output_ group'!$B:$B,FALSE),MATCH('Group output'!P$1,'Discl output_ group'!$B$1:$T$1,FALSE))=0,0,'Inq6 adjusted group'!P183)</f>
        <v>3476.6458270358876</v>
      </c>
      <c r="Q183" s="39">
        <f>IF(INDEX('Discl output_ group'!$B:$T,MATCH('Group output'!$A183,'Discl output_ group'!$B:$B,FALSE),MATCH('Group output'!Q$1,'Discl output_ group'!$B$1:$T$1,FALSE))=0,0,'Inq6 adjusted group'!Q183)</f>
        <v>3370.5597152724031</v>
      </c>
      <c r="R183" s="39">
        <f>IF(INDEX('Discl output_ group'!$B:$T,MATCH('Group output'!$A183,'Discl output_ group'!$B:$B,FALSE),MATCH('Group output'!R$1,'Discl output_ group'!$B$1:$T$1,FALSE))=0,0,'Inq6 adjusted group'!R183)</f>
        <v>4084.0430422896861</v>
      </c>
      <c r="S183" s="39">
        <f>IF(INDEX('Discl output_ group'!$B:$T,MATCH('Group output'!$A183,'Discl output_ group'!$B:$B,FALSE),MATCH('Group output'!S$1,'Discl output_ group'!$B$1:$T$1,FALSE))=0,0,'Inq6 adjusted group'!S183)</f>
        <v>4040.3023861080478</v>
      </c>
      <c r="T183" s="39">
        <f>IFERROR(VLOOKUP(A183+0,'New BRES input'!I:L,4,FALSE),0)</f>
        <v>4216.2299999999996</v>
      </c>
    </row>
    <row r="184" spans="1:20" x14ac:dyDescent="0.35">
      <c r="A184" t="str">
        <f>'Discl output_ group'!B184</f>
        <v>591</v>
      </c>
      <c r="B184" s="39">
        <f>IF(INDEX('Discl output_ group'!$B:$T,MATCH('Group output'!$A184,'Discl output_ group'!$B:$B,FALSE),MATCH('Group output'!B$1,'Discl output_ group'!$B$1:$T$1,FALSE))=0,0,'Inq6 adjusted group'!B184)</f>
        <v>39180.23554287466</v>
      </c>
      <c r="C184" s="39">
        <f>IF(INDEX('Discl output_ group'!$B:$T,MATCH('Group output'!$A184,'Discl output_ group'!$B:$B,FALSE),MATCH('Group output'!C$1,'Discl output_ group'!$B$1:$T$1,FALSE))=0,0,'Inq6 adjusted group'!C184)</f>
        <v>43838.082418505139</v>
      </c>
      <c r="D184" s="39">
        <f>IF(INDEX('Discl output_ group'!$B:$T,MATCH('Group output'!$A184,'Discl output_ group'!$B:$B,FALSE),MATCH('Group output'!D$1,'Discl output_ group'!$B$1:$T$1,FALSE))=0,0,'Inq6 adjusted group'!D184)</f>
        <v>39981.950600995886</v>
      </c>
      <c r="E184" s="39">
        <f>IF(INDEX('Discl output_ group'!$B:$T,MATCH('Group output'!$A184,'Discl output_ group'!$B:$B,FALSE),MATCH('Group output'!E$1,'Discl output_ group'!$B$1:$T$1,FALSE))=0,0,'Inq6 adjusted group'!E184)</f>
        <v>48051.441515525737</v>
      </c>
      <c r="F184" s="39">
        <f>IF(INDEX('Discl output_ group'!$B:$T,MATCH('Group output'!$A184,'Discl output_ group'!$B:$B,FALSE),MATCH('Group output'!F$1,'Discl output_ group'!$B$1:$T$1,FALSE))=0,0,'Inq6 adjusted group'!F184)</f>
        <v>48529.119101359844</v>
      </c>
      <c r="G184" s="39">
        <f>IF(INDEX('Discl output_ group'!$B:$T,MATCH('Group output'!$A184,'Discl output_ group'!$B:$B,FALSE),MATCH('Group output'!G$1,'Discl output_ group'!$B$1:$T$1,FALSE))=0,0,'Inq6 adjusted group'!G184)</f>
        <v>46258.225768058641</v>
      </c>
      <c r="H184" s="39">
        <f>IF(INDEX('Discl output_ group'!$B:$T,MATCH('Group output'!$A184,'Discl output_ group'!$B:$B,FALSE),MATCH('Group output'!H$1,'Discl output_ group'!$B$1:$T$1,FALSE))=0,0,'Inq6 adjusted group'!H184)</f>
        <v>47474.252228577352</v>
      </c>
      <c r="I184" s="39">
        <f>IF(INDEX('Discl output_ group'!$B:$T,MATCH('Group output'!$A184,'Discl output_ group'!$B:$B,FALSE),MATCH('Group output'!I$1,'Discl output_ group'!$B$1:$T$1,FALSE))=0,0,'Inq6 adjusted group'!I184)</f>
        <v>47164.842006665742</v>
      </c>
      <c r="J184" s="39">
        <f>IF(INDEX('Discl output_ group'!$B:$T,MATCH('Group output'!$A184,'Discl output_ group'!$B:$B,FALSE),MATCH('Group output'!J$1,'Discl output_ group'!$B$1:$T$1,FALSE))=0,0,'Inq6 adjusted group'!J184)</f>
        <v>43769.178165161691</v>
      </c>
      <c r="K184" s="39">
        <f>IF(INDEX('Discl output_ group'!$B:$T,MATCH('Group output'!$A184,'Discl output_ group'!$B:$B,FALSE),MATCH('Group output'!K$1,'Discl output_ group'!$B$1:$T$1,FALSE))=0,0,'Inq6 adjusted group'!K184)</f>
        <v>49122.305740556869</v>
      </c>
      <c r="L184" s="39">
        <f>IF(INDEX('Discl output_ group'!$B:$T,MATCH('Group output'!$A184,'Discl output_ group'!$B:$B,FALSE),MATCH('Group output'!L$1,'Discl output_ group'!$B$1:$T$1,FALSE))=0,0,'Inq6 adjusted group'!L184)</f>
        <v>48571.827703534429</v>
      </c>
      <c r="M184" s="39">
        <f>IF(INDEX('Discl output_ group'!$B:$T,MATCH('Group output'!$A184,'Discl output_ group'!$B:$B,FALSE),MATCH('Group output'!M$1,'Discl output_ group'!$B$1:$T$1,FALSE))=0,0,'Inq6 adjusted group'!M184)</f>
        <v>46518.680278383632</v>
      </c>
      <c r="N184" s="39">
        <f>IF(INDEX('Discl output_ group'!$B:$T,MATCH('Group output'!$A184,'Discl output_ group'!$B:$B,FALSE),MATCH('Group output'!N$1,'Discl output_ group'!$B$1:$T$1,FALSE))=0,0,'Inq6 adjusted group'!N184)</f>
        <v>39987.461635861458</v>
      </c>
      <c r="O184" s="39">
        <f>IF(INDEX('Discl output_ group'!$B:$T,MATCH('Group output'!$A184,'Discl output_ group'!$B:$B,FALSE),MATCH('Group output'!O$1,'Discl output_ group'!$B$1:$T$1,FALSE))=0,0,'Inq6 adjusted group'!O184)</f>
        <v>51038.848245838133</v>
      </c>
      <c r="P184" s="39">
        <f>IF(INDEX('Discl output_ group'!$B:$T,MATCH('Group output'!$A184,'Discl output_ group'!$B:$B,FALSE),MATCH('Group output'!P$1,'Discl output_ group'!$B$1:$T$1,FALSE))=0,0,'Inq6 adjusted group'!P184)</f>
        <v>42021.527966535403</v>
      </c>
      <c r="Q184" s="39">
        <f>IF(INDEX('Discl output_ group'!$B:$T,MATCH('Group output'!$A184,'Discl output_ group'!$B:$B,FALSE),MATCH('Group output'!Q$1,'Discl output_ group'!$B$1:$T$1,FALSE))=0,0,'Inq6 adjusted group'!Q184)</f>
        <v>46724.629153040718</v>
      </c>
      <c r="R184" s="39">
        <f>IF(INDEX('Discl output_ group'!$B:$T,MATCH('Group output'!$A184,'Discl output_ group'!$B:$B,FALSE),MATCH('Group output'!R$1,'Discl output_ group'!$B$1:$T$1,FALSE))=0,0,'Inq6 adjusted group'!R184)</f>
        <v>52120.268977082953</v>
      </c>
      <c r="S184" s="39">
        <f>IF(INDEX('Discl output_ group'!$B:$T,MATCH('Group output'!$A184,'Discl output_ group'!$B:$B,FALSE),MATCH('Group output'!S$1,'Discl output_ group'!$B$1:$T$1,FALSE))=0,0,'Inq6 adjusted group'!S184)</f>
        <v>48231.775435564603</v>
      </c>
      <c r="T184" s="39">
        <f>IFERROR(VLOOKUP(A184+0,'New BRES input'!I:L,4,FALSE),0)</f>
        <v>53316.4</v>
      </c>
    </row>
    <row r="185" spans="1:20" x14ac:dyDescent="0.35">
      <c r="A185" t="str">
        <f>'Discl output_ group'!B185</f>
        <v>592</v>
      </c>
      <c r="B185" s="39">
        <f>IF(INDEX('Discl output_ group'!$B:$T,MATCH('Group output'!$A185,'Discl output_ group'!$B:$B,FALSE),MATCH('Group output'!B$1,'Discl output_ group'!$B$1:$T$1,FALSE))=0,0,'Inq6 adjusted group'!B185)</f>
        <v>2482.0684724576158</v>
      </c>
      <c r="C185" s="39">
        <f>IF(INDEX('Discl output_ group'!$B:$T,MATCH('Group output'!$A185,'Discl output_ group'!$B:$B,FALSE),MATCH('Group output'!C$1,'Discl output_ group'!$B$1:$T$1,FALSE))=0,0,'Inq6 adjusted group'!C185)</f>
        <v>3305.8101375969241</v>
      </c>
      <c r="D185" s="39">
        <f>IF(INDEX('Discl output_ group'!$B:$T,MATCH('Group output'!$A185,'Discl output_ group'!$B:$B,FALSE),MATCH('Group output'!D$1,'Discl output_ group'!$B$1:$T$1,FALSE))=0,0,'Inq6 adjusted group'!D185)</f>
        <v>3088.2038813318077</v>
      </c>
      <c r="E185" s="39">
        <f>IF(INDEX('Discl output_ group'!$B:$T,MATCH('Group output'!$A185,'Discl output_ group'!$B:$B,FALSE),MATCH('Group output'!E$1,'Discl output_ group'!$B$1:$T$1,FALSE))=0,0,'Inq6 adjusted group'!E185)</f>
        <v>3414.6473616780831</v>
      </c>
      <c r="F185" s="39">
        <f>IF(INDEX('Discl output_ group'!$B:$T,MATCH('Group output'!$A185,'Discl output_ group'!$B:$B,FALSE),MATCH('Group output'!F$1,'Discl output_ group'!$B$1:$T$1,FALSE))=0,0,'Inq6 adjusted group'!F185)</f>
        <v>3715.6119301726249</v>
      </c>
      <c r="G185" s="39">
        <f>IF(INDEX('Discl output_ group'!$B:$T,MATCH('Group output'!$A185,'Discl output_ group'!$B:$B,FALSE),MATCH('Group output'!G$1,'Discl output_ group'!$B$1:$T$1,FALSE))=0,0,'Inq6 adjusted group'!G185)</f>
        <v>3576.7901060559052</v>
      </c>
      <c r="H185" s="39">
        <f>IF(INDEX('Discl output_ group'!$B:$T,MATCH('Group output'!$A185,'Discl output_ group'!$B:$B,FALSE),MATCH('Group output'!H$1,'Discl output_ group'!$B$1:$T$1,FALSE))=0,0,'Inq6 adjusted group'!H185)</f>
        <v>3764.5391870886538</v>
      </c>
      <c r="I185" s="39">
        <f>IF(INDEX('Discl output_ group'!$B:$T,MATCH('Group output'!$A185,'Discl output_ group'!$B:$B,FALSE),MATCH('Group output'!I$1,'Discl output_ group'!$B$1:$T$1,FALSE))=0,0,'Inq6 adjusted group'!I185)</f>
        <v>4051.7140505656721</v>
      </c>
      <c r="J185" s="39">
        <f>IF(INDEX('Discl output_ group'!$B:$T,MATCH('Group output'!$A185,'Discl output_ group'!$B:$B,FALSE),MATCH('Group output'!J$1,'Discl output_ group'!$B$1:$T$1,FALSE))=0,0,'Inq6 adjusted group'!J185)</f>
        <v>3836.4837509394129</v>
      </c>
      <c r="K185" s="39">
        <f>IF(INDEX('Discl output_ group'!$B:$T,MATCH('Group output'!$A185,'Discl output_ group'!$B:$B,FALSE),MATCH('Group output'!K$1,'Discl output_ group'!$B$1:$T$1,FALSE))=0,0,'Inq6 adjusted group'!K185)</f>
        <v>3646.9045888834435</v>
      </c>
      <c r="L185" s="39">
        <f>IF(INDEX('Discl output_ group'!$B:$T,MATCH('Group output'!$A185,'Discl output_ group'!$B:$B,FALSE),MATCH('Group output'!L$1,'Discl output_ group'!$B$1:$T$1,FALSE))=0,0,'Inq6 adjusted group'!L185)</f>
        <v>4431.5961812377291</v>
      </c>
      <c r="M185" s="39">
        <f>IF(INDEX('Discl output_ group'!$B:$T,MATCH('Group output'!$A185,'Discl output_ group'!$B:$B,FALSE),MATCH('Group output'!M$1,'Discl output_ group'!$B$1:$T$1,FALSE))=0,0,'Inq6 adjusted group'!M185)</f>
        <v>3778.9013898238422</v>
      </c>
      <c r="N185" s="39">
        <f>IF(INDEX('Discl output_ group'!$B:$T,MATCH('Group output'!$A185,'Discl output_ group'!$B:$B,FALSE),MATCH('Group output'!N$1,'Discl output_ group'!$B$1:$T$1,FALSE))=0,0,'Inq6 adjusted group'!N185)</f>
        <v>3146.9518131787795</v>
      </c>
      <c r="O185" s="39">
        <f>IF(INDEX('Discl output_ group'!$B:$T,MATCH('Group output'!$A185,'Discl output_ group'!$B:$B,FALSE),MATCH('Group output'!O$1,'Discl output_ group'!$B$1:$T$1,FALSE))=0,0,'Inq6 adjusted group'!O185)</f>
        <v>5137.591049476202</v>
      </c>
      <c r="P185" s="39">
        <f>IF(INDEX('Discl output_ group'!$B:$T,MATCH('Group output'!$A185,'Discl output_ group'!$B:$B,FALSE),MATCH('Group output'!P$1,'Discl output_ group'!$B$1:$T$1,FALSE))=0,0,'Inq6 adjusted group'!P185)</f>
        <v>4206.952355323052</v>
      </c>
      <c r="Q185" s="39">
        <f>IF(INDEX('Discl output_ group'!$B:$T,MATCH('Group output'!$A185,'Discl output_ group'!$B:$B,FALSE),MATCH('Group output'!Q$1,'Discl output_ group'!$B$1:$T$1,FALSE))=0,0,'Inq6 adjusted group'!Q185)</f>
        <v>5803.8306335070365</v>
      </c>
      <c r="R185" s="39">
        <f>IF(INDEX('Discl output_ group'!$B:$T,MATCH('Group output'!$A185,'Discl output_ group'!$B:$B,FALSE),MATCH('Group output'!R$1,'Discl output_ group'!$B$1:$T$1,FALSE))=0,0,'Inq6 adjusted group'!R185)</f>
        <v>5650.3979668525708</v>
      </c>
      <c r="S185" s="39">
        <f>IF(INDEX('Discl output_ group'!$B:$T,MATCH('Group output'!$A185,'Discl output_ group'!$B:$B,FALSE),MATCH('Group output'!S$1,'Discl output_ group'!$B$1:$T$1,FALSE))=0,0,'Inq6 adjusted group'!S185)</f>
        <v>5705.2377937669708</v>
      </c>
      <c r="T185" s="39">
        <f>IFERROR(VLOOKUP(A185+0,'New BRES input'!I:L,4,FALSE),0)</f>
        <v>6877.57</v>
      </c>
    </row>
    <row r="186" spans="1:20" x14ac:dyDescent="0.35">
      <c r="A186" t="str">
        <f>'Discl output_ group'!B186</f>
        <v>601</v>
      </c>
      <c r="B186" s="39">
        <f>IF(INDEX('Discl output_ group'!$B:$T,MATCH('Group output'!$A186,'Discl output_ group'!$B:$B,FALSE),MATCH('Group output'!B$1,'Discl output_ group'!$B$1:$T$1,FALSE))=0,0,'Inq6 adjusted group'!B186)</f>
        <v>2649.3128641267112</v>
      </c>
      <c r="C186" s="39">
        <f>IF(INDEX('Discl output_ group'!$B:$T,MATCH('Group output'!$A186,'Discl output_ group'!$B:$B,FALSE),MATCH('Group output'!C$1,'Discl output_ group'!$B$1:$T$1,FALSE))=0,0,'Inq6 adjusted group'!C186)</f>
        <v>2968.7585433034128</v>
      </c>
      <c r="D186" s="39">
        <f>IF(INDEX('Discl output_ group'!$B:$T,MATCH('Group output'!$A186,'Discl output_ group'!$B:$B,FALSE),MATCH('Group output'!D$1,'Discl output_ group'!$B$1:$T$1,FALSE))=0,0,'Inq6 adjusted group'!D186)</f>
        <v>2941.7918431745011</v>
      </c>
      <c r="E186" s="39">
        <f>IF(INDEX('Discl output_ group'!$B:$T,MATCH('Group output'!$A186,'Discl output_ group'!$B:$B,FALSE),MATCH('Group output'!E$1,'Discl output_ group'!$B$1:$T$1,FALSE))=0,0,'Inq6 adjusted group'!E186)</f>
        <v>3533.2609629479534</v>
      </c>
      <c r="F186" s="39">
        <f>IF(INDEX('Discl output_ group'!$B:$T,MATCH('Group output'!$A186,'Discl output_ group'!$B:$B,FALSE),MATCH('Group output'!F$1,'Discl output_ group'!$B$1:$T$1,FALSE))=0,0,'Inq6 adjusted group'!F186)</f>
        <v>3600.3286081631691</v>
      </c>
      <c r="G186" s="39">
        <f>IF(INDEX('Discl output_ group'!$B:$T,MATCH('Group output'!$A186,'Discl output_ group'!$B:$B,FALSE),MATCH('Group output'!G$1,'Discl output_ group'!$B$1:$T$1,FALSE))=0,0,'Inq6 adjusted group'!G186)</f>
        <v>3396.6226867199975</v>
      </c>
      <c r="H186" s="39">
        <f>IF(INDEX('Discl output_ group'!$B:$T,MATCH('Group output'!$A186,'Discl output_ group'!$B:$B,FALSE),MATCH('Group output'!H$1,'Discl output_ group'!$B$1:$T$1,FALSE))=0,0,'Inq6 adjusted group'!H186)</f>
        <v>3356.7400472820518</v>
      </c>
      <c r="I186" s="39">
        <f>IF(INDEX('Discl output_ group'!$B:$T,MATCH('Group output'!$A186,'Discl output_ group'!$B:$B,FALSE),MATCH('Group output'!I$1,'Discl output_ group'!$B$1:$T$1,FALSE))=0,0,'Inq6 adjusted group'!I186)</f>
        <v>3335.7866384461627</v>
      </c>
      <c r="J186" s="39">
        <f>IF(INDEX('Discl output_ group'!$B:$T,MATCH('Group output'!$A186,'Discl output_ group'!$B:$B,FALSE),MATCH('Group output'!J$1,'Discl output_ group'!$B$1:$T$1,FALSE))=0,0,'Inq6 adjusted group'!J186)</f>
        <v>3022.9781035849728</v>
      </c>
      <c r="K186" s="39">
        <f>IF(INDEX('Discl output_ group'!$B:$T,MATCH('Group output'!$A186,'Discl output_ group'!$B:$B,FALSE),MATCH('Group output'!K$1,'Discl output_ group'!$B$1:$T$1,FALSE))=0,0,'Inq6 adjusted group'!K186)</f>
        <v>3296.4802693947763</v>
      </c>
      <c r="L186" s="39">
        <f>IF(INDEX('Discl output_ group'!$B:$T,MATCH('Group output'!$A186,'Discl output_ group'!$B:$B,FALSE),MATCH('Group output'!L$1,'Discl output_ group'!$B$1:$T$1,FALSE))=0,0,'Inq6 adjusted group'!L186)</f>
        <v>3367.2434634786855</v>
      </c>
      <c r="M186" s="39">
        <f>IF(INDEX('Discl output_ group'!$B:$T,MATCH('Group output'!$A186,'Discl output_ group'!$B:$B,FALSE),MATCH('Group output'!M$1,'Discl output_ group'!$B$1:$T$1,FALSE))=0,0,'Inq6 adjusted group'!M186)</f>
        <v>3643.3134247550474</v>
      </c>
      <c r="N186" s="39">
        <f>IF(INDEX('Discl output_ group'!$B:$T,MATCH('Group output'!$A186,'Discl output_ group'!$B:$B,FALSE),MATCH('Group output'!N$1,'Discl output_ group'!$B$1:$T$1,FALSE))=0,0,'Inq6 adjusted group'!N186)</f>
        <v>3640.498381641276</v>
      </c>
      <c r="O186" s="39">
        <f>IF(INDEX('Discl output_ group'!$B:$T,MATCH('Group output'!$A186,'Discl output_ group'!$B:$B,FALSE),MATCH('Group output'!O$1,'Discl output_ group'!$B$1:$T$1,FALSE))=0,0,'Inq6 adjusted group'!O186)</f>
        <v>3634.7469568275487</v>
      </c>
      <c r="P186" s="39">
        <f>IF(INDEX('Discl output_ group'!$B:$T,MATCH('Group output'!$A186,'Discl output_ group'!$B:$B,FALSE),MATCH('Group output'!P$1,'Discl output_ group'!$B$1:$T$1,FALSE))=0,0,'Inq6 adjusted group'!P186)</f>
        <v>6045.3085268882651</v>
      </c>
      <c r="Q186" s="39">
        <f>IF(INDEX('Discl output_ group'!$B:$T,MATCH('Group output'!$A186,'Discl output_ group'!$B:$B,FALSE),MATCH('Group output'!Q$1,'Discl output_ group'!$B$1:$T$1,FALSE))=0,0,'Inq6 adjusted group'!Q186)</f>
        <v>7396.7545633805848</v>
      </c>
      <c r="R186" s="39">
        <f>IF(INDEX('Discl output_ group'!$B:$T,MATCH('Group output'!$A186,'Discl output_ group'!$B:$B,FALSE),MATCH('Group output'!R$1,'Discl output_ group'!$B$1:$T$1,FALSE))=0,0,'Inq6 adjusted group'!R186)</f>
        <v>7170.9399843517103</v>
      </c>
      <c r="S186" s="39">
        <f>IF(INDEX('Discl output_ group'!$B:$T,MATCH('Group output'!$A186,'Discl output_ group'!$B:$B,FALSE),MATCH('Group output'!S$1,'Discl output_ group'!$B$1:$T$1,FALSE))=0,0,'Inq6 adjusted group'!S186)</f>
        <v>7255.1493187498072</v>
      </c>
      <c r="T186" s="39">
        <f>IFERROR(VLOOKUP(A186+0,'New BRES input'!I:L,4,FALSE),0)</f>
        <v>7334.56</v>
      </c>
    </row>
    <row r="187" spans="1:20" x14ac:dyDescent="0.35">
      <c r="A187" t="str">
        <f>'Discl output_ group'!B187</f>
        <v>602</v>
      </c>
      <c r="B187" s="39">
        <f>IF(INDEX('Discl output_ group'!$B:$T,MATCH('Group output'!$A187,'Discl output_ group'!$B:$B,FALSE),MATCH('Group output'!B$1,'Discl output_ group'!$B$1:$T$1,FALSE))=0,0,'Inq6 adjusted group'!B187)</f>
        <v>9945.655285803683</v>
      </c>
      <c r="C187" s="39">
        <f>IF(INDEX('Discl output_ group'!$B:$T,MATCH('Group output'!$A187,'Discl output_ group'!$B:$B,FALSE),MATCH('Group output'!C$1,'Discl output_ group'!$B$1:$T$1,FALSE))=0,0,'Inq6 adjusted group'!C187)</f>
        <v>11138.934641426729</v>
      </c>
      <c r="D187" s="39">
        <f>IF(INDEX('Discl output_ group'!$B:$T,MATCH('Group output'!$A187,'Discl output_ group'!$B:$B,FALSE),MATCH('Group output'!D$1,'Discl output_ group'!$B$1:$T$1,FALSE))=0,0,'Inq6 adjusted group'!D187)</f>
        <v>11043.188466133088</v>
      </c>
      <c r="E187" s="39">
        <f>IF(INDEX('Discl output_ group'!$B:$T,MATCH('Group output'!$A187,'Discl output_ group'!$B:$B,FALSE),MATCH('Group output'!E$1,'Discl output_ group'!$B$1:$T$1,FALSE))=0,0,'Inq6 adjusted group'!E187)</f>
        <v>13242.148873381871</v>
      </c>
      <c r="F187" s="39">
        <f>IF(INDEX('Discl output_ group'!$B:$T,MATCH('Group output'!$A187,'Discl output_ group'!$B:$B,FALSE),MATCH('Group output'!F$1,'Discl output_ group'!$B$1:$T$1,FALSE))=0,0,'Inq6 adjusted group'!F187)</f>
        <v>13493.983355825314</v>
      </c>
      <c r="G187" s="39">
        <f>IF(INDEX('Discl output_ group'!$B:$T,MATCH('Group output'!$A187,'Discl output_ group'!$B:$B,FALSE),MATCH('Group output'!G$1,'Discl output_ group'!$B$1:$T$1,FALSE))=0,0,'Inq6 adjusted group'!G187)</f>
        <v>12731.108858387692</v>
      </c>
      <c r="H187" s="39">
        <f>IF(INDEX('Discl output_ group'!$B:$T,MATCH('Group output'!$A187,'Discl output_ group'!$B:$B,FALSE),MATCH('Group output'!H$1,'Discl output_ group'!$B$1:$T$1,FALSE))=0,0,'Inq6 adjusted group'!H187)</f>
        <v>12577.464831455965</v>
      </c>
      <c r="I187" s="39">
        <f>IF(INDEX('Discl output_ group'!$B:$T,MATCH('Group output'!$A187,'Discl output_ group'!$B:$B,FALSE),MATCH('Group output'!I$1,'Discl output_ group'!$B$1:$T$1,FALSE))=0,0,'Inq6 adjusted group'!I187)</f>
        <v>12500.016894689952</v>
      </c>
      <c r="J187" s="39">
        <f>IF(INDEX('Discl output_ group'!$B:$T,MATCH('Group output'!$A187,'Discl output_ group'!$B:$B,FALSE),MATCH('Group output'!J$1,'Discl output_ group'!$B$1:$T$1,FALSE))=0,0,'Inq6 adjusted group'!J187)</f>
        <v>11333.599181639431</v>
      </c>
      <c r="K187" s="39">
        <f>IF(INDEX('Discl output_ group'!$B:$T,MATCH('Group output'!$A187,'Discl output_ group'!$B:$B,FALSE),MATCH('Group output'!K$1,'Discl output_ group'!$B$1:$T$1,FALSE))=0,0,'Inq6 adjusted group'!K187)</f>
        <v>11229.840140338782</v>
      </c>
      <c r="L187" s="39">
        <f>IF(INDEX('Discl output_ group'!$B:$T,MATCH('Group output'!$A187,'Discl output_ group'!$B:$B,FALSE),MATCH('Group output'!L$1,'Discl output_ group'!$B$1:$T$1,FALSE))=0,0,'Inq6 adjusted group'!L187)</f>
        <v>13769.348225296821</v>
      </c>
      <c r="M187" s="39">
        <f>IF(INDEX('Discl output_ group'!$B:$T,MATCH('Group output'!$A187,'Discl output_ group'!$B:$B,FALSE),MATCH('Group output'!M$1,'Discl output_ group'!$B$1:$T$1,FALSE))=0,0,'Inq6 adjusted group'!M187)</f>
        <v>13223.943256856535</v>
      </c>
      <c r="N187" s="39">
        <f>IF(INDEX('Discl output_ group'!$B:$T,MATCH('Group output'!$A187,'Discl output_ group'!$B:$B,FALSE),MATCH('Group output'!N$1,'Discl output_ group'!$B$1:$T$1,FALSE))=0,0,'Inq6 adjusted group'!N187)</f>
        <v>14144.769602010516</v>
      </c>
      <c r="O187" s="39">
        <f>IF(INDEX('Discl output_ group'!$B:$T,MATCH('Group output'!$A187,'Discl output_ group'!$B:$B,FALSE),MATCH('Group output'!O$1,'Discl output_ group'!$B$1:$T$1,FALSE))=0,0,'Inq6 adjusted group'!O187)</f>
        <v>14306.246370543739</v>
      </c>
      <c r="P187" s="39">
        <f>IF(INDEX('Discl output_ group'!$B:$T,MATCH('Group output'!$A187,'Discl output_ group'!$B:$B,FALSE),MATCH('Group output'!P$1,'Discl output_ group'!$B$1:$T$1,FALSE))=0,0,'Inq6 adjusted group'!P187)</f>
        <v>21242.181736267747</v>
      </c>
      <c r="Q187" s="39">
        <f>IF(INDEX('Discl output_ group'!$B:$T,MATCH('Group output'!$A187,'Discl output_ group'!$B:$B,FALSE),MATCH('Group output'!Q$1,'Discl output_ group'!$B$1:$T$1,FALSE))=0,0,'Inq6 adjusted group'!Q187)</f>
        <v>23424.894885609145</v>
      </c>
      <c r="R187" s="39">
        <f>IF(INDEX('Discl output_ group'!$B:$T,MATCH('Group output'!$A187,'Discl output_ group'!$B:$B,FALSE),MATCH('Group output'!R$1,'Discl output_ group'!$B$1:$T$1,FALSE))=0,0,'Inq6 adjusted group'!R187)</f>
        <v>19889.306111306112</v>
      </c>
      <c r="S187" s="39">
        <f>IF(INDEX('Discl output_ group'!$B:$T,MATCH('Group output'!$A187,'Discl output_ group'!$B:$B,FALSE),MATCH('Group output'!S$1,'Discl output_ group'!$B$1:$T$1,FALSE))=0,0,'Inq6 adjusted group'!S187)</f>
        <v>20062.594925457321</v>
      </c>
      <c r="T187" s="39">
        <f>IFERROR(VLOOKUP(A187+0,'New BRES input'!I:L,4,FALSE),0)</f>
        <v>20127.3</v>
      </c>
    </row>
    <row r="188" spans="1:20" x14ac:dyDescent="0.35">
      <c r="A188" t="str">
        <f>'Discl output_ group'!B188</f>
        <v>611</v>
      </c>
      <c r="B188" s="39">
        <f>IF(INDEX('Discl output_ group'!$B:$T,MATCH('Group output'!$A188,'Discl output_ group'!$B:$B,FALSE),MATCH('Group output'!B$1,'Discl output_ group'!$B$1:$T$1,FALSE))=0,0,'Inq6 adjusted group'!B188)</f>
        <v>1512.698366216503</v>
      </c>
      <c r="C188" s="39">
        <f>IF(INDEX('Discl output_ group'!$B:$T,MATCH('Group output'!$A188,'Discl output_ group'!$B:$B,FALSE),MATCH('Group output'!C$1,'Discl output_ group'!$B$1:$T$1,FALSE))=0,0,'Inq6 adjusted group'!C188)</f>
        <v>1564.0702045801329</v>
      </c>
      <c r="D188" s="39">
        <f>IF(INDEX('Discl output_ group'!$B:$T,MATCH('Group output'!$A188,'Discl output_ group'!$B:$B,FALSE),MATCH('Group output'!D$1,'Discl output_ group'!$B$1:$T$1,FALSE))=0,0,'Inq6 adjusted group'!D188)</f>
        <v>1669.8133189329778</v>
      </c>
      <c r="E188" s="39">
        <f>IF(INDEX('Discl output_ group'!$B:$T,MATCH('Group output'!$A188,'Discl output_ group'!$B:$B,FALSE),MATCH('Group output'!E$1,'Discl output_ group'!$B$1:$T$1,FALSE))=0,0,'Inq6 adjusted group'!E188)</f>
        <v>1534.1798993253642</v>
      </c>
      <c r="F188" s="39">
        <f>IF(INDEX('Discl output_ group'!$B:$T,MATCH('Group output'!$A188,'Discl output_ group'!$B:$B,FALSE),MATCH('Group output'!F$1,'Discl output_ group'!$B$1:$T$1,FALSE))=0,0,'Inq6 adjusted group'!F188)</f>
        <v>1573.7791969906718</v>
      </c>
      <c r="G188" s="39">
        <f>IF(INDEX('Discl output_ group'!$B:$T,MATCH('Group output'!$A188,'Discl output_ group'!$B:$B,FALSE),MATCH('Group output'!G$1,'Discl output_ group'!$B$1:$T$1,FALSE))=0,0,'Inq6 adjusted group'!G188)</f>
        <v>1498.2561807898637</v>
      </c>
      <c r="H188" s="39">
        <f>IF(INDEX('Discl output_ group'!$B:$T,MATCH('Group output'!$A188,'Discl output_ group'!$B:$B,FALSE),MATCH('Group output'!H$1,'Discl output_ group'!$B$1:$T$1,FALSE))=0,0,'Inq6 adjusted group'!H188)</f>
        <v>1388.9014280049646</v>
      </c>
      <c r="I188" s="39">
        <f>IF(INDEX('Discl output_ group'!$B:$T,MATCH('Group output'!$A188,'Discl output_ group'!$B:$B,FALSE),MATCH('Group output'!I$1,'Discl output_ group'!$B$1:$T$1,FALSE))=0,0,'Inq6 adjusted group'!I188)</f>
        <v>1403.6949006743484</v>
      </c>
      <c r="J188" s="39">
        <f>IF(INDEX('Discl output_ group'!$B:$T,MATCH('Group output'!$A188,'Discl output_ group'!$B:$B,FALSE),MATCH('Group output'!J$1,'Discl output_ group'!$B$1:$T$1,FALSE))=0,0,'Inq6 adjusted group'!J188)</f>
        <v>1399.0548686503803</v>
      </c>
      <c r="K188" s="39">
        <f>IF(INDEX('Discl output_ group'!$B:$T,MATCH('Group output'!$A188,'Discl output_ group'!$B:$B,FALSE),MATCH('Group output'!K$1,'Discl output_ group'!$B$1:$T$1,FALSE))=0,0,'Inq6 adjusted group'!K188)</f>
        <v>1360.0295376649615</v>
      </c>
      <c r="L188" s="39">
        <f>IF(INDEX('Discl output_ group'!$B:$T,MATCH('Group output'!$A188,'Discl output_ group'!$B:$B,FALSE),MATCH('Group output'!L$1,'Discl output_ group'!$B$1:$T$1,FALSE))=0,0,'Inq6 adjusted group'!L188)</f>
        <v>1321.619234690354</v>
      </c>
      <c r="M188" s="39">
        <f>IF(INDEX('Discl output_ group'!$B:$T,MATCH('Group output'!$A188,'Discl output_ group'!$B:$B,FALSE),MATCH('Group output'!M$1,'Discl output_ group'!$B$1:$T$1,FALSE))=0,0,'Inq6 adjusted group'!M188)</f>
        <v>1098.8435804778303</v>
      </c>
      <c r="N188" s="39">
        <f>IF(INDEX('Discl output_ group'!$B:$T,MATCH('Group output'!$A188,'Discl output_ group'!$B:$B,FALSE),MATCH('Group output'!N$1,'Discl output_ group'!$B$1:$T$1,FALSE))=0,0,'Inq6 adjusted group'!N188)</f>
        <v>897.69984407554625</v>
      </c>
      <c r="O188" s="39">
        <f>IF(INDEX('Discl output_ group'!$B:$T,MATCH('Group output'!$A188,'Discl output_ group'!$B:$B,FALSE),MATCH('Group output'!O$1,'Discl output_ group'!$B$1:$T$1,FALSE))=0,0,'Inq6 adjusted group'!O188)</f>
        <v>1368.2553325784152</v>
      </c>
      <c r="P188" s="39">
        <f>IF(INDEX('Discl output_ group'!$B:$T,MATCH('Group output'!$A188,'Discl output_ group'!$B:$B,FALSE),MATCH('Group output'!P$1,'Discl output_ group'!$B$1:$T$1,FALSE))=0,0,'Inq6 adjusted group'!P188)</f>
        <v>1435.9146113105171</v>
      </c>
      <c r="Q188" s="39">
        <f>IF(INDEX('Discl output_ group'!$B:$T,MATCH('Group output'!$A188,'Discl output_ group'!$B:$B,FALSE),MATCH('Group output'!Q$1,'Discl output_ group'!$B$1:$T$1,FALSE))=0,0,'Inq6 adjusted group'!Q188)</f>
        <v>2472.9666675405037</v>
      </c>
      <c r="R188" s="39">
        <f>IF(INDEX('Discl output_ group'!$B:$T,MATCH('Group output'!$A188,'Discl output_ group'!$B:$B,FALSE),MATCH('Group output'!R$1,'Discl output_ group'!$B$1:$T$1,FALSE))=0,0,'Inq6 adjusted group'!R188)</f>
        <v>2669.0865989484328</v>
      </c>
      <c r="S188" s="39">
        <f>IF(INDEX('Discl output_ group'!$B:$T,MATCH('Group output'!$A188,'Discl output_ group'!$B:$B,FALSE),MATCH('Group output'!S$1,'Discl output_ group'!$B$1:$T$1,FALSE))=0,0,'Inq6 adjusted group'!S188)</f>
        <v>2679.9034200743649</v>
      </c>
      <c r="T188" s="39">
        <f>IFERROR(VLOOKUP(A188+0,'New BRES input'!I:L,4,FALSE),0)</f>
        <v>2392.59</v>
      </c>
    </row>
    <row r="189" spans="1:20" x14ac:dyDescent="0.35">
      <c r="A189" t="str">
        <f>'Discl output_ group'!B189</f>
        <v>612</v>
      </c>
      <c r="B189" s="39">
        <f>IF(INDEX('Discl output_ group'!$B:$T,MATCH('Group output'!$A189,'Discl output_ group'!$B:$B,FALSE),MATCH('Group output'!B$1,'Discl output_ group'!$B$1:$T$1,FALSE))=0,0,'Inq6 adjusted group'!B189)</f>
        <v>1308.553209550847</v>
      </c>
      <c r="C189" s="39">
        <f>IF(INDEX('Discl output_ group'!$B:$T,MATCH('Group output'!$A189,'Discl output_ group'!$B:$B,FALSE),MATCH('Group output'!C$1,'Discl output_ group'!$B$1:$T$1,FALSE))=0,0,'Inq6 adjusted group'!C189)</f>
        <v>1352.9921971722786</v>
      </c>
      <c r="D189" s="39">
        <f>IF(INDEX('Discl output_ group'!$B:$T,MATCH('Group output'!$A189,'Discl output_ group'!$B:$B,FALSE),MATCH('Group output'!D$1,'Discl output_ group'!$B$1:$T$1,FALSE))=0,0,'Inq6 adjusted group'!D189)</f>
        <v>1444.4648230206183</v>
      </c>
      <c r="E189" s="39">
        <f>IF(INDEX('Discl output_ group'!$B:$T,MATCH('Group output'!$A189,'Discl output_ group'!$B:$B,FALSE),MATCH('Group output'!E$1,'Discl output_ group'!$B$1:$T$1,FALSE))=0,0,'Inq6 adjusted group'!E189)</f>
        <v>1327.1357172889759</v>
      </c>
      <c r="F189" s="39">
        <f>IF(INDEX('Discl output_ group'!$B:$T,MATCH('Group output'!$A189,'Discl output_ group'!$B:$B,FALSE),MATCH('Group output'!F$1,'Discl output_ group'!$B$1:$T$1,FALSE))=0,0,'Inq6 adjusted group'!F189)</f>
        <v>1361.3909192599422</v>
      </c>
      <c r="G189" s="39">
        <f>IF(INDEX('Discl output_ group'!$B:$T,MATCH('Group output'!$A189,'Discl output_ group'!$B:$B,FALSE),MATCH('Group output'!G$1,'Discl output_ group'!$B$1:$T$1,FALSE))=0,0,'Inq6 adjusted group'!G189)</f>
        <v>1296.060059220933</v>
      </c>
      <c r="H189" s="39">
        <f>IF(INDEX('Discl output_ group'!$B:$T,MATCH('Group output'!$A189,'Discl output_ group'!$B:$B,FALSE),MATCH('Group output'!H$1,'Discl output_ group'!$B$1:$T$1,FALSE))=0,0,'Inq6 adjusted group'!H189)</f>
        <v>1201.4632010949963</v>
      </c>
      <c r="I189" s="39">
        <f>IF(INDEX('Discl output_ group'!$B:$T,MATCH('Group output'!$A189,'Discl output_ group'!$B:$B,FALSE),MATCH('Group output'!I$1,'Discl output_ group'!$B$1:$T$1,FALSE))=0,0,'Inq6 adjusted group'!I189)</f>
        <v>1214.2602309419592</v>
      </c>
      <c r="J189" s="39">
        <f>IF(INDEX('Discl output_ group'!$B:$T,MATCH('Group output'!$A189,'Discl output_ group'!$B:$B,FALSE),MATCH('Group output'!J$1,'Discl output_ group'!$B$1:$T$1,FALSE))=0,0,'Inq6 adjusted group'!J189)</f>
        <v>1210.2463912148969</v>
      </c>
      <c r="K189" s="39">
        <f>IF(INDEX('Discl output_ group'!$B:$T,MATCH('Group output'!$A189,'Discl output_ group'!$B:$B,FALSE),MATCH('Group output'!K$1,'Discl output_ group'!$B$1:$T$1,FALSE))=0,0,'Inq6 adjusted group'!K189)</f>
        <v>1031.3496829863668</v>
      </c>
      <c r="L189" s="39">
        <f>IF(INDEX('Discl output_ group'!$B:$T,MATCH('Group output'!$A189,'Discl output_ group'!$B:$B,FALSE),MATCH('Group output'!L$1,'Discl output_ group'!$B$1:$T$1,FALSE))=0,0,'Inq6 adjusted group'!L189)</f>
        <v>1285.884385662258</v>
      </c>
      <c r="M189" s="39">
        <f>IF(INDEX('Discl output_ group'!$B:$T,MATCH('Group output'!$A189,'Discl output_ group'!$B:$B,FALSE),MATCH('Group output'!M$1,'Discl output_ group'!$B$1:$T$1,FALSE))=0,0,'Inq6 adjusted group'!M189)</f>
        <v>1328.8360412793245</v>
      </c>
      <c r="N189" s="39">
        <f>IF(INDEX('Discl output_ group'!$B:$T,MATCH('Group output'!$A189,'Discl output_ group'!$B:$B,FALSE),MATCH('Group output'!N$1,'Discl output_ group'!$B$1:$T$1,FALSE))=0,0,'Inq6 adjusted group'!N189)</f>
        <v>1189.2588997940413</v>
      </c>
      <c r="O189" s="39">
        <f>IF(INDEX('Discl output_ group'!$B:$T,MATCH('Group output'!$A189,'Discl output_ group'!$B:$B,FALSE),MATCH('Group output'!O$1,'Discl output_ group'!$B$1:$T$1,FALSE))=0,0,'Inq6 adjusted group'!O189)</f>
        <v>1591.9713942080457</v>
      </c>
      <c r="P189" s="39">
        <f>IF(INDEX('Discl output_ group'!$B:$T,MATCH('Group output'!$A189,'Discl output_ group'!$B:$B,FALSE),MATCH('Group output'!P$1,'Discl output_ group'!$B$1:$T$1,FALSE))=0,0,'Inq6 adjusted group'!P189)</f>
        <v>2117.2586511524651</v>
      </c>
      <c r="Q189" s="39">
        <f>IF(INDEX('Discl output_ group'!$B:$T,MATCH('Group output'!$A189,'Discl output_ group'!$B:$B,FALSE),MATCH('Group output'!Q$1,'Discl output_ group'!$B$1:$T$1,FALSE))=0,0,'Inq6 adjusted group'!Q189)</f>
        <v>4066.350918511404</v>
      </c>
      <c r="R189" s="39">
        <f>IF(INDEX('Discl output_ group'!$B:$T,MATCH('Group output'!$A189,'Discl output_ group'!$B:$B,FALSE),MATCH('Group output'!R$1,'Discl output_ group'!$B$1:$T$1,FALSE))=0,0,'Inq6 adjusted group'!R189)</f>
        <v>5035.8001320403537</v>
      </c>
      <c r="S189" s="39">
        <f>IF(INDEX('Discl output_ group'!$B:$T,MATCH('Group output'!$A189,'Discl output_ group'!$B:$B,FALSE),MATCH('Group output'!S$1,'Discl output_ group'!$B$1:$T$1,FALSE))=0,0,'Inq6 adjusted group'!S189)</f>
        <v>5941.858456792851</v>
      </c>
      <c r="T189" s="39">
        <f>IFERROR(VLOOKUP(A189+0,'New BRES input'!I:L,4,FALSE),0)</f>
        <v>5119.3</v>
      </c>
    </row>
    <row r="190" spans="1:20" x14ac:dyDescent="0.35">
      <c r="A190" t="str">
        <f>'Discl output_ group'!B190</f>
        <v>613</v>
      </c>
      <c r="B190" s="39">
        <f>IF(INDEX('Discl output_ group'!$B:$T,MATCH('Group output'!$A190,'Discl output_ group'!$B:$B,FALSE),MATCH('Group output'!B$1,'Discl output_ group'!$B$1:$T$1,FALSE))=0,0,'Inq6 adjusted group'!B190)</f>
        <v>415.94646261500236</v>
      </c>
      <c r="C190" s="39">
        <f>IF(INDEX('Discl output_ group'!$B:$T,MATCH('Group output'!$A190,'Discl output_ group'!$B:$B,FALSE),MATCH('Group output'!C$1,'Discl output_ group'!$B$1:$T$1,FALSE))=0,0,'Inq6 adjusted group'!C190)</f>
        <v>430.07216997517236</v>
      </c>
      <c r="D190" s="39">
        <f>IF(INDEX('Discl output_ group'!$B:$T,MATCH('Group output'!$A190,'Discl output_ group'!$B:$B,FALSE),MATCH('Group output'!D$1,'Discl output_ group'!$B$1:$T$1,FALSE))=0,0,'Inq6 adjusted group'!D190)</f>
        <v>459.14833964868683</v>
      </c>
      <c r="E190" s="39">
        <f>IF(INDEX('Discl output_ group'!$B:$T,MATCH('Group output'!$A190,'Discl output_ group'!$B:$B,FALSE),MATCH('Group output'!E$1,'Discl output_ group'!$B$1:$T$1,FALSE))=0,0,'Inq6 adjusted group'!E190)</f>
        <v>421.853236832341</v>
      </c>
      <c r="F190" s="39">
        <f>IF(INDEX('Discl output_ group'!$B:$T,MATCH('Group output'!$A190,'Discl output_ group'!$B:$B,FALSE),MATCH('Group output'!F$1,'Discl output_ group'!$B$1:$T$1,FALSE))=0,0,'Inq6 adjusted group'!F190)</f>
        <v>432.74185028878321</v>
      </c>
      <c r="G190" s="39">
        <f>IF(INDEX('Discl output_ group'!$B:$T,MATCH('Group output'!$A190,'Discl output_ group'!$B:$B,FALSE),MATCH('Group output'!G$1,'Discl output_ group'!$B$1:$T$1,FALSE))=0,0,'Inq6 adjusted group'!G190)</f>
        <v>411.97529686590093</v>
      </c>
      <c r="H190" s="39">
        <f>IF(INDEX('Discl output_ group'!$B:$T,MATCH('Group output'!$A190,'Discl output_ group'!$B:$B,FALSE),MATCH('Group output'!H$1,'Discl output_ group'!$B$1:$T$1,FALSE))=0,0,'Inq6 adjusted group'!H190)</f>
        <v>381.90603546728931</v>
      </c>
      <c r="I190" s="39">
        <f>IF(INDEX('Discl output_ group'!$B:$T,MATCH('Group output'!$A190,'Discl output_ group'!$B:$B,FALSE),MATCH('Group output'!I$1,'Discl output_ group'!$B$1:$T$1,FALSE))=0,0,'Inq6 adjusted group'!I190)</f>
        <v>385.97379462142396</v>
      </c>
      <c r="J190" s="39">
        <f>IF(INDEX('Discl output_ group'!$B:$T,MATCH('Group output'!$A190,'Discl output_ group'!$B:$B,FALSE),MATCH('Group output'!J$1,'Discl output_ group'!$B$1:$T$1,FALSE))=0,0,'Inq6 adjusted group'!J190)</f>
        <v>384.69792565118291</v>
      </c>
      <c r="K190" s="39">
        <f>IF(INDEX('Discl output_ group'!$B:$T,MATCH('Group output'!$A190,'Discl output_ group'!$B:$B,FALSE),MATCH('Group output'!K$1,'Discl output_ group'!$B$1:$T$1,FALSE))=0,0,'Inq6 adjusted group'!K190)</f>
        <v>665.21209469283838</v>
      </c>
      <c r="L190" s="39">
        <f>IF(INDEX('Discl output_ group'!$B:$T,MATCH('Group output'!$A190,'Discl output_ group'!$B:$B,FALSE),MATCH('Group output'!L$1,'Discl output_ group'!$B$1:$T$1,FALSE))=0,0,'Inq6 adjusted group'!L190)</f>
        <v>77.206603546067825</v>
      </c>
      <c r="M190" s="39">
        <f>IF(INDEX('Discl output_ group'!$B:$T,MATCH('Group output'!$A190,'Discl output_ group'!$B:$B,FALSE),MATCH('Group output'!M$1,'Discl output_ group'!$B$1:$T$1,FALSE))=0,0,'Inq6 adjusted group'!M190)</f>
        <v>613.03859593603772</v>
      </c>
      <c r="N190" s="39">
        <f>IF(INDEX('Discl output_ group'!$B:$T,MATCH('Group output'!$A190,'Discl output_ group'!$B:$B,FALSE),MATCH('Group output'!N$1,'Discl output_ group'!$B$1:$T$1,FALSE))=0,0,'Inq6 adjusted group'!N190)</f>
        <v>591.91149272296605</v>
      </c>
      <c r="O190" s="39">
        <f>IF(INDEX('Discl output_ group'!$B:$T,MATCH('Group output'!$A190,'Discl output_ group'!$B:$B,FALSE),MATCH('Group output'!O$1,'Discl output_ group'!$B$1:$T$1,FALSE))=0,0,'Inq6 adjusted group'!O190)</f>
        <v>652.95969995053633</v>
      </c>
      <c r="P190" s="39">
        <f>IF(INDEX('Discl output_ group'!$B:$T,MATCH('Group output'!$A190,'Discl output_ group'!$B:$B,FALSE),MATCH('Group output'!P$1,'Discl output_ group'!$B$1:$T$1,FALSE))=0,0,'Inq6 adjusted group'!P190)</f>
        <v>728.75119790243718</v>
      </c>
      <c r="Q190" s="39">
        <f>IF(INDEX('Discl output_ group'!$B:$T,MATCH('Group output'!$A190,'Discl output_ group'!$B:$B,FALSE),MATCH('Group output'!Q$1,'Discl output_ group'!$B$1:$T$1,FALSE))=0,0,'Inq6 adjusted group'!Q190)</f>
        <v>993.17854129816374</v>
      </c>
      <c r="R190" s="39">
        <f>IF(INDEX('Discl output_ group'!$B:$T,MATCH('Group output'!$A190,'Discl output_ group'!$B:$B,FALSE),MATCH('Group output'!R$1,'Discl output_ group'!$B$1:$T$1,FALSE))=0,0,'Inq6 adjusted group'!R190)</f>
        <v>671.12178668856677</v>
      </c>
      <c r="S190" s="39">
        <f>IF(INDEX('Discl output_ group'!$B:$T,MATCH('Group output'!$A190,'Discl output_ group'!$B:$B,FALSE),MATCH('Group output'!S$1,'Discl output_ group'!$B$1:$T$1,FALSE))=0,0,'Inq6 adjusted group'!S190)</f>
        <v>617.58636712284829</v>
      </c>
      <c r="T190" s="39">
        <f>IFERROR(VLOOKUP(A190+0,'New BRES input'!I:L,4,FALSE),0)</f>
        <v>2948.67</v>
      </c>
    </row>
    <row r="191" spans="1:20" x14ac:dyDescent="0.35">
      <c r="A191" t="str">
        <f>'Discl output_ group'!B191</f>
        <v>619</v>
      </c>
      <c r="B191" s="39">
        <f>IF(INDEX('Discl output_ group'!$B:$T,MATCH('Group output'!$A191,'Discl output_ group'!$B:$B,FALSE),MATCH('Group output'!B$1,'Discl output_ group'!$B$1:$T$1,FALSE))=0,0,'Inq6 adjusted group'!B191)</f>
        <v>46240.801568302362</v>
      </c>
      <c r="C191" s="39">
        <f>IF(INDEX('Discl output_ group'!$B:$T,MATCH('Group output'!$A191,'Discl output_ group'!$B:$B,FALSE),MATCH('Group output'!C$1,'Discl output_ group'!$B$1:$T$1,FALSE))=0,0,'Inq6 adjusted group'!C191)</f>
        <v>47811.157587072295</v>
      </c>
      <c r="D191" s="39">
        <f>IF(INDEX('Discl output_ group'!$B:$T,MATCH('Group output'!$A191,'Discl output_ group'!$B:$B,FALSE),MATCH('Group output'!D$1,'Discl output_ group'!$B$1:$T$1,FALSE))=0,0,'Inq6 adjusted group'!D191)</f>
        <v>51043.55769882357</v>
      </c>
      <c r="E191" s="39">
        <f>IF(INDEX('Discl output_ group'!$B:$T,MATCH('Group output'!$A191,'Discl output_ group'!$B:$B,FALSE),MATCH('Group output'!E$1,'Discl output_ group'!$B$1:$T$1,FALSE))=0,0,'Inq6 adjusted group'!E191)</f>
        <v>46897.458131206076</v>
      </c>
      <c r="F191" s="39">
        <f>IF(INDEX('Discl output_ group'!$B:$T,MATCH('Group output'!$A191,'Discl output_ group'!$B:$B,FALSE),MATCH('Group output'!F$1,'Discl output_ group'!$B$1:$T$1,FALSE))=0,0,'Inq6 adjusted group'!F191)</f>
        <v>48107.946161391163</v>
      </c>
      <c r="G191" s="39">
        <f>IF(INDEX('Discl output_ group'!$B:$T,MATCH('Group output'!$A191,'Discl output_ group'!$B:$B,FALSE),MATCH('Group output'!G$1,'Discl output_ group'!$B$1:$T$1,FALSE))=0,0,'Inq6 adjusted group'!G191)</f>
        <v>45799.32675386453</v>
      </c>
      <c r="H191" s="39">
        <f>IF(INDEX('Discl output_ group'!$B:$T,MATCH('Group output'!$A191,'Discl output_ group'!$B:$B,FALSE),MATCH('Group output'!H$1,'Discl output_ group'!$B$1:$T$1,FALSE))=0,0,'Inq6 adjusted group'!H191)</f>
        <v>42456.524555482603</v>
      </c>
      <c r="I191" s="39">
        <f>IF(INDEX('Discl output_ group'!$B:$T,MATCH('Group output'!$A191,'Discl output_ group'!$B:$B,FALSE),MATCH('Group output'!I$1,'Discl output_ group'!$B$1:$T$1,FALSE))=0,0,'Inq6 adjusted group'!I191)</f>
        <v>42908.737666495625</v>
      </c>
      <c r="J191" s="39">
        <f>IF(INDEX('Discl output_ group'!$B:$T,MATCH('Group output'!$A191,'Discl output_ group'!$B:$B,FALSE),MATCH('Group output'!J$1,'Discl output_ group'!$B$1:$T$1,FALSE))=0,0,'Inq6 adjusted group'!J191)</f>
        <v>42766.899210870433</v>
      </c>
      <c r="K191" s="39">
        <f>IF(INDEX('Discl output_ group'!$B:$T,MATCH('Group output'!$A191,'Discl output_ group'!$B:$B,FALSE),MATCH('Group output'!K$1,'Discl output_ group'!$B$1:$T$1,FALSE))=0,0,'Inq6 adjusted group'!K191)</f>
        <v>41352.092974599786</v>
      </c>
      <c r="L191" s="39">
        <f>IF(INDEX('Discl output_ group'!$B:$T,MATCH('Group output'!$A191,'Discl output_ group'!$B:$B,FALSE),MATCH('Group output'!L$1,'Discl output_ group'!$B$1:$T$1,FALSE))=0,0,'Inq6 adjusted group'!L191)</f>
        <v>40617.833558206512</v>
      </c>
      <c r="M191" s="39">
        <f>IF(INDEX('Discl output_ group'!$B:$T,MATCH('Group output'!$A191,'Discl output_ group'!$B:$B,FALSE),MATCH('Group output'!M$1,'Discl output_ group'!$B$1:$T$1,FALSE))=0,0,'Inq6 adjusted group'!M191)</f>
        <v>38006.311738945398</v>
      </c>
      <c r="N191" s="39">
        <f>IF(INDEX('Discl output_ group'!$B:$T,MATCH('Group output'!$A191,'Discl output_ group'!$B:$B,FALSE),MATCH('Group output'!N$1,'Discl output_ group'!$B$1:$T$1,FALSE))=0,0,'Inq6 adjusted group'!N191)</f>
        <v>34312.920744990537</v>
      </c>
      <c r="O191" s="39">
        <f>IF(INDEX('Discl output_ group'!$B:$T,MATCH('Group output'!$A191,'Discl output_ group'!$B:$B,FALSE),MATCH('Group output'!O$1,'Discl output_ group'!$B$1:$T$1,FALSE))=0,0,'Inq6 adjusted group'!O191)</f>
        <v>32349.704473913025</v>
      </c>
      <c r="P191" s="39">
        <f>IF(INDEX('Discl output_ group'!$B:$T,MATCH('Group output'!$A191,'Discl output_ group'!$B:$B,FALSE),MATCH('Group output'!P$1,'Discl output_ group'!$B$1:$T$1,FALSE))=0,0,'Inq6 adjusted group'!P191)</f>
        <v>35148.075521348925</v>
      </c>
      <c r="Q191" s="39">
        <f>IF(INDEX('Discl output_ group'!$B:$T,MATCH('Group output'!$A191,'Discl output_ group'!$B:$B,FALSE),MATCH('Group output'!Q$1,'Discl output_ group'!$B$1:$T$1,FALSE))=0,0,'Inq6 adjusted group'!Q191)</f>
        <v>42328.820499946916</v>
      </c>
      <c r="R191" s="39">
        <f>IF(INDEX('Discl output_ group'!$B:$T,MATCH('Group output'!$A191,'Discl output_ group'!$B:$B,FALSE),MATCH('Group output'!R$1,'Discl output_ group'!$B$1:$T$1,FALSE))=0,0,'Inq6 adjusted group'!R191)</f>
        <v>37047.705202392252</v>
      </c>
      <c r="S191" s="39">
        <f>IF(INDEX('Discl output_ group'!$B:$T,MATCH('Group output'!$A191,'Discl output_ group'!$B:$B,FALSE),MATCH('Group output'!S$1,'Discl output_ group'!$B$1:$T$1,FALSE))=0,0,'Inq6 adjusted group'!S191)</f>
        <v>31477.250787664183</v>
      </c>
      <c r="T191" s="39">
        <f>IFERROR(VLOOKUP(A191+0,'New BRES input'!I:L,4,FALSE),0)</f>
        <v>28339.88</v>
      </c>
    </row>
    <row r="192" spans="1:20" x14ac:dyDescent="0.35">
      <c r="A192" t="str">
        <f>'Discl output_ group'!B192</f>
        <v>620</v>
      </c>
      <c r="B192" s="39">
        <f>IF(INDEX('Discl output_ group'!$B:$T,MATCH('Group output'!$A192,'Discl output_ group'!$B:$B,FALSE),MATCH('Group output'!B$1,'Discl output_ group'!$B$1:$T$1,FALSE))=0,0,'Inq6 adjusted group'!B192)</f>
        <v>71114.602842914144</v>
      </c>
      <c r="C192" s="39">
        <f>IF(INDEX('Discl output_ group'!$B:$T,MATCH('Group output'!$A192,'Discl output_ group'!$B:$B,FALSE),MATCH('Group output'!C$1,'Discl output_ group'!$B$1:$T$1,FALSE))=0,0,'Inq6 adjusted group'!C192)</f>
        <v>85758.32227838476</v>
      </c>
      <c r="D192" s="39">
        <f>IF(INDEX('Discl output_ group'!$B:$T,MATCH('Group output'!$A192,'Discl output_ group'!$B:$B,FALSE),MATCH('Group output'!D$1,'Discl output_ group'!$B$1:$T$1,FALSE))=0,0,'Inq6 adjusted group'!D192)</f>
        <v>104770.9723043775</v>
      </c>
      <c r="E192" s="39">
        <f>IF(INDEX('Discl output_ group'!$B:$T,MATCH('Group output'!$A192,'Discl output_ group'!$B:$B,FALSE),MATCH('Group output'!E$1,'Discl output_ group'!$B$1:$T$1,FALSE))=0,0,'Inq6 adjusted group'!E192)</f>
        <v>108125.80715280195</v>
      </c>
      <c r="F192" s="39">
        <f>IF(INDEX('Discl output_ group'!$B:$T,MATCH('Group output'!$A192,'Discl output_ group'!$B:$B,FALSE),MATCH('Group output'!F$1,'Discl output_ group'!$B$1:$T$1,FALSE))=0,0,'Inq6 adjusted group'!F192)</f>
        <v>98990.765920508813</v>
      </c>
      <c r="G192" s="39">
        <f>IF(INDEX('Discl output_ group'!$B:$T,MATCH('Group output'!$A192,'Discl output_ group'!$B:$B,FALSE),MATCH('Group output'!G$1,'Discl output_ group'!$B$1:$T$1,FALSE))=0,0,'Inq6 adjusted group'!G192)</f>
        <v>92365.900501812808</v>
      </c>
      <c r="H192" s="39">
        <f>IF(INDEX('Discl output_ group'!$B:$T,MATCH('Group output'!$A192,'Discl output_ group'!$B:$B,FALSE),MATCH('Group output'!H$1,'Discl output_ group'!$B$1:$T$1,FALSE))=0,0,'Inq6 adjusted group'!H192)</f>
        <v>88488.885729105343</v>
      </c>
      <c r="I192" s="39">
        <f>IF(INDEX('Discl output_ group'!$B:$T,MATCH('Group output'!$A192,'Discl output_ group'!$B:$B,FALSE),MATCH('Group output'!I$1,'Discl output_ group'!$B$1:$T$1,FALSE))=0,0,'Inq6 adjusted group'!I192)</f>
        <v>94222.521726400882</v>
      </c>
      <c r="J192" s="39">
        <f>IF(INDEX('Discl output_ group'!$B:$T,MATCH('Group output'!$A192,'Discl output_ group'!$B:$B,FALSE),MATCH('Group output'!J$1,'Discl output_ group'!$B$1:$T$1,FALSE))=0,0,'Inq6 adjusted group'!J192)</f>
        <v>105637.9234812588</v>
      </c>
      <c r="K192" s="39">
        <f>IF(INDEX('Discl output_ group'!$B:$T,MATCH('Group output'!$A192,'Discl output_ group'!$B:$B,FALSE),MATCH('Group output'!K$1,'Discl output_ group'!$B$1:$T$1,FALSE))=0,0,'Inq6 adjusted group'!K192)</f>
        <v>111232.17863331796</v>
      </c>
      <c r="L192" s="39">
        <f>IF(INDEX('Discl output_ group'!$B:$T,MATCH('Group output'!$A192,'Discl output_ group'!$B:$B,FALSE),MATCH('Group output'!L$1,'Discl output_ group'!$B$1:$T$1,FALSE))=0,0,'Inq6 adjusted group'!L192)</f>
        <v>130332.38618004037</v>
      </c>
      <c r="M192" s="39">
        <f>IF(INDEX('Discl output_ group'!$B:$T,MATCH('Group output'!$A192,'Discl output_ group'!$B:$B,FALSE),MATCH('Group output'!M$1,'Discl output_ group'!$B$1:$T$1,FALSE))=0,0,'Inq6 adjusted group'!M192)</f>
        <v>118940.6914757731</v>
      </c>
      <c r="N192" s="39">
        <f>IF(INDEX('Discl output_ group'!$B:$T,MATCH('Group output'!$A192,'Discl output_ group'!$B:$B,FALSE),MATCH('Group output'!N$1,'Discl output_ group'!$B$1:$T$1,FALSE))=0,0,'Inq6 adjusted group'!N192)</f>
        <v>129430.11340070859</v>
      </c>
      <c r="O192" s="39">
        <f>IF(INDEX('Discl output_ group'!$B:$T,MATCH('Group output'!$A192,'Discl output_ group'!$B:$B,FALSE),MATCH('Group output'!O$1,'Discl output_ group'!$B$1:$T$1,FALSE))=0,0,'Inq6 adjusted group'!O192)</f>
        <v>143130.30770407233</v>
      </c>
      <c r="P192" s="39">
        <f>IF(INDEX('Discl output_ group'!$B:$T,MATCH('Group output'!$A192,'Discl output_ group'!$B:$B,FALSE),MATCH('Group output'!P$1,'Discl output_ group'!$B$1:$T$1,FALSE))=0,0,'Inq6 adjusted group'!P192)</f>
        <v>129347.67248462826</v>
      </c>
      <c r="Q192" s="39">
        <f>IF(INDEX('Discl output_ group'!$B:$T,MATCH('Group output'!$A192,'Discl output_ group'!$B:$B,FALSE),MATCH('Group output'!Q$1,'Discl output_ group'!$B$1:$T$1,FALSE))=0,0,'Inq6 adjusted group'!Q192)</f>
        <v>143801.70081924406</v>
      </c>
      <c r="R192" s="39">
        <f>IF(INDEX('Discl output_ group'!$B:$T,MATCH('Group output'!$A192,'Discl output_ group'!$B:$B,FALSE),MATCH('Group output'!R$1,'Discl output_ group'!$B$1:$T$1,FALSE))=0,0,'Inq6 adjusted group'!R192)</f>
        <v>165705.39625629058</v>
      </c>
      <c r="S192" s="39">
        <f>IF(INDEX('Discl output_ group'!$B:$T,MATCH('Group output'!$A192,'Discl output_ group'!$B:$B,FALSE),MATCH('Group output'!S$1,'Discl output_ group'!$B$1:$T$1,FALSE))=0,0,'Inq6 adjusted group'!S192)</f>
        <v>172236.25720506744</v>
      </c>
      <c r="T192" s="39">
        <f>IFERROR(VLOOKUP(A192+0,'New BRES input'!I:L,4,FALSE),0)</f>
        <v>193548.52</v>
      </c>
    </row>
    <row r="193" spans="1:20" x14ac:dyDescent="0.35">
      <c r="A193" t="str">
        <f>'Discl output_ group'!B193</f>
        <v>631</v>
      </c>
      <c r="B193" s="39">
        <f>IF(INDEX('Discl output_ group'!$B:$T,MATCH('Group output'!$A193,'Discl output_ group'!$B:$B,FALSE),MATCH('Group output'!B$1,'Discl output_ group'!$B$1:$T$1,FALSE))=0,0,'Inq6 adjusted group'!B193)</f>
        <v>14654.155315712067</v>
      </c>
      <c r="C193" s="39">
        <f>IF(INDEX('Discl output_ group'!$B:$T,MATCH('Group output'!$A193,'Discl output_ group'!$B:$B,FALSE),MATCH('Group output'!C$1,'Discl output_ group'!$B$1:$T$1,FALSE))=0,0,'Inq6 adjusted group'!C193)</f>
        <v>15075.351554882966</v>
      </c>
      <c r="D193" s="39">
        <f>IF(INDEX('Discl output_ group'!$B:$T,MATCH('Group output'!$A193,'Discl output_ group'!$B:$B,FALSE),MATCH('Group output'!D$1,'Discl output_ group'!$B$1:$T$1,FALSE))=0,0,'Inq6 adjusted group'!D193)</f>
        <v>20496.113759938187</v>
      </c>
      <c r="E193" s="39">
        <f>IF(INDEX('Discl output_ group'!$B:$T,MATCH('Group output'!$A193,'Discl output_ group'!$B:$B,FALSE),MATCH('Group output'!E$1,'Discl output_ group'!$B$1:$T$1,FALSE))=0,0,'Inq6 adjusted group'!E193)</f>
        <v>17169.837765789951</v>
      </c>
      <c r="F193" s="39">
        <f>IF(INDEX('Discl output_ group'!$B:$T,MATCH('Group output'!$A193,'Discl output_ group'!$B:$B,FALSE),MATCH('Group output'!F$1,'Discl output_ group'!$B$1:$T$1,FALSE))=0,0,'Inq6 adjusted group'!F193)</f>
        <v>9686.7747644715237</v>
      </c>
      <c r="G193" s="39">
        <f>IF(INDEX('Discl output_ group'!$B:$T,MATCH('Group output'!$A193,'Discl output_ group'!$B:$B,FALSE),MATCH('Group output'!G$1,'Discl output_ group'!$B$1:$T$1,FALSE))=0,0,'Inq6 adjusted group'!G193)</f>
        <v>8176.1664849770677</v>
      </c>
      <c r="H193" s="39">
        <f>IF(INDEX('Discl output_ group'!$B:$T,MATCH('Group output'!$A193,'Discl output_ group'!$B:$B,FALSE),MATCH('Group output'!H$1,'Discl output_ group'!$B$1:$T$1,FALSE))=0,0,'Inq6 adjusted group'!H193)</f>
        <v>9612.7450499285806</v>
      </c>
      <c r="I193" s="39">
        <f>IF(INDEX('Discl output_ group'!$B:$T,MATCH('Group output'!$A193,'Discl output_ group'!$B:$B,FALSE),MATCH('Group output'!I$1,'Discl output_ group'!$B$1:$T$1,FALSE))=0,0,'Inq6 adjusted group'!I193)</f>
        <v>10397.508983179894</v>
      </c>
      <c r="J193" s="39">
        <f>IF(INDEX('Discl output_ group'!$B:$T,MATCH('Group output'!$A193,'Discl output_ group'!$B:$B,FALSE),MATCH('Group output'!J$1,'Discl output_ group'!$B$1:$T$1,FALSE))=0,0,'Inq6 adjusted group'!J193)</f>
        <v>11424.669834594943</v>
      </c>
      <c r="K193" s="39">
        <f>IF(INDEX('Discl output_ group'!$B:$T,MATCH('Group output'!$A193,'Discl output_ group'!$B:$B,FALSE),MATCH('Group output'!K$1,'Discl output_ group'!$B$1:$T$1,FALSE))=0,0,'Inq6 adjusted group'!K193)</f>
        <v>10729.252974507117</v>
      </c>
      <c r="L193" s="39">
        <f>IF(INDEX('Discl output_ group'!$B:$T,MATCH('Group output'!$A193,'Discl output_ group'!$B:$B,FALSE),MATCH('Group output'!L$1,'Discl output_ group'!$B$1:$T$1,FALSE))=0,0,'Inq6 adjusted group'!L193)</f>
        <v>9335.0319994472775</v>
      </c>
      <c r="M193" s="39">
        <f>IF(INDEX('Discl output_ group'!$B:$T,MATCH('Group output'!$A193,'Discl output_ group'!$B:$B,FALSE),MATCH('Group output'!M$1,'Discl output_ group'!$B$1:$T$1,FALSE))=0,0,'Inq6 adjusted group'!M193)</f>
        <v>6748.9026287040124</v>
      </c>
      <c r="N193" s="39">
        <f>IF(INDEX('Discl output_ group'!$B:$T,MATCH('Group output'!$A193,'Discl output_ group'!$B:$B,FALSE),MATCH('Group output'!N$1,'Discl output_ group'!$B$1:$T$1,FALSE))=0,0,'Inq6 adjusted group'!N193)</f>
        <v>10053.765353019849</v>
      </c>
      <c r="O193" s="39">
        <f>IF(INDEX('Discl output_ group'!$B:$T,MATCH('Group output'!$A193,'Discl output_ group'!$B:$B,FALSE),MATCH('Group output'!O$1,'Discl output_ group'!$B$1:$T$1,FALSE))=0,0,'Inq6 adjusted group'!O193)</f>
        <v>8170.0149155157842</v>
      </c>
      <c r="P193" s="39">
        <f>IF(INDEX('Discl output_ group'!$B:$T,MATCH('Group output'!$A193,'Discl output_ group'!$B:$B,FALSE),MATCH('Group output'!P$1,'Discl output_ group'!$B$1:$T$1,FALSE))=0,0,'Inq6 adjusted group'!P193)</f>
        <v>10685.339441621891</v>
      </c>
      <c r="Q193" s="39">
        <f>IF(INDEX('Discl output_ group'!$B:$T,MATCH('Group output'!$A193,'Discl output_ group'!$B:$B,FALSE),MATCH('Group output'!Q$1,'Discl output_ group'!$B$1:$T$1,FALSE))=0,0,'Inq6 adjusted group'!Q193)</f>
        <v>11389.937390347306</v>
      </c>
      <c r="R193" s="39">
        <f>IF(INDEX('Discl output_ group'!$B:$T,MATCH('Group output'!$A193,'Discl output_ group'!$B:$B,FALSE),MATCH('Group output'!R$1,'Discl output_ group'!$B$1:$T$1,FALSE))=0,0,'Inq6 adjusted group'!R193)</f>
        <v>13858.218347888613</v>
      </c>
      <c r="S193" s="39">
        <f>IF(INDEX('Discl output_ group'!$B:$T,MATCH('Group output'!$A193,'Discl output_ group'!$B:$B,FALSE),MATCH('Group output'!S$1,'Discl output_ group'!$B$1:$T$1,FALSE))=0,0,'Inq6 adjusted group'!S193)</f>
        <v>18302.980358687419</v>
      </c>
      <c r="T193" s="39">
        <f>IFERROR(VLOOKUP(A193+0,'New BRES input'!I:L,4,FALSE),0)</f>
        <v>15692.44</v>
      </c>
    </row>
    <row r="194" spans="1:20" x14ac:dyDescent="0.35">
      <c r="A194" t="str">
        <f>'Discl output_ group'!B194</f>
        <v>639</v>
      </c>
      <c r="B194" s="39">
        <f>IF(INDEX('Discl output_ group'!$B:$T,MATCH('Group output'!$A194,'Discl output_ group'!$B:$B,FALSE),MATCH('Group output'!B$1,'Discl output_ group'!$B$1:$T$1,FALSE))=0,0,'Inq6 adjusted group'!B194)</f>
        <v>8712.3522662658434</v>
      </c>
      <c r="C194" s="39">
        <f>IF(INDEX('Discl output_ group'!$B:$T,MATCH('Group output'!$A194,'Discl output_ group'!$B:$B,FALSE),MATCH('Group output'!C$1,'Discl output_ group'!$B$1:$T$1,FALSE))=0,0,'Inq6 adjusted group'!C194)</f>
        <v>9444.4893312094719</v>
      </c>
      <c r="D194" s="39">
        <f>IF(INDEX('Discl output_ group'!$B:$T,MATCH('Group output'!$A194,'Discl output_ group'!$B:$B,FALSE),MATCH('Group output'!D$1,'Discl output_ group'!$B$1:$T$1,FALSE))=0,0,'Inq6 adjusted group'!D194)</f>
        <v>8639.6206877795739</v>
      </c>
      <c r="E194" s="39">
        <f>IF(INDEX('Discl output_ group'!$B:$T,MATCH('Group output'!$A194,'Discl output_ group'!$B:$B,FALSE),MATCH('Group output'!E$1,'Discl output_ group'!$B$1:$T$1,FALSE))=0,0,'Inq6 adjusted group'!E194)</f>
        <v>10716.007121528824</v>
      </c>
      <c r="F194" s="39">
        <f>IF(INDEX('Discl output_ group'!$B:$T,MATCH('Group output'!$A194,'Discl output_ group'!$B:$B,FALSE),MATCH('Group output'!F$1,'Discl output_ group'!$B$1:$T$1,FALSE))=0,0,'Inq6 adjusted group'!F194)</f>
        <v>10635.050268609855</v>
      </c>
      <c r="G194" s="39">
        <f>IF(INDEX('Discl output_ group'!$B:$T,MATCH('Group output'!$A194,'Discl output_ group'!$B:$B,FALSE),MATCH('Group output'!G$1,'Discl output_ group'!$B$1:$T$1,FALSE))=0,0,'Inq6 adjusted group'!G194)</f>
        <v>10262.718907638795</v>
      </c>
      <c r="H194" s="39">
        <f>IF(INDEX('Discl output_ group'!$B:$T,MATCH('Group output'!$A194,'Discl output_ group'!$B:$B,FALSE),MATCH('Group output'!H$1,'Discl output_ group'!$B$1:$T$1,FALSE))=0,0,'Inq6 adjusted group'!H194)</f>
        <v>9959.4264758323952</v>
      </c>
      <c r="I194" s="39">
        <f>IF(INDEX('Discl output_ group'!$B:$T,MATCH('Group output'!$A194,'Discl output_ group'!$B:$B,FALSE),MATCH('Group output'!I$1,'Discl output_ group'!$B$1:$T$1,FALSE))=0,0,'Inq6 adjusted group'!I194)</f>
        <v>10188.273513021979</v>
      </c>
      <c r="J194" s="39">
        <f>IF(INDEX('Discl output_ group'!$B:$T,MATCH('Group output'!$A194,'Discl output_ group'!$B:$B,FALSE),MATCH('Group output'!J$1,'Discl output_ group'!$B$1:$T$1,FALSE))=0,0,'Inq6 adjusted group'!J194)</f>
        <v>10815.198237102728</v>
      </c>
      <c r="K194" s="39">
        <f>IF(INDEX('Discl output_ group'!$B:$T,MATCH('Group output'!$A194,'Discl output_ group'!$B:$B,FALSE),MATCH('Group output'!K$1,'Discl output_ group'!$B$1:$T$1,FALSE))=0,0,'Inq6 adjusted group'!K194)</f>
        <v>10216.610039746567</v>
      </c>
      <c r="L194" s="39">
        <f>IF(INDEX('Discl output_ group'!$B:$T,MATCH('Group output'!$A194,'Discl output_ group'!$B:$B,FALSE),MATCH('Group output'!L$1,'Discl output_ group'!$B$1:$T$1,FALSE))=0,0,'Inq6 adjusted group'!L194)</f>
        <v>11951.046878082911</v>
      </c>
      <c r="M194" s="39">
        <f>IF(INDEX('Discl output_ group'!$B:$T,MATCH('Group output'!$A194,'Discl output_ group'!$B:$B,FALSE),MATCH('Group output'!M$1,'Discl output_ group'!$B$1:$T$1,FALSE))=0,0,'Inq6 adjusted group'!M194)</f>
        <v>7234.1113498475142</v>
      </c>
      <c r="N194" s="39">
        <f>IF(INDEX('Discl output_ group'!$B:$T,MATCH('Group output'!$A194,'Discl output_ group'!$B:$B,FALSE),MATCH('Group output'!N$1,'Discl output_ group'!$B$1:$T$1,FALSE))=0,0,'Inq6 adjusted group'!N194)</f>
        <v>9604.9934553244257</v>
      </c>
      <c r="O194" s="39">
        <f>IF(INDEX('Discl output_ group'!$B:$T,MATCH('Group output'!$A194,'Discl output_ group'!$B:$B,FALSE),MATCH('Group output'!O$1,'Discl output_ group'!$B$1:$T$1,FALSE))=0,0,'Inq6 adjusted group'!O194)</f>
        <v>8938.3082780360746</v>
      </c>
      <c r="P194" s="39">
        <f>IF(INDEX('Discl output_ group'!$B:$T,MATCH('Group output'!$A194,'Discl output_ group'!$B:$B,FALSE),MATCH('Group output'!P$1,'Discl output_ group'!$B$1:$T$1,FALSE))=0,0,'Inq6 adjusted group'!P194)</f>
        <v>10270.46077155909</v>
      </c>
      <c r="Q194" s="39">
        <f>IF(INDEX('Discl output_ group'!$B:$T,MATCH('Group output'!$A194,'Discl output_ group'!$B:$B,FALSE),MATCH('Group output'!Q$1,'Discl output_ group'!$B$1:$T$1,FALSE))=0,0,'Inq6 adjusted group'!Q194)</f>
        <v>7072.5682318627923</v>
      </c>
      <c r="R194" s="39">
        <f>IF(INDEX('Discl output_ group'!$B:$T,MATCH('Group output'!$A194,'Discl output_ group'!$B:$B,FALSE),MATCH('Group output'!R$1,'Discl output_ group'!$B$1:$T$1,FALSE))=0,0,'Inq6 adjusted group'!R194)</f>
        <v>10466.68913311826</v>
      </c>
      <c r="S194" s="39">
        <f>IF(INDEX('Discl output_ group'!$B:$T,MATCH('Group output'!$A194,'Discl output_ group'!$B:$B,FALSE),MATCH('Group output'!S$1,'Discl output_ group'!$B$1:$T$1,FALSE))=0,0,'Inq6 adjusted group'!S194)</f>
        <v>13552.291812164251</v>
      </c>
      <c r="T194" s="39">
        <f>IFERROR(VLOOKUP(A194+0,'New BRES input'!I:L,4,FALSE),0)</f>
        <v>11204.75</v>
      </c>
    </row>
    <row r="195" spans="1:20" x14ac:dyDescent="0.35">
      <c r="A195" t="str">
        <f>'Discl output_ group'!B195</f>
        <v>641</v>
      </c>
      <c r="B195" s="39">
        <f>IF(INDEX('Discl output_ group'!$B:$T,MATCH('Group output'!$A195,'Discl output_ group'!$B:$B,FALSE),MATCH('Group output'!B$1,'Discl output_ group'!$B$1:$T$1,FALSE))=0,0,'Inq6 adjusted group'!B195)</f>
        <v>159032.01727819705</v>
      </c>
      <c r="C195" s="39">
        <f>IF(INDEX('Discl output_ group'!$B:$T,MATCH('Group output'!$A195,'Discl output_ group'!$B:$B,FALSE),MATCH('Group output'!C$1,'Discl output_ group'!$B$1:$T$1,FALSE))=0,0,'Inq6 adjusted group'!C195)</f>
        <v>167775.74155231431</v>
      </c>
      <c r="D195" s="39">
        <f>IF(INDEX('Discl output_ group'!$B:$T,MATCH('Group output'!$A195,'Discl output_ group'!$B:$B,FALSE),MATCH('Group output'!D$1,'Discl output_ group'!$B$1:$T$1,FALSE))=0,0,'Inq6 adjusted group'!D195)</f>
        <v>171264.82593163996</v>
      </c>
      <c r="E195" s="39">
        <f>IF(INDEX('Discl output_ group'!$B:$T,MATCH('Group output'!$A195,'Discl output_ group'!$B:$B,FALSE),MATCH('Group output'!E$1,'Discl output_ group'!$B$1:$T$1,FALSE))=0,0,'Inq6 adjusted group'!E195)</f>
        <v>171010.59003777889</v>
      </c>
      <c r="F195" s="39">
        <f>IF(INDEX('Discl output_ group'!$B:$T,MATCH('Group output'!$A195,'Discl output_ group'!$B:$B,FALSE),MATCH('Group output'!F$1,'Discl output_ group'!$B$1:$T$1,FALSE))=0,0,'Inq6 adjusted group'!F195)</f>
        <v>164649.45281439653</v>
      </c>
      <c r="G195" s="39">
        <f>IF(INDEX('Discl output_ group'!$B:$T,MATCH('Group output'!$A195,'Discl output_ group'!$B:$B,FALSE),MATCH('Group output'!G$1,'Discl output_ group'!$B$1:$T$1,FALSE))=0,0,'Inq6 adjusted group'!G195)</f>
        <v>154973.89267133042</v>
      </c>
      <c r="H195" s="39">
        <f>IF(INDEX('Discl output_ group'!$B:$T,MATCH('Group output'!$A195,'Discl output_ group'!$B:$B,FALSE),MATCH('Group output'!H$1,'Discl output_ group'!$B$1:$T$1,FALSE))=0,0,'Inq6 adjusted group'!H195)</f>
        <v>144523.04057538006</v>
      </c>
      <c r="I195" s="39">
        <f>IF(INDEX('Discl output_ group'!$B:$T,MATCH('Group output'!$A195,'Discl output_ group'!$B:$B,FALSE),MATCH('Group output'!I$1,'Discl output_ group'!$B$1:$T$1,FALSE))=0,0,'Inq6 adjusted group'!I195)</f>
        <v>132246.13035657108</v>
      </c>
      <c r="J195" s="39">
        <f>IF(INDEX('Discl output_ group'!$B:$T,MATCH('Group output'!$A195,'Discl output_ group'!$B:$B,FALSE),MATCH('Group output'!J$1,'Discl output_ group'!$B$1:$T$1,FALSE))=0,0,'Inq6 adjusted group'!J195)</f>
        <v>132387.1343685207</v>
      </c>
      <c r="K195" s="39">
        <f>IF(INDEX('Discl output_ group'!$B:$T,MATCH('Group output'!$A195,'Discl output_ group'!$B:$B,FALSE),MATCH('Group output'!K$1,'Discl output_ group'!$B$1:$T$1,FALSE))=0,0,'Inq6 adjusted group'!K195)</f>
        <v>137411.40421179411</v>
      </c>
      <c r="L195" s="39">
        <f>IF(INDEX('Discl output_ group'!$B:$T,MATCH('Group output'!$A195,'Discl output_ group'!$B:$B,FALSE),MATCH('Group output'!L$1,'Discl output_ group'!$B$1:$T$1,FALSE))=0,0,'Inq6 adjusted group'!L195)</f>
        <v>146909.22698806328</v>
      </c>
      <c r="M195" s="39">
        <f>IF(INDEX('Discl output_ group'!$B:$T,MATCH('Group output'!$A195,'Discl output_ group'!$B:$B,FALSE),MATCH('Group output'!M$1,'Discl output_ group'!$B$1:$T$1,FALSE))=0,0,'Inq6 adjusted group'!M195)</f>
        <v>139659.66027604349</v>
      </c>
      <c r="N195" s="39">
        <f>IF(INDEX('Discl output_ group'!$B:$T,MATCH('Group output'!$A195,'Discl output_ group'!$B:$B,FALSE),MATCH('Group output'!N$1,'Discl output_ group'!$B$1:$T$1,FALSE))=0,0,'Inq6 adjusted group'!N195)</f>
        <v>143185.15188473338</v>
      </c>
      <c r="O195" s="39">
        <f>IF(INDEX('Discl output_ group'!$B:$T,MATCH('Group output'!$A195,'Discl output_ group'!$B:$B,FALSE),MATCH('Group output'!O$1,'Discl output_ group'!$B$1:$T$1,FALSE))=0,0,'Inq6 adjusted group'!O195)</f>
        <v>145275.40588448741</v>
      </c>
      <c r="P195" s="39">
        <f>IF(INDEX('Discl output_ group'!$B:$T,MATCH('Group output'!$A195,'Discl output_ group'!$B:$B,FALSE),MATCH('Group output'!P$1,'Discl output_ group'!$B$1:$T$1,FALSE))=0,0,'Inq6 adjusted group'!P195)</f>
        <v>144104.49371108715</v>
      </c>
      <c r="Q195" s="39">
        <f>IF(INDEX('Discl output_ group'!$B:$T,MATCH('Group output'!$A195,'Discl output_ group'!$B:$B,FALSE),MATCH('Group output'!Q$1,'Discl output_ group'!$B$1:$T$1,FALSE))=0,0,'Inq6 adjusted group'!Q195)</f>
        <v>148048.24399782866</v>
      </c>
      <c r="R195" s="39">
        <f>IF(INDEX('Discl output_ group'!$B:$T,MATCH('Group output'!$A195,'Discl output_ group'!$B:$B,FALSE),MATCH('Group output'!R$1,'Discl output_ group'!$B$1:$T$1,FALSE))=0,0,'Inq6 adjusted group'!R195)</f>
        <v>143342.4224056511</v>
      </c>
      <c r="S195" s="39">
        <f>IF(INDEX('Discl output_ group'!$B:$T,MATCH('Group output'!$A195,'Discl output_ group'!$B:$B,FALSE),MATCH('Group output'!S$1,'Discl output_ group'!$B$1:$T$1,FALSE))=0,0,'Inq6 adjusted group'!S195)</f>
        <v>148297.7424332638</v>
      </c>
      <c r="T195" s="39">
        <f>IFERROR(VLOOKUP(A195+0,'New BRES input'!I:L,4,FALSE),0)</f>
        <v>148788.22</v>
      </c>
    </row>
    <row r="196" spans="1:20" x14ac:dyDescent="0.35">
      <c r="A196" t="str">
        <f>'Discl output_ group'!B196</f>
        <v>642</v>
      </c>
      <c r="B196" s="39">
        <f>IF(INDEX('Discl output_ group'!$B:$T,MATCH('Group output'!$A196,'Discl output_ group'!$B:$B,FALSE),MATCH('Group output'!B$1,'Discl output_ group'!$B$1:$T$1,FALSE))=0,0,'Inq6 adjusted group'!B196)</f>
        <v>8325.0608245397088</v>
      </c>
      <c r="C196" s="39">
        <f>IF(INDEX('Discl output_ group'!$B:$T,MATCH('Group output'!$A196,'Discl output_ group'!$B:$B,FALSE),MATCH('Group output'!C$1,'Discl output_ group'!$B$1:$T$1,FALSE))=0,0,'Inq6 adjusted group'!C196)</f>
        <v>7727.8026920436187</v>
      </c>
      <c r="D196" s="39">
        <f>IF(INDEX('Discl output_ group'!$B:$T,MATCH('Group output'!$A196,'Discl output_ group'!$B:$B,FALSE),MATCH('Group output'!D$1,'Discl output_ group'!$B$1:$T$1,FALSE))=0,0,'Inq6 adjusted group'!D196)</f>
        <v>8035.6968769383839</v>
      </c>
      <c r="E196" s="39">
        <f>IF(INDEX('Discl output_ group'!$B:$T,MATCH('Group output'!$A196,'Discl output_ group'!$B:$B,FALSE),MATCH('Group output'!E$1,'Discl output_ group'!$B$1:$T$1,FALSE))=0,0,'Inq6 adjusted group'!E196)</f>
        <v>8266.7094014237045</v>
      </c>
      <c r="F196" s="39">
        <f>IF(INDEX('Discl output_ group'!$B:$T,MATCH('Group output'!$A196,'Discl output_ group'!$B:$B,FALSE),MATCH('Group output'!F$1,'Discl output_ group'!$B$1:$T$1,FALSE))=0,0,'Inq6 adjusted group'!F196)</f>
        <v>8306.362223214981</v>
      </c>
      <c r="G196" s="39">
        <f>IF(INDEX('Discl output_ group'!$B:$T,MATCH('Group output'!$A196,'Discl output_ group'!$B:$B,FALSE),MATCH('Group output'!G$1,'Discl output_ group'!$B$1:$T$1,FALSE))=0,0,'Inq6 adjusted group'!G196)</f>
        <v>11348.439644987448</v>
      </c>
      <c r="H196" s="39">
        <f>IF(INDEX('Discl output_ group'!$B:$T,MATCH('Group output'!$A196,'Discl output_ group'!$B:$B,FALSE),MATCH('Group output'!H$1,'Discl output_ group'!$B$1:$T$1,FALSE))=0,0,'Inq6 adjusted group'!H196)</f>
        <v>12046.245504713013</v>
      </c>
      <c r="I196" s="39">
        <f>IF(INDEX('Discl output_ group'!$B:$T,MATCH('Group output'!$A196,'Discl output_ group'!$B:$B,FALSE),MATCH('Group output'!I$1,'Discl output_ group'!$B$1:$T$1,FALSE))=0,0,'Inq6 adjusted group'!I196)</f>
        <v>11771.71545803313</v>
      </c>
      <c r="J196" s="39">
        <f>IF(INDEX('Discl output_ group'!$B:$T,MATCH('Group output'!$A196,'Discl output_ group'!$B:$B,FALSE),MATCH('Group output'!J$1,'Discl output_ group'!$B$1:$T$1,FALSE))=0,0,'Inq6 adjusted group'!J196)</f>
        <v>9680.6850293032385</v>
      </c>
      <c r="K196" s="39">
        <f>IF(INDEX('Discl output_ group'!$B:$T,MATCH('Group output'!$A196,'Discl output_ group'!$B:$B,FALSE),MATCH('Group output'!K$1,'Discl output_ group'!$B$1:$T$1,FALSE))=0,0,'Inq6 adjusted group'!K196)</f>
        <v>12982.942642012025</v>
      </c>
      <c r="L196" s="39">
        <f>IF(INDEX('Discl output_ group'!$B:$T,MATCH('Group output'!$A196,'Discl output_ group'!$B:$B,FALSE),MATCH('Group output'!L$1,'Discl output_ group'!$B$1:$T$1,FALSE))=0,0,'Inq6 adjusted group'!L196)</f>
        <v>5414.9816102238428</v>
      </c>
      <c r="M196" s="39">
        <f>IF(INDEX('Discl output_ group'!$B:$T,MATCH('Group output'!$A196,'Discl output_ group'!$B:$B,FALSE),MATCH('Group output'!M$1,'Discl output_ group'!$B$1:$T$1,FALSE))=0,0,'Inq6 adjusted group'!M196)</f>
        <v>3426.0445073609626</v>
      </c>
      <c r="N196" s="39">
        <f>IF(INDEX('Discl output_ group'!$B:$T,MATCH('Group output'!$A196,'Discl output_ group'!$B:$B,FALSE),MATCH('Group output'!N$1,'Discl output_ group'!$B$1:$T$1,FALSE))=0,0,'Inq6 adjusted group'!N196)</f>
        <v>2109.0965880137433</v>
      </c>
      <c r="O196" s="39">
        <f>IF(INDEX('Discl output_ group'!$B:$T,MATCH('Group output'!$A196,'Discl output_ group'!$B:$B,FALSE),MATCH('Group output'!O$1,'Discl output_ group'!$B$1:$T$1,FALSE))=0,0,'Inq6 adjusted group'!O196)</f>
        <v>965.53351417111026</v>
      </c>
      <c r="P196" s="39">
        <f>IF(INDEX('Discl output_ group'!$B:$T,MATCH('Group output'!$A196,'Discl output_ group'!$B:$B,FALSE),MATCH('Group output'!P$1,'Discl output_ group'!$B$1:$T$1,FALSE))=0,0,'Inq6 adjusted group'!P196)</f>
        <v>830.52417001398987</v>
      </c>
      <c r="Q196" s="39">
        <f>IF(INDEX('Discl output_ group'!$B:$T,MATCH('Group output'!$A196,'Discl output_ group'!$B:$B,FALSE),MATCH('Group output'!Q$1,'Discl output_ group'!$B$1:$T$1,FALSE))=0,0,'Inq6 adjusted group'!Q196)</f>
        <v>765.42660436105473</v>
      </c>
      <c r="R196" s="39">
        <f>IF(INDEX('Discl output_ group'!$B:$T,MATCH('Group output'!$A196,'Discl output_ group'!$B:$B,FALSE),MATCH('Group output'!R$1,'Discl output_ group'!$B$1:$T$1,FALSE))=0,0,'Inq6 adjusted group'!R196)</f>
        <v>829.73543744694916</v>
      </c>
      <c r="S196" s="39">
        <f>IF(INDEX('Discl output_ group'!$B:$T,MATCH('Group output'!$A196,'Discl output_ group'!$B:$B,FALSE),MATCH('Group output'!S$1,'Discl output_ group'!$B$1:$T$1,FALSE))=0,0,'Inq6 adjusted group'!S196)</f>
        <v>351.84767969530913</v>
      </c>
      <c r="T196" s="39">
        <f>IFERROR(VLOOKUP(A196+0,'New BRES input'!I:L,4,FALSE),0)</f>
        <v>803.61847680000005</v>
      </c>
    </row>
    <row r="197" spans="1:20" x14ac:dyDescent="0.35">
      <c r="A197" t="str">
        <f>'Discl output_ group'!B197</f>
        <v>643</v>
      </c>
      <c r="B197" s="39">
        <f>IF(INDEX('Discl output_ group'!$B:$T,MATCH('Group output'!$A197,'Discl output_ group'!$B:$B,FALSE),MATCH('Group output'!B$1,'Discl output_ group'!$B$1:$T$1,FALSE))=0,0,'Inq6 adjusted group'!B197)</f>
        <v>13023.12625086616</v>
      </c>
      <c r="C197" s="39">
        <f>IF(INDEX('Discl output_ group'!$B:$T,MATCH('Group output'!$A197,'Discl output_ group'!$B:$B,FALSE),MATCH('Group output'!C$1,'Discl output_ group'!$B$1:$T$1,FALSE))=0,0,'Inq6 adjusted group'!C197)</f>
        <v>10145.873055047889</v>
      </c>
      <c r="D197" s="39">
        <f>IF(INDEX('Discl output_ group'!$B:$T,MATCH('Group output'!$A197,'Discl output_ group'!$B:$B,FALSE),MATCH('Group output'!D$1,'Discl output_ group'!$B$1:$T$1,FALSE))=0,0,'Inq6 adjusted group'!D197)</f>
        <v>11389.117604178169</v>
      </c>
      <c r="E197" s="39">
        <f>IF(INDEX('Discl output_ group'!$B:$T,MATCH('Group output'!$A197,'Discl output_ group'!$B:$B,FALSE),MATCH('Group output'!E$1,'Discl output_ group'!$B$1:$T$1,FALSE))=0,0,'Inq6 adjusted group'!E197)</f>
        <v>11306.251044941289</v>
      </c>
      <c r="F197" s="39">
        <f>IF(INDEX('Discl output_ group'!$B:$T,MATCH('Group output'!$A197,'Discl output_ group'!$B:$B,FALSE),MATCH('Group output'!F$1,'Discl output_ group'!$B$1:$T$1,FALSE))=0,0,'Inq6 adjusted group'!F197)</f>
        <v>11975.328648583933</v>
      </c>
      <c r="G197" s="39">
        <f>IF(INDEX('Discl output_ group'!$B:$T,MATCH('Group output'!$A197,'Discl output_ group'!$B:$B,FALSE),MATCH('Group output'!G$1,'Discl output_ group'!$B$1:$T$1,FALSE))=0,0,'Inq6 adjusted group'!G197)</f>
        <v>13138.09036209121</v>
      </c>
      <c r="H197" s="39">
        <f>IF(INDEX('Discl output_ group'!$B:$T,MATCH('Group output'!$A197,'Discl output_ group'!$B:$B,FALSE),MATCH('Group output'!H$1,'Discl output_ group'!$B$1:$T$1,FALSE))=0,0,'Inq6 adjusted group'!H197)</f>
        <v>13088.240513703442</v>
      </c>
      <c r="I197" s="39">
        <f>IF(INDEX('Discl output_ group'!$B:$T,MATCH('Group output'!$A197,'Discl output_ group'!$B:$B,FALSE),MATCH('Group output'!I$1,'Discl output_ group'!$B$1:$T$1,FALSE))=0,0,'Inq6 adjusted group'!I197)</f>
        <v>12741.653823316328</v>
      </c>
      <c r="J197" s="39">
        <f>IF(INDEX('Discl output_ group'!$B:$T,MATCH('Group output'!$A197,'Discl output_ group'!$B:$B,FALSE),MATCH('Group output'!J$1,'Discl output_ group'!$B$1:$T$1,FALSE))=0,0,'Inq6 adjusted group'!J197)</f>
        <v>13908.162478023851</v>
      </c>
      <c r="K197" s="39">
        <f>IF(INDEX('Discl output_ group'!$B:$T,MATCH('Group output'!$A197,'Discl output_ group'!$B:$B,FALSE),MATCH('Group output'!K$1,'Discl output_ group'!$B$1:$T$1,FALSE))=0,0,'Inq6 adjusted group'!K197)</f>
        <v>12427.122128458252</v>
      </c>
      <c r="L197" s="39">
        <f>IF(INDEX('Discl output_ group'!$B:$T,MATCH('Group output'!$A197,'Discl output_ group'!$B:$B,FALSE),MATCH('Group output'!L$1,'Discl output_ group'!$B$1:$T$1,FALSE))=0,0,'Inq6 adjusted group'!L197)</f>
        <v>14700.91452032173</v>
      </c>
      <c r="M197" s="39">
        <f>IF(INDEX('Discl output_ group'!$B:$T,MATCH('Group output'!$A197,'Discl output_ group'!$B:$B,FALSE),MATCH('Group output'!M$1,'Discl output_ group'!$B$1:$T$1,FALSE))=0,0,'Inq6 adjusted group'!M197)</f>
        <v>5007.3676062430177</v>
      </c>
      <c r="N197" s="39">
        <f>IF(INDEX('Discl output_ group'!$B:$T,MATCH('Group output'!$A197,'Discl output_ group'!$B:$B,FALSE),MATCH('Group output'!N$1,'Discl output_ group'!$B$1:$T$1,FALSE))=0,0,'Inq6 adjusted group'!N197)</f>
        <v>6349.2554310528831</v>
      </c>
      <c r="O197" s="39">
        <f>IF(INDEX('Discl output_ group'!$B:$T,MATCH('Group output'!$A197,'Discl output_ group'!$B:$B,FALSE),MATCH('Group output'!O$1,'Discl output_ group'!$B$1:$T$1,FALSE))=0,0,'Inq6 adjusted group'!O197)</f>
        <v>7834.9271538156936</v>
      </c>
      <c r="P197" s="39">
        <f>IF(INDEX('Discl output_ group'!$B:$T,MATCH('Group output'!$A197,'Discl output_ group'!$B:$B,FALSE),MATCH('Group output'!P$1,'Discl output_ group'!$B$1:$T$1,FALSE))=0,0,'Inq6 adjusted group'!P197)</f>
        <v>8055.072571409004</v>
      </c>
      <c r="Q197" s="39">
        <f>IF(INDEX('Discl output_ group'!$B:$T,MATCH('Group output'!$A197,'Discl output_ group'!$B:$B,FALSE),MATCH('Group output'!Q$1,'Discl output_ group'!$B$1:$T$1,FALSE))=0,0,'Inq6 adjusted group'!Q197)</f>
        <v>8252.7326011861733</v>
      </c>
      <c r="R197" s="39">
        <f>IF(INDEX('Discl output_ group'!$B:$T,MATCH('Group output'!$A197,'Discl output_ group'!$B:$B,FALSE),MATCH('Group output'!R$1,'Discl output_ group'!$B$1:$T$1,FALSE))=0,0,'Inq6 adjusted group'!R197)</f>
        <v>6963.7460105765749</v>
      </c>
      <c r="S197" s="39">
        <f>IF(INDEX('Discl output_ group'!$B:$T,MATCH('Group output'!$A197,'Discl output_ group'!$B:$B,FALSE),MATCH('Group output'!S$1,'Discl output_ group'!$B$1:$T$1,FALSE))=0,0,'Inq6 adjusted group'!S197)</f>
        <v>8654.3458877067678</v>
      </c>
      <c r="T197" s="39">
        <f>IFERROR(VLOOKUP(A197+0,'New BRES input'!I:L,4,FALSE),0)</f>
        <v>9010.02</v>
      </c>
    </row>
    <row r="198" spans="1:20" x14ac:dyDescent="0.35">
      <c r="A198" t="str">
        <f>'Discl output_ group'!B198</f>
        <v>649</v>
      </c>
      <c r="B198" s="39">
        <f>IF(INDEX('Discl output_ group'!$B:$T,MATCH('Group output'!$A198,'Discl output_ group'!$B:$B,FALSE),MATCH('Group output'!B$1,'Discl output_ group'!$B$1:$T$1,FALSE))=0,0,'Inq6 adjusted group'!B198)</f>
        <v>37924.25091296521</v>
      </c>
      <c r="C198" s="39">
        <f>IF(INDEX('Discl output_ group'!$B:$T,MATCH('Group output'!$A198,'Discl output_ group'!$B:$B,FALSE),MATCH('Group output'!C$1,'Discl output_ group'!$B$1:$T$1,FALSE))=0,0,'Inq6 adjusted group'!C198)</f>
        <v>30563.173015312048</v>
      </c>
      <c r="D198" s="39">
        <f>IF(INDEX('Discl output_ group'!$B:$T,MATCH('Group output'!$A198,'Discl output_ group'!$B:$B,FALSE),MATCH('Group output'!D$1,'Discl output_ group'!$B$1:$T$1,FALSE))=0,0,'Inq6 adjusted group'!D198)</f>
        <v>30145.764805147348</v>
      </c>
      <c r="E198" s="39">
        <f>IF(INDEX('Discl output_ group'!$B:$T,MATCH('Group output'!$A198,'Discl output_ group'!$B:$B,FALSE),MATCH('Group output'!E$1,'Discl output_ group'!$B$1:$T$1,FALSE))=0,0,'Inq6 adjusted group'!E198)</f>
        <v>32860.423613255109</v>
      </c>
      <c r="F198" s="39">
        <f>IF(INDEX('Discl output_ group'!$B:$T,MATCH('Group output'!$A198,'Discl output_ group'!$B:$B,FALSE),MATCH('Group output'!F$1,'Discl output_ group'!$B$1:$T$1,FALSE))=0,0,'Inq6 adjusted group'!F198)</f>
        <v>31853.094415882868</v>
      </c>
      <c r="G198" s="39">
        <f>IF(INDEX('Discl output_ group'!$B:$T,MATCH('Group output'!$A198,'Discl output_ group'!$B:$B,FALSE),MATCH('Group output'!G$1,'Discl output_ group'!$B$1:$T$1,FALSE))=0,0,'Inq6 adjusted group'!G198)</f>
        <v>33747.215069032311</v>
      </c>
      <c r="H198" s="39">
        <f>IF(INDEX('Discl output_ group'!$B:$T,MATCH('Group output'!$A198,'Discl output_ group'!$B:$B,FALSE),MATCH('Group output'!H$1,'Discl output_ group'!$B$1:$T$1,FALSE))=0,0,'Inq6 adjusted group'!H198)</f>
        <v>30956.945860376196</v>
      </c>
      <c r="I198" s="39">
        <f>IF(INDEX('Discl output_ group'!$B:$T,MATCH('Group output'!$A198,'Discl output_ group'!$B:$B,FALSE),MATCH('Group output'!I$1,'Discl output_ group'!$B$1:$T$1,FALSE))=0,0,'Inq6 adjusted group'!I198)</f>
        <v>33713.407222573071</v>
      </c>
      <c r="J198" s="39">
        <f>IF(INDEX('Discl output_ group'!$B:$T,MATCH('Group output'!$A198,'Discl output_ group'!$B:$B,FALSE),MATCH('Group output'!J$1,'Discl output_ group'!$B$1:$T$1,FALSE))=0,0,'Inq6 adjusted group'!J198)</f>
        <v>34259.268357936249</v>
      </c>
      <c r="K198" s="39">
        <f>IF(INDEX('Discl output_ group'!$B:$T,MATCH('Group output'!$A198,'Discl output_ group'!$B:$B,FALSE),MATCH('Group output'!K$1,'Discl output_ group'!$B$1:$T$1,FALSE))=0,0,'Inq6 adjusted group'!K198)</f>
        <v>31777.957847505833</v>
      </c>
      <c r="L198" s="39">
        <f>IF(INDEX('Discl output_ group'!$B:$T,MATCH('Group output'!$A198,'Discl output_ group'!$B:$B,FALSE),MATCH('Group output'!L$1,'Discl output_ group'!$B$1:$T$1,FALSE))=0,0,'Inq6 adjusted group'!L198)</f>
        <v>31184.842619060819</v>
      </c>
      <c r="M198" s="39">
        <f>IF(INDEX('Discl output_ group'!$B:$T,MATCH('Group output'!$A198,'Discl output_ group'!$B:$B,FALSE),MATCH('Group output'!M$1,'Discl output_ group'!$B$1:$T$1,FALSE))=0,0,'Inq6 adjusted group'!M198)</f>
        <v>20606.756020894467</v>
      </c>
      <c r="N198" s="39">
        <f>IF(INDEX('Discl output_ group'!$B:$T,MATCH('Group output'!$A198,'Discl output_ group'!$B:$B,FALSE),MATCH('Group output'!N$1,'Discl output_ group'!$B$1:$T$1,FALSE))=0,0,'Inq6 adjusted group'!N198)</f>
        <v>16596.234148660682</v>
      </c>
      <c r="O198" s="39">
        <f>IF(INDEX('Discl output_ group'!$B:$T,MATCH('Group output'!$A198,'Discl output_ group'!$B:$B,FALSE),MATCH('Group output'!O$1,'Discl output_ group'!$B$1:$T$1,FALSE))=0,0,'Inq6 adjusted group'!O198)</f>
        <v>20005.392174539349</v>
      </c>
      <c r="P198" s="39">
        <f>IF(INDEX('Discl output_ group'!$B:$T,MATCH('Group output'!$A198,'Discl output_ group'!$B:$B,FALSE),MATCH('Group output'!P$1,'Discl output_ group'!$B$1:$T$1,FALSE))=0,0,'Inq6 adjusted group'!P198)</f>
        <v>22832.470260722715</v>
      </c>
      <c r="Q198" s="39">
        <f>IF(INDEX('Discl output_ group'!$B:$T,MATCH('Group output'!$A198,'Discl output_ group'!$B:$B,FALSE),MATCH('Group output'!Q$1,'Discl output_ group'!$B$1:$T$1,FALSE))=0,0,'Inq6 adjusted group'!Q198)</f>
        <v>23779.296705911329</v>
      </c>
      <c r="R198" s="39">
        <f>IF(INDEX('Discl output_ group'!$B:$T,MATCH('Group output'!$A198,'Discl output_ group'!$B:$B,FALSE),MATCH('Group output'!R$1,'Discl output_ group'!$B$1:$T$1,FALSE))=0,0,'Inq6 adjusted group'!R198)</f>
        <v>18063.401485789131</v>
      </c>
      <c r="S198" s="39">
        <f>IF(INDEX('Discl output_ group'!$B:$T,MATCH('Group output'!$A198,'Discl output_ group'!$B:$B,FALSE),MATCH('Group output'!S$1,'Discl output_ group'!$B$1:$T$1,FALSE))=0,0,'Inq6 adjusted group'!S198)</f>
        <v>21882.740687862355</v>
      </c>
      <c r="T198" s="39">
        <f>IFERROR(VLOOKUP(A198+0,'New BRES input'!I:L,4,FALSE),0)</f>
        <v>27799.78</v>
      </c>
    </row>
    <row r="199" spans="1:20" x14ac:dyDescent="0.35">
      <c r="A199" t="str">
        <f>'Discl output_ group'!B199</f>
        <v>651</v>
      </c>
      <c r="B199" s="39">
        <f>IF(INDEX('Discl output_ group'!$B:$T,MATCH('Group output'!$A199,'Discl output_ group'!$B:$B,FALSE),MATCH('Group output'!B$1,'Discl output_ group'!$B$1:$T$1,FALSE))=0,0,'Inq6 adjusted group'!B199)</f>
        <v>29345.056447187388</v>
      </c>
      <c r="C199" s="39">
        <f>IF(INDEX('Discl output_ group'!$B:$T,MATCH('Group output'!$A199,'Discl output_ group'!$B:$B,FALSE),MATCH('Group output'!C$1,'Discl output_ group'!$B$1:$T$1,FALSE))=0,0,'Inq6 adjusted group'!C199)</f>
        <v>24611.258195960199</v>
      </c>
      <c r="D199" s="39">
        <f>IF(INDEX('Discl output_ group'!$B:$T,MATCH('Group output'!$A199,'Discl output_ group'!$B:$B,FALSE),MATCH('Group output'!D$1,'Discl output_ group'!$B$1:$T$1,FALSE))=0,0,'Inq6 adjusted group'!D199)</f>
        <v>27035.932089886042</v>
      </c>
      <c r="E199" s="39">
        <f>IF(INDEX('Discl output_ group'!$B:$T,MATCH('Group output'!$A199,'Discl output_ group'!$B:$B,FALSE),MATCH('Group output'!E$1,'Discl output_ group'!$B$1:$T$1,FALSE))=0,0,'Inq6 adjusted group'!E199)</f>
        <v>27903.047087274957</v>
      </c>
      <c r="F199" s="39">
        <f>IF(INDEX('Discl output_ group'!$B:$T,MATCH('Group output'!$A199,'Discl output_ group'!$B:$B,FALSE),MATCH('Group output'!F$1,'Discl output_ group'!$B$1:$T$1,FALSE))=0,0,'Inq6 adjusted group'!F199)</f>
        <v>28052.024680634044</v>
      </c>
      <c r="G199" s="39">
        <f>IF(INDEX('Discl output_ group'!$B:$T,MATCH('Group output'!$A199,'Discl output_ group'!$B:$B,FALSE),MATCH('Group output'!G$1,'Discl output_ group'!$B$1:$T$1,FALSE))=0,0,'Inq6 adjusted group'!G199)</f>
        <v>28734.540648633498</v>
      </c>
      <c r="H199" s="39">
        <f>IF(INDEX('Discl output_ group'!$B:$T,MATCH('Group output'!$A199,'Discl output_ group'!$B:$B,FALSE),MATCH('Group output'!H$1,'Discl output_ group'!$B$1:$T$1,FALSE))=0,0,'Inq6 adjusted group'!H199)</f>
        <v>21391.597888780892</v>
      </c>
      <c r="I199" s="39">
        <f>IF(INDEX('Discl output_ group'!$B:$T,MATCH('Group output'!$A199,'Discl output_ group'!$B:$B,FALSE),MATCH('Group output'!I$1,'Discl output_ group'!$B$1:$T$1,FALSE))=0,0,'Inq6 adjusted group'!I199)</f>
        <v>19753.837648986715</v>
      </c>
      <c r="J199" s="39">
        <f>IF(INDEX('Discl output_ group'!$B:$T,MATCH('Group output'!$A199,'Discl output_ group'!$B:$B,FALSE),MATCH('Group output'!J$1,'Discl output_ group'!$B$1:$T$1,FALSE))=0,0,'Inq6 adjusted group'!J199)</f>
        <v>20500.236809329646</v>
      </c>
      <c r="K199" s="39">
        <f>IF(INDEX('Discl output_ group'!$B:$T,MATCH('Group output'!$A199,'Discl output_ group'!$B:$B,FALSE),MATCH('Group output'!K$1,'Discl output_ group'!$B$1:$T$1,FALSE))=0,0,'Inq6 adjusted group'!K199)</f>
        <v>21168.474170613983</v>
      </c>
      <c r="L199" s="39">
        <f>IF(INDEX('Discl output_ group'!$B:$T,MATCH('Group output'!$A199,'Discl output_ group'!$B:$B,FALSE),MATCH('Group output'!L$1,'Discl output_ group'!$B$1:$T$1,FALSE))=0,0,'Inq6 adjusted group'!L199)</f>
        <v>19000.915331275544</v>
      </c>
      <c r="M199" s="39">
        <f>IF(INDEX('Discl output_ group'!$B:$T,MATCH('Group output'!$A199,'Discl output_ group'!$B:$B,FALSE),MATCH('Group output'!M$1,'Discl output_ group'!$B$1:$T$1,FALSE))=0,0,'Inq6 adjusted group'!M199)</f>
        <v>20380.706663484547</v>
      </c>
      <c r="N199" s="39">
        <f>IF(INDEX('Discl output_ group'!$B:$T,MATCH('Group output'!$A199,'Discl output_ group'!$B:$B,FALSE),MATCH('Group output'!N$1,'Discl output_ group'!$B$1:$T$1,FALSE))=0,0,'Inq6 adjusted group'!N199)</f>
        <v>17800.900843051713</v>
      </c>
      <c r="O199" s="39">
        <f>IF(INDEX('Discl output_ group'!$B:$T,MATCH('Group output'!$A199,'Discl output_ group'!$B:$B,FALSE),MATCH('Group output'!O$1,'Discl output_ group'!$B$1:$T$1,FALSE))=0,0,'Inq6 adjusted group'!O199)</f>
        <v>18031.092721621597</v>
      </c>
      <c r="P199" s="39">
        <f>IF(INDEX('Discl output_ group'!$B:$T,MATCH('Group output'!$A199,'Discl output_ group'!$B:$B,FALSE),MATCH('Group output'!P$1,'Discl output_ group'!$B$1:$T$1,FALSE))=0,0,'Inq6 adjusted group'!P199)</f>
        <v>16517.36121864722</v>
      </c>
      <c r="Q199" s="39">
        <f>IF(INDEX('Discl output_ group'!$B:$T,MATCH('Group output'!$A199,'Discl output_ group'!$B:$B,FALSE),MATCH('Group output'!Q$1,'Discl output_ group'!$B$1:$T$1,FALSE))=0,0,'Inq6 adjusted group'!Q199)</f>
        <v>16037.028582075674</v>
      </c>
      <c r="R199" s="39">
        <f>IF(INDEX('Discl output_ group'!$B:$T,MATCH('Group output'!$A199,'Discl output_ group'!$B:$B,FALSE),MATCH('Group output'!R$1,'Discl output_ group'!$B$1:$T$1,FALSE))=0,0,'Inq6 adjusted group'!R199)</f>
        <v>17584.929658043373</v>
      </c>
      <c r="S199" s="39">
        <f>IF(INDEX('Discl output_ group'!$B:$T,MATCH('Group output'!$A199,'Discl output_ group'!$B:$B,FALSE),MATCH('Group output'!S$1,'Discl output_ group'!$B$1:$T$1,FALSE))=0,0,'Inq6 adjusted group'!S199)</f>
        <v>17704.738305175146</v>
      </c>
      <c r="T199" s="39">
        <f>IFERROR(VLOOKUP(A199+0,'New BRES input'!I:L,4,FALSE),0)</f>
        <v>20939.11</v>
      </c>
    </row>
    <row r="200" spans="1:20" x14ac:dyDescent="0.35">
      <c r="A200" t="str">
        <f>'Discl output_ group'!B200</f>
        <v>652</v>
      </c>
      <c r="B200" s="39">
        <f>IF(INDEX('Discl output_ group'!$B:$T,MATCH('Group output'!$A200,'Discl output_ group'!$B:$B,FALSE),MATCH('Group output'!B$1,'Discl output_ group'!$B$1:$T$1,FALSE))=0,0,'Inq6 adjusted group'!B200)</f>
        <v>572.66717880267095</v>
      </c>
      <c r="C200" s="39">
        <f>IF(INDEX('Discl output_ group'!$B:$T,MATCH('Group output'!$A200,'Discl output_ group'!$B:$B,FALSE),MATCH('Group output'!C$1,'Discl output_ group'!$B$1:$T$1,FALSE))=0,0,'Inq6 adjusted group'!C200)</f>
        <v>480.67464245020665</v>
      </c>
      <c r="D200" s="39">
        <f>IF(INDEX('Discl output_ group'!$B:$T,MATCH('Group output'!$A200,'Discl output_ group'!$B:$B,FALSE),MATCH('Group output'!D$1,'Discl output_ group'!$B$1:$T$1,FALSE))=0,0,'Inq6 adjusted group'!D200)</f>
        <v>528.36255746053939</v>
      </c>
      <c r="E200" s="39">
        <f>IF(INDEX('Discl output_ group'!$B:$T,MATCH('Group output'!$A200,'Discl output_ group'!$B:$B,FALSE),MATCH('Group output'!E$1,'Discl output_ group'!$B$1:$T$1,FALSE))=0,0,'Inq6 adjusted group'!E200)</f>
        <v>545.56665546354543</v>
      </c>
      <c r="F200" s="39">
        <f>IF(INDEX('Discl output_ group'!$B:$T,MATCH('Group output'!$A200,'Discl output_ group'!$B:$B,FALSE),MATCH('Group output'!F$1,'Discl output_ group'!$B$1:$T$1,FALSE))=0,0,'Inq6 adjusted group'!F200)</f>
        <v>548.51124748353436</v>
      </c>
      <c r="G200" s="39">
        <f>IF(INDEX('Discl output_ group'!$B:$T,MATCH('Group output'!$A200,'Discl output_ group'!$B:$B,FALSE),MATCH('Group output'!G$1,'Discl output_ group'!$B$1:$T$1,FALSE))=0,0,'Inq6 adjusted group'!G200)</f>
        <v>562.29597149465087</v>
      </c>
      <c r="H200" s="39">
        <f>IF(INDEX('Discl output_ group'!$B:$T,MATCH('Group output'!$A200,'Discl output_ group'!$B:$B,FALSE),MATCH('Group output'!H$1,'Discl output_ group'!$B$1:$T$1,FALSE))=0,0,'Inq6 adjusted group'!H200)</f>
        <v>418.50361163769168</v>
      </c>
      <c r="I200" s="39">
        <f>IF(INDEX('Discl output_ group'!$B:$T,MATCH('Group output'!$A200,'Discl output_ group'!$B:$B,FALSE),MATCH('Group output'!I$1,'Discl output_ group'!$B$1:$T$1,FALSE))=0,0,'Inq6 adjusted group'!I200)</f>
        <v>386.9203521011749</v>
      </c>
      <c r="J200" s="39">
        <f>IF(INDEX('Discl output_ group'!$B:$T,MATCH('Group output'!$A200,'Discl output_ group'!$B:$B,FALSE),MATCH('Group output'!J$1,'Discl output_ group'!$B$1:$T$1,FALSE))=0,0,'Inq6 adjusted group'!J200)</f>
        <v>401.48123312514633</v>
      </c>
      <c r="K200" s="39">
        <f>IF(INDEX('Discl output_ group'!$B:$T,MATCH('Group output'!$A200,'Discl output_ group'!$B:$B,FALSE),MATCH('Group output'!K$1,'Discl output_ group'!$B$1:$T$1,FALSE))=0,0,'Inq6 adjusted group'!K200)</f>
        <v>373.65571885626093</v>
      </c>
      <c r="L200" s="39">
        <f>IF(INDEX('Discl output_ group'!$B:$T,MATCH('Group output'!$A200,'Discl output_ group'!$B:$B,FALSE),MATCH('Group output'!L$1,'Discl output_ group'!$B$1:$T$1,FALSE))=0,0,'Inq6 adjusted group'!L200)</f>
        <v>408.07850559490612</v>
      </c>
      <c r="M200" s="39">
        <f>IF(INDEX('Discl output_ group'!$B:$T,MATCH('Group output'!$A200,'Discl output_ group'!$B:$B,FALSE),MATCH('Group output'!M$1,'Discl output_ group'!$B$1:$T$1,FALSE))=0,0,'Inq6 adjusted group'!M200)</f>
        <v>629.57097153801385</v>
      </c>
      <c r="N200" s="39">
        <f>IF(INDEX('Discl output_ group'!$B:$T,MATCH('Group output'!$A200,'Discl output_ group'!$B:$B,FALSE),MATCH('Group output'!N$1,'Discl output_ group'!$B$1:$T$1,FALSE))=0,0,'Inq6 adjusted group'!N200)</f>
        <v>628.97990441466538</v>
      </c>
      <c r="O200" s="39">
        <f>IF(INDEX('Discl output_ group'!$B:$T,MATCH('Group output'!$A200,'Discl output_ group'!$B:$B,FALSE),MATCH('Group output'!O$1,'Discl output_ group'!$B$1:$T$1,FALSE))=0,0,'Inq6 adjusted group'!O200)</f>
        <v>617.07466240893439</v>
      </c>
      <c r="P200" s="39">
        <f>IF(INDEX('Discl output_ group'!$B:$T,MATCH('Group output'!$A200,'Discl output_ group'!$B:$B,FALSE),MATCH('Group output'!P$1,'Discl output_ group'!$B$1:$T$1,FALSE))=0,0,'Inq6 adjusted group'!P200)</f>
        <v>546.92393571864704</v>
      </c>
      <c r="Q200" s="39">
        <f>IF(INDEX('Discl output_ group'!$B:$T,MATCH('Group output'!$A200,'Discl output_ group'!$B:$B,FALSE),MATCH('Group output'!Q$1,'Discl output_ group'!$B$1:$T$1,FALSE))=0,0,'Inq6 adjusted group'!Q200)</f>
        <v>691.2060200317386</v>
      </c>
      <c r="R200" s="39">
        <f>IF(INDEX('Discl output_ group'!$B:$T,MATCH('Group output'!$A200,'Discl output_ group'!$B:$B,FALSE),MATCH('Group output'!R$1,'Discl output_ group'!$B$1:$T$1,FALSE))=0,0,'Inq6 adjusted group'!R200)</f>
        <v>853.24225402979346</v>
      </c>
      <c r="S200" s="39">
        <f>IF(INDEX('Discl output_ group'!$B:$T,MATCH('Group output'!$A200,'Discl output_ group'!$B:$B,FALSE),MATCH('Group output'!S$1,'Discl output_ group'!$B$1:$T$1,FALSE))=0,0,'Inq6 adjusted group'!S200)</f>
        <v>861.28630511451763</v>
      </c>
      <c r="T200" s="39">
        <f>IFERROR(VLOOKUP(A200+0,'New BRES input'!I:L,4,FALSE),0)</f>
        <v>1276.47</v>
      </c>
    </row>
    <row r="201" spans="1:20" x14ac:dyDescent="0.35">
      <c r="A201" t="str">
        <f>'Discl output_ group'!B201</f>
        <v>653</v>
      </c>
      <c r="B201" s="39">
        <f>IF(INDEX('Discl output_ group'!$B:$T,MATCH('Group output'!$A201,'Discl output_ group'!$B:$B,FALSE),MATCH('Group output'!B$1,'Discl output_ group'!$B$1:$T$1,FALSE))=0,0,'Inq6 adjusted group'!B201)</f>
        <v>1515.8334628250798</v>
      </c>
      <c r="C201" s="39">
        <f>IF(INDEX('Discl output_ group'!$B:$T,MATCH('Group output'!$A201,'Discl output_ group'!$B:$B,FALSE),MATCH('Group output'!C$1,'Discl output_ group'!$B$1:$T$1,FALSE))=0,0,'Inq6 adjusted group'!C201)</f>
        <v>959.98016352886282</v>
      </c>
      <c r="D201" s="39">
        <f>IF(INDEX('Discl output_ group'!$B:$T,MATCH('Group output'!$A201,'Discl output_ group'!$B:$B,FALSE),MATCH('Group output'!D$1,'Discl output_ group'!$B$1:$T$1,FALSE))=0,0,'Inq6 adjusted group'!D201)</f>
        <v>664.20843279261044</v>
      </c>
      <c r="E201" s="39">
        <f>IF(INDEX('Discl output_ group'!$B:$T,MATCH('Group output'!$A201,'Discl output_ group'!$B:$B,FALSE),MATCH('Group output'!E$1,'Discl output_ group'!$B$1:$T$1,FALSE))=0,0,'Inq6 adjusted group'!E201)</f>
        <v>0</v>
      </c>
      <c r="F201" s="39">
        <f>IF(INDEX('Discl output_ group'!$B:$T,MATCH('Group output'!$A201,'Discl output_ group'!$B:$B,FALSE),MATCH('Group output'!F$1,'Discl output_ group'!$B$1:$T$1,FALSE))=0,0,'Inq6 adjusted group'!F201)</f>
        <v>0</v>
      </c>
      <c r="G201" s="39">
        <f>IF(INDEX('Discl output_ group'!$B:$T,MATCH('Group output'!$A201,'Discl output_ group'!$B:$B,FALSE),MATCH('Group output'!G$1,'Discl output_ group'!$B$1:$T$1,FALSE))=0,0,'Inq6 adjusted group'!G201)</f>
        <v>0</v>
      </c>
      <c r="H201" s="39">
        <f>IF(INDEX('Discl output_ group'!$B:$T,MATCH('Group output'!$A201,'Discl output_ group'!$B:$B,FALSE),MATCH('Group output'!H$1,'Discl output_ group'!$B$1:$T$1,FALSE))=0,0,'Inq6 adjusted group'!H201)</f>
        <v>0</v>
      </c>
      <c r="I201" s="39">
        <f>IF(INDEX('Discl output_ group'!$B:$T,MATCH('Group output'!$A201,'Discl output_ group'!$B:$B,FALSE),MATCH('Group output'!I$1,'Discl output_ group'!$B$1:$T$1,FALSE))=0,0,'Inq6 adjusted group'!I201)</f>
        <v>0</v>
      </c>
      <c r="J201" s="39">
        <f>IF(INDEX('Discl output_ group'!$B:$T,MATCH('Group output'!$A201,'Discl output_ group'!$B:$B,FALSE),MATCH('Group output'!J$1,'Discl output_ group'!$B$1:$T$1,FALSE))=0,0,'Inq6 adjusted group'!J201)</f>
        <v>0</v>
      </c>
      <c r="K201" s="39">
        <f>IF(INDEX('Discl output_ group'!$B:$T,MATCH('Group output'!$A201,'Discl output_ group'!$B:$B,FALSE),MATCH('Group output'!K$1,'Discl output_ group'!$B$1:$T$1,FALSE))=0,0,'Inq6 adjusted group'!K201)</f>
        <v>0</v>
      </c>
      <c r="L201" s="39">
        <f>IF(INDEX('Discl output_ group'!$B:$T,MATCH('Group output'!$A201,'Discl output_ group'!$B:$B,FALSE),MATCH('Group output'!L$1,'Discl output_ group'!$B$1:$T$1,FALSE))=0,0,'Inq6 adjusted group'!L201)</f>
        <v>0</v>
      </c>
      <c r="M201" s="39">
        <f>IF(INDEX('Discl output_ group'!$B:$T,MATCH('Group output'!$A201,'Discl output_ group'!$B:$B,FALSE),MATCH('Group output'!M$1,'Discl output_ group'!$B$1:$T$1,FALSE))=0,0,'Inq6 adjusted group'!M201)</f>
        <v>0</v>
      </c>
      <c r="N201" s="39">
        <f>IF(INDEX('Discl output_ group'!$B:$T,MATCH('Group output'!$A201,'Discl output_ group'!$B:$B,FALSE),MATCH('Group output'!N$1,'Discl output_ group'!$B$1:$T$1,FALSE))=0,0,'Inq6 adjusted group'!N201)</f>
        <v>0</v>
      </c>
      <c r="O201" s="39">
        <f>IF(INDEX('Discl output_ group'!$B:$T,MATCH('Group output'!$A201,'Discl output_ group'!$B:$B,FALSE),MATCH('Group output'!O$1,'Discl output_ group'!$B$1:$T$1,FALSE))=0,0,'Inq6 adjusted group'!O201)</f>
        <v>0</v>
      </c>
      <c r="P201" s="39">
        <f>IF(INDEX('Discl output_ group'!$B:$T,MATCH('Group output'!$A201,'Discl output_ group'!$B:$B,FALSE),MATCH('Group output'!P$1,'Discl output_ group'!$B$1:$T$1,FALSE))=0,0,'Inq6 adjusted group'!P201)</f>
        <v>0</v>
      </c>
      <c r="Q201" s="39">
        <f>IF(INDEX('Discl output_ group'!$B:$T,MATCH('Group output'!$A201,'Discl output_ group'!$B:$B,FALSE),MATCH('Group output'!Q$1,'Discl output_ group'!$B$1:$T$1,FALSE))=0,0,'Inq6 adjusted group'!Q201)</f>
        <v>0</v>
      </c>
      <c r="R201" s="39">
        <f>IF(INDEX('Discl output_ group'!$B:$T,MATCH('Group output'!$A201,'Discl output_ group'!$B:$B,FALSE),MATCH('Group output'!R$1,'Discl output_ group'!$B$1:$T$1,FALSE))=0,0,'Inq6 adjusted group'!R201)</f>
        <v>0</v>
      </c>
      <c r="S201" s="39">
        <f>IF(INDEX('Discl output_ group'!$B:$T,MATCH('Group output'!$A201,'Discl output_ group'!$B:$B,FALSE),MATCH('Group output'!S$1,'Discl output_ group'!$B$1:$T$1,FALSE))=0,0,'Inq6 adjusted group'!S201)</f>
        <v>0</v>
      </c>
      <c r="T201" s="39">
        <f>IFERROR(VLOOKUP(A201+0,'New BRES input'!I:L,4,FALSE),0)</f>
        <v>0</v>
      </c>
    </row>
    <row r="202" spans="1:20" x14ac:dyDescent="0.35">
      <c r="A202" t="str">
        <f>'Discl output_ group'!B202</f>
        <v>661</v>
      </c>
      <c r="B202" s="39">
        <f>IF(INDEX('Discl output_ group'!$B:$T,MATCH('Group output'!$A202,'Discl output_ group'!$B:$B,FALSE),MATCH('Group output'!B$1,'Discl output_ group'!$B$1:$T$1,FALSE))=0,0,'Inq6 adjusted group'!B202)</f>
        <v>31235.529902758768</v>
      </c>
      <c r="C202" s="39">
        <f>IF(INDEX('Discl output_ group'!$B:$T,MATCH('Group output'!$A202,'Discl output_ group'!$B:$B,FALSE),MATCH('Group output'!C$1,'Discl output_ group'!$B$1:$T$1,FALSE))=0,0,'Inq6 adjusted group'!C202)</f>
        <v>35937.931648350175</v>
      </c>
      <c r="D202" s="39">
        <f>IF(INDEX('Discl output_ group'!$B:$T,MATCH('Group output'!$A202,'Discl output_ group'!$B:$B,FALSE),MATCH('Group output'!D$1,'Discl output_ group'!$B$1:$T$1,FALSE))=0,0,'Inq6 adjusted group'!D202)</f>
        <v>44154.376370419239</v>
      </c>
      <c r="E202" s="39">
        <f>IF(INDEX('Discl output_ group'!$B:$T,MATCH('Group output'!$A202,'Discl output_ group'!$B:$B,FALSE),MATCH('Group output'!E$1,'Discl output_ group'!$B$1:$T$1,FALSE))=0,0,'Inq6 adjusted group'!E202)</f>
        <v>50850.245173008865</v>
      </c>
      <c r="F202" s="39">
        <f>IF(INDEX('Discl output_ group'!$B:$T,MATCH('Group output'!$A202,'Discl output_ group'!$B:$B,FALSE),MATCH('Group output'!F$1,'Discl output_ group'!$B$1:$T$1,FALSE))=0,0,'Inq6 adjusted group'!F202)</f>
        <v>50185.885146692628</v>
      </c>
      <c r="G202" s="39">
        <f>IF(INDEX('Discl output_ group'!$B:$T,MATCH('Group output'!$A202,'Discl output_ group'!$B:$B,FALSE),MATCH('Group output'!G$1,'Discl output_ group'!$B$1:$T$1,FALSE))=0,0,'Inq6 adjusted group'!G202)</f>
        <v>53631.076189848303</v>
      </c>
      <c r="H202" s="39">
        <f>IF(INDEX('Discl output_ group'!$B:$T,MATCH('Group output'!$A202,'Discl output_ group'!$B:$B,FALSE),MATCH('Group output'!H$1,'Discl output_ group'!$B$1:$T$1,FALSE))=0,0,'Inq6 adjusted group'!H202)</f>
        <v>55906.846475274622</v>
      </c>
      <c r="I202" s="39">
        <f>IF(INDEX('Discl output_ group'!$B:$T,MATCH('Group output'!$A202,'Discl output_ group'!$B:$B,FALSE),MATCH('Group output'!I$1,'Discl output_ group'!$B$1:$T$1,FALSE))=0,0,'Inq6 adjusted group'!I202)</f>
        <v>58123.741982904306</v>
      </c>
      <c r="J202" s="39">
        <f>IF(INDEX('Discl output_ group'!$B:$T,MATCH('Group output'!$A202,'Discl output_ group'!$B:$B,FALSE),MATCH('Group output'!J$1,'Discl output_ group'!$B$1:$T$1,FALSE))=0,0,'Inq6 adjusted group'!J202)</f>
        <v>63523.216214085085</v>
      </c>
      <c r="K202" s="39">
        <f>IF(INDEX('Discl output_ group'!$B:$T,MATCH('Group output'!$A202,'Discl output_ group'!$B:$B,FALSE),MATCH('Group output'!K$1,'Discl output_ group'!$B$1:$T$1,FALSE))=0,0,'Inq6 adjusted group'!K202)</f>
        <v>63346.276410544349</v>
      </c>
      <c r="L202" s="39">
        <f>IF(INDEX('Discl output_ group'!$B:$T,MATCH('Group output'!$A202,'Discl output_ group'!$B:$B,FALSE),MATCH('Group output'!L$1,'Discl output_ group'!$B$1:$T$1,FALSE))=0,0,'Inq6 adjusted group'!L202)</f>
        <v>68797.846385034412</v>
      </c>
      <c r="M202" s="39">
        <f>IF(INDEX('Discl output_ group'!$B:$T,MATCH('Group output'!$A202,'Discl output_ group'!$B:$B,FALSE),MATCH('Group output'!M$1,'Discl output_ group'!$B$1:$T$1,FALSE))=0,0,'Inq6 adjusted group'!M202)</f>
        <v>68821.155195757601</v>
      </c>
      <c r="N202" s="39">
        <f>IF(INDEX('Discl output_ group'!$B:$T,MATCH('Group output'!$A202,'Discl output_ group'!$B:$B,FALSE),MATCH('Group output'!N$1,'Discl output_ group'!$B$1:$T$1,FALSE))=0,0,'Inq6 adjusted group'!N202)</f>
        <v>61847.861466918315</v>
      </c>
      <c r="O202" s="39">
        <f>IF(INDEX('Discl output_ group'!$B:$T,MATCH('Group output'!$A202,'Discl output_ group'!$B:$B,FALSE),MATCH('Group output'!O$1,'Discl output_ group'!$B$1:$T$1,FALSE))=0,0,'Inq6 adjusted group'!O202)</f>
        <v>86439.643883069526</v>
      </c>
      <c r="P202" s="39">
        <f>IF(INDEX('Discl output_ group'!$B:$T,MATCH('Group output'!$A202,'Discl output_ group'!$B:$B,FALSE),MATCH('Group output'!P$1,'Discl output_ group'!$B$1:$T$1,FALSE))=0,0,'Inq6 adjusted group'!P202)</f>
        <v>90028.938899030501</v>
      </c>
      <c r="Q202" s="39">
        <f>IF(INDEX('Discl output_ group'!$B:$T,MATCH('Group output'!$A202,'Discl output_ group'!$B:$B,FALSE),MATCH('Group output'!Q$1,'Discl output_ group'!$B$1:$T$1,FALSE))=0,0,'Inq6 adjusted group'!Q202)</f>
        <v>72486.784739326366</v>
      </c>
      <c r="R202" s="39">
        <f>IF(INDEX('Discl output_ group'!$B:$T,MATCH('Group output'!$A202,'Discl output_ group'!$B:$B,FALSE),MATCH('Group output'!R$1,'Discl output_ group'!$B$1:$T$1,FALSE))=0,0,'Inq6 adjusted group'!R202)</f>
        <v>72679.082059685534</v>
      </c>
      <c r="S202" s="39">
        <f>IF(INDEX('Discl output_ group'!$B:$T,MATCH('Group output'!$A202,'Discl output_ group'!$B:$B,FALSE),MATCH('Group output'!S$1,'Discl output_ group'!$B$1:$T$1,FALSE))=0,0,'Inq6 adjusted group'!S202)</f>
        <v>72430.759868752284</v>
      </c>
      <c r="T202" s="39">
        <f>IFERROR(VLOOKUP(A202+0,'New BRES input'!I:L,4,FALSE),0)</f>
        <v>74217.13</v>
      </c>
    </row>
    <row r="203" spans="1:20" x14ac:dyDescent="0.35">
      <c r="A203" t="str">
        <f>'Discl output_ group'!B203</f>
        <v>662</v>
      </c>
      <c r="B203" s="39">
        <f>IF(INDEX('Discl output_ group'!$B:$T,MATCH('Group output'!$A203,'Discl output_ group'!$B:$B,FALSE),MATCH('Group output'!B$1,'Discl output_ group'!$B$1:$T$1,FALSE))=0,0,'Inq6 adjusted group'!B203)</f>
        <v>39100.332029436788</v>
      </c>
      <c r="C203" s="39">
        <f>IF(INDEX('Discl output_ group'!$B:$T,MATCH('Group output'!$A203,'Discl output_ group'!$B:$B,FALSE),MATCH('Group output'!C$1,'Discl output_ group'!$B$1:$T$1,FALSE))=0,0,'Inq6 adjusted group'!C203)</f>
        <v>43780.504200260795</v>
      </c>
      <c r="D203" s="39">
        <f>IF(INDEX('Discl output_ group'!$B:$T,MATCH('Group output'!$A203,'Discl output_ group'!$B:$B,FALSE),MATCH('Group output'!D$1,'Discl output_ group'!$B$1:$T$1,FALSE))=0,0,'Inq6 adjusted group'!D203)</f>
        <v>39996.777013370731</v>
      </c>
      <c r="E203" s="39">
        <f>IF(INDEX('Discl output_ group'!$B:$T,MATCH('Group output'!$A203,'Discl output_ group'!$B:$B,FALSE),MATCH('Group output'!E$1,'Discl output_ group'!$B$1:$T$1,FALSE))=0,0,'Inq6 adjusted group'!E203)</f>
        <v>39703.367833630415</v>
      </c>
      <c r="F203" s="39">
        <f>IF(INDEX('Discl output_ group'!$B:$T,MATCH('Group output'!$A203,'Discl output_ group'!$B:$B,FALSE),MATCH('Group output'!F$1,'Discl output_ group'!$B$1:$T$1,FALSE))=0,0,'Inq6 adjusted group'!F203)</f>
        <v>37637.731505785188</v>
      </c>
      <c r="G203" s="39">
        <f>IF(INDEX('Discl output_ group'!$B:$T,MATCH('Group output'!$A203,'Discl output_ group'!$B:$B,FALSE),MATCH('Group output'!G$1,'Discl output_ group'!$B$1:$T$1,FALSE))=0,0,'Inq6 adjusted group'!G203)</f>
        <v>37348.519656616561</v>
      </c>
      <c r="H203" s="39">
        <f>IF(INDEX('Discl output_ group'!$B:$T,MATCH('Group output'!$A203,'Discl output_ group'!$B:$B,FALSE),MATCH('Group output'!H$1,'Discl output_ group'!$B$1:$T$1,FALSE))=0,0,'Inq6 adjusted group'!H203)</f>
        <v>36606.8957777584</v>
      </c>
      <c r="I203" s="39">
        <f>IF(INDEX('Discl output_ group'!$B:$T,MATCH('Group output'!$A203,'Discl output_ group'!$B:$B,FALSE),MATCH('Group output'!I$1,'Discl output_ group'!$B$1:$T$1,FALSE))=0,0,'Inq6 adjusted group'!I203)</f>
        <v>37770.865178160777</v>
      </c>
      <c r="J203" s="39">
        <f>IF(INDEX('Discl output_ group'!$B:$T,MATCH('Group output'!$A203,'Discl output_ group'!$B:$B,FALSE),MATCH('Group output'!J$1,'Discl output_ group'!$B$1:$T$1,FALSE))=0,0,'Inq6 adjusted group'!J203)</f>
        <v>37741.81498069589</v>
      </c>
      <c r="K203" s="39">
        <f>IF(INDEX('Discl output_ group'!$B:$T,MATCH('Group output'!$A203,'Discl output_ group'!$B:$B,FALSE),MATCH('Group output'!K$1,'Discl output_ group'!$B$1:$T$1,FALSE))=0,0,'Inq6 adjusted group'!K203)</f>
        <v>43991.447065491295</v>
      </c>
      <c r="L203" s="39">
        <f>IF(INDEX('Discl output_ group'!$B:$T,MATCH('Group output'!$A203,'Discl output_ group'!$B:$B,FALSE),MATCH('Group output'!L$1,'Discl output_ group'!$B$1:$T$1,FALSE))=0,0,'Inq6 adjusted group'!L203)</f>
        <v>50360.077610977904</v>
      </c>
      <c r="M203" s="39">
        <f>IF(INDEX('Discl output_ group'!$B:$T,MATCH('Group output'!$A203,'Discl output_ group'!$B:$B,FALSE),MATCH('Group output'!M$1,'Discl output_ group'!$B$1:$T$1,FALSE))=0,0,'Inq6 adjusted group'!M203)</f>
        <v>55950.373184647084</v>
      </c>
      <c r="N203" s="39">
        <f>IF(INDEX('Discl output_ group'!$B:$T,MATCH('Group output'!$A203,'Discl output_ group'!$B:$B,FALSE),MATCH('Group output'!N$1,'Discl output_ group'!$B$1:$T$1,FALSE))=0,0,'Inq6 adjusted group'!N203)</f>
        <v>61609.748301478816</v>
      </c>
      <c r="O203" s="39">
        <f>IF(INDEX('Discl output_ group'!$B:$T,MATCH('Group output'!$A203,'Discl output_ group'!$B:$B,FALSE),MATCH('Group output'!O$1,'Discl output_ group'!$B$1:$T$1,FALSE))=0,0,'Inq6 adjusted group'!O203)</f>
        <v>52743.511819825369</v>
      </c>
      <c r="P203" s="39">
        <f>IF(INDEX('Discl output_ group'!$B:$T,MATCH('Group output'!$A203,'Discl output_ group'!$B:$B,FALSE),MATCH('Group output'!P$1,'Discl output_ group'!$B$1:$T$1,FALSE))=0,0,'Inq6 adjusted group'!P203)</f>
        <v>52896.198954493128</v>
      </c>
      <c r="Q203" s="39">
        <f>IF(INDEX('Discl output_ group'!$B:$T,MATCH('Group output'!$A203,'Discl output_ group'!$B:$B,FALSE),MATCH('Group output'!Q$1,'Discl output_ group'!$B$1:$T$1,FALSE))=0,0,'Inq6 adjusted group'!Q203)</f>
        <v>54407.715461001229</v>
      </c>
      <c r="R203" s="39">
        <f>IF(INDEX('Discl output_ group'!$B:$T,MATCH('Group output'!$A203,'Discl output_ group'!$B:$B,FALSE),MATCH('Group output'!R$1,'Discl output_ group'!$B$1:$T$1,FALSE))=0,0,'Inq6 adjusted group'!R203)</f>
        <v>60212.94948761609</v>
      </c>
      <c r="S203" s="39">
        <f>IF(INDEX('Discl output_ group'!$B:$T,MATCH('Group output'!$A203,'Discl output_ group'!$B:$B,FALSE),MATCH('Group output'!S$1,'Discl output_ group'!$B$1:$T$1,FALSE))=0,0,'Inq6 adjusted group'!S203)</f>
        <v>56316.85512604846</v>
      </c>
      <c r="T203" s="39">
        <f>IFERROR(VLOOKUP(A203+0,'New BRES input'!I:L,4,FALSE),0)</f>
        <v>61556.92</v>
      </c>
    </row>
    <row r="204" spans="1:20" x14ac:dyDescent="0.35">
      <c r="A204" t="str">
        <f>'Discl output_ group'!B204</f>
        <v>663</v>
      </c>
      <c r="B204" s="39">
        <f>IF(INDEX('Discl output_ group'!$B:$T,MATCH('Group output'!$A204,'Discl output_ group'!$B:$B,FALSE),MATCH('Group output'!B$1,'Discl output_ group'!$B$1:$T$1,FALSE))=0,0,'Inq6 adjusted group'!B204)</f>
        <v>8922.0420381986223</v>
      </c>
      <c r="C204" s="39">
        <f>IF(INDEX('Discl output_ group'!$B:$T,MATCH('Group output'!$A204,'Discl output_ group'!$B:$B,FALSE),MATCH('Group output'!C$1,'Discl output_ group'!$B$1:$T$1,FALSE))=0,0,'Inq6 adjusted group'!C204)</f>
        <v>13562.855962089512</v>
      </c>
      <c r="D204" s="39">
        <f>IF(INDEX('Discl output_ group'!$B:$T,MATCH('Group output'!$A204,'Discl output_ group'!$B:$B,FALSE),MATCH('Group output'!D$1,'Discl output_ group'!$B$1:$T$1,FALSE))=0,0,'Inq6 adjusted group'!D204)</f>
        <v>14611.511827262109</v>
      </c>
      <c r="E204" s="39">
        <f>IF(INDEX('Discl output_ group'!$B:$T,MATCH('Group output'!$A204,'Discl output_ group'!$B:$B,FALSE),MATCH('Group output'!E$1,'Discl output_ group'!$B$1:$T$1,FALSE))=0,0,'Inq6 adjusted group'!E204)</f>
        <v>15156.637325190195</v>
      </c>
      <c r="F204" s="39">
        <f>IF(INDEX('Discl output_ group'!$B:$T,MATCH('Group output'!$A204,'Discl output_ group'!$B:$B,FALSE),MATCH('Group output'!F$1,'Discl output_ group'!$B$1:$T$1,FALSE))=0,0,'Inq6 adjusted group'!F204)</f>
        <v>15610.904473192766</v>
      </c>
      <c r="G204" s="39">
        <f>IF(INDEX('Discl output_ group'!$B:$T,MATCH('Group output'!$A204,'Discl output_ group'!$B:$B,FALSE),MATCH('Group output'!G$1,'Discl output_ group'!$B$1:$T$1,FALSE))=0,0,'Inq6 adjusted group'!G204)</f>
        <v>16527.460257998813</v>
      </c>
      <c r="H204" s="39">
        <f>IF(INDEX('Discl output_ group'!$B:$T,MATCH('Group output'!$A204,'Discl output_ group'!$B:$B,FALSE),MATCH('Group output'!H$1,'Discl output_ group'!$B$1:$T$1,FALSE))=0,0,'Inq6 adjusted group'!H204)</f>
        <v>17011.422677951996</v>
      </c>
      <c r="I204" s="39">
        <f>IF(INDEX('Discl output_ group'!$B:$T,MATCH('Group output'!$A204,'Discl output_ group'!$B:$B,FALSE),MATCH('Group output'!I$1,'Discl output_ group'!$B$1:$T$1,FALSE))=0,0,'Inq6 adjusted group'!I204)</f>
        <v>17941.766799397843</v>
      </c>
      <c r="J204" s="39">
        <f>IF(INDEX('Discl output_ group'!$B:$T,MATCH('Group output'!$A204,'Discl output_ group'!$B:$B,FALSE),MATCH('Group output'!J$1,'Discl output_ group'!$B$1:$T$1,FALSE))=0,0,'Inq6 adjusted group'!J204)</f>
        <v>19980.938734393429</v>
      </c>
      <c r="K204" s="39">
        <f>IF(INDEX('Discl output_ group'!$B:$T,MATCH('Group output'!$A204,'Discl output_ group'!$B:$B,FALSE),MATCH('Group output'!K$1,'Discl output_ group'!$B$1:$T$1,FALSE))=0,0,'Inq6 adjusted group'!K204)</f>
        <v>22238.314518400068</v>
      </c>
      <c r="L204" s="39">
        <f>IF(INDEX('Discl output_ group'!$B:$T,MATCH('Group output'!$A204,'Discl output_ group'!$B:$B,FALSE),MATCH('Group output'!L$1,'Discl output_ group'!$B$1:$T$1,FALSE))=0,0,'Inq6 adjusted group'!L204)</f>
        <v>20128.070001872155</v>
      </c>
      <c r="M204" s="39">
        <f>IF(INDEX('Discl output_ group'!$B:$T,MATCH('Group output'!$A204,'Discl output_ group'!$B:$B,FALSE),MATCH('Group output'!M$1,'Discl output_ group'!$B$1:$T$1,FALSE))=0,0,'Inq6 adjusted group'!M204)</f>
        <v>21429.393206403394</v>
      </c>
      <c r="N204" s="39">
        <f>IF(INDEX('Discl output_ group'!$B:$T,MATCH('Group output'!$A204,'Discl output_ group'!$B:$B,FALSE),MATCH('Group output'!N$1,'Discl output_ group'!$B$1:$T$1,FALSE))=0,0,'Inq6 adjusted group'!N204)</f>
        <v>23929.844725050076</v>
      </c>
      <c r="O204" s="39">
        <f>IF(INDEX('Discl output_ group'!$B:$T,MATCH('Group output'!$A204,'Discl output_ group'!$B:$B,FALSE),MATCH('Group output'!O$1,'Discl output_ group'!$B$1:$T$1,FALSE))=0,0,'Inq6 adjusted group'!O204)</f>
        <v>20939.079051242097</v>
      </c>
      <c r="P204" s="39">
        <f>IF(INDEX('Discl output_ group'!$B:$T,MATCH('Group output'!$A204,'Discl output_ group'!$B:$B,FALSE),MATCH('Group output'!P$1,'Discl output_ group'!$B$1:$T$1,FALSE))=0,0,'Inq6 adjusted group'!P204)</f>
        <v>21820.506795350033</v>
      </c>
      <c r="Q204" s="39">
        <f>IF(INDEX('Discl output_ group'!$B:$T,MATCH('Group output'!$A204,'Discl output_ group'!$B:$B,FALSE),MATCH('Group output'!Q$1,'Discl output_ group'!$B$1:$T$1,FALSE))=0,0,'Inq6 adjusted group'!Q204)</f>
        <v>22456.054028734361</v>
      </c>
      <c r="R204" s="39">
        <f>IF(INDEX('Discl output_ group'!$B:$T,MATCH('Group output'!$A204,'Discl output_ group'!$B:$B,FALSE),MATCH('Group output'!R$1,'Discl output_ group'!$B$1:$T$1,FALSE))=0,0,'Inq6 adjusted group'!R204)</f>
        <v>27996.872658983168</v>
      </c>
      <c r="S204" s="39">
        <f>IF(INDEX('Discl output_ group'!$B:$T,MATCH('Group output'!$A204,'Discl output_ group'!$B:$B,FALSE),MATCH('Group output'!S$1,'Discl output_ group'!$B$1:$T$1,FALSE))=0,0,'Inq6 adjusted group'!S204)</f>
        <v>28868.143773028507</v>
      </c>
      <c r="T204" s="39">
        <f>IFERROR(VLOOKUP(A204+0,'New BRES input'!I:L,4,FALSE),0)</f>
        <v>34023.449999999997</v>
      </c>
    </row>
    <row r="205" spans="1:20" x14ac:dyDescent="0.35">
      <c r="A205" t="str">
        <f>'Discl output_ group'!B205</f>
        <v>681</v>
      </c>
      <c r="B205" s="39">
        <f>IF(INDEX('Discl output_ group'!$B:$T,MATCH('Group output'!$A205,'Discl output_ group'!$B:$B,FALSE),MATCH('Group output'!B$1,'Discl output_ group'!$B$1:$T$1,FALSE))=0,0,'Inq6 adjusted group'!B205)</f>
        <v>2020.9363379507349</v>
      </c>
      <c r="C205" s="39">
        <f>IF(INDEX('Discl output_ group'!$B:$T,MATCH('Group output'!$A205,'Discl output_ group'!$B:$B,FALSE),MATCH('Group output'!C$1,'Discl output_ group'!$B$1:$T$1,FALSE))=0,0,'Inq6 adjusted group'!C205)</f>
        <v>2363.0681054346105</v>
      </c>
      <c r="D205" s="39">
        <f>IF(INDEX('Discl output_ group'!$B:$T,MATCH('Group output'!$A205,'Discl output_ group'!$B:$B,FALSE),MATCH('Group output'!D$1,'Discl output_ group'!$B$1:$T$1,FALSE))=0,0,'Inq6 adjusted group'!D205)</f>
        <v>2518.5170141388598</v>
      </c>
      <c r="E205" s="39">
        <f>IF(INDEX('Discl output_ group'!$B:$T,MATCH('Group output'!$A205,'Discl output_ group'!$B:$B,FALSE),MATCH('Group output'!E$1,'Discl output_ group'!$B$1:$T$1,FALSE))=0,0,'Inq6 adjusted group'!E205)</f>
        <v>2543.3632442653366</v>
      </c>
      <c r="F205" s="39">
        <f>IF(INDEX('Discl output_ group'!$B:$T,MATCH('Group output'!$A205,'Discl output_ group'!$B:$B,FALSE),MATCH('Group output'!F$1,'Discl output_ group'!$B$1:$T$1,FALSE))=0,0,'Inq6 adjusted group'!F205)</f>
        <v>2276.1826716096793</v>
      </c>
      <c r="G205" s="39">
        <f>IF(INDEX('Discl output_ group'!$B:$T,MATCH('Group output'!$A205,'Discl output_ group'!$B:$B,FALSE),MATCH('Group output'!G$1,'Discl output_ group'!$B$1:$T$1,FALSE))=0,0,'Inq6 adjusted group'!G205)</f>
        <v>2200.5519296207726</v>
      </c>
      <c r="H205" s="39">
        <f>IF(INDEX('Discl output_ group'!$B:$T,MATCH('Group output'!$A205,'Discl output_ group'!$B:$B,FALSE),MATCH('Group output'!H$1,'Discl output_ group'!$B$1:$T$1,FALSE))=0,0,'Inq6 adjusted group'!H205)</f>
        <v>1745.3404583778142</v>
      </c>
      <c r="I205" s="39">
        <f>IF(INDEX('Discl output_ group'!$B:$T,MATCH('Group output'!$A205,'Discl output_ group'!$B:$B,FALSE),MATCH('Group output'!I$1,'Discl output_ group'!$B$1:$T$1,FALSE))=0,0,'Inq6 adjusted group'!I205)</f>
        <v>1775.5062253616718</v>
      </c>
      <c r="J205" s="39">
        <f>IF(INDEX('Discl output_ group'!$B:$T,MATCH('Group output'!$A205,'Discl output_ group'!$B:$B,FALSE),MATCH('Group output'!J$1,'Discl output_ group'!$B$1:$T$1,FALSE))=0,0,'Inq6 adjusted group'!J205)</f>
        <v>2106.1887386005878</v>
      </c>
      <c r="K205" s="39">
        <f>IF(INDEX('Discl output_ group'!$B:$T,MATCH('Group output'!$A205,'Discl output_ group'!$B:$B,FALSE),MATCH('Group output'!K$1,'Discl output_ group'!$B$1:$T$1,FALSE))=0,0,'Inq6 adjusted group'!K205)</f>
        <v>1878.4452930857917</v>
      </c>
      <c r="L205" s="39">
        <f>IF(INDEX('Discl output_ group'!$B:$T,MATCH('Group output'!$A205,'Discl output_ group'!$B:$B,FALSE),MATCH('Group output'!L$1,'Discl output_ group'!$B$1:$T$1,FALSE))=0,0,'Inq6 adjusted group'!L205)</f>
        <v>2527.5433064986028</v>
      </c>
      <c r="M205" s="39">
        <f>IF(INDEX('Discl output_ group'!$B:$T,MATCH('Group output'!$A205,'Discl output_ group'!$B:$B,FALSE),MATCH('Group output'!M$1,'Discl output_ group'!$B$1:$T$1,FALSE))=0,0,'Inq6 adjusted group'!M205)</f>
        <v>1980.23312783343</v>
      </c>
      <c r="N205" s="39">
        <f>IF(INDEX('Discl output_ group'!$B:$T,MATCH('Group output'!$A205,'Discl output_ group'!$B:$B,FALSE),MATCH('Group output'!N$1,'Discl output_ group'!$B$1:$T$1,FALSE))=0,0,'Inq6 adjusted group'!N205)</f>
        <v>1788.7971009904309</v>
      </c>
      <c r="O205" s="39">
        <f>IF(INDEX('Discl output_ group'!$B:$T,MATCH('Group output'!$A205,'Discl output_ group'!$B:$B,FALSE),MATCH('Group output'!O$1,'Discl output_ group'!$B$1:$T$1,FALSE))=0,0,'Inq6 adjusted group'!O205)</f>
        <v>2973.6872758402988</v>
      </c>
      <c r="P205" s="39">
        <f>IF(INDEX('Discl output_ group'!$B:$T,MATCH('Group output'!$A205,'Discl output_ group'!$B:$B,FALSE),MATCH('Group output'!P$1,'Discl output_ group'!$B$1:$T$1,FALSE))=0,0,'Inq6 adjusted group'!P205)</f>
        <v>2525.6518091796479</v>
      </c>
      <c r="Q205" s="39">
        <f>IF(INDEX('Discl output_ group'!$B:$T,MATCH('Group output'!$A205,'Discl output_ group'!$B:$B,FALSE),MATCH('Group output'!Q$1,'Discl output_ group'!$B$1:$T$1,FALSE))=0,0,'Inq6 adjusted group'!Q205)</f>
        <v>2720.7422217872072</v>
      </c>
      <c r="R205" s="39">
        <f>IF(INDEX('Discl output_ group'!$B:$T,MATCH('Group output'!$A205,'Discl output_ group'!$B:$B,FALSE),MATCH('Group output'!R$1,'Discl output_ group'!$B$1:$T$1,FALSE))=0,0,'Inq6 adjusted group'!R205)</f>
        <v>2018.502876088535</v>
      </c>
      <c r="S205" s="39">
        <f>IF(INDEX('Discl output_ group'!$B:$T,MATCH('Group output'!$A205,'Discl output_ group'!$B:$B,FALSE),MATCH('Group output'!S$1,'Discl output_ group'!$B$1:$T$1,FALSE))=0,0,'Inq6 adjusted group'!S205)</f>
        <v>2282.0440233492286</v>
      </c>
      <c r="T205" s="39">
        <f>IFERROR(VLOOKUP(A205+0,'New BRES input'!I:L,4,FALSE),0)</f>
        <v>2183.06</v>
      </c>
    </row>
    <row r="206" spans="1:20" x14ac:dyDescent="0.35">
      <c r="A206" t="str">
        <f>'Discl output_ group'!B206</f>
        <v>682</v>
      </c>
      <c r="B206" s="39">
        <f>IF(INDEX('Discl output_ group'!$B:$T,MATCH('Group output'!$A206,'Discl output_ group'!$B:$B,FALSE),MATCH('Group output'!B$1,'Discl output_ group'!$B$1:$T$1,FALSE))=0,0,'Inq6 adjusted group'!B206)</f>
        <v>27460.211496911761</v>
      </c>
      <c r="C206" s="39">
        <f>IF(INDEX('Discl output_ group'!$B:$T,MATCH('Group output'!$A206,'Discl output_ group'!$B:$B,FALSE),MATCH('Group output'!C$1,'Discl output_ group'!$B$1:$T$1,FALSE))=0,0,'Inq6 adjusted group'!C206)</f>
        <v>32045.481301929696</v>
      </c>
      <c r="D206" s="39">
        <f>IF(INDEX('Discl output_ group'!$B:$T,MATCH('Group output'!$A206,'Discl output_ group'!$B:$B,FALSE),MATCH('Group output'!D$1,'Discl output_ group'!$B$1:$T$1,FALSE))=0,0,'Inq6 adjusted group'!D206)</f>
        <v>36169.377895943675</v>
      </c>
      <c r="E206" s="39">
        <f>IF(INDEX('Discl output_ group'!$B:$T,MATCH('Group output'!$A206,'Discl output_ group'!$B:$B,FALSE),MATCH('Group output'!E$1,'Discl output_ group'!$B$1:$T$1,FALSE))=0,0,'Inq6 adjusted group'!E206)</f>
        <v>32969.99590711925</v>
      </c>
      <c r="F206" s="39">
        <f>IF(INDEX('Discl output_ group'!$B:$T,MATCH('Group output'!$A206,'Discl output_ group'!$B:$B,FALSE),MATCH('Group output'!F$1,'Discl output_ group'!$B$1:$T$1,FALSE))=0,0,'Inq6 adjusted group'!F206)</f>
        <v>31908.638884055337</v>
      </c>
      <c r="G206" s="39">
        <f>IF(INDEX('Discl output_ group'!$B:$T,MATCH('Group output'!$A206,'Discl output_ group'!$B:$B,FALSE),MATCH('Group output'!G$1,'Discl output_ group'!$B$1:$T$1,FALSE))=0,0,'Inq6 adjusted group'!G206)</f>
        <v>31490.81169413896</v>
      </c>
      <c r="H206" s="39">
        <f>IF(INDEX('Discl output_ group'!$B:$T,MATCH('Group output'!$A206,'Discl output_ group'!$B:$B,FALSE),MATCH('Group output'!H$1,'Discl output_ group'!$B$1:$T$1,FALSE))=0,0,'Inq6 adjusted group'!H206)</f>
        <v>31816.414365713812</v>
      </c>
      <c r="I206" s="39">
        <f>IF(INDEX('Discl output_ group'!$B:$T,MATCH('Group output'!$A206,'Discl output_ group'!$B:$B,FALSE),MATCH('Group output'!I$1,'Discl output_ group'!$B$1:$T$1,FALSE))=0,0,'Inq6 adjusted group'!I206)</f>
        <v>33122.127600815009</v>
      </c>
      <c r="J206" s="39">
        <f>IF(INDEX('Discl output_ group'!$B:$T,MATCH('Group output'!$A206,'Discl output_ group'!$B:$B,FALSE),MATCH('Group output'!J$1,'Discl output_ group'!$B$1:$T$1,FALSE))=0,0,'Inq6 adjusted group'!J206)</f>
        <v>33848.078751878405</v>
      </c>
      <c r="K206" s="39">
        <f>IF(INDEX('Discl output_ group'!$B:$T,MATCH('Group output'!$A206,'Discl output_ group'!$B:$B,FALSE),MATCH('Group output'!K$1,'Discl output_ group'!$B$1:$T$1,FALSE))=0,0,'Inq6 adjusted group'!K206)</f>
        <v>32940.546144215434</v>
      </c>
      <c r="L206" s="39">
        <f>IF(INDEX('Discl output_ group'!$B:$T,MATCH('Group output'!$A206,'Discl output_ group'!$B:$B,FALSE),MATCH('Group output'!L$1,'Discl output_ group'!$B$1:$T$1,FALSE))=0,0,'Inq6 adjusted group'!L206)</f>
        <v>36574.880141399597</v>
      </c>
      <c r="M206" s="39">
        <f>IF(INDEX('Discl output_ group'!$B:$T,MATCH('Group output'!$A206,'Discl output_ group'!$B:$B,FALSE),MATCH('Group output'!M$1,'Discl output_ group'!$B$1:$T$1,FALSE))=0,0,'Inq6 adjusted group'!M206)</f>
        <v>39039.326538593581</v>
      </c>
      <c r="N206" s="39">
        <f>IF(INDEX('Discl output_ group'!$B:$T,MATCH('Group output'!$A206,'Discl output_ group'!$B:$B,FALSE),MATCH('Group output'!N$1,'Discl output_ group'!$B$1:$T$1,FALSE))=0,0,'Inq6 adjusted group'!N206)</f>
        <v>38745.063263956064</v>
      </c>
      <c r="O206" s="39">
        <f>IF(INDEX('Discl output_ group'!$B:$T,MATCH('Group output'!$A206,'Discl output_ group'!$B:$B,FALSE),MATCH('Group output'!O$1,'Discl output_ group'!$B$1:$T$1,FALSE))=0,0,'Inq6 adjusted group'!O206)</f>
        <v>38711.327013375172</v>
      </c>
      <c r="P206" s="39">
        <f>IF(INDEX('Discl output_ group'!$B:$T,MATCH('Group output'!$A206,'Discl output_ group'!$B:$B,FALSE),MATCH('Group output'!P$1,'Discl output_ group'!$B$1:$T$1,FALSE))=0,0,'Inq6 adjusted group'!P206)</f>
        <v>35474.897872856956</v>
      </c>
      <c r="Q206" s="39">
        <f>IF(INDEX('Discl output_ group'!$B:$T,MATCH('Group output'!$A206,'Discl output_ group'!$B:$B,FALSE),MATCH('Group output'!Q$1,'Discl output_ group'!$B$1:$T$1,FALSE))=0,0,'Inq6 adjusted group'!Q206)</f>
        <v>39673.585270675227</v>
      </c>
      <c r="R206" s="39">
        <f>IF(INDEX('Discl output_ group'!$B:$T,MATCH('Group output'!$A206,'Discl output_ group'!$B:$B,FALSE),MATCH('Group output'!R$1,'Discl output_ group'!$B$1:$T$1,FALSE))=0,0,'Inq6 adjusted group'!R206)</f>
        <v>40144.259281522638</v>
      </c>
      <c r="S206" s="39">
        <f>IF(INDEX('Discl output_ group'!$B:$T,MATCH('Group output'!$A206,'Discl output_ group'!$B:$B,FALSE),MATCH('Group output'!S$1,'Discl output_ group'!$B$1:$T$1,FALSE))=0,0,'Inq6 adjusted group'!S206)</f>
        <v>43594.860272194033</v>
      </c>
      <c r="T206" s="39">
        <f>IFERROR(VLOOKUP(A206+0,'New BRES input'!I:L,4,FALSE),0)</f>
        <v>40374.839999999997</v>
      </c>
    </row>
    <row r="207" spans="1:20" x14ac:dyDescent="0.35">
      <c r="A207" t="str">
        <f>'Discl output_ group'!B207</f>
        <v>683</v>
      </c>
      <c r="B207" s="39">
        <f>IF(INDEX('Discl output_ group'!$B:$T,MATCH('Group output'!$A207,'Discl output_ group'!$B:$B,FALSE),MATCH('Group output'!B$1,'Discl output_ group'!$B$1:$T$1,FALSE))=0,0,'Inq6 adjusted group'!B207)</f>
        <v>29198.639079961002</v>
      </c>
      <c r="C207" s="39">
        <f>IF(INDEX('Discl output_ group'!$B:$T,MATCH('Group output'!$A207,'Discl output_ group'!$B:$B,FALSE),MATCH('Group output'!C$1,'Discl output_ group'!$B$1:$T$1,FALSE))=0,0,'Inq6 adjusted group'!C207)</f>
        <v>27525.040621674598</v>
      </c>
      <c r="D207" s="39">
        <f>IF(INDEX('Discl output_ group'!$B:$T,MATCH('Group output'!$A207,'Discl output_ group'!$B:$B,FALSE),MATCH('Group output'!D$1,'Discl output_ group'!$B$1:$T$1,FALSE))=0,0,'Inq6 adjusted group'!D207)</f>
        <v>30039.530262256128</v>
      </c>
      <c r="E207" s="39">
        <f>IF(INDEX('Discl output_ group'!$B:$T,MATCH('Group output'!$A207,'Discl output_ group'!$B:$B,FALSE),MATCH('Group output'!E$1,'Discl output_ group'!$B$1:$T$1,FALSE))=0,0,'Inq6 adjusted group'!E207)</f>
        <v>32729.435145916133</v>
      </c>
      <c r="F207" s="39">
        <f>IF(INDEX('Discl output_ group'!$B:$T,MATCH('Group output'!$A207,'Discl output_ group'!$B:$B,FALSE),MATCH('Group output'!F$1,'Discl output_ group'!$B$1:$T$1,FALSE))=0,0,'Inq6 adjusted group'!F207)</f>
        <v>30781.356360963222</v>
      </c>
      <c r="G207" s="39">
        <f>IF(INDEX('Discl output_ group'!$B:$T,MATCH('Group output'!$A207,'Discl output_ group'!$B:$B,FALSE),MATCH('Group output'!G$1,'Discl output_ group'!$B$1:$T$1,FALSE))=0,0,'Inq6 adjusted group'!G207)</f>
        <v>31277.642775485634</v>
      </c>
      <c r="H207" s="39">
        <f>IF(INDEX('Discl output_ group'!$B:$T,MATCH('Group output'!$A207,'Discl output_ group'!$B:$B,FALSE),MATCH('Group output'!H$1,'Discl output_ group'!$B$1:$T$1,FALSE))=0,0,'Inq6 adjusted group'!H207)</f>
        <v>31911.263108137558</v>
      </c>
      <c r="I207" s="39">
        <f>IF(INDEX('Discl output_ group'!$B:$T,MATCH('Group output'!$A207,'Discl output_ group'!$B:$B,FALSE),MATCH('Group output'!I$1,'Discl output_ group'!$B$1:$T$1,FALSE))=0,0,'Inq6 adjusted group'!I207)</f>
        <v>35114.162983242437</v>
      </c>
      <c r="J207" s="39">
        <f>IF(INDEX('Discl output_ group'!$B:$T,MATCH('Group output'!$A207,'Discl output_ group'!$B:$B,FALSE),MATCH('Group output'!J$1,'Discl output_ group'!$B$1:$T$1,FALSE))=0,0,'Inq6 adjusted group'!J207)</f>
        <v>39357.365007171698</v>
      </c>
      <c r="K207" s="39">
        <f>IF(INDEX('Discl output_ group'!$B:$T,MATCH('Group output'!$A207,'Discl output_ group'!$B:$B,FALSE),MATCH('Group output'!K$1,'Discl output_ group'!$B$1:$T$1,FALSE))=0,0,'Inq6 adjusted group'!K207)</f>
        <v>44035.692569017257</v>
      </c>
      <c r="L207" s="39">
        <f>IF(INDEX('Discl output_ group'!$B:$T,MATCH('Group output'!$A207,'Discl output_ group'!$B:$B,FALSE),MATCH('Group output'!L$1,'Discl output_ group'!$B$1:$T$1,FALSE))=0,0,'Inq6 adjusted group'!L207)</f>
        <v>47306.20264476852</v>
      </c>
      <c r="M207" s="39">
        <f>IF(INDEX('Discl output_ group'!$B:$T,MATCH('Group output'!$A207,'Discl output_ group'!$B:$B,FALSE),MATCH('Group output'!M$1,'Discl output_ group'!$B$1:$T$1,FALSE))=0,0,'Inq6 adjusted group'!M207)</f>
        <v>55226.449312778204</v>
      </c>
      <c r="N207" s="39">
        <f>IF(INDEX('Discl output_ group'!$B:$T,MATCH('Group output'!$A207,'Discl output_ group'!$B:$B,FALSE),MATCH('Group output'!N$1,'Discl output_ group'!$B$1:$T$1,FALSE))=0,0,'Inq6 adjusted group'!N207)</f>
        <v>59251.133981997235</v>
      </c>
      <c r="O207" s="39">
        <f>IF(INDEX('Discl output_ group'!$B:$T,MATCH('Group output'!$A207,'Discl output_ group'!$B:$B,FALSE),MATCH('Group output'!O$1,'Discl output_ group'!$B$1:$T$1,FALSE))=0,0,'Inq6 adjusted group'!O207)</f>
        <v>58603.533030567829</v>
      </c>
      <c r="P207" s="39">
        <f>IF(INDEX('Discl output_ group'!$B:$T,MATCH('Group output'!$A207,'Discl output_ group'!$B:$B,FALSE),MATCH('Group output'!P$1,'Discl output_ group'!$B$1:$T$1,FALSE))=0,0,'Inq6 adjusted group'!P207)</f>
        <v>74940.836716833262</v>
      </c>
      <c r="Q207" s="39">
        <f>IF(INDEX('Discl output_ group'!$B:$T,MATCH('Group output'!$A207,'Discl output_ group'!$B:$B,FALSE),MATCH('Group output'!Q$1,'Discl output_ group'!$B$1:$T$1,FALSE))=0,0,'Inq6 adjusted group'!Q207)</f>
        <v>66982.733956410899</v>
      </c>
      <c r="R207" s="39">
        <f>IF(INDEX('Discl output_ group'!$B:$T,MATCH('Group output'!$A207,'Discl output_ group'!$B:$B,FALSE),MATCH('Group output'!R$1,'Discl output_ group'!$B$1:$T$1,FALSE))=0,0,'Inq6 adjusted group'!R207)</f>
        <v>68728.171072111523</v>
      </c>
      <c r="S207" s="39">
        <f>IF(INDEX('Discl output_ group'!$B:$T,MATCH('Group output'!$A207,'Discl output_ group'!$B:$B,FALSE),MATCH('Group output'!S$1,'Discl output_ group'!$B$1:$T$1,FALSE))=0,0,'Inq6 adjusted group'!S207)</f>
        <v>80653.915015411971</v>
      </c>
      <c r="T207" s="39">
        <f>IFERROR(VLOOKUP(A207+0,'New BRES input'!I:L,4,FALSE),0)</f>
        <v>70242.62</v>
      </c>
    </row>
    <row r="208" spans="1:20" x14ac:dyDescent="0.35">
      <c r="A208" t="str">
        <f>'Discl output_ group'!B208</f>
        <v>691</v>
      </c>
      <c r="B208" s="39">
        <f>IF(INDEX('Discl output_ group'!$B:$T,MATCH('Group output'!$A208,'Discl output_ group'!$B:$B,FALSE),MATCH('Group output'!B$1,'Discl output_ group'!$B$1:$T$1,FALSE))=0,0,'Inq6 adjusted group'!B208)</f>
        <v>71022.933991441649</v>
      </c>
      <c r="C208" s="39">
        <f>IF(INDEX('Discl output_ group'!$B:$T,MATCH('Group output'!$A208,'Discl output_ group'!$B:$B,FALSE),MATCH('Group output'!C$1,'Discl output_ group'!$B$1:$T$1,FALSE))=0,0,'Inq6 adjusted group'!C208)</f>
        <v>74368.574562057736</v>
      </c>
      <c r="D208" s="39">
        <f>IF(INDEX('Discl output_ group'!$B:$T,MATCH('Group output'!$A208,'Discl output_ group'!$B:$B,FALSE),MATCH('Group output'!D$1,'Discl output_ group'!$B$1:$T$1,FALSE))=0,0,'Inq6 adjusted group'!D208)</f>
        <v>77592.417024611423</v>
      </c>
      <c r="E208" s="39">
        <f>IF(INDEX('Discl output_ group'!$B:$T,MATCH('Group output'!$A208,'Discl output_ group'!$B:$B,FALSE),MATCH('Group output'!E$1,'Discl output_ group'!$B$1:$T$1,FALSE))=0,0,'Inq6 adjusted group'!E208)</f>
        <v>81317.519612202086</v>
      </c>
      <c r="F208" s="39">
        <f>IF(INDEX('Discl output_ group'!$B:$T,MATCH('Group output'!$A208,'Discl output_ group'!$B:$B,FALSE),MATCH('Group output'!F$1,'Discl output_ group'!$B$1:$T$1,FALSE))=0,0,'Inq6 adjusted group'!F208)</f>
        <v>81407.072099837547</v>
      </c>
      <c r="G208" s="39">
        <f>IF(INDEX('Discl output_ group'!$B:$T,MATCH('Group output'!$A208,'Discl output_ group'!$B:$B,FALSE),MATCH('Group output'!G$1,'Discl output_ group'!$B$1:$T$1,FALSE))=0,0,'Inq6 adjusted group'!G208)</f>
        <v>80648.786976156494</v>
      </c>
      <c r="H208" s="39">
        <f>IF(INDEX('Discl output_ group'!$B:$T,MATCH('Group output'!$A208,'Discl output_ group'!$B:$B,FALSE),MATCH('Group output'!H$1,'Discl output_ group'!$B$1:$T$1,FALSE))=0,0,'Inq6 adjusted group'!H208)</f>
        <v>83346.518969848737</v>
      </c>
      <c r="I208" s="39">
        <f>IF(INDEX('Discl output_ group'!$B:$T,MATCH('Group output'!$A208,'Discl output_ group'!$B:$B,FALSE),MATCH('Group output'!I$1,'Discl output_ group'!$B$1:$T$1,FALSE))=0,0,'Inq6 adjusted group'!I208)</f>
        <v>81951.675873433269</v>
      </c>
      <c r="J208" s="39">
        <f>IF(INDEX('Discl output_ group'!$B:$T,MATCH('Group output'!$A208,'Discl output_ group'!$B:$B,FALSE),MATCH('Group output'!J$1,'Discl output_ group'!$B$1:$T$1,FALSE))=0,0,'Inq6 adjusted group'!J208)</f>
        <v>87317.766016600886</v>
      </c>
      <c r="K208" s="39">
        <f>IF(INDEX('Discl output_ group'!$B:$T,MATCH('Group output'!$A208,'Discl output_ group'!$B:$B,FALSE),MATCH('Group output'!K$1,'Discl output_ group'!$B$1:$T$1,FALSE))=0,0,'Inq6 adjusted group'!K208)</f>
        <v>93348.612988266294</v>
      </c>
      <c r="L208" s="39">
        <f>IF(INDEX('Discl output_ group'!$B:$T,MATCH('Group output'!$A208,'Discl output_ group'!$B:$B,FALSE),MATCH('Group output'!L$1,'Discl output_ group'!$B$1:$T$1,FALSE))=0,0,'Inq6 adjusted group'!L208)</f>
        <v>86833.612618234387</v>
      </c>
      <c r="M208" s="39">
        <f>IF(INDEX('Discl output_ group'!$B:$T,MATCH('Group output'!$A208,'Discl output_ group'!$B:$B,FALSE),MATCH('Group output'!M$1,'Discl output_ group'!$B$1:$T$1,FALSE))=0,0,'Inq6 adjusted group'!M208)</f>
        <v>83861.45785324664</v>
      </c>
      <c r="N208" s="39">
        <f>IF(INDEX('Discl output_ group'!$B:$T,MATCH('Group output'!$A208,'Discl output_ group'!$B:$B,FALSE),MATCH('Group output'!N$1,'Discl output_ group'!$B$1:$T$1,FALSE))=0,0,'Inq6 adjusted group'!N208)</f>
        <v>79610.65136909495</v>
      </c>
      <c r="O208" s="39">
        <f>IF(INDEX('Discl output_ group'!$B:$T,MATCH('Group output'!$A208,'Discl output_ group'!$B:$B,FALSE),MATCH('Group output'!O$1,'Discl output_ group'!$B$1:$T$1,FALSE))=0,0,'Inq6 adjusted group'!O208)</f>
        <v>91271.267882959684</v>
      </c>
      <c r="P208" s="39">
        <f>IF(INDEX('Discl output_ group'!$B:$T,MATCH('Group output'!$A208,'Discl output_ group'!$B:$B,FALSE),MATCH('Group output'!P$1,'Discl output_ group'!$B$1:$T$1,FALSE))=0,0,'Inq6 adjusted group'!P208)</f>
        <v>80445.990056324226</v>
      </c>
      <c r="Q208" s="39">
        <f>IF(INDEX('Discl output_ group'!$B:$T,MATCH('Group output'!$A208,'Discl output_ group'!$B:$B,FALSE),MATCH('Group output'!Q$1,'Discl output_ group'!$B$1:$T$1,FALSE))=0,0,'Inq6 adjusted group'!Q208)</f>
        <v>87099.962595803925</v>
      </c>
      <c r="R208" s="39">
        <f>IF(INDEX('Discl output_ group'!$B:$T,MATCH('Group output'!$A208,'Discl output_ group'!$B:$B,FALSE),MATCH('Group output'!R$1,'Discl output_ group'!$B$1:$T$1,FALSE))=0,0,'Inq6 adjusted group'!R208)</f>
        <v>87537.491542124248</v>
      </c>
      <c r="S208" s="39">
        <f>IF(INDEX('Discl output_ group'!$B:$T,MATCH('Group output'!$A208,'Discl output_ group'!$B:$B,FALSE),MATCH('Group output'!S$1,'Discl output_ group'!$B$1:$T$1,FALSE))=0,0,'Inq6 adjusted group'!S208)</f>
        <v>80184.739980936341</v>
      </c>
      <c r="T208" s="39">
        <f>IFERROR(VLOOKUP(A208+0,'New BRES input'!I:L,4,FALSE),0)</f>
        <v>86494.43</v>
      </c>
    </row>
    <row r="209" spans="1:20" x14ac:dyDescent="0.35">
      <c r="A209" t="str">
        <f>'Discl output_ group'!B209</f>
        <v>692</v>
      </c>
      <c r="B209" s="39">
        <f>IF(INDEX('Discl output_ group'!$B:$T,MATCH('Group output'!$A209,'Discl output_ group'!$B:$B,FALSE),MATCH('Group output'!B$1,'Discl output_ group'!$B$1:$T$1,FALSE))=0,0,'Inq6 adjusted group'!B209)</f>
        <v>57378.639551070206</v>
      </c>
      <c r="C209" s="39">
        <f>IF(INDEX('Discl output_ group'!$B:$T,MATCH('Group output'!$A209,'Discl output_ group'!$B:$B,FALSE),MATCH('Group output'!C$1,'Discl output_ group'!$B$1:$T$1,FALSE))=0,0,'Inq6 adjusted group'!C209)</f>
        <v>71150.61626123522</v>
      </c>
      <c r="D209" s="39">
        <f>IF(INDEX('Discl output_ group'!$B:$T,MATCH('Group output'!$A209,'Discl output_ group'!$B:$B,FALSE),MATCH('Group output'!D$1,'Discl output_ group'!$B$1:$T$1,FALSE))=0,0,'Inq6 adjusted group'!D209)</f>
        <v>75380.629963002735</v>
      </c>
      <c r="E209" s="39">
        <f>IF(INDEX('Discl output_ group'!$B:$T,MATCH('Group output'!$A209,'Discl output_ group'!$B:$B,FALSE),MATCH('Group output'!E$1,'Discl output_ group'!$B$1:$T$1,FALSE))=0,0,'Inq6 adjusted group'!E209)</f>
        <v>71120.2164869837</v>
      </c>
      <c r="F209" s="39">
        <f>IF(INDEX('Discl output_ group'!$B:$T,MATCH('Group output'!$A209,'Discl output_ group'!$B:$B,FALSE),MATCH('Group output'!F$1,'Discl output_ group'!$B$1:$T$1,FALSE))=0,0,'Inq6 adjusted group'!F209)</f>
        <v>63030.484585348444</v>
      </c>
      <c r="G209" s="39">
        <f>IF(INDEX('Discl output_ group'!$B:$T,MATCH('Group output'!$A209,'Discl output_ group'!$B:$B,FALSE),MATCH('Group output'!G$1,'Discl output_ group'!$B$1:$T$1,FALSE))=0,0,'Inq6 adjusted group'!G209)</f>
        <v>65265.645443501628</v>
      </c>
      <c r="H209" s="39">
        <f>IF(INDEX('Discl output_ group'!$B:$T,MATCH('Group output'!$A209,'Discl output_ group'!$B:$B,FALSE),MATCH('Group output'!H$1,'Discl output_ group'!$B$1:$T$1,FALSE))=0,0,'Inq6 adjusted group'!H209)</f>
        <v>66578.891845967286</v>
      </c>
      <c r="I209" s="39">
        <f>IF(INDEX('Discl output_ group'!$B:$T,MATCH('Group output'!$A209,'Discl output_ group'!$B:$B,FALSE),MATCH('Group output'!I$1,'Discl output_ group'!$B$1:$T$1,FALSE))=0,0,'Inq6 adjusted group'!I209)</f>
        <v>70810.217798763493</v>
      </c>
      <c r="J209" s="39">
        <f>IF(INDEX('Discl output_ group'!$B:$T,MATCH('Group output'!$A209,'Discl output_ group'!$B:$B,FALSE),MATCH('Group output'!J$1,'Discl output_ group'!$B$1:$T$1,FALSE))=0,0,'Inq6 adjusted group'!J209)</f>
        <v>72056.488746284813</v>
      </c>
      <c r="K209" s="39">
        <f>IF(INDEX('Discl output_ group'!$B:$T,MATCH('Group output'!$A209,'Discl output_ group'!$B:$B,FALSE),MATCH('Group output'!K$1,'Discl output_ group'!$B$1:$T$1,FALSE))=0,0,'Inq6 adjusted group'!K209)</f>
        <v>83048.990592631293</v>
      </c>
      <c r="L209" s="39">
        <f>IF(INDEX('Discl output_ group'!$B:$T,MATCH('Group output'!$A209,'Discl output_ group'!$B:$B,FALSE),MATCH('Group output'!L$1,'Discl output_ group'!$B$1:$T$1,FALSE))=0,0,'Inq6 adjusted group'!L209)</f>
        <v>73089.403923176258</v>
      </c>
      <c r="M209" s="39">
        <f>IF(INDEX('Discl output_ group'!$B:$T,MATCH('Group output'!$A209,'Discl output_ group'!$B:$B,FALSE),MATCH('Group output'!M$1,'Discl output_ group'!$B$1:$T$1,FALSE))=0,0,'Inq6 adjusted group'!M209)</f>
        <v>81397.583343131249</v>
      </c>
      <c r="N209" s="39">
        <f>IF(INDEX('Discl output_ group'!$B:$T,MATCH('Group output'!$A209,'Discl output_ group'!$B:$B,FALSE),MATCH('Group output'!N$1,'Discl output_ group'!$B$1:$T$1,FALSE))=0,0,'Inq6 adjusted group'!N209)</f>
        <v>75542.0806547674</v>
      </c>
      <c r="O209" s="39">
        <f>IF(INDEX('Discl output_ group'!$B:$T,MATCH('Group output'!$A209,'Discl output_ group'!$B:$B,FALSE),MATCH('Group output'!O$1,'Discl output_ group'!$B$1:$T$1,FALSE))=0,0,'Inq6 adjusted group'!O209)</f>
        <v>74271.82574078787</v>
      </c>
      <c r="P209" s="39">
        <f>IF(INDEX('Discl output_ group'!$B:$T,MATCH('Group output'!$A209,'Discl output_ group'!$B:$B,FALSE),MATCH('Group output'!P$1,'Discl output_ group'!$B$1:$T$1,FALSE))=0,0,'Inq6 adjusted group'!P209)</f>
        <v>83749.129655552475</v>
      </c>
      <c r="Q209" s="39">
        <f>IF(INDEX('Discl output_ group'!$B:$T,MATCH('Group output'!$A209,'Discl output_ group'!$B:$B,FALSE),MATCH('Group output'!Q$1,'Discl output_ group'!$B$1:$T$1,FALSE))=0,0,'Inq6 adjusted group'!Q209)</f>
        <v>81587.741306486991</v>
      </c>
      <c r="R209" s="39">
        <f>IF(INDEX('Discl output_ group'!$B:$T,MATCH('Group output'!$A209,'Discl output_ group'!$B:$B,FALSE),MATCH('Group output'!R$1,'Discl output_ group'!$B$1:$T$1,FALSE))=0,0,'Inq6 adjusted group'!R209)</f>
        <v>89537.371846704846</v>
      </c>
      <c r="S209" s="39">
        <f>IF(INDEX('Discl output_ group'!$B:$T,MATCH('Group output'!$A209,'Discl output_ group'!$B:$B,FALSE),MATCH('Group output'!S$1,'Discl output_ group'!$B$1:$T$1,FALSE))=0,0,'Inq6 adjusted group'!S209)</f>
        <v>99035.680414409784</v>
      </c>
      <c r="T209" s="39">
        <f>IFERROR(VLOOKUP(A209+0,'New BRES input'!I:L,4,FALSE),0)</f>
        <v>101076.34</v>
      </c>
    </row>
    <row r="210" spans="1:20" x14ac:dyDescent="0.35">
      <c r="A210" t="str">
        <f>'Discl output_ group'!B210</f>
        <v>701</v>
      </c>
      <c r="B210" s="39">
        <f>IF(INDEX('Discl output_ group'!$B:$T,MATCH('Group output'!$A210,'Discl output_ group'!$B:$B,FALSE),MATCH('Group output'!B$1,'Discl output_ group'!$B$1:$T$1,FALSE))=0,0,'Inq6 adjusted group'!B210)</f>
        <v>18556.908458262249</v>
      </c>
      <c r="C210" s="39">
        <f>IF(INDEX('Discl output_ group'!$B:$T,MATCH('Group output'!$A210,'Discl output_ group'!$B:$B,FALSE),MATCH('Group output'!C$1,'Discl output_ group'!$B$1:$T$1,FALSE))=0,0,'Inq6 adjusted group'!C210)</f>
        <v>18769.966998116037</v>
      </c>
      <c r="D210" s="39">
        <f>IF(INDEX('Discl output_ group'!$B:$T,MATCH('Group output'!$A210,'Discl output_ group'!$B:$B,FALSE),MATCH('Group output'!D$1,'Discl output_ group'!$B$1:$T$1,FALSE))=0,0,'Inq6 adjusted group'!D210)</f>
        <v>18142.381435350515</v>
      </c>
      <c r="E210" s="39">
        <f>IF(INDEX('Discl output_ group'!$B:$T,MATCH('Group output'!$A210,'Discl output_ group'!$B:$B,FALSE),MATCH('Group output'!E$1,'Discl output_ group'!$B$1:$T$1,FALSE))=0,0,'Inq6 adjusted group'!E210)</f>
        <v>19014.587901229119</v>
      </c>
      <c r="F210" s="39">
        <f>IF(INDEX('Discl output_ group'!$B:$T,MATCH('Group output'!$A210,'Discl output_ group'!$B:$B,FALSE),MATCH('Group output'!F$1,'Discl output_ group'!$B$1:$T$1,FALSE))=0,0,'Inq6 adjusted group'!F210)</f>
        <v>19445.299463722549</v>
      </c>
      <c r="G210" s="39">
        <f>IF(INDEX('Discl output_ group'!$B:$T,MATCH('Group output'!$A210,'Discl output_ group'!$B:$B,FALSE),MATCH('Group output'!G$1,'Discl output_ group'!$B$1:$T$1,FALSE))=0,0,'Inq6 adjusted group'!G210)</f>
        <v>26324.951969825637</v>
      </c>
      <c r="H210" s="39">
        <f>IF(INDEX('Discl output_ group'!$B:$T,MATCH('Group output'!$A210,'Discl output_ group'!$B:$B,FALSE),MATCH('Group output'!H$1,'Discl output_ group'!$B$1:$T$1,FALSE))=0,0,'Inq6 adjusted group'!H210)</f>
        <v>29100.489643335342</v>
      </c>
      <c r="I210" s="39">
        <f>IF(INDEX('Discl output_ group'!$B:$T,MATCH('Group output'!$A210,'Discl output_ group'!$B:$B,FALSE),MATCH('Group output'!I$1,'Discl output_ group'!$B$1:$T$1,FALSE))=0,0,'Inq6 adjusted group'!I210)</f>
        <v>28595.309826014745</v>
      </c>
      <c r="J210" s="39">
        <f>IF(INDEX('Discl output_ group'!$B:$T,MATCH('Group output'!$A210,'Discl output_ group'!$B:$B,FALSE),MATCH('Group output'!J$1,'Discl output_ group'!$B$1:$T$1,FALSE))=0,0,'Inq6 adjusted group'!J210)</f>
        <v>23293.366206471772</v>
      </c>
      <c r="K210" s="39">
        <f>IF(INDEX('Discl output_ group'!$B:$T,MATCH('Group output'!$A210,'Discl output_ group'!$B:$B,FALSE),MATCH('Group output'!K$1,'Discl output_ group'!$B$1:$T$1,FALSE))=0,0,'Inq6 adjusted group'!K210)</f>
        <v>16391.989965971548</v>
      </c>
      <c r="L210" s="39">
        <f>IF(INDEX('Discl output_ group'!$B:$T,MATCH('Group output'!$A210,'Discl output_ group'!$B:$B,FALSE),MATCH('Group output'!L$1,'Discl output_ group'!$B$1:$T$1,FALSE))=0,0,'Inq6 adjusted group'!L210)</f>
        <v>30316.465673570314</v>
      </c>
      <c r="M210" s="39">
        <f>IF(INDEX('Discl output_ group'!$B:$T,MATCH('Group output'!$A210,'Discl output_ group'!$B:$B,FALSE),MATCH('Group output'!M$1,'Discl output_ group'!$B$1:$T$1,FALSE))=0,0,'Inq6 adjusted group'!M210)</f>
        <v>47476.485447353669</v>
      </c>
      <c r="N210" s="39">
        <f>IF(INDEX('Discl output_ group'!$B:$T,MATCH('Group output'!$A210,'Discl output_ group'!$B:$B,FALSE),MATCH('Group output'!N$1,'Discl output_ group'!$B$1:$T$1,FALSE))=0,0,'Inq6 adjusted group'!N210)</f>
        <v>45260.984530168149</v>
      </c>
      <c r="O210" s="39">
        <f>IF(INDEX('Discl output_ group'!$B:$T,MATCH('Group output'!$A210,'Discl output_ group'!$B:$B,FALSE),MATCH('Group output'!O$1,'Discl output_ group'!$B$1:$T$1,FALSE))=0,0,'Inq6 adjusted group'!O210)</f>
        <v>55892.523324809801</v>
      </c>
      <c r="P210" s="39">
        <f>IF(INDEX('Discl output_ group'!$B:$T,MATCH('Group output'!$A210,'Discl output_ group'!$B:$B,FALSE),MATCH('Group output'!P$1,'Discl output_ group'!$B$1:$T$1,FALSE))=0,0,'Inq6 adjusted group'!P210)</f>
        <v>65895.211933902596</v>
      </c>
      <c r="Q210" s="39">
        <f>IF(INDEX('Discl output_ group'!$B:$T,MATCH('Group output'!$A210,'Discl output_ group'!$B:$B,FALSE),MATCH('Group output'!Q$1,'Discl output_ group'!$B$1:$T$1,FALSE))=0,0,'Inq6 adjusted group'!Q210)</f>
        <v>67253.282842699613</v>
      </c>
      <c r="R210" s="39">
        <f>IF(INDEX('Discl output_ group'!$B:$T,MATCH('Group output'!$A210,'Discl output_ group'!$B:$B,FALSE),MATCH('Group output'!R$1,'Discl output_ group'!$B$1:$T$1,FALSE))=0,0,'Inq6 adjusted group'!R210)</f>
        <v>74365.325342875585</v>
      </c>
      <c r="S210" s="39">
        <f>IF(INDEX('Discl output_ group'!$B:$T,MATCH('Group output'!$A210,'Discl output_ group'!$B:$B,FALSE),MATCH('Group output'!S$1,'Discl output_ group'!$B$1:$T$1,FALSE))=0,0,'Inq6 adjusted group'!S210)</f>
        <v>82126.296582816474</v>
      </c>
      <c r="T210" s="39">
        <f>IFERROR(VLOOKUP(A210+0,'New BRES input'!I:L,4,FALSE),0)</f>
        <v>74161.119999999995</v>
      </c>
    </row>
    <row r="211" spans="1:20" x14ac:dyDescent="0.35">
      <c r="A211" t="str">
        <f>'Discl output_ group'!B211</f>
        <v>702</v>
      </c>
      <c r="B211" s="39">
        <f>IF(INDEX('Discl output_ group'!$B:$T,MATCH('Group output'!$A211,'Discl output_ group'!$B:$B,FALSE),MATCH('Group output'!B$1,'Discl output_ group'!$B$1:$T$1,FALSE))=0,0,'Inq6 adjusted group'!B211)</f>
        <v>59297.411526117634</v>
      </c>
      <c r="C211" s="39">
        <f>IF(INDEX('Discl output_ group'!$B:$T,MATCH('Group output'!$A211,'Discl output_ group'!$B:$B,FALSE),MATCH('Group output'!C$1,'Discl output_ group'!$B$1:$T$1,FALSE))=0,0,'Inq6 adjusted group'!C211)</f>
        <v>65565.529319295951</v>
      </c>
      <c r="D211" s="39">
        <f>IF(INDEX('Discl output_ group'!$B:$T,MATCH('Group output'!$A211,'Discl output_ group'!$B:$B,FALSE),MATCH('Group output'!D$1,'Discl output_ group'!$B$1:$T$1,FALSE))=0,0,'Inq6 adjusted group'!D211)</f>
        <v>72718.406213006718</v>
      </c>
      <c r="E211" s="39">
        <f>IF(INDEX('Discl output_ group'!$B:$T,MATCH('Group output'!$A211,'Discl output_ group'!$B:$B,FALSE),MATCH('Group output'!E$1,'Discl output_ group'!$B$1:$T$1,FALSE))=0,0,'Inq6 adjusted group'!E211)</f>
        <v>77046.598028355773</v>
      </c>
      <c r="F211" s="39">
        <f>IF(INDEX('Discl output_ group'!$B:$T,MATCH('Group output'!$A211,'Discl output_ group'!$B:$B,FALSE),MATCH('Group output'!F$1,'Discl output_ group'!$B$1:$T$1,FALSE))=0,0,'Inq6 adjusted group'!F211)</f>
        <v>79450.513182615105</v>
      </c>
      <c r="G211" s="39">
        <f>IF(INDEX('Discl output_ group'!$B:$T,MATCH('Group output'!$A211,'Discl output_ group'!$B:$B,FALSE),MATCH('Group output'!G$1,'Discl output_ group'!$B$1:$T$1,FALSE))=0,0,'Inq6 adjusted group'!G211)</f>
        <v>82181.560383183984</v>
      </c>
      <c r="H211" s="39">
        <f>IF(INDEX('Discl output_ group'!$B:$T,MATCH('Group output'!$A211,'Discl output_ group'!$B:$B,FALSE),MATCH('Group output'!H$1,'Discl output_ group'!$B$1:$T$1,FALSE))=0,0,'Inq6 adjusted group'!H211)</f>
        <v>87002.948540493366</v>
      </c>
      <c r="I211" s="39">
        <f>IF(INDEX('Discl output_ group'!$B:$T,MATCH('Group output'!$A211,'Discl output_ group'!$B:$B,FALSE),MATCH('Group output'!I$1,'Discl output_ group'!$B$1:$T$1,FALSE))=0,0,'Inq6 adjusted group'!I211)</f>
        <v>99776.043080899399</v>
      </c>
      <c r="J211" s="39">
        <f>IF(INDEX('Discl output_ group'!$B:$T,MATCH('Group output'!$A211,'Discl output_ group'!$B:$B,FALSE),MATCH('Group output'!J$1,'Discl output_ group'!$B$1:$T$1,FALSE))=0,0,'Inq6 adjusted group'!J211)</f>
        <v>107681.88193170479</v>
      </c>
      <c r="K211" s="39">
        <f>IF(INDEX('Discl output_ group'!$B:$T,MATCH('Group output'!$A211,'Discl output_ group'!$B:$B,FALSE),MATCH('Group output'!K$1,'Discl output_ group'!$B$1:$T$1,FALSE))=0,0,'Inq6 adjusted group'!K211)</f>
        <v>118638.59636771832</v>
      </c>
      <c r="L211" s="39">
        <f>IF(INDEX('Discl output_ group'!$B:$T,MATCH('Group output'!$A211,'Discl output_ group'!$B:$B,FALSE),MATCH('Group output'!L$1,'Discl output_ group'!$B$1:$T$1,FALSE))=0,0,'Inq6 adjusted group'!L211)</f>
        <v>121245.89016700641</v>
      </c>
      <c r="M211" s="39">
        <f>IF(INDEX('Discl output_ group'!$B:$T,MATCH('Group output'!$A211,'Discl output_ group'!$B:$B,FALSE),MATCH('Group output'!M$1,'Discl output_ group'!$B$1:$T$1,FALSE))=0,0,'Inq6 adjusted group'!M211)</f>
        <v>117435.95265105904</v>
      </c>
      <c r="N211" s="39">
        <f>IF(INDEX('Discl output_ group'!$B:$T,MATCH('Group output'!$A211,'Discl output_ group'!$B:$B,FALSE),MATCH('Group output'!N$1,'Discl output_ group'!$B$1:$T$1,FALSE))=0,0,'Inq6 adjusted group'!N211)</f>
        <v>123751.74789743591</v>
      </c>
      <c r="O211" s="39">
        <f>IF(INDEX('Discl output_ group'!$B:$T,MATCH('Group output'!$A211,'Discl output_ group'!$B:$B,FALSE),MATCH('Group output'!O$1,'Discl output_ group'!$B$1:$T$1,FALSE))=0,0,'Inq6 adjusted group'!O211)</f>
        <v>100815.70619904117</v>
      </c>
      <c r="P211" s="39">
        <f>IF(INDEX('Discl output_ group'!$B:$T,MATCH('Group output'!$A211,'Discl output_ group'!$B:$B,FALSE),MATCH('Group output'!P$1,'Discl output_ group'!$B$1:$T$1,FALSE))=0,0,'Inq6 adjusted group'!P211)</f>
        <v>104271.60761916018</v>
      </c>
      <c r="Q211" s="39">
        <f>IF(INDEX('Discl output_ group'!$B:$T,MATCH('Group output'!$A211,'Discl output_ group'!$B:$B,FALSE),MATCH('Group output'!Q$1,'Discl output_ group'!$B$1:$T$1,FALSE))=0,0,'Inq6 adjusted group'!Q211)</f>
        <v>137802.68518112932</v>
      </c>
      <c r="R211" s="39">
        <f>IF(INDEX('Discl output_ group'!$B:$T,MATCH('Group output'!$A211,'Discl output_ group'!$B:$B,FALSE),MATCH('Group output'!R$1,'Discl output_ group'!$B$1:$T$1,FALSE))=0,0,'Inq6 adjusted group'!R211)</f>
        <v>148741.58577667555</v>
      </c>
      <c r="S211" s="39">
        <f>IF(INDEX('Discl output_ group'!$B:$T,MATCH('Group output'!$A211,'Discl output_ group'!$B:$B,FALSE),MATCH('Group output'!S$1,'Discl output_ group'!$B$1:$T$1,FALSE))=0,0,'Inq6 adjusted group'!S211)</f>
        <v>170649.03799345979</v>
      </c>
      <c r="T211" s="39">
        <f>IFERROR(VLOOKUP(A211+0,'New BRES input'!I:L,4,FALSE),0)</f>
        <v>179366.39</v>
      </c>
    </row>
    <row r="212" spans="1:20" x14ac:dyDescent="0.35">
      <c r="A212" t="str">
        <f>'Discl output_ group'!B212</f>
        <v>711</v>
      </c>
      <c r="B212" s="39">
        <f>IF(INDEX('Discl output_ group'!$B:$T,MATCH('Group output'!$A212,'Discl output_ group'!$B:$B,FALSE),MATCH('Group output'!B$1,'Discl output_ group'!$B$1:$T$1,FALSE))=0,0,'Inq6 adjusted group'!B212)</f>
        <v>49919.362674467287</v>
      </c>
      <c r="C212" s="39">
        <f>IF(INDEX('Discl output_ group'!$B:$T,MATCH('Group output'!$A212,'Discl output_ group'!$B:$B,FALSE),MATCH('Group output'!C$1,'Discl output_ group'!$B$1:$T$1,FALSE))=0,0,'Inq6 adjusted group'!C212)</f>
        <v>49654.189515264901</v>
      </c>
      <c r="D212" s="39">
        <f>IF(INDEX('Discl output_ group'!$B:$T,MATCH('Group output'!$A212,'Discl output_ group'!$B:$B,FALSE),MATCH('Group output'!D$1,'Discl output_ group'!$B$1:$T$1,FALSE))=0,0,'Inq6 adjusted group'!D212)</f>
        <v>51305.531753818563</v>
      </c>
      <c r="E212" s="39">
        <f>IF(INDEX('Discl output_ group'!$B:$T,MATCH('Group output'!$A212,'Discl output_ group'!$B:$B,FALSE),MATCH('Group output'!E$1,'Discl output_ group'!$B$1:$T$1,FALSE))=0,0,'Inq6 adjusted group'!E212)</f>
        <v>53783.833833867306</v>
      </c>
      <c r="F212" s="39">
        <f>IF(INDEX('Discl output_ group'!$B:$T,MATCH('Group output'!$A212,'Discl output_ group'!$B:$B,FALSE),MATCH('Group output'!F$1,'Discl output_ group'!$B$1:$T$1,FALSE))=0,0,'Inq6 adjusted group'!F212)</f>
        <v>55701.087162758704</v>
      </c>
      <c r="G212" s="39">
        <f>IF(INDEX('Discl output_ group'!$B:$T,MATCH('Group output'!$A212,'Discl output_ group'!$B:$B,FALSE),MATCH('Group output'!G$1,'Discl output_ group'!$B$1:$T$1,FALSE))=0,0,'Inq6 adjusted group'!G212)</f>
        <v>51633.927597150287</v>
      </c>
      <c r="H212" s="39">
        <f>IF(INDEX('Discl output_ group'!$B:$T,MATCH('Group output'!$A212,'Discl output_ group'!$B:$B,FALSE),MATCH('Group output'!H$1,'Discl output_ group'!$B$1:$T$1,FALSE))=0,0,'Inq6 adjusted group'!H212)</f>
        <v>53200.222603523085</v>
      </c>
      <c r="I212" s="39">
        <f>IF(INDEX('Discl output_ group'!$B:$T,MATCH('Group output'!$A212,'Discl output_ group'!$B:$B,FALSE),MATCH('Group output'!I$1,'Discl output_ group'!$B$1:$T$1,FALSE))=0,0,'Inq6 adjusted group'!I212)</f>
        <v>52311.491227545557</v>
      </c>
      <c r="J212" s="39">
        <f>IF(INDEX('Discl output_ group'!$B:$T,MATCH('Group output'!$A212,'Discl output_ group'!$B:$B,FALSE),MATCH('Group output'!J$1,'Discl output_ group'!$B$1:$T$1,FALSE))=0,0,'Inq6 adjusted group'!J212)</f>
        <v>54829.284667543237</v>
      </c>
      <c r="K212" s="39">
        <f>IF(INDEX('Discl output_ group'!$B:$T,MATCH('Group output'!$A212,'Discl output_ group'!$B:$B,FALSE),MATCH('Group output'!K$1,'Discl output_ group'!$B$1:$T$1,FALSE))=0,0,'Inq6 adjusted group'!K212)</f>
        <v>60953.884830536743</v>
      </c>
      <c r="L212" s="39">
        <f>IF(INDEX('Discl output_ group'!$B:$T,MATCH('Group output'!$A212,'Discl output_ group'!$B:$B,FALSE),MATCH('Group output'!L$1,'Discl output_ group'!$B$1:$T$1,FALSE))=0,0,'Inq6 adjusted group'!L212)</f>
        <v>67592.537533783237</v>
      </c>
      <c r="M212" s="39">
        <f>IF(INDEX('Discl output_ group'!$B:$T,MATCH('Group output'!$A212,'Discl output_ group'!$B:$B,FALSE),MATCH('Group output'!M$1,'Discl output_ group'!$B$1:$T$1,FALSE))=0,0,'Inq6 adjusted group'!M212)</f>
        <v>60639.607436542414</v>
      </c>
      <c r="N212" s="39">
        <f>IF(INDEX('Discl output_ group'!$B:$T,MATCH('Group output'!$A212,'Discl output_ group'!$B:$B,FALSE),MATCH('Group output'!N$1,'Discl output_ group'!$B$1:$T$1,FALSE))=0,0,'Inq6 adjusted group'!N212)</f>
        <v>68026.121091917434</v>
      </c>
      <c r="O212" s="39">
        <f>IF(INDEX('Discl output_ group'!$B:$T,MATCH('Group output'!$A212,'Discl output_ group'!$B:$B,FALSE),MATCH('Group output'!O$1,'Discl output_ group'!$B$1:$T$1,FALSE))=0,0,'Inq6 adjusted group'!O212)</f>
        <v>65917.264738658356</v>
      </c>
      <c r="P212" s="39">
        <f>IF(INDEX('Discl output_ group'!$B:$T,MATCH('Group output'!$A212,'Discl output_ group'!$B:$B,FALSE),MATCH('Group output'!P$1,'Discl output_ group'!$B$1:$T$1,FALSE))=0,0,'Inq6 adjusted group'!P212)</f>
        <v>71950.169452978676</v>
      </c>
      <c r="Q212" s="39">
        <f>IF(INDEX('Discl output_ group'!$B:$T,MATCH('Group output'!$A212,'Discl output_ group'!$B:$B,FALSE),MATCH('Group output'!Q$1,'Discl output_ group'!$B$1:$T$1,FALSE))=0,0,'Inq6 adjusted group'!Q212)</f>
        <v>76598.663415384581</v>
      </c>
      <c r="R212" s="39">
        <f>IF(INDEX('Discl output_ group'!$B:$T,MATCH('Group output'!$A212,'Discl output_ group'!$B:$B,FALSE),MATCH('Group output'!R$1,'Discl output_ group'!$B$1:$T$1,FALSE))=0,0,'Inq6 adjusted group'!R212)</f>
        <v>70581.701750963679</v>
      </c>
      <c r="S212" s="39">
        <f>IF(INDEX('Discl output_ group'!$B:$T,MATCH('Group output'!$A212,'Discl output_ group'!$B:$B,FALSE),MATCH('Group output'!S$1,'Discl output_ group'!$B$1:$T$1,FALSE))=0,0,'Inq6 adjusted group'!S212)</f>
        <v>84593.805583667359</v>
      </c>
      <c r="T212" s="39">
        <f>IFERROR(VLOOKUP(A212+0,'New BRES input'!I:L,4,FALSE),0)</f>
        <v>94172.97</v>
      </c>
    </row>
    <row r="213" spans="1:20" x14ac:dyDescent="0.35">
      <c r="A213" t="str">
        <f>'Discl output_ group'!B213</f>
        <v>712</v>
      </c>
      <c r="B213" s="39">
        <f>IF(INDEX('Discl output_ group'!$B:$T,MATCH('Group output'!$A213,'Discl output_ group'!$B:$B,FALSE),MATCH('Group output'!B$1,'Discl output_ group'!$B$1:$T$1,FALSE))=0,0,'Inq6 adjusted group'!B213)</f>
        <v>3307.2950790679201</v>
      </c>
      <c r="C213" s="39">
        <f>IF(INDEX('Discl output_ group'!$B:$T,MATCH('Group output'!$A213,'Discl output_ group'!$B:$B,FALSE),MATCH('Group output'!C$1,'Discl output_ group'!$B$1:$T$1,FALSE))=0,0,'Inq6 adjusted group'!C213)</f>
        <v>2521.0950882291827</v>
      </c>
      <c r="D213" s="39">
        <f>IF(INDEX('Discl output_ group'!$B:$T,MATCH('Group output'!$A213,'Discl output_ group'!$B:$B,FALSE),MATCH('Group output'!D$1,'Discl output_ group'!$B$1:$T$1,FALSE))=0,0,'Inq6 adjusted group'!D213)</f>
        <v>3488.9702915672819</v>
      </c>
      <c r="E213" s="39">
        <f>IF(INDEX('Discl output_ group'!$B:$T,MATCH('Group output'!$A213,'Discl output_ group'!$B:$B,FALSE),MATCH('Group output'!E$1,'Discl output_ group'!$B$1:$T$1,FALSE))=0,0,'Inq6 adjusted group'!E213)</f>
        <v>3039.6375364888536</v>
      </c>
      <c r="F213" s="39">
        <f>IF(INDEX('Discl output_ group'!$B:$T,MATCH('Group output'!$A213,'Discl output_ group'!$B:$B,FALSE),MATCH('Group output'!F$1,'Discl output_ group'!$B$1:$T$1,FALSE))=0,0,'Inq6 adjusted group'!F213)</f>
        <v>3081.8793809941189</v>
      </c>
      <c r="G213" s="39">
        <f>IF(INDEX('Discl output_ group'!$B:$T,MATCH('Group output'!$A213,'Discl output_ group'!$B:$B,FALSE),MATCH('Group output'!G$1,'Discl output_ group'!$B$1:$T$1,FALSE))=0,0,'Inq6 adjusted group'!G213)</f>
        <v>3159.4831338190638</v>
      </c>
      <c r="H213" s="39">
        <f>IF(INDEX('Discl output_ group'!$B:$T,MATCH('Group output'!$A213,'Discl output_ group'!$B:$B,FALSE),MATCH('Group output'!H$1,'Discl output_ group'!$B$1:$T$1,FALSE))=0,0,'Inq6 adjusted group'!H213)</f>
        <v>4175.5910604399869</v>
      </c>
      <c r="I213" s="39">
        <f>IF(INDEX('Discl output_ group'!$B:$T,MATCH('Group output'!$A213,'Discl output_ group'!$B:$B,FALSE),MATCH('Group output'!I$1,'Discl output_ group'!$B$1:$T$1,FALSE))=0,0,'Inq6 adjusted group'!I213)</f>
        <v>4478.867933555297</v>
      </c>
      <c r="J213" s="39">
        <f>IF(INDEX('Discl output_ group'!$B:$T,MATCH('Group output'!$A213,'Discl output_ group'!$B:$B,FALSE),MATCH('Group output'!J$1,'Discl output_ group'!$B$1:$T$1,FALSE))=0,0,'Inq6 adjusted group'!J213)</f>
        <v>4283.286658923399</v>
      </c>
      <c r="K213" s="39">
        <f>IF(INDEX('Discl output_ group'!$B:$T,MATCH('Group output'!$A213,'Discl output_ group'!$B:$B,FALSE),MATCH('Group output'!K$1,'Discl output_ group'!$B$1:$T$1,FALSE))=0,0,'Inq6 adjusted group'!K213)</f>
        <v>3901.8317767039089</v>
      </c>
      <c r="L213" s="39">
        <f>IF(INDEX('Discl output_ group'!$B:$T,MATCH('Group output'!$A213,'Discl output_ group'!$B:$B,FALSE),MATCH('Group output'!L$1,'Discl output_ group'!$B$1:$T$1,FALSE))=0,0,'Inq6 adjusted group'!L213)</f>
        <v>4314.3127561946194</v>
      </c>
      <c r="M213" s="39">
        <f>IF(INDEX('Discl output_ group'!$B:$T,MATCH('Group output'!$A213,'Discl output_ group'!$B:$B,FALSE),MATCH('Group output'!M$1,'Discl output_ group'!$B$1:$T$1,FALSE))=0,0,'Inq6 adjusted group'!M213)</f>
        <v>3694.0056365383739</v>
      </c>
      <c r="N213" s="39">
        <f>IF(INDEX('Discl output_ group'!$B:$T,MATCH('Group output'!$A213,'Discl output_ group'!$B:$B,FALSE),MATCH('Group output'!N$1,'Discl output_ group'!$B$1:$T$1,FALSE))=0,0,'Inq6 adjusted group'!N213)</f>
        <v>4863.2287949004476</v>
      </c>
      <c r="O213" s="39">
        <f>IF(INDEX('Discl output_ group'!$B:$T,MATCH('Group output'!$A213,'Discl output_ group'!$B:$B,FALSE),MATCH('Group output'!O$1,'Discl output_ group'!$B$1:$T$1,FALSE))=0,0,'Inq6 adjusted group'!O213)</f>
        <v>5079.1706151261342</v>
      </c>
      <c r="P213" s="39">
        <f>IF(INDEX('Discl output_ group'!$B:$T,MATCH('Group output'!$A213,'Discl output_ group'!$B:$B,FALSE),MATCH('Group output'!P$1,'Discl output_ group'!$B$1:$T$1,FALSE))=0,0,'Inq6 adjusted group'!P213)</f>
        <v>4041.2267989264119</v>
      </c>
      <c r="Q213" s="39">
        <f>IF(INDEX('Discl output_ group'!$B:$T,MATCH('Group output'!$A213,'Discl output_ group'!$B:$B,FALSE),MATCH('Group output'!Q$1,'Discl output_ group'!$B$1:$T$1,FALSE))=0,0,'Inq6 adjusted group'!Q213)</f>
        <v>4887.7683914734907</v>
      </c>
      <c r="R213" s="39">
        <f>IF(INDEX('Discl output_ group'!$B:$T,MATCH('Group output'!$A213,'Discl output_ group'!$B:$B,FALSE),MATCH('Group output'!R$1,'Discl output_ group'!$B$1:$T$1,FALSE))=0,0,'Inq6 adjusted group'!R213)</f>
        <v>4183.3247901464492</v>
      </c>
      <c r="S213" s="39">
        <f>IF(INDEX('Discl output_ group'!$B:$T,MATCH('Group output'!$A213,'Discl output_ group'!$B:$B,FALSE),MATCH('Group output'!S$1,'Discl output_ group'!$B$1:$T$1,FALSE))=0,0,'Inq6 adjusted group'!S213)</f>
        <v>2949.1085189195815</v>
      </c>
      <c r="T213" s="39">
        <f>IFERROR(VLOOKUP(A213+0,'New BRES input'!I:L,4,FALSE),0)</f>
        <v>13983.84</v>
      </c>
    </row>
    <row r="214" spans="1:20" x14ac:dyDescent="0.35">
      <c r="A214" t="str">
        <f>'Discl output_ group'!B214</f>
        <v>721</v>
      </c>
      <c r="B214" s="39">
        <f>IF(INDEX('Discl output_ group'!$B:$T,MATCH('Group output'!$A214,'Discl output_ group'!$B:$B,FALSE),MATCH('Group output'!B$1,'Discl output_ group'!$B$1:$T$1,FALSE))=0,0,'Inq6 adjusted group'!B214)</f>
        <v>12667.053247535034</v>
      </c>
      <c r="C214" s="39">
        <f>IF(INDEX('Discl output_ group'!$B:$T,MATCH('Group output'!$A214,'Discl output_ group'!$B:$B,FALSE),MATCH('Group output'!C$1,'Discl output_ group'!$B$1:$T$1,FALSE))=0,0,'Inq6 adjusted group'!C214)</f>
        <v>10388.642321350411</v>
      </c>
      <c r="D214" s="39">
        <f>IF(INDEX('Discl output_ group'!$B:$T,MATCH('Group output'!$A214,'Discl output_ group'!$B:$B,FALSE),MATCH('Group output'!D$1,'Discl output_ group'!$B$1:$T$1,FALSE))=0,0,'Inq6 adjusted group'!D214)</f>
        <v>11073.460310577599</v>
      </c>
      <c r="E214" s="39">
        <f>IF(INDEX('Discl output_ group'!$B:$T,MATCH('Group output'!$A214,'Discl output_ group'!$B:$B,FALSE),MATCH('Group output'!E$1,'Discl output_ group'!$B$1:$T$1,FALSE))=0,0,'Inq6 adjusted group'!E214)</f>
        <v>11342.259015694281</v>
      </c>
      <c r="F214" s="39">
        <f>IF(INDEX('Discl output_ group'!$B:$T,MATCH('Group output'!$A214,'Discl output_ group'!$B:$B,FALSE),MATCH('Group output'!F$1,'Discl output_ group'!$B$1:$T$1,FALSE))=0,0,'Inq6 adjusted group'!F214)</f>
        <v>11832.876229121315</v>
      </c>
      <c r="G214" s="39">
        <f>IF(INDEX('Discl output_ group'!$B:$T,MATCH('Group output'!$A214,'Discl output_ group'!$B:$B,FALSE),MATCH('Group output'!G$1,'Discl output_ group'!$B$1:$T$1,FALSE))=0,0,'Inq6 adjusted group'!G214)</f>
        <v>12456.089219558495</v>
      </c>
      <c r="H214" s="39">
        <f>IF(INDEX('Discl output_ group'!$B:$T,MATCH('Group output'!$A214,'Discl output_ group'!$B:$B,FALSE),MATCH('Group output'!H$1,'Discl output_ group'!$B$1:$T$1,FALSE))=0,0,'Inq6 adjusted group'!H214)</f>
        <v>12362.21689256643</v>
      </c>
      <c r="I214" s="39">
        <f>IF(INDEX('Discl output_ group'!$B:$T,MATCH('Group output'!$A214,'Discl output_ group'!$B:$B,FALSE),MATCH('Group output'!I$1,'Discl output_ group'!$B$1:$T$1,FALSE))=0,0,'Inq6 adjusted group'!I214)</f>
        <v>11774.471529459408</v>
      </c>
      <c r="J214" s="39">
        <f>IF(INDEX('Discl output_ group'!$B:$T,MATCH('Group output'!$A214,'Discl output_ group'!$B:$B,FALSE),MATCH('Group output'!J$1,'Discl output_ group'!$B$1:$T$1,FALSE))=0,0,'Inq6 adjusted group'!J214)</f>
        <v>12737.7779948275</v>
      </c>
      <c r="K214" s="39">
        <f>IF(INDEX('Discl output_ group'!$B:$T,MATCH('Group output'!$A214,'Discl output_ group'!$B:$B,FALSE),MATCH('Group output'!K$1,'Discl output_ group'!$B$1:$T$1,FALSE))=0,0,'Inq6 adjusted group'!K214)</f>
        <v>14968.04913687734</v>
      </c>
      <c r="L214" s="39">
        <f>IF(INDEX('Discl output_ group'!$B:$T,MATCH('Group output'!$A214,'Discl output_ group'!$B:$B,FALSE),MATCH('Group output'!L$1,'Discl output_ group'!$B$1:$T$1,FALSE))=0,0,'Inq6 adjusted group'!L214)</f>
        <v>16744.559236548626</v>
      </c>
      <c r="M214" s="39">
        <f>IF(INDEX('Discl output_ group'!$B:$T,MATCH('Group output'!$A214,'Discl output_ group'!$B:$B,FALSE),MATCH('Group output'!M$1,'Discl output_ group'!$B$1:$T$1,FALSE))=0,0,'Inq6 adjusted group'!M214)</f>
        <v>18939.566885257696</v>
      </c>
      <c r="N214" s="39">
        <f>IF(INDEX('Discl output_ group'!$B:$T,MATCH('Group output'!$A214,'Discl output_ group'!$B:$B,FALSE),MATCH('Group output'!N$1,'Discl output_ group'!$B$1:$T$1,FALSE))=0,0,'Inq6 adjusted group'!N214)</f>
        <v>20912.987631576209</v>
      </c>
      <c r="O214" s="39">
        <f>IF(INDEX('Discl output_ group'!$B:$T,MATCH('Group output'!$A214,'Discl output_ group'!$B:$B,FALSE),MATCH('Group output'!O$1,'Discl output_ group'!$B$1:$T$1,FALSE))=0,0,'Inq6 adjusted group'!O214)</f>
        <v>23842.113745995804</v>
      </c>
      <c r="P214" s="39">
        <f>IF(INDEX('Discl output_ group'!$B:$T,MATCH('Group output'!$A214,'Discl output_ group'!$B:$B,FALSE),MATCH('Group output'!P$1,'Discl output_ group'!$B$1:$T$1,FALSE))=0,0,'Inq6 adjusted group'!P214)</f>
        <v>15222.69297541889</v>
      </c>
      <c r="Q214" s="39">
        <f>IF(INDEX('Discl output_ group'!$B:$T,MATCH('Group output'!$A214,'Discl output_ group'!$B:$B,FALSE),MATCH('Group output'!Q$1,'Discl output_ group'!$B$1:$T$1,FALSE))=0,0,'Inq6 adjusted group'!Q214)</f>
        <v>15666.807152966894</v>
      </c>
      <c r="R214" s="39">
        <f>IF(INDEX('Discl output_ group'!$B:$T,MATCH('Group output'!$A214,'Discl output_ group'!$B:$B,FALSE),MATCH('Group output'!R$1,'Discl output_ group'!$B$1:$T$1,FALSE))=0,0,'Inq6 adjusted group'!R214)</f>
        <v>18494.198699891451</v>
      </c>
      <c r="S214" s="39">
        <f>IF(INDEX('Discl output_ group'!$B:$T,MATCH('Group output'!$A214,'Discl output_ group'!$B:$B,FALSE),MATCH('Group output'!S$1,'Discl output_ group'!$B$1:$T$1,FALSE))=0,0,'Inq6 adjusted group'!S214)</f>
        <v>16899.221382829335</v>
      </c>
      <c r="T214" s="39">
        <f>IFERROR(VLOOKUP(A214+0,'New BRES input'!I:L,4,FALSE),0)</f>
        <v>24544.74</v>
      </c>
    </row>
    <row r="215" spans="1:20" x14ac:dyDescent="0.35">
      <c r="A215" t="str">
        <f>'Discl output_ group'!B215</f>
        <v>722</v>
      </c>
      <c r="B215" s="39">
        <f>IF(INDEX('Discl output_ group'!$B:$T,MATCH('Group output'!$A215,'Discl output_ group'!$B:$B,FALSE),MATCH('Group output'!B$1,'Discl output_ group'!$B$1:$T$1,FALSE))=0,0,'Inq6 adjusted group'!B215)</f>
        <v>1039.2198475671005</v>
      </c>
      <c r="C215" s="39">
        <f>IF(INDEX('Discl output_ group'!$B:$T,MATCH('Group output'!$A215,'Discl output_ group'!$B:$B,FALSE),MATCH('Group output'!C$1,'Discl output_ group'!$B$1:$T$1,FALSE))=0,0,'Inq6 adjusted group'!C215)</f>
        <v>1094.590360722766</v>
      </c>
      <c r="D215" s="39">
        <f>IF(INDEX('Discl output_ group'!$B:$T,MATCH('Group output'!$A215,'Discl output_ group'!$B:$B,FALSE),MATCH('Group output'!D$1,'Discl output_ group'!$B$1:$T$1,FALSE))=0,0,'Inq6 adjusted group'!D215)</f>
        <v>1012.8105965359148</v>
      </c>
      <c r="E215" s="39">
        <f>IF(INDEX('Discl output_ group'!$B:$T,MATCH('Group output'!$A215,'Discl output_ group'!$B:$B,FALSE),MATCH('Group output'!E$1,'Discl output_ group'!$B$1:$T$1,FALSE))=0,0,'Inq6 adjusted group'!E215)</f>
        <v>988.53175755119287</v>
      </c>
      <c r="F215" s="39">
        <f>IF(INDEX('Discl output_ group'!$B:$T,MATCH('Group output'!$A215,'Discl output_ group'!$B:$B,FALSE),MATCH('Group output'!F$1,'Discl output_ group'!$B$1:$T$1,FALSE))=0,0,'Inq6 adjusted group'!F215)</f>
        <v>1076.4990406226173</v>
      </c>
      <c r="G215" s="39">
        <f>IF(INDEX('Discl output_ group'!$B:$T,MATCH('Group output'!$A215,'Discl output_ group'!$B:$B,FALSE),MATCH('Group output'!G$1,'Discl output_ group'!$B$1:$T$1,FALSE))=0,0,'Inq6 adjusted group'!G215)</f>
        <v>1010.6871239588295</v>
      </c>
      <c r="H215" s="39">
        <f>IF(INDEX('Discl output_ group'!$B:$T,MATCH('Group output'!$A215,'Discl output_ group'!$B:$B,FALSE),MATCH('Group output'!H$1,'Discl output_ group'!$B$1:$T$1,FALSE))=0,0,'Inq6 adjusted group'!H215)</f>
        <v>898.73501497165068</v>
      </c>
      <c r="I215" s="39">
        <f>IF(INDEX('Discl output_ group'!$B:$T,MATCH('Group output'!$A215,'Discl output_ group'!$B:$B,FALSE),MATCH('Group output'!I$1,'Discl output_ group'!$B$1:$T$1,FALSE))=0,0,'Inq6 adjusted group'!I215)</f>
        <v>905.48788357961382</v>
      </c>
      <c r="J215" s="39">
        <f>IF(INDEX('Discl output_ group'!$B:$T,MATCH('Group output'!$A215,'Discl output_ group'!$B:$B,FALSE),MATCH('Group output'!J$1,'Discl output_ group'!$B$1:$T$1,FALSE))=0,0,'Inq6 adjusted group'!J215)</f>
        <v>917.20243825707473</v>
      </c>
      <c r="K215" s="39">
        <f>IF(INDEX('Discl output_ group'!$B:$T,MATCH('Group output'!$A215,'Discl output_ group'!$B:$B,FALSE),MATCH('Group output'!K$1,'Discl output_ group'!$B$1:$T$1,FALSE))=0,0,'Inq6 adjusted group'!K215)</f>
        <v>945.56067031507439</v>
      </c>
      <c r="L215" s="39">
        <f>IF(INDEX('Discl output_ group'!$B:$T,MATCH('Group output'!$A215,'Discl output_ group'!$B:$B,FALSE),MATCH('Group output'!L$1,'Discl output_ group'!$B$1:$T$1,FALSE))=0,0,'Inq6 adjusted group'!L215)</f>
        <v>1115.3004859653813</v>
      </c>
      <c r="M215" s="39">
        <f>IF(INDEX('Discl output_ group'!$B:$T,MATCH('Group output'!$A215,'Discl output_ group'!$B:$B,FALSE),MATCH('Group output'!M$1,'Discl output_ group'!$B$1:$T$1,FALSE))=0,0,'Inq6 adjusted group'!M215)</f>
        <v>2083.2013558991621</v>
      </c>
      <c r="N215" s="39">
        <f>IF(INDEX('Discl output_ group'!$B:$T,MATCH('Group output'!$A215,'Discl output_ group'!$B:$B,FALSE),MATCH('Group output'!N$1,'Discl output_ group'!$B$1:$T$1,FALSE))=0,0,'Inq6 adjusted group'!N215)</f>
        <v>2724.5884314913819</v>
      </c>
      <c r="O215" s="39">
        <f>IF(INDEX('Discl output_ group'!$B:$T,MATCH('Group output'!$A215,'Discl output_ group'!$B:$B,FALSE),MATCH('Group output'!O$1,'Discl output_ group'!$B$1:$T$1,FALSE))=0,0,'Inq6 adjusted group'!O215)</f>
        <v>2622.9929457913904</v>
      </c>
      <c r="P215" s="39">
        <f>IF(INDEX('Discl output_ group'!$B:$T,MATCH('Group output'!$A215,'Discl output_ group'!$B:$B,FALSE),MATCH('Group output'!P$1,'Discl output_ group'!$B$1:$T$1,FALSE))=0,0,'Inq6 adjusted group'!P215)</f>
        <v>680.12906990197598</v>
      </c>
      <c r="Q215" s="39">
        <f>IF(INDEX('Discl output_ group'!$B:$T,MATCH('Group output'!$A215,'Discl output_ group'!$B:$B,FALSE),MATCH('Group output'!Q$1,'Discl output_ group'!$B$1:$T$1,FALSE))=0,0,'Inq6 adjusted group'!Q215)</f>
        <v>1085.7380333397798</v>
      </c>
      <c r="R215" s="39">
        <f>IF(INDEX('Discl output_ group'!$B:$T,MATCH('Group output'!$A215,'Discl output_ group'!$B:$B,FALSE),MATCH('Group output'!R$1,'Discl output_ group'!$B$1:$T$1,FALSE))=0,0,'Inq6 adjusted group'!R215)</f>
        <v>1714.8338304975675</v>
      </c>
      <c r="S215" s="39">
        <f>IF(INDEX('Discl output_ group'!$B:$T,MATCH('Group output'!$A215,'Discl output_ group'!$B:$B,FALSE),MATCH('Group output'!S$1,'Discl output_ group'!$B$1:$T$1,FALSE))=0,0,'Inq6 adjusted group'!S215)</f>
        <v>1220.0541948432128</v>
      </c>
      <c r="T215" s="39">
        <f>IFERROR(VLOOKUP(A215+0,'New BRES input'!I:L,4,FALSE),0)</f>
        <v>3840.99</v>
      </c>
    </row>
    <row r="216" spans="1:20" x14ac:dyDescent="0.35">
      <c r="A216" t="str">
        <f>'Discl output_ group'!B216</f>
        <v>731</v>
      </c>
      <c r="B216" s="39">
        <f>IF(INDEX('Discl output_ group'!$B:$T,MATCH('Group output'!$A216,'Discl output_ group'!$B:$B,FALSE),MATCH('Group output'!B$1,'Discl output_ group'!$B$1:$T$1,FALSE))=0,0,'Inq6 adjusted group'!B216)</f>
        <v>35286.512360288572</v>
      </c>
      <c r="C216" s="39">
        <f>IF(INDEX('Discl output_ group'!$B:$T,MATCH('Group output'!$A216,'Discl output_ group'!$B:$B,FALSE),MATCH('Group output'!C$1,'Discl output_ group'!$B$1:$T$1,FALSE))=0,0,'Inq6 adjusted group'!C216)</f>
        <v>34317.282677715593</v>
      </c>
      <c r="D216" s="39">
        <f>IF(INDEX('Discl output_ group'!$B:$T,MATCH('Group output'!$A216,'Discl output_ group'!$B:$B,FALSE),MATCH('Group output'!D$1,'Discl output_ group'!$B$1:$T$1,FALSE))=0,0,'Inq6 adjusted group'!D216)</f>
        <v>36838.742789137541</v>
      </c>
      <c r="E216" s="39">
        <f>IF(INDEX('Discl output_ group'!$B:$T,MATCH('Group output'!$A216,'Discl output_ group'!$B:$B,FALSE),MATCH('Group output'!E$1,'Discl output_ group'!$B$1:$T$1,FALSE))=0,0,'Inq6 adjusted group'!E216)</f>
        <v>37624.589442834469</v>
      </c>
      <c r="F216" s="39">
        <f>IF(INDEX('Discl output_ group'!$B:$T,MATCH('Group output'!$A216,'Discl output_ group'!$B:$B,FALSE),MATCH('Group output'!F$1,'Discl output_ group'!$B$1:$T$1,FALSE))=0,0,'Inq6 adjusted group'!F216)</f>
        <v>33885.187489584387</v>
      </c>
      <c r="G216" s="39">
        <f>IF(INDEX('Discl output_ group'!$B:$T,MATCH('Group output'!$A216,'Discl output_ group'!$B:$B,FALSE),MATCH('Group output'!G$1,'Discl output_ group'!$B$1:$T$1,FALSE))=0,0,'Inq6 adjusted group'!G216)</f>
        <v>31014.457766936881</v>
      </c>
      <c r="H216" s="39">
        <f>IF(INDEX('Discl output_ group'!$B:$T,MATCH('Group output'!$A216,'Discl output_ group'!$B:$B,FALSE),MATCH('Group output'!H$1,'Discl output_ group'!$B$1:$T$1,FALSE))=0,0,'Inq6 adjusted group'!H216)</f>
        <v>32116.967366629957</v>
      </c>
      <c r="I216" s="39">
        <f>IF(INDEX('Discl output_ group'!$B:$T,MATCH('Group output'!$A216,'Discl output_ group'!$B:$B,FALSE),MATCH('Group output'!I$1,'Discl output_ group'!$B$1:$T$1,FALSE))=0,0,'Inq6 adjusted group'!I216)</f>
        <v>31646.153252880977</v>
      </c>
      <c r="J216" s="39">
        <f>IF(INDEX('Discl output_ group'!$B:$T,MATCH('Group output'!$A216,'Discl output_ group'!$B:$B,FALSE),MATCH('Group output'!J$1,'Discl output_ group'!$B$1:$T$1,FALSE))=0,0,'Inq6 adjusted group'!J216)</f>
        <v>34689.946164116867</v>
      </c>
      <c r="K216" s="39">
        <f>IF(INDEX('Discl output_ group'!$B:$T,MATCH('Group output'!$A216,'Discl output_ group'!$B:$B,FALSE),MATCH('Group output'!K$1,'Discl output_ group'!$B$1:$T$1,FALSE))=0,0,'Inq6 adjusted group'!K216)</f>
        <v>37214.826947421112</v>
      </c>
      <c r="L216" s="39">
        <f>IF(INDEX('Discl output_ group'!$B:$T,MATCH('Group output'!$A216,'Discl output_ group'!$B:$B,FALSE),MATCH('Group output'!L$1,'Discl output_ group'!$B$1:$T$1,FALSE))=0,0,'Inq6 adjusted group'!L216)</f>
        <v>40235.944197679528</v>
      </c>
      <c r="M216" s="39">
        <f>IF(INDEX('Discl output_ group'!$B:$T,MATCH('Group output'!$A216,'Discl output_ group'!$B:$B,FALSE),MATCH('Group output'!M$1,'Discl output_ group'!$B$1:$T$1,FALSE))=0,0,'Inq6 adjusted group'!M216)</f>
        <v>31770.599699174698</v>
      </c>
      <c r="N216" s="39">
        <f>IF(INDEX('Discl output_ group'!$B:$T,MATCH('Group output'!$A216,'Discl output_ group'!$B:$B,FALSE),MATCH('Group output'!N$1,'Discl output_ group'!$B$1:$T$1,FALSE))=0,0,'Inq6 adjusted group'!N216)</f>
        <v>42730.30627001627</v>
      </c>
      <c r="O216" s="39">
        <f>IF(INDEX('Discl output_ group'!$B:$T,MATCH('Group output'!$A216,'Discl output_ group'!$B:$B,FALSE),MATCH('Group output'!O$1,'Discl output_ group'!$B$1:$T$1,FALSE))=0,0,'Inq6 adjusted group'!O216)</f>
        <v>40419.562110478953</v>
      </c>
      <c r="P216" s="39">
        <f>IF(INDEX('Discl output_ group'!$B:$T,MATCH('Group output'!$A216,'Discl output_ group'!$B:$B,FALSE),MATCH('Group output'!P$1,'Discl output_ group'!$B$1:$T$1,FALSE))=0,0,'Inq6 adjusted group'!P216)</f>
        <v>51218.689571395073</v>
      </c>
      <c r="Q216" s="39">
        <f>IF(INDEX('Discl output_ group'!$B:$T,MATCH('Group output'!$A216,'Discl output_ group'!$B:$B,FALSE),MATCH('Group output'!Q$1,'Discl output_ group'!$B$1:$T$1,FALSE))=0,0,'Inq6 adjusted group'!Q216)</f>
        <v>61086.944044509473</v>
      </c>
      <c r="R216" s="39">
        <f>IF(INDEX('Discl output_ group'!$B:$T,MATCH('Group output'!$A216,'Discl output_ group'!$B:$B,FALSE),MATCH('Group output'!R$1,'Discl output_ group'!$B$1:$T$1,FALSE))=0,0,'Inq6 adjusted group'!R216)</f>
        <v>50454.597444211729</v>
      </c>
      <c r="S216" s="39">
        <f>IF(INDEX('Discl output_ group'!$B:$T,MATCH('Group output'!$A216,'Discl output_ group'!$B:$B,FALSE),MATCH('Group output'!S$1,'Discl output_ group'!$B$1:$T$1,FALSE))=0,0,'Inq6 adjusted group'!S216)</f>
        <v>57595.358789682126</v>
      </c>
      <c r="T216" s="39">
        <f>IFERROR(VLOOKUP(A216+0,'New BRES input'!I:L,4,FALSE),0)</f>
        <v>72373.03</v>
      </c>
    </row>
    <row r="217" spans="1:20" x14ac:dyDescent="0.35">
      <c r="A217" t="str">
        <f>'Discl output_ group'!B217</f>
        <v>732</v>
      </c>
      <c r="B217" s="39">
        <f>IF(INDEX('Discl output_ group'!$B:$T,MATCH('Group output'!$A217,'Discl output_ group'!$B:$B,FALSE),MATCH('Group output'!B$1,'Discl output_ group'!$B$1:$T$1,FALSE))=0,0,'Inq6 adjusted group'!B217)</f>
        <v>15751.396794270608</v>
      </c>
      <c r="C217" s="39">
        <f>IF(INDEX('Discl output_ group'!$B:$T,MATCH('Group output'!$A217,'Discl output_ group'!$B:$B,FALSE),MATCH('Group output'!C$1,'Discl output_ group'!$B$1:$T$1,FALSE))=0,0,'Inq6 adjusted group'!C217)</f>
        <v>14213.032032258165</v>
      </c>
      <c r="D217" s="39">
        <f>IF(INDEX('Discl output_ group'!$B:$T,MATCH('Group output'!$A217,'Discl output_ group'!$B:$B,FALSE),MATCH('Group output'!D$1,'Discl output_ group'!$B$1:$T$1,FALSE))=0,0,'Inq6 adjusted group'!D217)</f>
        <v>15829.601412815768</v>
      </c>
      <c r="E217" s="39">
        <f>IF(INDEX('Discl output_ group'!$B:$T,MATCH('Group output'!$A217,'Discl output_ group'!$B:$B,FALSE),MATCH('Group output'!E$1,'Discl output_ group'!$B$1:$T$1,FALSE))=0,0,'Inq6 adjusted group'!E217)</f>
        <v>16092.506136638192</v>
      </c>
      <c r="F217" s="39">
        <f>IF(INDEX('Discl output_ group'!$B:$T,MATCH('Group output'!$A217,'Discl output_ group'!$B:$B,FALSE),MATCH('Group output'!F$1,'Discl output_ group'!$B$1:$T$1,FALSE))=0,0,'Inq6 adjusted group'!F217)</f>
        <v>14909.624977049867</v>
      </c>
      <c r="G217" s="39">
        <f>IF(INDEX('Discl output_ group'!$B:$T,MATCH('Group output'!$A217,'Discl output_ group'!$B:$B,FALSE),MATCH('Group output'!G$1,'Discl output_ group'!$B$1:$T$1,FALSE))=0,0,'Inq6 adjusted group'!G217)</f>
        <v>16426.141980851531</v>
      </c>
      <c r="H217" s="39">
        <f>IF(INDEX('Discl output_ group'!$B:$T,MATCH('Group output'!$A217,'Discl output_ group'!$B:$B,FALSE),MATCH('Group output'!H$1,'Discl output_ group'!$B$1:$T$1,FALSE))=0,0,'Inq6 adjusted group'!H217)</f>
        <v>16944.147169323311</v>
      </c>
      <c r="I217" s="39">
        <f>IF(INDEX('Discl output_ group'!$B:$T,MATCH('Group output'!$A217,'Discl output_ group'!$B:$B,FALSE),MATCH('Group output'!I$1,'Discl output_ group'!$B$1:$T$1,FALSE))=0,0,'Inq6 adjusted group'!I217)</f>
        <v>24366.963929605394</v>
      </c>
      <c r="J217" s="39">
        <f>IF(INDEX('Discl output_ group'!$B:$T,MATCH('Group output'!$A217,'Discl output_ group'!$B:$B,FALSE),MATCH('Group output'!J$1,'Discl output_ group'!$B$1:$T$1,FALSE))=0,0,'Inq6 adjusted group'!J217)</f>
        <v>26702.37212193925</v>
      </c>
      <c r="K217" s="39">
        <f>IF(INDEX('Discl output_ group'!$B:$T,MATCH('Group output'!$A217,'Discl output_ group'!$B:$B,FALSE),MATCH('Group output'!K$1,'Discl output_ group'!$B$1:$T$1,FALSE))=0,0,'Inq6 adjusted group'!K217)</f>
        <v>25189.64460201664</v>
      </c>
      <c r="L217" s="39">
        <f>IF(INDEX('Discl output_ group'!$B:$T,MATCH('Group output'!$A217,'Discl output_ group'!$B:$B,FALSE),MATCH('Group output'!L$1,'Discl output_ group'!$B$1:$T$1,FALSE))=0,0,'Inq6 adjusted group'!L217)</f>
        <v>29114.191984499292</v>
      </c>
      <c r="M217" s="39">
        <f>IF(INDEX('Discl output_ group'!$B:$T,MATCH('Group output'!$A217,'Discl output_ group'!$B:$B,FALSE),MATCH('Group output'!M$1,'Discl output_ group'!$B$1:$T$1,FALSE))=0,0,'Inq6 adjusted group'!M217)</f>
        <v>22318.810220980664</v>
      </c>
      <c r="N217" s="39">
        <f>IF(INDEX('Discl output_ group'!$B:$T,MATCH('Group output'!$A217,'Discl output_ group'!$B:$B,FALSE),MATCH('Group output'!N$1,'Discl output_ group'!$B$1:$T$1,FALSE))=0,0,'Inq6 adjusted group'!N217)</f>
        <v>26969.339906246358</v>
      </c>
      <c r="O217" s="39">
        <f>IF(INDEX('Discl output_ group'!$B:$T,MATCH('Group output'!$A217,'Discl output_ group'!$B:$B,FALSE),MATCH('Group output'!O$1,'Discl output_ group'!$B$1:$T$1,FALSE))=0,0,'Inq6 adjusted group'!O217)</f>
        <v>20036.885091738914</v>
      </c>
      <c r="P217" s="39">
        <f>IF(INDEX('Discl output_ group'!$B:$T,MATCH('Group output'!$A217,'Discl output_ group'!$B:$B,FALSE),MATCH('Group output'!P$1,'Discl output_ group'!$B$1:$T$1,FALSE))=0,0,'Inq6 adjusted group'!P217)</f>
        <v>22133.565264198172</v>
      </c>
      <c r="Q217" s="39">
        <f>IF(INDEX('Discl output_ group'!$B:$T,MATCH('Group output'!$A217,'Discl output_ group'!$B:$B,FALSE),MATCH('Group output'!Q$1,'Discl output_ group'!$B$1:$T$1,FALSE))=0,0,'Inq6 adjusted group'!Q217)</f>
        <v>23663.528310101679</v>
      </c>
      <c r="R217" s="39">
        <f>IF(INDEX('Discl output_ group'!$B:$T,MATCH('Group output'!$A217,'Discl output_ group'!$B:$B,FALSE),MATCH('Group output'!R$1,'Discl output_ group'!$B$1:$T$1,FALSE))=0,0,'Inq6 adjusted group'!R217)</f>
        <v>20012.846703070842</v>
      </c>
      <c r="S217" s="39">
        <f>IF(INDEX('Discl output_ group'!$B:$T,MATCH('Group output'!$A217,'Discl output_ group'!$B:$B,FALSE),MATCH('Group output'!S$1,'Discl output_ group'!$B$1:$T$1,FALSE))=0,0,'Inq6 adjusted group'!S217)</f>
        <v>20366.321458598672</v>
      </c>
      <c r="T217" s="39">
        <f>IFERROR(VLOOKUP(A217+0,'New BRES input'!I:L,4,FALSE),0)</f>
        <v>22564.63</v>
      </c>
    </row>
    <row r="218" spans="1:20" x14ac:dyDescent="0.35">
      <c r="A218" t="str">
        <f>'Discl output_ group'!B218</f>
        <v>741</v>
      </c>
      <c r="B218" s="39">
        <f>IF(INDEX('Discl output_ group'!$B:$T,MATCH('Group output'!$A218,'Discl output_ group'!$B:$B,FALSE),MATCH('Group output'!B$1,'Discl output_ group'!$B$1:$T$1,FALSE))=0,0,'Inq6 adjusted group'!B218)</f>
        <v>10395.25376571525</v>
      </c>
      <c r="C218" s="39">
        <f>IF(INDEX('Discl output_ group'!$B:$T,MATCH('Group output'!$A218,'Discl output_ group'!$B:$B,FALSE),MATCH('Group output'!C$1,'Discl output_ group'!$B$1:$T$1,FALSE))=0,0,'Inq6 adjusted group'!C218)</f>
        <v>10693.540933735876</v>
      </c>
      <c r="D218" s="39">
        <f>IF(INDEX('Discl output_ group'!$B:$T,MATCH('Group output'!$A218,'Discl output_ group'!$B:$B,FALSE),MATCH('Group output'!D$1,'Discl output_ group'!$B$1:$T$1,FALSE))=0,0,'Inq6 adjusted group'!D218)</f>
        <v>10919.95579417567</v>
      </c>
      <c r="E218" s="39">
        <f>IF(INDEX('Discl output_ group'!$B:$T,MATCH('Group output'!$A218,'Discl output_ group'!$B:$B,FALSE),MATCH('Group output'!E$1,'Discl output_ group'!$B$1:$T$1,FALSE))=0,0,'Inq6 adjusted group'!E218)</f>
        <v>11395.897623314597</v>
      </c>
      <c r="F218" s="39">
        <f>IF(INDEX('Discl output_ group'!$B:$T,MATCH('Group output'!$A218,'Discl output_ group'!$B:$B,FALSE),MATCH('Group output'!F$1,'Discl output_ group'!$B$1:$T$1,FALSE))=0,0,'Inq6 adjusted group'!F218)</f>
        <v>10857.042688193707</v>
      </c>
      <c r="G218" s="39">
        <f>IF(INDEX('Discl output_ group'!$B:$T,MATCH('Group output'!$A218,'Discl output_ group'!$B:$B,FALSE),MATCH('Group output'!G$1,'Discl output_ group'!$B$1:$T$1,FALSE))=0,0,'Inq6 adjusted group'!G218)</f>
        <v>9992.3968604230649</v>
      </c>
      <c r="H218" s="39">
        <f>IF(INDEX('Discl output_ group'!$B:$T,MATCH('Group output'!$A218,'Discl output_ group'!$B:$B,FALSE),MATCH('Group output'!H$1,'Discl output_ group'!$B$1:$T$1,FALSE))=0,0,'Inq6 adjusted group'!H218)</f>
        <v>9995.6594386620673</v>
      </c>
      <c r="I218" s="39">
        <f>IF(INDEX('Discl output_ group'!$B:$T,MATCH('Group output'!$A218,'Discl output_ group'!$B:$B,FALSE),MATCH('Group output'!I$1,'Discl output_ group'!$B$1:$T$1,FALSE))=0,0,'Inq6 adjusted group'!I218)</f>
        <v>10944.434807859096</v>
      </c>
      <c r="J218" s="39">
        <f>IF(INDEX('Discl output_ group'!$B:$T,MATCH('Group output'!$A218,'Discl output_ group'!$B:$B,FALSE),MATCH('Group output'!J$1,'Discl output_ group'!$B$1:$T$1,FALSE))=0,0,'Inq6 adjusted group'!J218)</f>
        <v>11586.585280292533</v>
      </c>
      <c r="K218" s="39">
        <f>IF(INDEX('Discl output_ group'!$B:$T,MATCH('Group output'!$A218,'Discl output_ group'!$B:$B,FALSE),MATCH('Group output'!K$1,'Discl output_ group'!$B$1:$T$1,FALSE))=0,0,'Inq6 adjusted group'!K218)</f>
        <v>10995.055514406471</v>
      </c>
      <c r="L218" s="39">
        <f>IF(INDEX('Discl output_ group'!$B:$T,MATCH('Group output'!$A218,'Discl output_ group'!$B:$B,FALSE),MATCH('Group output'!L$1,'Discl output_ group'!$B$1:$T$1,FALSE))=0,0,'Inq6 adjusted group'!L218)</f>
        <v>12512.240793590852</v>
      </c>
      <c r="M218" s="39">
        <f>IF(INDEX('Discl output_ group'!$B:$T,MATCH('Group output'!$A218,'Discl output_ group'!$B:$B,FALSE),MATCH('Group output'!M$1,'Discl output_ group'!$B$1:$T$1,FALSE))=0,0,'Inq6 adjusted group'!M218)</f>
        <v>11132.120180149303</v>
      </c>
      <c r="N218" s="39">
        <f>IF(INDEX('Discl output_ group'!$B:$T,MATCH('Group output'!$A218,'Discl output_ group'!$B:$B,FALSE),MATCH('Group output'!N$1,'Discl output_ group'!$B$1:$T$1,FALSE))=0,0,'Inq6 adjusted group'!N218)</f>
        <v>10714.527777551826</v>
      </c>
      <c r="O218" s="39">
        <f>IF(INDEX('Discl output_ group'!$B:$T,MATCH('Group output'!$A218,'Discl output_ group'!$B:$B,FALSE),MATCH('Group output'!O$1,'Discl output_ group'!$B$1:$T$1,FALSE))=0,0,'Inq6 adjusted group'!O218)</f>
        <v>13319.381178487643</v>
      </c>
      <c r="P218" s="39">
        <f>IF(INDEX('Discl output_ group'!$B:$T,MATCH('Group output'!$A218,'Discl output_ group'!$B:$B,FALSE),MATCH('Group output'!P$1,'Discl output_ group'!$B$1:$T$1,FALSE))=0,0,'Inq6 adjusted group'!P218)</f>
        <v>12864.893914594975</v>
      </c>
      <c r="Q218" s="39">
        <f>IF(INDEX('Discl output_ group'!$B:$T,MATCH('Group output'!$A218,'Discl output_ group'!$B:$B,FALSE),MATCH('Group output'!Q$1,'Discl output_ group'!$B$1:$T$1,FALSE))=0,0,'Inq6 adjusted group'!Q218)</f>
        <v>15937.125175206102</v>
      </c>
      <c r="R218" s="39">
        <f>IF(INDEX('Discl output_ group'!$B:$T,MATCH('Group output'!$A218,'Discl output_ group'!$B:$B,FALSE),MATCH('Group output'!R$1,'Discl output_ group'!$B$1:$T$1,FALSE))=0,0,'Inq6 adjusted group'!R218)</f>
        <v>17393.122920661015</v>
      </c>
      <c r="S218" s="39">
        <f>IF(INDEX('Discl output_ group'!$B:$T,MATCH('Group output'!$A218,'Discl output_ group'!$B:$B,FALSE),MATCH('Group output'!S$1,'Discl output_ group'!$B$1:$T$1,FALSE))=0,0,'Inq6 adjusted group'!S218)</f>
        <v>15026.345311890334</v>
      </c>
      <c r="T218" s="39">
        <f>IFERROR(VLOOKUP(A218+0,'New BRES input'!I:L,4,FALSE),0)</f>
        <v>23075.81</v>
      </c>
    </row>
    <row r="219" spans="1:20" x14ac:dyDescent="0.35">
      <c r="A219" t="str">
        <f>'Discl output_ group'!B219</f>
        <v>742</v>
      </c>
      <c r="B219" s="39">
        <f>IF(INDEX('Discl output_ group'!$B:$T,MATCH('Group output'!$A219,'Discl output_ group'!$B:$B,FALSE),MATCH('Group output'!B$1,'Discl output_ group'!$B$1:$T$1,FALSE))=0,0,'Inq6 adjusted group'!B219)</f>
        <v>6508.0981983329721</v>
      </c>
      <c r="C219" s="39">
        <f>IF(INDEX('Discl output_ group'!$B:$T,MATCH('Group output'!$A219,'Discl output_ group'!$B:$B,FALSE),MATCH('Group output'!C$1,'Discl output_ group'!$B$1:$T$1,FALSE))=0,0,'Inq6 adjusted group'!C219)</f>
        <v>6695.4748426149499</v>
      </c>
      <c r="D219" s="39">
        <f>IF(INDEX('Discl output_ group'!$B:$T,MATCH('Group output'!$A219,'Discl output_ group'!$B:$B,FALSE),MATCH('Group output'!D$1,'Discl output_ group'!$B$1:$T$1,FALSE))=0,0,'Inq6 adjusted group'!D219)</f>
        <v>6835.5078699856613</v>
      </c>
      <c r="E219" s="39">
        <f>IF(INDEX('Discl output_ group'!$B:$T,MATCH('Group output'!$A219,'Discl output_ group'!$B:$B,FALSE),MATCH('Group output'!E$1,'Discl output_ group'!$B$1:$T$1,FALSE))=0,0,'Inq6 adjusted group'!E219)</f>
        <v>7136.1205747059039</v>
      </c>
      <c r="F219" s="39">
        <f>IF(INDEX('Discl output_ group'!$B:$T,MATCH('Group output'!$A219,'Discl output_ group'!$B:$B,FALSE),MATCH('Group output'!F$1,'Discl output_ group'!$B$1:$T$1,FALSE))=0,0,'Inq6 adjusted group'!F219)</f>
        <v>6799.0794224354031</v>
      </c>
      <c r="G219" s="39">
        <f>IF(INDEX('Discl output_ group'!$B:$T,MATCH('Group output'!$A219,'Discl output_ group'!$B:$B,FALSE),MATCH('Group output'!G$1,'Discl output_ group'!$B$1:$T$1,FALSE))=0,0,'Inq6 adjusted group'!G219)</f>
        <v>6258.5198300883785</v>
      </c>
      <c r="H219" s="39">
        <f>IF(INDEX('Discl output_ group'!$B:$T,MATCH('Group output'!$A219,'Discl output_ group'!$B:$B,FALSE),MATCH('Group output'!H$1,'Discl output_ group'!$B$1:$T$1,FALSE))=0,0,'Inq6 adjusted group'!H219)</f>
        <v>6260.5069978990905</v>
      </c>
      <c r="I219" s="39">
        <f>IF(INDEX('Discl output_ group'!$B:$T,MATCH('Group output'!$A219,'Discl output_ group'!$B:$B,FALSE),MATCH('Group output'!I$1,'Discl output_ group'!$B$1:$T$1,FALSE))=0,0,'Inq6 adjusted group'!I219)</f>
        <v>6853.8684762249377</v>
      </c>
      <c r="J219" s="39">
        <f>IF(INDEX('Discl output_ group'!$B:$T,MATCH('Group output'!$A219,'Discl output_ group'!$B:$B,FALSE),MATCH('Group output'!J$1,'Discl output_ group'!$B$1:$T$1,FALSE))=0,0,'Inq6 adjusted group'!J219)</f>
        <v>7255.7967244065258</v>
      </c>
      <c r="K219" s="39">
        <f>IF(INDEX('Discl output_ group'!$B:$T,MATCH('Group output'!$A219,'Discl output_ group'!$B:$B,FALSE),MATCH('Group output'!K$1,'Discl output_ group'!$B$1:$T$1,FALSE))=0,0,'Inq6 adjusted group'!K219)</f>
        <v>7730.832371055043</v>
      </c>
      <c r="L219" s="39">
        <f>IF(INDEX('Discl output_ group'!$B:$T,MATCH('Group output'!$A219,'Discl output_ group'!$B:$B,FALSE),MATCH('Group output'!L$1,'Discl output_ group'!$B$1:$T$1,FALSE))=0,0,'Inq6 adjusted group'!L219)</f>
        <v>7082.8337160416559</v>
      </c>
      <c r="M219" s="39">
        <f>IF(INDEX('Discl output_ group'!$B:$T,MATCH('Group output'!$A219,'Discl output_ group'!$B:$B,FALSE),MATCH('Group output'!M$1,'Discl output_ group'!$B$1:$T$1,FALSE))=0,0,'Inq6 adjusted group'!M219)</f>
        <v>5047.3971689890877</v>
      </c>
      <c r="N219" s="39">
        <f>IF(INDEX('Discl output_ group'!$B:$T,MATCH('Group output'!$A219,'Discl output_ group'!$B:$B,FALSE),MATCH('Group output'!N$1,'Discl output_ group'!$B$1:$T$1,FALSE))=0,0,'Inq6 adjusted group'!N219)</f>
        <v>4742.3863680346358</v>
      </c>
      <c r="O219" s="39">
        <f>IF(INDEX('Discl output_ group'!$B:$T,MATCH('Group output'!$A219,'Discl output_ group'!$B:$B,FALSE),MATCH('Group output'!O$1,'Discl output_ group'!$B$1:$T$1,FALSE))=0,0,'Inq6 adjusted group'!O219)</f>
        <v>5635.6416418803929</v>
      </c>
      <c r="P219" s="39">
        <f>IF(INDEX('Discl output_ group'!$B:$T,MATCH('Group output'!$A219,'Discl output_ group'!$B:$B,FALSE),MATCH('Group output'!P$1,'Discl output_ group'!$B$1:$T$1,FALSE))=0,0,'Inq6 adjusted group'!P219)</f>
        <v>4651.6937200816583</v>
      </c>
      <c r="Q219" s="39">
        <f>IF(INDEX('Discl output_ group'!$B:$T,MATCH('Group output'!$A219,'Discl output_ group'!$B:$B,FALSE),MATCH('Group output'!Q$1,'Discl output_ group'!$B$1:$T$1,FALSE))=0,0,'Inq6 adjusted group'!Q219)</f>
        <v>5542.7213952091233</v>
      </c>
      <c r="R219" s="39">
        <f>IF(INDEX('Discl output_ group'!$B:$T,MATCH('Group output'!$A219,'Discl output_ group'!$B:$B,FALSE),MATCH('Group output'!R$1,'Discl output_ group'!$B$1:$T$1,FALSE))=0,0,'Inq6 adjusted group'!R219)</f>
        <v>5659.3044930042843</v>
      </c>
      <c r="S219" s="39">
        <f>IF(INDEX('Discl output_ group'!$B:$T,MATCH('Group output'!$A219,'Discl output_ group'!$B:$B,FALSE),MATCH('Group output'!S$1,'Discl output_ group'!$B$1:$T$1,FALSE))=0,0,'Inq6 adjusted group'!S219)</f>
        <v>4734.6735229275346</v>
      </c>
      <c r="T219" s="39">
        <f>IFERROR(VLOOKUP(A219+0,'New BRES input'!I:L,4,FALSE),0)</f>
        <v>7544.01</v>
      </c>
    </row>
    <row r="220" spans="1:20" x14ac:dyDescent="0.35">
      <c r="A220" t="str">
        <f>'Discl output_ group'!B220</f>
        <v>743</v>
      </c>
      <c r="B220" s="39">
        <f>IF(INDEX('Discl output_ group'!$B:$T,MATCH('Group output'!$A220,'Discl output_ group'!$B:$B,FALSE),MATCH('Group output'!B$1,'Discl output_ group'!$B$1:$T$1,FALSE))=0,0,'Inq6 adjusted group'!B220)</f>
        <v>3015.1230888435534</v>
      </c>
      <c r="C220" s="39">
        <f>IF(INDEX('Discl output_ group'!$B:$T,MATCH('Group output'!$A220,'Discl output_ group'!$B:$B,FALSE),MATCH('Group output'!C$1,'Discl output_ group'!$B$1:$T$1,FALSE))=0,0,'Inq6 adjusted group'!C220)</f>
        <v>3101.6407004069179</v>
      </c>
      <c r="D220" s="39">
        <f>IF(INDEX('Discl output_ group'!$B:$T,MATCH('Group output'!$A220,'Discl output_ group'!$B:$B,FALSE),MATCH('Group output'!D$1,'Discl output_ group'!$B$1:$T$1,FALSE))=0,0,'Inq6 adjusted group'!D220)</f>
        <v>3167.3118892739799</v>
      </c>
      <c r="E220" s="39">
        <f>IF(INDEX('Discl output_ group'!$B:$T,MATCH('Group output'!$A220,'Discl output_ group'!$B:$B,FALSE),MATCH('Group output'!E$1,'Discl output_ group'!$B$1:$T$1,FALSE))=0,0,'Inq6 adjusted group'!E220)</f>
        <v>3305.3578889508767</v>
      </c>
      <c r="F220" s="39">
        <f>IF(INDEX('Discl output_ group'!$B:$T,MATCH('Group output'!$A220,'Discl output_ group'!$B:$B,FALSE),MATCH('Group output'!F$1,'Discl output_ group'!$B$1:$T$1,FALSE))=0,0,'Inq6 adjusted group'!F220)</f>
        <v>3149.0640655351585</v>
      </c>
      <c r="G220" s="39">
        <f>IF(INDEX('Discl output_ group'!$B:$T,MATCH('Group output'!$A220,'Discl output_ group'!$B:$B,FALSE),MATCH('Group output'!G$1,'Discl output_ group'!$B$1:$T$1,FALSE))=0,0,'Inq6 adjusted group'!G220)</f>
        <v>2898.2752288468469</v>
      </c>
      <c r="H220" s="39">
        <f>IF(INDEX('Discl output_ group'!$B:$T,MATCH('Group output'!$A220,'Discl output_ group'!$B:$B,FALSE),MATCH('Group output'!H$1,'Discl output_ group'!$B$1:$T$1,FALSE))=0,0,'Inq6 adjusted group'!H220)</f>
        <v>2899.2215333045629</v>
      </c>
      <c r="I220" s="39">
        <f>IF(INDEX('Discl output_ group'!$B:$T,MATCH('Group output'!$A220,'Discl output_ group'!$B:$B,FALSE),MATCH('Group output'!I$1,'Discl output_ group'!$B$1:$T$1,FALSE))=0,0,'Inq6 adjusted group'!I220)</f>
        <v>3174.4119794701828</v>
      </c>
      <c r="J220" s="39">
        <f>IF(INDEX('Discl output_ group'!$B:$T,MATCH('Group output'!$A220,'Discl output_ group'!$B:$B,FALSE),MATCH('Group output'!J$1,'Discl output_ group'!$B$1:$T$1,FALSE))=0,0,'Inq6 adjusted group'!J220)</f>
        <v>3360.6664721052302</v>
      </c>
      <c r="K220" s="39">
        <f>IF(INDEX('Discl output_ group'!$B:$T,MATCH('Group output'!$A220,'Discl output_ group'!$B:$B,FALSE),MATCH('Group output'!K$1,'Discl output_ group'!$B$1:$T$1,FALSE))=0,0,'Inq6 adjusted group'!K220)</f>
        <v>3368.8485387623546</v>
      </c>
      <c r="L220" s="39">
        <f>IF(INDEX('Discl output_ group'!$B:$T,MATCH('Group output'!$A220,'Discl output_ group'!$B:$B,FALSE),MATCH('Group output'!L$1,'Discl output_ group'!$B$1:$T$1,FALSE))=0,0,'Inq6 adjusted group'!L220)</f>
        <v>3468.8418164297009</v>
      </c>
      <c r="M220" s="39">
        <f>IF(INDEX('Discl output_ group'!$B:$T,MATCH('Group output'!$A220,'Discl output_ group'!$B:$B,FALSE),MATCH('Group output'!M$1,'Discl output_ group'!$B$1:$T$1,FALSE))=0,0,'Inq6 adjusted group'!M220)</f>
        <v>3468.8888496578988</v>
      </c>
      <c r="N220" s="39">
        <f>IF(INDEX('Discl output_ group'!$B:$T,MATCH('Group output'!$A220,'Discl output_ group'!$B:$B,FALSE),MATCH('Group output'!N$1,'Discl output_ group'!$B$1:$T$1,FALSE))=0,0,'Inq6 adjusted group'!N220)</f>
        <v>3341.1397856413905</v>
      </c>
      <c r="O220" s="39">
        <f>IF(INDEX('Discl output_ group'!$B:$T,MATCH('Group output'!$A220,'Discl output_ group'!$B:$B,FALSE),MATCH('Group output'!O$1,'Discl output_ group'!$B$1:$T$1,FALSE))=0,0,'Inq6 adjusted group'!O220)</f>
        <v>645.26098531689763</v>
      </c>
      <c r="P220" s="39">
        <f>IF(INDEX('Discl output_ group'!$B:$T,MATCH('Group output'!$A220,'Discl output_ group'!$B:$B,FALSE),MATCH('Group output'!P$1,'Discl output_ group'!$B$1:$T$1,FALSE))=0,0,'Inq6 adjusted group'!P220)</f>
        <v>759.43986052485116</v>
      </c>
      <c r="Q220" s="39">
        <f>IF(INDEX('Discl output_ group'!$B:$T,MATCH('Group output'!$A220,'Discl output_ group'!$B:$B,FALSE),MATCH('Group output'!Q$1,'Discl output_ group'!$B$1:$T$1,FALSE))=0,0,'Inq6 adjusted group'!Q220)</f>
        <v>1004.2964829374281</v>
      </c>
      <c r="R220" s="39">
        <f>IF(INDEX('Discl output_ group'!$B:$T,MATCH('Group output'!$A220,'Discl output_ group'!$B:$B,FALSE),MATCH('Group output'!R$1,'Discl output_ group'!$B$1:$T$1,FALSE))=0,0,'Inq6 adjusted group'!R220)</f>
        <v>1186.8681132451115</v>
      </c>
      <c r="S220" s="39">
        <f>IF(INDEX('Discl output_ group'!$B:$T,MATCH('Group output'!$A220,'Discl output_ group'!$B:$B,FALSE),MATCH('Group output'!S$1,'Discl output_ group'!$B$1:$T$1,FALSE))=0,0,'Inq6 adjusted group'!S220)</f>
        <v>1159.3349788731884</v>
      </c>
      <c r="T220" s="39">
        <f>IFERROR(VLOOKUP(A220+0,'New BRES input'!I:L,4,FALSE),0)</f>
        <v>1830.93</v>
      </c>
    </row>
    <row r="221" spans="1:20" x14ac:dyDescent="0.35">
      <c r="A221" t="str">
        <f>'Discl output_ group'!B221</f>
        <v>749</v>
      </c>
      <c r="B221" s="39">
        <f>IF(INDEX('Discl output_ group'!$B:$T,MATCH('Group output'!$A221,'Discl output_ group'!$B:$B,FALSE),MATCH('Group output'!B$1,'Discl output_ group'!$B$1:$T$1,FALSE))=0,0,'Inq6 adjusted group'!B221)</f>
        <v>25769.204589081965</v>
      </c>
      <c r="C221" s="39">
        <f>IF(INDEX('Discl output_ group'!$B:$T,MATCH('Group output'!$A221,'Discl output_ group'!$B:$B,FALSE),MATCH('Group output'!C$1,'Discl output_ group'!$B$1:$T$1,FALSE))=0,0,'Inq6 adjusted group'!C221)</f>
        <v>26340.939362282814</v>
      </c>
      <c r="D221" s="39">
        <f>IF(INDEX('Discl output_ group'!$B:$T,MATCH('Group output'!$A221,'Discl output_ group'!$B:$B,FALSE),MATCH('Group output'!D$1,'Discl output_ group'!$B$1:$T$1,FALSE))=0,0,'Inq6 adjusted group'!D221)</f>
        <v>26956.878554171635</v>
      </c>
      <c r="E221" s="39">
        <f>IF(INDEX('Discl output_ group'!$B:$T,MATCH('Group output'!$A221,'Discl output_ group'!$B:$B,FALSE),MATCH('Group output'!E$1,'Discl output_ group'!$B$1:$T$1,FALSE))=0,0,'Inq6 adjusted group'!E221)</f>
        <v>28186.121207206215</v>
      </c>
      <c r="F221" s="39">
        <f>IF(INDEX('Discl output_ group'!$B:$T,MATCH('Group output'!$A221,'Discl output_ group'!$B:$B,FALSE),MATCH('Group output'!F$1,'Discl output_ group'!$B$1:$T$1,FALSE))=0,0,'Inq6 adjusted group'!F221)</f>
        <v>27368.110814472471</v>
      </c>
      <c r="G221" s="39">
        <f>IF(INDEX('Discl output_ group'!$B:$T,MATCH('Group output'!$A221,'Discl output_ group'!$B:$B,FALSE),MATCH('Group output'!G$1,'Discl output_ group'!$B$1:$T$1,FALSE))=0,0,'Inq6 adjusted group'!G221)</f>
        <v>25266.876744583049</v>
      </c>
      <c r="H221" s="39">
        <f>IF(INDEX('Discl output_ group'!$B:$T,MATCH('Group output'!$A221,'Discl output_ group'!$B:$B,FALSE),MATCH('Group output'!H$1,'Discl output_ group'!$B$1:$T$1,FALSE))=0,0,'Inq6 adjusted group'!H221)</f>
        <v>25441.486463603662</v>
      </c>
      <c r="I221" s="39">
        <f>IF(INDEX('Discl output_ group'!$B:$T,MATCH('Group output'!$A221,'Discl output_ group'!$B:$B,FALSE),MATCH('Group output'!I$1,'Discl output_ group'!$B$1:$T$1,FALSE))=0,0,'Inq6 adjusted group'!I221)</f>
        <v>27179.975111524796</v>
      </c>
      <c r="J221" s="39">
        <f>IF(INDEX('Discl output_ group'!$B:$T,MATCH('Group output'!$A221,'Discl output_ group'!$B:$B,FALSE),MATCH('Group output'!J$1,'Discl output_ group'!$B$1:$T$1,FALSE))=0,0,'Inq6 adjusted group'!J221)</f>
        <v>28714.959497111697</v>
      </c>
      <c r="K221" s="39">
        <f>IF(INDEX('Discl output_ group'!$B:$T,MATCH('Group output'!$A221,'Discl output_ group'!$B:$B,FALSE),MATCH('Group output'!K$1,'Discl output_ group'!$B$1:$T$1,FALSE))=0,0,'Inq6 adjusted group'!K221)</f>
        <v>29061.662874065172</v>
      </c>
      <c r="L221" s="39">
        <f>IF(INDEX('Discl output_ group'!$B:$T,MATCH('Group output'!$A221,'Discl output_ group'!$B:$B,FALSE),MATCH('Group output'!L$1,'Discl output_ group'!$B$1:$T$1,FALSE))=0,0,'Inq6 adjusted group'!L221)</f>
        <v>31363.25126611731</v>
      </c>
      <c r="M221" s="39">
        <f>IF(INDEX('Discl output_ group'!$B:$T,MATCH('Group output'!$A221,'Discl output_ group'!$B:$B,FALSE),MATCH('Group output'!M$1,'Discl output_ group'!$B$1:$T$1,FALSE))=0,0,'Inq6 adjusted group'!M221)</f>
        <v>20732.914052193417</v>
      </c>
      <c r="N221" s="39">
        <f>IF(INDEX('Discl output_ group'!$B:$T,MATCH('Group output'!$A221,'Discl output_ group'!$B:$B,FALSE),MATCH('Group output'!N$1,'Discl output_ group'!$B$1:$T$1,FALSE))=0,0,'Inq6 adjusted group'!N221)</f>
        <v>18375.652692597392</v>
      </c>
      <c r="O221" s="39">
        <f>IF(INDEX('Discl output_ group'!$B:$T,MATCH('Group output'!$A221,'Discl output_ group'!$B:$B,FALSE),MATCH('Group output'!O$1,'Discl output_ group'!$B$1:$T$1,FALSE))=0,0,'Inq6 adjusted group'!O221)</f>
        <v>25149.352339219022</v>
      </c>
      <c r="P221" s="39">
        <f>IF(INDEX('Discl output_ group'!$B:$T,MATCH('Group output'!$A221,'Discl output_ group'!$B:$B,FALSE),MATCH('Group output'!P$1,'Discl output_ group'!$B$1:$T$1,FALSE))=0,0,'Inq6 adjusted group'!P221)</f>
        <v>21771.768650493228</v>
      </c>
      <c r="Q221" s="39">
        <f>IF(INDEX('Discl output_ group'!$B:$T,MATCH('Group output'!$A221,'Discl output_ group'!$B:$B,FALSE),MATCH('Group output'!Q$1,'Discl output_ group'!$B$1:$T$1,FALSE))=0,0,'Inq6 adjusted group'!Q221)</f>
        <v>26407.375544891474</v>
      </c>
      <c r="R221" s="39">
        <f>IF(INDEX('Discl output_ group'!$B:$T,MATCH('Group output'!$A221,'Discl output_ group'!$B:$B,FALSE),MATCH('Group output'!R$1,'Discl output_ group'!$B$1:$T$1,FALSE))=0,0,'Inq6 adjusted group'!R221)</f>
        <v>27611.103228323271</v>
      </c>
      <c r="S221" s="39">
        <f>IF(INDEX('Discl output_ group'!$B:$T,MATCH('Group output'!$A221,'Discl output_ group'!$B:$B,FALSE),MATCH('Group output'!S$1,'Discl output_ group'!$B$1:$T$1,FALSE))=0,0,'Inq6 adjusted group'!S221)</f>
        <v>21684.680361533308</v>
      </c>
      <c r="T221" s="39">
        <f>IFERROR(VLOOKUP(A221+0,'New BRES input'!I:L,4,FALSE),0)</f>
        <v>36378.879999999997</v>
      </c>
    </row>
    <row r="222" spans="1:20" x14ac:dyDescent="0.35">
      <c r="A222" t="str">
        <f>'Discl output_ group'!B222</f>
        <v>750</v>
      </c>
      <c r="B222" s="39">
        <f>IF(INDEX('Discl output_ group'!$B:$T,MATCH('Group output'!$A222,'Discl output_ group'!$B:$B,FALSE),MATCH('Group output'!B$1,'Discl output_ group'!$B$1:$T$1,FALSE))=0,0,'Inq6 adjusted group'!B222)</f>
        <v>2281.1244312125782</v>
      </c>
      <c r="C222" s="39">
        <f>IF(INDEX('Discl output_ group'!$B:$T,MATCH('Group output'!$A222,'Discl output_ group'!$B:$B,FALSE),MATCH('Group output'!C$1,'Discl output_ group'!$B$1:$T$1,FALSE))=0,0,'Inq6 adjusted group'!C222)</f>
        <v>2401.5548941656389</v>
      </c>
      <c r="D222" s="39">
        <f>IF(INDEX('Discl output_ group'!$B:$T,MATCH('Group output'!$A222,'Discl output_ group'!$B:$B,FALSE),MATCH('Group output'!D$1,'Discl output_ group'!$B$1:$T$1,FALSE))=0,0,'Inq6 adjusted group'!D222)</f>
        <v>2652.3948161637049</v>
      </c>
      <c r="E222" s="39">
        <f>IF(INDEX('Discl output_ group'!$B:$T,MATCH('Group output'!$A222,'Discl output_ group'!$B:$B,FALSE),MATCH('Group output'!E$1,'Discl output_ group'!$B$1:$T$1,FALSE))=0,0,'Inq6 adjusted group'!E222)</f>
        <v>2688.3947476781832</v>
      </c>
      <c r="F222" s="39">
        <f>IF(INDEX('Discl output_ group'!$B:$T,MATCH('Group output'!$A222,'Discl output_ group'!$B:$B,FALSE),MATCH('Group output'!F$1,'Discl output_ group'!$B$1:$T$1,FALSE))=0,0,'Inq6 adjusted group'!F222)</f>
        <v>3035.2803140163696</v>
      </c>
      <c r="G222" s="39">
        <f>IF(INDEX('Discl output_ group'!$B:$T,MATCH('Group output'!$A222,'Discl output_ group'!$B:$B,FALSE),MATCH('Group output'!G$1,'Discl output_ group'!$B$1:$T$1,FALSE))=0,0,'Inq6 adjusted group'!G222)</f>
        <v>2902.8718582599954</v>
      </c>
      <c r="H222" s="39">
        <f>IF(INDEX('Discl output_ group'!$B:$T,MATCH('Group output'!$A222,'Discl output_ group'!$B:$B,FALSE),MATCH('Group output'!H$1,'Discl output_ group'!$B$1:$T$1,FALSE))=0,0,'Inq6 adjusted group'!H222)</f>
        <v>3128.6840446198753</v>
      </c>
      <c r="I222" s="39">
        <f>IF(INDEX('Discl output_ group'!$B:$T,MATCH('Group output'!$A222,'Discl output_ group'!$B:$B,FALSE),MATCH('Group output'!I$1,'Discl output_ group'!$B$1:$T$1,FALSE))=0,0,'Inq6 adjusted group'!I222)</f>
        <v>3202.7370564734197</v>
      </c>
      <c r="J222" s="39">
        <f>IF(INDEX('Discl output_ group'!$B:$T,MATCH('Group output'!$A222,'Discl output_ group'!$B:$B,FALSE),MATCH('Group output'!J$1,'Discl output_ group'!$B$1:$T$1,FALSE))=0,0,'Inq6 adjusted group'!J222)</f>
        <v>3140.2511049711538</v>
      </c>
      <c r="K222" s="39">
        <f>IF(INDEX('Discl output_ group'!$B:$T,MATCH('Group output'!$A222,'Discl output_ group'!$B:$B,FALSE),MATCH('Group output'!K$1,'Discl output_ group'!$B$1:$T$1,FALSE))=0,0,'Inq6 adjusted group'!K222)</f>
        <v>3087.8664439152549</v>
      </c>
      <c r="L222" s="39">
        <f>IF(INDEX('Discl output_ group'!$B:$T,MATCH('Group output'!$A222,'Discl output_ group'!$B:$B,FALSE),MATCH('Group output'!L$1,'Discl output_ group'!$B$1:$T$1,FALSE))=0,0,'Inq6 adjusted group'!L222)</f>
        <v>3331.9864788471273</v>
      </c>
      <c r="M222" s="39">
        <f>IF(INDEX('Discl output_ group'!$B:$T,MATCH('Group output'!$A222,'Discl output_ group'!$B:$B,FALSE),MATCH('Group output'!M$1,'Discl output_ group'!$B$1:$T$1,FALSE))=0,0,'Inq6 adjusted group'!M222)</f>
        <v>3153.8070678014119</v>
      </c>
      <c r="N222" s="39">
        <f>IF(INDEX('Discl output_ group'!$B:$T,MATCH('Group output'!$A222,'Discl output_ group'!$B:$B,FALSE),MATCH('Group output'!N$1,'Discl output_ group'!$B$1:$T$1,FALSE))=0,0,'Inq6 adjusted group'!N222)</f>
        <v>2008.7914288565346</v>
      </c>
      <c r="O222" s="39">
        <f>IF(INDEX('Discl output_ group'!$B:$T,MATCH('Group output'!$A222,'Discl output_ group'!$B:$B,FALSE),MATCH('Group output'!O$1,'Discl output_ group'!$B$1:$T$1,FALSE))=0,0,'Inq6 adjusted group'!O222)</f>
        <v>3881.4520969277778</v>
      </c>
      <c r="P222" s="39">
        <f>IF(INDEX('Discl output_ group'!$B:$T,MATCH('Group output'!$A222,'Discl output_ group'!$B:$B,FALSE),MATCH('Group output'!P$1,'Discl output_ group'!$B$1:$T$1,FALSE))=0,0,'Inq6 adjusted group'!P222)</f>
        <v>1164.1801150988504</v>
      </c>
      <c r="Q222" s="39">
        <f>IF(INDEX('Discl output_ group'!$B:$T,MATCH('Group output'!$A222,'Discl output_ group'!$B:$B,FALSE),MATCH('Group output'!Q$1,'Discl output_ group'!$B$1:$T$1,FALSE))=0,0,'Inq6 adjusted group'!Q222)</f>
        <v>2427.9371571863617</v>
      </c>
      <c r="R222" s="39">
        <f>IF(INDEX('Discl output_ group'!$B:$T,MATCH('Group output'!$A222,'Discl output_ group'!$B:$B,FALSE),MATCH('Group output'!R$1,'Discl output_ group'!$B$1:$T$1,FALSE))=0,0,'Inq6 adjusted group'!R222)</f>
        <v>6546.1557265010842</v>
      </c>
      <c r="S222" s="39">
        <f>IF(INDEX('Discl output_ group'!$B:$T,MATCH('Group output'!$A222,'Discl output_ group'!$B:$B,FALSE),MATCH('Group output'!S$1,'Discl output_ group'!$B$1:$T$1,FALSE))=0,0,'Inq6 adjusted group'!S222)</f>
        <v>4060.5815795781832</v>
      </c>
      <c r="T222" s="39">
        <f>IFERROR(VLOOKUP(A222+0,'New BRES input'!I:L,4,FALSE),0)</f>
        <v>2616.66</v>
      </c>
    </row>
    <row r="223" spans="1:20" x14ac:dyDescent="0.35">
      <c r="A223" t="str">
        <f>'Discl output_ group'!B223</f>
        <v>771</v>
      </c>
      <c r="B223" s="39">
        <f>IF(INDEX('Discl output_ group'!$B:$T,MATCH('Group output'!$A223,'Discl output_ group'!$B:$B,FALSE),MATCH('Group output'!B$1,'Discl output_ group'!$B$1:$T$1,FALSE))=0,0,'Inq6 adjusted group'!B223)</f>
        <v>7149.656005346068</v>
      </c>
      <c r="C223" s="39">
        <f>IF(INDEX('Discl output_ group'!$B:$T,MATCH('Group output'!$A223,'Discl output_ group'!$B:$B,FALSE),MATCH('Group output'!C$1,'Discl output_ group'!$B$1:$T$1,FALSE))=0,0,'Inq6 adjusted group'!C223)</f>
        <v>8251.7252038796105</v>
      </c>
      <c r="D223" s="39">
        <f>IF(INDEX('Discl output_ group'!$B:$T,MATCH('Group output'!$A223,'Discl output_ group'!$B:$B,FALSE),MATCH('Group output'!D$1,'Discl output_ group'!$B$1:$T$1,FALSE))=0,0,'Inq6 adjusted group'!D223)</f>
        <v>7547.3834788416225</v>
      </c>
      <c r="E223" s="39">
        <f>IF(INDEX('Discl output_ group'!$B:$T,MATCH('Group output'!$A223,'Discl output_ group'!$B:$B,FALSE),MATCH('Group output'!E$1,'Discl output_ group'!$B$1:$T$1,FALSE))=0,0,'Inq6 adjusted group'!E223)</f>
        <v>6399.9039711602873</v>
      </c>
      <c r="F223" s="39">
        <f>IF(INDEX('Discl output_ group'!$B:$T,MATCH('Group output'!$A223,'Discl output_ group'!$B:$B,FALSE),MATCH('Group output'!F$1,'Discl output_ group'!$B$1:$T$1,FALSE))=0,0,'Inq6 adjusted group'!F223)</f>
        <v>6585.3776044739543</v>
      </c>
      <c r="G223" s="39">
        <f>IF(INDEX('Discl output_ group'!$B:$T,MATCH('Group output'!$A223,'Discl output_ group'!$B:$B,FALSE),MATCH('Group output'!G$1,'Discl output_ group'!$B$1:$T$1,FALSE))=0,0,'Inq6 adjusted group'!G223)</f>
        <v>6319.5066856777503</v>
      </c>
      <c r="H223" s="39">
        <f>IF(INDEX('Discl output_ group'!$B:$T,MATCH('Group output'!$A223,'Discl output_ group'!$B:$B,FALSE),MATCH('Group output'!H$1,'Discl output_ group'!$B$1:$T$1,FALSE))=0,0,'Inq6 adjusted group'!H223)</f>
        <v>5920.3355830584424</v>
      </c>
      <c r="I223" s="39">
        <f>IF(INDEX('Discl output_ group'!$B:$T,MATCH('Group output'!$A223,'Discl output_ group'!$B:$B,FALSE),MATCH('Group output'!I$1,'Discl output_ group'!$B$1:$T$1,FALSE))=0,0,'Inq6 adjusted group'!I223)</f>
        <v>6236.1885166496668</v>
      </c>
      <c r="J223" s="39">
        <f>IF(INDEX('Discl output_ group'!$B:$T,MATCH('Group output'!$A223,'Discl output_ group'!$B:$B,FALSE),MATCH('Group output'!J$1,'Discl output_ group'!$B$1:$T$1,FALSE))=0,0,'Inq6 adjusted group'!J223)</f>
        <v>5763.4808381237708</v>
      </c>
      <c r="K223" s="39">
        <f>IF(INDEX('Discl output_ group'!$B:$T,MATCH('Group output'!$A223,'Discl output_ group'!$B:$B,FALSE),MATCH('Group output'!K$1,'Discl output_ group'!$B$1:$T$1,FALSE))=0,0,'Inq6 adjusted group'!K223)</f>
        <v>5679.9586383170799</v>
      </c>
      <c r="L223" s="39">
        <f>IF(INDEX('Discl output_ group'!$B:$T,MATCH('Group output'!$A223,'Discl output_ group'!$B:$B,FALSE),MATCH('Group output'!L$1,'Discl output_ group'!$B$1:$T$1,FALSE))=0,0,'Inq6 adjusted group'!L223)</f>
        <v>6167.9968648120339</v>
      </c>
      <c r="M223" s="39">
        <f>IF(INDEX('Discl output_ group'!$B:$T,MATCH('Group output'!$A223,'Discl output_ group'!$B:$B,FALSE),MATCH('Group output'!M$1,'Discl output_ group'!$B$1:$T$1,FALSE))=0,0,'Inq6 adjusted group'!M223)</f>
        <v>3296.4805984720847</v>
      </c>
      <c r="N223" s="39">
        <f>IF(INDEX('Discl output_ group'!$B:$T,MATCH('Group output'!$A223,'Discl output_ group'!$B:$B,FALSE),MATCH('Group output'!N$1,'Discl output_ group'!$B$1:$T$1,FALSE))=0,0,'Inq6 adjusted group'!N223)</f>
        <v>3965.1048666000834</v>
      </c>
      <c r="O223" s="39">
        <f>IF(INDEX('Discl output_ group'!$B:$T,MATCH('Group output'!$A223,'Discl output_ group'!$B:$B,FALSE),MATCH('Group output'!O$1,'Discl output_ group'!$B$1:$T$1,FALSE))=0,0,'Inq6 adjusted group'!O223)</f>
        <v>3965.3913974747411</v>
      </c>
      <c r="P223" s="39">
        <f>IF(INDEX('Discl output_ group'!$B:$T,MATCH('Group output'!$A223,'Discl output_ group'!$B:$B,FALSE),MATCH('Group output'!P$1,'Discl output_ group'!$B$1:$T$1,FALSE))=0,0,'Inq6 adjusted group'!P223)</f>
        <v>3250.4268836184651</v>
      </c>
      <c r="Q223" s="39">
        <f>IF(INDEX('Discl output_ group'!$B:$T,MATCH('Group output'!$A223,'Discl output_ group'!$B:$B,FALSE),MATCH('Group output'!Q$1,'Discl output_ group'!$B$1:$T$1,FALSE))=0,0,'Inq6 adjusted group'!Q223)</f>
        <v>5745.4116383204082</v>
      </c>
      <c r="R223" s="39">
        <f>IF(INDEX('Discl output_ group'!$B:$T,MATCH('Group output'!$A223,'Discl output_ group'!$B:$B,FALSE),MATCH('Group output'!R$1,'Discl output_ group'!$B$1:$T$1,FALSE))=0,0,'Inq6 adjusted group'!R223)</f>
        <v>3399.8601046613835</v>
      </c>
      <c r="S223" s="39">
        <f>IF(INDEX('Discl output_ group'!$B:$T,MATCH('Group output'!$A223,'Discl output_ group'!$B:$B,FALSE),MATCH('Group output'!S$1,'Discl output_ group'!$B$1:$T$1,FALSE))=0,0,'Inq6 adjusted group'!S223)</f>
        <v>4279.4547007640022</v>
      </c>
      <c r="T223" s="39">
        <f>IFERROR(VLOOKUP(A223+0,'New BRES input'!I:L,4,FALSE),0)</f>
        <v>4912.18</v>
      </c>
    </row>
    <row r="224" spans="1:20" x14ac:dyDescent="0.35">
      <c r="A224" t="str">
        <f>'Discl output_ group'!B224</f>
        <v>772</v>
      </c>
      <c r="B224" s="39">
        <f>IF(INDEX('Discl output_ group'!$B:$T,MATCH('Group output'!$A224,'Discl output_ group'!$B:$B,FALSE),MATCH('Group output'!B$1,'Discl output_ group'!$B$1:$T$1,FALSE))=0,0,'Inq6 adjusted group'!B224)</f>
        <v>7940.4303058385503</v>
      </c>
      <c r="C224" s="39">
        <f>IF(INDEX('Discl output_ group'!$B:$T,MATCH('Group output'!$A224,'Discl output_ group'!$B:$B,FALSE),MATCH('Group output'!C$1,'Discl output_ group'!$B$1:$T$1,FALSE))=0,0,'Inq6 adjusted group'!C224)</f>
        <v>7723.6687378800343</v>
      </c>
      <c r="D224" s="39">
        <f>IF(INDEX('Discl output_ group'!$B:$T,MATCH('Group output'!$A224,'Discl output_ group'!$B:$B,FALSE),MATCH('Group output'!D$1,'Discl output_ group'!$B$1:$T$1,FALSE))=0,0,'Inq6 adjusted group'!D224)</f>
        <v>5173.9640874998031</v>
      </c>
      <c r="E224" s="39">
        <f>IF(INDEX('Discl output_ group'!$B:$T,MATCH('Group output'!$A224,'Discl output_ group'!$B:$B,FALSE),MATCH('Group output'!E$1,'Discl output_ group'!$B$1:$T$1,FALSE))=0,0,'Inq6 adjusted group'!E224)</f>
        <v>5497.4477039460307</v>
      </c>
      <c r="F224" s="39">
        <f>IF(INDEX('Discl output_ group'!$B:$T,MATCH('Group output'!$A224,'Discl output_ group'!$B:$B,FALSE),MATCH('Group output'!F$1,'Discl output_ group'!$B$1:$T$1,FALSE))=0,0,'Inq6 adjusted group'!F224)</f>
        <v>5268.5918186594827</v>
      </c>
      <c r="G224" s="39">
        <f>IF(INDEX('Discl output_ group'!$B:$T,MATCH('Group output'!$A224,'Discl output_ group'!$B:$B,FALSE),MATCH('Group output'!G$1,'Discl output_ group'!$B$1:$T$1,FALSE))=0,0,'Inq6 adjusted group'!G224)</f>
        <v>4816.6513930641122</v>
      </c>
      <c r="H224" s="39">
        <f>IF(INDEX('Discl output_ group'!$B:$T,MATCH('Group output'!$A224,'Discl output_ group'!$B:$B,FALSE),MATCH('Group output'!H$1,'Discl output_ group'!$B$1:$T$1,FALSE))=0,0,'Inq6 adjusted group'!H224)</f>
        <v>4133.5018414752249</v>
      </c>
      <c r="I224" s="39">
        <f>IF(INDEX('Discl output_ group'!$B:$T,MATCH('Group output'!$A224,'Discl output_ group'!$B:$B,FALSE),MATCH('Group output'!I$1,'Discl output_ group'!$B$1:$T$1,FALSE))=0,0,'Inq6 adjusted group'!I224)</f>
        <v>4111.7728025940887</v>
      </c>
      <c r="J224" s="39">
        <f>IF(INDEX('Discl output_ group'!$B:$T,MATCH('Group output'!$A224,'Discl output_ group'!$B:$B,FALSE),MATCH('Group output'!J$1,'Discl output_ group'!$B$1:$T$1,FALSE))=0,0,'Inq6 adjusted group'!J224)</f>
        <v>3819.9485666085338</v>
      </c>
      <c r="K224" s="39">
        <f>IF(INDEX('Discl output_ group'!$B:$T,MATCH('Group output'!$A224,'Discl output_ group'!$B:$B,FALSE),MATCH('Group output'!K$1,'Discl output_ group'!$B$1:$T$1,FALSE))=0,0,'Inq6 adjusted group'!K224)</f>
        <v>3078.1633082194062</v>
      </c>
      <c r="L224" s="39">
        <f>IF(INDEX('Discl output_ group'!$B:$T,MATCH('Group output'!$A224,'Discl output_ group'!$B:$B,FALSE),MATCH('Group output'!L$1,'Discl output_ group'!$B$1:$T$1,FALSE))=0,0,'Inq6 adjusted group'!L224)</f>
        <v>3517.5847304875724</v>
      </c>
      <c r="M224" s="39">
        <f>IF(INDEX('Discl output_ group'!$B:$T,MATCH('Group output'!$A224,'Discl output_ group'!$B:$B,FALSE),MATCH('Group output'!M$1,'Discl output_ group'!$B$1:$T$1,FALSE))=0,0,'Inq6 adjusted group'!M224)</f>
        <v>3676.9815624836228</v>
      </c>
      <c r="N224" s="39">
        <f>IF(INDEX('Discl output_ group'!$B:$T,MATCH('Group output'!$A224,'Discl output_ group'!$B:$B,FALSE),MATCH('Group output'!N$1,'Discl output_ group'!$B$1:$T$1,FALSE))=0,0,'Inq6 adjusted group'!N224)</f>
        <v>3334.5679347823466</v>
      </c>
      <c r="O224" s="39">
        <f>IF(INDEX('Discl output_ group'!$B:$T,MATCH('Group output'!$A224,'Discl output_ group'!$B:$B,FALSE),MATCH('Group output'!O$1,'Discl output_ group'!$B$1:$T$1,FALSE))=0,0,'Inq6 adjusted group'!O224)</f>
        <v>4111.4128814138967</v>
      </c>
      <c r="P224" s="39">
        <f>IF(INDEX('Discl output_ group'!$B:$T,MATCH('Group output'!$A224,'Discl output_ group'!$B:$B,FALSE),MATCH('Group output'!P$1,'Discl output_ group'!$B$1:$T$1,FALSE))=0,0,'Inq6 adjusted group'!P224)</f>
        <v>2920.0846623772186</v>
      </c>
      <c r="Q224" s="39">
        <f>IF(INDEX('Discl output_ group'!$B:$T,MATCH('Group output'!$A224,'Discl output_ group'!$B:$B,FALSE),MATCH('Group output'!Q$1,'Discl output_ group'!$B$1:$T$1,FALSE))=0,0,'Inq6 adjusted group'!Q224)</f>
        <v>5470.4021823667481</v>
      </c>
      <c r="R224" s="39">
        <f>IF(INDEX('Discl output_ group'!$B:$T,MATCH('Group output'!$A224,'Discl output_ group'!$B:$B,FALSE),MATCH('Group output'!R$1,'Discl output_ group'!$B$1:$T$1,FALSE))=0,0,'Inq6 adjusted group'!R224)</f>
        <v>2168.6150185756997</v>
      </c>
      <c r="S224" s="39">
        <f>IF(INDEX('Discl output_ group'!$B:$T,MATCH('Group output'!$A224,'Discl output_ group'!$B:$B,FALSE),MATCH('Group output'!S$1,'Discl output_ group'!$B$1:$T$1,FALSE))=0,0,'Inq6 adjusted group'!S224)</f>
        <v>4972.6042211772437</v>
      </c>
      <c r="T224" s="39">
        <f>IFERROR(VLOOKUP(A224+0,'New BRES input'!I:L,4,FALSE),0)</f>
        <v>1446.36</v>
      </c>
    </row>
    <row r="225" spans="1:20" x14ac:dyDescent="0.35">
      <c r="A225" t="str">
        <f>'Discl output_ group'!B225</f>
        <v>773</v>
      </c>
      <c r="B225" s="39">
        <f>IF(INDEX('Discl output_ group'!$B:$T,MATCH('Group output'!$A225,'Discl output_ group'!$B:$B,FALSE),MATCH('Group output'!B$1,'Discl output_ group'!$B$1:$T$1,FALSE))=0,0,'Inq6 adjusted group'!B225)</f>
        <v>10589.142219837817</v>
      </c>
      <c r="C225" s="39">
        <f>IF(INDEX('Discl output_ group'!$B:$T,MATCH('Group output'!$A225,'Discl output_ group'!$B:$B,FALSE),MATCH('Group output'!C$1,'Discl output_ group'!$B$1:$T$1,FALSE))=0,0,'Inq6 adjusted group'!C225)</f>
        <v>12003.989757653957</v>
      </c>
      <c r="D225" s="39">
        <f>IF(INDEX('Discl output_ group'!$B:$T,MATCH('Group output'!$A225,'Discl output_ group'!$B:$B,FALSE),MATCH('Group output'!D$1,'Discl output_ group'!$B$1:$T$1,FALSE))=0,0,'Inq6 adjusted group'!D225)</f>
        <v>13986.734359021422</v>
      </c>
      <c r="E225" s="39">
        <f>IF(INDEX('Discl output_ group'!$B:$T,MATCH('Group output'!$A225,'Discl output_ group'!$B:$B,FALSE),MATCH('Group output'!E$1,'Discl output_ group'!$B$1:$T$1,FALSE))=0,0,'Inq6 adjusted group'!E225)</f>
        <v>14094.997445375107</v>
      </c>
      <c r="F225" s="39">
        <f>IF(INDEX('Discl output_ group'!$B:$T,MATCH('Group output'!$A225,'Discl output_ group'!$B:$B,FALSE),MATCH('Group output'!F$1,'Discl output_ group'!$B$1:$T$1,FALSE))=0,0,'Inq6 adjusted group'!F225)</f>
        <v>13989.997284618306</v>
      </c>
      <c r="G225" s="39">
        <f>IF(INDEX('Discl output_ group'!$B:$T,MATCH('Group output'!$A225,'Discl output_ group'!$B:$B,FALSE),MATCH('Group output'!G$1,'Discl output_ group'!$B$1:$T$1,FALSE))=0,0,'Inq6 adjusted group'!G225)</f>
        <v>12376.869492841935</v>
      </c>
      <c r="H225" s="39">
        <f>IF(INDEX('Discl output_ group'!$B:$T,MATCH('Group output'!$A225,'Discl output_ group'!$B:$B,FALSE),MATCH('Group output'!H$1,'Discl output_ group'!$B$1:$T$1,FALSE))=0,0,'Inq6 adjusted group'!H225)</f>
        <v>13454.877830683257</v>
      </c>
      <c r="I225" s="39">
        <f>IF(INDEX('Discl output_ group'!$B:$T,MATCH('Group output'!$A225,'Discl output_ group'!$B:$B,FALSE),MATCH('Group output'!I$1,'Discl output_ group'!$B$1:$T$1,FALSE))=0,0,'Inq6 adjusted group'!I225)</f>
        <v>12237.290915550533</v>
      </c>
      <c r="J225" s="39">
        <f>IF(INDEX('Discl output_ group'!$B:$T,MATCH('Group output'!$A225,'Discl output_ group'!$B:$B,FALSE),MATCH('Group output'!J$1,'Discl output_ group'!$B$1:$T$1,FALSE))=0,0,'Inq6 adjusted group'!J225)</f>
        <v>12642.444310873609</v>
      </c>
      <c r="K225" s="39">
        <f>IF(INDEX('Discl output_ group'!$B:$T,MATCH('Group output'!$A225,'Discl output_ group'!$B:$B,FALSE),MATCH('Group output'!K$1,'Discl output_ group'!$B$1:$T$1,FALSE))=0,0,'Inq6 adjusted group'!K225)</f>
        <v>12132.80765124205</v>
      </c>
      <c r="L225" s="39">
        <f>IF(INDEX('Discl output_ group'!$B:$T,MATCH('Group output'!$A225,'Discl output_ group'!$B:$B,FALSE),MATCH('Group output'!L$1,'Discl output_ group'!$B$1:$T$1,FALSE))=0,0,'Inq6 adjusted group'!L225)</f>
        <v>10356.299988939396</v>
      </c>
      <c r="M225" s="39">
        <f>IF(INDEX('Discl output_ group'!$B:$T,MATCH('Group output'!$A225,'Discl output_ group'!$B:$B,FALSE),MATCH('Group output'!M$1,'Discl output_ group'!$B$1:$T$1,FALSE))=0,0,'Inq6 adjusted group'!M225)</f>
        <v>9966.8163018507767</v>
      </c>
      <c r="N225" s="39">
        <f>IF(INDEX('Discl output_ group'!$B:$T,MATCH('Group output'!$A225,'Discl output_ group'!$B:$B,FALSE),MATCH('Group output'!N$1,'Discl output_ group'!$B$1:$T$1,FALSE))=0,0,'Inq6 adjusted group'!N225)</f>
        <v>13026.092857396543</v>
      </c>
      <c r="O225" s="39">
        <f>IF(INDEX('Discl output_ group'!$B:$T,MATCH('Group output'!$A225,'Discl output_ group'!$B:$B,FALSE),MATCH('Group output'!O$1,'Discl output_ group'!$B$1:$T$1,FALSE))=0,0,'Inq6 adjusted group'!O225)</f>
        <v>8046.3813815068743</v>
      </c>
      <c r="P225" s="39">
        <f>IF(INDEX('Discl output_ group'!$B:$T,MATCH('Group output'!$A225,'Discl output_ group'!$B:$B,FALSE),MATCH('Group output'!P$1,'Discl output_ group'!$B$1:$T$1,FALSE))=0,0,'Inq6 adjusted group'!P225)</f>
        <v>9167.1143238740115</v>
      </c>
      <c r="Q225" s="39">
        <f>IF(INDEX('Discl output_ group'!$B:$T,MATCH('Group output'!$A225,'Discl output_ group'!$B:$B,FALSE),MATCH('Group output'!Q$1,'Discl output_ group'!$B$1:$T$1,FALSE))=0,0,'Inq6 adjusted group'!Q225)</f>
        <v>5846.5858036838836</v>
      </c>
      <c r="R225" s="39">
        <f>IF(INDEX('Discl output_ group'!$B:$T,MATCH('Group output'!$A225,'Discl output_ group'!$B:$B,FALSE),MATCH('Group output'!R$1,'Discl output_ group'!$B$1:$T$1,FALSE))=0,0,'Inq6 adjusted group'!R225)</f>
        <v>7273.4373794865205</v>
      </c>
      <c r="S225" s="39">
        <f>IF(INDEX('Discl output_ group'!$B:$T,MATCH('Group output'!$A225,'Discl output_ group'!$B:$B,FALSE),MATCH('Group output'!S$1,'Discl output_ group'!$B$1:$T$1,FALSE))=0,0,'Inq6 adjusted group'!S225)</f>
        <v>8455.2250172273198</v>
      </c>
      <c r="T225" s="39">
        <f>IFERROR(VLOOKUP(A225+0,'New BRES input'!I:L,4,FALSE),0)</f>
        <v>6151.85</v>
      </c>
    </row>
    <row r="226" spans="1:20" x14ac:dyDescent="0.35">
      <c r="A226" t="str">
        <f>'Discl output_ group'!B226</f>
        <v>774</v>
      </c>
      <c r="B226" s="39">
        <f>IF(INDEX('Discl output_ group'!$B:$T,MATCH('Group output'!$A226,'Discl output_ group'!$B:$B,FALSE),MATCH('Group output'!B$1,'Discl output_ group'!$B$1:$T$1,FALSE))=0,0,'Inq6 adjusted group'!B226)</f>
        <v>113.12774511675536</v>
      </c>
      <c r="C226" s="39">
        <f>IF(INDEX('Discl output_ group'!$B:$T,MATCH('Group output'!$A226,'Discl output_ group'!$B:$B,FALSE),MATCH('Group output'!C$1,'Discl output_ group'!$B$1:$T$1,FALSE))=0,0,'Inq6 adjusted group'!C226)</f>
        <v>117.00104314696527</v>
      </c>
      <c r="D226" s="39">
        <f>IF(INDEX('Discl output_ group'!$B:$T,MATCH('Group output'!$A226,'Discl output_ group'!$B:$B,FALSE),MATCH('Group output'!D$1,'Discl output_ group'!$B$1:$T$1,FALSE))=0,0,'Inq6 adjusted group'!D226)</f>
        <v>121.31105349144337</v>
      </c>
      <c r="E226" s="39">
        <f>IF(INDEX('Discl output_ group'!$B:$T,MATCH('Group output'!$A226,'Discl output_ group'!$B:$B,FALSE),MATCH('Group output'!E$1,'Discl output_ group'!$B$1:$T$1,FALSE))=0,0,'Inq6 adjusted group'!E226)</f>
        <v>128.10075918461007</v>
      </c>
      <c r="F226" s="39">
        <f>IF(INDEX('Discl output_ group'!$B:$T,MATCH('Group output'!$A226,'Discl output_ group'!$B:$B,FALSE),MATCH('Group output'!F$1,'Discl output_ group'!$B$1:$T$1,FALSE))=0,0,'Inq6 adjusted group'!F226)</f>
        <v>120.74040033442922</v>
      </c>
      <c r="G226" s="39">
        <f>IF(INDEX('Discl output_ group'!$B:$T,MATCH('Group output'!$A226,'Discl output_ group'!$B:$B,FALSE),MATCH('Group output'!G$1,'Discl output_ group'!$B$1:$T$1,FALSE))=0,0,'Inq6 adjusted group'!G226)</f>
        <v>110.97884826950826</v>
      </c>
      <c r="H226" s="39">
        <f>IF(INDEX('Discl output_ group'!$B:$T,MATCH('Group output'!$A226,'Discl output_ group'!$B:$B,FALSE),MATCH('Group output'!H$1,'Discl output_ group'!$B$1:$T$1,FALSE))=0,0,'Inq6 adjusted group'!H226)</f>
        <v>103.74311488831424</v>
      </c>
      <c r="I226" s="39">
        <f>IF(INDEX('Discl output_ group'!$B:$T,MATCH('Group output'!$A226,'Discl output_ group'!$B:$B,FALSE),MATCH('Group output'!I$1,'Discl output_ group'!$B$1:$T$1,FALSE))=0,0,'Inq6 adjusted group'!I226)</f>
        <v>115.17761718027461</v>
      </c>
      <c r="J226" s="39">
        <f>IF(INDEX('Discl output_ group'!$B:$T,MATCH('Group output'!$A226,'Discl output_ group'!$B:$B,FALSE),MATCH('Group output'!J$1,'Discl output_ group'!$B$1:$T$1,FALSE))=0,0,'Inq6 adjusted group'!J226)</f>
        <v>123.34623343854224</v>
      </c>
      <c r="K226" s="39">
        <f>IF(INDEX('Discl output_ group'!$B:$T,MATCH('Group output'!$A226,'Discl output_ group'!$B:$B,FALSE),MATCH('Group output'!K$1,'Discl output_ group'!$B$1:$T$1,FALSE))=0,0,'Inq6 adjusted group'!K226)</f>
        <v>126.64760203545073</v>
      </c>
      <c r="L226" s="39">
        <f>IF(INDEX('Discl output_ group'!$B:$T,MATCH('Group output'!$A226,'Discl output_ group'!$B:$B,FALSE),MATCH('Group output'!L$1,'Discl output_ group'!$B$1:$T$1,FALSE))=0,0,'Inq6 adjusted group'!L226)</f>
        <v>112.20201510313329</v>
      </c>
      <c r="M226" s="39">
        <f>IF(INDEX('Discl output_ group'!$B:$T,MATCH('Group output'!$A226,'Discl output_ group'!$B:$B,FALSE),MATCH('Group output'!M$1,'Discl output_ group'!$B$1:$T$1,FALSE))=0,0,'Inq6 adjusted group'!M226)</f>
        <v>401.22521888724418</v>
      </c>
      <c r="N226" s="39">
        <f>IF(INDEX('Discl output_ group'!$B:$T,MATCH('Group output'!$A226,'Discl output_ group'!$B:$B,FALSE),MATCH('Group output'!N$1,'Discl output_ group'!$B$1:$T$1,FALSE))=0,0,'Inq6 adjusted group'!N226)</f>
        <v>775.02267181538127</v>
      </c>
      <c r="O226" s="39">
        <f>IF(INDEX('Discl output_ group'!$B:$T,MATCH('Group output'!$A226,'Discl output_ group'!$B:$B,FALSE),MATCH('Group output'!O$1,'Discl output_ group'!$B$1:$T$1,FALSE))=0,0,'Inq6 adjusted group'!O226)</f>
        <v>465.48019972501254</v>
      </c>
      <c r="P226" s="39">
        <f>IF(INDEX('Discl output_ group'!$B:$T,MATCH('Group output'!$A226,'Discl output_ group'!$B:$B,FALSE),MATCH('Group output'!P$1,'Discl output_ group'!$B$1:$T$1,FALSE))=0,0,'Inq6 adjusted group'!P226)</f>
        <v>454.64315604757303</v>
      </c>
      <c r="Q226" s="39">
        <f>IF(INDEX('Discl output_ group'!$B:$T,MATCH('Group output'!$A226,'Discl output_ group'!$B:$B,FALSE),MATCH('Group output'!Q$1,'Discl output_ group'!$B$1:$T$1,FALSE))=0,0,'Inq6 adjusted group'!Q226)</f>
        <v>336.83539488294321</v>
      </c>
      <c r="R226" s="39">
        <f>IF(INDEX('Discl output_ group'!$B:$T,MATCH('Group output'!$A226,'Discl output_ group'!$B:$B,FALSE),MATCH('Group output'!R$1,'Discl output_ group'!$B$1:$T$1,FALSE))=0,0,'Inq6 adjusted group'!R226)</f>
        <v>464.43392750113361</v>
      </c>
      <c r="S226" s="39">
        <f>IF(INDEX('Discl output_ group'!$B:$T,MATCH('Group output'!$A226,'Discl output_ group'!$B:$B,FALSE),MATCH('Group output'!S$1,'Discl output_ group'!$B$1:$T$1,FALSE))=0,0,'Inq6 adjusted group'!S226)</f>
        <v>637.96963036523641</v>
      </c>
      <c r="T226" s="39">
        <f>IFERROR(VLOOKUP(A226+0,'New BRES input'!I:L,4,FALSE),0)</f>
        <v>433.60329400000001</v>
      </c>
    </row>
    <row r="227" spans="1:20" x14ac:dyDescent="0.35">
      <c r="A227" t="str">
        <f>'Discl output_ group'!B227</f>
        <v>781</v>
      </c>
      <c r="B227" s="39">
        <f>IF(INDEX('Discl output_ group'!$B:$T,MATCH('Group output'!$A227,'Discl output_ group'!$B:$B,FALSE),MATCH('Group output'!B$1,'Discl output_ group'!$B$1:$T$1,FALSE))=0,0,'Inq6 adjusted group'!B227)</f>
        <v>45759.815025390053</v>
      </c>
      <c r="C227" s="39">
        <f>IF(INDEX('Discl output_ group'!$B:$T,MATCH('Group output'!$A227,'Discl output_ group'!$B:$B,FALSE),MATCH('Group output'!C$1,'Discl output_ group'!$B$1:$T$1,FALSE))=0,0,'Inq6 adjusted group'!C227)</f>
        <v>49526.664300038094</v>
      </c>
      <c r="D227" s="39">
        <f>IF(INDEX('Discl output_ group'!$B:$T,MATCH('Group output'!$A227,'Discl output_ group'!$B:$B,FALSE),MATCH('Group output'!D$1,'Discl output_ group'!$B$1:$T$1,FALSE))=0,0,'Inq6 adjusted group'!D227)</f>
        <v>57661.429397361317</v>
      </c>
      <c r="E227" s="39">
        <f>IF(INDEX('Discl output_ group'!$B:$T,MATCH('Group output'!$A227,'Discl output_ group'!$B:$B,FALSE),MATCH('Group output'!E$1,'Discl output_ group'!$B$1:$T$1,FALSE))=0,0,'Inq6 adjusted group'!E227)</f>
        <v>56787.080091660442</v>
      </c>
      <c r="F227" s="39">
        <f>IF(INDEX('Discl output_ group'!$B:$T,MATCH('Group output'!$A227,'Discl output_ group'!$B:$B,FALSE),MATCH('Group output'!F$1,'Discl output_ group'!$B$1:$T$1,FALSE))=0,0,'Inq6 adjusted group'!F227)</f>
        <v>51685.128332199864</v>
      </c>
      <c r="G227" s="39">
        <f>IF(INDEX('Discl output_ group'!$B:$T,MATCH('Group output'!$A227,'Discl output_ group'!$B:$B,FALSE),MATCH('Group output'!G$1,'Discl output_ group'!$B$1:$T$1,FALSE))=0,0,'Inq6 adjusted group'!G227)</f>
        <v>50932.074604167683</v>
      </c>
      <c r="H227" s="39">
        <f>IF(INDEX('Discl output_ group'!$B:$T,MATCH('Group output'!$A227,'Discl output_ group'!$B:$B,FALSE),MATCH('Group output'!H$1,'Discl output_ group'!$B$1:$T$1,FALSE))=0,0,'Inq6 adjusted group'!H227)</f>
        <v>53481.477491400532</v>
      </c>
      <c r="I227" s="39">
        <f>IF(INDEX('Discl output_ group'!$B:$T,MATCH('Group output'!$A227,'Discl output_ group'!$B:$B,FALSE),MATCH('Group output'!I$1,'Discl output_ group'!$B$1:$T$1,FALSE))=0,0,'Inq6 adjusted group'!I227)</f>
        <v>53194.749925793782</v>
      </c>
      <c r="J227" s="39">
        <f>IF(INDEX('Discl output_ group'!$B:$T,MATCH('Group output'!$A227,'Discl output_ group'!$B:$B,FALSE),MATCH('Group output'!J$1,'Discl output_ group'!$B$1:$T$1,FALSE))=0,0,'Inq6 adjusted group'!J227)</f>
        <v>50509.293073511457</v>
      </c>
      <c r="K227" s="39">
        <f>IF(INDEX('Discl output_ group'!$B:$T,MATCH('Group output'!$A227,'Discl output_ group'!$B:$B,FALSE),MATCH('Group output'!K$1,'Discl output_ group'!$B$1:$T$1,FALSE))=0,0,'Inq6 adjusted group'!K227)</f>
        <v>52620.924940583012</v>
      </c>
      <c r="L227" s="39">
        <f>IF(INDEX('Discl output_ group'!$B:$T,MATCH('Group output'!$A227,'Discl output_ group'!$B:$B,FALSE),MATCH('Group output'!L$1,'Discl output_ group'!$B$1:$T$1,FALSE))=0,0,'Inq6 adjusted group'!L227)</f>
        <v>55655.183159563203</v>
      </c>
      <c r="M227" s="39">
        <f>IF(INDEX('Discl output_ group'!$B:$T,MATCH('Group output'!$A227,'Discl output_ group'!$B:$B,FALSE),MATCH('Group output'!M$1,'Discl output_ group'!$B$1:$T$1,FALSE))=0,0,'Inq6 adjusted group'!M227)</f>
        <v>37771.362754001246</v>
      </c>
      <c r="N227" s="39">
        <f>IF(INDEX('Discl output_ group'!$B:$T,MATCH('Group output'!$A227,'Discl output_ group'!$B:$B,FALSE),MATCH('Group output'!N$1,'Discl output_ group'!$B$1:$T$1,FALSE))=0,0,'Inq6 adjusted group'!N227)</f>
        <v>34283.577160900015</v>
      </c>
      <c r="O227" s="39">
        <f>IF(INDEX('Discl output_ group'!$B:$T,MATCH('Group output'!$A227,'Discl output_ group'!$B:$B,FALSE),MATCH('Group output'!O$1,'Discl output_ group'!$B$1:$T$1,FALSE))=0,0,'Inq6 adjusted group'!O227)</f>
        <v>50426.942686395341</v>
      </c>
      <c r="P227" s="39">
        <f>IF(INDEX('Discl output_ group'!$B:$T,MATCH('Group output'!$A227,'Discl output_ group'!$B:$B,FALSE),MATCH('Group output'!P$1,'Discl output_ group'!$B$1:$T$1,FALSE))=0,0,'Inq6 adjusted group'!P227)</f>
        <v>32847.852828326337</v>
      </c>
      <c r="Q227" s="39">
        <f>IF(INDEX('Discl output_ group'!$B:$T,MATCH('Group output'!$A227,'Discl output_ group'!$B:$B,FALSE),MATCH('Group output'!Q$1,'Discl output_ group'!$B$1:$T$1,FALSE))=0,0,'Inq6 adjusted group'!Q227)</f>
        <v>34914.298950129043</v>
      </c>
      <c r="R227" s="39">
        <f>IF(INDEX('Discl output_ group'!$B:$T,MATCH('Group output'!$A227,'Discl output_ group'!$B:$B,FALSE),MATCH('Group output'!R$1,'Discl output_ group'!$B$1:$T$1,FALSE))=0,0,'Inq6 adjusted group'!R227)</f>
        <v>33749.447974317234</v>
      </c>
      <c r="S227" s="39">
        <f>IF(INDEX('Discl output_ group'!$B:$T,MATCH('Group output'!$A227,'Discl output_ group'!$B:$B,FALSE),MATCH('Group output'!S$1,'Discl output_ group'!$B$1:$T$1,FALSE))=0,0,'Inq6 adjusted group'!S227)</f>
        <v>35211.75429821742</v>
      </c>
      <c r="T227" s="39">
        <f>IFERROR(VLOOKUP(A227+0,'New BRES input'!I:L,4,FALSE),0)</f>
        <v>40907.919999999998</v>
      </c>
    </row>
    <row r="228" spans="1:20" x14ac:dyDescent="0.35">
      <c r="A228" t="str">
        <f>'Discl output_ group'!B228</f>
        <v>782</v>
      </c>
      <c r="B228" s="39">
        <f>IF(INDEX('Discl output_ group'!$B:$T,MATCH('Group output'!$A228,'Discl output_ group'!$B:$B,FALSE),MATCH('Group output'!B$1,'Discl output_ group'!$B$1:$T$1,FALSE))=0,0,'Inq6 adjusted group'!B228)</f>
        <v>103365.87546071573</v>
      </c>
      <c r="C228" s="39">
        <f>IF(INDEX('Discl output_ group'!$B:$T,MATCH('Group output'!$A228,'Discl output_ group'!$B:$B,FALSE),MATCH('Group output'!C$1,'Discl output_ group'!$B$1:$T$1,FALSE))=0,0,'Inq6 adjusted group'!C228)</f>
        <v>111857.2380341938</v>
      </c>
      <c r="D228" s="39">
        <f>IF(INDEX('Discl output_ group'!$B:$T,MATCH('Group output'!$A228,'Discl output_ group'!$B:$B,FALSE),MATCH('Group output'!D$1,'Discl output_ group'!$B$1:$T$1,FALSE))=0,0,'Inq6 adjusted group'!D228)</f>
        <v>130239.71534083739</v>
      </c>
      <c r="E228" s="39">
        <f>IF(INDEX('Discl output_ group'!$B:$T,MATCH('Group output'!$A228,'Discl output_ group'!$B:$B,FALSE),MATCH('Group output'!E$1,'Discl output_ group'!$B$1:$T$1,FALSE))=0,0,'Inq6 adjusted group'!E228)</f>
        <v>128230.34509803794</v>
      </c>
      <c r="F228" s="39">
        <f>IF(INDEX('Discl output_ group'!$B:$T,MATCH('Group output'!$A228,'Discl output_ group'!$B:$B,FALSE),MATCH('Group output'!F$1,'Discl output_ group'!$B$1:$T$1,FALSE))=0,0,'Inq6 adjusted group'!F228)</f>
        <v>116644.1840482635</v>
      </c>
      <c r="G228" s="39">
        <f>IF(INDEX('Discl output_ group'!$B:$T,MATCH('Group output'!$A228,'Discl output_ group'!$B:$B,FALSE),MATCH('Group output'!G$1,'Discl output_ group'!$B$1:$T$1,FALSE))=0,0,'Inq6 adjusted group'!G228)</f>
        <v>114983.56356744526</v>
      </c>
      <c r="H228" s="39">
        <f>IF(INDEX('Discl output_ group'!$B:$T,MATCH('Group output'!$A228,'Discl output_ group'!$B:$B,FALSE),MATCH('Group output'!H$1,'Discl output_ group'!$B$1:$T$1,FALSE))=0,0,'Inq6 adjusted group'!H228)</f>
        <v>120780.6549595042</v>
      </c>
      <c r="I228" s="39">
        <f>IF(INDEX('Discl output_ group'!$B:$T,MATCH('Group output'!$A228,'Discl output_ group'!$B:$B,FALSE),MATCH('Group output'!I$1,'Discl output_ group'!$B$1:$T$1,FALSE))=0,0,'Inq6 adjusted group'!I228)</f>
        <v>120146.03652131495</v>
      </c>
      <c r="J228" s="39">
        <f>IF(INDEX('Discl output_ group'!$B:$T,MATCH('Group output'!$A228,'Discl output_ group'!$B:$B,FALSE),MATCH('Group output'!J$1,'Discl output_ group'!$B$1:$T$1,FALSE))=0,0,'Inq6 adjusted group'!J228)</f>
        <v>114070.65349754186</v>
      </c>
      <c r="K228" s="39">
        <f>IF(INDEX('Discl output_ group'!$B:$T,MATCH('Group output'!$A228,'Discl output_ group'!$B:$B,FALSE),MATCH('Group output'!K$1,'Discl output_ group'!$B$1:$T$1,FALSE))=0,0,'Inq6 adjusted group'!K228)</f>
        <v>122646.08183996957</v>
      </c>
      <c r="L228" s="39">
        <f>IF(INDEX('Discl output_ group'!$B:$T,MATCH('Group output'!$A228,'Discl output_ group'!$B:$B,FALSE),MATCH('Group output'!L$1,'Discl output_ group'!$B$1:$T$1,FALSE))=0,0,'Inq6 adjusted group'!L228)</f>
        <v>121858.57224324597</v>
      </c>
      <c r="M228" s="39">
        <f>IF(INDEX('Discl output_ group'!$B:$T,MATCH('Group output'!$A228,'Discl output_ group'!$B:$B,FALSE),MATCH('Group output'!M$1,'Discl output_ group'!$B$1:$T$1,FALSE))=0,0,'Inq6 adjusted group'!M228)</f>
        <v>113368.74836655777</v>
      </c>
      <c r="N228" s="39">
        <f>IF(INDEX('Discl output_ group'!$B:$T,MATCH('Group output'!$A228,'Discl output_ group'!$B:$B,FALSE),MATCH('Group output'!N$1,'Discl output_ group'!$B$1:$T$1,FALSE))=0,0,'Inq6 adjusted group'!N228)</f>
        <v>110679.69324408195</v>
      </c>
      <c r="O228" s="39">
        <f>IF(INDEX('Discl output_ group'!$B:$T,MATCH('Group output'!$A228,'Discl output_ group'!$B:$B,FALSE),MATCH('Group output'!O$1,'Discl output_ group'!$B$1:$T$1,FALSE))=0,0,'Inq6 adjusted group'!O228)</f>
        <v>116366.75736574797</v>
      </c>
      <c r="P228" s="39">
        <f>IF(INDEX('Discl output_ group'!$B:$T,MATCH('Group output'!$A228,'Discl output_ group'!$B:$B,FALSE),MATCH('Group output'!P$1,'Discl output_ group'!$B$1:$T$1,FALSE))=0,0,'Inq6 adjusted group'!P228)</f>
        <v>121166.39432990461</v>
      </c>
      <c r="Q228" s="39">
        <f>IF(INDEX('Discl output_ group'!$B:$T,MATCH('Group output'!$A228,'Discl output_ group'!$B:$B,FALSE),MATCH('Group output'!Q$1,'Discl output_ group'!$B$1:$T$1,FALSE))=0,0,'Inq6 adjusted group'!Q228)</f>
        <v>126130.29636838715</v>
      </c>
      <c r="R228" s="39">
        <f>IF(INDEX('Discl output_ group'!$B:$T,MATCH('Group output'!$A228,'Discl output_ group'!$B:$B,FALSE),MATCH('Group output'!R$1,'Discl output_ group'!$B$1:$T$1,FALSE))=0,0,'Inq6 adjusted group'!R228)</f>
        <v>128199.5041205962</v>
      </c>
      <c r="S228" s="39">
        <f>IF(INDEX('Discl output_ group'!$B:$T,MATCH('Group output'!$A228,'Discl output_ group'!$B:$B,FALSE),MATCH('Group output'!S$1,'Discl output_ group'!$B$1:$T$1,FALSE))=0,0,'Inq6 adjusted group'!S228)</f>
        <v>140658.01285234431</v>
      </c>
      <c r="T228" s="39">
        <f>IFERROR(VLOOKUP(A228+0,'New BRES input'!I:L,4,FALSE),0)</f>
        <v>146364.25</v>
      </c>
    </row>
    <row r="229" spans="1:20" x14ac:dyDescent="0.35">
      <c r="A229" t="str">
        <f>'Discl output_ group'!B229</f>
        <v>783</v>
      </c>
      <c r="B229" s="39">
        <f>IF(INDEX('Discl output_ group'!$B:$T,MATCH('Group output'!$A229,'Discl output_ group'!$B:$B,FALSE),MATCH('Group output'!B$1,'Discl output_ group'!$B$1:$T$1,FALSE))=0,0,'Inq6 adjusted group'!B229)</f>
        <v>0</v>
      </c>
      <c r="C229" s="39">
        <f>IF(INDEX('Discl output_ group'!$B:$T,MATCH('Group output'!$A229,'Discl output_ group'!$B:$B,FALSE),MATCH('Group output'!C$1,'Discl output_ group'!$B$1:$T$1,FALSE))=0,0,'Inq6 adjusted group'!C229)</f>
        <v>0</v>
      </c>
      <c r="D229" s="39">
        <f>IF(INDEX('Discl output_ group'!$B:$T,MATCH('Group output'!$A229,'Discl output_ group'!$B:$B,FALSE),MATCH('Group output'!D$1,'Discl output_ group'!$B$1:$T$1,FALSE))=0,0,'Inq6 adjusted group'!D229)</f>
        <v>0</v>
      </c>
      <c r="E229" s="39">
        <f>IF(INDEX('Discl output_ group'!$B:$T,MATCH('Group output'!$A229,'Discl output_ group'!$B:$B,FALSE),MATCH('Group output'!E$1,'Discl output_ group'!$B$1:$T$1,FALSE))=0,0,'Inq6 adjusted group'!E229)</f>
        <v>0</v>
      </c>
      <c r="F229" s="39">
        <f>IF(INDEX('Discl output_ group'!$B:$T,MATCH('Group output'!$A229,'Discl output_ group'!$B:$B,FALSE),MATCH('Group output'!F$1,'Discl output_ group'!$B$1:$T$1,FALSE))=0,0,'Inq6 adjusted group'!F229)</f>
        <v>0</v>
      </c>
      <c r="G229" s="39">
        <f>IF(INDEX('Discl output_ group'!$B:$T,MATCH('Group output'!$A229,'Discl output_ group'!$B:$B,FALSE),MATCH('Group output'!G$1,'Discl output_ group'!$B$1:$T$1,FALSE))=0,0,'Inq6 adjusted group'!G229)</f>
        <v>0</v>
      </c>
      <c r="H229" s="39">
        <f>IF(INDEX('Discl output_ group'!$B:$T,MATCH('Group output'!$A229,'Discl output_ group'!$B:$B,FALSE),MATCH('Group output'!H$1,'Discl output_ group'!$B$1:$T$1,FALSE))=0,0,'Inq6 adjusted group'!H229)</f>
        <v>0</v>
      </c>
      <c r="I229" s="39">
        <f>IF(INDEX('Discl output_ group'!$B:$T,MATCH('Group output'!$A229,'Discl output_ group'!$B:$B,FALSE),MATCH('Group output'!I$1,'Discl output_ group'!$B$1:$T$1,FALSE))=0,0,'Inq6 adjusted group'!I229)</f>
        <v>0</v>
      </c>
      <c r="J229" s="39">
        <f>IF(INDEX('Discl output_ group'!$B:$T,MATCH('Group output'!$A229,'Discl output_ group'!$B:$B,FALSE),MATCH('Group output'!J$1,'Discl output_ group'!$B$1:$T$1,FALSE))=0,0,'Inq6 adjusted group'!J229)</f>
        <v>0</v>
      </c>
      <c r="K229" s="39">
        <f>IF(INDEX('Discl output_ group'!$B:$T,MATCH('Group output'!$A229,'Discl output_ group'!$B:$B,FALSE),MATCH('Group output'!K$1,'Discl output_ group'!$B$1:$T$1,FALSE))=0,0,'Inq6 adjusted group'!K229)</f>
        <v>0</v>
      </c>
      <c r="L229" s="39">
        <f>IF(INDEX('Discl output_ group'!$B:$T,MATCH('Group output'!$A229,'Discl output_ group'!$B:$B,FALSE),MATCH('Group output'!L$1,'Discl output_ group'!$B$1:$T$1,FALSE))=0,0,'Inq6 adjusted group'!L229)</f>
        <v>74.814599380270124</v>
      </c>
      <c r="M229" s="39">
        <f>IF(INDEX('Discl output_ group'!$B:$T,MATCH('Group output'!$A229,'Discl output_ group'!$B:$B,FALSE),MATCH('Group output'!M$1,'Discl output_ group'!$B$1:$T$1,FALSE))=0,0,'Inq6 adjusted group'!M229)</f>
        <v>635.59050135747452</v>
      </c>
      <c r="N229" s="39">
        <f>IF(INDEX('Discl output_ group'!$B:$T,MATCH('Group output'!$A229,'Discl output_ group'!$B:$B,FALSE),MATCH('Group output'!N$1,'Discl output_ group'!$B$1:$T$1,FALSE))=0,0,'Inq6 adjusted group'!N229)</f>
        <v>710.13856680095353</v>
      </c>
      <c r="O229" s="39">
        <f>IF(INDEX('Discl output_ group'!$B:$T,MATCH('Group output'!$A229,'Discl output_ group'!$B:$B,FALSE),MATCH('Group output'!O$1,'Discl output_ group'!$B$1:$T$1,FALSE))=0,0,'Inq6 adjusted group'!O229)</f>
        <v>1846.6762603851439</v>
      </c>
      <c r="P229" s="39">
        <f>IF(INDEX('Discl output_ group'!$B:$T,MATCH('Group output'!$A229,'Discl output_ group'!$B:$B,FALSE),MATCH('Group output'!P$1,'Discl output_ group'!$B$1:$T$1,FALSE))=0,0,'Inq6 adjusted group'!P229)</f>
        <v>2268.8328692660207</v>
      </c>
      <c r="Q229" s="39">
        <f>IF(INDEX('Discl output_ group'!$B:$T,MATCH('Group output'!$A229,'Discl output_ group'!$B:$B,FALSE),MATCH('Group output'!Q$1,'Discl output_ group'!$B$1:$T$1,FALSE))=0,0,'Inq6 adjusted group'!Q229)</f>
        <v>3134.5252435984366</v>
      </c>
      <c r="R229" s="39">
        <f>IF(INDEX('Discl output_ group'!$B:$T,MATCH('Group output'!$A229,'Discl output_ group'!$B:$B,FALSE),MATCH('Group output'!R$1,'Discl output_ group'!$B$1:$T$1,FALSE))=0,0,'Inq6 adjusted group'!R229)</f>
        <v>4547.9235783317381</v>
      </c>
      <c r="S229" s="39">
        <f>IF(INDEX('Discl output_ group'!$B:$T,MATCH('Group output'!$A229,'Discl output_ group'!$B:$B,FALSE),MATCH('Group output'!S$1,'Discl output_ group'!$B$1:$T$1,FALSE))=0,0,'Inq6 adjusted group'!S229)</f>
        <v>3722.3269078636818</v>
      </c>
      <c r="T229" s="39">
        <f>IFERROR(VLOOKUP(A229+0,'New BRES input'!I:L,4,FALSE),0)</f>
        <v>4398.2700000000004</v>
      </c>
    </row>
    <row r="230" spans="1:20" x14ac:dyDescent="0.35">
      <c r="A230" t="str">
        <f>'Discl output_ group'!B230</f>
        <v>791</v>
      </c>
      <c r="B230" s="39">
        <f>IF(INDEX('Discl output_ group'!$B:$T,MATCH('Group output'!$A230,'Discl output_ group'!$B:$B,FALSE),MATCH('Group output'!B$1,'Discl output_ group'!$B$1:$T$1,FALSE))=0,0,'Inq6 adjusted group'!B230)</f>
        <v>28756.187648552339</v>
      </c>
      <c r="C230" s="39">
        <f>IF(INDEX('Discl output_ group'!$B:$T,MATCH('Group output'!$A230,'Discl output_ group'!$B:$B,FALSE),MATCH('Group output'!C$1,'Discl output_ group'!$B$1:$T$1,FALSE))=0,0,'Inq6 adjusted group'!C230)</f>
        <v>30806.838619601062</v>
      </c>
      <c r="D230" s="39">
        <f>IF(INDEX('Discl output_ group'!$B:$T,MATCH('Group output'!$A230,'Discl output_ group'!$B:$B,FALSE),MATCH('Group output'!D$1,'Discl output_ group'!$B$1:$T$1,FALSE))=0,0,'Inq6 adjusted group'!D230)</f>
        <v>32556.809675352997</v>
      </c>
      <c r="E230" s="39">
        <f>IF(INDEX('Discl output_ group'!$B:$T,MATCH('Group output'!$A230,'Discl output_ group'!$B:$B,FALSE),MATCH('Group output'!E$1,'Discl output_ group'!$B$1:$T$1,FALSE))=0,0,'Inq6 adjusted group'!E230)</f>
        <v>34271.401404788558</v>
      </c>
      <c r="F230" s="39">
        <f>IF(INDEX('Discl output_ group'!$B:$T,MATCH('Group output'!$A230,'Discl output_ group'!$B:$B,FALSE),MATCH('Group output'!F$1,'Discl output_ group'!$B$1:$T$1,FALSE))=0,0,'Inq6 adjusted group'!F230)</f>
        <v>32961.59689600765</v>
      </c>
      <c r="G230" s="39">
        <f>IF(INDEX('Discl output_ group'!$B:$T,MATCH('Group output'!$A230,'Discl output_ group'!$B:$B,FALSE),MATCH('Group output'!G$1,'Discl output_ group'!$B$1:$T$1,FALSE))=0,0,'Inq6 adjusted group'!G230)</f>
        <v>29756.126924632721</v>
      </c>
      <c r="H230" s="39">
        <f>IF(INDEX('Discl output_ group'!$B:$T,MATCH('Group output'!$A230,'Discl output_ group'!$B:$B,FALSE),MATCH('Group output'!H$1,'Discl output_ group'!$B$1:$T$1,FALSE))=0,0,'Inq6 adjusted group'!H230)</f>
        <v>26661.558969655707</v>
      </c>
      <c r="I230" s="39">
        <f>IF(INDEX('Discl output_ group'!$B:$T,MATCH('Group output'!$A230,'Discl output_ group'!$B:$B,FALSE),MATCH('Group output'!I$1,'Discl output_ group'!$B$1:$T$1,FALSE))=0,0,'Inq6 adjusted group'!I230)</f>
        <v>23576.189746408167</v>
      </c>
      <c r="J230" s="39">
        <f>IF(INDEX('Discl output_ group'!$B:$T,MATCH('Group output'!$A230,'Discl output_ group'!$B:$B,FALSE),MATCH('Group output'!J$1,'Discl output_ group'!$B$1:$T$1,FALSE))=0,0,'Inq6 adjusted group'!J230)</f>
        <v>25392.750432067536</v>
      </c>
      <c r="K230" s="39">
        <f>IF(INDEX('Discl output_ group'!$B:$T,MATCH('Group output'!$A230,'Discl output_ group'!$B:$B,FALSE),MATCH('Group output'!K$1,'Discl output_ group'!$B$1:$T$1,FALSE))=0,0,'Inq6 adjusted group'!K230)</f>
        <v>23815.756833052372</v>
      </c>
      <c r="L230" s="39">
        <f>IF(INDEX('Discl output_ group'!$B:$T,MATCH('Group output'!$A230,'Discl output_ group'!$B:$B,FALSE),MATCH('Group output'!L$1,'Discl output_ group'!$B$1:$T$1,FALSE))=0,0,'Inq6 adjusted group'!L230)</f>
        <v>23536.592909820996</v>
      </c>
      <c r="M230" s="39">
        <f>IF(INDEX('Discl output_ group'!$B:$T,MATCH('Group output'!$A230,'Discl output_ group'!$B:$B,FALSE),MATCH('Group output'!M$1,'Discl output_ group'!$B$1:$T$1,FALSE))=0,0,'Inq6 adjusted group'!M230)</f>
        <v>18049.551000668565</v>
      </c>
      <c r="N230" s="39">
        <f>IF(INDEX('Discl output_ group'!$B:$T,MATCH('Group output'!$A230,'Discl output_ group'!$B:$B,FALSE),MATCH('Group output'!N$1,'Discl output_ group'!$B$1:$T$1,FALSE))=0,0,'Inq6 adjusted group'!N230)</f>
        <v>19586.203109601502</v>
      </c>
      <c r="O230" s="39">
        <f>IF(INDEX('Discl output_ group'!$B:$T,MATCH('Group output'!$A230,'Discl output_ group'!$B:$B,FALSE),MATCH('Group output'!O$1,'Discl output_ group'!$B$1:$T$1,FALSE))=0,0,'Inq6 adjusted group'!O230)</f>
        <v>19320.805781183</v>
      </c>
      <c r="P230" s="39">
        <f>IF(INDEX('Discl output_ group'!$B:$T,MATCH('Group output'!$A230,'Discl output_ group'!$B:$B,FALSE),MATCH('Group output'!P$1,'Discl output_ group'!$B$1:$T$1,FALSE))=0,0,'Inq6 adjusted group'!P230)</f>
        <v>22457.885952927041</v>
      </c>
      <c r="Q230" s="39">
        <f>IF(INDEX('Discl output_ group'!$B:$T,MATCH('Group output'!$A230,'Discl output_ group'!$B:$B,FALSE),MATCH('Group output'!Q$1,'Discl output_ group'!$B$1:$T$1,FALSE))=0,0,'Inq6 adjusted group'!Q230)</f>
        <v>22150.280858557424</v>
      </c>
      <c r="R230" s="39">
        <f>IF(INDEX('Discl output_ group'!$B:$T,MATCH('Group output'!$A230,'Discl output_ group'!$B:$B,FALSE),MATCH('Group output'!R$1,'Discl output_ group'!$B$1:$T$1,FALSE))=0,0,'Inq6 adjusted group'!R230)</f>
        <v>24083.571036984733</v>
      </c>
      <c r="S230" s="39">
        <f>IF(INDEX('Discl output_ group'!$B:$T,MATCH('Group output'!$A230,'Discl output_ group'!$B:$B,FALSE),MATCH('Group output'!S$1,'Discl output_ group'!$B$1:$T$1,FALSE))=0,0,'Inq6 adjusted group'!S230)</f>
        <v>23801.997076491847</v>
      </c>
      <c r="T230" s="39">
        <f>IFERROR(VLOOKUP(A230+0,'New BRES input'!I:L,4,FALSE),0)</f>
        <v>20948.59</v>
      </c>
    </row>
    <row r="231" spans="1:20" x14ac:dyDescent="0.35">
      <c r="A231" t="str">
        <f>'Discl output_ group'!B231</f>
        <v>799</v>
      </c>
      <c r="B231" s="39">
        <f>IF(INDEX('Discl output_ group'!$B:$T,MATCH('Group output'!$A231,'Discl output_ group'!$B:$B,FALSE),MATCH('Group output'!B$1,'Discl output_ group'!$B$1:$T$1,FALSE))=0,0,'Inq6 adjusted group'!B231)</f>
        <v>3110.2611048779645</v>
      </c>
      <c r="C231" s="39">
        <f>IF(INDEX('Discl output_ group'!$B:$T,MATCH('Group output'!$A231,'Discl output_ group'!$B:$B,FALSE),MATCH('Group output'!C$1,'Discl output_ group'!$B$1:$T$1,FALSE))=0,0,'Inq6 adjusted group'!C231)</f>
        <v>3501.9032289566794</v>
      </c>
      <c r="D231" s="39">
        <f>IF(INDEX('Discl output_ group'!$B:$T,MATCH('Group output'!$A231,'Discl output_ group'!$B:$B,FALSE),MATCH('Group output'!D$1,'Discl output_ group'!$B$1:$T$1,FALSE))=0,0,'Inq6 adjusted group'!D231)</f>
        <v>3582.3280609661588</v>
      </c>
      <c r="E231" s="39">
        <f>IF(INDEX('Discl output_ group'!$B:$T,MATCH('Group output'!$A231,'Discl output_ group'!$B:$B,FALSE),MATCH('Group output'!E$1,'Discl output_ group'!$B$1:$T$1,FALSE))=0,0,'Inq6 adjusted group'!E231)</f>
        <v>3851.2316532033069</v>
      </c>
      <c r="F231" s="39">
        <f>IF(INDEX('Discl output_ group'!$B:$T,MATCH('Group output'!$A231,'Discl output_ group'!$B:$B,FALSE),MATCH('Group output'!F$1,'Discl output_ group'!$B$1:$T$1,FALSE))=0,0,'Inq6 adjusted group'!F231)</f>
        <v>3848.2823274398606</v>
      </c>
      <c r="G231" s="39">
        <f>IF(INDEX('Discl output_ group'!$B:$T,MATCH('Group output'!$A231,'Discl output_ group'!$B:$B,FALSE),MATCH('Group output'!G$1,'Discl output_ group'!$B$1:$T$1,FALSE))=0,0,'Inq6 adjusted group'!G231)</f>
        <v>3446.4072046556289</v>
      </c>
      <c r="H231" s="39">
        <f>IF(INDEX('Discl output_ group'!$B:$T,MATCH('Group output'!$A231,'Discl output_ group'!$B:$B,FALSE),MATCH('Group output'!H$1,'Discl output_ group'!$B$1:$T$1,FALSE))=0,0,'Inq6 adjusted group'!H231)</f>
        <v>3141.1553269476531</v>
      </c>
      <c r="I231" s="39">
        <f>IF(INDEX('Discl output_ group'!$B:$T,MATCH('Group output'!$A231,'Discl output_ group'!$B:$B,FALSE),MATCH('Group output'!I$1,'Discl output_ group'!$B$1:$T$1,FALSE))=0,0,'Inq6 adjusted group'!I231)</f>
        <v>2879.2108457212548</v>
      </c>
      <c r="J231" s="39">
        <f>IF(INDEX('Discl output_ group'!$B:$T,MATCH('Group output'!$A231,'Discl output_ group'!$B:$B,FALSE),MATCH('Group output'!J$1,'Discl output_ group'!$B$1:$T$1,FALSE))=0,0,'Inq6 adjusted group'!J231)</f>
        <v>2795.7695473583144</v>
      </c>
      <c r="K231" s="39">
        <f>IF(INDEX('Discl output_ group'!$B:$T,MATCH('Group output'!$A231,'Discl output_ group'!$B:$B,FALSE),MATCH('Group output'!K$1,'Discl output_ group'!$B$1:$T$1,FALSE))=0,0,'Inq6 adjusted group'!K231)</f>
        <v>2783.6206536923269</v>
      </c>
      <c r="L231" s="39">
        <f>IF(INDEX('Discl output_ group'!$B:$T,MATCH('Group output'!$A231,'Discl output_ group'!$B:$B,FALSE),MATCH('Group output'!L$1,'Discl output_ group'!$B$1:$T$1,FALSE))=0,0,'Inq6 adjusted group'!L231)</f>
        <v>2731.8295040204953</v>
      </c>
      <c r="M231" s="39">
        <f>IF(INDEX('Discl output_ group'!$B:$T,MATCH('Group output'!$A231,'Discl output_ group'!$B:$B,FALSE),MATCH('Group output'!M$1,'Discl output_ group'!$B$1:$T$1,FALSE))=0,0,'Inq6 adjusted group'!M231)</f>
        <v>2570.2208559480905</v>
      </c>
      <c r="N231" s="39">
        <f>IF(INDEX('Discl output_ group'!$B:$T,MATCH('Group output'!$A231,'Discl output_ group'!$B:$B,FALSE),MATCH('Group output'!N$1,'Discl output_ group'!$B$1:$T$1,FALSE))=0,0,'Inq6 adjusted group'!N231)</f>
        <v>3385.5058843592046</v>
      </c>
      <c r="O231" s="39">
        <f>IF(INDEX('Discl output_ group'!$B:$T,MATCH('Group output'!$A231,'Discl output_ group'!$B:$B,FALSE),MATCH('Group output'!O$1,'Discl output_ group'!$B$1:$T$1,FALSE))=0,0,'Inq6 adjusted group'!O231)</f>
        <v>4051.6554872136053</v>
      </c>
      <c r="P231" s="39">
        <f>IF(INDEX('Discl output_ group'!$B:$T,MATCH('Group output'!$A231,'Discl output_ group'!$B:$B,FALSE),MATCH('Group output'!P$1,'Discl output_ group'!$B$1:$T$1,FALSE))=0,0,'Inq6 adjusted group'!P231)</f>
        <v>4523.6123311554857</v>
      </c>
      <c r="Q231" s="39">
        <f>IF(INDEX('Discl output_ group'!$B:$T,MATCH('Group output'!$A231,'Discl output_ group'!$B:$B,FALSE),MATCH('Group output'!Q$1,'Discl output_ group'!$B$1:$T$1,FALSE))=0,0,'Inq6 adjusted group'!Q231)</f>
        <v>4367.3454827373862</v>
      </c>
      <c r="R231" s="39">
        <f>IF(INDEX('Discl output_ group'!$B:$T,MATCH('Group output'!$A231,'Discl output_ group'!$B:$B,FALSE),MATCH('Group output'!R$1,'Discl output_ group'!$B$1:$T$1,FALSE))=0,0,'Inq6 adjusted group'!R231)</f>
        <v>2407.2348167331461</v>
      </c>
      <c r="S231" s="39">
        <f>IF(INDEX('Discl output_ group'!$B:$T,MATCH('Group output'!$A231,'Discl output_ group'!$B:$B,FALSE),MATCH('Group output'!S$1,'Discl output_ group'!$B$1:$T$1,FALSE))=0,0,'Inq6 adjusted group'!S231)</f>
        <v>2341.5586900007843</v>
      </c>
      <c r="T231" s="39">
        <f>IFERROR(VLOOKUP(A231+0,'New BRES input'!I:L,4,FALSE),0)</f>
        <v>6825.63</v>
      </c>
    </row>
    <row r="232" spans="1:20" x14ac:dyDescent="0.35">
      <c r="A232" t="str">
        <f>'Discl output_ group'!B232</f>
        <v>801</v>
      </c>
      <c r="B232" s="39">
        <f>IF(INDEX('Discl output_ group'!$B:$T,MATCH('Group output'!$A232,'Discl output_ group'!$B:$B,FALSE),MATCH('Group output'!B$1,'Discl output_ group'!$B$1:$T$1,FALSE))=0,0,'Inq6 adjusted group'!B232)</f>
        <v>30033.671802171713</v>
      </c>
      <c r="C232" s="39">
        <f>IF(INDEX('Discl output_ group'!$B:$T,MATCH('Group output'!$A232,'Discl output_ group'!$B:$B,FALSE),MATCH('Group output'!C$1,'Discl output_ group'!$B$1:$T$1,FALSE))=0,0,'Inq6 adjusted group'!C232)</f>
        <v>33373.836834419984</v>
      </c>
      <c r="D232" s="39">
        <f>IF(INDEX('Discl output_ group'!$B:$T,MATCH('Group output'!$A232,'Discl output_ group'!$B:$B,FALSE),MATCH('Group output'!D$1,'Discl output_ group'!$B$1:$T$1,FALSE))=0,0,'Inq6 adjusted group'!D232)</f>
        <v>32033.148892322479</v>
      </c>
      <c r="E232" s="39">
        <f>IF(INDEX('Discl output_ group'!$B:$T,MATCH('Group output'!$A232,'Discl output_ group'!$B:$B,FALSE),MATCH('Group output'!E$1,'Discl output_ group'!$B$1:$T$1,FALSE))=0,0,'Inq6 adjusted group'!E232)</f>
        <v>39881.999188644622</v>
      </c>
      <c r="F232" s="39">
        <f>IF(INDEX('Discl output_ group'!$B:$T,MATCH('Group output'!$A232,'Discl output_ group'!$B:$B,FALSE),MATCH('Group output'!F$1,'Discl output_ group'!$B$1:$T$1,FALSE))=0,0,'Inq6 adjusted group'!F232)</f>
        <v>39990.976624819312</v>
      </c>
      <c r="G232" s="39">
        <f>IF(INDEX('Discl output_ group'!$B:$T,MATCH('Group output'!$A232,'Discl output_ group'!$B:$B,FALSE),MATCH('Group output'!G$1,'Discl output_ group'!$B$1:$T$1,FALSE))=0,0,'Inq6 adjusted group'!G232)</f>
        <v>41646.761391674503</v>
      </c>
      <c r="H232" s="39">
        <f>IF(INDEX('Discl output_ group'!$B:$T,MATCH('Group output'!$A232,'Discl output_ group'!$B:$B,FALSE),MATCH('Group output'!H$1,'Discl output_ group'!$B$1:$T$1,FALSE))=0,0,'Inq6 adjusted group'!H232)</f>
        <v>37690.300556286871</v>
      </c>
      <c r="I232" s="39">
        <f>IF(INDEX('Discl output_ group'!$B:$T,MATCH('Group output'!$A232,'Discl output_ group'!$B:$B,FALSE),MATCH('Group output'!I$1,'Discl output_ group'!$B$1:$T$1,FALSE))=0,0,'Inq6 adjusted group'!I232)</f>
        <v>38014.178957750046</v>
      </c>
      <c r="J232" s="39">
        <f>IF(INDEX('Discl output_ group'!$B:$T,MATCH('Group output'!$A232,'Discl output_ group'!$B:$B,FALSE),MATCH('Group output'!J$1,'Discl output_ group'!$B$1:$T$1,FALSE))=0,0,'Inq6 adjusted group'!J232)</f>
        <v>40658.673276575879</v>
      </c>
      <c r="K232" s="39">
        <f>IF(INDEX('Discl output_ group'!$B:$T,MATCH('Group output'!$A232,'Discl output_ group'!$B:$B,FALSE),MATCH('Group output'!K$1,'Discl output_ group'!$B$1:$T$1,FALSE))=0,0,'Inq6 adjusted group'!K232)</f>
        <v>41144.741669982817</v>
      </c>
      <c r="L232" s="39">
        <f>IF(INDEX('Discl output_ group'!$B:$T,MATCH('Group output'!$A232,'Discl output_ group'!$B:$B,FALSE),MATCH('Group output'!L$1,'Discl output_ group'!$B$1:$T$1,FALSE))=0,0,'Inq6 adjusted group'!L232)</f>
        <v>48704.801783202944</v>
      </c>
      <c r="M232" s="39">
        <f>IF(INDEX('Discl output_ group'!$B:$T,MATCH('Group output'!$A232,'Discl output_ group'!$B:$B,FALSE),MATCH('Group output'!M$1,'Discl output_ group'!$B$1:$T$1,FALSE))=0,0,'Inq6 adjusted group'!M232)</f>
        <v>53855.953831247774</v>
      </c>
      <c r="N232" s="39">
        <f>IF(INDEX('Discl output_ group'!$B:$T,MATCH('Group output'!$A232,'Discl output_ group'!$B:$B,FALSE),MATCH('Group output'!N$1,'Discl output_ group'!$B$1:$T$1,FALSE))=0,0,'Inq6 adjusted group'!N232)</f>
        <v>53909.015268929397</v>
      </c>
      <c r="O232" s="39">
        <f>IF(INDEX('Discl output_ group'!$B:$T,MATCH('Group output'!$A232,'Discl output_ group'!$B:$B,FALSE),MATCH('Group output'!O$1,'Discl output_ group'!$B$1:$T$1,FALSE))=0,0,'Inq6 adjusted group'!O232)</f>
        <v>55749.260265550605</v>
      </c>
      <c r="P232" s="39">
        <f>IF(INDEX('Discl output_ group'!$B:$T,MATCH('Group output'!$A232,'Discl output_ group'!$B:$B,FALSE),MATCH('Group output'!P$1,'Discl output_ group'!$B$1:$T$1,FALSE))=0,0,'Inq6 adjusted group'!P232)</f>
        <v>57077.424731543324</v>
      </c>
      <c r="Q232" s="39">
        <f>IF(INDEX('Discl output_ group'!$B:$T,MATCH('Group output'!$A232,'Discl output_ group'!$B:$B,FALSE),MATCH('Group output'!Q$1,'Discl output_ group'!$B$1:$T$1,FALSE))=0,0,'Inq6 adjusted group'!Q232)</f>
        <v>55316.630495786601</v>
      </c>
      <c r="R232" s="39">
        <f>IF(INDEX('Discl output_ group'!$B:$T,MATCH('Group output'!$A232,'Discl output_ group'!$B:$B,FALSE),MATCH('Group output'!R$1,'Discl output_ group'!$B$1:$T$1,FALSE))=0,0,'Inq6 adjusted group'!R232)</f>
        <v>54450.273325010159</v>
      </c>
      <c r="S232" s="39">
        <f>IF(INDEX('Discl output_ group'!$B:$T,MATCH('Group output'!$A232,'Discl output_ group'!$B:$B,FALSE),MATCH('Group output'!S$1,'Discl output_ group'!$B$1:$T$1,FALSE))=0,0,'Inq6 adjusted group'!S232)</f>
        <v>62404.078657225058</v>
      </c>
      <c r="T232" s="39">
        <f>IFERROR(VLOOKUP(A232+0,'New BRES input'!I:L,4,FALSE),0)</f>
        <v>56771.94</v>
      </c>
    </row>
    <row r="233" spans="1:20" x14ac:dyDescent="0.35">
      <c r="A233" t="str">
        <f>'Discl output_ group'!B233</f>
        <v>802</v>
      </c>
      <c r="B233" s="39">
        <f>IF(INDEX('Discl output_ group'!$B:$T,MATCH('Group output'!$A233,'Discl output_ group'!$B:$B,FALSE),MATCH('Group output'!B$1,'Discl output_ group'!$B$1:$T$1,FALSE))=0,0,'Inq6 adjusted group'!B233)</f>
        <v>91.922918780946702</v>
      </c>
      <c r="C233" s="39">
        <f>IF(INDEX('Discl output_ group'!$B:$T,MATCH('Group output'!$A233,'Discl output_ group'!$B:$B,FALSE),MATCH('Group output'!C$1,'Discl output_ group'!$B$1:$T$1,FALSE))=0,0,'Inq6 adjusted group'!C233)</f>
        <v>101.4012471864264</v>
      </c>
      <c r="D233" s="39">
        <f>IF(INDEX('Discl output_ group'!$B:$T,MATCH('Group output'!$A233,'Discl output_ group'!$B:$B,FALSE),MATCH('Group output'!D$1,'Discl output_ group'!$B$1:$T$1,FALSE))=0,0,'Inq6 adjusted group'!D233)</f>
        <v>97.523445458794768</v>
      </c>
      <c r="E233" s="39">
        <f>IF(INDEX('Discl output_ group'!$B:$T,MATCH('Group output'!$A233,'Discl output_ group'!$B:$B,FALSE),MATCH('Group output'!E$1,'Discl output_ group'!$B$1:$T$1,FALSE))=0,0,'Inq6 adjusted group'!E233)</f>
        <v>120.38708386966306</v>
      </c>
      <c r="F233" s="39">
        <f>IF(INDEX('Discl output_ group'!$B:$T,MATCH('Group output'!$A233,'Discl output_ group'!$B:$B,FALSE),MATCH('Group output'!F$1,'Discl output_ group'!$B$1:$T$1,FALSE))=0,0,'Inq6 adjusted group'!F233)</f>
        <v>120.58547405838803</v>
      </c>
      <c r="G233" s="39">
        <f>IF(INDEX('Discl output_ group'!$B:$T,MATCH('Group output'!$A233,'Discl output_ group'!$B:$B,FALSE),MATCH('Group output'!G$1,'Discl output_ group'!$B$1:$T$1,FALSE))=0,0,'Inq6 adjusted group'!G233)</f>
        <v>124.89914161094094</v>
      </c>
      <c r="H233" s="39">
        <f>IF(INDEX('Discl output_ group'!$B:$T,MATCH('Group output'!$A233,'Discl output_ group'!$B:$B,FALSE),MATCH('Group output'!H$1,'Discl output_ group'!$B$1:$T$1,FALSE))=0,0,'Inq6 adjusted group'!H233)</f>
        <v>113.78721329648609</v>
      </c>
      <c r="I233" s="39">
        <f>IF(INDEX('Discl output_ group'!$B:$T,MATCH('Group output'!$A233,'Discl output_ group'!$B:$B,FALSE),MATCH('Group output'!I$1,'Discl output_ group'!$B$1:$T$1,FALSE))=0,0,'Inq6 adjusted group'!I233)</f>
        <v>115.26585074867501</v>
      </c>
      <c r="J233" s="39">
        <f>IF(INDEX('Discl output_ group'!$B:$T,MATCH('Group output'!$A233,'Discl output_ group'!$B:$B,FALSE),MATCH('Group output'!J$1,'Discl output_ group'!$B$1:$T$1,FALSE))=0,0,'Inq6 adjusted group'!J233)</f>
        <v>122.87694067999801</v>
      </c>
      <c r="K233" s="39">
        <f>IF(INDEX('Discl output_ group'!$B:$T,MATCH('Group output'!$A233,'Discl output_ group'!$B:$B,FALSE),MATCH('Group output'!K$1,'Discl output_ group'!$B$1:$T$1,FALSE))=0,0,'Inq6 adjusted group'!K233)</f>
        <v>183.60660161261461</v>
      </c>
      <c r="L233" s="39">
        <f>IF(INDEX('Discl output_ group'!$B:$T,MATCH('Group output'!$A233,'Discl output_ group'!$B:$B,FALSE),MATCH('Group output'!L$1,'Discl output_ group'!$B$1:$T$1,FALSE))=0,0,'Inq6 adjusted group'!L233)</f>
        <v>75.478335919319605</v>
      </c>
      <c r="M233" s="39">
        <f>IF(INDEX('Discl output_ group'!$B:$T,MATCH('Group output'!$A233,'Discl output_ group'!$B:$B,FALSE),MATCH('Group output'!M$1,'Discl output_ group'!$B$1:$T$1,FALSE))=0,0,'Inq6 adjusted group'!M233)</f>
        <v>966.02853901632579</v>
      </c>
      <c r="N233" s="39">
        <f>IF(INDEX('Discl output_ group'!$B:$T,MATCH('Group output'!$A233,'Discl output_ group'!$B:$B,FALSE),MATCH('Group output'!N$1,'Discl output_ group'!$B$1:$T$1,FALSE))=0,0,'Inq6 adjusted group'!N233)</f>
        <v>1372.5313234526679</v>
      </c>
      <c r="O233" s="39">
        <f>IF(INDEX('Discl output_ group'!$B:$T,MATCH('Group output'!$A233,'Discl output_ group'!$B:$B,FALSE),MATCH('Group output'!O$1,'Discl output_ group'!$B$1:$T$1,FALSE))=0,0,'Inq6 adjusted group'!O233)</f>
        <v>2000.7972152952921</v>
      </c>
      <c r="P233" s="39">
        <f>IF(INDEX('Discl output_ group'!$B:$T,MATCH('Group output'!$A233,'Discl output_ group'!$B:$B,FALSE),MATCH('Group output'!P$1,'Discl output_ group'!$B$1:$T$1,FALSE))=0,0,'Inq6 adjusted group'!P233)</f>
        <v>1437.910468233451</v>
      </c>
      <c r="Q233" s="39">
        <f>IF(INDEX('Discl output_ group'!$B:$T,MATCH('Group output'!$A233,'Discl output_ group'!$B:$B,FALSE),MATCH('Group output'!Q$1,'Discl output_ group'!$B$1:$T$1,FALSE))=0,0,'Inq6 adjusted group'!Q233)</f>
        <v>1595.6267792734734</v>
      </c>
      <c r="R233" s="39">
        <f>IF(INDEX('Discl output_ group'!$B:$T,MATCH('Group output'!$A233,'Discl output_ group'!$B:$B,FALSE),MATCH('Group output'!R$1,'Discl output_ group'!$B$1:$T$1,FALSE))=0,0,'Inq6 adjusted group'!R233)</f>
        <v>1463.9433958209925</v>
      </c>
      <c r="S233" s="39">
        <f>IF(INDEX('Discl output_ group'!$B:$T,MATCH('Group output'!$A233,'Discl output_ group'!$B:$B,FALSE),MATCH('Group output'!S$1,'Discl output_ group'!$B$1:$T$1,FALSE))=0,0,'Inq6 adjusted group'!S233)</f>
        <v>2250.5504567131511</v>
      </c>
      <c r="T233" s="39">
        <f>IFERROR(VLOOKUP(A233+0,'New BRES input'!I:L,4,FALSE),0)</f>
        <v>1586.91</v>
      </c>
    </row>
    <row r="234" spans="1:20" x14ac:dyDescent="0.35">
      <c r="A234" t="str">
        <f>'Discl output_ group'!B234</f>
        <v>803</v>
      </c>
      <c r="B234" s="39">
        <f>IF(INDEX('Discl output_ group'!$B:$T,MATCH('Group output'!$A234,'Discl output_ group'!$B:$B,FALSE),MATCH('Group output'!B$1,'Discl output_ group'!$B$1:$T$1,FALSE))=0,0,'Inq6 adjusted group'!B234)</f>
        <v>51.853840310393714</v>
      </c>
      <c r="C234" s="39">
        <f>IF(INDEX('Discl output_ group'!$B:$T,MATCH('Group output'!$A234,'Discl output_ group'!$B:$B,FALSE),MATCH('Group output'!C$1,'Discl output_ group'!$B$1:$T$1,FALSE))=0,0,'Inq6 adjusted group'!C234)</f>
        <v>57.509383141225946</v>
      </c>
      <c r="D234" s="39">
        <f>IF(INDEX('Discl output_ group'!$B:$T,MATCH('Group output'!$A234,'Discl output_ group'!$B:$B,FALSE),MATCH('Group output'!D$1,'Discl output_ group'!$B$1:$T$1,FALSE))=0,0,'Inq6 adjusted group'!D234)</f>
        <v>55.31431866272704</v>
      </c>
      <c r="E234" s="39">
        <f>IF(INDEX('Discl output_ group'!$B:$T,MATCH('Group output'!$A234,'Discl output_ group'!$B:$B,FALSE),MATCH('Group output'!E$1,'Discl output_ group'!$B$1:$T$1,FALSE))=0,0,'Inq6 adjusted group'!E234)</f>
        <v>68.574376883089855</v>
      </c>
      <c r="F234" s="39">
        <f>IF(INDEX('Discl output_ group'!$B:$T,MATCH('Group output'!$A234,'Discl output_ group'!$B:$B,FALSE),MATCH('Group output'!F$1,'Discl output_ group'!$B$1:$T$1,FALSE))=0,0,'Inq6 adjusted group'!F234)</f>
        <v>68.663180844695205</v>
      </c>
      <c r="G234" s="39">
        <f>IF(INDEX('Discl output_ group'!$B:$T,MATCH('Group output'!$A234,'Discl output_ group'!$B:$B,FALSE),MATCH('Group output'!G$1,'Discl output_ group'!$B$1:$T$1,FALSE))=0,0,'Inq6 adjusted group'!G234)</f>
        <v>71.317397038434862</v>
      </c>
      <c r="H234" s="39">
        <f>IF(INDEX('Discl output_ group'!$B:$T,MATCH('Group output'!$A234,'Discl output_ group'!$B:$B,FALSE),MATCH('Group output'!H$1,'Discl output_ group'!$B$1:$T$1,FALSE))=0,0,'Inq6 adjusted group'!H234)</f>
        <v>64.584495656346292</v>
      </c>
      <c r="I234" s="39">
        <f>IF(INDEX('Discl output_ group'!$B:$T,MATCH('Group output'!$A234,'Discl output_ group'!$B:$B,FALSE),MATCH('Group output'!I$1,'Discl output_ group'!$B$1:$T$1,FALSE))=0,0,'Inq6 adjusted group'!I234)</f>
        <v>65.27426960282537</v>
      </c>
      <c r="J234" s="39">
        <f>IF(INDEX('Discl output_ group'!$B:$T,MATCH('Group output'!$A234,'Discl output_ group'!$B:$B,FALSE),MATCH('Group output'!J$1,'Discl output_ group'!$B$1:$T$1,FALSE))=0,0,'Inq6 adjusted group'!J234)</f>
        <v>69.817135943616506</v>
      </c>
      <c r="K234" s="39">
        <f>IF(INDEX('Discl output_ group'!$B:$T,MATCH('Group output'!$A234,'Discl output_ group'!$B:$B,FALSE),MATCH('Group output'!K$1,'Discl output_ group'!$B$1:$T$1,FALSE))=0,0,'Inq6 adjusted group'!K234)</f>
        <v>79.6033465379262</v>
      </c>
      <c r="L234" s="39">
        <f>IF(INDEX('Discl output_ group'!$B:$T,MATCH('Group output'!$A234,'Discl output_ group'!$B:$B,FALSE),MATCH('Group output'!L$1,'Discl output_ group'!$B$1:$T$1,FALSE))=0,0,'Inq6 adjusted group'!L234)</f>
        <v>72.61145718221546</v>
      </c>
      <c r="M234" s="39">
        <f>IF(INDEX('Discl output_ group'!$B:$T,MATCH('Group output'!$A234,'Discl output_ group'!$B:$B,FALSE),MATCH('Group output'!M$1,'Discl output_ group'!$B$1:$T$1,FALSE))=0,0,'Inq6 adjusted group'!M234)</f>
        <v>205.9735841185317</v>
      </c>
      <c r="N234" s="39">
        <f>IF(INDEX('Discl output_ group'!$B:$T,MATCH('Group output'!$A234,'Discl output_ group'!$B:$B,FALSE),MATCH('Group output'!N$1,'Discl output_ group'!$B$1:$T$1,FALSE))=0,0,'Inq6 adjusted group'!N234)</f>
        <v>226.90445478631477</v>
      </c>
      <c r="O234" s="39">
        <f>IF(INDEX('Discl output_ group'!$B:$T,MATCH('Group output'!$A234,'Discl output_ group'!$B:$B,FALSE),MATCH('Group output'!O$1,'Discl output_ group'!$B$1:$T$1,FALSE))=0,0,'Inq6 adjusted group'!O234)</f>
        <v>408.00623197516438</v>
      </c>
      <c r="P234" s="39">
        <f>IF(INDEX('Discl output_ group'!$B:$T,MATCH('Group output'!$A234,'Discl output_ group'!$B:$B,FALSE),MATCH('Group output'!P$1,'Discl output_ group'!$B$1:$T$1,FALSE))=0,0,'Inq6 adjusted group'!P234)</f>
        <v>266.23112803253758</v>
      </c>
      <c r="Q234" s="39">
        <f>IF(INDEX('Discl output_ group'!$B:$T,MATCH('Group output'!$A234,'Discl output_ group'!$B:$B,FALSE),MATCH('Group output'!Q$1,'Discl output_ group'!$B$1:$T$1,FALSE))=0,0,'Inq6 adjusted group'!Q234)</f>
        <v>319.20106188316112</v>
      </c>
      <c r="R234" s="39">
        <f>IF(INDEX('Discl output_ group'!$B:$T,MATCH('Group output'!$A234,'Discl output_ group'!$B:$B,FALSE),MATCH('Group output'!R$1,'Discl output_ group'!$B$1:$T$1,FALSE))=0,0,'Inq6 adjusted group'!R234)</f>
        <v>266.36263917883275</v>
      </c>
      <c r="S234" s="39">
        <f>IF(INDEX('Discl output_ group'!$B:$T,MATCH('Group output'!$A234,'Discl output_ group'!$B:$B,FALSE),MATCH('Group output'!S$1,'Discl output_ group'!$B$1:$T$1,FALSE))=0,0,'Inq6 adjusted group'!S234)</f>
        <v>596.71156935729846</v>
      </c>
      <c r="T234" s="39">
        <f>IFERROR(VLOOKUP(A234+0,'New BRES input'!I:L,4,FALSE),0)</f>
        <v>449.63139949999999</v>
      </c>
    </row>
    <row r="235" spans="1:20" x14ac:dyDescent="0.35">
      <c r="A235" t="str">
        <f>'Discl output_ group'!B235</f>
        <v>811</v>
      </c>
      <c r="B235" s="39">
        <f>IF(INDEX('Discl output_ group'!$B:$T,MATCH('Group output'!$A235,'Discl output_ group'!$B:$B,FALSE),MATCH('Group output'!B$1,'Discl output_ group'!$B$1:$T$1,FALSE))=0,0,'Inq6 adjusted group'!B235)</f>
        <v>4008.0896628707678</v>
      </c>
      <c r="C235" s="39">
        <f>IF(INDEX('Discl output_ group'!$B:$T,MATCH('Group output'!$A235,'Discl output_ group'!$B:$B,FALSE),MATCH('Group output'!C$1,'Discl output_ group'!$B$1:$T$1,FALSE))=0,0,'Inq6 adjusted group'!C235)</f>
        <v>3960.4132544899676</v>
      </c>
      <c r="D235" s="39">
        <f>IF(INDEX('Discl output_ group'!$B:$T,MATCH('Group output'!$A235,'Discl output_ group'!$B:$B,FALSE),MATCH('Group output'!D$1,'Discl output_ group'!$B$1:$T$1,FALSE))=0,0,'Inq6 adjusted group'!D235)</f>
        <v>4365.9294521499742</v>
      </c>
      <c r="E235" s="39">
        <f>IF(INDEX('Discl output_ group'!$B:$T,MATCH('Group output'!$A235,'Discl output_ group'!$B:$B,FALSE),MATCH('Group output'!E$1,'Discl output_ group'!$B$1:$T$1,FALSE))=0,0,'Inq6 adjusted group'!E235)</f>
        <v>4670.5477482636052</v>
      </c>
      <c r="F235" s="39">
        <f>IF(INDEX('Discl output_ group'!$B:$T,MATCH('Group output'!$A235,'Discl output_ group'!$B:$B,FALSE),MATCH('Group output'!F$1,'Discl output_ group'!$B$1:$T$1,FALSE))=0,0,'Inq6 adjusted group'!F235)</f>
        <v>5562.8189352943091</v>
      </c>
      <c r="G235" s="39">
        <f>IF(INDEX('Discl output_ group'!$B:$T,MATCH('Group output'!$A235,'Discl output_ group'!$B:$B,FALSE),MATCH('Group output'!G$1,'Discl output_ group'!$B$1:$T$1,FALSE))=0,0,'Inq6 adjusted group'!G235)</f>
        <v>5956.7603835888267</v>
      </c>
      <c r="H235" s="39">
        <f>IF(INDEX('Discl output_ group'!$B:$T,MATCH('Group output'!$A235,'Discl output_ group'!$B:$B,FALSE),MATCH('Group output'!H$1,'Discl output_ group'!$B$1:$T$1,FALSE))=0,0,'Inq6 adjusted group'!H235)</f>
        <v>6801.5770644466957</v>
      </c>
      <c r="I235" s="39">
        <f>IF(INDEX('Discl output_ group'!$B:$T,MATCH('Group output'!$A235,'Discl output_ group'!$B:$B,FALSE),MATCH('Group output'!I$1,'Discl output_ group'!$B$1:$T$1,FALSE))=0,0,'Inq6 adjusted group'!I235)</f>
        <v>7924.1922305491671</v>
      </c>
      <c r="J235" s="39">
        <f>IF(INDEX('Discl output_ group'!$B:$T,MATCH('Group output'!$A235,'Discl output_ group'!$B:$B,FALSE),MATCH('Group output'!J$1,'Discl output_ group'!$B$1:$T$1,FALSE))=0,0,'Inq6 adjusted group'!J235)</f>
        <v>8863.8570301538948</v>
      </c>
      <c r="K235" s="39">
        <f>IF(INDEX('Discl output_ group'!$B:$T,MATCH('Group output'!$A235,'Discl output_ group'!$B:$B,FALSE),MATCH('Group output'!K$1,'Discl output_ group'!$B$1:$T$1,FALSE))=0,0,'Inq6 adjusted group'!K235)</f>
        <v>7212.0375093215498</v>
      </c>
      <c r="L235" s="39">
        <f>IF(INDEX('Discl output_ group'!$B:$T,MATCH('Group output'!$A235,'Discl output_ group'!$B:$B,FALSE),MATCH('Group output'!L$1,'Discl output_ group'!$B$1:$T$1,FALSE))=0,0,'Inq6 adjusted group'!L235)</f>
        <v>13352.177718507446</v>
      </c>
      <c r="M235" s="39">
        <f>IF(INDEX('Discl output_ group'!$B:$T,MATCH('Group output'!$A235,'Discl output_ group'!$B:$B,FALSE),MATCH('Group output'!M$1,'Discl output_ group'!$B$1:$T$1,FALSE))=0,0,'Inq6 adjusted group'!M235)</f>
        <v>27569.497489610771</v>
      </c>
      <c r="N235" s="39">
        <f>IF(INDEX('Discl output_ group'!$B:$T,MATCH('Group output'!$A235,'Discl output_ group'!$B:$B,FALSE),MATCH('Group output'!N$1,'Discl output_ group'!$B$1:$T$1,FALSE))=0,0,'Inq6 adjusted group'!N235)</f>
        <v>22138.533394766666</v>
      </c>
      <c r="O235" s="39">
        <f>IF(INDEX('Discl output_ group'!$B:$T,MATCH('Group output'!$A235,'Discl output_ group'!$B:$B,FALSE),MATCH('Group output'!O$1,'Discl output_ group'!$B$1:$T$1,FALSE))=0,0,'Inq6 adjusted group'!O235)</f>
        <v>22943.116107029844</v>
      </c>
      <c r="P235" s="39">
        <f>IF(INDEX('Discl output_ group'!$B:$T,MATCH('Group output'!$A235,'Discl output_ group'!$B:$B,FALSE),MATCH('Group output'!P$1,'Discl output_ group'!$B$1:$T$1,FALSE))=0,0,'Inq6 adjusted group'!P235)</f>
        <v>26542.497628668731</v>
      </c>
      <c r="Q235" s="39">
        <f>IF(INDEX('Discl output_ group'!$B:$T,MATCH('Group output'!$A235,'Discl output_ group'!$B:$B,FALSE),MATCH('Group output'!Q$1,'Discl output_ group'!$B$1:$T$1,FALSE))=0,0,'Inq6 adjusted group'!Q235)</f>
        <v>32530.994579683047</v>
      </c>
      <c r="R235" s="39">
        <f>IF(INDEX('Discl output_ group'!$B:$T,MATCH('Group output'!$A235,'Discl output_ group'!$B:$B,FALSE),MATCH('Group output'!R$1,'Discl output_ group'!$B$1:$T$1,FALSE))=0,0,'Inq6 adjusted group'!R235)</f>
        <v>33912.398263257834</v>
      </c>
      <c r="S235" s="39">
        <f>IF(INDEX('Discl output_ group'!$B:$T,MATCH('Group output'!$A235,'Discl output_ group'!$B:$B,FALSE),MATCH('Group output'!S$1,'Discl output_ group'!$B$1:$T$1,FALSE))=0,0,'Inq6 adjusted group'!S235)</f>
        <v>39870.053247272488</v>
      </c>
      <c r="T235" s="39">
        <f>IFERROR(VLOOKUP(A235+0,'New BRES input'!I:L,4,FALSE),0)</f>
        <v>31534.69</v>
      </c>
    </row>
    <row r="236" spans="1:20" x14ac:dyDescent="0.35">
      <c r="A236" t="str">
        <f>'Discl output_ group'!B236</f>
        <v>812</v>
      </c>
      <c r="B236" s="39">
        <f>IF(INDEX('Discl output_ group'!$B:$T,MATCH('Group output'!$A236,'Discl output_ group'!$B:$B,FALSE),MATCH('Group output'!B$1,'Discl output_ group'!$B$1:$T$1,FALSE))=0,0,'Inq6 adjusted group'!B236)</f>
        <v>92942.905601972219</v>
      </c>
      <c r="C236" s="39">
        <f>IF(INDEX('Discl output_ group'!$B:$T,MATCH('Group output'!$A236,'Discl output_ group'!$B:$B,FALSE),MATCH('Group output'!C$1,'Discl output_ group'!$B$1:$T$1,FALSE))=0,0,'Inq6 adjusted group'!C236)</f>
        <v>93678.63624293395</v>
      </c>
      <c r="D236" s="39">
        <f>IF(INDEX('Discl output_ group'!$B:$T,MATCH('Group output'!$A236,'Discl output_ group'!$B:$B,FALSE),MATCH('Group output'!D$1,'Discl output_ group'!$B$1:$T$1,FALSE))=0,0,'Inq6 adjusted group'!D236)</f>
        <v>97730.778828440612</v>
      </c>
      <c r="E236" s="39">
        <f>IF(INDEX('Discl output_ group'!$B:$T,MATCH('Group output'!$A236,'Discl output_ group'!$B:$B,FALSE),MATCH('Group output'!E$1,'Discl output_ group'!$B$1:$T$1,FALSE))=0,0,'Inq6 adjusted group'!E236)</f>
        <v>96263.422393273679</v>
      </c>
      <c r="F236" s="39">
        <f>IF(INDEX('Discl output_ group'!$B:$T,MATCH('Group output'!$A236,'Discl output_ group'!$B:$B,FALSE),MATCH('Group output'!F$1,'Discl output_ group'!$B$1:$T$1,FALSE))=0,0,'Inq6 adjusted group'!F236)</f>
        <v>95549.006138388824</v>
      </c>
      <c r="G236" s="39">
        <f>IF(INDEX('Discl output_ group'!$B:$T,MATCH('Group output'!$A236,'Discl output_ group'!$B:$B,FALSE),MATCH('Group output'!G$1,'Discl output_ group'!$B$1:$T$1,FALSE))=0,0,'Inq6 adjusted group'!G236)</f>
        <v>92805.588615396511</v>
      </c>
      <c r="H236" s="39">
        <f>IF(INDEX('Discl output_ group'!$B:$T,MATCH('Group output'!$A236,'Discl output_ group'!$B:$B,FALSE),MATCH('Group output'!H$1,'Discl output_ group'!$B$1:$T$1,FALSE))=0,0,'Inq6 adjusted group'!H236)</f>
        <v>97747.521346622249</v>
      </c>
      <c r="I236" s="39">
        <f>IF(INDEX('Discl output_ group'!$B:$T,MATCH('Group output'!$A236,'Discl output_ group'!$B:$B,FALSE),MATCH('Group output'!I$1,'Discl output_ group'!$B$1:$T$1,FALSE))=0,0,'Inq6 adjusted group'!I236)</f>
        <v>103973.94871132183</v>
      </c>
      <c r="J236" s="39">
        <f>IF(INDEX('Discl output_ group'!$B:$T,MATCH('Group output'!$A236,'Discl output_ group'!$B:$B,FALSE),MATCH('Group output'!J$1,'Discl output_ group'!$B$1:$T$1,FALSE))=0,0,'Inq6 adjusted group'!J236)</f>
        <v>110704.27336430927</v>
      </c>
      <c r="K236" s="39">
        <f>IF(INDEX('Discl output_ group'!$B:$T,MATCH('Group output'!$A236,'Discl output_ group'!$B:$B,FALSE),MATCH('Group output'!K$1,'Discl output_ group'!$B$1:$T$1,FALSE))=0,0,'Inq6 adjusted group'!K236)</f>
        <v>112587.54731028328</v>
      </c>
      <c r="L236" s="39">
        <f>IF(INDEX('Discl output_ group'!$B:$T,MATCH('Group output'!$A236,'Discl output_ group'!$B:$B,FALSE),MATCH('Group output'!L$1,'Discl output_ group'!$B$1:$T$1,FALSE))=0,0,'Inq6 adjusted group'!L236)</f>
        <v>116009.42064035106</v>
      </c>
      <c r="M236" s="39">
        <f>IF(INDEX('Discl output_ group'!$B:$T,MATCH('Group output'!$A236,'Discl output_ group'!$B:$B,FALSE),MATCH('Group output'!M$1,'Discl output_ group'!$B$1:$T$1,FALSE))=0,0,'Inq6 adjusted group'!M236)</f>
        <v>104454.46144879039</v>
      </c>
      <c r="N236" s="39">
        <f>IF(INDEX('Discl output_ group'!$B:$T,MATCH('Group output'!$A236,'Discl output_ group'!$B:$B,FALSE),MATCH('Group output'!N$1,'Discl output_ group'!$B$1:$T$1,FALSE))=0,0,'Inq6 adjusted group'!N236)</f>
        <v>101984.10811665026</v>
      </c>
      <c r="O236" s="39">
        <f>IF(INDEX('Discl output_ group'!$B:$T,MATCH('Group output'!$A236,'Discl output_ group'!$B:$B,FALSE),MATCH('Group output'!O$1,'Discl output_ group'!$B$1:$T$1,FALSE))=0,0,'Inq6 adjusted group'!O236)</f>
        <v>99217.644692735295</v>
      </c>
      <c r="P236" s="39">
        <f>IF(INDEX('Discl output_ group'!$B:$T,MATCH('Group output'!$A236,'Discl output_ group'!$B:$B,FALSE),MATCH('Group output'!P$1,'Discl output_ group'!$B$1:$T$1,FALSE))=0,0,'Inq6 adjusted group'!P236)</f>
        <v>110759.71233328177</v>
      </c>
      <c r="Q236" s="39">
        <f>IF(INDEX('Discl output_ group'!$B:$T,MATCH('Group output'!$A236,'Discl output_ group'!$B:$B,FALSE),MATCH('Group output'!Q$1,'Discl output_ group'!$B$1:$T$1,FALSE))=0,0,'Inq6 adjusted group'!Q236)</f>
        <v>92447.086034770764</v>
      </c>
      <c r="R236" s="39">
        <f>IF(INDEX('Discl output_ group'!$B:$T,MATCH('Group output'!$A236,'Discl output_ group'!$B:$B,FALSE),MATCH('Group output'!R$1,'Discl output_ group'!$B$1:$T$1,FALSE))=0,0,'Inq6 adjusted group'!R236)</f>
        <v>106466.91136308492</v>
      </c>
      <c r="S236" s="39">
        <f>IF(INDEX('Discl output_ group'!$B:$T,MATCH('Group output'!$A236,'Discl output_ group'!$B:$B,FALSE),MATCH('Group output'!S$1,'Discl output_ group'!$B$1:$T$1,FALSE))=0,0,'Inq6 adjusted group'!S236)</f>
        <v>100744.53207536285</v>
      </c>
      <c r="T236" s="39">
        <f>IFERROR(VLOOKUP(A236+0,'New BRES input'!I:L,4,FALSE),0)</f>
        <v>103966.42</v>
      </c>
    </row>
    <row r="237" spans="1:20" x14ac:dyDescent="0.35">
      <c r="A237" t="str">
        <f>'Discl output_ group'!B237</f>
        <v>813</v>
      </c>
      <c r="B237" s="39">
        <f>IF(INDEX('Discl output_ group'!$B:$T,MATCH('Group output'!$A237,'Discl output_ group'!$B:$B,FALSE),MATCH('Group output'!B$1,'Discl output_ group'!$B$1:$T$1,FALSE))=0,0,'Inq6 adjusted group'!B237)</f>
        <v>992.28191821588803</v>
      </c>
      <c r="C237" s="39">
        <f>IF(INDEX('Discl output_ group'!$B:$T,MATCH('Group output'!$A237,'Discl output_ group'!$B:$B,FALSE),MATCH('Group output'!C$1,'Discl output_ group'!$B$1:$T$1,FALSE))=0,0,'Inq6 adjusted group'!C237)</f>
        <v>1001.4793188046866</v>
      </c>
      <c r="D237" s="39">
        <f>IF(INDEX('Discl output_ group'!$B:$T,MATCH('Group output'!$A237,'Discl output_ group'!$B:$B,FALSE),MATCH('Group output'!D$1,'Discl output_ group'!$B$1:$T$1,FALSE))=0,0,'Inq6 adjusted group'!D237)</f>
        <v>1061.2046029870185</v>
      </c>
      <c r="E237" s="39">
        <f>IF(INDEX('Discl output_ group'!$B:$T,MATCH('Group output'!$A237,'Discl output_ group'!$B:$B,FALSE),MATCH('Group output'!E$1,'Discl output_ group'!$B$1:$T$1,FALSE))=0,0,'Inq6 adjusted group'!E237)</f>
        <v>1125.3632062064469</v>
      </c>
      <c r="F237" s="39">
        <f>IF(INDEX('Discl output_ group'!$B:$T,MATCH('Group output'!$A237,'Discl output_ group'!$B:$B,FALSE),MATCH('Group output'!F$1,'Discl output_ group'!$B$1:$T$1,FALSE))=0,0,'Inq6 adjusted group'!F237)</f>
        <v>1138.4460631175111</v>
      </c>
      <c r="G237" s="39">
        <f>IF(INDEX('Discl output_ group'!$B:$T,MATCH('Group output'!$A237,'Discl output_ group'!$B:$B,FALSE),MATCH('Group output'!G$1,'Discl output_ group'!$B$1:$T$1,FALSE))=0,0,'Inq6 adjusted group'!G237)</f>
        <v>1144.4881685125799</v>
      </c>
      <c r="H237" s="39">
        <f>IF(INDEX('Discl output_ group'!$B:$T,MATCH('Group output'!$A237,'Discl output_ group'!$B:$B,FALSE),MATCH('Group output'!H$1,'Discl output_ group'!$B$1:$T$1,FALSE))=0,0,'Inq6 adjusted group'!H237)</f>
        <v>1091.0203689528018</v>
      </c>
      <c r="I237" s="39">
        <f>IF(INDEX('Discl output_ group'!$B:$T,MATCH('Group output'!$A237,'Discl output_ group'!$B:$B,FALSE),MATCH('Group output'!I$1,'Discl output_ group'!$B$1:$T$1,FALSE))=0,0,'Inq6 adjusted group'!I237)</f>
        <v>1087.1014575342949</v>
      </c>
      <c r="J237" s="39">
        <f>IF(INDEX('Discl output_ group'!$B:$T,MATCH('Group output'!$A237,'Discl output_ group'!$B:$B,FALSE),MATCH('Group output'!J$1,'Discl output_ group'!$B$1:$T$1,FALSE))=0,0,'Inq6 adjusted group'!J237)</f>
        <v>3163.8862021767536</v>
      </c>
      <c r="K237" s="39">
        <f>IF(INDEX('Discl output_ group'!$B:$T,MATCH('Group output'!$A237,'Discl output_ group'!$B:$B,FALSE),MATCH('Group output'!K$1,'Discl output_ group'!$B$1:$T$1,FALSE))=0,0,'Inq6 adjusted group'!K237)</f>
        <v>3339.6392064913057</v>
      </c>
      <c r="L237" s="39">
        <f>IF(INDEX('Discl output_ group'!$B:$T,MATCH('Group output'!$A237,'Discl output_ group'!$B:$B,FALSE),MATCH('Group output'!L$1,'Discl output_ group'!$B$1:$T$1,FALSE))=0,0,'Inq6 adjusted group'!L237)</f>
        <v>3255.7441882448675</v>
      </c>
      <c r="M237" s="39">
        <f>IF(INDEX('Discl output_ group'!$B:$T,MATCH('Group output'!$A237,'Discl output_ group'!$B:$B,FALSE),MATCH('Group output'!M$1,'Discl output_ group'!$B$1:$T$1,FALSE))=0,0,'Inq6 adjusted group'!M237)</f>
        <v>3039.929149789958</v>
      </c>
      <c r="N237" s="39">
        <f>IF(INDEX('Discl output_ group'!$B:$T,MATCH('Group output'!$A237,'Discl output_ group'!$B:$B,FALSE),MATCH('Group output'!N$1,'Discl output_ group'!$B$1:$T$1,FALSE))=0,0,'Inq6 adjusted group'!N237)</f>
        <v>3768.4151252249485</v>
      </c>
      <c r="O237" s="39">
        <f>IF(INDEX('Discl output_ group'!$B:$T,MATCH('Group output'!$A237,'Discl output_ group'!$B:$B,FALSE),MATCH('Group output'!O$1,'Discl output_ group'!$B$1:$T$1,FALSE))=0,0,'Inq6 adjusted group'!O237)</f>
        <v>4312.2924744648208</v>
      </c>
      <c r="P237" s="39">
        <f>IF(INDEX('Discl output_ group'!$B:$T,MATCH('Group output'!$A237,'Discl output_ group'!$B:$B,FALSE),MATCH('Group output'!P$1,'Discl output_ group'!$B$1:$T$1,FALSE))=0,0,'Inq6 adjusted group'!P237)</f>
        <v>5167.9736860735484</v>
      </c>
      <c r="Q237" s="39">
        <f>IF(INDEX('Discl output_ group'!$B:$T,MATCH('Group output'!$A237,'Discl output_ group'!$B:$B,FALSE),MATCH('Group output'!Q$1,'Discl output_ group'!$B$1:$T$1,FALSE))=0,0,'Inq6 adjusted group'!Q237)</f>
        <v>4506.9387283685292</v>
      </c>
      <c r="R237" s="39">
        <f>IF(INDEX('Discl output_ group'!$B:$T,MATCH('Group output'!$A237,'Discl output_ group'!$B:$B,FALSE),MATCH('Group output'!R$1,'Discl output_ group'!$B$1:$T$1,FALSE))=0,0,'Inq6 adjusted group'!R237)</f>
        <v>4445.7100347863643</v>
      </c>
      <c r="S237" s="39">
        <f>IF(INDEX('Discl output_ group'!$B:$T,MATCH('Group output'!$A237,'Discl output_ group'!$B:$B,FALSE),MATCH('Group output'!S$1,'Discl output_ group'!$B$1:$T$1,FALSE))=0,0,'Inq6 adjusted group'!S237)</f>
        <v>9460.086629855914</v>
      </c>
      <c r="T237" s="39">
        <f>IFERROR(VLOOKUP(A237+0,'New BRES input'!I:L,4,FALSE),0)</f>
        <v>6336.42</v>
      </c>
    </row>
    <row r="238" spans="1:20" x14ac:dyDescent="0.35">
      <c r="A238" t="str">
        <f>'Discl output_ group'!B238</f>
        <v>821</v>
      </c>
      <c r="B238" s="39">
        <f>IF(INDEX('Discl output_ group'!$B:$T,MATCH('Group output'!$A238,'Discl output_ group'!$B:$B,FALSE),MATCH('Group output'!B$1,'Discl output_ group'!$B$1:$T$1,FALSE))=0,0,'Inq6 adjusted group'!B238)</f>
        <v>3717.5484829139396</v>
      </c>
      <c r="C238" s="39">
        <f>IF(INDEX('Discl output_ group'!$B:$T,MATCH('Group output'!$A238,'Discl output_ group'!$B:$B,FALSE),MATCH('Group output'!C$1,'Discl output_ group'!$B$1:$T$1,FALSE))=0,0,'Inq6 adjusted group'!C238)</f>
        <v>3844.8309033424507</v>
      </c>
      <c r="D238" s="39">
        <f>IF(INDEX('Discl output_ group'!$B:$T,MATCH('Group output'!$A238,'Discl output_ group'!$B:$B,FALSE),MATCH('Group output'!D$1,'Discl output_ group'!$B$1:$T$1,FALSE))=0,0,'Inq6 adjusted group'!D238)</f>
        <v>3986.4643496815575</v>
      </c>
      <c r="E238" s="39">
        <f>IF(INDEX('Discl output_ group'!$B:$T,MATCH('Group output'!$A238,'Discl output_ group'!$B:$B,FALSE),MATCH('Group output'!E$1,'Discl output_ group'!$B$1:$T$1,FALSE))=0,0,'Inq6 adjusted group'!E238)</f>
        <v>4209.58432854274</v>
      </c>
      <c r="F238" s="39">
        <f>IF(INDEX('Discl output_ group'!$B:$T,MATCH('Group output'!$A238,'Discl output_ group'!$B:$B,FALSE),MATCH('Group output'!F$1,'Discl output_ group'!$B$1:$T$1,FALSE))=0,0,'Inq6 adjusted group'!F238)</f>
        <v>3967.7118254803659</v>
      </c>
      <c r="G238" s="39">
        <f>IF(INDEX('Discl output_ group'!$B:$T,MATCH('Group output'!$A238,'Discl output_ group'!$B:$B,FALSE),MATCH('Group output'!G$1,'Discl output_ group'!$B$1:$T$1,FALSE))=0,0,'Inq6 adjusted group'!G238)</f>
        <v>3646.9324885247884</v>
      </c>
      <c r="H238" s="39">
        <f>IF(INDEX('Discl output_ group'!$B:$T,MATCH('Group output'!$A238,'Discl output_ group'!$B:$B,FALSE),MATCH('Group output'!H$1,'Discl output_ group'!$B$1:$T$1,FALSE))=0,0,'Inq6 adjusted group'!H238)</f>
        <v>3409.1553665087358</v>
      </c>
      <c r="I238" s="39">
        <f>IF(INDEX('Discl output_ group'!$B:$T,MATCH('Group output'!$A238,'Discl output_ group'!$B:$B,FALSE),MATCH('Group output'!I$1,'Discl output_ group'!$B$1:$T$1,FALSE))=0,0,'Inq6 adjusted group'!I238)</f>
        <v>3784.9103734213354</v>
      </c>
      <c r="J238" s="39">
        <f>IF(INDEX('Discl output_ group'!$B:$T,MATCH('Group output'!$A238,'Discl output_ group'!$B:$B,FALSE),MATCH('Group output'!J$1,'Discl output_ group'!$B$1:$T$1,FALSE))=0,0,'Inq6 adjusted group'!J238)</f>
        <v>4053.3434350640659</v>
      </c>
      <c r="K238" s="39">
        <f>IF(INDEX('Discl output_ group'!$B:$T,MATCH('Group output'!$A238,'Discl output_ group'!$B:$B,FALSE),MATCH('Group output'!K$1,'Discl output_ group'!$B$1:$T$1,FALSE))=0,0,'Inq6 adjusted group'!K238)</f>
        <v>4064.9397132067038</v>
      </c>
      <c r="L238" s="39">
        <f>IF(INDEX('Discl output_ group'!$B:$T,MATCH('Group output'!$A238,'Discl output_ group'!$B:$B,FALSE),MATCH('Group output'!L$1,'Discl output_ group'!$B$1:$T$1,FALSE))=0,0,'Inq6 adjusted group'!L238)</f>
        <v>3772.9140624830629</v>
      </c>
      <c r="M238" s="39">
        <f>IF(INDEX('Discl output_ group'!$B:$T,MATCH('Group output'!$A238,'Discl output_ group'!$B:$B,FALSE),MATCH('Group output'!M$1,'Discl output_ group'!$B$1:$T$1,FALSE))=0,0,'Inq6 adjusted group'!M238)</f>
        <v>3636.2797928025884</v>
      </c>
      <c r="N238" s="39">
        <f>IF(INDEX('Discl output_ group'!$B:$T,MATCH('Group output'!$A238,'Discl output_ group'!$B:$B,FALSE),MATCH('Group output'!N$1,'Discl output_ group'!$B$1:$T$1,FALSE))=0,0,'Inq6 adjusted group'!N238)</f>
        <v>5065.8360444572209</v>
      </c>
      <c r="O238" s="39">
        <f>IF(INDEX('Discl output_ group'!$B:$T,MATCH('Group output'!$A238,'Discl output_ group'!$B:$B,FALSE),MATCH('Group output'!O$1,'Discl output_ group'!$B$1:$T$1,FALSE))=0,0,'Inq6 adjusted group'!O238)</f>
        <v>5963.0672352561824</v>
      </c>
      <c r="P238" s="39">
        <f>IF(INDEX('Discl output_ group'!$B:$T,MATCH('Group output'!$A238,'Discl output_ group'!$B:$B,FALSE),MATCH('Group output'!P$1,'Discl output_ group'!$B$1:$T$1,FALSE))=0,0,'Inq6 adjusted group'!P238)</f>
        <v>6914.6892507040639</v>
      </c>
      <c r="Q238" s="39">
        <f>IF(INDEX('Discl output_ group'!$B:$T,MATCH('Group output'!$A238,'Discl output_ group'!$B:$B,FALSE),MATCH('Group output'!Q$1,'Discl output_ group'!$B$1:$T$1,FALSE))=0,0,'Inq6 adjusted group'!Q238)</f>
        <v>7969.2601882704739</v>
      </c>
      <c r="R238" s="39">
        <f>IF(INDEX('Discl output_ group'!$B:$T,MATCH('Group output'!$A238,'Discl output_ group'!$B:$B,FALSE),MATCH('Group output'!R$1,'Discl output_ group'!$B$1:$T$1,FALSE))=0,0,'Inq6 adjusted group'!R238)</f>
        <v>9189.0557838890036</v>
      </c>
      <c r="S238" s="39">
        <f>IF(INDEX('Discl output_ group'!$B:$T,MATCH('Group output'!$A238,'Discl output_ group'!$B:$B,FALSE),MATCH('Group output'!S$1,'Discl output_ group'!$B$1:$T$1,FALSE))=0,0,'Inq6 adjusted group'!S238)</f>
        <v>9696.4908807050597</v>
      </c>
      <c r="T238" s="39">
        <f>IFERROR(VLOOKUP(A238+0,'New BRES input'!I:L,4,FALSE),0)</f>
        <v>9888.69</v>
      </c>
    </row>
    <row r="239" spans="1:20" x14ac:dyDescent="0.35">
      <c r="A239" t="str">
        <f>'Discl output_ group'!B239</f>
        <v>822</v>
      </c>
      <c r="B239" s="39">
        <f>IF(INDEX('Discl output_ group'!$B:$T,MATCH('Group output'!$A239,'Discl output_ group'!$B:$B,FALSE),MATCH('Group output'!B$1,'Discl output_ group'!$B$1:$T$1,FALSE))=0,0,'Inq6 adjusted group'!B239)</f>
        <v>3112.8480902734159</v>
      </c>
      <c r="C239" s="39">
        <f>IF(INDEX('Discl output_ group'!$B:$T,MATCH('Group output'!$A239,'Discl output_ group'!$B:$B,FALSE),MATCH('Group output'!C$1,'Discl output_ group'!$B$1:$T$1,FALSE))=0,0,'Inq6 adjusted group'!C239)</f>
        <v>2962.5002285400428</v>
      </c>
      <c r="D239" s="39">
        <f>IF(INDEX('Discl output_ group'!$B:$T,MATCH('Group output'!$A239,'Discl output_ group'!$B:$B,FALSE),MATCH('Group output'!D$1,'Discl output_ group'!$B$1:$T$1,FALSE))=0,0,'Inq6 adjusted group'!D239)</f>
        <v>3037.4406793077128</v>
      </c>
      <c r="E239" s="39">
        <f>IF(INDEX('Discl output_ group'!$B:$T,MATCH('Group output'!$A239,'Discl output_ group'!$B:$B,FALSE),MATCH('Group output'!E$1,'Discl output_ group'!$B$1:$T$1,FALSE))=0,0,'Inq6 adjusted group'!E239)</f>
        <v>2979.8709676119583</v>
      </c>
      <c r="F239" s="39">
        <f>IF(INDEX('Discl output_ group'!$B:$T,MATCH('Group output'!$A239,'Discl output_ group'!$B:$B,FALSE),MATCH('Group output'!F$1,'Discl output_ group'!$B$1:$T$1,FALSE))=0,0,'Inq6 adjusted group'!F239)</f>
        <v>2629.0031245406935</v>
      </c>
      <c r="G239" s="39">
        <f>IF(INDEX('Discl output_ group'!$B:$T,MATCH('Group output'!$A239,'Discl output_ group'!$B:$B,FALSE),MATCH('Group output'!G$1,'Discl output_ group'!$B$1:$T$1,FALSE))=0,0,'Inq6 adjusted group'!G239)</f>
        <v>703.6992525904418</v>
      </c>
      <c r="H239" s="39">
        <f>IF(INDEX('Discl output_ group'!$B:$T,MATCH('Group output'!$A239,'Discl output_ group'!$B:$B,FALSE),MATCH('Group output'!H$1,'Discl output_ group'!$B$1:$T$1,FALSE))=0,0,'Inq6 adjusted group'!H239)</f>
        <v>1460.768480220604</v>
      </c>
      <c r="I239" s="39">
        <f>IF(INDEX('Discl output_ group'!$B:$T,MATCH('Group output'!$A239,'Discl output_ group'!$B:$B,FALSE),MATCH('Group output'!I$1,'Discl output_ group'!$B$1:$T$1,FALSE))=0,0,'Inq6 adjusted group'!I239)</f>
        <v>6948.9769064839766</v>
      </c>
      <c r="J239" s="39">
        <f>IF(INDEX('Discl output_ group'!$B:$T,MATCH('Group output'!$A239,'Discl output_ group'!$B:$B,FALSE),MATCH('Group output'!J$1,'Discl output_ group'!$B$1:$T$1,FALSE))=0,0,'Inq6 adjusted group'!J239)</f>
        <v>3433.0616910272784</v>
      </c>
      <c r="K239" s="39">
        <f>IF(INDEX('Discl output_ group'!$B:$T,MATCH('Group output'!$A239,'Discl output_ group'!$B:$B,FALSE),MATCH('Group output'!K$1,'Discl output_ group'!$B$1:$T$1,FALSE))=0,0,'Inq6 adjusted group'!K239)</f>
        <v>3273.2780634951223</v>
      </c>
      <c r="L239" s="39">
        <f>IF(INDEX('Discl output_ group'!$B:$T,MATCH('Group output'!$A239,'Discl output_ group'!$B:$B,FALSE),MATCH('Group output'!L$1,'Discl output_ group'!$B$1:$T$1,FALSE))=0,0,'Inq6 adjusted group'!L239)</f>
        <v>3374.0073107713315</v>
      </c>
      <c r="M239" s="39">
        <f>IF(INDEX('Discl output_ group'!$B:$T,MATCH('Group output'!$A239,'Discl output_ group'!$B:$B,FALSE),MATCH('Group output'!M$1,'Discl output_ group'!$B$1:$T$1,FALSE))=0,0,'Inq6 adjusted group'!M239)</f>
        <v>3947.2973120979095</v>
      </c>
      <c r="N239" s="39">
        <f>IF(INDEX('Discl output_ group'!$B:$T,MATCH('Group output'!$A239,'Discl output_ group'!$B:$B,FALSE),MATCH('Group output'!N$1,'Discl output_ group'!$B$1:$T$1,FALSE))=0,0,'Inq6 adjusted group'!N239)</f>
        <v>5137.4283702887215</v>
      </c>
      <c r="O239" s="39">
        <f>IF(INDEX('Discl output_ group'!$B:$T,MATCH('Group output'!$A239,'Discl output_ group'!$B:$B,FALSE),MATCH('Group output'!O$1,'Discl output_ group'!$B$1:$T$1,FALSE))=0,0,'Inq6 adjusted group'!O239)</f>
        <v>5396.2347111600002</v>
      </c>
      <c r="P239" s="39">
        <f>IF(INDEX('Discl output_ group'!$B:$T,MATCH('Group output'!$A239,'Discl output_ group'!$B:$B,FALSE),MATCH('Group output'!P$1,'Discl output_ group'!$B$1:$T$1,FALSE))=0,0,'Inq6 adjusted group'!P239)</f>
        <v>4807.6254207522124</v>
      </c>
      <c r="Q239" s="39">
        <f>IF(INDEX('Discl output_ group'!$B:$T,MATCH('Group output'!$A239,'Discl output_ group'!$B:$B,FALSE),MATCH('Group output'!Q$1,'Discl output_ group'!$B$1:$T$1,FALSE))=0,0,'Inq6 adjusted group'!Q239)</f>
        <v>5763.6294460482859</v>
      </c>
      <c r="R239" s="39">
        <f>IF(INDEX('Discl output_ group'!$B:$T,MATCH('Group output'!$A239,'Discl output_ group'!$B:$B,FALSE),MATCH('Group output'!R$1,'Discl output_ group'!$B$1:$T$1,FALSE))=0,0,'Inq6 adjusted group'!R239)</f>
        <v>6908.8375657013421</v>
      </c>
      <c r="S239" s="39">
        <f>IF(INDEX('Discl output_ group'!$B:$T,MATCH('Group output'!$A239,'Discl output_ group'!$B:$B,FALSE),MATCH('Group output'!S$1,'Discl output_ group'!$B$1:$T$1,FALSE))=0,0,'Inq6 adjusted group'!S239)</f>
        <v>5919.049332545057</v>
      </c>
      <c r="T239" s="39">
        <f>IFERROR(VLOOKUP(A239+0,'New BRES input'!I:L,4,FALSE),0)</f>
        <v>3892.27</v>
      </c>
    </row>
    <row r="240" spans="1:20" x14ac:dyDescent="0.35">
      <c r="A240" t="str">
        <f>'Discl output_ group'!B240</f>
        <v>823</v>
      </c>
      <c r="B240" s="39">
        <f>IF(INDEX('Discl output_ group'!$B:$T,MATCH('Group output'!$A240,'Discl output_ group'!$B:$B,FALSE),MATCH('Group output'!B$1,'Discl output_ group'!$B$1:$T$1,FALSE))=0,0,'Inq6 adjusted group'!B240)</f>
        <v>5809.5778330382545</v>
      </c>
      <c r="C240" s="39">
        <f>IF(INDEX('Discl output_ group'!$B:$T,MATCH('Group output'!$A240,'Discl output_ group'!$B:$B,FALSE),MATCH('Group output'!C$1,'Discl output_ group'!$B$1:$T$1,FALSE))=0,0,'Inq6 adjusted group'!C240)</f>
        <v>6008.4877145517112</v>
      </c>
      <c r="D240" s="39">
        <f>IF(INDEX('Discl output_ group'!$B:$T,MATCH('Group output'!$A240,'Discl output_ group'!$B:$B,FALSE),MATCH('Group output'!D$1,'Discl output_ group'!$B$1:$T$1,FALSE))=0,0,'Inq6 adjusted group'!D240)</f>
        <v>6229.8245805133138</v>
      </c>
      <c r="E240" s="39">
        <f>IF(INDEX('Discl output_ group'!$B:$T,MATCH('Group output'!$A240,'Discl output_ group'!$B:$B,FALSE),MATCH('Group output'!E$1,'Discl output_ group'!$B$1:$T$1,FALSE))=0,0,'Inq6 adjusted group'!E240)</f>
        <v>6578.5040635805681</v>
      </c>
      <c r="F240" s="39">
        <f>IF(INDEX('Discl output_ group'!$B:$T,MATCH('Group output'!$A240,'Discl output_ group'!$B:$B,FALSE),MATCH('Group output'!F$1,'Discl output_ group'!$B$1:$T$1,FALSE))=0,0,'Inq6 adjusted group'!F240)</f>
        <v>6200.5191795445126</v>
      </c>
      <c r="G240" s="39">
        <f>IF(INDEX('Discl output_ group'!$B:$T,MATCH('Group output'!$A240,'Discl output_ group'!$B:$B,FALSE),MATCH('Group output'!G$1,'Discl output_ group'!$B$1:$T$1,FALSE))=0,0,'Inq6 adjusted group'!G240)</f>
        <v>5699.223087821968</v>
      </c>
      <c r="H240" s="39">
        <f>IF(INDEX('Discl output_ group'!$B:$T,MATCH('Group output'!$A240,'Discl output_ group'!$B:$B,FALSE),MATCH('Group output'!H$1,'Discl output_ group'!$B$1:$T$1,FALSE))=0,0,'Inq6 adjusted group'!H240)</f>
        <v>5327.6382373171236</v>
      </c>
      <c r="I240" s="39">
        <f>IF(INDEX('Discl output_ group'!$B:$T,MATCH('Group output'!$A240,'Discl output_ group'!$B:$B,FALSE),MATCH('Group output'!I$1,'Discl output_ group'!$B$1:$T$1,FALSE))=0,0,'Inq6 adjusted group'!I240)</f>
        <v>5914.8472458467131</v>
      </c>
      <c r="J240" s="39">
        <f>IF(INDEX('Discl output_ group'!$B:$T,MATCH('Group output'!$A240,'Discl output_ group'!$B:$B,FALSE),MATCH('Group output'!J$1,'Discl output_ group'!$B$1:$T$1,FALSE))=0,0,'Inq6 adjusted group'!J240)</f>
        <v>6334.3394923477772</v>
      </c>
      <c r="K240" s="39">
        <f>IF(INDEX('Discl output_ group'!$B:$T,MATCH('Group output'!$A240,'Discl output_ group'!$B:$B,FALSE),MATCH('Group output'!K$1,'Discl output_ group'!$B$1:$T$1,FALSE))=0,0,'Inq6 adjusted group'!K240)</f>
        <v>6074.0143770295645</v>
      </c>
      <c r="L240" s="39">
        <f>IF(INDEX('Discl output_ group'!$B:$T,MATCH('Group output'!$A240,'Discl output_ group'!$B:$B,FALSE),MATCH('Group output'!L$1,'Discl output_ group'!$B$1:$T$1,FALSE))=0,0,'Inq6 adjusted group'!L240)</f>
        <v>6142.6330722427256</v>
      </c>
      <c r="M240" s="39">
        <f>IF(INDEX('Discl output_ group'!$B:$T,MATCH('Group output'!$A240,'Discl output_ group'!$B:$B,FALSE),MATCH('Group output'!M$1,'Discl output_ group'!$B$1:$T$1,FALSE))=0,0,'Inq6 adjusted group'!M240)</f>
        <v>5568.5252175943497</v>
      </c>
      <c r="N240" s="39">
        <f>IF(INDEX('Discl output_ group'!$B:$T,MATCH('Group output'!$A240,'Discl output_ group'!$B:$B,FALSE),MATCH('Group output'!N$1,'Discl output_ group'!$B$1:$T$1,FALSE))=0,0,'Inq6 adjusted group'!N240)</f>
        <v>6567.2300279987012</v>
      </c>
      <c r="O240" s="39">
        <f>IF(INDEX('Discl output_ group'!$B:$T,MATCH('Group output'!$A240,'Discl output_ group'!$B:$B,FALSE),MATCH('Group output'!O$1,'Discl output_ group'!$B$1:$T$1,FALSE))=0,0,'Inq6 adjusted group'!O240)</f>
        <v>5778.4227661870664</v>
      </c>
      <c r="P240" s="39">
        <f>IF(INDEX('Discl output_ group'!$B:$T,MATCH('Group output'!$A240,'Discl output_ group'!$B:$B,FALSE),MATCH('Group output'!P$1,'Discl output_ group'!$B$1:$T$1,FALSE))=0,0,'Inq6 adjusted group'!P240)</f>
        <v>5707.8289688144623</v>
      </c>
      <c r="Q240" s="39">
        <f>IF(INDEX('Discl output_ group'!$B:$T,MATCH('Group output'!$A240,'Discl output_ group'!$B:$B,FALSE),MATCH('Group output'!Q$1,'Discl output_ group'!$B$1:$T$1,FALSE))=0,0,'Inq6 adjusted group'!Q240)</f>
        <v>6688.3600055534598</v>
      </c>
      <c r="R240" s="39">
        <f>IF(INDEX('Discl output_ group'!$B:$T,MATCH('Group output'!$A240,'Discl output_ group'!$B:$B,FALSE),MATCH('Group output'!R$1,'Discl output_ group'!$B$1:$T$1,FALSE))=0,0,'Inq6 adjusted group'!R240)</f>
        <v>7561.7768595852267</v>
      </c>
      <c r="S240" s="39">
        <f>IF(INDEX('Discl output_ group'!$B:$T,MATCH('Group output'!$A240,'Discl output_ group'!$B:$B,FALSE),MATCH('Group output'!S$1,'Discl output_ group'!$B$1:$T$1,FALSE))=0,0,'Inq6 adjusted group'!S240)</f>
        <v>7277.3723950880667</v>
      </c>
      <c r="T240" s="39">
        <f>IFERROR(VLOOKUP(A240+0,'New BRES input'!I:L,4,FALSE),0)</f>
        <v>7222.78</v>
      </c>
    </row>
    <row r="241" spans="1:20" x14ac:dyDescent="0.35">
      <c r="A241" t="str">
        <f>'Discl output_ group'!B241</f>
        <v>829</v>
      </c>
      <c r="B241" s="39">
        <f>IF(INDEX('Discl output_ group'!$B:$T,MATCH('Group output'!$A241,'Discl output_ group'!$B:$B,FALSE),MATCH('Group output'!B$1,'Discl output_ group'!$B$1:$T$1,FALSE))=0,0,'Inq6 adjusted group'!B241)</f>
        <v>57281.034863197099</v>
      </c>
      <c r="C241" s="39">
        <f>IF(INDEX('Discl output_ group'!$B:$T,MATCH('Group output'!$A241,'Discl output_ group'!$B:$B,FALSE),MATCH('Group output'!C$1,'Discl output_ group'!$B$1:$T$1,FALSE))=0,0,'Inq6 adjusted group'!C241)</f>
        <v>59242.238273333372</v>
      </c>
      <c r="D241" s="39">
        <f>IF(INDEX('Discl output_ group'!$B:$T,MATCH('Group output'!$A241,'Discl output_ group'!$B:$B,FALSE),MATCH('Group output'!D$1,'Discl output_ group'!$B$1:$T$1,FALSE))=0,0,'Inq6 adjusted group'!D241)</f>
        <v>61424.566335719755</v>
      </c>
      <c r="E241" s="39">
        <f>IF(INDEX('Discl output_ group'!$B:$T,MATCH('Group output'!$A241,'Discl output_ group'!$B:$B,FALSE),MATCH('Group output'!E$1,'Discl output_ group'!$B$1:$T$1,FALSE))=0,0,'Inq6 adjusted group'!E241)</f>
        <v>64862.461859224946</v>
      </c>
      <c r="F241" s="39">
        <f>IF(INDEX('Discl output_ group'!$B:$T,MATCH('Group output'!$A241,'Discl output_ group'!$B:$B,FALSE),MATCH('Group output'!F$1,'Discl output_ group'!$B$1:$T$1,FALSE))=0,0,'Inq6 adjusted group'!F241)</f>
        <v>61135.622157189668</v>
      </c>
      <c r="G241" s="39">
        <f>IF(INDEX('Discl output_ group'!$B:$T,MATCH('Group output'!$A241,'Discl output_ group'!$B:$B,FALSE),MATCH('Group output'!G$1,'Discl output_ group'!$B$1:$T$1,FALSE))=0,0,'Inq6 adjusted group'!G241)</f>
        <v>56192.963717630308</v>
      </c>
      <c r="H241" s="39">
        <f>IF(INDEX('Discl output_ group'!$B:$T,MATCH('Group output'!$A241,'Discl output_ group'!$B:$B,FALSE),MATCH('Group output'!H$1,'Discl output_ group'!$B$1:$T$1,FALSE))=0,0,'Inq6 adjusted group'!H241)</f>
        <v>52529.226801092176</v>
      </c>
      <c r="I241" s="39">
        <f>IF(INDEX('Discl output_ group'!$B:$T,MATCH('Group output'!$A241,'Discl output_ group'!$B:$B,FALSE),MATCH('Group output'!I$1,'Discl output_ group'!$B$1:$T$1,FALSE))=0,0,'Inq6 adjusted group'!I241)</f>
        <v>58318.965858943135</v>
      </c>
      <c r="J241" s="39">
        <f>IF(INDEX('Discl output_ group'!$B:$T,MATCH('Group output'!$A241,'Discl output_ group'!$B:$B,FALSE),MATCH('Group output'!J$1,'Discl output_ group'!$B$1:$T$1,FALSE))=0,0,'Inq6 adjusted group'!J241)</f>
        <v>62455.058134016756</v>
      </c>
      <c r="K241" s="39">
        <f>IF(INDEX('Discl output_ group'!$B:$T,MATCH('Group output'!$A241,'Discl output_ group'!$B:$B,FALSE),MATCH('Group output'!K$1,'Discl output_ group'!$B$1:$T$1,FALSE))=0,0,'Inq6 adjusted group'!K241)</f>
        <v>69569.962998892355</v>
      </c>
      <c r="L241" s="39">
        <f>IF(INDEX('Discl output_ group'!$B:$T,MATCH('Group output'!$A241,'Discl output_ group'!$B:$B,FALSE),MATCH('Group output'!L$1,'Discl output_ group'!$B$1:$T$1,FALSE))=0,0,'Inq6 adjusted group'!L241)</f>
        <v>51992.89078620667</v>
      </c>
      <c r="M241" s="39">
        <f>IF(INDEX('Discl output_ group'!$B:$T,MATCH('Group output'!$A241,'Discl output_ group'!$B:$B,FALSE),MATCH('Group output'!M$1,'Discl output_ group'!$B$1:$T$1,FALSE))=0,0,'Inq6 adjusted group'!M241)</f>
        <v>47416.893220221777</v>
      </c>
      <c r="N241" s="39">
        <f>IF(INDEX('Discl output_ group'!$B:$T,MATCH('Group output'!$A241,'Discl output_ group'!$B:$B,FALSE),MATCH('Group output'!N$1,'Discl output_ group'!$B$1:$T$1,FALSE))=0,0,'Inq6 adjusted group'!N241)</f>
        <v>57027.227521410212</v>
      </c>
      <c r="O241" s="39">
        <f>IF(INDEX('Discl output_ group'!$B:$T,MATCH('Group output'!$A241,'Discl output_ group'!$B:$B,FALSE),MATCH('Group output'!O$1,'Discl output_ group'!$B$1:$T$1,FALSE))=0,0,'Inq6 adjusted group'!O241)</f>
        <v>53923.424129948493</v>
      </c>
      <c r="P241" s="39">
        <f>IF(INDEX('Discl output_ group'!$B:$T,MATCH('Group output'!$A241,'Discl output_ group'!$B:$B,FALSE),MATCH('Group output'!P$1,'Discl output_ group'!$B$1:$T$1,FALSE))=0,0,'Inq6 adjusted group'!P241)</f>
        <v>51405.016416682578</v>
      </c>
      <c r="Q241" s="39">
        <f>IF(INDEX('Discl output_ group'!$B:$T,MATCH('Group output'!$A241,'Discl output_ group'!$B:$B,FALSE),MATCH('Group output'!Q$1,'Discl output_ group'!$B$1:$T$1,FALSE))=0,0,'Inq6 adjusted group'!Q241)</f>
        <v>57071.899079758012</v>
      </c>
      <c r="R241" s="39">
        <f>IF(INDEX('Discl output_ group'!$B:$T,MATCH('Group output'!$A241,'Discl output_ group'!$B:$B,FALSE),MATCH('Group output'!R$1,'Discl output_ group'!$B$1:$T$1,FALSE))=0,0,'Inq6 adjusted group'!R241)</f>
        <v>68372.203392930125</v>
      </c>
      <c r="S241" s="39">
        <f>IF(INDEX('Discl output_ group'!$B:$T,MATCH('Group output'!$A241,'Discl output_ group'!$B:$B,FALSE),MATCH('Group output'!S$1,'Discl output_ group'!$B$1:$T$1,FALSE))=0,0,'Inq6 adjusted group'!S241)</f>
        <v>69359.926357171382</v>
      </c>
      <c r="T241" s="39">
        <f>IFERROR(VLOOKUP(A241+0,'New BRES input'!I:L,4,FALSE),0)</f>
        <v>72963.75</v>
      </c>
    </row>
    <row r="242" spans="1:20" x14ac:dyDescent="0.35">
      <c r="A242" t="str">
        <f>'Discl output_ group'!B242</f>
        <v>841</v>
      </c>
      <c r="B242" s="39">
        <f>IF(INDEX('Discl output_ group'!$B:$T,MATCH('Group output'!$A242,'Discl output_ group'!$B:$B,FALSE),MATCH('Group output'!B$1,'Discl output_ group'!$B$1:$T$1,FALSE))=0,0,'Inq6 adjusted group'!B242)</f>
        <v>124904.17193527597</v>
      </c>
      <c r="C242" s="39">
        <f>IF(INDEX('Discl output_ group'!$B:$T,MATCH('Group output'!$A242,'Discl output_ group'!$B:$B,FALSE),MATCH('Group output'!C$1,'Discl output_ group'!$B$1:$T$1,FALSE))=0,0,'Inq6 adjusted group'!C242)</f>
        <v>142750.66217580804</v>
      </c>
      <c r="D242" s="39">
        <f>IF(INDEX('Discl output_ group'!$B:$T,MATCH('Group output'!$A242,'Discl output_ group'!$B:$B,FALSE),MATCH('Group output'!D$1,'Discl output_ group'!$B$1:$T$1,FALSE))=0,0,'Inq6 adjusted group'!D242)</f>
        <v>130807.03549744799</v>
      </c>
      <c r="E242" s="39">
        <f>IF(INDEX('Discl output_ group'!$B:$T,MATCH('Group output'!$A242,'Discl output_ group'!$B:$B,FALSE),MATCH('Group output'!E$1,'Discl output_ group'!$B$1:$T$1,FALSE))=0,0,'Inq6 adjusted group'!E242)</f>
        <v>126451.86639688456</v>
      </c>
      <c r="F242" s="39">
        <f>IF(INDEX('Discl output_ group'!$B:$T,MATCH('Group output'!$A242,'Discl output_ group'!$B:$B,FALSE),MATCH('Group output'!F$1,'Discl output_ group'!$B$1:$T$1,FALSE))=0,0,'Inq6 adjusted group'!F242)</f>
        <v>133393.08653134835</v>
      </c>
      <c r="G242" s="39">
        <f>IF(INDEX('Discl output_ group'!$B:$T,MATCH('Group output'!$A242,'Discl output_ group'!$B:$B,FALSE),MATCH('Group output'!G$1,'Discl output_ group'!$B$1:$T$1,FALSE))=0,0,'Inq6 adjusted group'!G242)</f>
        <v>143113.58342968608</v>
      </c>
      <c r="H242" s="39">
        <f>IF(INDEX('Discl output_ group'!$B:$T,MATCH('Group output'!$A242,'Discl output_ group'!$B:$B,FALSE),MATCH('Group output'!H$1,'Discl output_ group'!$B$1:$T$1,FALSE))=0,0,'Inq6 adjusted group'!H242)</f>
        <v>136369.62566780698</v>
      </c>
      <c r="I242" s="39">
        <f>IF(INDEX('Discl output_ group'!$B:$T,MATCH('Group output'!$A242,'Discl output_ group'!$B:$B,FALSE),MATCH('Group output'!I$1,'Discl output_ group'!$B$1:$T$1,FALSE))=0,0,'Inq6 adjusted group'!I242)</f>
        <v>141593.03504018023</v>
      </c>
      <c r="J242" s="39">
        <f>IF(INDEX('Discl output_ group'!$B:$T,MATCH('Group output'!$A242,'Discl output_ group'!$B:$B,FALSE),MATCH('Group output'!J$1,'Discl output_ group'!$B$1:$T$1,FALSE))=0,0,'Inq6 adjusted group'!J242)</f>
        <v>140940.97338094751</v>
      </c>
      <c r="K242" s="39">
        <f>IF(INDEX('Discl output_ group'!$B:$T,MATCH('Group output'!$A242,'Discl output_ group'!$B:$B,FALSE),MATCH('Group output'!K$1,'Discl output_ group'!$B$1:$T$1,FALSE))=0,0,'Inq6 adjusted group'!K242)</f>
        <v>128072.8427009024</v>
      </c>
      <c r="L242" s="39">
        <f>IF(INDEX('Discl output_ group'!$B:$T,MATCH('Group output'!$A242,'Discl output_ group'!$B:$B,FALSE),MATCH('Group output'!L$1,'Discl output_ group'!$B$1:$T$1,FALSE))=0,0,'Inq6 adjusted group'!L242)</f>
        <v>126189.12975364624</v>
      </c>
      <c r="M242" s="39">
        <f>IF(INDEX('Discl output_ group'!$B:$T,MATCH('Group output'!$A242,'Discl output_ group'!$B:$B,FALSE),MATCH('Group output'!M$1,'Discl output_ group'!$B$1:$T$1,FALSE))=0,0,'Inq6 adjusted group'!M242)</f>
        <v>138018.8374864198</v>
      </c>
      <c r="N242" s="39">
        <f>IF(INDEX('Discl output_ group'!$B:$T,MATCH('Group output'!$A242,'Discl output_ group'!$B:$B,FALSE),MATCH('Group output'!N$1,'Discl output_ group'!$B$1:$T$1,FALSE))=0,0,'Inq6 adjusted group'!N242)</f>
        <v>133868.45861548328</v>
      </c>
      <c r="O242" s="39">
        <f>IF(INDEX('Discl output_ group'!$B:$T,MATCH('Group output'!$A242,'Discl output_ group'!$B:$B,FALSE),MATCH('Group output'!O$1,'Discl output_ group'!$B$1:$T$1,FALSE))=0,0,'Inq6 adjusted group'!O242)</f>
        <v>126945.99587869005</v>
      </c>
      <c r="P242" s="39">
        <f>IF(INDEX('Discl output_ group'!$B:$T,MATCH('Group output'!$A242,'Discl output_ group'!$B:$B,FALSE),MATCH('Group output'!P$1,'Discl output_ group'!$B$1:$T$1,FALSE))=0,0,'Inq6 adjusted group'!P242)</f>
        <v>125915.91797409387</v>
      </c>
      <c r="Q242" s="39">
        <f>IF(INDEX('Discl output_ group'!$B:$T,MATCH('Group output'!$A242,'Discl output_ group'!$B:$B,FALSE),MATCH('Group output'!Q$1,'Discl output_ group'!$B$1:$T$1,FALSE))=0,0,'Inq6 adjusted group'!Q242)</f>
        <v>125662.12139284668</v>
      </c>
      <c r="R242" s="39">
        <f>IF(INDEX('Discl output_ group'!$B:$T,MATCH('Group output'!$A242,'Discl output_ group'!$B:$B,FALSE),MATCH('Group output'!R$1,'Discl output_ group'!$B$1:$T$1,FALSE))=0,0,'Inq6 adjusted group'!R242)</f>
        <v>131572.89846023454</v>
      </c>
      <c r="S242" s="39">
        <f>IF(INDEX('Discl output_ group'!$B:$T,MATCH('Group output'!$A242,'Discl output_ group'!$B:$B,FALSE),MATCH('Group output'!S$1,'Discl output_ group'!$B$1:$T$1,FALSE))=0,0,'Inq6 adjusted group'!S242)</f>
        <v>129545.69131056854</v>
      </c>
      <c r="T242" s="39">
        <f>IFERROR(VLOOKUP(A242+0,'New BRES input'!I:L,4,FALSE),0)</f>
        <v>129557.68</v>
      </c>
    </row>
    <row r="243" spans="1:20" x14ac:dyDescent="0.35">
      <c r="A243" t="str">
        <f>'Discl output_ group'!B243</f>
        <v>842</v>
      </c>
      <c r="B243" s="39">
        <f>IF(INDEX('Discl output_ group'!$B:$T,MATCH('Group output'!$A243,'Discl output_ group'!$B:$B,FALSE),MATCH('Group output'!B$1,'Discl output_ group'!$B$1:$T$1,FALSE))=0,0,'Inq6 adjusted group'!B243)</f>
        <v>81998.968230915169</v>
      </c>
      <c r="C243" s="39">
        <f>IF(INDEX('Discl output_ group'!$B:$T,MATCH('Group output'!$A243,'Discl output_ group'!$B:$B,FALSE),MATCH('Group output'!C$1,'Discl output_ group'!$B$1:$T$1,FALSE))=0,0,'Inq6 adjusted group'!C243)</f>
        <v>69247.981810616126</v>
      </c>
      <c r="D243" s="39">
        <f>IF(INDEX('Discl output_ group'!$B:$T,MATCH('Group output'!$A243,'Discl output_ group'!$B:$B,FALSE),MATCH('Group output'!D$1,'Discl output_ group'!$B$1:$T$1,FALSE))=0,0,'Inq6 adjusted group'!D243)</f>
        <v>82559.4012894388</v>
      </c>
      <c r="E243" s="39">
        <f>IF(INDEX('Discl output_ group'!$B:$T,MATCH('Group output'!$A243,'Discl output_ group'!$B:$B,FALSE),MATCH('Group output'!E$1,'Discl output_ group'!$B$1:$T$1,FALSE))=0,0,'Inq6 adjusted group'!E243)</f>
        <v>75763.22040339229</v>
      </c>
      <c r="F243" s="39">
        <f>IF(INDEX('Discl output_ group'!$B:$T,MATCH('Group output'!$A243,'Discl output_ group'!$B:$B,FALSE),MATCH('Group output'!F$1,'Discl output_ group'!$B$1:$T$1,FALSE))=0,0,'Inq6 adjusted group'!F243)</f>
        <v>85173.908777507997</v>
      </c>
      <c r="G243" s="39">
        <f>IF(INDEX('Discl output_ group'!$B:$T,MATCH('Group output'!$A243,'Discl output_ group'!$B:$B,FALSE),MATCH('Group output'!G$1,'Discl output_ group'!$B$1:$T$1,FALSE))=0,0,'Inq6 adjusted group'!G243)</f>
        <v>83310.999589830695</v>
      </c>
      <c r="H243" s="39">
        <f>IF(INDEX('Discl output_ group'!$B:$T,MATCH('Group output'!$A243,'Discl output_ group'!$B:$B,FALSE),MATCH('Group output'!H$1,'Discl output_ group'!$B$1:$T$1,FALSE))=0,0,'Inq6 adjusted group'!H243)</f>
        <v>86461.5539421289</v>
      </c>
      <c r="I243" s="39">
        <f>IF(INDEX('Discl output_ group'!$B:$T,MATCH('Group output'!$A243,'Discl output_ group'!$B:$B,FALSE),MATCH('Group output'!I$1,'Discl output_ group'!$B$1:$T$1,FALSE))=0,0,'Inq6 adjusted group'!I243)</f>
        <v>96286.281699658415</v>
      </c>
      <c r="J243" s="39">
        <f>IF(INDEX('Discl output_ group'!$B:$T,MATCH('Group output'!$A243,'Discl output_ group'!$B:$B,FALSE),MATCH('Group output'!J$1,'Discl output_ group'!$B$1:$T$1,FALSE))=0,0,'Inq6 adjusted group'!J243)</f>
        <v>87852.839441328208</v>
      </c>
      <c r="K243" s="39">
        <f>IF(INDEX('Discl output_ group'!$B:$T,MATCH('Group output'!$A243,'Discl output_ group'!$B:$B,FALSE),MATCH('Group output'!K$1,'Discl output_ group'!$B$1:$T$1,FALSE))=0,0,'Inq6 adjusted group'!K243)</f>
        <v>88873.806904462093</v>
      </c>
      <c r="L243" s="39">
        <f>IF(INDEX('Discl output_ group'!$B:$T,MATCH('Group output'!$A243,'Discl output_ group'!$B:$B,FALSE),MATCH('Group output'!L$1,'Discl output_ group'!$B$1:$T$1,FALSE))=0,0,'Inq6 adjusted group'!L243)</f>
        <v>91141.644716348732</v>
      </c>
      <c r="M243" s="39">
        <f>IF(INDEX('Discl output_ group'!$B:$T,MATCH('Group output'!$A243,'Discl output_ group'!$B:$B,FALSE),MATCH('Group output'!M$1,'Discl output_ group'!$B$1:$T$1,FALSE))=0,0,'Inq6 adjusted group'!M243)</f>
        <v>0</v>
      </c>
      <c r="N243" s="39">
        <f>IF(INDEX('Discl output_ group'!$B:$T,MATCH('Group output'!$A243,'Discl output_ group'!$B:$B,FALSE),MATCH('Group output'!N$1,'Discl output_ group'!$B$1:$T$1,FALSE))=0,0,'Inq6 adjusted group'!N243)</f>
        <v>0</v>
      </c>
      <c r="O243" s="39">
        <f>IF(INDEX('Discl output_ group'!$B:$T,MATCH('Group output'!$A243,'Discl output_ group'!$B:$B,FALSE),MATCH('Group output'!O$1,'Discl output_ group'!$B$1:$T$1,FALSE))=0,0,'Inq6 adjusted group'!O243)</f>
        <v>0</v>
      </c>
      <c r="P243" s="39">
        <f>IF(INDEX('Discl output_ group'!$B:$T,MATCH('Group output'!$A243,'Discl output_ group'!$B:$B,FALSE),MATCH('Group output'!P$1,'Discl output_ group'!$B$1:$T$1,FALSE))=0,0,'Inq6 adjusted group'!P243)</f>
        <v>0</v>
      </c>
      <c r="Q243" s="39">
        <f>IF(INDEX('Discl output_ group'!$B:$T,MATCH('Group output'!$A243,'Discl output_ group'!$B:$B,FALSE),MATCH('Group output'!Q$1,'Discl output_ group'!$B$1:$T$1,FALSE))=0,0,'Inq6 adjusted group'!Q243)</f>
        <v>0</v>
      </c>
      <c r="R243" s="39">
        <f>IF(INDEX('Discl output_ group'!$B:$T,MATCH('Group output'!$A243,'Discl output_ group'!$B:$B,FALSE),MATCH('Group output'!R$1,'Discl output_ group'!$B$1:$T$1,FALSE))=0,0,'Inq6 adjusted group'!R243)</f>
        <v>0</v>
      </c>
      <c r="S243" s="39">
        <f>IF(INDEX('Discl output_ group'!$B:$T,MATCH('Group output'!$A243,'Discl output_ group'!$B:$B,FALSE),MATCH('Group output'!S$1,'Discl output_ group'!$B$1:$T$1,FALSE))=0,0,'Inq6 adjusted group'!S243)</f>
        <v>0</v>
      </c>
      <c r="T243" s="39">
        <f>IFERROR(VLOOKUP(A243+0,'New BRES input'!I:L,4,FALSE),0)</f>
        <v>76892.66</v>
      </c>
    </row>
    <row r="244" spans="1:20" x14ac:dyDescent="0.35">
      <c r="A244" t="str">
        <f>'Discl output_ group'!B244</f>
        <v>843</v>
      </c>
      <c r="B244" s="39">
        <f>IF(INDEX('Discl output_ group'!$B:$T,MATCH('Group output'!$A244,'Discl output_ group'!$B:$B,FALSE),MATCH('Group output'!B$1,'Discl output_ group'!$B$1:$T$1,FALSE))=0,0,'Inq6 adjusted group'!B244)</f>
        <v>10001.88843924625</v>
      </c>
      <c r="C244" s="39">
        <f>IF(INDEX('Discl output_ group'!$B:$T,MATCH('Group output'!$A244,'Discl output_ group'!$B:$B,FALSE),MATCH('Group output'!C$1,'Discl output_ group'!$B$1:$T$1,FALSE))=0,0,'Inq6 adjusted group'!C244)</f>
        <v>12198.583280547695</v>
      </c>
      <c r="D244" s="39">
        <f>IF(INDEX('Discl output_ group'!$B:$T,MATCH('Group output'!$A244,'Discl output_ group'!$B:$B,FALSE),MATCH('Group output'!D$1,'Discl output_ group'!$B$1:$T$1,FALSE))=0,0,'Inq6 adjusted group'!D244)</f>
        <v>11803.964211012246</v>
      </c>
      <c r="E244" s="39">
        <f>IF(INDEX('Discl output_ group'!$B:$T,MATCH('Group output'!$A244,'Discl output_ group'!$B:$B,FALSE),MATCH('Group output'!E$1,'Discl output_ group'!$B$1:$T$1,FALSE))=0,0,'Inq6 adjusted group'!E244)</f>
        <v>10704.320940128766</v>
      </c>
      <c r="F244" s="39">
        <f>IF(INDEX('Discl output_ group'!$B:$T,MATCH('Group output'!$A244,'Discl output_ group'!$B:$B,FALSE),MATCH('Group output'!F$1,'Discl output_ group'!$B$1:$T$1,FALSE))=0,0,'Inq6 adjusted group'!F244)</f>
        <v>12372.955021309617</v>
      </c>
      <c r="G244" s="39">
        <f>IF(INDEX('Discl output_ group'!$B:$T,MATCH('Group output'!$A244,'Discl output_ group'!$B:$B,FALSE),MATCH('Group output'!G$1,'Discl output_ group'!$B$1:$T$1,FALSE))=0,0,'Inq6 adjusted group'!G244)</f>
        <v>11520.998598984921</v>
      </c>
      <c r="H244" s="39">
        <f>IF(INDEX('Discl output_ group'!$B:$T,MATCH('Group output'!$A244,'Discl output_ group'!$B:$B,FALSE),MATCH('Group output'!H$1,'Discl output_ group'!$B$1:$T$1,FALSE))=0,0,'Inq6 adjusted group'!H244)</f>
        <v>10109.016826068837</v>
      </c>
      <c r="I244" s="39">
        <f>IF(INDEX('Discl output_ group'!$B:$T,MATCH('Group output'!$A244,'Discl output_ group'!$B:$B,FALSE),MATCH('Group output'!I$1,'Discl output_ group'!$B$1:$T$1,FALSE))=0,0,'Inq6 adjusted group'!I244)</f>
        <v>9314.4101984378758</v>
      </c>
      <c r="J244" s="39">
        <f>IF(INDEX('Discl output_ group'!$B:$T,MATCH('Group output'!$A244,'Discl output_ group'!$B:$B,FALSE),MATCH('Group output'!J$1,'Discl output_ group'!$B$1:$T$1,FALSE))=0,0,'Inq6 adjusted group'!J244)</f>
        <v>8156.5494555151636</v>
      </c>
      <c r="K244" s="39">
        <f>IF(INDEX('Discl output_ group'!$B:$T,MATCH('Group output'!$A244,'Discl output_ group'!$B:$B,FALSE),MATCH('Group output'!K$1,'Discl output_ group'!$B$1:$T$1,FALSE))=0,0,'Inq6 adjusted group'!K244)</f>
        <v>8482.6650586528231</v>
      </c>
      <c r="L244" s="39">
        <f>IF(INDEX('Discl output_ group'!$B:$T,MATCH('Group output'!$A244,'Discl output_ group'!$B:$B,FALSE),MATCH('Group output'!L$1,'Discl output_ group'!$B$1:$T$1,FALSE))=0,0,'Inq6 adjusted group'!L244)</f>
        <v>6602.7556936901365</v>
      </c>
      <c r="M244" s="39">
        <f>IF(INDEX('Discl output_ group'!$B:$T,MATCH('Group output'!$A244,'Discl output_ group'!$B:$B,FALSE),MATCH('Group output'!M$1,'Discl output_ group'!$B$1:$T$1,FALSE))=0,0,'Inq6 adjusted group'!M244)</f>
        <v>0</v>
      </c>
      <c r="N244" s="39">
        <f>IF(INDEX('Discl output_ group'!$B:$T,MATCH('Group output'!$A244,'Discl output_ group'!$B:$B,FALSE),MATCH('Group output'!N$1,'Discl output_ group'!$B$1:$T$1,FALSE))=0,0,'Inq6 adjusted group'!N244)</f>
        <v>0</v>
      </c>
      <c r="O244" s="39">
        <f>IF(INDEX('Discl output_ group'!$B:$T,MATCH('Group output'!$A244,'Discl output_ group'!$B:$B,FALSE),MATCH('Group output'!O$1,'Discl output_ group'!$B$1:$T$1,FALSE))=0,0,'Inq6 adjusted group'!O244)</f>
        <v>0</v>
      </c>
      <c r="P244" s="39">
        <f>IF(INDEX('Discl output_ group'!$B:$T,MATCH('Group output'!$A244,'Discl output_ group'!$B:$B,FALSE),MATCH('Group output'!P$1,'Discl output_ group'!$B$1:$T$1,FALSE))=0,0,'Inq6 adjusted group'!P244)</f>
        <v>0</v>
      </c>
      <c r="Q244" s="39">
        <f>IF(INDEX('Discl output_ group'!$B:$T,MATCH('Group output'!$A244,'Discl output_ group'!$B:$B,FALSE),MATCH('Group output'!Q$1,'Discl output_ group'!$B$1:$T$1,FALSE))=0,0,'Inq6 adjusted group'!Q244)</f>
        <v>0</v>
      </c>
      <c r="R244" s="39">
        <f>IF(INDEX('Discl output_ group'!$B:$T,MATCH('Group output'!$A244,'Discl output_ group'!$B:$B,FALSE),MATCH('Group output'!R$1,'Discl output_ group'!$B$1:$T$1,FALSE))=0,0,'Inq6 adjusted group'!R244)</f>
        <v>0</v>
      </c>
      <c r="S244" s="39">
        <f>IF(INDEX('Discl output_ group'!$B:$T,MATCH('Group output'!$A244,'Discl output_ group'!$B:$B,FALSE),MATCH('Group output'!S$1,'Discl output_ group'!$B$1:$T$1,FALSE))=0,0,'Inq6 adjusted group'!S244)</f>
        <v>0</v>
      </c>
      <c r="T244" s="39">
        <f>IFERROR(VLOOKUP(A244+0,'New BRES input'!I:L,4,FALSE),0)</f>
        <v>5521</v>
      </c>
    </row>
    <row r="245" spans="1:20" x14ac:dyDescent="0.35">
      <c r="A245" t="str">
        <f>'Discl output_ group'!B245</f>
        <v>851</v>
      </c>
      <c r="B245" s="39">
        <f>IF(INDEX('Discl output_ group'!$B:$T,MATCH('Group output'!$A245,'Discl output_ group'!$B:$B,FALSE),MATCH('Group output'!B$1,'Discl output_ group'!$B$1:$T$1,FALSE))=0,0,'Inq6 adjusted group'!B245)</f>
        <v>4313.8351259750716</v>
      </c>
      <c r="C245" s="39">
        <f>IF(INDEX('Discl output_ group'!$B:$T,MATCH('Group output'!$A245,'Discl output_ group'!$B:$B,FALSE),MATCH('Group output'!C$1,'Discl output_ group'!$B$1:$T$1,FALSE))=0,0,'Inq6 adjusted group'!C245)</f>
        <v>4434.624041934203</v>
      </c>
      <c r="D245" s="39">
        <f>IF(INDEX('Discl output_ group'!$B:$T,MATCH('Group output'!$A245,'Discl output_ group'!$B:$B,FALSE),MATCH('Group output'!D$1,'Discl output_ group'!$B$1:$T$1,FALSE))=0,0,'Inq6 adjusted group'!D245)</f>
        <v>4704.1103925003508</v>
      </c>
      <c r="E245" s="39">
        <f>IF(INDEX('Discl output_ group'!$B:$T,MATCH('Group output'!$A245,'Discl output_ group'!$B:$B,FALSE),MATCH('Group output'!E$1,'Discl output_ group'!$B$1:$T$1,FALSE))=0,0,'Inq6 adjusted group'!E245)</f>
        <v>4484.3850859682252</v>
      </c>
      <c r="F245" s="39">
        <f>IF(INDEX('Discl output_ group'!$B:$T,MATCH('Group output'!$A245,'Discl output_ group'!$B:$B,FALSE),MATCH('Group output'!F$1,'Discl output_ group'!$B$1:$T$1,FALSE))=0,0,'Inq6 adjusted group'!F245)</f>
        <v>4952.8005387772118</v>
      </c>
      <c r="G245" s="39">
        <f>IF(INDEX('Discl output_ group'!$B:$T,MATCH('Group output'!$A245,'Discl output_ group'!$B:$B,FALSE),MATCH('Group output'!G$1,'Discl output_ group'!$B$1:$T$1,FALSE))=0,0,'Inq6 adjusted group'!G245)</f>
        <v>5182.2147493029752</v>
      </c>
      <c r="H245" s="39">
        <f>IF(INDEX('Discl output_ group'!$B:$T,MATCH('Group output'!$A245,'Discl output_ group'!$B:$B,FALSE),MATCH('Group output'!H$1,'Discl output_ group'!$B$1:$T$1,FALSE))=0,0,'Inq6 adjusted group'!H245)</f>
        <v>5483.3339825515241</v>
      </c>
      <c r="I245" s="39">
        <f>IF(INDEX('Discl output_ group'!$B:$T,MATCH('Group output'!$A245,'Discl output_ group'!$B:$B,FALSE),MATCH('Group output'!I$1,'Discl output_ group'!$B$1:$T$1,FALSE))=0,0,'Inq6 adjusted group'!I245)</f>
        <v>5441.6791596488738</v>
      </c>
      <c r="J245" s="39">
        <f>IF(INDEX('Discl output_ group'!$B:$T,MATCH('Group output'!$A245,'Discl output_ group'!$B:$B,FALSE),MATCH('Group output'!J$1,'Discl output_ group'!$B$1:$T$1,FALSE))=0,0,'Inq6 adjusted group'!J245)</f>
        <v>5042.837552429457</v>
      </c>
      <c r="K245" s="39">
        <f>IF(INDEX('Discl output_ group'!$B:$T,MATCH('Group output'!$A245,'Discl output_ group'!$B:$B,FALSE),MATCH('Group output'!K$1,'Discl output_ group'!$B$1:$T$1,FALSE))=0,0,'Inq6 adjusted group'!K245)</f>
        <v>5837.6969458745289</v>
      </c>
      <c r="L245" s="39">
        <f>IF(INDEX('Discl output_ group'!$B:$T,MATCH('Group output'!$A245,'Discl output_ group'!$B:$B,FALSE),MATCH('Group output'!L$1,'Discl output_ group'!$B$1:$T$1,FALSE))=0,0,'Inq6 adjusted group'!L245)</f>
        <v>6141.8238247155159</v>
      </c>
      <c r="M245" s="39">
        <f>IF(INDEX('Discl output_ group'!$B:$T,MATCH('Group output'!$A245,'Discl output_ group'!$B:$B,FALSE),MATCH('Group output'!M$1,'Discl output_ group'!$B$1:$T$1,FALSE))=0,0,'Inq6 adjusted group'!M245)</f>
        <v>4290.4511679617653</v>
      </c>
      <c r="N245" s="39">
        <f>IF(INDEX('Discl output_ group'!$B:$T,MATCH('Group output'!$A245,'Discl output_ group'!$B:$B,FALSE),MATCH('Group output'!N$1,'Discl output_ group'!$B$1:$T$1,FALSE))=0,0,'Inq6 adjusted group'!N245)</f>
        <v>7376.0315047538425</v>
      </c>
      <c r="O245" s="39">
        <f>IF(INDEX('Discl output_ group'!$B:$T,MATCH('Group output'!$A245,'Discl output_ group'!$B:$B,FALSE),MATCH('Group output'!O$1,'Discl output_ group'!$B$1:$T$1,FALSE))=0,0,'Inq6 adjusted group'!O245)</f>
        <v>7332.5278905077621</v>
      </c>
      <c r="P245" s="39">
        <f>IF(INDEX('Discl output_ group'!$B:$T,MATCH('Group output'!$A245,'Discl output_ group'!$B:$B,FALSE),MATCH('Group output'!P$1,'Discl output_ group'!$B$1:$T$1,FALSE))=0,0,'Inq6 adjusted group'!P245)</f>
        <v>8980.001995906985</v>
      </c>
      <c r="Q245" s="39">
        <f>IF(INDEX('Discl output_ group'!$B:$T,MATCH('Group output'!$A245,'Discl output_ group'!$B:$B,FALSE),MATCH('Group output'!Q$1,'Discl output_ group'!$B$1:$T$1,FALSE))=0,0,'Inq6 adjusted group'!Q245)</f>
        <v>8410.4390604396431</v>
      </c>
      <c r="R245" s="39">
        <f>IF(INDEX('Discl output_ group'!$B:$T,MATCH('Group output'!$A245,'Discl output_ group'!$B:$B,FALSE),MATCH('Group output'!R$1,'Discl output_ group'!$B$1:$T$1,FALSE))=0,0,'Inq6 adjusted group'!R245)</f>
        <v>10332.599284823225</v>
      </c>
      <c r="S245" s="39">
        <f>IF(INDEX('Discl output_ group'!$B:$T,MATCH('Group output'!$A245,'Discl output_ group'!$B:$B,FALSE),MATCH('Group output'!S$1,'Discl output_ group'!$B$1:$T$1,FALSE))=0,0,'Inq6 adjusted group'!S245)</f>
        <v>10967.919537063895</v>
      </c>
      <c r="T245" s="39">
        <f>IFERROR(VLOOKUP(A245+0,'New BRES input'!I:L,4,FALSE),0)</f>
        <v>9553.5300000000007</v>
      </c>
    </row>
    <row r="246" spans="1:20" x14ac:dyDescent="0.35">
      <c r="A246" t="str">
        <f>'Discl output_ group'!B246</f>
        <v>852</v>
      </c>
      <c r="B246" s="39">
        <f>IF(INDEX('Discl output_ group'!$B:$T,MATCH('Group output'!$A246,'Discl output_ group'!$B:$B,FALSE),MATCH('Group output'!B$1,'Discl output_ group'!$B$1:$T$1,FALSE))=0,0,'Inq6 adjusted group'!B246)</f>
        <v>82655.913635705816</v>
      </c>
      <c r="C246" s="39">
        <f>IF(INDEX('Discl output_ group'!$B:$T,MATCH('Group output'!$A246,'Discl output_ group'!$B:$B,FALSE),MATCH('Group output'!C$1,'Discl output_ group'!$B$1:$T$1,FALSE))=0,0,'Inq6 adjusted group'!C246)</f>
        <v>84970.308579905672</v>
      </c>
      <c r="D246" s="39">
        <f>IF(INDEX('Discl output_ group'!$B:$T,MATCH('Group output'!$A246,'Discl output_ group'!$B:$B,FALSE),MATCH('Group output'!D$1,'Discl output_ group'!$B$1:$T$1,FALSE))=0,0,'Inq6 adjusted group'!D246)</f>
        <v>90133.844011353649</v>
      </c>
      <c r="E246" s="39">
        <f>IF(INDEX('Discl output_ group'!$B:$T,MATCH('Group output'!$A246,'Discl output_ group'!$B:$B,FALSE),MATCH('Group output'!E$1,'Discl output_ group'!$B$1:$T$1,FALSE))=0,0,'Inq6 adjusted group'!E246)</f>
        <v>85923.762858520247</v>
      </c>
      <c r="F246" s="39">
        <f>IF(INDEX('Discl output_ group'!$B:$T,MATCH('Group output'!$A246,'Discl output_ group'!$B:$B,FALSE),MATCH('Group output'!F$1,'Discl output_ group'!$B$1:$T$1,FALSE))=0,0,'Inq6 adjusted group'!F246)</f>
        <v>94898.910513070019</v>
      </c>
      <c r="G246" s="39">
        <f>IF(INDEX('Discl output_ group'!$B:$T,MATCH('Group output'!$A246,'Discl output_ group'!$B:$B,FALSE),MATCH('Group output'!G$1,'Discl output_ group'!$B$1:$T$1,FALSE))=0,0,'Inq6 adjusted group'!G246)</f>
        <v>99294.637428510468</v>
      </c>
      <c r="H246" s="39">
        <f>IF(INDEX('Discl output_ group'!$B:$T,MATCH('Group output'!$A246,'Discl output_ group'!$B:$B,FALSE),MATCH('Group output'!H$1,'Discl output_ group'!$B$1:$T$1,FALSE))=0,0,'Inq6 adjusted group'!H246)</f>
        <v>105064.27966346171</v>
      </c>
      <c r="I246" s="39">
        <f>IF(INDEX('Discl output_ group'!$B:$T,MATCH('Group output'!$A246,'Discl output_ group'!$B:$B,FALSE),MATCH('Group output'!I$1,'Discl output_ group'!$B$1:$T$1,FALSE))=0,0,'Inq6 adjusted group'!I246)</f>
        <v>104266.14590456568</v>
      </c>
      <c r="J246" s="39">
        <f>IF(INDEX('Discl output_ group'!$B:$T,MATCH('Group output'!$A246,'Discl output_ group'!$B:$B,FALSE),MATCH('Group output'!J$1,'Discl output_ group'!$B$1:$T$1,FALSE))=0,0,'Inq6 adjusted group'!J246)</f>
        <v>96624.078816245412</v>
      </c>
      <c r="K246" s="39">
        <f>IF(INDEX('Discl output_ group'!$B:$T,MATCH('Group output'!$A246,'Discl output_ group'!$B:$B,FALSE),MATCH('Group output'!K$1,'Discl output_ group'!$B$1:$T$1,FALSE))=0,0,'Inq6 adjusted group'!K246)</f>
        <v>110984.88043142545</v>
      </c>
      <c r="L246" s="39">
        <f>IF(INDEX('Discl output_ group'!$B:$T,MATCH('Group output'!$A246,'Discl output_ group'!$B:$B,FALSE),MATCH('Group output'!L$1,'Discl output_ group'!$B$1:$T$1,FALSE))=0,0,'Inq6 adjusted group'!L246)</f>
        <v>118609.611345656</v>
      </c>
      <c r="M246" s="39">
        <f>IF(INDEX('Discl output_ group'!$B:$T,MATCH('Group output'!$A246,'Discl output_ group'!$B:$B,FALSE),MATCH('Group output'!M$1,'Discl output_ group'!$B$1:$T$1,FALSE))=0,0,'Inq6 adjusted group'!M246)</f>
        <v>125104.07246911684</v>
      </c>
      <c r="N246" s="39">
        <f>IF(INDEX('Discl output_ group'!$B:$T,MATCH('Group output'!$A246,'Discl output_ group'!$B:$B,FALSE),MATCH('Group output'!N$1,'Discl output_ group'!$B$1:$T$1,FALSE))=0,0,'Inq6 adjusted group'!N246)</f>
        <v>123385.30898807516</v>
      </c>
      <c r="O246" s="39">
        <f>IF(INDEX('Discl output_ group'!$B:$T,MATCH('Group output'!$A246,'Discl output_ group'!$B:$B,FALSE),MATCH('Group output'!O$1,'Discl output_ group'!$B$1:$T$1,FALSE))=0,0,'Inq6 adjusted group'!O246)</f>
        <v>123829.84353655232</v>
      </c>
      <c r="P246" s="39">
        <f>IF(INDEX('Discl output_ group'!$B:$T,MATCH('Group output'!$A246,'Discl output_ group'!$B:$B,FALSE),MATCH('Group output'!P$1,'Discl output_ group'!$B$1:$T$1,FALSE))=0,0,'Inq6 adjusted group'!P246)</f>
        <v>125906.99245465228</v>
      </c>
      <c r="Q246" s="39">
        <f>IF(INDEX('Discl output_ group'!$B:$T,MATCH('Group output'!$A246,'Discl output_ group'!$B:$B,FALSE),MATCH('Group output'!Q$1,'Discl output_ group'!$B$1:$T$1,FALSE))=0,0,'Inq6 adjusted group'!Q246)</f>
        <v>125993.12127649429</v>
      </c>
      <c r="R246" s="39">
        <f>IF(INDEX('Discl output_ group'!$B:$T,MATCH('Group output'!$A246,'Discl output_ group'!$B:$B,FALSE),MATCH('Group output'!R$1,'Discl output_ group'!$B$1:$T$1,FALSE))=0,0,'Inq6 adjusted group'!R246)</f>
        <v>133580.02183391785</v>
      </c>
      <c r="S246" s="39">
        <f>IF(INDEX('Discl output_ group'!$B:$T,MATCH('Group output'!$A246,'Discl output_ group'!$B:$B,FALSE),MATCH('Group output'!S$1,'Discl output_ group'!$B$1:$T$1,FALSE))=0,0,'Inq6 adjusted group'!S246)</f>
        <v>137047.60870961705</v>
      </c>
      <c r="T246" s="39">
        <f>IFERROR(VLOOKUP(A246+0,'New BRES input'!I:L,4,FALSE),0)</f>
        <v>137034.10999999999</v>
      </c>
    </row>
    <row r="247" spans="1:20" x14ac:dyDescent="0.35">
      <c r="A247" t="str">
        <f>'Discl output_ group'!B247</f>
        <v>853</v>
      </c>
      <c r="B247" s="39">
        <f>IF(INDEX('Discl output_ group'!$B:$T,MATCH('Group output'!$A247,'Discl output_ group'!$B:$B,FALSE),MATCH('Group output'!B$1,'Discl output_ group'!$B$1:$T$1,FALSE))=0,0,'Inq6 adjusted group'!B247)</f>
        <v>59986.554007108782</v>
      </c>
      <c r="C247" s="39">
        <f>IF(INDEX('Discl output_ group'!$B:$T,MATCH('Group output'!$A247,'Discl output_ group'!$B:$B,FALSE),MATCH('Group output'!C$1,'Discl output_ group'!$B$1:$T$1,FALSE))=0,0,'Inq6 adjusted group'!C247)</f>
        <v>65740.325578293909</v>
      </c>
      <c r="D247" s="39">
        <f>IF(INDEX('Discl output_ group'!$B:$T,MATCH('Group output'!$A247,'Discl output_ group'!$B:$B,FALSE),MATCH('Group output'!D$1,'Discl output_ group'!$B$1:$T$1,FALSE))=0,0,'Inq6 adjusted group'!D247)</f>
        <v>66082.924258197454</v>
      </c>
      <c r="E247" s="39">
        <f>IF(INDEX('Discl output_ group'!$B:$T,MATCH('Group output'!$A247,'Discl output_ group'!$B:$B,FALSE),MATCH('Group output'!E$1,'Discl output_ group'!$B$1:$T$1,FALSE))=0,0,'Inq6 adjusted group'!E247)</f>
        <v>61820.389166446104</v>
      </c>
      <c r="F247" s="39">
        <f>IF(INDEX('Discl output_ group'!$B:$T,MATCH('Group output'!$A247,'Discl output_ group'!$B:$B,FALSE),MATCH('Group output'!F$1,'Discl output_ group'!$B$1:$T$1,FALSE))=0,0,'Inq6 adjusted group'!F247)</f>
        <v>66362.774505189227</v>
      </c>
      <c r="G247" s="39">
        <f>IF(INDEX('Discl output_ group'!$B:$T,MATCH('Group output'!$A247,'Discl output_ group'!$B:$B,FALSE),MATCH('Group output'!G$1,'Discl output_ group'!$B$1:$T$1,FALSE))=0,0,'Inq6 adjusted group'!G247)</f>
        <v>70872.895656547771</v>
      </c>
      <c r="H247" s="39">
        <f>IF(INDEX('Discl output_ group'!$B:$T,MATCH('Group output'!$A247,'Discl output_ group'!$B:$B,FALSE),MATCH('Group output'!H$1,'Discl output_ group'!$B$1:$T$1,FALSE))=0,0,'Inq6 adjusted group'!H247)</f>
        <v>70107.645191462623</v>
      </c>
      <c r="I247" s="39">
        <f>IF(INDEX('Discl output_ group'!$B:$T,MATCH('Group output'!$A247,'Discl output_ group'!$B:$B,FALSE),MATCH('Group output'!I$1,'Discl output_ group'!$B$1:$T$1,FALSE))=0,0,'Inq6 adjusted group'!I247)</f>
        <v>70197.223398378817</v>
      </c>
      <c r="J247" s="39">
        <f>IF(INDEX('Discl output_ group'!$B:$T,MATCH('Group output'!$A247,'Discl output_ group'!$B:$B,FALSE),MATCH('Group output'!J$1,'Discl output_ group'!$B$1:$T$1,FALSE))=0,0,'Inq6 adjusted group'!J247)</f>
        <v>69389.003005132705</v>
      </c>
      <c r="K247" s="39">
        <f>IF(INDEX('Discl output_ group'!$B:$T,MATCH('Group output'!$A247,'Discl output_ group'!$B:$B,FALSE),MATCH('Group output'!K$1,'Discl output_ group'!$B$1:$T$1,FALSE))=0,0,'Inq6 adjusted group'!K247)</f>
        <v>70837.400707429959</v>
      </c>
      <c r="L247" s="39">
        <f>IF(INDEX('Discl output_ group'!$B:$T,MATCH('Group output'!$A247,'Discl output_ group'!$B:$B,FALSE),MATCH('Group output'!L$1,'Discl output_ group'!$B$1:$T$1,FALSE))=0,0,'Inq6 adjusted group'!L247)</f>
        <v>76447.670636716357</v>
      </c>
      <c r="M247" s="39">
        <f>IF(INDEX('Discl output_ group'!$B:$T,MATCH('Group output'!$A247,'Discl output_ group'!$B:$B,FALSE),MATCH('Group output'!M$1,'Discl output_ group'!$B$1:$T$1,FALSE))=0,0,'Inq6 adjusted group'!M247)</f>
        <v>95886.788944415894</v>
      </c>
      <c r="N247" s="39">
        <f>IF(INDEX('Discl output_ group'!$B:$T,MATCH('Group output'!$A247,'Discl output_ group'!$B:$B,FALSE),MATCH('Group output'!N$1,'Discl output_ group'!$B$1:$T$1,FALSE))=0,0,'Inq6 adjusted group'!N247)</f>
        <v>87875.637990049319</v>
      </c>
      <c r="O247" s="39">
        <f>IF(INDEX('Discl output_ group'!$B:$T,MATCH('Group output'!$A247,'Discl output_ group'!$B:$B,FALSE),MATCH('Group output'!O$1,'Discl output_ group'!$B$1:$T$1,FALSE))=0,0,'Inq6 adjusted group'!O247)</f>
        <v>87449.832301174931</v>
      </c>
      <c r="P247" s="39">
        <f>IF(INDEX('Discl output_ group'!$B:$T,MATCH('Group output'!$A247,'Discl output_ group'!$B:$B,FALSE),MATCH('Group output'!P$1,'Discl output_ group'!$B$1:$T$1,FALSE))=0,0,'Inq6 adjusted group'!P247)</f>
        <v>93044.279257615664</v>
      </c>
      <c r="Q247" s="39">
        <f>IF(INDEX('Discl output_ group'!$B:$T,MATCH('Group output'!$A247,'Discl output_ group'!$B:$B,FALSE),MATCH('Group output'!Q$1,'Discl output_ group'!$B$1:$T$1,FALSE))=0,0,'Inq6 adjusted group'!Q247)</f>
        <v>91564.878095883643</v>
      </c>
      <c r="R247" s="39">
        <f>IF(INDEX('Discl output_ group'!$B:$T,MATCH('Group output'!$A247,'Discl output_ group'!$B:$B,FALSE),MATCH('Group output'!R$1,'Discl output_ group'!$B$1:$T$1,FALSE))=0,0,'Inq6 adjusted group'!R247)</f>
        <v>95767.261331359055</v>
      </c>
      <c r="S247" s="39">
        <f>IF(INDEX('Discl output_ group'!$B:$T,MATCH('Group output'!$A247,'Discl output_ group'!$B:$B,FALSE),MATCH('Group output'!S$1,'Discl output_ group'!$B$1:$T$1,FALSE))=0,0,'Inq6 adjusted group'!S247)</f>
        <v>94432.829416373221</v>
      </c>
      <c r="T247" s="39">
        <f>IFERROR(VLOOKUP(A247+0,'New BRES input'!I:L,4,FALSE),0)</f>
        <v>93383.69</v>
      </c>
    </row>
    <row r="248" spans="1:20" x14ac:dyDescent="0.35">
      <c r="A248" t="str">
        <f>'Discl output_ group'!B248</f>
        <v>854</v>
      </c>
      <c r="B248" s="39">
        <f>IF(INDEX('Discl output_ group'!$B:$T,MATCH('Group output'!$A248,'Discl output_ group'!$B:$B,FALSE),MATCH('Group output'!B$1,'Discl output_ group'!$B$1:$T$1,FALSE))=0,0,'Inq6 adjusted group'!B248)</f>
        <v>61307.500107104868</v>
      </c>
      <c r="C248" s="39">
        <f>IF(INDEX('Discl output_ group'!$B:$T,MATCH('Group output'!$A248,'Discl output_ group'!$B:$B,FALSE),MATCH('Group output'!C$1,'Discl output_ group'!$B$1:$T$1,FALSE))=0,0,'Inq6 adjusted group'!C248)</f>
        <v>67045.637254224581</v>
      </c>
      <c r="D248" s="39">
        <f>IF(INDEX('Discl output_ group'!$B:$T,MATCH('Group output'!$A248,'Discl output_ group'!$B:$B,FALSE),MATCH('Group output'!D$1,'Discl output_ group'!$B$1:$T$1,FALSE))=0,0,'Inq6 adjusted group'!D248)</f>
        <v>68990.264770666457</v>
      </c>
      <c r="E248" s="39">
        <f>IF(INDEX('Discl output_ group'!$B:$T,MATCH('Group output'!$A248,'Discl output_ group'!$B:$B,FALSE),MATCH('Group output'!E$1,'Discl output_ group'!$B$1:$T$1,FALSE))=0,0,'Inq6 adjusted group'!E248)</f>
        <v>68253.980795493495</v>
      </c>
      <c r="F248" s="39">
        <f>IF(INDEX('Discl output_ group'!$B:$T,MATCH('Group output'!$A248,'Discl output_ group'!$B:$B,FALSE),MATCH('Group output'!F$1,'Discl output_ group'!$B$1:$T$1,FALSE))=0,0,'Inq6 adjusted group'!F248)</f>
        <v>70412.524821856496</v>
      </c>
      <c r="G248" s="39">
        <f>IF(INDEX('Discl output_ group'!$B:$T,MATCH('Group output'!$A248,'Discl output_ group'!$B:$B,FALSE),MATCH('Group output'!G$1,'Discl output_ group'!$B$1:$T$1,FALSE))=0,0,'Inq6 adjusted group'!G248)</f>
        <v>68242.431479112085</v>
      </c>
      <c r="H248" s="39">
        <f>IF(INDEX('Discl output_ group'!$B:$T,MATCH('Group output'!$A248,'Discl output_ group'!$B:$B,FALSE),MATCH('Group output'!H$1,'Discl output_ group'!$B$1:$T$1,FALSE))=0,0,'Inq6 adjusted group'!H248)</f>
        <v>73354.591427724517</v>
      </c>
      <c r="I248" s="39">
        <f>IF(INDEX('Discl output_ group'!$B:$T,MATCH('Group output'!$A248,'Discl output_ group'!$B:$B,FALSE),MATCH('Group output'!I$1,'Discl output_ group'!$B$1:$T$1,FALSE))=0,0,'Inq6 adjusted group'!I248)</f>
        <v>73604.915833232677</v>
      </c>
      <c r="J248" s="39">
        <f>IF(INDEX('Discl output_ group'!$B:$T,MATCH('Group output'!$A248,'Discl output_ group'!$B:$B,FALSE),MATCH('Group output'!J$1,'Discl output_ group'!$B$1:$T$1,FALSE))=0,0,'Inq6 adjusted group'!J248)</f>
        <v>77278.948965283926</v>
      </c>
      <c r="K248" s="39">
        <f>IF(INDEX('Discl output_ group'!$B:$T,MATCH('Group output'!$A248,'Discl output_ group'!$B:$B,FALSE),MATCH('Group output'!K$1,'Discl output_ group'!$B$1:$T$1,FALSE))=0,0,'Inq6 adjusted group'!K248)</f>
        <v>72143.600958446943</v>
      </c>
      <c r="L248" s="39">
        <f>IF(INDEX('Discl output_ group'!$B:$T,MATCH('Group output'!$A248,'Discl output_ group'!$B:$B,FALSE),MATCH('Group output'!L$1,'Discl output_ group'!$B$1:$T$1,FALSE))=0,0,'Inq6 adjusted group'!L248)</f>
        <v>63061.837945104075</v>
      </c>
      <c r="M248" s="39">
        <f>IF(INDEX('Discl output_ group'!$B:$T,MATCH('Group output'!$A248,'Discl output_ group'!$B:$B,FALSE),MATCH('Group output'!M$1,'Discl output_ group'!$B$1:$T$1,FALSE))=0,0,'Inq6 adjusted group'!M248)</f>
        <v>63250.599893923223</v>
      </c>
      <c r="N248" s="39">
        <f>IF(INDEX('Discl output_ group'!$B:$T,MATCH('Group output'!$A248,'Discl output_ group'!$B:$B,FALSE),MATCH('Group output'!N$1,'Discl output_ group'!$B$1:$T$1,FALSE))=0,0,'Inq6 adjusted group'!N248)</f>
        <v>67072.051902848587</v>
      </c>
      <c r="O248" s="39">
        <f>IF(INDEX('Discl output_ group'!$B:$T,MATCH('Group output'!$A248,'Discl output_ group'!$B:$B,FALSE),MATCH('Group output'!O$1,'Discl output_ group'!$B$1:$T$1,FALSE))=0,0,'Inq6 adjusted group'!O248)</f>
        <v>67694.798853439075</v>
      </c>
      <c r="P248" s="39">
        <f>IF(INDEX('Discl output_ group'!$B:$T,MATCH('Group output'!$A248,'Discl output_ group'!$B:$B,FALSE),MATCH('Group output'!P$1,'Discl output_ group'!$B$1:$T$1,FALSE))=0,0,'Inq6 adjusted group'!P248)</f>
        <v>67530.688956121536</v>
      </c>
      <c r="Q248" s="39">
        <f>IF(INDEX('Discl output_ group'!$B:$T,MATCH('Group output'!$A248,'Discl output_ group'!$B:$B,FALSE),MATCH('Group output'!Q$1,'Discl output_ group'!$B$1:$T$1,FALSE))=0,0,'Inq6 adjusted group'!Q248)</f>
        <v>73067.108124288003</v>
      </c>
      <c r="R248" s="39">
        <f>IF(INDEX('Discl output_ group'!$B:$T,MATCH('Group output'!$A248,'Discl output_ group'!$B:$B,FALSE),MATCH('Group output'!R$1,'Discl output_ group'!$B$1:$T$1,FALSE))=0,0,'Inq6 adjusted group'!R248)</f>
        <v>72389.893707476091</v>
      </c>
      <c r="S248" s="39">
        <f>IF(INDEX('Discl output_ group'!$B:$T,MATCH('Group output'!$A248,'Discl output_ group'!$B:$B,FALSE),MATCH('Group output'!S$1,'Discl output_ group'!$B$1:$T$1,FALSE))=0,0,'Inq6 adjusted group'!S248)</f>
        <v>74916.81163390771</v>
      </c>
      <c r="T248" s="39">
        <f>IFERROR(VLOOKUP(A248+0,'New BRES input'!I:L,4,FALSE),0)</f>
        <v>81146.649999999994</v>
      </c>
    </row>
    <row r="249" spans="1:20" x14ac:dyDescent="0.35">
      <c r="A249" t="str">
        <f>'Discl output_ group'!B249</f>
        <v>855</v>
      </c>
      <c r="B249" s="39">
        <f>IF(INDEX('Discl output_ group'!$B:$T,MATCH('Group output'!$A249,'Discl output_ group'!$B:$B,FALSE),MATCH('Group output'!B$1,'Discl output_ group'!$B$1:$T$1,FALSE))=0,0,'Inq6 adjusted group'!B249)</f>
        <v>23389.404391006345</v>
      </c>
      <c r="C249" s="39">
        <f>IF(INDEX('Discl output_ group'!$B:$T,MATCH('Group output'!$A249,'Discl output_ group'!$B:$B,FALSE),MATCH('Group output'!C$1,'Discl output_ group'!$B$1:$T$1,FALSE))=0,0,'Inq6 adjusted group'!C249)</f>
        <v>26493.310730969999</v>
      </c>
      <c r="D249" s="39">
        <f>IF(INDEX('Discl output_ group'!$B:$T,MATCH('Group output'!$A249,'Discl output_ group'!$B:$B,FALSE),MATCH('Group output'!D$1,'Discl output_ group'!$B$1:$T$1,FALSE))=0,0,'Inq6 adjusted group'!D249)</f>
        <v>25684.115959648869</v>
      </c>
      <c r="E249" s="39">
        <f>IF(INDEX('Discl output_ group'!$B:$T,MATCH('Group output'!$A249,'Discl output_ group'!$B:$B,FALSE),MATCH('Group output'!E$1,'Discl output_ group'!$B$1:$T$1,FALSE))=0,0,'Inq6 adjusted group'!E249)</f>
        <v>27631.065470333731</v>
      </c>
      <c r="F249" s="39">
        <f>IF(INDEX('Discl output_ group'!$B:$T,MATCH('Group output'!$A249,'Discl output_ group'!$B:$B,FALSE),MATCH('Group output'!F$1,'Discl output_ group'!$B$1:$T$1,FALSE))=0,0,'Inq6 adjusted group'!F249)</f>
        <v>29573.872181041337</v>
      </c>
      <c r="G249" s="39">
        <f>IF(INDEX('Discl output_ group'!$B:$T,MATCH('Group output'!$A249,'Discl output_ group'!$B:$B,FALSE),MATCH('Group output'!G$1,'Discl output_ group'!$B$1:$T$1,FALSE))=0,0,'Inq6 adjusted group'!G249)</f>
        <v>32179.943308670252</v>
      </c>
      <c r="H249" s="39">
        <f>IF(INDEX('Discl output_ group'!$B:$T,MATCH('Group output'!$A249,'Discl output_ group'!$B:$B,FALSE),MATCH('Group output'!H$1,'Discl output_ group'!$B$1:$T$1,FALSE))=0,0,'Inq6 adjusted group'!H249)</f>
        <v>34545.246034250194</v>
      </c>
      <c r="I249" s="39">
        <f>IF(INDEX('Discl output_ group'!$B:$T,MATCH('Group output'!$A249,'Discl output_ group'!$B:$B,FALSE),MATCH('Group output'!I$1,'Discl output_ group'!$B$1:$T$1,FALSE))=0,0,'Inq6 adjusted group'!I249)</f>
        <v>33895.650532185566</v>
      </c>
      <c r="J249" s="39">
        <f>IF(INDEX('Discl output_ group'!$B:$T,MATCH('Group output'!$A249,'Discl output_ group'!$B:$B,FALSE),MATCH('Group output'!J$1,'Discl output_ group'!$B$1:$T$1,FALSE))=0,0,'Inq6 adjusted group'!J249)</f>
        <v>33736.302327654281</v>
      </c>
      <c r="K249" s="39">
        <f>IF(INDEX('Discl output_ group'!$B:$T,MATCH('Group output'!$A249,'Discl output_ group'!$B:$B,FALSE),MATCH('Group output'!K$1,'Discl output_ group'!$B$1:$T$1,FALSE))=0,0,'Inq6 adjusted group'!K249)</f>
        <v>34021.414546155487</v>
      </c>
      <c r="L249" s="39">
        <f>IF(INDEX('Discl output_ group'!$B:$T,MATCH('Group output'!$A249,'Discl output_ group'!$B:$B,FALSE),MATCH('Group output'!L$1,'Discl output_ group'!$B$1:$T$1,FALSE))=0,0,'Inq6 adjusted group'!L249)</f>
        <v>31604.075017896284</v>
      </c>
      <c r="M249" s="39">
        <f>IF(INDEX('Discl output_ group'!$B:$T,MATCH('Group output'!$A249,'Discl output_ group'!$B:$B,FALSE),MATCH('Group output'!M$1,'Discl output_ group'!$B$1:$T$1,FALSE))=0,0,'Inq6 adjusted group'!M249)</f>
        <v>31275.160999018648</v>
      </c>
      <c r="N249" s="39">
        <f>IF(INDEX('Discl output_ group'!$B:$T,MATCH('Group output'!$A249,'Discl output_ group'!$B:$B,FALSE),MATCH('Group output'!N$1,'Discl output_ group'!$B$1:$T$1,FALSE))=0,0,'Inq6 adjusted group'!N249)</f>
        <v>36279.713217864068</v>
      </c>
      <c r="O249" s="39">
        <f>IF(INDEX('Discl output_ group'!$B:$T,MATCH('Group output'!$A249,'Discl output_ group'!$B:$B,FALSE),MATCH('Group output'!O$1,'Discl output_ group'!$B$1:$T$1,FALSE))=0,0,'Inq6 adjusted group'!O249)</f>
        <v>36734.194190530092</v>
      </c>
      <c r="P249" s="39">
        <f>IF(INDEX('Discl output_ group'!$B:$T,MATCH('Group output'!$A249,'Discl output_ group'!$B:$B,FALSE),MATCH('Group output'!P$1,'Discl output_ group'!$B$1:$T$1,FALSE))=0,0,'Inq6 adjusted group'!P249)</f>
        <v>38897.11615349706</v>
      </c>
      <c r="Q249" s="39">
        <f>IF(INDEX('Discl output_ group'!$B:$T,MATCH('Group output'!$A249,'Discl output_ group'!$B:$B,FALSE),MATCH('Group output'!Q$1,'Discl output_ group'!$B$1:$T$1,FALSE))=0,0,'Inq6 adjusted group'!Q249)</f>
        <v>34899.712979941185</v>
      </c>
      <c r="R249" s="39">
        <f>IF(INDEX('Discl output_ group'!$B:$T,MATCH('Group output'!$A249,'Discl output_ group'!$B:$B,FALSE),MATCH('Group output'!R$1,'Discl output_ group'!$B$1:$T$1,FALSE))=0,0,'Inq6 adjusted group'!R249)</f>
        <v>38051.323668503079</v>
      </c>
      <c r="S249" s="39">
        <f>IF(INDEX('Discl output_ group'!$B:$T,MATCH('Group output'!$A249,'Discl output_ group'!$B:$B,FALSE),MATCH('Group output'!S$1,'Discl output_ group'!$B$1:$T$1,FALSE))=0,0,'Inq6 adjusted group'!S249)</f>
        <v>39299.64485428833</v>
      </c>
      <c r="T249" s="39">
        <f>IFERROR(VLOOKUP(A249+0,'New BRES input'!I:L,4,FALSE),0)</f>
        <v>37735.65</v>
      </c>
    </row>
    <row r="250" spans="1:20" x14ac:dyDescent="0.35">
      <c r="A250" t="str">
        <f>'Discl output_ group'!B250</f>
        <v>856</v>
      </c>
      <c r="B250" s="39">
        <f>IF(INDEX('Discl output_ group'!$B:$T,MATCH('Group output'!$A250,'Discl output_ group'!$B:$B,FALSE),MATCH('Group output'!B$1,'Discl output_ group'!$B$1:$T$1,FALSE))=0,0,'Inq6 adjusted group'!B250)</f>
        <v>645.53515080011675</v>
      </c>
      <c r="C250" s="39">
        <f>IF(INDEX('Discl output_ group'!$B:$T,MATCH('Group output'!$A250,'Discl output_ group'!$B:$B,FALSE),MATCH('Group output'!C$1,'Discl output_ group'!$B$1:$T$1,FALSE))=0,0,'Inq6 adjusted group'!C250)</f>
        <v>715.27746333792243</v>
      </c>
      <c r="D250" s="39">
        <f>IF(INDEX('Discl output_ group'!$B:$T,MATCH('Group output'!$A250,'Discl output_ group'!$B:$B,FALSE),MATCH('Group output'!D$1,'Discl output_ group'!$B$1:$T$1,FALSE))=0,0,'Inq6 adjusted group'!D250)</f>
        <v>834.88191108458489</v>
      </c>
      <c r="E250" s="39">
        <f>IF(INDEX('Discl output_ group'!$B:$T,MATCH('Group output'!$A250,'Discl output_ group'!$B:$B,FALSE),MATCH('Group output'!E$1,'Discl output_ group'!$B$1:$T$1,FALSE))=0,0,'Inq6 adjusted group'!E250)</f>
        <v>811.14263288012103</v>
      </c>
      <c r="F250" s="39">
        <f>IF(INDEX('Discl output_ group'!$B:$T,MATCH('Group output'!$A250,'Discl output_ group'!$B:$B,FALSE),MATCH('Group output'!F$1,'Discl output_ group'!$B$1:$T$1,FALSE))=0,0,'Inq6 adjusted group'!F250)</f>
        <v>821.25826321411648</v>
      </c>
      <c r="G250" s="39">
        <f>IF(INDEX('Discl output_ group'!$B:$T,MATCH('Group output'!$A250,'Discl output_ group'!$B:$B,FALSE),MATCH('Group output'!G$1,'Discl output_ group'!$B$1:$T$1,FALSE))=0,0,'Inq6 adjusted group'!G250)</f>
        <v>844.99230840369069</v>
      </c>
      <c r="H250" s="39">
        <f>IF(INDEX('Discl output_ group'!$B:$T,MATCH('Group output'!$A250,'Discl output_ group'!$B:$B,FALSE),MATCH('Group output'!H$1,'Discl output_ group'!$B$1:$T$1,FALSE))=0,0,'Inq6 adjusted group'!H250)</f>
        <v>878.8740563474388</v>
      </c>
      <c r="I250" s="39">
        <f>IF(INDEX('Discl output_ group'!$B:$T,MATCH('Group output'!$A250,'Discl output_ group'!$B:$B,FALSE),MATCH('Group output'!I$1,'Discl output_ group'!$B$1:$T$1,FALSE))=0,0,'Inq6 adjusted group'!I250)</f>
        <v>1013.1153210377881</v>
      </c>
      <c r="J250" s="39">
        <f>IF(INDEX('Discl output_ group'!$B:$T,MATCH('Group output'!$A250,'Discl output_ group'!$B:$B,FALSE),MATCH('Group output'!J$1,'Discl output_ group'!$B$1:$T$1,FALSE))=0,0,'Inq6 adjusted group'!J250)</f>
        <v>1075.9036727591156</v>
      </c>
      <c r="K250" s="39">
        <f>IF(INDEX('Discl output_ group'!$B:$T,MATCH('Group output'!$A250,'Discl output_ group'!$B:$B,FALSE),MATCH('Group output'!K$1,'Discl output_ group'!$B$1:$T$1,FALSE))=0,0,'Inq6 adjusted group'!K250)</f>
        <v>419.73133993909755</v>
      </c>
      <c r="L250" s="39">
        <f>IF(INDEX('Discl output_ group'!$B:$T,MATCH('Group output'!$A250,'Discl output_ group'!$B:$B,FALSE),MATCH('Group output'!L$1,'Discl output_ group'!$B$1:$T$1,FALSE))=0,0,'Inq6 adjusted group'!L250)</f>
        <v>1887.8742916970727</v>
      </c>
      <c r="M250" s="39">
        <f>IF(INDEX('Discl output_ group'!$B:$T,MATCH('Group output'!$A250,'Discl output_ group'!$B:$B,FALSE),MATCH('Group output'!M$1,'Discl output_ group'!$B$1:$T$1,FALSE))=0,0,'Inq6 adjusted group'!M250)</f>
        <v>1732.4392638898494</v>
      </c>
      <c r="N250" s="39">
        <f>IF(INDEX('Discl output_ group'!$B:$T,MATCH('Group output'!$A250,'Discl output_ group'!$B:$B,FALSE),MATCH('Group output'!N$1,'Discl output_ group'!$B$1:$T$1,FALSE))=0,0,'Inq6 adjusted group'!N250)</f>
        <v>2425.7475275618267</v>
      </c>
      <c r="O250" s="39">
        <f>IF(INDEX('Discl output_ group'!$B:$T,MATCH('Group output'!$A250,'Discl output_ group'!$B:$B,FALSE),MATCH('Group output'!O$1,'Discl output_ group'!$B$1:$T$1,FALSE))=0,0,'Inq6 adjusted group'!O250)</f>
        <v>2377.7628635808978</v>
      </c>
      <c r="P250" s="39">
        <f>IF(INDEX('Discl output_ group'!$B:$T,MATCH('Group output'!$A250,'Discl output_ group'!$B:$B,FALSE),MATCH('Group output'!P$1,'Discl output_ group'!$B$1:$T$1,FALSE))=0,0,'Inq6 adjusted group'!P250)</f>
        <v>2928.0024893356481</v>
      </c>
      <c r="Q250" s="39">
        <f>IF(INDEX('Discl output_ group'!$B:$T,MATCH('Group output'!$A250,'Discl output_ group'!$B:$B,FALSE),MATCH('Group output'!Q$1,'Discl output_ group'!$B$1:$T$1,FALSE))=0,0,'Inq6 adjusted group'!Q250)</f>
        <v>7295.5622070919044</v>
      </c>
      <c r="R250" s="39">
        <f>IF(INDEX('Discl output_ group'!$B:$T,MATCH('Group output'!$A250,'Discl output_ group'!$B:$B,FALSE),MATCH('Group output'!R$1,'Discl output_ group'!$B$1:$T$1,FALSE))=0,0,'Inq6 adjusted group'!R250)</f>
        <v>7262.9832773695207</v>
      </c>
      <c r="S250" s="39">
        <f>IF(INDEX('Discl output_ group'!$B:$T,MATCH('Group output'!$A250,'Discl output_ group'!$B:$B,FALSE),MATCH('Group output'!S$1,'Discl output_ group'!$B$1:$T$1,FALSE))=0,0,'Inq6 adjusted group'!S250)</f>
        <v>8269.7414961308314</v>
      </c>
      <c r="T250" s="39">
        <f>IFERROR(VLOOKUP(A250+0,'New BRES input'!I:L,4,FALSE),0)</f>
        <v>9058.9699999999993</v>
      </c>
    </row>
    <row r="251" spans="1:20" x14ac:dyDescent="0.35">
      <c r="A251" t="str">
        <f>'Discl output_ group'!B251</f>
        <v>861</v>
      </c>
      <c r="B251" s="39">
        <f>IF(INDEX('Discl output_ group'!$B:$T,MATCH('Group output'!$A251,'Discl output_ group'!$B:$B,FALSE),MATCH('Group output'!B$1,'Discl output_ group'!$B$1:$T$1,FALSE))=0,0,'Inq6 adjusted group'!B251)</f>
        <v>130728.18721679867</v>
      </c>
      <c r="C251" s="39">
        <f>IF(INDEX('Discl output_ group'!$B:$T,MATCH('Group output'!$A251,'Discl output_ group'!$B:$B,FALSE),MATCH('Group output'!C$1,'Discl output_ group'!$B$1:$T$1,FALSE))=0,0,'Inq6 adjusted group'!C251)</f>
        <v>135396.41360945607</v>
      </c>
      <c r="D251" s="39">
        <f>IF(INDEX('Discl output_ group'!$B:$T,MATCH('Group output'!$A251,'Discl output_ group'!$B:$B,FALSE),MATCH('Group output'!D$1,'Discl output_ group'!$B$1:$T$1,FALSE))=0,0,'Inq6 adjusted group'!D251)</f>
        <v>140898.67370636476</v>
      </c>
      <c r="E251" s="39">
        <f>IF(INDEX('Discl output_ group'!$B:$T,MATCH('Group output'!$A251,'Discl output_ group'!$B:$B,FALSE),MATCH('Group output'!E$1,'Discl output_ group'!$B$1:$T$1,FALSE))=0,0,'Inq6 adjusted group'!E251)</f>
        <v>135477.40647592253</v>
      </c>
      <c r="F251" s="39">
        <f>IF(INDEX('Discl output_ group'!$B:$T,MATCH('Group output'!$A251,'Discl output_ group'!$B:$B,FALSE),MATCH('Group output'!F$1,'Discl output_ group'!$B$1:$T$1,FALSE))=0,0,'Inq6 adjusted group'!F251)</f>
        <v>139593.62248031571</v>
      </c>
      <c r="G251" s="39">
        <f>IF(INDEX('Discl output_ group'!$B:$T,MATCH('Group output'!$A251,'Discl output_ group'!$B:$B,FALSE),MATCH('Group output'!G$1,'Discl output_ group'!$B$1:$T$1,FALSE))=0,0,'Inq6 adjusted group'!G251)</f>
        <v>154297.76778332217</v>
      </c>
      <c r="H251" s="39">
        <f>IF(INDEX('Discl output_ group'!$B:$T,MATCH('Group output'!$A251,'Discl output_ group'!$B:$B,FALSE),MATCH('Group output'!H$1,'Discl output_ group'!$B$1:$T$1,FALSE))=0,0,'Inq6 adjusted group'!H251)</f>
        <v>152503.68654819211</v>
      </c>
      <c r="I251" s="39">
        <f>IF(INDEX('Discl output_ group'!$B:$T,MATCH('Group output'!$A251,'Discl output_ group'!$B:$B,FALSE),MATCH('Group output'!I$1,'Discl output_ group'!$B$1:$T$1,FALSE))=0,0,'Inq6 adjusted group'!I251)</f>
        <v>155004.89609637915</v>
      </c>
      <c r="J251" s="39">
        <f>IF(INDEX('Discl output_ group'!$B:$T,MATCH('Group output'!$A251,'Discl output_ group'!$B:$B,FALSE),MATCH('Group output'!J$1,'Discl output_ group'!$B$1:$T$1,FALSE))=0,0,'Inq6 adjusted group'!J251)</f>
        <v>154434.68328403906</v>
      </c>
      <c r="K251" s="39">
        <f>IF(INDEX('Discl output_ group'!$B:$T,MATCH('Group output'!$A251,'Discl output_ group'!$B:$B,FALSE),MATCH('Group output'!K$1,'Discl output_ group'!$B$1:$T$1,FALSE))=0,0,'Inq6 adjusted group'!K251)</f>
        <v>148130.16102944178</v>
      </c>
      <c r="L251" s="39">
        <f>IF(INDEX('Discl output_ group'!$B:$T,MATCH('Group output'!$A251,'Discl output_ group'!$B:$B,FALSE),MATCH('Group output'!L$1,'Discl output_ group'!$B$1:$T$1,FALSE))=0,0,'Inq6 adjusted group'!L251)</f>
        <v>159899.81715900888</v>
      </c>
      <c r="M251" s="39">
        <f>IF(INDEX('Discl output_ group'!$B:$T,MATCH('Group output'!$A251,'Discl output_ group'!$B:$B,FALSE),MATCH('Group output'!M$1,'Discl output_ group'!$B$1:$T$1,FALSE))=0,0,'Inq6 adjusted group'!M251)</f>
        <v>160330.20875216328</v>
      </c>
      <c r="N251" s="39">
        <f>IF(INDEX('Discl output_ group'!$B:$T,MATCH('Group output'!$A251,'Discl output_ group'!$B:$B,FALSE),MATCH('Group output'!N$1,'Discl output_ group'!$B$1:$T$1,FALSE))=0,0,'Inq6 adjusted group'!N251)</f>
        <v>175570.3586367119</v>
      </c>
      <c r="O251" s="39">
        <f>IF(INDEX('Discl output_ group'!$B:$T,MATCH('Group output'!$A251,'Discl output_ group'!$B:$B,FALSE),MATCH('Group output'!O$1,'Discl output_ group'!$B$1:$T$1,FALSE))=0,0,'Inq6 adjusted group'!O251)</f>
        <v>179078.26335764071</v>
      </c>
      <c r="P251" s="39">
        <f>IF(INDEX('Discl output_ group'!$B:$T,MATCH('Group output'!$A251,'Discl output_ group'!$B:$B,FALSE),MATCH('Group output'!P$1,'Discl output_ group'!$B$1:$T$1,FALSE))=0,0,'Inq6 adjusted group'!P251)</f>
        <v>183021.18195779101</v>
      </c>
      <c r="Q251" s="39">
        <f>IF(INDEX('Discl output_ group'!$B:$T,MATCH('Group output'!$A251,'Discl output_ group'!$B:$B,FALSE),MATCH('Group output'!Q$1,'Discl output_ group'!$B$1:$T$1,FALSE))=0,0,'Inq6 adjusted group'!Q251)</f>
        <v>181848.9773415458</v>
      </c>
      <c r="R251" s="39">
        <f>IF(INDEX('Discl output_ group'!$B:$T,MATCH('Group output'!$A251,'Discl output_ group'!$B:$B,FALSE),MATCH('Group output'!R$1,'Discl output_ group'!$B$1:$T$1,FALSE))=0,0,'Inq6 adjusted group'!R251)</f>
        <v>187939.86229382912</v>
      </c>
      <c r="S251" s="39">
        <f>IF(INDEX('Discl output_ group'!$B:$T,MATCH('Group output'!$A251,'Discl output_ group'!$B:$B,FALSE),MATCH('Group output'!S$1,'Discl output_ group'!$B$1:$T$1,FALSE))=0,0,'Inq6 adjusted group'!S251)</f>
        <v>188073.05500560228</v>
      </c>
      <c r="T251" s="39">
        <f>IFERROR(VLOOKUP(A251+0,'New BRES input'!I:L,4,FALSE),0)</f>
        <v>199544.16</v>
      </c>
    </row>
    <row r="252" spans="1:20" x14ac:dyDescent="0.35">
      <c r="A252" t="str">
        <f>'Discl output_ group'!B252</f>
        <v>862</v>
      </c>
      <c r="B252" s="39">
        <f>IF(INDEX('Discl output_ group'!$B:$T,MATCH('Group output'!$A252,'Discl output_ group'!$B:$B,FALSE),MATCH('Group output'!B$1,'Discl output_ group'!$B$1:$T$1,FALSE))=0,0,'Inq6 adjusted group'!B252)</f>
        <v>30029.004907978873</v>
      </c>
      <c r="C252" s="39">
        <f>IF(INDEX('Discl output_ group'!$B:$T,MATCH('Group output'!$A252,'Discl output_ group'!$B:$B,FALSE),MATCH('Group output'!C$1,'Discl output_ group'!$B$1:$T$1,FALSE))=0,0,'Inq6 adjusted group'!C252)</f>
        <v>28141.477378698364</v>
      </c>
      <c r="D252" s="39">
        <f>IF(INDEX('Discl output_ group'!$B:$T,MATCH('Group output'!$A252,'Discl output_ group'!$B:$B,FALSE),MATCH('Group output'!D$1,'Discl output_ group'!$B$1:$T$1,FALSE))=0,0,'Inq6 adjusted group'!D252)</f>
        <v>30644.417549740705</v>
      </c>
      <c r="E252" s="39">
        <f>IF(INDEX('Discl output_ group'!$B:$T,MATCH('Group output'!$A252,'Discl output_ group'!$B:$B,FALSE),MATCH('Group output'!E$1,'Discl output_ group'!$B$1:$T$1,FALSE))=0,0,'Inq6 adjusted group'!E252)</f>
        <v>30451.609910884516</v>
      </c>
      <c r="F252" s="39">
        <f>IF(INDEX('Discl output_ group'!$B:$T,MATCH('Group output'!$A252,'Discl output_ group'!$B:$B,FALSE),MATCH('Group output'!F$1,'Discl output_ group'!$B$1:$T$1,FALSE))=0,0,'Inq6 adjusted group'!F252)</f>
        <v>31912.992274096872</v>
      </c>
      <c r="G252" s="39">
        <f>IF(INDEX('Discl output_ group'!$B:$T,MATCH('Group output'!$A252,'Discl output_ group'!$B:$B,FALSE),MATCH('Group output'!G$1,'Discl output_ group'!$B$1:$T$1,FALSE))=0,0,'Inq6 adjusted group'!G252)</f>
        <v>29597.597143956657</v>
      </c>
      <c r="H252" s="39">
        <f>IF(INDEX('Discl output_ group'!$B:$T,MATCH('Group output'!$A252,'Discl output_ group'!$B:$B,FALSE),MATCH('Group output'!H$1,'Discl output_ group'!$B$1:$T$1,FALSE))=0,0,'Inq6 adjusted group'!H252)</f>
        <v>30338.359852582344</v>
      </c>
      <c r="I252" s="39">
        <f>IF(INDEX('Discl output_ group'!$B:$T,MATCH('Group output'!$A252,'Discl output_ group'!$B:$B,FALSE),MATCH('Group output'!I$1,'Discl output_ group'!$B$1:$T$1,FALSE))=0,0,'Inq6 adjusted group'!I252)</f>
        <v>35445.454853059571</v>
      </c>
      <c r="J252" s="39">
        <f>IF(INDEX('Discl output_ group'!$B:$T,MATCH('Group output'!$A252,'Discl output_ group'!$B:$B,FALSE),MATCH('Group output'!J$1,'Discl output_ group'!$B$1:$T$1,FALSE))=0,0,'Inq6 adjusted group'!J252)</f>
        <v>33787.724004913303</v>
      </c>
      <c r="K252" s="39">
        <f>IF(INDEX('Discl output_ group'!$B:$T,MATCH('Group output'!$A252,'Discl output_ group'!$B:$B,FALSE),MATCH('Group output'!K$1,'Discl output_ group'!$B$1:$T$1,FALSE))=0,0,'Inq6 adjusted group'!K252)</f>
        <v>31691.738033144935</v>
      </c>
      <c r="L252" s="39">
        <f>IF(INDEX('Discl output_ group'!$B:$T,MATCH('Group output'!$A252,'Discl output_ group'!$B:$B,FALSE),MATCH('Group output'!L$1,'Discl output_ group'!$B$1:$T$1,FALSE))=0,0,'Inq6 adjusted group'!L252)</f>
        <v>34553.885326078875</v>
      </c>
      <c r="M252" s="39">
        <f>IF(INDEX('Discl output_ group'!$B:$T,MATCH('Group output'!$A252,'Discl output_ group'!$B:$B,FALSE),MATCH('Group output'!M$1,'Discl output_ group'!$B$1:$T$1,FALSE))=0,0,'Inq6 adjusted group'!M252)</f>
        <v>27496.857188599781</v>
      </c>
      <c r="N252" s="39">
        <f>IF(INDEX('Discl output_ group'!$B:$T,MATCH('Group output'!$A252,'Discl output_ group'!$B:$B,FALSE),MATCH('Group output'!N$1,'Discl output_ group'!$B$1:$T$1,FALSE))=0,0,'Inq6 adjusted group'!N252)</f>
        <v>23294.623297504637</v>
      </c>
      <c r="O252" s="39">
        <f>IF(INDEX('Discl output_ group'!$B:$T,MATCH('Group output'!$A252,'Discl output_ group'!$B:$B,FALSE),MATCH('Group output'!O$1,'Discl output_ group'!$B$1:$T$1,FALSE))=0,0,'Inq6 adjusted group'!O252)</f>
        <v>46025.591451848391</v>
      </c>
      <c r="P252" s="39">
        <f>IF(INDEX('Discl output_ group'!$B:$T,MATCH('Group output'!$A252,'Discl output_ group'!$B:$B,FALSE),MATCH('Group output'!P$1,'Discl output_ group'!$B$1:$T$1,FALSE))=0,0,'Inq6 adjusted group'!P252)</f>
        <v>48330.975835091129</v>
      </c>
      <c r="Q252" s="39">
        <f>IF(INDEX('Discl output_ group'!$B:$T,MATCH('Group output'!$A252,'Discl output_ group'!$B:$B,FALSE),MATCH('Group output'!Q$1,'Discl output_ group'!$B$1:$T$1,FALSE))=0,0,'Inq6 adjusted group'!Q252)</f>
        <v>44002.282146260957</v>
      </c>
      <c r="R252" s="39">
        <f>IF(INDEX('Discl output_ group'!$B:$T,MATCH('Group output'!$A252,'Discl output_ group'!$B:$B,FALSE),MATCH('Group output'!R$1,'Discl output_ group'!$B$1:$T$1,FALSE))=0,0,'Inq6 adjusted group'!R252)</f>
        <v>47091.77395864881</v>
      </c>
      <c r="S252" s="39">
        <f>IF(INDEX('Discl output_ group'!$B:$T,MATCH('Group output'!$A252,'Discl output_ group'!$B:$B,FALSE),MATCH('Group output'!S$1,'Discl output_ group'!$B$1:$T$1,FALSE))=0,0,'Inq6 adjusted group'!S252)</f>
        <v>55162.620410705444</v>
      </c>
      <c r="T252" s="39">
        <f>IFERROR(VLOOKUP(A252+0,'New BRES input'!I:L,4,FALSE),0)</f>
        <v>45330.23</v>
      </c>
    </row>
    <row r="253" spans="1:20" x14ac:dyDescent="0.35">
      <c r="A253" t="str">
        <f>'Discl output_ group'!B253</f>
        <v>869</v>
      </c>
      <c r="B253" s="39">
        <f>IF(INDEX('Discl output_ group'!$B:$T,MATCH('Group output'!$A253,'Discl output_ group'!$B:$B,FALSE),MATCH('Group output'!B$1,'Discl output_ group'!$B$1:$T$1,FALSE))=0,0,'Inq6 adjusted group'!B253)</f>
        <v>17292.913722282283</v>
      </c>
      <c r="C253" s="39">
        <f>IF(INDEX('Discl output_ group'!$B:$T,MATCH('Group output'!$A253,'Discl output_ group'!$B:$B,FALSE),MATCH('Group output'!C$1,'Discl output_ group'!$B$1:$T$1,FALSE))=0,0,'Inq6 adjusted group'!C253)</f>
        <v>16071.991775512071</v>
      </c>
      <c r="D253" s="39">
        <f>IF(INDEX('Discl output_ group'!$B:$T,MATCH('Group output'!$A253,'Discl output_ group'!$B:$B,FALSE),MATCH('Group output'!D$1,'Discl output_ group'!$B$1:$T$1,FALSE))=0,0,'Inq6 adjusted group'!D253)</f>
        <v>18393.073385611624</v>
      </c>
      <c r="E253" s="39">
        <f>IF(INDEX('Discl output_ group'!$B:$T,MATCH('Group output'!$A253,'Discl output_ group'!$B:$B,FALSE),MATCH('Group output'!E$1,'Discl output_ group'!$B$1:$T$1,FALSE))=0,0,'Inq6 adjusted group'!E253)</f>
        <v>25185.230700115208</v>
      </c>
      <c r="F253" s="39">
        <f>IF(INDEX('Discl output_ group'!$B:$T,MATCH('Group output'!$A253,'Discl output_ group'!$B:$B,FALSE),MATCH('Group output'!F$1,'Discl output_ group'!$B$1:$T$1,FALSE))=0,0,'Inq6 adjusted group'!F253)</f>
        <v>24449.107843569629</v>
      </c>
      <c r="G253" s="39">
        <f>IF(INDEX('Discl output_ group'!$B:$T,MATCH('Group output'!$A253,'Discl output_ group'!$B:$B,FALSE),MATCH('Group output'!G$1,'Discl output_ group'!$B$1:$T$1,FALSE))=0,0,'Inq6 adjusted group'!G253)</f>
        <v>30662.222029018929</v>
      </c>
      <c r="H253" s="39">
        <f>IF(INDEX('Discl output_ group'!$B:$T,MATCH('Group output'!$A253,'Discl output_ group'!$B:$B,FALSE),MATCH('Group output'!H$1,'Discl output_ group'!$B$1:$T$1,FALSE))=0,0,'Inq6 adjusted group'!H253)</f>
        <v>37157.387967089075</v>
      </c>
      <c r="I253" s="39">
        <f>IF(INDEX('Discl output_ group'!$B:$T,MATCH('Group output'!$A253,'Discl output_ group'!$B:$B,FALSE),MATCH('Group output'!I$1,'Discl output_ group'!$B$1:$T$1,FALSE))=0,0,'Inq6 adjusted group'!I253)</f>
        <v>39527.13184905771</v>
      </c>
      <c r="J253" s="39">
        <f>IF(INDEX('Discl output_ group'!$B:$T,MATCH('Group output'!$A253,'Discl output_ group'!$B:$B,FALSE),MATCH('Group output'!J$1,'Discl output_ group'!$B$1:$T$1,FALSE))=0,0,'Inq6 adjusted group'!J253)</f>
        <v>38816.290195536247</v>
      </c>
      <c r="K253" s="39">
        <f>IF(INDEX('Discl output_ group'!$B:$T,MATCH('Group output'!$A253,'Discl output_ group'!$B:$B,FALSE),MATCH('Group output'!K$1,'Discl output_ group'!$B$1:$T$1,FALSE))=0,0,'Inq6 adjusted group'!K253)</f>
        <v>34082.295396145717</v>
      </c>
      <c r="L253" s="39">
        <f>IF(INDEX('Discl output_ group'!$B:$T,MATCH('Group output'!$A253,'Discl output_ group'!$B:$B,FALSE),MATCH('Group output'!L$1,'Discl output_ group'!$B$1:$T$1,FALSE))=0,0,'Inq6 adjusted group'!L253)</f>
        <v>39089.819719042243</v>
      </c>
      <c r="M253" s="39">
        <f>IF(INDEX('Discl output_ group'!$B:$T,MATCH('Group output'!$A253,'Discl output_ group'!$B:$B,FALSE),MATCH('Group output'!M$1,'Discl output_ group'!$B$1:$T$1,FALSE))=0,0,'Inq6 adjusted group'!M253)</f>
        <v>44515.132669191611</v>
      </c>
      <c r="N253" s="39">
        <f>IF(INDEX('Discl output_ group'!$B:$T,MATCH('Group output'!$A253,'Discl output_ group'!$B:$B,FALSE),MATCH('Group output'!N$1,'Discl output_ group'!$B$1:$T$1,FALSE))=0,0,'Inq6 adjusted group'!N253)</f>
        <v>35922.615949138533</v>
      </c>
      <c r="O253" s="39">
        <f>IF(INDEX('Discl output_ group'!$B:$T,MATCH('Group output'!$A253,'Discl output_ group'!$B:$B,FALSE),MATCH('Group output'!O$1,'Discl output_ group'!$B$1:$T$1,FALSE))=0,0,'Inq6 adjusted group'!O253)</f>
        <v>37894.694895266024</v>
      </c>
      <c r="P253" s="39">
        <f>IF(INDEX('Discl output_ group'!$B:$T,MATCH('Group output'!$A253,'Discl output_ group'!$B:$B,FALSE),MATCH('Group output'!P$1,'Discl output_ group'!$B$1:$T$1,FALSE))=0,0,'Inq6 adjusted group'!P253)</f>
        <v>43916.448412380152</v>
      </c>
      <c r="Q253" s="39">
        <f>IF(INDEX('Discl output_ group'!$B:$T,MATCH('Group output'!$A253,'Discl output_ group'!$B:$B,FALSE),MATCH('Group output'!Q$1,'Discl output_ group'!$B$1:$T$1,FALSE))=0,0,'Inq6 adjusted group'!Q253)</f>
        <v>50592.40869906803</v>
      </c>
      <c r="R253" s="39">
        <f>IF(INDEX('Discl output_ group'!$B:$T,MATCH('Group output'!$A253,'Discl output_ group'!$B:$B,FALSE),MATCH('Group output'!R$1,'Discl output_ group'!$B$1:$T$1,FALSE))=0,0,'Inq6 adjusted group'!R253)</f>
        <v>47302.990639371033</v>
      </c>
      <c r="S253" s="39">
        <f>IF(INDEX('Discl output_ group'!$B:$T,MATCH('Group output'!$A253,'Discl output_ group'!$B:$B,FALSE),MATCH('Group output'!S$1,'Discl output_ group'!$B$1:$T$1,FALSE))=0,0,'Inq6 adjusted group'!S253)</f>
        <v>55591.267715973721</v>
      </c>
      <c r="T253" s="39">
        <f>IFERROR(VLOOKUP(A253+0,'New BRES input'!I:L,4,FALSE),0)</f>
        <v>61595.83</v>
      </c>
    </row>
    <row r="254" spans="1:20" x14ac:dyDescent="0.35">
      <c r="A254" t="str">
        <f>'Discl output_ group'!B254</f>
        <v>871</v>
      </c>
      <c r="B254" s="39">
        <f>IF(INDEX('Discl output_ group'!$B:$T,MATCH('Group output'!$A254,'Discl output_ group'!$B:$B,FALSE),MATCH('Group output'!B$1,'Discl output_ group'!$B$1:$T$1,FALSE))=0,0,'Inq6 adjusted group'!B254)</f>
        <v>12679.718666043835</v>
      </c>
      <c r="C254" s="39">
        <f>IF(INDEX('Discl output_ group'!$B:$T,MATCH('Group output'!$A254,'Discl output_ group'!$B:$B,FALSE),MATCH('Group output'!C$1,'Discl output_ group'!$B$1:$T$1,FALSE))=0,0,'Inq6 adjusted group'!C254)</f>
        <v>12997.722165832025</v>
      </c>
      <c r="D254" s="39">
        <f>IF(INDEX('Discl output_ group'!$B:$T,MATCH('Group output'!$A254,'Discl output_ group'!$B:$B,FALSE),MATCH('Group output'!D$1,'Discl output_ group'!$B$1:$T$1,FALSE))=0,0,'Inq6 adjusted group'!D254)</f>
        <v>13648.207757862807</v>
      </c>
      <c r="E254" s="39">
        <f>IF(INDEX('Discl output_ group'!$B:$T,MATCH('Group output'!$A254,'Discl output_ group'!$B:$B,FALSE),MATCH('Group output'!E$1,'Discl output_ group'!$B$1:$T$1,FALSE))=0,0,'Inq6 adjusted group'!E254)</f>
        <v>13672.911788334746</v>
      </c>
      <c r="F254" s="39">
        <f>IF(INDEX('Discl output_ group'!$B:$T,MATCH('Group output'!$A254,'Discl output_ group'!$B:$B,FALSE),MATCH('Group output'!F$1,'Discl output_ group'!$B$1:$T$1,FALSE))=0,0,'Inq6 adjusted group'!F254)</f>
        <v>13978.269619146848</v>
      </c>
      <c r="G254" s="39">
        <f>IF(INDEX('Discl output_ group'!$B:$T,MATCH('Group output'!$A254,'Discl output_ group'!$B:$B,FALSE),MATCH('Group output'!G$1,'Discl output_ group'!$B$1:$T$1,FALSE))=0,0,'Inq6 adjusted group'!G254)</f>
        <v>15717.370934893281</v>
      </c>
      <c r="H254" s="39">
        <f>IF(INDEX('Discl output_ group'!$B:$T,MATCH('Group output'!$A254,'Discl output_ group'!$B:$B,FALSE),MATCH('Group output'!H$1,'Discl output_ group'!$B$1:$T$1,FALSE))=0,0,'Inq6 adjusted group'!H254)</f>
        <v>16036.936970143319</v>
      </c>
      <c r="I254" s="39">
        <f>IF(INDEX('Discl output_ group'!$B:$T,MATCH('Group output'!$A254,'Discl output_ group'!$B:$B,FALSE),MATCH('Group output'!I$1,'Discl output_ group'!$B$1:$T$1,FALSE))=0,0,'Inq6 adjusted group'!I254)</f>
        <v>16429.013312383533</v>
      </c>
      <c r="J254" s="39">
        <f>IF(INDEX('Discl output_ group'!$B:$T,MATCH('Group output'!$A254,'Discl output_ group'!$B:$B,FALSE),MATCH('Group output'!J$1,'Discl output_ group'!$B$1:$T$1,FALSE))=0,0,'Inq6 adjusted group'!J254)</f>
        <v>16327.122591644164</v>
      </c>
      <c r="K254" s="39">
        <f>IF(INDEX('Discl output_ group'!$B:$T,MATCH('Group output'!$A254,'Discl output_ group'!$B:$B,FALSE),MATCH('Group output'!K$1,'Discl output_ group'!$B$1:$T$1,FALSE))=0,0,'Inq6 adjusted group'!K254)</f>
        <v>15896.769079141221</v>
      </c>
      <c r="L254" s="39">
        <f>IF(INDEX('Discl output_ group'!$B:$T,MATCH('Group output'!$A254,'Discl output_ group'!$B:$B,FALSE),MATCH('Group output'!L$1,'Discl output_ group'!$B$1:$T$1,FALSE))=0,0,'Inq6 adjusted group'!L254)</f>
        <v>16318.437282535166</v>
      </c>
      <c r="M254" s="39">
        <f>IF(INDEX('Discl output_ group'!$B:$T,MATCH('Group output'!$A254,'Discl output_ group'!$B:$B,FALSE),MATCH('Group output'!M$1,'Discl output_ group'!$B$1:$T$1,FALSE))=0,0,'Inq6 adjusted group'!M254)</f>
        <v>19082.854369501525</v>
      </c>
      <c r="N254" s="39">
        <f>IF(INDEX('Discl output_ group'!$B:$T,MATCH('Group output'!$A254,'Discl output_ group'!$B:$B,FALSE),MATCH('Group output'!N$1,'Discl output_ group'!$B$1:$T$1,FALSE))=0,0,'Inq6 adjusted group'!N254)</f>
        <v>16407.177473863641</v>
      </c>
      <c r="O254" s="39">
        <f>IF(INDEX('Discl output_ group'!$B:$T,MATCH('Group output'!$A254,'Discl output_ group'!$B:$B,FALSE),MATCH('Group output'!O$1,'Discl output_ group'!$B$1:$T$1,FALSE))=0,0,'Inq6 adjusted group'!O254)</f>
        <v>16967.44437922649</v>
      </c>
      <c r="P254" s="39">
        <f>IF(INDEX('Discl output_ group'!$B:$T,MATCH('Group output'!$A254,'Discl output_ group'!$B:$B,FALSE),MATCH('Group output'!P$1,'Discl output_ group'!$B$1:$T$1,FALSE))=0,0,'Inq6 adjusted group'!P254)</f>
        <v>18493.208071451423</v>
      </c>
      <c r="Q254" s="39">
        <f>IF(INDEX('Discl output_ group'!$B:$T,MATCH('Group output'!$A254,'Discl output_ group'!$B:$B,FALSE),MATCH('Group output'!Q$1,'Discl output_ group'!$B$1:$T$1,FALSE))=0,0,'Inq6 adjusted group'!Q254)</f>
        <v>20468.490933166297</v>
      </c>
      <c r="R254" s="39">
        <f>IF(INDEX('Discl output_ group'!$B:$T,MATCH('Group output'!$A254,'Discl output_ group'!$B:$B,FALSE),MATCH('Group output'!R$1,'Discl output_ group'!$B$1:$T$1,FALSE))=0,0,'Inq6 adjusted group'!R254)</f>
        <v>17568.66742537</v>
      </c>
      <c r="S254" s="39">
        <f>IF(INDEX('Discl output_ group'!$B:$T,MATCH('Group output'!$A254,'Discl output_ group'!$B:$B,FALSE),MATCH('Group output'!S$1,'Discl output_ group'!$B$1:$T$1,FALSE))=0,0,'Inq6 adjusted group'!S254)</f>
        <v>17392.415326551778</v>
      </c>
      <c r="T254" s="39">
        <f>IFERROR(VLOOKUP(A254+0,'New BRES input'!I:L,4,FALSE),0)</f>
        <v>12361.04</v>
      </c>
    </row>
    <row r="255" spans="1:20" x14ac:dyDescent="0.35">
      <c r="A255" t="str">
        <f>'Discl output_ group'!B255</f>
        <v>872</v>
      </c>
      <c r="B255" s="39">
        <f>IF(INDEX('Discl output_ group'!$B:$T,MATCH('Group output'!$A255,'Discl output_ group'!$B:$B,FALSE),MATCH('Group output'!B$1,'Discl output_ group'!$B$1:$T$1,FALSE))=0,0,'Inq6 adjusted group'!B255)</f>
        <v>6337.866473336785</v>
      </c>
      <c r="C255" s="39">
        <f>IF(INDEX('Discl output_ group'!$B:$T,MATCH('Group output'!$A255,'Discl output_ group'!$B:$B,FALSE),MATCH('Group output'!C$1,'Discl output_ group'!$B$1:$T$1,FALSE))=0,0,'Inq6 adjusted group'!C255)</f>
        <v>6208.5830238509652</v>
      </c>
      <c r="D255" s="39">
        <f>IF(INDEX('Discl output_ group'!$B:$T,MATCH('Group output'!$A255,'Discl output_ group'!$B:$B,FALSE),MATCH('Group output'!D$1,'Discl output_ group'!$B$1:$T$1,FALSE))=0,0,'Inq6 adjusted group'!D255)</f>
        <v>6343.0619217778694</v>
      </c>
      <c r="E255" s="39">
        <f>IF(INDEX('Discl output_ group'!$B:$T,MATCH('Group output'!$A255,'Discl output_ group'!$B:$B,FALSE),MATCH('Group output'!E$1,'Discl output_ group'!$B$1:$T$1,FALSE))=0,0,'Inq6 adjusted group'!E255)</f>
        <v>6376.9352812261022</v>
      </c>
      <c r="F255" s="39">
        <f>IF(INDEX('Discl output_ group'!$B:$T,MATCH('Group output'!$A255,'Discl output_ group'!$B:$B,FALSE),MATCH('Group output'!F$1,'Discl output_ group'!$B$1:$T$1,FALSE))=0,0,'Inq6 adjusted group'!F255)</f>
        <v>6330.6729290540516</v>
      </c>
      <c r="G255" s="39">
        <f>IF(INDEX('Discl output_ group'!$B:$T,MATCH('Group output'!$A255,'Discl output_ group'!$B:$B,FALSE),MATCH('Group output'!G$1,'Discl output_ group'!$B$1:$T$1,FALSE))=0,0,'Inq6 adjusted group'!G255)</f>
        <v>6631.6899143094242</v>
      </c>
      <c r="H255" s="39">
        <f>IF(INDEX('Discl output_ group'!$B:$T,MATCH('Group output'!$A255,'Discl output_ group'!$B:$B,FALSE),MATCH('Group output'!H$1,'Discl output_ group'!$B$1:$T$1,FALSE))=0,0,'Inq6 adjusted group'!H255)</f>
        <v>6770.0116453746296</v>
      </c>
      <c r="I255" s="39">
        <f>IF(INDEX('Discl output_ group'!$B:$T,MATCH('Group output'!$A255,'Discl output_ group'!$B:$B,FALSE),MATCH('Group output'!I$1,'Discl output_ group'!$B$1:$T$1,FALSE))=0,0,'Inq6 adjusted group'!I255)</f>
        <v>6997.4683496040343</v>
      </c>
      <c r="J255" s="39">
        <f>IF(INDEX('Discl output_ group'!$B:$T,MATCH('Group output'!$A255,'Discl output_ group'!$B:$B,FALSE),MATCH('Group output'!J$1,'Discl output_ group'!$B$1:$T$1,FALSE))=0,0,'Inq6 adjusted group'!J255)</f>
        <v>6735.2261949445419</v>
      </c>
      <c r="K255" s="39">
        <f>IF(INDEX('Discl output_ group'!$B:$T,MATCH('Group output'!$A255,'Discl output_ group'!$B:$B,FALSE),MATCH('Group output'!K$1,'Discl output_ group'!$B$1:$T$1,FALSE))=0,0,'Inq6 adjusted group'!K255)</f>
        <v>5385.5843416456873</v>
      </c>
      <c r="L255" s="39">
        <f>IF(INDEX('Discl output_ group'!$B:$T,MATCH('Group output'!$A255,'Discl output_ group'!$B:$B,FALSE),MATCH('Group output'!L$1,'Discl output_ group'!$B$1:$T$1,FALSE))=0,0,'Inq6 adjusted group'!L255)</f>
        <v>8087.5754859490689</v>
      </c>
      <c r="M255" s="39">
        <f>IF(INDEX('Discl output_ group'!$B:$T,MATCH('Group output'!$A255,'Discl output_ group'!$B:$B,FALSE),MATCH('Group output'!M$1,'Discl output_ group'!$B$1:$T$1,FALSE))=0,0,'Inq6 adjusted group'!M255)</f>
        <v>6791.2868213516176</v>
      </c>
      <c r="N255" s="39">
        <f>IF(INDEX('Discl output_ group'!$B:$T,MATCH('Group output'!$A255,'Discl output_ group'!$B:$B,FALSE),MATCH('Group output'!N$1,'Discl output_ group'!$B$1:$T$1,FALSE))=0,0,'Inq6 adjusted group'!N255)</f>
        <v>5506.7744728243333</v>
      </c>
      <c r="O255" s="39">
        <f>IF(INDEX('Discl output_ group'!$B:$T,MATCH('Group output'!$A255,'Discl output_ group'!$B:$B,FALSE),MATCH('Group output'!O$1,'Discl output_ group'!$B$1:$T$1,FALSE))=0,0,'Inq6 adjusted group'!O255)</f>
        <v>3373.1246788735543</v>
      </c>
      <c r="P255" s="39">
        <f>IF(INDEX('Discl output_ group'!$B:$T,MATCH('Group output'!$A255,'Discl output_ group'!$B:$B,FALSE),MATCH('Group output'!P$1,'Discl output_ group'!$B$1:$T$1,FALSE))=0,0,'Inq6 adjusted group'!P255)</f>
        <v>4577.0320429753174</v>
      </c>
      <c r="Q255" s="39">
        <f>IF(INDEX('Discl output_ group'!$B:$T,MATCH('Group output'!$A255,'Discl output_ group'!$B:$B,FALSE),MATCH('Group output'!Q$1,'Discl output_ group'!$B$1:$T$1,FALSE))=0,0,'Inq6 adjusted group'!Q255)</f>
        <v>3909.5531616752296</v>
      </c>
      <c r="R255" s="39">
        <f>IF(INDEX('Discl output_ group'!$B:$T,MATCH('Group output'!$A255,'Discl output_ group'!$B:$B,FALSE),MATCH('Group output'!R$1,'Discl output_ group'!$B$1:$T$1,FALSE))=0,0,'Inq6 adjusted group'!R255)</f>
        <v>5723.8152328539618</v>
      </c>
      <c r="S255" s="39">
        <f>IF(INDEX('Discl output_ group'!$B:$T,MATCH('Group output'!$A255,'Discl output_ group'!$B:$B,FALSE),MATCH('Group output'!S$1,'Discl output_ group'!$B$1:$T$1,FALSE))=0,0,'Inq6 adjusted group'!S255)</f>
        <v>5818.8793438621242</v>
      </c>
      <c r="T255" s="39">
        <f>IFERROR(VLOOKUP(A255+0,'New BRES input'!I:L,4,FALSE),0)</f>
        <v>2071.92</v>
      </c>
    </row>
    <row r="256" spans="1:20" x14ac:dyDescent="0.35">
      <c r="A256" t="str">
        <f>'Discl output_ group'!B256</f>
        <v>873</v>
      </c>
      <c r="B256" s="39">
        <f>IF(INDEX('Discl output_ group'!$B:$T,MATCH('Group output'!$A256,'Discl output_ group'!$B:$B,FALSE),MATCH('Group output'!B$1,'Discl output_ group'!$B$1:$T$1,FALSE))=0,0,'Inq6 adjusted group'!B256)</f>
        <v>18889.03912368463</v>
      </c>
      <c r="C256" s="39">
        <f>IF(INDEX('Discl output_ group'!$B:$T,MATCH('Group output'!$A256,'Discl output_ group'!$B:$B,FALSE),MATCH('Group output'!C$1,'Discl output_ group'!$B$1:$T$1,FALSE))=0,0,'Inq6 adjusted group'!C256)</f>
        <v>17928.065249713331</v>
      </c>
      <c r="D256" s="39">
        <f>IF(INDEX('Discl output_ group'!$B:$T,MATCH('Group output'!$A256,'Discl output_ group'!$B:$B,FALSE),MATCH('Group output'!D$1,'Discl output_ group'!$B$1:$T$1,FALSE))=0,0,'Inq6 adjusted group'!D256)</f>
        <v>18069.938789470954</v>
      </c>
      <c r="E256" s="39">
        <f>IF(INDEX('Discl output_ group'!$B:$T,MATCH('Group output'!$A256,'Discl output_ group'!$B:$B,FALSE),MATCH('Group output'!E$1,'Discl output_ group'!$B$1:$T$1,FALSE))=0,0,'Inq6 adjusted group'!E256)</f>
        <v>18533.684229184058</v>
      </c>
      <c r="F256" s="39">
        <f>IF(INDEX('Discl output_ group'!$B:$T,MATCH('Group output'!$A256,'Discl output_ group'!$B:$B,FALSE),MATCH('Group output'!F$1,'Discl output_ group'!$B$1:$T$1,FALSE))=0,0,'Inq6 adjusted group'!F256)</f>
        <v>17998.054303497298</v>
      </c>
      <c r="G256" s="39">
        <f>IF(INDEX('Discl output_ group'!$B:$T,MATCH('Group output'!$A256,'Discl output_ group'!$B:$B,FALSE),MATCH('Group output'!G$1,'Discl output_ group'!$B$1:$T$1,FALSE))=0,0,'Inq6 adjusted group'!G256)</f>
        <v>18102.640248817381</v>
      </c>
      <c r="H256" s="39">
        <f>IF(INDEX('Discl output_ group'!$B:$T,MATCH('Group output'!$A256,'Discl output_ group'!$B:$B,FALSE),MATCH('Group output'!H$1,'Discl output_ group'!$B$1:$T$1,FALSE))=0,0,'Inq6 adjusted group'!H256)</f>
        <v>18770.107687582658</v>
      </c>
      <c r="I256" s="39">
        <f>IF(INDEX('Discl output_ group'!$B:$T,MATCH('Group output'!$A256,'Discl output_ group'!$B:$B,FALSE),MATCH('Group output'!I$1,'Discl output_ group'!$B$1:$T$1,FALSE))=0,0,'Inq6 adjusted group'!I256)</f>
        <v>19590.617094128807</v>
      </c>
      <c r="J256" s="39">
        <f>IF(INDEX('Discl output_ group'!$B:$T,MATCH('Group output'!$A256,'Discl output_ group'!$B:$B,FALSE),MATCH('Group output'!J$1,'Discl output_ group'!$B$1:$T$1,FALSE))=0,0,'Inq6 adjusted group'!J256)</f>
        <v>18417.914015790073</v>
      </c>
      <c r="K256" s="39">
        <f>IF(INDEX('Discl output_ group'!$B:$T,MATCH('Group output'!$A256,'Discl output_ group'!$B:$B,FALSE),MATCH('Group output'!K$1,'Discl output_ group'!$B$1:$T$1,FALSE))=0,0,'Inq6 adjusted group'!K256)</f>
        <v>17634.908478277881</v>
      </c>
      <c r="L256" s="39">
        <f>IF(INDEX('Discl output_ group'!$B:$T,MATCH('Group output'!$A256,'Discl output_ group'!$B:$B,FALSE),MATCH('Group output'!L$1,'Discl output_ group'!$B$1:$T$1,FALSE))=0,0,'Inq6 adjusted group'!L256)</f>
        <v>18926.13822482439</v>
      </c>
      <c r="M256" s="39">
        <f>IF(INDEX('Discl output_ group'!$B:$T,MATCH('Group output'!$A256,'Discl output_ group'!$B:$B,FALSE),MATCH('Group output'!M$1,'Discl output_ group'!$B$1:$T$1,FALSE))=0,0,'Inq6 adjusted group'!M256)</f>
        <v>12509.518330487183</v>
      </c>
      <c r="N256" s="39">
        <f>IF(INDEX('Discl output_ group'!$B:$T,MATCH('Group output'!$A256,'Discl output_ group'!$B:$B,FALSE),MATCH('Group output'!N$1,'Discl output_ group'!$B$1:$T$1,FALSE))=0,0,'Inq6 adjusted group'!N256)</f>
        <v>15919.989552585625</v>
      </c>
      <c r="O256" s="39">
        <f>IF(INDEX('Discl output_ group'!$B:$T,MATCH('Group output'!$A256,'Discl output_ group'!$B:$B,FALSE),MATCH('Group output'!O$1,'Discl output_ group'!$B$1:$T$1,FALSE))=0,0,'Inq6 adjusted group'!O256)</f>
        <v>15977.918887429945</v>
      </c>
      <c r="P256" s="39">
        <f>IF(INDEX('Discl output_ group'!$B:$T,MATCH('Group output'!$A256,'Discl output_ group'!$B:$B,FALSE),MATCH('Group output'!P$1,'Discl output_ group'!$B$1:$T$1,FALSE))=0,0,'Inq6 adjusted group'!P256)</f>
        <v>17527.437399326682</v>
      </c>
      <c r="Q256" s="39">
        <f>IF(INDEX('Discl output_ group'!$B:$T,MATCH('Group output'!$A256,'Discl output_ group'!$B:$B,FALSE),MATCH('Group output'!Q$1,'Discl output_ group'!$B$1:$T$1,FALSE))=0,0,'Inq6 adjusted group'!Q256)</f>
        <v>17282.492496203704</v>
      </c>
      <c r="R256" s="39">
        <f>IF(INDEX('Discl output_ group'!$B:$T,MATCH('Group output'!$A256,'Discl output_ group'!$B:$B,FALSE),MATCH('Group output'!R$1,'Discl output_ group'!$B$1:$T$1,FALSE))=0,0,'Inq6 adjusted group'!R256)</f>
        <v>17724.638161265408</v>
      </c>
      <c r="S256" s="39">
        <f>IF(INDEX('Discl output_ group'!$B:$T,MATCH('Group output'!$A256,'Discl output_ group'!$B:$B,FALSE),MATCH('Group output'!S$1,'Discl output_ group'!$B$1:$T$1,FALSE))=0,0,'Inq6 adjusted group'!S256)</f>
        <v>15591.940174434068</v>
      </c>
      <c r="T256" s="39">
        <f>IFERROR(VLOOKUP(A256+0,'New BRES input'!I:L,4,FALSE),0)</f>
        <v>17642.5</v>
      </c>
    </row>
    <row r="257" spans="1:20" x14ac:dyDescent="0.35">
      <c r="A257" t="str">
        <f>'Discl output_ group'!B257</f>
        <v>879</v>
      </c>
      <c r="B257" s="39">
        <f>IF(INDEX('Discl output_ group'!$B:$T,MATCH('Group output'!$A257,'Discl output_ group'!$B:$B,FALSE),MATCH('Group output'!B$1,'Discl output_ group'!$B$1:$T$1,FALSE))=0,0,'Inq6 adjusted group'!B257)</f>
        <v>23276.859755586578</v>
      </c>
      <c r="C257" s="39">
        <f>IF(INDEX('Discl output_ group'!$B:$T,MATCH('Group output'!$A257,'Discl output_ group'!$B:$B,FALSE),MATCH('Group output'!C$1,'Discl output_ group'!$B$1:$T$1,FALSE))=0,0,'Inq6 adjusted group'!C257)</f>
        <v>22093.140195327273</v>
      </c>
      <c r="D257" s="39">
        <f>IF(INDEX('Discl output_ group'!$B:$T,MATCH('Group output'!$A257,'Discl output_ group'!$B:$B,FALSE),MATCH('Group output'!D$1,'Discl output_ group'!$B$1:$T$1,FALSE))=0,0,'Inq6 adjusted group'!D257)</f>
        <v>22264.865987944704</v>
      </c>
      <c r="E257" s="39">
        <f>IF(INDEX('Discl output_ group'!$B:$T,MATCH('Group output'!$A257,'Discl output_ group'!$B:$B,FALSE),MATCH('Group output'!E$1,'Discl output_ group'!$B$1:$T$1,FALSE))=0,0,'Inq6 adjusted group'!E257)</f>
        <v>22827.316194167433</v>
      </c>
      <c r="F257" s="39">
        <f>IF(INDEX('Discl output_ group'!$B:$T,MATCH('Group output'!$A257,'Discl output_ group'!$B:$B,FALSE),MATCH('Group output'!F$1,'Discl output_ group'!$B$1:$T$1,FALSE))=0,0,'Inq6 adjusted group'!F257)</f>
        <v>22167.610513081636</v>
      </c>
      <c r="G257" s="39">
        <f>IF(INDEX('Discl output_ group'!$B:$T,MATCH('Group output'!$A257,'Discl output_ group'!$B:$B,FALSE),MATCH('Group output'!G$1,'Discl output_ group'!$B$1:$T$1,FALSE))=0,0,'Inq6 adjusted group'!G257)</f>
        <v>22287.82493212714</v>
      </c>
      <c r="H257" s="39">
        <f>IF(INDEX('Discl output_ group'!$B:$T,MATCH('Group output'!$A257,'Discl output_ group'!$B:$B,FALSE),MATCH('Group output'!H$1,'Discl output_ group'!$B$1:$T$1,FALSE))=0,0,'Inq6 adjusted group'!H257)</f>
        <v>23102.005602083482</v>
      </c>
      <c r="I257" s="39">
        <f>IF(INDEX('Discl output_ group'!$B:$T,MATCH('Group output'!$A257,'Discl output_ group'!$B:$B,FALSE),MATCH('Group output'!I$1,'Discl output_ group'!$B$1:$T$1,FALSE))=0,0,'Inq6 adjusted group'!I257)</f>
        <v>24110.821891523345</v>
      </c>
      <c r="J257" s="39">
        <f>IF(INDEX('Discl output_ group'!$B:$T,MATCH('Group output'!$A257,'Discl output_ group'!$B:$B,FALSE),MATCH('Group output'!J$1,'Discl output_ group'!$B$1:$T$1,FALSE))=0,0,'Inq6 adjusted group'!J257)</f>
        <v>22665.192371099289</v>
      </c>
      <c r="K257" s="39">
        <f>IF(INDEX('Discl output_ group'!$B:$T,MATCH('Group output'!$A257,'Discl output_ group'!$B:$B,FALSE),MATCH('Group output'!K$1,'Discl output_ group'!$B$1:$T$1,FALSE))=0,0,'Inq6 adjusted group'!K257)</f>
        <v>22493.772211609561</v>
      </c>
      <c r="L257" s="39">
        <f>IF(INDEX('Discl output_ group'!$B:$T,MATCH('Group output'!$A257,'Discl output_ group'!$B:$B,FALSE),MATCH('Group output'!L$1,'Discl output_ group'!$B$1:$T$1,FALSE))=0,0,'Inq6 adjusted group'!L257)</f>
        <v>22427.947996752962</v>
      </c>
      <c r="M257" s="39">
        <f>IF(INDEX('Discl output_ group'!$B:$T,MATCH('Group output'!$A257,'Discl output_ group'!$B:$B,FALSE),MATCH('Group output'!M$1,'Discl output_ group'!$B$1:$T$1,FALSE))=0,0,'Inq6 adjusted group'!M257)</f>
        <v>26470.2686906485</v>
      </c>
      <c r="N257" s="39">
        <f>IF(INDEX('Discl output_ group'!$B:$T,MATCH('Group output'!$A257,'Discl output_ group'!$B:$B,FALSE),MATCH('Group output'!N$1,'Discl output_ group'!$B$1:$T$1,FALSE))=0,0,'Inq6 adjusted group'!N257)</f>
        <v>24658.838112547688</v>
      </c>
      <c r="O257" s="39">
        <f>IF(INDEX('Discl output_ group'!$B:$T,MATCH('Group output'!$A257,'Discl output_ group'!$B:$B,FALSE),MATCH('Group output'!O$1,'Discl output_ group'!$B$1:$T$1,FALSE))=0,0,'Inq6 adjusted group'!O257)</f>
        <v>21487.858333534808</v>
      </c>
      <c r="P257" s="39">
        <f>IF(INDEX('Discl output_ group'!$B:$T,MATCH('Group output'!$A257,'Discl output_ group'!$B:$B,FALSE),MATCH('Group output'!P$1,'Discl output_ group'!$B$1:$T$1,FALSE))=0,0,'Inq6 adjusted group'!P257)</f>
        <v>25031.227066050418</v>
      </c>
      <c r="Q257" s="39">
        <f>IF(INDEX('Discl output_ group'!$B:$T,MATCH('Group output'!$A257,'Discl output_ group'!$B:$B,FALSE),MATCH('Group output'!Q$1,'Discl output_ group'!$B$1:$T$1,FALSE))=0,0,'Inq6 adjusted group'!Q257)</f>
        <v>19391.385512261357</v>
      </c>
      <c r="R257" s="39">
        <f>IF(INDEX('Discl output_ group'!$B:$T,MATCH('Group output'!$A257,'Discl output_ group'!$B:$B,FALSE),MATCH('Group output'!R$1,'Discl output_ group'!$B$1:$T$1,FALSE))=0,0,'Inq6 adjusted group'!R257)</f>
        <v>22897.129365375647</v>
      </c>
      <c r="S257" s="39">
        <f>IF(INDEX('Discl output_ group'!$B:$T,MATCH('Group output'!$A257,'Discl output_ group'!$B:$B,FALSE),MATCH('Group output'!S$1,'Discl output_ group'!$B$1:$T$1,FALSE))=0,0,'Inq6 adjusted group'!S257)</f>
        <v>22731.627642773623</v>
      </c>
      <c r="T257" s="39">
        <f>IFERROR(VLOOKUP(A257+0,'New BRES input'!I:L,4,FALSE),0)</f>
        <v>19467.599999999999</v>
      </c>
    </row>
    <row r="258" spans="1:20" x14ac:dyDescent="0.35">
      <c r="A258" t="str">
        <f>'Discl output_ group'!B258</f>
        <v>881</v>
      </c>
      <c r="B258" s="39">
        <f>IF(INDEX('Discl output_ group'!$B:$T,MATCH('Group output'!$A258,'Discl output_ group'!$B:$B,FALSE),MATCH('Group output'!B$1,'Discl output_ group'!$B$1:$T$1,FALSE))=0,0,'Inq6 adjusted group'!B258)</f>
        <v>11908.801783116831</v>
      </c>
      <c r="C258" s="39">
        <f>IF(INDEX('Discl output_ group'!$B:$T,MATCH('Group output'!$A258,'Discl output_ group'!$B:$B,FALSE),MATCH('Group output'!C$1,'Discl output_ group'!$B$1:$T$1,FALSE))=0,0,'Inq6 adjusted group'!C258)</f>
        <v>11492.838500251168</v>
      </c>
      <c r="D258" s="39">
        <f>IF(INDEX('Discl output_ group'!$B:$T,MATCH('Group output'!$A258,'Discl output_ group'!$B:$B,FALSE),MATCH('Group output'!D$1,'Discl output_ group'!$B$1:$T$1,FALSE))=0,0,'Inq6 adjusted group'!D258)</f>
        <v>11113.250046718173</v>
      </c>
      <c r="E258" s="39">
        <f>IF(INDEX('Discl output_ group'!$B:$T,MATCH('Group output'!$A258,'Discl output_ group'!$B:$B,FALSE),MATCH('Group output'!E$1,'Discl output_ group'!$B$1:$T$1,FALSE))=0,0,'Inq6 adjusted group'!E258)</f>
        <v>11863.16724361378</v>
      </c>
      <c r="F258" s="39">
        <f>IF(INDEX('Discl output_ group'!$B:$T,MATCH('Group output'!$A258,'Discl output_ group'!$B:$B,FALSE),MATCH('Group output'!F$1,'Discl output_ group'!$B$1:$T$1,FALSE))=0,0,'Inq6 adjusted group'!F258)</f>
        <v>12356.898365221878</v>
      </c>
      <c r="G258" s="39">
        <f>IF(INDEX('Discl output_ group'!$B:$T,MATCH('Group output'!$A258,'Discl output_ group'!$B:$B,FALSE),MATCH('Group output'!G$1,'Discl output_ group'!$B$1:$T$1,FALSE))=0,0,'Inq6 adjusted group'!G258)</f>
        <v>11422.582905081988</v>
      </c>
      <c r="H258" s="39">
        <f>IF(INDEX('Discl output_ group'!$B:$T,MATCH('Group output'!$A258,'Discl output_ group'!$B:$B,FALSE),MATCH('Group output'!H$1,'Discl output_ group'!$B$1:$T$1,FALSE))=0,0,'Inq6 adjusted group'!H258)</f>
        <v>11877.971957054637</v>
      </c>
      <c r="I258" s="39">
        <f>IF(INDEX('Discl output_ group'!$B:$T,MATCH('Group output'!$A258,'Discl output_ group'!$B:$B,FALSE),MATCH('Group output'!I$1,'Discl output_ group'!$B$1:$T$1,FALSE))=0,0,'Inq6 adjusted group'!I258)</f>
        <v>12733.403611139447</v>
      </c>
      <c r="J258" s="39">
        <f>IF(INDEX('Discl output_ group'!$B:$T,MATCH('Group output'!$A258,'Discl output_ group'!$B:$B,FALSE),MATCH('Group output'!J$1,'Discl output_ group'!$B$1:$T$1,FALSE))=0,0,'Inq6 adjusted group'!J258)</f>
        <v>12836.233059362494</v>
      </c>
      <c r="K258" s="39">
        <f>IF(INDEX('Discl output_ group'!$B:$T,MATCH('Group output'!$A258,'Discl output_ group'!$B:$B,FALSE),MATCH('Group output'!K$1,'Discl output_ group'!$B$1:$T$1,FALSE))=0,0,'Inq6 adjusted group'!K258)</f>
        <v>9636.9276636520517</v>
      </c>
      <c r="L258" s="39">
        <f>IF(INDEX('Discl output_ group'!$B:$T,MATCH('Group output'!$A258,'Discl output_ group'!$B:$B,FALSE),MATCH('Group output'!L$1,'Discl output_ group'!$B$1:$T$1,FALSE))=0,0,'Inq6 adjusted group'!L258)</f>
        <v>19377.322545289655</v>
      </c>
      <c r="M258" s="39">
        <f>IF(INDEX('Discl output_ group'!$B:$T,MATCH('Group output'!$A258,'Discl output_ group'!$B:$B,FALSE),MATCH('Group output'!M$1,'Discl output_ group'!$B$1:$T$1,FALSE))=0,0,'Inq6 adjusted group'!M258)</f>
        <v>22016.178902431344</v>
      </c>
      <c r="N258" s="39">
        <f>IF(INDEX('Discl output_ group'!$B:$T,MATCH('Group output'!$A258,'Discl output_ group'!$B:$B,FALSE),MATCH('Group output'!N$1,'Discl output_ group'!$B$1:$T$1,FALSE))=0,0,'Inq6 adjusted group'!N258)</f>
        <v>25535.530968059502</v>
      </c>
      <c r="O258" s="39">
        <f>IF(INDEX('Discl output_ group'!$B:$T,MATCH('Group output'!$A258,'Discl output_ group'!$B:$B,FALSE),MATCH('Group output'!O$1,'Discl output_ group'!$B$1:$T$1,FALSE))=0,0,'Inq6 adjusted group'!O258)</f>
        <v>29138.958098835898</v>
      </c>
      <c r="P258" s="39">
        <f>IF(INDEX('Discl output_ group'!$B:$T,MATCH('Group output'!$A258,'Discl output_ group'!$B:$B,FALSE),MATCH('Group output'!P$1,'Discl output_ group'!$B$1:$T$1,FALSE))=0,0,'Inq6 adjusted group'!P258)</f>
        <v>35078.832548822531</v>
      </c>
      <c r="Q258" s="39">
        <f>IF(INDEX('Discl output_ group'!$B:$T,MATCH('Group output'!$A258,'Discl output_ group'!$B:$B,FALSE),MATCH('Group output'!Q$1,'Discl output_ group'!$B$1:$T$1,FALSE))=0,0,'Inq6 adjusted group'!Q258)</f>
        <v>32869.293062005316</v>
      </c>
      <c r="R258" s="39">
        <f>IF(INDEX('Discl output_ group'!$B:$T,MATCH('Group output'!$A258,'Discl output_ group'!$B:$B,FALSE),MATCH('Group output'!R$1,'Discl output_ group'!$B$1:$T$1,FALSE))=0,0,'Inq6 adjusted group'!R258)</f>
        <v>39989.805483060227</v>
      </c>
      <c r="S258" s="39">
        <f>IF(INDEX('Discl output_ group'!$B:$T,MATCH('Group output'!$A258,'Discl output_ group'!$B:$B,FALSE),MATCH('Group output'!S$1,'Discl output_ group'!$B$1:$T$1,FALSE))=0,0,'Inq6 adjusted group'!S258)</f>
        <v>34580.614896102445</v>
      </c>
      <c r="T258" s="39">
        <f>IFERROR(VLOOKUP(A258+0,'New BRES input'!I:L,4,FALSE),0)</f>
        <v>31938.46</v>
      </c>
    </row>
    <row r="259" spans="1:20" x14ac:dyDescent="0.35">
      <c r="A259" t="str">
        <f>'Discl output_ group'!B259</f>
        <v>889</v>
      </c>
      <c r="B259" s="39">
        <f>IF(INDEX('Discl output_ group'!$B:$T,MATCH('Group output'!$A259,'Discl output_ group'!$B:$B,FALSE),MATCH('Group output'!B$1,'Discl output_ group'!$B$1:$T$1,FALSE))=0,0,'Inq6 adjusted group'!B259)</f>
        <v>63990.276483611968</v>
      </c>
      <c r="C259" s="39">
        <f>IF(INDEX('Discl output_ group'!$B:$T,MATCH('Group output'!$A259,'Discl output_ group'!$B:$B,FALSE),MATCH('Group output'!C$1,'Discl output_ group'!$B$1:$T$1,FALSE))=0,0,'Inq6 adjusted group'!C259)</f>
        <v>61755.15611110389</v>
      </c>
      <c r="D259" s="39">
        <f>IF(INDEX('Discl output_ group'!$B:$T,MATCH('Group output'!$A259,'Discl output_ group'!$B:$B,FALSE),MATCH('Group output'!D$1,'Discl output_ group'!$B$1:$T$1,FALSE))=0,0,'Inq6 adjusted group'!D259)</f>
        <v>59715.490783396563</v>
      </c>
      <c r="E259" s="39">
        <f>IF(INDEX('Discl output_ group'!$B:$T,MATCH('Group output'!$A259,'Discl output_ group'!$B:$B,FALSE),MATCH('Group output'!E$1,'Discl output_ group'!$B$1:$T$1,FALSE))=0,0,'Inq6 adjusted group'!E259)</f>
        <v>63745.065684642868</v>
      </c>
      <c r="F259" s="39">
        <f>IF(INDEX('Discl output_ group'!$B:$T,MATCH('Group output'!$A259,'Discl output_ group'!$B:$B,FALSE),MATCH('Group output'!F$1,'Discl output_ group'!$B$1:$T$1,FALSE))=0,0,'Inq6 adjusted group'!F259)</f>
        <v>66398.060633728106</v>
      </c>
      <c r="G259" s="39">
        <f>IF(INDEX('Discl output_ group'!$B:$T,MATCH('Group output'!$A259,'Discl output_ group'!$B:$B,FALSE),MATCH('Group output'!G$1,'Discl output_ group'!$B$1:$T$1,FALSE))=0,0,'Inq6 adjusted group'!G259)</f>
        <v>61377.64752197195</v>
      </c>
      <c r="H259" s="39">
        <f>IF(INDEX('Discl output_ group'!$B:$T,MATCH('Group output'!$A259,'Discl output_ group'!$B:$B,FALSE),MATCH('Group output'!H$1,'Discl output_ group'!$B$1:$T$1,FALSE))=0,0,'Inq6 adjusted group'!H259)</f>
        <v>63824.616736343502</v>
      </c>
      <c r="I259" s="39">
        <f>IF(INDEX('Discl output_ group'!$B:$T,MATCH('Group output'!$A259,'Discl output_ group'!$B:$B,FALSE),MATCH('Group output'!I$1,'Discl output_ group'!$B$1:$T$1,FALSE))=0,0,'Inq6 adjusted group'!I259)</f>
        <v>68421.158777653211</v>
      </c>
      <c r="J259" s="39">
        <f>IF(INDEX('Discl output_ group'!$B:$T,MATCH('Group output'!$A259,'Discl output_ group'!$B:$B,FALSE),MATCH('Group output'!J$1,'Discl output_ group'!$B$1:$T$1,FALSE))=0,0,'Inq6 adjusted group'!J259)</f>
        <v>68973.698398539214</v>
      </c>
      <c r="K259" s="39">
        <f>IF(INDEX('Discl output_ group'!$B:$T,MATCH('Group output'!$A259,'Discl output_ group'!$B:$B,FALSE),MATCH('Group output'!K$1,'Discl output_ group'!$B$1:$T$1,FALSE))=0,0,'Inq6 adjusted group'!K259)</f>
        <v>72474.760910799785</v>
      </c>
      <c r="L259" s="39">
        <f>IF(INDEX('Discl output_ group'!$B:$T,MATCH('Group output'!$A259,'Discl output_ group'!$B:$B,FALSE),MATCH('Group output'!L$1,'Discl output_ group'!$B$1:$T$1,FALSE))=0,0,'Inq6 adjusted group'!L259)</f>
        <v>79793.140209373916</v>
      </c>
      <c r="M259" s="39">
        <f>IF(INDEX('Discl output_ group'!$B:$T,MATCH('Group output'!$A259,'Discl output_ group'!$B:$B,FALSE),MATCH('Group output'!M$1,'Discl output_ group'!$B$1:$T$1,FALSE))=0,0,'Inq6 adjusted group'!M259)</f>
        <v>106529.83751245595</v>
      </c>
      <c r="N259" s="39">
        <f>IF(INDEX('Discl output_ group'!$B:$T,MATCH('Group output'!$A259,'Discl output_ group'!$B:$B,FALSE),MATCH('Group output'!N$1,'Discl output_ group'!$B$1:$T$1,FALSE))=0,0,'Inq6 adjusted group'!N259)</f>
        <v>96725.577573660063</v>
      </c>
      <c r="O259" s="39">
        <f>IF(INDEX('Discl output_ group'!$B:$T,MATCH('Group output'!$A259,'Discl output_ group'!$B:$B,FALSE),MATCH('Group output'!O$1,'Discl output_ group'!$B$1:$T$1,FALSE))=0,0,'Inq6 adjusted group'!O259)</f>
        <v>87048.765433806548</v>
      </c>
      <c r="P259" s="39">
        <f>IF(INDEX('Discl output_ group'!$B:$T,MATCH('Group output'!$A259,'Discl output_ group'!$B:$B,FALSE),MATCH('Group output'!P$1,'Discl output_ group'!$B$1:$T$1,FALSE))=0,0,'Inq6 adjusted group'!P259)</f>
        <v>86819.178048788046</v>
      </c>
      <c r="Q259" s="39">
        <f>IF(INDEX('Discl output_ group'!$B:$T,MATCH('Group output'!$A259,'Discl output_ group'!$B:$B,FALSE),MATCH('Group output'!Q$1,'Discl output_ group'!$B$1:$T$1,FALSE))=0,0,'Inq6 adjusted group'!Q259)</f>
        <v>108720.26333179236</v>
      </c>
      <c r="R259" s="39">
        <f>IF(INDEX('Discl output_ group'!$B:$T,MATCH('Group output'!$A259,'Discl output_ group'!$B:$B,FALSE),MATCH('Group output'!R$1,'Discl output_ group'!$B$1:$T$1,FALSE))=0,0,'Inq6 adjusted group'!R259)</f>
        <v>102326.98201167432</v>
      </c>
      <c r="S259" s="39">
        <f>IF(INDEX('Discl output_ group'!$B:$T,MATCH('Group output'!$A259,'Discl output_ group'!$B:$B,FALSE),MATCH('Group output'!S$1,'Discl output_ group'!$B$1:$T$1,FALSE))=0,0,'Inq6 adjusted group'!S259)</f>
        <v>107567.92768757371</v>
      </c>
      <c r="T259" s="39">
        <f>IFERROR(VLOOKUP(A259+0,'New BRES input'!I:L,4,FALSE),0)</f>
        <v>102413</v>
      </c>
    </row>
    <row r="260" spans="1:20" x14ac:dyDescent="0.35">
      <c r="A260" t="str">
        <f>'Discl output_ group'!B260</f>
        <v>900</v>
      </c>
      <c r="B260" s="39">
        <f>IF(INDEX('Discl output_ group'!$B:$T,MATCH('Group output'!$A260,'Discl output_ group'!$B:$B,FALSE),MATCH('Group output'!B$1,'Discl output_ group'!$B$1:$T$1,FALSE))=0,0,'Inq6 adjusted group'!B260)</f>
        <v>33947.521246404649</v>
      </c>
      <c r="C260" s="39">
        <f>IF(INDEX('Discl output_ group'!$B:$T,MATCH('Group output'!$A260,'Discl output_ group'!$B:$B,FALSE),MATCH('Group output'!C$1,'Discl output_ group'!$B$1:$T$1,FALSE))=0,0,'Inq6 adjusted group'!C260)</f>
        <v>39447.12692569878</v>
      </c>
      <c r="D260" s="39">
        <f>IF(INDEX('Discl output_ group'!$B:$T,MATCH('Group output'!$A260,'Discl output_ group'!$B:$B,FALSE),MATCH('Group output'!D$1,'Discl output_ group'!$B$1:$T$1,FALSE))=0,0,'Inq6 adjusted group'!D260)</f>
        <v>38917.398704773019</v>
      </c>
      <c r="E260" s="39">
        <f>IF(INDEX('Discl output_ group'!$B:$T,MATCH('Group output'!$A260,'Discl output_ group'!$B:$B,FALSE),MATCH('Group output'!E$1,'Discl output_ group'!$B$1:$T$1,FALSE))=0,0,'Inq6 adjusted group'!E260)</f>
        <v>41472.459835371425</v>
      </c>
      <c r="F260" s="39">
        <f>IF(INDEX('Discl output_ group'!$B:$T,MATCH('Group output'!$A260,'Discl output_ group'!$B:$B,FALSE),MATCH('Group output'!F$1,'Discl output_ group'!$B$1:$T$1,FALSE))=0,0,'Inq6 adjusted group'!F260)</f>
        <v>40426.261483994807</v>
      </c>
      <c r="G260" s="39">
        <f>IF(INDEX('Discl output_ group'!$B:$T,MATCH('Group output'!$A260,'Discl output_ group'!$B:$B,FALSE),MATCH('Group output'!G$1,'Discl output_ group'!$B$1:$T$1,FALSE))=0,0,'Inq6 adjusted group'!G260)</f>
        <v>36648.197062844891</v>
      </c>
      <c r="H260" s="39">
        <f>IF(INDEX('Discl output_ group'!$B:$T,MATCH('Group output'!$A260,'Discl output_ group'!$B:$B,FALSE),MATCH('Group output'!H$1,'Discl output_ group'!$B$1:$T$1,FALSE))=0,0,'Inq6 adjusted group'!H260)</f>
        <v>36679.494878908066</v>
      </c>
      <c r="I260" s="39">
        <f>IF(INDEX('Discl output_ group'!$B:$T,MATCH('Group output'!$A260,'Discl output_ group'!$B:$B,FALSE),MATCH('Group output'!I$1,'Discl output_ group'!$B$1:$T$1,FALSE))=0,0,'Inq6 adjusted group'!I260)</f>
        <v>35598.871902948733</v>
      </c>
      <c r="J260" s="39">
        <f>IF(INDEX('Discl output_ group'!$B:$T,MATCH('Group output'!$A260,'Discl output_ group'!$B:$B,FALSE),MATCH('Group output'!J$1,'Discl output_ group'!$B$1:$T$1,FALSE))=0,0,'Inq6 adjusted group'!J260)</f>
        <v>32101.784095752257</v>
      </c>
      <c r="K260" s="39">
        <f>IF(INDEX('Discl output_ group'!$B:$T,MATCH('Group output'!$A260,'Discl output_ group'!$B:$B,FALSE),MATCH('Group output'!K$1,'Discl output_ group'!$B$1:$T$1,FALSE))=0,0,'Inq6 adjusted group'!K260)</f>
        <v>34853.353074735656</v>
      </c>
      <c r="L260" s="39">
        <f>IF(INDEX('Discl output_ group'!$B:$T,MATCH('Group output'!$A260,'Discl output_ group'!$B:$B,FALSE),MATCH('Group output'!L$1,'Discl output_ group'!$B$1:$T$1,FALSE))=0,0,'Inq6 adjusted group'!L260)</f>
        <v>33225.757646926148</v>
      </c>
      <c r="M260" s="39">
        <f>IF(INDEX('Discl output_ group'!$B:$T,MATCH('Group output'!$A260,'Discl output_ group'!$B:$B,FALSE),MATCH('Group output'!M$1,'Discl output_ group'!$B$1:$T$1,FALSE))=0,0,'Inq6 adjusted group'!M260)</f>
        <v>17034.065674494992</v>
      </c>
      <c r="N260" s="39">
        <f>IF(INDEX('Discl output_ group'!$B:$T,MATCH('Group output'!$A260,'Discl output_ group'!$B:$B,FALSE),MATCH('Group output'!N$1,'Discl output_ group'!$B$1:$T$1,FALSE))=0,0,'Inq6 adjusted group'!N260)</f>
        <v>24105.327090275121</v>
      </c>
      <c r="O260" s="39">
        <f>IF(INDEX('Discl output_ group'!$B:$T,MATCH('Group output'!$A260,'Discl output_ group'!$B:$B,FALSE),MATCH('Group output'!O$1,'Discl output_ group'!$B$1:$T$1,FALSE))=0,0,'Inq6 adjusted group'!O260)</f>
        <v>22854.715384726485</v>
      </c>
      <c r="P260" s="39">
        <f>IF(INDEX('Discl output_ group'!$B:$T,MATCH('Group output'!$A260,'Discl output_ group'!$B:$B,FALSE),MATCH('Group output'!P$1,'Discl output_ group'!$B$1:$T$1,FALSE))=0,0,'Inq6 adjusted group'!P260)</f>
        <v>29938.555826325453</v>
      </c>
      <c r="Q260" s="39">
        <f>IF(INDEX('Discl output_ group'!$B:$T,MATCH('Group output'!$A260,'Discl output_ group'!$B:$B,FALSE),MATCH('Group output'!Q$1,'Discl output_ group'!$B$1:$T$1,FALSE))=0,0,'Inq6 adjusted group'!Q260)</f>
        <v>27414.502304633847</v>
      </c>
      <c r="R260" s="39">
        <f>IF(INDEX('Discl output_ group'!$B:$T,MATCH('Group output'!$A260,'Discl output_ group'!$B:$B,FALSE),MATCH('Group output'!R$1,'Discl output_ group'!$B$1:$T$1,FALSE))=0,0,'Inq6 adjusted group'!R260)</f>
        <v>35711.347678816659</v>
      </c>
      <c r="S260" s="39">
        <f>IF(INDEX('Discl output_ group'!$B:$T,MATCH('Group output'!$A260,'Discl output_ group'!$B:$B,FALSE),MATCH('Group output'!S$1,'Discl output_ group'!$B$1:$T$1,FALSE))=0,0,'Inq6 adjusted group'!S260)</f>
        <v>34384.32340995995</v>
      </c>
      <c r="T260" s="39">
        <f>IFERROR(VLOOKUP(A260+0,'New BRES input'!I:L,4,FALSE),0)</f>
        <v>33757.160000000003</v>
      </c>
    </row>
    <row r="261" spans="1:20" x14ac:dyDescent="0.35">
      <c r="A261" t="str">
        <f>'Discl output_ group'!B261</f>
        <v>910</v>
      </c>
      <c r="B261" s="39">
        <f>IF(INDEX('Discl output_ group'!$B:$T,MATCH('Group output'!$A261,'Discl output_ group'!$B:$B,FALSE),MATCH('Group output'!B$1,'Discl output_ group'!$B$1:$T$1,FALSE))=0,0,'Inq6 adjusted group'!B261)</f>
        <v>14152.866647582188</v>
      </c>
      <c r="C261" s="39">
        <f>IF(INDEX('Discl output_ group'!$B:$T,MATCH('Group output'!$A261,'Discl output_ group'!$B:$B,FALSE),MATCH('Group output'!C$1,'Discl output_ group'!$B$1:$T$1,FALSE))=0,0,'Inq6 adjusted group'!C261)</f>
        <v>15610.740229250998</v>
      </c>
      <c r="D261" s="39">
        <f>IF(INDEX('Discl output_ group'!$B:$T,MATCH('Group output'!$A261,'Discl output_ group'!$B:$B,FALSE),MATCH('Group output'!D$1,'Discl output_ group'!$B$1:$T$1,FALSE))=0,0,'Inq6 adjusted group'!D261)</f>
        <v>14161.119701313524</v>
      </c>
      <c r="E261" s="39">
        <f>IF(INDEX('Discl output_ group'!$B:$T,MATCH('Group output'!$A261,'Discl output_ group'!$B:$B,FALSE),MATCH('Group output'!E$1,'Discl output_ group'!$B$1:$T$1,FALSE))=0,0,'Inq6 adjusted group'!E261)</f>
        <v>14012.0280436579</v>
      </c>
      <c r="F261" s="39">
        <f>IF(INDEX('Discl output_ group'!$B:$T,MATCH('Group output'!$A261,'Discl output_ group'!$B:$B,FALSE),MATCH('Group output'!F$1,'Discl output_ group'!$B$1:$T$1,FALSE))=0,0,'Inq6 adjusted group'!F261)</f>
        <v>18167.280375052636</v>
      </c>
      <c r="G261" s="39">
        <f>IF(INDEX('Discl output_ group'!$B:$T,MATCH('Group output'!$A261,'Discl output_ group'!$B:$B,FALSE),MATCH('Group output'!G$1,'Discl output_ group'!$B$1:$T$1,FALSE))=0,0,'Inq6 adjusted group'!G261)</f>
        <v>15700.211840059046</v>
      </c>
      <c r="H261" s="39">
        <f>IF(INDEX('Discl output_ group'!$B:$T,MATCH('Group output'!$A261,'Discl output_ group'!$B:$B,FALSE),MATCH('Group output'!H$1,'Discl output_ group'!$B$1:$T$1,FALSE))=0,0,'Inq6 adjusted group'!H261)</f>
        <v>16784.721846656565</v>
      </c>
      <c r="I261" s="39">
        <f>IF(INDEX('Discl output_ group'!$B:$T,MATCH('Group output'!$A261,'Discl output_ group'!$B:$B,FALSE),MATCH('Group output'!I$1,'Discl output_ group'!$B$1:$T$1,FALSE))=0,0,'Inq6 adjusted group'!I261)</f>
        <v>17196.990234317276</v>
      </c>
      <c r="J261" s="39">
        <f>IF(INDEX('Discl output_ group'!$B:$T,MATCH('Group output'!$A261,'Discl output_ group'!$B:$B,FALSE),MATCH('Group output'!J$1,'Discl output_ group'!$B$1:$T$1,FALSE))=0,0,'Inq6 adjusted group'!J261)</f>
        <v>17347.735937542908</v>
      </c>
      <c r="K261" s="39">
        <f>IF(INDEX('Discl output_ group'!$B:$T,MATCH('Group output'!$A261,'Discl output_ group'!$B:$B,FALSE),MATCH('Group output'!K$1,'Discl output_ group'!$B$1:$T$1,FALSE))=0,0,'Inq6 adjusted group'!K261)</f>
        <v>17762.572021668268</v>
      </c>
      <c r="L261" s="39">
        <f>IF(INDEX('Discl output_ group'!$B:$T,MATCH('Group output'!$A261,'Discl output_ group'!$B:$B,FALSE),MATCH('Group output'!L$1,'Discl output_ group'!$B$1:$T$1,FALSE))=0,0,'Inq6 adjusted group'!L261)</f>
        <v>16446.021412568047</v>
      </c>
      <c r="M261" s="39">
        <f>IF(INDEX('Discl output_ group'!$B:$T,MATCH('Group output'!$A261,'Discl output_ group'!$B:$B,FALSE),MATCH('Group output'!M$1,'Discl output_ group'!$B$1:$T$1,FALSE))=0,0,'Inq6 adjusted group'!M261)</f>
        <v>20738.544333004145</v>
      </c>
      <c r="N261" s="39">
        <f>IF(INDEX('Discl output_ group'!$B:$T,MATCH('Group output'!$A261,'Discl output_ group'!$B:$B,FALSE),MATCH('Group output'!N$1,'Discl output_ group'!$B$1:$T$1,FALSE))=0,0,'Inq6 adjusted group'!N261)</f>
        <v>18967.01267932522</v>
      </c>
      <c r="O261" s="39">
        <f>IF(INDEX('Discl output_ group'!$B:$T,MATCH('Group output'!$A261,'Discl output_ group'!$B:$B,FALSE),MATCH('Group output'!O$1,'Discl output_ group'!$B$1:$T$1,FALSE))=0,0,'Inq6 adjusted group'!O261)</f>
        <v>18592.920023802701</v>
      </c>
      <c r="P261" s="39">
        <f>IF(INDEX('Discl output_ group'!$B:$T,MATCH('Group output'!$A261,'Discl output_ group'!$B:$B,FALSE),MATCH('Group output'!P$1,'Discl output_ group'!$B$1:$T$1,FALSE))=0,0,'Inq6 adjusted group'!P261)</f>
        <v>18346.587767317938</v>
      </c>
      <c r="Q261" s="39">
        <f>IF(INDEX('Discl output_ group'!$B:$T,MATCH('Group output'!$A261,'Discl output_ group'!$B:$B,FALSE),MATCH('Group output'!Q$1,'Discl output_ group'!$B$1:$T$1,FALSE))=0,0,'Inq6 adjusted group'!Q261)</f>
        <v>17078.623203998104</v>
      </c>
      <c r="R261" s="39">
        <f>IF(INDEX('Discl output_ group'!$B:$T,MATCH('Group output'!$A261,'Discl output_ group'!$B:$B,FALSE),MATCH('Group output'!R$1,'Discl output_ group'!$B$1:$T$1,FALSE))=0,0,'Inq6 adjusted group'!R261)</f>
        <v>17289.878079512022</v>
      </c>
      <c r="S261" s="39">
        <f>IF(INDEX('Discl output_ group'!$B:$T,MATCH('Group output'!$A261,'Discl output_ group'!$B:$B,FALSE),MATCH('Group output'!S$1,'Discl output_ group'!$B$1:$T$1,FALSE))=0,0,'Inq6 adjusted group'!S261)</f>
        <v>19365.280600605965</v>
      </c>
      <c r="T261" s="39">
        <f>IFERROR(VLOOKUP(A261+0,'New BRES input'!I:L,4,FALSE),0)</f>
        <v>24116.400000000001</v>
      </c>
    </row>
    <row r="262" spans="1:20" x14ac:dyDescent="0.35">
      <c r="A262" t="str">
        <f>'Discl output_ group'!B262</f>
        <v>920</v>
      </c>
      <c r="B262" s="39">
        <f>IF(INDEX('Discl output_ group'!$B:$T,MATCH('Group output'!$A262,'Discl output_ group'!$B:$B,FALSE),MATCH('Group output'!B$1,'Discl output_ group'!$B$1:$T$1,FALSE))=0,0,'Inq6 adjusted group'!B262)</f>
        <v>13663.910376138219</v>
      </c>
      <c r="C262" s="39">
        <f>IF(INDEX('Discl output_ group'!$B:$T,MATCH('Group output'!$A262,'Discl output_ group'!$B:$B,FALSE),MATCH('Group output'!C$1,'Discl output_ group'!$B$1:$T$1,FALSE))=0,0,'Inq6 adjusted group'!C262)</f>
        <v>16058.371735938585</v>
      </c>
      <c r="D262" s="39">
        <f>IF(INDEX('Discl output_ group'!$B:$T,MATCH('Group output'!$A262,'Discl output_ group'!$B:$B,FALSE),MATCH('Group output'!D$1,'Discl output_ group'!$B$1:$T$1,FALSE))=0,0,'Inq6 adjusted group'!D262)</f>
        <v>17574.158196231769</v>
      </c>
      <c r="E262" s="39">
        <f>IF(INDEX('Discl output_ group'!$B:$T,MATCH('Group output'!$A262,'Discl output_ group'!$B:$B,FALSE),MATCH('Group output'!E$1,'Discl output_ group'!$B$1:$T$1,FALSE))=0,0,'Inq6 adjusted group'!E262)</f>
        <v>18010.433256970653</v>
      </c>
      <c r="F262" s="39">
        <f>IF(INDEX('Discl output_ group'!$B:$T,MATCH('Group output'!$A262,'Discl output_ group'!$B:$B,FALSE),MATCH('Group output'!F$1,'Discl output_ group'!$B$1:$T$1,FALSE))=0,0,'Inq6 adjusted group'!F262)</f>
        <v>18731.639956755742</v>
      </c>
      <c r="G262" s="39">
        <f>IF(INDEX('Discl output_ group'!$B:$T,MATCH('Group output'!$A262,'Discl output_ group'!$B:$B,FALSE),MATCH('Group output'!G$1,'Discl output_ group'!$B$1:$T$1,FALSE))=0,0,'Inq6 adjusted group'!G262)</f>
        <v>17714.314112015782</v>
      </c>
      <c r="H262" s="39">
        <f>IF(INDEX('Discl output_ group'!$B:$T,MATCH('Group output'!$A262,'Discl output_ group'!$B:$B,FALSE),MATCH('Group output'!H$1,'Discl output_ group'!$B$1:$T$1,FALSE))=0,0,'Inq6 adjusted group'!H262)</f>
        <v>17980.824062728934</v>
      </c>
      <c r="I262" s="39">
        <f>IF(INDEX('Discl output_ group'!$B:$T,MATCH('Group output'!$A262,'Discl output_ group'!$B:$B,FALSE),MATCH('Group output'!I$1,'Discl output_ group'!$B$1:$T$1,FALSE))=0,0,'Inq6 adjusted group'!I262)</f>
        <v>18302.285754464443</v>
      </c>
      <c r="J262" s="39">
        <f>IF(INDEX('Discl output_ group'!$B:$T,MATCH('Group output'!$A262,'Discl output_ group'!$B:$B,FALSE),MATCH('Group output'!J$1,'Discl output_ group'!$B$1:$T$1,FALSE))=0,0,'Inq6 adjusted group'!J262)</f>
        <v>20105.001836761418</v>
      </c>
      <c r="K262" s="39">
        <f>IF(INDEX('Discl output_ group'!$B:$T,MATCH('Group output'!$A262,'Discl output_ group'!$B:$B,FALSE),MATCH('Group output'!K$1,'Discl output_ group'!$B$1:$T$1,FALSE))=0,0,'Inq6 adjusted group'!K262)</f>
        <v>20440.282094008708</v>
      </c>
      <c r="L262" s="39">
        <f>IF(INDEX('Discl output_ group'!$B:$T,MATCH('Group output'!$A262,'Discl output_ group'!$B:$B,FALSE),MATCH('Group output'!L$1,'Discl output_ group'!$B$1:$T$1,FALSE))=0,0,'Inq6 adjusted group'!L262)</f>
        <v>21578.125877101495</v>
      </c>
      <c r="M262" s="39">
        <f>IF(INDEX('Discl output_ group'!$B:$T,MATCH('Group output'!$A262,'Discl output_ group'!$B:$B,FALSE),MATCH('Group output'!M$1,'Discl output_ group'!$B$1:$T$1,FALSE))=0,0,'Inq6 adjusted group'!M262)</f>
        <v>18227.771939050461</v>
      </c>
      <c r="N262" s="39">
        <f>IF(INDEX('Discl output_ group'!$B:$T,MATCH('Group output'!$A262,'Discl output_ group'!$B:$B,FALSE),MATCH('Group output'!N$1,'Discl output_ group'!$B$1:$T$1,FALSE))=0,0,'Inq6 adjusted group'!N262)</f>
        <v>19522.808470093078</v>
      </c>
      <c r="O262" s="39">
        <f>IF(INDEX('Discl output_ group'!$B:$T,MATCH('Group output'!$A262,'Discl output_ group'!$B:$B,FALSE),MATCH('Group output'!O$1,'Discl output_ group'!$B$1:$T$1,FALSE))=0,0,'Inq6 adjusted group'!O262)</f>
        <v>19872.834088773117</v>
      </c>
      <c r="P262" s="39">
        <f>IF(INDEX('Discl output_ group'!$B:$T,MATCH('Group output'!$A262,'Discl output_ group'!$B:$B,FALSE),MATCH('Group output'!P$1,'Discl output_ group'!$B$1:$T$1,FALSE))=0,0,'Inq6 adjusted group'!P262)</f>
        <v>23119.570388813099</v>
      </c>
      <c r="Q262" s="39">
        <f>IF(INDEX('Discl output_ group'!$B:$T,MATCH('Group output'!$A262,'Discl output_ group'!$B:$B,FALSE),MATCH('Group output'!Q$1,'Discl output_ group'!$B$1:$T$1,FALSE))=0,0,'Inq6 adjusted group'!Q262)</f>
        <v>21841.157429935211</v>
      </c>
      <c r="R262" s="39">
        <f>IF(INDEX('Discl output_ group'!$B:$T,MATCH('Group output'!$A262,'Discl output_ group'!$B:$B,FALSE),MATCH('Group output'!R$1,'Discl output_ group'!$B$1:$T$1,FALSE))=0,0,'Inq6 adjusted group'!R262)</f>
        <v>20050.055159147545</v>
      </c>
      <c r="S262" s="39">
        <f>IF(INDEX('Discl output_ group'!$B:$T,MATCH('Group output'!$A262,'Discl output_ group'!$B:$B,FALSE),MATCH('Group output'!S$1,'Discl output_ group'!$B$1:$T$1,FALSE))=0,0,'Inq6 adjusted group'!S262)</f>
        <v>21160.682334638692</v>
      </c>
      <c r="T262" s="39">
        <f>IFERROR(VLOOKUP(A262+0,'New BRES input'!I:L,4,FALSE),0)</f>
        <v>19457.68</v>
      </c>
    </row>
    <row r="263" spans="1:20" x14ac:dyDescent="0.35">
      <c r="A263" t="str">
        <f>'Discl output_ group'!B263</f>
        <v>931</v>
      </c>
      <c r="B263" s="39">
        <f>IF(INDEX('Discl output_ group'!$B:$T,MATCH('Group output'!$A263,'Discl output_ group'!$B:$B,FALSE),MATCH('Group output'!B$1,'Discl output_ group'!$B$1:$T$1,FALSE))=0,0,'Inq6 adjusted group'!B263)</f>
        <v>21647.061557274079</v>
      </c>
      <c r="C263" s="39">
        <f>IF(INDEX('Discl output_ group'!$B:$T,MATCH('Group output'!$A263,'Discl output_ group'!$B:$B,FALSE),MATCH('Group output'!C$1,'Discl output_ group'!$B$1:$T$1,FALSE))=0,0,'Inq6 adjusted group'!C263)</f>
        <v>25086.5635788402</v>
      </c>
      <c r="D263" s="39">
        <f>IF(INDEX('Discl output_ group'!$B:$T,MATCH('Group output'!$A263,'Discl output_ group'!$B:$B,FALSE),MATCH('Group output'!D$1,'Discl output_ group'!$B$1:$T$1,FALSE))=0,0,'Inq6 adjusted group'!D263)</f>
        <v>26215.606875040427</v>
      </c>
      <c r="E263" s="39">
        <f>IF(INDEX('Discl output_ group'!$B:$T,MATCH('Group output'!$A263,'Discl output_ group'!$B:$B,FALSE),MATCH('Group output'!E$1,'Discl output_ group'!$B$1:$T$1,FALSE))=0,0,'Inq6 adjusted group'!E263)</f>
        <v>28155.185346889386</v>
      </c>
      <c r="F263" s="39">
        <f>IF(INDEX('Discl output_ group'!$B:$T,MATCH('Group output'!$A263,'Discl output_ group'!$B:$B,FALSE),MATCH('Group output'!F$1,'Discl output_ group'!$B$1:$T$1,FALSE))=0,0,'Inq6 adjusted group'!F263)</f>
        <v>28179.311183024787</v>
      </c>
      <c r="G263" s="39">
        <f>IF(INDEX('Discl output_ group'!$B:$T,MATCH('Group output'!$A263,'Discl output_ group'!$B:$B,FALSE),MATCH('Group output'!G$1,'Discl output_ group'!$B$1:$T$1,FALSE))=0,0,'Inq6 adjusted group'!G263)</f>
        <v>29822.986424157672</v>
      </c>
      <c r="H263" s="39">
        <f>IF(INDEX('Discl output_ group'!$B:$T,MATCH('Group output'!$A263,'Discl output_ group'!$B:$B,FALSE),MATCH('Group output'!H$1,'Discl output_ group'!$B$1:$T$1,FALSE))=0,0,'Inq6 adjusted group'!H263)</f>
        <v>32969.720943083477</v>
      </c>
      <c r="I263" s="39">
        <f>IF(INDEX('Discl output_ group'!$B:$T,MATCH('Group output'!$A263,'Discl output_ group'!$B:$B,FALSE),MATCH('Group output'!I$1,'Discl output_ group'!$B$1:$T$1,FALSE))=0,0,'Inq6 adjusted group'!I263)</f>
        <v>34187.064420489362</v>
      </c>
      <c r="J263" s="39">
        <f>IF(INDEX('Discl output_ group'!$B:$T,MATCH('Group output'!$A263,'Discl output_ group'!$B:$B,FALSE),MATCH('Group output'!J$1,'Discl output_ group'!$B$1:$T$1,FALSE))=0,0,'Inq6 adjusted group'!J263)</f>
        <v>35715.449119610712</v>
      </c>
      <c r="K263" s="39">
        <f>IF(INDEX('Discl output_ group'!$B:$T,MATCH('Group output'!$A263,'Discl output_ group'!$B:$B,FALSE),MATCH('Group output'!K$1,'Discl output_ group'!$B$1:$T$1,FALSE))=0,0,'Inq6 adjusted group'!K263)</f>
        <v>35511.529573769432</v>
      </c>
      <c r="L263" s="39">
        <f>IF(INDEX('Discl output_ group'!$B:$T,MATCH('Group output'!$A263,'Discl output_ group'!$B:$B,FALSE),MATCH('Group output'!L$1,'Discl output_ group'!$B$1:$T$1,FALSE))=0,0,'Inq6 adjusted group'!L263)</f>
        <v>39043.912063212876</v>
      </c>
      <c r="M263" s="39">
        <f>IF(INDEX('Discl output_ group'!$B:$T,MATCH('Group output'!$A263,'Discl output_ group'!$B:$B,FALSE),MATCH('Group output'!M$1,'Discl output_ group'!$B$1:$T$1,FALSE))=0,0,'Inq6 adjusted group'!M263)</f>
        <v>46261.611365621902</v>
      </c>
      <c r="N263" s="39">
        <f>IF(INDEX('Discl output_ group'!$B:$T,MATCH('Group output'!$A263,'Discl output_ group'!$B:$B,FALSE),MATCH('Group output'!N$1,'Discl output_ group'!$B$1:$T$1,FALSE))=0,0,'Inq6 adjusted group'!N263)</f>
        <v>39391.017869007919</v>
      </c>
      <c r="O263" s="39">
        <f>IF(INDEX('Discl output_ group'!$B:$T,MATCH('Group output'!$A263,'Discl output_ group'!$B:$B,FALSE),MATCH('Group output'!O$1,'Discl output_ group'!$B$1:$T$1,FALSE))=0,0,'Inq6 adjusted group'!O263)</f>
        <v>50109.288845810959</v>
      </c>
      <c r="P263" s="39">
        <f>IF(INDEX('Discl output_ group'!$B:$T,MATCH('Group output'!$A263,'Discl output_ group'!$B:$B,FALSE),MATCH('Group output'!P$1,'Discl output_ group'!$B$1:$T$1,FALSE))=0,0,'Inq6 adjusted group'!P263)</f>
        <v>40396.869332479197</v>
      </c>
      <c r="Q263" s="39">
        <f>IF(INDEX('Discl output_ group'!$B:$T,MATCH('Group output'!$A263,'Discl output_ group'!$B:$B,FALSE),MATCH('Group output'!Q$1,'Discl output_ group'!$B$1:$T$1,FALSE))=0,0,'Inq6 adjusted group'!Q263)</f>
        <v>42556.422178045883</v>
      </c>
      <c r="R263" s="39">
        <f>IF(INDEX('Discl output_ group'!$B:$T,MATCH('Group output'!$A263,'Discl output_ group'!$B:$B,FALSE),MATCH('Group output'!R$1,'Discl output_ group'!$B$1:$T$1,FALSE))=0,0,'Inq6 adjusted group'!R263)</f>
        <v>46411.428300083731</v>
      </c>
      <c r="S263" s="39">
        <f>IF(INDEX('Discl output_ group'!$B:$T,MATCH('Group output'!$A263,'Discl output_ group'!$B:$B,FALSE),MATCH('Group output'!S$1,'Discl output_ group'!$B$1:$T$1,FALSE))=0,0,'Inq6 adjusted group'!S263)</f>
        <v>48428.69709448763</v>
      </c>
      <c r="T263" s="39">
        <f>IFERROR(VLOOKUP(A263+0,'New BRES input'!I:L,4,FALSE),0)</f>
        <v>47351</v>
      </c>
    </row>
    <row r="264" spans="1:20" x14ac:dyDescent="0.35">
      <c r="A264" t="str">
        <f>'Discl output_ group'!B264</f>
        <v>932</v>
      </c>
      <c r="B264" s="39">
        <f>IF(INDEX('Discl output_ group'!$B:$T,MATCH('Group output'!$A264,'Discl output_ group'!$B:$B,FALSE),MATCH('Group output'!B$1,'Discl output_ group'!$B$1:$T$1,FALSE))=0,0,'Inq6 adjusted group'!B264)</f>
        <v>5347.6326620143645</v>
      </c>
      <c r="C264" s="39">
        <f>IF(INDEX('Discl output_ group'!$B:$T,MATCH('Group output'!$A264,'Discl output_ group'!$B:$B,FALSE),MATCH('Group output'!C$1,'Discl output_ group'!$B$1:$T$1,FALSE))=0,0,'Inq6 adjusted group'!C264)</f>
        <v>6877.3525867517064</v>
      </c>
      <c r="D264" s="39">
        <f>IF(INDEX('Discl output_ group'!$B:$T,MATCH('Group output'!$A264,'Discl output_ group'!$B:$B,FALSE),MATCH('Group output'!D$1,'Discl output_ group'!$B$1:$T$1,FALSE))=0,0,'Inq6 adjusted group'!D264)</f>
        <v>7441.8860750831154</v>
      </c>
      <c r="E264" s="39">
        <f>IF(INDEX('Discl output_ group'!$B:$T,MATCH('Group output'!$A264,'Discl output_ group'!$B:$B,FALSE),MATCH('Group output'!E$1,'Discl output_ group'!$B$1:$T$1,FALSE))=0,0,'Inq6 adjusted group'!E264)</f>
        <v>8443.8640005667821</v>
      </c>
      <c r="F264" s="39">
        <f>IF(INDEX('Discl output_ group'!$B:$T,MATCH('Group output'!$A264,'Discl output_ group'!$B:$B,FALSE),MATCH('Group output'!F$1,'Discl output_ group'!$B$1:$T$1,FALSE))=0,0,'Inq6 adjusted group'!F264)</f>
        <v>11557.107532029366</v>
      </c>
      <c r="G264" s="39">
        <f>IF(INDEX('Discl output_ group'!$B:$T,MATCH('Group output'!$A264,'Discl output_ group'!$B:$B,FALSE),MATCH('Group output'!G$1,'Discl output_ group'!$B$1:$T$1,FALSE))=0,0,'Inq6 adjusted group'!G264)</f>
        <v>9597.1509194337905</v>
      </c>
      <c r="H264" s="39">
        <f>IF(INDEX('Discl output_ group'!$B:$T,MATCH('Group output'!$A264,'Discl output_ group'!$B:$B,FALSE),MATCH('Group output'!H$1,'Discl output_ group'!$B$1:$T$1,FALSE))=0,0,'Inq6 adjusted group'!H264)</f>
        <v>7565.6494550501147</v>
      </c>
      <c r="I264" s="39">
        <f>IF(INDEX('Discl output_ group'!$B:$T,MATCH('Group output'!$A264,'Discl output_ group'!$B:$B,FALSE),MATCH('Group output'!I$1,'Discl output_ group'!$B$1:$T$1,FALSE))=0,0,'Inq6 adjusted group'!I264)</f>
        <v>7163.9946367311168</v>
      </c>
      <c r="J264" s="39">
        <f>IF(INDEX('Discl output_ group'!$B:$T,MATCH('Group output'!$A264,'Discl output_ group'!$B:$B,FALSE),MATCH('Group output'!J$1,'Discl output_ group'!$B$1:$T$1,FALSE))=0,0,'Inq6 adjusted group'!J264)</f>
        <v>7616.8390721710439</v>
      </c>
      <c r="K264" s="39">
        <f>IF(INDEX('Discl output_ group'!$B:$T,MATCH('Group output'!$A264,'Discl output_ group'!$B:$B,FALSE),MATCH('Group output'!K$1,'Discl output_ group'!$B$1:$T$1,FALSE))=0,0,'Inq6 adjusted group'!K264)</f>
        <v>6869.3665483576015</v>
      </c>
      <c r="L264" s="39">
        <f>IF(INDEX('Discl output_ group'!$B:$T,MATCH('Group output'!$A264,'Discl output_ group'!$B:$B,FALSE),MATCH('Group output'!L$1,'Discl output_ group'!$B$1:$T$1,FALSE))=0,0,'Inq6 adjusted group'!L264)</f>
        <v>7854.0763268238006</v>
      </c>
      <c r="M264" s="39">
        <f>IF(INDEX('Discl output_ group'!$B:$T,MATCH('Group output'!$A264,'Discl output_ group'!$B:$B,FALSE),MATCH('Group output'!M$1,'Discl output_ group'!$B$1:$T$1,FALSE))=0,0,'Inq6 adjusted group'!M264)</f>
        <v>4777.6481572784187</v>
      </c>
      <c r="N264" s="39">
        <f>IF(INDEX('Discl output_ group'!$B:$T,MATCH('Group output'!$A264,'Discl output_ group'!$B:$B,FALSE),MATCH('Group output'!N$1,'Discl output_ group'!$B$1:$T$1,FALSE))=0,0,'Inq6 adjusted group'!N264)</f>
        <v>5227.2255658098866</v>
      </c>
      <c r="O264" s="39">
        <f>IF(INDEX('Discl output_ group'!$B:$T,MATCH('Group output'!$A264,'Discl output_ group'!$B:$B,FALSE),MATCH('Group output'!O$1,'Discl output_ group'!$B$1:$T$1,FALSE))=0,0,'Inq6 adjusted group'!O264)</f>
        <v>4690.859804128906</v>
      </c>
      <c r="P264" s="39">
        <f>IF(INDEX('Discl output_ group'!$B:$T,MATCH('Group output'!$A264,'Discl output_ group'!$B:$B,FALSE),MATCH('Group output'!P$1,'Discl output_ group'!$B$1:$T$1,FALSE))=0,0,'Inq6 adjusted group'!P264)</f>
        <v>7500.2943531840247</v>
      </c>
      <c r="Q264" s="39">
        <f>IF(INDEX('Discl output_ group'!$B:$T,MATCH('Group output'!$A264,'Discl output_ group'!$B:$B,FALSE),MATCH('Group output'!Q$1,'Discl output_ group'!$B$1:$T$1,FALSE))=0,0,'Inq6 adjusted group'!Q264)</f>
        <v>7355.6854435137866</v>
      </c>
      <c r="R264" s="39">
        <f>IF(INDEX('Discl output_ group'!$B:$T,MATCH('Group output'!$A264,'Discl output_ group'!$B:$B,FALSE),MATCH('Group output'!R$1,'Discl output_ group'!$B$1:$T$1,FALSE))=0,0,'Inq6 adjusted group'!R264)</f>
        <v>6419.3740833673055</v>
      </c>
      <c r="S264" s="39">
        <f>IF(INDEX('Discl output_ group'!$B:$T,MATCH('Group output'!$A264,'Discl output_ group'!$B:$B,FALSE),MATCH('Group output'!S$1,'Discl output_ group'!$B$1:$T$1,FALSE))=0,0,'Inq6 adjusted group'!S264)</f>
        <v>9737.2177241857535</v>
      </c>
      <c r="T264" s="39">
        <f>IFERROR(VLOOKUP(A264+0,'New BRES input'!I:L,4,FALSE),0)</f>
        <v>7244.68</v>
      </c>
    </row>
    <row r="265" spans="1:20" x14ac:dyDescent="0.35">
      <c r="A265" t="str">
        <f>'Discl output_ group'!B265</f>
        <v>941</v>
      </c>
      <c r="B265" s="39">
        <f>IF(INDEX('Discl output_ group'!$B:$T,MATCH('Group output'!$A265,'Discl output_ group'!$B:$B,FALSE),MATCH('Group output'!B$1,'Discl output_ group'!$B$1:$T$1,FALSE))=0,0,'Inq6 adjusted group'!B265)</f>
        <v>11740.91772132076</v>
      </c>
      <c r="C265" s="39">
        <f>IF(INDEX('Discl output_ group'!$B:$T,MATCH('Group output'!$A265,'Discl output_ group'!$B:$B,FALSE),MATCH('Group output'!C$1,'Discl output_ group'!$B$1:$T$1,FALSE))=0,0,'Inq6 adjusted group'!C265)</f>
        <v>14043.099420852257</v>
      </c>
      <c r="D265" s="39">
        <f>IF(INDEX('Discl output_ group'!$B:$T,MATCH('Group output'!$A265,'Discl output_ group'!$B:$B,FALSE),MATCH('Group output'!D$1,'Discl output_ group'!$B$1:$T$1,FALSE))=0,0,'Inq6 adjusted group'!D265)</f>
        <v>13899.519556781621</v>
      </c>
      <c r="E265" s="39">
        <f>IF(INDEX('Discl output_ group'!$B:$T,MATCH('Group output'!$A265,'Discl output_ group'!$B:$B,FALSE),MATCH('Group output'!E$1,'Discl output_ group'!$B$1:$T$1,FALSE))=0,0,'Inq6 adjusted group'!E265)</f>
        <v>14228.69547942916</v>
      </c>
      <c r="F265" s="39">
        <f>IF(INDEX('Discl output_ group'!$B:$T,MATCH('Group output'!$A265,'Discl output_ group'!$B:$B,FALSE),MATCH('Group output'!F$1,'Discl output_ group'!$B$1:$T$1,FALSE))=0,0,'Inq6 adjusted group'!F265)</f>
        <v>14156.778349865544</v>
      </c>
      <c r="G265" s="39">
        <f>IF(INDEX('Discl output_ group'!$B:$T,MATCH('Group output'!$A265,'Discl output_ group'!$B:$B,FALSE),MATCH('Group output'!G$1,'Discl output_ group'!$B$1:$T$1,FALSE))=0,0,'Inq6 adjusted group'!G265)</f>
        <v>14260.971224582536</v>
      </c>
      <c r="H265" s="39">
        <f>IF(INDEX('Discl output_ group'!$B:$T,MATCH('Group output'!$A265,'Discl output_ group'!$B:$B,FALSE),MATCH('Group output'!H$1,'Discl output_ group'!$B$1:$T$1,FALSE))=0,0,'Inq6 adjusted group'!H265)</f>
        <v>15486.558980103891</v>
      </c>
      <c r="I265" s="39">
        <f>IF(INDEX('Discl output_ group'!$B:$T,MATCH('Group output'!$A265,'Discl output_ group'!$B:$B,FALSE),MATCH('Group output'!I$1,'Discl output_ group'!$B$1:$T$1,FALSE))=0,0,'Inq6 adjusted group'!I265)</f>
        <v>16186.121779368539</v>
      </c>
      <c r="J265" s="39">
        <f>IF(INDEX('Discl output_ group'!$B:$T,MATCH('Group output'!$A265,'Discl output_ group'!$B:$B,FALSE),MATCH('Group output'!J$1,'Discl output_ group'!$B$1:$T$1,FALSE))=0,0,'Inq6 adjusted group'!J265)</f>
        <v>16596.102134297053</v>
      </c>
      <c r="K265" s="39">
        <f>IF(INDEX('Discl output_ group'!$B:$T,MATCH('Group output'!$A265,'Discl output_ group'!$B:$B,FALSE),MATCH('Group output'!K$1,'Discl output_ group'!$B$1:$T$1,FALSE))=0,0,'Inq6 adjusted group'!K265)</f>
        <v>17052.999507991179</v>
      </c>
      <c r="L265" s="39">
        <f>IF(INDEX('Discl output_ group'!$B:$T,MATCH('Group output'!$A265,'Discl output_ group'!$B:$B,FALSE),MATCH('Group output'!L$1,'Discl output_ group'!$B$1:$T$1,FALSE))=0,0,'Inq6 adjusted group'!L265)</f>
        <v>17018.09908859264</v>
      </c>
      <c r="M265" s="39">
        <f>IF(INDEX('Discl output_ group'!$B:$T,MATCH('Group output'!$A265,'Discl output_ group'!$B:$B,FALSE),MATCH('Group output'!M$1,'Discl output_ group'!$B$1:$T$1,FALSE))=0,0,'Inq6 adjusted group'!M265)</f>
        <v>22506.877712038739</v>
      </c>
      <c r="N265" s="39">
        <f>IF(INDEX('Discl output_ group'!$B:$T,MATCH('Group output'!$A265,'Discl output_ group'!$B:$B,FALSE),MATCH('Group output'!N$1,'Discl output_ group'!$B$1:$T$1,FALSE))=0,0,'Inq6 adjusted group'!N265)</f>
        <v>15926.456638730793</v>
      </c>
      <c r="O265" s="39">
        <f>IF(INDEX('Discl output_ group'!$B:$T,MATCH('Group output'!$A265,'Discl output_ group'!$B:$B,FALSE),MATCH('Group output'!O$1,'Discl output_ group'!$B$1:$T$1,FALSE))=0,0,'Inq6 adjusted group'!O265)</f>
        <v>18937.917214153851</v>
      </c>
      <c r="P265" s="39">
        <f>IF(INDEX('Discl output_ group'!$B:$T,MATCH('Group output'!$A265,'Discl output_ group'!$B:$B,FALSE),MATCH('Group output'!P$1,'Discl output_ group'!$B$1:$T$1,FALSE))=0,0,'Inq6 adjusted group'!P265)</f>
        <v>16607.450033910445</v>
      </c>
      <c r="Q265" s="39">
        <f>IF(INDEX('Discl output_ group'!$B:$T,MATCH('Group output'!$A265,'Discl output_ group'!$B:$B,FALSE),MATCH('Group output'!Q$1,'Discl output_ group'!$B$1:$T$1,FALSE))=0,0,'Inq6 adjusted group'!Q265)</f>
        <v>17016.642267214469</v>
      </c>
      <c r="R265" s="39">
        <f>IF(INDEX('Discl output_ group'!$B:$T,MATCH('Group output'!$A265,'Discl output_ group'!$B:$B,FALSE),MATCH('Group output'!R$1,'Discl output_ group'!$B$1:$T$1,FALSE))=0,0,'Inq6 adjusted group'!R265)</f>
        <v>24306.185092283089</v>
      </c>
      <c r="S265" s="39">
        <f>IF(INDEX('Discl output_ group'!$B:$T,MATCH('Group output'!$A265,'Discl output_ group'!$B:$B,FALSE),MATCH('Group output'!S$1,'Discl output_ group'!$B$1:$T$1,FALSE))=0,0,'Inq6 adjusted group'!S265)</f>
        <v>24368.062377489299</v>
      </c>
      <c r="T265" s="39">
        <f>IFERROR(VLOOKUP(A265+0,'New BRES input'!I:L,4,FALSE),0)</f>
        <v>20098.78</v>
      </c>
    </row>
    <row r="266" spans="1:20" x14ac:dyDescent="0.35">
      <c r="A266" t="str">
        <f>'Discl output_ group'!B266</f>
        <v>942</v>
      </c>
      <c r="B266" s="39">
        <f>IF(INDEX('Discl output_ group'!$B:$T,MATCH('Group output'!$A266,'Discl output_ group'!$B:$B,FALSE),MATCH('Group output'!B$1,'Discl output_ group'!$B$1:$T$1,FALSE))=0,0,'Inq6 adjusted group'!B266)</f>
        <v>4376.3765977203639</v>
      </c>
      <c r="C266" s="39">
        <f>IF(INDEX('Discl output_ group'!$B:$T,MATCH('Group output'!$A266,'Discl output_ group'!$B:$B,FALSE),MATCH('Group output'!C$1,'Discl output_ group'!$B$1:$T$1,FALSE))=0,0,'Inq6 adjusted group'!C266)</f>
        <v>4029.3819388137217</v>
      </c>
      <c r="D266" s="39">
        <f>IF(INDEX('Discl output_ group'!$B:$T,MATCH('Group output'!$A266,'Discl output_ group'!$B:$B,FALSE),MATCH('Group output'!D$1,'Discl output_ group'!$B$1:$T$1,FALSE))=0,0,'Inq6 adjusted group'!D266)</f>
        <v>4408.3537668895469</v>
      </c>
      <c r="E266" s="39">
        <f>IF(INDEX('Discl output_ group'!$B:$T,MATCH('Group output'!$A266,'Discl output_ group'!$B:$B,FALSE),MATCH('Group output'!E$1,'Discl output_ group'!$B$1:$T$1,FALSE))=0,0,'Inq6 adjusted group'!E266)</f>
        <v>5489.5004800462311</v>
      </c>
      <c r="F266" s="39">
        <f>IF(INDEX('Discl output_ group'!$B:$T,MATCH('Group output'!$A266,'Discl output_ group'!$B:$B,FALSE),MATCH('Group output'!F$1,'Discl output_ group'!$B$1:$T$1,FALSE))=0,0,'Inq6 adjusted group'!F266)</f>
        <v>5354.2265353199045</v>
      </c>
      <c r="G266" s="39">
        <f>IF(INDEX('Discl output_ group'!$B:$T,MATCH('Group output'!$A266,'Discl output_ group'!$B:$B,FALSE),MATCH('Group output'!G$1,'Discl output_ group'!$B$1:$T$1,FALSE))=0,0,'Inq6 adjusted group'!G266)</f>
        <v>3903.880580456992</v>
      </c>
      <c r="H266" s="39">
        <f>IF(INDEX('Discl output_ group'!$B:$T,MATCH('Group output'!$A266,'Discl output_ group'!$B:$B,FALSE),MATCH('Group output'!H$1,'Discl output_ group'!$B$1:$T$1,FALSE))=0,0,'Inq6 adjusted group'!H266)</f>
        <v>3618.722195624071</v>
      </c>
      <c r="I266" s="39">
        <f>IF(INDEX('Discl output_ group'!$B:$T,MATCH('Group output'!$A266,'Discl output_ group'!$B:$B,FALSE),MATCH('Group output'!I$1,'Discl output_ group'!$B$1:$T$1,FALSE))=0,0,'Inq6 adjusted group'!I266)</f>
        <v>3994.4407933601237</v>
      </c>
      <c r="J266" s="39">
        <f>IF(INDEX('Discl output_ group'!$B:$T,MATCH('Group output'!$A266,'Discl output_ group'!$B:$B,FALSE),MATCH('Group output'!J$1,'Discl output_ group'!$B$1:$T$1,FALSE))=0,0,'Inq6 adjusted group'!J266)</f>
        <v>3956.3800938438435</v>
      </c>
      <c r="K266" s="39">
        <f>IF(INDEX('Discl output_ group'!$B:$T,MATCH('Group output'!$A266,'Discl output_ group'!$B:$B,FALSE),MATCH('Group output'!K$1,'Discl output_ group'!$B$1:$T$1,FALSE))=0,0,'Inq6 adjusted group'!K266)</f>
        <v>3979.5980623476776</v>
      </c>
      <c r="L266" s="39">
        <f>IF(INDEX('Discl output_ group'!$B:$T,MATCH('Group output'!$A266,'Discl output_ group'!$B:$B,FALSE),MATCH('Group output'!L$1,'Discl output_ group'!$B$1:$T$1,FALSE))=0,0,'Inq6 adjusted group'!L266)</f>
        <v>4381.5285880116071</v>
      </c>
      <c r="M266" s="39">
        <f>IF(INDEX('Discl output_ group'!$B:$T,MATCH('Group output'!$A266,'Discl output_ group'!$B:$B,FALSE),MATCH('Group output'!M$1,'Discl output_ group'!$B$1:$T$1,FALSE))=0,0,'Inq6 adjusted group'!M266)</f>
        <v>4362.7192587983263</v>
      </c>
      <c r="N266" s="39">
        <f>IF(INDEX('Discl output_ group'!$B:$T,MATCH('Group output'!$A266,'Discl output_ group'!$B:$B,FALSE),MATCH('Group output'!N$1,'Discl output_ group'!$B$1:$T$1,FALSE))=0,0,'Inq6 adjusted group'!N266)</f>
        <v>3760.1780173403313</v>
      </c>
      <c r="O266" s="39">
        <f>IF(INDEX('Discl output_ group'!$B:$T,MATCH('Group output'!$A266,'Discl output_ group'!$B:$B,FALSE),MATCH('Group output'!O$1,'Discl output_ group'!$B$1:$T$1,FALSE))=0,0,'Inq6 adjusted group'!O266)</f>
        <v>3868.1408732620944</v>
      </c>
      <c r="P266" s="39">
        <f>IF(INDEX('Discl output_ group'!$B:$T,MATCH('Group output'!$A266,'Discl output_ group'!$B:$B,FALSE),MATCH('Group output'!P$1,'Discl output_ group'!$B$1:$T$1,FALSE))=0,0,'Inq6 adjusted group'!P266)</f>
        <v>4276.2471029216467</v>
      </c>
      <c r="Q266" s="39">
        <f>IF(INDEX('Discl output_ group'!$B:$T,MATCH('Group output'!$A266,'Discl output_ group'!$B:$B,FALSE),MATCH('Group output'!Q$1,'Discl output_ group'!$B$1:$T$1,FALSE))=0,0,'Inq6 adjusted group'!Q266)</f>
        <v>3602.0255413579885</v>
      </c>
      <c r="R266" s="39">
        <f>IF(INDEX('Discl output_ group'!$B:$T,MATCH('Group output'!$A266,'Discl output_ group'!$B:$B,FALSE),MATCH('Group output'!R$1,'Discl output_ group'!$B$1:$T$1,FALSE))=0,0,'Inq6 adjusted group'!R266)</f>
        <v>3572.0711060827789</v>
      </c>
      <c r="S266" s="39">
        <f>IF(INDEX('Discl output_ group'!$B:$T,MATCH('Group output'!$A266,'Discl output_ group'!$B:$B,FALSE),MATCH('Group output'!S$1,'Discl output_ group'!$B$1:$T$1,FALSE))=0,0,'Inq6 adjusted group'!S266)</f>
        <v>4121.8666523320344</v>
      </c>
      <c r="T266" s="39">
        <f>IFERROR(VLOOKUP(A266+0,'New BRES input'!I:L,4,FALSE),0)</f>
        <v>2936.29</v>
      </c>
    </row>
    <row r="267" spans="1:20" x14ac:dyDescent="0.35">
      <c r="A267" t="str">
        <f>'Discl output_ group'!B267</f>
        <v>949</v>
      </c>
      <c r="B267" s="39">
        <f>IF(INDEX('Discl output_ group'!$B:$T,MATCH('Group output'!$A267,'Discl output_ group'!$B:$B,FALSE),MATCH('Group output'!B$1,'Discl output_ group'!$B$1:$T$1,FALSE))=0,0,'Inq6 adjusted group'!B267)</f>
        <v>21703.531423211742</v>
      </c>
      <c r="C267" s="39">
        <f>IF(INDEX('Discl output_ group'!$B:$T,MATCH('Group output'!$A267,'Discl output_ group'!$B:$B,FALSE),MATCH('Group output'!C$1,'Discl output_ group'!$B$1:$T$1,FALSE))=0,0,'Inq6 adjusted group'!C267)</f>
        <v>24426.221972327439</v>
      </c>
      <c r="D267" s="39">
        <f>IF(INDEX('Discl output_ group'!$B:$T,MATCH('Group output'!$A267,'Discl output_ group'!$B:$B,FALSE),MATCH('Group output'!D$1,'Discl output_ group'!$B$1:$T$1,FALSE))=0,0,'Inq6 adjusted group'!D267)</f>
        <v>24671.823102429167</v>
      </c>
      <c r="E267" s="39">
        <f>IF(INDEX('Discl output_ group'!$B:$T,MATCH('Group output'!$A267,'Discl output_ group'!$B:$B,FALSE),MATCH('Group output'!E$1,'Discl output_ group'!$B$1:$T$1,FALSE))=0,0,'Inq6 adjusted group'!E267)</f>
        <v>25516.56353926508</v>
      </c>
      <c r="F267" s="39">
        <f>IF(INDEX('Discl output_ group'!$B:$T,MATCH('Group output'!$A267,'Discl output_ group'!$B:$B,FALSE),MATCH('Group output'!F$1,'Discl output_ group'!$B$1:$T$1,FALSE))=0,0,'Inq6 adjusted group'!F267)</f>
        <v>28509.882004635518</v>
      </c>
      <c r="G267" s="39">
        <f>IF(INDEX('Discl output_ group'!$B:$T,MATCH('Group output'!$A267,'Discl output_ group'!$B:$B,FALSE),MATCH('Group output'!G$1,'Discl output_ group'!$B$1:$T$1,FALSE))=0,0,'Inq6 adjusted group'!G267)</f>
        <v>33990.8002007209</v>
      </c>
      <c r="H267" s="39">
        <f>IF(INDEX('Discl output_ group'!$B:$T,MATCH('Group output'!$A267,'Discl output_ group'!$B:$B,FALSE),MATCH('Group output'!H$1,'Discl output_ group'!$B$1:$T$1,FALSE))=0,0,'Inq6 adjusted group'!H267)</f>
        <v>32316.625709457112</v>
      </c>
      <c r="I267" s="39">
        <f>IF(INDEX('Discl output_ group'!$B:$T,MATCH('Group output'!$A267,'Discl output_ group'!$B:$B,FALSE),MATCH('Group output'!I$1,'Discl output_ group'!$B$1:$T$1,FALSE))=0,0,'Inq6 adjusted group'!I267)</f>
        <v>31986.03027005012</v>
      </c>
      <c r="J267" s="39">
        <f>IF(INDEX('Discl output_ group'!$B:$T,MATCH('Group output'!$A267,'Discl output_ group'!$B:$B,FALSE),MATCH('Group output'!J$1,'Discl output_ group'!$B$1:$T$1,FALSE))=0,0,'Inq6 adjusted group'!J267)</f>
        <v>29344.263033702395</v>
      </c>
      <c r="K267" s="39">
        <f>IF(INDEX('Discl output_ group'!$B:$T,MATCH('Group output'!$A267,'Discl output_ group'!$B:$B,FALSE),MATCH('Group output'!K$1,'Discl output_ group'!$B$1:$T$1,FALSE))=0,0,'Inq6 adjusted group'!K267)</f>
        <v>31183.530674914149</v>
      </c>
      <c r="L267" s="39">
        <f>IF(INDEX('Discl output_ group'!$B:$T,MATCH('Group output'!$A267,'Discl output_ group'!$B:$B,FALSE),MATCH('Group output'!L$1,'Discl output_ group'!$B$1:$T$1,FALSE))=0,0,'Inq6 adjusted group'!L267)</f>
        <v>30525.435756330851</v>
      </c>
      <c r="M267" s="39">
        <f>IF(INDEX('Discl output_ group'!$B:$T,MATCH('Group output'!$A267,'Discl output_ group'!$B:$B,FALSE),MATCH('Group output'!M$1,'Discl output_ group'!$B$1:$T$1,FALSE))=0,0,'Inq6 adjusted group'!M267)</f>
        <v>33480.420691937179</v>
      </c>
      <c r="N267" s="39">
        <f>IF(INDEX('Discl output_ group'!$B:$T,MATCH('Group output'!$A267,'Discl output_ group'!$B:$B,FALSE),MATCH('Group output'!N$1,'Discl output_ group'!$B$1:$T$1,FALSE))=0,0,'Inq6 adjusted group'!N267)</f>
        <v>32321.433030338783</v>
      </c>
      <c r="O267" s="39">
        <f>IF(INDEX('Discl output_ group'!$B:$T,MATCH('Group output'!$A267,'Discl output_ group'!$B:$B,FALSE),MATCH('Group output'!O$1,'Discl output_ group'!$B$1:$T$1,FALSE))=0,0,'Inq6 adjusted group'!O267)</f>
        <v>41550.114026092328</v>
      </c>
      <c r="P267" s="39">
        <f>IF(INDEX('Discl output_ group'!$B:$T,MATCH('Group output'!$A267,'Discl output_ group'!$B:$B,FALSE),MATCH('Group output'!P$1,'Discl output_ group'!$B$1:$T$1,FALSE))=0,0,'Inq6 adjusted group'!P267)</f>
        <v>40186.731972612761</v>
      </c>
      <c r="Q267" s="39">
        <f>IF(INDEX('Discl output_ group'!$B:$T,MATCH('Group output'!$A267,'Discl output_ group'!$B:$B,FALSE),MATCH('Group output'!Q$1,'Discl output_ group'!$B$1:$T$1,FALSE))=0,0,'Inq6 adjusted group'!Q267)</f>
        <v>34269.20194097382</v>
      </c>
      <c r="R267" s="39">
        <f>IF(INDEX('Discl output_ group'!$B:$T,MATCH('Group output'!$A267,'Discl output_ group'!$B:$B,FALSE),MATCH('Group output'!R$1,'Discl output_ group'!$B$1:$T$1,FALSE))=0,0,'Inq6 adjusted group'!R267)</f>
        <v>38109.079857724748</v>
      </c>
      <c r="S267" s="39">
        <f>IF(INDEX('Discl output_ group'!$B:$T,MATCH('Group output'!$A267,'Discl output_ group'!$B:$B,FALSE),MATCH('Group output'!S$1,'Discl output_ group'!$B$1:$T$1,FALSE))=0,0,'Inq6 adjusted group'!S267)</f>
        <v>36331.383422531377</v>
      </c>
      <c r="T267" s="39">
        <f>IFERROR(VLOOKUP(A267+0,'New BRES input'!I:L,4,FALSE),0)</f>
        <v>30832.75</v>
      </c>
    </row>
    <row r="268" spans="1:20" x14ac:dyDescent="0.35">
      <c r="A268" t="str">
        <f>'Discl output_ group'!B268</f>
        <v>951</v>
      </c>
      <c r="B268" s="39">
        <f>IF(INDEX('Discl output_ group'!$B:$T,MATCH('Group output'!$A268,'Discl output_ group'!$B:$B,FALSE),MATCH('Group output'!B$1,'Discl output_ group'!$B$1:$T$1,FALSE))=0,0,'Inq6 adjusted group'!B268)</f>
        <v>7476.6139091380519</v>
      </c>
      <c r="C268" s="39">
        <f>IF(INDEX('Discl output_ group'!$B:$T,MATCH('Group output'!$A268,'Discl output_ group'!$B:$B,FALSE),MATCH('Group output'!C$1,'Discl output_ group'!$B$1:$T$1,FALSE))=0,0,'Inq6 adjusted group'!C268)</f>
        <v>4600.8191592429748</v>
      </c>
      <c r="D268" s="39">
        <f>IF(INDEX('Discl output_ group'!$B:$T,MATCH('Group output'!$A268,'Discl output_ group'!$B:$B,FALSE),MATCH('Group output'!D$1,'Discl output_ group'!$B$1:$T$1,FALSE))=0,0,'Inq6 adjusted group'!D268)</f>
        <v>5129.6836004972583</v>
      </c>
      <c r="E268" s="39">
        <f>IF(INDEX('Discl output_ group'!$B:$T,MATCH('Group output'!$A268,'Discl output_ group'!$B:$B,FALSE),MATCH('Group output'!E$1,'Discl output_ group'!$B$1:$T$1,FALSE))=0,0,'Inq6 adjusted group'!E268)</f>
        <v>3721.4902488896996</v>
      </c>
      <c r="F268" s="39">
        <f>IF(INDEX('Discl output_ group'!$B:$T,MATCH('Group output'!$A268,'Discl output_ group'!$B:$B,FALSE),MATCH('Group output'!F$1,'Discl output_ group'!$B$1:$T$1,FALSE))=0,0,'Inq6 adjusted group'!F268)</f>
        <v>5707.9167047768697</v>
      </c>
      <c r="G268" s="39">
        <f>IF(INDEX('Discl output_ group'!$B:$T,MATCH('Group output'!$A268,'Discl output_ group'!$B:$B,FALSE),MATCH('Group output'!G$1,'Discl output_ group'!$B$1:$T$1,FALSE))=0,0,'Inq6 adjusted group'!G268)</f>
        <v>5084.4132191911749</v>
      </c>
      <c r="H268" s="39">
        <f>IF(INDEX('Discl output_ group'!$B:$T,MATCH('Group output'!$A268,'Discl output_ group'!$B:$B,FALSE),MATCH('Group output'!H$1,'Discl output_ group'!$B$1:$T$1,FALSE))=0,0,'Inq6 adjusted group'!H268)</f>
        <v>5131.92555590961</v>
      </c>
      <c r="I268" s="39">
        <f>IF(INDEX('Discl output_ group'!$B:$T,MATCH('Group output'!$A268,'Discl output_ group'!$B:$B,FALSE),MATCH('Group output'!I$1,'Discl output_ group'!$B$1:$T$1,FALSE))=0,0,'Inq6 adjusted group'!I268)</f>
        <v>5519.9369644852277</v>
      </c>
      <c r="J268" s="39">
        <f>IF(INDEX('Discl output_ group'!$B:$T,MATCH('Group output'!$A268,'Discl output_ group'!$B:$B,FALSE),MATCH('Group output'!J$1,'Discl output_ group'!$B$1:$T$1,FALSE))=0,0,'Inq6 adjusted group'!J268)</f>
        <v>3592.2070591518273</v>
      </c>
      <c r="K268" s="39">
        <f>IF(INDEX('Discl output_ group'!$B:$T,MATCH('Group output'!$A268,'Discl output_ group'!$B:$B,FALSE),MATCH('Group output'!K$1,'Discl output_ group'!$B$1:$T$1,FALSE))=0,0,'Inq6 adjusted group'!K268)</f>
        <v>2649.7024052227571</v>
      </c>
      <c r="L268" s="39">
        <f>IF(INDEX('Discl output_ group'!$B:$T,MATCH('Group output'!$A268,'Discl output_ group'!$B:$B,FALSE),MATCH('Group output'!L$1,'Discl output_ group'!$B$1:$T$1,FALSE))=0,0,'Inq6 adjusted group'!L268)</f>
        <v>3527.7246939703696</v>
      </c>
      <c r="M268" s="39">
        <f>IF(INDEX('Discl output_ group'!$B:$T,MATCH('Group output'!$A268,'Discl output_ group'!$B:$B,FALSE),MATCH('Group output'!M$1,'Discl output_ group'!$B$1:$T$1,FALSE))=0,0,'Inq6 adjusted group'!M268)</f>
        <v>3487.6503341120224</v>
      </c>
      <c r="N268" s="39">
        <f>IF(INDEX('Discl output_ group'!$B:$T,MATCH('Group output'!$A268,'Discl output_ group'!$B:$B,FALSE),MATCH('Group output'!N$1,'Discl output_ group'!$B$1:$T$1,FALSE))=0,0,'Inq6 adjusted group'!N268)</f>
        <v>8931.3529149770948</v>
      </c>
      <c r="O268" s="39">
        <f>IF(INDEX('Discl output_ group'!$B:$T,MATCH('Group output'!$A268,'Discl output_ group'!$B:$B,FALSE),MATCH('Group output'!O$1,'Discl output_ group'!$B$1:$T$1,FALSE))=0,0,'Inq6 adjusted group'!O268)</f>
        <v>6145.845035839845</v>
      </c>
      <c r="P268" s="39">
        <f>IF(INDEX('Discl output_ group'!$B:$T,MATCH('Group output'!$A268,'Discl output_ group'!$B:$B,FALSE),MATCH('Group output'!P$1,'Discl output_ group'!$B$1:$T$1,FALSE))=0,0,'Inq6 adjusted group'!P268)</f>
        <v>6801.1879270422596</v>
      </c>
      <c r="Q268" s="39">
        <f>IF(INDEX('Discl output_ group'!$B:$T,MATCH('Group output'!$A268,'Discl output_ group'!$B:$B,FALSE),MATCH('Group output'!Q$1,'Discl output_ group'!$B$1:$T$1,FALSE))=0,0,'Inq6 adjusted group'!Q268)</f>
        <v>3707.7233529103087</v>
      </c>
      <c r="R268" s="39">
        <f>IF(INDEX('Discl output_ group'!$B:$T,MATCH('Group output'!$A268,'Discl output_ group'!$B:$B,FALSE),MATCH('Group output'!R$1,'Discl output_ group'!$B$1:$T$1,FALSE))=0,0,'Inq6 adjusted group'!R268)</f>
        <v>4496.4933889848953</v>
      </c>
      <c r="S268" s="39">
        <f>IF(INDEX('Discl output_ group'!$B:$T,MATCH('Group output'!$A268,'Discl output_ group'!$B:$B,FALSE),MATCH('Group output'!S$1,'Discl output_ group'!$B$1:$T$1,FALSE))=0,0,'Inq6 adjusted group'!S268)</f>
        <v>4183.4541805218587</v>
      </c>
      <c r="T268" s="39">
        <f>IFERROR(VLOOKUP(A268+0,'New BRES input'!I:L,4,FALSE),0)</f>
        <v>6128.23</v>
      </c>
    </row>
    <row r="269" spans="1:20" x14ac:dyDescent="0.35">
      <c r="A269" t="str">
        <f>'Discl output_ group'!B269</f>
        <v>952</v>
      </c>
      <c r="B269" s="39">
        <f>IF(INDEX('Discl output_ group'!$B:$T,MATCH('Group output'!$A269,'Discl output_ group'!$B:$B,FALSE),MATCH('Group output'!B$1,'Discl output_ group'!$B$1:$T$1,FALSE))=0,0,'Inq6 adjusted group'!B269)</f>
        <v>2042.211298249262</v>
      </c>
      <c r="C269" s="39">
        <f>IF(INDEX('Discl output_ group'!$B:$T,MATCH('Group output'!$A269,'Discl output_ group'!$B:$B,FALSE),MATCH('Group output'!C$1,'Discl output_ group'!$B$1:$T$1,FALSE))=0,0,'Inq6 adjusted group'!C269)</f>
        <v>2273.1669918809134</v>
      </c>
      <c r="D269" s="39">
        <f>IF(INDEX('Discl output_ group'!$B:$T,MATCH('Group output'!$A269,'Discl output_ group'!$B:$B,FALSE),MATCH('Group output'!D$1,'Discl output_ group'!$B$1:$T$1,FALSE))=0,0,'Inq6 adjusted group'!D269)</f>
        <v>2599.6149098550732</v>
      </c>
      <c r="E269" s="39">
        <f>IF(INDEX('Discl output_ group'!$B:$T,MATCH('Group output'!$A269,'Discl output_ group'!$B:$B,FALSE),MATCH('Group output'!E$1,'Discl output_ group'!$B$1:$T$1,FALSE))=0,0,'Inq6 adjusted group'!E269)</f>
        <v>2503.9674180058219</v>
      </c>
      <c r="F269" s="39">
        <f>IF(INDEX('Discl output_ group'!$B:$T,MATCH('Group output'!$A269,'Discl output_ group'!$B:$B,FALSE),MATCH('Group output'!F$1,'Discl output_ group'!$B$1:$T$1,FALSE))=0,0,'Inq6 adjusted group'!F269)</f>
        <v>2407.4318200350922</v>
      </c>
      <c r="G269" s="39">
        <f>IF(INDEX('Discl output_ group'!$B:$T,MATCH('Group output'!$A269,'Discl output_ group'!$B:$B,FALSE),MATCH('Group output'!G$1,'Discl output_ group'!$B$1:$T$1,FALSE))=0,0,'Inq6 adjusted group'!G269)</f>
        <v>2479.9556158361279</v>
      </c>
      <c r="H269" s="39">
        <f>IF(INDEX('Discl output_ group'!$B:$T,MATCH('Group output'!$A269,'Discl output_ group'!$B:$B,FALSE),MATCH('Group output'!H$1,'Discl output_ group'!$B$1:$T$1,FALSE))=0,0,'Inq6 adjusted group'!H269)</f>
        <v>2163.8110314535056</v>
      </c>
      <c r="I269" s="39">
        <f>IF(INDEX('Discl output_ group'!$B:$T,MATCH('Group output'!$A269,'Discl output_ group'!$B:$B,FALSE),MATCH('Group output'!I$1,'Discl output_ group'!$B$1:$T$1,FALSE))=0,0,'Inq6 adjusted group'!I269)</f>
        <v>1904.2060124921168</v>
      </c>
      <c r="J269" s="39">
        <f>IF(INDEX('Discl output_ group'!$B:$T,MATCH('Group output'!$A269,'Discl output_ group'!$B:$B,FALSE),MATCH('Group output'!J$1,'Discl output_ group'!$B$1:$T$1,FALSE))=0,0,'Inq6 adjusted group'!J269)</f>
        <v>1799.9805363093942</v>
      </c>
      <c r="K269" s="39">
        <f>IF(INDEX('Discl output_ group'!$B:$T,MATCH('Group output'!$A269,'Discl output_ group'!$B:$B,FALSE),MATCH('Group output'!K$1,'Discl output_ group'!$B$1:$T$1,FALSE))=0,0,'Inq6 adjusted group'!K269)</f>
        <v>1487.5058195916222</v>
      </c>
      <c r="L269" s="39">
        <f>IF(INDEX('Discl output_ group'!$B:$T,MATCH('Group output'!$A269,'Discl output_ group'!$B:$B,FALSE),MATCH('Group output'!L$1,'Discl output_ group'!$B$1:$T$1,FALSE))=0,0,'Inq6 adjusted group'!L269)</f>
        <v>1574.874468081136</v>
      </c>
      <c r="M269" s="39">
        <f>IF(INDEX('Discl output_ group'!$B:$T,MATCH('Group output'!$A269,'Discl output_ group'!$B:$B,FALSE),MATCH('Group output'!M$1,'Discl output_ group'!$B$1:$T$1,FALSE))=0,0,'Inq6 adjusted group'!M269)</f>
        <v>1100.4789307227761</v>
      </c>
      <c r="N269" s="39">
        <f>IF(INDEX('Discl output_ group'!$B:$T,MATCH('Group output'!$A269,'Discl output_ group'!$B:$B,FALSE),MATCH('Group output'!N$1,'Discl output_ group'!$B$1:$T$1,FALSE))=0,0,'Inq6 adjusted group'!N269)</f>
        <v>3006.185848241189</v>
      </c>
      <c r="O269" s="39">
        <f>IF(INDEX('Discl output_ group'!$B:$T,MATCH('Group output'!$A269,'Discl output_ group'!$B:$B,FALSE),MATCH('Group output'!O$1,'Discl output_ group'!$B$1:$T$1,FALSE))=0,0,'Inq6 adjusted group'!O269)</f>
        <v>1892.2003561648271</v>
      </c>
      <c r="P269" s="39">
        <f>IF(INDEX('Discl output_ group'!$B:$T,MATCH('Group output'!$A269,'Discl output_ group'!$B:$B,FALSE),MATCH('Group output'!P$1,'Discl output_ group'!$B$1:$T$1,FALSE))=0,0,'Inq6 adjusted group'!P269)</f>
        <v>1723.5630226927087</v>
      </c>
      <c r="Q269" s="39">
        <f>IF(INDEX('Discl output_ group'!$B:$T,MATCH('Group output'!$A269,'Discl output_ group'!$B:$B,FALSE),MATCH('Group output'!Q$1,'Discl output_ group'!$B$1:$T$1,FALSE))=0,0,'Inq6 adjusted group'!Q269)</f>
        <v>763.20118514832711</v>
      </c>
      <c r="R269" s="39">
        <f>IF(INDEX('Discl output_ group'!$B:$T,MATCH('Group output'!$A269,'Discl output_ group'!$B:$B,FALSE),MATCH('Group output'!R$1,'Discl output_ group'!$B$1:$T$1,FALSE))=0,0,'Inq6 adjusted group'!R269)</f>
        <v>1746.3128464816348</v>
      </c>
      <c r="S269" s="39">
        <f>IF(INDEX('Discl output_ group'!$B:$T,MATCH('Group output'!$A269,'Discl output_ group'!$B:$B,FALSE),MATCH('Group output'!S$1,'Discl output_ group'!$B$1:$T$1,FALSE))=0,0,'Inq6 adjusted group'!S269)</f>
        <v>1361.316265113622</v>
      </c>
      <c r="T269" s="39">
        <f>IFERROR(VLOOKUP(A269+0,'New BRES input'!I:L,4,FALSE),0)</f>
        <v>2598.13</v>
      </c>
    </row>
    <row r="270" spans="1:20" x14ac:dyDescent="0.35">
      <c r="A270" t="str">
        <f>'Discl output_ group'!B270</f>
        <v>960</v>
      </c>
      <c r="B270" s="39">
        <f>IF(INDEX('Discl output_ group'!$B:$T,MATCH('Group output'!$A270,'Discl output_ group'!$B:$B,FALSE),MATCH('Group output'!B$1,'Discl output_ group'!$B$1:$T$1,FALSE))=0,0,'Inq6 adjusted group'!B270)</f>
        <v>51309.278209566139</v>
      </c>
      <c r="C270" s="39">
        <f>IF(INDEX('Discl output_ group'!$B:$T,MATCH('Group output'!$A270,'Discl output_ group'!$B:$B,FALSE),MATCH('Group output'!C$1,'Discl output_ group'!$B$1:$T$1,FALSE))=0,0,'Inq6 adjusted group'!C270)</f>
        <v>59202.477278318227</v>
      </c>
      <c r="D270" s="39">
        <f>IF(INDEX('Discl output_ group'!$B:$T,MATCH('Group output'!$A270,'Discl output_ group'!$B:$B,FALSE),MATCH('Group output'!D$1,'Discl output_ group'!$B$1:$T$1,FALSE))=0,0,'Inq6 adjusted group'!D270)</f>
        <v>63147.24509007197</v>
      </c>
      <c r="E270" s="39">
        <f>IF(INDEX('Discl output_ group'!$B:$T,MATCH('Group output'!$A270,'Discl output_ group'!$B:$B,FALSE),MATCH('Group output'!E$1,'Discl output_ group'!$B$1:$T$1,FALSE))=0,0,'Inq6 adjusted group'!E270)</f>
        <v>65328.39045965235</v>
      </c>
      <c r="F270" s="39">
        <f>IF(INDEX('Discl output_ group'!$B:$T,MATCH('Group output'!$A270,'Discl output_ group'!$B:$B,FALSE),MATCH('Group output'!F$1,'Discl output_ group'!$B$1:$T$1,FALSE))=0,0,'Inq6 adjusted group'!F270)</f>
        <v>60536.526452626567</v>
      </c>
      <c r="G270" s="39">
        <f>IF(INDEX('Discl output_ group'!$B:$T,MATCH('Group output'!$A270,'Discl output_ group'!$B:$B,FALSE),MATCH('Group output'!G$1,'Discl output_ group'!$B$1:$T$1,FALSE))=0,0,'Inq6 adjusted group'!G270)</f>
        <v>54561.579053500463</v>
      </c>
      <c r="H270" s="39">
        <f>IF(INDEX('Discl output_ group'!$B:$T,MATCH('Group output'!$A270,'Discl output_ group'!$B:$B,FALSE),MATCH('Group output'!H$1,'Discl output_ group'!$B$1:$T$1,FALSE))=0,0,'Inq6 adjusted group'!H270)</f>
        <v>59421.462676906885</v>
      </c>
      <c r="I270" s="39">
        <f>IF(INDEX('Discl output_ group'!$B:$T,MATCH('Group output'!$A270,'Discl output_ group'!$B:$B,FALSE),MATCH('Group output'!I$1,'Discl output_ group'!$B$1:$T$1,FALSE))=0,0,'Inq6 adjusted group'!I270)</f>
        <v>59548.245324117524</v>
      </c>
      <c r="J270" s="39">
        <f>IF(INDEX('Discl output_ group'!$B:$T,MATCH('Group output'!$A270,'Discl output_ group'!$B:$B,FALSE),MATCH('Group output'!J$1,'Discl output_ group'!$B$1:$T$1,FALSE))=0,0,'Inq6 adjusted group'!J270)</f>
        <v>62574.670543932807</v>
      </c>
      <c r="K270" s="39">
        <f>IF(INDEX('Discl output_ group'!$B:$T,MATCH('Group output'!$A270,'Discl output_ group'!$B:$B,FALSE),MATCH('Group output'!K$1,'Discl output_ group'!$B$1:$T$1,FALSE))=0,0,'Inq6 adjusted group'!K270)</f>
        <v>64956.933848645109</v>
      </c>
      <c r="L270" s="39">
        <f>IF(INDEX('Discl output_ group'!$B:$T,MATCH('Group output'!$A270,'Discl output_ group'!$B:$B,FALSE),MATCH('Group output'!L$1,'Discl output_ group'!$B$1:$T$1,FALSE))=0,0,'Inq6 adjusted group'!L270)</f>
        <v>62907.340650132697</v>
      </c>
      <c r="M270" s="39">
        <f>IF(INDEX('Discl output_ group'!$B:$T,MATCH('Group output'!$A270,'Discl output_ group'!$B:$B,FALSE),MATCH('Group output'!M$1,'Discl output_ group'!$B$1:$T$1,FALSE))=0,0,'Inq6 adjusted group'!M270)</f>
        <v>46866.446942758441</v>
      </c>
      <c r="N270" s="39">
        <f>IF(INDEX('Discl output_ group'!$B:$T,MATCH('Group output'!$A270,'Discl output_ group'!$B:$B,FALSE),MATCH('Group output'!N$1,'Discl output_ group'!$B$1:$T$1,FALSE))=0,0,'Inq6 adjusted group'!N270)</f>
        <v>53312.53428480486</v>
      </c>
      <c r="O270" s="39">
        <f>IF(INDEX('Discl output_ group'!$B:$T,MATCH('Group output'!$A270,'Discl output_ group'!$B:$B,FALSE),MATCH('Group output'!O$1,'Discl output_ group'!$B$1:$T$1,FALSE))=0,0,'Inq6 adjusted group'!O270)</f>
        <v>44183.376100308138</v>
      </c>
      <c r="P270" s="39">
        <f>IF(INDEX('Discl output_ group'!$B:$T,MATCH('Group output'!$A270,'Discl output_ group'!$B:$B,FALSE),MATCH('Group output'!P$1,'Discl output_ group'!$B$1:$T$1,FALSE))=0,0,'Inq6 adjusted group'!P270)</f>
        <v>46929.691672692126</v>
      </c>
      <c r="Q270" s="39">
        <f>IF(INDEX('Discl output_ group'!$B:$T,MATCH('Group output'!$A270,'Discl output_ group'!$B:$B,FALSE),MATCH('Group output'!Q$1,'Discl output_ group'!$B$1:$T$1,FALSE))=0,0,'Inq6 adjusted group'!Q270)</f>
        <v>65616.139979209634</v>
      </c>
      <c r="R270" s="39">
        <f>IF(INDEX('Discl output_ group'!$B:$T,MATCH('Group output'!$A270,'Discl output_ group'!$B:$B,FALSE),MATCH('Group output'!R$1,'Discl output_ group'!$B$1:$T$1,FALSE))=0,0,'Inq6 adjusted group'!R270)</f>
        <v>47129.214866469731</v>
      </c>
      <c r="S270" s="39">
        <f>IF(INDEX('Discl output_ group'!$B:$T,MATCH('Group output'!$A270,'Discl output_ group'!$B:$B,FALSE),MATCH('Group output'!S$1,'Discl output_ group'!$B$1:$T$1,FALSE))=0,0,'Inq6 adjusted group'!S270)</f>
        <v>50511.703173747752</v>
      </c>
      <c r="T270" s="39">
        <f>IFERROR(VLOOKUP(A270+0,'New BRES input'!I:L,4,FALSE),0)</f>
        <v>66978.73</v>
      </c>
    </row>
    <row r="271" spans="1:20" x14ac:dyDescent="0.35">
      <c r="A271" t="str">
        <f>'Discl output_ group'!B271</f>
        <v>970</v>
      </c>
      <c r="B271" s="39">
        <f>IF(INDEX('Discl output_ group'!$B:$T,MATCH('Group output'!$A271,'Discl output_ group'!$B:$B,FALSE),MATCH('Group output'!B$1,'Discl output_ group'!$B$1:$T$1,FALSE))=0,0,'Inq6 adjusted group'!B271)</f>
        <v>0</v>
      </c>
      <c r="C271" s="39">
        <f>IF(INDEX('Discl output_ group'!$B:$T,MATCH('Group output'!$A271,'Discl output_ group'!$B:$B,FALSE),MATCH('Group output'!C$1,'Discl output_ group'!$B$1:$T$1,FALSE))=0,0,'Inq6 adjusted group'!C271)</f>
        <v>0</v>
      </c>
      <c r="D271" s="39">
        <f>IF(INDEX('Discl output_ group'!$B:$T,MATCH('Group output'!$A271,'Discl output_ group'!$B:$B,FALSE),MATCH('Group output'!D$1,'Discl output_ group'!$B$1:$T$1,FALSE))=0,0,'Inq6 adjusted group'!D271)</f>
        <v>0</v>
      </c>
      <c r="E271" s="39">
        <f>IF(INDEX('Discl output_ group'!$B:$T,MATCH('Group output'!$A271,'Discl output_ group'!$B:$B,FALSE),MATCH('Group output'!E$1,'Discl output_ group'!$B$1:$T$1,FALSE))=0,0,'Inq6 adjusted group'!E271)</f>
        <v>0</v>
      </c>
      <c r="F271" s="39">
        <f>IF(INDEX('Discl output_ group'!$B:$T,MATCH('Group output'!$A271,'Discl output_ group'!$B:$B,FALSE),MATCH('Group output'!F$1,'Discl output_ group'!$B$1:$T$1,FALSE))=0,0,'Inq6 adjusted group'!F271)</f>
        <v>0</v>
      </c>
      <c r="G271" s="39">
        <f>IF(INDEX('Discl output_ group'!$B:$T,MATCH('Group output'!$A271,'Discl output_ group'!$B:$B,FALSE),MATCH('Group output'!G$1,'Discl output_ group'!$B$1:$T$1,FALSE))=0,0,'Inq6 adjusted group'!G271)</f>
        <v>0</v>
      </c>
      <c r="H271" s="39">
        <f>IF(INDEX('Discl output_ group'!$B:$T,MATCH('Group output'!$A271,'Discl output_ group'!$B:$B,FALSE),MATCH('Group output'!H$1,'Discl output_ group'!$B$1:$T$1,FALSE))=0,0,'Inq6 adjusted group'!H271)</f>
        <v>0</v>
      </c>
      <c r="I271" s="39">
        <f>IF(INDEX('Discl output_ group'!$B:$T,MATCH('Group output'!$A271,'Discl output_ group'!$B:$B,FALSE),MATCH('Group output'!I$1,'Discl output_ group'!$B$1:$T$1,FALSE))=0,0,'Inq6 adjusted group'!I271)</f>
        <v>0</v>
      </c>
      <c r="J271" s="39">
        <f>IF(INDEX('Discl output_ group'!$B:$T,MATCH('Group output'!$A271,'Discl output_ group'!$B:$B,FALSE),MATCH('Group output'!J$1,'Discl output_ group'!$B$1:$T$1,FALSE))=0,0,'Inq6 adjusted group'!J271)</f>
        <v>0</v>
      </c>
      <c r="K271" s="39">
        <f>IF(INDEX('Discl output_ group'!$B:$T,MATCH('Group output'!$A271,'Discl output_ group'!$B:$B,FALSE),MATCH('Group output'!K$1,'Discl output_ group'!$B$1:$T$1,FALSE))=0,0,'Inq6 adjusted group'!K271)</f>
        <v>0</v>
      </c>
      <c r="L271" s="39">
        <f>IF(INDEX('Discl output_ group'!$B:$T,MATCH('Group output'!$A271,'Discl output_ group'!$B:$B,FALSE),MATCH('Group output'!L$1,'Discl output_ group'!$B$1:$T$1,FALSE))=0,0,'Inq6 adjusted group'!L271)</f>
        <v>0</v>
      </c>
      <c r="M271" s="39">
        <f>IF(INDEX('Discl output_ group'!$B:$T,MATCH('Group output'!$A271,'Discl output_ group'!$B:$B,FALSE),MATCH('Group output'!M$1,'Discl output_ group'!$B$1:$T$1,FALSE))=0,0,'Inq6 adjusted group'!M271)</f>
        <v>0</v>
      </c>
      <c r="N271" s="39">
        <f>IF(INDEX('Discl output_ group'!$B:$T,MATCH('Group output'!$A271,'Discl output_ group'!$B:$B,FALSE),MATCH('Group output'!N$1,'Discl output_ group'!$B$1:$T$1,FALSE))=0,0,'Inq6 adjusted group'!N271)</f>
        <v>0</v>
      </c>
      <c r="O271" s="39">
        <f>IF(INDEX('Discl output_ group'!$B:$T,MATCH('Group output'!$A271,'Discl output_ group'!$B:$B,FALSE),MATCH('Group output'!O$1,'Discl output_ group'!$B$1:$T$1,FALSE))=0,0,'Inq6 adjusted group'!O271)</f>
        <v>0</v>
      </c>
      <c r="P271" s="39">
        <f>IF(INDEX('Discl output_ group'!$B:$T,MATCH('Group output'!$A271,'Discl output_ group'!$B:$B,FALSE),MATCH('Group output'!P$1,'Discl output_ group'!$B$1:$T$1,FALSE))=0,0,'Inq6 adjusted group'!P271)</f>
        <v>0</v>
      </c>
      <c r="Q271" s="39">
        <f>IF(INDEX('Discl output_ group'!$B:$T,MATCH('Group output'!$A271,'Discl output_ group'!$B:$B,FALSE),MATCH('Group output'!Q$1,'Discl output_ group'!$B$1:$T$1,FALSE))=0,0,'Inq6 adjusted group'!Q271)</f>
        <v>0</v>
      </c>
      <c r="R271" s="39">
        <f>IF(INDEX('Discl output_ group'!$B:$T,MATCH('Group output'!$A271,'Discl output_ group'!$B:$B,FALSE),MATCH('Group output'!R$1,'Discl output_ group'!$B$1:$T$1,FALSE))=0,0,'Inq6 adjusted group'!R271)</f>
        <v>0</v>
      </c>
      <c r="S271" s="39">
        <f>IF(INDEX('Discl output_ group'!$B:$T,MATCH('Group output'!$A271,'Discl output_ group'!$B:$B,FALSE),MATCH('Group output'!S$1,'Discl output_ group'!$B$1:$T$1,FALSE))=0,0,'Inq6 adjusted group'!S271)</f>
        <v>0</v>
      </c>
      <c r="T271" s="39">
        <f>IFERROR(VLOOKUP(A271+0,'New BRES input'!I:L,4,FALSE),0)</f>
        <v>0</v>
      </c>
    </row>
    <row r="272" spans="1:20" x14ac:dyDescent="0.35">
      <c r="A272" t="str">
        <f>'Discl output_ group'!B272</f>
        <v>981</v>
      </c>
      <c r="B272" s="39">
        <f>IF(INDEX('Discl output_ group'!$B:$T,MATCH('Group output'!$A272,'Discl output_ group'!$B:$B,FALSE),MATCH('Group output'!B$1,'Discl output_ group'!$B$1:$T$1,FALSE))=0,0,'Inq6 adjusted group'!B272)</f>
        <v>0</v>
      </c>
      <c r="C272" s="39">
        <f>IF(INDEX('Discl output_ group'!$B:$T,MATCH('Group output'!$A272,'Discl output_ group'!$B:$B,FALSE),MATCH('Group output'!C$1,'Discl output_ group'!$B$1:$T$1,FALSE))=0,0,'Inq6 adjusted group'!C272)</f>
        <v>0</v>
      </c>
      <c r="D272" s="39">
        <f>IF(INDEX('Discl output_ group'!$B:$T,MATCH('Group output'!$A272,'Discl output_ group'!$B:$B,FALSE),MATCH('Group output'!D$1,'Discl output_ group'!$B$1:$T$1,FALSE))=0,0,'Inq6 adjusted group'!D272)</f>
        <v>0</v>
      </c>
      <c r="E272" s="39">
        <f>IF(INDEX('Discl output_ group'!$B:$T,MATCH('Group output'!$A272,'Discl output_ group'!$B:$B,FALSE),MATCH('Group output'!E$1,'Discl output_ group'!$B$1:$T$1,FALSE))=0,0,'Inq6 adjusted group'!E272)</f>
        <v>0</v>
      </c>
      <c r="F272" s="39">
        <f>IF(INDEX('Discl output_ group'!$B:$T,MATCH('Group output'!$A272,'Discl output_ group'!$B:$B,FALSE),MATCH('Group output'!F$1,'Discl output_ group'!$B$1:$T$1,FALSE))=0,0,'Inq6 adjusted group'!F272)</f>
        <v>0</v>
      </c>
      <c r="G272" s="39">
        <f>IF(INDEX('Discl output_ group'!$B:$T,MATCH('Group output'!$A272,'Discl output_ group'!$B:$B,FALSE),MATCH('Group output'!G$1,'Discl output_ group'!$B$1:$T$1,FALSE))=0,0,'Inq6 adjusted group'!G272)</f>
        <v>0</v>
      </c>
      <c r="H272" s="39">
        <f>IF(INDEX('Discl output_ group'!$B:$T,MATCH('Group output'!$A272,'Discl output_ group'!$B:$B,FALSE),MATCH('Group output'!H$1,'Discl output_ group'!$B$1:$T$1,FALSE))=0,0,'Inq6 adjusted group'!H272)</f>
        <v>0</v>
      </c>
      <c r="I272" s="39">
        <f>IF(INDEX('Discl output_ group'!$B:$T,MATCH('Group output'!$A272,'Discl output_ group'!$B:$B,FALSE),MATCH('Group output'!I$1,'Discl output_ group'!$B$1:$T$1,FALSE))=0,0,'Inq6 adjusted group'!I272)</f>
        <v>0</v>
      </c>
      <c r="J272" s="39">
        <f>IF(INDEX('Discl output_ group'!$B:$T,MATCH('Group output'!$A272,'Discl output_ group'!$B:$B,FALSE),MATCH('Group output'!J$1,'Discl output_ group'!$B$1:$T$1,FALSE))=0,0,'Inq6 adjusted group'!J272)</f>
        <v>0</v>
      </c>
      <c r="K272" s="39">
        <f>IF(INDEX('Discl output_ group'!$B:$T,MATCH('Group output'!$A272,'Discl output_ group'!$B:$B,FALSE),MATCH('Group output'!K$1,'Discl output_ group'!$B$1:$T$1,FALSE))=0,0,'Inq6 adjusted group'!K272)</f>
        <v>0</v>
      </c>
      <c r="L272" s="39">
        <f>IF(INDEX('Discl output_ group'!$B:$T,MATCH('Group output'!$A272,'Discl output_ group'!$B:$B,FALSE),MATCH('Group output'!L$1,'Discl output_ group'!$B$1:$T$1,FALSE))=0,0,'Inq6 adjusted group'!L272)</f>
        <v>0</v>
      </c>
      <c r="M272" s="39">
        <f>IF(INDEX('Discl output_ group'!$B:$T,MATCH('Group output'!$A272,'Discl output_ group'!$B:$B,FALSE),MATCH('Group output'!M$1,'Discl output_ group'!$B$1:$T$1,FALSE))=0,0,'Inq6 adjusted group'!M272)</f>
        <v>0</v>
      </c>
      <c r="N272" s="39">
        <f>IF(INDEX('Discl output_ group'!$B:$T,MATCH('Group output'!$A272,'Discl output_ group'!$B:$B,FALSE),MATCH('Group output'!N$1,'Discl output_ group'!$B$1:$T$1,FALSE))=0,0,'Inq6 adjusted group'!N272)</f>
        <v>0</v>
      </c>
      <c r="O272" s="39">
        <f>IF(INDEX('Discl output_ group'!$B:$T,MATCH('Group output'!$A272,'Discl output_ group'!$B:$B,FALSE),MATCH('Group output'!O$1,'Discl output_ group'!$B$1:$T$1,FALSE))=0,0,'Inq6 adjusted group'!O272)</f>
        <v>0</v>
      </c>
      <c r="P272" s="39">
        <f>IF(INDEX('Discl output_ group'!$B:$T,MATCH('Group output'!$A272,'Discl output_ group'!$B:$B,FALSE),MATCH('Group output'!P$1,'Discl output_ group'!$B$1:$T$1,FALSE))=0,0,'Inq6 adjusted group'!P272)</f>
        <v>0</v>
      </c>
      <c r="Q272" s="39">
        <f>IF(INDEX('Discl output_ group'!$B:$T,MATCH('Group output'!$A272,'Discl output_ group'!$B:$B,FALSE),MATCH('Group output'!Q$1,'Discl output_ group'!$B$1:$T$1,FALSE))=0,0,'Inq6 adjusted group'!Q272)</f>
        <v>0</v>
      </c>
      <c r="R272" s="39">
        <f>IF(INDEX('Discl output_ group'!$B:$T,MATCH('Group output'!$A272,'Discl output_ group'!$B:$B,FALSE),MATCH('Group output'!R$1,'Discl output_ group'!$B$1:$T$1,FALSE))=0,0,'Inq6 adjusted group'!R272)</f>
        <v>0</v>
      </c>
      <c r="S272" s="39">
        <f>IF(INDEX('Discl output_ group'!$B:$T,MATCH('Group output'!$A272,'Discl output_ group'!$B:$B,FALSE),MATCH('Group output'!S$1,'Discl output_ group'!$B$1:$T$1,FALSE))=0,0,'Inq6 adjusted group'!S272)</f>
        <v>0</v>
      </c>
      <c r="T272" s="39">
        <f>IFERROR(VLOOKUP(A272+0,'New BRES input'!I:L,4,FALSE),0)</f>
        <v>0</v>
      </c>
    </row>
    <row r="273" spans="1:20" x14ac:dyDescent="0.35">
      <c r="A273" t="str">
        <f>'Discl output_ group'!B273</f>
        <v>982</v>
      </c>
      <c r="B273" s="39">
        <f>IF(INDEX('Discl output_ group'!$B:$T,MATCH('Group output'!$A273,'Discl output_ group'!$B:$B,FALSE),MATCH('Group output'!B$1,'Discl output_ group'!$B$1:$T$1,FALSE))=0,0,'Inq6 adjusted group'!B273)</f>
        <v>0</v>
      </c>
      <c r="C273" s="39">
        <f>IF(INDEX('Discl output_ group'!$B:$T,MATCH('Group output'!$A273,'Discl output_ group'!$B:$B,FALSE),MATCH('Group output'!C$1,'Discl output_ group'!$B$1:$T$1,FALSE))=0,0,'Inq6 adjusted group'!C273)</f>
        <v>0</v>
      </c>
      <c r="D273" s="39">
        <f>IF(INDEX('Discl output_ group'!$B:$T,MATCH('Group output'!$A273,'Discl output_ group'!$B:$B,FALSE),MATCH('Group output'!D$1,'Discl output_ group'!$B$1:$T$1,FALSE))=0,0,'Inq6 adjusted group'!D273)</f>
        <v>0</v>
      </c>
      <c r="E273" s="39">
        <f>IF(INDEX('Discl output_ group'!$B:$T,MATCH('Group output'!$A273,'Discl output_ group'!$B:$B,FALSE),MATCH('Group output'!E$1,'Discl output_ group'!$B$1:$T$1,FALSE))=0,0,'Inq6 adjusted group'!E273)</f>
        <v>0</v>
      </c>
      <c r="F273" s="39">
        <f>IF(INDEX('Discl output_ group'!$B:$T,MATCH('Group output'!$A273,'Discl output_ group'!$B:$B,FALSE),MATCH('Group output'!F$1,'Discl output_ group'!$B$1:$T$1,FALSE))=0,0,'Inq6 adjusted group'!F273)</f>
        <v>0</v>
      </c>
      <c r="G273" s="39">
        <f>IF(INDEX('Discl output_ group'!$B:$T,MATCH('Group output'!$A273,'Discl output_ group'!$B:$B,FALSE),MATCH('Group output'!G$1,'Discl output_ group'!$B$1:$T$1,FALSE))=0,0,'Inq6 adjusted group'!G273)</f>
        <v>0</v>
      </c>
      <c r="H273" s="39">
        <f>IF(INDEX('Discl output_ group'!$B:$T,MATCH('Group output'!$A273,'Discl output_ group'!$B:$B,FALSE),MATCH('Group output'!H$1,'Discl output_ group'!$B$1:$T$1,FALSE))=0,0,'Inq6 adjusted group'!H273)</f>
        <v>0</v>
      </c>
      <c r="I273" s="39">
        <f>IF(INDEX('Discl output_ group'!$B:$T,MATCH('Group output'!$A273,'Discl output_ group'!$B:$B,FALSE),MATCH('Group output'!I$1,'Discl output_ group'!$B$1:$T$1,FALSE))=0,0,'Inq6 adjusted group'!I273)</f>
        <v>0</v>
      </c>
      <c r="J273" s="39">
        <f>IF(INDEX('Discl output_ group'!$B:$T,MATCH('Group output'!$A273,'Discl output_ group'!$B:$B,FALSE),MATCH('Group output'!J$1,'Discl output_ group'!$B$1:$T$1,FALSE))=0,0,'Inq6 adjusted group'!J273)</f>
        <v>0</v>
      </c>
      <c r="K273" s="39">
        <f>IF(INDEX('Discl output_ group'!$B:$T,MATCH('Group output'!$A273,'Discl output_ group'!$B:$B,FALSE),MATCH('Group output'!K$1,'Discl output_ group'!$B$1:$T$1,FALSE))=0,0,'Inq6 adjusted group'!K273)</f>
        <v>0</v>
      </c>
      <c r="L273" s="39">
        <f>IF(INDEX('Discl output_ group'!$B:$T,MATCH('Group output'!$A273,'Discl output_ group'!$B:$B,FALSE),MATCH('Group output'!L$1,'Discl output_ group'!$B$1:$T$1,FALSE))=0,0,'Inq6 adjusted group'!L273)</f>
        <v>0</v>
      </c>
      <c r="M273" s="39">
        <f>IF(INDEX('Discl output_ group'!$B:$T,MATCH('Group output'!$A273,'Discl output_ group'!$B:$B,FALSE),MATCH('Group output'!M$1,'Discl output_ group'!$B$1:$T$1,FALSE))=0,0,'Inq6 adjusted group'!M273)</f>
        <v>0</v>
      </c>
      <c r="N273" s="39">
        <f>IF(INDEX('Discl output_ group'!$B:$T,MATCH('Group output'!$A273,'Discl output_ group'!$B:$B,FALSE),MATCH('Group output'!N$1,'Discl output_ group'!$B$1:$T$1,FALSE))=0,0,'Inq6 adjusted group'!N273)</f>
        <v>0</v>
      </c>
      <c r="O273" s="39">
        <f>IF(INDEX('Discl output_ group'!$B:$T,MATCH('Group output'!$A273,'Discl output_ group'!$B:$B,FALSE),MATCH('Group output'!O$1,'Discl output_ group'!$B$1:$T$1,FALSE))=0,0,'Inq6 adjusted group'!O273)</f>
        <v>0</v>
      </c>
      <c r="P273" s="39">
        <f>IF(INDEX('Discl output_ group'!$B:$T,MATCH('Group output'!$A273,'Discl output_ group'!$B:$B,FALSE),MATCH('Group output'!P$1,'Discl output_ group'!$B$1:$T$1,FALSE))=0,0,'Inq6 adjusted group'!P273)</f>
        <v>0</v>
      </c>
      <c r="Q273" s="39">
        <f>IF(INDEX('Discl output_ group'!$B:$T,MATCH('Group output'!$A273,'Discl output_ group'!$B:$B,FALSE),MATCH('Group output'!Q$1,'Discl output_ group'!$B$1:$T$1,FALSE))=0,0,'Inq6 adjusted group'!Q273)</f>
        <v>0</v>
      </c>
      <c r="R273" s="39">
        <f>IF(INDEX('Discl output_ group'!$B:$T,MATCH('Group output'!$A273,'Discl output_ group'!$B:$B,FALSE),MATCH('Group output'!R$1,'Discl output_ group'!$B$1:$T$1,FALSE))=0,0,'Inq6 adjusted group'!R273)</f>
        <v>0</v>
      </c>
      <c r="S273" s="39">
        <f>IF(INDEX('Discl output_ group'!$B:$T,MATCH('Group output'!$A273,'Discl output_ group'!$B:$B,FALSE),MATCH('Group output'!S$1,'Discl output_ group'!$B$1:$T$1,FALSE))=0,0,'Inq6 adjusted group'!S273)</f>
        <v>0</v>
      </c>
      <c r="T273" s="39">
        <f>IFERROR(VLOOKUP(A273+0,'New BRES input'!I:L,4,FALSE),0)</f>
        <v>0</v>
      </c>
    </row>
    <row r="274" spans="1:20" x14ac:dyDescent="0.35">
      <c r="A274" t="str">
        <f>'Discl output_ group'!B274</f>
        <v>990</v>
      </c>
      <c r="B274" s="39">
        <f>IF(INDEX('Discl output_ group'!$B:$T,MATCH('Group output'!$A274,'Discl output_ group'!$B:$B,FALSE),MATCH('Group output'!B$1,'Discl output_ group'!$B$1:$T$1,FALSE))=0,0,'Inq6 adjusted group'!B274)</f>
        <v>0</v>
      </c>
      <c r="C274" s="39">
        <f>IF(INDEX('Discl output_ group'!$B:$T,MATCH('Group output'!$A274,'Discl output_ group'!$B:$B,FALSE),MATCH('Group output'!C$1,'Discl output_ group'!$B$1:$T$1,FALSE))=0,0,'Inq6 adjusted group'!C274)</f>
        <v>0</v>
      </c>
      <c r="D274" s="39">
        <f>IF(INDEX('Discl output_ group'!$B:$T,MATCH('Group output'!$A274,'Discl output_ group'!$B:$B,FALSE),MATCH('Group output'!D$1,'Discl output_ group'!$B$1:$T$1,FALSE))=0,0,'Inq6 adjusted group'!D274)</f>
        <v>0</v>
      </c>
      <c r="E274" s="39">
        <f>IF(INDEX('Discl output_ group'!$B:$T,MATCH('Group output'!$A274,'Discl output_ group'!$B:$B,FALSE),MATCH('Group output'!E$1,'Discl output_ group'!$B$1:$T$1,FALSE))=0,0,'Inq6 adjusted group'!E274)</f>
        <v>0</v>
      </c>
      <c r="F274" s="39">
        <f>IF(INDEX('Discl output_ group'!$B:$T,MATCH('Group output'!$A274,'Discl output_ group'!$B:$B,FALSE),MATCH('Group output'!F$1,'Discl output_ group'!$B$1:$T$1,FALSE))=0,0,'Inq6 adjusted group'!F274)</f>
        <v>0</v>
      </c>
      <c r="G274" s="39">
        <f>IF(INDEX('Discl output_ group'!$B:$T,MATCH('Group output'!$A274,'Discl output_ group'!$B:$B,FALSE),MATCH('Group output'!G$1,'Discl output_ group'!$B$1:$T$1,FALSE))=0,0,'Inq6 adjusted group'!G274)</f>
        <v>0</v>
      </c>
      <c r="H274" s="39">
        <f>IF(INDEX('Discl output_ group'!$B:$T,MATCH('Group output'!$A274,'Discl output_ group'!$B:$B,FALSE),MATCH('Group output'!H$1,'Discl output_ group'!$B$1:$T$1,FALSE))=0,0,'Inq6 adjusted group'!H274)</f>
        <v>0</v>
      </c>
      <c r="I274" s="39">
        <f>IF(INDEX('Discl output_ group'!$B:$T,MATCH('Group output'!$A274,'Discl output_ group'!$B:$B,FALSE),MATCH('Group output'!I$1,'Discl output_ group'!$B$1:$T$1,FALSE))=0,0,'Inq6 adjusted group'!I274)</f>
        <v>0</v>
      </c>
      <c r="J274" s="39">
        <f>IF(INDEX('Discl output_ group'!$B:$T,MATCH('Group output'!$A274,'Discl output_ group'!$B:$B,FALSE),MATCH('Group output'!J$1,'Discl output_ group'!$B$1:$T$1,FALSE))=0,0,'Inq6 adjusted group'!J274)</f>
        <v>0</v>
      </c>
      <c r="K274" s="39">
        <f>IF(INDEX('Discl output_ group'!$B:$T,MATCH('Group output'!$A274,'Discl output_ group'!$B:$B,FALSE),MATCH('Group output'!K$1,'Discl output_ group'!$B$1:$T$1,FALSE))=0,0,'Inq6 adjusted group'!K274)</f>
        <v>0</v>
      </c>
      <c r="L274" s="39">
        <f>IF(INDEX('Discl output_ group'!$B:$T,MATCH('Group output'!$A274,'Discl output_ group'!$B:$B,FALSE),MATCH('Group output'!L$1,'Discl output_ group'!$B$1:$T$1,FALSE))=0,0,'Inq6 adjusted group'!L274)</f>
        <v>0</v>
      </c>
      <c r="M274" s="39">
        <f>IF(INDEX('Discl output_ group'!$B:$T,MATCH('Group output'!$A274,'Discl output_ group'!$B:$B,FALSE),MATCH('Group output'!M$1,'Discl output_ group'!$B$1:$T$1,FALSE))=0,0,'Inq6 adjusted group'!M274)</f>
        <v>0</v>
      </c>
      <c r="N274" s="39">
        <f>IF(INDEX('Discl output_ group'!$B:$T,MATCH('Group output'!$A274,'Discl output_ group'!$B:$B,FALSE),MATCH('Group output'!N$1,'Discl output_ group'!$B$1:$T$1,FALSE))=0,0,'Inq6 adjusted group'!N274)</f>
        <v>0</v>
      </c>
      <c r="O274" s="39">
        <f>IF(INDEX('Discl output_ group'!$B:$T,MATCH('Group output'!$A274,'Discl output_ group'!$B:$B,FALSE),MATCH('Group output'!O$1,'Discl output_ group'!$B$1:$T$1,FALSE))=0,0,'Inq6 adjusted group'!O274)</f>
        <v>0</v>
      </c>
      <c r="P274" s="39">
        <f>IF(INDEX('Discl output_ group'!$B:$T,MATCH('Group output'!$A274,'Discl output_ group'!$B:$B,FALSE),MATCH('Group output'!P$1,'Discl output_ group'!$B$1:$T$1,FALSE))=0,0,'Inq6 adjusted group'!P274)</f>
        <v>0</v>
      </c>
      <c r="Q274" s="39">
        <f>IF(INDEX('Discl output_ group'!$B:$T,MATCH('Group output'!$A274,'Discl output_ group'!$B:$B,FALSE),MATCH('Group output'!Q$1,'Discl output_ group'!$B$1:$T$1,FALSE))=0,0,'Inq6 adjusted group'!Q274)</f>
        <v>0</v>
      </c>
      <c r="R274" s="39">
        <f>IF(INDEX('Discl output_ group'!$B:$T,MATCH('Group output'!$A274,'Discl output_ group'!$B:$B,FALSE),MATCH('Group output'!R$1,'Discl output_ group'!$B$1:$T$1,FALSE))=0,0,'Inq6 adjusted group'!R274)</f>
        <v>0</v>
      </c>
      <c r="S274" s="39">
        <f>IF(INDEX('Discl output_ group'!$B:$T,MATCH('Group output'!$A274,'Discl output_ group'!$B:$B,FALSE),MATCH('Group output'!S$1,'Discl output_ group'!$B$1:$T$1,FALSE))=0,0,'Inq6 adjusted group'!S274)</f>
        <v>0</v>
      </c>
      <c r="T274" s="39">
        <f>IFERROR(VLOOKUP(A274+0,'New BRES input'!I:L,4,FALSE),0)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89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U1" sqref="U1:AM5"/>
    </sheetView>
  </sheetViews>
  <sheetFormatPr defaultRowHeight="13" x14ac:dyDescent="0.3"/>
  <cols>
    <col min="1" max="16384" width="8.7265625" style="1"/>
  </cols>
  <sheetData>
    <row r="1" spans="1:40" x14ac:dyDescent="0.3">
      <c r="A1" s="1" t="s">
        <v>64</v>
      </c>
      <c r="B1" s="1">
        <v>1998</v>
      </c>
      <c r="C1" s="1">
        <v>1999</v>
      </c>
      <c r="D1" s="1">
        <v>2000</v>
      </c>
      <c r="E1" s="1">
        <v>2001</v>
      </c>
      <c r="F1" s="1">
        <v>2002</v>
      </c>
      <c r="G1" s="1">
        <v>2003</v>
      </c>
      <c r="H1" s="1">
        <v>2004</v>
      </c>
      <c r="I1" s="1">
        <v>2005</v>
      </c>
      <c r="J1" s="1">
        <v>2006</v>
      </c>
      <c r="K1" s="1">
        <v>2007</v>
      </c>
      <c r="L1" s="1">
        <v>2008</v>
      </c>
      <c r="M1" s="1">
        <v>2009</v>
      </c>
      <c r="N1" s="1">
        <v>2010</v>
      </c>
      <c r="O1" s="1">
        <v>2011</v>
      </c>
      <c r="P1" s="1">
        <v>2012</v>
      </c>
      <c r="Q1" s="1">
        <v>2013</v>
      </c>
      <c r="R1" s="1">
        <v>2014</v>
      </c>
      <c r="S1" s="1">
        <v>2015</v>
      </c>
      <c r="U1" s="49"/>
      <c r="V1" s="49">
        <v>1998</v>
      </c>
      <c r="W1" s="49">
        <v>1999</v>
      </c>
      <c r="X1" s="49">
        <v>2000</v>
      </c>
      <c r="Y1" s="49">
        <v>2001</v>
      </c>
      <c r="Z1" s="49">
        <v>2002</v>
      </c>
      <c r="AA1" s="49">
        <v>2003</v>
      </c>
      <c r="AB1" s="49">
        <v>2004</v>
      </c>
      <c r="AC1" s="49">
        <v>2005</v>
      </c>
      <c r="AD1" s="49">
        <v>2006</v>
      </c>
      <c r="AE1" s="49">
        <v>2007</v>
      </c>
      <c r="AF1" s="49">
        <v>2008</v>
      </c>
      <c r="AG1" s="49">
        <v>2009</v>
      </c>
      <c r="AH1" s="49">
        <v>2010</v>
      </c>
      <c r="AI1" s="49">
        <v>2011</v>
      </c>
      <c r="AJ1" s="49">
        <v>2012</v>
      </c>
      <c r="AK1" s="49">
        <v>2013</v>
      </c>
      <c r="AL1" s="49">
        <v>2014</v>
      </c>
      <c r="AM1" s="49">
        <v>2015</v>
      </c>
      <c r="AN1" s="49"/>
    </row>
    <row r="2" spans="1:40" x14ac:dyDescent="0.3">
      <c r="A2" s="1" t="s">
        <v>107</v>
      </c>
      <c r="B2" s="39">
        <f>SUMIF('Inq6 adjusted class'!$C:$C,'Inq6 adjusted division'!$A2,'Inq6 adjusted class'!E:E)</f>
        <v>2059.2532158636477</v>
      </c>
      <c r="C2" s="39">
        <f>SUMIF('Inq6 adjusted class'!$C:$C,'Inq6 adjusted division'!$A2,'Inq6 adjusted class'!F:F)</f>
        <v>3334.382500593013</v>
      </c>
      <c r="D2" s="39">
        <f>SUMIF('Inq6 adjusted class'!$C:$C,'Inq6 adjusted division'!$A2,'Inq6 adjusted class'!G:G)</f>
        <v>2050.407064892298</v>
      </c>
      <c r="E2" s="39">
        <f>SUMIF('Inq6 adjusted class'!$C:$C,'Inq6 adjusted division'!$A2,'Inq6 adjusted class'!H:H)</f>
        <v>2148.580283117321</v>
      </c>
      <c r="F2" s="39">
        <f>SUMIF('Inq6 adjusted class'!$C:$C,'Inq6 adjusted division'!$A2,'Inq6 adjusted class'!I:I)</f>
        <v>3066.6495689064577</v>
      </c>
      <c r="G2" s="39">
        <f>SUMIF('Inq6 adjusted class'!$C:$C,'Inq6 adjusted division'!$A2,'Inq6 adjusted class'!J:J)</f>
        <v>1526.7549311242446</v>
      </c>
      <c r="H2" s="39">
        <f>SUMIF('Inq6 adjusted class'!$C:$C,'Inq6 adjusted division'!$A2,'Inq6 adjusted class'!K:K)</f>
        <v>1311.1802317513038</v>
      </c>
      <c r="I2" s="39">
        <f>SUMIF('Inq6 adjusted class'!$C:$C,'Inq6 adjusted division'!$A2,'Inq6 adjusted class'!L:L)</f>
        <v>2303.4276417789874</v>
      </c>
      <c r="J2" s="39">
        <f>SUMIF('Inq6 adjusted class'!$C:$C,'Inq6 adjusted division'!$A2,'Inq6 adjusted class'!M:M)</f>
        <v>2083.7035379340027</v>
      </c>
      <c r="K2" s="39">
        <f>SUMIF('Inq6 adjusted class'!$C:$C,'Inq6 adjusted division'!$A2,'Inq6 adjusted class'!N:N)</f>
        <v>1460.1716607235926</v>
      </c>
      <c r="L2" s="39">
        <f>SUMIF('Inq6 adjusted class'!$C:$C,'Inq6 adjusted division'!$A2,'Inq6 adjusted class'!O:O)</f>
        <v>1134.7682762306995</v>
      </c>
      <c r="M2" s="39">
        <f>SUMIF('Inq6 adjusted class'!$C:$C,'Inq6 adjusted division'!$A2,'Inq6 adjusted class'!P:P)</f>
        <v>628.77808404717155</v>
      </c>
      <c r="N2" s="39">
        <f>SUMIF('Inq6 adjusted class'!$C:$C,'Inq6 adjusted division'!$A2,'Inq6 adjusted class'!Q:Q)</f>
        <v>386.0393756245727</v>
      </c>
      <c r="O2" s="39">
        <f>SUMIF('Inq6 adjusted class'!$C:$C,'Inq6 adjusted division'!$A2,'Inq6 adjusted class'!R:R)</f>
        <v>437.90168037597942</v>
      </c>
      <c r="P2" s="39">
        <f>SUMIF('Inq6 adjusted class'!$C:$C,'Inq6 adjusted division'!$A2,'Inq6 adjusted class'!S:S)</f>
        <v>819.89768270750221</v>
      </c>
      <c r="Q2" s="39">
        <f>SUMIF('Inq6 adjusted class'!$C:$C,'Inq6 adjusted division'!$A2,'Inq6 adjusted class'!T:T)</f>
        <v>326.77265955779058</v>
      </c>
      <c r="R2" s="39">
        <f>SUMIF('Inq6 adjusted class'!$C:$C,'Inq6 adjusted division'!$A2,'Inq6 adjusted class'!U:U)</f>
        <v>789.21118215963168</v>
      </c>
      <c r="S2" s="39">
        <f>SUMIF('Inq6 adjusted class'!$C:$C,'Inq6 adjusted division'!$A2,'Inq6 adjusted class'!V:V)</f>
        <v>787.68001067202715</v>
      </c>
      <c r="U2" s="49" t="s">
        <v>55</v>
      </c>
      <c r="V2" s="44">
        <f>SUM(B2:B274)</f>
        <v>3865472.390636859</v>
      </c>
      <c r="W2" s="44">
        <f t="shared" ref="W2" si="0">SUM(C2:C274)</f>
        <v>4047472.5800137809</v>
      </c>
      <c r="X2" s="44">
        <f t="shared" ref="X2" si="1">SUM(D2:D274)</f>
        <v>4199063.9289269904</v>
      </c>
      <c r="Y2" s="44">
        <f t="shared" ref="Y2" si="2">SUM(E2:E274)</f>
        <v>4219511.6974522872</v>
      </c>
      <c r="Z2" s="44">
        <f t="shared" ref="Z2" si="3">SUM(F2:F274)</f>
        <v>4151648.452713442</v>
      </c>
      <c r="AA2" s="44">
        <f t="shared" ref="AA2" si="4">SUM(G2:G274)</f>
        <v>4116139.9908078443</v>
      </c>
      <c r="AB2" s="44">
        <f t="shared" ref="AB2" si="5">SUM(H2:H274)</f>
        <v>4120833.8377524158</v>
      </c>
      <c r="AC2" s="44">
        <f t="shared" ref="AC2" si="6">SUM(I2:I274)</f>
        <v>4198338.6855265815</v>
      </c>
      <c r="AD2" s="44">
        <f t="shared" ref="AD2" si="7">SUM(J2:J274)</f>
        <v>4221978.2308680816</v>
      </c>
      <c r="AE2" s="44">
        <f t="shared" ref="AE2" si="8">SUM(K2:K274)</f>
        <v>4280879.7609020835</v>
      </c>
      <c r="AF2" s="44">
        <f t="shared" ref="AF2" si="9">SUM(L2:L274)</f>
        <v>4397259.7670217818</v>
      </c>
      <c r="AG2" s="44">
        <f t="shared" ref="AG2" si="10">SUM(M2:M274)</f>
        <v>4279240.9600117477</v>
      </c>
      <c r="AH2" s="44">
        <f t="shared" ref="AH2" si="11">SUM(N2:N274)</f>
        <v>4256993.7387389475</v>
      </c>
      <c r="AI2" s="44">
        <f t="shared" ref="AI2" si="12">SUM(O2:O274)</f>
        <v>4331753.9111719802</v>
      </c>
      <c r="AJ2" s="44">
        <f t="shared" ref="AJ2" si="13">SUM(P2:P274)</f>
        <v>4475474.2188555887</v>
      </c>
      <c r="AK2" s="44">
        <f t="shared" ref="AK2" si="14">SUM(Q2:Q274)</f>
        <v>4601632.6143085528</v>
      </c>
      <c r="AL2" s="44">
        <f t="shared" ref="AL2" si="15">SUM(R2:R274)</f>
        <v>4746051.3368745083</v>
      </c>
      <c r="AM2" s="44">
        <f t="shared" ref="AM2" si="16">SUM(S2:S274)</f>
        <v>4903105.4021307752</v>
      </c>
      <c r="AN2" s="44"/>
    </row>
    <row r="3" spans="1:40" x14ac:dyDescent="0.3">
      <c r="A3" s="1" t="s">
        <v>108</v>
      </c>
      <c r="B3" s="39">
        <f>SUMIF('Inq6 adjusted class'!$C:$C,'Inq6 adjusted division'!$A3,'Inq6 adjusted class'!E:E)</f>
        <v>2272.7945410513439</v>
      </c>
      <c r="C3" s="39">
        <f>SUMIF('Inq6 adjusted class'!$C:$C,'Inq6 adjusted division'!$A3,'Inq6 adjusted class'!F:F)</f>
        <v>843.14009846248473</v>
      </c>
      <c r="D3" s="39">
        <f>SUMIF('Inq6 adjusted class'!$C:$C,'Inq6 adjusted division'!$A3,'Inq6 adjusted class'!G:G)</f>
        <v>2942.9477771022916</v>
      </c>
      <c r="E3" s="39">
        <f>SUMIF('Inq6 adjusted class'!$C:$C,'Inq6 adjusted division'!$A3,'Inq6 adjusted class'!H:H)</f>
        <v>2364.7762228567408</v>
      </c>
      <c r="F3" s="39">
        <f>SUMIF('Inq6 adjusted class'!$C:$C,'Inq6 adjusted division'!$A3,'Inq6 adjusted class'!I:I)</f>
        <v>938.32373161514465</v>
      </c>
      <c r="G3" s="39">
        <f>SUMIF('Inq6 adjusted class'!$C:$C,'Inq6 adjusted division'!$A3,'Inq6 adjusted class'!J:J)</f>
        <v>495.34022423513034</v>
      </c>
      <c r="H3" s="39">
        <f>SUMIF('Inq6 adjusted class'!$C:$C,'Inq6 adjusted division'!$A3,'Inq6 adjusted class'!K:K)</f>
        <v>462.24146601394801</v>
      </c>
      <c r="I3" s="39">
        <f>SUMIF('Inq6 adjusted class'!$C:$C,'Inq6 adjusted division'!$A3,'Inq6 adjusted class'!L:L)</f>
        <v>246.09251623911015</v>
      </c>
      <c r="J3" s="39">
        <f>SUMIF('Inq6 adjusted class'!$C:$C,'Inq6 adjusted division'!$A3,'Inq6 adjusted class'!M:M)</f>
        <v>197.44678294199977</v>
      </c>
      <c r="K3" s="39">
        <f>SUMIF('Inq6 adjusted class'!$C:$C,'Inq6 adjusted division'!$A3,'Inq6 adjusted class'!N:N)</f>
        <v>267.25502065766415</v>
      </c>
      <c r="L3" s="39">
        <f>SUMIF('Inq6 adjusted class'!$C:$C,'Inq6 adjusted division'!$A3,'Inq6 adjusted class'!O:O)</f>
        <v>324.48438678671687</v>
      </c>
      <c r="M3" s="39">
        <f>SUMIF('Inq6 adjusted class'!$C:$C,'Inq6 adjusted division'!$A3,'Inq6 adjusted class'!P:P)</f>
        <v>108.69652570731157</v>
      </c>
      <c r="N3" s="39">
        <f>SUMIF('Inq6 adjusted class'!$C:$C,'Inq6 adjusted division'!$A3,'Inq6 adjusted class'!Q:Q)</f>
        <v>111.86314387137568</v>
      </c>
      <c r="O3" s="39">
        <f>SUMIF('Inq6 adjusted class'!$C:$C,'Inq6 adjusted division'!$A3,'Inq6 adjusted class'!R:R)</f>
        <v>71.326080760774701</v>
      </c>
      <c r="P3" s="39">
        <f>SUMIF('Inq6 adjusted class'!$C:$C,'Inq6 adjusted division'!$A3,'Inq6 adjusted class'!S:S)</f>
        <v>187.73822521383201</v>
      </c>
      <c r="Q3" s="39">
        <f>SUMIF('Inq6 adjusted class'!$C:$C,'Inq6 adjusted division'!$A3,'Inq6 adjusted class'!T:T)</f>
        <v>151.25648666676554</v>
      </c>
      <c r="R3" s="39">
        <f>SUMIF('Inq6 adjusted class'!$C:$C,'Inq6 adjusted division'!$A3,'Inq6 adjusted class'!U:U)</f>
        <v>202.65681209200164</v>
      </c>
      <c r="S3" s="39">
        <f>SUMIF('Inq6 adjusted class'!$C:$C,'Inq6 adjusted division'!$A3,'Inq6 adjusted class'!V:V)</f>
        <v>410.13352029416433</v>
      </c>
      <c r="U3" s="49" t="s">
        <v>494</v>
      </c>
      <c r="V3" s="44">
        <f>SUM('Inq6 adjusted class'!E2:E617)</f>
        <v>3865472.390636859</v>
      </c>
      <c r="W3" s="44">
        <f>SUM('Inq6 adjusted class'!F2:F617)</f>
        <v>4047472.5800137799</v>
      </c>
      <c r="X3" s="44">
        <f>SUM('Inq6 adjusted class'!G2:G617)</f>
        <v>4199063.9289269932</v>
      </c>
      <c r="Y3" s="44">
        <f>SUM('Inq6 adjusted class'!H2:H617)</f>
        <v>4219511.6974522863</v>
      </c>
      <c r="Z3" s="44">
        <f>SUM('Inq6 adjusted class'!I2:I617)</f>
        <v>4151648.4527134416</v>
      </c>
      <c r="AA3" s="44">
        <f>SUM('Inq6 adjusted class'!J2:J617)</f>
        <v>4116139.9908078439</v>
      </c>
      <c r="AB3" s="44">
        <f>SUM('Inq6 adjusted class'!K2:K617)</f>
        <v>4120833.8377524149</v>
      </c>
      <c r="AC3" s="44">
        <f>SUM('Inq6 adjusted class'!L2:L617)</f>
        <v>4198338.6855265833</v>
      </c>
      <c r="AD3" s="44">
        <f>SUM('Inq6 adjusted class'!M2:M617)</f>
        <v>4221978.2308680825</v>
      </c>
      <c r="AE3" s="44">
        <f>SUM('Inq6 adjusted class'!N2:N617)</f>
        <v>4280879.7609020853</v>
      </c>
      <c r="AF3" s="44">
        <f>SUM('Inq6 adjusted class'!O2:O617)</f>
        <v>4397259.7670217836</v>
      </c>
      <c r="AG3" s="44">
        <f>SUM('Inq6 adjusted class'!P2:P617)</f>
        <v>4279240.9600117477</v>
      </c>
      <c r="AH3" s="44">
        <f>SUM('Inq6 adjusted class'!Q2:Q617)</f>
        <v>4256993.7387389438</v>
      </c>
      <c r="AI3" s="44">
        <f>SUM('Inq6 adjusted class'!R2:R617)</f>
        <v>4331753.9111719793</v>
      </c>
      <c r="AJ3" s="44">
        <f>SUM('Inq6 adjusted class'!S2:S617)</f>
        <v>4475474.2188555868</v>
      </c>
      <c r="AK3" s="44">
        <f>SUM('Inq6 adjusted class'!T2:T617)</f>
        <v>4601632.6143085491</v>
      </c>
      <c r="AL3" s="44">
        <f>SUM('Inq6 adjusted class'!U2:U617)</f>
        <v>4746051.3368745055</v>
      </c>
      <c r="AM3" s="44">
        <f>SUM('Inq6 adjusted class'!V2:V617)</f>
        <v>4903105.4021307789</v>
      </c>
      <c r="AN3" s="44"/>
    </row>
    <row r="4" spans="1:40" x14ac:dyDescent="0.3">
      <c r="A4" s="1" t="s">
        <v>109</v>
      </c>
      <c r="B4" s="39">
        <f>SUMIF('Inq6 adjusted class'!$C:$C,'Inq6 adjusted division'!$A4,'Inq6 adjusted class'!E:E)</f>
        <v>1185.3784032117751</v>
      </c>
      <c r="C4" s="39">
        <f>SUMIF('Inq6 adjusted class'!$C:$C,'Inq6 adjusted division'!$A4,'Inq6 adjusted class'!F:F)</f>
        <v>1391.4741165860337</v>
      </c>
      <c r="D4" s="39">
        <f>SUMIF('Inq6 adjusted class'!$C:$C,'Inq6 adjusted division'!$A4,'Inq6 adjusted class'!G:G)</f>
        <v>2767.2355945064537</v>
      </c>
      <c r="E4" s="39">
        <f>SUMIF('Inq6 adjusted class'!$C:$C,'Inq6 adjusted division'!$A4,'Inq6 adjusted class'!H:H)</f>
        <v>2256.981893336696</v>
      </c>
      <c r="F4" s="39">
        <f>SUMIF('Inq6 adjusted class'!$C:$C,'Inq6 adjusted division'!$A4,'Inq6 adjusted class'!I:I)</f>
        <v>52.674277514265533</v>
      </c>
      <c r="G4" s="39">
        <f>SUMIF('Inq6 adjusted class'!$C:$C,'Inq6 adjusted division'!$A4,'Inq6 adjusted class'!J:J)</f>
        <v>6.186512419073571</v>
      </c>
      <c r="H4" s="39">
        <f>SUMIF('Inq6 adjusted class'!$C:$C,'Inq6 adjusted division'!$A4,'Inq6 adjusted class'!K:K)</f>
        <v>9.5782434353190254E-2</v>
      </c>
      <c r="I4" s="39">
        <f>SUMIF('Inq6 adjusted class'!$C:$C,'Inq6 adjusted division'!$A4,'Inq6 adjusted class'!L:L)</f>
        <v>0.16955802466669778</v>
      </c>
      <c r="J4" s="39">
        <f>SUMIF('Inq6 adjusted class'!$C:$C,'Inq6 adjusted division'!$A4,'Inq6 adjusted class'!M:M)</f>
        <v>14.430423263291406</v>
      </c>
      <c r="K4" s="39">
        <f>SUMIF('Inq6 adjusted class'!$C:$C,'Inq6 adjusted division'!$A4,'Inq6 adjusted class'!N:N)</f>
        <v>52.902684362663045</v>
      </c>
      <c r="L4" s="39">
        <f>SUMIF('Inq6 adjusted class'!$C:$C,'Inq6 adjusted division'!$A4,'Inq6 adjusted class'!O:O)</f>
        <v>61.964232293732628</v>
      </c>
      <c r="M4" s="39">
        <f>SUMIF('Inq6 adjusted class'!$C:$C,'Inq6 adjusted division'!$A4,'Inq6 adjusted class'!P:P)</f>
        <v>25.507551817847926</v>
      </c>
      <c r="N4" s="39">
        <f>SUMIF('Inq6 adjusted class'!$C:$C,'Inq6 adjusted division'!$A4,'Inq6 adjusted class'!Q:Q)</f>
        <v>9.486051703069931</v>
      </c>
      <c r="O4" s="39">
        <f>SUMIF('Inq6 adjusted class'!$C:$C,'Inq6 adjusted division'!$A4,'Inq6 adjusted class'!R:R)</f>
        <v>0</v>
      </c>
      <c r="P4" s="39">
        <f>SUMIF('Inq6 adjusted class'!$C:$C,'Inq6 adjusted division'!$A4,'Inq6 adjusted class'!S:S)</f>
        <v>8.8520532916415497</v>
      </c>
      <c r="Q4" s="39">
        <f>SUMIF('Inq6 adjusted class'!$C:$C,'Inq6 adjusted division'!$A4,'Inq6 adjusted class'!T:T)</f>
        <v>27.357971986007357</v>
      </c>
      <c r="R4" s="39">
        <f>SUMIF('Inq6 adjusted class'!$C:$C,'Inq6 adjusted division'!$A4,'Inq6 adjusted class'!U:U)</f>
        <v>23.661836832376686</v>
      </c>
      <c r="S4" s="39">
        <f>SUMIF('Inq6 adjusted class'!$C:$C,'Inq6 adjusted division'!$A4,'Inq6 adjusted class'!V:V)</f>
        <v>64.484407750300619</v>
      </c>
      <c r="U4" s="49"/>
      <c r="V4" s="49" t="b">
        <f>V3=V2</f>
        <v>1</v>
      </c>
      <c r="W4" s="49" t="b">
        <f t="shared" ref="W4" si="17">W3=W2</f>
        <v>1</v>
      </c>
      <c r="X4" s="49" t="b">
        <f t="shared" ref="X4" si="18">X3=X2</f>
        <v>1</v>
      </c>
      <c r="Y4" s="49" t="b">
        <f t="shared" ref="Y4" si="19">Y3=Y2</f>
        <v>1</v>
      </c>
      <c r="Z4" s="49" t="b">
        <f t="shared" ref="Z4" si="20">Z3=Z2</f>
        <v>1</v>
      </c>
      <c r="AA4" s="51" t="b">
        <f t="shared" ref="AA4" si="21">AA3=AA2</f>
        <v>1</v>
      </c>
      <c r="AB4" s="51" t="b">
        <f t="shared" ref="AB4" si="22">AB3=AB2</f>
        <v>0</v>
      </c>
      <c r="AC4" s="51" t="b">
        <f t="shared" ref="AC4" si="23">AC3=AC2</f>
        <v>1</v>
      </c>
      <c r="AD4" s="51" t="b">
        <f t="shared" ref="AD4" si="24">AD3=AD2</f>
        <v>1</v>
      </c>
      <c r="AE4" s="51" t="b">
        <f t="shared" ref="AE4" si="25">AE3=AE2</f>
        <v>0</v>
      </c>
      <c r="AF4" s="51" t="b">
        <f t="shared" ref="AF4" si="26">AF3=AF2</f>
        <v>1</v>
      </c>
      <c r="AG4" s="51" t="b">
        <f t="shared" ref="AG4" si="27">AG3=AG2</f>
        <v>1</v>
      </c>
      <c r="AH4" s="52" t="b">
        <f t="shared" ref="AH4" si="28">AH3=AH2</f>
        <v>0</v>
      </c>
      <c r="AI4" s="51" t="b">
        <f t="shared" ref="AI4" si="29">AI3=AI2</f>
        <v>1</v>
      </c>
      <c r="AJ4" s="49" t="b">
        <f t="shared" ref="AJ4" si="30">AJ3=AJ2</f>
        <v>1</v>
      </c>
      <c r="AK4" s="49" t="b">
        <f t="shared" ref="AK4" si="31">AK3=AK2</f>
        <v>1</v>
      </c>
      <c r="AL4" s="49" t="b">
        <f t="shared" ref="AL4" si="32">AL3=AL2</f>
        <v>1</v>
      </c>
      <c r="AM4" s="49" t="b">
        <f t="shared" ref="AM4" si="33">AM3=AM2</f>
        <v>1</v>
      </c>
      <c r="AN4" s="49"/>
    </row>
    <row r="5" spans="1:40" x14ac:dyDescent="0.3">
      <c r="A5" s="1" t="s">
        <v>110</v>
      </c>
      <c r="B5" s="39">
        <f>SUMIF('Inq6 adjusted class'!$C:$C,'Inq6 adjusted division'!$A5,'Inq6 adjusted class'!E:E)</f>
        <v>56.716129313728914</v>
      </c>
      <c r="C5" s="39">
        <f>SUMIF('Inq6 adjusted class'!$C:$C,'Inq6 adjusted division'!$A5,'Inq6 adjusted class'!F:F)</f>
        <v>9.7073402084168556</v>
      </c>
      <c r="D5" s="39">
        <f>SUMIF('Inq6 adjusted class'!$C:$C,'Inq6 adjusted division'!$A5,'Inq6 adjusted class'!G:G)</f>
        <v>12.862821481627465</v>
      </c>
      <c r="E5" s="39">
        <f>SUMIF('Inq6 adjusted class'!$C:$C,'Inq6 adjusted division'!$A5,'Inq6 adjusted class'!H:H)</f>
        <v>11.839264166810937</v>
      </c>
      <c r="F5" s="39">
        <f>SUMIF('Inq6 adjusted class'!$C:$C,'Inq6 adjusted division'!$A5,'Inq6 adjusted class'!I:I)</f>
        <v>0</v>
      </c>
      <c r="G5" s="39">
        <f>SUMIF('Inq6 adjusted class'!$C:$C,'Inq6 adjusted division'!$A5,'Inq6 adjusted class'!J:J)</f>
        <v>0</v>
      </c>
      <c r="H5" s="39">
        <f>SUMIF('Inq6 adjusted class'!$C:$C,'Inq6 adjusted division'!$A5,'Inq6 adjusted class'!K:K)</f>
        <v>0.88597823756882921</v>
      </c>
      <c r="I5" s="39">
        <f>SUMIF('Inq6 adjusted class'!$C:$C,'Inq6 adjusted division'!$A5,'Inq6 adjusted class'!L:L)</f>
        <v>6.0362106183417241</v>
      </c>
      <c r="J5" s="39">
        <f>SUMIF('Inq6 adjusted class'!$C:$C,'Inq6 adjusted division'!$A5,'Inq6 adjusted class'!M:M)</f>
        <v>0</v>
      </c>
      <c r="K5" s="39">
        <f>SUMIF('Inq6 adjusted class'!$C:$C,'Inq6 adjusted division'!$A5,'Inq6 adjusted class'!N:N)</f>
        <v>0</v>
      </c>
      <c r="L5" s="39">
        <f>SUMIF('Inq6 adjusted class'!$C:$C,'Inq6 adjusted division'!$A5,'Inq6 adjusted class'!O:O)</f>
        <v>0</v>
      </c>
      <c r="M5" s="39">
        <f>SUMIF('Inq6 adjusted class'!$C:$C,'Inq6 adjusted division'!$A5,'Inq6 adjusted class'!P:P)</f>
        <v>0</v>
      </c>
      <c r="N5" s="39">
        <f>SUMIF('Inq6 adjusted class'!$C:$C,'Inq6 adjusted division'!$A5,'Inq6 adjusted class'!Q:Q)</f>
        <v>0</v>
      </c>
      <c r="O5" s="39">
        <f>SUMIF('Inq6 adjusted class'!$C:$C,'Inq6 adjusted division'!$A5,'Inq6 adjusted class'!R:R)</f>
        <v>0</v>
      </c>
      <c r="P5" s="39">
        <f>SUMIF('Inq6 adjusted class'!$C:$C,'Inq6 adjusted division'!$A5,'Inq6 adjusted class'!S:S)</f>
        <v>0</v>
      </c>
      <c r="Q5" s="39">
        <f>SUMIF('Inq6 adjusted class'!$C:$C,'Inq6 adjusted division'!$A5,'Inq6 adjusted class'!T:T)</f>
        <v>0</v>
      </c>
      <c r="R5" s="39">
        <f>SUMIF('Inq6 adjusted class'!$C:$C,'Inq6 adjusted division'!$A5,'Inq6 adjusted class'!U:U)</f>
        <v>0</v>
      </c>
      <c r="S5" s="39">
        <f>SUMIF('Inq6 adjusted class'!$C:$C,'Inq6 adjusted division'!$A5,'Inq6 adjusted class'!V:V)</f>
        <v>0</v>
      </c>
      <c r="U5" s="49"/>
      <c r="V5" s="50">
        <f t="shared" ref="V5:AM5" si="34">V3-V2</f>
        <v>0</v>
      </c>
      <c r="W5" s="50">
        <f t="shared" si="34"/>
        <v>0</v>
      </c>
      <c r="X5" s="50">
        <f t="shared" si="34"/>
        <v>0</v>
      </c>
      <c r="Y5" s="50">
        <f t="shared" si="34"/>
        <v>0</v>
      </c>
      <c r="Z5" s="50">
        <f t="shared" si="34"/>
        <v>0</v>
      </c>
      <c r="AA5" s="50">
        <f t="shared" si="34"/>
        <v>0</v>
      </c>
      <c r="AB5" s="50">
        <f t="shared" si="34"/>
        <v>0</v>
      </c>
      <c r="AC5" s="50">
        <f t="shared" si="34"/>
        <v>0</v>
      </c>
      <c r="AD5" s="50">
        <f t="shared" si="34"/>
        <v>0</v>
      </c>
      <c r="AE5" s="50">
        <f t="shared" si="34"/>
        <v>0</v>
      </c>
      <c r="AF5" s="50">
        <f t="shared" si="34"/>
        <v>0</v>
      </c>
      <c r="AG5" s="50">
        <f t="shared" si="34"/>
        <v>0</v>
      </c>
      <c r="AH5" s="50">
        <f t="shared" si="34"/>
        <v>0</v>
      </c>
      <c r="AI5" s="50">
        <f t="shared" si="34"/>
        <v>0</v>
      </c>
      <c r="AJ5" s="50">
        <f t="shared" si="34"/>
        <v>0</v>
      </c>
      <c r="AK5" s="50">
        <f t="shared" si="34"/>
        <v>0</v>
      </c>
      <c r="AL5" s="50">
        <f t="shared" si="34"/>
        <v>0</v>
      </c>
      <c r="AM5" s="50">
        <f t="shared" si="34"/>
        <v>0</v>
      </c>
      <c r="AN5" s="50"/>
    </row>
    <row r="6" spans="1:40" x14ac:dyDescent="0.3">
      <c r="A6" s="1" t="s">
        <v>111</v>
      </c>
      <c r="B6" s="39">
        <f>SUMIF('Inq6 adjusted class'!$C:$C,'Inq6 adjusted division'!$A6,'Inq6 adjusted class'!E:E)</f>
        <v>3219.2862454868246</v>
      </c>
      <c r="C6" s="39">
        <f>SUMIF('Inq6 adjusted class'!$C:$C,'Inq6 adjusted division'!$A6,'Inq6 adjusted class'!F:F)</f>
        <v>2894.9870247549752</v>
      </c>
      <c r="D6" s="39">
        <f>SUMIF('Inq6 adjusted class'!$C:$C,'Inq6 adjusted division'!$A6,'Inq6 adjusted class'!G:G)</f>
        <v>2592.137260161177</v>
      </c>
      <c r="E6" s="39">
        <f>SUMIF('Inq6 adjusted class'!$C:$C,'Inq6 adjusted division'!$A6,'Inq6 adjusted class'!H:H)</f>
        <v>2500.1613725091647</v>
      </c>
      <c r="F6" s="39">
        <f>SUMIF('Inq6 adjusted class'!$C:$C,'Inq6 adjusted division'!$A6,'Inq6 adjusted class'!I:I)</f>
        <v>1961.811745709052</v>
      </c>
      <c r="G6" s="39">
        <f>SUMIF('Inq6 adjusted class'!$C:$C,'Inq6 adjusted division'!$A6,'Inq6 adjusted class'!J:J)</f>
        <v>1402.2627216668809</v>
      </c>
      <c r="H6" s="39">
        <f>SUMIF('Inq6 adjusted class'!$C:$C,'Inq6 adjusted division'!$A6,'Inq6 adjusted class'!K:K)</f>
        <v>2378.9359478445303</v>
      </c>
      <c r="I6" s="39">
        <f>SUMIF('Inq6 adjusted class'!$C:$C,'Inq6 adjusted division'!$A6,'Inq6 adjusted class'!L:L)</f>
        <v>2325.4155501687956</v>
      </c>
      <c r="J6" s="39">
        <f>SUMIF('Inq6 adjusted class'!$C:$C,'Inq6 adjusted division'!$A6,'Inq6 adjusted class'!M:M)</f>
        <v>3412.8772226842379</v>
      </c>
      <c r="K6" s="39">
        <f>SUMIF('Inq6 adjusted class'!$C:$C,'Inq6 adjusted division'!$A6,'Inq6 adjusted class'!N:N)</f>
        <v>3450.9433079834821</v>
      </c>
      <c r="L6" s="39">
        <f>SUMIF('Inq6 adjusted class'!$C:$C,'Inq6 adjusted division'!$A6,'Inq6 adjusted class'!O:O)</f>
        <v>2554.5770417038016</v>
      </c>
      <c r="M6" s="39">
        <f>SUMIF('Inq6 adjusted class'!$C:$C,'Inq6 adjusted division'!$A6,'Inq6 adjusted class'!P:P)</f>
        <v>1629.8074168091498</v>
      </c>
      <c r="N6" s="39">
        <f>SUMIF('Inq6 adjusted class'!$C:$C,'Inq6 adjusted division'!$A6,'Inq6 adjusted class'!Q:Q)</f>
        <v>1505.8898668817812</v>
      </c>
      <c r="O6" s="39">
        <f>SUMIF('Inq6 adjusted class'!$C:$C,'Inq6 adjusted division'!$A6,'Inq6 adjusted class'!R:R)</f>
        <v>2362.7542075309957</v>
      </c>
      <c r="P6" s="39">
        <f>SUMIF('Inq6 adjusted class'!$C:$C,'Inq6 adjusted division'!$A6,'Inq6 adjusted class'!S:S)</f>
        <v>2838.7719667123588</v>
      </c>
      <c r="Q6" s="39">
        <f>SUMIF('Inq6 adjusted class'!$C:$C,'Inq6 adjusted division'!$A6,'Inq6 adjusted class'!T:T)</f>
        <v>3184.9178075990367</v>
      </c>
      <c r="R6" s="39">
        <f>SUMIF('Inq6 adjusted class'!$C:$C,'Inq6 adjusted division'!$A6,'Inq6 adjusted class'!U:U)</f>
        <v>3231.4208072377833</v>
      </c>
      <c r="S6" s="39">
        <f>SUMIF('Inq6 adjusted class'!$C:$C,'Inq6 adjusted division'!$A6,'Inq6 adjusted class'!V:V)</f>
        <v>2590.6856008683644</v>
      </c>
    </row>
    <row r="7" spans="1:40" x14ac:dyDescent="0.3">
      <c r="A7" s="1" t="s">
        <v>112</v>
      </c>
      <c r="B7" s="39">
        <f>SUMIF('Inq6 adjusted class'!$C:$C,'Inq6 adjusted division'!$A7,'Inq6 adjusted class'!E:E)</f>
        <v>4.4375977717095552</v>
      </c>
      <c r="C7" s="39">
        <f>SUMIF('Inq6 adjusted class'!$C:$C,'Inq6 adjusted division'!$A7,'Inq6 adjusted class'!F:F)</f>
        <v>1.1139687887559881</v>
      </c>
      <c r="D7" s="39">
        <f>SUMIF('Inq6 adjusted class'!$C:$C,'Inq6 adjusted division'!$A7,'Inq6 adjusted class'!G:G)</f>
        <v>0.94890664637056299</v>
      </c>
      <c r="E7" s="39">
        <f>SUMIF('Inq6 adjusted class'!$C:$C,'Inq6 adjusted division'!$A7,'Inq6 adjusted class'!H:H)</f>
        <v>1.3586183733654724</v>
      </c>
      <c r="F7" s="39">
        <f>SUMIF('Inq6 adjusted class'!$C:$C,'Inq6 adjusted division'!$A7,'Inq6 adjusted class'!I:I)</f>
        <v>0</v>
      </c>
      <c r="G7" s="39">
        <f>SUMIF('Inq6 adjusted class'!$C:$C,'Inq6 adjusted division'!$A7,'Inq6 adjusted class'!J:J)</f>
        <v>0</v>
      </c>
      <c r="H7" s="39">
        <f>SUMIF('Inq6 adjusted class'!$C:$C,'Inq6 adjusted division'!$A7,'Inq6 adjusted class'!K:K)</f>
        <v>7.3202906228148432</v>
      </c>
      <c r="I7" s="39">
        <f>SUMIF('Inq6 adjusted class'!$C:$C,'Inq6 adjusted division'!$A7,'Inq6 adjusted class'!L:L)</f>
        <v>0.89059781834309071</v>
      </c>
      <c r="J7" s="39">
        <f>SUMIF('Inq6 adjusted class'!$C:$C,'Inq6 adjusted division'!$A7,'Inq6 adjusted class'!M:M)</f>
        <v>0</v>
      </c>
      <c r="K7" s="39">
        <f>SUMIF('Inq6 adjusted class'!$C:$C,'Inq6 adjusted division'!$A7,'Inq6 adjusted class'!N:N)</f>
        <v>0</v>
      </c>
      <c r="L7" s="39">
        <f>SUMIF('Inq6 adjusted class'!$C:$C,'Inq6 adjusted division'!$A7,'Inq6 adjusted class'!O:O)</f>
        <v>0</v>
      </c>
      <c r="M7" s="39">
        <f>SUMIF('Inq6 adjusted class'!$C:$C,'Inq6 adjusted division'!$A7,'Inq6 adjusted class'!P:P)</f>
        <v>0</v>
      </c>
      <c r="N7" s="39">
        <f>SUMIF('Inq6 adjusted class'!$C:$C,'Inq6 adjusted division'!$A7,'Inq6 adjusted class'!Q:Q)</f>
        <v>0</v>
      </c>
      <c r="O7" s="39">
        <f>SUMIF('Inq6 adjusted class'!$C:$C,'Inq6 adjusted division'!$A7,'Inq6 adjusted class'!R:R)</f>
        <v>0</v>
      </c>
      <c r="P7" s="39">
        <f>SUMIF('Inq6 adjusted class'!$C:$C,'Inq6 adjusted division'!$A7,'Inq6 adjusted class'!S:S)</f>
        <v>0</v>
      </c>
      <c r="Q7" s="39">
        <f>SUMIF('Inq6 adjusted class'!$C:$C,'Inq6 adjusted division'!$A7,'Inq6 adjusted class'!T:T)</f>
        <v>0</v>
      </c>
      <c r="R7" s="39">
        <f>SUMIF('Inq6 adjusted class'!$C:$C,'Inq6 adjusted division'!$A7,'Inq6 adjusted class'!U:U)</f>
        <v>0</v>
      </c>
      <c r="S7" s="39">
        <f>SUMIF('Inq6 adjusted class'!$C:$C,'Inq6 adjusted division'!$A7,'Inq6 adjusted class'!V:V)</f>
        <v>0</v>
      </c>
    </row>
    <row r="8" spans="1:40" x14ac:dyDescent="0.3">
      <c r="A8" s="1" t="s">
        <v>113</v>
      </c>
      <c r="B8" s="39">
        <f>SUMIF('Inq6 adjusted class'!$C:$C,'Inq6 adjusted division'!$A8,'Inq6 adjusted class'!E:E)</f>
        <v>346.20710821412183</v>
      </c>
      <c r="C8" s="39">
        <f>SUMIF('Inq6 adjusted class'!$C:$C,'Inq6 adjusted division'!$A8,'Inq6 adjusted class'!F:F)</f>
        <v>253.12092044485468</v>
      </c>
      <c r="D8" s="39">
        <f>SUMIF('Inq6 adjusted class'!$C:$C,'Inq6 adjusted division'!$A8,'Inq6 adjusted class'!G:G)</f>
        <v>312.58168256034816</v>
      </c>
      <c r="E8" s="39">
        <f>SUMIF('Inq6 adjusted class'!$C:$C,'Inq6 adjusted division'!$A8,'Inq6 adjusted class'!H:H)</f>
        <v>458.42310243494705</v>
      </c>
      <c r="F8" s="39">
        <f>SUMIF('Inq6 adjusted class'!$C:$C,'Inq6 adjusted division'!$A8,'Inq6 adjusted class'!I:I)</f>
        <v>267.69613704351207</v>
      </c>
      <c r="G8" s="39">
        <f>SUMIF('Inq6 adjusted class'!$C:$C,'Inq6 adjusted division'!$A8,'Inq6 adjusted class'!J:J)</f>
        <v>306.07849794221391</v>
      </c>
      <c r="H8" s="39">
        <f>SUMIF('Inq6 adjusted class'!$C:$C,'Inq6 adjusted division'!$A8,'Inq6 adjusted class'!K:K)</f>
        <v>259.02295817614316</v>
      </c>
      <c r="I8" s="39">
        <f>SUMIF('Inq6 adjusted class'!$C:$C,'Inq6 adjusted division'!$A8,'Inq6 adjusted class'!L:L)</f>
        <v>177.99114678013046</v>
      </c>
      <c r="J8" s="39">
        <f>SUMIF('Inq6 adjusted class'!$C:$C,'Inq6 adjusted division'!$A8,'Inq6 adjusted class'!M:M)</f>
        <v>253.2099159631982</v>
      </c>
      <c r="K8" s="39">
        <f>SUMIF('Inq6 adjusted class'!$C:$C,'Inq6 adjusted division'!$A8,'Inq6 adjusted class'!N:N)</f>
        <v>234.57426630274983</v>
      </c>
      <c r="L8" s="39">
        <f>SUMIF('Inq6 adjusted class'!$C:$C,'Inq6 adjusted division'!$A8,'Inq6 adjusted class'!O:O)</f>
        <v>282.8268581064346</v>
      </c>
      <c r="M8" s="39">
        <f>SUMIF('Inq6 adjusted class'!$C:$C,'Inq6 adjusted division'!$A8,'Inq6 adjusted class'!P:P)</f>
        <v>350.84356047991787</v>
      </c>
      <c r="N8" s="39">
        <f>SUMIF('Inq6 adjusted class'!$C:$C,'Inq6 adjusted division'!$A8,'Inq6 adjusted class'!Q:Q)</f>
        <v>250.53265862684574</v>
      </c>
      <c r="O8" s="39">
        <f>SUMIF('Inq6 adjusted class'!$C:$C,'Inq6 adjusted division'!$A8,'Inq6 adjusted class'!R:R)</f>
        <v>289.8097167789694</v>
      </c>
      <c r="P8" s="39">
        <f>SUMIF('Inq6 adjusted class'!$C:$C,'Inq6 adjusted division'!$A8,'Inq6 adjusted class'!S:S)</f>
        <v>743.11150432987642</v>
      </c>
      <c r="Q8" s="39">
        <f>SUMIF('Inq6 adjusted class'!$C:$C,'Inq6 adjusted division'!$A8,'Inq6 adjusted class'!T:T)</f>
        <v>407.87557824046712</v>
      </c>
      <c r="R8" s="39">
        <f>SUMIF('Inq6 adjusted class'!$C:$C,'Inq6 adjusted division'!$A8,'Inq6 adjusted class'!U:U)</f>
        <v>325.36879385414727</v>
      </c>
      <c r="S8" s="39">
        <f>SUMIF('Inq6 adjusted class'!$C:$C,'Inq6 adjusted division'!$A8,'Inq6 adjusted class'!V:V)</f>
        <v>380.12892778723926</v>
      </c>
    </row>
    <row r="9" spans="1:40" x14ac:dyDescent="0.3">
      <c r="A9" s="1" t="s">
        <v>114</v>
      </c>
      <c r="B9" s="39">
        <f>SUMIF('Inq6 adjusted class'!$C:$C,'Inq6 adjusted division'!$A9,'Inq6 adjusted class'!E:E)</f>
        <v>920.82545176315193</v>
      </c>
      <c r="C9" s="39">
        <f>SUMIF('Inq6 adjusted class'!$C:$C,'Inq6 adjusted division'!$A9,'Inq6 adjusted class'!F:F)</f>
        <v>1139.5666926735341</v>
      </c>
      <c r="D9" s="39">
        <f>SUMIF('Inq6 adjusted class'!$C:$C,'Inq6 adjusted division'!$A9,'Inq6 adjusted class'!G:G)</f>
        <v>1128.4265060870857</v>
      </c>
      <c r="E9" s="39">
        <f>SUMIF('Inq6 adjusted class'!$C:$C,'Inq6 adjusted division'!$A9,'Inq6 adjusted class'!H:H)</f>
        <v>563.05899119105106</v>
      </c>
      <c r="F9" s="39">
        <f>SUMIF('Inq6 adjusted class'!$C:$C,'Inq6 adjusted division'!$A9,'Inq6 adjusted class'!I:I)</f>
        <v>548.64171473462488</v>
      </c>
      <c r="G9" s="39">
        <f>SUMIF('Inq6 adjusted class'!$C:$C,'Inq6 adjusted division'!$A9,'Inq6 adjusted class'!J:J)</f>
        <v>310.42977637582436</v>
      </c>
      <c r="H9" s="39">
        <f>SUMIF('Inq6 adjusted class'!$C:$C,'Inq6 adjusted division'!$A9,'Inq6 adjusted class'!K:K)</f>
        <v>637.73918694357656</v>
      </c>
      <c r="I9" s="39">
        <f>SUMIF('Inq6 adjusted class'!$C:$C,'Inq6 adjusted division'!$A9,'Inq6 adjusted class'!L:L)</f>
        <v>519.83578514579756</v>
      </c>
      <c r="J9" s="39">
        <f>SUMIF('Inq6 adjusted class'!$C:$C,'Inq6 adjusted division'!$A9,'Inq6 adjusted class'!M:M)</f>
        <v>626.06672401553578</v>
      </c>
      <c r="K9" s="39">
        <f>SUMIF('Inq6 adjusted class'!$C:$C,'Inq6 adjusted division'!$A9,'Inq6 adjusted class'!N:N)</f>
        <v>350.76101520116316</v>
      </c>
      <c r="L9" s="39">
        <f>SUMIF('Inq6 adjusted class'!$C:$C,'Inq6 adjusted division'!$A9,'Inq6 adjusted class'!O:O)</f>
        <v>445.23075284226053</v>
      </c>
      <c r="M9" s="39">
        <f>SUMIF('Inq6 adjusted class'!$C:$C,'Inq6 adjusted division'!$A9,'Inq6 adjusted class'!P:P)</f>
        <v>552.33805576366603</v>
      </c>
      <c r="N9" s="39">
        <f>SUMIF('Inq6 adjusted class'!$C:$C,'Inq6 adjusted division'!$A9,'Inq6 adjusted class'!Q:Q)</f>
        <v>267.33507165034433</v>
      </c>
      <c r="O9" s="39">
        <f>SUMIF('Inq6 adjusted class'!$C:$C,'Inq6 adjusted division'!$A9,'Inq6 adjusted class'!R:R)</f>
        <v>383.23179646607491</v>
      </c>
      <c r="P9" s="39">
        <f>SUMIF('Inq6 adjusted class'!$C:$C,'Inq6 adjusted division'!$A9,'Inq6 adjusted class'!S:S)</f>
        <v>727.62444034357929</v>
      </c>
      <c r="Q9" s="39">
        <f>SUMIF('Inq6 adjusted class'!$C:$C,'Inq6 adjusted division'!$A9,'Inq6 adjusted class'!T:T)</f>
        <v>457.70068349311208</v>
      </c>
      <c r="R9" s="39">
        <f>SUMIF('Inq6 adjusted class'!$C:$C,'Inq6 adjusted division'!$A9,'Inq6 adjusted class'!U:U)</f>
        <v>232.1063984555708</v>
      </c>
      <c r="S9" s="39">
        <f>SUMIF('Inq6 adjusted class'!$C:$C,'Inq6 adjusted division'!$A9,'Inq6 adjusted class'!V:V)</f>
        <v>317.03291331290518</v>
      </c>
    </row>
    <row r="10" spans="1:40" x14ac:dyDescent="0.3">
      <c r="A10" s="1" t="s">
        <v>115</v>
      </c>
      <c r="B10" s="39">
        <f>SUMIF('Inq6 adjusted class'!$C:$C,'Inq6 adjusted division'!$A10,'Inq6 adjusted class'!E:E)</f>
        <v>21829.137675658891</v>
      </c>
      <c r="C10" s="39">
        <f>SUMIF('Inq6 adjusted class'!$C:$C,'Inq6 adjusted division'!$A10,'Inq6 adjusted class'!F:F)</f>
        <v>23540.581056000414</v>
      </c>
      <c r="D10" s="39">
        <f>SUMIF('Inq6 adjusted class'!$C:$C,'Inq6 adjusted division'!$A10,'Inq6 adjusted class'!G:G)</f>
        <v>24495.557317104031</v>
      </c>
      <c r="E10" s="39">
        <f>SUMIF('Inq6 adjusted class'!$C:$C,'Inq6 adjusted division'!$A10,'Inq6 adjusted class'!H:H)</f>
        <v>23652.539608750281</v>
      </c>
      <c r="F10" s="39">
        <f>SUMIF('Inq6 adjusted class'!$C:$C,'Inq6 adjusted division'!$A10,'Inq6 adjusted class'!I:I)</f>
        <v>23387.588232920654</v>
      </c>
      <c r="G10" s="39">
        <f>SUMIF('Inq6 adjusted class'!$C:$C,'Inq6 adjusted division'!$A10,'Inq6 adjusted class'!J:J)</f>
        <v>24275.818580477408</v>
      </c>
      <c r="H10" s="39">
        <f>SUMIF('Inq6 adjusted class'!$C:$C,'Inq6 adjusted division'!$A10,'Inq6 adjusted class'!K:K)</f>
        <v>23759.942390120792</v>
      </c>
      <c r="I10" s="39">
        <f>SUMIF('Inq6 adjusted class'!$C:$C,'Inq6 adjusted division'!$A10,'Inq6 adjusted class'!L:L)</f>
        <v>23739.814020196874</v>
      </c>
      <c r="J10" s="39">
        <f>SUMIF('Inq6 adjusted class'!$C:$C,'Inq6 adjusted division'!$A10,'Inq6 adjusted class'!M:M)</f>
        <v>23334.437762333651</v>
      </c>
      <c r="K10" s="39">
        <f>SUMIF('Inq6 adjusted class'!$C:$C,'Inq6 adjusted division'!$A10,'Inq6 adjusted class'!N:N)</f>
        <v>25510.244829699492</v>
      </c>
      <c r="L10" s="39">
        <f>SUMIF('Inq6 adjusted class'!$C:$C,'Inq6 adjusted division'!$A10,'Inq6 adjusted class'!O:O)</f>
        <v>21963.547561283442</v>
      </c>
      <c r="M10" s="39">
        <f>SUMIF('Inq6 adjusted class'!$C:$C,'Inq6 adjusted division'!$A10,'Inq6 adjusted class'!P:P)</f>
        <v>21799.546692195516</v>
      </c>
      <c r="N10" s="39">
        <f>SUMIF('Inq6 adjusted class'!$C:$C,'Inq6 adjusted division'!$A10,'Inq6 adjusted class'!Q:Q)</f>
        <v>19416.69455303916</v>
      </c>
      <c r="O10" s="39">
        <f>SUMIF('Inq6 adjusted class'!$C:$C,'Inq6 adjusted division'!$A10,'Inq6 adjusted class'!R:R)</f>
        <v>22058.96953569747</v>
      </c>
      <c r="P10" s="39">
        <f>SUMIF('Inq6 adjusted class'!$C:$C,'Inq6 adjusted division'!$A10,'Inq6 adjusted class'!S:S)</f>
        <v>26647.783021588366</v>
      </c>
      <c r="Q10" s="39">
        <f>SUMIF('Inq6 adjusted class'!$C:$C,'Inq6 adjusted division'!$A10,'Inq6 adjusted class'!T:T)</f>
        <v>29707.370810602093</v>
      </c>
      <c r="R10" s="39">
        <f>SUMIF('Inq6 adjusted class'!$C:$C,'Inq6 adjusted division'!$A10,'Inq6 adjusted class'!U:U)</f>
        <v>27948.263165138473</v>
      </c>
      <c r="S10" s="39">
        <f>SUMIF('Inq6 adjusted class'!$C:$C,'Inq6 adjusted division'!$A10,'Inq6 adjusted class'!V:V)</f>
        <v>24479.962020135488</v>
      </c>
    </row>
    <row r="11" spans="1:40" x14ac:dyDescent="0.3">
      <c r="A11" s="1" t="s">
        <v>116</v>
      </c>
      <c r="B11" s="39">
        <f>SUMIF('Inq6 adjusted class'!$C:$C,'Inq6 adjusted division'!$A11,'Inq6 adjusted class'!E:E)</f>
        <v>3782.0470451962919</v>
      </c>
      <c r="C11" s="39">
        <f>SUMIF('Inq6 adjusted class'!$C:$C,'Inq6 adjusted division'!$A11,'Inq6 adjusted class'!F:F)</f>
        <v>4300.4704933117009</v>
      </c>
      <c r="D11" s="39">
        <f>SUMIF('Inq6 adjusted class'!$C:$C,'Inq6 adjusted division'!$A11,'Inq6 adjusted class'!G:G)</f>
        <v>4717.3948286069826</v>
      </c>
      <c r="E11" s="39">
        <f>SUMIF('Inq6 adjusted class'!$C:$C,'Inq6 adjusted division'!$A11,'Inq6 adjusted class'!H:H)</f>
        <v>6760.211249404565</v>
      </c>
      <c r="F11" s="39">
        <f>SUMIF('Inq6 adjusted class'!$C:$C,'Inq6 adjusted division'!$A11,'Inq6 adjusted class'!I:I)</f>
        <v>4764.863507555724</v>
      </c>
      <c r="G11" s="39">
        <f>SUMIF('Inq6 adjusted class'!$C:$C,'Inq6 adjusted division'!$A11,'Inq6 adjusted class'!J:J)</f>
        <v>4012.057434322975</v>
      </c>
      <c r="H11" s="39">
        <f>SUMIF('Inq6 adjusted class'!$C:$C,'Inq6 adjusted division'!$A11,'Inq6 adjusted class'!K:K)</f>
        <v>4166.1721907268065</v>
      </c>
      <c r="I11" s="39">
        <f>SUMIF('Inq6 adjusted class'!$C:$C,'Inq6 adjusted division'!$A11,'Inq6 adjusted class'!L:L)</f>
        <v>4106.2508293369301</v>
      </c>
      <c r="J11" s="39">
        <f>SUMIF('Inq6 adjusted class'!$C:$C,'Inq6 adjusted division'!$A11,'Inq6 adjusted class'!M:M)</f>
        <v>3810.7549454957043</v>
      </c>
      <c r="K11" s="39">
        <f>SUMIF('Inq6 adjusted class'!$C:$C,'Inq6 adjusted division'!$A11,'Inq6 adjusted class'!N:N)</f>
        <v>3483.4998880928115</v>
      </c>
      <c r="L11" s="39">
        <f>SUMIF('Inq6 adjusted class'!$C:$C,'Inq6 adjusted division'!$A11,'Inq6 adjusted class'!O:O)</f>
        <v>3793.1742736786491</v>
      </c>
      <c r="M11" s="39">
        <f>SUMIF('Inq6 adjusted class'!$C:$C,'Inq6 adjusted division'!$A11,'Inq6 adjusted class'!P:P)</f>
        <v>4409.873323977883</v>
      </c>
      <c r="N11" s="39">
        <f>SUMIF('Inq6 adjusted class'!$C:$C,'Inq6 adjusted division'!$A11,'Inq6 adjusted class'!Q:Q)</f>
        <v>4389.2499190604922</v>
      </c>
      <c r="O11" s="39">
        <f>SUMIF('Inq6 adjusted class'!$C:$C,'Inq6 adjusted division'!$A11,'Inq6 adjusted class'!R:R)</f>
        <v>3245.4652140553912</v>
      </c>
      <c r="P11" s="39">
        <f>SUMIF('Inq6 adjusted class'!$C:$C,'Inq6 adjusted division'!$A11,'Inq6 adjusted class'!S:S)</f>
        <v>2610.5002986990294</v>
      </c>
      <c r="Q11" s="39">
        <f>SUMIF('Inq6 adjusted class'!$C:$C,'Inq6 adjusted division'!$A11,'Inq6 adjusted class'!T:T)</f>
        <v>1754.0820692846225</v>
      </c>
      <c r="R11" s="39">
        <f>SUMIF('Inq6 adjusted class'!$C:$C,'Inq6 adjusted division'!$A11,'Inq6 adjusted class'!U:U)</f>
        <v>1944.9950940913284</v>
      </c>
      <c r="S11" s="39">
        <f>SUMIF('Inq6 adjusted class'!$C:$C,'Inq6 adjusted division'!$A11,'Inq6 adjusted class'!V:V)</f>
        <v>1718.6833528329157</v>
      </c>
    </row>
    <row r="12" spans="1:40" x14ac:dyDescent="0.3">
      <c r="A12" s="1" t="s">
        <v>117</v>
      </c>
      <c r="B12" s="39">
        <f>SUMIF('Inq6 adjusted class'!$C:$C,'Inq6 adjusted division'!$A12,'Inq6 adjusted class'!E:E)</f>
        <v>0.82344481614545029</v>
      </c>
      <c r="C12" s="39">
        <f>SUMIF('Inq6 adjusted class'!$C:$C,'Inq6 adjusted division'!$A12,'Inq6 adjusted class'!F:F)</f>
        <v>9.6917269074415735</v>
      </c>
      <c r="D12" s="39">
        <f>SUMIF('Inq6 adjusted class'!$C:$C,'Inq6 adjusted division'!$A12,'Inq6 adjusted class'!G:G)</f>
        <v>53.711252735518791</v>
      </c>
      <c r="E12" s="39">
        <f>SUMIF('Inq6 adjusted class'!$C:$C,'Inq6 adjusted division'!$A12,'Inq6 adjusted class'!H:H)</f>
        <v>28.307739103928288</v>
      </c>
      <c r="F12" s="39">
        <f>SUMIF('Inq6 adjusted class'!$C:$C,'Inq6 adjusted division'!$A12,'Inq6 adjusted class'!I:I)</f>
        <v>23.499882107972706</v>
      </c>
      <c r="G12" s="39">
        <f>SUMIF('Inq6 adjusted class'!$C:$C,'Inq6 adjusted division'!$A12,'Inq6 adjusted class'!J:J)</f>
        <v>19.865032368569945</v>
      </c>
      <c r="H12" s="39">
        <f>SUMIF('Inq6 adjusted class'!$C:$C,'Inq6 adjusted division'!$A12,'Inq6 adjusted class'!K:K)</f>
        <v>12.08070852339358</v>
      </c>
      <c r="I12" s="39">
        <f>SUMIF('Inq6 adjusted class'!$C:$C,'Inq6 adjusted division'!$A12,'Inq6 adjusted class'!L:L)</f>
        <v>10.298546329922804</v>
      </c>
      <c r="J12" s="39">
        <f>SUMIF('Inq6 adjusted class'!$C:$C,'Inq6 adjusted division'!$A12,'Inq6 adjusted class'!M:M)</f>
        <v>8.8322935703267866</v>
      </c>
      <c r="K12" s="39">
        <f>SUMIF('Inq6 adjusted class'!$C:$C,'Inq6 adjusted division'!$A12,'Inq6 adjusted class'!N:N)</f>
        <v>0</v>
      </c>
      <c r="L12" s="39">
        <f>SUMIF('Inq6 adjusted class'!$C:$C,'Inq6 adjusted division'!$A12,'Inq6 adjusted class'!O:O)</f>
        <v>673.58776935279502</v>
      </c>
      <c r="M12" s="39">
        <f>SUMIF('Inq6 adjusted class'!$C:$C,'Inq6 adjusted division'!$A12,'Inq6 adjusted class'!P:P)</f>
        <v>3.1971526150644731</v>
      </c>
      <c r="N12" s="39">
        <f>SUMIF('Inq6 adjusted class'!$C:$C,'Inq6 adjusted division'!$A12,'Inq6 adjusted class'!Q:Q)</f>
        <v>58.749265322270041</v>
      </c>
      <c r="O12" s="39">
        <f>SUMIF('Inq6 adjusted class'!$C:$C,'Inq6 adjusted division'!$A12,'Inq6 adjusted class'!R:R)</f>
        <v>0</v>
      </c>
      <c r="P12" s="39">
        <f>SUMIF('Inq6 adjusted class'!$C:$C,'Inq6 adjusted division'!$A12,'Inq6 adjusted class'!S:S)</f>
        <v>0</v>
      </c>
      <c r="Q12" s="39">
        <f>SUMIF('Inq6 adjusted class'!$C:$C,'Inq6 adjusted division'!$A12,'Inq6 adjusted class'!T:T)</f>
        <v>0</v>
      </c>
      <c r="R12" s="39">
        <f>SUMIF('Inq6 adjusted class'!$C:$C,'Inq6 adjusted division'!$A12,'Inq6 adjusted class'!U:U)</f>
        <v>0</v>
      </c>
      <c r="S12" s="39">
        <f>SUMIF('Inq6 adjusted class'!$C:$C,'Inq6 adjusted division'!$A12,'Inq6 adjusted class'!V:V)</f>
        <v>0</v>
      </c>
    </row>
    <row r="13" spans="1:40" x14ac:dyDescent="0.3">
      <c r="A13" s="1" t="s">
        <v>118</v>
      </c>
      <c r="B13" s="39">
        <f>SUMIF('Inq6 adjusted class'!$C:$C,'Inq6 adjusted division'!$A13,'Inq6 adjusted class'!E:E)</f>
        <v>2146.644207692294</v>
      </c>
      <c r="C13" s="39">
        <f>SUMIF('Inq6 adjusted class'!$C:$C,'Inq6 adjusted division'!$A13,'Inq6 adjusted class'!F:F)</f>
        <v>2218.1911576331595</v>
      </c>
      <c r="D13" s="39">
        <f>SUMIF('Inq6 adjusted class'!$C:$C,'Inq6 adjusted division'!$A13,'Inq6 adjusted class'!G:G)</f>
        <v>1867.5557427944395</v>
      </c>
      <c r="E13" s="39">
        <f>SUMIF('Inq6 adjusted class'!$C:$C,'Inq6 adjusted division'!$A13,'Inq6 adjusted class'!H:H)</f>
        <v>1806.5256148308026</v>
      </c>
      <c r="F13" s="39">
        <f>SUMIF('Inq6 adjusted class'!$C:$C,'Inq6 adjusted division'!$A13,'Inq6 adjusted class'!I:I)</f>
        <v>1457.1480339947457</v>
      </c>
      <c r="G13" s="39">
        <f>SUMIF('Inq6 adjusted class'!$C:$C,'Inq6 adjusted division'!$A13,'Inq6 adjusted class'!J:J)</f>
        <v>1525.663990004809</v>
      </c>
      <c r="H13" s="39">
        <f>SUMIF('Inq6 adjusted class'!$C:$C,'Inq6 adjusted division'!$A13,'Inq6 adjusted class'!K:K)</f>
        <v>1281.2727243212807</v>
      </c>
      <c r="I13" s="39">
        <f>SUMIF('Inq6 adjusted class'!$C:$C,'Inq6 adjusted division'!$A13,'Inq6 adjusted class'!L:L)</f>
        <v>1402.1527068831865</v>
      </c>
      <c r="J13" s="39">
        <f>SUMIF('Inq6 adjusted class'!$C:$C,'Inq6 adjusted division'!$A13,'Inq6 adjusted class'!M:M)</f>
        <v>1212.6940856874778</v>
      </c>
      <c r="K13" s="39">
        <f>SUMIF('Inq6 adjusted class'!$C:$C,'Inq6 adjusted division'!$A13,'Inq6 adjusted class'!N:N)</f>
        <v>1236.7027103053197</v>
      </c>
      <c r="L13" s="39">
        <f>SUMIF('Inq6 adjusted class'!$C:$C,'Inq6 adjusted division'!$A13,'Inq6 adjusted class'!O:O)</f>
        <v>1538.9770942616451</v>
      </c>
      <c r="M13" s="39">
        <f>SUMIF('Inq6 adjusted class'!$C:$C,'Inq6 adjusted division'!$A13,'Inq6 adjusted class'!P:P)</f>
        <v>1256.4809777203379</v>
      </c>
      <c r="N13" s="39">
        <f>SUMIF('Inq6 adjusted class'!$C:$C,'Inq6 adjusted division'!$A13,'Inq6 adjusted class'!Q:Q)</f>
        <v>2656.0852058857872</v>
      </c>
      <c r="O13" s="39">
        <f>SUMIF('Inq6 adjusted class'!$C:$C,'Inq6 adjusted division'!$A13,'Inq6 adjusted class'!R:R)</f>
        <v>1883.8308978119283</v>
      </c>
      <c r="P13" s="39">
        <f>SUMIF('Inq6 adjusted class'!$C:$C,'Inq6 adjusted division'!$A13,'Inq6 adjusted class'!S:S)</f>
        <v>641.83892122668931</v>
      </c>
      <c r="Q13" s="39">
        <f>SUMIF('Inq6 adjusted class'!$C:$C,'Inq6 adjusted division'!$A13,'Inq6 adjusted class'!T:T)</f>
        <v>1292.8817755919995</v>
      </c>
      <c r="R13" s="39">
        <f>SUMIF('Inq6 adjusted class'!$C:$C,'Inq6 adjusted division'!$A13,'Inq6 adjusted class'!U:U)</f>
        <v>4650.0386040797021</v>
      </c>
      <c r="S13" s="39">
        <f>SUMIF('Inq6 adjusted class'!$C:$C,'Inq6 adjusted division'!$A13,'Inq6 adjusted class'!V:V)</f>
        <v>2231.5165223002136</v>
      </c>
    </row>
    <row r="14" spans="1:40" x14ac:dyDescent="0.3">
      <c r="A14" s="1" t="s">
        <v>119</v>
      </c>
      <c r="B14" s="39">
        <f>SUMIF('Inq6 adjusted class'!$C:$C,'Inq6 adjusted division'!$A14,'Inq6 adjusted class'!E:E)</f>
        <v>29475.167367230213</v>
      </c>
      <c r="C14" s="39">
        <f>SUMIF('Inq6 adjusted class'!$C:$C,'Inq6 adjusted division'!$A14,'Inq6 adjusted class'!F:F)</f>
        <v>26812.786620022176</v>
      </c>
      <c r="D14" s="39">
        <f>SUMIF('Inq6 adjusted class'!$C:$C,'Inq6 adjusted division'!$A14,'Inq6 adjusted class'!G:G)</f>
        <v>23875.031390798544</v>
      </c>
      <c r="E14" s="39">
        <f>SUMIF('Inq6 adjusted class'!$C:$C,'Inq6 adjusted division'!$A14,'Inq6 adjusted class'!H:H)</f>
        <v>20054.912252711798</v>
      </c>
      <c r="F14" s="39">
        <f>SUMIF('Inq6 adjusted class'!$C:$C,'Inq6 adjusted division'!$A14,'Inq6 adjusted class'!I:I)</f>
        <v>16333.941651941854</v>
      </c>
      <c r="G14" s="39">
        <f>SUMIF('Inq6 adjusted class'!$C:$C,'Inq6 adjusted division'!$A14,'Inq6 adjusted class'!J:J)</f>
        <v>14860.652074505739</v>
      </c>
      <c r="H14" s="39">
        <f>SUMIF('Inq6 adjusted class'!$C:$C,'Inq6 adjusted division'!$A14,'Inq6 adjusted class'!K:K)</f>
        <v>13605.058716986594</v>
      </c>
      <c r="I14" s="39">
        <f>SUMIF('Inq6 adjusted class'!$C:$C,'Inq6 adjusted division'!$A14,'Inq6 adjusted class'!L:L)</f>
        <v>13129.695177590729</v>
      </c>
      <c r="J14" s="39">
        <f>SUMIF('Inq6 adjusted class'!$C:$C,'Inq6 adjusted division'!$A14,'Inq6 adjusted class'!M:M)</f>
        <v>11440.183892425319</v>
      </c>
      <c r="K14" s="39">
        <f>SUMIF('Inq6 adjusted class'!$C:$C,'Inq6 adjusted division'!$A14,'Inq6 adjusted class'!N:N)</f>
        <v>10001.078719936837</v>
      </c>
      <c r="L14" s="39">
        <f>SUMIF('Inq6 adjusted class'!$C:$C,'Inq6 adjusted division'!$A14,'Inq6 adjusted class'!O:O)</f>
        <v>10248.558001360279</v>
      </c>
      <c r="M14" s="39">
        <f>SUMIF('Inq6 adjusted class'!$C:$C,'Inq6 adjusted division'!$A14,'Inq6 adjusted class'!P:P)</f>
        <v>7126.1364136383627</v>
      </c>
      <c r="N14" s="39">
        <f>SUMIF('Inq6 adjusted class'!$C:$C,'Inq6 adjusted division'!$A14,'Inq6 adjusted class'!Q:Q)</f>
        <v>5648.2024135342572</v>
      </c>
      <c r="O14" s="39">
        <f>SUMIF('Inq6 adjusted class'!$C:$C,'Inq6 adjusted division'!$A14,'Inq6 adjusted class'!R:R)</f>
        <v>3000.5803815484028</v>
      </c>
      <c r="P14" s="39">
        <f>SUMIF('Inq6 adjusted class'!$C:$C,'Inq6 adjusted division'!$A14,'Inq6 adjusted class'!S:S)</f>
        <v>6164.4175710077925</v>
      </c>
      <c r="Q14" s="39">
        <f>SUMIF('Inq6 adjusted class'!$C:$C,'Inq6 adjusted division'!$A14,'Inq6 adjusted class'!T:T)</f>
        <v>4153.4830097952909</v>
      </c>
      <c r="R14" s="39">
        <f>SUMIF('Inq6 adjusted class'!$C:$C,'Inq6 adjusted division'!$A14,'Inq6 adjusted class'!U:U)</f>
        <v>8132.8417408086543</v>
      </c>
      <c r="S14" s="39">
        <f>SUMIF('Inq6 adjusted class'!$C:$C,'Inq6 adjusted division'!$A14,'Inq6 adjusted class'!V:V)</f>
        <v>10419.720184273712</v>
      </c>
    </row>
    <row r="15" spans="1:40" x14ac:dyDescent="0.3">
      <c r="A15" s="1" t="s">
        <v>120</v>
      </c>
      <c r="B15" s="39">
        <f>SUMIF('Inq6 adjusted class'!$C:$C,'Inq6 adjusted division'!$A15,'Inq6 adjusted class'!E:E)</f>
        <v>5894.0030622485046</v>
      </c>
      <c r="C15" s="39">
        <f>SUMIF('Inq6 adjusted class'!$C:$C,'Inq6 adjusted division'!$A15,'Inq6 adjusted class'!F:F)</f>
        <v>4991.1778314278345</v>
      </c>
      <c r="D15" s="39">
        <f>SUMIF('Inq6 adjusted class'!$C:$C,'Inq6 adjusted division'!$A15,'Inq6 adjusted class'!G:G)</f>
        <v>4527.4590515540858</v>
      </c>
      <c r="E15" s="39">
        <f>SUMIF('Inq6 adjusted class'!$C:$C,'Inq6 adjusted division'!$A15,'Inq6 adjusted class'!H:H)</f>
        <v>3086.6917802705166</v>
      </c>
      <c r="F15" s="39">
        <f>SUMIF('Inq6 adjusted class'!$C:$C,'Inq6 adjusted division'!$A15,'Inq6 adjusted class'!I:I)</f>
        <v>2842.1193168735936</v>
      </c>
      <c r="G15" s="39">
        <f>SUMIF('Inq6 adjusted class'!$C:$C,'Inq6 adjusted division'!$A15,'Inq6 adjusted class'!J:J)</f>
        <v>2300.9357943838181</v>
      </c>
      <c r="H15" s="39">
        <f>SUMIF('Inq6 adjusted class'!$C:$C,'Inq6 adjusted division'!$A15,'Inq6 adjusted class'!K:K)</f>
        <v>2224.0364855758262</v>
      </c>
      <c r="I15" s="39">
        <f>SUMIF('Inq6 adjusted class'!$C:$C,'Inq6 adjusted division'!$A15,'Inq6 adjusted class'!L:L)</f>
        <v>2233.0753939542806</v>
      </c>
      <c r="J15" s="39">
        <f>SUMIF('Inq6 adjusted class'!$C:$C,'Inq6 adjusted division'!$A15,'Inq6 adjusted class'!M:M)</f>
        <v>1793.9292206398968</v>
      </c>
      <c r="K15" s="39">
        <f>SUMIF('Inq6 adjusted class'!$C:$C,'Inq6 adjusted division'!$A15,'Inq6 adjusted class'!N:N)</f>
        <v>1056.0738567573007</v>
      </c>
      <c r="L15" s="39">
        <f>SUMIF('Inq6 adjusted class'!$C:$C,'Inq6 adjusted division'!$A15,'Inq6 adjusted class'!O:O)</f>
        <v>1055.7990378053964</v>
      </c>
      <c r="M15" s="39">
        <f>SUMIF('Inq6 adjusted class'!$C:$C,'Inq6 adjusted division'!$A15,'Inq6 adjusted class'!P:P)</f>
        <v>543.91416764527946</v>
      </c>
      <c r="N15" s="39">
        <f>SUMIF('Inq6 adjusted class'!$C:$C,'Inq6 adjusted division'!$A15,'Inq6 adjusted class'!Q:Q)</f>
        <v>427.56389945109368</v>
      </c>
      <c r="O15" s="39">
        <f>SUMIF('Inq6 adjusted class'!$C:$C,'Inq6 adjusted division'!$A15,'Inq6 adjusted class'!R:R)</f>
        <v>1243.9390851362393</v>
      </c>
      <c r="P15" s="39">
        <f>SUMIF('Inq6 adjusted class'!$C:$C,'Inq6 adjusted division'!$A15,'Inq6 adjusted class'!S:S)</f>
        <v>754.93851828074207</v>
      </c>
      <c r="Q15" s="39">
        <f>SUMIF('Inq6 adjusted class'!$C:$C,'Inq6 adjusted division'!$A15,'Inq6 adjusted class'!T:T)</f>
        <v>298.58949869260726</v>
      </c>
      <c r="R15" s="39">
        <f>SUMIF('Inq6 adjusted class'!$C:$C,'Inq6 adjusted division'!$A15,'Inq6 adjusted class'!U:U)</f>
        <v>415.95652422351014</v>
      </c>
      <c r="S15" s="39">
        <f>SUMIF('Inq6 adjusted class'!$C:$C,'Inq6 adjusted division'!$A15,'Inq6 adjusted class'!V:V)</f>
        <v>403.20526012916173</v>
      </c>
    </row>
    <row r="16" spans="1:40" x14ac:dyDescent="0.3">
      <c r="A16" s="1" t="s">
        <v>121</v>
      </c>
      <c r="B16" s="39">
        <f>SUMIF('Inq6 adjusted class'!$C:$C,'Inq6 adjusted division'!$A16,'Inq6 adjusted class'!E:E)</f>
        <v>4480.5896700461317</v>
      </c>
      <c r="C16" s="39">
        <f>SUMIF('Inq6 adjusted class'!$C:$C,'Inq6 adjusted division'!$A16,'Inq6 adjusted class'!F:F)</f>
        <v>4454.6632711601669</v>
      </c>
      <c r="D16" s="39">
        <f>SUMIF('Inq6 adjusted class'!$C:$C,'Inq6 adjusted division'!$A16,'Inq6 adjusted class'!G:G)</f>
        <v>4286.259034727922</v>
      </c>
      <c r="E16" s="39">
        <f>SUMIF('Inq6 adjusted class'!$C:$C,'Inq6 adjusted division'!$A16,'Inq6 adjusted class'!H:H)</f>
        <v>4730.4226810866085</v>
      </c>
      <c r="F16" s="39">
        <f>SUMIF('Inq6 adjusted class'!$C:$C,'Inq6 adjusted division'!$A16,'Inq6 adjusted class'!I:I)</f>
        <v>4198.5227378614463</v>
      </c>
      <c r="G16" s="39">
        <f>SUMIF('Inq6 adjusted class'!$C:$C,'Inq6 adjusted division'!$A16,'Inq6 adjusted class'!J:J)</f>
        <v>4198.1736154577247</v>
      </c>
      <c r="H16" s="39">
        <f>SUMIF('Inq6 adjusted class'!$C:$C,'Inq6 adjusted division'!$A16,'Inq6 adjusted class'!K:K)</f>
        <v>4043.8102975613065</v>
      </c>
      <c r="I16" s="39">
        <f>SUMIF('Inq6 adjusted class'!$C:$C,'Inq6 adjusted division'!$A16,'Inq6 adjusted class'!L:L)</f>
        <v>3817.0582222012681</v>
      </c>
      <c r="J16" s="39">
        <f>SUMIF('Inq6 adjusted class'!$C:$C,'Inq6 adjusted division'!$A16,'Inq6 adjusted class'!M:M)</f>
        <v>3475.8609495807859</v>
      </c>
      <c r="K16" s="39">
        <f>SUMIF('Inq6 adjusted class'!$C:$C,'Inq6 adjusted division'!$A16,'Inq6 adjusted class'!N:N)</f>
        <v>3523.7896911165508</v>
      </c>
      <c r="L16" s="39">
        <f>SUMIF('Inq6 adjusted class'!$C:$C,'Inq6 adjusted division'!$A16,'Inq6 adjusted class'!O:O)</f>
        <v>3074.1006137870804</v>
      </c>
      <c r="M16" s="39">
        <f>SUMIF('Inq6 adjusted class'!$C:$C,'Inq6 adjusted division'!$A16,'Inq6 adjusted class'!P:P)</f>
        <v>1470.4424111665448</v>
      </c>
      <c r="N16" s="39">
        <f>SUMIF('Inq6 adjusted class'!$C:$C,'Inq6 adjusted division'!$A16,'Inq6 adjusted class'!Q:Q)</f>
        <v>656.19274842009258</v>
      </c>
      <c r="O16" s="39">
        <f>SUMIF('Inq6 adjusted class'!$C:$C,'Inq6 adjusted division'!$A16,'Inq6 adjusted class'!R:R)</f>
        <v>861.94234971676815</v>
      </c>
      <c r="P16" s="39">
        <f>SUMIF('Inq6 adjusted class'!$C:$C,'Inq6 adjusted division'!$A16,'Inq6 adjusted class'!S:S)</f>
        <v>2244.6263622868173</v>
      </c>
      <c r="Q16" s="39">
        <f>SUMIF('Inq6 adjusted class'!$C:$C,'Inq6 adjusted division'!$A16,'Inq6 adjusted class'!T:T)</f>
        <v>3740.9346119627025</v>
      </c>
      <c r="R16" s="39">
        <f>SUMIF('Inq6 adjusted class'!$C:$C,'Inq6 adjusted division'!$A16,'Inq6 adjusted class'!U:U)</f>
        <v>974.37625308173813</v>
      </c>
      <c r="S16" s="39">
        <f>SUMIF('Inq6 adjusted class'!$C:$C,'Inq6 adjusted division'!$A16,'Inq6 adjusted class'!V:V)</f>
        <v>1828.6251452700078</v>
      </c>
    </row>
    <row r="17" spans="1:19" x14ac:dyDescent="0.3">
      <c r="A17" s="1" t="s">
        <v>122</v>
      </c>
      <c r="B17" s="39">
        <f>SUMIF('Inq6 adjusted class'!$C:$C,'Inq6 adjusted division'!$A17,'Inq6 adjusted class'!E:E)</f>
        <v>5774.437532311068</v>
      </c>
      <c r="C17" s="39">
        <f>SUMIF('Inq6 adjusted class'!$C:$C,'Inq6 adjusted division'!$A17,'Inq6 adjusted class'!F:F)</f>
        <v>5539.9979395304663</v>
      </c>
      <c r="D17" s="39">
        <f>SUMIF('Inq6 adjusted class'!$C:$C,'Inq6 adjusted division'!$A17,'Inq6 adjusted class'!G:G)</f>
        <v>5376.0899383853139</v>
      </c>
      <c r="E17" s="39">
        <f>SUMIF('Inq6 adjusted class'!$C:$C,'Inq6 adjusted division'!$A17,'Inq6 adjusted class'!H:H)</f>
        <v>5180.2232007114399</v>
      </c>
      <c r="F17" s="39">
        <f>SUMIF('Inq6 adjusted class'!$C:$C,'Inq6 adjusted division'!$A17,'Inq6 adjusted class'!I:I)</f>
        <v>4225.2902512255359</v>
      </c>
      <c r="G17" s="39">
        <f>SUMIF('Inq6 adjusted class'!$C:$C,'Inq6 adjusted division'!$A17,'Inq6 adjusted class'!J:J)</f>
        <v>3755.6227671442448</v>
      </c>
      <c r="H17" s="39">
        <f>SUMIF('Inq6 adjusted class'!$C:$C,'Inq6 adjusted division'!$A17,'Inq6 adjusted class'!K:K)</f>
        <v>3073.2083881313974</v>
      </c>
      <c r="I17" s="39">
        <f>SUMIF('Inq6 adjusted class'!$C:$C,'Inq6 adjusted division'!$A17,'Inq6 adjusted class'!L:L)</f>
        <v>2713.1822828663189</v>
      </c>
      <c r="J17" s="39">
        <f>SUMIF('Inq6 adjusted class'!$C:$C,'Inq6 adjusted division'!$A17,'Inq6 adjusted class'!M:M)</f>
        <v>1964.0175976974115</v>
      </c>
      <c r="K17" s="39">
        <f>SUMIF('Inq6 adjusted class'!$C:$C,'Inq6 adjusted division'!$A17,'Inq6 adjusted class'!N:N)</f>
        <v>2251.0209965252238</v>
      </c>
      <c r="L17" s="39">
        <f>SUMIF('Inq6 adjusted class'!$C:$C,'Inq6 adjusted division'!$A17,'Inq6 adjusted class'!O:O)</f>
        <v>3005.8445627506876</v>
      </c>
      <c r="M17" s="39">
        <f>SUMIF('Inq6 adjusted class'!$C:$C,'Inq6 adjusted division'!$A17,'Inq6 adjusted class'!P:P)</f>
        <v>1237.7295428112313</v>
      </c>
      <c r="N17" s="39">
        <f>SUMIF('Inq6 adjusted class'!$C:$C,'Inq6 adjusted division'!$A17,'Inq6 adjusted class'!Q:Q)</f>
        <v>1028.2481754038281</v>
      </c>
      <c r="O17" s="39">
        <f>SUMIF('Inq6 adjusted class'!$C:$C,'Inq6 adjusted division'!$A17,'Inq6 adjusted class'!R:R)</f>
        <v>1919.7766062558262</v>
      </c>
      <c r="P17" s="39">
        <f>SUMIF('Inq6 adjusted class'!$C:$C,'Inq6 adjusted division'!$A17,'Inq6 adjusted class'!S:S)</f>
        <v>1377.3010856827391</v>
      </c>
      <c r="Q17" s="39">
        <f>SUMIF('Inq6 adjusted class'!$C:$C,'Inq6 adjusted division'!$A17,'Inq6 adjusted class'!T:T)</f>
        <v>542.60763319810997</v>
      </c>
      <c r="R17" s="39">
        <f>SUMIF('Inq6 adjusted class'!$C:$C,'Inq6 adjusted division'!$A17,'Inq6 adjusted class'!U:U)</f>
        <v>1483.9868195700826</v>
      </c>
      <c r="S17" s="39">
        <f>SUMIF('Inq6 adjusted class'!$C:$C,'Inq6 adjusted division'!$A17,'Inq6 adjusted class'!V:V)</f>
        <v>411.66902306644204</v>
      </c>
    </row>
    <row r="18" spans="1:19" x14ac:dyDescent="0.3">
      <c r="A18" s="1" t="s">
        <v>123</v>
      </c>
      <c r="B18" s="39">
        <f>SUMIF('Inq6 adjusted class'!$C:$C,'Inq6 adjusted division'!$A18,'Inq6 adjusted class'!E:E)</f>
        <v>45085.028247886628</v>
      </c>
      <c r="C18" s="39">
        <f>SUMIF('Inq6 adjusted class'!$C:$C,'Inq6 adjusted division'!$A18,'Inq6 adjusted class'!F:F)</f>
        <v>49862.139991292745</v>
      </c>
      <c r="D18" s="39">
        <f>SUMIF('Inq6 adjusted class'!$C:$C,'Inq6 adjusted division'!$A18,'Inq6 adjusted class'!G:G)</f>
        <v>45435.407340675316</v>
      </c>
      <c r="E18" s="39">
        <f>SUMIF('Inq6 adjusted class'!$C:$C,'Inq6 adjusted division'!$A18,'Inq6 adjusted class'!H:H)</f>
        <v>42942.302266743573</v>
      </c>
      <c r="F18" s="39">
        <f>SUMIF('Inq6 adjusted class'!$C:$C,'Inq6 adjusted division'!$A18,'Inq6 adjusted class'!I:I)</f>
        <v>40135.961123266708</v>
      </c>
      <c r="G18" s="39">
        <f>SUMIF('Inq6 adjusted class'!$C:$C,'Inq6 adjusted division'!$A18,'Inq6 adjusted class'!J:J)</f>
        <v>38989.45097744857</v>
      </c>
      <c r="H18" s="39">
        <f>SUMIF('Inq6 adjusted class'!$C:$C,'Inq6 adjusted division'!$A18,'Inq6 adjusted class'!K:K)</f>
        <v>36335.155695548936</v>
      </c>
      <c r="I18" s="39">
        <f>SUMIF('Inq6 adjusted class'!$C:$C,'Inq6 adjusted division'!$A18,'Inq6 adjusted class'!L:L)</f>
        <v>34264.085245753391</v>
      </c>
      <c r="J18" s="39">
        <f>SUMIF('Inq6 adjusted class'!$C:$C,'Inq6 adjusted division'!$A18,'Inq6 adjusted class'!M:M)</f>
        <v>30562.108139452717</v>
      </c>
      <c r="K18" s="39">
        <f>SUMIF('Inq6 adjusted class'!$C:$C,'Inq6 adjusted division'!$A18,'Inq6 adjusted class'!N:N)</f>
        <v>30026.629745536546</v>
      </c>
      <c r="L18" s="39">
        <f>SUMIF('Inq6 adjusted class'!$C:$C,'Inq6 adjusted division'!$A18,'Inq6 adjusted class'!O:O)</f>
        <v>27015.040804820448</v>
      </c>
      <c r="M18" s="39">
        <f>SUMIF('Inq6 adjusted class'!$C:$C,'Inq6 adjusted division'!$A18,'Inq6 adjusted class'!P:P)</f>
        <v>15751.890352117902</v>
      </c>
      <c r="N18" s="39">
        <f>SUMIF('Inq6 adjusted class'!$C:$C,'Inq6 adjusted division'!$A18,'Inq6 adjusted class'!Q:Q)</f>
        <v>18330.198775719193</v>
      </c>
      <c r="O18" s="39">
        <f>SUMIF('Inq6 adjusted class'!$C:$C,'Inq6 adjusted division'!$A18,'Inq6 adjusted class'!R:R)</f>
        <v>13367.252208765074</v>
      </c>
      <c r="P18" s="39">
        <f>SUMIF('Inq6 adjusted class'!$C:$C,'Inq6 adjusted division'!$A18,'Inq6 adjusted class'!S:S)</f>
        <v>14690.440668035157</v>
      </c>
      <c r="Q18" s="39">
        <f>SUMIF('Inq6 adjusted class'!$C:$C,'Inq6 adjusted division'!$A18,'Inq6 adjusted class'!T:T)</f>
        <v>11418.812899122402</v>
      </c>
      <c r="R18" s="39">
        <f>SUMIF('Inq6 adjusted class'!$C:$C,'Inq6 adjusted division'!$A18,'Inq6 adjusted class'!U:U)</f>
        <v>13442.763308054386</v>
      </c>
      <c r="S18" s="39">
        <f>SUMIF('Inq6 adjusted class'!$C:$C,'Inq6 adjusted division'!$A18,'Inq6 adjusted class'!V:V)</f>
        <v>14703.575099427719</v>
      </c>
    </row>
    <row r="19" spans="1:19" x14ac:dyDescent="0.3">
      <c r="A19" s="1" t="s">
        <v>124</v>
      </c>
      <c r="B19" s="39">
        <f>SUMIF('Inq6 adjusted class'!$C:$C,'Inq6 adjusted division'!$A19,'Inq6 adjusted class'!E:E)</f>
        <v>240.00533727615237</v>
      </c>
      <c r="C19" s="39">
        <f>SUMIF('Inq6 adjusted class'!$C:$C,'Inq6 adjusted division'!$A19,'Inq6 adjusted class'!F:F)</f>
        <v>224.48144233622875</v>
      </c>
      <c r="D19" s="39">
        <f>SUMIF('Inq6 adjusted class'!$C:$C,'Inq6 adjusted division'!$A19,'Inq6 adjusted class'!G:G)</f>
        <v>197.92444913900948</v>
      </c>
      <c r="E19" s="39">
        <f>SUMIF('Inq6 adjusted class'!$C:$C,'Inq6 adjusted division'!$A19,'Inq6 adjusted class'!H:H)</f>
        <v>132.7398802423443</v>
      </c>
      <c r="F19" s="39">
        <f>SUMIF('Inq6 adjusted class'!$C:$C,'Inq6 adjusted division'!$A19,'Inq6 adjusted class'!I:I)</f>
        <v>95.675710387740949</v>
      </c>
      <c r="G19" s="39">
        <f>SUMIF('Inq6 adjusted class'!$C:$C,'Inq6 adjusted division'!$A19,'Inq6 adjusted class'!J:J)</f>
        <v>75.227175210894572</v>
      </c>
      <c r="H19" s="39">
        <f>SUMIF('Inq6 adjusted class'!$C:$C,'Inq6 adjusted division'!$A19,'Inq6 adjusted class'!K:K)</f>
        <v>97.836052760964435</v>
      </c>
      <c r="I19" s="39">
        <f>SUMIF('Inq6 adjusted class'!$C:$C,'Inq6 adjusted division'!$A19,'Inq6 adjusted class'!L:L)</f>
        <v>86.855565702192024</v>
      </c>
      <c r="J19" s="39">
        <f>SUMIF('Inq6 adjusted class'!$C:$C,'Inq6 adjusted division'!$A19,'Inq6 adjusted class'!M:M)</f>
        <v>70.916345225826731</v>
      </c>
      <c r="K19" s="39">
        <f>SUMIF('Inq6 adjusted class'!$C:$C,'Inq6 adjusted division'!$A19,'Inq6 adjusted class'!N:N)</f>
        <v>154.86338293395508</v>
      </c>
      <c r="L19" s="39">
        <f>SUMIF('Inq6 adjusted class'!$C:$C,'Inq6 adjusted division'!$A19,'Inq6 adjusted class'!O:O)</f>
        <v>112.0992900395668</v>
      </c>
      <c r="M19" s="39">
        <f>SUMIF('Inq6 adjusted class'!$C:$C,'Inq6 adjusted division'!$A19,'Inq6 adjusted class'!P:P)</f>
        <v>25.577220920515785</v>
      </c>
      <c r="N19" s="39">
        <f>SUMIF('Inq6 adjusted class'!$C:$C,'Inq6 adjusted division'!$A19,'Inq6 adjusted class'!Q:Q)</f>
        <v>46.380998938634249</v>
      </c>
      <c r="O19" s="39">
        <f>SUMIF('Inq6 adjusted class'!$C:$C,'Inq6 adjusted division'!$A19,'Inq6 adjusted class'!R:R)</f>
        <v>168.81361355963057</v>
      </c>
      <c r="P19" s="39">
        <f>SUMIF('Inq6 adjusted class'!$C:$C,'Inq6 adjusted division'!$A19,'Inq6 adjusted class'!S:S)</f>
        <v>0</v>
      </c>
      <c r="Q19" s="39">
        <f>SUMIF('Inq6 adjusted class'!$C:$C,'Inq6 adjusted division'!$A19,'Inq6 adjusted class'!T:T)</f>
        <v>0</v>
      </c>
      <c r="R19" s="39">
        <f>SUMIF('Inq6 adjusted class'!$C:$C,'Inq6 adjusted division'!$A19,'Inq6 adjusted class'!U:U)</f>
        <v>26.936503392008575</v>
      </c>
      <c r="S19" s="39">
        <f>SUMIF('Inq6 adjusted class'!$C:$C,'Inq6 adjusted division'!$A19,'Inq6 adjusted class'!V:V)</f>
        <v>20.286513839092855</v>
      </c>
    </row>
    <row r="20" spans="1:19" x14ac:dyDescent="0.3">
      <c r="A20" s="1" t="s">
        <v>125</v>
      </c>
      <c r="B20" s="39">
        <f>SUMIF('Inq6 adjusted class'!$C:$C,'Inq6 adjusted division'!$A20,'Inq6 adjusted class'!E:E)</f>
        <v>8757.2140683493781</v>
      </c>
      <c r="C20" s="39">
        <f>SUMIF('Inq6 adjusted class'!$C:$C,'Inq6 adjusted division'!$A20,'Inq6 adjusted class'!F:F)</f>
        <v>7958.0471306627423</v>
      </c>
      <c r="D20" s="39">
        <f>SUMIF('Inq6 adjusted class'!$C:$C,'Inq6 adjusted division'!$A20,'Inq6 adjusted class'!G:G)</f>
        <v>8801.8972406373014</v>
      </c>
      <c r="E20" s="39">
        <f>SUMIF('Inq6 adjusted class'!$C:$C,'Inq6 adjusted division'!$A20,'Inq6 adjusted class'!H:H)</f>
        <v>7915.1585502178996</v>
      </c>
      <c r="F20" s="39">
        <f>SUMIF('Inq6 adjusted class'!$C:$C,'Inq6 adjusted division'!$A20,'Inq6 adjusted class'!I:I)</f>
        <v>6116.9465543155538</v>
      </c>
      <c r="G20" s="39">
        <f>SUMIF('Inq6 adjusted class'!$C:$C,'Inq6 adjusted division'!$A20,'Inq6 adjusted class'!J:J)</f>
        <v>5695.0376041086811</v>
      </c>
      <c r="H20" s="39">
        <f>SUMIF('Inq6 adjusted class'!$C:$C,'Inq6 adjusted division'!$A20,'Inq6 adjusted class'!K:K)</f>
        <v>4961.8991277805235</v>
      </c>
      <c r="I20" s="39">
        <f>SUMIF('Inq6 adjusted class'!$C:$C,'Inq6 adjusted division'!$A20,'Inq6 adjusted class'!L:L)</f>
        <v>4593.08304345328</v>
      </c>
      <c r="J20" s="39">
        <f>SUMIF('Inq6 adjusted class'!$C:$C,'Inq6 adjusted division'!$A20,'Inq6 adjusted class'!M:M)</f>
        <v>4368.52283278293</v>
      </c>
      <c r="K20" s="39">
        <f>SUMIF('Inq6 adjusted class'!$C:$C,'Inq6 adjusted division'!$A20,'Inq6 adjusted class'!N:N)</f>
        <v>3674.2213231785436</v>
      </c>
      <c r="L20" s="39">
        <f>SUMIF('Inq6 adjusted class'!$C:$C,'Inq6 adjusted division'!$A20,'Inq6 adjusted class'!O:O)</f>
        <v>2407.751131887359</v>
      </c>
      <c r="M20" s="39">
        <f>SUMIF('Inq6 adjusted class'!$C:$C,'Inq6 adjusted division'!$A20,'Inq6 adjusted class'!P:P)</f>
        <v>3809.0416244852781</v>
      </c>
      <c r="N20" s="39">
        <f>SUMIF('Inq6 adjusted class'!$C:$C,'Inq6 adjusted division'!$A20,'Inq6 adjusted class'!Q:Q)</f>
        <v>8064.6190689927134</v>
      </c>
      <c r="O20" s="39">
        <f>SUMIF('Inq6 adjusted class'!$C:$C,'Inq6 adjusted division'!$A20,'Inq6 adjusted class'!R:R)</f>
        <v>2980.4631056136959</v>
      </c>
      <c r="P20" s="39">
        <f>SUMIF('Inq6 adjusted class'!$C:$C,'Inq6 adjusted division'!$A20,'Inq6 adjusted class'!S:S)</f>
        <v>1260.7006221769973</v>
      </c>
      <c r="Q20" s="39">
        <f>SUMIF('Inq6 adjusted class'!$C:$C,'Inq6 adjusted division'!$A20,'Inq6 adjusted class'!T:T)</f>
        <v>1890.8088862349689</v>
      </c>
      <c r="R20" s="39">
        <f>SUMIF('Inq6 adjusted class'!$C:$C,'Inq6 adjusted division'!$A20,'Inq6 adjusted class'!U:U)</f>
        <v>1756.7376613573301</v>
      </c>
      <c r="S20" s="39">
        <f>SUMIF('Inq6 adjusted class'!$C:$C,'Inq6 adjusted division'!$A20,'Inq6 adjusted class'!V:V)</f>
        <v>2801.9661130301538</v>
      </c>
    </row>
    <row r="21" spans="1:19" x14ac:dyDescent="0.3">
      <c r="A21" s="1" t="s">
        <v>126</v>
      </c>
      <c r="B21" s="39">
        <f>SUMIF('Inq6 adjusted class'!$C:$C,'Inq6 adjusted division'!$A21,'Inq6 adjusted class'!E:E)</f>
        <v>3284.4690835559754</v>
      </c>
      <c r="C21" s="39">
        <f>SUMIF('Inq6 adjusted class'!$C:$C,'Inq6 adjusted division'!$A21,'Inq6 adjusted class'!F:F)</f>
        <v>4779.3077524995761</v>
      </c>
      <c r="D21" s="39">
        <f>SUMIF('Inq6 adjusted class'!$C:$C,'Inq6 adjusted division'!$A21,'Inq6 adjusted class'!G:G)</f>
        <v>5004.8717652750875</v>
      </c>
      <c r="E21" s="39">
        <f>SUMIF('Inq6 adjusted class'!$C:$C,'Inq6 adjusted division'!$A21,'Inq6 adjusted class'!H:H)</f>
        <v>4493.6413797886644</v>
      </c>
      <c r="F21" s="39">
        <f>SUMIF('Inq6 adjusted class'!$C:$C,'Inq6 adjusted division'!$A21,'Inq6 adjusted class'!I:I)</f>
        <v>5775.3822639557311</v>
      </c>
      <c r="G21" s="39">
        <f>SUMIF('Inq6 adjusted class'!$C:$C,'Inq6 adjusted division'!$A21,'Inq6 adjusted class'!J:J)</f>
        <v>3750.4742111047353</v>
      </c>
      <c r="H21" s="39">
        <f>SUMIF('Inq6 adjusted class'!$C:$C,'Inq6 adjusted division'!$A21,'Inq6 adjusted class'!K:K)</f>
        <v>3872.8174099233588</v>
      </c>
      <c r="I21" s="39">
        <f>SUMIF('Inq6 adjusted class'!$C:$C,'Inq6 adjusted division'!$A21,'Inq6 adjusted class'!L:L)</f>
        <v>2906.5149898994541</v>
      </c>
      <c r="J21" s="39">
        <f>SUMIF('Inq6 adjusted class'!$C:$C,'Inq6 adjusted division'!$A21,'Inq6 adjusted class'!M:M)</f>
        <v>2906.422595397969</v>
      </c>
      <c r="K21" s="39">
        <f>SUMIF('Inq6 adjusted class'!$C:$C,'Inq6 adjusted division'!$A21,'Inq6 adjusted class'!N:N)</f>
        <v>2549.8407979101667</v>
      </c>
      <c r="L21" s="39">
        <f>SUMIF('Inq6 adjusted class'!$C:$C,'Inq6 adjusted division'!$A21,'Inq6 adjusted class'!O:O)</f>
        <v>2391.8762263357271</v>
      </c>
      <c r="M21" s="39">
        <f>SUMIF('Inq6 adjusted class'!$C:$C,'Inq6 adjusted division'!$A21,'Inq6 adjusted class'!P:P)</f>
        <v>1499.1802844218987</v>
      </c>
      <c r="N21" s="39">
        <f>SUMIF('Inq6 adjusted class'!$C:$C,'Inq6 adjusted division'!$A21,'Inq6 adjusted class'!Q:Q)</f>
        <v>2499.924025269218</v>
      </c>
      <c r="O21" s="39">
        <f>SUMIF('Inq6 adjusted class'!$C:$C,'Inq6 adjusted division'!$A21,'Inq6 adjusted class'!R:R)</f>
        <v>1994.2665556595391</v>
      </c>
      <c r="P21" s="39">
        <f>SUMIF('Inq6 adjusted class'!$C:$C,'Inq6 adjusted division'!$A21,'Inq6 adjusted class'!S:S)</f>
        <v>1515.4351832699163</v>
      </c>
      <c r="Q21" s="39">
        <f>SUMIF('Inq6 adjusted class'!$C:$C,'Inq6 adjusted division'!$A21,'Inq6 adjusted class'!T:T)</f>
        <v>757.57931931676796</v>
      </c>
      <c r="R21" s="39">
        <f>SUMIF('Inq6 adjusted class'!$C:$C,'Inq6 adjusted division'!$A21,'Inq6 adjusted class'!U:U)</f>
        <v>601.73545381267741</v>
      </c>
      <c r="S21" s="39">
        <f>SUMIF('Inq6 adjusted class'!$C:$C,'Inq6 adjusted division'!$A21,'Inq6 adjusted class'!V:V)</f>
        <v>1867.0417370086884</v>
      </c>
    </row>
    <row r="22" spans="1:19" x14ac:dyDescent="0.3">
      <c r="A22" s="1" t="s">
        <v>127</v>
      </c>
      <c r="B22" s="39">
        <f>SUMIF('Inq6 adjusted class'!$C:$C,'Inq6 adjusted division'!$A22,'Inq6 adjusted class'!E:E)</f>
        <v>15004.617669266769</v>
      </c>
      <c r="C22" s="39">
        <f>SUMIF('Inq6 adjusted class'!$C:$C,'Inq6 adjusted division'!$A22,'Inq6 adjusted class'!F:F)</f>
        <v>13242.692182215813</v>
      </c>
      <c r="D22" s="39">
        <f>SUMIF('Inq6 adjusted class'!$C:$C,'Inq6 adjusted division'!$A22,'Inq6 adjusted class'!G:G)</f>
        <v>14923.480671993142</v>
      </c>
      <c r="E22" s="39">
        <f>SUMIF('Inq6 adjusted class'!$C:$C,'Inq6 adjusted division'!$A22,'Inq6 adjusted class'!H:H)</f>
        <v>12156.457812368702</v>
      </c>
      <c r="F22" s="39">
        <f>SUMIF('Inq6 adjusted class'!$C:$C,'Inq6 adjusted division'!$A22,'Inq6 adjusted class'!I:I)</f>
        <v>11458.177770088294</v>
      </c>
      <c r="G22" s="39">
        <f>SUMIF('Inq6 adjusted class'!$C:$C,'Inq6 adjusted division'!$A22,'Inq6 adjusted class'!J:J)</f>
        <v>10868.032645127843</v>
      </c>
      <c r="H22" s="39">
        <f>SUMIF('Inq6 adjusted class'!$C:$C,'Inq6 adjusted division'!$A22,'Inq6 adjusted class'!K:K)</f>
        <v>10354.312733786386</v>
      </c>
      <c r="I22" s="39">
        <f>SUMIF('Inq6 adjusted class'!$C:$C,'Inq6 adjusted division'!$A22,'Inq6 adjusted class'!L:L)</f>
        <v>9392.151940483207</v>
      </c>
      <c r="J22" s="39">
        <f>SUMIF('Inq6 adjusted class'!$C:$C,'Inq6 adjusted division'!$A22,'Inq6 adjusted class'!M:M)</f>
        <v>8201.9976495124793</v>
      </c>
      <c r="K22" s="39">
        <f>SUMIF('Inq6 adjusted class'!$C:$C,'Inq6 adjusted division'!$A22,'Inq6 adjusted class'!N:N)</f>
        <v>6855.989051563598</v>
      </c>
      <c r="L22" s="39">
        <f>SUMIF('Inq6 adjusted class'!$C:$C,'Inq6 adjusted division'!$A22,'Inq6 adjusted class'!O:O)</f>
        <v>6549.9173609016607</v>
      </c>
      <c r="M22" s="39">
        <f>SUMIF('Inq6 adjusted class'!$C:$C,'Inq6 adjusted division'!$A22,'Inq6 adjusted class'!P:P)</f>
        <v>3938.7713950747329</v>
      </c>
      <c r="N22" s="39">
        <f>SUMIF('Inq6 adjusted class'!$C:$C,'Inq6 adjusted division'!$A22,'Inq6 adjusted class'!Q:Q)</f>
        <v>3387.3408271149665</v>
      </c>
      <c r="O22" s="39">
        <f>SUMIF('Inq6 adjusted class'!$C:$C,'Inq6 adjusted division'!$A22,'Inq6 adjusted class'!R:R)</f>
        <v>6391.7825286110456</v>
      </c>
      <c r="P22" s="39">
        <f>SUMIF('Inq6 adjusted class'!$C:$C,'Inq6 adjusted division'!$A22,'Inq6 adjusted class'!S:S)</f>
        <v>4135.9963235589985</v>
      </c>
      <c r="Q22" s="39">
        <f>SUMIF('Inq6 adjusted class'!$C:$C,'Inq6 adjusted division'!$A22,'Inq6 adjusted class'!T:T)</f>
        <v>3426.122387845352</v>
      </c>
      <c r="R22" s="39">
        <f>SUMIF('Inq6 adjusted class'!$C:$C,'Inq6 adjusted division'!$A22,'Inq6 adjusted class'!U:U)</f>
        <v>7793.3586695600543</v>
      </c>
      <c r="S22" s="39">
        <f>SUMIF('Inq6 adjusted class'!$C:$C,'Inq6 adjusted division'!$A22,'Inq6 adjusted class'!V:V)</f>
        <v>6545.3438987327463</v>
      </c>
    </row>
    <row r="23" spans="1:19" x14ac:dyDescent="0.3">
      <c r="A23" s="1" t="s">
        <v>128</v>
      </c>
      <c r="B23" s="39">
        <f>SUMIF('Inq6 adjusted class'!$C:$C,'Inq6 adjusted division'!$A23,'Inq6 adjusted class'!E:E)</f>
        <v>3933.4901607832398</v>
      </c>
      <c r="C23" s="39">
        <f>SUMIF('Inq6 adjusted class'!$C:$C,'Inq6 adjusted division'!$A23,'Inq6 adjusted class'!F:F)</f>
        <v>3948.2174963366888</v>
      </c>
      <c r="D23" s="39">
        <f>SUMIF('Inq6 adjusted class'!$C:$C,'Inq6 adjusted division'!$A23,'Inq6 adjusted class'!G:G)</f>
        <v>4064.9246722418302</v>
      </c>
      <c r="E23" s="39">
        <f>SUMIF('Inq6 adjusted class'!$C:$C,'Inq6 adjusted division'!$A23,'Inq6 adjusted class'!H:H)</f>
        <v>3814.6762371495429</v>
      </c>
      <c r="F23" s="39">
        <f>SUMIF('Inq6 adjusted class'!$C:$C,'Inq6 adjusted division'!$A23,'Inq6 adjusted class'!I:I)</f>
        <v>3208.110595149697</v>
      </c>
      <c r="G23" s="39">
        <f>SUMIF('Inq6 adjusted class'!$C:$C,'Inq6 adjusted division'!$A23,'Inq6 adjusted class'!J:J)</f>
        <v>3079.6425531980617</v>
      </c>
      <c r="H23" s="39">
        <f>SUMIF('Inq6 adjusted class'!$C:$C,'Inq6 adjusted division'!$A23,'Inq6 adjusted class'!K:K)</f>
        <v>3007.667334413657</v>
      </c>
      <c r="I23" s="39">
        <f>SUMIF('Inq6 adjusted class'!$C:$C,'Inq6 adjusted division'!$A23,'Inq6 adjusted class'!L:L)</f>
        <v>2531.1256904396437</v>
      </c>
      <c r="J23" s="39">
        <f>SUMIF('Inq6 adjusted class'!$C:$C,'Inq6 adjusted division'!$A23,'Inq6 adjusted class'!M:M)</f>
        <v>2528.1930950758779</v>
      </c>
      <c r="K23" s="39">
        <f>SUMIF('Inq6 adjusted class'!$C:$C,'Inq6 adjusted division'!$A23,'Inq6 adjusted class'!N:N)</f>
        <v>2665.093549906624</v>
      </c>
      <c r="L23" s="39">
        <f>SUMIF('Inq6 adjusted class'!$C:$C,'Inq6 adjusted division'!$A23,'Inq6 adjusted class'!O:O)</f>
        <v>2824.1882625645226</v>
      </c>
      <c r="M23" s="39">
        <f>SUMIF('Inq6 adjusted class'!$C:$C,'Inq6 adjusted division'!$A23,'Inq6 adjusted class'!P:P)</f>
        <v>6296.2531036716646</v>
      </c>
      <c r="N23" s="39">
        <f>SUMIF('Inq6 adjusted class'!$C:$C,'Inq6 adjusted division'!$A23,'Inq6 adjusted class'!Q:Q)</f>
        <v>3893.3787889438136</v>
      </c>
      <c r="O23" s="39">
        <f>SUMIF('Inq6 adjusted class'!$C:$C,'Inq6 adjusted division'!$A23,'Inq6 adjusted class'!R:R)</f>
        <v>3511.2101091128247</v>
      </c>
      <c r="P23" s="39">
        <f>SUMIF('Inq6 adjusted class'!$C:$C,'Inq6 adjusted division'!$A23,'Inq6 adjusted class'!S:S)</f>
        <v>2803.318345211761</v>
      </c>
      <c r="Q23" s="39">
        <f>SUMIF('Inq6 adjusted class'!$C:$C,'Inq6 adjusted division'!$A23,'Inq6 adjusted class'!T:T)</f>
        <v>3715.2668187001468</v>
      </c>
      <c r="R23" s="39">
        <f>SUMIF('Inq6 adjusted class'!$C:$C,'Inq6 adjusted division'!$A23,'Inq6 adjusted class'!U:U)</f>
        <v>2341.6051587029583</v>
      </c>
      <c r="S23" s="39">
        <f>SUMIF('Inq6 adjusted class'!$C:$C,'Inq6 adjusted division'!$A23,'Inq6 adjusted class'!V:V)</f>
        <v>2966.163769786152</v>
      </c>
    </row>
    <row r="24" spans="1:19" x14ac:dyDescent="0.3">
      <c r="A24" s="1" t="s">
        <v>129</v>
      </c>
      <c r="B24" s="39">
        <f>SUMIF('Inq6 adjusted class'!$C:$C,'Inq6 adjusted division'!$A24,'Inq6 adjusted class'!E:E)</f>
        <v>1700.335731869367</v>
      </c>
      <c r="C24" s="39">
        <f>SUMIF('Inq6 adjusted class'!$C:$C,'Inq6 adjusted division'!$A24,'Inq6 adjusted class'!F:F)</f>
        <v>1626.6917987693807</v>
      </c>
      <c r="D24" s="39">
        <f>SUMIF('Inq6 adjusted class'!$C:$C,'Inq6 adjusted division'!$A24,'Inq6 adjusted class'!G:G)</f>
        <v>1622.626930566455</v>
      </c>
      <c r="E24" s="39">
        <f>SUMIF('Inq6 adjusted class'!$C:$C,'Inq6 adjusted division'!$A24,'Inq6 adjusted class'!H:H)</f>
        <v>1438.348983387209</v>
      </c>
      <c r="F24" s="39">
        <f>SUMIF('Inq6 adjusted class'!$C:$C,'Inq6 adjusted division'!$A24,'Inq6 adjusted class'!I:I)</f>
        <v>1485.7850975873057</v>
      </c>
      <c r="G24" s="39">
        <f>SUMIF('Inq6 adjusted class'!$C:$C,'Inq6 adjusted division'!$A24,'Inq6 adjusted class'!J:J)</f>
        <v>1575.0977140605451</v>
      </c>
      <c r="H24" s="39">
        <f>SUMIF('Inq6 adjusted class'!$C:$C,'Inq6 adjusted division'!$A24,'Inq6 adjusted class'!K:K)</f>
        <v>885.97903112627489</v>
      </c>
      <c r="I24" s="39">
        <f>SUMIF('Inq6 adjusted class'!$C:$C,'Inq6 adjusted division'!$A24,'Inq6 adjusted class'!L:L)</f>
        <v>970.44456370639568</v>
      </c>
      <c r="J24" s="39">
        <f>SUMIF('Inq6 adjusted class'!$C:$C,'Inq6 adjusted division'!$A24,'Inq6 adjusted class'!M:M)</f>
        <v>796.16018856034918</v>
      </c>
      <c r="K24" s="39">
        <f>SUMIF('Inq6 adjusted class'!$C:$C,'Inq6 adjusted division'!$A24,'Inq6 adjusted class'!N:N)</f>
        <v>705.70623561626439</v>
      </c>
      <c r="L24" s="39">
        <f>SUMIF('Inq6 adjusted class'!$C:$C,'Inq6 adjusted division'!$A24,'Inq6 adjusted class'!O:O)</f>
        <v>898.48154291362039</v>
      </c>
      <c r="M24" s="39">
        <f>SUMIF('Inq6 adjusted class'!$C:$C,'Inq6 adjusted division'!$A24,'Inq6 adjusted class'!P:P)</f>
        <v>517.83259520806178</v>
      </c>
      <c r="N24" s="39">
        <f>SUMIF('Inq6 adjusted class'!$C:$C,'Inq6 adjusted division'!$A24,'Inq6 adjusted class'!Q:Q)</f>
        <v>511.74299325484742</v>
      </c>
      <c r="O24" s="39">
        <f>SUMIF('Inq6 adjusted class'!$C:$C,'Inq6 adjusted division'!$A24,'Inq6 adjusted class'!R:R)</f>
        <v>1464.3532788575178</v>
      </c>
      <c r="P24" s="39">
        <f>SUMIF('Inq6 adjusted class'!$C:$C,'Inq6 adjusted division'!$A24,'Inq6 adjusted class'!S:S)</f>
        <v>665.32056936785125</v>
      </c>
      <c r="Q24" s="39">
        <f>SUMIF('Inq6 adjusted class'!$C:$C,'Inq6 adjusted division'!$A24,'Inq6 adjusted class'!T:T)</f>
        <v>1161.7429377148935</v>
      </c>
      <c r="R24" s="39">
        <f>SUMIF('Inq6 adjusted class'!$C:$C,'Inq6 adjusted division'!$A24,'Inq6 adjusted class'!U:U)</f>
        <v>1300.9377056345074</v>
      </c>
      <c r="S24" s="39">
        <f>SUMIF('Inq6 adjusted class'!$C:$C,'Inq6 adjusted division'!$A24,'Inq6 adjusted class'!V:V)</f>
        <v>555.03724157605802</v>
      </c>
    </row>
    <row r="25" spans="1:19" x14ac:dyDescent="0.3">
      <c r="A25" s="1" t="s">
        <v>130</v>
      </c>
      <c r="B25" s="39">
        <f>SUMIF('Inq6 adjusted class'!$C:$C,'Inq6 adjusted division'!$A25,'Inq6 adjusted class'!E:E)</f>
        <v>18608.677464443139</v>
      </c>
      <c r="C25" s="39">
        <f>SUMIF('Inq6 adjusted class'!$C:$C,'Inq6 adjusted division'!$A25,'Inq6 adjusted class'!F:F)</f>
        <v>18384.464737123468</v>
      </c>
      <c r="D25" s="39">
        <f>SUMIF('Inq6 adjusted class'!$C:$C,'Inq6 adjusted division'!$A25,'Inq6 adjusted class'!G:G)</f>
        <v>20473.340845059505</v>
      </c>
      <c r="E25" s="39">
        <f>SUMIF('Inq6 adjusted class'!$C:$C,'Inq6 adjusted division'!$A25,'Inq6 adjusted class'!H:H)</f>
        <v>17871.20244946505</v>
      </c>
      <c r="F25" s="39">
        <f>SUMIF('Inq6 adjusted class'!$C:$C,'Inq6 adjusted division'!$A25,'Inq6 adjusted class'!I:I)</f>
        <v>14723.022794276181</v>
      </c>
      <c r="G25" s="39">
        <f>SUMIF('Inq6 adjusted class'!$C:$C,'Inq6 adjusted division'!$A25,'Inq6 adjusted class'!J:J)</f>
        <v>13545.341665321994</v>
      </c>
      <c r="H25" s="39">
        <f>SUMIF('Inq6 adjusted class'!$C:$C,'Inq6 adjusted division'!$A25,'Inq6 adjusted class'!K:K)</f>
        <v>12447.673757473394</v>
      </c>
      <c r="I25" s="39">
        <f>SUMIF('Inq6 adjusted class'!$C:$C,'Inq6 adjusted division'!$A25,'Inq6 adjusted class'!L:L)</f>
        <v>11055.598820283009</v>
      </c>
      <c r="J25" s="39">
        <f>SUMIF('Inq6 adjusted class'!$C:$C,'Inq6 adjusted division'!$A25,'Inq6 adjusted class'!M:M)</f>
        <v>10341.501211187757</v>
      </c>
      <c r="K25" s="39">
        <f>SUMIF('Inq6 adjusted class'!$C:$C,'Inq6 adjusted division'!$A25,'Inq6 adjusted class'!N:N)</f>
        <v>9312.9120297302998</v>
      </c>
      <c r="L25" s="39">
        <f>SUMIF('Inq6 adjusted class'!$C:$C,'Inq6 adjusted division'!$A25,'Inq6 adjusted class'!O:O)</f>
        <v>10661.410376212556</v>
      </c>
      <c r="M25" s="39">
        <f>SUMIF('Inq6 adjusted class'!$C:$C,'Inq6 adjusted division'!$A25,'Inq6 adjusted class'!P:P)</f>
        <v>8646.6479494659052</v>
      </c>
      <c r="N25" s="39">
        <f>SUMIF('Inq6 adjusted class'!$C:$C,'Inq6 adjusted division'!$A25,'Inq6 adjusted class'!Q:Q)</f>
        <v>5909.0870781185704</v>
      </c>
      <c r="O25" s="39">
        <f>SUMIF('Inq6 adjusted class'!$C:$C,'Inq6 adjusted division'!$A25,'Inq6 adjusted class'!R:R)</f>
        <v>14038.153221160886</v>
      </c>
      <c r="P25" s="39">
        <f>SUMIF('Inq6 adjusted class'!$C:$C,'Inq6 adjusted division'!$A25,'Inq6 adjusted class'!S:S)</f>
        <v>6834.959946153449</v>
      </c>
      <c r="Q25" s="39">
        <f>SUMIF('Inq6 adjusted class'!$C:$C,'Inq6 adjusted division'!$A25,'Inq6 adjusted class'!T:T)</f>
        <v>10589.513395006414</v>
      </c>
      <c r="R25" s="39">
        <f>SUMIF('Inq6 adjusted class'!$C:$C,'Inq6 adjusted division'!$A25,'Inq6 adjusted class'!U:U)</f>
        <v>9720.168049825832</v>
      </c>
      <c r="S25" s="39">
        <f>SUMIF('Inq6 adjusted class'!$C:$C,'Inq6 adjusted division'!$A25,'Inq6 adjusted class'!V:V)</f>
        <v>9052.5030966633894</v>
      </c>
    </row>
    <row r="26" spans="1:19" x14ac:dyDescent="0.3">
      <c r="A26" s="1" t="s">
        <v>131</v>
      </c>
      <c r="B26" s="39">
        <f>SUMIF('Inq6 adjusted class'!$C:$C,'Inq6 adjusted division'!$A26,'Inq6 adjusted class'!E:E)</f>
        <v>13421.355217655058</v>
      </c>
      <c r="C26" s="39">
        <f>SUMIF('Inq6 adjusted class'!$C:$C,'Inq6 adjusted division'!$A26,'Inq6 adjusted class'!F:F)</f>
        <v>12450.449645150396</v>
      </c>
      <c r="D26" s="39">
        <f>SUMIF('Inq6 adjusted class'!$C:$C,'Inq6 adjusted division'!$A26,'Inq6 adjusted class'!G:G)</f>
        <v>13133.891511774968</v>
      </c>
      <c r="E26" s="39">
        <f>SUMIF('Inq6 adjusted class'!$C:$C,'Inq6 adjusted division'!$A26,'Inq6 adjusted class'!H:H)</f>
        <v>13566.219061870403</v>
      </c>
      <c r="F26" s="39">
        <f>SUMIF('Inq6 adjusted class'!$C:$C,'Inq6 adjusted division'!$A26,'Inq6 adjusted class'!I:I)</f>
        <v>10995.070325103488</v>
      </c>
      <c r="G26" s="39">
        <f>SUMIF('Inq6 adjusted class'!$C:$C,'Inq6 adjusted division'!$A26,'Inq6 adjusted class'!J:J)</f>
        <v>8280.8262825588154</v>
      </c>
      <c r="H26" s="39">
        <f>SUMIF('Inq6 adjusted class'!$C:$C,'Inq6 adjusted division'!$A26,'Inq6 adjusted class'!K:K)</f>
        <v>8939.8944932274462</v>
      </c>
      <c r="I26" s="39">
        <f>SUMIF('Inq6 adjusted class'!$C:$C,'Inq6 adjusted division'!$A26,'Inq6 adjusted class'!L:L)</f>
        <v>8173.987898587553</v>
      </c>
      <c r="J26" s="39">
        <f>SUMIF('Inq6 adjusted class'!$C:$C,'Inq6 adjusted division'!$A26,'Inq6 adjusted class'!M:M)</f>
        <v>8029.4769210204095</v>
      </c>
      <c r="K26" s="39">
        <f>SUMIF('Inq6 adjusted class'!$C:$C,'Inq6 adjusted division'!$A26,'Inq6 adjusted class'!N:N)</f>
        <v>7085.0645140726829</v>
      </c>
      <c r="L26" s="39">
        <f>SUMIF('Inq6 adjusted class'!$C:$C,'Inq6 adjusted division'!$A26,'Inq6 adjusted class'!O:O)</f>
        <v>5962.7674411528551</v>
      </c>
      <c r="M26" s="39">
        <f>SUMIF('Inq6 adjusted class'!$C:$C,'Inq6 adjusted division'!$A26,'Inq6 adjusted class'!P:P)</f>
        <v>6972.3227373938626</v>
      </c>
      <c r="N26" s="39">
        <f>SUMIF('Inq6 adjusted class'!$C:$C,'Inq6 adjusted division'!$A26,'Inq6 adjusted class'!Q:Q)</f>
        <v>5033.816757145486</v>
      </c>
      <c r="O26" s="39">
        <f>SUMIF('Inq6 adjusted class'!$C:$C,'Inq6 adjusted division'!$A26,'Inq6 adjusted class'!R:R)</f>
        <v>6194.8796965958636</v>
      </c>
      <c r="P26" s="39">
        <f>SUMIF('Inq6 adjusted class'!$C:$C,'Inq6 adjusted division'!$A26,'Inq6 adjusted class'!S:S)</f>
        <v>3351.3237481058654</v>
      </c>
      <c r="Q26" s="39">
        <f>SUMIF('Inq6 adjusted class'!$C:$C,'Inq6 adjusted division'!$A26,'Inq6 adjusted class'!T:T)</f>
        <v>7580.873046925748</v>
      </c>
      <c r="R26" s="39">
        <f>SUMIF('Inq6 adjusted class'!$C:$C,'Inq6 adjusted division'!$A26,'Inq6 adjusted class'!U:U)</f>
        <v>4175.0117686043504</v>
      </c>
      <c r="S26" s="39">
        <f>SUMIF('Inq6 adjusted class'!$C:$C,'Inq6 adjusted division'!$A26,'Inq6 adjusted class'!V:V)</f>
        <v>3157.615493716718</v>
      </c>
    </row>
    <row r="27" spans="1:19" x14ac:dyDescent="0.3">
      <c r="A27" s="1" t="s">
        <v>132</v>
      </c>
      <c r="B27" s="39">
        <f>SUMIF('Inq6 adjusted class'!$C:$C,'Inq6 adjusted division'!$A27,'Inq6 adjusted class'!E:E)</f>
        <v>9630.8199752309501</v>
      </c>
      <c r="C27" s="39">
        <f>SUMIF('Inq6 adjusted class'!$C:$C,'Inq6 adjusted division'!$A27,'Inq6 adjusted class'!F:F)</f>
        <v>10973.519813410403</v>
      </c>
      <c r="D27" s="39">
        <f>SUMIF('Inq6 adjusted class'!$C:$C,'Inq6 adjusted division'!$A27,'Inq6 adjusted class'!G:G)</f>
        <v>8436.7555592694698</v>
      </c>
      <c r="E27" s="39">
        <f>SUMIF('Inq6 adjusted class'!$C:$C,'Inq6 adjusted division'!$A27,'Inq6 adjusted class'!H:H)</f>
        <v>8766.4825884533166</v>
      </c>
      <c r="F27" s="39">
        <f>SUMIF('Inq6 adjusted class'!$C:$C,'Inq6 adjusted division'!$A27,'Inq6 adjusted class'!I:I)</f>
        <v>7825.3077174599439</v>
      </c>
      <c r="G27" s="39">
        <f>SUMIF('Inq6 adjusted class'!$C:$C,'Inq6 adjusted division'!$A27,'Inq6 adjusted class'!J:J)</f>
        <v>6019.5345892102941</v>
      </c>
      <c r="H27" s="39">
        <f>SUMIF('Inq6 adjusted class'!$C:$C,'Inq6 adjusted division'!$A27,'Inq6 adjusted class'!K:K)</f>
        <v>5908.9094844202127</v>
      </c>
      <c r="I27" s="39">
        <f>SUMIF('Inq6 adjusted class'!$C:$C,'Inq6 adjusted division'!$A27,'Inq6 adjusted class'!L:L)</f>
        <v>4983.2977225115292</v>
      </c>
      <c r="J27" s="39">
        <f>SUMIF('Inq6 adjusted class'!$C:$C,'Inq6 adjusted division'!$A27,'Inq6 adjusted class'!M:M)</f>
        <v>4424.569137895558</v>
      </c>
      <c r="K27" s="39">
        <f>SUMIF('Inq6 adjusted class'!$C:$C,'Inq6 adjusted division'!$A27,'Inq6 adjusted class'!N:N)</f>
        <v>4137.2842710335763</v>
      </c>
      <c r="L27" s="39">
        <f>SUMIF('Inq6 adjusted class'!$C:$C,'Inq6 adjusted division'!$A27,'Inq6 adjusted class'!O:O)</f>
        <v>4153.1780548362167</v>
      </c>
      <c r="M27" s="39">
        <f>SUMIF('Inq6 adjusted class'!$C:$C,'Inq6 adjusted division'!$A27,'Inq6 adjusted class'!P:P)</f>
        <v>2127.5372942406993</v>
      </c>
      <c r="N27" s="39">
        <f>SUMIF('Inq6 adjusted class'!$C:$C,'Inq6 adjusted division'!$A27,'Inq6 adjusted class'!Q:Q)</f>
        <v>1776.8199807178735</v>
      </c>
      <c r="O27" s="39">
        <f>SUMIF('Inq6 adjusted class'!$C:$C,'Inq6 adjusted division'!$A27,'Inq6 adjusted class'!R:R)</f>
        <v>2837.2441638372743</v>
      </c>
      <c r="P27" s="39">
        <f>SUMIF('Inq6 adjusted class'!$C:$C,'Inq6 adjusted division'!$A27,'Inq6 adjusted class'!S:S)</f>
        <v>2944.8776085946633</v>
      </c>
      <c r="Q27" s="39">
        <f>SUMIF('Inq6 adjusted class'!$C:$C,'Inq6 adjusted division'!$A27,'Inq6 adjusted class'!T:T)</f>
        <v>2906.7968858998929</v>
      </c>
      <c r="R27" s="39">
        <f>SUMIF('Inq6 adjusted class'!$C:$C,'Inq6 adjusted division'!$A27,'Inq6 adjusted class'!U:U)</f>
        <v>3963.7569155927754</v>
      </c>
      <c r="S27" s="39">
        <f>SUMIF('Inq6 adjusted class'!$C:$C,'Inq6 adjusted division'!$A27,'Inq6 adjusted class'!V:V)</f>
        <v>1731.565277530096</v>
      </c>
    </row>
    <row r="28" spans="1:19" x14ac:dyDescent="0.3">
      <c r="A28" s="1" t="s">
        <v>133</v>
      </c>
      <c r="B28" s="39">
        <f>SUMIF('Inq6 adjusted class'!$C:$C,'Inq6 adjusted division'!$A28,'Inq6 adjusted class'!E:E)</f>
        <v>8776.3771198838404</v>
      </c>
      <c r="C28" s="39">
        <f>SUMIF('Inq6 adjusted class'!$C:$C,'Inq6 adjusted division'!$A28,'Inq6 adjusted class'!F:F)</f>
        <v>10043.075550292835</v>
      </c>
      <c r="D28" s="39">
        <f>SUMIF('Inq6 adjusted class'!$C:$C,'Inq6 adjusted division'!$A28,'Inq6 adjusted class'!G:G)</f>
        <v>9442.3250107423919</v>
      </c>
      <c r="E28" s="39">
        <f>SUMIF('Inq6 adjusted class'!$C:$C,'Inq6 adjusted division'!$A28,'Inq6 adjusted class'!H:H)</f>
        <v>9038.3638519399992</v>
      </c>
      <c r="F28" s="39">
        <f>SUMIF('Inq6 adjusted class'!$C:$C,'Inq6 adjusted division'!$A28,'Inq6 adjusted class'!I:I)</f>
        <v>7781.95351788686</v>
      </c>
      <c r="G28" s="39">
        <f>SUMIF('Inq6 adjusted class'!$C:$C,'Inq6 adjusted division'!$A28,'Inq6 adjusted class'!J:J)</f>
        <v>6859.0478946833682</v>
      </c>
      <c r="H28" s="39">
        <f>SUMIF('Inq6 adjusted class'!$C:$C,'Inq6 adjusted division'!$A28,'Inq6 adjusted class'!K:K)</f>
        <v>7196.4926741774252</v>
      </c>
      <c r="I28" s="39">
        <f>SUMIF('Inq6 adjusted class'!$C:$C,'Inq6 adjusted division'!$A28,'Inq6 adjusted class'!L:L)</f>
        <v>6820.826380712122</v>
      </c>
      <c r="J28" s="39">
        <f>SUMIF('Inq6 adjusted class'!$C:$C,'Inq6 adjusted division'!$A28,'Inq6 adjusted class'!M:M)</f>
        <v>6053.919266530298</v>
      </c>
      <c r="K28" s="39">
        <f>SUMIF('Inq6 adjusted class'!$C:$C,'Inq6 adjusted division'!$A28,'Inq6 adjusted class'!N:N)</f>
        <v>7001.1693179734311</v>
      </c>
      <c r="L28" s="39">
        <f>SUMIF('Inq6 adjusted class'!$C:$C,'Inq6 adjusted division'!$A28,'Inq6 adjusted class'!O:O)</f>
        <v>4782.4227068630316</v>
      </c>
      <c r="M28" s="39">
        <f>SUMIF('Inq6 adjusted class'!$C:$C,'Inq6 adjusted division'!$A28,'Inq6 adjusted class'!P:P)</f>
        <v>4340.4218899416919</v>
      </c>
      <c r="N28" s="39">
        <f>SUMIF('Inq6 adjusted class'!$C:$C,'Inq6 adjusted division'!$A28,'Inq6 adjusted class'!Q:Q)</f>
        <v>3866.5170906812564</v>
      </c>
      <c r="O28" s="39">
        <f>SUMIF('Inq6 adjusted class'!$C:$C,'Inq6 adjusted division'!$A28,'Inq6 adjusted class'!R:R)</f>
        <v>2189.0717038632006</v>
      </c>
      <c r="P28" s="39">
        <f>SUMIF('Inq6 adjusted class'!$C:$C,'Inq6 adjusted division'!$A28,'Inq6 adjusted class'!S:S)</f>
        <v>6765.9993883254347</v>
      </c>
      <c r="Q28" s="39">
        <f>SUMIF('Inq6 adjusted class'!$C:$C,'Inq6 adjusted division'!$A28,'Inq6 adjusted class'!T:T)</f>
        <v>2263.2147017068005</v>
      </c>
      <c r="R28" s="39">
        <f>SUMIF('Inq6 adjusted class'!$C:$C,'Inq6 adjusted division'!$A28,'Inq6 adjusted class'!U:U)</f>
        <v>2363.7058272282529</v>
      </c>
      <c r="S28" s="39">
        <f>SUMIF('Inq6 adjusted class'!$C:$C,'Inq6 adjusted division'!$A28,'Inq6 adjusted class'!V:V)</f>
        <v>4375.4299943404721</v>
      </c>
    </row>
    <row r="29" spans="1:19" x14ac:dyDescent="0.3">
      <c r="A29" s="1" t="s">
        <v>134</v>
      </c>
      <c r="B29" s="39">
        <f>SUMIF('Inq6 adjusted class'!$C:$C,'Inq6 adjusted division'!$A29,'Inq6 adjusted class'!E:E)</f>
        <v>13428.423993534931</v>
      </c>
      <c r="C29" s="39">
        <f>SUMIF('Inq6 adjusted class'!$C:$C,'Inq6 adjusted division'!$A29,'Inq6 adjusted class'!F:F)</f>
        <v>13187.350872357143</v>
      </c>
      <c r="D29" s="39">
        <f>SUMIF('Inq6 adjusted class'!$C:$C,'Inq6 adjusted division'!$A29,'Inq6 adjusted class'!G:G)</f>
        <v>11203.539864754688</v>
      </c>
      <c r="E29" s="39">
        <f>SUMIF('Inq6 adjusted class'!$C:$C,'Inq6 adjusted division'!$A29,'Inq6 adjusted class'!H:H)</f>
        <v>9838.951287545784</v>
      </c>
      <c r="F29" s="39">
        <f>SUMIF('Inq6 adjusted class'!$C:$C,'Inq6 adjusted division'!$A29,'Inq6 adjusted class'!I:I)</f>
        <v>8046.7187989988179</v>
      </c>
      <c r="G29" s="39">
        <f>SUMIF('Inq6 adjusted class'!$C:$C,'Inq6 adjusted division'!$A29,'Inq6 adjusted class'!J:J)</f>
        <v>7333.5268790260598</v>
      </c>
      <c r="H29" s="39">
        <f>SUMIF('Inq6 adjusted class'!$C:$C,'Inq6 adjusted division'!$A29,'Inq6 adjusted class'!K:K)</f>
        <v>7047.5230795708148</v>
      </c>
      <c r="I29" s="39">
        <f>SUMIF('Inq6 adjusted class'!$C:$C,'Inq6 adjusted division'!$A29,'Inq6 adjusted class'!L:L)</f>
        <v>6781.6846800449484</v>
      </c>
      <c r="J29" s="39">
        <f>SUMIF('Inq6 adjusted class'!$C:$C,'Inq6 adjusted division'!$A29,'Inq6 adjusted class'!M:M)</f>
        <v>6174.2620373554764</v>
      </c>
      <c r="K29" s="39">
        <f>SUMIF('Inq6 adjusted class'!$C:$C,'Inq6 adjusted division'!$A29,'Inq6 adjusted class'!N:N)</f>
        <v>6057.5939147906611</v>
      </c>
      <c r="L29" s="39">
        <f>SUMIF('Inq6 adjusted class'!$C:$C,'Inq6 adjusted division'!$A29,'Inq6 adjusted class'!O:O)</f>
        <v>5789.7163110745596</v>
      </c>
      <c r="M29" s="39">
        <f>SUMIF('Inq6 adjusted class'!$C:$C,'Inq6 adjusted division'!$A29,'Inq6 adjusted class'!P:P)</f>
        <v>5987.6691281574695</v>
      </c>
      <c r="N29" s="39">
        <f>SUMIF('Inq6 adjusted class'!$C:$C,'Inq6 adjusted division'!$A29,'Inq6 adjusted class'!Q:Q)</f>
        <v>4701.1462212460492</v>
      </c>
      <c r="O29" s="39">
        <f>SUMIF('Inq6 adjusted class'!$C:$C,'Inq6 adjusted division'!$A29,'Inq6 adjusted class'!R:R)</f>
        <v>4814.0391589940937</v>
      </c>
      <c r="P29" s="39">
        <f>SUMIF('Inq6 adjusted class'!$C:$C,'Inq6 adjusted division'!$A29,'Inq6 adjusted class'!S:S)</f>
        <v>4091.6332879754796</v>
      </c>
      <c r="Q29" s="39">
        <f>SUMIF('Inq6 adjusted class'!$C:$C,'Inq6 adjusted division'!$A29,'Inq6 adjusted class'!T:T)</f>
        <v>4021.3740782440686</v>
      </c>
      <c r="R29" s="39">
        <f>SUMIF('Inq6 adjusted class'!$C:$C,'Inq6 adjusted division'!$A29,'Inq6 adjusted class'!U:U)</f>
        <v>4181.720796288766</v>
      </c>
      <c r="S29" s="39">
        <f>SUMIF('Inq6 adjusted class'!$C:$C,'Inq6 adjusted division'!$A29,'Inq6 adjusted class'!V:V)</f>
        <v>4128.9708017733856</v>
      </c>
    </row>
    <row r="30" spans="1:19" x14ac:dyDescent="0.3">
      <c r="A30" s="1" t="s">
        <v>135</v>
      </c>
      <c r="B30" s="39">
        <f>SUMIF('Inq6 adjusted class'!$C:$C,'Inq6 adjusted division'!$A30,'Inq6 adjusted class'!E:E)</f>
        <v>2257.3279479052026</v>
      </c>
      <c r="C30" s="39">
        <f>SUMIF('Inq6 adjusted class'!$C:$C,'Inq6 adjusted division'!$A30,'Inq6 adjusted class'!F:F)</f>
        <v>2336.140744620152</v>
      </c>
      <c r="D30" s="39">
        <f>SUMIF('Inq6 adjusted class'!$C:$C,'Inq6 adjusted division'!$A30,'Inq6 adjusted class'!G:G)</f>
        <v>3257.5873180937401</v>
      </c>
      <c r="E30" s="39">
        <f>SUMIF('Inq6 adjusted class'!$C:$C,'Inq6 adjusted division'!$A30,'Inq6 adjusted class'!H:H)</f>
        <v>2300.4339964081291</v>
      </c>
      <c r="F30" s="39">
        <f>SUMIF('Inq6 adjusted class'!$C:$C,'Inq6 adjusted division'!$A30,'Inq6 adjusted class'!I:I)</f>
        <v>2117.0303184600621</v>
      </c>
      <c r="G30" s="39">
        <f>SUMIF('Inq6 adjusted class'!$C:$C,'Inq6 adjusted division'!$A30,'Inq6 adjusted class'!J:J)</f>
        <v>1900.4010054561872</v>
      </c>
      <c r="H30" s="39">
        <f>SUMIF('Inq6 adjusted class'!$C:$C,'Inq6 adjusted division'!$A30,'Inq6 adjusted class'!K:K)</f>
        <v>2044.3135108365311</v>
      </c>
      <c r="I30" s="39">
        <f>SUMIF('Inq6 adjusted class'!$C:$C,'Inq6 adjusted division'!$A30,'Inq6 adjusted class'!L:L)</f>
        <v>1862.0538958943457</v>
      </c>
      <c r="J30" s="39">
        <f>SUMIF('Inq6 adjusted class'!$C:$C,'Inq6 adjusted division'!$A30,'Inq6 adjusted class'!M:M)</f>
        <v>1909.8068700928552</v>
      </c>
      <c r="K30" s="39">
        <f>SUMIF('Inq6 adjusted class'!$C:$C,'Inq6 adjusted division'!$A30,'Inq6 adjusted class'!N:N)</f>
        <v>2413.3529437086931</v>
      </c>
      <c r="L30" s="39">
        <f>SUMIF('Inq6 adjusted class'!$C:$C,'Inq6 adjusted division'!$A30,'Inq6 adjusted class'!O:O)</f>
        <v>2527.6623653133552</v>
      </c>
      <c r="M30" s="39">
        <f>SUMIF('Inq6 adjusted class'!$C:$C,'Inq6 adjusted division'!$A30,'Inq6 adjusted class'!P:P)</f>
        <v>647.11109033245668</v>
      </c>
      <c r="N30" s="39">
        <f>SUMIF('Inq6 adjusted class'!$C:$C,'Inq6 adjusted division'!$A30,'Inq6 adjusted class'!Q:Q)</f>
        <v>462.39910888672398</v>
      </c>
      <c r="O30" s="39">
        <f>SUMIF('Inq6 adjusted class'!$C:$C,'Inq6 adjusted division'!$A30,'Inq6 adjusted class'!R:R)</f>
        <v>626.91123628969808</v>
      </c>
      <c r="P30" s="39">
        <f>SUMIF('Inq6 adjusted class'!$C:$C,'Inq6 adjusted division'!$A30,'Inq6 adjusted class'!S:S)</f>
        <v>1501.2949458013122</v>
      </c>
      <c r="Q30" s="39">
        <f>SUMIF('Inq6 adjusted class'!$C:$C,'Inq6 adjusted division'!$A30,'Inq6 adjusted class'!T:T)</f>
        <v>808.70033961015054</v>
      </c>
      <c r="R30" s="39">
        <f>SUMIF('Inq6 adjusted class'!$C:$C,'Inq6 adjusted division'!$A30,'Inq6 adjusted class'!U:U)</f>
        <v>1044.8226974876798</v>
      </c>
      <c r="S30" s="39">
        <f>SUMIF('Inq6 adjusted class'!$C:$C,'Inq6 adjusted division'!$A30,'Inq6 adjusted class'!V:V)</f>
        <v>910.04384195709963</v>
      </c>
    </row>
    <row r="31" spans="1:19" x14ac:dyDescent="0.3">
      <c r="A31" s="1" t="s">
        <v>136</v>
      </c>
      <c r="B31" s="39">
        <f>SUMIF('Inq6 adjusted class'!$C:$C,'Inq6 adjusted division'!$A31,'Inq6 adjusted class'!E:E)</f>
        <v>4596.1825011647707</v>
      </c>
      <c r="C31" s="39">
        <f>SUMIF('Inq6 adjusted class'!$C:$C,'Inq6 adjusted division'!$A31,'Inq6 adjusted class'!F:F)</f>
        <v>4551.4189187511711</v>
      </c>
      <c r="D31" s="39">
        <f>SUMIF('Inq6 adjusted class'!$C:$C,'Inq6 adjusted division'!$A31,'Inq6 adjusted class'!G:G)</f>
        <v>4307.4974971489673</v>
      </c>
      <c r="E31" s="39">
        <f>SUMIF('Inq6 adjusted class'!$C:$C,'Inq6 adjusted division'!$A31,'Inq6 adjusted class'!H:H)</f>
        <v>3863.509346073537</v>
      </c>
      <c r="F31" s="39">
        <f>SUMIF('Inq6 adjusted class'!$C:$C,'Inq6 adjusted division'!$A31,'Inq6 adjusted class'!I:I)</f>
        <v>3334.5285906637446</v>
      </c>
      <c r="G31" s="39">
        <f>SUMIF('Inq6 adjusted class'!$C:$C,'Inq6 adjusted division'!$A31,'Inq6 adjusted class'!J:J)</f>
        <v>3117.9043933943444</v>
      </c>
      <c r="H31" s="39">
        <f>SUMIF('Inq6 adjusted class'!$C:$C,'Inq6 adjusted division'!$A31,'Inq6 adjusted class'!K:K)</f>
        <v>3132.0193276718301</v>
      </c>
      <c r="I31" s="39">
        <f>SUMIF('Inq6 adjusted class'!$C:$C,'Inq6 adjusted division'!$A31,'Inq6 adjusted class'!L:L)</f>
        <v>2917.6109639102651</v>
      </c>
      <c r="J31" s="39">
        <f>SUMIF('Inq6 adjusted class'!$C:$C,'Inq6 adjusted division'!$A31,'Inq6 adjusted class'!M:M)</f>
        <v>2618.5038727099909</v>
      </c>
      <c r="K31" s="39">
        <f>SUMIF('Inq6 adjusted class'!$C:$C,'Inq6 adjusted division'!$A31,'Inq6 adjusted class'!N:N)</f>
        <v>2097.9305479601676</v>
      </c>
      <c r="L31" s="39">
        <f>SUMIF('Inq6 adjusted class'!$C:$C,'Inq6 adjusted division'!$A31,'Inq6 adjusted class'!O:O)</f>
        <v>1944.6415712066</v>
      </c>
      <c r="M31" s="39">
        <f>SUMIF('Inq6 adjusted class'!$C:$C,'Inq6 adjusted division'!$A31,'Inq6 adjusted class'!P:P)</f>
        <v>10049.661135042248</v>
      </c>
      <c r="N31" s="39">
        <f>SUMIF('Inq6 adjusted class'!$C:$C,'Inq6 adjusted division'!$A31,'Inq6 adjusted class'!Q:Q)</f>
        <v>4374.7621938088905</v>
      </c>
      <c r="O31" s="39">
        <f>SUMIF('Inq6 adjusted class'!$C:$C,'Inq6 adjusted division'!$A31,'Inq6 adjusted class'!R:R)</f>
        <v>2848.2105180359831</v>
      </c>
      <c r="P31" s="39">
        <f>SUMIF('Inq6 adjusted class'!$C:$C,'Inq6 adjusted division'!$A31,'Inq6 adjusted class'!S:S)</f>
        <v>3175.9676640426551</v>
      </c>
      <c r="Q31" s="39">
        <f>SUMIF('Inq6 adjusted class'!$C:$C,'Inq6 adjusted division'!$A31,'Inq6 adjusted class'!T:T)</f>
        <v>6459.1447648600788</v>
      </c>
      <c r="R31" s="39">
        <f>SUMIF('Inq6 adjusted class'!$C:$C,'Inq6 adjusted division'!$A31,'Inq6 adjusted class'!U:U)</f>
        <v>4730.969925349882</v>
      </c>
      <c r="S31" s="39">
        <f>SUMIF('Inq6 adjusted class'!$C:$C,'Inq6 adjusted division'!$A31,'Inq6 adjusted class'!V:V)</f>
        <v>4155.9448172927077</v>
      </c>
    </row>
    <row r="32" spans="1:19" x14ac:dyDescent="0.3">
      <c r="A32" s="1" t="s">
        <v>137</v>
      </c>
      <c r="B32" s="39">
        <f>SUMIF('Inq6 adjusted class'!$C:$C,'Inq6 adjusted division'!$A32,'Inq6 adjusted class'!E:E)</f>
        <v>8936.4160522577968</v>
      </c>
      <c r="C32" s="39">
        <f>SUMIF('Inq6 adjusted class'!$C:$C,'Inq6 adjusted division'!$A32,'Inq6 adjusted class'!F:F)</f>
        <v>9249.5178264902115</v>
      </c>
      <c r="D32" s="39">
        <f>SUMIF('Inq6 adjusted class'!$C:$C,'Inq6 adjusted division'!$A32,'Inq6 adjusted class'!G:G)</f>
        <v>8881.7227573960863</v>
      </c>
      <c r="E32" s="39">
        <f>SUMIF('Inq6 adjusted class'!$C:$C,'Inq6 adjusted division'!$A32,'Inq6 adjusted class'!H:H)</f>
        <v>7832.5656445021177</v>
      </c>
      <c r="F32" s="39">
        <f>SUMIF('Inq6 adjusted class'!$C:$C,'Inq6 adjusted division'!$A32,'Inq6 adjusted class'!I:I)</f>
        <v>7159.186016025641</v>
      </c>
      <c r="G32" s="39">
        <f>SUMIF('Inq6 adjusted class'!$C:$C,'Inq6 adjusted division'!$A32,'Inq6 adjusted class'!J:J)</f>
        <v>6621.2345105878021</v>
      </c>
      <c r="H32" s="39">
        <f>SUMIF('Inq6 adjusted class'!$C:$C,'Inq6 adjusted division'!$A32,'Inq6 adjusted class'!K:K)</f>
        <v>6604.3505316393221</v>
      </c>
      <c r="I32" s="39">
        <f>SUMIF('Inq6 adjusted class'!$C:$C,'Inq6 adjusted division'!$A32,'Inq6 adjusted class'!L:L)</f>
        <v>6462.2299385917122</v>
      </c>
      <c r="J32" s="39">
        <f>SUMIF('Inq6 adjusted class'!$C:$C,'Inq6 adjusted division'!$A32,'Inq6 adjusted class'!M:M)</f>
        <v>6374.2853023772805</v>
      </c>
      <c r="K32" s="39">
        <f>SUMIF('Inq6 adjusted class'!$C:$C,'Inq6 adjusted division'!$A32,'Inq6 adjusted class'!N:N)</f>
        <v>5840.487050739267</v>
      </c>
      <c r="L32" s="39">
        <f>SUMIF('Inq6 adjusted class'!$C:$C,'Inq6 adjusted division'!$A32,'Inq6 adjusted class'!O:O)</f>
        <v>5337.9135807723605</v>
      </c>
      <c r="M32" s="39">
        <f>SUMIF('Inq6 adjusted class'!$C:$C,'Inq6 adjusted division'!$A32,'Inq6 adjusted class'!P:P)</f>
        <v>6409.5357691887839</v>
      </c>
      <c r="N32" s="39">
        <f>SUMIF('Inq6 adjusted class'!$C:$C,'Inq6 adjusted division'!$A32,'Inq6 adjusted class'!Q:Q)</f>
        <v>5869.6199952395482</v>
      </c>
      <c r="O32" s="39">
        <f>SUMIF('Inq6 adjusted class'!$C:$C,'Inq6 adjusted division'!$A32,'Inq6 adjusted class'!R:R)</f>
        <v>3956.9271672069899</v>
      </c>
      <c r="P32" s="39">
        <f>SUMIF('Inq6 adjusted class'!$C:$C,'Inq6 adjusted division'!$A32,'Inq6 adjusted class'!S:S)</f>
        <v>8968.0696228073575</v>
      </c>
      <c r="Q32" s="39">
        <f>SUMIF('Inq6 adjusted class'!$C:$C,'Inq6 adjusted division'!$A32,'Inq6 adjusted class'!T:T)</f>
        <v>1923.7338955301375</v>
      </c>
      <c r="R32" s="39">
        <f>SUMIF('Inq6 adjusted class'!$C:$C,'Inq6 adjusted division'!$A32,'Inq6 adjusted class'!U:U)</f>
        <v>5264.4805803656736</v>
      </c>
      <c r="S32" s="39">
        <f>SUMIF('Inq6 adjusted class'!$C:$C,'Inq6 adjusted division'!$A32,'Inq6 adjusted class'!V:V)</f>
        <v>3802.4739497046894</v>
      </c>
    </row>
    <row r="33" spans="1:19" x14ac:dyDescent="0.3">
      <c r="A33" s="1" t="s">
        <v>138</v>
      </c>
      <c r="B33" s="39">
        <f>SUMIF('Inq6 adjusted class'!$C:$C,'Inq6 adjusted division'!$A33,'Inq6 adjusted class'!E:E)</f>
        <v>4483.2153308637071</v>
      </c>
      <c r="C33" s="39">
        <f>SUMIF('Inq6 adjusted class'!$C:$C,'Inq6 adjusted division'!$A33,'Inq6 adjusted class'!F:F)</f>
        <v>4796.9310890065326</v>
      </c>
      <c r="D33" s="39">
        <f>SUMIF('Inq6 adjusted class'!$C:$C,'Inq6 adjusted division'!$A33,'Inq6 adjusted class'!G:G)</f>
        <v>5188.8410905729015</v>
      </c>
      <c r="E33" s="39">
        <f>SUMIF('Inq6 adjusted class'!$C:$C,'Inq6 adjusted division'!$A33,'Inq6 adjusted class'!H:H)</f>
        <v>5248.7052861609918</v>
      </c>
      <c r="F33" s="39">
        <f>SUMIF('Inq6 adjusted class'!$C:$C,'Inq6 adjusted division'!$A33,'Inq6 adjusted class'!I:I)</f>
        <v>4531.7225167640972</v>
      </c>
      <c r="G33" s="39">
        <f>SUMIF('Inq6 adjusted class'!$C:$C,'Inq6 adjusted division'!$A33,'Inq6 adjusted class'!J:J)</f>
        <v>3940.0128872949576</v>
      </c>
      <c r="H33" s="39">
        <f>SUMIF('Inq6 adjusted class'!$C:$C,'Inq6 adjusted division'!$A33,'Inq6 adjusted class'!K:K)</f>
        <v>4237.2675815699613</v>
      </c>
      <c r="I33" s="39">
        <f>SUMIF('Inq6 adjusted class'!$C:$C,'Inq6 adjusted division'!$A33,'Inq6 adjusted class'!L:L)</f>
        <v>3722.8838276271063</v>
      </c>
      <c r="J33" s="39">
        <f>SUMIF('Inq6 adjusted class'!$C:$C,'Inq6 adjusted division'!$A33,'Inq6 adjusted class'!M:M)</f>
        <v>3659.3086981057809</v>
      </c>
      <c r="K33" s="39">
        <f>SUMIF('Inq6 adjusted class'!$C:$C,'Inq6 adjusted division'!$A33,'Inq6 adjusted class'!N:N)</f>
        <v>3318.0367634822778</v>
      </c>
      <c r="L33" s="39">
        <f>SUMIF('Inq6 adjusted class'!$C:$C,'Inq6 adjusted division'!$A33,'Inq6 adjusted class'!O:O)</f>
        <v>6714.4704559310912</v>
      </c>
      <c r="M33" s="39">
        <f>SUMIF('Inq6 adjusted class'!$C:$C,'Inq6 adjusted division'!$A33,'Inq6 adjusted class'!P:P)</f>
        <v>5108.5556858432756</v>
      </c>
      <c r="N33" s="39">
        <f>SUMIF('Inq6 adjusted class'!$C:$C,'Inq6 adjusted division'!$A33,'Inq6 adjusted class'!Q:Q)</f>
        <v>10146.070023412314</v>
      </c>
      <c r="O33" s="39">
        <f>SUMIF('Inq6 adjusted class'!$C:$C,'Inq6 adjusted division'!$A33,'Inq6 adjusted class'!R:R)</f>
        <v>5949.7964205981962</v>
      </c>
      <c r="P33" s="39">
        <f>SUMIF('Inq6 adjusted class'!$C:$C,'Inq6 adjusted division'!$A33,'Inq6 adjusted class'!S:S)</f>
        <v>5973.1671577186717</v>
      </c>
      <c r="Q33" s="39">
        <f>SUMIF('Inq6 adjusted class'!$C:$C,'Inq6 adjusted division'!$A33,'Inq6 adjusted class'!T:T)</f>
        <v>7121.596618137768</v>
      </c>
      <c r="R33" s="39">
        <f>SUMIF('Inq6 adjusted class'!$C:$C,'Inq6 adjusted division'!$A33,'Inq6 adjusted class'!U:U)</f>
        <v>4739.9316949695285</v>
      </c>
      <c r="S33" s="39">
        <f>SUMIF('Inq6 adjusted class'!$C:$C,'Inq6 adjusted division'!$A33,'Inq6 adjusted class'!V:V)</f>
        <v>6773.4773316582941</v>
      </c>
    </row>
    <row r="34" spans="1:19" x14ac:dyDescent="0.3">
      <c r="A34" s="1" t="s">
        <v>139</v>
      </c>
      <c r="B34" s="39">
        <f>SUMIF('Inq6 adjusted class'!$C:$C,'Inq6 adjusted division'!$A34,'Inq6 adjusted class'!E:E)</f>
        <v>6754.9896066612519</v>
      </c>
      <c r="C34" s="39">
        <f>SUMIF('Inq6 adjusted class'!$C:$C,'Inq6 adjusted division'!$A34,'Inq6 adjusted class'!F:F)</f>
        <v>7005.0103207584907</v>
      </c>
      <c r="D34" s="39">
        <f>SUMIF('Inq6 adjusted class'!$C:$C,'Inq6 adjusted division'!$A34,'Inq6 adjusted class'!G:G)</f>
        <v>8005.5049171580986</v>
      </c>
      <c r="E34" s="39">
        <f>SUMIF('Inq6 adjusted class'!$C:$C,'Inq6 adjusted division'!$A34,'Inq6 adjusted class'!H:H)</f>
        <v>8004.9960391130771</v>
      </c>
      <c r="F34" s="39">
        <f>SUMIF('Inq6 adjusted class'!$C:$C,'Inq6 adjusted division'!$A34,'Inq6 adjusted class'!I:I)</f>
        <v>6753.969839003802</v>
      </c>
      <c r="G34" s="39">
        <f>SUMIF('Inq6 adjusted class'!$C:$C,'Inq6 adjusted division'!$A34,'Inq6 adjusted class'!J:J)</f>
        <v>6003.3396962971638</v>
      </c>
      <c r="H34" s="39">
        <f>SUMIF('Inq6 adjusted class'!$C:$C,'Inq6 adjusted division'!$A34,'Inq6 adjusted class'!K:K)</f>
        <v>4502.2784977789124</v>
      </c>
      <c r="I34" s="39">
        <f>SUMIF('Inq6 adjusted class'!$C:$C,'Inq6 adjusted division'!$A34,'Inq6 adjusted class'!L:L)</f>
        <v>3501.7482306205302</v>
      </c>
      <c r="J34" s="39">
        <f>SUMIF('Inq6 adjusted class'!$C:$C,'Inq6 adjusted division'!$A34,'Inq6 adjusted class'!M:M)</f>
        <v>5252.331105995594</v>
      </c>
      <c r="K34" s="39">
        <f>SUMIF('Inq6 adjusted class'!$C:$C,'Inq6 adjusted division'!$A34,'Inq6 adjusted class'!N:N)</f>
        <v>6752.3225579307991</v>
      </c>
      <c r="L34" s="39">
        <f>SUMIF('Inq6 adjusted class'!$C:$C,'Inq6 adjusted division'!$A34,'Inq6 adjusted class'!O:O)</f>
        <v>7002.7682464584814</v>
      </c>
      <c r="M34" s="39">
        <f>SUMIF('Inq6 adjusted class'!$C:$C,'Inq6 adjusted division'!$A34,'Inq6 adjusted class'!P:P)</f>
        <v>6252.4546710729646</v>
      </c>
      <c r="N34" s="39">
        <f>SUMIF('Inq6 adjusted class'!$C:$C,'Inq6 adjusted division'!$A34,'Inq6 adjusted class'!Q:Q)</f>
        <v>6002.4431090657463</v>
      </c>
      <c r="O34" s="39">
        <f>SUMIF('Inq6 adjusted class'!$C:$C,'Inq6 adjusted division'!$A34,'Inq6 adjusted class'!R:R)</f>
        <v>8004.1299736287665</v>
      </c>
      <c r="P34" s="39">
        <f>SUMIF('Inq6 adjusted class'!$C:$C,'Inq6 adjusted division'!$A34,'Inq6 adjusted class'!S:S)</f>
        <v>5754.2792582302036</v>
      </c>
      <c r="Q34" s="39">
        <f>SUMIF('Inq6 adjusted class'!$C:$C,'Inq6 adjusted division'!$A34,'Inq6 adjusted class'!T:T)</f>
        <v>5753.6324006485538</v>
      </c>
      <c r="R34" s="39">
        <f>SUMIF('Inq6 adjusted class'!$C:$C,'Inq6 adjusted division'!$A34,'Inq6 adjusted class'!U:U)</f>
        <v>6754.5184555620144</v>
      </c>
      <c r="S34" s="39">
        <f>SUMIF('Inq6 adjusted class'!$C:$C,'Inq6 adjusted division'!$A34,'Inq6 adjusted class'!V:V)</f>
        <v>8255.3012854048502</v>
      </c>
    </row>
    <row r="35" spans="1:19" x14ac:dyDescent="0.3">
      <c r="A35" s="1" t="s">
        <v>140</v>
      </c>
      <c r="B35" s="39">
        <f>SUMIF('Inq6 adjusted class'!$C:$C,'Inq6 adjusted division'!$A35,'Inq6 adjusted class'!E:E)</f>
        <v>1513.9537367978719</v>
      </c>
      <c r="C35" s="39">
        <f>SUMIF('Inq6 adjusted class'!$C:$C,'Inq6 adjusted division'!$A35,'Inq6 adjusted class'!F:F)</f>
        <v>1254.6151866217235</v>
      </c>
      <c r="D35" s="39">
        <f>SUMIF('Inq6 adjusted class'!$C:$C,'Inq6 adjusted division'!$A35,'Inq6 adjusted class'!G:G)</f>
        <v>1605.4131779919428</v>
      </c>
      <c r="E35" s="39">
        <f>SUMIF('Inq6 adjusted class'!$C:$C,'Inq6 adjusted division'!$A35,'Inq6 adjusted class'!H:H)</f>
        <v>2135.6806255422698</v>
      </c>
      <c r="F35" s="39">
        <f>SUMIF('Inq6 adjusted class'!$C:$C,'Inq6 adjusted division'!$A35,'Inq6 adjusted class'!I:I)</f>
        <v>1346.9403120310803</v>
      </c>
      <c r="G35" s="39">
        <f>SUMIF('Inq6 adjusted class'!$C:$C,'Inq6 adjusted division'!$A35,'Inq6 adjusted class'!J:J)</f>
        <v>1096.6215102923775</v>
      </c>
      <c r="H35" s="39">
        <f>SUMIF('Inq6 adjusted class'!$C:$C,'Inq6 adjusted division'!$A35,'Inq6 adjusted class'!K:K)</f>
        <v>1266.6211250321514</v>
      </c>
      <c r="I35" s="39">
        <f>SUMIF('Inq6 adjusted class'!$C:$C,'Inq6 adjusted division'!$A35,'Inq6 adjusted class'!L:L)</f>
        <v>1096.0228139790131</v>
      </c>
      <c r="J35" s="39">
        <f>SUMIF('Inq6 adjusted class'!$C:$C,'Inq6 adjusted division'!$A35,'Inq6 adjusted class'!M:M)</f>
        <v>844.0266813419986</v>
      </c>
      <c r="K35" s="39">
        <f>SUMIF('Inq6 adjusted class'!$C:$C,'Inq6 adjusted division'!$A35,'Inq6 adjusted class'!N:N)</f>
        <v>630.07550534526331</v>
      </c>
      <c r="L35" s="39">
        <f>SUMIF('Inq6 adjusted class'!$C:$C,'Inq6 adjusted division'!$A35,'Inq6 adjusted class'!O:O)</f>
        <v>418.70450781029848</v>
      </c>
      <c r="M35" s="39">
        <f>SUMIF('Inq6 adjusted class'!$C:$C,'Inq6 adjusted division'!$A35,'Inq6 adjusted class'!P:P)</f>
        <v>246.50408083817766</v>
      </c>
      <c r="N35" s="39">
        <f>SUMIF('Inq6 adjusted class'!$C:$C,'Inq6 adjusted division'!$A35,'Inq6 adjusted class'!Q:Q)</f>
        <v>65.230736145580934</v>
      </c>
      <c r="O35" s="39">
        <f>SUMIF('Inq6 adjusted class'!$C:$C,'Inq6 adjusted division'!$A35,'Inq6 adjusted class'!R:R)</f>
        <v>35.962904947078727</v>
      </c>
      <c r="P35" s="39">
        <f>SUMIF('Inq6 adjusted class'!$C:$C,'Inq6 adjusted division'!$A35,'Inq6 adjusted class'!S:S)</f>
        <v>478.85375646562187</v>
      </c>
      <c r="Q35" s="39">
        <f>SUMIF('Inq6 adjusted class'!$C:$C,'Inq6 adjusted division'!$A35,'Inq6 adjusted class'!T:T)</f>
        <v>414.97046291657585</v>
      </c>
      <c r="R35" s="39">
        <f>SUMIF('Inq6 adjusted class'!$C:$C,'Inq6 adjusted division'!$A35,'Inq6 adjusted class'!U:U)</f>
        <v>412.33120163306148</v>
      </c>
      <c r="S35" s="39">
        <f>SUMIF('Inq6 adjusted class'!$C:$C,'Inq6 adjusted division'!$A35,'Inq6 adjusted class'!V:V)</f>
        <v>919.73919380627456</v>
      </c>
    </row>
    <row r="36" spans="1:19" x14ac:dyDescent="0.3">
      <c r="A36" s="1" t="s">
        <v>141</v>
      </c>
      <c r="B36" s="39">
        <f>SUMIF('Inq6 adjusted class'!$C:$C,'Inq6 adjusted division'!$A36,'Inq6 adjusted class'!E:E)</f>
        <v>2921.6589385484872</v>
      </c>
      <c r="C36" s="39">
        <f>SUMIF('Inq6 adjusted class'!$C:$C,'Inq6 adjusted division'!$A36,'Inq6 adjusted class'!F:F)</f>
        <v>2869.861943467135</v>
      </c>
      <c r="D36" s="39">
        <f>SUMIF('Inq6 adjusted class'!$C:$C,'Inq6 adjusted division'!$A36,'Inq6 adjusted class'!G:G)</f>
        <v>3049.0162116239753</v>
      </c>
      <c r="E36" s="39">
        <f>SUMIF('Inq6 adjusted class'!$C:$C,'Inq6 adjusted division'!$A36,'Inq6 adjusted class'!H:H)</f>
        <v>2988.2483185896162</v>
      </c>
      <c r="F36" s="39">
        <f>SUMIF('Inq6 adjusted class'!$C:$C,'Inq6 adjusted division'!$A36,'Inq6 adjusted class'!I:I)</f>
        <v>2705.7366199646635</v>
      </c>
      <c r="G36" s="39">
        <f>SUMIF('Inq6 adjusted class'!$C:$C,'Inq6 adjusted division'!$A36,'Inq6 adjusted class'!J:J)</f>
        <v>2471.3503012586093</v>
      </c>
      <c r="H36" s="39">
        <f>SUMIF('Inq6 adjusted class'!$C:$C,'Inq6 adjusted division'!$A36,'Inq6 adjusted class'!K:K)</f>
        <v>2457.3034854631378</v>
      </c>
      <c r="I36" s="39">
        <f>SUMIF('Inq6 adjusted class'!$C:$C,'Inq6 adjusted division'!$A36,'Inq6 adjusted class'!L:L)</f>
        <v>2459.1561602062434</v>
      </c>
      <c r="J36" s="39">
        <f>SUMIF('Inq6 adjusted class'!$C:$C,'Inq6 adjusted division'!$A36,'Inq6 adjusted class'!M:M)</f>
        <v>2789.6702434120971</v>
      </c>
      <c r="K36" s="39">
        <f>SUMIF('Inq6 adjusted class'!$C:$C,'Inq6 adjusted division'!$A36,'Inq6 adjusted class'!N:N)</f>
        <v>2758.4100002523141</v>
      </c>
      <c r="L36" s="39">
        <f>SUMIF('Inq6 adjusted class'!$C:$C,'Inq6 adjusted division'!$A36,'Inq6 adjusted class'!O:O)</f>
        <v>2228.2723170626018</v>
      </c>
      <c r="M36" s="39">
        <f>SUMIF('Inq6 adjusted class'!$C:$C,'Inq6 adjusted division'!$A36,'Inq6 adjusted class'!P:P)</f>
        <v>2748.802797636476</v>
      </c>
      <c r="N36" s="39">
        <f>SUMIF('Inq6 adjusted class'!$C:$C,'Inq6 adjusted division'!$A36,'Inq6 adjusted class'!Q:Q)</f>
        <v>2393.4600359215347</v>
      </c>
      <c r="O36" s="39">
        <f>SUMIF('Inq6 adjusted class'!$C:$C,'Inq6 adjusted division'!$A36,'Inq6 adjusted class'!R:R)</f>
        <v>2662.3512998706356</v>
      </c>
      <c r="P36" s="39">
        <f>SUMIF('Inq6 adjusted class'!$C:$C,'Inq6 adjusted division'!$A36,'Inq6 adjusted class'!S:S)</f>
        <v>2433.7169490598458</v>
      </c>
      <c r="Q36" s="39">
        <f>SUMIF('Inq6 adjusted class'!$C:$C,'Inq6 adjusted division'!$A36,'Inq6 adjusted class'!T:T)</f>
        <v>2103.5007997006442</v>
      </c>
      <c r="R36" s="39">
        <f>SUMIF('Inq6 adjusted class'!$C:$C,'Inq6 adjusted division'!$A36,'Inq6 adjusted class'!U:U)</f>
        <v>2118.2795918755078</v>
      </c>
      <c r="S36" s="39">
        <f>SUMIF('Inq6 adjusted class'!$C:$C,'Inq6 adjusted division'!$A36,'Inq6 adjusted class'!V:V)</f>
        <v>3780.1354854145966</v>
      </c>
    </row>
    <row r="37" spans="1:19" x14ac:dyDescent="0.3">
      <c r="A37" s="1" t="s">
        <v>142</v>
      </c>
      <c r="B37" s="39">
        <f>SUMIF('Inq6 adjusted class'!$C:$C,'Inq6 adjusted division'!$A37,'Inq6 adjusted class'!E:E)</f>
        <v>11714.407832570594</v>
      </c>
      <c r="C37" s="39">
        <f>SUMIF('Inq6 adjusted class'!$C:$C,'Inq6 adjusted division'!$A37,'Inq6 adjusted class'!F:F)</f>
        <v>11773.731729194689</v>
      </c>
      <c r="D37" s="39">
        <f>SUMIF('Inq6 adjusted class'!$C:$C,'Inq6 adjusted division'!$A37,'Inq6 adjusted class'!G:G)</f>
        <v>12243.037158294952</v>
      </c>
      <c r="E37" s="39">
        <f>SUMIF('Inq6 adjusted class'!$C:$C,'Inq6 adjusted division'!$A37,'Inq6 adjusted class'!H:H)</f>
        <v>12277.753547116101</v>
      </c>
      <c r="F37" s="39">
        <f>SUMIF('Inq6 adjusted class'!$C:$C,'Inq6 adjusted division'!$A37,'Inq6 adjusted class'!I:I)</f>
        <v>11103.510857791865</v>
      </c>
      <c r="G37" s="39">
        <f>SUMIF('Inq6 adjusted class'!$C:$C,'Inq6 adjusted division'!$A37,'Inq6 adjusted class'!J:J)</f>
        <v>10338.867136468198</v>
      </c>
      <c r="H37" s="39">
        <f>SUMIF('Inq6 adjusted class'!$C:$C,'Inq6 adjusted division'!$A37,'Inq6 adjusted class'!K:K)</f>
        <v>10666.93113032869</v>
      </c>
      <c r="I37" s="39">
        <f>SUMIF('Inq6 adjusted class'!$C:$C,'Inq6 adjusted division'!$A37,'Inq6 adjusted class'!L:L)</f>
        <v>11364.754505686577</v>
      </c>
      <c r="J37" s="39">
        <f>SUMIF('Inq6 adjusted class'!$C:$C,'Inq6 adjusted division'!$A37,'Inq6 adjusted class'!M:M)</f>
        <v>11008.612095924756</v>
      </c>
      <c r="K37" s="39">
        <f>SUMIF('Inq6 adjusted class'!$C:$C,'Inq6 adjusted division'!$A37,'Inq6 adjusted class'!N:N)</f>
        <v>10395.960633911105</v>
      </c>
      <c r="L37" s="39">
        <f>SUMIF('Inq6 adjusted class'!$C:$C,'Inq6 adjusted division'!$A37,'Inq6 adjusted class'!O:O)</f>
        <v>12586.446775934952</v>
      </c>
      <c r="M37" s="39">
        <f>SUMIF('Inq6 adjusted class'!$C:$C,'Inq6 adjusted division'!$A37,'Inq6 adjusted class'!P:P)</f>
        <v>11622.039977182914</v>
      </c>
      <c r="N37" s="39">
        <f>SUMIF('Inq6 adjusted class'!$C:$C,'Inq6 adjusted division'!$A37,'Inq6 adjusted class'!Q:Q)</f>
        <v>15662.635501647133</v>
      </c>
      <c r="O37" s="39">
        <f>SUMIF('Inq6 adjusted class'!$C:$C,'Inq6 adjusted division'!$A37,'Inq6 adjusted class'!R:R)</f>
        <v>13322.599127434227</v>
      </c>
      <c r="P37" s="39">
        <f>SUMIF('Inq6 adjusted class'!$C:$C,'Inq6 adjusted division'!$A37,'Inq6 adjusted class'!S:S)</f>
        <v>13657.373741772097</v>
      </c>
      <c r="Q37" s="39">
        <f>SUMIF('Inq6 adjusted class'!$C:$C,'Inq6 adjusted division'!$A37,'Inq6 adjusted class'!T:T)</f>
        <v>13332.557647103777</v>
      </c>
      <c r="R37" s="39">
        <f>SUMIF('Inq6 adjusted class'!$C:$C,'Inq6 adjusted division'!$A37,'Inq6 adjusted class'!U:U)</f>
        <v>15082.469368684993</v>
      </c>
      <c r="S37" s="39">
        <f>SUMIF('Inq6 adjusted class'!$C:$C,'Inq6 adjusted division'!$A37,'Inq6 adjusted class'!V:V)</f>
        <v>11110.878262270306</v>
      </c>
    </row>
    <row r="38" spans="1:19" x14ac:dyDescent="0.3">
      <c r="A38" s="1" t="s">
        <v>143</v>
      </c>
      <c r="B38" s="39">
        <f>SUMIF('Inq6 adjusted class'!$C:$C,'Inq6 adjusted division'!$A38,'Inq6 adjusted class'!E:E)</f>
        <v>181.33992784102077</v>
      </c>
      <c r="C38" s="39">
        <f>SUMIF('Inq6 adjusted class'!$C:$C,'Inq6 adjusted division'!$A38,'Inq6 adjusted class'!F:F)</f>
        <v>179.42517676505213</v>
      </c>
      <c r="D38" s="39">
        <f>SUMIF('Inq6 adjusted class'!$C:$C,'Inq6 adjusted division'!$A38,'Inq6 adjusted class'!G:G)</f>
        <v>187.57385875379919</v>
      </c>
      <c r="E38" s="39">
        <f>SUMIF('Inq6 adjusted class'!$C:$C,'Inq6 adjusted division'!$A38,'Inq6 adjusted class'!H:H)</f>
        <v>184.93664954255388</v>
      </c>
      <c r="F38" s="39">
        <f>SUMIF('Inq6 adjusted class'!$C:$C,'Inq6 adjusted division'!$A38,'Inq6 adjusted class'!I:I)</f>
        <v>168.1510763285487</v>
      </c>
      <c r="G38" s="39">
        <f>SUMIF('Inq6 adjusted class'!$C:$C,'Inq6 adjusted division'!$A38,'Inq6 adjusted class'!J:J)</f>
        <v>159.1147421032725</v>
      </c>
      <c r="H38" s="39">
        <f>SUMIF('Inq6 adjusted class'!$C:$C,'Inq6 adjusted division'!$A38,'Inq6 adjusted class'!K:K)</f>
        <v>175.5745440013701</v>
      </c>
      <c r="I38" s="39">
        <f>SUMIF('Inq6 adjusted class'!$C:$C,'Inq6 adjusted division'!$A38,'Inq6 adjusted class'!L:L)</f>
        <v>145.29114715683176</v>
      </c>
      <c r="J38" s="39">
        <f>SUMIF('Inq6 adjusted class'!$C:$C,'Inq6 adjusted division'!$A38,'Inq6 adjusted class'!M:M)</f>
        <v>175.93599836625046</v>
      </c>
      <c r="K38" s="39">
        <f>SUMIF('Inq6 adjusted class'!$C:$C,'Inq6 adjusted division'!$A38,'Inq6 adjusted class'!N:N)</f>
        <v>31.651498940165848</v>
      </c>
      <c r="L38" s="39">
        <f>SUMIF('Inq6 adjusted class'!$C:$C,'Inq6 adjusted division'!$A38,'Inq6 adjusted class'!O:O)</f>
        <v>327.84708453520676</v>
      </c>
      <c r="M38" s="39">
        <f>SUMIF('Inq6 adjusted class'!$C:$C,'Inq6 adjusted division'!$A38,'Inq6 adjusted class'!P:P)</f>
        <v>697.94484872124247</v>
      </c>
      <c r="N38" s="39">
        <f>SUMIF('Inq6 adjusted class'!$C:$C,'Inq6 adjusted division'!$A38,'Inq6 adjusted class'!Q:Q)</f>
        <v>187.53392851788431</v>
      </c>
      <c r="O38" s="39">
        <f>SUMIF('Inq6 adjusted class'!$C:$C,'Inq6 adjusted division'!$A38,'Inq6 adjusted class'!R:R)</f>
        <v>1545.2854946562179</v>
      </c>
      <c r="P38" s="39">
        <f>SUMIF('Inq6 adjusted class'!$C:$C,'Inq6 adjusted division'!$A38,'Inq6 adjusted class'!S:S)</f>
        <v>1238.2839438296103</v>
      </c>
      <c r="Q38" s="39">
        <f>SUMIF('Inq6 adjusted class'!$C:$C,'Inq6 adjusted division'!$A38,'Inq6 adjusted class'!T:T)</f>
        <v>209.42800949053773</v>
      </c>
      <c r="R38" s="39">
        <f>SUMIF('Inq6 adjusted class'!$C:$C,'Inq6 adjusted division'!$A38,'Inq6 adjusted class'!U:U)</f>
        <v>193.05469974260771</v>
      </c>
      <c r="S38" s="39">
        <f>SUMIF('Inq6 adjusted class'!$C:$C,'Inq6 adjusted division'!$A38,'Inq6 adjusted class'!V:V)</f>
        <v>277.40263726110908</v>
      </c>
    </row>
    <row r="39" spans="1:19" x14ac:dyDescent="0.3">
      <c r="A39" s="1" t="s">
        <v>144</v>
      </c>
      <c r="B39" s="39">
        <f>SUMIF('Inq6 adjusted class'!$C:$C,'Inq6 adjusted division'!$A39,'Inq6 adjusted class'!E:E)</f>
        <v>63319.990211955854</v>
      </c>
      <c r="C39" s="39">
        <f>SUMIF('Inq6 adjusted class'!$C:$C,'Inq6 adjusted division'!$A39,'Inq6 adjusted class'!F:F)</f>
        <v>58209.330473410388</v>
      </c>
      <c r="D39" s="39">
        <f>SUMIF('Inq6 adjusted class'!$C:$C,'Inq6 adjusted division'!$A39,'Inq6 adjusted class'!G:G)</f>
        <v>62197.716442266741</v>
      </c>
      <c r="E39" s="39">
        <f>SUMIF('Inq6 adjusted class'!$C:$C,'Inq6 adjusted division'!$A39,'Inq6 adjusted class'!H:H)</f>
        <v>62465.061315440937</v>
      </c>
      <c r="F39" s="39">
        <f>SUMIF('Inq6 adjusted class'!$C:$C,'Inq6 adjusted division'!$A39,'Inq6 adjusted class'!I:I)</f>
        <v>53180.149853875177</v>
      </c>
      <c r="G39" s="39">
        <f>SUMIF('Inq6 adjusted class'!$C:$C,'Inq6 adjusted division'!$A39,'Inq6 adjusted class'!J:J)</f>
        <v>54210.64813586486</v>
      </c>
      <c r="H39" s="39">
        <f>SUMIF('Inq6 adjusted class'!$C:$C,'Inq6 adjusted division'!$A39,'Inq6 adjusted class'!K:K)</f>
        <v>53405.931133495149</v>
      </c>
      <c r="I39" s="39">
        <f>SUMIF('Inq6 adjusted class'!$C:$C,'Inq6 adjusted division'!$A39,'Inq6 adjusted class'!L:L)</f>
        <v>53959.769157047856</v>
      </c>
      <c r="J39" s="39">
        <f>SUMIF('Inq6 adjusted class'!$C:$C,'Inq6 adjusted division'!$A39,'Inq6 adjusted class'!M:M)</f>
        <v>54095.851813110348</v>
      </c>
      <c r="K39" s="39">
        <f>SUMIF('Inq6 adjusted class'!$C:$C,'Inq6 adjusted division'!$A39,'Inq6 adjusted class'!N:N)</f>
        <v>50260.941619901358</v>
      </c>
      <c r="L39" s="39">
        <f>SUMIF('Inq6 adjusted class'!$C:$C,'Inq6 adjusted division'!$A39,'Inq6 adjusted class'!O:O)</f>
        <v>56000.129198973897</v>
      </c>
      <c r="M39" s="39">
        <f>SUMIF('Inq6 adjusted class'!$C:$C,'Inq6 adjusted division'!$A39,'Inq6 adjusted class'!P:P)</f>
        <v>53250.188697518381</v>
      </c>
      <c r="N39" s="39">
        <f>SUMIF('Inq6 adjusted class'!$C:$C,'Inq6 adjusted division'!$A39,'Inq6 adjusted class'!Q:Q)</f>
        <v>52004.930377687357</v>
      </c>
      <c r="O39" s="39">
        <f>SUMIF('Inq6 adjusted class'!$C:$C,'Inq6 adjusted division'!$A39,'Inq6 adjusted class'!R:R)</f>
        <v>49980.748625281543</v>
      </c>
      <c r="P39" s="39">
        <f>SUMIF('Inq6 adjusted class'!$C:$C,'Inq6 adjusted division'!$A39,'Inq6 adjusted class'!S:S)</f>
        <v>49803.997076300504</v>
      </c>
      <c r="Q39" s="39">
        <f>SUMIF('Inq6 adjusted class'!$C:$C,'Inq6 adjusted division'!$A39,'Inq6 adjusted class'!T:T)</f>
        <v>50456.469165785777</v>
      </c>
      <c r="R39" s="39">
        <f>SUMIF('Inq6 adjusted class'!$C:$C,'Inq6 adjusted division'!$A39,'Inq6 adjusted class'!U:U)</f>
        <v>63717.846210575153</v>
      </c>
      <c r="S39" s="39">
        <f>SUMIF('Inq6 adjusted class'!$C:$C,'Inq6 adjusted division'!$A39,'Inq6 adjusted class'!V:V)</f>
        <v>58102.671158066019</v>
      </c>
    </row>
    <row r="40" spans="1:19" x14ac:dyDescent="0.3">
      <c r="A40" s="1" t="s">
        <v>145</v>
      </c>
      <c r="B40" s="39">
        <f>SUMIF('Inq6 adjusted class'!$C:$C,'Inq6 adjusted division'!$A40,'Inq6 adjusted class'!E:E)</f>
        <v>33512.520979884866</v>
      </c>
      <c r="C40" s="39">
        <f>SUMIF('Inq6 adjusted class'!$C:$C,'Inq6 adjusted division'!$A40,'Inq6 adjusted class'!F:F)</f>
        <v>31485.30642729397</v>
      </c>
      <c r="D40" s="39">
        <f>SUMIF('Inq6 adjusted class'!$C:$C,'Inq6 adjusted division'!$A40,'Inq6 adjusted class'!G:G)</f>
        <v>35312.005693099702</v>
      </c>
      <c r="E40" s="39">
        <f>SUMIF('Inq6 adjusted class'!$C:$C,'Inq6 adjusted division'!$A40,'Inq6 adjusted class'!H:H)</f>
        <v>34694.410953902778</v>
      </c>
      <c r="F40" s="39">
        <f>SUMIF('Inq6 adjusted class'!$C:$C,'Inq6 adjusted division'!$A40,'Inq6 adjusted class'!I:I)</f>
        <v>35691.783171070972</v>
      </c>
      <c r="G40" s="39">
        <f>SUMIF('Inq6 adjusted class'!$C:$C,'Inq6 adjusted division'!$A40,'Inq6 adjusted class'!J:J)</f>
        <v>32393.219007215572</v>
      </c>
      <c r="H40" s="39">
        <f>SUMIF('Inq6 adjusted class'!$C:$C,'Inq6 adjusted division'!$A40,'Inq6 adjusted class'!K:K)</f>
        <v>28371.933387027966</v>
      </c>
      <c r="I40" s="39">
        <f>SUMIF('Inq6 adjusted class'!$C:$C,'Inq6 adjusted division'!$A40,'Inq6 adjusted class'!L:L)</f>
        <v>26730.569594867648</v>
      </c>
      <c r="J40" s="39">
        <f>SUMIF('Inq6 adjusted class'!$C:$C,'Inq6 adjusted division'!$A40,'Inq6 adjusted class'!M:M)</f>
        <v>28276.190725199875</v>
      </c>
      <c r="K40" s="39">
        <f>SUMIF('Inq6 adjusted class'!$C:$C,'Inq6 adjusted division'!$A40,'Inq6 adjusted class'!N:N)</f>
        <v>30494.183112402796</v>
      </c>
      <c r="L40" s="39">
        <f>SUMIF('Inq6 adjusted class'!$C:$C,'Inq6 adjusted division'!$A40,'Inq6 adjusted class'!O:O)</f>
        <v>24662.775416895343</v>
      </c>
      <c r="M40" s="39">
        <f>SUMIF('Inq6 adjusted class'!$C:$C,'Inq6 adjusted division'!$A40,'Inq6 adjusted class'!P:P)</f>
        <v>18763.259589643312</v>
      </c>
      <c r="N40" s="39">
        <f>SUMIF('Inq6 adjusted class'!$C:$C,'Inq6 adjusted division'!$A40,'Inq6 adjusted class'!Q:Q)</f>
        <v>16566.740606707081</v>
      </c>
      <c r="O40" s="39">
        <f>SUMIF('Inq6 adjusted class'!$C:$C,'Inq6 adjusted division'!$A40,'Inq6 adjusted class'!R:R)</f>
        <v>18644.855373688177</v>
      </c>
      <c r="P40" s="39">
        <f>SUMIF('Inq6 adjusted class'!$C:$C,'Inq6 adjusted division'!$A40,'Inq6 adjusted class'!S:S)</f>
        <v>20120.173954647522</v>
      </c>
      <c r="Q40" s="39">
        <f>SUMIF('Inq6 adjusted class'!$C:$C,'Inq6 adjusted division'!$A40,'Inq6 adjusted class'!T:T)</f>
        <v>18825.023555251963</v>
      </c>
      <c r="R40" s="39">
        <f>SUMIF('Inq6 adjusted class'!$C:$C,'Inq6 adjusted division'!$A40,'Inq6 adjusted class'!U:U)</f>
        <v>21301.989530060389</v>
      </c>
      <c r="S40" s="39">
        <f>SUMIF('Inq6 adjusted class'!$C:$C,'Inq6 adjusted division'!$A40,'Inq6 adjusted class'!V:V)</f>
        <v>26198.32280963943</v>
      </c>
    </row>
    <row r="41" spans="1:19" x14ac:dyDescent="0.3">
      <c r="A41" s="1" t="s">
        <v>146</v>
      </c>
      <c r="B41" s="39">
        <f>SUMIF('Inq6 adjusted class'!$C:$C,'Inq6 adjusted division'!$A41,'Inq6 adjusted class'!E:E)</f>
        <v>63699.425941169568</v>
      </c>
      <c r="C41" s="39">
        <f>SUMIF('Inq6 adjusted class'!$C:$C,'Inq6 adjusted division'!$A41,'Inq6 adjusted class'!F:F)</f>
        <v>60533.545476399406</v>
      </c>
      <c r="D41" s="39">
        <f>SUMIF('Inq6 adjusted class'!$C:$C,'Inq6 adjusted division'!$A41,'Inq6 adjusted class'!G:G)</f>
        <v>68516.402036969972</v>
      </c>
      <c r="E41" s="39">
        <f>SUMIF('Inq6 adjusted class'!$C:$C,'Inq6 adjusted division'!$A41,'Inq6 adjusted class'!H:H)</f>
        <v>71880.940939996784</v>
      </c>
      <c r="F41" s="39">
        <f>SUMIF('Inq6 adjusted class'!$C:$C,'Inq6 adjusted division'!$A41,'Inq6 adjusted class'!I:I)</f>
        <v>65490.167933176905</v>
      </c>
      <c r="G41" s="39">
        <f>SUMIF('Inq6 adjusted class'!$C:$C,'Inq6 adjusted division'!$A41,'Inq6 adjusted class'!J:J)</f>
        <v>69873.142139357136</v>
      </c>
      <c r="H41" s="39">
        <f>SUMIF('Inq6 adjusted class'!$C:$C,'Inq6 adjusted division'!$A41,'Inq6 adjusted class'!K:K)</f>
        <v>72725.158196009783</v>
      </c>
      <c r="I41" s="39">
        <f>SUMIF('Inq6 adjusted class'!$C:$C,'Inq6 adjusted division'!$A41,'Inq6 adjusted class'!L:L)</f>
        <v>71523.675660061286</v>
      </c>
      <c r="J41" s="39">
        <f>SUMIF('Inq6 adjusted class'!$C:$C,'Inq6 adjusted division'!$A41,'Inq6 adjusted class'!M:M)</f>
        <v>78020.899146468568</v>
      </c>
      <c r="K41" s="39">
        <f>SUMIF('Inq6 adjusted class'!$C:$C,'Inq6 adjusted division'!$A41,'Inq6 adjusted class'!N:N)</f>
        <v>80474.636632283873</v>
      </c>
      <c r="L41" s="39">
        <f>SUMIF('Inq6 adjusted class'!$C:$C,'Inq6 adjusted division'!$A41,'Inq6 adjusted class'!O:O)</f>
        <v>82431.305650301962</v>
      </c>
      <c r="M41" s="39">
        <f>SUMIF('Inq6 adjusted class'!$C:$C,'Inq6 adjusted division'!$A41,'Inq6 adjusted class'!P:P)</f>
        <v>72175.32003191406</v>
      </c>
      <c r="N41" s="39">
        <f>SUMIF('Inq6 adjusted class'!$C:$C,'Inq6 adjusted division'!$A41,'Inq6 adjusted class'!Q:Q)</f>
        <v>67240.057715397459</v>
      </c>
      <c r="O41" s="39">
        <f>SUMIF('Inq6 adjusted class'!$C:$C,'Inq6 adjusted division'!$A41,'Inq6 adjusted class'!R:R)</f>
        <v>66045.437285078078</v>
      </c>
      <c r="P41" s="39">
        <f>SUMIF('Inq6 adjusted class'!$C:$C,'Inq6 adjusted division'!$A41,'Inq6 adjusted class'!S:S)</f>
        <v>82619.060762205554</v>
      </c>
      <c r="Q41" s="39">
        <f>SUMIF('Inq6 adjusted class'!$C:$C,'Inq6 adjusted division'!$A41,'Inq6 adjusted class'!T:T)</f>
        <v>79079.09643178829</v>
      </c>
      <c r="R41" s="39">
        <f>SUMIF('Inq6 adjusted class'!$C:$C,'Inq6 adjusted division'!$A41,'Inq6 adjusted class'!U:U)</f>
        <v>62883.816506994277</v>
      </c>
      <c r="S41" s="39">
        <f>SUMIF('Inq6 adjusted class'!$C:$C,'Inq6 adjusted division'!$A41,'Inq6 adjusted class'!V:V)</f>
        <v>62495.127990155524</v>
      </c>
    </row>
    <row r="42" spans="1:19" x14ac:dyDescent="0.3">
      <c r="A42" s="1" t="s">
        <v>147</v>
      </c>
      <c r="B42" s="39">
        <f>SUMIF('Inq6 adjusted class'!$C:$C,'Inq6 adjusted division'!$A42,'Inq6 adjusted class'!E:E)</f>
        <v>59033.583844361034</v>
      </c>
      <c r="C42" s="39">
        <f>SUMIF('Inq6 adjusted class'!$C:$C,'Inq6 adjusted division'!$A42,'Inq6 adjusted class'!F:F)</f>
        <v>58852.043156550477</v>
      </c>
      <c r="D42" s="39">
        <f>SUMIF('Inq6 adjusted class'!$C:$C,'Inq6 adjusted division'!$A42,'Inq6 adjusted class'!G:G)</f>
        <v>57383.07207798236</v>
      </c>
      <c r="E42" s="39">
        <f>SUMIF('Inq6 adjusted class'!$C:$C,'Inq6 adjusted division'!$A42,'Inq6 adjusted class'!H:H)</f>
        <v>58816.970564895986</v>
      </c>
      <c r="F42" s="39">
        <f>SUMIF('Inq6 adjusted class'!$C:$C,'Inq6 adjusted division'!$A42,'Inq6 adjusted class'!I:I)</f>
        <v>58188.690068196927</v>
      </c>
      <c r="G42" s="39">
        <f>SUMIF('Inq6 adjusted class'!$C:$C,'Inq6 adjusted division'!$A42,'Inq6 adjusted class'!J:J)</f>
        <v>55208.482672281949</v>
      </c>
      <c r="H42" s="39">
        <f>SUMIF('Inq6 adjusted class'!$C:$C,'Inq6 adjusted division'!$A42,'Inq6 adjusted class'!K:K)</f>
        <v>50233.029340803158</v>
      </c>
      <c r="I42" s="39">
        <f>SUMIF('Inq6 adjusted class'!$C:$C,'Inq6 adjusted division'!$A42,'Inq6 adjusted class'!L:L)</f>
        <v>52522.563398835737</v>
      </c>
      <c r="J42" s="39">
        <f>SUMIF('Inq6 adjusted class'!$C:$C,'Inq6 adjusted division'!$A42,'Inq6 adjusted class'!M:M)</f>
        <v>45842.20871019263</v>
      </c>
      <c r="K42" s="39">
        <f>SUMIF('Inq6 adjusted class'!$C:$C,'Inq6 adjusted division'!$A42,'Inq6 adjusted class'!N:N)</f>
        <v>44050.05606469819</v>
      </c>
      <c r="L42" s="39">
        <f>SUMIF('Inq6 adjusted class'!$C:$C,'Inq6 adjusted division'!$A42,'Inq6 adjusted class'!O:O)</f>
        <v>45194.438061937311</v>
      </c>
      <c r="M42" s="39">
        <f>SUMIF('Inq6 adjusted class'!$C:$C,'Inq6 adjusted division'!$A42,'Inq6 adjusted class'!P:P)</f>
        <v>43437.015669619926</v>
      </c>
      <c r="N42" s="39">
        <f>SUMIF('Inq6 adjusted class'!$C:$C,'Inq6 adjusted division'!$A42,'Inq6 adjusted class'!Q:Q)</f>
        <v>37566.16313601748</v>
      </c>
      <c r="O42" s="39">
        <f>SUMIF('Inq6 adjusted class'!$C:$C,'Inq6 adjusted division'!$A42,'Inq6 adjusted class'!R:R)</f>
        <v>33683.101436328019</v>
      </c>
      <c r="P42" s="39">
        <f>SUMIF('Inq6 adjusted class'!$C:$C,'Inq6 adjusted division'!$A42,'Inq6 adjusted class'!S:S)</f>
        <v>32497.605819435073</v>
      </c>
      <c r="Q42" s="39">
        <f>SUMIF('Inq6 adjusted class'!$C:$C,'Inq6 adjusted division'!$A42,'Inq6 adjusted class'!T:T)</f>
        <v>35540.249115937484</v>
      </c>
      <c r="R42" s="39">
        <f>SUMIF('Inq6 adjusted class'!$C:$C,'Inq6 adjusted division'!$A42,'Inq6 adjusted class'!U:U)</f>
        <v>37577.932564378658</v>
      </c>
      <c r="S42" s="39">
        <f>SUMIF('Inq6 adjusted class'!$C:$C,'Inq6 adjusted division'!$A42,'Inq6 adjusted class'!V:V)</f>
        <v>42373.924935175237</v>
      </c>
    </row>
    <row r="43" spans="1:19" x14ac:dyDescent="0.3">
      <c r="A43" s="1" t="s">
        <v>148</v>
      </c>
      <c r="B43" s="39">
        <f>SUMIF('Inq6 adjusted class'!$C:$C,'Inq6 adjusted division'!$A43,'Inq6 adjusted class'!E:E)</f>
        <v>178234.54712710966</v>
      </c>
      <c r="C43" s="39">
        <f>SUMIF('Inq6 adjusted class'!$C:$C,'Inq6 adjusted division'!$A43,'Inq6 adjusted class'!F:F)</f>
        <v>183216.82462680945</v>
      </c>
      <c r="D43" s="39">
        <f>SUMIF('Inq6 adjusted class'!$C:$C,'Inq6 adjusted division'!$A43,'Inq6 adjusted class'!G:G)</f>
        <v>190510.49089535454</v>
      </c>
      <c r="E43" s="39">
        <f>SUMIF('Inq6 adjusted class'!$C:$C,'Inq6 adjusted division'!$A43,'Inq6 adjusted class'!H:H)</f>
        <v>177211.49247388681</v>
      </c>
      <c r="F43" s="39">
        <f>SUMIF('Inq6 adjusted class'!$C:$C,'Inq6 adjusted division'!$A43,'Inq6 adjusted class'!I:I)</f>
        <v>168905.59180367205</v>
      </c>
      <c r="G43" s="39">
        <f>SUMIF('Inq6 adjusted class'!$C:$C,'Inq6 adjusted division'!$A43,'Inq6 adjusted class'!J:J)</f>
        <v>161736.23900899917</v>
      </c>
      <c r="H43" s="39">
        <f>SUMIF('Inq6 adjusted class'!$C:$C,'Inq6 adjusted division'!$A43,'Inq6 adjusted class'!K:K)</f>
        <v>162497.03636239635</v>
      </c>
      <c r="I43" s="39">
        <f>SUMIF('Inq6 adjusted class'!$C:$C,'Inq6 adjusted division'!$A43,'Inq6 adjusted class'!L:L)</f>
        <v>155332.48380146304</v>
      </c>
      <c r="J43" s="39">
        <f>SUMIF('Inq6 adjusted class'!$C:$C,'Inq6 adjusted division'!$A43,'Inq6 adjusted class'!M:M)</f>
        <v>154744.0833322191</v>
      </c>
      <c r="K43" s="39">
        <f>SUMIF('Inq6 adjusted class'!$C:$C,'Inq6 adjusted division'!$A43,'Inq6 adjusted class'!N:N)</f>
        <v>153514.86969095879</v>
      </c>
      <c r="L43" s="39">
        <f>SUMIF('Inq6 adjusted class'!$C:$C,'Inq6 adjusted division'!$A43,'Inq6 adjusted class'!O:O)</f>
        <v>148586.8986249578</v>
      </c>
      <c r="M43" s="39">
        <f>SUMIF('Inq6 adjusted class'!$C:$C,'Inq6 adjusted division'!$A43,'Inq6 adjusted class'!P:P)</f>
        <v>137297.37593224918</v>
      </c>
      <c r="N43" s="39">
        <f>SUMIF('Inq6 adjusted class'!$C:$C,'Inq6 adjusted division'!$A43,'Inq6 adjusted class'!Q:Q)</f>
        <v>136944.83247187533</v>
      </c>
      <c r="O43" s="39">
        <f>SUMIF('Inq6 adjusted class'!$C:$C,'Inq6 adjusted division'!$A43,'Inq6 adjusted class'!R:R)</f>
        <v>143993.84374795557</v>
      </c>
      <c r="P43" s="39">
        <f>SUMIF('Inq6 adjusted class'!$C:$C,'Inq6 adjusted division'!$A43,'Inq6 adjusted class'!S:S)</f>
        <v>157037.62082574051</v>
      </c>
      <c r="Q43" s="39">
        <f>SUMIF('Inq6 adjusted class'!$C:$C,'Inq6 adjusted division'!$A43,'Inq6 adjusted class'!T:T)</f>
        <v>159900.17453922215</v>
      </c>
      <c r="R43" s="39">
        <f>SUMIF('Inq6 adjusted class'!$C:$C,'Inq6 adjusted division'!$A43,'Inq6 adjusted class'!U:U)</f>
        <v>154973.75495335556</v>
      </c>
      <c r="S43" s="39">
        <f>SUMIF('Inq6 adjusted class'!$C:$C,'Inq6 adjusted division'!$A43,'Inq6 adjusted class'!V:V)</f>
        <v>151388.25125888677</v>
      </c>
    </row>
    <row r="44" spans="1:19" x14ac:dyDescent="0.3">
      <c r="A44" s="1" t="s">
        <v>149</v>
      </c>
      <c r="B44" s="39">
        <f>SUMIF('Inq6 adjusted class'!$C:$C,'Inq6 adjusted division'!$A44,'Inq6 adjusted class'!E:E)</f>
        <v>349348.26275136322</v>
      </c>
      <c r="C44" s="39">
        <f>SUMIF('Inq6 adjusted class'!$C:$C,'Inq6 adjusted division'!$A44,'Inq6 adjusted class'!F:F)</f>
        <v>379545.82406940608</v>
      </c>
      <c r="D44" s="39">
        <f>SUMIF('Inq6 adjusted class'!$C:$C,'Inq6 adjusted division'!$A44,'Inq6 adjusted class'!G:G)</f>
        <v>386710.61156017921</v>
      </c>
      <c r="E44" s="39">
        <f>SUMIF('Inq6 adjusted class'!$C:$C,'Inq6 adjusted division'!$A44,'Inq6 adjusted class'!H:H)</f>
        <v>388137.81251721148</v>
      </c>
      <c r="F44" s="39">
        <f>SUMIF('Inq6 adjusted class'!$C:$C,'Inq6 adjusted division'!$A44,'Inq6 adjusted class'!I:I)</f>
        <v>385018.20531415625</v>
      </c>
      <c r="G44" s="39">
        <f>SUMIF('Inq6 adjusted class'!$C:$C,'Inq6 adjusted division'!$A44,'Inq6 adjusted class'!J:J)</f>
        <v>377850.08621224167</v>
      </c>
      <c r="H44" s="39">
        <f>SUMIF('Inq6 adjusted class'!$C:$C,'Inq6 adjusted division'!$A44,'Inq6 adjusted class'!K:K)</f>
        <v>377730.94525359978</v>
      </c>
      <c r="I44" s="39">
        <f>SUMIF('Inq6 adjusted class'!$C:$C,'Inq6 adjusted division'!$A44,'Inq6 adjusted class'!L:L)</f>
        <v>383777.48098568525</v>
      </c>
      <c r="J44" s="39">
        <f>SUMIF('Inq6 adjusted class'!$C:$C,'Inq6 adjusted division'!$A44,'Inq6 adjusted class'!M:M)</f>
        <v>390768.47548207722</v>
      </c>
      <c r="K44" s="39">
        <f>SUMIF('Inq6 adjusted class'!$C:$C,'Inq6 adjusted division'!$A44,'Inq6 adjusted class'!N:N)</f>
        <v>393655.7342563601</v>
      </c>
      <c r="L44" s="39">
        <f>SUMIF('Inq6 adjusted class'!$C:$C,'Inq6 adjusted division'!$A44,'Inq6 adjusted class'!O:O)</f>
        <v>397638.76092200202</v>
      </c>
      <c r="M44" s="39">
        <f>SUMIF('Inq6 adjusted class'!$C:$C,'Inq6 adjusted division'!$A44,'Inq6 adjusted class'!P:P)</f>
        <v>384888.72829194361</v>
      </c>
      <c r="N44" s="39">
        <f>SUMIF('Inq6 adjusted class'!$C:$C,'Inq6 adjusted division'!$A44,'Inq6 adjusted class'!Q:Q)</f>
        <v>373228.12593152403</v>
      </c>
      <c r="O44" s="39">
        <f>SUMIF('Inq6 adjusted class'!$C:$C,'Inq6 adjusted division'!$A44,'Inq6 adjusted class'!R:R)</f>
        <v>374326.88768461684</v>
      </c>
      <c r="P44" s="39">
        <f>SUMIF('Inq6 adjusted class'!$C:$C,'Inq6 adjusted division'!$A44,'Inq6 adjusted class'!S:S)</f>
        <v>395724.94231583184</v>
      </c>
      <c r="Q44" s="39">
        <f>SUMIF('Inq6 adjusted class'!$C:$C,'Inq6 adjusted division'!$A44,'Inq6 adjusted class'!T:T)</f>
        <v>394598.24184384762</v>
      </c>
      <c r="R44" s="39">
        <f>SUMIF('Inq6 adjusted class'!$C:$C,'Inq6 adjusted division'!$A44,'Inq6 adjusted class'!U:U)</f>
        <v>411827.92432055523</v>
      </c>
      <c r="S44" s="39">
        <f>SUMIF('Inq6 adjusted class'!$C:$C,'Inq6 adjusted division'!$A44,'Inq6 adjusted class'!V:V)</f>
        <v>432520.05660840322</v>
      </c>
    </row>
    <row r="45" spans="1:19" x14ac:dyDescent="0.3">
      <c r="A45" s="1" t="s">
        <v>150</v>
      </c>
      <c r="B45" s="39">
        <f>SUMIF('Inq6 adjusted class'!$C:$C,'Inq6 adjusted division'!$A45,'Inq6 adjusted class'!E:E)</f>
        <v>89078.231806516356</v>
      </c>
      <c r="C45" s="39">
        <f>SUMIF('Inq6 adjusted class'!$C:$C,'Inq6 adjusted division'!$A45,'Inq6 adjusted class'!F:F)</f>
        <v>92705.936729359528</v>
      </c>
      <c r="D45" s="39">
        <f>SUMIF('Inq6 adjusted class'!$C:$C,'Inq6 adjusted division'!$A45,'Inq6 adjusted class'!G:G)</f>
        <v>90058.871728824204</v>
      </c>
      <c r="E45" s="39">
        <f>SUMIF('Inq6 adjusted class'!$C:$C,'Inq6 adjusted division'!$A45,'Inq6 adjusted class'!H:H)</f>
        <v>87243.395822671373</v>
      </c>
      <c r="F45" s="39">
        <f>SUMIF('Inq6 adjusted class'!$C:$C,'Inq6 adjusted division'!$A45,'Inq6 adjusted class'!I:I)</f>
        <v>76912.093248812031</v>
      </c>
      <c r="G45" s="39">
        <f>SUMIF('Inq6 adjusted class'!$C:$C,'Inq6 adjusted division'!$A45,'Inq6 adjusted class'!J:J)</f>
        <v>80409.218778103401</v>
      </c>
      <c r="H45" s="39">
        <f>SUMIF('Inq6 adjusted class'!$C:$C,'Inq6 adjusted division'!$A45,'Inq6 adjusted class'!K:K)</f>
        <v>76792.502484690092</v>
      </c>
      <c r="I45" s="39">
        <f>SUMIF('Inq6 adjusted class'!$C:$C,'Inq6 adjusted division'!$A45,'Inq6 adjusted class'!L:L)</f>
        <v>81154.09342755776</v>
      </c>
      <c r="J45" s="39">
        <f>SUMIF('Inq6 adjusted class'!$C:$C,'Inq6 adjusted division'!$A45,'Inq6 adjusted class'!M:M)</f>
        <v>80552.734738339277</v>
      </c>
      <c r="K45" s="39">
        <f>SUMIF('Inq6 adjusted class'!$C:$C,'Inq6 adjusted division'!$A45,'Inq6 adjusted class'!N:N)</f>
        <v>85584.720966932116</v>
      </c>
      <c r="L45" s="39">
        <f>SUMIF('Inq6 adjusted class'!$C:$C,'Inq6 adjusted division'!$A45,'Inq6 adjusted class'!O:O)</f>
        <v>81941.458330379828</v>
      </c>
      <c r="M45" s="39">
        <f>SUMIF('Inq6 adjusted class'!$C:$C,'Inq6 adjusted division'!$A45,'Inq6 adjusted class'!P:P)</f>
        <v>78027.231855513252</v>
      </c>
      <c r="N45" s="39">
        <f>SUMIF('Inq6 adjusted class'!$C:$C,'Inq6 adjusted division'!$A45,'Inq6 adjusted class'!Q:Q)</f>
        <v>83621.279760183665</v>
      </c>
      <c r="O45" s="39">
        <f>SUMIF('Inq6 adjusted class'!$C:$C,'Inq6 adjusted division'!$A45,'Inq6 adjusted class'!R:R)</f>
        <v>86079.177699512409</v>
      </c>
      <c r="P45" s="39">
        <f>SUMIF('Inq6 adjusted class'!$C:$C,'Inq6 adjusted division'!$A45,'Inq6 adjusted class'!S:S)</f>
        <v>82751.487985859858</v>
      </c>
      <c r="Q45" s="39">
        <f>SUMIF('Inq6 adjusted class'!$C:$C,'Inq6 adjusted division'!$A45,'Inq6 adjusted class'!T:T)</f>
        <v>89692.888660283876</v>
      </c>
      <c r="R45" s="39">
        <f>SUMIF('Inq6 adjusted class'!$C:$C,'Inq6 adjusted division'!$A45,'Inq6 adjusted class'!U:U)</f>
        <v>89516.839785608812</v>
      </c>
      <c r="S45" s="39">
        <f>SUMIF('Inq6 adjusted class'!$C:$C,'Inq6 adjusted division'!$A45,'Inq6 adjusted class'!V:V)</f>
        <v>94731.609456231992</v>
      </c>
    </row>
    <row r="46" spans="1:19" x14ac:dyDescent="0.3">
      <c r="A46" s="1" t="s">
        <v>151</v>
      </c>
      <c r="B46" s="39">
        <f>SUMIF('Inq6 adjusted class'!$C:$C,'Inq6 adjusted division'!$A46,'Inq6 adjusted class'!E:E)</f>
        <v>5885.1711743353899</v>
      </c>
      <c r="C46" s="39">
        <f>SUMIF('Inq6 adjusted class'!$C:$C,'Inq6 adjusted division'!$A46,'Inq6 adjusted class'!F:F)</f>
        <v>4324.1221497622046</v>
      </c>
      <c r="D46" s="39">
        <f>SUMIF('Inq6 adjusted class'!$C:$C,'Inq6 adjusted division'!$A46,'Inq6 adjusted class'!G:G)</f>
        <v>3460.3610092893118</v>
      </c>
      <c r="E46" s="39">
        <f>SUMIF('Inq6 adjusted class'!$C:$C,'Inq6 adjusted division'!$A46,'Inq6 adjusted class'!H:H)</f>
        <v>3515.5318243938291</v>
      </c>
      <c r="F46" s="39">
        <f>SUMIF('Inq6 adjusted class'!$C:$C,'Inq6 adjusted division'!$A46,'Inq6 adjusted class'!I:I)</f>
        <v>3052.0344376560488</v>
      </c>
      <c r="G46" s="39">
        <f>SUMIF('Inq6 adjusted class'!$C:$C,'Inq6 adjusted division'!$A46,'Inq6 adjusted class'!J:J)</f>
        <v>2944.5380514830426</v>
      </c>
      <c r="H46" s="39">
        <f>SUMIF('Inq6 adjusted class'!$C:$C,'Inq6 adjusted division'!$A46,'Inq6 adjusted class'!K:K)</f>
        <v>2774.889859435837</v>
      </c>
      <c r="I46" s="39">
        <f>SUMIF('Inq6 adjusted class'!$C:$C,'Inq6 adjusted division'!$A46,'Inq6 adjusted class'!L:L)</f>
        <v>3016.9803255645174</v>
      </c>
      <c r="J46" s="39">
        <f>SUMIF('Inq6 adjusted class'!$C:$C,'Inq6 adjusted division'!$A46,'Inq6 adjusted class'!M:M)</f>
        <v>3364.5509273476869</v>
      </c>
      <c r="K46" s="39">
        <f>SUMIF('Inq6 adjusted class'!$C:$C,'Inq6 adjusted division'!$A46,'Inq6 adjusted class'!N:N)</f>
        <v>3505.8780804770313</v>
      </c>
      <c r="L46" s="39">
        <f>SUMIF('Inq6 adjusted class'!$C:$C,'Inq6 adjusted division'!$A46,'Inq6 adjusted class'!O:O)</f>
        <v>3584.0030801085904</v>
      </c>
      <c r="M46" s="39">
        <f>SUMIF('Inq6 adjusted class'!$C:$C,'Inq6 adjusted division'!$A46,'Inq6 adjusted class'!P:P)</f>
        <v>2729.9436574116003</v>
      </c>
      <c r="N46" s="39">
        <f>SUMIF('Inq6 adjusted class'!$C:$C,'Inq6 adjusted division'!$A46,'Inq6 adjusted class'!Q:Q)</f>
        <v>2648.0863352210868</v>
      </c>
      <c r="O46" s="39">
        <f>SUMIF('Inq6 adjusted class'!$C:$C,'Inq6 adjusted division'!$A46,'Inq6 adjusted class'!R:R)</f>
        <v>2868.222696684863</v>
      </c>
      <c r="P46" s="39">
        <f>SUMIF('Inq6 adjusted class'!$C:$C,'Inq6 adjusted division'!$A46,'Inq6 adjusted class'!S:S)</f>
        <v>2908.02226368939</v>
      </c>
      <c r="Q46" s="39">
        <f>SUMIF('Inq6 adjusted class'!$C:$C,'Inq6 adjusted division'!$A46,'Inq6 adjusted class'!T:T)</f>
        <v>2629.0739516564126</v>
      </c>
      <c r="R46" s="39">
        <f>SUMIF('Inq6 adjusted class'!$C:$C,'Inq6 adjusted division'!$A46,'Inq6 adjusted class'!U:U)</f>
        <v>4032.6836101212839</v>
      </c>
      <c r="S46" s="39">
        <f>SUMIF('Inq6 adjusted class'!$C:$C,'Inq6 adjusted division'!$A46,'Inq6 adjusted class'!V:V)</f>
        <v>5633.5495357398786</v>
      </c>
    </row>
    <row r="47" spans="1:19" x14ac:dyDescent="0.3">
      <c r="A47" s="1" t="s">
        <v>152</v>
      </c>
      <c r="B47" s="39">
        <f>SUMIF('Inq6 adjusted class'!$C:$C,'Inq6 adjusted division'!$A47,'Inq6 adjusted class'!E:E)</f>
        <v>33963.630177379026</v>
      </c>
      <c r="C47" s="39">
        <f>SUMIF('Inq6 adjusted class'!$C:$C,'Inq6 adjusted division'!$A47,'Inq6 adjusted class'!F:F)</f>
        <v>33995.818001976542</v>
      </c>
      <c r="D47" s="39">
        <f>SUMIF('Inq6 adjusted class'!$C:$C,'Inq6 adjusted division'!$A47,'Inq6 adjusted class'!G:G)</f>
        <v>35453.985938594393</v>
      </c>
      <c r="E47" s="39">
        <f>SUMIF('Inq6 adjusted class'!$C:$C,'Inq6 adjusted division'!$A47,'Inq6 adjusted class'!H:H)</f>
        <v>44382.08247106443</v>
      </c>
      <c r="F47" s="39">
        <f>SUMIF('Inq6 adjusted class'!$C:$C,'Inq6 adjusted division'!$A47,'Inq6 adjusted class'!I:I)</f>
        <v>42538.306540310747</v>
      </c>
      <c r="G47" s="39">
        <f>SUMIF('Inq6 adjusted class'!$C:$C,'Inq6 adjusted division'!$A47,'Inq6 adjusted class'!J:J)</f>
        <v>41402.156162603867</v>
      </c>
      <c r="H47" s="39">
        <f>SUMIF('Inq6 adjusted class'!$C:$C,'Inq6 adjusted division'!$A47,'Inq6 adjusted class'!K:K)</f>
        <v>42833.975204123941</v>
      </c>
      <c r="I47" s="39">
        <f>SUMIF('Inq6 adjusted class'!$C:$C,'Inq6 adjusted division'!$A47,'Inq6 adjusted class'!L:L)</f>
        <v>46106.966268446282</v>
      </c>
      <c r="J47" s="39">
        <f>SUMIF('Inq6 adjusted class'!$C:$C,'Inq6 adjusted division'!$A47,'Inq6 adjusted class'!M:M)</f>
        <v>46291.816303560248</v>
      </c>
      <c r="K47" s="39">
        <f>SUMIF('Inq6 adjusted class'!$C:$C,'Inq6 adjusted division'!$A47,'Inq6 adjusted class'!N:N)</f>
        <v>44999.69887479012</v>
      </c>
      <c r="L47" s="39">
        <f>SUMIF('Inq6 adjusted class'!$C:$C,'Inq6 adjusted division'!$A47,'Inq6 adjusted class'!O:O)</f>
        <v>43307.100672894463</v>
      </c>
      <c r="M47" s="39">
        <f>SUMIF('Inq6 adjusted class'!$C:$C,'Inq6 adjusted division'!$A47,'Inq6 adjusted class'!P:P)</f>
        <v>42558.104441855612</v>
      </c>
      <c r="N47" s="39">
        <f>SUMIF('Inq6 adjusted class'!$C:$C,'Inq6 adjusted division'!$A47,'Inq6 adjusted class'!Q:Q)</f>
        <v>34583.910772771618</v>
      </c>
      <c r="O47" s="39">
        <f>SUMIF('Inq6 adjusted class'!$C:$C,'Inq6 adjusted division'!$A47,'Inq6 adjusted class'!R:R)</f>
        <v>36561.546455529831</v>
      </c>
      <c r="P47" s="39">
        <f>SUMIF('Inq6 adjusted class'!$C:$C,'Inq6 adjusted division'!$A47,'Inq6 adjusted class'!S:S)</f>
        <v>37960.516257132644</v>
      </c>
      <c r="Q47" s="39">
        <f>SUMIF('Inq6 adjusted class'!$C:$C,'Inq6 adjusted division'!$A47,'Inq6 adjusted class'!T:T)</f>
        <v>36131.186119919628</v>
      </c>
      <c r="R47" s="39">
        <f>SUMIF('Inq6 adjusted class'!$C:$C,'Inq6 adjusted division'!$A47,'Inq6 adjusted class'!U:U)</f>
        <v>36797.105877471178</v>
      </c>
      <c r="S47" s="39">
        <f>SUMIF('Inq6 adjusted class'!$C:$C,'Inq6 adjusted division'!$A47,'Inq6 adjusted class'!V:V)</f>
        <v>37400.613181653585</v>
      </c>
    </row>
    <row r="48" spans="1:19" x14ac:dyDescent="0.3">
      <c r="A48" s="1" t="s">
        <v>153</v>
      </c>
      <c r="B48" s="39">
        <f>SUMIF('Inq6 adjusted class'!$C:$C,'Inq6 adjusted division'!$A48,'Inq6 adjusted class'!E:E)</f>
        <v>49369.949317132181</v>
      </c>
      <c r="C48" s="39">
        <f>SUMIF('Inq6 adjusted class'!$C:$C,'Inq6 adjusted division'!$A48,'Inq6 adjusted class'!F:F)</f>
        <v>51916.569027784761</v>
      </c>
      <c r="D48" s="39">
        <f>SUMIF('Inq6 adjusted class'!$C:$C,'Inq6 adjusted division'!$A48,'Inq6 adjusted class'!G:G)</f>
        <v>50566.819487919274</v>
      </c>
      <c r="E48" s="39">
        <f>SUMIF('Inq6 adjusted class'!$C:$C,'Inq6 adjusted division'!$A48,'Inq6 adjusted class'!H:H)</f>
        <v>52180.97110186948</v>
      </c>
      <c r="F48" s="39">
        <f>SUMIF('Inq6 adjusted class'!$C:$C,'Inq6 adjusted division'!$A48,'Inq6 adjusted class'!I:I)</f>
        <v>52573.828238283531</v>
      </c>
      <c r="G48" s="39">
        <f>SUMIF('Inq6 adjusted class'!$C:$C,'Inq6 adjusted division'!$A48,'Inq6 adjusted class'!J:J)</f>
        <v>51994.158370209087</v>
      </c>
      <c r="H48" s="39">
        <f>SUMIF('Inq6 adjusted class'!$C:$C,'Inq6 adjusted division'!$A48,'Inq6 adjusted class'!K:K)</f>
        <v>59806.302264533238</v>
      </c>
      <c r="I48" s="39">
        <f>SUMIF('Inq6 adjusted class'!$C:$C,'Inq6 adjusted division'!$A48,'Inq6 adjusted class'!L:L)</f>
        <v>64657.775243179291</v>
      </c>
      <c r="J48" s="39">
        <f>SUMIF('Inq6 adjusted class'!$C:$C,'Inq6 adjusted division'!$A48,'Inq6 adjusted class'!M:M)</f>
        <v>60773.182266917211</v>
      </c>
      <c r="K48" s="39">
        <f>SUMIF('Inq6 adjusted class'!$C:$C,'Inq6 adjusted division'!$A48,'Inq6 adjusted class'!N:N)</f>
        <v>62752.136418724192</v>
      </c>
      <c r="L48" s="39">
        <f>SUMIF('Inq6 adjusted class'!$C:$C,'Inq6 adjusted division'!$A48,'Inq6 adjusted class'!O:O)</f>
        <v>68840.325509138682</v>
      </c>
      <c r="M48" s="39">
        <f>SUMIF('Inq6 adjusted class'!$C:$C,'Inq6 adjusted division'!$A48,'Inq6 adjusted class'!P:P)</f>
        <v>60973.210922492508</v>
      </c>
      <c r="N48" s="39">
        <f>SUMIF('Inq6 adjusted class'!$C:$C,'Inq6 adjusted division'!$A48,'Inq6 adjusted class'!Q:Q)</f>
        <v>59766.742649036969</v>
      </c>
      <c r="O48" s="39">
        <f>SUMIF('Inq6 adjusted class'!$C:$C,'Inq6 adjusted division'!$A48,'Inq6 adjusted class'!R:R)</f>
        <v>57439.461063727846</v>
      </c>
      <c r="P48" s="39">
        <f>SUMIF('Inq6 adjusted class'!$C:$C,'Inq6 adjusted division'!$A48,'Inq6 adjusted class'!S:S)</f>
        <v>62932.063887785691</v>
      </c>
      <c r="Q48" s="39">
        <f>SUMIF('Inq6 adjusted class'!$C:$C,'Inq6 adjusted division'!$A48,'Inq6 adjusted class'!T:T)</f>
        <v>55828.81649898988</v>
      </c>
      <c r="R48" s="39">
        <f>SUMIF('Inq6 adjusted class'!$C:$C,'Inq6 adjusted division'!$A48,'Inq6 adjusted class'!U:U)</f>
        <v>61471.946832930371</v>
      </c>
      <c r="S48" s="39">
        <f>SUMIF('Inq6 adjusted class'!$C:$C,'Inq6 adjusted division'!$A48,'Inq6 adjusted class'!V:V)</f>
        <v>61357.971884419407</v>
      </c>
    </row>
    <row r="49" spans="1:19" x14ac:dyDescent="0.3">
      <c r="A49" s="1" t="s">
        <v>154</v>
      </c>
      <c r="B49" s="39">
        <f>SUMIF('Inq6 adjusted class'!$C:$C,'Inq6 adjusted division'!$A49,'Inq6 adjusted class'!E:E)</f>
        <v>59553.94643854977</v>
      </c>
      <c r="C49" s="39">
        <f>SUMIF('Inq6 adjusted class'!$C:$C,'Inq6 adjusted division'!$A49,'Inq6 adjusted class'!F:F)</f>
        <v>57882.028680411102</v>
      </c>
      <c r="D49" s="39">
        <f>SUMIF('Inq6 adjusted class'!$C:$C,'Inq6 adjusted division'!$A49,'Inq6 adjusted class'!G:G)</f>
        <v>61820.681681472139</v>
      </c>
      <c r="E49" s="39">
        <f>SUMIF('Inq6 adjusted class'!$C:$C,'Inq6 adjusted division'!$A49,'Inq6 adjusted class'!H:H)</f>
        <v>53526.113356652117</v>
      </c>
      <c r="F49" s="39">
        <f>SUMIF('Inq6 adjusted class'!$C:$C,'Inq6 adjusted division'!$A49,'Inq6 adjusted class'!I:I)</f>
        <v>54781.221751701742</v>
      </c>
      <c r="G49" s="39">
        <f>SUMIF('Inq6 adjusted class'!$C:$C,'Inq6 adjusted division'!$A49,'Inq6 adjusted class'!J:J)</f>
        <v>48600.778664745783</v>
      </c>
      <c r="H49" s="39">
        <f>SUMIF('Inq6 adjusted class'!$C:$C,'Inq6 adjusted division'!$A49,'Inq6 adjusted class'!K:K)</f>
        <v>41386.183678235277</v>
      </c>
      <c r="I49" s="39">
        <f>SUMIF('Inq6 adjusted class'!$C:$C,'Inq6 adjusted division'!$A49,'Inq6 adjusted class'!L:L)</f>
        <v>41424.75908322668</v>
      </c>
      <c r="J49" s="39">
        <f>SUMIF('Inq6 adjusted class'!$C:$C,'Inq6 adjusted division'!$A49,'Inq6 adjusted class'!M:M)</f>
        <v>45419.598233963428</v>
      </c>
      <c r="K49" s="39">
        <f>SUMIF('Inq6 adjusted class'!$C:$C,'Inq6 adjusted division'!$A49,'Inq6 adjusted class'!N:N)</f>
        <v>44821.776481824767</v>
      </c>
      <c r="L49" s="39">
        <f>SUMIF('Inq6 adjusted class'!$C:$C,'Inq6 adjusted division'!$A49,'Inq6 adjusted class'!O:O)</f>
        <v>43208.524255780903</v>
      </c>
      <c r="M49" s="39">
        <f>SUMIF('Inq6 adjusted class'!$C:$C,'Inq6 adjusted division'!$A49,'Inq6 adjusted class'!P:P)</f>
        <v>42074.900656579302</v>
      </c>
      <c r="N49" s="39">
        <f>SUMIF('Inq6 adjusted class'!$C:$C,'Inq6 adjusted division'!$A49,'Inq6 adjusted class'!Q:Q)</f>
        <v>38003.241003794712</v>
      </c>
      <c r="O49" s="39">
        <f>SUMIF('Inq6 adjusted class'!$C:$C,'Inq6 adjusted division'!$A49,'Inq6 adjusted class'!R:R)</f>
        <v>31141.488008146182</v>
      </c>
      <c r="P49" s="39">
        <f>SUMIF('Inq6 adjusted class'!$C:$C,'Inq6 adjusted division'!$A49,'Inq6 adjusted class'!S:S)</f>
        <v>32242.870686200593</v>
      </c>
      <c r="Q49" s="39">
        <f>SUMIF('Inq6 adjusted class'!$C:$C,'Inq6 adjusted division'!$A49,'Inq6 adjusted class'!T:T)</f>
        <v>34342.267512477905</v>
      </c>
      <c r="R49" s="39">
        <f>SUMIF('Inq6 adjusted class'!$C:$C,'Inq6 adjusted division'!$A49,'Inq6 adjusted class'!U:U)</f>
        <v>32491.814158506459</v>
      </c>
      <c r="S49" s="39">
        <f>SUMIF('Inq6 adjusted class'!$C:$C,'Inq6 adjusted division'!$A49,'Inq6 adjusted class'!V:V)</f>
        <v>29213.874836448929</v>
      </c>
    </row>
    <row r="50" spans="1:19" x14ac:dyDescent="0.3">
      <c r="A50" s="1" t="s">
        <v>155</v>
      </c>
      <c r="B50" s="39">
        <f>SUMIF('Inq6 adjusted class'!$C:$C,'Inq6 adjusted division'!$A50,'Inq6 adjusted class'!E:E)</f>
        <v>46082.926326022738</v>
      </c>
      <c r="C50" s="39">
        <f>SUMIF('Inq6 adjusted class'!$C:$C,'Inq6 adjusted division'!$A50,'Inq6 adjusted class'!F:F)</f>
        <v>48921.577085748642</v>
      </c>
      <c r="D50" s="39">
        <f>SUMIF('Inq6 adjusted class'!$C:$C,'Inq6 adjusted division'!$A50,'Inq6 adjusted class'!G:G)</f>
        <v>51506.742179632631</v>
      </c>
      <c r="E50" s="39">
        <f>SUMIF('Inq6 adjusted class'!$C:$C,'Inq6 adjusted division'!$A50,'Inq6 adjusted class'!H:H)</f>
        <v>48301.00101954097</v>
      </c>
      <c r="F50" s="39">
        <f>SUMIF('Inq6 adjusted class'!$C:$C,'Inq6 adjusted division'!$A50,'Inq6 adjusted class'!I:I)</f>
        <v>49966.999127384122</v>
      </c>
      <c r="G50" s="39">
        <f>SUMIF('Inq6 adjusted class'!$C:$C,'Inq6 adjusted division'!$A50,'Inq6 adjusted class'!J:J)</f>
        <v>49244.7598262416</v>
      </c>
      <c r="H50" s="39">
        <f>SUMIF('Inq6 adjusted class'!$C:$C,'Inq6 adjusted division'!$A50,'Inq6 adjusted class'!K:K)</f>
        <v>48501.168167382799</v>
      </c>
      <c r="I50" s="39">
        <f>SUMIF('Inq6 adjusted class'!$C:$C,'Inq6 adjusted division'!$A50,'Inq6 adjusted class'!L:L)</f>
        <v>50842.503851088892</v>
      </c>
      <c r="J50" s="39">
        <f>SUMIF('Inq6 adjusted class'!$C:$C,'Inq6 adjusted division'!$A50,'Inq6 adjusted class'!M:M)</f>
        <v>55033.047678556111</v>
      </c>
      <c r="K50" s="39">
        <f>SUMIF('Inq6 adjusted class'!$C:$C,'Inq6 adjusted division'!$A50,'Inq6 adjusted class'!N:N)</f>
        <v>55449.31171516957</v>
      </c>
      <c r="L50" s="39">
        <f>SUMIF('Inq6 adjusted class'!$C:$C,'Inq6 adjusted division'!$A50,'Inq6 adjusted class'!O:O)</f>
        <v>56891.411394539165</v>
      </c>
      <c r="M50" s="39">
        <f>SUMIF('Inq6 adjusted class'!$C:$C,'Inq6 adjusted division'!$A50,'Inq6 adjusted class'!P:P)</f>
        <v>54818.742149136298</v>
      </c>
      <c r="N50" s="39">
        <f>SUMIF('Inq6 adjusted class'!$C:$C,'Inq6 adjusted division'!$A50,'Inq6 adjusted class'!Q:Q)</f>
        <v>46051.049355355826</v>
      </c>
      <c r="O50" s="39">
        <f>SUMIF('Inq6 adjusted class'!$C:$C,'Inq6 adjusted division'!$A50,'Inq6 adjusted class'!R:R)</f>
        <v>63321.574266631193</v>
      </c>
      <c r="P50" s="39">
        <f>SUMIF('Inq6 adjusted class'!$C:$C,'Inq6 adjusted division'!$A50,'Inq6 adjusted class'!S:S)</f>
        <v>59832.330671995303</v>
      </c>
      <c r="Q50" s="39">
        <f>SUMIF('Inq6 adjusted class'!$C:$C,'Inq6 adjusted division'!$A50,'Inq6 adjusted class'!T:T)</f>
        <v>60106.068256930332</v>
      </c>
      <c r="R50" s="39">
        <f>SUMIF('Inq6 adjusted class'!$C:$C,'Inq6 adjusted division'!$A50,'Inq6 adjusted class'!U:U)</f>
        <v>66420.004401507118</v>
      </c>
      <c r="S50" s="39">
        <f>SUMIF('Inq6 adjusted class'!$C:$C,'Inq6 adjusted division'!$A50,'Inq6 adjusted class'!V:V)</f>
        <v>62736.187923514364</v>
      </c>
    </row>
    <row r="51" spans="1:19" x14ac:dyDescent="0.3">
      <c r="A51" s="1" t="s">
        <v>156</v>
      </c>
      <c r="B51" s="39">
        <f>SUMIF('Inq6 adjusted class'!$C:$C,'Inq6 adjusted division'!$A51,'Inq6 adjusted class'!E:E)</f>
        <v>196677.67997759566</v>
      </c>
      <c r="C51" s="39">
        <f>SUMIF('Inq6 adjusted class'!$C:$C,'Inq6 adjusted division'!$A51,'Inq6 adjusted class'!F:F)</f>
        <v>219931.42758614081</v>
      </c>
      <c r="D51" s="39">
        <f>SUMIF('Inq6 adjusted class'!$C:$C,'Inq6 adjusted division'!$A51,'Inq6 adjusted class'!G:G)</f>
        <v>221639.85948092767</v>
      </c>
      <c r="E51" s="39">
        <f>SUMIF('Inq6 adjusted class'!$C:$C,'Inq6 adjusted division'!$A51,'Inq6 adjusted class'!H:H)</f>
        <v>233401.56195312244</v>
      </c>
      <c r="F51" s="39">
        <f>SUMIF('Inq6 adjusted class'!$C:$C,'Inq6 adjusted division'!$A51,'Inq6 adjusted class'!I:I)</f>
        <v>241549.94380952368</v>
      </c>
      <c r="G51" s="39">
        <f>SUMIF('Inq6 adjusted class'!$C:$C,'Inq6 adjusted division'!$A51,'Inq6 adjusted class'!J:J)</f>
        <v>251338.99378390587</v>
      </c>
      <c r="H51" s="39">
        <f>SUMIF('Inq6 adjusted class'!$C:$C,'Inq6 adjusted division'!$A51,'Inq6 adjusted class'!K:K)</f>
        <v>252861.89671519122</v>
      </c>
      <c r="I51" s="39">
        <f>SUMIF('Inq6 adjusted class'!$C:$C,'Inq6 adjusted division'!$A51,'Inq6 adjusted class'!L:L)</f>
        <v>253278.94073554428</v>
      </c>
      <c r="J51" s="39">
        <f>SUMIF('Inq6 adjusted class'!$C:$C,'Inq6 adjusted division'!$A51,'Inq6 adjusted class'!M:M)</f>
        <v>248584.09057803723</v>
      </c>
      <c r="K51" s="39">
        <f>SUMIF('Inq6 adjusted class'!$C:$C,'Inq6 adjusted division'!$A51,'Inq6 adjusted class'!N:N)</f>
        <v>247153.58424530164</v>
      </c>
      <c r="L51" s="39">
        <f>SUMIF('Inq6 adjusted class'!$C:$C,'Inq6 adjusted division'!$A51,'Inq6 adjusted class'!O:O)</f>
        <v>261082.8502968612</v>
      </c>
      <c r="M51" s="39">
        <f>SUMIF('Inq6 adjusted class'!$C:$C,'Inq6 adjusted division'!$A51,'Inq6 adjusted class'!P:P)</f>
        <v>252022.35451922513</v>
      </c>
      <c r="N51" s="39">
        <f>SUMIF('Inq6 adjusted class'!$C:$C,'Inq6 adjusted division'!$A51,'Inq6 adjusted class'!Q:Q)</f>
        <v>265198.31266742176</v>
      </c>
      <c r="O51" s="39">
        <f>SUMIF('Inq6 adjusted class'!$C:$C,'Inq6 adjusted division'!$A51,'Inq6 adjusted class'!R:R)</f>
        <v>248574.48305469382</v>
      </c>
      <c r="P51" s="39">
        <f>SUMIF('Inq6 adjusted class'!$C:$C,'Inq6 adjusted division'!$A51,'Inq6 adjusted class'!S:S)</f>
        <v>271531.84262579744</v>
      </c>
      <c r="Q51" s="39">
        <f>SUMIF('Inq6 adjusted class'!$C:$C,'Inq6 adjusted division'!$A51,'Inq6 adjusted class'!T:T)</f>
        <v>289050.06828354049</v>
      </c>
      <c r="R51" s="39">
        <f>SUMIF('Inq6 adjusted class'!$C:$C,'Inq6 adjusted division'!$A51,'Inq6 adjusted class'!U:U)</f>
        <v>295038.99595677818</v>
      </c>
      <c r="S51" s="39">
        <f>SUMIF('Inq6 adjusted class'!$C:$C,'Inq6 adjusted division'!$A51,'Inq6 adjusted class'!V:V)</f>
        <v>307084.16738446808</v>
      </c>
    </row>
    <row r="52" spans="1:19" x14ac:dyDescent="0.3">
      <c r="A52" s="1" t="s">
        <v>157</v>
      </c>
      <c r="B52" s="39">
        <f>SUMIF('Inq6 adjusted class'!$C:$C,'Inq6 adjusted division'!$A52,'Inq6 adjusted class'!E:E)</f>
        <v>54344.223611655194</v>
      </c>
      <c r="C52" s="39">
        <f>SUMIF('Inq6 adjusted class'!$C:$C,'Inq6 adjusted division'!$A52,'Inq6 adjusted class'!F:F)</f>
        <v>56683.539942646239</v>
      </c>
      <c r="D52" s="39">
        <f>SUMIF('Inq6 adjusted class'!$C:$C,'Inq6 adjusted division'!$A52,'Inq6 adjusted class'!G:G)</f>
        <v>55614.534988176187</v>
      </c>
      <c r="E52" s="39">
        <f>SUMIF('Inq6 adjusted class'!$C:$C,'Inq6 adjusted division'!$A52,'Inq6 adjusted class'!H:H)</f>
        <v>60024.480045276774</v>
      </c>
      <c r="F52" s="39">
        <f>SUMIF('Inq6 adjusted class'!$C:$C,'Inq6 adjusted division'!$A52,'Inq6 adjusted class'!I:I)</f>
        <v>59508.059670013368</v>
      </c>
      <c r="G52" s="39">
        <f>SUMIF('Inq6 adjusted class'!$C:$C,'Inq6 adjusted division'!$A52,'Inq6 adjusted class'!J:J)</f>
        <v>60828.336367025178</v>
      </c>
      <c r="H52" s="39">
        <f>SUMIF('Inq6 adjusted class'!$C:$C,'Inq6 adjusted division'!$A52,'Inq6 adjusted class'!K:K)</f>
        <v>59184.085456759247</v>
      </c>
      <c r="I52" s="39">
        <f>SUMIF('Inq6 adjusted class'!$C:$C,'Inq6 adjusted division'!$A52,'Inq6 adjusted class'!L:L)</f>
        <v>56837.932289306336</v>
      </c>
      <c r="J52" s="39">
        <f>SUMIF('Inq6 adjusted class'!$C:$C,'Inq6 adjusted division'!$A52,'Inq6 adjusted class'!M:M)</f>
        <v>56775.23678524873</v>
      </c>
      <c r="K52" s="39">
        <f>SUMIF('Inq6 adjusted class'!$C:$C,'Inq6 adjusted division'!$A52,'Inq6 adjusted class'!N:N)</f>
        <v>55254.572385218249</v>
      </c>
      <c r="L52" s="39">
        <f>SUMIF('Inq6 adjusted class'!$C:$C,'Inq6 adjusted division'!$A52,'Inq6 adjusted class'!O:O)</f>
        <v>55351.632887578467</v>
      </c>
      <c r="M52" s="39">
        <f>SUMIF('Inq6 adjusted class'!$C:$C,'Inq6 adjusted division'!$A52,'Inq6 adjusted class'!P:P)</f>
        <v>63713.571301532451</v>
      </c>
      <c r="N52" s="39">
        <f>SUMIF('Inq6 adjusted class'!$C:$C,'Inq6 adjusted division'!$A52,'Inq6 adjusted class'!Q:Q)</f>
        <v>51591.179822845836</v>
      </c>
      <c r="O52" s="39">
        <f>SUMIF('Inq6 adjusted class'!$C:$C,'Inq6 adjusted division'!$A52,'Inq6 adjusted class'!R:R)</f>
        <v>51821.228149936498</v>
      </c>
      <c r="P52" s="39">
        <f>SUMIF('Inq6 adjusted class'!$C:$C,'Inq6 adjusted division'!$A52,'Inq6 adjusted class'!S:S)</f>
        <v>54860.652316302796</v>
      </c>
      <c r="Q52" s="39">
        <f>SUMIF('Inq6 adjusted class'!$C:$C,'Inq6 adjusted division'!$A52,'Inq6 adjusted class'!T:T)</f>
        <v>51925.505930584113</v>
      </c>
      <c r="R52" s="39">
        <f>SUMIF('Inq6 adjusted class'!$C:$C,'Inq6 adjusted division'!$A52,'Inq6 adjusted class'!U:U)</f>
        <v>53181.696214779251</v>
      </c>
      <c r="S52" s="39">
        <f>SUMIF('Inq6 adjusted class'!$C:$C,'Inq6 adjusted division'!$A52,'Inq6 adjusted class'!V:V)</f>
        <v>56170.945332006908</v>
      </c>
    </row>
    <row r="53" spans="1:19" x14ac:dyDescent="0.3">
      <c r="A53" s="1" t="s">
        <v>158</v>
      </c>
      <c r="B53" s="39">
        <f>SUMIF('Inq6 adjusted class'!$C:$C,'Inq6 adjusted division'!$A53,'Inq6 adjusted class'!E:E)</f>
        <v>41662.304015332273</v>
      </c>
      <c r="C53" s="39">
        <f>SUMIF('Inq6 adjusted class'!$C:$C,'Inq6 adjusted division'!$A53,'Inq6 adjusted class'!F:F)</f>
        <v>47143.892556102066</v>
      </c>
      <c r="D53" s="39">
        <f>SUMIF('Inq6 adjusted class'!$C:$C,'Inq6 adjusted division'!$A53,'Inq6 adjusted class'!G:G)</f>
        <v>43070.154482327693</v>
      </c>
      <c r="E53" s="39">
        <f>SUMIF('Inq6 adjusted class'!$C:$C,'Inq6 adjusted division'!$A53,'Inq6 adjusted class'!H:H)</f>
        <v>51466.088877203823</v>
      </c>
      <c r="F53" s="39">
        <f>SUMIF('Inq6 adjusted class'!$C:$C,'Inq6 adjusted division'!$A53,'Inq6 adjusted class'!I:I)</f>
        <v>52244.731031532472</v>
      </c>
      <c r="G53" s="39">
        <f>SUMIF('Inq6 adjusted class'!$C:$C,'Inq6 adjusted division'!$A53,'Inq6 adjusted class'!J:J)</f>
        <v>49835.015874114542</v>
      </c>
      <c r="H53" s="39">
        <f>SUMIF('Inq6 adjusted class'!$C:$C,'Inq6 adjusted division'!$A53,'Inq6 adjusted class'!K:K)</f>
        <v>51238.791415666004</v>
      </c>
      <c r="I53" s="39">
        <f>SUMIF('Inq6 adjusted class'!$C:$C,'Inq6 adjusted division'!$A53,'Inq6 adjusted class'!L:L)</f>
        <v>51216.556057231413</v>
      </c>
      <c r="J53" s="39">
        <f>SUMIF('Inq6 adjusted class'!$C:$C,'Inq6 adjusted division'!$A53,'Inq6 adjusted class'!M:M)</f>
        <v>47605.661916101104</v>
      </c>
      <c r="K53" s="39">
        <f>SUMIF('Inq6 adjusted class'!$C:$C,'Inq6 adjusted division'!$A53,'Inq6 adjusted class'!N:N)</f>
        <v>52769.210329440313</v>
      </c>
      <c r="L53" s="39">
        <f>SUMIF('Inq6 adjusted class'!$C:$C,'Inq6 adjusted division'!$A53,'Inq6 adjusted class'!O:O)</f>
        <v>53003.423884772157</v>
      </c>
      <c r="M53" s="39">
        <f>SUMIF('Inq6 adjusted class'!$C:$C,'Inq6 adjusted division'!$A53,'Inq6 adjusted class'!P:P)</f>
        <v>50297.581668207473</v>
      </c>
      <c r="N53" s="39">
        <f>SUMIF('Inq6 adjusted class'!$C:$C,'Inq6 adjusted division'!$A53,'Inq6 adjusted class'!Q:Q)</f>
        <v>43134.413449040236</v>
      </c>
      <c r="O53" s="39">
        <f>SUMIF('Inq6 adjusted class'!$C:$C,'Inq6 adjusted division'!$A53,'Inq6 adjusted class'!R:R)</f>
        <v>56176.439295314332</v>
      </c>
      <c r="P53" s="39">
        <f>SUMIF('Inq6 adjusted class'!$C:$C,'Inq6 adjusted division'!$A53,'Inq6 adjusted class'!S:S)</f>
        <v>46228.480321858457</v>
      </c>
      <c r="Q53" s="39">
        <f>SUMIF('Inq6 adjusted class'!$C:$C,'Inq6 adjusted division'!$A53,'Inq6 adjusted class'!T:T)</f>
        <v>52528.459786547755</v>
      </c>
      <c r="R53" s="39">
        <f>SUMIF('Inq6 adjusted class'!$C:$C,'Inq6 adjusted division'!$A53,'Inq6 adjusted class'!U:U)</f>
        <v>57770.666943935525</v>
      </c>
      <c r="S53" s="39">
        <f>SUMIF('Inq6 adjusted class'!$C:$C,'Inq6 adjusted division'!$A53,'Inq6 adjusted class'!V:V)</f>
        <v>53937.013229331576</v>
      </c>
    </row>
    <row r="54" spans="1:19" x14ac:dyDescent="0.3">
      <c r="A54" s="1" t="s">
        <v>159</v>
      </c>
      <c r="B54" s="39">
        <f>SUMIF('Inq6 adjusted class'!$C:$C,'Inq6 adjusted division'!$A54,'Inq6 adjusted class'!E:E)</f>
        <v>12594.968149930395</v>
      </c>
      <c r="C54" s="39">
        <f>SUMIF('Inq6 adjusted class'!$C:$C,'Inq6 adjusted division'!$A54,'Inq6 adjusted class'!F:F)</f>
        <v>14107.693184730142</v>
      </c>
      <c r="D54" s="39">
        <f>SUMIF('Inq6 adjusted class'!$C:$C,'Inq6 adjusted division'!$A54,'Inq6 adjusted class'!G:G)</f>
        <v>13984.98030930759</v>
      </c>
      <c r="E54" s="39">
        <f>SUMIF('Inq6 adjusted class'!$C:$C,'Inq6 adjusted division'!$A54,'Inq6 adjusted class'!H:H)</f>
        <v>16775.409836329825</v>
      </c>
      <c r="F54" s="39">
        <f>SUMIF('Inq6 adjusted class'!$C:$C,'Inq6 adjusted division'!$A54,'Inq6 adjusted class'!I:I)</f>
        <v>17094.311963988483</v>
      </c>
      <c r="G54" s="39">
        <f>SUMIF('Inq6 adjusted class'!$C:$C,'Inq6 adjusted division'!$A54,'Inq6 adjusted class'!J:J)</f>
        <v>16127.73154510769</v>
      </c>
      <c r="H54" s="39">
        <f>SUMIF('Inq6 adjusted class'!$C:$C,'Inq6 adjusted division'!$A54,'Inq6 adjusted class'!K:K)</f>
        <v>15934.204878738017</v>
      </c>
      <c r="I54" s="39">
        <f>SUMIF('Inq6 adjusted class'!$C:$C,'Inq6 adjusted division'!$A54,'Inq6 adjusted class'!L:L)</f>
        <v>15835.803533136115</v>
      </c>
      <c r="J54" s="39">
        <f>SUMIF('Inq6 adjusted class'!$C:$C,'Inq6 adjusted division'!$A54,'Inq6 adjusted class'!M:M)</f>
        <v>14356.577285224404</v>
      </c>
      <c r="K54" s="39">
        <f>SUMIF('Inq6 adjusted class'!$C:$C,'Inq6 adjusted division'!$A54,'Inq6 adjusted class'!N:N)</f>
        <v>14526.320409733558</v>
      </c>
      <c r="L54" s="39">
        <f>SUMIF('Inq6 adjusted class'!$C:$C,'Inq6 adjusted division'!$A54,'Inq6 adjusted class'!O:O)</f>
        <v>17136.591688775505</v>
      </c>
      <c r="M54" s="39">
        <f>SUMIF('Inq6 adjusted class'!$C:$C,'Inq6 adjusted division'!$A54,'Inq6 adjusted class'!P:P)</f>
        <v>16867.256681611583</v>
      </c>
      <c r="N54" s="39">
        <f>SUMIF('Inq6 adjusted class'!$C:$C,'Inq6 adjusted division'!$A54,'Inq6 adjusted class'!Q:Q)</f>
        <v>17785.267983651793</v>
      </c>
      <c r="O54" s="39">
        <f>SUMIF('Inq6 adjusted class'!$C:$C,'Inq6 adjusted division'!$A54,'Inq6 adjusted class'!R:R)</f>
        <v>17940.993327371289</v>
      </c>
      <c r="P54" s="39">
        <f>SUMIF('Inq6 adjusted class'!$C:$C,'Inq6 adjusted division'!$A54,'Inq6 adjusted class'!S:S)</f>
        <v>27287.490263156011</v>
      </c>
      <c r="Q54" s="39">
        <f>SUMIF('Inq6 adjusted class'!$C:$C,'Inq6 adjusted division'!$A54,'Inq6 adjusted class'!T:T)</f>
        <v>30821.64944898973</v>
      </c>
      <c r="R54" s="39">
        <f>SUMIF('Inq6 adjusted class'!$C:$C,'Inq6 adjusted division'!$A54,'Inq6 adjusted class'!U:U)</f>
        <v>27060.246095657822</v>
      </c>
      <c r="S54" s="39">
        <f>SUMIF('Inq6 adjusted class'!$C:$C,'Inq6 adjusted division'!$A54,'Inq6 adjusted class'!V:V)</f>
        <v>27317.744244207126</v>
      </c>
    </row>
    <row r="55" spans="1:19" x14ac:dyDescent="0.3">
      <c r="A55" s="1" t="s">
        <v>160</v>
      </c>
      <c r="B55" s="39">
        <f>SUMIF('Inq6 adjusted class'!$C:$C,'Inq6 adjusted division'!$A55,'Inq6 adjusted class'!E:E)</f>
        <v>49477.999606684716</v>
      </c>
      <c r="C55" s="39">
        <f>SUMIF('Inq6 adjusted class'!$C:$C,'Inq6 adjusted division'!$A55,'Inq6 adjusted class'!F:F)</f>
        <v>51158.292158799879</v>
      </c>
      <c r="D55" s="39">
        <f>SUMIF('Inq6 adjusted class'!$C:$C,'Inq6 adjusted division'!$A55,'Inq6 adjusted class'!G:G)</f>
        <v>54616.984180425854</v>
      </c>
      <c r="E55" s="39">
        <f>SUMIF('Inq6 adjusted class'!$C:$C,'Inq6 adjusted division'!$A55,'Inq6 adjusted class'!H:H)</f>
        <v>50180.626984652758</v>
      </c>
      <c r="F55" s="39">
        <f>SUMIF('Inq6 adjusted class'!$C:$C,'Inq6 adjusted division'!$A55,'Inq6 adjusted class'!I:I)</f>
        <v>51475.858127930558</v>
      </c>
      <c r="G55" s="39">
        <f>SUMIF('Inq6 adjusted class'!$C:$C,'Inq6 adjusted division'!$A55,'Inq6 adjusted class'!J:J)</f>
        <v>49005.618290741229</v>
      </c>
      <c r="H55" s="39">
        <f>SUMIF('Inq6 adjusted class'!$C:$C,'Inq6 adjusted division'!$A55,'Inq6 adjusted class'!K:K)</f>
        <v>45428.795220049855</v>
      </c>
      <c r="I55" s="39">
        <f>SUMIF('Inq6 adjusted class'!$C:$C,'Inq6 adjusted division'!$A55,'Inq6 adjusted class'!L:L)</f>
        <v>45912.66659273336</v>
      </c>
      <c r="J55" s="39">
        <f>SUMIF('Inq6 adjusted class'!$C:$C,'Inq6 adjusted division'!$A55,'Inq6 adjusted class'!M:M)</f>
        <v>45760.898396386896</v>
      </c>
      <c r="K55" s="39">
        <f>SUMIF('Inq6 adjusted class'!$C:$C,'Inq6 adjusted division'!$A55,'Inq6 adjusted class'!N:N)</f>
        <v>44408.684289943951</v>
      </c>
      <c r="L55" s="39">
        <f>SUMIF('Inq6 adjusted class'!$C:$C,'Inq6 adjusted division'!$A55,'Inq6 adjusted class'!O:O)</f>
        <v>43302.543782105189</v>
      </c>
      <c r="M55" s="39">
        <f>SUMIF('Inq6 adjusted class'!$C:$C,'Inq6 adjusted division'!$A55,'Inq6 adjusted class'!P:P)</f>
        <v>41047.029956638587</v>
      </c>
      <c r="N55" s="39">
        <f>SUMIF('Inq6 adjusted class'!$C:$C,'Inq6 adjusted division'!$A55,'Inq6 adjusted class'!Q:Q)</f>
        <v>36991.790981583094</v>
      </c>
      <c r="O55" s="39">
        <f>SUMIF('Inq6 adjusted class'!$C:$C,'Inq6 adjusted division'!$A55,'Inq6 adjusted class'!R:R)</f>
        <v>35962.890900650025</v>
      </c>
      <c r="P55" s="39">
        <f>SUMIF('Inq6 adjusted class'!$C:$C,'Inq6 adjusted division'!$A55,'Inq6 adjusted class'!S:S)</f>
        <v>39429.999981714347</v>
      </c>
      <c r="Q55" s="39">
        <f>SUMIF('Inq6 adjusted class'!$C:$C,'Inq6 adjusted division'!$A55,'Inq6 adjusted class'!T:T)</f>
        <v>49861.31662729699</v>
      </c>
      <c r="R55" s="39">
        <f>SUMIF('Inq6 adjusted class'!$C:$C,'Inq6 adjusted division'!$A55,'Inq6 adjusted class'!U:U)</f>
        <v>45423.713720069602</v>
      </c>
      <c r="S55" s="39">
        <f>SUMIF('Inq6 adjusted class'!$C:$C,'Inq6 adjusted division'!$A55,'Inq6 adjusted class'!V:V)</f>
        <v>40716.599031654245</v>
      </c>
    </row>
    <row r="56" spans="1:19" x14ac:dyDescent="0.3">
      <c r="A56" s="1" t="s">
        <v>161</v>
      </c>
      <c r="B56" s="39">
        <f>SUMIF('Inq6 adjusted class'!$C:$C,'Inq6 adjusted division'!$A56,'Inq6 adjusted class'!E:E)</f>
        <v>71114.602842914144</v>
      </c>
      <c r="C56" s="39">
        <f>SUMIF('Inq6 adjusted class'!$C:$C,'Inq6 adjusted division'!$A56,'Inq6 adjusted class'!F:F)</f>
        <v>85758.32227838476</v>
      </c>
      <c r="D56" s="39">
        <f>SUMIF('Inq6 adjusted class'!$C:$C,'Inq6 adjusted division'!$A56,'Inq6 adjusted class'!G:G)</f>
        <v>104770.9723043775</v>
      </c>
      <c r="E56" s="39">
        <f>SUMIF('Inq6 adjusted class'!$C:$C,'Inq6 adjusted division'!$A56,'Inq6 adjusted class'!H:H)</f>
        <v>108125.80715280195</v>
      </c>
      <c r="F56" s="39">
        <f>SUMIF('Inq6 adjusted class'!$C:$C,'Inq6 adjusted division'!$A56,'Inq6 adjusted class'!I:I)</f>
        <v>98990.765920508813</v>
      </c>
      <c r="G56" s="39">
        <f>SUMIF('Inq6 adjusted class'!$C:$C,'Inq6 adjusted division'!$A56,'Inq6 adjusted class'!J:J)</f>
        <v>92365.900501812808</v>
      </c>
      <c r="H56" s="39">
        <f>SUMIF('Inq6 adjusted class'!$C:$C,'Inq6 adjusted division'!$A56,'Inq6 adjusted class'!K:K)</f>
        <v>88488.885729105343</v>
      </c>
      <c r="I56" s="39">
        <f>SUMIF('Inq6 adjusted class'!$C:$C,'Inq6 adjusted division'!$A56,'Inq6 adjusted class'!L:L)</f>
        <v>94222.521726400882</v>
      </c>
      <c r="J56" s="39">
        <f>SUMIF('Inq6 adjusted class'!$C:$C,'Inq6 adjusted division'!$A56,'Inq6 adjusted class'!M:M)</f>
        <v>105637.9234812588</v>
      </c>
      <c r="K56" s="39">
        <f>SUMIF('Inq6 adjusted class'!$C:$C,'Inq6 adjusted division'!$A56,'Inq6 adjusted class'!N:N)</f>
        <v>111232.17863331796</v>
      </c>
      <c r="L56" s="39">
        <f>SUMIF('Inq6 adjusted class'!$C:$C,'Inq6 adjusted division'!$A56,'Inq6 adjusted class'!O:O)</f>
        <v>130332.38618004037</v>
      </c>
      <c r="M56" s="39">
        <f>SUMIF('Inq6 adjusted class'!$C:$C,'Inq6 adjusted division'!$A56,'Inq6 adjusted class'!P:P)</f>
        <v>118940.6914757731</v>
      </c>
      <c r="N56" s="39">
        <f>SUMIF('Inq6 adjusted class'!$C:$C,'Inq6 adjusted division'!$A56,'Inq6 adjusted class'!Q:Q)</f>
        <v>129430.11340070859</v>
      </c>
      <c r="O56" s="39">
        <f>SUMIF('Inq6 adjusted class'!$C:$C,'Inq6 adjusted division'!$A56,'Inq6 adjusted class'!R:R)</f>
        <v>143130.30770407233</v>
      </c>
      <c r="P56" s="39">
        <f>SUMIF('Inq6 adjusted class'!$C:$C,'Inq6 adjusted division'!$A56,'Inq6 adjusted class'!S:S)</f>
        <v>129347.67248462826</v>
      </c>
      <c r="Q56" s="39">
        <f>SUMIF('Inq6 adjusted class'!$C:$C,'Inq6 adjusted division'!$A56,'Inq6 adjusted class'!T:T)</f>
        <v>143801.70081924406</v>
      </c>
      <c r="R56" s="39">
        <f>SUMIF('Inq6 adjusted class'!$C:$C,'Inq6 adjusted division'!$A56,'Inq6 adjusted class'!U:U)</f>
        <v>165705.39625629058</v>
      </c>
      <c r="S56" s="39">
        <f>SUMIF('Inq6 adjusted class'!$C:$C,'Inq6 adjusted division'!$A56,'Inq6 adjusted class'!V:V)</f>
        <v>172236.25720506744</v>
      </c>
    </row>
    <row r="57" spans="1:19" x14ac:dyDescent="0.3">
      <c r="A57" s="1" t="s">
        <v>162</v>
      </c>
      <c r="B57" s="39">
        <f>SUMIF('Inq6 adjusted class'!$C:$C,'Inq6 adjusted division'!$A57,'Inq6 adjusted class'!E:E)</f>
        <v>23366.507581977909</v>
      </c>
      <c r="C57" s="39">
        <f>SUMIF('Inq6 adjusted class'!$C:$C,'Inq6 adjusted division'!$A57,'Inq6 adjusted class'!F:F)</f>
        <v>24519.840886092439</v>
      </c>
      <c r="D57" s="39">
        <f>SUMIF('Inq6 adjusted class'!$C:$C,'Inq6 adjusted division'!$A57,'Inq6 adjusted class'!G:G)</f>
        <v>29135.734447717761</v>
      </c>
      <c r="E57" s="39">
        <f>SUMIF('Inq6 adjusted class'!$C:$C,'Inq6 adjusted division'!$A57,'Inq6 adjusted class'!H:H)</f>
        <v>27885.844887318774</v>
      </c>
      <c r="F57" s="39">
        <f>SUMIF('Inq6 adjusted class'!$C:$C,'Inq6 adjusted division'!$A57,'Inq6 adjusted class'!I:I)</f>
        <v>20321.825033081379</v>
      </c>
      <c r="G57" s="39">
        <f>SUMIF('Inq6 adjusted class'!$C:$C,'Inq6 adjusted division'!$A57,'Inq6 adjusted class'!J:J)</f>
        <v>18438.885392615863</v>
      </c>
      <c r="H57" s="39">
        <f>SUMIF('Inq6 adjusted class'!$C:$C,'Inq6 adjusted division'!$A57,'Inq6 adjusted class'!K:K)</f>
        <v>19572.171525760976</v>
      </c>
      <c r="I57" s="39">
        <f>SUMIF('Inq6 adjusted class'!$C:$C,'Inq6 adjusted division'!$A57,'Inq6 adjusted class'!L:L)</f>
        <v>20585.782496201871</v>
      </c>
      <c r="J57" s="39">
        <f>SUMIF('Inq6 adjusted class'!$C:$C,'Inq6 adjusted division'!$A57,'Inq6 adjusted class'!M:M)</f>
        <v>22239.868071697671</v>
      </c>
      <c r="K57" s="39">
        <f>SUMIF('Inq6 adjusted class'!$C:$C,'Inq6 adjusted division'!$A57,'Inq6 adjusted class'!N:N)</f>
        <v>20945.863014253686</v>
      </c>
      <c r="L57" s="39">
        <f>SUMIF('Inq6 adjusted class'!$C:$C,'Inq6 adjusted division'!$A57,'Inq6 adjusted class'!O:O)</f>
        <v>21286.078877530188</v>
      </c>
      <c r="M57" s="39">
        <f>SUMIF('Inq6 adjusted class'!$C:$C,'Inq6 adjusted division'!$A57,'Inq6 adjusted class'!P:P)</f>
        <v>13983.013978551528</v>
      </c>
      <c r="N57" s="39">
        <f>SUMIF('Inq6 adjusted class'!$C:$C,'Inq6 adjusted division'!$A57,'Inq6 adjusted class'!Q:Q)</f>
        <v>19658.758808344275</v>
      </c>
      <c r="O57" s="39">
        <f>SUMIF('Inq6 adjusted class'!$C:$C,'Inq6 adjusted division'!$A57,'Inq6 adjusted class'!R:R)</f>
        <v>17108.32319355186</v>
      </c>
      <c r="P57" s="39">
        <f>SUMIF('Inq6 adjusted class'!$C:$C,'Inq6 adjusted division'!$A57,'Inq6 adjusted class'!S:S)</f>
        <v>20955.800213180981</v>
      </c>
      <c r="Q57" s="39">
        <f>SUMIF('Inq6 adjusted class'!$C:$C,'Inq6 adjusted division'!$A57,'Inq6 adjusted class'!T:T)</f>
        <v>18462.505622210097</v>
      </c>
      <c r="R57" s="39">
        <f>SUMIF('Inq6 adjusted class'!$C:$C,'Inq6 adjusted division'!$A57,'Inq6 adjusted class'!U:U)</f>
        <v>24324.907481006871</v>
      </c>
      <c r="S57" s="39">
        <f>SUMIF('Inq6 adjusted class'!$C:$C,'Inq6 adjusted division'!$A57,'Inq6 adjusted class'!V:V)</f>
        <v>31855.272170851669</v>
      </c>
    </row>
    <row r="58" spans="1:19" x14ac:dyDescent="0.3">
      <c r="A58" s="1" t="s">
        <v>163</v>
      </c>
      <c r="B58" s="39">
        <f>SUMIF('Inq6 adjusted class'!$C:$C,'Inq6 adjusted division'!$A58,'Inq6 adjusted class'!E:E)</f>
        <v>218304.45526656814</v>
      </c>
      <c r="C58" s="39">
        <f>SUMIF('Inq6 adjusted class'!$C:$C,'Inq6 adjusted division'!$A58,'Inq6 adjusted class'!F:F)</f>
        <v>216212.59031471788</v>
      </c>
      <c r="D58" s="39">
        <f>SUMIF('Inq6 adjusted class'!$C:$C,'Inq6 adjusted division'!$A58,'Inq6 adjusted class'!G:G)</f>
        <v>220835.40521790387</v>
      </c>
      <c r="E58" s="39">
        <f>SUMIF('Inq6 adjusted class'!$C:$C,'Inq6 adjusted division'!$A58,'Inq6 adjusted class'!H:H)</f>
        <v>223443.97409739895</v>
      </c>
      <c r="F58" s="39">
        <f>SUMIF('Inq6 adjusted class'!$C:$C,'Inq6 adjusted division'!$A58,'Inq6 adjusted class'!I:I)</f>
        <v>216784.23810207832</v>
      </c>
      <c r="G58" s="39">
        <f>SUMIF('Inq6 adjusted class'!$C:$C,'Inq6 adjusted division'!$A58,'Inq6 adjusted class'!J:J)</f>
        <v>213207.63774744142</v>
      </c>
      <c r="H58" s="39">
        <f>SUMIF('Inq6 adjusted class'!$C:$C,'Inq6 adjusted division'!$A58,'Inq6 adjusted class'!K:K)</f>
        <v>200614.4724541727</v>
      </c>
      <c r="I58" s="39">
        <f>SUMIF('Inq6 adjusted class'!$C:$C,'Inq6 adjusted division'!$A58,'Inq6 adjusted class'!L:L)</f>
        <v>190472.90686049365</v>
      </c>
      <c r="J58" s="39">
        <f>SUMIF('Inq6 adjusted class'!$C:$C,'Inq6 adjusted division'!$A58,'Inq6 adjusted class'!M:M)</f>
        <v>190235.25023378403</v>
      </c>
      <c r="K58" s="39">
        <f>SUMIF('Inq6 adjusted class'!$C:$C,'Inq6 adjusted division'!$A58,'Inq6 adjusted class'!N:N)</f>
        <v>194599.42682977024</v>
      </c>
      <c r="L58" s="39">
        <f>SUMIF('Inq6 adjusted class'!$C:$C,'Inq6 adjusted division'!$A58,'Inq6 adjusted class'!O:O)</f>
        <v>198209.9657376697</v>
      </c>
      <c r="M58" s="39">
        <f>SUMIF('Inq6 adjusted class'!$C:$C,'Inq6 adjusted division'!$A58,'Inq6 adjusted class'!P:P)</f>
        <v>168699.82841054196</v>
      </c>
      <c r="N58" s="39">
        <f>SUMIF('Inq6 adjusted class'!$C:$C,'Inq6 adjusted division'!$A58,'Inq6 adjusted class'!Q:Q)</f>
        <v>168239.73805246069</v>
      </c>
      <c r="O58" s="39">
        <f>SUMIF('Inq6 adjusted class'!$C:$C,'Inq6 adjusted division'!$A58,'Inq6 adjusted class'!R:R)</f>
        <v>174081.25872701354</v>
      </c>
      <c r="P58" s="39">
        <f>SUMIF('Inq6 adjusted class'!$C:$C,'Inq6 adjusted division'!$A58,'Inq6 adjusted class'!S:S)</f>
        <v>175822.56071323287</v>
      </c>
      <c r="Q58" s="39">
        <f>SUMIF('Inq6 adjusted class'!$C:$C,'Inq6 adjusted division'!$A58,'Inq6 adjusted class'!T:T)</f>
        <v>180845.69990928718</v>
      </c>
      <c r="R58" s="39">
        <f>SUMIF('Inq6 adjusted class'!$C:$C,'Inq6 adjusted division'!$A58,'Inq6 adjusted class'!U:U)</f>
        <v>169199.30533946375</v>
      </c>
      <c r="S58" s="39">
        <f>SUMIF('Inq6 adjusted class'!$C:$C,'Inq6 adjusted division'!$A58,'Inq6 adjusted class'!V:V)</f>
        <v>179186.67668852821</v>
      </c>
    </row>
    <row r="59" spans="1:19" x14ac:dyDescent="0.3">
      <c r="A59" s="1" t="s">
        <v>164</v>
      </c>
      <c r="B59" s="39">
        <f>SUMIF('Inq6 adjusted class'!$C:$C,'Inq6 adjusted division'!$A59,'Inq6 adjusted class'!E:E)</f>
        <v>31433.557088815141</v>
      </c>
      <c r="C59" s="39">
        <f>SUMIF('Inq6 adjusted class'!$C:$C,'Inq6 adjusted division'!$A59,'Inq6 adjusted class'!F:F)</f>
        <v>26051.913001939269</v>
      </c>
      <c r="D59" s="39">
        <f>SUMIF('Inq6 adjusted class'!$C:$C,'Inq6 adjusted division'!$A59,'Inq6 adjusted class'!G:G)</f>
        <v>28228.503080139191</v>
      </c>
      <c r="E59" s="39">
        <f>SUMIF('Inq6 adjusted class'!$C:$C,'Inq6 adjusted division'!$A59,'Inq6 adjusted class'!H:H)</f>
        <v>28479.515288509418</v>
      </c>
      <c r="F59" s="39">
        <f>SUMIF('Inq6 adjusted class'!$C:$C,'Inq6 adjusted division'!$A59,'Inq6 adjusted class'!I:I)</f>
        <v>28627.047738511454</v>
      </c>
      <c r="G59" s="39">
        <f>SUMIF('Inq6 adjusted class'!$C:$C,'Inq6 adjusted division'!$A59,'Inq6 adjusted class'!J:J)</f>
        <v>29296.83662012815</v>
      </c>
      <c r="H59" s="39">
        <f>SUMIF('Inq6 adjusted class'!$C:$C,'Inq6 adjusted division'!$A59,'Inq6 adjusted class'!K:K)</f>
        <v>21810.101500418583</v>
      </c>
      <c r="I59" s="39">
        <f>SUMIF('Inq6 adjusted class'!$C:$C,'Inq6 adjusted division'!$A59,'Inq6 adjusted class'!L:L)</f>
        <v>20140.758001087888</v>
      </c>
      <c r="J59" s="39">
        <f>SUMIF('Inq6 adjusted class'!$C:$C,'Inq6 adjusted division'!$A59,'Inq6 adjusted class'!M:M)</f>
        <v>20901.718042454791</v>
      </c>
      <c r="K59" s="39">
        <f>SUMIF('Inq6 adjusted class'!$C:$C,'Inq6 adjusted division'!$A59,'Inq6 adjusted class'!N:N)</f>
        <v>21542.129889470245</v>
      </c>
      <c r="L59" s="39">
        <f>SUMIF('Inq6 adjusted class'!$C:$C,'Inq6 adjusted division'!$A59,'Inq6 adjusted class'!O:O)</f>
        <v>19408.99383687045</v>
      </c>
      <c r="M59" s="39">
        <f>SUMIF('Inq6 adjusted class'!$C:$C,'Inq6 adjusted division'!$A59,'Inq6 adjusted class'!P:P)</f>
        <v>21010.277635022561</v>
      </c>
      <c r="N59" s="39">
        <f>SUMIF('Inq6 adjusted class'!$C:$C,'Inq6 adjusted division'!$A59,'Inq6 adjusted class'!Q:Q)</f>
        <v>18429.880747466377</v>
      </c>
      <c r="O59" s="39">
        <f>SUMIF('Inq6 adjusted class'!$C:$C,'Inq6 adjusted division'!$A59,'Inq6 adjusted class'!R:R)</f>
        <v>18648.16738403053</v>
      </c>
      <c r="P59" s="39">
        <f>SUMIF('Inq6 adjusted class'!$C:$C,'Inq6 adjusted division'!$A59,'Inq6 adjusted class'!S:S)</f>
        <v>17064.285154365869</v>
      </c>
      <c r="Q59" s="39">
        <f>SUMIF('Inq6 adjusted class'!$C:$C,'Inq6 adjusted division'!$A59,'Inq6 adjusted class'!T:T)</f>
        <v>16728.234602107412</v>
      </c>
      <c r="R59" s="39">
        <f>SUMIF('Inq6 adjusted class'!$C:$C,'Inq6 adjusted division'!$A59,'Inq6 adjusted class'!U:U)</f>
        <v>18438.171912073165</v>
      </c>
      <c r="S59" s="39">
        <f>SUMIF('Inq6 adjusted class'!$C:$C,'Inq6 adjusted division'!$A59,'Inq6 adjusted class'!V:V)</f>
        <v>18566.024610289664</v>
      </c>
    </row>
    <row r="60" spans="1:19" x14ac:dyDescent="0.3">
      <c r="A60" s="1" t="s">
        <v>165</v>
      </c>
      <c r="B60" s="39">
        <f>SUMIF('Inq6 adjusted class'!$C:$C,'Inq6 adjusted division'!$A60,'Inq6 adjusted class'!E:E)</f>
        <v>79257.903970394167</v>
      </c>
      <c r="C60" s="39">
        <f>SUMIF('Inq6 adjusted class'!$C:$C,'Inq6 adjusted division'!$A60,'Inq6 adjusted class'!F:F)</f>
        <v>93281.291810700481</v>
      </c>
      <c r="D60" s="39">
        <f>SUMIF('Inq6 adjusted class'!$C:$C,'Inq6 adjusted division'!$A60,'Inq6 adjusted class'!G:G)</f>
        <v>98762.665211052081</v>
      </c>
      <c r="E60" s="39">
        <f>SUMIF('Inq6 adjusted class'!$C:$C,'Inq6 adjusted division'!$A60,'Inq6 adjusted class'!H:H)</f>
        <v>105710.25033182949</v>
      </c>
      <c r="F60" s="39">
        <f>SUMIF('Inq6 adjusted class'!$C:$C,'Inq6 adjusted division'!$A60,'Inq6 adjusted class'!I:I)</f>
        <v>103434.52112567058</v>
      </c>
      <c r="G60" s="39">
        <f>SUMIF('Inq6 adjusted class'!$C:$C,'Inq6 adjusted division'!$A60,'Inq6 adjusted class'!J:J)</f>
        <v>107507.05610446367</v>
      </c>
      <c r="H60" s="39">
        <f>SUMIF('Inq6 adjusted class'!$C:$C,'Inq6 adjusted division'!$A60,'Inq6 adjusted class'!K:K)</f>
        <v>109525.16493098502</v>
      </c>
      <c r="I60" s="39">
        <f>SUMIF('Inq6 adjusted class'!$C:$C,'Inq6 adjusted division'!$A60,'Inq6 adjusted class'!L:L)</f>
        <v>113836.37396046292</v>
      </c>
      <c r="J60" s="39">
        <f>SUMIF('Inq6 adjusted class'!$C:$C,'Inq6 adjusted division'!$A60,'Inq6 adjusted class'!M:M)</f>
        <v>121245.9699291744</v>
      </c>
      <c r="K60" s="39">
        <f>SUMIF('Inq6 adjusted class'!$C:$C,'Inq6 adjusted division'!$A60,'Inq6 adjusted class'!N:N)</f>
        <v>129576.03799443573</v>
      </c>
      <c r="L60" s="39">
        <f>SUMIF('Inq6 adjusted class'!$C:$C,'Inq6 adjusted division'!$A60,'Inq6 adjusted class'!O:O)</f>
        <v>139285.99399788445</v>
      </c>
      <c r="M60" s="39">
        <f>SUMIF('Inq6 adjusted class'!$C:$C,'Inq6 adjusted division'!$A60,'Inq6 adjusted class'!P:P)</f>
        <v>146200.92158680808</v>
      </c>
      <c r="N60" s="39">
        <f>SUMIF('Inq6 adjusted class'!$C:$C,'Inq6 adjusted division'!$A60,'Inq6 adjusted class'!Q:Q)</f>
        <v>147387.45449344721</v>
      </c>
      <c r="O60" s="39">
        <f>SUMIF('Inq6 adjusted class'!$C:$C,'Inq6 adjusted division'!$A60,'Inq6 adjusted class'!R:R)</f>
        <v>160122.234754137</v>
      </c>
      <c r="P60" s="39">
        <f>SUMIF('Inq6 adjusted class'!$C:$C,'Inq6 adjusted division'!$A60,'Inq6 adjusted class'!S:S)</f>
        <v>164745.64464887365</v>
      </c>
      <c r="Q60" s="39">
        <f>SUMIF('Inq6 adjusted class'!$C:$C,'Inq6 adjusted division'!$A60,'Inq6 adjusted class'!T:T)</f>
        <v>149350.55422906196</v>
      </c>
      <c r="R60" s="39">
        <f>SUMIF('Inq6 adjusted class'!$C:$C,'Inq6 adjusted division'!$A60,'Inq6 adjusted class'!U:U)</f>
        <v>160888.90420628479</v>
      </c>
      <c r="S60" s="39">
        <f>SUMIF('Inq6 adjusted class'!$C:$C,'Inq6 adjusted division'!$A60,'Inq6 adjusted class'!V:V)</f>
        <v>157615.75876782925</v>
      </c>
    </row>
    <row r="61" spans="1:19" x14ac:dyDescent="0.3">
      <c r="A61" s="1" t="s">
        <v>166</v>
      </c>
      <c r="B61" s="39">
        <f>SUMIF('Inq6 adjusted class'!$C:$C,'Inq6 adjusted division'!$A61,'Inq6 adjusted class'!E:E)</f>
        <v>58679.786914823497</v>
      </c>
      <c r="C61" s="39">
        <f>SUMIF('Inq6 adjusted class'!$C:$C,'Inq6 adjusted division'!$A61,'Inq6 adjusted class'!F:F)</f>
        <v>61933.590029038904</v>
      </c>
      <c r="D61" s="39">
        <f>SUMIF('Inq6 adjusted class'!$C:$C,'Inq6 adjusted division'!$A61,'Inq6 adjusted class'!G:G)</f>
        <v>68727.42517233867</v>
      </c>
      <c r="E61" s="39">
        <f>SUMIF('Inq6 adjusted class'!$C:$C,'Inq6 adjusted division'!$A61,'Inq6 adjusted class'!H:H)</f>
        <v>68242.794297300716</v>
      </c>
      <c r="F61" s="39">
        <f>SUMIF('Inq6 adjusted class'!$C:$C,'Inq6 adjusted division'!$A61,'Inq6 adjusted class'!I:I)</f>
        <v>64966.177916628236</v>
      </c>
      <c r="G61" s="39">
        <f>SUMIF('Inq6 adjusted class'!$C:$C,'Inq6 adjusted division'!$A61,'Inq6 adjusted class'!J:J)</f>
        <v>64969.006399245365</v>
      </c>
      <c r="H61" s="39">
        <f>SUMIF('Inq6 adjusted class'!$C:$C,'Inq6 adjusted division'!$A61,'Inq6 adjusted class'!K:K)</f>
        <v>65473.017932229188</v>
      </c>
      <c r="I61" s="39">
        <f>SUMIF('Inq6 adjusted class'!$C:$C,'Inq6 adjusted division'!$A61,'Inq6 adjusted class'!L:L)</f>
        <v>70011.796809419116</v>
      </c>
      <c r="J61" s="39">
        <f>SUMIF('Inq6 adjusted class'!$C:$C,'Inq6 adjusted division'!$A61,'Inq6 adjusted class'!M:M)</f>
        <v>75311.632497650688</v>
      </c>
      <c r="K61" s="39">
        <f>SUMIF('Inq6 adjusted class'!$C:$C,'Inq6 adjusted division'!$A61,'Inq6 adjusted class'!N:N)</f>
        <v>78854.684006318479</v>
      </c>
      <c r="L61" s="39">
        <f>SUMIF('Inq6 adjusted class'!$C:$C,'Inq6 adjusted division'!$A61,'Inq6 adjusted class'!O:O)</f>
        <v>86408.626092666716</v>
      </c>
      <c r="M61" s="39">
        <f>SUMIF('Inq6 adjusted class'!$C:$C,'Inq6 adjusted division'!$A61,'Inq6 adjusted class'!P:P)</f>
        <v>96246.008979205217</v>
      </c>
      <c r="N61" s="39">
        <f>SUMIF('Inq6 adjusted class'!$C:$C,'Inq6 adjusted division'!$A61,'Inq6 adjusted class'!Q:Q)</f>
        <v>99784.994346943728</v>
      </c>
      <c r="O61" s="39">
        <f>SUMIF('Inq6 adjusted class'!$C:$C,'Inq6 adjusted division'!$A61,'Inq6 adjusted class'!R:R)</f>
        <v>100288.54731978331</v>
      </c>
      <c r="P61" s="39">
        <f>SUMIF('Inq6 adjusted class'!$C:$C,'Inq6 adjusted division'!$A61,'Inq6 adjusted class'!S:S)</f>
        <v>112941.38639886986</v>
      </c>
      <c r="Q61" s="39">
        <f>SUMIF('Inq6 adjusted class'!$C:$C,'Inq6 adjusted division'!$A61,'Inq6 adjusted class'!T:T)</f>
        <v>109377.06144887334</v>
      </c>
      <c r="R61" s="39">
        <f>SUMIF('Inq6 adjusted class'!$C:$C,'Inq6 adjusted division'!$A61,'Inq6 adjusted class'!U:U)</f>
        <v>110890.93322972269</v>
      </c>
      <c r="S61" s="39">
        <f>SUMIF('Inq6 adjusted class'!$C:$C,'Inq6 adjusted division'!$A61,'Inq6 adjusted class'!V:V)</f>
        <v>126530.81931095522</v>
      </c>
    </row>
    <row r="62" spans="1:19" x14ac:dyDescent="0.3">
      <c r="A62" s="1" t="s">
        <v>167</v>
      </c>
      <c r="B62" s="39">
        <f>SUMIF('Inq6 adjusted class'!$C:$C,'Inq6 adjusted division'!$A62,'Inq6 adjusted class'!E:E)</f>
        <v>128401.57354251185</v>
      </c>
      <c r="C62" s="39">
        <f>SUMIF('Inq6 adjusted class'!$C:$C,'Inq6 adjusted division'!$A62,'Inq6 adjusted class'!F:F)</f>
        <v>145519.19082329294</v>
      </c>
      <c r="D62" s="39">
        <f>SUMIF('Inq6 adjusted class'!$C:$C,'Inq6 adjusted division'!$A62,'Inq6 adjusted class'!G:G)</f>
        <v>152973.04698761416</v>
      </c>
      <c r="E62" s="39">
        <f>SUMIF('Inq6 adjusted class'!$C:$C,'Inq6 adjusted division'!$A62,'Inq6 adjusted class'!H:H)</f>
        <v>152437.73609918577</v>
      </c>
      <c r="F62" s="39">
        <f>SUMIF('Inq6 adjusted class'!$C:$C,'Inq6 adjusted division'!$A62,'Inq6 adjusted class'!I:I)</f>
        <v>144437.55668518599</v>
      </c>
      <c r="G62" s="39">
        <f>SUMIF('Inq6 adjusted class'!$C:$C,'Inq6 adjusted division'!$A62,'Inq6 adjusted class'!J:J)</f>
        <v>145914.43241965811</v>
      </c>
      <c r="H62" s="39">
        <f>SUMIF('Inq6 adjusted class'!$C:$C,'Inq6 adjusted division'!$A62,'Inq6 adjusted class'!K:K)</f>
        <v>149925.41081581602</v>
      </c>
      <c r="I62" s="39">
        <f>SUMIF('Inq6 adjusted class'!$C:$C,'Inq6 adjusted division'!$A62,'Inq6 adjusted class'!L:L)</f>
        <v>152761.89367219678</v>
      </c>
      <c r="J62" s="39">
        <f>SUMIF('Inq6 adjusted class'!$C:$C,'Inq6 adjusted division'!$A62,'Inq6 adjusted class'!M:M)</f>
        <v>159374.25476288568</v>
      </c>
      <c r="K62" s="39">
        <f>SUMIF('Inq6 adjusted class'!$C:$C,'Inq6 adjusted division'!$A62,'Inq6 adjusted class'!N:N)</f>
        <v>176397.60358089759</v>
      </c>
      <c r="L62" s="39">
        <f>SUMIF('Inq6 adjusted class'!$C:$C,'Inq6 adjusted division'!$A62,'Inq6 adjusted class'!O:O)</f>
        <v>159923.01654141065</v>
      </c>
      <c r="M62" s="39">
        <f>SUMIF('Inq6 adjusted class'!$C:$C,'Inq6 adjusted division'!$A62,'Inq6 adjusted class'!P:P)</f>
        <v>165259.04119637789</v>
      </c>
      <c r="N62" s="39">
        <f>SUMIF('Inq6 adjusted class'!$C:$C,'Inq6 adjusted division'!$A62,'Inq6 adjusted class'!Q:Q)</f>
        <v>155152.73202386237</v>
      </c>
      <c r="O62" s="39">
        <f>SUMIF('Inq6 adjusted class'!$C:$C,'Inq6 adjusted division'!$A62,'Inq6 adjusted class'!R:R)</f>
        <v>165543.09362374755</v>
      </c>
      <c r="P62" s="39">
        <f>SUMIF('Inq6 adjusted class'!$C:$C,'Inq6 adjusted division'!$A62,'Inq6 adjusted class'!S:S)</f>
        <v>164195.1197118767</v>
      </c>
      <c r="Q62" s="39">
        <f>SUMIF('Inq6 adjusted class'!$C:$C,'Inq6 adjusted division'!$A62,'Inq6 adjusted class'!T:T)</f>
        <v>168687.7039022909</v>
      </c>
      <c r="R62" s="39">
        <f>SUMIF('Inq6 adjusted class'!$C:$C,'Inq6 adjusted division'!$A62,'Inq6 adjusted class'!U:U)</f>
        <v>177074.86338882911</v>
      </c>
      <c r="S62" s="39">
        <f>SUMIF('Inq6 adjusted class'!$C:$C,'Inq6 adjusted division'!$A62,'Inq6 adjusted class'!V:V)</f>
        <v>179220.42039534613</v>
      </c>
    </row>
    <row r="63" spans="1:19" x14ac:dyDescent="0.3">
      <c r="A63" s="1" t="s">
        <v>168</v>
      </c>
      <c r="B63" s="39">
        <f>SUMIF('Inq6 adjusted class'!$C:$C,'Inq6 adjusted division'!$A63,'Inq6 adjusted class'!E:E)</f>
        <v>77854.319984379879</v>
      </c>
      <c r="C63" s="39">
        <f>SUMIF('Inq6 adjusted class'!$C:$C,'Inq6 adjusted division'!$A63,'Inq6 adjusted class'!F:F)</f>
        <v>84335.496317411991</v>
      </c>
      <c r="D63" s="39">
        <f>SUMIF('Inq6 adjusted class'!$C:$C,'Inq6 adjusted division'!$A63,'Inq6 adjusted class'!G:G)</f>
        <v>90860.787648357233</v>
      </c>
      <c r="E63" s="39">
        <f>SUMIF('Inq6 adjusted class'!$C:$C,'Inq6 adjusted division'!$A63,'Inq6 adjusted class'!H:H)</f>
        <v>96061.185929584899</v>
      </c>
      <c r="F63" s="39">
        <f>SUMIF('Inq6 adjusted class'!$C:$C,'Inq6 adjusted division'!$A63,'Inq6 adjusted class'!I:I)</f>
        <v>98895.812646337639</v>
      </c>
      <c r="G63" s="39">
        <f>SUMIF('Inq6 adjusted class'!$C:$C,'Inq6 adjusted division'!$A63,'Inq6 adjusted class'!J:J)</f>
        <v>108506.51235300963</v>
      </c>
      <c r="H63" s="39">
        <f>SUMIF('Inq6 adjusted class'!$C:$C,'Inq6 adjusted division'!$A63,'Inq6 adjusted class'!K:K)</f>
        <v>116103.43818382871</v>
      </c>
      <c r="I63" s="39">
        <f>SUMIF('Inq6 adjusted class'!$C:$C,'Inq6 adjusted division'!$A63,'Inq6 adjusted class'!L:L)</f>
        <v>128371.35290691415</v>
      </c>
      <c r="J63" s="39">
        <f>SUMIF('Inq6 adjusted class'!$C:$C,'Inq6 adjusted division'!$A63,'Inq6 adjusted class'!M:M)</f>
        <v>130975.24813817657</v>
      </c>
      <c r="K63" s="39">
        <f>SUMIF('Inq6 adjusted class'!$C:$C,'Inq6 adjusted division'!$A63,'Inq6 adjusted class'!N:N)</f>
        <v>135030.58633368986</v>
      </c>
      <c r="L63" s="39">
        <f>SUMIF('Inq6 adjusted class'!$C:$C,'Inq6 adjusted division'!$A63,'Inq6 adjusted class'!O:O)</f>
        <v>151562.35584057673</v>
      </c>
      <c r="M63" s="39">
        <f>SUMIF('Inq6 adjusted class'!$C:$C,'Inq6 adjusted division'!$A63,'Inq6 adjusted class'!P:P)</f>
        <v>164912.43809841271</v>
      </c>
      <c r="N63" s="39">
        <f>SUMIF('Inq6 adjusted class'!$C:$C,'Inq6 adjusted division'!$A63,'Inq6 adjusted class'!Q:Q)</f>
        <v>169012.73242760406</v>
      </c>
      <c r="O63" s="39">
        <f>SUMIF('Inq6 adjusted class'!$C:$C,'Inq6 adjusted division'!$A63,'Inq6 adjusted class'!R:R)</f>
        <v>156708.22952385098</v>
      </c>
      <c r="P63" s="39">
        <f>SUMIF('Inq6 adjusted class'!$C:$C,'Inq6 adjusted division'!$A63,'Inq6 adjusted class'!S:S)</f>
        <v>170166.81955306279</v>
      </c>
      <c r="Q63" s="39">
        <f>SUMIF('Inq6 adjusted class'!$C:$C,'Inq6 adjusted division'!$A63,'Inq6 adjusted class'!T:T)</f>
        <v>205055.96802382893</v>
      </c>
      <c r="R63" s="39">
        <f>SUMIF('Inq6 adjusted class'!$C:$C,'Inq6 adjusted division'!$A63,'Inq6 adjusted class'!U:U)</f>
        <v>223106.91111955114</v>
      </c>
      <c r="S63" s="39">
        <f>SUMIF('Inq6 adjusted class'!$C:$C,'Inq6 adjusted division'!$A63,'Inq6 adjusted class'!V:V)</f>
        <v>252775.33457627625</v>
      </c>
    </row>
    <row r="64" spans="1:19" x14ac:dyDescent="0.3">
      <c r="A64" s="1" t="s">
        <v>169</v>
      </c>
      <c r="B64" s="39">
        <f>SUMIF('Inq6 adjusted class'!$C:$C,'Inq6 adjusted division'!$A64,'Inq6 adjusted class'!E:E)</f>
        <v>53226.657753535204</v>
      </c>
      <c r="C64" s="39">
        <f>SUMIF('Inq6 adjusted class'!$C:$C,'Inq6 adjusted division'!$A64,'Inq6 adjusted class'!F:F)</f>
        <v>52175.284603494081</v>
      </c>
      <c r="D64" s="39">
        <f>SUMIF('Inq6 adjusted class'!$C:$C,'Inq6 adjusted division'!$A64,'Inq6 adjusted class'!G:G)</f>
        <v>54794.502045385845</v>
      </c>
      <c r="E64" s="39">
        <f>SUMIF('Inq6 adjusted class'!$C:$C,'Inq6 adjusted division'!$A64,'Inq6 adjusted class'!H:H)</f>
        <v>56823.471370356157</v>
      </c>
      <c r="F64" s="39">
        <f>SUMIF('Inq6 adjusted class'!$C:$C,'Inq6 adjusted division'!$A64,'Inq6 adjusted class'!I:I)</f>
        <v>58782.966543752824</v>
      </c>
      <c r="G64" s="39">
        <f>SUMIF('Inq6 adjusted class'!$C:$C,'Inq6 adjusted division'!$A64,'Inq6 adjusted class'!J:J)</f>
        <v>54793.41073096935</v>
      </c>
      <c r="H64" s="39">
        <f>SUMIF('Inq6 adjusted class'!$C:$C,'Inq6 adjusted division'!$A64,'Inq6 adjusted class'!K:K)</f>
        <v>57375.813663963068</v>
      </c>
      <c r="I64" s="39">
        <f>SUMIF('Inq6 adjusted class'!$C:$C,'Inq6 adjusted division'!$A64,'Inq6 adjusted class'!L:L)</f>
        <v>56790.359161100852</v>
      </c>
      <c r="J64" s="39">
        <f>SUMIF('Inq6 adjusted class'!$C:$C,'Inq6 adjusted division'!$A64,'Inq6 adjusted class'!M:M)</f>
        <v>59112.571326466634</v>
      </c>
      <c r="K64" s="39">
        <f>SUMIF('Inq6 adjusted class'!$C:$C,'Inq6 adjusted division'!$A64,'Inq6 adjusted class'!N:N)</f>
        <v>64855.716607240654</v>
      </c>
      <c r="L64" s="39">
        <f>SUMIF('Inq6 adjusted class'!$C:$C,'Inq6 adjusted division'!$A64,'Inq6 adjusted class'!O:O)</f>
        <v>71906.850289977854</v>
      </c>
      <c r="M64" s="39">
        <f>SUMIF('Inq6 adjusted class'!$C:$C,'Inq6 adjusted division'!$A64,'Inq6 adjusted class'!P:P)</f>
        <v>64333.613073080785</v>
      </c>
      <c r="N64" s="39">
        <f>SUMIF('Inq6 adjusted class'!$C:$C,'Inq6 adjusted division'!$A64,'Inq6 adjusted class'!Q:Q)</f>
        <v>72889.349886817887</v>
      </c>
      <c r="O64" s="39">
        <f>SUMIF('Inq6 adjusted class'!$C:$C,'Inq6 adjusted division'!$A64,'Inq6 adjusted class'!R:R)</f>
        <v>70996.435353784487</v>
      </c>
      <c r="P64" s="39">
        <f>SUMIF('Inq6 adjusted class'!$C:$C,'Inq6 adjusted division'!$A64,'Inq6 adjusted class'!S:S)</f>
        <v>75991.396251905084</v>
      </c>
      <c r="Q64" s="39">
        <f>SUMIF('Inq6 adjusted class'!$C:$C,'Inq6 adjusted division'!$A64,'Inq6 adjusted class'!T:T)</f>
        <v>81486.431806858076</v>
      </c>
      <c r="R64" s="39">
        <f>SUMIF('Inq6 adjusted class'!$C:$C,'Inq6 adjusted division'!$A64,'Inq6 adjusted class'!U:U)</f>
        <v>74765.026541110128</v>
      </c>
      <c r="S64" s="39">
        <f>SUMIF('Inq6 adjusted class'!$C:$C,'Inq6 adjusted division'!$A64,'Inq6 adjusted class'!V:V)</f>
        <v>87542.914102586947</v>
      </c>
    </row>
    <row r="65" spans="1:19" x14ac:dyDescent="0.3">
      <c r="A65" s="1" t="s">
        <v>170</v>
      </c>
      <c r="B65" s="39">
        <f>SUMIF('Inq6 adjusted class'!$C:$C,'Inq6 adjusted division'!$A65,'Inq6 adjusted class'!E:E)</f>
        <v>13706.273095102135</v>
      </c>
      <c r="C65" s="39">
        <f>SUMIF('Inq6 adjusted class'!$C:$C,'Inq6 adjusted division'!$A65,'Inq6 adjusted class'!F:F)</f>
        <v>11483.232682073178</v>
      </c>
      <c r="D65" s="39">
        <f>SUMIF('Inq6 adjusted class'!$C:$C,'Inq6 adjusted division'!$A65,'Inq6 adjusted class'!G:G)</f>
        <v>12086.270907113514</v>
      </c>
      <c r="E65" s="39">
        <f>SUMIF('Inq6 adjusted class'!$C:$C,'Inq6 adjusted division'!$A65,'Inq6 adjusted class'!H:H)</f>
        <v>12330.790773245473</v>
      </c>
      <c r="F65" s="39">
        <f>SUMIF('Inq6 adjusted class'!$C:$C,'Inq6 adjusted division'!$A65,'Inq6 adjusted class'!I:I)</f>
        <v>12909.375269743932</v>
      </c>
      <c r="G65" s="39">
        <f>SUMIF('Inq6 adjusted class'!$C:$C,'Inq6 adjusted division'!$A65,'Inq6 adjusted class'!J:J)</f>
        <v>13466.776343517324</v>
      </c>
      <c r="H65" s="39">
        <f>SUMIF('Inq6 adjusted class'!$C:$C,'Inq6 adjusted division'!$A65,'Inq6 adjusted class'!K:K)</f>
        <v>13260.951907538081</v>
      </c>
      <c r="I65" s="39">
        <f>SUMIF('Inq6 adjusted class'!$C:$C,'Inq6 adjusted division'!$A65,'Inq6 adjusted class'!L:L)</f>
        <v>12679.959413039021</v>
      </c>
      <c r="J65" s="39">
        <f>SUMIF('Inq6 adjusted class'!$C:$C,'Inq6 adjusted division'!$A65,'Inq6 adjusted class'!M:M)</f>
        <v>13654.980433084575</v>
      </c>
      <c r="K65" s="39">
        <f>SUMIF('Inq6 adjusted class'!$C:$C,'Inq6 adjusted division'!$A65,'Inq6 adjusted class'!N:N)</f>
        <v>15913.609807192415</v>
      </c>
      <c r="L65" s="39">
        <f>SUMIF('Inq6 adjusted class'!$C:$C,'Inq6 adjusted division'!$A65,'Inq6 adjusted class'!O:O)</f>
        <v>17859.859722514007</v>
      </c>
      <c r="M65" s="39">
        <f>SUMIF('Inq6 adjusted class'!$C:$C,'Inq6 adjusted division'!$A65,'Inq6 adjusted class'!P:P)</f>
        <v>21022.76824115686</v>
      </c>
      <c r="N65" s="39">
        <f>SUMIF('Inq6 adjusted class'!$C:$C,'Inq6 adjusted division'!$A65,'Inq6 adjusted class'!Q:Q)</f>
        <v>23637.57606306759</v>
      </c>
      <c r="O65" s="39">
        <f>SUMIF('Inq6 adjusted class'!$C:$C,'Inq6 adjusted division'!$A65,'Inq6 adjusted class'!R:R)</f>
        <v>26465.106691787194</v>
      </c>
      <c r="P65" s="39">
        <f>SUMIF('Inq6 adjusted class'!$C:$C,'Inq6 adjusted division'!$A65,'Inq6 adjusted class'!S:S)</f>
        <v>15902.822045320865</v>
      </c>
      <c r="Q65" s="39">
        <f>SUMIF('Inq6 adjusted class'!$C:$C,'Inq6 adjusted division'!$A65,'Inq6 adjusted class'!T:T)</f>
        <v>16752.545186306674</v>
      </c>
      <c r="R65" s="39">
        <f>SUMIF('Inq6 adjusted class'!$C:$C,'Inq6 adjusted division'!$A65,'Inq6 adjusted class'!U:U)</f>
        <v>20209.032530389017</v>
      </c>
      <c r="S65" s="39">
        <f>SUMIF('Inq6 adjusted class'!$C:$C,'Inq6 adjusted division'!$A65,'Inq6 adjusted class'!V:V)</f>
        <v>18119.275577672546</v>
      </c>
    </row>
    <row r="66" spans="1:19" x14ac:dyDescent="0.3">
      <c r="A66" s="1" t="s">
        <v>171</v>
      </c>
      <c r="B66" s="39">
        <f>SUMIF('Inq6 adjusted class'!$C:$C,'Inq6 adjusted division'!$A66,'Inq6 adjusted class'!E:E)</f>
        <v>51037.90915455918</v>
      </c>
      <c r="C66" s="39">
        <f>SUMIF('Inq6 adjusted class'!$C:$C,'Inq6 adjusted division'!$A66,'Inq6 adjusted class'!F:F)</f>
        <v>48530.314709973754</v>
      </c>
      <c r="D66" s="39">
        <f>SUMIF('Inq6 adjusted class'!$C:$C,'Inq6 adjusted division'!$A66,'Inq6 adjusted class'!G:G)</f>
        <v>52668.34420195331</v>
      </c>
      <c r="E66" s="39">
        <f>SUMIF('Inq6 adjusted class'!$C:$C,'Inq6 adjusted division'!$A66,'Inq6 adjusted class'!H:H)</f>
        <v>53717.095579472661</v>
      </c>
      <c r="F66" s="39">
        <f>SUMIF('Inq6 adjusted class'!$C:$C,'Inq6 adjusted division'!$A66,'Inq6 adjusted class'!I:I)</f>
        <v>48794.812466634256</v>
      </c>
      <c r="G66" s="39">
        <f>SUMIF('Inq6 adjusted class'!$C:$C,'Inq6 adjusted division'!$A66,'Inq6 adjusted class'!J:J)</f>
        <v>47440.599747788408</v>
      </c>
      <c r="H66" s="39">
        <f>SUMIF('Inq6 adjusted class'!$C:$C,'Inq6 adjusted division'!$A66,'Inq6 adjusted class'!K:K)</f>
        <v>49061.114535953267</v>
      </c>
      <c r="I66" s="39">
        <f>SUMIF('Inq6 adjusted class'!$C:$C,'Inq6 adjusted division'!$A66,'Inq6 adjusted class'!L:L)</f>
        <v>56013.11718248637</v>
      </c>
      <c r="J66" s="39">
        <f>SUMIF('Inq6 adjusted class'!$C:$C,'Inq6 adjusted division'!$A66,'Inq6 adjusted class'!M:M)</f>
        <v>61392.318286056121</v>
      </c>
      <c r="K66" s="39">
        <f>SUMIF('Inq6 adjusted class'!$C:$C,'Inq6 adjusted division'!$A66,'Inq6 adjusted class'!N:N)</f>
        <v>62404.471549437752</v>
      </c>
      <c r="L66" s="39">
        <f>SUMIF('Inq6 adjusted class'!$C:$C,'Inq6 adjusted division'!$A66,'Inq6 adjusted class'!O:O)</f>
        <v>69350.136182178816</v>
      </c>
      <c r="M66" s="39">
        <f>SUMIF('Inq6 adjusted class'!$C:$C,'Inq6 adjusted division'!$A66,'Inq6 adjusted class'!P:P)</f>
        <v>54089.409920155362</v>
      </c>
      <c r="N66" s="39">
        <f>SUMIF('Inq6 adjusted class'!$C:$C,'Inq6 adjusted division'!$A66,'Inq6 adjusted class'!Q:Q)</f>
        <v>69699.646176262628</v>
      </c>
      <c r="O66" s="39">
        <f>SUMIF('Inq6 adjusted class'!$C:$C,'Inq6 adjusted division'!$A66,'Inq6 adjusted class'!R:R)</f>
        <v>60456.447202217867</v>
      </c>
      <c r="P66" s="39">
        <f>SUMIF('Inq6 adjusted class'!$C:$C,'Inq6 adjusted division'!$A66,'Inq6 adjusted class'!S:S)</f>
        <v>73352.254835593252</v>
      </c>
      <c r="Q66" s="39">
        <f>SUMIF('Inq6 adjusted class'!$C:$C,'Inq6 adjusted division'!$A66,'Inq6 adjusted class'!T:T)</f>
        <v>84750.472354611149</v>
      </c>
      <c r="R66" s="39">
        <f>SUMIF('Inq6 adjusted class'!$C:$C,'Inq6 adjusted division'!$A66,'Inq6 adjusted class'!U:U)</f>
        <v>70467.444147282571</v>
      </c>
      <c r="S66" s="39">
        <f>SUMIF('Inq6 adjusted class'!$C:$C,'Inq6 adjusted division'!$A66,'Inq6 adjusted class'!V:V)</f>
        <v>77961.680248280798</v>
      </c>
    </row>
    <row r="67" spans="1:19" x14ac:dyDescent="0.3">
      <c r="A67" s="1" t="s">
        <v>172</v>
      </c>
      <c r="B67" s="39">
        <f>SUMIF('Inq6 adjusted class'!$C:$C,'Inq6 adjusted division'!$A67,'Inq6 adjusted class'!E:E)</f>
        <v>45687.679641973737</v>
      </c>
      <c r="C67" s="39">
        <f>SUMIF('Inq6 adjusted class'!$C:$C,'Inq6 adjusted division'!$A67,'Inq6 adjusted class'!F:F)</f>
        <v>46831.595839040558</v>
      </c>
      <c r="D67" s="39">
        <f>SUMIF('Inq6 adjusted class'!$C:$C,'Inq6 adjusted division'!$A67,'Inq6 adjusted class'!G:G)</f>
        <v>47879.654107606948</v>
      </c>
      <c r="E67" s="39">
        <f>SUMIF('Inq6 adjusted class'!$C:$C,'Inq6 adjusted division'!$A67,'Inq6 adjusted class'!H:H)</f>
        <v>50023.497294177592</v>
      </c>
      <c r="F67" s="39">
        <f>SUMIF('Inq6 adjusted class'!$C:$C,'Inq6 adjusted division'!$A67,'Inq6 adjusted class'!I:I)</f>
        <v>48173.296990636743</v>
      </c>
      <c r="G67" s="39">
        <f>SUMIF('Inq6 adjusted class'!$C:$C,'Inq6 adjusted division'!$A67,'Inq6 adjusted class'!J:J)</f>
        <v>44416.06866394134</v>
      </c>
      <c r="H67" s="39">
        <f>SUMIF('Inq6 adjusted class'!$C:$C,'Inq6 adjusted division'!$A67,'Inq6 adjusted class'!K:K)</f>
        <v>44596.874433469384</v>
      </c>
      <c r="I67" s="39">
        <f>SUMIF('Inq6 adjusted class'!$C:$C,'Inq6 adjusted division'!$A67,'Inq6 adjusted class'!L:L)</f>
        <v>48152.690375079008</v>
      </c>
      <c r="J67" s="39">
        <f>SUMIF('Inq6 adjusted class'!$C:$C,'Inq6 adjusted division'!$A67,'Inq6 adjusted class'!M:M)</f>
        <v>50918.007973915985</v>
      </c>
      <c r="K67" s="39">
        <f>SUMIF('Inq6 adjusted class'!$C:$C,'Inq6 adjusted division'!$A67,'Inq6 adjusted class'!N:N)</f>
        <v>51156.399298289041</v>
      </c>
      <c r="L67" s="39">
        <f>SUMIF('Inq6 adjusted class'!$C:$C,'Inq6 adjusted division'!$A67,'Inq6 adjusted class'!O:O)</f>
        <v>54427.167592179518</v>
      </c>
      <c r="M67" s="39">
        <f>SUMIF('Inq6 adjusted class'!$C:$C,'Inq6 adjusted division'!$A67,'Inq6 adjusted class'!P:P)</f>
        <v>40381.320250989709</v>
      </c>
      <c r="N67" s="39">
        <f>SUMIF('Inq6 adjusted class'!$C:$C,'Inq6 adjusted division'!$A67,'Inq6 adjusted class'!Q:Q)</f>
        <v>37173.706623825245</v>
      </c>
      <c r="O67" s="39">
        <f>SUMIF('Inq6 adjusted class'!$C:$C,'Inq6 adjusted division'!$A67,'Inq6 adjusted class'!R:R)</f>
        <v>44749.636144903954</v>
      </c>
      <c r="P67" s="39">
        <f>SUMIF('Inq6 adjusted class'!$C:$C,'Inq6 adjusted division'!$A67,'Inq6 adjusted class'!S:S)</f>
        <v>40047.796145694709</v>
      </c>
      <c r="Q67" s="39">
        <f>SUMIF('Inq6 adjusted class'!$C:$C,'Inq6 adjusted division'!$A67,'Inq6 adjusted class'!T:T)</f>
        <v>48891.518598244133</v>
      </c>
      <c r="R67" s="39">
        <f>SUMIF('Inq6 adjusted class'!$C:$C,'Inq6 adjusted division'!$A67,'Inq6 adjusted class'!U:U)</f>
        <v>51850.398755233684</v>
      </c>
      <c r="S67" s="39">
        <f>SUMIF('Inq6 adjusted class'!$C:$C,'Inq6 adjusted division'!$A67,'Inq6 adjusted class'!V:V)</f>
        <v>42605.034175224369</v>
      </c>
    </row>
    <row r="68" spans="1:19" x14ac:dyDescent="0.3">
      <c r="A68" s="1" t="s">
        <v>173</v>
      </c>
      <c r="B68" s="39">
        <f>SUMIF('Inq6 adjusted class'!$C:$C,'Inq6 adjusted division'!$A68,'Inq6 adjusted class'!E:E)</f>
        <v>2281.1244312125782</v>
      </c>
      <c r="C68" s="39">
        <f>SUMIF('Inq6 adjusted class'!$C:$C,'Inq6 adjusted division'!$A68,'Inq6 adjusted class'!F:F)</f>
        <v>2401.5548941656389</v>
      </c>
      <c r="D68" s="39">
        <f>SUMIF('Inq6 adjusted class'!$C:$C,'Inq6 adjusted division'!$A68,'Inq6 adjusted class'!G:G)</f>
        <v>2652.3948161637049</v>
      </c>
      <c r="E68" s="39">
        <f>SUMIF('Inq6 adjusted class'!$C:$C,'Inq6 adjusted division'!$A68,'Inq6 adjusted class'!H:H)</f>
        <v>2688.3947476781832</v>
      </c>
      <c r="F68" s="39">
        <f>SUMIF('Inq6 adjusted class'!$C:$C,'Inq6 adjusted division'!$A68,'Inq6 adjusted class'!I:I)</f>
        <v>3035.2803140163696</v>
      </c>
      <c r="G68" s="39">
        <f>SUMIF('Inq6 adjusted class'!$C:$C,'Inq6 adjusted division'!$A68,'Inq6 adjusted class'!J:J)</f>
        <v>2902.8718582599954</v>
      </c>
      <c r="H68" s="39">
        <f>SUMIF('Inq6 adjusted class'!$C:$C,'Inq6 adjusted division'!$A68,'Inq6 adjusted class'!K:K)</f>
        <v>3128.6840446198753</v>
      </c>
      <c r="I68" s="39">
        <f>SUMIF('Inq6 adjusted class'!$C:$C,'Inq6 adjusted division'!$A68,'Inq6 adjusted class'!L:L)</f>
        <v>3202.7370564734197</v>
      </c>
      <c r="J68" s="39">
        <f>SUMIF('Inq6 adjusted class'!$C:$C,'Inq6 adjusted division'!$A68,'Inq6 adjusted class'!M:M)</f>
        <v>3140.2511049711538</v>
      </c>
      <c r="K68" s="39">
        <f>SUMIF('Inq6 adjusted class'!$C:$C,'Inq6 adjusted division'!$A68,'Inq6 adjusted class'!N:N)</f>
        <v>3087.8664439152549</v>
      </c>
      <c r="L68" s="39">
        <f>SUMIF('Inq6 adjusted class'!$C:$C,'Inq6 adjusted division'!$A68,'Inq6 adjusted class'!O:O)</f>
        <v>3331.9864788471273</v>
      </c>
      <c r="M68" s="39">
        <f>SUMIF('Inq6 adjusted class'!$C:$C,'Inq6 adjusted division'!$A68,'Inq6 adjusted class'!P:P)</f>
        <v>3153.8070678014119</v>
      </c>
      <c r="N68" s="39">
        <f>SUMIF('Inq6 adjusted class'!$C:$C,'Inq6 adjusted division'!$A68,'Inq6 adjusted class'!Q:Q)</f>
        <v>2008.7914288565346</v>
      </c>
      <c r="O68" s="39">
        <f>SUMIF('Inq6 adjusted class'!$C:$C,'Inq6 adjusted division'!$A68,'Inq6 adjusted class'!R:R)</f>
        <v>3881.4520969277778</v>
      </c>
      <c r="P68" s="39">
        <f>SUMIF('Inq6 adjusted class'!$C:$C,'Inq6 adjusted division'!$A68,'Inq6 adjusted class'!S:S)</f>
        <v>1164.1801150988504</v>
      </c>
      <c r="Q68" s="39">
        <f>SUMIF('Inq6 adjusted class'!$C:$C,'Inq6 adjusted division'!$A68,'Inq6 adjusted class'!T:T)</f>
        <v>2427.9371571863617</v>
      </c>
      <c r="R68" s="39">
        <f>SUMIF('Inq6 adjusted class'!$C:$C,'Inq6 adjusted division'!$A68,'Inq6 adjusted class'!U:U)</f>
        <v>6546.1557265010842</v>
      </c>
      <c r="S68" s="39">
        <f>SUMIF('Inq6 adjusted class'!$C:$C,'Inq6 adjusted division'!$A68,'Inq6 adjusted class'!V:V)</f>
        <v>4060.5815795781832</v>
      </c>
    </row>
    <row r="69" spans="1:19" x14ac:dyDescent="0.3">
      <c r="A69" s="1" t="s">
        <v>174</v>
      </c>
      <c r="B69" s="39">
        <f>SUMIF('Inq6 adjusted class'!$C:$C,'Inq6 adjusted division'!$A69,'Inq6 adjusted class'!E:E)</f>
        <v>25792.356276139188</v>
      </c>
      <c r="C69" s="39">
        <f>SUMIF('Inq6 adjusted class'!$C:$C,'Inq6 adjusted division'!$A69,'Inq6 adjusted class'!F:F)</f>
        <v>28096.384742560564</v>
      </c>
      <c r="D69" s="39">
        <f>SUMIF('Inq6 adjusted class'!$C:$C,'Inq6 adjusted division'!$A69,'Inq6 adjusted class'!G:G)</f>
        <v>26829.392978854296</v>
      </c>
      <c r="E69" s="39">
        <f>SUMIF('Inq6 adjusted class'!$C:$C,'Inq6 adjusted division'!$A69,'Inq6 adjusted class'!H:H)</f>
        <v>26120.449879666037</v>
      </c>
      <c r="F69" s="39">
        <f>SUMIF('Inq6 adjusted class'!$C:$C,'Inq6 adjusted division'!$A69,'Inq6 adjusted class'!I:I)</f>
        <v>25964.707108086175</v>
      </c>
      <c r="G69" s="39">
        <f>SUMIF('Inq6 adjusted class'!$C:$C,'Inq6 adjusted division'!$A69,'Inq6 adjusted class'!J:J)</f>
        <v>23624.006419853307</v>
      </c>
      <c r="H69" s="39">
        <f>SUMIF('Inq6 adjusted class'!$C:$C,'Inq6 adjusted division'!$A69,'Inq6 adjusted class'!K:K)</f>
        <v>23612.45837010524</v>
      </c>
      <c r="I69" s="39">
        <f>SUMIF('Inq6 adjusted class'!$C:$C,'Inq6 adjusted division'!$A69,'Inq6 adjusted class'!L:L)</f>
        <v>22700.429851974564</v>
      </c>
      <c r="J69" s="39">
        <f>SUMIF('Inq6 adjusted class'!$C:$C,'Inq6 adjusted division'!$A69,'Inq6 adjusted class'!M:M)</f>
        <v>22349.219949044458</v>
      </c>
      <c r="K69" s="39">
        <f>SUMIF('Inq6 adjusted class'!$C:$C,'Inq6 adjusted division'!$A69,'Inq6 adjusted class'!N:N)</f>
        <v>21017.577199813986</v>
      </c>
      <c r="L69" s="39">
        <f>SUMIF('Inq6 adjusted class'!$C:$C,'Inq6 adjusted division'!$A69,'Inq6 adjusted class'!O:O)</f>
        <v>20154.083599342135</v>
      </c>
      <c r="M69" s="39">
        <f>SUMIF('Inq6 adjusted class'!$C:$C,'Inq6 adjusted division'!$A69,'Inq6 adjusted class'!P:P)</f>
        <v>17341.503681693728</v>
      </c>
      <c r="N69" s="39">
        <f>SUMIF('Inq6 adjusted class'!$C:$C,'Inq6 adjusted division'!$A69,'Inq6 adjusted class'!Q:Q)</f>
        <v>21100.788330594361</v>
      </c>
      <c r="O69" s="39">
        <f>SUMIF('Inq6 adjusted class'!$C:$C,'Inq6 adjusted division'!$A69,'Inq6 adjusted class'!R:R)</f>
        <v>16588.665860120524</v>
      </c>
      <c r="P69" s="39">
        <f>SUMIF('Inq6 adjusted class'!$C:$C,'Inq6 adjusted division'!$A69,'Inq6 adjusted class'!S:S)</f>
        <v>15792.269025917267</v>
      </c>
      <c r="Q69" s="39">
        <f>SUMIF('Inq6 adjusted class'!$C:$C,'Inq6 adjusted division'!$A69,'Inq6 adjusted class'!T:T)</f>
        <v>17399.235019253985</v>
      </c>
      <c r="R69" s="39">
        <f>SUMIF('Inq6 adjusted class'!$C:$C,'Inq6 adjusted division'!$A69,'Inq6 adjusted class'!U:U)</f>
        <v>13306.346430224738</v>
      </c>
      <c r="S69" s="39">
        <f>SUMIF('Inq6 adjusted class'!$C:$C,'Inq6 adjusted division'!$A69,'Inq6 adjusted class'!V:V)</f>
        <v>18345.253569533805</v>
      </c>
    </row>
    <row r="70" spans="1:19" x14ac:dyDescent="0.3">
      <c r="A70" s="1" t="s">
        <v>175</v>
      </c>
      <c r="B70" s="39">
        <f>SUMIF('Inq6 adjusted class'!$C:$C,'Inq6 adjusted division'!$A70,'Inq6 adjusted class'!E:E)</f>
        <v>149157.72242137956</v>
      </c>
      <c r="C70" s="39">
        <f>SUMIF('Inq6 adjusted class'!$C:$C,'Inq6 adjusted division'!$A70,'Inq6 adjusted class'!F:F)</f>
        <v>161418.56564833474</v>
      </c>
      <c r="D70" s="39">
        <f>SUMIF('Inq6 adjusted class'!$C:$C,'Inq6 adjusted division'!$A70,'Inq6 adjusted class'!G:G)</f>
        <v>187941.50457758742</v>
      </c>
      <c r="E70" s="39">
        <f>SUMIF('Inq6 adjusted class'!$C:$C,'Inq6 adjusted division'!$A70,'Inq6 adjusted class'!H:H)</f>
        <v>185057.16234759506</v>
      </c>
      <c r="F70" s="39">
        <f>SUMIF('Inq6 adjusted class'!$C:$C,'Inq6 adjusted division'!$A70,'Inq6 adjusted class'!I:I)</f>
        <v>168365.45911590036</v>
      </c>
      <c r="G70" s="39">
        <f>SUMIF('Inq6 adjusted class'!$C:$C,'Inq6 adjusted division'!$A70,'Inq6 adjusted class'!J:J)</f>
        <v>165951.2702992307</v>
      </c>
      <c r="H70" s="39">
        <f>SUMIF('Inq6 adjusted class'!$C:$C,'Inq6 adjusted division'!$A70,'Inq6 adjusted class'!K:K)</f>
        <v>174299.56103267544</v>
      </c>
      <c r="I70" s="39">
        <f>SUMIF('Inq6 adjusted class'!$C:$C,'Inq6 adjusted division'!$A70,'Inq6 adjusted class'!L:L)</f>
        <v>173378.01836768305</v>
      </c>
      <c r="J70" s="39">
        <f>SUMIF('Inq6 adjusted class'!$C:$C,'Inq6 adjusted division'!$A70,'Inq6 adjusted class'!M:M)</f>
        <v>164615.29579799288</v>
      </c>
      <c r="K70" s="39">
        <f>SUMIF('Inq6 adjusted class'!$C:$C,'Inq6 adjusted division'!$A70,'Inq6 adjusted class'!N:N)</f>
        <v>175268.60120370123</v>
      </c>
      <c r="L70" s="39">
        <f>SUMIF('Inq6 adjusted class'!$C:$C,'Inq6 adjusted division'!$A70,'Inq6 adjusted class'!O:O)</f>
        <v>177588.57000218946</v>
      </c>
      <c r="M70" s="39">
        <f>SUMIF('Inq6 adjusted class'!$C:$C,'Inq6 adjusted division'!$A70,'Inq6 adjusted class'!P:P)</f>
        <v>151775.70162191649</v>
      </c>
      <c r="N70" s="39">
        <f>SUMIF('Inq6 adjusted class'!$C:$C,'Inq6 adjusted division'!$A70,'Inq6 adjusted class'!Q:Q)</f>
        <v>145673.40897178292</v>
      </c>
      <c r="O70" s="39">
        <f>SUMIF('Inq6 adjusted class'!$C:$C,'Inq6 adjusted division'!$A70,'Inq6 adjusted class'!R:R)</f>
        <v>168640.37631252845</v>
      </c>
      <c r="P70" s="39">
        <f>SUMIF('Inq6 adjusted class'!$C:$C,'Inq6 adjusted division'!$A70,'Inq6 adjusted class'!S:S)</f>
        <v>156283.08002749697</v>
      </c>
      <c r="Q70" s="39">
        <f>SUMIF('Inq6 adjusted class'!$C:$C,'Inq6 adjusted division'!$A70,'Inq6 adjusted class'!T:T)</f>
        <v>164179.12056211464</v>
      </c>
      <c r="R70" s="39">
        <f>SUMIF('Inq6 adjusted class'!$C:$C,'Inq6 adjusted division'!$A70,'Inq6 adjusted class'!U:U)</f>
        <v>166496.87567324517</v>
      </c>
      <c r="S70" s="39">
        <f>SUMIF('Inq6 adjusted class'!$C:$C,'Inq6 adjusted division'!$A70,'Inq6 adjusted class'!V:V)</f>
        <v>179592.09405842543</v>
      </c>
    </row>
    <row r="71" spans="1:19" x14ac:dyDescent="0.3">
      <c r="A71" s="1" t="s">
        <v>176</v>
      </c>
      <c r="B71" s="39">
        <f>SUMIF('Inq6 adjusted class'!$C:$C,'Inq6 adjusted division'!$A71,'Inq6 adjusted class'!E:E)</f>
        <v>31866.448753430304</v>
      </c>
      <c r="C71" s="39">
        <f>SUMIF('Inq6 adjusted class'!$C:$C,'Inq6 adjusted division'!$A71,'Inq6 adjusted class'!F:F)</f>
        <v>34308.741848557744</v>
      </c>
      <c r="D71" s="39">
        <f>SUMIF('Inq6 adjusted class'!$C:$C,'Inq6 adjusted division'!$A71,'Inq6 adjusted class'!G:G)</f>
        <v>36139.137736319157</v>
      </c>
      <c r="E71" s="39">
        <f>SUMIF('Inq6 adjusted class'!$C:$C,'Inq6 adjusted division'!$A71,'Inq6 adjusted class'!H:H)</f>
        <v>38122.633057991865</v>
      </c>
      <c r="F71" s="39">
        <f>SUMIF('Inq6 adjusted class'!$C:$C,'Inq6 adjusted division'!$A71,'Inq6 adjusted class'!I:I)</f>
        <v>36809.879223447511</v>
      </c>
      <c r="G71" s="39">
        <f>SUMIF('Inq6 adjusted class'!$C:$C,'Inq6 adjusted division'!$A71,'Inq6 adjusted class'!J:J)</f>
        <v>33202.534129288353</v>
      </c>
      <c r="H71" s="39">
        <f>SUMIF('Inq6 adjusted class'!$C:$C,'Inq6 adjusted division'!$A71,'Inq6 adjusted class'!K:K)</f>
        <v>29802.714296603361</v>
      </c>
      <c r="I71" s="39">
        <f>SUMIF('Inq6 adjusted class'!$C:$C,'Inq6 adjusted division'!$A71,'Inq6 adjusted class'!L:L)</f>
        <v>26455.400592129423</v>
      </c>
      <c r="J71" s="39">
        <f>SUMIF('Inq6 adjusted class'!$C:$C,'Inq6 adjusted division'!$A71,'Inq6 adjusted class'!M:M)</f>
        <v>28188.519979425851</v>
      </c>
      <c r="K71" s="39">
        <f>SUMIF('Inq6 adjusted class'!$C:$C,'Inq6 adjusted division'!$A71,'Inq6 adjusted class'!N:N)</f>
        <v>26599.377486744699</v>
      </c>
      <c r="L71" s="39">
        <f>SUMIF('Inq6 adjusted class'!$C:$C,'Inq6 adjusted division'!$A71,'Inq6 adjusted class'!O:O)</f>
        <v>26268.42241384149</v>
      </c>
      <c r="M71" s="39">
        <f>SUMIF('Inq6 adjusted class'!$C:$C,'Inq6 adjusted division'!$A71,'Inq6 adjusted class'!P:P)</f>
        <v>20619.771856616655</v>
      </c>
      <c r="N71" s="39">
        <f>SUMIF('Inq6 adjusted class'!$C:$C,'Inq6 adjusted division'!$A71,'Inq6 adjusted class'!Q:Q)</f>
        <v>22971.708993960707</v>
      </c>
      <c r="O71" s="39">
        <f>SUMIF('Inq6 adjusted class'!$C:$C,'Inq6 adjusted division'!$A71,'Inq6 adjusted class'!R:R)</f>
        <v>23372.461268396604</v>
      </c>
      <c r="P71" s="39">
        <f>SUMIF('Inq6 adjusted class'!$C:$C,'Inq6 adjusted division'!$A71,'Inq6 adjusted class'!S:S)</f>
        <v>26981.498284082525</v>
      </c>
      <c r="Q71" s="39">
        <f>SUMIF('Inq6 adjusted class'!$C:$C,'Inq6 adjusted division'!$A71,'Inq6 adjusted class'!T:T)</f>
        <v>26517.62634129481</v>
      </c>
      <c r="R71" s="39">
        <f>SUMIF('Inq6 adjusted class'!$C:$C,'Inq6 adjusted division'!$A71,'Inq6 adjusted class'!U:U)</f>
        <v>26490.80585371788</v>
      </c>
      <c r="S71" s="39">
        <f>SUMIF('Inq6 adjusted class'!$C:$C,'Inq6 adjusted division'!$A71,'Inq6 adjusted class'!V:V)</f>
        <v>26143.555766492631</v>
      </c>
    </row>
    <row r="72" spans="1:19" x14ac:dyDescent="0.3">
      <c r="A72" s="1" t="s">
        <v>177</v>
      </c>
      <c r="B72" s="39">
        <f>SUMIF('Inq6 adjusted class'!$C:$C,'Inq6 adjusted division'!$A72,'Inq6 adjusted class'!E:E)</f>
        <v>30177.448561263052</v>
      </c>
      <c r="C72" s="39">
        <f>SUMIF('Inq6 adjusted class'!$C:$C,'Inq6 adjusted division'!$A72,'Inq6 adjusted class'!F:F)</f>
        <v>33532.747464747634</v>
      </c>
      <c r="D72" s="39">
        <f>SUMIF('Inq6 adjusted class'!$C:$C,'Inq6 adjusted division'!$A72,'Inq6 adjusted class'!G:G)</f>
        <v>32185.986656444002</v>
      </c>
      <c r="E72" s="39">
        <f>SUMIF('Inq6 adjusted class'!$C:$C,'Inq6 adjusted division'!$A72,'Inq6 adjusted class'!H:H)</f>
        <v>40070.96064939737</v>
      </c>
      <c r="F72" s="39">
        <f>SUMIF('Inq6 adjusted class'!$C:$C,'Inq6 adjusted division'!$A72,'Inq6 adjusted class'!I:I)</f>
        <v>40180.225279722399</v>
      </c>
      <c r="G72" s="39">
        <f>SUMIF('Inq6 adjusted class'!$C:$C,'Inq6 adjusted division'!$A72,'Inq6 adjusted class'!J:J)</f>
        <v>41842.977930323883</v>
      </c>
      <c r="H72" s="39">
        <f>SUMIF('Inq6 adjusted class'!$C:$C,'Inq6 adjusted division'!$A72,'Inq6 adjusted class'!K:K)</f>
        <v>37868.6722652397</v>
      </c>
      <c r="I72" s="39">
        <f>SUMIF('Inq6 adjusted class'!$C:$C,'Inq6 adjusted division'!$A72,'Inq6 adjusted class'!L:L)</f>
        <v>38194.719078101552</v>
      </c>
      <c r="J72" s="39">
        <f>SUMIF('Inq6 adjusted class'!$C:$C,'Inq6 adjusted division'!$A72,'Inq6 adjusted class'!M:M)</f>
        <v>40851.367353199494</v>
      </c>
      <c r="K72" s="39">
        <f>SUMIF('Inq6 adjusted class'!$C:$C,'Inq6 adjusted division'!$A72,'Inq6 adjusted class'!N:N)</f>
        <v>41407.95161813336</v>
      </c>
      <c r="L72" s="39">
        <f>SUMIF('Inq6 adjusted class'!$C:$C,'Inq6 adjusted division'!$A72,'Inq6 adjusted class'!O:O)</f>
        <v>48852.891576304479</v>
      </c>
      <c r="M72" s="39">
        <f>SUMIF('Inq6 adjusted class'!$C:$C,'Inq6 adjusted division'!$A72,'Inq6 adjusted class'!P:P)</f>
        <v>55027.955954382633</v>
      </c>
      <c r="N72" s="39">
        <f>SUMIF('Inq6 adjusted class'!$C:$C,'Inq6 adjusted division'!$A72,'Inq6 adjusted class'!Q:Q)</f>
        <v>55508.451047168383</v>
      </c>
      <c r="O72" s="39">
        <f>SUMIF('Inq6 adjusted class'!$C:$C,'Inq6 adjusted division'!$A72,'Inq6 adjusted class'!R:R)</f>
        <v>58158.063712821066</v>
      </c>
      <c r="P72" s="39">
        <f>SUMIF('Inq6 adjusted class'!$C:$C,'Inq6 adjusted division'!$A72,'Inq6 adjusted class'!S:S)</f>
        <v>58781.566327809312</v>
      </c>
      <c r="Q72" s="39">
        <f>SUMIF('Inq6 adjusted class'!$C:$C,'Inq6 adjusted division'!$A72,'Inq6 adjusted class'!T:T)</f>
        <v>57231.458336943237</v>
      </c>
      <c r="R72" s="39">
        <f>SUMIF('Inq6 adjusted class'!$C:$C,'Inq6 adjusted division'!$A72,'Inq6 adjusted class'!U:U)</f>
        <v>56180.579360009986</v>
      </c>
      <c r="S72" s="39">
        <f>SUMIF('Inq6 adjusted class'!$C:$C,'Inq6 adjusted division'!$A72,'Inq6 adjusted class'!V:V)</f>
        <v>65251.340683295508</v>
      </c>
    </row>
    <row r="73" spans="1:19" x14ac:dyDescent="0.3">
      <c r="A73" s="1" t="s">
        <v>178</v>
      </c>
      <c r="B73" s="39">
        <f>SUMIF('Inq6 adjusted class'!$C:$C,'Inq6 adjusted division'!$A73,'Inq6 adjusted class'!E:E)</f>
        <v>97943.277183058875</v>
      </c>
      <c r="C73" s="39">
        <f>SUMIF('Inq6 adjusted class'!$C:$C,'Inq6 adjusted division'!$A73,'Inq6 adjusted class'!F:F)</f>
        <v>98640.528816228601</v>
      </c>
      <c r="D73" s="39">
        <f>SUMIF('Inq6 adjusted class'!$C:$C,'Inq6 adjusted division'!$A73,'Inq6 adjusted class'!G:G)</f>
        <v>103157.91288357761</v>
      </c>
      <c r="E73" s="39">
        <f>SUMIF('Inq6 adjusted class'!$C:$C,'Inq6 adjusted division'!$A73,'Inq6 adjusted class'!H:H)</f>
        <v>102059.33334774373</v>
      </c>
      <c r="F73" s="39">
        <f>SUMIF('Inq6 adjusted class'!$C:$C,'Inq6 adjusted division'!$A73,'Inq6 adjusted class'!I:I)</f>
        <v>102250.27113680066</v>
      </c>
      <c r="G73" s="39">
        <f>SUMIF('Inq6 adjusted class'!$C:$C,'Inq6 adjusted division'!$A73,'Inq6 adjusted class'!J:J)</f>
        <v>99906.837167497913</v>
      </c>
      <c r="H73" s="39">
        <f>SUMIF('Inq6 adjusted class'!$C:$C,'Inq6 adjusted division'!$A73,'Inq6 adjusted class'!K:K)</f>
        <v>105640.11878002174</v>
      </c>
      <c r="I73" s="39">
        <f>SUMIF('Inq6 adjusted class'!$C:$C,'Inq6 adjusted division'!$A73,'Inq6 adjusted class'!L:L)</f>
        <v>112985.2423994053</v>
      </c>
      <c r="J73" s="39">
        <f>SUMIF('Inq6 adjusted class'!$C:$C,'Inq6 adjusted division'!$A73,'Inq6 adjusted class'!M:M)</f>
        <v>122732.01659663992</v>
      </c>
      <c r="K73" s="39">
        <f>SUMIF('Inq6 adjusted class'!$C:$C,'Inq6 adjusted division'!$A73,'Inq6 adjusted class'!N:N)</f>
        <v>123139.22402609614</v>
      </c>
      <c r="L73" s="39">
        <f>SUMIF('Inq6 adjusted class'!$C:$C,'Inq6 adjusted division'!$A73,'Inq6 adjusted class'!O:O)</f>
        <v>132617.34254710338</v>
      </c>
      <c r="M73" s="39">
        <f>SUMIF('Inq6 adjusted class'!$C:$C,'Inq6 adjusted division'!$A73,'Inq6 adjusted class'!P:P)</f>
        <v>135063.88808819113</v>
      </c>
      <c r="N73" s="39">
        <f>SUMIF('Inq6 adjusted class'!$C:$C,'Inq6 adjusted division'!$A73,'Inq6 adjusted class'!Q:Q)</f>
        <v>127891.05663664186</v>
      </c>
      <c r="O73" s="39">
        <f>SUMIF('Inq6 adjusted class'!$C:$C,'Inq6 adjusted division'!$A73,'Inq6 adjusted class'!R:R)</f>
        <v>126473.05327422995</v>
      </c>
      <c r="P73" s="39">
        <f>SUMIF('Inq6 adjusted class'!$C:$C,'Inq6 adjusted division'!$A73,'Inq6 adjusted class'!S:S)</f>
        <v>142470.18364802407</v>
      </c>
      <c r="Q73" s="39">
        <f>SUMIF('Inq6 adjusted class'!$C:$C,'Inq6 adjusted division'!$A73,'Inq6 adjusted class'!T:T)</f>
        <v>129485.01934282233</v>
      </c>
      <c r="R73" s="39">
        <f>SUMIF('Inq6 adjusted class'!$C:$C,'Inq6 adjusted division'!$A73,'Inq6 adjusted class'!U:U)</f>
        <v>144825.01966112913</v>
      </c>
      <c r="S73" s="39">
        <f>SUMIF('Inq6 adjusted class'!$C:$C,'Inq6 adjusted division'!$A73,'Inq6 adjusted class'!V:V)</f>
        <v>150074.67195249125</v>
      </c>
    </row>
    <row r="74" spans="1:19" x14ac:dyDescent="0.3">
      <c r="A74" s="1" t="s">
        <v>496</v>
      </c>
      <c r="B74" s="39">
        <f>SUMIF('Inq6 adjusted class'!$C:$C,'Inq6 adjusted division'!$A74,'Inq6 adjusted class'!E:E)</f>
        <v>69921.009269422706</v>
      </c>
      <c r="C74" s="39">
        <f>SUMIF('Inq6 adjusted class'!$C:$C,'Inq6 adjusted division'!$A74,'Inq6 adjusted class'!F:F)</f>
        <v>72058.057119767574</v>
      </c>
      <c r="D74" s="39">
        <f>SUMIF('Inq6 adjusted class'!$C:$C,'Inq6 adjusted division'!$A74,'Inq6 adjusted class'!G:G)</f>
        <v>74678.295945222344</v>
      </c>
      <c r="E74" s="39">
        <f>SUMIF('Inq6 adjusted class'!$C:$C,'Inq6 adjusted division'!$A74,'Inq6 adjusted class'!H:H)</f>
        <v>78630.421218960211</v>
      </c>
      <c r="F74" s="39">
        <f>SUMIF('Inq6 adjusted class'!$C:$C,'Inq6 adjusted division'!$A74,'Inq6 adjusted class'!I:I)</f>
        <v>73932.856286755239</v>
      </c>
      <c r="G74" s="39">
        <f>SUMIF('Inq6 adjusted class'!$C:$C,'Inq6 adjusted division'!$A74,'Inq6 adjusted class'!J:J)</f>
        <v>66242.818546567505</v>
      </c>
      <c r="H74" s="39">
        <f>SUMIF('Inq6 adjusted class'!$C:$C,'Inq6 adjusted division'!$A74,'Inq6 adjusted class'!K:K)</f>
        <v>62726.788885138638</v>
      </c>
      <c r="I74" s="39">
        <f>SUMIF('Inq6 adjusted class'!$C:$C,'Inq6 adjusted division'!$A74,'Inq6 adjusted class'!L:L)</f>
        <v>74967.700384695156</v>
      </c>
      <c r="J74" s="39">
        <f>SUMIF('Inq6 adjusted class'!$C:$C,'Inq6 adjusted division'!$A74,'Inq6 adjusted class'!M:M)</f>
        <v>76275.802752455871</v>
      </c>
      <c r="K74" s="39">
        <f>SUMIF('Inq6 adjusted class'!$C:$C,'Inq6 adjusted division'!$A74,'Inq6 adjusted class'!N:N)</f>
        <v>82982.195152623754</v>
      </c>
      <c r="L74" s="39">
        <f>SUMIF('Inq6 adjusted class'!$C:$C,'Inq6 adjusted division'!$A74,'Inq6 adjusted class'!O:O)</f>
        <v>65282.445231703794</v>
      </c>
      <c r="M74" s="39">
        <f>SUMIF('Inq6 adjusted class'!$C:$C,'Inq6 adjusted division'!$A74,'Inq6 adjusted class'!P:P)</f>
        <v>60568.995542716628</v>
      </c>
      <c r="N74" s="39">
        <f>SUMIF('Inq6 adjusted class'!$C:$C,'Inq6 adjusted division'!$A74,'Inq6 adjusted class'!Q:Q)</f>
        <v>73797.721964154858</v>
      </c>
      <c r="O74" s="39">
        <f>SUMIF('Inq6 adjusted class'!$C:$C,'Inq6 adjusted division'!$A74,'Inq6 adjusted class'!R:R)</f>
        <v>71061.148842551745</v>
      </c>
      <c r="P74" s="39">
        <f>SUMIF('Inq6 adjusted class'!$C:$C,'Inq6 adjusted division'!$A74,'Inq6 adjusted class'!S:S)</f>
        <v>68835.160056953318</v>
      </c>
      <c r="Q74" s="39">
        <f>SUMIF('Inq6 adjusted class'!$C:$C,'Inq6 adjusted division'!$A74,'Inq6 adjusted class'!T:T)</f>
        <v>77493.148719630233</v>
      </c>
      <c r="R74" s="39">
        <f>SUMIF('Inq6 adjusted class'!$C:$C,'Inq6 adjusted division'!$A74,'Inq6 adjusted class'!U:U)</f>
        <v>92031.873602105698</v>
      </c>
      <c r="S74" s="39">
        <f>SUMIF('Inq6 adjusted class'!$C:$C,'Inq6 adjusted division'!$A74,'Inq6 adjusted class'!V:V)</f>
        <v>92252.838965509567</v>
      </c>
    </row>
    <row r="75" spans="1:19" x14ac:dyDescent="0.3">
      <c r="A75" s="1" t="s">
        <v>497</v>
      </c>
      <c r="B75" s="39">
        <f>SUMIF('Inq6 adjusted class'!$C:$C,'Inq6 adjusted division'!$A75,'Inq6 adjusted class'!E:E)</f>
        <v>216905.02860543737</v>
      </c>
      <c r="C75" s="39">
        <f>SUMIF('Inq6 adjusted class'!$C:$C,'Inq6 adjusted division'!$A75,'Inq6 adjusted class'!F:F)</f>
        <v>224197.22726697184</v>
      </c>
      <c r="D75" s="39">
        <f>SUMIF('Inq6 adjusted class'!$C:$C,'Inq6 adjusted division'!$A75,'Inq6 adjusted class'!G:G)</f>
        <v>225170.40099789904</v>
      </c>
      <c r="E75" s="39">
        <f>SUMIF('Inq6 adjusted class'!$C:$C,'Inq6 adjusted division'!$A75,'Inq6 adjusted class'!H:H)</f>
        <v>212919.40774040562</v>
      </c>
      <c r="F75" s="39">
        <f>SUMIF('Inq6 adjusted class'!$C:$C,'Inq6 adjusted division'!$A75,'Inq6 adjusted class'!I:I)</f>
        <v>230939.95033016597</v>
      </c>
      <c r="G75" s="39">
        <f>SUMIF('Inq6 adjusted class'!$C:$C,'Inq6 adjusted division'!$A75,'Inq6 adjusted class'!J:J)</f>
        <v>237945.58161850169</v>
      </c>
      <c r="H75" s="39">
        <f>SUMIF('Inq6 adjusted class'!$C:$C,'Inq6 adjusted division'!$A75,'Inq6 adjusted class'!K:K)</f>
        <v>232940.19643600468</v>
      </c>
      <c r="I75" s="39">
        <f>SUMIF('Inq6 adjusted class'!$C:$C,'Inq6 adjusted division'!$A75,'Inq6 adjusted class'!L:L)</f>
        <v>247193.72693827649</v>
      </c>
      <c r="J75" s="39">
        <f>SUMIF('Inq6 adjusted class'!$C:$C,'Inq6 adjusted division'!$A75,'Inq6 adjusted class'!M:M)</f>
        <v>236950.36227779085</v>
      </c>
      <c r="K75" s="39">
        <f>SUMIF('Inq6 adjusted class'!$C:$C,'Inq6 adjusted division'!$A75,'Inq6 adjusted class'!N:N)</f>
        <v>225429.31466401732</v>
      </c>
      <c r="L75" s="39">
        <f>SUMIF('Inq6 adjusted class'!$C:$C,'Inq6 adjusted division'!$A75,'Inq6 adjusted class'!O:O)</f>
        <v>223933.53016368506</v>
      </c>
      <c r="M75" s="39">
        <f>SUMIF('Inq6 adjusted class'!$C:$C,'Inq6 adjusted division'!$A75,'Inq6 adjusted class'!P:P)</f>
        <v>234703.24850693368</v>
      </c>
      <c r="N75" s="39">
        <f>SUMIF('Inq6 adjusted class'!$C:$C,'Inq6 adjusted division'!$A75,'Inq6 adjusted class'!Q:Q)</f>
        <v>226194.23413060553</v>
      </c>
      <c r="O75" s="39">
        <f>SUMIF('Inq6 adjusted class'!$C:$C,'Inq6 adjusted division'!$A75,'Inq6 adjusted class'!R:R)</f>
        <v>218945.50116563388</v>
      </c>
      <c r="P75" s="39">
        <f>SUMIF('Inq6 adjusted class'!$C:$C,'Inq6 adjusted division'!$A75,'Inq6 adjusted class'!S:S)</f>
        <v>214945.79872627548</v>
      </c>
      <c r="Q75" s="39">
        <f>SUMIF('Inq6 adjusted class'!$C:$C,'Inq6 adjusted division'!$A75,'Inq6 adjusted class'!T:T)</f>
        <v>215949.62245088632</v>
      </c>
      <c r="R75" s="39">
        <f>SUMIF('Inq6 adjusted class'!$C:$C,'Inq6 adjusted division'!$A75,'Inq6 adjusted class'!U:U)</f>
        <v>218208.03977785099</v>
      </c>
      <c r="S75" s="39">
        <f>SUMIF('Inq6 adjusted class'!$C:$C,'Inq6 adjusted division'!$A75,'Inq6 adjusted class'!V:V)</f>
        <v>214457.6531090764</v>
      </c>
    </row>
    <row r="76" spans="1:19" x14ac:dyDescent="0.3">
      <c r="A76" s="1" t="s">
        <v>498</v>
      </c>
      <c r="B76" s="39">
        <f>SUMIF('Inq6 adjusted class'!$C:$C,'Inq6 adjusted division'!$A76,'Inq6 adjusted class'!E:E)</f>
        <v>232298.74241770097</v>
      </c>
      <c r="C76" s="39">
        <f>SUMIF('Inq6 adjusted class'!$C:$C,'Inq6 adjusted division'!$A76,'Inq6 adjusted class'!F:F)</f>
        <v>249399.4836486663</v>
      </c>
      <c r="D76" s="39">
        <f>SUMIF('Inq6 adjusted class'!$C:$C,'Inq6 adjusted division'!$A76,'Inq6 adjusted class'!G:G)</f>
        <v>256430.14130345132</v>
      </c>
      <c r="E76" s="39">
        <f>SUMIF('Inq6 adjusted class'!$C:$C,'Inq6 adjusted division'!$A76,'Inq6 adjusted class'!H:H)</f>
        <v>248924.72600964195</v>
      </c>
      <c r="F76" s="39">
        <f>SUMIF('Inq6 adjusted class'!$C:$C,'Inq6 adjusted division'!$A76,'Inq6 adjusted class'!I:I)</f>
        <v>267022.14082314842</v>
      </c>
      <c r="G76" s="39">
        <f>SUMIF('Inq6 adjusted class'!$C:$C,'Inq6 adjusted division'!$A76,'Inq6 adjusted class'!J:J)</f>
        <v>276617.11493054731</v>
      </c>
      <c r="H76" s="39">
        <f>SUMIF('Inq6 adjusted class'!$C:$C,'Inq6 adjusted division'!$A76,'Inq6 adjusted class'!K:K)</f>
        <v>289433.97035579797</v>
      </c>
      <c r="I76" s="39">
        <f>SUMIF('Inq6 adjusted class'!$C:$C,'Inq6 adjusted division'!$A76,'Inq6 adjusted class'!L:L)</f>
        <v>288418.73014904937</v>
      </c>
      <c r="J76" s="39">
        <f>SUMIF('Inq6 adjusted class'!$C:$C,'Inq6 adjusted division'!$A76,'Inq6 adjusted class'!M:M)</f>
        <v>283147.07433950494</v>
      </c>
      <c r="K76" s="39">
        <f>SUMIF('Inq6 adjusted class'!$C:$C,'Inq6 adjusted division'!$A76,'Inq6 adjusted class'!N:N)</f>
        <v>294244.7249292715</v>
      </c>
      <c r="L76" s="39">
        <f>SUMIF('Inq6 adjusted class'!$C:$C,'Inq6 adjusted division'!$A76,'Inq6 adjusted class'!O:O)</f>
        <v>297752.89306178532</v>
      </c>
      <c r="M76" s="39">
        <f>SUMIF('Inq6 adjusted class'!$C:$C,'Inq6 adjusted division'!$A76,'Inq6 adjusted class'!P:P)</f>
        <v>321539.51273832622</v>
      </c>
      <c r="N76" s="39">
        <f>SUMIF('Inq6 adjusted class'!$C:$C,'Inq6 adjusted division'!$A76,'Inq6 adjusted class'!Q:Q)</f>
        <v>324414.49113115284</v>
      </c>
      <c r="O76" s="39">
        <f>SUMIF('Inq6 adjusted class'!$C:$C,'Inq6 adjusted division'!$A76,'Inq6 adjusted class'!R:R)</f>
        <v>325418.95963578502</v>
      </c>
      <c r="P76" s="39">
        <f>SUMIF('Inq6 adjusted class'!$C:$C,'Inq6 adjusted division'!$A76,'Inq6 adjusted class'!S:S)</f>
        <v>337287.08130712918</v>
      </c>
      <c r="Q76" s="39">
        <f>SUMIF('Inq6 adjusted class'!$C:$C,'Inq6 adjusted division'!$A76,'Inq6 adjusted class'!T:T)</f>
        <v>341230.82174413867</v>
      </c>
      <c r="R76" s="39">
        <f>SUMIF('Inq6 adjusted class'!$C:$C,'Inq6 adjusted division'!$A76,'Inq6 adjusted class'!U:U)</f>
        <v>357384.08310344885</v>
      </c>
      <c r="S76" s="39">
        <f>SUMIF('Inq6 adjusted class'!$C:$C,'Inq6 adjusted division'!$A76,'Inq6 adjusted class'!V:V)</f>
        <v>364934.555647381</v>
      </c>
    </row>
    <row r="77" spans="1:19" x14ac:dyDescent="0.3">
      <c r="A77" s="1" t="s">
        <v>499</v>
      </c>
      <c r="B77" s="39">
        <f>SUMIF('Inq6 adjusted class'!$C:$C,'Inq6 adjusted division'!$A77,'Inq6 adjusted class'!E:E)</f>
        <v>178050.10584705984</v>
      </c>
      <c r="C77" s="39">
        <f>SUMIF('Inq6 adjusted class'!$C:$C,'Inq6 adjusted division'!$A77,'Inq6 adjusted class'!F:F)</f>
        <v>179609.88276366651</v>
      </c>
      <c r="D77" s="39">
        <f>SUMIF('Inq6 adjusted class'!$C:$C,'Inq6 adjusted division'!$A77,'Inq6 adjusted class'!G:G)</f>
        <v>189936.16464171707</v>
      </c>
      <c r="E77" s="39">
        <f>SUMIF('Inq6 adjusted class'!$C:$C,'Inq6 adjusted division'!$A77,'Inq6 adjusted class'!H:H)</f>
        <v>191114.24708692226</v>
      </c>
      <c r="F77" s="39">
        <f>SUMIF('Inq6 adjusted class'!$C:$C,'Inq6 adjusted division'!$A77,'Inq6 adjusted class'!I:I)</f>
        <v>195955.72259798221</v>
      </c>
      <c r="G77" s="39">
        <f>SUMIF('Inq6 adjusted class'!$C:$C,'Inq6 adjusted division'!$A77,'Inq6 adjusted class'!J:J)</f>
        <v>214557.58695629775</v>
      </c>
      <c r="H77" s="39">
        <f>SUMIF('Inq6 adjusted class'!$C:$C,'Inq6 adjusted division'!$A77,'Inq6 adjusted class'!K:K)</f>
        <v>219999.43436786352</v>
      </c>
      <c r="I77" s="39">
        <f>SUMIF('Inq6 adjusted class'!$C:$C,'Inq6 adjusted division'!$A77,'Inq6 adjusted class'!L:L)</f>
        <v>229977.48279849641</v>
      </c>
      <c r="J77" s="39">
        <f>SUMIF('Inq6 adjusted class'!$C:$C,'Inq6 adjusted division'!$A77,'Inq6 adjusted class'!M:M)</f>
        <v>227038.6974844886</v>
      </c>
      <c r="K77" s="39">
        <f>SUMIF('Inq6 adjusted class'!$C:$C,'Inq6 adjusted division'!$A77,'Inq6 adjusted class'!N:N)</f>
        <v>213904.19445873244</v>
      </c>
      <c r="L77" s="39">
        <f>SUMIF('Inq6 adjusted class'!$C:$C,'Inq6 adjusted division'!$A77,'Inq6 adjusted class'!O:O)</f>
        <v>233543.52220412999</v>
      </c>
      <c r="M77" s="39">
        <f>SUMIF('Inq6 adjusted class'!$C:$C,'Inq6 adjusted division'!$A77,'Inq6 adjusted class'!P:P)</f>
        <v>232342.19860995465</v>
      </c>
      <c r="N77" s="39">
        <f>SUMIF('Inq6 adjusted class'!$C:$C,'Inq6 adjusted division'!$A77,'Inq6 adjusted class'!Q:Q)</f>
        <v>234787.59788335508</v>
      </c>
      <c r="O77" s="39">
        <f>SUMIF('Inq6 adjusted class'!$C:$C,'Inq6 adjusted division'!$A77,'Inq6 adjusted class'!R:R)</f>
        <v>262998.54970475513</v>
      </c>
      <c r="P77" s="39">
        <f>SUMIF('Inq6 adjusted class'!$C:$C,'Inq6 adjusted division'!$A77,'Inq6 adjusted class'!S:S)</f>
        <v>275268.60620526224</v>
      </c>
      <c r="Q77" s="39">
        <f>SUMIF('Inq6 adjusted class'!$C:$C,'Inq6 adjusted division'!$A77,'Inq6 adjusted class'!T:T)</f>
        <v>276443.66818687477</v>
      </c>
      <c r="R77" s="39">
        <f>SUMIF('Inq6 adjusted class'!$C:$C,'Inq6 adjusted division'!$A77,'Inq6 adjusted class'!U:U)</f>
        <v>282334.62689184898</v>
      </c>
      <c r="S77" s="39">
        <f>SUMIF('Inq6 adjusted class'!$C:$C,'Inq6 adjusted division'!$A77,'Inq6 adjusted class'!V:V)</f>
        <v>298826.94313228142</v>
      </c>
    </row>
    <row r="78" spans="1:19" x14ac:dyDescent="0.3">
      <c r="A78" s="1" t="s">
        <v>500</v>
      </c>
      <c r="B78" s="39">
        <f>SUMIF('Inq6 adjusted class'!$C:$C,'Inq6 adjusted division'!$A78,'Inq6 adjusted class'!E:E)</f>
        <v>61183.484018651827</v>
      </c>
      <c r="C78" s="39">
        <f>SUMIF('Inq6 adjusted class'!$C:$C,'Inq6 adjusted division'!$A78,'Inq6 adjusted class'!F:F)</f>
        <v>59227.510634723592</v>
      </c>
      <c r="D78" s="39">
        <f>SUMIF('Inq6 adjusted class'!$C:$C,'Inq6 adjusted division'!$A78,'Inq6 adjusted class'!G:G)</f>
        <v>60326.07445705634</v>
      </c>
      <c r="E78" s="39">
        <f>SUMIF('Inq6 adjusted class'!$C:$C,'Inq6 adjusted division'!$A78,'Inq6 adjusted class'!H:H)</f>
        <v>61410.84749291234</v>
      </c>
      <c r="F78" s="39">
        <f>SUMIF('Inq6 adjusted class'!$C:$C,'Inq6 adjusted division'!$A78,'Inq6 adjusted class'!I:I)</f>
        <v>60474.607364779833</v>
      </c>
      <c r="G78" s="39">
        <f>SUMIF('Inq6 adjusted class'!$C:$C,'Inq6 adjusted division'!$A78,'Inq6 adjusted class'!J:J)</f>
        <v>62739.52603014723</v>
      </c>
      <c r="H78" s="39">
        <f>SUMIF('Inq6 adjusted class'!$C:$C,'Inq6 adjusted division'!$A78,'Inq6 adjusted class'!K:K)</f>
        <v>64679.061905184084</v>
      </c>
      <c r="I78" s="39">
        <f>SUMIF('Inq6 adjusted class'!$C:$C,'Inq6 adjusted division'!$A78,'Inq6 adjusted class'!L:L)</f>
        <v>67127.920647639723</v>
      </c>
      <c r="J78" s="39">
        <f>SUMIF('Inq6 adjusted class'!$C:$C,'Inq6 adjusted division'!$A78,'Inq6 adjusted class'!M:M)</f>
        <v>64145.455173478069</v>
      </c>
      <c r="K78" s="39">
        <f>SUMIF('Inq6 adjusted class'!$C:$C,'Inq6 adjusted division'!$A78,'Inq6 adjusted class'!N:N)</f>
        <v>61411.034110674351</v>
      </c>
      <c r="L78" s="39">
        <f>SUMIF('Inq6 adjusted class'!$C:$C,'Inq6 adjusted division'!$A78,'Inq6 adjusted class'!O:O)</f>
        <v>65760.098990061582</v>
      </c>
      <c r="M78" s="39">
        <f>SUMIF('Inq6 adjusted class'!$C:$C,'Inq6 adjusted division'!$A78,'Inq6 adjusted class'!P:P)</f>
        <v>64853.928211988823</v>
      </c>
      <c r="N78" s="39">
        <f>SUMIF('Inq6 adjusted class'!$C:$C,'Inq6 adjusted division'!$A78,'Inq6 adjusted class'!Q:Q)</f>
        <v>62492.779611821286</v>
      </c>
      <c r="O78" s="39">
        <f>SUMIF('Inq6 adjusted class'!$C:$C,'Inq6 adjusted division'!$A78,'Inq6 adjusted class'!R:R)</f>
        <v>57806.346279064797</v>
      </c>
      <c r="P78" s="39">
        <f>SUMIF('Inq6 adjusted class'!$C:$C,'Inq6 adjusted division'!$A78,'Inq6 adjusted class'!S:S)</f>
        <v>65628.904579803842</v>
      </c>
      <c r="Q78" s="39">
        <f>SUMIF('Inq6 adjusted class'!$C:$C,'Inq6 adjusted division'!$A78,'Inq6 adjusted class'!T:T)</f>
        <v>61051.922103306584</v>
      </c>
      <c r="R78" s="39">
        <f>SUMIF('Inq6 adjusted class'!$C:$C,'Inq6 adjusted division'!$A78,'Inq6 adjusted class'!U:U)</f>
        <v>63914.250184865014</v>
      </c>
      <c r="S78" s="39">
        <f>SUMIF('Inq6 adjusted class'!$C:$C,'Inq6 adjusted division'!$A78,'Inq6 adjusted class'!V:V)</f>
        <v>61534.862487621598</v>
      </c>
    </row>
    <row r="79" spans="1:19" x14ac:dyDescent="0.3">
      <c r="A79" s="1" t="s">
        <v>501</v>
      </c>
      <c r="B79" s="39">
        <f>SUMIF('Inq6 adjusted class'!$C:$C,'Inq6 adjusted division'!$A79,'Inq6 adjusted class'!E:E)</f>
        <v>75899.0782667288</v>
      </c>
      <c r="C79" s="39">
        <f>SUMIF('Inq6 adjusted class'!$C:$C,'Inq6 adjusted division'!$A79,'Inq6 adjusted class'!F:F)</f>
        <v>73247.994611355069</v>
      </c>
      <c r="D79" s="39">
        <f>SUMIF('Inq6 adjusted class'!$C:$C,'Inq6 adjusted division'!$A79,'Inq6 adjusted class'!G:G)</f>
        <v>70828.740830114737</v>
      </c>
      <c r="E79" s="39">
        <f>SUMIF('Inq6 adjusted class'!$C:$C,'Inq6 adjusted division'!$A79,'Inq6 adjusted class'!H:H)</f>
        <v>75608.23292825665</v>
      </c>
      <c r="F79" s="39">
        <f>SUMIF('Inq6 adjusted class'!$C:$C,'Inq6 adjusted division'!$A79,'Inq6 adjusted class'!I:I)</f>
        <v>78754.958998949995</v>
      </c>
      <c r="G79" s="39">
        <f>SUMIF('Inq6 adjusted class'!$C:$C,'Inq6 adjusted division'!$A79,'Inq6 adjusted class'!J:J)</f>
        <v>72800.230427053932</v>
      </c>
      <c r="H79" s="39">
        <f>SUMIF('Inq6 adjusted class'!$C:$C,'Inq6 adjusted division'!$A79,'Inq6 adjusted class'!K:K)</f>
        <v>75702.588693398138</v>
      </c>
      <c r="I79" s="39">
        <f>SUMIF('Inq6 adjusted class'!$C:$C,'Inq6 adjusted division'!$A79,'Inq6 adjusted class'!L:L)</f>
        <v>81154.562388792663</v>
      </c>
      <c r="J79" s="39">
        <f>SUMIF('Inq6 adjusted class'!$C:$C,'Inq6 adjusted division'!$A79,'Inq6 adjusted class'!M:M)</f>
        <v>81809.931457901723</v>
      </c>
      <c r="K79" s="39">
        <f>SUMIF('Inq6 adjusted class'!$C:$C,'Inq6 adjusted division'!$A79,'Inq6 adjusted class'!N:N)</f>
        <v>82111.688574451837</v>
      </c>
      <c r="L79" s="39">
        <f>SUMIF('Inq6 adjusted class'!$C:$C,'Inq6 adjusted division'!$A79,'Inq6 adjusted class'!O:O)</f>
        <v>99170.462754663575</v>
      </c>
      <c r="M79" s="39">
        <f>SUMIF('Inq6 adjusted class'!$C:$C,'Inq6 adjusted division'!$A79,'Inq6 adjusted class'!P:P)</f>
        <v>128546.0164148873</v>
      </c>
      <c r="N79" s="39">
        <f>SUMIF('Inq6 adjusted class'!$C:$C,'Inq6 adjusted division'!$A79,'Inq6 adjusted class'!Q:Q)</f>
        <v>122261.10854171956</v>
      </c>
      <c r="O79" s="39">
        <f>SUMIF('Inq6 adjusted class'!$C:$C,'Inq6 adjusted division'!$A79,'Inq6 adjusted class'!R:R)</f>
        <v>116187.72353264244</v>
      </c>
      <c r="P79" s="39">
        <f>SUMIF('Inq6 adjusted class'!$C:$C,'Inq6 adjusted division'!$A79,'Inq6 adjusted class'!S:S)</f>
        <v>121898.01059761057</v>
      </c>
      <c r="Q79" s="39">
        <f>SUMIF('Inq6 adjusted class'!$C:$C,'Inq6 adjusted division'!$A79,'Inq6 adjusted class'!T:T)</f>
        <v>141589.55639379768</v>
      </c>
      <c r="R79" s="39">
        <f>SUMIF('Inq6 adjusted class'!$C:$C,'Inq6 adjusted division'!$A79,'Inq6 adjusted class'!U:U)</f>
        <v>142316.78749473454</v>
      </c>
      <c r="S79" s="39">
        <f>SUMIF('Inq6 adjusted class'!$C:$C,'Inq6 adjusted division'!$A79,'Inq6 adjusted class'!V:V)</f>
        <v>142148.54258367617</v>
      </c>
    </row>
    <row r="80" spans="1:19" x14ac:dyDescent="0.3">
      <c r="A80" s="1" t="s">
        <v>502</v>
      </c>
      <c r="B80" s="39">
        <f>SUMIF('Inq6 adjusted class'!$C:$C,'Inq6 adjusted division'!$A80,'Inq6 adjusted class'!E:E)</f>
        <v>33947.521246404649</v>
      </c>
      <c r="C80" s="39">
        <f>SUMIF('Inq6 adjusted class'!$C:$C,'Inq6 adjusted division'!$A80,'Inq6 adjusted class'!F:F)</f>
        <v>39447.12692569878</v>
      </c>
      <c r="D80" s="39">
        <f>SUMIF('Inq6 adjusted class'!$C:$C,'Inq6 adjusted division'!$A80,'Inq6 adjusted class'!G:G)</f>
        <v>38917.398704773019</v>
      </c>
      <c r="E80" s="39">
        <f>SUMIF('Inq6 adjusted class'!$C:$C,'Inq6 adjusted division'!$A80,'Inq6 adjusted class'!H:H)</f>
        <v>41472.459835371425</v>
      </c>
      <c r="F80" s="39">
        <f>SUMIF('Inq6 adjusted class'!$C:$C,'Inq6 adjusted division'!$A80,'Inq6 adjusted class'!I:I)</f>
        <v>40426.261483994807</v>
      </c>
      <c r="G80" s="39">
        <f>SUMIF('Inq6 adjusted class'!$C:$C,'Inq6 adjusted division'!$A80,'Inq6 adjusted class'!J:J)</f>
        <v>36648.197062844891</v>
      </c>
      <c r="H80" s="39">
        <f>SUMIF('Inq6 adjusted class'!$C:$C,'Inq6 adjusted division'!$A80,'Inq6 adjusted class'!K:K)</f>
        <v>36679.494878908066</v>
      </c>
      <c r="I80" s="39">
        <f>SUMIF('Inq6 adjusted class'!$C:$C,'Inq6 adjusted division'!$A80,'Inq6 adjusted class'!L:L)</f>
        <v>35598.871902948733</v>
      </c>
      <c r="J80" s="39">
        <f>SUMIF('Inq6 adjusted class'!$C:$C,'Inq6 adjusted division'!$A80,'Inq6 adjusted class'!M:M)</f>
        <v>32101.784095752257</v>
      </c>
      <c r="K80" s="39">
        <f>SUMIF('Inq6 adjusted class'!$C:$C,'Inq6 adjusted division'!$A80,'Inq6 adjusted class'!N:N)</f>
        <v>34853.353074735656</v>
      </c>
      <c r="L80" s="39">
        <f>SUMIF('Inq6 adjusted class'!$C:$C,'Inq6 adjusted division'!$A80,'Inq6 adjusted class'!O:O)</f>
        <v>33225.757646926148</v>
      </c>
      <c r="M80" s="39">
        <f>SUMIF('Inq6 adjusted class'!$C:$C,'Inq6 adjusted division'!$A80,'Inq6 adjusted class'!P:P)</f>
        <v>17034.065674494992</v>
      </c>
      <c r="N80" s="39">
        <f>SUMIF('Inq6 adjusted class'!$C:$C,'Inq6 adjusted division'!$A80,'Inq6 adjusted class'!Q:Q)</f>
        <v>24105.327090275121</v>
      </c>
      <c r="O80" s="39">
        <f>SUMIF('Inq6 adjusted class'!$C:$C,'Inq6 adjusted division'!$A80,'Inq6 adjusted class'!R:R)</f>
        <v>22854.715384726485</v>
      </c>
      <c r="P80" s="39">
        <f>SUMIF('Inq6 adjusted class'!$C:$C,'Inq6 adjusted division'!$A80,'Inq6 adjusted class'!S:S)</f>
        <v>29938.555826325453</v>
      </c>
      <c r="Q80" s="39">
        <f>SUMIF('Inq6 adjusted class'!$C:$C,'Inq6 adjusted division'!$A80,'Inq6 adjusted class'!T:T)</f>
        <v>27414.502304633847</v>
      </c>
      <c r="R80" s="39">
        <f>SUMIF('Inq6 adjusted class'!$C:$C,'Inq6 adjusted division'!$A80,'Inq6 adjusted class'!U:U)</f>
        <v>35711.347678816659</v>
      </c>
      <c r="S80" s="39">
        <f>SUMIF('Inq6 adjusted class'!$C:$C,'Inq6 adjusted division'!$A80,'Inq6 adjusted class'!V:V)</f>
        <v>34384.32340995995</v>
      </c>
    </row>
    <row r="81" spans="1:19" x14ac:dyDescent="0.3">
      <c r="A81" s="1" t="s">
        <v>503</v>
      </c>
      <c r="B81" s="39">
        <f>SUMIF('Inq6 adjusted class'!$C:$C,'Inq6 adjusted division'!$A81,'Inq6 adjusted class'!E:E)</f>
        <v>14152.866647582188</v>
      </c>
      <c r="C81" s="39">
        <f>SUMIF('Inq6 adjusted class'!$C:$C,'Inq6 adjusted division'!$A81,'Inq6 adjusted class'!F:F)</f>
        <v>15610.740229250998</v>
      </c>
      <c r="D81" s="39">
        <f>SUMIF('Inq6 adjusted class'!$C:$C,'Inq6 adjusted division'!$A81,'Inq6 adjusted class'!G:G)</f>
        <v>14161.119701313524</v>
      </c>
      <c r="E81" s="39">
        <f>SUMIF('Inq6 adjusted class'!$C:$C,'Inq6 adjusted division'!$A81,'Inq6 adjusted class'!H:H)</f>
        <v>14012.0280436579</v>
      </c>
      <c r="F81" s="39">
        <f>SUMIF('Inq6 adjusted class'!$C:$C,'Inq6 adjusted division'!$A81,'Inq6 adjusted class'!I:I)</f>
        <v>18167.280375052636</v>
      </c>
      <c r="G81" s="39">
        <f>SUMIF('Inq6 adjusted class'!$C:$C,'Inq6 adjusted division'!$A81,'Inq6 adjusted class'!J:J)</f>
        <v>15700.211840059046</v>
      </c>
      <c r="H81" s="39">
        <f>SUMIF('Inq6 adjusted class'!$C:$C,'Inq6 adjusted division'!$A81,'Inq6 adjusted class'!K:K)</f>
        <v>16784.721846656565</v>
      </c>
      <c r="I81" s="39">
        <f>SUMIF('Inq6 adjusted class'!$C:$C,'Inq6 adjusted division'!$A81,'Inq6 adjusted class'!L:L)</f>
        <v>17196.990234317276</v>
      </c>
      <c r="J81" s="39">
        <f>SUMIF('Inq6 adjusted class'!$C:$C,'Inq6 adjusted division'!$A81,'Inq6 adjusted class'!M:M)</f>
        <v>17347.735937542908</v>
      </c>
      <c r="K81" s="39">
        <f>SUMIF('Inq6 adjusted class'!$C:$C,'Inq6 adjusted division'!$A81,'Inq6 adjusted class'!N:N)</f>
        <v>17762.572021668268</v>
      </c>
      <c r="L81" s="39">
        <f>SUMIF('Inq6 adjusted class'!$C:$C,'Inq6 adjusted division'!$A81,'Inq6 adjusted class'!O:O)</f>
        <v>16446.021412568047</v>
      </c>
      <c r="M81" s="39">
        <f>SUMIF('Inq6 adjusted class'!$C:$C,'Inq6 adjusted division'!$A81,'Inq6 adjusted class'!P:P)</f>
        <v>20738.544333004145</v>
      </c>
      <c r="N81" s="39">
        <f>SUMIF('Inq6 adjusted class'!$C:$C,'Inq6 adjusted division'!$A81,'Inq6 adjusted class'!Q:Q)</f>
        <v>18967.01267932522</v>
      </c>
      <c r="O81" s="39">
        <f>SUMIF('Inq6 adjusted class'!$C:$C,'Inq6 adjusted division'!$A81,'Inq6 adjusted class'!R:R)</f>
        <v>18592.920023802701</v>
      </c>
      <c r="P81" s="39">
        <f>SUMIF('Inq6 adjusted class'!$C:$C,'Inq6 adjusted division'!$A81,'Inq6 adjusted class'!S:S)</f>
        <v>18346.587767317938</v>
      </c>
      <c r="Q81" s="39">
        <f>SUMIF('Inq6 adjusted class'!$C:$C,'Inq6 adjusted division'!$A81,'Inq6 adjusted class'!T:T)</f>
        <v>17078.623203998104</v>
      </c>
      <c r="R81" s="39">
        <f>SUMIF('Inq6 adjusted class'!$C:$C,'Inq6 adjusted division'!$A81,'Inq6 adjusted class'!U:U)</f>
        <v>17289.878079512022</v>
      </c>
      <c r="S81" s="39">
        <f>SUMIF('Inq6 adjusted class'!$C:$C,'Inq6 adjusted division'!$A81,'Inq6 adjusted class'!V:V)</f>
        <v>19365.280600605965</v>
      </c>
    </row>
    <row r="82" spans="1:19" x14ac:dyDescent="0.3">
      <c r="A82" s="1" t="s">
        <v>504</v>
      </c>
      <c r="B82" s="39">
        <f>SUMIF('Inq6 adjusted class'!$C:$C,'Inq6 adjusted division'!$A82,'Inq6 adjusted class'!E:E)</f>
        <v>13663.910376138219</v>
      </c>
      <c r="C82" s="39">
        <f>SUMIF('Inq6 adjusted class'!$C:$C,'Inq6 adjusted division'!$A82,'Inq6 adjusted class'!F:F)</f>
        <v>16058.371735938585</v>
      </c>
      <c r="D82" s="39">
        <f>SUMIF('Inq6 adjusted class'!$C:$C,'Inq6 adjusted division'!$A82,'Inq6 adjusted class'!G:G)</f>
        <v>17574.158196231769</v>
      </c>
      <c r="E82" s="39">
        <f>SUMIF('Inq6 adjusted class'!$C:$C,'Inq6 adjusted division'!$A82,'Inq6 adjusted class'!H:H)</f>
        <v>18010.433256970653</v>
      </c>
      <c r="F82" s="39">
        <f>SUMIF('Inq6 adjusted class'!$C:$C,'Inq6 adjusted division'!$A82,'Inq6 adjusted class'!I:I)</f>
        <v>18731.639956755742</v>
      </c>
      <c r="G82" s="39">
        <f>SUMIF('Inq6 adjusted class'!$C:$C,'Inq6 adjusted division'!$A82,'Inq6 adjusted class'!J:J)</f>
        <v>17714.314112015782</v>
      </c>
      <c r="H82" s="39">
        <f>SUMIF('Inq6 adjusted class'!$C:$C,'Inq6 adjusted division'!$A82,'Inq6 adjusted class'!K:K)</f>
        <v>17980.824062728934</v>
      </c>
      <c r="I82" s="39">
        <f>SUMIF('Inq6 adjusted class'!$C:$C,'Inq6 adjusted division'!$A82,'Inq6 adjusted class'!L:L)</f>
        <v>18302.285754464443</v>
      </c>
      <c r="J82" s="39">
        <f>SUMIF('Inq6 adjusted class'!$C:$C,'Inq6 adjusted division'!$A82,'Inq6 adjusted class'!M:M)</f>
        <v>20105.001836761418</v>
      </c>
      <c r="K82" s="39">
        <f>SUMIF('Inq6 adjusted class'!$C:$C,'Inq6 adjusted division'!$A82,'Inq6 adjusted class'!N:N)</f>
        <v>20440.282094008708</v>
      </c>
      <c r="L82" s="39">
        <f>SUMIF('Inq6 adjusted class'!$C:$C,'Inq6 adjusted division'!$A82,'Inq6 adjusted class'!O:O)</f>
        <v>21578.125877101495</v>
      </c>
      <c r="M82" s="39">
        <f>SUMIF('Inq6 adjusted class'!$C:$C,'Inq6 adjusted division'!$A82,'Inq6 adjusted class'!P:P)</f>
        <v>18227.771939050461</v>
      </c>
      <c r="N82" s="39">
        <f>SUMIF('Inq6 adjusted class'!$C:$C,'Inq6 adjusted division'!$A82,'Inq6 adjusted class'!Q:Q)</f>
        <v>19522.808470093078</v>
      </c>
      <c r="O82" s="39">
        <f>SUMIF('Inq6 adjusted class'!$C:$C,'Inq6 adjusted division'!$A82,'Inq6 adjusted class'!R:R)</f>
        <v>19872.834088773117</v>
      </c>
      <c r="P82" s="39">
        <f>SUMIF('Inq6 adjusted class'!$C:$C,'Inq6 adjusted division'!$A82,'Inq6 adjusted class'!S:S)</f>
        <v>23119.570388813099</v>
      </c>
      <c r="Q82" s="39">
        <f>SUMIF('Inq6 adjusted class'!$C:$C,'Inq6 adjusted division'!$A82,'Inq6 adjusted class'!T:T)</f>
        <v>21841.157429935211</v>
      </c>
      <c r="R82" s="39">
        <f>SUMIF('Inq6 adjusted class'!$C:$C,'Inq6 adjusted division'!$A82,'Inq6 adjusted class'!U:U)</f>
        <v>20050.055159147545</v>
      </c>
      <c r="S82" s="39">
        <f>SUMIF('Inq6 adjusted class'!$C:$C,'Inq6 adjusted division'!$A82,'Inq6 adjusted class'!V:V)</f>
        <v>21160.682334638692</v>
      </c>
    </row>
    <row r="83" spans="1:19" x14ac:dyDescent="0.3">
      <c r="A83" s="1" t="s">
        <v>505</v>
      </c>
      <c r="B83" s="39">
        <f>SUMIF('Inq6 adjusted class'!$C:$C,'Inq6 adjusted division'!$A83,'Inq6 adjusted class'!E:E)</f>
        <v>26994.694219288445</v>
      </c>
      <c r="C83" s="39">
        <f>SUMIF('Inq6 adjusted class'!$C:$C,'Inq6 adjusted division'!$A83,'Inq6 adjusted class'!F:F)</f>
        <v>31963.916165591905</v>
      </c>
      <c r="D83" s="39">
        <f>SUMIF('Inq6 adjusted class'!$C:$C,'Inq6 adjusted division'!$A83,'Inq6 adjusted class'!G:G)</f>
        <v>33657.492950123538</v>
      </c>
      <c r="E83" s="39">
        <f>SUMIF('Inq6 adjusted class'!$C:$C,'Inq6 adjusted division'!$A83,'Inq6 adjusted class'!H:H)</f>
        <v>36599.049347456166</v>
      </c>
      <c r="F83" s="39">
        <f>SUMIF('Inq6 adjusted class'!$C:$C,'Inq6 adjusted division'!$A83,'Inq6 adjusted class'!I:I)</f>
        <v>39736.418715054155</v>
      </c>
      <c r="G83" s="39">
        <f>SUMIF('Inq6 adjusted class'!$C:$C,'Inq6 adjusted division'!$A83,'Inq6 adjusted class'!J:J)</f>
        <v>39420.137343591465</v>
      </c>
      <c r="H83" s="39">
        <f>SUMIF('Inq6 adjusted class'!$C:$C,'Inq6 adjusted division'!$A83,'Inq6 adjusted class'!K:K)</f>
        <v>40535.370398133593</v>
      </c>
      <c r="I83" s="39">
        <f>SUMIF('Inq6 adjusted class'!$C:$C,'Inq6 adjusted division'!$A83,'Inq6 adjusted class'!L:L)</f>
        <v>41351.059057220482</v>
      </c>
      <c r="J83" s="39">
        <f>SUMIF('Inq6 adjusted class'!$C:$C,'Inq6 adjusted division'!$A83,'Inq6 adjusted class'!M:M)</f>
        <v>43332.288191781758</v>
      </c>
      <c r="K83" s="39">
        <f>SUMIF('Inq6 adjusted class'!$C:$C,'Inq6 adjusted division'!$A83,'Inq6 adjusted class'!N:N)</f>
        <v>42380.896122127037</v>
      </c>
      <c r="L83" s="39">
        <f>SUMIF('Inq6 adjusted class'!$C:$C,'Inq6 adjusted division'!$A83,'Inq6 adjusted class'!O:O)</f>
        <v>46897.988390036684</v>
      </c>
      <c r="M83" s="39">
        <f>SUMIF('Inq6 adjusted class'!$C:$C,'Inq6 adjusted division'!$A83,'Inq6 adjusted class'!P:P)</f>
        <v>51039.25952290032</v>
      </c>
      <c r="N83" s="39">
        <f>SUMIF('Inq6 adjusted class'!$C:$C,'Inq6 adjusted division'!$A83,'Inq6 adjusted class'!Q:Q)</f>
        <v>44618.243434817807</v>
      </c>
      <c r="O83" s="39">
        <f>SUMIF('Inq6 adjusted class'!$C:$C,'Inq6 adjusted division'!$A83,'Inq6 adjusted class'!R:R)</f>
        <v>54800.148649939867</v>
      </c>
      <c r="P83" s="39">
        <f>SUMIF('Inq6 adjusted class'!$C:$C,'Inq6 adjusted division'!$A83,'Inq6 adjusted class'!S:S)</f>
        <v>47897.163685663218</v>
      </c>
      <c r="Q83" s="39">
        <f>SUMIF('Inq6 adjusted class'!$C:$C,'Inq6 adjusted division'!$A83,'Inq6 adjusted class'!T:T)</f>
        <v>49912.107621559669</v>
      </c>
      <c r="R83" s="39">
        <f>SUMIF('Inq6 adjusted class'!$C:$C,'Inq6 adjusted division'!$A83,'Inq6 adjusted class'!U:U)</f>
        <v>52830.802383451039</v>
      </c>
      <c r="S83" s="39">
        <f>SUMIF('Inq6 adjusted class'!$C:$C,'Inq6 adjusted division'!$A83,'Inq6 adjusted class'!V:V)</f>
        <v>58165.914818673387</v>
      </c>
    </row>
    <row r="84" spans="1:19" x14ac:dyDescent="0.3">
      <c r="A84" s="1" t="s">
        <v>506</v>
      </c>
      <c r="B84" s="39">
        <f>SUMIF('Inq6 adjusted class'!$C:$C,'Inq6 adjusted division'!$A84,'Inq6 adjusted class'!E:E)</f>
        <v>37820.825742252862</v>
      </c>
      <c r="C84" s="39">
        <f>SUMIF('Inq6 adjusted class'!$C:$C,'Inq6 adjusted division'!$A84,'Inq6 adjusted class'!F:F)</f>
        <v>42498.70333199342</v>
      </c>
      <c r="D84" s="39">
        <f>SUMIF('Inq6 adjusted class'!$C:$C,'Inq6 adjusted division'!$A84,'Inq6 adjusted class'!G:G)</f>
        <v>42979.69642610033</v>
      </c>
      <c r="E84" s="39">
        <f>SUMIF('Inq6 adjusted class'!$C:$C,'Inq6 adjusted division'!$A84,'Inq6 adjusted class'!H:H)</f>
        <v>45234.759498740466</v>
      </c>
      <c r="F84" s="39">
        <f>SUMIF('Inq6 adjusted class'!$C:$C,'Inq6 adjusted division'!$A84,'Inq6 adjusted class'!I:I)</f>
        <v>48020.886889820962</v>
      </c>
      <c r="G84" s="39">
        <f>SUMIF('Inq6 adjusted class'!$C:$C,'Inq6 adjusted division'!$A84,'Inq6 adjusted class'!J:J)</f>
        <v>52155.652005760421</v>
      </c>
      <c r="H84" s="39">
        <f>SUMIF('Inq6 adjusted class'!$C:$C,'Inq6 adjusted division'!$A84,'Inq6 adjusted class'!K:K)</f>
        <v>51421.906885185075</v>
      </c>
      <c r="I84" s="39">
        <f>SUMIF('Inq6 adjusted class'!$C:$C,'Inq6 adjusted division'!$A84,'Inq6 adjusted class'!L:L)</f>
        <v>52166.592842778788</v>
      </c>
      <c r="J84" s="39">
        <f>SUMIF('Inq6 adjusted class'!$C:$C,'Inq6 adjusted division'!$A84,'Inq6 adjusted class'!M:M)</f>
        <v>49896.745261843287</v>
      </c>
      <c r="K84" s="39">
        <f>SUMIF('Inq6 adjusted class'!$C:$C,'Inq6 adjusted division'!$A84,'Inq6 adjusted class'!N:N)</f>
        <v>52216.128245253014</v>
      </c>
      <c r="L84" s="39">
        <f>SUMIF('Inq6 adjusted class'!$C:$C,'Inq6 adjusted division'!$A84,'Inq6 adjusted class'!O:O)</f>
        <v>51925.063432935094</v>
      </c>
      <c r="M84" s="39">
        <f>SUMIF('Inq6 adjusted class'!$C:$C,'Inq6 adjusted division'!$A84,'Inq6 adjusted class'!P:P)</f>
        <v>60350.017662774248</v>
      </c>
      <c r="N84" s="39">
        <f>SUMIF('Inq6 adjusted class'!$C:$C,'Inq6 adjusted division'!$A84,'Inq6 adjusted class'!Q:Q)</f>
        <v>52008.067686409908</v>
      </c>
      <c r="O84" s="39">
        <f>SUMIF('Inq6 adjusted class'!$C:$C,'Inq6 adjusted division'!$A84,'Inq6 adjusted class'!R:R)</f>
        <v>64356.172113508277</v>
      </c>
      <c r="P84" s="39">
        <f>SUMIF('Inq6 adjusted class'!$C:$C,'Inq6 adjusted division'!$A84,'Inq6 adjusted class'!S:S)</f>
        <v>61070.429109444856</v>
      </c>
      <c r="Q84" s="39">
        <f>SUMIF('Inq6 adjusted class'!$C:$C,'Inq6 adjusted division'!$A84,'Inq6 adjusted class'!T:T)</f>
        <v>54887.869749546269</v>
      </c>
      <c r="R84" s="39">
        <f>SUMIF('Inq6 adjusted class'!$C:$C,'Inq6 adjusted division'!$A84,'Inq6 adjusted class'!U:U)</f>
        <v>65987.336056090615</v>
      </c>
      <c r="S84" s="39">
        <f>SUMIF('Inq6 adjusted class'!$C:$C,'Inq6 adjusted division'!$A84,'Inq6 adjusted class'!V:V)</f>
        <v>64821.312452352715</v>
      </c>
    </row>
    <row r="85" spans="1:19" x14ac:dyDescent="0.3">
      <c r="A85" s="1" t="s">
        <v>507</v>
      </c>
      <c r="B85" s="39">
        <f>SUMIF('Inq6 adjusted class'!$C:$C,'Inq6 adjusted division'!$A85,'Inq6 adjusted class'!E:E)</f>
        <v>9518.8252073873136</v>
      </c>
      <c r="C85" s="39">
        <f>SUMIF('Inq6 adjusted class'!$C:$C,'Inq6 adjusted division'!$A85,'Inq6 adjusted class'!F:F)</f>
        <v>6873.9861511238878</v>
      </c>
      <c r="D85" s="39">
        <f>SUMIF('Inq6 adjusted class'!$C:$C,'Inq6 adjusted division'!$A85,'Inq6 adjusted class'!G:G)</f>
        <v>7729.2985103523315</v>
      </c>
      <c r="E85" s="39">
        <f>SUMIF('Inq6 adjusted class'!$C:$C,'Inq6 adjusted division'!$A85,'Inq6 adjusted class'!H:H)</f>
        <v>6225.4576668955224</v>
      </c>
      <c r="F85" s="39">
        <f>SUMIF('Inq6 adjusted class'!$C:$C,'Inq6 adjusted division'!$A85,'Inq6 adjusted class'!I:I)</f>
        <v>8115.3485248119623</v>
      </c>
      <c r="G85" s="39">
        <f>SUMIF('Inq6 adjusted class'!$C:$C,'Inq6 adjusted division'!$A85,'Inq6 adjusted class'!J:J)</f>
        <v>7564.3688350273032</v>
      </c>
      <c r="H85" s="39">
        <f>SUMIF('Inq6 adjusted class'!$C:$C,'Inq6 adjusted division'!$A85,'Inq6 adjusted class'!K:K)</f>
        <v>7295.7365873631161</v>
      </c>
      <c r="I85" s="39">
        <f>SUMIF('Inq6 adjusted class'!$C:$C,'Inq6 adjusted division'!$A85,'Inq6 adjusted class'!L:L)</f>
        <v>7424.1429769773458</v>
      </c>
      <c r="J85" s="39">
        <f>SUMIF('Inq6 adjusted class'!$C:$C,'Inq6 adjusted division'!$A85,'Inq6 adjusted class'!M:M)</f>
        <v>5392.1875954612215</v>
      </c>
      <c r="K85" s="39">
        <f>SUMIF('Inq6 adjusted class'!$C:$C,'Inq6 adjusted division'!$A85,'Inq6 adjusted class'!N:N)</f>
        <v>4137.2082248143797</v>
      </c>
      <c r="L85" s="39">
        <f>SUMIF('Inq6 adjusted class'!$C:$C,'Inq6 adjusted division'!$A85,'Inq6 adjusted class'!O:O)</f>
        <v>5102.599162051506</v>
      </c>
      <c r="M85" s="39">
        <f>SUMIF('Inq6 adjusted class'!$C:$C,'Inq6 adjusted division'!$A85,'Inq6 adjusted class'!P:P)</f>
        <v>4588.1292648347981</v>
      </c>
      <c r="N85" s="39">
        <f>SUMIF('Inq6 adjusted class'!$C:$C,'Inq6 adjusted division'!$A85,'Inq6 adjusted class'!Q:Q)</f>
        <v>11937.538763218283</v>
      </c>
      <c r="O85" s="39">
        <f>SUMIF('Inq6 adjusted class'!$C:$C,'Inq6 adjusted division'!$A85,'Inq6 adjusted class'!R:R)</f>
        <v>8038.0453920046721</v>
      </c>
      <c r="P85" s="39">
        <f>SUMIF('Inq6 adjusted class'!$C:$C,'Inq6 adjusted division'!$A85,'Inq6 adjusted class'!S:S)</f>
        <v>8524.7509497349693</v>
      </c>
      <c r="Q85" s="39">
        <f>SUMIF('Inq6 adjusted class'!$C:$C,'Inq6 adjusted division'!$A85,'Inq6 adjusted class'!T:T)</f>
        <v>4470.9245380586372</v>
      </c>
      <c r="R85" s="39">
        <f>SUMIF('Inq6 adjusted class'!$C:$C,'Inq6 adjusted division'!$A85,'Inq6 adjusted class'!U:U)</f>
        <v>6242.8062354665308</v>
      </c>
      <c r="S85" s="39">
        <f>SUMIF('Inq6 adjusted class'!$C:$C,'Inq6 adjusted division'!$A85,'Inq6 adjusted class'!V:V)</f>
        <v>5544.7704456354804</v>
      </c>
    </row>
    <row r="86" spans="1:19" x14ac:dyDescent="0.3">
      <c r="A86" s="1" t="s">
        <v>508</v>
      </c>
      <c r="B86" s="39">
        <f>SUMIF('Inq6 adjusted class'!$C:$C,'Inq6 adjusted division'!$A86,'Inq6 adjusted class'!E:E)</f>
        <v>51309.278209566139</v>
      </c>
      <c r="C86" s="39">
        <f>SUMIF('Inq6 adjusted class'!$C:$C,'Inq6 adjusted division'!$A86,'Inq6 adjusted class'!F:F)</f>
        <v>59202.477278318227</v>
      </c>
      <c r="D86" s="39">
        <f>SUMIF('Inq6 adjusted class'!$C:$C,'Inq6 adjusted division'!$A86,'Inq6 adjusted class'!G:G)</f>
        <v>63147.24509007197</v>
      </c>
      <c r="E86" s="39">
        <f>SUMIF('Inq6 adjusted class'!$C:$C,'Inq6 adjusted division'!$A86,'Inq6 adjusted class'!H:H)</f>
        <v>65328.39045965235</v>
      </c>
      <c r="F86" s="39">
        <f>SUMIF('Inq6 adjusted class'!$C:$C,'Inq6 adjusted division'!$A86,'Inq6 adjusted class'!I:I)</f>
        <v>60536.526452626567</v>
      </c>
      <c r="G86" s="39">
        <f>SUMIF('Inq6 adjusted class'!$C:$C,'Inq6 adjusted division'!$A86,'Inq6 adjusted class'!J:J)</f>
        <v>54561.579053500463</v>
      </c>
      <c r="H86" s="39">
        <f>SUMIF('Inq6 adjusted class'!$C:$C,'Inq6 adjusted division'!$A86,'Inq6 adjusted class'!K:K)</f>
        <v>59421.462676906885</v>
      </c>
      <c r="I86" s="39">
        <f>SUMIF('Inq6 adjusted class'!$C:$C,'Inq6 adjusted division'!$A86,'Inq6 adjusted class'!L:L)</f>
        <v>59548.245324117524</v>
      </c>
      <c r="J86" s="39">
        <f>SUMIF('Inq6 adjusted class'!$C:$C,'Inq6 adjusted division'!$A86,'Inq6 adjusted class'!M:M)</f>
        <v>62574.670543932807</v>
      </c>
      <c r="K86" s="39">
        <f>SUMIF('Inq6 adjusted class'!$C:$C,'Inq6 adjusted division'!$A86,'Inq6 adjusted class'!N:N)</f>
        <v>64956.933848645109</v>
      </c>
      <c r="L86" s="39">
        <f>SUMIF('Inq6 adjusted class'!$C:$C,'Inq6 adjusted division'!$A86,'Inq6 adjusted class'!O:O)</f>
        <v>62907.340650132697</v>
      </c>
      <c r="M86" s="39">
        <f>SUMIF('Inq6 adjusted class'!$C:$C,'Inq6 adjusted division'!$A86,'Inq6 adjusted class'!P:P)</f>
        <v>46866.446942758441</v>
      </c>
      <c r="N86" s="39">
        <f>SUMIF('Inq6 adjusted class'!$C:$C,'Inq6 adjusted division'!$A86,'Inq6 adjusted class'!Q:Q)</f>
        <v>53312.53428480486</v>
      </c>
      <c r="O86" s="39">
        <f>SUMIF('Inq6 adjusted class'!$C:$C,'Inq6 adjusted division'!$A86,'Inq6 adjusted class'!R:R)</f>
        <v>44183.376100308138</v>
      </c>
      <c r="P86" s="39">
        <f>SUMIF('Inq6 adjusted class'!$C:$C,'Inq6 adjusted division'!$A86,'Inq6 adjusted class'!S:S)</f>
        <v>46929.691672692126</v>
      </c>
      <c r="Q86" s="39">
        <f>SUMIF('Inq6 adjusted class'!$C:$C,'Inq6 adjusted division'!$A86,'Inq6 adjusted class'!T:T)</f>
        <v>65616.139979209634</v>
      </c>
      <c r="R86" s="39">
        <f>SUMIF('Inq6 adjusted class'!$C:$C,'Inq6 adjusted division'!$A86,'Inq6 adjusted class'!U:U)</f>
        <v>47129.214866469731</v>
      </c>
      <c r="S86" s="39">
        <f>SUMIF('Inq6 adjusted class'!$C:$C,'Inq6 adjusted division'!$A86,'Inq6 adjusted class'!V:V)</f>
        <v>50511.703173747752</v>
      </c>
    </row>
    <row r="87" spans="1:19" x14ac:dyDescent="0.3">
      <c r="A87" s="1" t="s">
        <v>509</v>
      </c>
      <c r="B87" s="39">
        <f>SUMIF('Inq6 adjusted class'!$C:$C,'Inq6 adjusted division'!$A87,'Inq6 adjusted class'!E:E)</f>
        <v>0</v>
      </c>
      <c r="C87" s="39">
        <f>SUMIF('Inq6 adjusted class'!$C:$C,'Inq6 adjusted division'!$A87,'Inq6 adjusted class'!F:F)</f>
        <v>0</v>
      </c>
      <c r="D87" s="39">
        <f>SUMIF('Inq6 adjusted class'!$C:$C,'Inq6 adjusted division'!$A87,'Inq6 adjusted class'!G:G)</f>
        <v>0</v>
      </c>
      <c r="E87" s="39">
        <f>SUMIF('Inq6 adjusted class'!$C:$C,'Inq6 adjusted division'!$A87,'Inq6 adjusted class'!H:H)</f>
        <v>0</v>
      </c>
      <c r="F87" s="39">
        <f>SUMIF('Inq6 adjusted class'!$C:$C,'Inq6 adjusted division'!$A87,'Inq6 adjusted class'!I:I)</f>
        <v>0</v>
      </c>
      <c r="G87" s="39">
        <f>SUMIF('Inq6 adjusted class'!$C:$C,'Inq6 adjusted division'!$A87,'Inq6 adjusted class'!J:J)</f>
        <v>0</v>
      </c>
      <c r="H87" s="39">
        <f>SUMIF('Inq6 adjusted class'!$C:$C,'Inq6 adjusted division'!$A87,'Inq6 adjusted class'!K:K)</f>
        <v>0</v>
      </c>
      <c r="I87" s="39">
        <f>SUMIF('Inq6 adjusted class'!$C:$C,'Inq6 adjusted division'!$A87,'Inq6 adjusted class'!L:L)</f>
        <v>0</v>
      </c>
      <c r="J87" s="39">
        <f>SUMIF('Inq6 adjusted class'!$C:$C,'Inq6 adjusted division'!$A87,'Inq6 adjusted class'!M:M)</f>
        <v>0</v>
      </c>
      <c r="K87" s="39">
        <f>SUMIF('Inq6 adjusted class'!$C:$C,'Inq6 adjusted division'!$A87,'Inq6 adjusted class'!N:N)</f>
        <v>0</v>
      </c>
      <c r="L87" s="39">
        <f>SUMIF('Inq6 adjusted class'!$C:$C,'Inq6 adjusted division'!$A87,'Inq6 adjusted class'!O:O)</f>
        <v>0</v>
      </c>
      <c r="M87" s="39">
        <f>SUMIF('Inq6 adjusted class'!$C:$C,'Inq6 adjusted division'!$A87,'Inq6 adjusted class'!P:P)</f>
        <v>0</v>
      </c>
      <c r="N87" s="39">
        <f>SUMIF('Inq6 adjusted class'!$C:$C,'Inq6 adjusted division'!$A87,'Inq6 adjusted class'!Q:Q)</f>
        <v>0</v>
      </c>
      <c r="O87" s="39">
        <f>SUMIF('Inq6 adjusted class'!$C:$C,'Inq6 adjusted division'!$A87,'Inq6 adjusted class'!R:R)</f>
        <v>0</v>
      </c>
      <c r="P87" s="39">
        <f>SUMIF('Inq6 adjusted class'!$C:$C,'Inq6 adjusted division'!$A87,'Inq6 adjusted class'!S:S)</f>
        <v>0</v>
      </c>
      <c r="Q87" s="39">
        <f>SUMIF('Inq6 adjusted class'!$C:$C,'Inq6 adjusted division'!$A87,'Inq6 adjusted class'!T:T)</f>
        <v>0</v>
      </c>
      <c r="R87" s="39">
        <f>SUMIF('Inq6 adjusted class'!$C:$C,'Inq6 adjusted division'!$A87,'Inq6 adjusted class'!U:U)</f>
        <v>0</v>
      </c>
      <c r="S87" s="39">
        <f>SUMIF('Inq6 adjusted class'!$C:$C,'Inq6 adjusted division'!$A87,'Inq6 adjusted class'!V:V)</f>
        <v>0</v>
      </c>
    </row>
    <row r="88" spans="1:19" x14ac:dyDescent="0.3">
      <c r="A88" s="1" t="s">
        <v>510</v>
      </c>
      <c r="B88" s="39">
        <f>SUMIF('Inq6 adjusted class'!$C:$C,'Inq6 adjusted division'!$A88,'Inq6 adjusted class'!E:E)</f>
        <v>0</v>
      </c>
      <c r="C88" s="39">
        <f>SUMIF('Inq6 adjusted class'!$C:$C,'Inq6 adjusted division'!$A88,'Inq6 adjusted class'!F:F)</f>
        <v>0</v>
      </c>
      <c r="D88" s="39">
        <f>SUMIF('Inq6 adjusted class'!$C:$C,'Inq6 adjusted division'!$A88,'Inq6 adjusted class'!G:G)</f>
        <v>0</v>
      </c>
      <c r="E88" s="39">
        <f>SUMIF('Inq6 adjusted class'!$C:$C,'Inq6 adjusted division'!$A88,'Inq6 adjusted class'!H:H)</f>
        <v>0</v>
      </c>
      <c r="F88" s="39">
        <f>SUMIF('Inq6 adjusted class'!$C:$C,'Inq6 adjusted division'!$A88,'Inq6 adjusted class'!I:I)</f>
        <v>0</v>
      </c>
      <c r="G88" s="39">
        <f>SUMIF('Inq6 adjusted class'!$C:$C,'Inq6 adjusted division'!$A88,'Inq6 adjusted class'!J:J)</f>
        <v>0</v>
      </c>
      <c r="H88" s="39">
        <f>SUMIF('Inq6 adjusted class'!$C:$C,'Inq6 adjusted division'!$A88,'Inq6 adjusted class'!K:K)</f>
        <v>0</v>
      </c>
      <c r="I88" s="39">
        <f>SUMIF('Inq6 adjusted class'!$C:$C,'Inq6 adjusted division'!$A88,'Inq6 adjusted class'!L:L)</f>
        <v>0</v>
      </c>
      <c r="J88" s="39">
        <f>SUMIF('Inq6 adjusted class'!$C:$C,'Inq6 adjusted division'!$A88,'Inq6 adjusted class'!M:M)</f>
        <v>0</v>
      </c>
      <c r="K88" s="39">
        <f>SUMIF('Inq6 adjusted class'!$C:$C,'Inq6 adjusted division'!$A88,'Inq6 adjusted class'!N:N)</f>
        <v>0</v>
      </c>
      <c r="L88" s="39">
        <f>SUMIF('Inq6 adjusted class'!$C:$C,'Inq6 adjusted division'!$A88,'Inq6 adjusted class'!O:O)</f>
        <v>0</v>
      </c>
      <c r="M88" s="39">
        <f>SUMIF('Inq6 adjusted class'!$C:$C,'Inq6 adjusted division'!$A88,'Inq6 adjusted class'!P:P)</f>
        <v>0</v>
      </c>
      <c r="N88" s="39">
        <f>SUMIF('Inq6 adjusted class'!$C:$C,'Inq6 adjusted division'!$A88,'Inq6 adjusted class'!Q:Q)</f>
        <v>0</v>
      </c>
      <c r="O88" s="39">
        <f>SUMIF('Inq6 adjusted class'!$C:$C,'Inq6 adjusted division'!$A88,'Inq6 adjusted class'!R:R)</f>
        <v>0</v>
      </c>
      <c r="P88" s="39">
        <f>SUMIF('Inq6 adjusted class'!$C:$C,'Inq6 adjusted division'!$A88,'Inq6 adjusted class'!S:S)</f>
        <v>0</v>
      </c>
      <c r="Q88" s="39">
        <f>SUMIF('Inq6 adjusted class'!$C:$C,'Inq6 adjusted division'!$A88,'Inq6 adjusted class'!T:T)</f>
        <v>0</v>
      </c>
      <c r="R88" s="39">
        <f>SUMIF('Inq6 adjusted class'!$C:$C,'Inq6 adjusted division'!$A88,'Inq6 adjusted class'!U:U)</f>
        <v>0</v>
      </c>
      <c r="S88" s="39">
        <f>SUMIF('Inq6 adjusted class'!$C:$C,'Inq6 adjusted division'!$A88,'Inq6 adjusted class'!V:V)</f>
        <v>0</v>
      </c>
    </row>
    <row r="89" spans="1:19" x14ac:dyDescent="0.3">
      <c r="A89" s="1" t="s">
        <v>511</v>
      </c>
      <c r="B89" s="39">
        <f>SUMIF('Inq6 adjusted class'!$C:$C,'Inq6 adjusted division'!$A89,'Inq6 adjusted class'!E:E)</f>
        <v>0</v>
      </c>
      <c r="C89" s="39">
        <f>SUMIF('Inq6 adjusted class'!$C:$C,'Inq6 adjusted division'!$A89,'Inq6 adjusted class'!F:F)</f>
        <v>0</v>
      </c>
      <c r="D89" s="39">
        <f>SUMIF('Inq6 adjusted class'!$C:$C,'Inq6 adjusted division'!$A89,'Inq6 adjusted class'!G:G)</f>
        <v>0</v>
      </c>
      <c r="E89" s="39">
        <f>SUMIF('Inq6 adjusted class'!$C:$C,'Inq6 adjusted division'!$A89,'Inq6 adjusted class'!H:H)</f>
        <v>0</v>
      </c>
      <c r="F89" s="39">
        <f>SUMIF('Inq6 adjusted class'!$C:$C,'Inq6 adjusted division'!$A89,'Inq6 adjusted class'!I:I)</f>
        <v>0</v>
      </c>
      <c r="G89" s="39">
        <f>SUMIF('Inq6 adjusted class'!$C:$C,'Inq6 adjusted division'!$A89,'Inq6 adjusted class'!J:J)</f>
        <v>0</v>
      </c>
      <c r="H89" s="39">
        <f>SUMIF('Inq6 adjusted class'!$C:$C,'Inq6 adjusted division'!$A89,'Inq6 adjusted class'!K:K)</f>
        <v>0</v>
      </c>
      <c r="I89" s="39">
        <f>SUMIF('Inq6 adjusted class'!$C:$C,'Inq6 adjusted division'!$A89,'Inq6 adjusted class'!L:L)</f>
        <v>0</v>
      </c>
      <c r="J89" s="39">
        <f>SUMIF('Inq6 adjusted class'!$C:$C,'Inq6 adjusted division'!$A89,'Inq6 adjusted class'!M:M)</f>
        <v>0</v>
      </c>
      <c r="K89" s="39">
        <f>SUMIF('Inq6 adjusted class'!$C:$C,'Inq6 adjusted division'!$A89,'Inq6 adjusted class'!N:N)</f>
        <v>0</v>
      </c>
      <c r="L89" s="39">
        <f>SUMIF('Inq6 adjusted class'!$C:$C,'Inq6 adjusted division'!$A89,'Inq6 adjusted class'!O:O)</f>
        <v>0</v>
      </c>
      <c r="M89" s="39">
        <f>SUMIF('Inq6 adjusted class'!$C:$C,'Inq6 adjusted division'!$A89,'Inq6 adjusted class'!P:P)</f>
        <v>0</v>
      </c>
      <c r="N89" s="39">
        <f>SUMIF('Inq6 adjusted class'!$C:$C,'Inq6 adjusted division'!$A89,'Inq6 adjusted class'!Q:Q)</f>
        <v>0</v>
      </c>
      <c r="O89" s="39">
        <f>SUMIF('Inq6 adjusted class'!$C:$C,'Inq6 adjusted division'!$A89,'Inq6 adjusted class'!R:R)</f>
        <v>0</v>
      </c>
      <c r="P89" s="39">
        <f>SUMIF('Inq6 adjusted class'!$C:$C,'Inq6 adjusted division'!$A89,'Inq6 adjusted class'!S:S)</f>
        <v>0</v>
      </c>
      <c r="Q89" s="39">
        <f>SUMIF('Inq6 adjusted class'!$C:$C,'Inq6 adjusted division'!$A89,'Inq6 adjusted class'!T:T)</f>
        <v>0</v>
      </c>
      <c r="R89" s="39">
        <f>SUMIF('Inq6 adjusted class'!$C:$C,'Inq6 adjusted division'!$A89,'Inq6 adjusted class'!U:U)</f>
        <v>0</v>
      </c>
      <c r="S89" s="39">
        <f>SUMIF('Inq6 adjusted class'!$C:$C,'Inq6 adjusted division'!$A89,'Inq6 adjusted class'!V:V)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9"/>
  <sheetViews>
    <sheetView topLeftCell="A44" workbookViewId="0">
      <selection activeCell="B74" sqref="B74:B89"/>
    </sheetView>
  </sheetViews>
  <sheetFormatPr defaultRowHeight="13" x14ac:dyDescent="0.3"/>
  <cols>
    <col min="1" max="16384" width="8.7265625" style="1"/>
  </cols>
  <sheetData>
    <row r="1" spans="1:20" x14ac:dyDescent="0.3">
      <c r="A1" s="1" t="str">
        <f>[3]Division!A1</f>
        <v>SIC 2007 codes</v>
      </c>
      <c r="B1" s="11" t="s">
        <v>104</v>
      </c>
      <c r="C1" s="1">
        <f>[3]Division!B1</f>
        <v>1998</v>
      </c>
      <c r="D1" s="1">
        <f>[3]Division!C1</f>
        <v>1999</v>
      </c>
      <c r="E1" s="1">
        <f>[3]Division!D1</f>
        <v>2000</v>
      </c>
      <c r="F1" s="1">
        <f>[3]Division!E1</f>
        <v>2001</v>
      </c>
      <c r="G1" s="1">
        <f>[3]Division!F1</f>
        <v>2002</v>
      </c>
      <c r="H1" s="1">
        <f>[3]Division!G1</f>
        <v>2003</v>
      </c>
      <c r="I1" s="1">
        <f>[3]Division!H1</f>
        <v>2004</v>
      </c>
      <c r="J1" s="1">
        <f>[3]Division!I1</f>
        <v>2005</v>
      </c>
      <c r="K1" s="1">
        <f>[3]Division!J1</f>
        <v>2006</v>
      </c>
      <c r="L1" s="1">
        <f>[3]Division!K1</f>
        <v>2007</v>
      </c>
      <c r="M1" s="1">
        <f>[3]Division!L1</f>
        <v>2008</v>
      </c>
      <c r="N1" s="1">
        <f>[3]Division!M1</f>
        <v>2009</v>
      </c>
      <c r="O1" s="1">
        <f>[3]Division!N1</f>
        <v>2010</v>
      </c>
      <c r="P1" s="1">
        <f>[3]Division!O1</f>
        <v>2011</v>
      </c>
      <c r="Q1" s="1">
        <f>[3]Division!P1</f>
        <v>2012</v>
      </c>
      <c r="R1" s="1">
        <f>[3]Division!Q1</f>
        <v>2013</v>
      </c>
      <c r="S1" s="1">
        <f>[3]Division!R1</f>
        <v>2014</v>
      </c>
      <c r="T1" s="1">
        <f>[3]Division!S1</f>
        <v>2015</v>
      </c>
    </row>
    <row r="2" spans="1:20" x14ac:dyDescent="0.3">
      <c r="A2" s="1" t="str">
        <f>[3]Division!A2</f>
        <v>01 : Crop and animal production, hunting and related service activities</v>
      </c>
      <c r="B2" s="11" t="str">
        <f>LEFT(A2,2)</f>
        <v>01</v>
      </c>
      <c r="C2" s="1">
        <f>[3]Division!B2</f>
        <v>2000</v>
      </c>
      <c r="D2" s="1">
        <f>[3]Division!C2</f>
        <v>3300</v>
      </c>
      <c r="E2" s="1">
        <f>[3]Division!D2</f>
        <v>2000</v>
      </c>
      <c r="F2" s="1">
        <f>[3]Division!E2</f>
        <v>2100</v>
      </c>
      <c r="G2" s="1">
        <f>[3]Division!F2</f>
        <v>3000</v>
      </c>
      <c r="H2" s="1">
        <f>[3]Division!G2</f>
        <v>1500</v>
      </c>
      <c r="I2" s="1">
        <f>[3]Division!H2</f>
        <v>1300</v>
      </c>
      <c r="J2" s="1">
        <f>[3]Division!I2</f>
        <v>2200</v>
      </c>
      <c r="K2" s="1">
        <f>[3]Division!J2</f>
        <v>2000</v>
      </c>
      <c r="L2" s="1">
        <f>[3]Division!K2</f>
        <v>1400</v>
      </c>
      <c r="M2" s="1">
        <f>[3]Division!L2</f>
        <v>1100</v>
      </c>
      <c r="N2" s="1">
        <f>[3]Division!M2</f>
        <v>600</v>
      </c>
      <c r="O2" s="1">
        <f>[3]Division!N2</f>
        <v>400</v>
      </c>
      <c r="P2" s="1">
        <f>[3]Division!O2</f>
        <v>400</v>
      </c>
      <c r="Q2" s="1">
        <f>[3]Division!P2</f>
        <v>800</v>
      </c>
      <c r="R2" s="1">
        <f>[3]Division!Q2</f>
        <v>300</v>
      </c>
      <c r="S2" s="1">
        <f>[3]Division!R2</f>
        <v>800</v>
      </c>
      <c r="T2" s="1">
        <f>[3]Division!S2</f>
        <v>800</v>
      </c>
    </row>
    <row r="3" spans="1:20" x14ac:dyDescent="0.3">
      <c r="A3" s="1" t="str">
        <f>[3]Division!A3</f>
        <v>02 : Forestry and logging</v>
      </c>
      <c r="B3" s="11" t="str">
        <f t="shared" ref="B3:B66" si="0">LEFT(A3,2)</f>
        <v>02</v>
      </c>
      <c r="C3" s="1">
        <f>[3]Division!B3</f>
        <v>0</v>
      </c>
      <c r="D3" s="1">
        <f>[3]Division!C3</f>
        <v>0</v>
      </c>
      <c r="E3" s="1">
        <f>[3]Division!D3</f>
        <v>0</v>
      </c>
      <c r="F3" s="1">
        <f>[3]Division!E3</f>
        <v>0</v>
      </c>
      <c r="G3" s="1">
        <f>[3]Division!F3</f>
        <v>0</v>
      </c>
      <c r="H3" s="1">
        <f>[3]Division!G3</f>
        <v>0</v>
      </c>
      <c r="I3" s="1">
        <f>[3]Division!H3</f>
        <v>0</v>
      </c>
      <c r="J3" s="1">
        <f>[3]Division!I3</f>
        <v>0</v>
      </c>
      <c r="K3" s="1">
        <f>[3]Division!J3</f>
        <v>0</v>
      </c>
      <c r="L3" s="1">
        <f>[3]Division!K3</f>
        <v>0</v>
      </c>
      <c r="M3" s="1">
        <f>[3]Division!L3</f>
        <v>0</v>
      </c>
      <c r="N3" s="1">
        <f>[3]Division!M3</f>
        <v>0</v>
      </c>
      <c r="O3" s="1">
        <f>[3]Division!N3</f>
        <v>0</v>
      </c>
      <c r="P3" s="1">
        <f>[3]Division!O3</f>
        <v>0</v>
      </c>
      <c r="Q3" s="1">
        <f>[3]Division!P3</f>
        <v>0</v>
      </c>
      <c r="R3" s="1">
        <f>[3]Division!Q3</f>
        <v>0</v>
      </c>
      <c r="S3" s="1">
        <f>[3]Division!R3</f>
        <v>0</v>
      </c>
      <c r="T3" s="1">
        <f>[3]Division!S3</f>
        <v>0</v>
      </c>
    </row>
    <row r="4" spans="1:20" x14ac:dyDescent="0.3">
      <c r="A4" s="1" t="str">
        <f>[3]Division!A4</f>
        <v>03 : Fishing and aquaculture</v>
      </c>
      <c r="B4" s="11" t="str">
        <f t="shared" si="0"/>
        <v>03</v>
      </c>
      <c r="C4" s="1">
        <f>[3]Division!B4</f>
        <v>0</v>
      </c>
      <c r="D4" s="1">
        <f>[3]Division!C4</f>
        <v>0</v>
      </c>
      <c r="E4" s="1">
        <f>[3]Division!D4</f>
        <v>0</v>
      </c>
      <c r="F4" s="1">
        <f>[3]Division!E4</f>
        <v>0</v>
      </c>
      <c r="G4" s="1">
        <f>[3]Division!F4</f>
        <v>0</v>
      </c>
      <c r="H4" s="1">
        <f>[3]Division!G4</f>
        <v>0</v>
      </c>
      <c r="I4" s="1">
        <f>[3]Division!H4</f>
        <v>0</v>
      </c>
      <c r="J4" s="1">
        <f>[3]Division!I4</f>
        <v>0</v>
      </c>
      <c r="K4" s="1">
        <f>[3]Division!J4</f>
        <v>0</v>
      </c>
      <c r="L4" s="1">
        <f>[3]Division!K4</f>
        <v>0</v>
      </c>
      <c r="M4" s="1">
        <f>[3]Division!L4</f>
        <v>0</v>
      </c>
      <c r="N4" s="1">
        <f>[3]Division!M4</f>
        <v>0</v>
      </c>
      <c r="O4" s="1">
        <f>[3]Division!N4</f>
        <v>0</v>
      </c>
      <c r="P4" s="1">
        <f>[3]Division!O4</f>
        <v>0</v>
      </c>
      <c r="Q4" s="1">
        <f>[3]Division!P4</f>
        <v>0</v>
      </c>
      <c r="R4" s="1">
        <f>[3]Division!Q4</f>
        <v>0</v>
      </c>
      <c r="S4" s="1">
        <f>[3]Division!R4</f>
        <v>0</v>
      </c>
      <c r="T4" s="1">
        <f>[3]Division!S4</f>
        <v>0</v>
      </c>
    </row>
    <row r="5" spans="1:20" x14ac:dyDescent="0.3">
      <c r="A5" s="1" t="str">
        <f>[3]Division!A5</f>
        <v>05 : Mining of coal and lignite</v>
      </c>
      <c r="B5" s="11" t="str">
        <f t="shared" si="0"/>
        <v>05</v>
      </c>
      <c r="C5" s="1">
        <f>[3]Division!B5</f>
        <v>0</v>
      </c>
      <c r="D5" s="1">
        <f>[3]Division!C5</f>
        <v>0</v>
      </c>
      <c r="E5" s="1">
        <f>[3]Division!D5</f>
        <v>0</v>
      </c>
      <c r="F5" s="1">
        <f>[3]Division!E5</f>
        <v>0</v>
      </c>
      <c r="G5" s="1">
        <f>[3]Division!F5</f>
        <v>0</v>
      </c>
      <c r="H5" s="1">
        <f>[3]Division!G5</f>
        <v>0</v>
      </c>
      <c r="I5" s="1">
        <f>[3]Division!H5</f>
        <v>0</v>
      </c>
      <c r="J5" s="1">
        <f>[3]Division!I5</f>
        <v>0</v>
      </c>
      <c r="K5" s="1">
        <f>[3]Division!J5</f>
        <v>0</v>
      </c>
      <c r="L5" s="1">
        <f>[3]Division!K5</f>
        <v>0</v>
      </c>
      <c r="M5" s="1">
        <f>[3]Division!L5</f>
        <v>0</v>
      </c>
      <c r="N5" s="1">
        <f>[3]Division!M5</f>
        <v>0</v>
      </c>
      <c r="O5" s="1">
        <f>[3]Division!N5</f>
        <v>0</v>
      </c>
      <c r="P5" s="1">
        <f>[3]Division!O5</f>
        <v>0</v>
      </c>
      <c r="Q5" s="1">
        <f>[3]Division!P5</f>
        <v>0</v>
      </c>
      <c r="R5" s="1">
        <f>[3]Division!Q5</f>
        <v>0</v>
      </c>
      <c r="S5" s="1">
        <f>[3]Division!R5</f>
        <v>0</v>
      </c>
      <c r="T5" s="1">
        <f>[3]Division!S5</f>
        <v>0</v>
      </c>
    </row>
    <row r="6" spans="1:20" x14ac:dyDescent="0.3">
      <c r="A6" s="1" t="str">
        <f>[3]Division!A6</f>
        <v>06 : Extraction of crude petroleum and natural gas</v>
      </c>
      <c r="B6" s="11" t="str">
        <f t="shared" si="0"/>
        <v>06</v>
      </c>
      <c r="C6" s="1">
        <f>[3]Division!B6</f>
        <v>3200</v>
      </c>
      <c r="D6" s="1">
        <f>[3]Division!C6</f>
        <v>2900</v>
      </c>
      <c r="E6" s="1">
        <f>[3]Division!D6</f>
        <v>2600</v>
      </c>
      <c r="F6" s="1">
        <f>[3]Division!E6</f>
        <v>2500</v>
      </c>
      <c r="G6" s="1">
        <f>[3]Division!F6</f>
        <v>1900</v>
      </c>
      <c r="H6" s="1">
        <f>[3]Division!G6</f>
        <v>1400</v>
      </c>
      <c r="I6" s="1">
        <f>[3]Division!H6</f>
        <v>2400</v>
      </c>
      <c r="J6" s="1">
        <f>[3]Division!I6</f>
        <v>2300</v>
      </c>
      <c r="K6" s="1">
        <f>[3]Division!J6</f>
        <v>3400</v>
      </c>
      <c r="L6" s="1">
        <f>[3]Division!K6</f>
        <v>3400</v>
      </c>
      <c r="M6" s="1">
        <f>[3]Division!L6</f>
        <v>2500</v>
      </c>
      <c r="N6" s="1">
        <f>[3]Division!M6</f>
        <v>1600</v>
      </c>
      <c r="O6" s="1">
        <f>[3]Division!N6</f>
        <v>1500</v>
      </c>
      <c r="P6" s="1">
        <f>[3]Division!O6</f>
        <v>2300</v>
      </c>
      <c r="Q6" s="1">
        <f>[3]Division!P6</f>
        <v>2800</v>
      </c>
      <c r="R6" s="1">
        <f>[3]Division!Q6</f>
        <v>3200</v>
      </c>
      <c r="S6" s="1">
        <f>[3]Division!R6</f>
        <v>3200</v>
      </c>
      <c r="T6" s="1">
        <f>[3]Division!S6</f>
        <v>2600</v>
      </c>
    </row>
    <row r="7" spans="1:20" x14ac:dyDescent="0.3">
      <c r="A7" s="1" t="str">
        <f>[3]Division!A7</f>
        <v>07 : Mining of metal ores</v>
      </c>
      <c r="B7" s="11" t="str">
        <f t="shared" si="0"/>
        <v>07</v>
      </c>
      <c r="C7" s="1">
        <f>[3]Division!B7</f>
        <v>0</v>
      </c>
      <c r="D7" s="1">
        <f>[3]Division!C7</f>
        <v>0</v>
      </c>
      <c r="E7" s="1">
        <f>[3]Division!D7</f>
        <v>0</v>
      </c>
      <c r="F7" s="1">
        <f>[3]Division!E7</f>
        <v>0</v>
      </c>
      <c r="G7" s="1">
        <f>[3]Division!F7</f>
        <v>0</v>
      </c>
      <c r="H7" s="1">
        <f>[3]Division!G7</f>
        <v>0</v>
      </c>
      <c r="I7" s="1">
        <f>[3]Division!H7</f>
        <v>0</v>
      </c>
      <c r="J7" s="1">
        <f>[3]Division!I7</f>
        <v>0</v>
      </c>
      <c r="K7" s="1">
        <f>[3]Division!J7</f>
        <v>0</v>
      </c>
      <c r="L7" s="1">
        <f>[3]Division!K7</f>
        <v>0</v>
      </c>
      <c r="M7" s="1">
        <f>[3]Division!L7</f>
        <v>0</v>
      </c>
      <c r="N7" s="1">
        <f>[3]Division!M7</f>
        <v>0</v>
      </c>
      <c r="O7" s="1">
        <f>[3]Division!N7</f>
        <v>0</v>
      </c>
      <c r="P7" s="1">
        <f>[3]Division!O7</f>
        <v>0</v>
      </c>
      <c r="Q7" s="1">
        <f>[3]Division!P7</f>
        <v>0</v>
      </c>
      <c r="R7" s="1">
        <f>[3]Division!Q7</f>
        <v>0</v>
      </c>
      <c r="S7" s="1">
        <f>[3]Division!R7</f>
        <v>0</v>
      </c>
      <c r="T7" s="1">
        <f>[3]Division!S7</f>
        <v>0</v>
      </c>
    </row>
    <row r="8" spans="1:20" x14ac:dyDescent="0.3">
      <c r="A8" s="1" t="str">
        <f>[3]Division!A8</f>
        <v>08 : Other mining and quarrying</v>
      </c>
      <c r="B8" s="11" t="str">
        <f t="shared" si="0"/>
        <v>08</v>
      </c>
      <c r="C8" s="1">
        <f>[3]Division!B8</f>
        <v>0</v>
      </c>
      <c r="D8" s="1">
        <f>[3]Division!C8</f>
        <v>0</v>
      </c>
      <c r="E8" s="1">
        <f>[3]Division!D8</f>
        <v>0</v>
      </c>
      <c r="F8" s="1">
        <f>[3]Division!E8</f>
        <v>0</v>
      </c>
      <c r="G8" s="1">
        <f>[3]Division!F8</f>
        <v>0</v>
      </c>
      <c r="H8" s="1">
        <f>[3]Division!G8</f>
        <v>0</v>
      </c>
      <c r="I8" s="1">
        <f>[3]Division!H8</f>
        <v>0</v>
      </c>
      <c r="J8" s="1">
        <f>[3]Division!I8</f>
        <v>0</v>
      </c>
      <c r="K8" s="1">
        <f>[3]Division!J8</f>
        <v>0</v>
      </c>
      <c r="L8" s="1">
        <f>[3]Division!K8</f>
        <v>0</v>
      </c>
      <c r="M8" s="1">
        <f>[3]Division!L8</f>
        <v>0</v>
      </c>
      <c r="N8" s="1">
        <f>[3]Division!M8</f>
        <v>0</v>
      </c>
      <c r="O8" s="1">
        <f>[3]Division!N8</f>
        <v>0</v>
      </c>
      <c r="P8" s="1">
        <f>[3]Division!O8</f>
        <v>0</v>
      </c>
      <c r="Q8" s="1">
        <f>[3]Division!P8</f>
        <v>0</v>
      </c>
      <c r="R8" s="1">
        <f>[3]Division!Q8</f>
        <v>0</v>
      </c>
      <c r="S8" s="1">
        <f>[3]Division!R8</f>
        <v>0</v>
      </c>
      <c r="T8" s="1">
        <f>[3]Division!S8</f>
        <v>0</v>
      </c>
    </row>
    <row r="9" spans="1:20" x14ac:dyDescent="0.3">
      <c r="A9" s="1" t="str">
        <f>[3]Division!A9</f>
        <v>09 : Mining support service activities</v>
      </c>
      <c r="B9" s="11" t="str">
        <f t="shared" si="0"/>
        <v>09</v>
      </c>
      <c r="C9" s="1">
        <f>[3]Division!B9</f>
        <v>900</v>
      </c>
      <c r="D9" s="1">
        <f>[3]Division!C9</f>
        <v>1100</v>
      </c>
      <c r="E9" s="1">
        <f>[3]Division!D9</f>
        <v>1100</v>
      </c>
      <c r="F9" s="1">
        <f>[3]Division!E9</f>
        <v>600</v>
      </c>
      <c r="G9" s="1">
        <f>[3]Division!F9</f>
        <v>500</v>
      </c>
      <c r="H9" s="1">
        <f>[3]Division!G9</f>
        <v>300</v>
      </c>
      <c r="I9" s="1">
        <f>[3]Division!H9</f>
        <v>600</v>
      </c>
      <c r="J9" s="1">
        <f>[3]Division!I9</f>
        <v>500</v>
      </c>
      <c r="K9" s="1">
        <f>[3]Division!J9</f>
        <v>600</v>
      </c>
      <c r="L9" s="1">
        <f>[3]Division!K9</f>
        <v>300</v>
      </c>
      <c r="M9" s="1">
        <f>[3]Division!L9</f>
        <v>400</v>
      </c>
      <c r="N9" s="1">
        <f>[3]Division!M9</f>
        <v>500</v>
      </c>
      <c r="O9" s="1">
        <f>[3]Division!N9</f>
        <v>300</v>
      </c>
      <c r="P9" s="1">
        <f>[3]Division!O9</f>
        <v>400</v>
      </c>
      <c r="Q9" s="1">
        <f>[3]Division!P9</f>
        <v>700</v>
      </c>
      <c r="R9" s="1">
        <f>[3]Division!Q9</f>
        <v>400</v>
      </c>
      <c r="S9" s="1">
        <f>[3]Division!R9</f>
        <v>200</v>
      </c>
      <c r="T9" s="1">
        <f>[3]Division!S9</f>
        <v>300</v>
      </c>
    </row>
    <row r="10" spans="1:20" x14ac:dyDescent="0.3">
      <c r="A10" s="1" t="str">
        <f>[3]Division!A10</f>
        <v>10 : Manufacture of food products</v>
      </c>
      <c r="B10" s="11" t="str">
        <f t="shared" si="0"/>
        <v>10</v>
      </c>
      <c r="C10" s="1">
        <f>[3]Division!B10</f>
        <v>21700</v>
      </c>
      <c r="D10" s="1">
        <f>[3]Division!C10</f>
        <v>23400</v>
      </c>
      <c r="E10" s="1">
        <f>[3]Division!D10</f>
        <v>24300</v>
      </c>
      <c r="F10" s="1">
        <f>[3]Division!E10</f>
        <v>23500</v>
      </c>
      <c r="G10" s="1">
        <f>[3]Division!F10</f>
        <v>23200</v>
      </c>
      <c r="H10" s="1">
        <f>[3]Division!G10</f>
        <v>24100</v>
      </c>
      <c r="I10" s="1">
        <f>[3]Division!H10</f>
        <v>23600</v>
      </c>
      <c r="J10" s="1">
        <f>[3]Division!I10</f>
        <v>23600</v>
      </c>
      <c r="K10" s="1">
        <f>[3]Division!J10</f>
        <v>23200</v>
      </c>
      <c r="L10" s="1">
        <f>[3]Division!K10</f>
        <v>25400</v>
      </c>
      <c r="M10" s="1">
        <f>[3]Division!L10</f>
        <v>21800</v>
      </c>
      <c r="N10" s="1">
        <f>[3]Division!M10</f>
        <v>21700</v>
      </c>
      <c r="O10" s="1">
        <f>[3]Division!N10</f>
        <v>19300</v>
      </c>
      <c r="P10" s="1">
        <f>[3]Division!O10</f>
        <v>21900</v>
      </c>
      <c r="Q10" s="1">
        <f>[3]Division!P10</f>
        <v>26500</v>
      </c>
      <c r="R10" s="1">
        <f>[3]Division!Q10</f>
        <v>29500</v>
      </c>
      <c r="S10" s="1">
        <f>[3]Division!R10</f>
        <v>27800</v>
      </c>
      <c r="T10" s="1">
        <f>[3]Division!S10</f>
        <v>24400</v>
      </c>
    </row>
    <row r="11" spans="1:20" x14ac:dyDescent="0.3">
      <c r="A11" s="1" t="str">
        <f>[3]Division!A11</f>
        <v>11 : Manufacture of beverages</v>
      </c>
      <c r="B11" s="11" t="str">
        <f t="shared" si="0"/>
        <v>11</v>
      </c>
      <c r="C11" s="1">
        <f>[3]Division!B11</f>
        <v>0</v>
      </c>
      <c r="D11" s="1">
        <f>[3]Division!C11</f>
        <v>0</v>
      </c>
      <c r="E11" s="1">
        <f>[3]Division!D11</f>
        <v>0</v>
      </c>
      <c r="F11" s="1">
        <f>[3]Division!E11</f>
        <v>0</v>
      </c>
      <c r="G11" s="1">
        <f>[3]Division!F11</f>
        <v>0</v>
      </c>
      <c r="H11" s="1">
        <f>[3]Division!G11</f>
        <v>0</v>
      </c>
      <c r="I11" s="1">
        <f>[3]Division!H11</f>
        <v>0</v>
      </c>
      <c r="J11" s="1">
        <f>[3]Division!I11</f>
        <v>0</v>
      </c>
      <c r="K11" s="1">
        <f>[3]Division!J11</f>
        <v>0</v>
      </c>
      <c r="L11" s="1">
        <f>[3]Division!K11</f>
        <v>0</v>
      </c>
      <c r="M11" s="1">
        <f>[3]Division!L11</f>
        <v>0</v>
      </c>
      <c r="N11" s="1">
        <f>[3]Division!M11</f>
        <v>0</v>
      </c>
      <c r="O11" s="1">
        <f>[3]Division!N11</f>
        <v>0</v>
      </c>
      <c r="P11" s="1">
        <f>[3]Division!O11</f>
        <v>0</v>
      </c>
      <c r="Q11" s="1">
        <f>[3]Division!P11</f>
        <v>0</v>
      </c>
      <c r="R11" s="1">
        <f>[3]Division!Q11</f>
        <v>0</v>
      </c>
      <c r="S11" s="1">
        <f>[3]Division!R11</f>
        <v>0</v>
      </c>
      <c r="T11" s="1">
        <f>[3]Division!S11</f>
        <v>0</v>
      </c>
    </row>
    <row r="12" spans="1:20" x14ac:dyDescent="0.3">
      <c r="A12" s="1" t="str">
        <f>[3]Division!A12</f>
        <v>12 : Manufacture of tobacco products</v>
      </c>
      <c r="B12" s="11" t="str">
        <f t="shared" si="0"/>
        <v>12</v>
      </c>
      <c r="C12" s="1">
        <f>[3]Division!B12</f>
        <v>0</v>
      </c>
      <c r="D12" s="1">
        <f>[3]Division!C12</f>
        <v>0</v>
      </c>
      <c r="E12" s="1">
        <f>[3]Division!D12</f>
        <v>0</v>
      </c>
      <c r="F12" s="1">
        <f>[3]Division!E12</f>
        <v>0</v>
      </c>
      <c r="G12" s="1">
        <f>[3]Division!F12</f>
        <v>0</v>
      </c>
      <c r="H12" s="1">
        <f>[3]Division!G12</f>
        <v>0</v>
      </c>
      <c r="I12" s="1">
        <f>[3]Division!H12</f>
        <v>0</v>
      </c>
      <c r="J12" s="1">
        <f>[3]Division!I12</f>
        <v>0</v>
      </c>
      <c r="K12" s="1">
        <f>[3]Division!J12</f>
        <v>0</v>
      </c>
      <c r="L12" s="1">
        <f>[3]Division!K12</f>
        <v>0</v>
      </c>
      <c r="M12" s="1">
        <f>[3]Division!L12</f>
        <v>0</v>
      </c>
      <c r="N12" s="1">
        <f>[3]Division!M12</f>
        <v>0</v>
      </c>
      <c r="O12" s="1">
        <f>[3]Division!N12</f>
        <v>0</v>
      </c>
      <c r="P12" s="1">
        <f>[3]Division!O12</f>
        <v>0</v>
      </c>
      <c r="Q12" s="1">
        <f>[3]Division!P12</f>
        <v>0</v>
      </c>
      <c r="R12" s="1">
        <f>[3]Division!Q12</f>
        <v>0</v>
      </c>
      <c r="S12" s="1">
        <f>[3]Division!R12</f>
        <v>0</v>
      </c>
      <c r="T12" s="1">
        <f>[3]Division!S12</f>
        <v>0</v>
      </c>
    </row>
    <row r="13" spans="1:20" x14ac:dyDescent="0.3">
      <c r="A13" s="1" t="str">
        <f>[3]Division!A13</f>
        <v>13 : Manufacture of textiles</v>
      </c>
      <c r="B13" s="11" t="str">
        <f t="shared" si="0"/>
        <v>13</v>
      </c>
      <c r="C13" s="1">
        <f>[3]Division!B13</f>
        <v>0</v>
      </c>
      <c r="D13" s="1">
        <f>[3]Division!C13</f>
        <v>0</v>
      </c>
      <c r="E13" s="1">
        <f>[3]Division!D13</f>
        <v>0</v>
      </c>
      <c r="F13" s="1">
        <f>[3]Division!E13</f>
        <v>0</v>
      </c>
      <c r="G13" s="1">
        <f>[3]Division!F13</f>
        <v>0</v>
      </c>
      <c r="H13" s="1">
        <f>[3]Division!G13</f>
        <v>0</v>
      </c>
      <c r="I13" s="1">
        <f>[3]Division!H13</f>
        <v>0</v>
      </c>
      <c r="J13" s="1">
        <f>[3]Division!I13</f>
        <v>0</v>
      </c>
      <c r="K13" s="1">
        <f>[3]Division!J13</f>
        <v>0</v>
      </c>
      <c r="L13" s="1">
        <f>[3]Division!K13</f>
        <v>0</v>
      </c>
      <c r="M13" s="1">
        <f>[3]Division!L13</f>
        <v>0</v>
      </c>
      <c r="N13" s="1">
        <f>[3]Division!M13</f>
        <v>0</v>
      </c>
      <c r="O13" s="1">
        <f>[3]Division!N13</f>
        <v>0</v>
      </c>
      <c r="P13" s="1">
        <f>[3]Division!O13</f>
        <v>0</v>
      </c>
      <c r="Q13" s="1">
        <f>[3]Division!P13</f>
        <v>0</v>
      </c>
      <c r="R13" s="1">
        <f>[3]Division!Q13</f>
        <v>0</v>
      </c>
      <c r="S13" s="1">
        <f>[3]Division!R13</f>
        <v>0</v>
      </c>
      <c r="T13" s="1">
        <f>[3]Division!S13</f>
        <v>0</v>
      </c>
    </row>
    <row r="14" spans="1:20" x14ac:dyDescent="0.3">
      <c r="A14" s="1" t="str">
        <f>[3]Division!A14</f>
        <v>14 : Manufacture of wearing apparel</v>
      </c>
      <c r="B14" s="11" t="str">
        <f t="shared" si="0"/>
        <v>14</v>
      </c>
      <c r="C14" s="1">
        <f>[3]Division!B14</f>
        <v>28200</v>
      </c>
      <c r="D14" s="1">
        <f>[3]Division!C14</f>
        <v>25700</v>
      </c>
      <c r="E14" s="1">
        <f>[3]Division!D14</f>
        <v>22900</v>
      </c>
      <c r="F14" s="1">
        <f>[3]Division!E14</f>
        <v>19300</v>
      </c>
      <c r="G14" s="1">
        <f>[3]Division!F14</f>
        <v>15700</v>
      </c>
      <c r="H14" s="1">
        <f>[3]Division!G14</f>
        <v>14300</v>
      </c>
      <c r="I14" s="1">
        <f>[3]Division!H14</f>
        <v>13100</v>
      </c>
      <c r="J14" s="1">
        <f>[3]Division!I14</f>
        <v>12600</v>
      </c>
      <c r="K14" s="1">
        <f>[3]Division!J14</f>
        <v>11000</v>
      </c>
      <c r="L14" s="1">
        <f>[3]Division!K14</f>
        <v>9600</v>
      </c>
      <c r="M14" s="1">
        <f>[3]Division!L14</f>
        <v>9800</v>
      </c>
      <c r="N14" s="1">
        <f>[3]Division!M14</f>
        <v>6800</v>
      </c>
      <c r="O14" s="1">
        <f>[3]Division!N14</f>
        <v>5400</v>
      </c>
      <c r="P14" s="1">
        <f>[3]Division!O14</f>
        <v>2900</v>
      </c>
      <c r="Q14" s="1">
        <f>[3]Division!P14</f>
        <v>5900</v>
      </c>
      <c r="R14" s="1">
        <f>[3]Division!Q14</f>
        <v>4000</v>
      </c>
      <c r="S14" s="1">
        <f>[3]Division!R14</f>
        <v>7800</v>
      </c>
      <c r="T14" s="1">
        <f>[3]Division!S14</f>
        <v>10000</v>
      </c>
    </row>
    <row r="15" spans="1:20" x14ac:dyDescent="0.3">
      <c r="A15" s="1" t="str">
        <f>[3]Division!A15</f>
        <v>15 : Manufacture of leather and related products</v>
      </c>
      <c r="B15" s="11" t="str">
        <f t="shared" si="0"/>
        <v>15</v>
      </c>
      <c r="C15" s="1">
        <f>[3]Division!B15</f>
        <v>5900</v>
      </c>
      <c r="D15" s="1">
        <f>[3]Division!C15</f>
        <v>5000</v>
      </c>
      <c r="E15" s="1">
        <f>[3]Division!D15</f>
        <v>4500</v>
      </c>
      <c r="F15" s="1">
        <f>[3]Division!E15</f>
        <v>3100</v>
      </c>
      <c r="G15" s="1">
        <f>[3]Division!F15</f>
        <v>2800</v>
      </c>
      <c r="H15" s="1">
        <f>[3]Division!G15</f>
        <v>2300</v>
      </c>
      <c r="I15" s="1">
        <f>[3]Division!H15</f>
        <v>2200</v>
      </c>
      <c r="J15" s="1">
        <f>[3]Division!I15</f>
        <v>2200</v>
      </c>
      <c r="K15" s="1">
        <f>[3]Division!J15</f>
        <v>1800</v>
      </c>
      <c r="L15" s="1">
        <f>[3]Division!K15</f>
        <v>1100</v>
      </c>
      <c r="M15" s="1">
        <f>[3]Division!L15</f>
        <v>1100</v>
      </c>
      <c r="N15" s="1">
        <f>[3]Division!M15</f>
        <v>500</v>
      </c>
      <c r="O15" s="1">
        <f>[3]Division!N15</f>
        <v>400</v>
      </c>
      <c r="P15" s="1">
        <f>[3]Division!O15</f>
        <v>1200</v>
      </c>
      <c r="Q15" s="1">
        <f>[3]Division!P15</f>
        <v>800</v>
      </c>
      <c r="R15" s="1">
        <f>[3]Division!Q15</f>
        <v>300</v>
      </c>
      <c r="S15" s="1">
        <f>[3]Division!R15</f>
        <v>400</v>
      </c>
      <c r="T15" s="1">
        <f>[3]Division!S15</f>
        <v>400</v>
      </c>
    </row>
    <row r="16" spans="1:20" x14ac:dyDescent="0.3">
      <c r="A16" s="1" t="str">
        <f>[3]Division!A16</f>
        <v>16 : Manufacture of wood and of products of wood and cork, except furniture;manufacture of articles of straw and plaiting materials</v>
      </c>
      <c r="B16" s="11" t="str">
        <f t="shared" si="0"/>
        <v>16</v>
      </c>
      <c r="C16" s="1">
        <f>[3]Division!B16</f>
        <v>4500</v>
      </c>
      <c r="D16" s="1">
        <f>[3]Division!C16</f>
        <v>4400</v>
      </c>
      <c r="E16" s="1">
        <f>[3]Division!D16</f>
        <v>4300</v>
      </c>
      <c r="F16" s="1">
        <f>[3]Division!E16</f>
        <v>4700</v>
      </c>
      <c r="G16" s="1">
        <f>[3]Division!F16</f>
        <v>4200</v>
      </c>
      <c r="H16" s="1">
        <f>[3]Division!G16</f>
        <v>4200</v>
      </c>
      <c r="I16" s="1">
        <f>[3]Division!H16</f>
        <v>4000</v>
      </c>
      <c r="J16" s="1">
        <f>[3]Division!I16</f>
        <v>3800</v>
      </c>
      <c r="K16" s="1">
        <f>[3]Division!J16</f>
        <v>3500</v>
      </c>
      <c r="L16" s="1">
        <f>[3]Division!K16</f>
        <v>3500</v>
      </c>
      <c r="M16" s="1">
        <f>[3]Division!L16</f>
        <v>3100</v>
      </c>
      <c r="N16" s="1">
        <f>[3]Division!M16</f>
        <v>1500</v>
      </c>
      <c r="O16" s="1">
        <f>[3]Division!N16</f>
        <v>700</v>
      </c>
      <c r="P16" s="1">
        <f>[3]Division!O16</f>
        <v>900</v>
      </c>
      <c r="Q16" s="1">
        <f>[3]Division!P16</f>
        <v>2200</v>
      </c>
      <c r="R16" s="1">
        <f>[3]Division!Q16</f>
        <v>3700</v>
      </c>
      <c r="S16" s="1">
        <f>[3]Division!R16</f>
        <v>1000</v>
      </c>
      <c r="T16" s="1">
        <f>[3]Division!S16</f>
        <v>1800</v>
      </c>
    </row>
    <row r="17" spans="1:20" x14ac:dyDescent="0.3">
      <c r="A17" s="1" t="str">
        <f>[3]Division!A17</f>
        <v>17 : Manufacture of paper and paper products</v>
      </c>
      <c r="B17" s="11" t="str">
        <f t="shared" si="0"/>
        <v>17</v>
      </c>
      <c r="C17" s="1">
        <f>[3]Division!B17</f>
        <v>5800</v>
      </c>
      <c r="D17" s="1">
        <f>[3]Division!C17</f>
        <v>5500</v>
      </c>
      <c r="E17" s="1">
        <f>[3]Division!D17</f>
        <v>5400</v>
      </c>
      <c r="F17" s="1">
        <f>[3]Division!E17</f>
        <v>5200</v>
      </c>
      <c r="G17" s="1">
        <f>[3]Division!F17</f>
        <v>4200</v>
      </c>
      <c r="H17" s="1">
        <f>[3]Division!G17</f>
        <v>3700</v>
      </c>
      <c r="I17" s="1">
        <f>[3]Division!H17</f>
        <v>3100</v>
      </c>
      <c r="J17" s="1">
        <f>[3]Division!I17</f>
        <v>2700</v>
      </c>
      <c r="K17" s="1">
        <f>[3]Division!J17</f>
        <v>2000</v>
      </c>
      <c r="L17" s="1">
        <f>[3]Division!K17</f>
        <v>2200</v>
      </c>
      <c r="M17" s="1">
        <f>[3]Division!L17</f>
        <v>3000</v>
      </c>
      <c r="N17" s="1">
        <f>[3]Division!M17</f>
        <v>1200</v>
      </c>
      <c r="O17" s="1">
        <f>[3]Division!N17</f>
        <v>1000</v>
      </c>
      <c r="P17" s="1">
        <f>[3]Division!O17</f>
        <v>1900</v>
      </c>
      <c r="Q17" s="1">
        <f>[3]Division!P17</f>
        <v>1400</v>
      </c>
      <c r="R17" s="1">
        <f>[3]Division!Q17</f>
        <v>500</v>
      </c>
      <c r="S17" s="1">
        <f>[3]Division!R17</f>
        <v>1500</v>
      </c>
      <c r="T17" s="1">
        <f>[3]Division!S17</f>
        <v>400</v>
      </c>
    </row>
    <row r="18" spans="1:20" x14ac:dyDescent="0.3">
      <c r="A18" s="1" t="str">
        <f>[3]Division!A18</f>
        <v>18 : Printing and reproduction of recorded media</v>
      </c>
      <c r="B18" s="11" t="str">
        <f t="shared" si="0"/>
        <v>18</v>
      </c>
      <c r="C18" s="1">
        <f>[3]Division!B18</f>
        <v>44800</v>
      </c>
      <c r="D18" s="1">
        <f>[3]Division!C18</f>
        <v>49500</v>
      </c>
      <c r="E18" s="1">
        <f>[3]Division!D18</f>
        <v>45100</v>
      </c>
      <c r="F18" s="1">
        <f>[3]Division!E18</f>
        <v>42600</v>
      </c>
      <c r="G18" s="1">
        <f>[3]Division!F18</f>
        <v>39800</v>
      </c>
      <c r="H18" s="1">
        <f>[3]Division!G18</f>
        <v>38700</v>
      </c>
      <c r="I18" s="1">
        <f>[3]Division!H18</f>
        <v>36100</v>
      </c>
      <c r="J18" s="1">
        <f>[3]Division!I18</f>
        <v>34000</v>
      </c>
      <c r="K18" s="1">
        <f>[3]Division!J18</f>
        <v>30300</v>
      </c>
      <c r="L18" s="1">
        <f>[3]Division!K18</f>
        <v>29800</v>
      </c>
      <c r="M18" s="1">
        <f>[3]Division!L18</f>
        <v>26800</v>
      </c>
      <c r="N18" s="1">
        <f>[3]Division!M18</f>
        <v>15600</v>
      </c>
      <c r="O18" s="1">
        <f>[3]Division!N18</f>
        <v>18200</v>
      </c>
      <c r="P18" s="1">
        <f>[3]Division!O18</f>
        <v>13300</v>
      </c>
      <c r="Q18" s="1">
        <f>[3]Division!P18</f>
        <v>14600</v>
      </c>
      <c r="R18" s="1">
        <f>[3]Division!Q18</f>
        <v>11300</v>
      </c>
      <c r="S18" s="1">
        <f>[3]Division!R18</f>
        <v>13300</v>
      </c>
      <c r="T18" s="1">
        <f>[3]Division!S18</f>
        <v>14600</v>
      </c>
    </row>
    <row r="19" spans="1:20" x14ac:dyDescent="0.3">
      <c r="A19" s="1" t="str">
        <f>[3]Division!A19</f>
        <v>19 : Manufacture of coke and refined petroleum products</v>
      </c>
      <c r="B19" s="11" t="str">
        <f t="shared" si="0"/>
        <v>19</v>
      </c>
      <c r="C19" s="1">
        <f>[3]Division!B19</f>
        <v>200</v>
      </c>
      <c r="D19" s="1">
        <f>[3]Division!C19</f>
        <v>200</v>
      </c>
      <c r="E19" s="1">
        <f>[3]Division!D19</f>
        <v>200</v>
      </c>
      <c r="F19" s="1">
        <f>[3]Division!E19</f>
        <v>100</v>
      </c>
      <c r="G19" s="1">
        <f>[3]Division!F19</f>
        <v>100</v>
      </c>
      <c r="H19" s="1">
        <f>[3]Division!G19</f>
        <v>100</v>
      </c>
      <c r="I19" s="1">
        <f>[3]Division!H19</f>
        <v>100</v>
      </c>
      <c r="J19" s="1">
        <f>[3]Division!I19</f>
        <v>100</v>
      </c>
      <c r="K19" s="1">
        <f>[3]Division!J19</f>
        <v>100</v>
      </c>
      <c r="L19" s="1">
        <f>[3]Division!K19</f>
        <v>200</v>
      </c>
      <c r="M19" s="1">
        <f>[3]Division!L19</f>
        <v>100</v>
      </c>
      <c r="N19" s="1">
        <f>[3]Division!M19</f>
        <v>0</v>
      </c>
      <c r="O19" s="1">
        <f>[3]Division!N19</f>
        <v>0</v>
      </c>
      <c r="P19" s="1">
        <f>[3]Division!O19</f>
        <v>200</v>
      </c>
      <c r="Q19" s="1">
        <f>[3]Division!P19</f>
        <v>0</v>
      </c>
      <c r="R19" s="1">
        <f>[3]Division!Q19</f>
        <v>0</v>
      </c>
      <c r="S19" s="1">
        <f>[3]Division!R19</f>
        <v>0</v>
      </c>
      <c r="T19" s="1">
        <f>[3]Division!S19</f>
        <v>0</v>
      </c>
    </row>
    <row r="20" spans="1:20" x14ac:dyDescent="0.3">
      <c r="A20" s="1" t="str">
        <f>[3]Division!A20</f>
        <v>20 : Manufacture of chemicals and chemical products</v>
      </c>
      <c r="B20" s="11" t="str">
        <f t="shared" si="0"/>
        <v>20</v>
      </c>
      <c r="C20" s="1">
        <f>[3]Division!B20</f>
        <v>8700</v>
      </c>
      <c r="D20" s="1">
        <f>[3]Division!C20</f>
        <v>7900</v>
      </c>
      <c r="E20" s="1">
        <f>[3]Division!D20</f>
        <v>8700</v>
      </c>
      <c r="F20" s="1">
        <f>[3]Division!E20</f>
        <v>7800</v>
      </c>
      <c r="G20" s="1">
        <f>[3]Division!F20</f>
        <v>6100</v>
      </c>
      <c r="H20" s="1">
        <f>[3]Division!G20</f>
        <v>5600</v>
      </c>
      <c r="I20" s="1">
        <f>[3]Division!H20</f>
        <v>4900</v>
      </c>
      <c r="J20" s="1">
        <f>[3]Division!I20</f>
        <v>4500</v>
      </c>
      <c r="K20" s="1">
        <f>[3]Division!J20</f>
        <v>4300</v>
      </c>
      <c r="L20" s="1">
        <f>[3]Division!K20</f>
        <v>3600</v>
      </c>
      <c r="M20" s="1">
        <f>[3]Division!L20</f>
        <v>2400</v>
      </c>
      <c r="N20" s="1">
        <f>[3]Division!M20</f>
        <v>3800</v>
      </c>
      <c r="O20" s="1">
        <f>[3]Division!N20</f>
        <v>7900</v>
      </c>
      <c r="P20" s="1">
        <f>[3]Division!O20</f>
        <v>3000</v>
      </c>
      <c r="Q20" s="1">
        <f>[3]Division!P20</f>
        <v>1200</v>
      </c>
      <c r="R20" s="1">
        <f>[3]Division!Q20</f>
        <v>1900</v>
      </c>
      <c r="S20" s="1">
        <f>[3]Division!R20</f>
        <v>1700</v>
      </c>
      <c r="T20" s="1">
        <f>[3]Division!S20</f>
        <v>2800</v>
      </c>
    </row>
    <row r="21" spans="1:20" x14ac:dyDescent="0.3">
      <c r="A21" s="1" t="str">
        <f>[3]Division!A21</f>
        <v>21 : Manufacture of basic pharmaceutical products and pharmaceutical preparations</v>
      </c>
      <c r="B21" s="11" t="str">
        <f t="shared" si="0"/>
        <v>21</v>
      </c>
      <c r="C21" s="1">
        <f>[3]Division!B21</f>
        <v>3300</v>
      </c>
      <c r="D21" s="1">
        <f>[3]Division!C21</f>
        <v>4800</v>
      </c>
      <c r="E21" s="1">
        <f>[3]Division!D21</f>
        <v>5000</v>
      </c>
      <c r="F21" s="1">
        <f>[3]Division!E21</f>
        <v>4500</v>
      </c>
      <c r="G21" s="1">
        <f>[3]Division!F21</f>
        <v>5700</v>
      </c>
      <c r="H21" s="1">
        <f>[3]Division!G21</f>
        <v>3700</v>
      </c>
      <c r="I21" s="1">
        <f>[3]Division!H21</f>
        <v>3800</v>
      </c>
      <c r="J21" s="1">
        <f>[3]Division!I21</f>
        <v>2900</v>
      </c>
      <c r="K21" s="1">
        <f>[3]Division!J21</f>
        <v>2900</v>
      </c>
      <c r="L21" s="1">
        <f>[3]Division!K21</f>
        <v>2600</v>
      </c>
      <c r="M21" s="1">
        <f>[3]Division!L21</f>
        <v>2400</v>
      </c>
      <c r="N21" s="1">
        <f>[3]Division!M21</f>
        <v>1500</v>
      </c>
      <c r="O21" s="1">
        <f>[3]Division!N21</f>
        <v>2500</v>
      </c>
      <c r="P21" s="1">
        <f>[3]Division!O21</f>
        <v>2000</v>
      </c>
      <c r="Q21" s="1">
        <f>[3]Division!P21</f>
        <v>1500</v>
      </c>
      <c r="R21" s="1">
        <f>[3]Division!Q21</f>
        <v>800</v>
      </c>
      <c r="S21" s="1">
        <f>[3]Division!R21</f>
        <v>600</v>
      </c>
      <c r="T21" s="1">
        <f>[3]Division!S21</f>
        <v>1900</v>
      </c>
    </row>
    <row r="22" spans="1:20" x14ac:dyDescent="0.3">
      <c r="A22" s="1" t="str">
        <f>[3]Division!A22</f>
        <v>22 : Manufacture of rubber and plastic products</v>
      </c>
      <c r="B22" s="11" t="str">
        <f t="shared" si="0"/>
        <v>22</v>
      </c>
      <c r="C22" s="1">
        <f>[3]Division!B22</f>
        <v>14900</v>
      </c>
      <c r="D22" s="1">
        <f>[3]Division!C22</f>
        <v>13200</v>
      </c>
      <c r="E22" s="1">
        <f>[3]Division!D22</f>
        <v>14900</v>
      </c>
      <c r="F22" s="1">
        <f>[3]Division!E22</f>
        <v>12100</v>
      </c>
      <c r="G22" s="1">
        <f>[3]Division!F22</f>
        <v>11400</v>
      </c>
      <c r="H22" s="1">
        <f>[3]Division!G22</f>
        <v>10800</v>
      </c>
      <c r="I22" s="1">
        <f>[3]Division!H22</f>
        <v>10300</v>
      </c>
      <c r="J22" s="1">
        <f>[3]Division!I22</f>
        <v>9300</v>
      </c>
      <c r="K22" s="1">
        <f>[3]Division!J22</f>
        <v>8200</v>
      </c>
      <c r="L22" s="1">
        <f>[3]Division!K22</f>
        <v>6800</v>
      </c>
      <c r="M22" s="1">
        <f>[3]Division!L22</f>
        <v>6500</v>
      </c>
      <c r="N22" s="1">
        <f>[3]Division!M22</f>
        <v>3900</v>
      </c>
      <c r="O22" s="1">
        <f>[3]Division!N22</f>
        <v>3400</v>
      </c>
      <c r="P22" s="1">
        <f>[3]Division!O22</f>
        <v>6400</v>
      </c>
      <c r="Q22" s="1">
        <f>[3]Division!P22</f>
        <v>4100</v>
      </c>
      <c r="R22" s="1">
        <f>[3]Division!Q22</f>
        <v>3400</v>
      </c>
      <c r="S22" s="1">
        <f>[3]Division!R22</f>
        <v>7800</v>
      </c>
      <c r="T22" s="1">
        <f>[3]Division!S22</f>
        <v>6500</v>
      </c>
    </row>
    <row r="23" spans="1:20" x14ac:dyDescent="0.3">
      <c r="A23" s="1" t="str">
        <f>[3]Division!A23</f>
        <v>23 : Manufacture of other non-metallic mineral products</v>
      </c>
      <c r="B23" s="11" t="str">
        <f t="shared" si="0"/>
        <v>23</v>
      </c>
      <c r="C23" s="1">
        <f>[3]Division!B23</f>
        <v>3900</v>
      </c>
      <c r="D23" s="1">
        <f>[3]Division!C23</f>
        <v>3900</v>
      </c>
      <c r="E23" s="1">
        <f>[3]Division!D23</f>
        <v>4100</v>
      </c>
      <c r="F23" s="1">
        <f>[3]Division!E23</f>
        <v>3800</v>
      </c>
      <c r="G23" s="1">
        <f>[3]Division!F23</f>
        <v>3200</v>
      </c>
      <c r="H23" s="1">
        <f>[3]Division!G23</f>
        <v>3100</v>
      </c>
      <c r="I23" s="1">
        <f>[3]Division!H23</f>
        <v>3000</v>
      </c>
      <c r="J23" s="1">
        <f>[3]Division!I23</f>
        <v>2500</v>
      </c>
      <c r="K23" s="1">
        <f>[3]Division!J23</f>
        <v>2500</v>
      </c>
      <c r="L23" s="1">
        <f>[3]Division!K23</f>
        <v>2700</v>
      </c>
      <c r="M23" s="1">
        <f>[3]Division!L23</f>
        <v>2800</v>
      </c>
      <c r="N23" s="1">
        <f>[3]Division!M23</f>
        <v>6300</v>
      </c>
      <c r="O23" s="1">
        <f>[3]Division!N23</f>
        <v>3900</v>
      </c>
      <c r="P23" s="1">
        <f>[3]Division!O23</f>
        <v>3500</v>
      </c>
      <c r="Q23" s="1">
        <f>[3]Division!P23</f>
        <v>2800</v>
      </c>
      <c r="R23" s="1">
        <f>[3]Division!Q23</f>
        <v>3700</v>
      </c>
      <c r="S23" s="1">
        <f>[3]Division!R23</f>
        <v>2300</v>
      </c>
      <c r="T23" s="1">
        <f>[3]Division!S23</f>
        <v>3000</v>
      </c>
    </row>
    <row r="24" spans="1:20" x14ac:dyDescent="0.3">
      <c r="A24" s="1" t="str">
        <f>[3]Division!A24</f>
        <v>24 : Manufacture of basic metals</v>
      </c>
      <c r="B24" s="11" t="str">
        <f t="shared" si="0"/>
        <v>24</v>
      </c>
      <c r="C24" s="1">
        <f>[3]Division!B24</f>
        <v>1700</v>
      </c>
      <c r="D24" s="1">
        <f>[3]Division!C24</f>
        <v>1600</v>
      </c>
      <c r="E24" s="1">
        <f>[3]Division!D24</f>
        <v>1600</v>
      </c>
      <c r="F24" s="1">
        <f>[3]Division!E24</f>
        <v>1400</v>
      </c>
      <c r="G24" s="1">
        <f>[3]Division!F24</f>
        <v>1500</v>
      </c>
      <c r="H24" s="1">
        <f>[3]Division!G24</f>
        <v>1600</v>
      </c>
      <c r="I24" s="1">
        <f>[3]Division!H24</f>
        <v>900</v>
      </c>
      <c r="J24" s="1">
        <f>[3]Division!I24</f>
        <v>1000</v>
      </c>
      <c r="K24" s="1">
        <f>[3]Division!J24</f>
        <v>800</v>
      </c>
      <c r="L24" s="1">
        <f>[3]Division!K24</f>
        <v>700</v>
      </c>
      <c r="M24" s="1">
        <f>[3]Division!L24</f>
        <v>900</v>
      </c>
      <c r="N24" s="1">
        <f>[3]Division!M24</f>
        <v>500</v>
      </c>
      <c r="O24" s="1">
        <f>[3]Division!N24</f>
        <v>500</v>
      </c>
      <c r="P24" s="1">
        <f>[3]Division!O24</f>
        <v>1500</v>
      </c>
      <c r="Q24" s="1">
        <f>[3]Division!P24</f>
        <v>700</v>
      </c>
      <c r="R24" s="1">
        <f>[3]Division!Q24</f>
        <v>1200</v>
      </c>
      <c r="S24" s="1">
        <f>[3]Division!R24</f>
        <v>1300</v>
      </c>
      <c r="T24" s="1">
        <f>[3]Division!S24</f>
        <v>600</v>
      </c>
    </row>
    <row r="25" spans="1:20" x14ac:dyDescent="0.3">
      <c r="A25" s="1" t="str">
        <f>[3]Division!A25</f>
        <v>25 : Manufacture of fabricated metal products, except machinery and equipment</v>
      </c>
      <c r="B25" s="11" t="str">
        <f t="shared" si="0"/>
        <v>25</v>
      </c>
      <c r="C25" s="1">
        <f>[3]Division!B25</f>
        <v>18200</v>
      </c>
      <c r="D25" s="1">
        <f>[3]Division!C25</f>
        <v>18000</v>
      </c>
      <c r="E25" s="1">
        <f>[3]Division!D25</f>
        <v>20100</v>
      </c>
      <c r="F25" s="1">
        <f>[3]Division!E25</f>
        <v>17500</v>
      </c>
      <c r="G25" s="1">
        <f>[3]Division!F25</f>
        <v>14400</v>
      </c>
      <c r="H25" s="1">
        <f>[3]Division!G25</f>
        <v>13300</v>
      </c>
      <c r="I25" s="1">
        <f>[3]Division!H25</f>
        <v>12200</v>
      </c>
      <c r="J25" s="1">
        <f>[3]Division!I25</f>
        <v>10800</v>
      </c>
      <c r="K25" s="1">
        <f>[3]Division!J25</f>
        <v>10100</v>
      </c>
      <c r="L25" s="1">
        <f>[3]Division!K25</f>
        <v>9100</v>
      </c>
      <c r="M25" s="1">
        <f>[3]Division!L25</f>
        <v>10500</v>
      </c>
      <c r="N25" s="1">
        <f>[3]Division!M25</f>
        <v>8500</v>
      </c>
      <c r="O25" s="1">
        <f>[3]Division!N25</f>
        <v>5800</v>
      </c>
      <c r="P25" s="1">
        <f>[3]Division!O25</f>
        <v>13800</v>
      </c>
      <c r="Q25" s="1">
        <f>[3]Division!P25</f>
        <v>6700</v>
      </c>
      <c r="R25" s="1">
        <f>[3]Division!Q25</f>
        <v>10400</v>
      </c>
      <c r="S25" s="1">
        <f>[3]Division!R25</f>
        <v>9500</v>
      </c>
      <c r="T25" s="1">
        <f>[3]Division!S25</f>
        <v>8900</v>
      </c>
    </row>
    <row r="26" spans="1:20" x14ac:dyDescent="0.3">
      <c r="A26" s="1" t="str">
        <f>[3]Division!A26</f>
        <v>26 : Manufacture of computer, electronic and optical products</v>
      </c>
      <c r="B26" s="11" t="str">
        <f t="shared" si="0"/>
        <v>26</v>
      </c>
      <c r="C26" s="1">
        <f>[3]Division!B26</f>
        <v>13400</v>
      </c>
      <c r="D26" s="1">
        <f>[3]Division!C26</f>
        <v>12500</v>
      </c>
      <c r="E26" s="1">
        <f>[3]Division!D26</f>
        <v>13100</v>
      </c>
      <c r="F26" s="1">
        <f>[3]Division!E26</f>
        <v>13600</v>
      </c>
      <c r="G26" s="1">
        <f>[3]Division!F26</f>
        <v>11000</v>
      </c>
      <c r="H26" s="1">
        <f>[3]Division!G26</f>
        <v>8300</v>
      </c>
      <c r="I26" s="1">
        <f>[3]Division!H26</f>
        <v>8900</v>
      </c>
      <c r="J26" s="1">
        <f>[3]Division!I26</f>
        <v>8200</v>
      </c>
      <c r="K26" s="1">
        <f>[3]Division!J26</f>
        <v>8000</v>
      </c>
      <c r="L26" s="1">
        <f>[3]Division!K26</f>
        <v>7100</v>
      </c>
      <c r="M26" s="1">
        <f>[3]Division!L26</f>
        <v>6000</v>
      </c>
      <c r="N26" s="1">
        <f>[3]Division!M26</f>
        <v>7000</v>
      </c>
      <c r="O26" s="1">
        <f>[3]Division!N26</f>
        <v>5000</v>
      </c>
      <c r="P26" s="1">
        <f>[3]Division!O26</f>
        <v>6200</v>
      </c>
      <c r="Q26" s="1">
        <f>[3]Division!P26</f>
        <v>3400</v>
      </c>
      <c r="R26" s="1">
        <f>[3]Division!Q26</f>
        <v>7600</v>
      </c>
      <c r="S26" s="1">
        <f>[3]Division!R26</f>
        <v>4200</v>
      </c>
      <c r="T26" s="1">
        <f>[3]Division!S26</f>
        <v>3200</v>
      </c>
    </row>
    <row r="27" spans="1:20" x14ac:dyDescent="0.3">
      <c r="A27" s="1" t="str">
        <f>[3]Division!A27</f>
        <v>27 : Manufacture of electrical equipment</v>
      </c>
      <c r="B27" s="11" t="str">
        <f t="shared" si="0"/>
        <v>27</v>
      </c>
      <c r="C27" s="1">
        <f>[3]Division!B27</f>
        <v>9600</v>
      </c>
      <c r="D27" s="1">
        <f>[3]Division!C27</f>
        <v>10900</v>
      </c>
      <c r="E27" s="1">
        <f>[3]Division!D27</f>
        <v>8400</v>
      </c>
      <c r="F27" s="1">
        <f>[3]Division!E27</f>
        <v>8700</v>
      </c>
      <c r="G27" s="1">
        <f>[3]Division!F27</f>
        <v>7800</v>
      </c>
      <c r="H27" s="1">
        <f>[3]Division!G27</f>
        <v>6000</v>
      </c>
      <c r="I27" s="1">
        <f>[3]Division!H27</f>
        <v>5900</v>
      </c>
      <c r="J27" s="1">
        <f>[3]Division!I27</f>
        <v>5000</v>
      </c>
      <c r="K27" s="1">
        <f>[3]Division!J27</f>
        <v>4400</v>
      </c>
      <c r="L27" s="1">
        <f>[3]Division!K27</f>
        <v>4100</v>
      </c>
      <c r="M27" s="1">
        <f>[3]Division!L27</f>
        <v>4200</v>
      </c>
      <c r="N27" s="1">
        <f>[3]Division!M27</f>
        <v>2100</v>
      </c>
      <c r="O27" s="1">
        <f>[3]Division!N27</f>
        <v>1800</v>
      </c>
      <c r="P27" s="1">
        <f>[3]Division!O27</f>
        <v>2800</v>
      </c>
      <c r="Q27" s="1">
        <f>[3]Division!P27</f>
        <v>2900</v>
      </c>
      <c r="R27" s="1">
        <f>[3]Division!Q27</f>
        <v>2900</v>
      </c>
      <c r="S27" s="1">
        <f>[3]Division!R27</f>
        <v>4000</v>
      </c>
      <c r="T27" s="1">
        <f>[3]Division!S27</f>
        <v>1700</v>
      </c>
    </row>
    <row r="28" spans="1:20" x14ac:dyDescent="0.3">
      <c r="A28" s="1" t="str">
        <f>[3]Division!A28</f>
        <v>28 : Manufacture of machinery and equipment n.e.c.</v>
      </c>
      <c r="B28" s="11" t="str">
        <f t="shared" si="0"/>
        <v>28</v>
      </c>
      <c r="C28" s="1">
        <f>[3]Division!B28</f>
        <v>8700</v>
      </c>
      <c r="D28" s="1">
        <f>[3]Division!C28</f>
        <v>10000</v>
      </c>
      <c r="E28" s="1">
        <f>[3]Division!D28</f>
        <v>9400</v>
      </c>
      <c r="F28" s="1">
        <f>[3]Division!E28</f>
        <v>9000</v>
      </c>
      <c r="G28" s="1">
        <f>[3]Division!F28</f>
        <v>7700</v>
      </c>
      <c r="H28" s="1">
        <f>[3]Division!G28</f>
        <v>6800</v>
      </c>
      <c r="I28" s="1">
        <f>[3]Division!H28</f>
        <v>7200</v>
      </c>
      <c r="J28" s="1">
        <f>[3]Division!I28</f>
        <v>6800</v>
      </c>
      <c r="K28" s="1">
        <f>[3]Division!J28</f>
        <v>6000</v>
      </c>
      <c r="L28" s="1">
        <f>[3]Division!K28</f>
        <v>6900</v>
      </c>
      <c r="M28" s="1">
        <f>[3]Division!L28</f>
        <v>4800</v>
      </c>
      <c r="N28" s="1">
        <f>[3]Division!M28</f>
        <v>4300</v>
      </c>
      <c r="O28" s="1">
        <f>[3]Division!N28</f>
        <v>3800</v>
      </c>
      <c r="P28" s="1">
        <f>[3]Division!O28</f>
        <v>2200</v>
      </c>
      <c r="Q28" s="1">
        <f>[3]Division!P28</f>
        <v>6700</v>
      </c>
      <c r="R28" s="1">
        <f>[3]Division!Q28</f>
        <v>2300</v>
      </c>
      <c r="S28" s="1">
        <f>[3]Division!R28</f>
        <v>2400</v>
      </c>
      <c r="T28" s="1">
        <f>[3]Division!S28</f>
        <v>4400</v>
      </c>
    </row>
    <row r="29" spans="1:20" x14ac:dyDescent="0.3">
      <c r="A29" s="1" t="str">
        <f>[3]Division!A29</f>
        <v>29 : Manufacture of motor vehicles, trailers and semi-trailers</v>
      </c>
      <c r="B29" s="11" t="str">
        <f t="shared" si="0"/>
        <v>29</v>
      </c>
      <c r="C29" s="1">
        <f>[3]Division!B29</f>
        <v>13400</v>
      </c>
      <c r="D29" s="1">
        <f>[3]Division!C29</f>
        <v>13200</v>
      </c>
      <c r="E29" s="1">
        <f>[3]Division!D29</f>
        <v>11200</v>
      </c>
      <c r="F29" s="1">
        <f>[3]Division!E29</f>
        <v>9800</v>
      </c>
      <c r="G29" s="1">
        <f>[3]Division!F29</f>
        <v>8100</v>
      </c>
      <c r="H29" s="1">
        <f>[3]Division!G29</f>
        <v>7300</v>
      </c>
      <c r="I29" s="1">
        <f>[3]Division!H29</f>
        <v>7100</v>
      </c>
      <c r="J29" s="1">
        <f>[3]Division!I29</f>
        <v>6800</v>
      </c>
      <c r="K29" s="1">
        <f>[3]Division!J29</f>
        <v>6200</v>
      </c>
      <c r="L29" s="1">
        <f>[3]Division!K29</f>
        <v>6100</v>
      </c>
      <c r="M29" s="1">
        <f>[3]Division!L29</f>
        <v>5800</v>
      </c>
      <c r="N29" s="1">
        <f>[3]Division!M29</f>
        <v>6000</v>
      </c>
      <c r="O29" s="1">
        <f>[3]Division!N29</f>
        <v>4700</v>
      </c>
      <c r="P29" s="1">
        <f>[3]Division!O29</f>
        <v>4800</v>
      </c>
      <c r="Q29" s="1">
        <f>[3]Division!P29</f>
        <v>4100</v>
      </c>
      <c r="R29" s="1">
        <f>[3]Division!Q29</f>
        <v>4000</v>
      </c>
      <c r="S29" s="1">
        <f>[3]Division!R29</f>
        <v>4200</v>
      </c>
      <c r="T29" s="1">
        <f>[3]Division!S29</f>
        <v>4100</v>
      </c>
    </row>
    <row r="30" spans="1:20" x14ac:dyDescent="0.3">
      <c r="A30" s="1" t="str">
        <f>[3]Division!A30</f>
        <v>30 : Manufacture of other transport equipment</v>
      </c>
      <c r="B30" s="11" t="str">
        <f t="shared" si="0"/>
        <v>30</v>
      </c>
      <c r="C30" s="1">
        <f>[3]Division!B30</f>
        <v>2200</v>
      </c>
      <c r="D30" s="1">
        <f>[3]Division!C30</f>
        <v>2300</v>
      </c>
      <c r="E30" s="1">
        <f>[3]Division!D30</f>
        <v>3200</v>
      </c>
      <c r="F30" s="1">
        <f>[3]Division!E30</f>
        <v>2300</v>
      </c>
      <c r="G30" s="1">
        <f>[3]Division!F30</f>
        <v>2100</v>
      </c>
      <c r="H30" s="1">
        <f>[3]Division!G30</f>
        <v>1900</v>
      </c>
      <c r="I30" s="1">
        <f>[3]Division!H30</f>
        <v>2000</v>
      </c>
      <c r="J30" s="1">
        <f>[3]Division!I30</f>
        <v>1900</v>
      </c>
      <c r="K30" s="1">
        <f>[3]Division!J30</f>
        <v>1900</v>
      </c>
      <c r="L30" s="1">
        <f>[3]Division!K30</f>
        <v>2400</v>
      </c>
      <c r="M30" s="1">
        <f>[3]Division!L30</f>
        <v>2500</v>
      </c>
      <c r="N30" s="1">
        <f>[3]Division!M30</f>
        <v>600</v>
      </c>
      <c r="O30" s="1">
        <f>[3]Division!N30</f>
        <v>500</v>
      </c>
      <c r="P30" s="1">
        <f>[3]Division!O30</f>
        <v>600</v>
      </c>
      <c r="Q30" s="1">
        <f>[3]Division!P30</f>
        <v>1500</v>
      </c>
      <c r="R30" s="1">
        <f>[3]Division!Q30</f>
        <v>800</v>
      </c>
      <c r="S30" s="1">
        <f>[3]Division!R30</f>
        <v>1000</v>
      </c>
      <c r="T30" s="1">
        <f>[3]Division!S30</f>
        <v>900</v>
      </c>
    </row>
    <row r="31" spans="1:20" x14ac:dyDescent="0.3">
      <c r="A31" s="1" t="str">
        <f>[3]Division!A31</f>
        <v>31 : Manufacture of furniture</v>
      </c>
      <c r="B31" s="11" t="str">
        <f t="shared" si="0"/>
        <v>31</v>
      </c>
      <c r="C31" s="1">
        <f>[3]Division!B31</f>
        <v>4600</v>
      </c>
      <c r="D31" s="1">
        <f>[3]Division!C31</f>
        <v>4500</v>
      </c>
      <c r="E31" s="1">
        <f>[3]Division!D31</f>
        <v>4300</v>
      </c>
      <c r="F31" s="1">
        <f>[3]Division!E31</f>
        <v>3800</v>
      </c>
      <c r="G31" s="1">
        <f>[3]Division!F31</f>
        <v>3300</v>
      </c>
      <c r="H31" s="1">
        <f>[3]Division!G31</f>
        <v>3100</v>
      </c>
      <c r="I31" s="1">
        <f>[3]Division!H31</f>
        <v>3100</v>
      </c>
      <c r="J31" s="1">
        <f>[3]Division!I31</f>
        <v>2900</v>
      </c>
      <c r="K31" s="1">
        <f>[3]Division!J31</f>
        <v>2600</v>
      </c>
      <c r="L31" s="1">
        <f>[3]Division!K31</f>
        <v>2100</v>
      </c>
      <c r="M31" s="1">
        <f>[3]Division!L31</f>
        <v>1900</v>
      </c>
      <c r="N31" s="1">
        <f>[3]Division!M31</f>
        <v>10000</v>
      </c>
      <c r="O31" s="1">
        <f>[3]Division!N31</f>
        <v>4300</v>
      </c>
      <c r="P31" s="1">
        <f>[3]Division!O31</f>
        <v>2800</v>
      </c>
      <c r="Q31" s="1">
        <f>[3]Division!P31</f>
        <v>3200</v>
      </c>
      <c r="R31" s="1">
        <f>[3]Division!Q31</f>
        <v>6400</v>
      </c>
      <c r="S31" s="1">
        <f>[3]Division!R31</f>
        <v>4700</v>
      </c>
      <c r="T31" s="1">
        <f>[3]Division!S31</f>
        <v>4100</v>
      </c>
    </row>
    <row r="32" spans="1:20" x14ac:dyDescent="0.3">
      <c r="A32" s="1" t="str">
        <f>[3]Division!A32</f>
        <v>32 : Other manufacturing</v>
      </c>
      <c r="B32" s="11" t="str">
        <f t="shared" si="0"/>
        <v>32</v>
      </c>
      <c r="C32" s="1">
        <f>[3]Division!B32</f>
        <v>8800</v>
      </c>
      <c r="D32" s="1">
        <f>[3]Division!C32</f>
        <v>9200</v>
      </c>
      <c r="E32" s="1">
        <f>[3]Division!D32</f>
        <v>8800</v>
      </c>
      <c r="F32" s="1">
        <f>[3]Division!E32</f>
        <v>7800</v>
      </c>
      <c r="G32" s="1">
        <f>[3]Division!F32</f>
        <v>7100</v>
      </c>
      <c r="H32" s="1">
        <f>[3]Division!G32</f>
        <v>6600</v>
      </c>
      <c r="I32" s="1">
        <f>[3]Division!H32</f>
        <v>6500</v>
      </c>
      <c r="J32" s="1">
        <f>[3]Division!I32</f>
        <v>6400</v>
      </c>
      <c r="K32" s="1">
        <f>[3]Division!J32</f>
        <v>6300</v>
      </c>
      <c r="L32" s="1">
        <f>[3]Division!K32</f>
        <v>5800</v>
      </c>
      <c r="M32" s="1">
        <f>[3]Division!L32</f>
        <v>5300</v>
      </c>
      <c r="N32" s="1">
        <f>[3]Division!M32</f>
        <v>6300</v>
      </c>
      <c r="O32" s="1">
        <f>[3]Division!N32</f>
        <v>5800</v>
      </c>
      <c r="P32" s="1">
        <f>[3]Division!O32</f>
        <v>3900</v>
      </c>
      <c r="Q32" s="1">
        <f>[3]Division!P32</f>
        <v>8900</v>
      </c>
      <c r="R32" s="1">
        <f>[3]Division!Q32</f>
        <v>1900</v>
      </c>
      <c r="S32" s="1">
        <f>[3]Division!R32</f>
        <v>5200</v>
      </c>
      <c r="T32" s="1">
        <f>[3]Division!S32</f>
        <v>3800</v>
      </c>
    </row>
    <row r="33" spans="1:20" x14ac:dyDescent="0.3">
      <c r="A33" s="1" t="str">
        <f>[3]Division!A33</f>
        <v>33 : Repair and installation of machinery and equipment</v>
      </c>
      <c r="B33" s="11" t="str">
        <f t="shared" si="0"/>
        <v>33</v>
      </c>
      <c r="C33" s="1">
        <f>[3]Division!B33</f>
        <v>4500</v>
      </c>
      <c r="D33" s="1">
        <f>[3]Division!C33</f>
        <v>4800</v>
      </c>
      <c r="E33" s="1">
        <f>[3]Division!D33</f>
        <v>5200</v>
      </c>
      <c r="F33" s="1">
        <f>[3]Division!E33</f>
        <v>5200</v>
      </c>
      <c r="G33" s="1">
        <f>[3]Division!F33</f>
        <v>4500</v>
      </c>
      <c r="H33" s="1">
        <f>[3]Division!G33</f>
        <v>3900</v>
      </c>
      <c r="I33" s="1">
        <f>[3]Division!H33</f>
        <v>4200</v>
      </c>
      <c r="J33" s="1">
        <f>[3]Division!I33</f>
        <v>3700</v>
      </c>
      <c r="K33" s="1">
        <f>[3]Division!J33</f>
        <v>3700</v>
      </c>
      <c r="L33" s="1">
        <f>[3]Division!K33</f>
        <v>3300</v>
      </c>
      <c r="M33" s="1">
        <f>[3]Division!L33</f>
        <v>6700</v>
      </c>
      <c r="N33" s="1">
        <f>[3]Division!M33</f>
        <v>5100</v>
      </c>
      <c r="O33" s="1">
        <f>[3]Division!N33</f>
        <v>10100</v>
      </c>
      <c r="P33" s="1">
        <f>[3]Division!O33</f>
        <v>5900</v>
      </c>
      <c r="Q33" s="1">
        <f>[3]Division!P33</f>
        <v>6000</v>
      </c>
      <c r="R33" s="1">
        <f>[3]Division!Q33</f>
        <v>7100</v>
      </c>
      <c r="S33" s="1">
        <f>[3]Division!R33</f>
        <v>4700</v>
      </c>
      <c r="T33" s="1">
        <f>[3]Division!S33</f>
        <v>6800</v>
      </c>
    </row>
    <row r="34" spans="1:20" x14ac:dyDescent="0.3">
      <c r="A34" s="1" t="str">
        <f>[3]Division!A34</f>
        <v>35 : Electricity, gas, steam and air conditioning supply</v>
      </c>
      <c r="B34" s="11" t="str">
        <f t="shared" si="0"/>
        <v>35</v>
      </c>
      <c r="C34" s="1">
        <f>[3]Division!B34</f>
        <v>6800</v>
      </c>
      <c r="D34" s="1">
        <f>[3]Division!C34</f>
        <v>7000</v>
      </c>
      <c r="E34" s="1">
        <f>[3]Division!D34</f>
        <v>8000</v>
      </c>
      <c r="F34" s="1">
        <f>[3]Division!E34</f>
        <v>8000</v>
      </c>
      <c r="G34" s="1">
        <f>[3]Division!F34</f>
        <v>6800</v>
      </c>
      <c r="H34" s="1">
        <f>[3]Division!G34</f>
        <v>6000</v>
      </c>
      <c r="I34" s="1">
        <f>[3]Division!H34</f>
        <v>4500</v>
      </c>
      <c r="J34" s="1">
        <f>[3]Division!I34</f>
        <v>3500</v>
      </c>
      <c r="K34" s="1">
        <f>[3]Division!J34</f>
        <v>5300</v>
      </c>
      <c r="L34" s="1">
        <f>[3]Division!K34</f>
        <v>6800</v>
      </c>
      <c r="M34" s="1">
        <f>[3]Division!L34</f>
        <v>7000</v>
      </c>
      <c r="N34" s="1">
        <f>[3]Division!M34</f>
        <v>6300</v>
      </c>
      <c r="O34" s="1">
        <f>[3]Division!N34</f>
        <v>6000</v>
      </c>
      <c r="P34" s="1">
        <f>[3]Division!O34</f>
        <v>8000</v>
      </c>
      <c r="Q34" s="1">
        <f>[3]Division!P34</f>
        <v>5800</v>
      </c>
      <c r="R34" s="1">
        <f>[3]Division!Q34</f>
        <v>5800</v>
      </c>
      <c r="S34" s="1">
        <f>[3]Division!R34</f>
        <v>6800</v>
      </c>
      <c r="T34" s="1">
        <f>[3]Division!S34</f>
        <v>8300</v>
      </c>
    </row>
    <row r="35" spans="1:20" x14ac:dyDescent="0.3">
      <c r="A35" s="1" t="str">
        <f>[3]Division!A35</f>
        <v>36 : Water collection, treatment and supply</v>
      </c>
      <c r="B35" s="11" t="str">
        <f t="shared" si="0"/>
        <v>36</v>
      </c>
      <c r="C35" s="1">
        <f>[3]Division!B35</f>
        <v>0</v>
      </c>
      <c r="D35" s="1">
        <f>[3]Division!C35</f>
        <v>0</v>
      </c>
      <c r="E35" s="1">
        <f>[3]Division!D35</f>
        <v>0</v>
      </c>
      <c r="F35" s="1">
        <f>[3]Division!E35</f>
        <v>0</v>
      </c>
      <c r="G35" s="1">
        <f>[3]Division!F35</f>
        <v>0</v>
      </c>
      <c r="H35" s="1">
        <f>[3]Division!G35</f>
        <v>0</v>
      </c>
      <c r="I35" s="1">
        <f>[3]Division!H35</f>
        <v>0</v>
      </c>
      <c r="J35" s="1">
        <f>[3]Division!I35</f>
        <v>0</v>
      </c>
      <c r="K35" s="1">
        <f>[3]Division!J35</f>
        <v>0</v>
      </c>
      <c r="L35" s="1">
        <f>[3]Division!K35</f>
        <v>0</v>
      </c>
      <c r="M35" s="1">
        <f>[3]Division!L35</f>
        <v>0</v>
      </c>
      <c r="N35" s="1">
        <f>[3]Division!M35</f>
        <v>200</v>
      </c>
      <c r="O35" s="1">
        <f>[3]Division!N35</f>
        <v>100</v>
      </c>
      <c r="P35" s="1">
        <f>[3]Division!O35</f>
        <v>0</v>
      </c>
      <c r="Q35" s="1">
        <f>[3]Division!P35</f>
        <v>500</v>
      </c>
      <c r="R35" s="1">
        <f>[3]Division!Q35</f>
        <v>400</v>
      </c>
      <c r="S35" s="1">
        <f>[3]Division!R35</f>
        <v>400</v>
      </c>
      <c r="T35" s="1">
        <f>[3]Division!S35</f>
        <v>900</v>
      </c>
    </row>
    <row r="36" spans="1:20" x14ac:dyDescent="0.3">
      <c r="A36" s="1" t="str">
        <f>[3]Division!A36</f>
        <v>37 : Sewerage</v>
      </c>
      <c r="B36" s="11" t="str">
        <f t="shared" si="0"/>
        <v>37</v>
      </c>
      <c r="C36" s="1">
        <f>[3]Division!B36</f>
        <v>2900</v>
      </c>
      <c r="D36" s="1">
        <f>[3]Division!C36</f>
        <v>2800</v>
      </c>
      <c r="E36" s="1">
        <f>[3]Division!D36</f>
        <v>3000</v>
      </c>
      <c r="F36" s="1">
        <f>[3]Division!E36</f>
        <v>2900</v>
      </c>
      <c r="G36" s="1">
        <f>[3]Division!F36</f>
        <v>0</v>
      </c>
      <c r="H36" s="1">
        <f>[3]Division!G36</f>
        <v>0</v>
      </c>
      <c r="I36" s="1">
        <f>[3]Division!H36</f>
        <v>0</v>
      </c>
      <c r="J36" s="1">
        <f>[3]Division!I36</f>
        <v>0</v>
      </c>
      <c r="K36" s="1">
        <f>[3]Division!J36</f>
        <v>0</v>
      </c>
      <c r="L36" s="1">
        <f>[3]Division!K36</f>
        <v>0</v>
      </c>
      <c r="M36" s="1">
        <f>[3]Division!L36</f>
        <v>0</v>
      </c>
      <c r="N36" s="1">
        <f>[3]Division!M36</f>
        <v>2700</v>
      </c>
      <c r="O36" s="1">
        <f>[3]Division!N36</f>
        <v>2400</v>
      </c>
      <c r="P36" s="1">
        <f>[3]Division!O36</f>
        <v>2600</v>
      </c>
      <c r="Q36" s="1">
        <f>[3]Division!P36</f>
        <v>2400</v>
      </c>
      <c r="R36" s="1">
        <f>[3]Division!Q36</f>
        <v>2100</v>
      </c>
      <c r="S36" s="1">
        <f>[3]Division!R36</f>
        <v>2100</v>
      </c>
      <c r="T36" s="1">
        <f>[3]Division!S36</f>
        <v>3700</v>
      </c>
    </row>
    <row r="37" spans="1:20" x14ac:dyDescent="0.3">
      <c r="A37" s="1" t="str">
        <f>[3]Division!A37</f>
        <v>38 : Waste collection, treatment and disposal activities; materials recovery</v>
      </c>
      <c r="B37" s="11" t="str">
        <f t="shared" si="0"/>
        <v>38</v>
      </c>
      <c r="C37" s="1">
        <f>[3]Division!B37</f>
        <v>11700</v>
      </c>
      <c r="D37" s="1">
        <f>[3]Division!C37</f>
        <v>11800</v>
      </c>
      <c r="E37" s="1">
        <f>[3]Division!D37</f>
        <v>12200</v>
      </c>
      <c r="F37" s="1">
        <f>[3]Division!E37</f>
        <v>12300</v>
      </c>
      <c r="G37" s="1">
        <f>[3]Division!F37</f>
        <v>11100</v>
      </c>
      <c r="H37" s="1">
        <f>[3]Division!G37</f>
        <v>10300</v>
      </c>
      <c r="I37" s="1">
        <f>[3]Division!H37</f>
        <v>10700</v>
      </c>
      <c r="J37" s="1">
        <f>[3]Division!I37</f>
        <v>11300</v>
      </c>
      <c r="K37" s="1">
        <f>[3]Division!J37</f>
        <v>11000</v>
      </c>
      <c r="L37" s="1">
        <f>[3]Division!K37</f>
        <v>10400</v>
      </c>
      <c r="M37" s="1">
        <f>[3]Division!L37</f>
        <v>12600</v>
      </c>
      <c r="N37" s="1">
        <f>[3]Division!M37</f>
        <v>11600</v>
      </c>
      <c r="O37" s="1">
        <f>[3]Division!N37</f>
        <v>15600</v>
      </c>
      <c r="P37" s="1">
        <f>[3]Division!O37</f>
        <v>13300</v>
      </c>
      <c r="Q37" s="1">
        <f>[3]Division!P37</f>
        <v>13600</v>
      </c>
      <c r="R37" s="1">
        <f>[3]Division!Q37</f>
        <v>13300</v>
      </c>
      <c r="S37" s="1">
        <f>[3]Division!R37</f>
        <v>15100</v>
      </c>
      <c r="T37" s="1">
        <f>[3]Division!S37</f>
        <v>11100</v>
      </c>
    </row>
    <row r="38" spans="1:20" x14ac:dyDescent="0.3">
      <c r="A38" s="1" t="str">
        <f>[3]Division!A38</f>
        <v>39 : Remediation activities and other waste management services. This division includes the provision of remediation services, i.e. the cleanup of contaminated buildings and sites, soil, surface or ground water.</v>
      </c>
      <c r="B38" s="11" t="str">
        <f t="shared" si="0"/>
        <v>39</v>
      </c>
      <c r="C38" s="1">
        <f>[3]Division!B38</f>
        <v>0</v>
      </c>
      <c r="D38" s="1">
        <f>[3]Division!C38</f>
        <v>0</v>
      </c>
      <c r="E38" s="1">
        <f>[3]Division!D38</f>
        <v>0</v>
      </c>
      <c r="F38" s="1">
        <f>[3]Division!E38</f>
        <v>0</v>
      </c>
      <c r="G38" s="1">
        <f>[3]Division!F38</f>
        <v>0</v>
      </c>
      <c r="H38" s="1">
        <f>[3]Division!G38</f>
        <v>0</v>
      </c>
      <c r="I38" s="1">
        <f>[3]Division!H38</f>
        <v>0</v>
      </c>
      <c r="J38" s="1">
        <f>[3]Division!I38</f>
        <v>0</v>
      </c>
      <c r="K38" s="1">
        <f>[3]Division!J38</f>
        <v>0</v>
      </c>
      <c r="L38" s="1">
        <f>[3]Division!K38</f>
        <v>0</v>
      </c>
      <c r="M38" s="1">
        <f>[3]Division!L38</f>
        <v>0</v>
      </c>
      <c r="N38" s="1">
        <f>[3]Division!M38</f>
        <v>700</v>
      </c>
      <c r="O38" s="1">
        <f>[3]Division!N38</f>
        <v>200</v>
      </c>
      <c r="P38" s="1">
        <f>[3]Division!O38</f>
        <v>1500</v>
      </c>
      <c r="Q38" s="1">
        <f>[3]Division!P38</f>
        <v>1200</v>
      </c>
      <c r="R38" s="1">
        <f>[3]Division!Q38</f>
        <v>200</v>
      </c>
      <c r="S38" s="1">
        <f>[3]Division!R38</f>
        <v>200</v>
      </c>
      <c r="T38" s="1">
        <f>[3]Division!S38</f>
        <v>300</v>
      </c>
    </row>
    <row r="39" spans="1:20" x14ac:dyDescent="0.3">
      <c r="A39" s="1" t="str">
        <f>[3]Division!A39</f>
        <v>41 : Construction of buildings</v>
      </c>
      <c r="B39" s="11" t="str">
        <f t="shared" si="0"/>
        <v>41</v>
      </c>
      <c r="C39" s="1">
        <f>[3]Division!B39</f>
        <v>63200</v>
      </c>
      <c r="D39" s="1">
        <f>[3]Division!C39</f>
        <v>58100</v>
      </c>
      <c r="E39" s="1">
        <f>[3]Division!D39</f>
        <v>62100</v>
      </c>
      <c r="F39" s="1">
        <f>[3]Division!E39</f>
        <v>62400</v>
      </c>
      <c r="G39" s="1">
        <f>[3]Division!F39</f>
        <v>53100</v>
      </c>
      <c r="H39" s="1">
        <f>[3]Division!G39</f>
        <v>54100</v>
      </c>
      <c r="I39" s="1">
        <f>[3]Division!H39</f>
        <v>53400</v>
      </c>
      <c r="J39" s="1">
        <f>[3]Division!I39</f>
        <v>53900</v>
      </c>
      <c r="K39" s="1">
        <f>[3]Division!J39</f>
        <v>54000</v>
      </c>
      <c r="L39" s="1">
        <f>[3]Division!K39</f>
        <v>50200</v>
      </c>
      <c r="M39" s="1">
        <f>[3]Division!L39</f>
        <v>56000</v>
      </c>
      <c r="N39" s="1">
        <f>[3]Division!M39</f>
        <v>53200</v>
      </c>
      <c r="O39" s="1">
        <f>[3]Division!N39</f>
        <v>51900</v>
      </c>
      <c r="P39" s="1">
        <f>[3]Division!O39</f>
        <v>49900</v>
      </c>
      <c r="Q39" s="1">
        <f>[3]Division!P39</f>
        <v>49700</v>
      </c>
      <c r="R39" s="1">
        <f>[3]Division!Q39</f>
        <v>50400</v>
      </c>
      <c r="S39" s="1">
        <f>[3]Division!R39</f>
        <v>63600</v>
      </c>
      <c r="T39" s="1">
        <f>[3]Division!S39</f>
        <v>58000</v>
      </c>
    </row>
    <row r="40" spans="1:20" x14ac:dyDescent="0.3">
      <c r="A40" s="1" t="str">
        <f>[3]Division!A40</f>
        <v>42 : Civil engineering</v>
      </c>
      <c r="B40" s="11" t="str">
        <f t="shared" si="0"/>
        <v>42</v>
      </c>
      <c r="C40" s="1">
        <f>[3]Division!B40</f>
        <v>33600</v>
      </c>
      <c r="D40" s="1">
        <f>[3]Division!C40</f>
        <v>31500</v>
      </c>
      <c r="E40" s="1">
        <f>[3]Division!D40</f>
        <v>35400</v>
      </c>
      <c r="F40" s="1">
        <f>[3]Division!E40</f>
        <v>34700</v>
      </c>
      <c r="G40" s="1">
        <f>[3]Division!F40</f>
        <v>35700</v>
      </c>
      <c r="H40" s="1">
        <f>[3]Division!G40</f>
        <v>32400</v>
      </c>
      <c r="I40" s="1">
        <f>[3]Division!H40</f>
        <v>28400</v>
      </c>
      <c r="J40" s="1">
        <f>[3]Division!I40</f>
        <v>26800</v>
      </c>
      <c r="K40" s="1">
        <f>[3]Division!J40</f>
        <v>28300</v>
      </c>
      <c r="L40" s="1">
        <f>[3]Division!K40</f>
        <v>30500</v>
      </c>
      <c r="M40" s="1">
        <f>[3]Division!L40</f>
        <v>24700</v>
      </c>
      <c r="N40" s="1">
        <f>[3]Division!M40</f>
        <v>18800</v>
      </c>
      <c r="O40" s="1">
        <f>[3]Division!N40</f>
        <v>16600</v>
      </c>
      <c r="P40" s="1">
        <f>[3]Division!O40</f>
        <v>18700</v>
      </c>
      <c r="Q40" s="1">
        <f>[3]Division!P40</f>
        <v>20100</v>
      </c>
      <c r="R40" s="1">
        <f>[3]Division!Q40</f>
        <v>18800</v>
      </c>
      <c r="S40" s="1">
        <f>[3]Division!R40</f>
        <v>21300</v>
      </c>
      <c r="T40" s="1">
        <f>[3]Division!S40</f>
        <v>26200</v>
      </c>
    </row>
    <row r="41" spans="1:20" x14ac:dyDescent="0.3">
      <c r="A41" s="1" t="str">
        <f>[3]Division!A41</f>
        <v>43 : Specialised construction activities</v>
      </c>
      <c r="B41" s="11" t="str">
        <f t="shared" si="0"/>
        <v>43</v>
      </c>
      <c r="C41" s="1">
        <f>[3]Division!B41</f>
        <v>62200</v>
      </c>
      <c r="D41" s="1">
        <f>[3]Division!C41</f>
        <v>59100</v>
      </c>
      <c r="E41" s="1">
        <f>[3]Division!D41</f>
        <v>66800</v>
      </c>
      <c r="F41" s="1">
        <f>[3]Division!E41</f>
        <v>70100</v>
      </c>
      <c r="G41" s="1">
        <f>[3]Division!F41</f>
        <v>63900</v>
      </c>
      <c r="H41" s="1">
        <f>[3]Division!G41</f>
        <v>68200</v>
      </c>
      <c r="I41" s="1">
        <f>[3]Division!H41</f>
        <v>71000</v>
      </c>
      <c r="J41" s="1">
        <f>[3]Division!I41</f>
        <v>69800</v>
      </c>
      <c r="K41" s="1">
        <f>[3]Division!J41</f>
        <v>76100</v>
      </c>
      <c r="L41" s="1">
        <f>[3]Division!K41</f>
        <v>78500</v>
      </c>
      <c r="M41" s="1">
        <f>[3]Division!L41</f>
        <v>80300</v>
      </c>
      <c r="N41" s="1">
        <f>[3]Division!M41</f>
        <v>70500</v>
      </c>
      <c r="O41" s="1">
        <f>[3]Division!N41</f>
        <v>65800</v>
      </c>
      <c r="P41" s="1">
        <f>[3]Division!O41</f>
        <v>64700</v>
      </c>
      <c r="Q41" s="1">
        <f>[3]Division!P41</f>
        <v>80600</v>
      </c>
      <c r="R41" s="1">
        <f>[3]Division!Q41</f>
        <v>77300</v>
      </c>
      <c r="S41" s="1">
        <f>[3]Division!R41</f>
        <v>61300</v>
      </c>
      <c r="T41" s="1">
        <f>[3]Division!S41</f>
        <v>61000</v>
      </c>
    </row>
    <row r="42" spans="1:20" x14ac:dyDescent="0.3">
      <c r="A42" s="1" t="str">
        <f>[3]Division!A42</f>
        <v>45 : Wholesale and retail trade and repair of motor vehicles and motorcycles</v>
      </c>
      <c r="B42" s="11" t="str">
        <f t="shared" si="0"/>
        <v>45</v>
      </c>
      <c r="C42" s="1">
        <f>[3]Division!B42</f>
        <v>57500</v>
      </c>
      <c r="D42" s="1">
        <f>[3]Division!C42</f>
        <v>57200</v>
      </c>
      <c r="E42" s="1">
        <f>[3]Division!D42</f>
        <v>55700</v>
      </c>
      <c r="F42" s="1">
        <f>[3]Division!E42</f>
        <v>57000</v>
      </c>
      <c r="G42" s="1">
        <f>[3]Division!F42</f>
        <v>56300</v>
      </c>
      <c r="H42" s="1">
        <f>[3]Division!G42</f>
        <v>53500</v>
      </c>
      <c r="I42" s="1">
        <f>[3]Division!H42</f>
        <v>48700</v>
      </c>
      <c r="J42" s="1">
        <f>[3]Division!I42</f>
        <v>50800</v>
      </c>
      <c r="K42" s="1">
        <f>[3]Division!J42</f>
        <v>44400</v>
      </c>
      <c r="L42" s="1">
        <f>[3]Division!K42</f>
        <v>42700</v>
      </c>
      <c r="M42" s="1">
        <f>[3]Division!L42</f>
        <v>43600</v>
      </c>
      <c r="N42" s="1">
        <f>[3]Division!M42</f>
        <v>41900</v>
      </c>
      <c r="O42" s="1">
        <f>[3]Division!N42</f>
        <v>36200</v>
      </c>
      <c r="P42" s="1">
        <f>[3]Division!O42</f>
        <v>32200</v>
      </c>
      <c r="Q42" s="1">
        <f>[3]Division!P42</f>
        <v>31200</v>
      </c>
      <c r="R42" s="1">
        <f>[3]Division!Q42</f>
        <v>34300</v>
      </c>
      <c r="S42" s="1">
        <f>[3]Division!R42</f>
        <v>36200</v>
      </c>
      <c r="T42" s="1">
        <f>[3]Division!S42</f>
        <v>40800</v>
      </c>
    </row>
    <row r="43" spans="1:20" x14ac:dyDescent="0.3">
      <c r="A43" s="1" t="str">
        <f>[3]Division!A43</f>
        <v>46 : Wholesale trade, except of motor vehicles and motorcycles</v>
      </c>
      <c r="B43" s="11" t="str">
        <f t="shared" si="0"/>
        <v>46</v>
      </c>
      <c r="C43" s="1">
        <f>[3]Division!B43</f>
        <v>178000</v>
      </c>
      <c r="D43" s="1">
        <f>[3]Division!C43</f>
        <v>183000</v>
      </c>
      <c r="E43" s="1">
        <f>[3]Division!D43</f>
        <v>190300</v>
      </c>
      <c r="F43" s="1">
        <f>[3]Division!E43</f>
        <v>177000</v>
      </c>
      <c r="G43" s="1">
        <f>[3]Division!F43</f>
        <v>168700</v>
      </c>
      <c r="H43" s="1">
        <f>[3]Division!G43</f>
        <v>161500</v>
      </c>
      <c r="I43" s="1">
        <f>[3]Division!H43</f>
        <v>162300</v>
      </c>
      <c r="J43" s="1">
        <f>[3]Division!I43</f>
        <v>155200</v>
      </c>
      <c r="K43" s="1">
        <f>[3]Division!J43</f>
        <v>154600</v>
      </c>
      <c r="L43" s="1">
        <f>[3]Division!K43</f>
        <v>153300</v>
      </c>
      <c r="M43" s="1">
        <f>[3]Division!L43</f>
        <v>148400</v>
      </c>
      <c r="N43" s="1">
        <f>[3]Division!M43</f>
        <v>137100</v>
      </c>
      <c r="O43" s="1">
        <f>[3]Division!N43</f>
        <v>136800</v>
      </c>
      <c r="P43" s="1">
        <f>[3]Division!O43</f>
        <v>143800</v>
      </c>
      <c r="Q43" s="1">
        <f>[3]Division!P43</f>
        <v>156800</v>
      </c>
      <c r="R43" s="1">
        <f>[3]Division!Q43</f>
        <v>159700</v>
      </c>
      <c r="S43" s="1">
        <f>[3]Division!R43</f>
        <v>154800</v>
      </c>
      <c r="T43" s="1">
        <f>[3]Division!S43</f>
        <v>151200</v>
      </c>
    </row>
    <row r="44" spans="1:20" x14ac:dyDescent="0.3">
      <c r="A44" s="1" t="str">
        <f>[3]Division!A44</f>
        <v>47 : Retail trade, except of motor vehicles and motorcycles</v>
      </c>
      <c r="B44" s="11" t="str">
        <f t="shared" si="0"/>
        <v>47</v>
      </c>
      <c r="C44" s="1">
        <f>[3]Division!B44</f>
        <v>345400</v>
      </c>
      <c r="D44" s="1">
        <f>[3]Division!C44</f>
        <v>375300</v>
      </c>
      <c r="E44" s="1">
        <f>[3]Division!D44</f>
        <v>382400</v>
      </c>
      <c r="F44" s="1">
        <f>[3]Division!E44</f>
        <v>384000</v>
      </c>
      <c r="G44" s="1">
        <f>[3]Division!F44</f>
        <v>381000</v>
      </c>
      <c r="H44" s="1">
        <f>[3]Division!G44</f>
        <v>374000</v>
      </c>
      <c r="I44" s="1">
        <f>[3]Division!H44</f>
        <v>374000</v>
      </c>
      <c r="J44" s="1">
        <f>[3]Division!I44</f>
        <v>380000</v>
      </c>
      <c r="K44" s="1">
        <f>[3]Division!J44</f>
        <v>387000</v>
      </c>
      <c r="L44" s="1">
        <f>[3]Division!K44</f>
        <v>390000</v>
      </c>
      <c r="M44" s="1">
        <f>[3]Division!L44</f>
        <v>394000</v>
      </c>
      <c r="N44" s="1">
        <f>[3]Division!M44</f>
        <v>381000</v>
      </c>
      <c r="O44" s="1">
        <f>[3]Division!N44</f>
        <v>370000</v>
      </c>
      <c r="P44" s="1">
        <f>[3]Division!O44</f>
        <v>371000</v>
      </c>
      <c r="Q44" s="1">
        <f>[3]Division!P44</f>
        <v>392000</v>
      </c>
      <c r="R44" s="1">
        <f>[3]Division!Q44</f>
        <v>391000</v>
      </c>
      <c r="S44" s="1">
        <f>[3]Division!R44</f>
        <v>408000</v>
      </c>
      <c r="T44" s="1">
        <f>[3]Division!S44</f>
        <v>429000</v>
      </c>
    </row>
    <row r="45" spans="1:20" x14ac:dyDescent="0.3">
      <c r="A45" s="1" t="str">
        <f>[3]Division!A45</f>
        <v>49 : Land transport and transport via pipelines</v>
      </c>
      <c r="B45" s="11" t="str">
        <f t="shared" si="0"/>
        <v>49</v>
      </c>
      <c r="C45" s="1">
        <f>[3]Division!B45</f>
        <v>89000</v>
      </c>
      <c r="D45" s="1">
        <f>[3]Division!C45</f>
        <v>92700</v>
      </c>
      <c r="E45" s="1">
        <f>[3]Division!D45</f>
        <v>90000</v>
      </c>
      <c r="F45" s="1">
        <f>[3]Division!E45</f>
        <v>87200</v>
      </c>
      <c r="G45" s="1">
        <f>[3]Division!F45</f>
        <v>76900</v>
      </c>
      <c r="H45" s="1">
        <f>[3]Division!G45</f>
        <v>80300</v>
      </c>
      <c r="I45" s="1">
        <f>[3]Division!H45</f>
        <v>76700</v>
      </c>
      <c r="J45" s="1">
        <f>[3]Division!I45</f>
        <v>81100</v>
      </c>
      <c r="K45" s="1">
        <f>[3]Division!J45</f>
        <v>80500</v>
      </c>
      <c r="L45" s="1">
        <f>[3]Division!K45</f>
        <v>85500</v>
      </c>
      <c r="M45" s="1">
        <f>[3]Division!L45</f>
        <v>81800</v>
      </c>
      <c r="N45" s="1">
        <f>[3]Division!M45</f>
        <v>77900</v>
      </c>
      <c r="O45" s="1">
        <f>[3]Division!N45</f>
        <v>83500</v>
      </c>
      <c r="P45" s="1">
        <f>[3]Division!O45</f>
        <v>85900</v>
      </c>
      <c r="Q45" s="1">
        <f>[3]Division!P45</f>
        <v>82600</v>
      </c>
      <c r="R45" s="1">
        <f>[3]Division!Q45</f>
        <v>89500</v>
      </c>
      <c r="S45" s="1">
        <f>[3]Division!R45</f>
        <v>89400</v>
      </c>
      <c r="T45" s="1">
        <f>[3]Division!S45</f>
        <v>94600</v>
      </c>
    </row>
    <row r="46" spans="1:20" x14ac:dyDescent="0.3">
      <c r="A46" s="1" t="str">
        <f>[3]Division!A46</f>
        <v>50 : Water transport</v>
      </c>
      <c r="B46" s="11" t="str">
        <f t="shared" si="0"/>
        <v>50</v>
      </c>
      <c r="C46" s="1">
        <f>[3]Division!B46</f>
        <v>5900</v>
      </c>
      <c r="D46" s="1">
        <f>[3]Division!C46</f>
        <v>4300</v>
      </c>
      <c r="E46" s="1">
        <f>[3]Division!D46</f>
        <v>3400</v>
      </c>
      <c r="F46" s="1">
        <f>[3]Division!E46</f>
        <v>3500</v>
      </c>
      <c r="G46" s="1">
        <f>[3]Division!F46</f>
        <v>3000</v>
      </c>
      <c r="H46" s="1">
        <f>[3]Division!G46</f>
        <v>2900</v>
      </c>
      <c r="I46" s="1">
        <f>[3]Division!H46</f>
        <v>2800</v>
      </c>
      <c r="J46" s="1">
        <f>[3]Division!I46</f>
        <v>3000</v>
      </c>
      <c r="K46" s="1">
        <f>[3]Division!J46</f>
        <v>3300</v>
      </c>
      <c r="L46" s="1">
        <f>[3]Division!K46</f>
        <v>3500</v>
      </c>
      <c r="M46" s="1">
        <f>[3]Division!L46</f>
        <v>3600</v>
      </c>
      <c r="N46" s="1">
        <f>[3]Division!M46</f>
        <v>2700</v>
      </c>
      <c r="O46" s="1">
        <f>[3]Division!N46</f>
        <v>2600</v>
      </c>
      <c r="P46" s="1">
        <f>[3]Division!O46</f>
        <v>2900</v>
      </c>
      <c r="Q46" s="1">
        <f>[3]Division!P46</f>
        <v>2900</v>
      </c>
      <c r="R46" s="1">
        <f>[3]Division!Q46</f>
        <v>2600</v>
      </c>
      <c r="S46" s="1">
        <f>[3]Division!R46</f>
        <v>4000</v>
      </c>
      <c r="T46" s="1">
        <f>[3]Division!S46</f>
        <v>5600</v>
      </c>
    </row>
    <row r="47" spans="1:20" x14ac:dyDescent="0.3">
      <c r="A47" s="1" t="str">
        <f>[3]Division!A47</f>
        <v>51 : Air transport</v>
      </c>
      <c r="B47" s="11" t="str">
        <f t="shared" si="0"/>
        <v>51</v>
      </c>
      <c r="C47" s="1">
        <f>[3]Division!B47</f>
        <v>33900</v>
      </c>
      <c r="D47" s="1">
        <f>[3]Division!C47</f>
        <v>33900</v>
      </c>
      <c r="E47" s="1">
        <f>[3]Division!D47</f>
        <v>35400</v>
      </c>
      <c r="F47" s="1">
        <f>[3]Division!E47</f>
        <v>44300</v>
      </c>
      <c r="G47" s="1">
        <f>[3]Division!F47</f>
        <v>42500</v>
      </c>
      <c r="H47" s="1">
        <f>[3]Division!G47</f>
        <v>41300</v>
      </c>
      <c r="I47" s="1">
        <f>[3]Division!H47</f>
        <v>42800</v>
      </c>
      <c r="J47" s="1">
        <f>[3]Division!I47</f>
        <v>46000</v>
      </c>
      <c r="K47" s="1">
        <f>[3]Division!J47</f>
        <v>46200</v>
      </c>
      <c r="L47" s="1">
        <f>[3]Division!K47</f>
        <v>44900</v>
      </c>
      <c r="M47" s="1">
        <f>[3]Division!L47</f>
        <v>43200</v>
      </c>
      <c r="N47" s="1">
        <f>[3]Division!M47</f>
        <v>42500</v>
      </c>
      <c r="O47" s="1">
        <f>[3]Division!N47</f>
        <v>34500</v>
      </c>
      <c r="P47" s="1">
        <f>[3]Division!O47</f>
        <v>36500</v>
      </c>
      <c r="Q47" s="1">
        <f>[3]Division!P47</f>
        <v>37900</v>
      </c>
      <c r="R47" s="1">
        <f>[3]Division!Q47</f>
        <v>36100</v>
      </c>
      <c r="S47" s="1">
        <f>[3]Division!R47</f>
        <v>36800</v>
      </c>
      <c r="T47" s="1">
        <f>[3]Division!S47</f>
        <v>37400</v>
      </c>
    </row>
    <row r="48" spans="1:20" x14ac:dyDescent="0.3">
      <c r="A48" s="1" t="str">
        <f>[3]Division!A48</f>
        <v>52 : Warehousing and support activities for transportation</v>
      </c>
      <c r="B48" s="11" t="str">
        <f t="shared" si="0"/>
        <v>52</v>
      </c>
      <c r="C48" s="1">
        <f>[3]Division!B48</f>
        <v>49600</v>
      </c>
      <c r="D48" s="1">
        <f>[3]Division!C48</f>
        <v>52100</v>
      </c>
      <c r="E48" s="1">
        <f>[3]Division!D48</f>
        <v>50800</v>
      </c>
      <c r="F48" s="1">
        <f>[3]Division!E48</f>
        <v>52400</v>
      </c>
      <c r="G48" s="1">
        <f>[3]Division!F48</f>
        <v>52800</v>
      </c>
      <c r="H48" s="1">
        <f>[3]Division!G48</f>
        <v>52200</v>
      </c>
      <c r="I48" s="1">
        <f>[3]Division!H48</f>
        <v>60000</v>
      </c>
      <c r="J48" s="1">
        <f>[3]Division!I48</f>
        <v>64800</v>
      </c>
      <c r="K48" s="1">
        <f>[3]Division!J48</f>
        <v>61000</v>
      </c>
      <c r="L48" s="1">
        <f>[3]Division!K48</f>
        <v>62900</v>
      </c>
      <c r="M48" s="1">
        <f>[3]Division!L48</f>
        <v>69000</v>
      </c>
      <c r="N48" s="1">
        <f>[3]Division!M48</f>
        <v>61200</v>
      </c>
      <c r="O48" s="1">
        <f>[3]Division!N48</f>
        <v>59900</v>
      </c>
      <c r="P48" s="1">
        <f>[3]Division!O48</f>
        <v>57600</v>
      </c>
      <c r="Q48" s="1">
        <f>[3]Division!P48</f>
        <v>63200</v>
      </c>
      <c r="R48" s="1">
        <f>[3]Division!Q48</f>
        <v>56000</v>
      </c>
      <c r="S48" s="1">
        <f>[3]Division!R48</f>
        <v>61700</v>
      </c>
      <c r="T48" s="1">
        <f>[3]Division!S48</f>
        <v>61600</v>
      </c>
    </row>
    <row r="49" spans="1:20" x14ac:dyDescent="0.3">
      <c r="A49" s="1" t="str">
        <f>[3]Division!A49</f>
        <v>53 : Postal and courier activities</v>
      </c>
      <c r="B49" s="11" t="str">
        <f t="shared" si="0"/>
        <v>53</v>
      </c>
      <c r="C49" s="1">
        <f>[3]Division!B49</f>
        <v>59400</v>
      </c>
      <c r="D49" s="1">
        <f>[3]Division!C49</f>
        <v>57700</v>
      </c>
      <c r="E49" s="1">
        <f>[3]Division!D49</f>
        <v>61600</v>
      </c>
      <c r="F49" s="1">
        <f>[3]Division!E49</f>
        <v>53300</v>
      </c>
      <c r="G49" s="1">
        <f>[3]Division!F49</f>
        <v>54600</v>
      </c>
      <c r="H49" s="1">
        <f>[3]Division!G49</f>
        <v>48400</v>
      </c>
      <c r="I49" s="1">
        <f>[3]Division!H49</f>
        <v>41200</v>
      </c>
      <c r="J49" s="1">
        <f>[3]Division!I49</f>
        <v>41300</v>
      </c>
      <c r="K49" s="1">
        <f>[3]Division!J49</f>
        <v>45300</v>
      </c>
      <c r="L49" s="1">
        <f>[3]Division!K49</f>
        <v>44700</v>
      </c>
      <c r="M49" s="1">
        <f>[3]Division!L49</f>
        <v>43100</v>
      </c>
      <c r="N49" s="1">
        <f>[3]Division!M49</f>
        <v>41900</v>
      </c>
      <c r="O49" s="1">
        <f>[3]Division!N49</f>
        <v>37900</v>
      </c>
      <c r="P49" s="1">
        <f>[3]Division!O49</f>
        <v>31000</v>
      </c>
      <c r="Q49" s="1">
        <f>[3]Division!P49</f>
        <v>32100</v>
      </c>
      <c r="R49" s="1">
        <f>[3]Division!Q49</f>
        <v>34200</v>
      </c>
      <c r="S49" s="1">
        <f>[3]Division!R49</f>
        <v>32400</v>
      </c>
      <c r="T49" s="1">
        <f>[3]Division!S49</f>
        <v>29100</v>
      </c>
    </row>
    <row r="50" spans="1:20" x14ac:dyDescent="0.3">
      <c r="A50" s="1" t="str">
        <f>[3]Division!A50</f>
        <v>55 : Accommodation</v>
      </c>
      <c r="B50" s="11" t="str">
        <f t="shared" si="0"/>
        <v>55</v>
      </c>
      <c r="C50" s="1">
        <f>[3]Division!B50</f>
        <v>46000</v>
      </c>
      <c r="D50" s="1">
        <f>[3]Division!C50</f>
        <v>48900</v>
      </c>
      <c r="E50" s="1">
        <f>[3]Division!D50</f>
        <v>51400</v>
      </c>
      <c r="F50" s="1">
        <f>[3]Division!E50</f>
        <v>48200</v>
      </c>
      <c r="G50" s="1">
        <f>[3]Division!F50</f>
        <v>49900</v>
      </c>
      <c r="H50" s="1">
        <f>[3]Division!G50</f>
        <v>49200</v>
      </c>
      <c r="I50" s="1">
        <f>[3]Division!H50</f>
        <v>48400</v>
      </c>
      <c r="J50" s="1">
        <f>[3]Division!I50</f>
        <v>50800</v>
      </c>
      <c r="K50" s="1">
        <f>[3]Division!J50</f>
        <v>55000</v>
      </c>
      <c r="L50" s="1">
        <f>[3]Division!K50</f>
        <v>55400</v>
      </c>
      <c r="M50" s="1">
        <f>[3]Division!L50</f>
        <v>56800</v>
      </c>
      <c r="N50" s="1">
        <f>[3]Division!M50</f>
        <v>54700</v>
      </c>
      <c r="O50" s="1">
        <f>[3]Division!N50</f>
        <v>46000</v>
      </c>
      <c r="P50" s="1">
        <f>[3]Division!O50</f>
        <v>63200</v>
      </c>
      <c r="Q50" s="1">
        <f>[3]Division!P50</f>
        <v>59800</v>
      </c>
      <c r="R50" s="1">
        <f>[3]Division!Q50</f>
        <v>60000</v>
      </c>
      <c r="S50" s="1">
        <f>[3]Division!R50</f>
        <v>66300</v>
      </c>
      <c r="T50" s="1">
        <f>[3]Division!S50</f>
        <v>62700</v>
      </c>
    </row>
    <row r="51" spans="1:20" x14ac:dyDescent="0.3">
      <c r="A51" s="1" t="str">
        <f>[3]Division!A51</f>
        <v>56 : Food and beverage service activities</v>
      </c>
      <c r="B51" s="11" t="str">
        <f t="shared" si="0"/>
        <v>56</v>
      </c>
      <c r="C51" s="1">
        <f>[3]Division!B51</f>
        <v>195500</v>
      </c>
      <c r="D51" s="1">
        <f>[3]Division!C51</f>
        <v>218600</v>
      </c>
      <c r="E51" s="1">
        <f>[3]Division!D51</f>
        <v>220300</v>
      </c>
      <c r="F51" s="1">
        <f>[3]Division!E51</f>
        <v>232000</v>
      </c>
      <c r="G51" s="1">
        <f>[3]Division!F51</f>
        <v>240100</v>
      </c>
      <c r="H51" s="1">
        <f>[3]Division!G51</f>
        <v>249800</v>
      </c>
      <c r="I51" s="1">
        <f>[3]Division!H51</f>
        <v>251300</v>
      </c>
      <c r="J51" s="1">
        <f>[3]Division!I51</f>
        <v>251700</v>
      </c>
      <c r="K51" s="1">
        <f>[3]Division!J51</f>
        <v>247000</v>
      </c>
      <c r="L51" s="1">
        <f>[3]Division!K51</f>
        <v>245600</v>
      </c>
      <c r="M51" s="1">
        <f>[3]Division!L51</f>
        <v>259400</v>
      </c>
      <c r="N51" s="1">
        <f>[3]Division!M51</f>
        <v>250500</v>
      </c>
      <c r="O51" s="1">
        <f>[3]Division!N51</f>
        <v>263500</v>
      </c>
      <c r="P51" s="1">
        <f>[3]Division!O51</f>
        <v>247000</v>
      </c>
      <c r="Q51" s="1">
        <f>[3]Division!P51</f>
        <v>269700</v>
      </c>
      <c r="R51" s="1">
        <f>[3]Division!Q51</f>
        <v>287000</v>
      </c>
      <c r="S51" s="1">
        <f>[3]Division!R51</f>
        <v>292900</v>
      </c>
      <c r="T51" s="1">
        <f>[3]Division!S51</f>
        <v>304800</v>
      </c>
    </row>
    <row r="52" spans="1:20" x14ac:dyDescent="0.3">
      <c r="A52" s="1" t="str">
        <f>[3]Division!A52</f>
        <v>58 : Publishing activities</v>
      </c>
      <c r="B52" s="11" t="str">
        <f t="shared" si="0"/>
        <v>58</v>
      </c>
      <c r="C52" s="1">
        <f>[3]Division!B52</f>
        <v>54300</v>
      </c>
      <c r="D52" s="1">
        <f>[3]Division!C52</f>
        <v>56600</v>
      </c>
      <c r="E52" s="1">
        <f>[3]Division!D52</f>
        <v>55500</v>
      </c>
      <c r="F52" s="1">
        <f>[3]Division!E52</f>
        <v>59900</v>
      </c>
      <c r="G52" s="1">
        <f>[3]Division!F52</f>
        <v>59400</v>
      </c>
      <c r="H52" s="1">
        <f>[3]Division!G52</f>
        <v>60700</v>
      </c>
      <c r="I52" s="1">
        <f>[3]Division!H52</f>
        <v>59100</v>
      </c>
      <c r="J52" s="1">
        <f>[3]Division!I52</f>
        <v>56800</v>
      </c>
      <c r="K52" s="1">
        <f>[3]Division!J52</f>
        <v>56700</v>
      </c>
      <c r="L52" s="1">
        <f>[3]Division!K52</f>
        <v>55200</v>
      </c>
      <c r="M52" s="1">
        <f>[3]Division!L52</f>
        <v>55300</v>
      </c>
      <c r="N52" s="1">
        <f>[3]Division!M52</f>
        <v>63600</v>
      </c>
      <c r="O52" s="1">
        <f>[3]Division!N52</f>
        <v>51500</v>
      </c>
      <c r="P52" s="1">
        <f>[3]Division!O52</f>
        <v>51800</v>
      </c>
      <c r="Q52" s="1">
        <f>[3]Division!P52</f>
        <v>54800</v>
      </c>
      <c r="R52" s="1">
        <f>[3]Division!Q52</f>
        <v>51900</v>
      </c>
      <c r="S52" s="1">
        <f>[3]Division!R52</f>
        <v>53100</v>
      </c>
      <c r="T52" s="1">
        <f>[3]Division!S52</f>
        <v>56100</v>
      </c>
    </row>
    <row r="53" spans="1:20" x14ac:dyDescent="0.3">
      <c r="A53" s="1" t="str">
        <f>[3]Division!A53</f>
        <v>59 : Motion picture, video and television programme production, sound recording and music publishing activities</v>
      </c>
      <c r="B53" s="11" t="str">
        <f t="shared" si="0"/>
        <v>59</v>
      </c>
      <c r="C53" s="1">
        <f>[3]Division!B53</f>
        <v>41500</v>
      </c>
      <c r="D53" s="1">
        <f>[3]Division!C53</f>
        <v>47000</v>
      </c>
      <c r="E53" s="1">
        <f>[3]Division!D53</f>
        <v>42900</v>
      </c>
      <c r="F53" s="1">
        <f>[3]Division!E53</f>
        <v>51300</v>
      </c>
      <c r="G53" s="1">
        <f>[3]Division!F53</f>
        <v>52100</v>
      </c>
      <c r="H53" s="1">
        <f>[3]Division!G53</f>
        <v>49700</v>
      </c>
      <c r="I53" s="1">
        <f>[3]Division!H53</f>
        <v>51100</v>
      </c>
      <c r="J53" s="1">
        <f>[3]Division!I53</f>
        <v>51100</v>
      </c>
      <c r="K53" s="1">
        <f>[3]Division!J53</f>
        <v>47500</v>
      </c>
      <c r="L53" s="1">
        <f>[3]Division!K53</f>
        <v>52600</v>
      </c>
      <c r="M53" s="1">
        <f>[3]Division!L53</f>
        <v>52800</v>
      </c>
      <c r="N53" s="1">
        <f>[3]Division!M53</f>
        <v>50100</v>
      </c>
      <c r="O53" s="1">
        <f>[3]Division!N53</f>
        <v>43000</v>
      </c>
      <c r="P53" s="1">
        <f>[3]Division!O53</f>
        <v>56000</v>
      </c>
      <c r="Q53" s="1">
        <f>[3]Division!P53</f>
        <v>46100</v>
      </c>
      <c r="R53" s="1">
        <f>[3]Division!Q53</f>
        <v>52400</v>
      </c>
      <c r="S53" s="1">
        <f>[3]Division!R53</f>
        <v>57600</v>
      </c>
      <c r="T53" s="1">
        <f>[3]Division!S53</f>
        <v>53800</v>
      </c>
    </row>
    <row r="54" spans="1:20" x14ac:dyDescent="0.3">
      <c r="A54" s="1" t="str">
        <f>[3]Division!A54</f>
        <v>60 : Programming and broadcasting activities</v>
      </c>
      <c r="B54" s="11" t="str">
        <f t="shared" si="0"/>
        <v>60</v>
      </c>
      <c r="C54" s="1">
        <f>[3]Division!B54</f>
        <v>12600</v>
      </c>
      <c r="D54" s="1">
        <f>[3]Division!C54</f>
        <v>14100</v>
      </c>
      <c r="E54" s="1">
        <f>[3]Division!D54</f>
        <v>14000</v>
      </c>
      <c r="F54" s="1">
        <f>[3]Division!E54</f>
        <v>16800</v>
      </c>
      <c r="G54" s="1">
        <f>[3]Division!F54</f>
        <v>17100</v>
      </c>
      <c r="H54" s="1">
        <f>[3]Division!G54</f>
        <v>16100</v>
      </c>
      <c r="I54" s="1">
        <f>[3]Division!H54</f>
        <v>15900</v>
      </c>
      <c r="J54" s="1">
        <f>[3]Division!I54</f>
        <v>15800</v>
      </c>
      <c r="K54" s="1">
        <f>[3]Division!J54</f>
        <v>14300</v>
      </c>
      <c r="L54" s="1">
        <f>[3]Division!K54</f>
        <v>14500</v>
      </c>
      <c r="M54" s="1">
        <f>[3]Division!L54</f>
        <v>17100</v>
      </c>
      <c r="N54" s="1">
        <f>[3]Division!M54</f>
        <v>16900</v>
      </c>
      <c r="O54" s="1">
        <f>[3]Division!N54</f>
        <v>17800</v>
      </c>
      <c r="P54" s="1">
        <f>[3]Division!O54</f>
        <v>17900</v>
      </c>
      <c r="Q54" s="1">
        <f>[3]Division!P54</f>
        <v>27300</v>
      </c>
      <c r="R54" s="1">
        <f>[3]Division!Q54</f>
        <v>30800</v>
      </c>
      <c r="S54" s="1">
        <f>[3]Division!R54</f>
        <v>27000</v>
      </c>
      <c r="T54" s="1">
        <f>[3]Division!S54</f>
        <v>27300</v>
      </c>
    </row>
    <row r="55" spans="1:20" x14ac:dyDescent="0.3">
      <c r="A55" s="1" t="str">
        <f>[3]Division!A55</f>
        <v>61 : Telecommunications</v>
      </c>
      <c r="B55" s="11" t="str">
        <f t="shared" si="0"/>
        <v>61</v>
      </c>
      <c r="C55" s="1">
        <f>[3]Division!B55</f>
        <v>49400</v>
      </c>
      <c r="D55" s="1">
        <f>[3]Division!C55</f>
        <v>51100</v>
      </c>
      <c r="E55" s="1">
        <f>[3]Division!D55</f>
        <v>54500</v>
      </c>
      <c r="F55" s="1">
        <f>[3]Division!E55</f>
        <v>50100</v>
      </c>
      <c r="G55" s="1">
        <f>[3]Division!F55</f>
        <v>51400</v>
      </c>
      <c r="H55" s="1">
        <f>[3]Division!G55</f>
        <v>48900</v>
      </c>
      <c r="I55" s="1">
        <f>[3]Division!H55</f>
        <v>45300</v>
      </c>
      <c r="J55" s="1">
        <f>[3]Division!I55</f>
        <v>45800</v>
      </c>
      <c r="K55" s="1">
        <f>[3]Division!J55</f>
        <v>45700</v>
      </c>
      <c r="L55" s="1">
        <f>[3]Division!K55</f>
        <v>44300</v>
      </c>
      <c r="M55" s="1">
        <f>[3]Division!L55</f>
        <v>43200</v>
      </c>
      <c r="N55" s="1">
        <f>[3]Division!M55</f>
        <v>41000</v>
      </c>
      <c r="O55" s="1">
        <f>[3]Division!N55</f>
        <v>36900</v>
      </c>
      <c r="P55" s="1">
        <f>[3]Division!O55</f>
        <v>35900</v>
      </c>
      <c r="Q55" s="1">
        <f>[3]Division!P55</f>
        <v>39400</v>
      </c>
      <c r="R55" s="1">
        <f>[3]Division!Q55</f>
        <v>49800</v>
      </c>
      <c r="S55" s="1">
        <f>[3]Division!R55</f>
        <v>45300</v>
      </c>
      <c r="T55" s="1">
        <f>[3]Division!S55</f>
        <v>40700</v>
      </c>
    </row>
    <row r="56" spans="1:20" x14ac:dyDescent="0.3">
      <c r="A56" s="1" t="str">
        <f>[3]Division!A56</f>
        <v>62 : Computer programming, consultancy and related activities</v>
      </c>
      <c r="B56" s="11" t="str">
        <f t="shared" si="0"/>
        <v>62</v>
      </c>
      <c r="C56" s="1">
        <f>[3]Division!B56</f>
        <v>71000</v>
      </c>
      <c r="D56" s="1">
        <f>[3]Division!C56</f>
        <v>85600</v>
      </c>
      <c r="E56" s="1">
        <f>[3]Division!D56</f>
        <v>104600</v>
      </c>
      <c r="F56" s="1">
        <f>[3]Division!E56</f>
        <v>107900</v>
      </c>
      <c r="G56" s="1">
        <f>[3]Division!F56</f>
        <v>98800</v>
      </c>
      <c r="H56" s="1">
        <f>[3]Division!G56</f>
        <v>92200</v>
      </c>
      <c r="I56" s="1">
        <f>[3]Division!H56</f>
        <v>88400</v>
      </c>
      <c r="J56" s="1">
        <f>[3]Division!I56</f>
        <v>94100</v>
      </c>
      <c r="K56" s="1">
        <f>[3]Division!J56</f>
        <v>105500</v>
      </c>
      <c r="L56" s="1">
        <f>[3]Division!K56</f>
        <v>111100</v>
      </c>
      <c r="M56" s="1">
        <f>[3]Division!L56</f>
        <v>130100</v>
      </c>
      <c r="N56" s="1">
        <f>[3]Division!M56</f>
        <v>118800</v>
      </c>
      <c r="O56" s="1">
        <f>[3]Division!N56</f>
        <v>129200</v>
      </c>
      <c r="P56" s="1">
        <f>[3]Division!O56</f>
        <v>142900</v>
      </c>
      <c r="Q56" s="1">
        <f>[3]Division!P56</f>
        <v>129200</v>
      </c>
      <c r="R56" s="1">
        <f>[3]Division!Q56</f>
        <v>143600</v>
      </c>
      <c r="S56" s="1">
        <f>[3]Division!R56</f>
        <v>165500</v>
      </c>
      <c r="T56" s="1">
        <f>[3]Division!S56</f>
        <v>172000</v>
      </c>
    </row>
    <row r="57" spans="1:20" x14ac:dyDescent="0.3">
      <c r="A57" s="1" t="str">
        <f>[3]Division!A57</f>
        <v>63 : Information service activities</v>
      </c>
      <c r="B57" s="11" t="str">
        <f t="shared" si="0"/>
        <v>63</v>
      </c>
      <c r="C57" s="1">
        <f>[3]Division!B57</f>
        <v>23200</v>
      </c>
      <c r="D57" s="1">
        <f>[3]Division!C57</f>
        <v>24400</v>
      </c>
      <c r="E57" s="1">
        <f>[3]Division!D57</f>
        <v>28900</v>
      </c>
      <c r="F57" s="1">
        <f>[3]Division!E57</f>
        <v>27700</v>
      </c>
      <c r="G57" s="1">
        <f>[3]Division!F57</f>
        <v>20200</v>
      </c>
      <c r="H57" s="1">
        <f>[3]Division!G57</f>
        <v>18300</v>
      </c>
      <c r="I57" s="1">
        <f>[3]Division!H57</f>
        <v>19500</v>
      </c>
      <c r="J57" s="1">
        <f>[3]Division!I57</f>
        <v>20500</v>
      </c>
      <c r="K57" s="1">
        <f>[3]Division!J57</f>
        <v>22100</v>
      </c>
      <c r="L57" s="1">
        <f>[3]Division!K57</f>
        <v>20800</v>
      </c>
      <c r="M57" s="1">
        <f>[3]Division!L57</f>
        <v>21200</v>
      </c>
      <c r="N57" s="1">
        <f>[3]Division!M57</f>
        <v>13900</v>
      </c>
      <c r="O57" s="1">
        <f>[3]Division!N57</f>
        <v>19500</v>
      </c>
      <c r="P57" s="1">
        <f>[3]Division!O57</f>
        <v>17000</v>
      </c>
      <c r="Q57" s="1">
        <f>[3]Division!P57</f>
        <v>20900</v>
      </c>
      <c r="R57" s="1">
        <f>[3]Division!Q57</f>
        <v>18400</v>
      </c>
      <c r="S57" s="1">
        <f>[3]Division!R57</f>
        <v>24200</v>
      </c>
      <c r="T57" s="1">
        <f>[3]Division!S57</f>
        <v>31700</v>
      </c>
    </row>
    <row r="58" spans="1:20" x14ac:dyDescent="0.3">
      <c r="A58" s="1" t="str">
        <f>[3]Division!A58</f>
        <v>64 : Financial service activities, except insurance and pension funding</v>
      </c>
      <c r="B58" s="11" t="str">
        <f t="shared" si="0"/>
        <v>64</v>
      </c>
      <c r="C58" s="1">
        <f>[3]Division!B58</f>
        <v>216500</v>
      </c>
      <c r="D58" s="1">
        <f>[3]Division!C58</f>
        <v>214600</v>
      </c>
      <c r="E58" s="1">
        <f>[3]Division!D58</f>
        <v>219200</v>
      </c>
      <c r="F58" s="1">
        <f>[3]Division!E58</f>
        <v>221800</v>
      </c>
      <c r="G58" s="1">
        <f>[3]Division!F58</f>
        <v>215100</v>
      </c>
      <c r="H58" s="1">
        <f>[3]Division!G58</f>
        <v>211400</v>
      </c>
      <c r="I58" s="1">
        <f>[3]Division!H58</f>
        <v>198800</v>
      </c>
      <c r="J58" s="1">
        <f>[3]Division!I58</f>
        <v>188700</v>
      </c>
      <c r="K58" s="1">
        <f>[3]Division!J58</f>
        <v>188500</v>
      </c>
      <c r="L58" s="1">
        <f>[3]Division!K58</f>
        <v>192800</v>
      </c>
      <c r="M58" s="1">
        <f>[3]Division!L58</f>
        <v>196700</v>
      </c>
      <c r="N58" s="1">
        <f>[3]Division!M58</f>
        <v>167700</v>
      </c>
      <c r="O58" s="1">
        <f>[3]Division!N58</f>
        <v>167300</v>
      </c>
      <c r="P58" s="1">
        <f>[3]Division!O58</f>
        <v>173100</v>
      </c>
      <c r="Q58" s="1">
        <f>[3]Division!P58</f>
        <v>174800</v>
      </c>
      <c r="R58" s="1">
        <f>[3]Division!Q58</f>
        <v>179800</v>
      </c>
      <c r="S58" s="1">
        <f>[3]Division!R58</f>
        <v>168300</v>
      </c>
      <c r="T58" s="1">
        <f>[3]Division!S58</f>
        <v>178200</v>
      </c>
    </row>
    <row r="59" spans="1:20" x14ac:dyDescent="0.3">
      <c r="A59" s="1" t="str">
        <f>[3]Division!A59</f>
        <v>65 : Insurance, reinsurance and pension funding, except compulsory social security</v>
      </c>
      <c r="B59" s="11" t="str">
        <f t="shared" si="0"/>
        <v>65</v>
      </c>
      <c r="C59" s="1">
        <f>[3]Division!B59</f>
        <v>31400</v>
      </c>
      <c r="D59" s="1">
        <f>[3]Division!C59</f>
        <v>26000</v>
      </c>
      <c r="E59" s="1">
        <f>[3]Division!D59</f>
        <v>28200</v>
      </c>
      <c r="F59" s="1">
        <f>[3]Division!E59</f>
        <v>28500</v>
      </c>
      <c r="G59" s="1">
        <f>[3]Division!F59</f>
        <v>28600</v>
      </c>
      <c r="H59" s="1">
        <f>[3]Division!G59</f>
        <v>29300</v>
      </c>
      <c r="I59" s="1">
        <f>[3]Division!H59</f>
        <v>21800</v>
      </c>
      <c r="J59" s="1">
        <f>[3]Division!I59</f>
        <v>20100</v>
      </c>
      <c r="K59" s="1">
        <f>[3]Division!J59</f>
        <v>20900</v>
      </c>
      <c r="L59" s="1">
        <f>[3]Division!K59</f>
        <v>21500</v>
      </c>
      <c r="M59" s="1">
        <f>[3]Division!L59</f>
        <v>19400</v>
      </c>
      <c r="N59" s="1">
        <f>[3]Division!M59</f>
        <v>21000</v>
      </c>
      <c r="O59" s="1">
        <f>[3]Division!N59</f>
        <v>18400</v>
      </c>
      <c r="P59" s="1">
        <f>[3]Division!O59</f>
        <v>18600</v>
      </c>
      <c r="Q59" s="1">
        <f>[3]Division!P59</f>
        <v>17000</v>
      </c>
      <c r="R59" s="1">
        <f>[3]Division!Q59</f>
        <v>16700</v>
      </c>
      <c r="S59" s="1">
        <f>[3]Division!R59</f>
        <v>18400</v>
      </c>
      <c r="T59" s="1">
        <f>[3]Division!S59</f>
        <v>18500</v>
      </c>
    </row>
    <row r="60" spans="1:20" x14ac:dyDescent="0.3">
      <c r="A60" s="1" t="str">
        <f>[3]Division!A60</f>
        <v>66 : Activities auxiliary to financial services and insurance activities</v>
      </c>
      <c r="B60" s="11" t="str">
        <f t="shared" si="0"/>
        <v>66</v>
      </c>
      <c r="C60" s="1">
        <f>[3]Division!B60</f>
        <v>79300</v>
      </c>
      <c r="D60" s="1">
        <f>[3]Division!C60</f>
        <v>93400</v>
      </c>
      <c r="E60" s="1">
        <f>[3]Division!D60</f>
        <v>98800</v>
      </c>
      <c r="F60" s="1">
        <f>[3]Division!E60</f>
        <v>105800</v>
      </c>
      <c r="G60" s="1">
        <f>[3]Division!F60</f>
        <v>103500</v>
      </c>
      <c r="H60" s="1">
        <f>[3]Division!G60</f>
        <v>107600</v>
      </c>
      <c r="I60" s="1">
        <f>[3]Division!H60</f>
        <v>109600</v>
      </c>
      <c r="J60" s="1">
        <f>[3]Division!I60</f>
        <v>113900</v>
      </c>
      <c r="K60" s="1">
        <f>[3]Division!J60</f>
        <v>121300</v>
      </c>
      <c r="L60" s="1">
        <f>[3]Division!K60</f>
        <v>129700</v>
      </c>
      <c r="M60" s="1">
        <f>[3]Division!L60</f>
        <v>139400</v>
      </c>
      <c r="N60" s="1">
        <f>[3]Division!M60</f>
        <v>146300</v>
      </c>
      <c r="O60" s="1">
        <f>[3]Division!N60</f>
        <v>147500</v>
      </c>
      <c r="P60" s="1">
        <f>[3]Division!O60</f>
        <v>160300</v>
      </c>
      <c r="Q60" s="1">
        <f>[3]Division!P60</f>
        <v>164900</v>
      </c>
      <c r="R60" s="1">
        <f>[3]Division!Q60</f>
        <v>149500</v>
      </c>
      <c r="S60" s="1">
        <f>[3]Division!R60</f>
        <v>161000</v>
      </c>
      <c r="T60" s="1">
        <f>[3]Division!S60</f>
        <v>157800</v>
      </c>
    </row>
    <row r="61" spans="1:20" x14ac:dyDescent="0.3">
      <c r="A61" s="1" t="str">
        <f>[3]Division!A61</f>
        <v>68 : Real estate activities</v>
      </c>
      <c r="B61" s="11" t="str">
        <f t="shared" si="0"/>
        <v>68</v>
      </c>
      <c r="C61" s="1">
        <f>[3]Division!B61</f>
        <v>58300</v>
      </c>
      <c r="D61" s="1">
        <f>[3]Division!C61</f>
        <v>61500</v>
      </c>
      <c r="E61" s="1">
        <f>[3]Division!D61</f>
        <v>68300</v>
      </c>
      <c r="F61" s="1">
        <f>[3]Division!E61</f>
        <v>67800</v>
      </c>
      <c r="G61" s="1">
        <f>[3]Division!F61</f>
        <v>64500</v>
      </c>
      <c r="H61" s="1">
        <f>[3]Division!G61</f>
        <v>64500</v>
      </c>
      <c r="I61" s="1">
        <f>[3]Division!H61</f>
        <v>65000</v>
      </c>
      <c r="J61" s="1">
        <f>[3]Division!I61</f>
        <v>69500</v>
      </c>
      <c r="K61" s="1">
        <f>[3]Division!J61</f>
        <v>74800</v>
      </c>
      <c r="L61" s="1">
        <f>[3]Division!K61</f>
        <v>78300</v>
      </c>
      <c r="M61" s="1">
        <f>[3]Division!L61</f>
        <v>85800</v>
      </c>
      <c r="N61" s="1">
        <f>[3]Division!M61</f>
        <v>95500</v>
      </c>
      <c r="O61" s="1">
        <f>[3]Division!N61</f>
        <v>99000</v>
      </c>
      <c r="P61" s="1">
        <f>[3]Division!O61</f>
        <v>99500</v>
      </c>
      <c r="Q61" s="1">
        <f>[3]Division!P61</f>
        <v>112000</v>
      </c>
      <c r="R61" s="1">
        <f>[3]Division!Q61</f>
        <v>108500</v>
      </c>
      <c r="S61" s="1">
        <f>[3]Division!R61</f>
        <v>110000</v>
      </c>
      <c r="T61" s="1">
        <f>[3]Division!S61</f>
        <v>125500</v>
      </c>
    </row>
    <row r="62" spans="1:20" x14ac:dyDescent="0.3">
      <c r="A62" s="1" t="str">
        <f>[3]Division!A62</f>
        <v>69 : Legal and accounting activities</v>
      </c>
      <c r="B62" s="11" t="str">
        <f t="shared" si="0"/>
        <v>69</v>
      </c>
      <c r="C62" s="1">
        <f>[3]Division!B62</f>
        <v>128300</v>
      </c>
      <c r="D62" s="1">
        <f>[3]Division!C62</f>
        <v>145400</v>
      </c>
      <c r="E62" s="1">
        <f>[3]Division!D62</f>
        <v>152900</v>
      </c>
      <c r="F62" s="1">
        <f>[3]Division!E62</f>
        <v>152300</v>
      </c>
      <c r="G62" s="1">
        <f>[3]Division!F62</f>
        <v>144300</v>
      </c>
      <c r="H62" s="1">
        <f>[3]Division!G62</f>
        <v>145800</v>
      </c>
      <c r="I62" s="1">
        <f>[3]Division!H62</f>
        <v>149800</v>
      </c>
      <c r="J62" s="1">
        <f>[3]Division!I62</f>
        <v>152700</v>
      </c>
      <c r="K62" s="1">
        <f>[3]Division!J62</f>
        <v>159300</v>
      </c>
      <c r="L62" s="1">
        <f>[3]Division!K62</f>
        <v>176300</v>
      </c>
      <c r="M62" s="1">
        <f>[3]Division!L62</f>
        <v>159800</v>
      </c>
      <c r="N62" s="1">
        <f>[3]Division!M62</f>
        <v>165200</v>
      </c>
      <c r="O62" s="1">
        <f>[3]Division!N62</f>
        <v>155100</v>
      </c>
      <c r="P62" s="1">
        <f>[3]Division!O62</f>
        <v>165400</v>
      </c>
      <c r="Q62" s="1">
        <f>[3]Division!P62</f>
        <v>164100</v>
      </c>
      <c r="R62" s="1">
        <f>[3]Division!Q62</f>
        <v>168600</v>
      </c>
      <c r="S62" s="1">
        <f>[3]Division!R62</f>
        <v>177000</v>
      </c>
      <c r="T62" s="1">
        <f>[3]Division!S62</f>
        <v>179200</v>
      </c>
    </row>
    <row r="63" spans="1:20" x14ac:dyDescent="0.3">
      <c r="A63" s="1" t="str">
        <f>[3]Division!A63</f>
        <v>70 : Activities of head offices; management consultancy activities</v>
      </c>
      <c r="B63" s="11" t="str">
        <f t="shared" si="0"/>
        <v>70</v>
      </c>
      <c r="C63" s="1">
        <f>[3]Division!B63</f>
        <v>77700</v>
      </c>
      <c r="D63" s="1">
        <f>[3]Division!C63</f>
        <v>84200</v>
      </c>
      <c r="E63" s="1">
        <f>[3]Division!D63</f>
        <v>90600</v>
      </c>
      <c r="F63" s="1">
        <f>[3]Division!E63</f>
        <v>95800</v>
      </c>
      <c r="G63" s="1">
        <f>[3]Division!F63</f>
        <v>98600</v>
      </c>
      <c r="H63" s="1">
        <f>[3]Division!G63</f>
        <v>108300</v>
      </c>
      <c r="I63" s="1">
        <f>[3]Division!H63</f>
        <v>115900</v>
      </c>
      <c r="J63" s="1">
        <f>[3]Division!I63</f>
        <v>128100</v>
      </c>
      <c r="K63" s="1">
        <f>[3]Division!J63</f>
        <v>130500</v>
      </c>
      <c r="L63" s="1">
        <f>[3]Division!K63</f>
        <v>134400</v>
      </c>
      <c r="M63" s="1">
        <f>[3]Division!L63</f>
        <v>151200</v>
      </c>
      <c r="N63" s="1">
        <f>[3]Division!M63</f>
        <v>164900</v>
      </c>
      <c r="O63" s="1">
        <f>[3]Division!N63</f>
        <v>168900</v>
      </c>
      <c r="P63" s="1">
        <f>[3]Division!O63</f>
        <v>157000</v>
      </c>
      <c r="Q63" s="1">
        <f>[3]Division!P63</f>
        <v>170600</v>
      </c>
      <c r="R63" s="1">
        <f>[3]Division!Q63</f>
        <v>205200</v>
      </c>
      <c r="S63" s="1">
        <f>[3]Division!R63</f>
        <v>223300</v>
      </c>
      <c r="T63" s="1">
        <f>[3]Division!S63</f>
        <v>253000</v>
      </c>
    </row>
    <row r="64" spans="1:20" x14ac:dyDescent="0.3">
      <c r="A64" s="1" t="str">
        <f>[3]Division!A64</f>
        <v>71 : Architectural and engineering activities; technical testing and analysis</v>
      </c>
      <c r="B64" s="11" t="str">
        <f t="shared" si="0"/>
        <v>71</v>
      </c>
      <c r="C64" s="1">
        <f>[3]Division!B64</f>
        <v>53000</v>
      </c>
      <c r="D64" s="1">
        <f>[3]Division!C64</f>
        <v>52000</v>
      </c>
      <c r="E64" s="1">
        <f>[3]Division!D64</f>
        <v>54600</v>
      </c>
      <c r="F64" s="1">
        <f>[3]Division!E64</f>
        <v>56600</v>
      </c>
      <c r="G64" s="1">
        <f>[3]Division!F64</f>
        <v>58600</v>
      </c>
      <c r="H64" s="1">
        <f>[3]Division!G64</f>
        <v>54600</v>
      </c>
      <c r="I64" s="1">
        <f>[3]Division!H64</f>
        <v>57200</v>
      </c>
      <c r="J64" s="1">
        <f>[3]Division!I64</f>
        <v>56600</v>
      </c>
      <c r="K64" s="1">
        <f>[3]Division!J64</f>
        <v>58900</v>
      </c>
      <c r="L64" s="1">
        <f>[3]Division!K64</f>
        <v>64600</v>
      </c>
      <c r="M64" s="1">
        <f>[3]Division!L64</f>
        <v>71600</v>
      </c>
      <c r="N64" s="1">
        <f>[3]Division!M64</f>
        <v>64100</v>
      </c>
      <c r="O64" s="1">
        <f>[3]Division!N64</f>
        <v>72600</v>
      </c>
      <c r="P64" s="1">
        <f>[3]Division!O64</f>
        <v>70700</v>
      </c>
      <c r="Q64" s="1">
        <f>[3]Division!P64</f>
        <v>75700</v>
      </c>
      <c r="R64" s="1">
        <f>[3]Division!Q64</f>
        <v>81200</v>
      </c>
      <c r="S64" s="1">
        <f>[3]Division!R64</f>
        <v>74500</v>
      </c>
      <c r="T64" s="1">
        <f>[3]Division!S64</f>
        <v>87200</v>
      </c>
    </row>
    <row r="65" spans="1:20" x14ac:dyDescent="0.3">
      <c r="A65" s="1" t="str">
        <f>[3]Division!A65</f>
        <v>72 : Scientific research and development</v>
      </c>
      <c r="B65" s="11" t="str">
        <f t="shared" si="0"/>
        <v>72</v>
      </c>
      <c r="C65" s="1">
        <f>[3]Division!B65</f>
        <v>13700</v>
      </c>
      <c r="D65" s="1">
        <f>[3]Division!C65</f>
        <v>11500</v>
      </c>
      <c r="E65" s="1">
        <f>[3]Division!D65</f>
        <v>12100</v>
      </c>
      <c r="F65" s="1">
        <f>[3]Division!E65</f>
        <v>12300</v>
      </c>
      <c r="G65" s="1">
        <f>[3]Division!F65</f>
        <v>12900</v>
      </c>
      <c r="H65" s="1">
        <f>[3]Division!G65</f>
        <v>13500</v>
      </c>
      <c r="I65" s="1">
        <f>[3]Division!H65</f>
        <v>13200</v>
      </c>
      <c r="J65" s="1">
        <f>[3]Division!I65</f>
        <v>12700</v>
      </c>
      <c r="K65" s="1">
        <f>[3]Division!J65</f>
        <v>13600</v>
      </c>
      <c r="L65" s="1">
        <f>[3]Division!K65</f>
        <v>15900</v>
      </c>
      <c r="M65" s="1">
        <f>[3]Division!L65</f>
        <v>17800</v>
      </c>
      <c r="N65" s="1">
        <f>[3]Division!M65</f>
        <v>21000</v>
      </c>
      <c r="O65" s="1">
        <f>[3]Division!N65</f>
        <v>23600</v>
      </c>
      <c r="P65" s="1">
        <f>[3]Division!O65</f>
        <v>26400</v>
      </c>
      <c r="Q65" s="1">
        <f>[3]Division!P65</f>
        <v>15900</v>
      </c>
      <c r="R65" s="1">
        <f>[3]Division!Q65</f>
        <v>16700</v>
      </c>
      <c r="S65" s="1">
        <f>[3]Division!R65</f>
        <v>20200</v>
      </c>
      <c r="T65" s="1">
        <f>[3]Division!S65</f>
        <v>18100</v>
      </c>
    </row>
    <row r="66" spans="1:20" x14ac:dyDescent="0.3">
      <c r="A66" s="1" t="str">
        <f>[3]Division!A66</f>
        <v>73 : Advertising and market research</v>
      </c>
      <c r="B66" s="11" t="str">
        <f t="shared" si="0"/>
        <v>73</v>
      </c>
      <c r="C66" s="1">
        <f>[3]Division!B66</f>
        <v>51000</v>
      </c>
      <c r="D66" s="1">
        <f>[3]Division!C66</f>
        <v>48500</v>
      </c>
      <c r="E66" s="1">
        <f>[3]Division!D66</f>
        <v>52600</v>
      </c>
      <c r="F66" s="1">
        <f>[3]Division!E66</f>
        <v>53700</v>
      </c>
      <c r="G66" s="1">
        <f>[3]Division!F66</f>
        <v>48800</v>
      </c>
      <c r="H66" s="1">
        <f>[3]Division!G66</f>
        <v>47400</v>
      </c>
      <c r="I66" s="1">
        <f>[3]Division!H66</f>
        <v>49000</v>
      </c>
      <c r="J66" s="1">
        <f>[3]Division!I66</f>
        <v>56000</v>
      </c>
      <c r="K66" s="1">
        <f>[3]Division!J66</f>
        <v>61300</v>
      </c>
      <c r="L66" s="1">
        <f>[3]Division!K66</f>
        <v>62400</v>
      </c>
      <c r="M66" s="1">
        <f>[3]Division!L66</f>
        <v>69300</v>
      </c>
      <c r="N66" s="1">
        <f>[3]Division!M66</f>
        <v>54100</v>
      </c>
      <c r="O66" s="1">
        <f>[3]Division!N66</f>
        <v>69700</v>
      </c>
      <c r="P66" s="1">
        <f>[3]Division!O66</f>
        <v>60400</v>
      </c>
      <c r="Q66" s="1">
        <f>[3]Division!P66</f>
        <v>73300</v>
      </c>
      <c r="R66" s="1">
        <f>[3]Division!Q66</f>
        <v>84700</v>
      </c>
      <c r="S66" s="1">
        <f>[3]Division!R66</f>
        <v>70400</v>
      </c>
      <c r="T66" s="1">
        <f>[3]Division!S66</f>
        <v>77900</v>
      </c>
    </row>
    <row r="67" spans="1:20" x14ac:dyDescent="0.3">
      <c r="A67" s="1" t="str">
        <f>[3]Division!A67</f>
        <v>74 : Other professional, scientific and technical activities</v>
      </c>
      <c r="B67" s="11" t="str">
        <f t="shared" ref="B67:B89" si="1">LEFT(A67,2)</f>
        <v>74</v>
      </c>
      <c r="C67" s="1">
        <f>[3]Division!B67</f>
        <v>43200</v>
      </c>
      <c r="D67" s="1">
        <f>[3]Division!C67</f>
        <v>44300</v>
      </c>
      <c r="E67" s="1">
        <f>[3]Division!D67</f>
        <v>45200</v>
      </c>
      <c r="F67" s="1">
        <f>[3]Division!E67</f>
        <v>47300</v>
      </c>
      <c r="G67" s="1">
        <f>[3]Division!F67</f>
        <v>45500</v>
      </c>
      <c r="H67" s="1">
        <f>[3]Division!G67</f>
        <v>41900</v>
      </c>
      <c r="I67" s="1">
        <f>[3]Division!H67</f>
        <v>42100</v>
      </c>
      <c r="J67" s="1">
        <f>[3]Division!I67</f>
        <v>45500</v>
      </c>
      <c r="K67" s="1">
        <f>[3]Division!J67</f>
        <v>48100</v>
      </c>
      <c r="L67" s="1">
        <f>[3]Division!K67</f>
        <v>48300</v>
      </c>
      <c r="M67" s="1">
        <f>[3]Division!L67</f>
        <v>51400</v>
      </c>
      <c r="N67" s="1">
        <f>[3]Division!M67</f>
        <v>38400</v>
      </c>
      <c r="O67" s="1">
        <f>[3]Division!N67</f>
        <v>35400</v>
      </c>
      <c r="P67" s="1">
        <f>[3]Division!O67</f>
        <v>42300</v>
      </c>
      <c r="Q67" s="1">
        <f>[3]Division!P67</f>
        <v>38000</v>
      </c>
      <c r="R67" s="1">
        <f>[3]Division!Q67</f>
        <v>46400</v>
      </c>
      <c r="S67" s="1">
        <f>[3]Division!R67</f>
        <v>49200</v>
      </c>
      <c r="T67" s="1">
        <f>[3]Division!S67</f>
        <v>40500</v>
      </c>
    </row>
    <row r="68" spans="1:20" x14ac:dyDescent="0.3">
      <c r="A68" s="1" t="str">
        <f>[3]Division!A68</f>
        <v>75 : Veterinary activities</v>
      </c>
      <c r="B68" s="11" t="str">
        <f t="shared" si="1"/>
        <v>75</v>
      </c>
      <c r="C68" s="1">
        <f>[3]Division!B68</f>
        <v>2300</v>
      </c>
      <c r="D68" s="1">
        <f>[3]Division!C68</f>
        <v>2400</v>
      </c>
      <c r="E68" s="1">
        <f>[3]Division!D68</f>
        <v>2700</v>
      </c>
      <c r="F68" s="1">
        <f>[3]Division!E68</f>
        <v>2700</v>
      </c>
      <c r="G68" s="1">
        <f>[3]Division!F68</f>
        <v>3100</v>
      </c>
      <c r="H68" s="1">
        <f>[3]Division!G68</f>
        <v>2900</v>
      </c>
      <c r="I68" s="1">
        <f>[3]Division!H68</f>
        <v>3200</v>
      </c>
      <c r="J68" s="1">
        <f>[3]Division!I68</f>
        <v>3200</v>
      </c>
      <c r="K68" s="1">
        <f>[3]Division!J68</f>
        <v>3200</v>
      </c>
      <c r="L68" s="1">
        <f>[3]Division!K68</f>
        <v>3100</v>
      </c>
      <c r="M68" s="1">
        <f>[3]Division!L68</f>
        <v>3400</v>
      </c>
      <c r="N68" s="1">
        <f>[3]Division!M68</f>
        <v>3200</v>
      </c>
      <c r="O68" s="1">
        <f>[3]Division!N68</f>
        <v>2000</v>
      </c>
      <c r="P68" s="1">
        <f>[3]Division!O68</f>
        <v>3900</v>
      </c>
      <c r="Q68" s="1">
        <f>[3]Division!P68</f>
        <v>1200</v>
      </c>
      <c r="R68" s="1">
        <f>[3]Division!Q68</f>
        <v>2500</v>
      </c>
      <c r="S68" s="1">
        <f>[3]Division!R68</f>
        <v>6600</v>
      </c>
      <c r="T68" s="1">
        <f>[3]Division!S68</f>
        <v>4100</v>
      </c>
    </row>
    <row r="69" spans="1:20" x14ac:dyDescent="0.3">
      <c r="A69" s="1" t="str">
        <f>[3]Division!A69</f>
        <v>77 : Rental and leasing activities</v>
      </c>
      <c r="B69" s="11" t="str">
        <f t="shared" si="1"/>
        <v>77</v>
      </c>
      <c r="C69" s="1">
        <f>[3]Division!B69</f>
        <v>25800</v>
      </c>
      <c r="D69" s="1">
        <f>[3]Division!C69</f>
        <v>28100</v>
      </c>
      <c r="E69" s="1">
        <f>[3]Division!D69</f>
        <v>26900</v>
      </c>
      <c r="F69" s="1">
        <f>[3]Division!E69</f>
        <v>26100</v>
      </c>
      <c r="G69" s="1">
        <f>[3]Division!F69</f>
        <v>26000</v>
      </c>
      <c r="H69" s="1">
        <f>[3]Division!G69</f>
        <v>23600</v>
      </c>
      <c r="I69" s="1">
        <f>[3]Division!H69</f>
        <v>23600</v>
      </c>
      <c r="J69" s="1">
        <f>[3]Division!I69</f>
        <v>22700</v>
      </c>
      <c r="K69" s="1">
        <f>[3]Division!J69</f>
        <v>22400</v>
      </c>
      <c r="L69" s="1">
        <f>[3]Division!K69</f>
        <v>21000</v>
      </c>
      <c r="M69" s="1">
        <f>[3]Division!L69</f>
        <v>20200</v>
      </c>
      <c r="N69" s="1">
        <f>[3]Division!M69</f>
        <v>17400</v>
      </c>
      <c r="O69" s="1">
        <f>[3]Division!N69</f>
        <v>21100</v>
      </c>
      <c r="P69" s="1">
        <f>[3]Division!O69</f>
        <v>16600</v>
      </c>
      <c r="Q69" s="1">
        <f>[3]Division!P69</f>
        <v>15800</v>
      </c>
      <c r="R69" s="1">
        <f>[3]Division!Q69</f>
        <v>17400</v>
      </c>
      <c r="S69" s="1">
        <f>[3]Division!R69</f>
        <v>13300</v>
      </c>
      <c r="T69" s="1">
        <f>[3]Division!S69</f>
        <v>18400</v>
      </c>
    </row>
    <row r="70" spans="1:20" x14ac:dyDescent="0.3">
      <c r="A70" s="1" t="str">
        <f>[3]Division!A70</f>
        <v>78 : Employment activities</v>
      </c>
      <c r="B70" s="11" t="str">
        <f t="shared" si="1"/>
        <v>78</v>
      </c>
      <c r="C70" s="1">
        <f>[3]Division!B70</f>
        <v>147800</v>
      </c>
      <c r="D70" s="1">
        <f>[3]Division!C70</f>
        <v>159900</v>
      </c>
      <c r="E70" s="1">
        <f>[3]Division!D70</f>
        <v>186200</v>
      </c>
      <c r="F70" s="1">
        <f>[3]Division!E70</f>
        <v>183300</v>
      </c>
      <c r="G70" s="1">
        <f>[3]Division!F70</f>
        <v>166800</v>
      </c>
      <c r="H70" s="1">
        <f>[3]Division!G70</f>
        <v>164400</v>
      </c>
      <c r="I70" s="1">
        <f>[3]Division!H70</f>
        <v>172700</v>
      </c>
      <c r="J70" s="1">
        <f>[3]Division!I70</f>
        <v>171800</v>
      </c>
      <c r="K70" s="1">
        <f>[3]Division!J70</f>
        <v>163100</v>
      </c>
      <c r="L70" s="1">
        <f>[3]Division!K70</f>
        <v>173700</v>
      </c>
      <c r="M70" s="1">
        <f>[3]Division!L70</f>
        <v>175900</v>
      </c>
      <c r="N70" s="1">
        <f>[3]Division!M70</f>
        <v>150600</v>
      </c>
      <c r="O70" s="1">
        <f>[3]Division!N70</f>
        <v>144600</v>
      </c>
      <c r="P70" s="1">
        <f>[3]Division!O70</f>
        <v>167100</v>
      </c>
      <c r="Q70" s="1">
        <f>[3]Division!P70</f>
        <v>155200</v>
      </c>
      <c r="R70" s="1">
        <f>[3]Division!Q70</f>
        <v>163100</v>
      </c>
      <c r="S70" s="1">
        <f>[3]Division!R70</f>
        <v>165400</v>
      </c>
      <c r="T70" s="1">
        <f>[3]Division!S70</f>
        <v>178400</v>
      </c>
    </row>
    <row r="71" spans="1:20" x14ac:dyDescent="0.3">
      <c r="A71" s="1" t="str">
        <f>[3]Division!A71</f>
        <v>79 : Travel agency, tour operator and other reservation service and related activities</v>
      </c>
      <c r="B71" s="11" t="str">
        <f t="shared" si="1"/>
        <v>79</v>
      </c>
      <c r="C71" s="1">
        <f>[3]Division!B71</f>
        <v>31800</v>
      </c>
      <c r="D71" s="1">
        <f>[3]Division!C71</f>
        <v>34300</v>
      </c>
      <c r="E71" s="1">
        <f>[3]Division!D71</f>
        <v>36100</v>
      </c>
      <c r="F71" s="1">
        <f>[3]Division!E71</f>
        <v>38100</v>
      </c>
      <c r="G71" s="1">
        <f>[3]Division!F71</f>
        <v>36800</v>
      </c>
      <c r="H71" s="1">
        <f>[3]Division!G71</f>
        <v>33200</v>
      </c>
      <c r="I71" s="1">
        <f>[3]Division!H71</f>
        <v>29800</v>
      </c>
      <c r="J71" s="1">
        <f>[3]Division!I71</f>
        <v>26400</v>
      </c>
      <c r="K71" s="1">
        <f>[3]Division!J71</f>
        <v>28200</v>
      </c>
      <c r="L71" s="1">
        <f>[3]Division!K71</f>
        <v>26600</v>
      </c>
      <c r="M71" s="1">
        <f>[3]Division!L71</f>
        <v>26200</v>
      </c>
      <c r="N71" s="1">
        <f>[3]Division!M71</f>
        <v>20600</v>
      </c>
      <c r="O71" s="1">
        <f>[3]Division!N71</f>
        <v>22900</v>
      </c>
      <c r="P71" s="1">
        <f>[3]Division!O71</f>
        <v>23400</v>
      </c>
      <c r="Q71" s="1">
        <f>[3]Division!P71</f>
        <v>27000</v>
      </c>
      <c r="R71" s="1">
        <f>[3]Division!Q71</f>
        <v>26500</v>
      </c>
      <c r="S71" s="1">
        <f>[3]Division!R71</f>
        <v>26500</v>
      </c>
      <c r="T71" s="1">
        <f>[3]Division!S71</f>
        <v>26100</v>
      </c>
    </row>
    <row r="72" spans="1:20" x14ac:dyDescent="0.3">
      <c r="A72" s="1" t="str">
        <f>[3]Division!A72</f>
        <v>80 : Security and investigation activities</v>
      </c>
      <c r="B72" s="11" t="str">
        <f t="shared" si="1"/>
        <v>80</v>
      </c>
      <c r="C72" s="1">
        <f>[3]Division!B72</f>
        <v>30100</v>
      </c>
      <c r="D72" s="1">
        <f>[3]Division!C72</f>
        <v>33500</v>
      </c>
      <c r="E72" s="1">
        <f>[3]Division!D72</f>
        <v>32100</v>
      </c>
      <c r="F72" s="1">
        <f>[3]Division!E72</f>
        <v>40000</v>
      </c>
      <c r="G72" s="1">
        <f>[3]Division!F72</f>
        <v>40100</v>
      </c>
      <c r="H72" s="1">
        <f>[3]Division!G72</f>
        <v>41800</v>
      </c>
      <c r="I72" s="1">
        <f>[3]Division!H72</f>
        <v>37800</v>
      </c>
      <c r="J72" s="1">
        <f>[3]Division!I72</f>
        <v>38100</v>
      </c>
      <c r="K72" s="1">
        <f>[3]Division!J72</f>
        <v>40800</v>
      </c>
      <c r="L72" s="1">
        <f>[3]Division!K72</f>
        <v>41400</v>
      </c>
      <c r="M72" s="1">
        <f>[3]Division!L72</f>
        <v>48800</v>
      </c>
      <c r="N72" s="1">
        <f>[3]Division!M72</f>
        <v>55000</v>
      </c>
      <c r="O72" s="1">
        <f>[3]Division!N72</f>
        <v>55400</v>
      </c>
      <c r="P72" s="1">
        <f>[3]Division!O72</f>
        <v>58100</v>
      </c>
      <c r="Q72" s="1">
        <f>[3]Division!P72</f>
        <v>58700</v>
      </c>
      <c r="R72" s="1">
        <f>[3]Division!Q72</f>
        <v>57200</v>
      </c>
      <c r="S72" s="1">
        <f>[3]Division!R72</f>
        <v>56100</v>
      </c>
      <c r="T72" s="1">
        <f>[3]Division!S72</f>
        <v>65200</v>
      </c>
    </row>
    <row r="73" spans="1:20" x14ac:dyDescent="0.3">
      <c r="A73" s="1" t="str">
        <f>[3]Division!A73</f>
        <v>81 : Services to buildings and landscape activities</v>
      </c>
      <c r="B73" s="11" t="str">
        <f t="shared" si="1"/>
        <v>81</v>
      </c>
      <c r="C73" s="1">
        <f>[3]Division!B73</f>
        <v>97400</v>
      </c>
      <c r="D73" s="1">
        <f>[3]Division!C73</f>
        <v>98100</v>
      </c>
      <c r="E73" s="1">
        <f>[3]Division!D73</f>
        <v>102600</v>
      </c>
      <c r="F73" s="1">
        <f>[3]Division!E73</f>
        <v>101500</v>
      </c>
      <c r="G73" s="1">
        <f>[3]Division!F73</f>
        <v>101700</v>
      </c>
      <c r="H73" s="1">
        <f>[3]Division!G73</f>
        <v>99400</v>
      </c>
      <c r="I73" s="1">
        <f>[3]Division!H73</f>
        <v>105100</v>
      </c>
      <c r="J73" s="1">
        <f>[3]Division!I73</f>
        <v>112400</v>
      </c>
      <c r="K73" s="1">
        <f>[3]Division!J73</f>
        <v>121900</v>
      </c>
      <c r="L73" s="1">
        <f>[3]Division!K73</f>
        <v>122300</v>
      </c>
      <c r="M73" s="1">
        <f>[3]Division!L73</f>
        <v>131800</v>
      </c>
      <c r="N73" s="1">
        <f>[3]Division!M73</f>
        <v>134100</v>
      </c>
      <c r="O73" s="1">
        <f>[3]Division!N73</f>
        <v>127000</v>
      </c>
      <c r="P73" s="1">
        <f>[3]Division!O73</f>
        <v>125500</v>
      </c>
      <c r="Q73" s="1">
        <f>[3]Division!P73</f>
        <v>141300</v>
      </c>
      <c r="R73" s="1">
        <f>[3]Division!Q73</f>
        <v>128400</v>
      </c>
      <c r="S73" s="1">
        <f>[3]Division!R73</f>
        <v>143700</v>
      </c>
      <c r="T73" s="1">
        <f>[3]Division!S73</f>
        <v>148500</v>
      </c>
    </row>
    <row r="74" spans="1:20" x14ac:dyDescent="0.3">
      <c r="A74" s="1" t="str">
        <f>[3]Division!A74</f>
        <v>82 : Office administrative, office support and other business support activities</v>
      </c>
      <c r="B74" s="11" t="str">
        <f t="shared" si="1"/>
        <v>82</v>
      </c>
      <c r="C74" s="1">
        <f>[3]Division!B74</f>
        <v>67500</v>
      </c>
      <c r="D74" s="1">
        <f>[3]Division!C74</f>
        <v>69600</v>
      </c>
      <c r="E74" s="1">
        <f>[3]Division!D74</f>
        <v>72100</v>
      </c>
      <c r="F74" s="1">
        <f>[3]Division!E74</f>
        <v>75900</v>
      </c>
      <c r="G74" s="1">
        <f>[3]Division!F74</f>
        <v>71300</v>
      </c>
      <c r="H74" s="1">
        <f>[3]Division!G74</f>
        <v>63900</v>
      </c>
      <c r="I74" s="1">
        <f>[3]Division!H74</f>
        <v>60500</v>
      </c>
      <c r="J74" s="1">
        <f>[3]Division!I74</f>
        <v>72500</v>
      </c>
      <c r="K74" s="1">
        <f>[3]Division!J74</f>
        <v>73600</v>
      </c>
      <c r="L74" s="1">
        <f>[3]Division!K74</f>
        <v>80000</v>
      </c>
      <c r="M74" s="1">
        <f>[3]Division!L74</f>
        <v>63100</v>
      </c>
      <c r="N74" s="1">
        <f>[3]Division!M74</f>
        <v>58600</v>
      </c>
      <c r="O74" s="1">
        <f>[3]Division!N74</f>
        <v>71400</v>
      </c>
      <c r="P74" s="1">
        <f>[3]Division!O74</f>
        <v>68800</v>
      </c>
      <c r="Q74" s="1">
        <f>[3]Division!P74</f>
        <v>66700</v>
      </c>
      <c r="R74" s="1">
        <f>[3]Division!Q74</f>
        <v>75200</v>
      </c>
      <c r="S74" s="1">
        <f>[3]Division!R74</f>
        <v>89200</v>
      </c>
      <c r="T74" s="1">
        <f>[3]Division!S74</f>
        <v>89400</v>
      </c>
    </row>
    <row r="75" spans="1:20" x14ac:dyDescent="0.3">
      <c r="A75" s="1" t="str">
        <f>[3]Division!A75</f>
        <v>84 : Public administration and defence; compulsory social security</v>
      </c>
      <c r="B75" s="11" t="str">
        <f t="shared" si="1"/>
        <v>84</v>
      </c>
      <c r="C75" s="1">
        <f>[3]Division!B75</f>
        <v>216800</v>
      </c>
      <c r="D75" s="1">
        <f>[3]Division!C75</f>
        <v>224000</v>
      </c>
      <c r="E75" s="1">
        <f>[3]Division!D75</f>
        <v>225000</v>
      </c>
      <c r="F75" s="1">
        <f>[3]Division!E75</f>
        <v>212800</v>
      </c>
      <c r="G75" s="1">
        <f>[3]Division!F75</f>
        <v>230800</v>
      </c>
      <c r="H75" s="1">
        <f>[3]Division!G75</f>
        <v>237800</v>
      </c>
      <c r="I75" s="1">
        <f>[3]Division!H75</f>
        <v>232800</v>
      </c>
      <c r="J75" s="1">
        <f>[3]Division!I75</f>
        <v>247000</v>
      </c>
      <c r="K75" s="1">
        <f>[3]Division!J75</f>
        <v>236800</v>
      </c>
      <c r="L75" s="1">
        <f>[3]Division!K75</f>
        <v>225300</v>
      </c>
      <c r="M75" s="1">
        <f>[3]Division!L75</f>
        <v>223800</v>
      </c>
      <c r="N75" s="1">
        <f>[3]Division!M75</f>
        <v>234500</v>
      </c>
      <c r="O75" s="1">
        <f>[3]Division!N75</f>
        <v>226000</v>
      </c>
      <c r="P75" s="1">
        <f>[3]Division!O75</f>
        <v>218800</v>
      </c>
      <c r="Q75" s="1">
        <f>[3]Division!P75</f>
        <v>214800</v>
      </c>
      <c r="R75" s="1">
        <f>[3]Division!Q75</f>
        <v>215800</v>
      </c>
      <c r="S75" s="1">
        <f>[3]Division!R75</f>
        <v>218000</v>
      </c>
      <c r="T75" s="1">
        <f>[3]Division!S75</f>
        <v>214300</v>
      </c>
    </row>
    <row r="76" spans="1:20" x14ac:dyDescent="0.3">
      <c r="A76" s="1" t="str">
        <f>[3]Division!A76</f>
        <v>85 : Education</v>
      </c>
      <c r="B76" s="11" t="str">
        <f t="shared" si="1"/>
        <v>85</v>
      </c>
      <c r="C76" s="1">
        <f>[3]Division!B76</f>
        <v>231000</v>
      </c>
      <c r="D76" s="1">
        <f>[3]Division!C76</f>
        <v>248000</v>
      </c>
      <c r="E76" s="1">
        <f>[3]Division!D76</f>
        <v>255000</v>
      </c>
      <c r="F76" s="1">
        <f>[3]Division!E76</f>
        <v>247500</v>
      </c>
      <c r="G76" s="1">
        <f>[3]Division!F76</f>
        <v>265500</v>
      </c>
      <c r="H76" s="1">
        <f>[3]Division!G76</f>
        <v>275000</v>
      </c>
      <c r="I76" s="1">
        <f>[3]Division!H76</f>
        <v>287800</v>
      </c>
      <c r="J76" s="1">
        <f>[3]Division!I76</f>
        <v>286800</v>
      </c>
      <c r="K76" s="1">
        <f>[3]Division!J76</f>
        <v>281500</v>
      </c>
      <c r="L76" s="1">
        <f>[3]Division!K76</f>
        <v>292500</v>
      </c>
      <c r="M76" s="1">
        <f>[3]Division!L76</f>
        <v>296000</v>
      </c>
      <c r="N76" s="1">
        <f>[3]Division!M76</f>
        <v>319800</v>
      </c>
      <c r="O76" s="1">
        <f>[3]Division!N76</f>
        <v>322500</v>
      </c>
      <c r="P76" s="1">
        <f>[3]Division!O76</f>
        <v>323500</v>
      </c>
      <c r="Q76" s="1">
        <f>[3]Division!P76</f>
        <v>335300</v>
      </c>
      <c r="R76" s="1">
        <f>[3]Division!Q76</f>
        <v>339300</v>
      </c>
      <c r="S76" s="1">
        <f>[3]Division!R76</f>
        <v>355300</v>
      </c>
      <c r="T76" s="1">
        <f>[3]Division!S76</f>
        <v>362800</v>
      </c>
    </row>
    <row r="77" spans="1:20" x14ac:dyDescent="0.3">
      <c r="A77" s="1" t="str">
        <f>[3]Division!A77</f>
        <v>86 : Human health activities</v>
      </c>
      <c r="B77" s="11" t="str">
        <f t="shared" si="1"/>
        <v>86</v>
      </c>
      <c r="C77" s="1">
        <f>[3]Division!B77</f>
        <v>177600</v>
      </c>
      <c r="D77" s="1">
        <f>[3]Division!C77</f>
        <v>179200</v>
      </c>
      <c r="E77" s="1">
        <f>[3]Division!D77</f>
        <v>189500</v>
      </c>
      <c r="F77" s="1">
        <f>[3]Division!E77</f>
        <v>190700</v>
      </c>
      <c r="G77" s="1">
        <f>[3]Division!F77</f>
        <v>195500</v>
      </c>
      <c r="H77" s="1">
        <f>[3]Division!G77</f>
        <v>214200</v>
      </c>
      <c r="I77" s="1">
        <f>[3]Division!H77</f>
        <v>219600</v>
      </c>
      <c r="J77" s="1">
        <f>[3]Division!I77</f>
        <v>229500</v>
      </c>
      <c r="K77" s="1">
        <f>[3]Division!J77</f>
        <v>226600</v>
      </c>
      <c r="L77" s="1">
        <f>[3]Division!K77</f>
        <v>213500</v>
      </c>
      <c r="M77" s="1">
        <f>[3]Division!L77</f>
        <v>233100</v>
      </c>
      <c r="N77" s="1">
        <f>[3]Division!M77</f>
        <v>232000</v>
      </c>
      <c r="O77" s="1">
        <f>[3]Division!N77</f>
        <v>234500</v>
      </c>
      <c r="P77" s="1">
        <f>[3]Division!O77</f>
        <v>262400</v>
      </c>
      <c r="Q77" s="1">
        <f>[3]Division!P77</f>
        <v>274600</v>
      </c>
      <c r="R77" s="1">
        <f>[3]Division!Q77</f>
        <v>275800</v>
      </c>
      <c r="S77" s="1">
        <f>[3]Division!R77</f>
        <v>281700</v>
      </c>
      <c r="T77" s="1">
        <f>[3]Division!S77</f>
        <v>298100</v>
      </c>
    </row>
    <row r="78" spans="1:20" x14ac:dyDescent="0.3">
      <c r="A78" s="1" t="str">
        <f>[3]Division!A78</f>
        <v>87 : Residential care activities</v>
      </c>
      <c r="B78" s="11" t="str">
        <f t="shared" si="1"/>
        <v>87</v>
      </c>
      <c r="C78" s="1">
        <f>[3]Division!B78</f>
        <v>61200</v>
      </c>
      <c r="D78" s="1">
        <f>[3]Division!C78</f>
        <v>59300</v>
      </c>
      <c r="E78" s="1">
        <f>[3]Division!D78</f>
        <v>60400</v>
      </c>
      <c r="F78" s="1">
        <f>[3]Division!E78</f>
        <v>61500</v>
      </c>
      <c r="G78" s="1">
        <f>[3]Division!F78</f>
        <v>60500</v>
      </c>
      <c r="H78" s="1">
        <f>[3]Division!G78</f>
        <v>62800</v>
      </c>
      <c r="I78" s="1">
        <f>[3]Division!H78</f>
        <v>64700</v>
      </c>
      <c r="J78" s="1">
        <f>[3]Division!I78</f>
        <v>67200</v>
      </c>
      <c r="K78" s="1">
        <f>[3]Division!J78</f>
        <v>64200</v>
      </c>
      <c r="L78" s="1">
        <f>[3]Division!K78</f>
        <v>61500</v>
      </c>
      <c r="M78" s="1">
        <f>[3]Division!L78</f>
        <v>65800</v>
      </c>
      <c r="N78" s="1">
        <f>[3]Division!M78</f>
        <v>64900</v>
      </c>
      <c r="O78" s="1">
        <f>[3]Division!N78</f>
        <v>62500</v>
      </c>
      <c r="P78" s="1">
        <f>[3]Division!O78</f>
        <v>57800</v>
      </c>
      <c r="Q78" s="1">
        <f>[3]Division!P78</f>
        <v>65700</v>
      </c>
      <c r="R78" s="1">
        <f>[3]Division!Q78</f>
        <v>61100</v>
      </c>
      <c r="S78" s="1">
        <f>[3]Division!R78</f>
        <v>64000</v>
      </c>
      <c r="T78" s="1">
        <f>[3]Division!S78</f>
        <v>61600</v>
      </c>
    </row>
    <row r="79" spans="1:20" x14ac:dyDescent="0.3">
      <c r="A79" s="1" t="str">
        <f>[3]Division!A79</f>
        <v>88 : Social work activities without accommodation</v>
      </c>
      <c r="B79" s="11" t="str">
        <f t="shared" si="1"/>
        <v>88</v>
      </c>
      <c r="C79" s="1">
        <f>[3]Division!B79</f>
        <v>75100</v>
      </c>
      <c r="D79" s="1">
        <f>[3]Division!C79</f>
        <v>72500</v>
      </c>
      <c r="E79" s="1">
        <f>[3]Division!D79</f>
        <v>70100</v>
      </c>
      <c r="F79" s="1">
        <f>[3]Division!E79</f>
        <v>74800</v>
      </c>
      <c r="G79" s="1">
        <f>[3]Division!F79</f>
        <v>78000</v>
      </c>
      <c r="H79" s="1">
        <f>[3]Division!G79</f>
        <v>72100</v>
      </c>
      <c r="I79" s="1">
        <f>[3]Division!H79</f>
        <v>74900</v>
      </c>
      <c r="J79" s="1">
        <f>[3]Division!I79</f>
        <v>80300</v>
      </c>
      <c r="K79" s="1">
        <f>[3]Division!J79</f>
        <v>81000</v>
      </c>
      <c r="L79" s="1">
        <f>[3]Division!K79</f>
        <v>81300</v>
      </c>
      <c r="M79" s="1">
        <f>[3]Division!L79</f>
        <v>98100</v>
      </c>
      <c r="N79" s="1">
        <f>[3]Division!M79</f>
        <v>127100</v>
      </c>
      <c r="O79" s="1">
        <f>[3]Division!N79</f>
        <v>121000</v>
      </c>
      <c r="P79" s="1">
        <f>[3]Division!O79</f>
        <v>115000</v>
      </c>
      <c r="Q79" s="1">
        <f>[3]Division!P79</f>
        <v>120700</v>
      </c>
      <c r="R79" s="1">
        <f>[3]Division!Q79</f>
        <v>140100</v>
      </c>
      <c r="S79" s="1">
        <f>[3]Division!R79</f>
        <v>140900</v>
      </c>
      <c r="T79" s="1">
        <f>[3]Division!S79</f>
        <v>140600</v>
      </c>
    </row>
    <row r="80" spans="1:20" x14ac:dyDescent="0.3">
      <c r="A80" s="1" t="str">
        <f>[3]Division!A80</f>
        <v>90 : Creative, arts and entertainment activities</v>
      </c>
      <c r="B80" s="11" t="str">
        <f t="shared" si="1"/>
        <v>90</v>
      </c>
      <c r="C80" s="1">
        <f>[3]Division!B80</f>
        <v>33300</v>
      </c>
      <c r="D80" s="1">
        <f>[3]Division!C80</f>
        <v>38700</v>
      </c>
      <c r="E80" s="1">
        <f>[3]Division!D80</f>
        <v>38200</v>
      </c>
      <c r="F80" s="1">
        <f>[3]Division!E80</f>
        <v>40700</v>
      </c>
      <c r="G80" s="1">
        <f>[3]Division!F80</f>
        <v>39700</v>
      </c>
      <c r="H80" s="1">
        <f>[3]Division!G80</f>
        <v>36000</v>
      </c>
      <c r="I80" s="1">
        <f>[3]Division!H80</f>
        <v>36000</v>
      </c>
      <c r="J80" s="1">
        <f>[3]Division!I80</f>
        <v>34900</v>
      </c>
      <c r="K80" s="1">
        <f>[3]Division!J80</f>
        <v>31500</v>
      </c>
      <c r="L80" s="1">
        <f>[3]Division!K80</f>
        <v>34200</v>
      </c>
      <c r="M80" s="1">
        <f>[3]Division!L80</f>
        <v>32600</v>
      </c>
      <c r="N80" s="1">
        <f>[3]Division!M80</f>
        <v>16700</v>
      </c>
      <c r="O80" s="1">
        <f>[3]Division!N80</f>
        <v>23700</v>
      </c>
      <c r="P80" s="1">
        <f>[3]Division!O80</f>
        <v>22500</v>
      </c>
      <c r="Q80" s="1">
        <f>[3]Division!P80</f>
        <v>29400</v>
      </c>
      <c r="R80" s="1">
        <f>[3]Division!Q80</f>
        <v>26900</v>
      </c>
      <c r="S80" s="1">
        <f>[3]Division!R80</f>
        <v>35100</v>
      </c>
      <c r="T80" s="1">
        <f>[3]Division!S80</f>
        <v>33800</v>
      </c>
    </row>
    <row r="81" spans="1:20" x14ac:dyDescent="0.3">
      <c r="A81" s="1" t="str">
        <f>[3]Division!A81</f>
        <v>91 : Libraries, archives, museums and other cultural activities</v>
      </c>
      <c r="B81" s="11" t="str">
        <f t="shared" si="1"/>
        <v>91</v>
      </c>
      <c r="C81" s="1">
        <f>[3]Division!B81</f>
        <v>14100</v>
      </c>
      <c r="D81" s="1">
        <f>[3]Division!C81</f>
        <v>15600</v>
      </c>
      <c r="E81" s="1">
        <f>[3]Division!D81</f>
        <v>14100</v>
      </c>
      <c r="F81" s="1">
        <f>[3]Division!E81</f>
        <v>14000</v>
      </c>
      <c r="G81" s="1">
        <f>[3]Division!F81</f>
        <v>18200</v>
      </c>
      <c r="H81" s="1">
        <f>[3]Division!G81</f>
        <v>15700</v>
      </c>
      <c r="I81" s="1">
        <f>[3]Division!H81</f>
        <v>16800</v>
      </c>
      <c r="J81" s="1">
        <f>[3]Division!I81</f>
        <v>17200</v>
      </c>
      <c r="K81" s="1">
        <f>[3]Division!J81</f>
        <v>17300</v>
      </c>
      <c r="L81" s="1">
        <f>[3]Division!K81</f>
        <v>17700</v>
      </c>
      <c r="M81" s="1">
        <f>[3]Division!L81</f>
        <v>16400</v>
      </c>
      <c r="N81" s="1">
        <f>[3]Division!M81</f>
        <v>20700</v>
      </c>
      <c r="O81" s="1">
        <f>[3]Division!N81</f>
        <v>19000</v>
      </c>
      <c r="P81" s="1">
        <f>[3]Division!O81</f>
        <v>18600</v>
      </c>
      <c r="Q81" s="1">
        <f>[3]Division!P81</f>
        <v>18300</v>
      </c>
      <c r="R81" s="1">
        <f>[3]Division!Q81</f>
        <v>17100</v>
      </c>
      <c r="S81" s="1">
        <f>[3]Division!R81</f>
        <v>17300</v>
      </c>
      <c r="T81" s="1">
        <f>[3]Division!S81</f>
        <v>19300</v>
      </c>
    </row>
    <row r="82" spans="1:20" x14ac:dyDescent="0.3">
      <c r="A82" s="1" t="str">
        <f>[3]Division!A82</f>
        <v>92 : Gambling and betting activities</v>
      </c>
      <c r="B82" s="11" t="str">
        <f t="shared" si="1"/>
        <v>92</v>
      </c>
      <c r="C82" s="1">
        <f>[3]Division!B82</f>
        <v>13700</v>
      </c>
      <c r="D82" s="1">
        <f>[3]Division!C82</f>
        <v>16000</v>
      </c>
      <c r="E82" s="1">
        <f>[3]Division!D82</f>
        <v>17600</v>
      </c>
      <c r="F82" s="1">
        <f>[3]Division!E82</f>
        <v>18000</v>
      </c>
      <c r="G82" s="1">
        <f>[3]Division!F82</f>
        <v>18700</v>
      </c>
      <c r="H82" s="1">
        <f>[3]Division!G82</f>
        <v>17700</v>
      </c>
      <c r="I82" s="1">
        <f>[3]Division!H82</f>
        <v>18000</v>
      </c>
      <c r="J82" s="1">
        <f>[3]Division!I82</f>
        <v>18300</v>
      </c>
      <c r="K82" s="1">
        <f>[3]Division!J82</f>
        <v>20100</v>
      </c>
      <c r="L82" s="1">
        <f>[3]Division!K82</f>
        <v>20400</v>
      </c>
      <c r="M82" s="1">
        <f>[3]Division!L82</f>
        <v>21600</v>
      </c>
      <c r="N82" s="1">
        <f>[3]Division!M82</f>
        <v>18200</v>
      </c>
      <c r="O82" s="1">
        <f>[3]Division!N82</f>
        <v>19500</v>
      </c>
      <c r="P82" s="1">
        <f>[3]Division!O82</f>
        <v>19900</v>
      </c>
      <c r="Q82" s="1">
        <f>[3]Division!P82</f>
        <v>23100</v>
      </c>
      <c r="R82" s="1">
        <f>[3]Division!Q82</f>
        <v>21800</v>
      </c>
      <c r="S82" s="1">
        <f>[3]Division!R82</f>
        <v>20000</v>
      </c>
      <c r="T82" s="1">
        <f>[3]Division!S82</f>
        <v>21100</v>
      </c>
    </row>
    <row r="83" spans="1:20" x14ac:dyDescent="0.3">
      <c r="A83" s="1" t="str">
        <f>[3]Division!A83</f>
        <v>93 : Sports activities and amusement and recreation activities</v>
      </c>
      <c r="B83" s="11" t="str">
        <f t="shared" si="1"/>
        <v>93</v>
      </c>
      <c r="C83" s="1">
        <f>[3]Division!B83</f>
        <v>27100</v>
      </c>
      <c r="D83" s="1">
        <f>[3]Division!C83</f>
        <v>32100</v>
      </c>
      <c r="E83" s="1">
        <f>[3]Division!D83</f>
        <v>33900</v>
      </c>
      <c r="F83" s="1">
        <f>[3]Division!E83</f>
        <v>36800</v>
      </c>
      <c r="G83" s="1">
        <f>[3]Division!F83</f>
        <v>40000</v>
      </c>
      <c r="H83" s="1">
        <f>[3]Division!G83</f>
        <v>39600</v>
      </c>
      <c r="I83" s="1">
        <f>[3]Division!H83</f>
        <v>40800</v>
      </c>
      <c r="J83" s="1">
        <f>[3]Division!I83</f>
        <v>41600</v>
      </c>
      <c r="K83" s="1">
        <f>[3]Division!J83</f>
        <v>43600</v>
      </c>
      <c r="L83" s="1">
        <f>[3]Division!K83</f>
        <v>42600</v>
      </c>
      <c r="M83" s="1">
        <f>[3]Division!L83</f>
        <v>47200</v>
      </c>
      <c r="N83" s="1">
        <f>[3]Division!M83</f>
        <v>51300</v>
      </c>
      <c r="O83" s="1">
        <f>[3]Division!N83</f>
        <v>44900</v>
      </c>
      <c r="P83" s="1">
        <f>[3]Division!O83</f>
        <v>55100</v>
      </c>
      <c r="Q83" s="1">
        <f>[3]Division!P83</f>
        <v>48200</v>
      </c>
      <c r="R83" s="1">
        <f>[3]Division!Q83</f>
        <v>50200</v>
      </c>
      <c r="S83" s="1">
        <f>[3]Division!R83</f>
        <v>53100</v>
      </c>
      <c r="T83" s="1">
        <f>[3]Division!S83</f>
        <v>58500</v>
      </c>
    </row>
    <row r="84" spans="1:20" x14ac:dyDescent="0.3">
      <c r="A84" s="1" t="str">
        <f>[3]Division!A84</f>
        <v>94 : Activities of membership organisations</v>
      </c>
      <c r="B84" s="11" t="str">
        <f t="shared" si="1"/>
        <v>94</v>
      </c>
      <c r="C84" s="1">
        <f>[3]Division!B84</f>
        <v>37900</v>
      </c>
      <c r="D84" s="1">
        <f>[3]Division!C84</f>
        <v>42600</v>
      </c>
      <c r="E84" s="1">
        <f>[3]Division!D84</f>
        <v>43000</v>
      </c>
      <c r="F84" s="1">
        <f>[3]Division!E84</f>
        <v>45300</v>
      </c>
      <c r="G84" s="1">
        <f>[3]Division!F84</f>
        <v>48100</v>
      </c>
      <c r="H84" s="1">
        <f>[3]Division!G84</f>
        <v>52200</v>
      </c>
      <c r="I84" s="1">
        <f>[3]Division!H84</f>
        <v>51500</v>
      </c>
      <c r="J84" s="1">
        <f>[3]Division!I84</f>
        <v>52200</v>
      </c>
      <c r="K84" s="1">
        <f>[3]Division!J84</f>
        <v>50000</v>
      </c>
      <c r="L84" s="1">
        <f>[3]Division!K84</f>
        <v>52300</v>
      </c>
      <c r="M84" s="1">
        <f>[3]Division!L84</f>
        <v>52000</v>
      </c>
      <c r="N84" s="1">
        <f>[3]Division!M84</f>
        <v>60400</v>
      </c>
      <c r="O84" s="1">
        <f>[3]Division!N84</f>
        <v>52100</v>
      </c>
      <c r="P84" s="1">
        <f>[3]Division!O84</f>
        <v>64500</v>
      </c>
      <c r="Q84" s="1">
        <f>[3]Division!P84</f>
        <v>61200</v>
      </c>
      <c r="R84" s="1">
        <f>[3]Division!Q84</f>
        <v>55000</v>
      </c>
      <c r="S84" s="1">
        <f>[3]Division!R84</f>
        <v>66000</v>
      </c>
      <c r="T84" s="1">
        <f>[3]Division!S84</f>
        <v>64900</v>
      </c>
    </row>
    <row r="85" spans="1:20" x14ac:dyDescent="0.3">
      <c r="A85" s="1" t="str">
        <f>[3]Division!A85</f>
        <v>95 : Repair of computers and personal and household goods</v>
      </c>
      <c r="B85" s="11" t="str">
        <f t="shared" si="1"/>
        <v>95</v>
      </c>
      <c r="C85" s="1">
        <f>[3]Division!B85</f>
        <v>9500</v>
      </c>
      <c r="D85" s="1">
        <f>[3]Division!C85</f>
        <v>6900</v>
      </c>
      <c r="E85" s="1">
        <f>[3]Division!D85</f>
        <v>7800</v>
      </c>
      <c r="F85" s="1">
        <f>[3]Division!E85</f>
        <v>6300</v>
      </c>
      <c r="G85" s="1">
        <f>[3]Division!F85</f>
        <v>8100</v>
      </c>
      <c r="H85" s="1">
        <f>[3]Division!G85</f>
        <v>7600</v>
      </c>
      <c r="I85" s="1">
        <f>[3]Division!H85</f>
        <v>7300</v>
      </c>
      <c r="J85" s="1">
        <f>[3]Division!I85</f>
        <v>7400</v>
      </c>
      <c r="K85" s="1">
        <f>[3]Division!J85</f>
        <v>5400</v>
      </c>
      <c r="L85" s="1">
        <f>[3]Division!K85</f>
        <v>4100</v>
      </c>
      <c r="M85" s="1">
        <f>[3]Division!L85</f>
        <v>5100</v>
      </c>
      <c r="N85" s="1">
        <f>[3]Division!M85</f>
        <v>4600</v>
      </c>
      <c r="O85" s="1">
        <f>[3]Division!N85</f>
        <v>12000</v>
      </c>
      <c r="P85" s="1">
        <f>[3]Division!O85</f>
        <v>8100</v>
      </c>
      <c r="Q85" s="1">
        <f>[3]Division!P85</f>
        <v>8500</v>
      </c>
      <c r="R85" s="1">
        <f>[3]Division!Q85</f>
        <v>4500</v>
      </c>
      <c r="S85" s="1">
        <f>[3]Division!R85</f>
        <v>6300</v>
      </c>
      <c r="T85" s="1">
        <f>[3]Division!S85</f>
        <v>5600</v>
      </c>
    </row>
    <row r="86" spans="1:20" x14ac:dyDescent="0.3">
      <c r="A86" s="1" t="str">
        <f>[3]Division!A86</f>
        <v>96 : Other personal service activities</v>
      </c>
      <c r="B86" s="11" t="str">
        <f t="shared" si="1"/>
        <v>96</v>
      </c>
      <c r="C86" s="1">
        <f>[3]Division!B86</f>
        <v>47800</v>
      </c>
      <c r="D86" s="1">
        <f>[3]Division!C86</f>
        <v>55000</v>
      </c>
      <c r="E86" s="1">
        <f>[3]Division!D86</f>
        <v>58700</v>
      </c>
      <c r="F86" s="1">
        <f>[3]Division!E86</f>
        <v>60700</v>
      </c>
      <c r="G86" s="1">
        <f>[3]Division!F86</f>
        <v>56300</v>
      </c>
      <c r="H86" s="1">
        <f>[3]Division!G86</f>
        <v>50700</v>
      </c>
      <c r="I86" s="1">
        <f>[3]Division!H86</f>
        <v>55200</v>
      </c>
      <c r="J86" s="1">
        <f>[3]Division!I86</f>
        <v>55300</v>
      </c>
      <c r="K86" s="1">
        <f>[3]Division!J86</f>
        <v>58100</v>
      </c>
      <c r="L86" s="1">
        <f>[3]Division!K86</f>
        <v>60300</v>
      </c>
      <c r="M86" s="1">
        <f>[3]Division!L86</f>
        <v>58400</v>
      </c>
      <c r="N86" s="1">
        <f>[3]Division!M86</f>
        <v>43500</v>
      </c>
      <c r="O86" s="1">
        <f>[3]Division!N86</f>
        <v>49500</v>
      </c>
      <c r="P86" s="1">
        <f>[3]Division!O86</f>
        <v>41000</v>
      </c>
      <c r="Q86" s="1">
        <f>[3]Division!P86</f>
        <v>43500</v>
      </c>
      <c r="R86" s="1">
        <f>[3]Division!Q86</f>
        <v>60800</v>
      </c>
      <c r="S86" s="1">
        <f>[3]Division!R86</f>
        <v>43700</v>
      </c>
      <c r="T86" s="1">
        <f>[3]Division!S86</f>
        <v>46800</v>
      </c>
    </row>
    <row r="87" spans="1:20" x14ac:dyDescent="0.3">
      <c r="A87" s="1" t="str">
        <f>[3]Division!A87</f>
        <v>97 : Activities of households as employers of domestic personnel</v>
      </c>
      <c r="B87" s="11" t="str">
        <f t="shared" si="1"/>
        <v>97</v>
      </c>
      <c r="C87" s="1">
        <f>[3]Division!B87</f>
        <v>0</v>
      </c>
      <c r="D87" s="1">
        <f>[3]Division!C87</f>
        <v>0</v>
      </c>
      <c r="E87" s="1">
        <f>[3]Division!D87</f>
        <v>0</v>
      </c>
      <c r="F87" s="1">
        <f>[3]Division!E87</f>
        <v>0</v>
      </c>
      <c r="G87" s="1">
        <f>[3]Division!F87</f>
        <v>0</v>
      </c>
      <c r="H87" s="1">
        <f>[3]Division!G87</f>
        <v>0</v>
      </c>
      <c r="I87" s="1">
        <f>[3]Division!H87</f>
        <v>0</v>
      </c>
      <c r="J87" s="1">
        <f>[3]Division!I87</f>
        <v>0</v>
      </c>
      <c r="K87" s="1">
        <f>[3]Division!J87</f>
        <v>0</v>
      </c>
      <c r="L87" s="1">
        <f>[3]Division!K87</f>
        <v>0</v>
      </c>
      <c r="M87" s="1">
        <f>[3]Division!L87</f>
        <v>0</v>
      </c>
      <c r="N87" s="1">
        <f>[3]Division!M87</f>
        <v>0</v>
      </c>
      <c r="O87" s="1">
        <f>[3]Division!N87</f>
        <v>0</v>
      </c>
      <c r="P87" s="1">
        <f>[3]Division!O87</f>
        <v>0</v>
      </c>
      <c r="Q87" s="1">
        <f>[3]Division!P87</f>
        <v>0</v>
      </c>
      <c r="R87" s="1">
        <f>[3]Division!Q87</f>
        <v>0</v>
      </c>
      <c r="S87" s="1">
        <f>[3]Division!R87</f>
        <v>0</v>
      </c>
      <c r="T87" s="1">
        <f>[3]Division!S87</f>
        <v>0</v>
      </c>
    </row>
    <row r="88" spans="1:20" x14ac:dyDescent="0.3">
      <c r="A88" s="1" t="str">
        <f>[3]Division!A88</f>
        <v>98 : Undifferentiated goods- and services-producing activities of private households for own use</v>
      </c>
      <c r="B88" s="11" t="str">
        <f t="shared" si="1"/>
        <v>98</v>
      </c>
      <c r="C88" s="1">
        <f>[3]Division!B88</f>
        <v>0</v>
      </c>
      <c r="D88" s="1">
        <f>[3]Division!C88</f>
        <v>0</v>
      </c>
      <c r="E88" s="1">
        <f>[3]Division!D88</f>
        <v>0</v>
      </c>
      <c r="F88" s="1">
        <f>[3]Division!E88</f>
        <v>0</v>
      </c>
      <c r="G88" s="1">
        <f>[3]Division!F88</f>
        <v>0</v>
      </c>
      <c r="H88" s="1">
        <f>[3]Division!G88</f>
        <v>0</v>
      </c>
      <c r="I88" s="1">
        <f>[3]Division!H88</f>
        <v>0</v>
      </c>
      <c r="J88" s="1">
        <f>[3]Division!I88</f>
        <v>0</v>
      </c>
      <c r="K88" s="1">
        <f>[3]Division!J88</f>
        <v>0</v>
      </c>
      <c r="L88" s="1">
        <f>[3]Division!K88</f>
        <v>0</v>
      </c>
      <c r="M88" s="1">
        <f>[3]Division!L88</f>
        <v>0</v>
      </c>
      <c r="N88" s="1">
        <f>[3]Division!M88</f>
        <v>0</v>
      </c>
      <c r="O88" s="1">
        <f>[3]Division!N88</f>
        <v>0</v>
      </c>
      <c r="P88" s="1">
        <f>[3]Division!O88</f>
        <v>0</v>
      </c>
      <c r="Q88" s="1">
        <f>[3]Division!P88</f>
        <v>0</v>
      </c>
      <c r="R88" s="1">
        <f>[3]Division!Q88</f>
        <v>0</v>
      </c>
      <c r="S88" s="1">
        <f>[3]Division!R88</f>
        <v>0</v>
      </c>
      <c r="T88" s="1">
        <f>[3]Division!S88</f>
        <v>0</v>
      </c>
    </row>
    <row r="89" spans="1:20" x14ac:dyDescent="0.3">
      <c r="A89" s="1" t="str">
        <f>[3]Division!A89</f>
        <v>99 : Activities of extraterritorial organisations and bodies</v>
      </c>
      <c r="B89" s="11" t="str">
        <f t="shared" si="1"/>
        <v>99</v>
      </c>
      <c r="C89" s="1">
        <f>[3]Division!B89</f>
        <v>0</v>
      </c>
      <c r="D89" s="1">
        <f>[3]Division!C89</f>
        <v>0</v>
      </c>
      <c r="E89" s="1">
        <f>[3]Division!D89</f>
        <v>0</v>
      </c>
      <c r="F89" s="1">
        <f>[3]Division!E89</f>
        <v>0</v>
      </c>
      <c r="G89" s="1">
        <f>[3]Division!F89</f>
        <v>0</v>
      </c>
      <c r="H89" s="1">
        <f>[3]Division!G89</f>
        <v>0</v>
      </c>
      <c r="I89" s="1">
        <f>[3]Division!H89</f>
        <v>0</v>
      </c>
      <c r="J89" s="1">
        <f>[3]Division!I89</f>
        <v>0</v>
      </c>
      <c r="K89" s="1">
        <f>[3]Division!J89</f>
        <v>0</v>
      </c>
      <c r="L89" s="1">
        <f>[3]Division!K89</f>
        <v>0</v>
      </c>
      <c r="M89" s="1">
        <f>[3]Division!L89</f>
        <v>0</v>
      </c>
      <c r="N89" s="1">
        <f>[3]Division!M89</f>
        <v>0</v>
      </c>
      <c r="O89" s="1">
        <f>[3]Division!N89</f>
        <v>0</v>
      </c>
      <c r="P89" s="1">
        <f>[3]Division!O89</f>
        <v>0</v>
      </c>
      <c r="Q89" s="1">
        <f>[3]Division!P89</f>
        <v>0</v>
      </c>
      <c r="R89" s="1">
        <f>[3]Division!Q89</f>
        <v>0</v>
      </c>
      <c r="S89" s="1">
        <f>[3]Division!R89</f>
        <v>0</v>
      </c>
      <c r="T89" s="1">
        <f>[3]Division!S89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T21" sqref="T21"/>
    </sheetView>
  </sheetViews>
  <sheetFormatPr defaultRowHeight="14.5" x14ac:dyDescent="0.35"/>
  <cols>
    <col min="23" max="23" width="17.54296875" style="1" customWidth="1"/>
    <col min="24" max="24" width="9.453125" style="1" bestFit="1" customWidth="1"/>
    <col min="25" max="41" width="8.7265625" style="1"/>
  </cols>
  <sheetData>
    <row r="1" spans="1:41" x14ac:dyDescent="0.35">
      <c r="A1" t="s">
        <v>104</v>
      </c>
      <c r="B1">
        <v>1998</v>
      </c>
      <c r="C1">
        <v>1999</v>
      </c>
      <c r="D1">
        <v>2000</v>
      </c>
      <c r="E1">
        <v>2001</v>
      </c>
      <c r="F1">
        <v>2002</v>
      </c>
      <c r="G1">
        <v>2003</v>
      </c>
      <c r="H1">
        <v>2004</v>
      </c>
      <c r="I1">
        <v>2005</v>
      </c>
      <c r="J1">
        <v>2006</v>
      </c>
      <c r="K1">
        <v>2007</v>
      </c>
      <c r="L1">
        <v>2008</v>
      </c>
      <c r="M1">
        <v>2009</v>
      </c>
      <c r="N1">
        <v>2010</v>
      </c>
      <c r="O1">
        <v>2011</v>
      </c>
      <c r="P1">
        <v>2012</v>
      </c>
      <c r="Q1">
        <v>2013</v>
      </c>
      <c r="R1">
        <v>2014</v>
      </c>
      <c r="S1">
        <v>2015</v>
      </c>
      <c r="T1" s="57">
        <v>2016</v>
      </c>
      <c r="X1" s="1">
        <v>1998</v>
      </c>
      <c r="Y1" s="1">
        <v>1999</v>
      </c>
      <c r="Z1" s="1">
        <v>2000</v>
      </c>
      <c r="AA1" s="1">
        <v>2001</v>
      </c>
      <c r="AB1" s="1">
        <v>2002</v>
      </c>
      <c r="AC1" s="1">
        <v>2003</v>
      </c>
      <c r="AD1" s="1">
        <v>2004</v>
      </c>
      <c r="AE1" s="1">
        <v>2005</v>
      </c>
      <c r="AF1" s="1">
        <v>2006</v>
      </c>
      <c r="AG1" s="1">
        <v>2007</v>
      </c>
      <c r="AH1" s="1">
        <v>2008</v>
      </c>
      <c r="AI1" s="1">
        <v>2009</v>
      </c>
      <c r="AJ1" s="1">
        <v>2010</v>
      </c>
      <c r="AK1" s="1">
        <v>2011</v>
      </c>
      <c r="AL1" s="1">
        <v>2012</v>
      </c>
      <c r="AM1" s="1">
        <v>2013</v>
      </c>
      <c r="AN1" s="1">
        <v>2014</v>
      </c>
      <c r="AO1" s="1">
        <v>2015</v>
      </c>
    </row>
    <row r="2" spans="1:41" x14ac:dyDescent="0.35">
      <c r="A2" t="s">
        <v>107</v>
      </c>
      <c r="B2" s="39">
        <f>IF(INDEX('Discl output _ division'!$B:$T,MATCH('Division output'!$A2,'Discl output _ division'!$B:$B,FALSE),MATCH('Division output'!B$1,'Discl output _ division'!$B$1:$T$1,FALSE))=0,0,'Inq6 adjusted division'!B2)</f>
        <v>2059.2532158636477</v>
      </c>
      <c r="C2" s="39">
        <f>IF(INDEX('Discl output _ division'!$B:$T,MATCH('Division output'!$A2,'Discl output _ division'!$B:$B,FALSE),MATCH('Division output'!C$1,'Discl output _ division'!$B$1:$T$1,FALSE))=0,0,'Inq6 adjusted division'!C2)</f>
        <v>3334.382500593013</v>
      </c>
      <c r="D2" s="39">
        <f>IF(INDEX('Discl output _ division'!$B:$T,MATCH('Division output'!$A2,'Discl output _ division'!$B:$B,FALSE),MATCH('Division output'!D$1,'Discl output _ division'!$B$1:$T$1,FALSE))=0,0,'Inq6 adjusted division'!D2)</f>
        <v>2050.407064892298</v>
      </c>
      <c r="E2" s="39">
        <f>IF(INDEX('Discl output _ division'!$B:$T,MATCH('Division output'!$A2,'Discl output _ division'!$B:$B,FALSE),MATCH('Division output'!E$1,'Discl output _ division'!$B$1:$T$1,FALSE))=0,0,'Inq6 adjusted division'!E2)</f>
        <v>2148.580283117321</v>
      </c>
      <c r="F2" s="39">
        <f>IF(INDEX('Discl output _ division'!$B:$T,MATCH('Division output'!$A2,'Discl output _ division'!$B:$B,FALSE),MATCH('Division output'!F$1,'Discl output _ division'!$B$1:$T$1,FALSE))=0,0,'Inq6 adjusted division'!F2)</f>
        <v>3066.6495689064577</v>
      </c>
      <c r="G2" s="39">
        <f>IF(INDEX('Discl output _ division'!$B:$T,MATCH('Division output'!$A2,'Discl output _ division'!$B:$B,FALSE),MATCH('Division output'!G$1,'Discl output _ division'!$B$1:$T$1,FALSE))=0,0,'Inq6 adjusted division'!G2)</f>
        <v>1526.7549311242446</v>
      </c>
      <c r="H2" s="39">
        <f>IF(INDEX('Discl output _ division'!$B:$T,MATCH('Division output'!$A2,'Discl output _ division'!$B:$B,FALSE),MATCH('Division output'!H$1,'Discl output _ division'!$B$1:$T$1,FALSE))=0,0,'Inq6 adjusted division'!H2)</f>
        <v>1311.1802317513038</v>
      </c>
      <c r="I2" s="39">
        <f>IF(INDEX('Discl output _ division'!$B:$T,MATCH('Division output'!$A2,'Discl output _ division'!$B:$B,FALSE),MATCH('Division output'!I$1,'Discl output _ division'!$B$1:$T$1,FALSE))=0,0,'Inq6 adjusted division'!I2)</f>
        <v>2303.4276417789874</v>
      </c>
      <c r="J2" s="39">
        <f>IF(INDEX('Discl output _ division'!$B:$T,MATCH('Division output'!$A2,'Discl output _ division'!$B:$B,FALSE),MATCH('Division output'!J$1,'Discl output _ division'!$B$1:$T$1,FALSE))=0,0,'Inq6 adjusted division'!J2)</f>
        <v>2083.7035379340027</v>
      </c>
      <c r="K2" s="39">
        <f>IF(INDEX('Discl output _ division'!$B:$T,MATCH('Division output'!$A2,'Discl output _ division'!$B:$B,FALSE),MATCH('Division output'!K$1,'Discl output _ division'!$B$1:$T$1,FALSE))=0,0,'Inq6 adjusted division'!K2)</f>
        <v>1460.1716607235926</v>
      </c>
      <c r="L2" s="39">
        <f>IF(INDEX('Discl output _ division'!$B:$T,MATCH('Division output'!$A2,'Discl output _ division'!$B:$B,FALSE),MATCH('Division output'!L$1,'Discl output _ division'!$B$1:$T$1,FALSE))=0,0,'Inq6 adjusted division'!L2)</f>
        <v>1134.7682762306995</v>
      </c>
      <c r="M2" s="39">
        <f>IF(INDEX('Discl output _ division'!$B:$T,MATCH('Division output'!$A2,'Discl output _ division'!$B:$B,FALSE),MATCH('Division output'!M$1,'Discl output _ division'!$B$1:$T$1,FALSE))=0,0,'Inq6 adjusted division'!M2)</f>
        <v>628.77808404717155</v>
      </c>
      <c r="N2" s="39">
        <f>IF(INDEX('Discl output _ division'!$B:$T,MATCH('Division output'!$A2,'Discl output _ division'!$B:$B,FALSE),MATCH('Division output'!N$1,'Discl output _ division'!$B$1:$T$1,FALSE))=0,0,'Inq6 adjusted division'!N2)</f>
        <v>386.0393756245727</v>
      </c>
      <c r="O2" s="39">
        <f>IF(INDEX('Discl output _ division'!$B:$T,MATCH('Division output'!$A2,'Discl output _ division'!$B:$B,FALSE),MATCH('Division output'!O$1,'Discl output _ division'!$B$1:$T$1,FALSE))=0,0,'Inq6 adjusted division'!O2)</f>
        <v>437.90168037597942</v>
      </c>
      <c r="P2" s="39">
        <f>IF(INDEX('Discl output _ division'!$B:$T,MATCH('Division output'!$A2,'Discl output _ division'!$B:$B,FALSE),MATCH('Division output'!P$1,'Discl output _ division'!$B$1:$T$1,FALSE))=0,0,'Inq6 adjusted division'!P2)</f>
        <v>819.89768270750221</v>
      </c>
      <c r="Q2" s="39">
        <f>IF(INDEX('Discl output _ division'!$B:$T,MATCH('Division output'!$A2,'Discl output _ division'!$B:$B,FALSE),MATCH('Division output'!Q$1,'Discl output _ division'!$B$1:$T$1,FALSE))=0,0,'Inq6 adjusted division'!Q2)</f>
        <v>326.77265955779058</v>
      </c>
      <c r="R2" s="39">
        <f>IF(INDEX('Discl output _ division'!$B:$T,MATCH('Division output'!$A2,'Discl output _ division'!$B:$B,FALSE),MATCH('Division output'!R$1,'Discl output _ division'!$B$1:$T$1,FALSE))=0,0,'Inq6 adjusted division'!R2)</f>
        <v>789.21118215963168</v>
      </c>
      <c r="S2" s="39">
        <f>IF(INDEX('Discl output _ division'!$B:$T,MATCH('Division output'!$A2,'Discl output _ division'!$B:$B,FALSE),MATCH('Division output'!S$1,'Discl output _ division'!$B$1:$T$1,FALSE))=0,0,'Inq6 adjusted division'!S2)</f>
        <v>787.68001067202715</v>
      </c>
      <c r="T2" s="39">
        <f>IFERROR(VLOOKUP(A2,'New BRES input'!O:R,4,FALSE),0)</f>
        <v>234.74515539999999</v>
      </c>
      <c r="W2" s="1" t="s">
        <v>55</v>
      </c>
      <c r="X2" s="46">
        <f>SUM(B2:B100)</f>
        <v>3853982.0484949527</v>
      </c>
      <c r="Y2" s="46">
        <f t="shared" ref="Y2:AO2" si="0">SUM(C2:C100)</f>
        <v>4037011.6298280507</v>
      </c>
      <c r="Z2" s="46">
        <f t="shared" si="0"/>
        <v>4184595.703283811</v>
      </c>
      <c r="AA2" s="46">
        <f t="shared" si="0"/>
        <v>4203502.6564726951</v>
      </c>
      <c r="AB2" s="46">
        <f t="shared" si="0"/>
        <v>4139923.4191352865</v>
      </c>
      <c r="AC2" s="46">
        <f t="shared" si="0"/>
        <v>4106047.7125628972</v>
      </c>
      <c r="AD2" s="46">
        <f t="shared" si="0"/>
        <v>4110745.2464988623</v>
      </c>
      <c r="AE2" s="46">
        <f t="shared" si="0"/>
        <v>4188688.3332932089</v>
      </c>
      <c r="AF2" s="46">
        <f t="shared" si="0"/>
        <v>4212671.229498039</v>
      </c>
      <c r="AG2" s="46">
        <f t="shared" si="0"/>
        <v>4272184.6893278249</v>
      </c>
      <c r="AH2" s="46">
        <f t="shared" si="0"/>
        <v>4387609.9284978937</v>
      </c>
      <c r="AI2" s="46">
        <f t="shared" si="0"/>
        <v>4273060.7836985085</v>
      </c>
      <c r="AJ2" s="46">
        <f t="shared" si="0"/>
        <v>4249471.3914955389</v>
      </c>
      <c r="AK2" s="46">
        <f t="shared" si="0"/>
        <v>4326227.5163576268</v>
      </c>
      <c r="AL2" s="46">
        <f t="shared" si="0"/>
        <v>4471282.1778528281</v>
      </c>
      <c r="AM2" s="46">
        <f t="shared" si="0"/>
        <v>4597999.1604267834</v>
      </c>
      <c r="AN2" s="46">
        <f t="shared" si="0"/>
        <v>4738877.6792301666</v>
      </c>
      <c r="AO2" s="46">
        <f t="shared" si="0"/>
        <v>4898280.1688859705</v>
      </c>
    </row>
    <row r="3" spans="1:41" x14ac:dyDescent="0.35">
      <c r="A3" t="s">
        <v>108</v>
      </c>
      <c r="B3" s="39">
        <f>IF(INDEX('Discl output _ division'!$B:$T,MATCH('Division output'!$A3,'Discl output _ division'!$B:$B,FALSE),MATCH('Division output'!B$1,'Discl output _ division'!$B$1:$T$1,FALSE))=0,0,'Inq6 adjusted division'!B3)</f>
        <v>0</v>
      </c>
      <c r="C3" s="39">
        <f>IF(INDEX('Discl output _ division'!$B:$T,MATCH('Division output'!$A3,'Discl output _ division'!$B:$B,FALSE),MATCH('Division output'!C$1,'Discl output _ division'!$B$1:$T$1,FALSE))=0,0,'Inq6 adjusted division'!C3)</f>
        <v>0</v>
      </c>
      <c r="D3" s="39">
        <f>IF(INDEX('Discl output _ division'!$B:$T,MATCH('Division output'!$A3,'Discl output _ division'!$B:$B,FALSE),MATCH('Division output'!D$1,'Discl output _ division'!$B$1:$T$1,FALSE))=0,0,'Inq6 adjusted division'!D3)</f>
        <v>0</v>
      </c>
      <c r="E3" s="39">
        <f>IF(INDEX('Discl output _ division'!$B:$T,MATCH('Division output'!$A3,'Discl output _ division'!$B:$B,FALSE),MATCH('Division output'!E$1,'Discl output _ division'!$B$1:$T$1,FALSE))=0,0,'Inq6 adjusted division'!E3)</f>
        <v>0</v>
      </c>
      <c r="F3" s="39">
        <f>IF(INDEX('Discl output _ division'!$B:$T,MATCH('Division output'!$A3,'Discl output _ division'!$B:$B,FALSE),MATCH('Division output'!F$1,'Discl output _ division'!$B$1:$T$1,FALSE))=0,0,'Inq6 adjusted division'!F3)</f>
        <v>0</v>
      </c>
      <c r="G3" s="39">
        <f>IF(INDEX('Discl output _ division'!$B:$T,MATCH('Division output'!$A3,'Discl output _ division'!$B:$B,FALSE),MATCH('Division output'!G$1,'Discl output _ division'!$B$1:$T$1,FALSE))=0,0,'Inq6 adjusted division'!G3)</f>
        <v>0</v>
      </c>
      <c r="H3" s="39">
        <f>IF(INDEX('Discl output _ division'!$B:$T,MATCH('Division output'!$A3,'Discl output _ division'!$B:$B,FALSE),MATCH('Division output'!H$1,'Discl output _ division'!$B$1:$T$1,FALSE))=0,0,'Inq6 adjusted division'!H3)</f>
        <v>0</v>
      </c>
      <c r="I3" s="39">
        <f>IF(INDEX('Discl output _ division'!$B:$T,MATCH('Division output'!$A3,'Discl output _ division'!$B:$B,FALSE),MATCH('Division output'!I$1,'Discl output _ division'!$B$1:$T$1,FALSE))=0,0,'Inq6 adjusted division'!I3)</f>
        <v>0</v>
      </c>
      <c r="J3" s="39">
        <f>IF(INDEX('Discl output _ division'!$B:$T,MATCH('Division output'!$A3,'Discl output _ division'!$B:$B,FALSE),MATCH('Division output'!J$1,'Discl output _ division'!$B$1:$T$1,FALSE))=0,0,'Inq6 adjusted division'!J3)</f>
        <v>0</v>
      </c>
      <c r="K3" s="39">
        <f>IF(INDEX('Discl output _ division'!$B:$T,MATCH('Division output'!$A3,'Discl output _ division'!$B:$B,FALSE),MATCH('Division output'!K$1,'Discl output _ division'!$B$1:$T$1,FALSE))=0,0,'Inq6 adjusted division'!K3)</f>
        <v>0</v>
      </c>
      <c r="L3" s="39">
        <f>IF(INDEX('Discl output _ division'!$B:$T,MATCH('Division output'!$A3,'Discl output _ division'!$B:$B,FALSE),MATCH('Division output'!L$1,'Discl output _ division'!$B$1:$T$1,FALSE))=0,0,'Inq6 adjusted division'!L3)</f>
        <v>0</v>
      </c>
      <c r="M3" s="39">
        <f>IF(INDEX('Discl output _ division'!$B:$T,MATCH('Division output'!$A3,'Discl output _ division'!$B:$B,FALSE),MATCH('Division output'!M$1,'Discl output _ division'!$B$1:$T$1,FALSE))=0,0,'Inq6 adjusted division'!M3)</f>
        <v>0</v>
      </c>
      <c r="N3" s="39">
        <f>IF(INDEX('Discl output _ division'!$B:$T,MATCH('Division output'!$A3,'Discl output _ division'!$B:$B,FALSE),MATCH('Division output'!N$1,'Discl output _ division'!$B$1:$T$1,FALSE))=0,0,'Inq6 adjusted division'!N3)</f>
        <v>0</v>
      </c>
      <c r="O3" s="39">
        <f>IF(INDEX('Discl output _ division'!$B:$T,MATCH('Division output'!$A3,'Discl output _ division'!$B:$B,FALSE),MATCH('Division output'!O$1,'Discl output _ division'!$B$1:$T$1,FALSE))=0,0,'Inq6 adjusted division'!O3)</f>
        <v>0</v>
      </c>
      <c r="P3" s="39">
        <f>IF(INDEX('Discl output _ division'!$B:$T,MATCH('Division output'!$A3,'Discl output _ division'!$B:$B,FALSE),MATCH('Division output'!P$1,'Discl output _ division'!$B$1:$T$1,FALSE))=0,0,'Inq6 adjusted division'!P3)</f>
        <v>0</v>
      </c>
      <c r="Q3" s="39">
        <f>IF(INDEX('Discl output _ division'!$B:$T,MATCH('Division output'!$A3,'Discl output _ division'!$B:$B,FALSE),MATCH('Division output'!Q$1,'Discl output _ division'!$B$1:$T$1,FALSE))=0,0,'Inq6 adjusted division'!Q3)</f>
        <v>0</v>
      </c>
      <c r="R3" s="39">
        <f>IF(INDEX('Discl output _ division'!$B:$T,MATCH('Division output'!$A3,'Discl output _ division'!$B:$B,FALSE),MATCH('Division output'!R$1,'Discl output _ division'!$B$1:$T$1,FALSE))=0,0,'Inq6 adjusted division'!R3)</f>
        <v>0</v>
      </c>
      <c r="S3" s="39">
        <f>IF(INDEX('Discl output _ division'!$B:$T,MATCH('Division output'!$A3,'Discl output _ division'!$B:$B,FALSE),MATCH('Division output'!S$1,'Discl output _ division'!$B$1:$T$1,FALSE))=0,0,'Inq6 adjusted division'!S3)</f>
        <v>0</v>
      </c>
      <c r="T3" s="39">
        <f>IFERROR(VLOOKUP(A3,'New BRES input'!O:R,4,FALSE),0)</f>
        <v>365.97507300000001</v>
      </c>
      <c r="W3" s="1" t="s">
        <v>512</v>
      </c>
      <c r="X3" s="46">
        <f>SUM('Discl output _ division'!C2:C100)</f>
        <v>3825900</v>
      </c>
      <c r="Y3" s="46">
        <f>SUM('Discl output _ division'!D2:D100)</f>
        <v>4007800</v>
      </c>
      <c r="Z3" s="46">
        <f>SUM('Discl output _ division'!E2:E100)</f>
        <v>4154100</v>
      </c>
      <c r="AA3" s="46">
        <f>SUM('Discl output _ division'!F2:F100)</f>
        <v>4172600</v>
      </c>
      <c r="AB3" s="46">
        <f>SUM('Discl output _ division'!G2:G100)</f>
        <v>4110300</v>
      </c>
      <c r="AC3" s="46">
        <f>SUM('Discl output _ division'!H2:H100)</f>
        <v>4077500</v>
      </c>
      <c r="AD3" s="46">
        <f>SUM('Discl output _ division'!I2:I100)</f>
        <v>4082500</v>
      </c>
      <c r="AE3" s="46">
        <f>SUM('Discl output _ division'!J2:J100)</f>
        <v>4159400</v>
      </c>
      <c r="AF3" s="46">
        <f>SUM('Discl output _ division'!K2:K100)</f>
        <v>4183100</v>
      </c>
      <c r="AG3" s="46">
        <f>SUM('Discl output _ division'!L2:L100)</f>
        <v>4241600</v>
      </c>
      <c r="AH3" s="46">
        <f>SUM('Discl output _ division'!M2:M100)</f>
        <v>4357500</v>
      </c>
      <c r="AI3" s="46">
        <f>SUM('Discl output _ division'!N2:N100)</f>
        <v>4247000</v>
      </c>
      <c r="AJ3" s="46">
        <f>SUM('Discl output _ division'!O2:O100)</f>
        <v>4223700</v>
      </c>
      <c r="AK3" s="46">
        <f>SUM('Discl output _ division'!P2:P100)</f>
        <v>4300400</v>
      </c>
      <c r="AL3" s="46">
        <f>SUM('Discl output _ division'!Q2:Q100)</f>
        <v>4444700</v>
      </c>
      <c r="AM3" s="46">
        <f>SUM('Discl output _ division'!R2:R100)</f>
        <v>4569200</v>
      </c>
      <c r="AN3" s="46">
        <f>SUM('Discl output _ division'!S2:S100)</f>
        <v>4710100</v>
      </c>
      <c r="AO3" s="46">
        <f>SUM('Discl output _ division'!T2:T100)</f>
        <v>4869300</v>
      </c>
    </row>
    <row r="4" spans="1:41" x14ac:dyDescent="0.35">
      <c r="A4" t="s">
        <v>109</v>
      </c>
      <c r="B4" s="39">
        <f>IF(INDEX('Discl output _ division'!$B:$T,MATCH('Division output'!$A4,'Discl output _ division'!$B:$B,FALSE),MATCH('Division output'!B$1,'Discl output _ division'!$B$1:$T$1,FALSE))=0,0,'Inq6 adjusted division'!B4)</f>
        <v>0</v>
      </c>
      <c r="C4" s="39">
        <f>IF(INDEX('Discl output _ division'!$B:$T,MATCH('Division output'!$A4,'Discl output _ division'!$B:$B,FALSE),MATCH('Division output'!C$1,'Discl output _ division'!$B$1:$T$1,FALSE))=0,0,'Inq6 adjusted division'!C4)</f>
        <v>0</v>
      </c>
      <c r="D4" s="39">
        <f>IF(INDEX('Discl output _ division'!$B:$T,MATCH('Division output'!$A4,'Discl output _ division'!$B:$B,FALSE),MATCH('Division output'!D$1,'Discl output _ division'!$B$1:$T$1,FALSE))=0,0,'Inq6 adjusted division'!D4)</f>
        <v>0</v>
      </c>
      <c r="E4" s="39">
        <f>IF(INDEX('Discl output _ division'!$B:$T,MATCH('Division output'!$A4,'Discl output _ division'!$B:$B,FALSE),MATCH('Division output'!E$1,'Discl output _ division'!$B$1:$T$1,FALSE))=0,0,'Inq6 adjusted division'!E4)</f>
        <v>0</v>
      </c>
      <c r="F4" s="39">
        <f>IF(INDEX('Discl output _ division'!$B:$T,MATCH('Division output'!$A4,'Discl output _ division'!$B:$B,FALSE),MATCH('Division output'!F$1,'Discl output _ division'!$B$1:$T$1,FALSE))=0,0,'Inq6 adjusted division'!F4)</f>
        <v>0</v>
      </c>
      <c r="G4" s="39">
        <f>IF(INDEX('Discl output _ division'!$B:$T,MATCH('Division output'!$A4,'Discl output _ division'!$B:$B,FALSE),MATCH('Division output'!G$1,'Discl output _ division'!$B$1:$T$1,FALSE))=0,0,'Inq6 adjusted division'!G4)</f>
        <v>0</v>
      </c>
      <c r="H4" s="39">
        <f>IF(INDEX('Discl output _ division'!$B:$T,MATCH('Division output'!$A4,'Discl output _ division'!$B:$B,FALSE),MATCH('Division output'!H$1,'Discl output _ division'!$B$1:$T$1,FALSE))=0,0,'Inq6 adjusted division'!H4)</f>
        <v>0</v>
      </c>
      <c r="I4" s="39">
        <f>IF(INDEX('Discl output _ division'!$B:$T,MATCH('Division output'!$A4,'Discl output _ division'!$B:$B,FALSE),MATCH('Division output'!I$1,'Discl output _ division'!$B$1:$T$1,FALSE))=0,0,'Inq6 adjusted division'!I4)</f>
        <v>0</v>
      </c>
      <c r="J4" s="39">
        <f>IF(INDEX('Discl output _ division'!$B:$T,MATCH('Division output'!$A4,'Discl output _ division'!$B:$B,FALSE),MATCH('Division output'!J$1,'Discl output _ division'!$B$1:$T$1,FALSE))=0,0,'Inq6 adjusted division'!J4)</f>
        <v>0</v>
      </c>
      <c r="K4" s="39">
        <f>IF(INDEX('Discl output _ division'!$B:$T,MATCH('Division output'!$A4,'Discl output _ division'!$B:$B,FALSE),MATCH('Division output'!K$1,'Discl output _ division'!$B$1:$T$1,FALSE))=0,0,'Inq6 adjusted division'!K4)</f>
        <v>0</v>
      </c>
      <c r="L4" s="39">
        <f>IF(INDEX('Discl output _ division'!$B:$T,MATCH('Division output'!$A4,'Discl output _ division'!$B:$B,FALSE),MATCH('Division output'!L$1,'Discl output _ division'!$B$1:$T$1,FALSE))=0,0,'Inq6 adjusted division'!L4)</f>
        <v>0</v>
      </c>
      <c r="M4" s="39">
        <f>IF(INDEX('Discl output _ division'!$B:$T,MATCH('Division output'!$A4,'Discl output _ division'!$B:$B,FALSE),MATCH('Division output'!M$1,'Discl output _ division'!$B$1:$T$1,FALSE))=0,0,'Inq6 adjusted division'!M4)</f>
        <v>0</v>
      </c>
      <c r="N4" s="39">
        <f>IF(INDEX('Discl output _ division'!$B:$T,MATCH('Division output'!$A4,'Discl output _ division'!$B:$B,FALSE),MATCH('Division output'!N$1,'Discl output _ division'!$B$1:$T$1,FALSE))=0,0,'Inq6 adjusted division'!N4)</f>
        <v>0</v>
      </c>
      <c r="O4" s="39">
        <f>IF(INDEX('Discl output _ division'!$B:$T,MATCH('Division output'!$A4,'Discl output _ division'!$B:$B,FALSE),MATCH('Division output'!O$1,'Discl output _ division'!$B$1:$T$1,FALSE))=0,0,'Inq6 adjusted division'!O4)</f>
        <v>0</v>
      </c>
      <c r="P4" s="39">
        <f>IF(INDEX('Discl output _ division'!$B:$T,MATCH('Division output'!$A4,'Discl output _ division'!$B:$B,FALSE),MATCH('Division output'!P$1,'Discl output _ division'!$B$1:$T$1,FALSE))=0,0,'Inq6 adjusted division'!P4)</f>
        <v>0</v>
      </c>
      <c r="Q4" s="39">
        <f>IF(INDEX('Discl output _ division'!$B:$T,MATCH('Division output'!$A4,'Discl output _ division'!$B:$B,FALSE),MATCH('Division output'!Q$1,'Discl output _ division'!$B$1:$T$1,FALSE))=0,0,'Inq6 adjusted division'!Q4)</f>
        <v>0</v>
      </c>
      <c r="R4" s="39">
        <f>IF(INDEX('Discl output _ division'!$B:$T,MATCH('Division output'!$A4,'Discl output _ division'!$B:$B,FALSE),MATCH('Division output'!R$1,'Discl output _ division'!$B$1:$T$1,FALSE))=0,0,'Inq6 adjusted division'!R4)</f>
        <v>0</v>
      </c>
      <c r="S4" s="39">
        <f>IF(INDEX('Discl output _ division'!$B:$T,MATCH('Division output'!$A4,'Discl output _ division'!$B:$B,FALSE),MATCH('Division output'!S$1,'Discl output _ division'!$B$1:$T$1,FALSE))=0,0,'Inq6 adjusted division'!S4)</f>
        <v>0</v>
      </c>
      <c r="T4" s="39">
        <f>IFERROR(VLOOKUP(A4,'New BRES input'!O:R,4,FALSE),0)</f>
        <v>39.213297099999998</v>
      </c>
      <c r="W4" s="1" t="s">
        <v>513</v>
      </c>
      <c r="X4" s="46">
        <f>X2-X3</f>
        <v>28082.048494952731</v>
      </c>
      <c r="Y4" s="46">
        <f t="shared" ref="Y4:AO4" si="1">Y2-Y3</f>
        <v>29211.629828050733</v>
      </c>
      <c r="Z4" s="46">
        <f t="shared" si="1"/>
        <v>30495.703283810988</v>
      </c>
      <c r="AA4" s="46">
        <f t="shared" si="1"/>
        <v>30902.65647269506</v>
      </c>
      <c r="AB4" s="46">
        <f t="shared" si="1"/>
        <v>29623.419135286473</v>
      </c>
      <c r="AC4" s="46">
        <f t="shared" si="1"/>
        <v>28547.712562897243</v>
      </c>
      <c r="AD4" s="46">
        <f t="shared" si="1"/>
        <v>28245.246498862281</v>
      </c>
      <c r="AE4" s="46">
        <f t="shared" si="1"/>
        <v>29288.333293208852</v>
      </c>
      <c r="AF4" s="46">
        <f t="shared" si="1"/>
        <v>29571.229498039</v>
      </c>
      <c r="AG4" s="46">
        <f t="shared" si="1"/>
        <v>30584.689327824861</v>
      </c>
      <c r="AH4" s="46">
        <f t="shared" si="1"/>
        <v>30109.928497893736</v>
      </c>
      <c r="AI4" s="46">
        <f t="shared" si="1"/>
        <v>26060.783698508516</v>
      </c>
      <c r="AJ4" s="46">
        <f t="shared" si="1"/>
        <v>25771.391495538875</v>
      </c>
      <c r="AK4" s="46">
        <f t="shared" si="1"/>
        <v>25827.516357626766</v>
      </c>
      <c r="AL4" s="46">
        <f t="shared" si="1"/>
        <v>26582.177852828056</v>
      </c>
      <c r="AM4" s="46">
        <f t="shared" si="1"/>
        <v>28799.160426783375</v>
      </c>
      <c r="AN4" s="46">
        <f t="shared" si="1"/>
        <v>28777.679230166599</v>
      </c>
      <c r="AO4" s="46">
        <f t="shared" si="1"/>
        <v>28980.168885970488</v>
      </c>
    </row>
    <row r="5" spans="1:41" x14ac:dyDescent="0.35">
      <c r="A5" t="s">
        <v>110</v>
      </c>
      <c r="B5" s="39">
        <f>IF(INDEX('Discl output _ division'!$B:$T,MATCH('Division output'!$A5,'Discl output _ division'!$B:$B,FALSE),MATCH('Division output'!B$1,'Discl output _ division'!$B$1:$T$1,FALSE))=0,0,'Inq6 adjusted division'!B5)</f>
        <v>0</v>
      </c>
      <c r="C5" s="39">
        <f>IF(INDEX('Discl output _ division'!$B:$T,MATCH('Division output'!$A5,'Discl output _ division'!$B:$B,FALSE),MATCH('Division output'!C$1,'Discl output _ division'!$B$1:$T$1,FALSE))=0,0,'Inq6 adjusted division'!C5)</f>
        <v>0</v>
      </c>
      <c r="D5" s="39">
        <f>IF(INDEX('Discl output _ division'!$B:$T,MATCH('Division output'!$A5,'Discl output _ division'!$B:$B,FALSE),MATCH('Division output'!D$1,'Discl output _ division'!$B$1:$T$1,FALSE))=0,0,'Inq6 adjusted division'!D5)</f>
        <v>0</v>
      </c>
      <c r="E5" s="39">
        <f>IF(INDEX('Discl output _ division'!$B:$T,MATCH('Division output'!$A5,'Discl output _ division'!$B:$B,FALSE),MATCH('Division output'!E$1,'Discl output _ division'!$B$1:$T$1,FALSE))=0,0,'Inq6 adjusted division'!E5)</f>
        <v>0</v>
      </c>
      <c r="F5" s="39">
        <f>IF(INDEX('Discl output _ division'!$B:$T,MATCH('Division output'!$A5,'Discl output _ division'!$B:$B,FALSE),MATCH('Division output'!F$1,'Discl output _ division'!$B$1:$T$1,FALSE))=0,0,'Inq6 adjusted division'!F5)</f>
        <v>0</v>
      </c>
      <c r="G5" s="39">
        <f>IF(INDEX('Discl output _ division'!$B:$T,MATCH('Division output'!$A5,'Discl output _ division'!$B:$B,FALSE),MATCH('Division output'!G$1,'Discl output _ division'!$B$1:$T$1,FALSE))=0,0,'Inq6 adjusted division'!G5)</f>
        <v>0</v>
      </c>
      <c r="H5" s="39">
        <f>IF(INDEX('Discl output _ division'!$B:$T,MATCH('Division output'!$A5,'Discl output _ division'!$B:$B,FALSE),MATCH('Division output'!H$1,'Discl output _ division'!$B$1:$T$1,FALSE))=0,0,'Inq6 adjusted division'!H5)</f>
        <v>0</v>
      </c>
      <c r="I5" s="39">
        <f>IF(INDEX('Discl output _ division'!$B:$T,MATCH('Division output'!$A5,'Discl output _ division'!$B:$B,FALSE),MATCH('Division output'!I$1,'Discl output _ division'!$B$1:$T$1,FALSE))=0,0,'Inq6 adjusted division'!I5)</f>
        <v>0</v>
      </c>
      <c r="J5" s="39">
        <f>IF(INDEX('Discl output _ division'!$B:$T,MATCH('Division output'!$A5,'Discl output _ division'!$B:$B,FALSE),MATCH('Division output'!J$1,'Discl output _ division'!$B$1:$T$1,FALSE))=0,0,'Inq6 adjusted division'!J5)</f>
        <v>0</v>
      </c>
      <c r="K5" s="39">
        <f>IF(INDEX('Discl output _ division'!$B:$T,MATCH('Division output'!$A5,'Discl output _ division'!$B:$B,FALSE),MATCH('Division output'!K$1,'Discl output _ division'!$B$1:$T$1,FALSE))=0,0,'Inq6 adjusted division'!K5)</f>
        <v>0</v>
      </c>
      <c r="L5" s="39">
        <f>IF(INDEX('Discl output _ division'!$B:$T,MATCH('Division output'!$A5,'Discl output _ division'!$B:$B,FALSE),MATCH('Division output'!L$1,'Discl output _ division'!$B$1:$T$1,FALSE))=0,0,'Inq6 adjusted division'!L5)</f>
        <v>0</v>
      </c>
      <c r="M5" s="39">
        <f>IF(INDEX('Discl output _ division'!$B:$T,MATCH('Division output'!$A5,'Discl output _ division'!$B:$B,FALSE),MATCH('Division output'!M$1,'Discl output _ division'!$B$1:$T$1,FALSE))=0,0,'Inq6 adjusted division'!M5)</f>
        <v>0</v>
      </c>
      <c r="N5" s="39">
        <f>IF(INDEX('Discl output _ division'!$B:$T,MATCH('Division output'!$A5,'Discl output _ division'!$B:$B,FALSE),MATCH('Division output'!N$1,'Discl output _ division'!$B$1:$T$1,FALSE))=0,0,'Inq6 adjusted division'!N5)</f>
        <v>0</v>
      </c>
      <c r="O5" s="39">
        <f>IF(INDEX('Discl output _ division'!$B:$T,MATCH('Division output'!$A5,'Discl output _ division'!$B:$B,FALSE),MATCH('Division output'!O$1,'Discl output _ division'!$B$1:$T$1,FALSE))=0,0,'Inq6 adjusted division'!O5)</f>
        <v>0</v>
      </c>
      <c r="P5" s="39">
        <f>IF(INDEX('Discl output _ division'!$B:$T,MATCH('Division output'!$A5,'Discl output _ division'!$B:$B,FALSE),MATCH('Division output'!P$1,'Discl output _ division'!$B$1:$T$1,FALSE))=0,0,'Inq6 adjusted division'!P5)</f>
        <v>0</v>
      </c>
      <c r="Q5" s="39">
        <f>IF(INDEX('Discl output _ division'!$B:$T,MATCH('Division output'!$A5,'Discl output _ division'!$B:$B,FALSE),MATCH('Division output'!Q$1,'Discl output _ division'!$B$1:$T$1,FALSE))=0,0,'Inq6 adjusted division'!Q5)</f>
        <v>0</v>
      </c>
      <c r="R5" s="39">
        <f>IF(INDEX('Discl output _ division'!$B:$T,MATCH('Division output'!$A5,'Discl output _ division'!$B:$B,FALSE),MATCH('Division output'!R$1,'Discl output _ division'!$B$1:$T$1,FALSE))=0,0,'Inq6 adjusted division'!R5)</f>
        <v>0</v>
      </c>
      <c r="S5" s="39">
        <f>IF(INDEX('Discl output _ division'!$B:$T,MATCH('Division output'!$A5,'Discl output _ division'!$B:$B,FALSE),MATCH('Division output'!S$1,'Discl output _ division'!$B$1:$T$1,FALSE))=0,0,'Inq6 adjusted division'!S5)</f>
        <v>0</v>
      </c>
      <c r="T5" s="39">
        <f>IFERROR(VLOOKUP(A5,'New BRES input'!O:R,4,FALSE),0)</f>
        <v>0</v>
      </c>
      <c r="W5" s="1" t="s">
        <v>514</v>
      </c>
      <c r="X5" s="37">
        <f>X4/X2</f>
        <v>7.2865021532519236E-3</v>
      </c>
      <c r="Y5" s="37">
        <f t="shared" ref="Y5:AO5" si="2">Y4/Y2</f>
        <v>7.2359538457150664E-3</v>
      </c>
      <c r="Z5" s="37">
        <f t="shared" si="2"/>
        <v>7.2876104279034296E-3</v>
      </c>
      <c r="AA5" s="37">
        <f t="shared" si="2"/>
        <v>7.3516443304990206E-3</v>
      </c>
      <c r="AB5" s="37">
        <f t="shared" si="2"/>
        <v>7.1555476119106506E-3</v>
      </c>
      <c r="AC5" s="37">
        <f t="shared" si="2"/>
        <v>6.9526012753218687E-3</v>
      </c>
      <c r="AD5" s="37">
        <f t="shared" si="2"/>
        <v>6.8710768498531664E-3</v>
      </c>
      <c r="AE5" s="37">
        <f t="shared" si="2"/>
        <v>6.9922445793864857E-3</v>
      </c>
      <c r="AF5" s="37">
        <f t="shared" si="2"/>
        <v>7.0195911067008569E-3</v>
      </c>
      <c r="AG5" s="37">
        <f t="shared" si="2"/>
        <v>7.159027886651825E-3</v>
      </c>
      <c r="AH5" s="37">
        <f t="shared" si="2"/>
        <v>6.8624898267111737E-3</v>
      </c>
      <c r="AI5" s="37">
        <f t="shared" si="2"/>
        <v>6.0988563041108543E-3</v>
      </c>
      <c r="AJ5" s="37">
        <f t="shared" si="2"/>
        <v>6.0646111295431064E-3</v>
      </c>
      <c r="AK5" s="37">
        <f t="shared" si="2"/>
        <v>5.969985688448416E-3</v>
      </c>
      <c r="AL5" s="37">
        <f t="shared" si="2"/>
        <v>5.9450906463687303E-3</v>
      </c>
      <c r="AM5" s="37">
        <f t="shared" si="2"/>
        <v>6.2634114148272819E-3</v>
      </c>
      <c r="AN5" s="37">
        <f t="shared" si="2"/>
        <v>6.0726782116143482E-3</v>
      </c>
      <c r="AO5" s="37">
        <f t="shared" si="2"/>
        <v>5.9163967528957266E-3</v>
      </c>
    </row>
    <row r="6" spans="1:41" x14ac:dyDescent="0.35">
      <c r="A6" t="s">
        <v>111</v>
      </c>
      <c r="B6" s="39">
        <f>IF(INDEX('Discl output _ division'!$B:$T,MATCH('Division output'!$A6,'Discl output _ division'!$B:$B,FALSE),MATCH('Division output'!B$1,'Discl output _ division'!$B$1:$T$1,FALSE))=0,0,'Inq6 adjusted division'!B6)</f>
        <v>3219.2862454868246</v>
      </c>
      <c r="C6" s="39">
        <f>IF(INDEX('Discl output _ division'!$B:$T,MATCH('Division output'!$A6,'Discl output _ division'!$B:$B,FALSE),MATCH('Division output'!C$1,'Discl output _ division'!$B$1:$T$1,FALSE))=0,0,'Inq6 adjusted division'!C6)</f>
        <v>2894.9870247549752</v>
      </c>
      <c r="D6" s="39">
        <f>IF(INDEX('Discl output _ division'!$B:$T,MATCH('Division output'!$A6,'Discl output _ division'!$B:$B,FALSE),MATCH('Division output'!D$1,'Discl output _ division'!$B$1:$T$1,FALSE))=0,0,'Inq6 adjusted division'!D6)</f>
        <v>2592.137260161177</v>
      </c>
      <c r="E6" s="39">
        <f>IF(INDEX('Discl output _ division'!$B:$T,MATCH('Division output'!$A6,'Discl output _ division'!$B:$B,FALSE),MATCH('Division output'!E$1,'Discl output _ division'!$B$1:$T$1,FALSE))=0,0,'Inq6 adjusted division'!E6)</f>
        <v>2500.1613725091647</v>
      </c>
      <c r="F6" s="39">
        <f>IF(INDEX('Discl output _ division'!$B:$T,MATCH('Division output'!$A6,'Discl output _ division'!$B:$B,FALSE),MATCH('Division output'!F$1,'Discl output _ division'!$B$1:$T$1,FALSE))=0,0,'Inq6 adjusted division'!F6)</f>
        <v>1961.811745709052</v>
      </c>
      <c r="G6" s="39">
        <f>IF(INDEX('Discl output _ division'!$B:$T,MATCH('Division output'!$A6,'Discl output _ division'!$B:$B,FALSE),MATCH('Division output'!G$1,'Discl output _ division'!$B$1:$T$1,FALSE))=0,0,'Inq6 adjusted division'!G6)</f>
        <v>1402.2627216668809</v>
      </c>
      <c r="H6" s="39">
        <f>IF(INDEX('Discl output _ division'!$B:$T,MATCH('Division output'!$A6,'Discl output _ division'!$B:$B,FALSE),MATCH('Division output'!H$1,'Discl output _ division'!$B$1:$T$1,FALSE))=0,0,'Inq6 adjusted division'!H6)</f>
        <v>2378.9359478445303</v>
      </c>
      <c r="I6" s="39">
        <f>IF(INDEX('Discl output _ division'!$B:$T,MATCH('Division output'!$A6,'Discl output _ division'!$B:$B,FALSE),MATCH('Division output'!I$1,'Discl output _ division'!$B$1:$T$1,FALSE))=0,0,'Inq6 adjusted division'!I6)</f>
        <v>2325.4155501687956</v>
      </c>
      <c r="J6" s="39">
        <f>IF(INDEX('Discl output _ division'!$B:$T,MATCH('Division output'!$A6,'Discl output _ division'!$B:$B,FALSE),MATCH('Division output'!J$1,'Discl output _ division'!$B$1:$T$1,FALSE))=0,0,'Inq6 adjusted division'!J6)</f>
        <v>3412.8772226842379</v>
      </c>
      <c r="K6" s="39">
        <f>IF(INDEX('Discl output _ division'!$B:$T,MATCH('Division output'!$A6,'Discl output _ division'!$B:$B,FALSE),MATCH('Division output'!K$1,'Discl output _ division'!$B$1:$T$1,FALSE))=0,0,'Inq6 adjusted division'!K6)</f>
        <v>3450.9433079834821</v>
      </c>
      <c r="L6" s="39">
        <f>IF(INDEX('Discl output _ division'!$B:$T,MATCH('Division output'!$A6,'Discl output _ division'!$B:$B,FALSE),MATCH('Division output'!L$1,'Discl output _ division'!$B$1:$T$1,FALSE))=0,0,'Inq6 adjusted division'!L6)</f>
        <v>2554.5770417038016</v>
      </c>
      <c r="M6" s="39">
        <f>IF(INDEX('Discl output _ division'!$B:$T,MATCH('Division output'!$A6,'Discl output _ division'!$B:$B,FALSE),MATCH('Division output'!M$1,'Discl output _ division'!$B$1:$T$1,FALSE))=0,0,'Inq6 adjusted division'!M6)</f>
        <v>1629.8074168091498</v>
      </c>
      <c r="N6" s="39">
        <f>IF(INDEX('Discl output _ division'!$B:$T,MATCH('Division output'!$A6,'Discl output _ division'!$B:$B,FALSE),MATCH('Division output'!N$1,'Discl output _ division'!$B$1:$T$1,FALSE))=0,0,'Inq6 adjusted division'!N6)</f>
        <v>1505.8898668817812</v>
      </c>
      <c r="O6" s="39">
        <f>IF(INDEX('Discl output _ division'!$B:$T,MATCH('Division output'!$A6,'Discl output _ division'!$B:$B,FALSE),MATCH('Division output'!O$1,'Discl output _ division'!$B$1:$T$1,FALSE))=0,0,'Inq6 adjusted division'!O6)</f>
        <v>2362.7542075309957</v>
      </c>
      <c r="P6" s="39">
        <f>IF(INDEX('Discl output _ division'!$B:$T,MATCH('Division output'!$A6,'Discl output _ division'!$B:$B,FALSE),MATCH('Division output'!P$1,'Discl output _ division'!$B$1:$T$1,FALSE))=0,0,'Inq6 adjusted division'!P6)</f>
        <v>2838.7719667123588</v>
      </c>
      <c r="Q6" s="39">
        <f>IF(INDEX('Discl output _ division'!$B:$T,MATCH('Division output'!$A6,'Discl output _ division'!$B:$B,FALSE),MATCH('Division output'!Q$1,'Discl output _ division'!$B$1:$T$1,FALSE))=0,0,'Inq6 adjusted division'!Q6)</f>
        <v>3184.9178075990367</v>
      </c>
      <c r="R6" s="39">
        <f>IF(INDEX('Discl output _ division'!$B:$T,MATCH('Division output'!$A6,'Discl output _ division'!$B:$B,FALSE),MATCH('Division output'!R$1,'Discl output _ division'!$B$1:$T$1,FALSE))=0,0,'Inq6 adjusted division'!R6)</f>
        <v>3231.4208072377833</v>
      </c>
      <c r="S6" s="39">
        <f>IF(INDEX('Discl output _ division'!$B:$T,MATCH('Division output'!$A6,'Discl output _ division'!$B:$B,FALSE),MATCH('Division output'!S$1,'Discl output _ division'!$B$1:$T$1,FALSE))=0,0,'Inq6 adjusted division'!S6)</f>
        <v>2590.6856008683644</v>
      </c>
      <c r="T6" s="39">
        <f>IFERROR(VLOOKUP(A6,'New BRES input'!O:R,4,FALSE),0)</f>
        <v>2568.71</v>
      </c>
    </row>
    <row r="7" spans="1:41" x14ac:dyDescent="0.35">
      <c r="A7" t="s">
        <v>112</v>
      </c>
      <c r="B7" s="39">
        <f>IF(INDEX('Discl output _ division'!$B:$T,MATCH('Division output'!$A7,'Discl output _ division'!$B:$B,FALSE),MATCH('Division output'!B$1,'Discl output _ division'!$B$1:$T$1,FALSE))=0,0,'Inq6 adjusted division'!B7)</f>
        <v>0</v>
      </c>
      <c r="C7" s="39">
        <f>IF(INDEX('Discl output _ division'!$B:$T,MATCH('Division output'!$A7,'Discl output _ division'!$B:$B,FALSE),MATCH('Division output'!C$1,'Discl output _ division'!$B$1:$T$1,FALSE))=0,0,'Inq6 adjusted division'!C7)</f>
        <v>0</v>
      </c>
      <c r="D7" s="39">
        <f>IF(INDEX('Discl output _ division'!$B:$T,MATCH('Division output'!$A7,'Discl output _ division'!$B:$B,FALSE),MATCH('Division output'!D$1,'Discl output _ division'!$B$1:$T$1,FALSE))=0,0,'Inq6 adjusted division'!D7)</f>
        <v>0</v>
      </c>
      <c r="E7" s="39">
        <f>IF(INDEX('Discl output _ division'!$B:$T,MATCH('Division output'!$A7,'Discl output _ division'!$B:$B,FALSE),MATCH('Division output'!E$1,'Discl output _ division'!$B$1:$T$1,FALSE))=0,0,'Inq6 adjusted division'!E7)</f>
        <v>0</v>
      </c>
      <c r="F7" s="39">
        <f>IF(INDEX('Discl output _ division'!$B:$T,MATCH('Division output'!$A7,'Discl output _ division'!$B:$B,FALSE),MATCH('Division output'!F$1,'Discl output _ division'!$B$1:$T$1,FALSE))=0,0,'Inq6 adjusted division'!F7)</f>
        <v>0</v>
      </c>
      <c r="G7" s="39">
        <f>IF(INDEX('Discl output _ division'!$B:$T,MATCH('Division output'!$A7,'Discl output _ division'!$B:$B,FALSE),MATCH('Division output'!G$1,'Discl output _ division'!$B$1:$T$1,FALSE))=0,0,'Inq6 adjusted division'!G7)</f>
        <v>0</v>
      </c>
      <c r="H7" s="39">
        <f>IF(INDEX('Discl output _ division'!$B:$T,MATCH('Division output'!$A7,'Discl output _ division'!$B:$B,FALSE),MATCH('Division output'!H$1,'Discl output _ division'!$B$1:$T$1,FALSE))=0,0,'Inq6 adjusted division'!H7)</f>
        <v>0</v>
      </c>
      <c r="I7" s="39">
        <f>IF(INDEX('Discl output _ division'!$B:$T,MATCH('Division output'!$A7,'Discl output _ division'!$B:$B,FALSE),MATCH('Division output'!I$1,'Discl output _ division'!$B$1:$T$1,FALSE))=0,0,'Inq6 adjusted division'!I7)</f>
        <v>0</v>
      </c>
      <c r="J7" s="39">
        <f>IF(INDEX('Discl output _ division'!$B:$T,MATCH('Division output'!$A7,'Discl output _ division'!$B:$B,FALSE),MATCH('Division output'!J$1,'Discl output _ division'!$B$1:$T$1,FALSE))=0,0,'Inq6 adjusted division'!J7)</f>
        <v>0</v>
      </c>
      <c r="K7" s="39">
        <f>IF(INDEX('Discl output _ division'!$B:$T,MATCH('Division output'!$A7,'Discl output _ division'!$B:$B,FALSE),MATCH('Division output'!K$1,'Discl output _ division'!$B$1:$T$1,FALSE))=0,0,'Inq6 adjusted division'!K7)</f>
        <v>0</v>
      </c>
      <c r="L7" s="39">
        <f>IF(INDEX('Discl output _ division'!$B:$T,MATCH('Division output'!$A7,'Discl output _ division'!$B:$B,FALSE),MATCH('Division output'!L$1,'Discl output _ division'!$B$1:$T$1,FALSE))=0,0,'Inq6 adjusted division'!L7)</f>
        <v>0</v>
      </c>
      <c r="M7" s="39">
        <f>IF(INDEX('Discl output _ division'!$B:$T,MATCH('Division output'!$A7,'Discl output _ division'!$B:$B,FALSE),MATCH('Division output'!M$1,'Discl output _ division'!$B$1:$T$1,FALSE))=0,0,'Inq6 adjusted division'!M7)</f>
        <v>0</v>
      </c>
      <c r="N7" s="39">
        <f>IF(INDEX('Discl output _ division'!$B:$T,MATCH('Division output'!$A7,'Discl output _ division'!$B:$B,FALSE),MATCH('Division output'!N$1,'Discl output _ division'!$B$1:$T$1,FALSE))=0,0,'Inq6 adjusted division'!N7)</f>
        <v>0</v>
      </c>
      <c r="O7" s="39">
        <f>IF(INDEX('Discl output _ division'!$B:$T,MATCH('Division output'!$A7,'Discl output _ division'!$B:$B,FALSE),MATCH('Division output'!O$1,'Discl output _ division'!$B$1:$T$1,FALSE))=0,0,'Inq6 adjusted division'!O7)</f>
        <v>0</v>
      </c>
      <c r="P7" s="39">
        <f>IF(INDEX('Discl output _ division'!$B:$T,MATCH('Division output'!$A7,'Discl output _ division'!$B:$B,FALSE),MATCH('Division output'!P$1,'Discl output _ division'!$B$1:$T$1,FALSE))=0,0,'Inq6 adjusted division'!P7)</f>
        <v>0</v>
      </c>
      <c r="Q7" s="39">
        <f>IF(INDEX('Discl output _ division'!$B:$T,MATCH('Division output'!$A7,'Discl output _ division'!$B:$B,FALSE),MATCH('Division output'!Q$1,'Discl output _ division'!$B$1:$T$1,FALSE))=0,0,'Inq6 adjusted division'!Q7)</f>
        <v>0</v>
      </c>
      <c r="R7" s="39">
        <f>IF(INDEX('Discl output _ division'!$B:$T,MATCH('Division output'!$A7,'Discl output _ division'!$B:$B,FALSE),MATCH('Division output'!R$1,'Discl output _ division'!$B$1:$T$1,FALSE))=0,0,'Inq6 adjusted division'!R7)</f>
        <v>0</v>
      </c>
      <c r="S7" s="39">
        <f>IF(INDEX('Discl output _ division'!$B:$T,MATCH('Division output'!$A7,'Discl output _ division'!$B:$B,FALSE),MATCH('Division output'!S$1,'Discl output _ division'!$B$1:$T$1,FALSE))=0,0,'Inq6 adjusted division'!S7)</f>
        <v>0</v>
      </c>
      <c r="T7" s="39">
        <f>IFERROR(VLOOKUP(A7,'New BRES input'!O:R,4,FALSE),0)</f>
        <v>0</v>
      </c>
    </row>
    <row r="8" spans="1:41" x14ac:dyDescent="0.35">
      <c r="A8" t="s">
        <v>113</v>
      </c>
      <c r="B8" s="39">
        <f>IF(INDEX('Discl output _ division'!$B:$T,MATCH('Division output'!$A8,'Discl output _ division'!$B:$B,FALSE),MATCH('Division output'!B$1,'Discl output _ division'!$B$1:$T$1,FALSE))=0,0,'Inq6 adjusted division'!B8)</f>
        <v>0</v>
      </c>
      <c r="C8" s="39">
        <f>IF(INDEX('Discl output _ division'!$B:$T,MATCH('Division output'!$A8,'Discl output _ division'!$B:$B,FALSE),MATCH('Division output'!C$1,'Discl output _ division'!$B$1:$T$1,FALSE))=0,0,'Inq6 adjusted division'!C8)</f>
        <v>0</v>
      </c>
      <c r="D8" s="39">
        <f>IF(INDEX('Discl output _ division'!$B:$T,MATCH('Division output'!$A8,'Discl output _ division'!$B:$B,FALSE),MATCH('Division output'!D$1,'Discl output _ division'!$B$1:$T$1,FALSE))=0,0,'Inq6 adjusted division'!D8)</f>
        <v>0</v>
      </c>
      <c r="E8" s="39">
        <f>IF(INDEX('Discl output _ division'!$B:$T,MATCH('Division output'!$A8,'Discl output _ division'!$B:$B,FALSE),MATCH('Division output'!E$1,'Discl output _ division'!$B$1:$T$1,FALSE))=0,0,'Inq6 adjusted division'!E8)</f>
        <v>0</v>
      </c>
      <c r="F8" s="39">
        <f>IF(INDEX('Discl output _ division'!$B:$T,MATCH('Division output'!$A8,'Discl output _ division'!$B:$B,FALSE),MATCH('Division output'!F$1,'Discl output _ division'!$B$1:$T$1,FALSE))=0,0,'Inq6 adjusted division'!F8)</f>
        <v>0</v>
      </c>
      <c r="G8" s="39">
        <f>IF(INDEX('Discl output _ division'!$B:$T,MATCH('Division output'!$A8,'Discl output _ division'!$B:$B,FALSE),MATCH('Division output'!G$1,'Discl output _ division'!$B$1:$T$1,FALSE))=0,0,'Inq6 adjusted division'!G8)</f>
        <v>0</v>
      </c>
      <c r="H8" s="39">
        <f>IF(INDEX('Discl output _ division'!$B:$T,MATCH('Division output'!$A8,'Discl output _ division'!$B:$B,FALSE),MATCH('Division output'!H$1,'Discl output _ division'!$B$1:$T$1,FALSE))=0,0,'Inq6 adjusted division'!H8)</f>
        <v>0</v>
      </c>
      <c r="I8" s="39">
        <f>IF(INDEX('Discl output _ division'!$B:$T,MATCH('Division output'!$A8,'Discl output _ division'!$B:$B,FALSE),MATCH('Division output'!I$1,'Discl output _ division'!$B$1:$T$1,FALSE))=0,0,'Inq6 adjusted division'!I8)</f>
        <v>0</v>
      </c>
      <c r="J8" s="39">
        <f>IF(INDEX('Discl output _ division'!$B:$T,MATCH('Division output'!$A8,'Discl output _ division'!$B:$B,FALSE),MATCH('Division output'!J$1,'Discl output _ division'!$B$1:$T$1,FALSE))=0,0,'Inq6 adjusted division'!J8)</f>
        <v>0</v>
      </c>
      <c r="K8" s="39">
        <f>IF(INDEX('Discl output _ division'!$B:$T,MATCH('Division output'!$A8,'Discl output _ division'!$B:$B,FALSE),MATCH('Division output'!K$1,'Discl output _ division'!$B$1:$T$1,FALSE))=0,0,'Inq6 adjusted division'!K8)</f>
        <v>0</v>
      </c>
      <c r="L8" s="39">
        <f>IF(INDEX('Discl output _ division'!$B:$T,MATCH('Division output'!$A8,'Discl output _ division'!$B:$B,FALSE),MATCH('Division output'!L$1,'Discl output _ division'!$B$1:$T$1,FALSE))=0,0,'Inq6 adjusted division'!L8)</f>
        <v>0</v>
      </c>
      <c r="M8" s="39">
        <f>IF(INDEX('Discl output _ division'!$B:$T,MATCH('Division output'!$A8,'Discl output _ division'!$B:$B,FALSE),MATCH('Division output'!M$1,'Discl output _ division'!$B$1:$T$1,FALSE))=0,0,'Inq6 adjusted division'!M8)</f>
        <v>0</v>
      </c>
      <c r="N8" s="39">
        <f>IF(INDEX('Discl output _ division'!$B:$T,MATCH('Division output'!$A8,'Discl output _ division'!$B:$B,FALSE),MATCH('Division output'!N$1,'Discl output _ division'!$B$1:$T$1,FALSE))=0,0,'Inq6 adjusted division'!N8)</f>
        <v>0</v>
      </c>
      <c r="O8" s="39">
        <f>IF(INDEX('Discl output _ division'!$B:$T,MATCH('Division output'!$A8,'Discl output _ division'!$B:$B,FALSE),MATCH('Division output'!O$1,'Discl output _ division'!$B$1:$T$1,FALSE))=0,0,'Inq6 adjusted division'!O8)</f>
        <v>0</v>
      </c>
      <c r="P8" s="39">
        <f>IF(INDEX('Discl output _ division'!$B:$T,MATCH('Division output'!$A8,'Discl output _ division'!$B:$B,FALSE),MATCH('Division output'!P$1,'Discl output _ division'!$B$1:$T$1,FALSE))=0,0,'Inq6 adjusted division'!P8)</f>
        <v>0</v>
      </c>
      <c r="Q8" s="39">
        <f>IF(INDEX('Discl output _ division'!$B:$T,MATCH('Division output'!$A8,'Discl output _ division'!$B:$B,FALSE),MATCH('Division output'!Q$1,'Discl output _ division'!$B$1:$T$1,FALSE))=0,0,'Inq6 adjusted division'!Q8)</f>
        <v>0</v>
      </c>
      <c r="R8" s="39">
        <f>IF(INDEX('Discl output _ division'!$B:$T,MATCH('Division output'!$A8,'Discl output _ division'!$B:$B,FALSE),MATCH('Division output'!R$1,'Discl output _ division'!$B$1:$T$1,FALSE))=0,0,'Inq6 adjusted division'!R8)</f>
        <v>0</v>
      </c>
      <c r="S8" s="39">
        <f>IF(INDEX('Discl output _ division'!$B:$T,MATCH('Division output'!$A8,'Discl output _ division'!$B:$B,FALSE),MATCH('Division output'!S$1,'Discl output _ division'!$B$1:$T$1,FALSE))=0,0,'Inq6 adjusted division'!S8)</f>
        <v>0</v>
      </c>
      <c r="T8" s="39">
        <f>IFERROR(VLOOKUP(A8,'New BRES input'!O:R,4,FALSE),0)</f>
        <v>393.72043120000001</v>
      </c>
    </row>
    <row r="9" spans="1:41" x14ac:dyDescent="0.35">
      <c r="A9" t="s">
        <v>114</v>
      </c>
      <c r="B9" s="39">
        <f>IF(INDEX('Discl output _ division'!$B:$T,MATCH('Division output'!$A9,'Discl output _ division'!$B:$B,FALSE),MATCH('Division output'!B$1,'Discl output _ division'!$B$1:$T$1,FALSE))=0,0,'Inq6 adjusted division'!B9)</f>
        <v>920.82545176315193</v>
      </c>
      <c r="C9" s="39">
        <f>IF(INDEX('Discl output _ division'!$B:$T,MATCH('Division output'!$A9,'Discl output _ division'!$B:$B,FALSE),MATCH('Division output'!C$1,'Discl output _ division'!$B$1:$T$1,FALSE))=0,0,'Inq6 adjusted division'!C9)</f>
        <v>1139.5666926735341</v>
      </c>
      <c r="D9" s="39">
        <f>IF(INDEX('Discl output _ division'!$B:$T,MATCH('Division output'!$A9,'Discl output _ division'!$B:$B,FALSE),MATCH('Division output'!D$1,'Discl output _ division'!$B$1:$T$1,FALSE))=0,0,'Inq6 adjusted division'!D9)</f>
        <v>1128.4265060870857</v>
      </c>
      <c r="E9" s="39">
        <f>IF(INDEX('Discl output _ division'!$B:$T,MATCH('Division output'!$A9,'Discl output _ division'!$B:$B,FALSE),MATCH('Division output'!E$1,'Discl output _ division'!$B$1:$T$1,FALSE))=0,0,'Inq6 adjusted division'!E9)</f>
        <v>563.05899119105106</v>
      </c>
      <c r="F9" s="39">
        <f>IF(INDEX('Discl output _ division'!$B:$T,MATCH('Division output'!$A9,'Discl output _ division'!$B:$B,FALSE),MATCH('Division output'!F$1,'Discl output _ division'!$B$1:$T$1,FALSE))=0,0,'Inq6 adjusted division'!F9)</f>
        <v>548.64171473462488</v>
      </c>
      <c r="G9" s="39">
        <f>IF(INDEX('Discl output _ division'!$B:$T,MATCH('Division output'!$A9,'Discl output _ division'!$B:$B,FALSE),MATCH('Division output'!G$1,'Discl output _ division'!$B$1:$T$1,FALSE))=0,0,'Inq6 adjusted division'!G9)</f>
        <v>310.42977637582436</v>
      </c>
      <c r="H9" s="39">
        <f>IF(INDEX('Discl output _ division'!$B:$T,MATCH('Division output'!$A9,'Discl output _ division'!$B:$B,FALSE),MATCH('Division output'!H$1,'Discl output _ division'!$B$1:$T$1,FALSE))=0,0,'Inq6 adjusted division'!H9)</f>
        <v>637.73918694357656</v>
      </c>
      <c r="I9" s="39">
        <f>IF(INDEX('Discl output _ division'!$B:$T,MATCH('Division output'!$A9,'Discl output _ division'!$B:$B,FALSE),MATCH('Division output'!I$1,'Discl output _ division'!$B$1:$T$1,FALSE))=0,0,'Inq6 adjusted division'!I9)</f>
        <v>519.83578514579756</v>
      </c>
      <c r="J9" s="39">
        <f>IF(INDEX('Discl output _ division'!$B:$T,MATCH('Division output'!$A9,'Discl output _ division'!$B:$B,FALSE),MATCH('Division output'!J$1,'Discl output _ division'!$B$1:$T$1,FALSE))=0,0,'Inq6 adjusted division'!J9)</f>
        <v>626.06672401553578</v>
      </c>
      <c r="K9" s="39">
        <f>IF(INDEX('Discl output _ division'!$B:$T,MATCH('Division output'!$A9,'Discl output _ division'!$B:$B,FALSE),MATCH('Division output'!K$1,'Discl output _ division'!$B$1:$T$1,FALSE))=0,0,'Inq6 adjusted division'!K9)</f>
        <v>350.76101520116316</v>
      </c>
      <c r="L9" s="39">
        <f>IF(INDEX('Discl output _ division'!$B:$T,MATCH('Division output'!$A9,'Discl output _ division'!$B:$B,FALSE),MATCH('Division output'!L$1,'Discl output _ division'!$B$1:$T$1,FALSE))=0,0,'Inq6 adjusted division'!L9)</f>
        <v>445.23075284226053</v>
      </c>
      <c r="M9" s="39">
        <f>IF(INDEX('Discl output _ division'!$B:$T,MATCH('Division output'!$A9,'Discl output _ division'!$B:$B,FALSE),MATCH('Division output'!M$1,'Discl output _ division'!$B$1:$T$1,FALSE))=0,0,'Inq6 adjusted division'!M9)</f>
        <v>552.33805576366603</v>
      </c>
      <c r="N9" s="39">
        <f>IF(INDEX('Discl output _ division'!$B:$T,MATCH('Division output'!$A9,'Discl output _ division'!$B:$B,FALSE),MATCH('Division output'!N$1,'Discl output _ division'!$B$1:$T$1,FALSE))=0,0,'Inq6 adjusted division'!N9)</f>
        <v>267.33507165034433</v>
      </c>
      <c r="O9" s="39">
        <f>IF(INDEX('Discl output _ division'!$B:$T,MATCH('Division output'!$A9,'Discl output _ division'!$B:$B,FALSE),MATCH('Division output'!O$1,'Discl output _ division'!$B$1:$T$1,FALSE))=0,0,'Inq6 adjusted division'!O9)</f>
        <v>383.23179646607491</v>
      </c>
      <c r="P9" s="39">
        <f>IF(INDEX('Discl output _ division'!$B:$T,MATCH('Division output'!$A9,'Discl output _ division'!$B:$B,FALSE),MATCH('Division output'!P$1,'Discl output _ division'!$B$1:$T$1,FALSE))=0,0,'Inq6 adjusted division'!P9)</f>
        <v>727.62444034357929</v>
      </c>
      <c r="Q9" s="39">
        <f>IF(INDEX('Discl output _ division'!$B:$T,MATCH('Division output'!$A9,'Discl output _ division'!$B:$B,FALSE),MATCH('Division output'!Q$1,'Discl output _ division'!$B$1:$T$1,FALSE))=0,0,'Inq6 adjusted division'!Q9)</f>
        <v>457.70068349311208</v>
      </c>
      <c r="R9" s="39">
        <f>IF(INDEX('Discl output _ division'!$B:$T,MATCH('Division output'!$A9,'Discl output _ division'!$B:$B,FALSE),MATCH('Division output'!R$1,'Discl output _ division'!$B$1:$T$1,FALSE))=0,0,'Inq6 adjusted division'!R9)</f>
        <v>232.1063984555708</v>
      </c>
      <c r="S9" s="39">
        <f>IF(INDEX('Discl output _ division'!$B:$T,MATCH('Division output'!$A9,'Discl output _ division'!$B:$B,FALSE),MATCH('Division output'!S$1,'Discl output _ division'!$B$1:$T$1,FALSE))=0,0,'Inq6 adjusted division'!S9)</f>
        <v>317.03291331290518</v>
      </c>
      <c r="T9" s="39">
        <f>IFERROR(VLOOKUP(A9,'New BRES input'!O:R,4,FALSE),0)</f>
        <v>434.27386749999999</v>
      </c>
    </row>
    <row r="10" spans="1:41" x14ac:dyDescent="0.35">
      <c r="A10" t="s">
        <v>115</v>
      </c>
      <c r="B10" s="39">
        <f>IF(INDEX('Discl output _ division'!$B:$T,MATCH('Division output'!$A10,'Discl output _ division'!$B:$B,FALSE),MATCH('Division output'!B$1,'Discl output _ division'!$B$1:$T$1,FALSE))=0,0,'Inq6 adjusted division'!B10)</f>
        <v>21829.137675658891</v>
      </c>
      <c r="C10" s="39">
        <f>IF(INDEX('Discl output _ division'!$B:$T,MATCH('Division output'!$A10,'Discl output _ division'!$B:$B,FALSE),MATCH('Division output'!C$1,'Discl output _ division'!$B$1:$T$1,FALSE))=0,0,'Inq6 adjusted division'!C10)</f>
        <v>23540.581056000414</v>
      </c>
      <c r="D10" s="39">
        <f>IF(INDEX('Discl output _ division'!$B:$T,MATCH('Division output'!$A10,'Discl output _ division'!$B:$B,FALSE),MATCH('Division output'!D$1,'Discl output _ division'!$B$1:$T$1,FALSE))=0,0,'Inq6 adjusted division'!D10)</f>
        <v>24495.557317104031</v>
      </c>
      <c r="E10" s="39">
        <f>IF(INDEX('Discl output _ division'!$B:$T,MATCH('Division output'!$A10,'Discl output _ division'!$B:$B,FALSE),MATCH('Division output'!E$1,'Discl output _ division'!$B$1:$T$1,FALSE))=0,0,'Inq6 adjusted division'!E10)</f>
        <v>23652.539608750281</v>
      </c>
      <c r="F10" s="39">
        <f>IF(INDEX('Discl output _ division'!$B:$T,MATCH('Division output'!$A10,'Discl output _ division'!$B:$B,FALSE),MATCH('Division output'!F$1,'Discl output _ division'!$B$1:$T$1,FALSE))=0,0,'Inq6 adjusted division'!F10)</f>
        <v>23387.588232920654</v>
      </c>
      <c r="G10" s="39">
        <f>IF(INDEX('Discl output _ division'!$B:$T,MATCH('Division output'!$A10,'Discl output _ division'!$B:$B,FALSE),MATCH('Division output'!G$1,'Discl output _ division'!$B$1:$T$1,FALSE))=0,0,'Inq6 adjusted division'!G10)</f>
        <v>24275.818580477408</v>
      </c>
      <c r="H10" s="39">
        <f>IF(INDEX('Discl output _ division'!$B:$T,MATCH('Division output'!$A10,'Discl output _ division'!$B:$B,FALSE),MATCH('Division output'!H$1,'Discl output _ division'!$B$1:$T$1,FALSE))=0,0,'Inq6 adjusted division'!H10)</f>
        <v>23759.942390120792</v>
      </c>
      <c r="I10" s="39">
        <f>IF(INDEX('Discl output _ division'!$B:$T,MATCH('Division output'!$A10,'Discl output _ division'!$B:$B,FALSE),MATCH('Division output'!I$1,'Discl output _ division'!$B$1:$T$1,FALSE))=0,0,'Inq6 adjusted division'!I10)</f>
        <v>23739.814020196874</v>
      </c>
      <c r="J10" s="39">
        <f>IF(INDEX('Discl output _ division'!$B:$T,MATCH('Division output'!$A10,'Discl output _ division'!$B:$B,FALSE),MATCH('Division output'!J$1,'Discl output _ division'!$B$1:$T$1,FALSE))=0,0,'Inq6 adjusted division'!J10)</f>
        <v>23334.437762333651</v>
      </c>
      <c r="K10" s="39">
        <f>IF(INDEX('Discl output _ division'!$B:$T,MATCH('Division output'!$A10,'Discl output _ division'!$B:$B,FALSE),MATCH('Division output'!K$1,'Discl output _ division'!$B$1:$T$1,FALSE))=0,0,'Inq6 adjusted division'!K10)</f>
        <v>25510.244829699492</v>
      </c>
      <c r="L10" s="39">
        <f>IF(INDEX('Discl output _ division'!$B:$T,MATCH('Division output'!$A10,'Discl output _ division'!$B:$B,FALSE),MATCH('Division output'!L$1,'Discl output _ division'!$B$1:$T$1,FALSE))=0,0,'Inq6 adjusted division'!L10)</f>
        <v>21963.547561283442</v>
      </c>
      <c r="M10" s="39">
        <f>IF(INDEX('Discl output _ division'!$B:$T,MATCH('Division output'!$A10,'Discl output _ division'!$B:$B,FALSE),MATCH('Division output'!M$1,'Discl output _ division'!$B$1:$T$1,FALSE))=0,0,'Inq6 adjusted division'!M10)</f>
        <v>21799.546692195516</v>
      </c>
      <c r="N10" s="39">
        <f>IF(INDEX('Discl output _ division'!$B:$T,MATCH('Division output'!$A10,'Discl output _ division'!$B:$B,FALSE),MATCH('Division output'!N$1,'Discl output _ division'!$B$1:$T$1,FALSE))=0,0,'Inq6 adjusted division'!N10)</f>
        <v>19416.69455303916</v>
      </c>
      <c r="O10" s="39">
        <f>IF(INDEX('Discl output _ division'!$B:$T,MATCH('Division output'!$A10,'Discl output _ division'!$B:$B,FALSE),MATCH('Division output'!O$1,'Discl output _ division'!$B$1:$T$1,FALSE))=0,0,'Inq6 adjusted division'!O10)</f>
        <v>22058.96953569747</v>
      </c>
      <c r="P10" s="39">
        <f>IF(INDEX('Discl output _ division'!$B:$T,MATCH('Division output'!$A10,'Discl output _ division'!$B:$B,FALSE),MATCH('Division output'!P$1,'Discl output _ division'!$B$1:$T$1,FALSE))=0,0,'Inq6 adjusted division'!P10)</f>
        <v>26647.783021588366</v>
      </c>
      <c r="Q10" s="39">
        <f>IF(INDEX('Discl output _ division'!$B:$T,MATCH('Division output'!$A10,'Discl output _ division'!$B:$B,FALSE),MATCH('Division output'!Q$1,'Discl output _ division'!$B$1:$T$1,FALSE))=0,0,'Inq6 adjusted division'!Q10)</f>
        <v>29707.370810602093</v>
      </c>
      <c r="R10" s="39">
        <f>IF(INDEX('Discl output _ division'!$B:$T,MATCH('Division output'!$A10,'Discl output _ division'!$B:$B,FALSE),MATCH('Division output'!R$1,'Discl output _ division'!$B$1:$T$1,FALSE))=0,0,'Inq6 adjusted division'!R10)</f>
        <v>27948.263165138473</v>
      </c>
      <c r="S10" s="39">
        <f>IF(INDEX('Discl output _ division'!$B:$T,MATCH('Division output'!$A10,'Discl output _ division'!$B:$B,FALSE),MATCH('Division output'!S$1,'Discl output _ division'!$B$1:$T$1,FALSE))=0,0,'Inq6 adjusted division'!S10)</f>
        <v>24479.962020135488</v>
      </c>
      <c r="T10" s="39">
        <f>IFERROR(VLOOKUP(A10+0,'New BRES input'!O:R,4,FALSE),0)</f>
        <v>23558.09</v>
      </c>
    </row>
    <row r="11" spans="1:41" x14ac:dyDescent="0.35">
      <c r="A11" t="s">
        <v>116</v>
      </c>
      <c r="B11" s="39">
        <f>IF(INDEX('Discl output _ division'!$B:$T,MATCH('Division output'!$A11,'Discl output _ division'!$B:$B,FALSE),MATCH('Division output'!B$1,'Discl output _ division'!$B$1:$T$1,FALSE))=0,0,'Inq6 adjusted division'!B11)</f>
        <v>0</v>
      </c>
      <c r="C11" s="39">
        <f>IF(INDEX('Discl output _ division'!$B:$T,MATCH('Division output'!$A11,'Discl output _ division'!$B:$B,FALSE),MATCH('Division output'!C$1,'Discl output _ division'!$B$1:$T$1,FALSE))=0,0,'Inq6 adjusted division'!C11)</f>
        <v>0</v>
      </c>
      <c r="D11" s="39">
        <f>IF(INDEX('Discl output _ division'!$B:$T,MATCH('Division output'!$A11,'Discl output _ division'!$B:$B,FALSE),MATCH('Division output'!D$1,'Discl output _ division'!$B$1:$T$1,FALSE))=0,0,'Inq6 adjusted division'!D11)</f>
        <v>0</v>
      </c>
      <c r="E11" s="39">
        <f>IF(INDEX('Discl output _ division'!$B:$T,MATCH('Division output'!$A11,'Discl output _ division'!$B:$B,FALSE),MATCH('Division output'!E$1,'Discl output _ division'!$B$1:$T$1,FALSE))=0,0,'Inq6 adjusted division'!E11)</f>
        <v>0</v>
      </c>
      <c r="F11" s="39">
        <f>IF(INDEX('Discl output _ division'!$B:$T,MATCH('Division output'!$A11,'Discl output _ division'!$B:$B,FALSE),MATCH('Division output'!F$1,'Discl output _ division'!$B$1:$T$1,FALSE))=0,0,'Inq6 adjusted division'!F11)</f>
        <v>0</v>
      </c>
      <c r="G11" s="39">
        <f>IF(INDEX('Discl output _ division'!$B:$T,MATCH('Division output'!$A11,'Discl output _ division'!$B:$B,FALSE),MATCH('Division output'!G$1,'Discl output _ division'!$B$1:$T$1,FALSE))=0,0,'Inq6 adjusted division'!G11)</f>
        <v>0</v>
      </c>
      <c r="H11" s="39">
        <f>IF(INDEX('Discl output _ division'!$B:$T,MATCH('Division output'!$A11,'Discl output _ division'!$B:$B,FALSE),MATCH('Division output'!H$1,'Discl output _ division'!$B$1:$T$1,FALSE))=0,0,'Inq6 adjusted division'!H11)</f>
        <v>0</v>
      </c>
      <c r="I11" s="39">
        <f>IF(INDEX('Discl output _ division'!$B:$T,MATCH('Division output'!$A11,'Discl output _ division'!$B:$B,FALSE),MATCH('Division output'!I$1,'Discl output _ division'!$B$1:$T$1,FALSE))=0,0,'Inq6 adjusted division'!I11)</f>
        <v>0</v>
      </c>
      <c r="J11" s="39">
        <f>IF(INDEX('Discl output _ division'!$B:$T,MATCH('Division output'!$A11,'Discl output _ division'!$B:$B,FALSE),MATCH('Division output'!J$1,'Discl output _ division'!$B$1:$T$1,FALSE))=0,0,'Inq6 adjusted division'!J11)</f>
        <v>0</v>
      </c>
      <c r="K11" s="39">
        <f>IF(INDEX('Discl output _ division'!$B:$T,MATCH('Division output'!$A11,'Discl output _ division'!$B:$B,FALSE),MATCH('Division output'!K$1,'Discl output _ division'!$B$1:$T$1,FALSE))=0,0,'Inq6 adjusted division'!K11)</f>
        <v>0</v>
      </c>
      <c r="L11" s="39">
        <f>IF(INDEX('Discl output _ division'!$B:$T,MATCH('Division output'!$A11,'Discl output _ division'!$B:$B,FALSE),MATCH('Division output'!L$1,'Discl output _ division'!$B$1:$T$1,FALSE))=0,0,'Inq6 adjusted division'!L11)</f>
        <v>0</v>
      </c>
      <c r="M11" s="39">
        <f>IF(INDEX('Discl output _ division'!$B:$T,MATCH('Division output'!$A11,'Discl output _ division'!$B:$B,FALSE),MATCH('Division output'!M$1,'Discl output _ division'!$B$1:$T$1,FALSE))=0,0,'Inq6 adjusted division'!M11)</f>
        <v>0</v>
      </c>
      <c r="N11" s="39">
        <f>IF(INDEX('Discl output _ division'!$B:$T,MATCH('Division output'!$A11,'Discl output _ division'!$B:$B,FALSE),MATCH('Division output'!N$1,'Discl output _ division'!$B$1:$T$1,FALSE))=0,0,'Inq6 adjusted division'!N11)</f>
        <v>0</v>
      </c>
      <c r="O11" s="39">
        <f>IF(INDEX('Discl output _ division'!$B:$T,MATCH('Division output'!$A11,'Discl output _ division'!$B:$B,FALSE),MATCH('Division output'!O$1,'Discl output _ division'!$B$1:$T$1,FALSE))=0,0,'Inq6 adjusted division'!O11)</f>
        <v>0</v>
      </c>
      <c r="P11" s="39">
        <f>IF(INDEX('Discl output _ division'!$B:$T,MATCH('Division output'!$A11,'Discl output _ division'!$B:$B,FALSE),MATCH('Division output'!P$1,'Discl output _ division'!$B$1:$T$1,FALSE))=0,0,'Inq6 adjusted division'!P11)</f>
        <v>0</v>
      </c>
      <c r="Q11" s="39">
        <f>IF(INDEX('Discl output _ division'!$B:$T,MATCH('Division output'!$A11,'Discl output _ division'!$B:$B,FALSE),MATCH('Division output'!Q$1,'Discl output _ division'!$B$1:$T$1,FALSE))=0,0,'Inq6 adjusted division'!Q11)</f>
        <v>0</v>
      </c>
      <c r="R11" s="39">
        <f>IF(INDEX('Discl output _ division'!$B:$T,MATCH('Division output'!$A11,'Discl output _ division'!$B:$B,FALSE),MATCH('Division output'!R$1,'Discl output _ division'!$B$1:$T$1,FALSE))=0,0,'Inq6 adjusted division'!R11)</f>
        <v>0</v>
      </c>
      <c r="S11" s="39">
        <f>IF(INDEX('Discl output _ division'!$B:$T,MATCH('Division output'!$A11,'Discl output _ division'!$B:$B,FALSE),MATCH('Division output'!S$1,'Discl output _ division'!$B$1:$T$1,FALSE))=0,0,'Inq6 adjusted division'!S11)</f>
        <v>0</v>
      </c>
      <c r="T11" s="39">
        <f>IFERROR(VLOOKUP(A11+0,'New BRES input'!O:R,4,FALSE),0)</f>
        <v>2269.62</v>
      </c>
    </row>
    <row r="12" spans="1:41" x14ac:dyDescent="0.35">
      <c r="A12" t="s">
        <v>117</v>
      </c>
      <c r="B12" s="39">
        <f>IF(INDEX('Discl output _ division'!$B:$T,MATCH('Division output'!$A12,'Discl output _ division'!$B:$B,FALSE),MATCH('Division output'!B$1,'Discl output _ division'!$B$1:$T$1,FALSE))=0,0,'Inq6 adjusted division'!B12)</f>
        <v>0</v>
      </c>
      <c r="C12" s="39">
        <f>IF(INDEX('Discl output _ division'!$B:$T,MATCH('Division output'!$A12,'Discl output _ division'!$B:$B,FALSE),MATCH('Division output'!C$1,'Discl output _ division'!$B$1:$T$1,FALSE))=0,0,'Inq6 adjusted division'!C12)</f>
        <v>0</v>
      </c>
      <c r="D12" s="39">
        <f>IF(INDEX('Discl output _ division'!$B:$T,MATCH('Division output'!$A12,'Discl output _ division'!$B:$B,FALSE),MATCH('Division output'!D$1,'Discl output _ division'!$B$1:$T$1,FALSE))=0,0,'Inq6 adjusted division'!D12)</f>
        <v>0</v>
      </c>
      <c r="E12" s="39">
        <f>IF(INDEX('Discl output _ division'!$B:$T,MATCH('Division output'!$A12,'Discl output _ division'!$B:$B,FALSE),MATCH('Division output'!E$1,'Discl output _ division'!$B$1:$T$1,FALSE))=0,0,'Inq6 adjusted division'!E12)</f>
        <v>0</v>
      </c>
      <c r="F12" s="39">
        <f>IF(INDEX('Discl output _ division'!$B:$T,MATCH('Division output'!$A12,'Discl output _ division'!$B:$B,FALSE),MATCH('Division output'!F$1,'Discl output _ division'!$B$1:$T$1,FALSE))=0,0,'Inq6 adjusted division'!F12)</f>
        <v>0</v>
      </c>
      <c r="G12" s="39">
        <f>IF(INDEX('Discl output _ division'!$B:$T,MATCH('Division output'!$A12,'Discl output _ division'!$B:$B,FALSE),MATCH('Division output'!G$1,'Discl output _ division'!$B$1:$T$1,FALSE))=0,0,'Inq6 adjusted division'!G12)</f>
        <v>0</v>
      </c>
      <c r="H12" s="39">
        <f>IF(INDEX('Discl output _ division'!$B:$T,MATCH('Division output'!$A12,'Discl output _ division'!$B:$B,FALSE),MATCH('Division output'!H$1,'Discl output _ division'!$B$1:$T$1,FALSE))=0,0,'Inq6 adjusted division'!H12)</f>
        <v>0</v>
      </c>
      <c r="I12" s="39">
        <f>IF(INDEX('Discl output _ division'!$B:$T,MATCH('Division output'!$A12,'Discl output _ division'!$B:$B,FALSE),MATCH('Division output'!I$1,'Discl output _ division'!$B$1:$T$1,FALSE))=0,0,'Inq6 adjusted division'!I12)</f>
        <v>0</v>
      </c>
      <c r="J12" s="39">
        <f>IF(INDEX('Discl output _ division'!$B:$T,MATCH('Division output'!$A12,'Discl output _ division'!$B:$B,FALSE),MATCH('Division output'!J$1,'Discl output _ division'!$B$1:$T$1,FALSE))=0,0,'Inq6 adjusted division'!J12)</f>
        <v>0</v>
      </c>
      <c r="K12" s="39">
        <f>IF(INDEX('Discl output _ division'!$B:$T,MATCH('Division output'!$A12,'Discl output _ division'!$B:$B,FALSE),MATCH('Division output'!K$1,'Discl output _ division'!$B$1:$T$1,FALSE))=0,0,'Inq6 adjusted division'!K12)</f>
        <v>0</v>
      </c>
      <c r="L12" s="39">
        <f>IF(INDEX('Discl output _ division'!$B:$T,MATCH('Division output'!$A12,'Discl output _ division'!$B:$B,FALSE),MATCH('Division output'!L$1,'Discl output _ division'!$B$1:$T$1,FALSE))=0,0,'Inq6 adjusted division'!L12)</f>
        <v>0</v>
      </c>
      <c r="M12" s="39">
        <f>IF(INDEX('Discl output _ division'!$B:$T,MATCH('Division output'!$A12,'Discl output _ division'!$B:$B,FALSE),MATCH('Division output'!M$1,'Discl output _ division'!$B$1:$T$1,FALSE))=0,0,'Inq6 adjusted division'!M12)</f>
        <v>0</v>
      </c>
      <c r="N12" s="39">
        <f>IF(INDEX('Discl output _ division'!$B:$T,MATCH('Division output'!$A12,'Discl output _ division'!$B:$B,FALSE),MATCH('Division output'!N$1,'Discl output _ division'!$B$1:$T$1,FALSE))=0,0,'Inq6 adjusted division'!N12)</f>
        <v>0</v>
      </c>
      <c r="O12" s="39">
        <f>IF(INDEX('Discl output _ division'!$B:$T,MATCH('Division output'!$A12,'Discl output _ division'!$B:$B,FALSE),MATCH('Division output'!O$1,'Discl output _ division'!$B$1:$T$1,FALSE))=0,0,'Inq6 adjusted division'!O12)</f>
        <v>0</v>
      </c>
      <c r="P12" s="39">
        <f>IF(INDEX('Discl output _ division'!$B:$T,MATCH('Division output'!$A12,'Discl output _ division'!$B:$B,FALSE),MATCH('Division output'!P$1,'Discl output _ division'!$B$1:$T$1,FALSE))=0,0,'Inq6 adjusted division'!P12)</f>
        <v>0</v>
      </c>
      <c r="Q12" s="39">
        <f>IF(INDEX('Discl output _ division'!$B:$T,MATCH('Division output'!$A12,'Discl output _ division'!$B:$B,FALSE),MATCH('Division output'!Q$1,'Discl output _ division'!$B$1:$T$1,FALSE))=0,0,'Inq6 adjusted division'!Q12)</f>
        <v>0</v>
      </c>
      <c r="R12" s="39">
        <f>IF(INDEX('Discl output _ division'!$B:$T,MATCH('Division output'!$A12,'Discl output _ division'!$B:$B,FALSE),MATCH('Division output'!R$1,'Discl output _ division'!$B$1:$T$1,FALSE))=0,0,'Inq6 adjusted division'!R12)</f>
        <v>0</v>
      </c>
      <c r="S12" s="39">
        <f>IF(INDEX('Discl output _ division'!$B:$T,MATCH('Division output'!$A12,'Discl output _ division'!$B:$B,FALSE),MATCH('Division output'!S$1,'Discl output _ division'!$B$1:$T$1,FALSE))=0,0,'Inq6 adjusted division'!S12)</f>
        <v>0</v>
      </c>
      <c r="T12" s="39">
        <f>IFERROR(VLOOKUP(A12+0,'New BRES input'!O:R,4,FALSE),0)</f>
        <v>0</v>
      </c>
    </row>
    <row r="13" spans="1:41" x14ac:dyDescent="0.35">
      <c r="A13" t="s">
        <v>118</v>
      </c>
      <c r="B13" s="39">
        <f>IF(INDEX('Discl output _ division'!$B:$T,MATCH('Division output'!$A13,'Discl output _ division'!$B:$B,FALSE),MATCH('Division output'!B$1,'Discl output _ division'!$B$1:$T$1,FALSE))=0,0,'Inq6 adjusted division'!B13)</f>
        <v>0</v>
      </c>
      <c r="C13" s="39">
        <f>IF(INDEX('Discl output _ division'!$B:$T,MATCH('Division output'!$A13,'Discl output _ division'!$B:$B,FALSE),MATCH('Division output'!C$1,'Discl output _ division'!$B$1:$T$1,FALSE))=0,0,'Inq6 adjusted division'!C13)</f>
        <v>0</v>
      </c>
      <c r="D13" s="39">
        <f>IF(INDEX('Discl output _ division'!$B:$T,MATCH('Division output'!$A13,'Discl output _ division'!$B:$B,FALSE),MATCH('Division output'!D$1,'Discl output _ division'!$B$1:$T$1,FALSE))=0,0,'Inq6 adjusted division'!D13)</f>
        <v>0</v>
      </c>
      <c r="E13" s="39">
        <f>IF(INDEX('Discl output _ division'!$B:$T,MATCH('Division output'!$A13,'Discl output _ division'!$B:$B,FALSE),MATCH('Division output'!E$1,'Discl output _ division'!$B$1:$T$1,FALSE))=0,0,'Inq6 adjusted division'!E13)</f>
        <v>0</v>
      </c>
      <c r="F13" s="39">
        <f>IF(INDEX('Discl output _ division'!$B:$T,MATCH('Division output'!$A13,'Discl output _ division'!$B:$B,FALSE),MATCH('Division output'!F$1,'Discl output _ division'!$B$1:$T$1,FALSE))=0,0,'Inq6 adjusted division'!F13)</f>
        <v>0</v>
      </c>
      <c r="G13" s="39">
        <f>IF(INDEX('Discl output _ division'!$B:$T,MATCH('Division output'!$A13,'Discl output _ division'!$B:$B,FALSE),MATCH('Division output'!G$1,'Discl output _ division'!$B$1:$T$1,FALSE))=0,0,'Inq6 adjusted division'!G13)</f>
        <v>0</v>
      </c>
      <c r="H13" s="39">
        <f>IF(INDEX('Discl output _ division'!$B:$T,MATCH('Division output'!$A13,'Discl output _ division'!$B:$B,FALSE),MATCH('Division output'!H$1,'Discl output _ division'!$B$1:$T$1,FALSE))=0,0,'Inq6 adjusted division'!H13)</f>
        <v>0</v>
      </c>
      <c r="I13" s="39">
        <f>IF(INDEX('Discl output _ division'!$B:$T,MATCH('Division output'!$A13,'Discl output _ division'!$B:$B,FALSE),MATCH('Division output'!I$1,'Discl output _ division'!$B$1:$T$1,FALSE))=0,0,'Inq6 adjusted division'!I13)</f>
        <v>0</v>
      </c>
      <c r="J13" s="39">
        <f>IF(INDEX('Discl output _ division'!$B:$T,MATCH('Division output'!$A13,'Discl output _ division'!$B:$B,FALSE),MATCH('Division output'!J$1,'Discl output _ division'!$B$1:$T$1,FALSE))=0,0,'Inq6 adjusted division'!J13)</f>
        <v>0</v>
      </c>
      <c r="K13" s="39">
        <f>IF(INDEX('Discl output _ division'!$B:$T,MATCH('Division output'!$A13,'Discl output _ division'!$B:$B,FALSE),MATCH('Division output'!K$1,'Discl output _ division'!$B$1:$T$1,FALSE))=0,0,'Inq6 adjusted division'!K13)</f>
        <v>0</v>
      </c>
      <c r="L13" s="39">
        <f>IF(INDEX('Discl output _ division'!$B:$T,MATCH('Division output'!$A13,'Discl output _ division'!$B:$B,FALSE),MATCH('Division output'!L$1,'Discl output _ division'!$B$1:$T$1,FALSE))=0,0,'Inq6 adjusted division'!L13)</f>
        <v>0</v>
      </c>
      <c r="M13" s="39">
        <f>IF(INDEX('Discl output _ division'!$B:$T,MATCH('Division output'!$A13,'Discl output _ division'!$B:$B,FALSE),MATCH('Division output'!M$1,'Discl output _ division'!$B$1:$T$1,FALSE))=0,0,'Inq6 adjusted division'!M13)</f>
        <v>0</v>
      </c>
      <c r="N13" s="39">
        <f>IF(INDEX('Discl output _ division'!$B:$T,MATCH('Division output'!$A13,'Discl output _ division'!$B:$B,FALSE),MATCH('Division output'!N$1,'Discl output _ division'!$B$1:$T$1,FALSE))=0,0,'Inq6 adjusted division'!N13)</f>
        <v>0</v>
      </c>
      <c r="O13" s="39">
        <f>IF(INDEX('Discl output _ division'!$B:$T,MATCH('Division output'!$A13,'Discl output _ division'!$B:$B,FALSE),MATCH('Division output'!O$1,'Discl output _ division'!$B$1:$T$1,FALSE))=0,0,'Inq6 adjusted division'!O13)</f>
        <v>0</v>
      </c>
      <c r="P13" s="39">
        <f>IF(INDEX('Discl output _ division'!$B:$T,MATCH('Division output'!$A13,'Discl output _ division'!$B:$B,FALSE),MATCH('Division output'!P$1,'Discl output _ division'!$B$1:$T$1,FALSE))=0,0,'Inq6 adjusted division'!P13)</f>
        <v>0</v>
      </c>
      <c r="Q13" s="39">
        <f>IF(INDEX('Discl output _ division'!$B:$T,MATCH('Division output'!$A13,'Discl output _ division'!$B:$B,FALSE),MATCH('Division output'!Q$1,'Discl output _ division'!$B$1:$T$1,FALSE))=0,0,'Inq6 adjusted division'!Q13)</f>
        <v>0</v>
      </c>
      <c r="R13" s="39">
        <f>IF(INDEX('Discl output _ division'!$B:$T,MATCH('Division output'!$A13,'Discl output _ division'!$B:$B,FALSE),MATCH('Division output'!R$1,'Discl output _ division'!$B$1:$T$1,FALSE))=0,0,'Inq6 adjusted division'!R13)</f>
        <v>0</v>
      </c>
      <c r="S13" s="39">
        <f>IF(INDEX('Discl output _ division'!$B:$T,MATCH('Division output'!$A13,'Discl output _ division'!$B:$B,FALSE),MATCH('Division output'!S$1,'Discl output _ division'!$B$1:$T$1,FALSE))=0,0,'Inq6 adjusted division'!S13)</f>
        <v>0</v>
      </c>
      <c r="T13" s="39">
        <f>IFERROR(VLOOKUP(A13+0,'New BRES input'!O:R,4,FALSE),0)</f>
        <v>0</v>
      </c>
    </row>
    <row r="14" spans="1:41" x14ac:dyDescent="0.35">
      <c r="A14" t="s">
        <v>119</v>
      </c>
      <c r="B14" s="39">
        <f>IF(INDEX('Discl output _ division'!$B:$T,MATCH('Division output'!$A14,'Discl output _ division'!$B:$B,FALSE),MATCH('Division output'!B$1,'Discl output _ division'!$B$1:$T$1,FALSE))=0,0,'Inq6 adjusted division'!B14)</f>
        <v>29475.167367230213</v>
      </c>
      <c r="C14" s="39">
        <f>IF(INDEX('Discl output _ division'!$B:$T,MATCH('Division output'!$A14,'Discl output _ division'!$B:$B,FALSE),MATCH('Division output'!C$1,'Discl output _ division'!$B$1:$T$1,FALSE))=0,0,'Inq6 adjusted division'!C14)</f>
        <v>26812.786620022176</v>
      </c>
      <c r="D14" s="39">
        <f>IF(INDEX('Discl output _ division'!$B:$T,MATCH('Division output'!$A14,'Discl output _ division'!$B:$B,FALSE),MATCH('Division output'!D$1,'Discl output _ division'!$B$1:$T$1,FALSE))=0,0,'Inq6 adjusted division'!D14)</f>
        <v>23875.031390798544</v>
      </c>
      <c r="E14" s="39">
        <f>IF(INDEX('Discl output _ division'!$B:$T,MATCH('Division output'!$A14,'Discl output _ division'!$B:$B,FALSE),MATCH('Division output'!E$1,'Discl output _ division'!$B$1:$T$1,FALSE))=0,0,'Inq6 adjusted division'!E14)</f>
        <v>20054.912252711798</v>
      </c>
      <c r="F14" s="39">
        <f>IF(INDEX('Discl output _ division'!$B:$T,MATCH('Division output'!$A14,'Discl output _ division'!$B:$B,FALSE),MATCH('Division output'!F$1,'Discl output _ division'!$B$1:$T$1,FALSE))=0,0,'Inq6 adjusted division'!F14)</f>
        <v>16333.941651941854</v>
      </c>
      <c r="G14" s="39">
        <f>IF(INDEX('Discl output _ division'!$B:$T,MATCH('Division output'!$A14,'Discl output _ division'!$B:$B,FALSE),MATCH('Division output'!G$1,'Discl output _ division'!$B$1:$T$1,FALSE))=0,0,'Inq6 adjusted division'!G14)</f>
        <v>14860.652074505739</v>
      </c>
      <c r="H14" s="39">
        <f>IF(INDEX('Discl output _ division'!$B:$T,MATCH('Division output'!$A14,'Discl output _ division'!$B:$B,FALSE),MATCH('Division output'!H$1,'Discl output _ division'!$B$1:$T$1,FALSE))=0,0,'Inq6 adjusted division'!H14)</f>
        <v>13605.058716986594</v>
      </c>
      <c r="I14" s="39">
        <f>IF(INDEX('Discl output _ division'!$B:$T,MATCH('Division output'!$A14,'Discl output _ division'!$B:$B,FALSE),MATCH('Division output'!I$1,'Discl output _ division'!$B$1:$T$1,FALSE))=0,0,'Inq6 adjusted division'!I14)</f>
        <v>13129.695177590729</v>
      </c>
      <c r="J14" s="39">
        <f>IF(INDEX('Discl output _ division'!$B:$T,MATCH('Division output'!$A14,'Discl output _ division'!$B:$B,FALSE),MATCH('Division output'!J$1,'Discl output _ division'!$B$1:$T$1,FALSE))=0,0,'Inq6 adjusted division'!J14)</f>
        <v>11440.183892425319</v>
      </c>
      <c r="K14" s="39">
        <f>IF(INDEX('Discl output _ division'!$B:$T,MATCH('Division output'!$A14,'Discl output _ division'!$B:$B,FALSE),MATCH('Division output'!K$1,'Discl output _ division'!$B$1:$T$1,FALSE))=0,0,'Inq6 adjusted division'!K14)</f>
        <v>10001.078719936837</v>
      </c>
      <c r="L14" s="39">
        <f>IF(INDEX('Discl output _ division'!$B:$T,MATCH('Division output'!$A14,'Discl output _ division'!$B:$B,FALSE),MATCH('Division output'!L$1,'Discl output _ division'!$B$1:$T$1,FALSE))=0,0,'Inq6 adjusted division'!L14)</f>
        <v>10248.558001360279</v>
      </c>
      <c r="M14" s="39">
        <f>IF(INDEX('Discl output _ division'!$B:$T,MATCH('Division output'!$A14,'Discl output _ division'!$B:$B,FALSE),MATCH('Division output'!M$1,'Discl output _ division'!$B$1:$T$1,FALSE))=0,0,'Inq6 adjusted division'!M14)</f>
        <v>7126.1364136383627</v>
      </c>
      <c r="N14" s="39">
        <f>IF(INDEX('Discl output _ division'!$B:$T,MATCH('Division output'!$A14,'Discl output _ division'!$B:$B,FALSE),MATCH('Division output'!N$1,'Discl output _ division'!$B$1:$T$1,FALSE))=0,0,'Inq6 adjusted division'!N14)</f>
        <v>5648.2024135342572</v>
      </c>
      <c r="O14" s="39">
        <f>IF(INDEX('Discl output _ division'!$B:$T,MATCH('Division output'!$A14,'Discl output _ division'!$B:$B,FALSE),MATCH('Division output'!O$1,'Discl output _ division'!$B$1:$T$1,FALSE))=0,0,'Inq6 adjusted division'!O14)</f>
        <v>3000.5803815484028</v>
      </c>
      <c r="P14" s="39">
        <f>IF(INDEX('Discl output _ division'!$B:$T,MATCH('Division output'!$A14,'Discl output _ division'!$B:$B,FALSE),MATCH('Division output'!P$1,'Discl output _ division'!$B$1:$T$1,FALSE))=0,0,'Inq6 adjusted division'!P14)</f>
        <v>6164.4175710077925</v>
      </c>
      <c r="Q14" s="39">
        <f>IF(INDEX('Discl output _ division'!$B:$T,MATCH('Division output'!$A14,'Discl output _ division'!$B:$B,FALSE),MATCH('Division output'!Q$1,'Discl output _ division'!$B$1:$T$1,FALSE))=0,0,'Inq6 adjusted division'!Q14)</f>
        <v>4153.4830097952909</v>
      </c>
      <c r="R14" s="39">
        <f>IF(INDEX('Discl output _ division'!$B:$T,MATCH('Division output'!$A14,'Discl output _ division'!$B:$B,FALSE),MATCH('Division output'!R$1,'Discl output _ division'!$B$1:$T$1,FALSE))=0,0,'Inq6 adjusted division'!R14)</f>
        <v>8132.8417408086543</v>
      </c>
      <c r="S14" s="39">
        <f>IF(INDEX('Discl output _ division'!$B:$T,MATCH('Division output'!$A14,'Discl output _ division'!$B:$B,FALSE),MATCH('Division output'!S$1,'Discl output _ division'!$B$1:$T$1,FALSE))=0,0,'Inq6 adjusted division'!S14)</f>
        <v>10419.720184273712</v>
      </c>
      <c r="T14" s="39">
        <f>IFERROR(VLOOKUP(A14+0,'New BRES input'!O:R,4,FALSE),0)</f>
        <v>5560.19</v>
      </c>
    </row>
    <row r="15" spans="1:41" x14ac:dyDescent="0.35">
      <c r="A15" t="s">
        <v>120</v>
      </c>
      <c r="B15" s="39">
        <f>IF(INDEX('Discl output _ division'!$B:$T,MATCH('Division output'!$A15,'Discl output _ division'!$B:$B,FALSE),MATCH('Division output'!B$1,'Discl output _ division'!$B$1:$T$1,FALSE))=0,0,'Inq6 adjusted division'!B15)</f>
        <v>5894.0030622485046</v>
      </c>
      <c r="C15" s="39">
        <f>IF(INDEX('Discl output _ division'!$B:$T,MATCH('Division output'!$A15,'Discl output _ division'!$B:$B,FALSE),MATCH('Division output'!C$1,'Discl output _ division'!$B$1:$T$1,FALSE))=0,0,'Inq6 adjusted division'!C15)</f>
        <v>4991.1778314278345</v>
      </c>
      <c r="D15" s="39">
        <f>IF(INDEX('Discl output _ division'!$B:$T,MATCH('Division output'!$A15,'Discl output _ division'!$B:$B,FALSE),MATCH('Division output'!D$1,'Discl output _ division'!$B$1:$T$1,FALSE))=0,0,'Inq6 adjusted division'!D15)</f>
        <v>4527.4590515540858</v>
      </c>
      <c r="E15" s="39">
        <f>IF(INDEX('Discl output _ division'!$B:$T,MATCH('Division output'!$A15,'Discl output _ division'!$B:$B,FALSE),MATCH('Division output'!E$1,'Discl output _ division'!$B$1:$T$1,FALSE))=0,0,'Inq6 adjusted division'!E15)</f>
        <v>3086.6917802705166</v>
      </c>
      <c r="F15" s="39">
        <f>IF(INDEX('Discl output _ division'!$B:$T,MATCH('Division output'!$A15,'Discl output _ division'!$B:$B,FALSE),MATCH('Division output'!F$1,'Discl output _ division'!$B$1:$T$1,FALSE))=0,0,'Inq6 adjusted division'!F15)</f>
        <v>2842.1193168735936</v>
      </c>
      <c r="G15" s="39">
        <f>IF(INDEX('Discl output _ division'!$B:$T,MATCH('Division output'!$A15,'Discl output _ division'!$B:$B,FALSE),MATCH('Division output'!G$1,'Discl output _ division'!$B$1:$T$1,FALSE))=0,0,'Inq6 adjusted division'!G15)</f>
        <v>2300.9357943838181</v>
      </c>
      <c r="H15" s="39">
        <f>IF(INDEX('Discl output _ division'!$B:$T,MATCH('Division output'!$A15,'Discl output _ division'!$B:$B,FALSE),MATCH('Division output'!H$1,'Discl output _ division'!$B$1:$T$1,FALSE))=0,0,'Inq6 adjusted division'!H15)</f>
        <v>2224.0364855758262</v>
      </c>
      <c r="I15" s="39">
        <f>IF(INDEX('Discl output _ division'!$B:$T,MATCH('Division output'!$A15,'Discl output _ division'!$B:$B,FALSE),MATCH('Division output'!I$1,'Discl output _ division'!$B$1:$T$1,FALSE))=0,0,'Inq6 adjusted division'!I15)</f>
        <v>2233.0753939542806</v>
      </c>
      <c r="J15" s="39">
        <f>IF(INDEX('Discl output _ division'!$B:$T,MATCH('Division output'!$A15,'Discl output _ division'!$B:$B,FALSE),MATCH('Division output'!J$1,'Discl output _ division'!$B$1:$T$1,FALSE))=0,0,'Inq6 adjusted division'!J15)</f>
        <v>1793.9292206398968</v>
      </c>
      <c r="K15" s="39">
        <f>IF(INDEX('Discl output _ division'!$B:$T,MATCH('Division output'!$A15,'Discl output _ division'!$B:$B,FALSE),MATCH('Division output'!K$1,'Discl output _ division'!$B$1:$T$1,FALSE))=0,0,'Inq6 adjusted division'!K15)</f>
        <v>1056.0738567573007</v>
      </c>
      <c r="L15" s="39">
        <f>IF(INDEX('Discl output _ division'!$B:$T,MATCH('Division output'!$A15,'Discl output _ division'!$B:$B,FALSE),MATCH('Division output'!L$1,'Discl output _ division'!$B$1:$T$1,FALSE))=0,0,'Inq6 adjusted division'!L15)</f>
        <v>1055.7990378053964</v>
      </c>
      <c r="M15" s="39">
        <f>IF(INDEX('Discl output _ division'!$B:$T,MATCH('Division output'!$A15,'Discl output _ division'!$B:$B,FALSE),MATCH('Division output'!M$1,'Discl output _ division'!$B$1:$T$1,FALSE))=0,0,'Inq6 adjusted division'!M15)</f>
        <v>543.91416764527946</v>
      </c>
      <c r="N15" s="39">
        <f>IF(INDEX('Discl output _ division'!$B:$T,MATCH('Division output'!$A15,'Discl output _ division'!$B:$B,FALSE),MATCH('Division output'!N$1,'Discl output _ division'!$B$1:$T$1,FALSE))=0,0,'Inq6 adjusted division'!N15)</f>
        <v>427.56389945109368</v>
      </c>
      <c r="O15" s="39">
        <f>IF(INDEX('Discl output _ division'!$B:$T,MATCH('Division output'!$A15,'Discl output _ division'!$B:$B,FALSE),MATCH('Division output'!O$1,'Discl output _ division'!$B$1:$T$1,FALSE))=0,0,'Inq6 adjusted division'!O15)</f>
        <v>1243.9390851362393</v>
      </c>
      <c r="P15" s="39">
        <f>IF(INDEX('Discl output _ division'!$B:$T,MATCH('Division output'!$A15,'Discl output _ division'!$B:$B,FALSE),MATCH('Division output'!P$1,'Discl output _ division'!$B$1:$T$1,FALSE))=0,0,'Inq6 adjusted division'!P15)</f>
        <v>754.93851828074207</v>
      </c>
      <c r="Q15" s="39">
        <f>IF(INDEX('Discl output _ division'!$B:$T,MATCH('Division output'!$A15,'Discl output _ division'!$B:$B,FALSE),MATCH('Division output'!Q$1,'Discl output _ division'!$B$1:$T$1,FALSE))=0,0,'Inq6 adjusted division'!Q15)</f>
        <v>298.58949869260726</v>
      </c>
      <c r="R15" s="39">
        <f>IF(INDEX('Discl output _ division'!$B:$T,MATCH('Division output'!$A15,'Discl output _ division'!$B:$B,FALSE),MATCH('Division output'!R$1,'Discl output _ division'!$B$1:$T$1,FALSE))=0,0,'Inq6 adjusted division'!R15)</f>
        <v>415.95652422351014</v>
      </c>
      <c r="S15" s="39">
        <f>IF(INDEX('Discl output _ division'!$B:$T,MATCH('Division output'!$A15,'Discl output _ division'!$B:$B,FALSE),MATCH('Division output'!S$1,'Discl output _ division'!$B$1:$T$1,FALSE))=0,0,'Inq6 adjusted division'!S15)</f>
        <v>403.20526012916173</v>
      </c>
      <c r="T15" s="39">
        <f>IFERROR(VLOOKUP(A15+0,'New BRES input'!O:R,4,FALSE),0)</f>
        <v>127.579956</v>
      </c>
    </row>
    <row r="16" spans="1:41" x14ac:dyDescent="0.35">
      <c r="A16" t="s">
        <v>121</v>
      </c>
      <c r="B16" s="39">
        <f>IF(INDEX('Discl output _ division'!$B:$T,MATCH('Division output'!$A16,'Discl output _ division'!$B:$B,FALSE),MATCH('Division output'!B$1,'Discl output _ division'!$B$1:$T$1,FALSE))=0,0,'Inq6 adjusted division'!B16)</f>
        <v>4480.5896700461317</v>
      </c>
      <c r="C16" s="39">
        <f>IF(INDEX('Discl output _ division'!$B:$T,MATCH('Division output'!$A16,'Discl output _ division'!$B:$B,FALSE),MATCH('Division output'!C$1,'Discl output _ division'!$B$1:$T$1,FALSE))=0,0,'Inq6 adjusted division'!C16)</f>
        <v>4454.6632711601669</v>
      </c>
      <c r="D16" s="39">
        <f>IF(INDEX('Discl output _ division'!$B:$T,MATCH('Division output'!$A16,'Discl output _ division'!$B:$B,FALSE),MATCH('Division output'!D$1,'Discl output _ division'!$B$1:$T$1,FALSE))=0,0,'Inq6 adjusted division'!D16)</f>
        <v>4286.259034727922</v>
      </c>
      <c r="E16" s="39">
        <f>IF(INDEX('Discl output _ division'!$B:$T,MATCH('Division output'!$A16,'Discl output _ division'!$B:$B,FALSE),MATCH('Division output'!E$1,'Discl output _ division'!$B$1:$T$1,FALSE))=0,0,'Inq6 adjusted division'!E16)</f>
        <v>4730.4226810866085</v>
      </c>
      <c r="F16" s="39">
        <f>IF(INDEX('Discl output _ division'!$B:$T,MATCH('Division output'!$A16,'Discl output _ division'!$B:$B,FALSE),MATCH('Division output'!F$1,'Discl output _ division'!$B$1:$T$1,FALSE))=0,0,'Inq6 adjusted division'!F16)</f>
        <v>4198.5227378614463</v>
      </c>
      <c r="G16" s="39">
        <f>IF(INDEX('Discl output _ division'!$B:$T,MATCH('Division output'!$A16,'Discl output _ division'!$B:$B,FALSE),MATCH('Division output'!G$1,'Discl output _ division'!$B$1:$T$1,FALSE))=0,0,'Inq6 adjusted division'!G16)</f>
        <v>4198.1736154577247</v>
      </c>
      <c r="H16" s="39">
        <f>IF(INDEX('Discl output _ division'!$B:$T,MATCH('Division output'!$A16,'Discl output _ division'!$B:$B,FALSE),MATCH('Division output'!H$1,'Discl output _ division'!$B$1:$T$1,FALSE))=0,0,'Inq6 adjusted division'!H16)</f>
        <v>4043.8102975613065</v>
      </c>
      <c r="I16" s="39">
        <f>IF(INDEX('Discl output _ division'!$B:$T,MATCH('Division output'!$A16,'Discl output _ division'!$B:$B,FALSE),MATCH('Division output'!I$1,'Discl output _ division'!$B$1:$T$1,FALSE))=0,0,'Inq6 adjusted division'!I16)</f>
        <v>3817.0582222012681</v>
      </c>
      <c r="J16" s="39">
        <f>IF(INDEX('Discl output _ division'!$B:$T,MATCH('Division output'!$A16,'Discl output _ division'!$B:$B,FALSE),MATCH('Division output'!J$1,'Discl output _ division'!$B$1:$T$1,FALSE))=0,0,'Inq6 adjusted division'!J16)</f>
        <v>3475.8609495807859</v>
      </c>
      <c r="K16" s="39">
        <f>IF(INDEX('Discl output _ division'!$B:$T,MATCH('Division output'!$A16,'Discl output _ division'!$B:$B,FALSE),MATCH('Division output'!K$1,'Discl output _ division'!$B$1:$T$1,FALSE))=0,0,'Inq6 adjusted division'!K16)</f>
        <v>3523.7896911165508</v>
      </c>
      <c r="L16" s="39">
        <f>IF(INDEX('Discl output _ division'!$B:$T,MATCH('Division output'!$A16,'Discl output _ division'!$B:$B,FALSE),MATCH('Division output'!L$1,'Discl output _ division'!$B$1:$T$1,FALSE))=0,0,'Inq6 adjusted division'!L16)</f>
        <v>3074.1006137870804</v>
      </c>
      <c r="M16" s="39">
        <f>IF(INDEX('Discl output _ division'!$B:$T,MATCH('Division output'!$A16,'Discl output _ division'!$B:$B,FALSE),MATCH('Division output'!M$1,'Discl output _ division'!$B$1:$T$1,FALSE))=0,0,'Inq6 adjusted division'!M16)</f>
        <v>1470.4424111665448</v>
      </c>
      <c r="N16" s="39">
        <f>IF(INDEX('Discl output _ division'!$B:$T,MATCH('Division output'!$A16,'Discl output _ division'!$B:$B,FALSE),MATCH('Division output'!N$1,'Discl output _ division'!$B$1:$T$1,FALSE))=0,0,'Inq6 adjusted division'!N16)</f>
        <v>656.19274842009258</v>
      </c>
      <c r="O16" s="39">
        <f>IF(INDEX('Discl output _ division'!$B:$T,MATCH('Division output'!$A16,'Discl output _ division'!$B:$B,FALSE),MATCH('Division output'!O$1,'Discl output _ division'!$B$1:$T$1,FALSE))=0,0,'Inq6 adjusted division'!O16)</f>
        <v>861.94234971676815</v>
      </c>
      <c r="P16" s="39">
        <f>IF(INDEX('Discl output _ division'!$B:$T,MATCH('Division output'!$A16,'Discl output _ division'!$B:$B,FALSE),MATCH('Division output'!P$1,'Discl output _ division'!$B$1:$T$1,FALSE))=0,0,'Inq6 adjusted division'!P16)</f>
        <v>2244.6263622868173</v>
      </c>
      <c r="Q16" s="39">
        <f>IF(INDEX('Discl output _ division'!$B:$T,MATCH('Division output'!$A16,'Discl output _ division'!$B:$B,FALSE),MATCH('Division output'!Q$1,'Discl output _ division'!$B$1:$T$1,FALSE))=0,0,'Inq6 adjusted division'!Q16)</f>
        <v>3740.9346119627025</v>
      </c>
      <c r="R16" s="39">
        <f>IF(INDEX('Discl output _ division'!$B:$T,MATCH('Division output'!$A16,'Discl output _ division'!$B:$B,FALSE),MATCH('Division output'!R$1,'Discl output _ division'!$B$1:$T$1,FALSE))=0,0,'Inq6 adjusted division'!R16)</f>
        <v>974.37625308173813</v>
      </c>
      <c r="S16" s="39">
        <f>IF(INDEX('Discl output _ division'!$B:$T,MATCH('Division output'!$A16,'Discl output _ division'!$B:$B,FALSE),MATCH('Division output'!S$1,'Discl output _ division'!$B$1:$T$1,FALSE))=0,0,'Inq6 adjusted division'!S16)</f>
        <v>1828.6251452700078</v>
      </c>
      <c r="T16" s="39">
        <f>IFERROR(VLOOKUP(A16+0,'New BRES input'!O:R,4,FALSE),0)</f>
        <v>1347.28</v>
      </c>
    </row>
    <row r="17" spans="1:20" x14ac:dyDescent="0.35">
      <c r="A17" t="s">
        <v>122</v>
      </c>
      <c r="B17" s="39">
        <f>IF(INDEX('Discl output _ division'!$B:$T,MATCH('Division output'!$A17,'Discl output _ division'!$B:$B,FALSE),MATCH('Division output'!B$1,'Discl output _ division'!$B$1:$T$1,FALSE))=0,0,'Inq6 adjusted division'!B17)</f>
        <v>5774.437532311068</v>
      </c>
      <c r="C17" s="39">
        <f>IF(INDEX('Discl output _ division'!$B:$T,MATCH('Division output'!$A17,'Discl output _ division'!$B:$B,FALSE),MATCH('Division output'!C$1,'Discl output _ division'!$B$1:$T$1,FALSE))=0,0,'Inq6 adjusted division'!C17)</f>
        <v>5539.9979395304663</v>
      </c>
      <c r="D17" s="39">
        <f>IF(INDEX('Discl output _ division'!$B:$T,MATCH('Division output'!$A17,'Discl output _ division'!$B:$B,FALSE),MATCH('Division output'!D$1,'Discl output _ division'!$B$1:$T$1,FALSE))=0,0,'Inq6 adjusted division'!D17)</f>
        <v>5376.0899383853139</v>
      </c>
      <c r="E17" s="39">
        <f>IF(INDEX('Discl output _ division'!$B:$T,MATCH('Division output'!$A17,'Discl output _ division'!$B:$B,FALSE),MATCH('Division output'!E$1,'Discl output _ division'!$B$1:$T$1,FALSE))=0,0,'Inq6 adjusted division'!E17)</f>
        <v>5180.2232007114399</v>
      </c>
      <c r="F17" s="39">
        <f>IF(INDEX('Discl output _ division'!$B:$T,MATCH('Division output'!$A17,'Discl output _ division'!$B:$B,FALSE),MATCH('Division output'!F$1,'Discl output _ division'!$B$1:$T$1,FALSE))=0,0,'Inq6 adjusted division'!F17)</f>
        <v>4225.2902512255359</v>
      </c>
      <c r="G17" s="39">
        <f>IF(INDEX('Discl output _ division'!$B:$T,MATCH('Division output'!$A17,'Discl output _ division'!$B:$B,FALSE),MATCH('Division output'!G$1,'Discl output _ division'!$B$1:$T$1,FALSE))=0,0,'Inq6 adjusted division'!G17)</f>
        <v>3755.6227671442448</v>
      </c>
      <c r="H17" s="39">
        <f>IF(INDEX('Discl output _ division'!$B:$T,MATCH('Division output'!$A17,'Discl output _ division'!$B:$B,FALSE),MATCH('Division output'!H$1,'Discl output _ division'!$B$1:$T$1,FALSE))=0,0,'Inq6 adjusted division'!H17)</f>
        <v>3073.2083881313974</v>
      </c>
      <c r="I17" s="39">
        <f>IF(INDEX('Discl output _ division'!$B:$T,MATCH('Division output'!$A17,'Discl output _ division'!$B:$B,FALSE),MATCH('Division output'!I$1,'Discl output _ division'!$B$1:$T$1,FALSE))=0,0,'Inq6 adjusted division'!I17)</f>
        <v>2713.1822828663189</v>
      </c>
      <c r="J17" s="39">
        <f>IF(INDEX('Discl output _ division'!$B:$T,MATCH('Division output'!$A17,'Discl output _ division'!$B:$B,FALSE),MATCH('Division output'!J$1,'Discl output _ division'!$B$1:$T$1,FALSE))=0,0,'Inq6 adjusted division'!J17)</f>
        <v>1964.0175976974115</v>
      </c>
      <c r="K17" s="39">
        <f>IF(INDEX('Discl output _ division'!$B:$T,MATCH('Division output'!$A17,'Discl output _ division'!$B:$B,FALSE),MATCH('Division output'!K$1,'Discl output _ division'!$B$1:$T$1,FALSE))=0,0,'Inq6 adjusted division'!K17)</f>
        <v>2251.0209965252238</v>
      </c>
      <c r="L17" s="39">
        <f>IF(INDEX('Discl output _ division'!$B:$T,MATCH('Division output'!$A17,'Discl output _ division'!$B:$B,FALSE),MATCH('Division output'!L$1,'Discl output _ division'!$B$1:$T$1,FALSE))=0,0,'Inq6 adjusted division'!L17)</f>
        <v>3005.8445627506876</v>
      </c>
      <c r="M17" s="39">
        <f>IF(INDEX('Discl output _ division'!$B:$T,MATCH('Division output'!$A17,'Discl output _ division'!$B:$B,FALSE),MATCH('Division output'!M$1,'Discl output _ division'!$B$1:$T$1,FALSE))=0,0,'Inq6 adjusted division'!M17)</f>
        <v>1237.7295428112313</v>
      </c>
      <c r="N17" s="39">
        <f>IF(INDEX('Discl output _ division'!$B:$T,MATCH('Division output'!$A17,'Discl output _ division'!$B:$B,FALSE),MATCH('Division output'!N$1,'Discl output _ division'!$B$1:$T$1,FALSE))=0,0,'Inq6 adjusted division'!N17)</f>
        <v>1028.2481754038281</v>
      </c>
      <c r="O17" s="39">
        <f>IF(INDEX('Discl output _ division'!$B:$T,MATCH('Division output'!$A17,'Discl output _ division'!$B:$B,FALSE),MATCH('Division output'!O$1,'Discl output _ division'!$B$1:$T$1,FALSE))=0,0,'Inq6 adjusted division'!O17)</f>
        <v>1919.7766062558262</v>
      </c>
      <c r="P17" s="39">
        <f>IF(INDEX('Discl output _ division'!$B:$T,MATCH('Division output'!$A17,'Discl output _ division'!$B:$B,FALSE),MATCH('Division output'!P$1,'Discl output _ division'!$B$1:$T$1,FALSE))=0,0,'Inq6 adjusted division'!P17)</f>
        <v>1377.3010856827391</v>
      </c>
      <c r="Q17" s="39">
        <f>IF(INDEX('Discl output _ division'!$B:$T,MATCH('Division output'!$A17,'Discl output _ division'!$B:$B,FALSE),MATCH('Division output'!Q$1,'Discl output _ division'!$B$1:$T$1,FALSE))=0,0,'Inq6 adjusted division'!Q17)</f>
        <v>542.60763319810997</v>
      </c>
      <c r="R17" s="39">
        <f>IF(INDEX('Discl output _ division'!$B:$T,MATCH('Division output'!$A17,'Discl output _ division'!$B:$B,FALSE),MATCH('Division output'!R$1,'Discl output _ division'!$B$1:$T$1,FALSE))=0,0,'Inq6 adjusted division'!R17)</f>
        <v>1483.9868195700826</v>
      </c>
      <c r="S17" s="39">
        <f>IF(INDEX('Discl output _ division'!$B:$T,MATCH('Division output'!$A17,'Discl output _ division'!$B:$B,FALSE),MATCH('Division output'!S$1,'Discl output _ division'!$B$1:$T$1,FALSE))=0,0,'Inq6 adjusted division'!S17)</f>
        <v>411.66902306644204</v>
      </c>
      <c r="T17" s="39">
        <f>IFERROR(VLOOKUP(A17+0,'New BRES input'!O:R,4,FALSE),0)</f>
        <v>812.14003130000003</v>
      </c>
    </row>
    <row r="18" spans="1:20" x14ac:dyDescent="0.35">
      <c r="A18" t="s">
        <v>123</v>
      </c>
      <c r="B18" s="39">
        <f>IF(INDEX('Discl output _ division'!$B:$T,MATCH('Division output'!$A18,'Discl output _ division'!$B:$B,FALSE),MATCH('Division output'!B$1,'Discl output _ division'!$B$1:$T$1,FALSE))=0,0,'Inq6 adjusted division'!B18)</f>
        <v>45085.028247886628</v>
      </c>
      <c r="C18" s="39">
        <f>IF(INDEX('Discl output _ division'!$B:$T,MATCH('Division output'!$A18,'Discl output _ division'!$B:$B,FALSE),MATCH('Division output'!C$1,'Discl output _ division'!$B$1:$T$1,FALSE))=0,0,'Inq6 adjusted division'!C18)</f>
        <v>49862.139991292745</v>
      </c>
      <c r="D18" s="39">
        <f>IF(INDEX('Discl output _ division'!$B:$T,MATCH('Division output'!$A18,'Discl output _ division'!$B:$B,FALSE),MATCH('Division output'!D$1,'Discl output _ division'!$B$1:$T$1,FALSE))=0,0,'Inq6 adjusted division'!D18)</f>
        <v>45435.407340675316</v>
      </c>
      <c r="E18" s="39">
        <f>IF(INDEX('Discl output _ division'!$B:$T,MATCH('Division output'!$A18,'Discl output _ division'!$B:$B,FALSE),MATCH('Division output'!E$1,'Discl output _ division'!$B$1:$T$1,FALSE))=0,0,'Inq6 adjusted division'!E18)</f>
        <v>42942.302266743573</v>
      </c>
      <c r="F18" s="39">
        <f>IF(INDEX('Discl output _ division'!$B:$T,MATCH('Division output'!$A18,'Discl output _ division'!$B:$B,FALSE),MATCH('Division output'!F$1,'Discl output _ division'!$B$1:$T$1,FALSE))=0,0,'Inq6 adjusted division'!F18)</f>
        <v>40135.961123266708</v>
      </c>
      <c r="G18" s="39">
        <f>IF(INDEX('Discl output _ division'!$B:$T,MATCH('Division output'!$A18,'Discl output _ division'!$B:$B,FALSE),MATCH('Division output'!G$1,'Discl output _ division'!$B$1:$T$1,FALSE))=0,0,'Inq6 adjusted division'!G18)</f>
        <v>38989.45097744857</v>
      </c>
      <c r="H18" s="39">
        <f>IF(INDEX('Discl output _ division'!$B:$T,MATCH('Division output'!$A18,'Discl output _ division'!$B:$B,FALSE),MATCH('Division output'!H$1,'Discl output _ division'!$B$1:$T$1,FALSE))=0,0,'Inq6 adjusted division'!H18)</f>
        <v>36335.155695548936</v>
      </c>
      <c r="I18" s="39">
        <f>IF(INDEX('Discl output _ division'!$B:$T,MATCH('Division output'!$A18,'Discl output _ division'!$B:$B,FALSE),MATCH('Division output'!I$1,'Discl output _ division'!$B$1:$T$1,FALSE))=0,0,'Inq6 adjusted division'!I18)</f>
        <v>34264.085245753391</v>
      </c>
      <c r="J18" s="39">
        <f>IF(INDEX('Discl output _ division'!$B:$T,MATCH('Division output'!$A18,'Discl output _ division'!$B:$B,FALSE),MATCH('Division output'!J$1,'Discl output _ division'!$B$1:$T$1,FALSE))=0,0,'Inq6 adjusted division'!J18)</f>
        <v>30562.108139452717</v>
      </c>
      <c r="K18" s="39">
        <f>IF(INDEX('Discl output _ division'!$B:$T,MATCH('Division output'!$A18,'Discl output _ division'!$B:$B,FALSE),MATCH('Division output'!K$1,'Discl output _ division'!$B$1:$T$1,FALSE))=0,0,'Inq6 adjusted division'!K18)</f>
        <v>30026.629745536546</v>
      </c>
      <c r="L18" s="39">
        <f>IF(INDEX('Discl output _ division'!$B:$T,MATCH('Division output'!$A18,'Discl output _ division'!$B:$B,FALSE),MATCH('Division output'!L$1,'Discl output _ division'!$B$1:$T$1,FALSE))=0,0,'Inq6 adjusted division'!L18)</f>
        <v>27015.040804820448</v>
      </c>
      <c r="M18" s="39">
        <f>IF(INDEX('Discl output _ division'!$B:$T,MATCH('Division output'!$A18,'Discl output _ division'!$B:$B,FALSE),MATCH('Division output'!M$1,'Discl output _ division'!$B$1:$T$1,FALSE))=0,0,'Inq6 adjusted division'!M18)</f>
        <v>15751.890352117902</v>
      </c>
      <c r="N18" s="39">
        <f>IF(INDEX('Discl output _ division'!$B:$T,MATCH('Division output'!$A18,'Discl output _ division'!$B:$B,FALSE),MATCH('Division output'!N$1,'Discl output _ division'!$B$1:$T$1,FALSE))=0,0,'Inq6 adjusted division'!N18)</f>
        <v>18330.198775719193</v>
      </c>
      <c r="O18" s="39">
        <f>IF(INDEX('Discl output _ division'!$B:$T,MATCH('Division output'!$A18,'Discl output _ division'!$B:$B,FALSE),MATCH('Division output'!O$1,'Discl output _ division'!$B$1:$T$1,FALSE))=0,0,'Inq6 adjusted division'!O18)</f>
        <v>13367.252208765074</v>
      </c>
      <c r="P18" s="39">
        <f>IF(INDEX('Discl output _ division'!$B:$T,MATCH('Division output'!$A18,'Discl output _ division'!$B:$B,FALSE),MATCH('Division output'!P$1,'Discl output _ division'!$B$1:$T$1,FALSE))=0,0,'Inq6 adjusted division'!P18)</f>
        <v>14690.440668035157</v>
      </c>
      <c r="Q18" s="39">
        <f>IF(INDEX('Discl output _ division'!$B:$T,MATCH('Division output'!$A18,'Discl output _ division'!$B:$B,FALSE),MATCH('Division output'!Q$1,'Discl output _ division'!$B$1:$T$1,FALSE))=0,0,'Inq6 adjusted division'!Q18)</f>
        <v>11418.812899122402</v>
      </c>
      <c r="R18" s="39">
        <f>IF(INDEX('Discl output _ division'!$B:$T,MATCH('Division output'!$A18,'Discl output _ division'!$B:$B,FALSE),MATCH('Division output'!R$1,'Discl output _ division'!$B$1:$T$1,FALSE))=0,0,'Inq6 adjusted division'!R18)</f>
        <v>13442.763308054386</v>
      </c>
      <c r="S18" s="39">
        <f>IF(INDEX('Discl output _ division'!$B:$T,MATCH('Division output'!$A18,'Discl output _ division'!$B:$B,FALSE),MATCH('Division output'!S$1,'Discl output _ division'!$B$1:$T$1,FALSE))=0,0,'Inq6 adjusted division'!S18)</f>
        <v>14703.575099427719</v>
      </c>
      <c r="T18" s="39">
        <f>IFERROR(VLOOKUP(A18+0,'New BRES input'!O:R,4,FALSE),0)</f>
        <v>10049.790000000001</v>
      </c>
    </row>
    <row r="19" spans="1:20" x14ac:dyDescent="0.35">
      <c r="A19" t="s">
        <v>124</v>
      </c>
      <c r="B19" s="39">
        <f>IF(INDEX('Discl output _ division'!$B:$T,MATCH('Division output'!$A19,'Discl output _ division'!$B:$B,FALSE),MATCH('Division output'!B$1,'Discl output _ division'!$B$1:$T$1,FALSE))=0,0,'Inq6 adjusted division'!B19)</f>
        <v>240.00533727615237</v>
      </c>
      <c r="C19" s="39">
        <f>IF(INDEX('Discl output _ division'!$B:$T,MATCH('Division output'!$A19,'Discl output _ division'!$B:$B,FALSE),MATCH('Division output'!C$1,'Discl output _ division'!$B$1:$T$1,FALSE))=0,0,'Inq6 adjusted division'!C19)</f>
        <v>224.48144233622875</v>
      </c>
      <c r="D19" s="39">
        <f>IF(INDEX('Discl output _ division'!$B:$T,MATCH('Division output'!$A19,'Discl output _ division'!$B:$B,FALSE),MATCH('Division output'!D$1,'Discl output _ division'!$B$1:$T$1,FALSE))=0,0,'Inq6 adjusted division'!D19)</f>
        <v>197.92444913900948</v>
      </c>
      <c r="E19" s="39">
        <f>IF(INDEX('Discl output _ division'!$B:$T,MATCH('Division output'!$A19,'Discl output _ division'!$B:$B,FALSE),MATCH('Division output'!E$1,'Discl output _ division'!$B$1:$T$1,FALSE))=0,0,'Inq6 adjusted division'!E19)</f>
        <v>132.7398802423443</v>
      </c>
      <c r="F19" s="39">
        <f>IF(INDEX('Discl output _ division'!$B:$T,MATCH('Division output'!$A19,'Discl output _ division'!$B:$B,FALSE),MATCH('Division output'!F$1,'Discl output _ division'!$B$1:$T$1,FALSE))=0,0,'Inq6 adjusted division'!F19)</f>
        <v>95.675710387740949</v>
      </c>
      <c r="G19" s="39">
        <f>IF(INDEX('Discl output _ division'!$B:$T,MATCH('Division output'!$A19,'Discl output _ division'!$B:$B,FALSE),MATCH('Division output'!G$1,'Discl output _ division'!$B$1:$T$1,FALSE))=0,0,'Inq6 adjusted division'!G19)</f>
        <v>75.227175210894572</v>
      </c>
      <c r="H19" s="39">
        <f>IF(INDEX('Discl output _ division'!$B:$T,MATCH('Division output'!$A19,'Discl output _ division'!$B:$B,FALSE),MATCH('Division output'!H$1,'Discl output _ division'!$B$1:$T$1,FALSE))=0,0,'Inq6 adjusted division'!H19)</f>
        <v>97.836052760964435</v>
      </c>
      <c r="I19" s="39">
        <f>IF(INDEX('Discl output _ division'!$B:$T,MATCH('Division output'!$A19,'Discl output _ division'!$B:$B,FALSE),MATCH('Division output'!I$1,'Discl output _ division'!$B$1:$T$1,FALSE))=0,0,'Inq6 adjusted division'!I19)</f>
        <v>86.855565702192024</v>
      </c>
      <c r="J19" s="39">
        <f>IF(INDEX('Discl output _ division'!$B:$T,MATCH('Division output'!$A19,'Discl output _ division'!$B:$B,FALSE),MATCH('Division output'!J$1,'Discl output _ division'!$B$1:$T$1,FALSE))=0,0,'Inq6 adjusted division'!J19)</f>
        <v>70.916345225826731</v>
      </c>
      <c r="K19" s="39">
        <f>IF(INDEX('Discl output _ division'!$B:$T,MATCH('Division output'!$A19,'Discl output _ division'!$B:$B,FALSE),MATCH('Division output'!K$1,'Discl output _ division'!$B$1:$T$1,FALSE))=0,0,'Inq6 adjusted division'!K19)</f>
        <v>154.86338293395508</v>
      </c>
      <c r="L19" s="39">
        <f>IF(INDEX('Discl output _ division'!$B:$T,MATCH('Division output'!$A19,'Discl output _ division'!$B:$B,FALSE),MATCH('Division output'!L$1,'Discl output _ division'!$B$1:$T$1,FALSE))=0,0,'Inq6 adjusted division'!L19)</f>
        <v>112.0992900395668</v>
      </c>
      <c r="M19" s="39">
        <f>IF(INDEX('Discl output _ division'!$B:$T,MATCH('Division output'!$A19,'Discl output _ division'!$B:$B,FALSE),MATCH('Division output'!M$1,'Discl output _ division'!$B$1:$T$1,FALSE))=0,0,'Inq6 adjusted division'!M19)</f>
        <v>0</v>
      </c>
      <c r="N19" s="39">
        <f>IF(INDEX('Discl output _ division'!$B:$T,MATCH('Division output'!$A19,'Discl output _ division'!$B:$B,FALSE),MATCH('Division output'!N$1,'Discl output _ division'!$B$1:$T$1,FALSE))=0,0,'Inq6 adjusted division'!N19)</f>
        <v>0</v>
      </c>
      <c r="O19" s="39">
        <f>IF(INDEX('Discl output _ division'!$B:$T,MATCH('Division output'!$A19,'Discl output _ division'!$B:$B,FALSE),MATCH('Division output'!O$1,'Discl output _ division'!$B$1:$T$1,FALSE))=0,0,'Inq6 adjusted division'!O19)</f>
        <v>168.81361355963057</v>
      </c>
      <c r="P19" s="39">
        <f>IF(INDEX('Discl output _ division'!$B:$T,MATCH('Division output'!$A19,'Discl output _ division'!$B:$B,FALSE),MATCH('Division output'!P$1,'Discl output _ division'!$B$1:$T$1,FALSE))=0,0,'Inq6 adjusted division'!P19)</f>
        <v>0</v>
      </c>
      <c r="Q19" s="39">
        <f>IF(INDEX('Discl output _ division'!$B:$T,MATCH('Division output'!$A19,'Discl output _ division'!$B:$B,FALSE),MATCH('Division output'!Q$1,'Discl output _ division'!$B$1:$T$1,FALSE))=0,0,'Inq6 adjusted division'!Q19)</f>
        <v>0</v>
      </c>
      <c r="R19" s="39">
        <f>IF(INDEX('Discl output _ division'!$B:$T,MATCH('Division output'!$A19,'Discl output _ division'!$B:$B,FALSE),MATCH('Division output'!R$1,'Discl output _ division'!$B$1:$T$1,FALSE))=0,0,'Inq6 adjusted division'!R19)</f>
        <v>0</v>
      </c>
      <c r="S19" s="39">
        <f>IF(INDEX('Discl output _ division'!$B:$T,MATCH('Division output'!$A19,'Discl output _ division'!$B:$B,FALSE),MATCH('Division output'!S$1,'Discl output _ division'!$B$1:$T$1,FALSE))=0,0,'Inq6 adjusted division'!S19)</f>
        <v>0</v>
      </c>
      <c r="T19" s="39">
        <f>IFERROR(VLOOKUP(A19+0,'New BRES input'!O:R,4,FALSE),0)</f>
        <v>0</v>
      </c>
    </row>
    <row r="20" spans="1:20" x14ac:dyDescent="0.35">
      <c r="A20" t="s">
        <v>125</v>
      </c>
      <c r="B20" s="39">
        <f>IF(INDEX('Discl output _ division'!$B:$T,MATCH('Division output'!$A20,'Discl output _ division'!$B:$B,FALSE),MATCH('Division output'!B$1,'Discl output _ division'!$B$1:$T$1,FALSE))=0,0,'Inq6 adjusted division'!B20)</f>
        <v>8757.2140683493781</v>
      </c>
      <c r="C20" s="39">
        <f>IF(INDEX('Discl output _ division'!$B:$T,MATCH('Division output'!$A20,'Discl output _ division'!$B:$B,FALSE),MATCH('Division output'!C$1,'Discl output _ division'!$B$1:$T$1,FALSE))=0,0,'Inq6 adjusted division'!C20)</f>
        <v>7958.0471306627423</v>
      </c>
      <c r="D20" s="39">
        <f>IF(INDEX('Discl output _ division'!$B:$T,MATCH('Division output'!$A20,'Discl output _ division'!$B:$B,FALSE),MATCH('Division output'!D$1,'Discl output _ division'!$B$1:$T$1,FALSE))=0,0,'Inq6 adjusted division'!D20)</f>
        <v>8801.8972406373014</v>
      </c>
      <c r="E20" s="39">
        <f>IF(INDEX('Discl output _ division'!$B:$T,MATCH('Division output'!$A20,'Discl output _ division'!$B:$B,FALSE),MATCH('Division output'!E$1,'Discl output _ division'!$B$1:$T$1,FALSE))=0,0,'Inq6 adjusted division'!E20)</f>
        <v>7915.1585502178996</v>
      </c>
      <c r="F20" s="39">
        <f>IF(INDEX('Discl output _ division'!$B:$T,MATCH('Division output'!$A20,'Discl output _ division'!$B:$B,FALSE),MATCH('Division output'!F$1,'Discl output _ division'!$B$1:$T$1,FALSE))=0,0,'Inq6 adjusted division'!F20)</f>
        <v>6116.9465543155538</v>
      </c>
      <c r="G20" s="39">
        <f>IF(INDEX('Discl output _ division'!$B:$T,MATCH('Division output'!$A20,'Discl output _ division'!$B:$B,FALSE),MATCH('Division output'!G$1,'Discl output _ division'!$B$1:$T$1,FALSE))=0,0,'Inq6 adjusted division'!G20)</f>
        <v>5695.0376041086811</v>
      </c>
      <c r="H20" s="39">
        <f>IF(INDEX('Discl output _ division'!$B:$T,MATCH('Division output'!$A20,'Discl output _ division'!$B:$B,FALSE),MATCH('Division output'!H$1,'Discl output _ division'!$B$1:$T$1,FALSE))=0,0,'Inq6 adjusted division'!H20)</f>
        <v>4961.8991277805235</v>
      </c>
      <c r="I20" s="39">
        <f>IF(INDEX('Discl output _ division'!$B:$T,MATCH('Division output'!$A20,'Discl output _ division'!$B:$B,FALSE),MATCH('Division output'!I$1,'Discl output _ division'!$B$1:$T$1,FALSE))=0,0,'Inq6 adjusted division'!I20)</f>
        <v>4593.08304345328</v>
      </c>
      <c r="J20" s="39">
        <f>IF(INDEX('Discl output _ division'!$B:$T,MATCH('Division output'!$A20,'Discl output _ division'!$B:$B,FALSE),MATCH('Division output'!J$1,'Discl output _ division'!$B$1:$T$1,FALSE))=0,0,'Inq6 adjusted division'!J20)</f>
        <v>4368.52283278293</v>
      </c>
      <c r="K20" s="39">
        <f>IF(INDEX('Discl output _ division'!$B:$T,MATCH('Division output'!$A20,'Discl output _ division'!$B:$B,FALSE),MATCH('Division output'!K$1,'Discl output _ division'!$B$1:$T$1,FALSE))=0,0,'Inq6 adjusted division'!K20)</f>
        <v>3674.2213231785436</v>
      </c>
      <c r="L20" s="39">
        <f>IF(INDEX('Discl output _ division'!$B:$T,MATCH('Division output'!$A20,'Discl output _ division'!$B:$B,FALSE),MATCH('Division output'!L$1,'Discl output _ division'!$B$1:$T$1,FALSE))=0,0,'Inq6 adjusted division'!L20)</f>
        <v>2407.751131887359</v>
      </c>
      <c r="M20" s="39">
        <f>IF(INDEX('Discl output _ division'!$B:$T,MATCH('Division output'!$A20,'Discl output _ division'!$B:$B,FALSE),MATCH('Division output'!M$1,'Discl output _ division'!$B$1:$T$1,FALSE))=0,0,'Inq6 adjusted division'!M20)</f>
        <v>3809.0416244852781</v>
      </c>
      <c r="N20" s="39">
        <f>IF(INDEX('Discl output _ division'!$B:$T,MATCH('Division output'!$A20,'Discl output _ division'!$B:$B,FALSE),MATCH('Division output'!N$1,'Discl output _ division'!$B$1:$T$1,FALSE))=0,0,'Inq6 adjusted division'!N20)</f>
        <v>8064.6190689927134</v>
      </c>
      <c r="O20" s="39">
        <f>IF(INDEX('Discl output _ division'!$B:$T,MATCH('Division output'!$A20,'Discl output _ division'!$B:$B,FALSE),MATCH('Division output'!O$1,'Discl output _ division'!$B$1:$T$1,FALSE))=0,0,'Inq6 adjusted division'!O20)</f>
        <v>2980.4631056136959</v>
      </c>
      <c r="P20" s="39">
        <f>IF(INDEX('Discl output _ division'!$B:$T,MATCH('Division output'!$A20,'Discl output _ division'!$B:$B,FALSE),MATCH('Division output'!P$1,'Discl output _ division'!$B$1:$T$1,FALSE))=0,0,'Inq6 adjusted division'!P20)</f>
        <v>1260.7006221769973</v>
      </c>
      <c r="Q20" s="39">
        <f>IF(INDEX('Discl output _ division'!$B:$T,MATCH('Division output'!$A20,'Discl output _ division'!$B:$B,FALSE),MATCH('Division output'!Q$1,'Discl output _ division'!$B$1:$T$1,FALSE))=0,0,'Inq6 adjusted division'!Q20)</f>
        <v>1890.8088862349689</v>
      </c>
      <c r="R20" s="39">
        <f>IF(INDEX('Discl output _ division'!$B:$T,MATCH('Division output'!$A20,'Discl output _ division'!$B:$B,FALSE),MATCH('Division output'!R$1,'Discl output _ division'!$B$1:$T$1,FALSE))=0,0,'Inq6 adjusted division'!R20)</f>
        <v>1756.7376613573301</v>
      </c>
      <c r="S20" s="39">
        <f>IF(INDEX('Discl output _ division'!$B:$T,MATCH('Division output'!$A20,'Discl output _ division'!$B:$B,FALSE),MATCH('Division output'!S$1,'Discl output _ division'!$B$1:$T$1,FALSE))=0,0,'Inq6 adjusted division'!S20)</f>
        <v>2801.9661130301538</v>
      </c>
      <c r="T20" s="39">
        <f>IFERROR(VLOOKUP(A20+0,'New BRES input'!O:R,4,FALSE),0)</f>
        <v>1806.06</v>
      </c>
    </row>
    <row r="21" spans="1:20" x14ac:dyDescent="0.35">
      <c r="A21" t="s">
        <v>126</v>
      </c>
      <c r="B21" s="39">
        <f>IF(INDEX('Discl output _ division'!$B:$T,MATCH('Division output'!$A21,'Discl output _ division'!$B:$B,FALSE),MATCH('Division output'!B$1,'Discl output _ division'!$B$1:$T$1,FALSE))=0,0,'Inq6 adjusted division'!B21)</f>
        <v>3284.4690835559754</v>
      </c>
      <c r="C21" s="39">
        <f>IF(INDEX('Discl output _ division'!$B:$T,MATCH('Division output'!$A21,'Discl output _ division'!$B:$B,FALSE),MATCH('Division output'!C$1,'Discl output _ division'!$B$1:$T$1,FALSE))=0,0,'Inq6 adjusted division'!C21)</f>
        <v>4779.3077524995761</v>
      </c>
      <c r="D21" s="39">
        <f>IF(INDEX('Discl output _ division'!$B:$T,MATCH('Division output'!$A21,'Discl output _ division'!$B:$B,FALSE),MATCH('Division output'!D$1,'Discl output _ division'!$B$1:$T$1,FALSE))=0,0,'Inq6 adjusted division'!D21)</f>
        <v>5004.8717652750875</v>
      </c>
      <c r="E21" s="39">
        <f>IF(INDEX('Discl output _ division'!$B:$T,MATCH('Division output'!$A21,'Discl output _ division'!$B:$B,FALSE),MATCH('Division output'!E$1,'Discl output _ division'!$B$1:$T$1,FALSE))=0,0,'Inq6 adjusted division'!E21)</f>
        <v>4493.6413797886644</v>
      </c>
      <c r="F21" s="39">
        <f>IF(INDEX('Discl output _ division'!$B:$T,MATCH('Division output'!$A21,'Discl output _ division'!$B:$B,FALSE),MATCH('Division output'!F$1,'Discl output _ division'!$B$1:$T$1,FALSE))=0,0,'Inq6 adjusted division'!F21)</f>
        <v>5775.3822639557311</v>
      </c>
      <c r="G21" s="39">
        <f>IF(INDEX('Discl output _ division'!$B:$T,MATCH('Division output'!$A21,'Discl output _ division'!$B:$B,FALSE),MATCH('Division output'!G$1,'Discl output _ division'!$B$1:$T$1,FALSE))=0,0,'Inq6 adjusted division'!G21)</f>
        <v>3750.4742111047353</v>
      </c>
      <c r="H21" s="39">
        <f>IF(INDEX('Discl output _ division'!$B:$T,MATCH('Division output'!$A21,'Discl output _ division'!$B:$B,FALSE),MATCH('Division output'!H$1,'Discl output _ division'!$B$1:$T$1,FALSE))=0,0,'Inq6 adjusted division'!H21)</f>
        <v>3872.8174099233588</v>
      </c>
      <c r="I21" s="39">
        <f>IF(INDEX('Discl output _ division'!$B:$T,MATCH('Division output'!$A21,'Discl output _ division'!$B:$B,FALSE),MATCH('Division output'!I$1,'Discl output _ division'!$B$1:$T$1,FALSE))=0,0,'Inq6 adjusted division'!I21)</f>
        <v>2906.5149898994541</v>
      </c>
      <c r="J21" s="39">
        <f>IF(INDEX('Discl output _ division'!$B:$T,MATCH('Division output'!$A21,'Discl output _ division'!$B:$B,FALSE),MATCH('Division output'!J$1,'Discl output _ division'!$B$1:$T$1,FALSE))=0,0,'Inq6 adjusted division'!J21)</f>
        <v>2906.422595397969</v>
      </c>
      <c r="K21" s="39">
        <f>IF(INDEX('Discl output _ division'!$B:$T,MATCH('Division output'!$A21,'Discl output _ division'!$B:$B,FALSE),MATCH('Division output'!K$1,'Discl output _ division'!$B$1:$T$1,FALSE))=0,0,'Inq6 adjusted division'!K21)</f>
        <v>2549.8407979101667</v>
      </c>
      <c r="L21" s="39">
        <f>IF(INDEX('Discl output _ division'!$B:$T,MATCH('Division output'!$A21,'Discl output _ division'!$B:$B,FALSE),MATCH('Division output'!L$1,'Discl output _ division'!$B$1:$T$1,FALSE))=0,0,'Inq6 adjusted division'!L21)</f>
        <v>2391.8762263357271</v>
      </c>
      <c r="M21" s="39">
        <f>IF(INDEX('Discl output _ division'!$B:$T,MATCH('Division output'!$A21,'Discl output _ division'!$B:$B,FALSE),MATCH('Division output'!M$1,'Discl output _ division'!$B$1:$T$1,FALSE))=0,0,'Inq6 adjusted division'!M21)</f>
        <v>1499.1802844218987</v>
      </c>
      <c r="N21" s="39">
        <f>IF(INDEX('Discl output _ division'!$B:$T,MATCH('Division output'!$A21,'Discl output _ division'!$B:$B,FALSE),MATCH('Division output'!N$1,'Discl output _ division'!$B$1:$T$1,FALSE))=0,0,'Inq6 adjusted division'!N21)</f>
        <v>2499.924025269218</v>
      </c>
      <c r="O21" s="39">
        <f>IF(INDEX('Discl output _ division'!$B:$T,MATCH('Division output'!$A21,'Discl output _ division'!$B:$B,FALSE),MATCH('Division output'!O$1,'Discl output _ division'!$B$1:$T$1,FALSE))=0,0,'Inq6 adjusted division'!O21)</f>
        <v>1994.2665556595391</v>
      </c>
      <c r="P21" s="39">
        <f>IF(INDEX('Discl output _ division'!$B:$T,MATCH('Division output'!$A21,'Discl output _ division'!$B:$B,FALSE),MATCH('Division output'!P$1,'Discl output _ division'!$B$1:$T$1,FALSE))=0,0,'Inq6 adjusted division'!P21)</f>
        <v>1515.4351832699163</v>
      </c>
      <c r="Q21" s="39">
        <f>IF(INDEX('Discl output _ division'!$B:$T,MATCH('Division output'!$A21,'Discl output _ division'!$B:$B,FALSE),MATCH('Division output'!Q$1,'Discl output _ division'!$B$1:$T$1,FALSE))=0,0,'Inq6 adjusted division'!Q21)</f>
        <v>757.57931931676796</v>
      </c>
      <c r="R21" s="39">
        <f>IF(INDEX('Discl output _ division'!$B:$T,MATCH('Division output'!$A21,'Discl output _ division'!$B:$B,FALSE),MATCH('Division output'!R$1,'Discl output _ division'!$B$1:$T$1,FALSE))=0,0,'Inq6 adjusted division'!R21)</f>
        <v>601.73545381267741</v>
      </c>
      <c r="S21" s="39">
        <f>IF(INDEX('Discl output _ division'!$B:$T,MATCH('Division output'!$A21,'Discl output _ division'!$B:$B,FALSE),MATCH('Division output'!S$1,'Discl output _ division'!$B$1:$T$1,FALSE))=0,0,'Inq6 adjusted division'!S21)</f>
        <v>1867.0417370086884</v>
      </c>
      <c r="T21" s="39">
        <f>IFERROR(VLOOKUP(A21+0,'New BRES input'!O:R,4,FALSE),0)</f>
        <v>1185.1300000000001</v>
      </c>
    </row>
    <row r="22" spans="1:20" x14ac:dyDescent="0.35">
      <c r="A22" t="s">
        <v>127</v>
      </c>
      <c r="B22" s="39">
        <f>IF(INDEX('Discl output _ division'!$B:$T,MATCH('Division output'!$A22,'Discl output _ division'!$B:$B,FALSE),MATCH('Division output'!B$1,'Discl output _ division'!$B$1:$T$1,FALSE))=0,0,'Inq6 adjusted division'!B22)</f>
        <v>15004.617669266769</v>
      </c>
      <c r="C22" s="39">
        <f>IF(INDEX('Discl output _ division'!$B:$T,MATCH('Division output'!$A22,'Discl output _ division'!$B:$B,FALSE),MATCH('Division output'!C$1,'Discl output _ division'!$B$1:$T$1,FALSE))=0,0,'Inq6 adjusted division'!C22)</f>
        <v>13242.692182215813</v>
      </c>
      <c r="D22" s="39">
        <f>IF(INDEX('Discl output _ division'!$B:$T,MATCH('Division output'!$A22,'Discl output _ division'!$B:$B,FALSE),MATCH('Division output'!D$1,'Discl output _ division'!$B$1:$T$1,FALSE))=0,0,'Inq6 adjusted division'!D22)</f>
        <v>14923.480671993142</v>
      </c>
      <c r="E22" s="39">
        <f>IF(INDEX('Discl output _ division'!$B:$T,MATCH('Division output'!$A22,'Discl output _ division'!$B:$B,FALSE),MATCH('Division output'!E$1,'Discl output _ division'!$B$1:$T$1,FALSE))=0,0,'Inq6 adjusted division'!E22)</f>
        <v>12156.457812368702</v>
      </c>
      <c r="F22" s="39">
        <f>IF(INDEX('Discl output _ division'!$B:$T,MATCH('Division output'!$A22,'Discl output _ division'!$B:$B,FALSE),MATCH('Division output'!F$1,'Discl output _ division'!$B$1:$T$1,FALSE))=0,0,'Inq6 adjusted division'!F22)</f>
        <v>11458.177770088294</v>
      </c>
      <c r="G22" s="39">
        <f>IF(INDEX('Discl output _ division'!$B:$T,MATCH('Division output'!$A22,'Discl output _ division'!$B:$B,FALSE),MATCH('Division output'!G$1,'Discl output _ division'!$B$1:$T$1,FALSE))=0,0,'Inq6 adjusted division'!G22)</f>
        <v>10868.032645127843</v>
      </c>
      <c r="H22" s="39">
        <f>IF(INDEX('Discl output _ division'!$B:$T,MATCH('Division output'!$A22,'Discl output _ division'!$B:$B,FALSE),MATCH('Division output'!H$1,'Discl output _ division'!$B$1:$T$1,FALSE))=0,0,'Inq6 adjusted division'!H22)</f>
        <v>10354.312733786386</v>
      </c>
      <c r="I22" s="39">
        <f>IF(INDEX('Discl output _ division'!$B:$T,MATCH('Division output'!$A22,'Discl output _ division'!$B:$B,FALSE),MATCH('Division output'!I$1,'Discl output _ division'!$B$1:$T$1,FALSE))=0,0,'Inq6 adjusted division'!I22)</f>
        <v>9392.151940483207</v>
      </c>
      <c r="J22" s="39">
        <f>IF(INDEX('Discl output _ division'!$B:$T,MATCH('Division output'!$A22,'Discl output _ division'!$B:$B,FALSE),MATCH('Division output'!J$1,'Discl output _ division'!$B$1:$T$1,FALSE))=0,0,'Inq6 adjusted division'!J22)</f>
        <v>8201.9976495124793</v>
      </c>
      <c r="K22" s="39">
        <f>IF(INDEX('Discl output _ division'!$B:$T,MATCH('Division output'!$A22,'Discl output _ division'!$B:$B,FALSE),MATCH('Division output'!K$1,'Discl output _ division'!$B$1:$T$1,FALSE))=0,0,'Inq6 adjusted division'!K22)</f>
        <v>6855.989051563598</v>
      </c>
      <c r="L22" s="39">
        <f>IF(INDEX('Discl output _ division'!$B:$T,MATCH('Division output'!$A22,'Discl output _ division'!$B:$B,FALSE),MATCH('Division output'!L$1,'Discl output _ division'!$B$1:$T$1,FALSE))=0,0,'Inq6 adjusted division'!L22)</f>
        <v>6549.9173609016607</v>
      </c>
      <c r="M22" s="39">
        <f>IF(INDEX('Discl output _ division'!$B:$T,MATCH('Division output'!$A22,'Discl output _ division'!$B:$B,FALSE),MATCH('Division output'!M$1,'Discl output _ division'!$B$1:$T$1,FALSE))=0,0,'Inq6 adjusted division'!M22)</f>
        <v>3938.7713950747329</v>
      </c>
      <c r="N22" s="39">
        <f>IF(INDEX('Discl output _ division'!$B:$T,MATCH('Division output'!$A22,'Discl output _ division'!$B:$B,FALSE),MATCH('Division output'!N$1,'Discl output _ division'!$B$1:$T$1,FALSE))=0,0,'Inq6 adjusted division'!N22)</f>
        <v>3387.3408271149665</v>
      </c>
      <c r="O22" s="39">
        <f>IF(INDEX('Discl output _ division'!$B:$T,MATCH('Division output'!$A22,'Discl output _ division'!$B:$B,FALSE),MATCH('Division output'!O$1,'Discl output _ division'!$B$1:$T$1,FALSE))=0,0,'Inq6 adjusted division'!O22)</f>
        <v>6391.7825286110456</v>
      </c>
      <c r="P22" s="39">
        <f>IF(INDEX('Discl output _ division'!$B:$T,MATCH('Division output'!$A22,'Discl output _ division'!$B:$B,FALSE),MATCH('Division output'!P$1,'Discl output _ division'!$B$1:$T$1,FALSE))=0,0,'Inq6 adjusted division'!P22)</f>
        <v>4135.9963235589985</v>
      </c>
      <c r="Q22" s="39">
        <f>IF(INDEX('Discl output _ division'!$B:$T,MATCH('Division output'!$A22,'Discl output _ division'!$B:$B,FALSE),MATCH('Division output'!Q$1,'Discl output _ division'!$B$1:$T$1,FALSE))=0,0,'Inq6 adjusted division'!Q22)</f>
        <v>3426.122387845352</v>
      </c>
      <c r="R22" s="39">
        <f>IF(INDEX('Discl output _ division'!$B:$T,MATCH('Division output'!$A22,'Discl output _ division'!$B:$B,FALSE),MATCH('Division output'!R$1,'Discl output _ division'!$B$1:$T$1,FALSE))=0,0,'Inq6 adjusted division'!R22)</f>
        <v>7793.3586695600543</v>
      </c>
      <c r="S22" s="39">
        <f>IF(INDEX('Discl output _ division'!$B:$T,MATCH('Division output'!$A22,'Discl output _ division'!$B:$B,FALSE),MATCH('Division output'!S$1,'Discl output _ division'!$B$1:$T$1,FALSE))=0,0,'Inq6 adjusted division'!S22)</f>
        <v>6545.3438987327463</v>
      </c>
      <c r="T22" s="39">
        <f>IFERROR(VLOOKUP(A22+0,'New BRES input'!O:R,4,FALSE),0)</f>
        <v>4592.45</v>
      </c>
    </row>
    <row r="23" spans="1:20" x14ac:dyDescent="0.35">
      <c r="A23" t="s">
        <v>128</v>
      </c>
      <c r="B23" s="39">
        <f>IF(INDEX('Discl output _ division'!$B:$T,MATCH('Division output'!$A23,'Discl output _ division'!$B:$B,FALSE),MATCH('Division output'!B$1,'Discl output _ division'!$B$1:$T$1,FALSE))=0,0,'Inq6 adjusted division'!B23)</f>
        <v>3933.4901607832398</v>
      </c>
      <c r="C23" s="39">
        <f>IF(INDEX('Discl output _ division'!$B:$T,MATCH('Division output'!$A23,'Discl output _ division'!$B:$B,FALSE),MATCH('Division output'!C$1,'Discl output _ division'!$B$1:$T$1,FALSE))=0,0,'Inq6 adjusted division'!C23)</f>
        <v>3948.2174963366888</v>
      </c>
      <c r="D23" s="39">
        <f>IF(INDEX('Discl output _ division'!$B:$T,MATCH('Division output'!$A23,'Discl output _ division'!$B:$B,FALSE),MATCH('Division output'!D$1,'Discl output _ division'!$B$1:$T$1,FALSE))=0,0,'Inq6 adjusted division'!D23)</f>
        <v>4064.9246722418302</v>
      </c>
      <c r="E23" s="39">
        <f>IF(INDEX('Discl output _ division'!$B:$T,MATCH('Division output'!$A23,'Discl output _ division'!$B:$B,FALSE),MATCH('Division output'!E$1,'Discl output _ division'!$B$1:$T$1,FALSE))=0,0,'Inq6 adjusted division'!E23)</f>
        <v>3814.6762371495429</v>
      </c>
      <c r="F23" s="39">
        <f>IF(INDEX('Discl output _ division'!$B:$T,MATCH('Division output'!$A23,'Discl output _ division'!$B:$B,FALSE),MATCH('Division output'!F$1,'Discl output _ division'!$B$1:$T$1,FALSE))=0,0,'Inq6 adjusted division'!F23)</f>
        <v>3208.110595149697</v>
      </c>
      <c r="G23" s="39">
        <f>IF(INDEX('Discl output _ division'!$B:$T,MATCH('Division output'!$A23,'Discl output _ division'!$B:$B,FALSE),MATCH('Division output'!G$1,'Discl output _ division'!$B$1:$T$1,FALSE))=0,0,'Inq6 adjusted division'!G23)</f>
        <v>3079.6425531980617</v>
      </c>
      <c r="H23" s="39">
        <f>IF(INDEX('Discl output _ division'!$B:$T,MATCH('Division output'!$A23,'Discl output _ division'!$B:$B,FALSE),MATCH('Division output'!H$1,'Discl output _ division'!$B$1:$T$1,FALSE))=0,0,'Inq6 adjusted division'!H23)</f>
        <v>3007.667334413657</v>
      </c>
      <c r="I23" s="39">
        <f>IF(INDEX('Discl output _ division'!$B:$T,MATCH('Division output'!$A23,'Discl output _ division'!$B:$B,FALSE),MATCH('Division output'!I$1,'Discl output _ division'!$B$1:$T$1,FALSE))=0,0,'Inq6 adjusted division'!I23)</f>
        <v>2531.1256904396437</v>
      </c>
      <c r="J23" s="39">
        <f>IF(INDEX('Discl output _ division'!$B:$T,MATCH('Division output'!$A23,'Discl output _ division'!$B:$B,FALSE),MATCH('Division output'!J$1,'Discl output _ division'!$B$1:$T$1,FALSE))=0,0,'Inq6 adjusted division'!J23)</f>
        <v>2528.1930950758779</v>
      </c>
      <c r="K23" s="39">
        <f>IF(INDEX('Discl output _ division'!$B:$T,MATCH('Division output'!$A23,'Discl output _ division'!$B:$B,FALSE),MATCH('Division output'!K$1,'Discl output _ division'!$B$1:$T$1,FALSE))=0,0,'Inq6 adjusted division'!K23)</f>
        <v>2665.093549906624</v>
      </c>
      <c r="L23" s="39">
        <f>IF(INDEX('Discl output _ division'!$B:$T,MATCH('Division output'!$A23,'Discl output _ division'!$B:$B,FALSE),MATCH('Division output'!L$1,'Discl output _ division'!$B$1:$T$1,FALSE))=0,0,'Inq6 adjusted division'!L23)</f>
        <v>2824.1882625645226</v>
      </c>
      <c r="M23" s="39">
        <f>IF(INDEX('Discl output _ division'!$B:$T,MATCH('Division output'!$A23,'Discl output _ division'!$B:$B,FALSE),MATCH('Division output'!M$1,'Discl output _ division'!$B$1:$T$1,FALSE))=0,0,'Inq6 adjusted division'!M23)</f>
        <v>6296.2531036716646</v>
      </c>
      <c r="N23" s="39">
        <f>IF(INDEX('Discl output _ division'!$B:$T,MATCH('Division output'!$A23,'Discl output _ division'!$B:$B,FALSE),MATCH('Division output'!N$1,'Discl output _ division'!$B$1:$T$1,FALSE))=0,0,'Inq6 adjusted division'!N23)</f>
        <v>3893.3787889438136</v>
      </c>
      <c r="O23" s="39">
        <f>IF(INDEX('Discl output _ division'!$B:$T,MATCH('Division output'!$A23,'Discl output _ division'!$B:$B,FALSE),MATCH('Division output'!O$1,'Discl output _ division'!$B$1:$T$1,FALSE))=0,0,'Inq6 adjusted division'!O23)</f>
        <v>3511.2101091128247</v>
      </c>
      <c r="P23" s="39">
        <f>IF(INDEX('Discl output _ division'!$B:$T,MATCH('Division output'!$A23,'Discl output _ division'!$B:$B,FALSE),MATCH('Division output'!P$1,'Discl output _ division'!$B$1:$T$1,FALSE))=0,0,'Inq6 adjusted division'!P23)</f>
        <v>2803.318345211761</v>
      </c>
      <c r="Q23" s="39">
        <f>IF(INDEX('Discl output _ division'!$B:$T,MATCH('Division output'!$A23,'Discl output _ division'!$B:$B,FALSE),MATCH('Division output'!Q$1,'Discl output _ division'!$B$1:$T$1,FALSE))=0,0,'Inq6 adjusted division'!Q23)</f>
        <v>3715.2668187001468</v>
      </c>
      <c r="R23" s="39">
        <f>IF(INDEX('Discl output _ division'!$B:$T,MATCH('Division output'!$A23,'Discl output _ division'!$B:$B,FALSE),MATCH('Division output'!R$1,'Discl output _ division'!$B$1:$T$1,FALSE))=0,0,'Inq6 adjusted division'!R23)</f>
        <v>2341.6051587029583</v>
      </c>
      <c r="S23" s="39">
        <f>IF(INDEX('Discl output _ division'!$B:$T,MATCH('Division output'!$A23,'Discl output _ division'!$B:$B,FALSE),MATCH('Division output'!S$1,'Discl output _ division'!$B$1:$T$1,FALSE))=0,0,'Inq6 adjusted division'!S23)</f>
        <v>2966.163769786152</v>
      </c>
      <c r="T23" s="39">
        <f>IFERROR(VLOOKUP(A23+0,'New BRES input'!O:R,4,FALSE),0)</f>
        <v>4465.5</v>
      </c>
    </row>
    <row r="24" spans="1:20" x14ac:dyDescent="0.35">
      <c r="A24" t="s">
        <v>129</v>
      </c>
      <c r="B24" s="39">
        <f>IF(INDEX('Discl output _ division'!$B:$T,MATCH('Division output'!$A24,'Discl output _ division'!$B:$B,FALSE),MATCH('Division output'!B$1,'Discl output _ division'!$B$1:$T$1,FALSE))=0,0,'Inq6 adjusted division'!B24)</f>
        <v>1700.335731869367</v>
      </c>
      <c r="C24" s="39">
        <f>IF(INDEX('Discl output _ division'!$B:$T,MATCH('Division output'!$A24,'Discl output _ division'!$B:$B,FALSE),MATCH('Division output'!C$1,'Discl output _ division'!$B$1:$T$1,FALSE))=0,0,'Inq6 adjusted division'!C24)</f>
        <v>1626.6917987693807</v>
      </c>
      <c r="D24" s="39">
        <f>IF(INDEX('Discl output _ division'!$B:$T,MATCH('Division output'!$A24,'Discl output _ division'!$B:$B,FALSE),MATCH('Division output'!D$1,'Discl output _ division'!$B$1:$T$1,FALSE))=0,0,'Inq6 adjusted division'!D24)</f>
        <v>1622.626930566455</v>
      </c>
      <c r="E24" s="39">
        <f>IF(INDEX('Discl output _ division'!$B:$T,MATCH('Division output'!$A24,'Discl output _ division'!$B:$B,FALSE),MATCH('Division output'!E$1,'Discl output _ division'!$B$1:$T$1,FALSE))=0,0,'Inq6 adjusted division'!E24)</f>
        <v>1438.348983387209</v>
      </c>
      <c r="F24" s="39">
        <f>IF(INDEX('Discl output _ division'!$B:$T,MATCH('Division output'!$A24,'Discl output _ division'!$B:$B,FALSE),MATCH('Division output'!F$1,'Discl output _ division'!$B$1:$T$1,FALSE))=0,0,'Inq6 adjusted division'!F24)</f>
        <v>1485.7850975873057</v>
      </c>
      <c r="G24" s="39">
        <f>IF(INDEX('Discl output _ division'!$B:$T,MATCH('Division output'!$A24,'Discl output _ division'!$B:$B,FALSE),MATCH('Division output'!G$1,'Discl output _ division'!$B$1:$T$1,FALSE))=0,0,'Inq6 adjusted division'!G24)</f>
        <v>1575.0977140605451</v>
      </c>
      <c r="H24" s="39">
        <f>IF(INDEX('Discl output _ division'!$B:$T,MATCH('Division output'!$A24,'Discl output _ division'!$B:$B,FALSE),MATCH('Division output'!H$1,'Discl output _ division'!$B$1:$T$1,FALSE))=0,0,'Inq6 adjusted division'!H24)</f>
        <v>885.97903112627489</v>
      </c>
      <c r="I24" s="39">
        <f>IF(INDEX('Discl output _ division'!$B:$T,MATCH('Division output'!$A24,'Discl output _ division'!$B:$B,FALSE),MATCH('Division output'!I$1,'Discl output _ division'!$B$1:$T$1,FALSE))=0,0,'Inq6 adjusted division'!I24)</f>
        <v>970.44456370639568</v>
      </c>
      <c r="J24" s="39">
        <f>IF(INDEX('Discl output _ division'!$B:$T,MATCH('Division output'!$A24,'Discl output _ division'!$B:$B,FALSE),MATCH('Division output'!J$1,'Discl output _ division'!$B$1:$T$1,FALSE))=0,0,'Inq6 adjusted division'!J24)</f>
        <v>796.16018856034918</v>
      </c>
      <c r="K24" s="39">
        <f>IF(INDEX('Discl output _ division'!$B:$T,MATCH('Division output'!$A24,'Discl output _ division'!$B:$B,FALSE),MATCH('Division output'!K$1,'Discl output _ division'!$B$1:$T$1,FALSE))=0,0,'Inq6 adjusted division'!K24)</f>
        <v>705.70623561626439</v>
      </c>
      <c r="L24" s="39">
        <f>IF(INDEX('Discl output _ division'!$B:$T,MATCH('Division output'!$A24,'Discl output _ division'!$B:$B,FALSE),MATCH('Division output'!L$1,'Discl output _ division'!$B$1:$T$1,FALSE))=0,0,'Inq6 adjusted division'!L24)</f>
        <v>898.48154291362039</v>
      </c>
      <c r="M24" s="39">
        <f>IF(INDEX('Discl output _ division'!$B:$T,MATCH('Division output'!$A24,'Discl output _ division'!$B:$B,FALSE),MATCH('Division output'!M$1,'Discl output _ division'!$B$1:$T$1,FALSE))=0,0,'Inq6 adjusted division'!M24)</f>
        <v>517.83259520806178</v>
      </c>
      <c r="N24" s="39">
        <f>IF(INDEX('Discl output _ division'!$B:$T,MATCH('Division output'!$A24,'Discl output _ division'!$B:$B,FALSE),MATCH('Division output'!N$1,'Discl output _ division'!$B$1:$T$1,FALSE))=0,0,'Inq6 adjusted division'!N24)</f>
        <v>511.74299325484742</v>
      </c>
      <c r="O24" s="39">
        <f>IF(INDEX('Discl output _ division'!$B:$T,MATCH('Division output'!$A24,'Discl output _ division'!$B:$B,FALSE),MATCH('Division output'!O$1,'Discl output _ division'!$B$1:$T$1,FALSE))=0,0,'Inq6 adjusted division'!O24)</f>
        <v>1464.3532788575178</v>
      </c>
      <c r="P24" s="39">
        <f>IF(INDEX('Discl output _ division'!$B:$T,MATCH('Division output'!$A24,'Discl output _ division'!$B:$B,FALSE),MATCH('Division output'!P$1,'Discl output _ division'!$B$1:$T$1,FALSE))=0,0,'Inq6 adjusted division'!P24)</f>
        <v>665.32056936785125</v>
      </c>
      <c r="Q24" s="39">
        <f>IF(INDEX('Discl output _ division'!$B:$T,MATCH('Division output'!$A24,'Discl output _ division'!$B:$B,FALSE),MATCH('Division output'!Q$1,'Discl output _ division'!$B$1:$T$1,FALSE))=0,0,'Inq6 adjusted division'!Q24)</f>
        <v>1161.7429377148935</v>
      </c>
      <c r="R24" s="39">
        <f>IF(INDEX('Discl output _ division'!$B:$T,MATCH('Division output'!$A24,'Discl output _ division'!$B:$B,FALSE),MATCH('Division output'!R$1,'Discl output _ division'!$B$1:$T$1,FALSE))=0,0,'Inq6 adjusted division'!R24)</f>
        <v>1300.9377056345074</v>
      </c>
      <c r="S24" s="39">
        <f>IF(INDEX('Discl output _ division'!$B:$T,MATCH('Division output'!$A24,'Discl output _ division'!$B:$B,FALSE),MATCH('Division output'!S$1,'Discl output _ division'!$B$1:$T$1,FALSE))=0,0,'Inq6 adjusted division'!S24)</f>
        <v>555.03724157605802</v>
      </c>
      <c r="T24" s="39">
        <f>IFERROR(VLOOKUP(A24+0,'New BRES input'!O:R,4,FALSE),0)</f>
        <v>566.93027519999998</v>
      </c>
    </row>
    <row r="25" spans="1:20" x14ac:dyDescent="0.35">
      <c r="A25" t="s">
        <v>130</v>
      </c>
      <c r="B25" s="39">
        <f>IF(INDEX('Discl output _ division'!$B:$T,MATCH('Division output'!$A25,'Discl output _ division'!$B:$B,FALSE),MATCH('Division output'!B$1,'Discl output _ division'!$B$1:$T$1,FALSE))=0,0,'Inq6 adjusted division'!B25)</f>
        <v>18608.677464443139</v>
      </c>
      <c r="C25" s="39">
        <f>IF(INDEX('Discl output _ division'!$B:$T,MATCH('Division output'!$A25,'Discl output _ division'!$B:$B,FALSE),MATCH('Division output'!C$1,'Discl output _ division'!$B$1:$T$1,FALSE))=0,0,'Inq6 adjusted division'!C25)</f>
        <v>18384.464737123468</v>
      </c>
      <c r="D25" s="39">
        <f>IF(INDEX('Discl output _ division'!$B:$T,MATCH('Division output'!$A25,'Discl output _ division'!$B:$B,FALSE),MATCH('Division output'!D$1,'Discl output _ division'!$B$1:$T$1,FALSE))=0,0,'Inq6 adjusted division'!D25)</f>
        <v>20473.340845059505</v>
      </c>
      <c r="E25" s="39">
        <f>IF(INDEX('Discl output _ division'!$B:$T,MATCH('Division output'!$A25,'Discl output _ division'!$B:$B,FALSE),MATCH('Division output'!E$1,'Discl output _ division'!$B$1:$T$1,FALSE))=0,0,'Inq6 adjusted division'!E25)</f>
        <v>17871.20244946505</v>
      </c>
      <c r="F25" s="39">
        <f>IF(INDEX('Discl output _ division'!$B:$T,MATCH('Division output'!$A25,'Discl output _ division'!$B:$B,FALSE),MATCH('Division output'!F$1,'Discl output _ division'!$B$1:$T$1,FALSE))=0,0,'Inq6 adjusted division'!F25)</f>
        <v>14723.022794276181</v>
      </c>
      <c r="G25" s="39">
        <f>IF(INDEX('Discl output _ division'!$B:$T,MATCH('Division output'!$A25,'Discl output _ division'!$B:$B,FALSE),MATCH('Division output'!G$1,'Discl output _ division'!$B$1:$T$1,FALSE))=0,0,'Inq6 adjusted division'!G25)</f>
        <v>13545.341665321994</v>
      </c>
      <c r="H25" s="39">
        <f>IF(INDEX('Discl output _ division'!$B:$T,MATCH('Division output'!$A25,'Discl output _ division'!$B:$B,FALSE),MATCH('Division output'!H$1,'Discl output _ division'!$B$1:$T$1,FALSE))=0,0,'Inq6 adjusted division'!H25)</f>
        <v>12447.673757473394</v>
      </c>
      <c r="I25" s="39">
        <f>IF(INDEX('Discl output _ division'!$B:$T,MATCH('Division output'!$A25,'Discl output _ division'!$B:$B,FALSE),MATCH('Division output'!I$1,'Discl output _ division'!$B$1:$T$1,FALSE))=0,0,'Inq6 adjusted division'!I25)</f>
        <v>11055.598820283009</v>
      </c>
      <c r="J25" s="39">
        <f>IF(INDEX('Discl output _ division'!$B:$T,MATCH('Division output'!$A25,'Discl output _ division'!$B:$B,FALSE),MATCH('Division output'!J$1,'Discl output _ division'!$B$1:$T$1,FALSE))=0,0,'Inq6 adjusted division'!J25)</f>
        <v>10341.501211187757</v>
      </c>
      <c r="K25" s="39">
        <f>IF(INDEX('Discl output _ division'!$B:$T,MATCH('Division output'!$A25,'Discl output _ division'!$B:$B,FALSE),MATCH('Division output'!K$1,'Discl output _ division'!$B$1:$T$1,FALSE))=0,0,'Inq6 adjusted division'!K25)</f>
        <v>9312.9120297302998</v>
      </c>
      <c r="L25" s="39">
        <f>IF(INDEX('Discl output _ division'!$B:$T,MATCH('Division output'!$A25,'Discl output _ division'!$B:$B,FALSE),MATCH('Division output'!L$1,'Discl output _ division'!$B$1:$T$1,FALSE))=0,0,'Inq6 adjusted division'!L25)</f>
        <v>10661.410376212556</v>
      </c>
      <c r="M25" s="39">
        <f>IF(INDEX('Discl output _ division'!$B:$T,MATCH('Division output'!$A25,'Discl output _ division'!$B:$B,FALSE),MATCH('Division output'!M$1,'Discl output _ division'!$B$1:$T$1,FALSE))=0,0,'Inq6 adjusted division'!M25)</f>
        <v>8646.6479494659052</v>
      </c>
      <c r="N25" s="39">
        <f>IF(INDEX('Discl output _ division'!$B:$T,MATCH('Division output'!$A25,'Discl output _ division'!$B:$B,FALSE),MATCH('Division output'!N$1,'Discl output _ division'!$B$1:$T$1,FALSE))=0,0,'Inq6 adjusted division'!N25)</f>
        <v>5909.0870781185704</v>
      </c>
      <c r="O25" s="39">
        <f>IF(INDEX('Discl output _ division'!$B:$T,MATCH('Division output'!$A25,'Discl output _ division'!$B:$B,FALSE),MATCH('Division output'!O$1,'Discl output _ division'!$B$1:$T$1,FALSE))=0,0,'Inq6 adjusted division'!O25)</f>
        <v>14038.153221160886</v>
      </c>
      <c r="P25" s="39">
        <f>IF(INDEX('Discl output _ division'!$B:$T,MATCH('Division output'!$A25,'Discl output _ division'!$B:$B,FALSE),MATCH('Division output'!P$1,'Discl output _ division'!$B$1:$T$1,FALSE))=0,0,'Inq6 adjusted division'!P25)</f>
        <v>6834.959946153449</v>
      </c>
      <c r="Q25" s="39">
        <f>IF(INDEX('Discl output _ division'!$B:$T,MATCH('Division output'!$A25,'Discl output _ division'!$B:$B,FALSE),MATCH('Division output'!Q$1,'Discl output _ division'!$B$1:$T$1,FALSE))=0,0,'Inq6 adjusted division'!Q25)</f>
        <v>10589.513395006414</v>
      </c>
      <c r="R25" s="39">
        <f>IF(INDEX('Discl output _ division'!$B:$T,MATCH('Division output'!$A25,'Discl output _ division'!$B:$B,FALSE),MATCH('Division output'!R$1,'Discl output _ division'!$B$1:$T$1,FALSE))=0,0,'Inq6 adjusted division'!R25)</f>
        <v>9720.168049825832</v>
      </c>
      <c r="S25" s="39">
        <f>IF(INDEX('Discl output _ division'!$B:$T,MATCH('Division output'!$A25,'Discl output _ division'!$B:$B,FALSE),MATCH('Division output'!S$1,'Discl output _ division'!$B$1:$T$1,FALSE))=0,0,'Inq6 adjusted division'!S25)</f>
        <v>9052.5030966633894</v>
      </c>
      <c r="T25" s="39">
        <f>IFERROR(VLOOKUP(A25+0,'New BRES input'!O:R,4,FALSE),0)</f>
        <v>14398.72</v>
      </c>
    </row>
    <row r="26" spans="1:20" x14ac:dyDescent="0.35">
      <c r="A26" t="s">
        <v>131</v>
      </c>
      <c r="B26" s="39">
        <f>IF(INDEX('Discl output _ division'!$B:$T,MATCH('Division output'!$A26,'Discl output _ division'!$B:$B,FALSE),MATCH('Division output'!B$1,'Discl output _ division'!$B$1:$T$1,FALSE))=0,0,'Inq6 adjusted division'!B26)</f>
        <v>13421.355217655058</v>
      </c>
      <c r="C26" s="39">
        <f>IF(INDEX('Discl output _ division'!$B:$T,MATCH('Division output'!$A26,'Discl output _ division'!$B:$B,FALSE),MATCH('Division output'!C$1,'Discl output _ division'!$B$1:$T$1,FALSE))=0,0,'Inq6 adjusted division'!C26)</f>
        <v>12450.449645150396</v>
      </c>
      <c r="D26" s="39">
        <f>IF(INDEX('Discl output _ division'!$B:$T,MATCH('Division output'!$A26,'Discl output _ division'!$B:$B,FALSE),MATCH('Division output'!D$1,'Discl output _ division'!$B$1:$T$1,FALSE))=0,0,'Inq6 adjusted division'!D26)</f>
        <v>13133.891511774968</v>
      </c>
      <c r="E26" s="39">
        <f>IF(INDEX('Discl output _ division'!$B:$T,MATCH('Division output'!$A26,'Discl output _ division'!$B:$B,FALSE),MATCH('Division output'!E$1,'Discl output _ division'!$B$1:$T$1,FALSE))=0,0,'Inq6 adjusted division'!E26)</f>
        <v>13566.219061870403</v>
      </c>
      <c r="F26" s="39">
        <f>IF(INDEX('Discl output _ division'!$B:$T,MATCH('Division output'!$A26,'Discl output _ division'!$B:$B,FALSE),MATCH('Division output'!F$1,'Discl output _ division'!$B$1:$T$1,FALSE))=0,0,'Inq6 adjusted division'!F26)</f>
        <v>10995.070325103488</v>
      </c>
      <c r="G26" s="39">
        <f>IF(INDEX('Discl output _ division'!$B:$T,MATCH('Division output'!$A26,'Discl output _ division'!$B:$B,FALSE),MATCH('Division output'!G$1,'Discl output _ division'!$B$1:$T$1,FALSE))=0,0,'Inq6 adjusted division'!G26)</f>
        <v>8280.8262825588154</v>
      </c>
      <c r="H26" s="39">
        <f>IF(INDEX('Discl output _ division'!$B:$T,MATCH('Division output'!$A26,'Discl output _ division'!$B:$B,FALSE),MATCH('Division output'!H$1,'Discl output _ division'!$B$1:$T$1,FALSE))=0,0,'Inq6 adjusted division'!H26)</f>
        <v>8939.8944932274462</v>
      </c>
      <c r="I26" s="39">
        <f>IF(INDEX('Discl output _ division'!$B:$T,MATCH('Division output'!$A26,'Discl output _ division'!$B:$B,FALSE),MATCH('Division output'!I$1,'Discl output _ division'!$B$1:$T$1,FALSE))=0,0,'Inq6 adjusted division'!I26)</f>
        <v>8173.987898587553</v>
      </c>
      <c r="J26" s="39">
        <f>IF(INDEX('Discl output _ division'!$B:$T,MATCH('Division output'!$A26,'Discl output _ division'!$B:$B,FALSE),MATCH('Division output'!J$1,'Discl output _ division'!$B$1:$T$1,FALSE))=0,0,'Inq6 adjusted division'!J26)</f>
        <v>8029.4769210204095</v>
      </c>
      <c r="K26" s="39">
        <f>IF(INDEX('Discl output _ division'!$B:$T,MATCH('Division output'!$A26,'Discl output _ division'!$B:$B,FALSE),MATCH('Division output'!K$1,'Discl output _ division'!$B$1:$T$1,FALSE))=0,0,'Inq6 adjusted division'!K26)</f>
        <v>7085.0645140726829</v>
      </c>
      <c r="L26" s="39">
        <f>IF(INDEX('Discl output _ division'!$B:$T,MATCH('Division output'!$A26,'Discl output _ division'!$B:$B,FALSE),MATCH('Division output'!L$1,'Discl output _ division'!$B$1:$T$1,FALSE))=0,0,'Inq6 adjusted division'!L26)</f>
        <v>5962.7674411528551</v>
      </c>
      <c r="M26" s="39">
        <f>IF(INDEX('Discl output _ division'!$B:$T,MATCH('Division output'!$A26,'Discl output _ division'!$B:$B,FALSE),MATCH('Division output'!M$1,'Discl output _ division'!$B$1:$T$1,FALSE))=0,0,'Inq6 adjusted division'!M26)</f>
        <v>6972.3227373938626</v>
      </c>
      <c r="N26" s="39">
        <f>IF(INDEX('Discl output _ division'!$B:$T,MATCH('Division output'!$A26,'Discl output _ division'!$B:$B,FALSE),MATCH('Division output'!N$1,'Discl output _ division'!$B$1:$T$1,FALSE))=0,0,'Inq6 adjusted division'!N26)</f>
        <v>5033.816757145486</v>
      </c>
      <c r="O26" s="39">
        <f>IF(INDEX('Discl output _ division'!$B:$T,MATCH('Division output'!$A26,'Discl output _ division'!$B:$B,FALSE),MATCH('Division output'!O$1,'Discl output _ division'!$B$1:$T$1,FALSE))=0,0,'Inq6 adjusted division'!O26)</f>
        <v>6194.8796965958636</v>
      </c>
      <c r="P26" s="39">
        <f>IF(INDEX('Discl output _ division'!$B:$T,MATCH('Division output'!$A26,'Discl output _ division'!$B:$B,FALSE),MATCH('Division output'!P$1,'Discl output _ division'!$B$1:$T$1,FALSE))=0,0,'Inq6 adjusted division'!P26)</f>
        <v>3351.3237481058654</v>
      </c>
      <c r="Q26" s="39">
        <f>IF(INDEX('Discl output _ division'!$B:$T,MATCH('Division output'!$A26,'Discl output _ division'!$B:$B,FALSE),MATCH('Division output'!Q$1,'Discl output _ division'!$B$1:$T$1,FALSE))=0,0,'Inq6 adjusted division'!Q26)</f>
        <v>7580.873046925748</v>
      </c>
      <c r="R26" s="39">
        <f>IF(INDEX('Discl output _ division'!$B:$T,MATCH('Division output'!$A26,'Discl output _ division'!$B:$B,FALSE),MATCH('Division output'!R$1,'Discl output _ division'!$B$1:$T$1,FALSE))=0,0,'Inq6 adjusted division'!R26)</f>
        <v>4175.0117686043504</v>
      </c>
      <c r="S26" s="39">
        <f>IF(INDEX('Discl output _ division'!$B:$T,MATCH('Division output'!$A26,'Discl output _ division'!$B:$B,FALSE),MATCH('Division output'!S$1,'Discl output _ division'!$B$1:$T$1,FALSE))=0,0,'Inq6 adjusted division'!S26)</f>
        <v>3157.615493716718</v>
      </c>
      <c r="T26" s="39">
        <f>IFERROR(VLOOKUP(A26+0,'New BRES input'!O:R,4,FALSE),0)</f>
        <v>4827.7700000000004</v>
      </c>
    </row>
    <row r="27" spans="1:20" x14ac:dyDescent="0.35">
      <c r="A27" t="s">
        <v>132</v>
      </c>
      <c r="B27" s="39">
        <f>IF(INDEX('Discl output _ division'!$B:$T,MATCH('Division output'!$A27,'Discl output _ division'!$B:$B,FALSE),MATCH('Division output'!B$1,'Discl output _ division'!$B$1:$T$1,FALSE))=0,0,'Inq6 adjusted division'!B27)</f>
        <v>9630.8199752309501</v>
      </c>
      <c r="C27" s="39">
        <f>IF(INDEX('Discl output _ division'!$B:$T,MATCH('Division output'!$A27,'Discl output _ division'!$B:$B,FALSE),MATCH('Division output'!C$1,'Discl output _ division'!$B$1:$T$1,FALSE))=0,0,'Inq6 adjusted division'!C27)</f>
        <v>10973.519813410403</v>
      </c>
      <c r="D27" s="39">
        <f>IF(INDEX('Discl output _ division'!$B:$T,MATCH('Division output'!$A27,'Discl output _ division'!$B:$B,FALSE),MATCH('Division output'!D$1,'Discl output _ division'!$B$1:$T$1,FALSE))=0,0,'Inq6 adjusted division'!D27)</f>
        <v>8436.7555592694698</v>
      </c>
      <c r="E27" s="39">
        <f>IF(INDEX('Discl output _ division'!$B:$T,MATCH('Division output'!$A27,'Discl output _ division'!$B:$B,FALSE),MATCH('Division output'!E$1,'Discl output _ division'!$B$1:$T$1,FALSE))=0,0,'Inq6 adjusted division'!E27)</f>
        <v>8766.4825884533166</v>
      </c>
      <c r="F27" s="39">
        <f>IF(INDEX('Discl output _ division'!$B:$T,MATCH('Division output'!$A27,'Discl output _ division'!$B:$B,FALSE),MATCH('Division output'!F$1,'Discl output _ division'!$B$1:$T$1,FALSE))=0,0,'Inq6 adjusted division'!F27)</f>
        <v>7825.3077174599439</v>
      </c>
      <c r="G27" s="39">
        <f>IF(INDEX('Discl output _ division'!$B:$T,MATCH('Division output'!$A27,'Discl output _ division'!$B:$B,FALSE),MATCH('Division output'!G$1,'Discl output _ division'!$B$1:$T$1,FALSE))=0,0,'Inq6 adjusted division'!G27)</f>
        <v>6019.5345892102941</v>
      </c>
      <c r="H27" s="39">
        <f>IF(INDEX('Discl output _ division'!$B:$T,MATCH('Division output'!$A27,'Discl output _ division'!$B:$B,FALSE),MATCH('Division output'!H$1,'Discl output _ division'!$B$1:$T$1,FALSE))=0,0,'Inq6 adjusted division'!H27)</f>
        <v>5908.9094844202127</v>
      </c>
      <c r="I27" s="39">
        <f>IF(INDEX('Discl output _ division'!$B:$T,MATCH('Division output'!$A27,'Discl output _ division'!$B:$B,FALSE),MATCH('Division output'!I$1,'Discl output _ division'!$B$1:$T$1,FALSE))=0,0,'Inq6 adjusted division'!I27)</f>
        <v>4983.2977225115292</v>
      </c>
      <c r="J27" s="39">
        <f>IF(INDEX('Discl output _ division'!$B:$T,MATCH('Division output'!$A27,'Discl output _ division'!$B:$B,FALSE),MATCH('Division output'!J$1,'Discl output _ division'!$B$1:$T$1,FALSE))=0,0,'Inq6 adjusted division'!J27)</f>
        <v>4424.569137895558</v>
      </c>
      <c r="K27" s="39">
        <f>IF(INDEX('Discl output _ division'!$B:$T,MATCH('Division output'!$A27,'Discl output _ division'!$B:$B,FALSE),MATCH('Division output'!K$1,'Discl output _ division'!$B$1:$T$1,FALSE))=0,0,'Inq6 adjusted division'!K27)</f>
        <v>4137.2842710335763</v>
      </c>
      <c r="L27" s="39">
        <f>IF(INDEX('Discl output _ division'!$B:$T,MATCH('Division output'!$A27,'Discl output _ division'!$B:$B,FALSE),MATCH('Division output'!L$1,'Discl output _ division'!$B$1:$T$1,FALSE))=0,0,'Inq6 adjusted division'!L27)</f>
        <v>4153.1780548362167</v>
      </c>
      <c r="M27" s="39">
        <f>IF(INDEX('Discl output _ division'!$B:$T,MATCH('Division output'!$A27,'Discl output _ division'!$B:$B,FALSE),MATCH('Division output'!M$1,'Discl output _ division'!$B$1:$T$1,FALSE))=0,0,'Inq6 adjusted division'!M27)</f>
        <v>2127.5372942406993</v>
      </c>
      <c r="N27" s="39">
        <f>IF(INDEX('Discl output _ division'!$B:$T,MATCH('Division output'!$A27,'Discl output _ division'!$B:$B,FALSE),MATCH('Division output'!N$1,'Discl output _ division'!$B$1:$T$1,FALSE))=0,0,'Inq6 adjusted division'!N27)</f>
        <v>1776.8199807178735</v>
      </c>
      <c r="O27" s="39">
        <f>IF(INDEX('Discl output _ division'!$B:$T,MATCH('Division output'!$A27,'Discl output _ division'!$B:$B,FALSE),MATCH('Division output'!O$1,'Discl output _ division'!$B$1:$T$1,FALSE))=0,0,'Inq6 adjusted division'!O27)</f>
        <v>2837.2441638372743</v>
      </c>
      <c r="P27" s="39">
        <f>IF(INDEX('Discl output _ division'!$B:$T,MATCH('Division output'!$A27,'Discl output _ division'!$B:$B,FALSE),MATCH('Division output'!P$1,'Discl output _ division'!$B$1:$T$1,FALSE))=0,0,'Inq6 adjusted division'!P27)</f>
        <v>2944.8776085946633</v>
      </c>
      <c r="Q27" s="39">
        <f>IF(INDEX('Discl output _ division'!$B:$T,MATCH('Division output'!$A27,'Discl output _ division'!$B:$B,FALSE),MATCH('Division output'!Q$1,'Discl output _ division'!$B$1:$T$1,FALSE))=0,0,'Inq6 adjusted division'!Q27)</f>
        <v>2906.7968858998929</v>
      </c>
      <c r="R27" s="39">
        <f>IF(INDEX('Discl output _ division'!$B:$T,MATCH('Division output'!$A27,'Discl output _ division'!$B:$B,FALSE),MATCH('Division output'!R$1,'Discl output _ division'!$B$1:$T$1,FALSE))=0,0,'Inq6 adjusted division'!R27)</f>
        <v>3963.7569155927754</v>
      </c>
      <c r="S27" s="39">
        <f>IF(INDEX('Discl output _ division'!$B:$T,MATCH('Division output'!$A27,'Discl output _ division'!$B:$B,FALSE),MATCH('Division output'!S$1,'Discl output _ division'!$B$1:$T$1,FALSE))=0,0,'Inq6 adjusted division'!S27)</f>
        <v>1731.565277530096</v>
      </c>
      <c r="T27" s="39">
        <f>IFERROR(VLOOKUP(A27+0,'New BRES input'!O:R,4,FALSE),0)</f>
        <v>2796.72</v>
      </c>
    </row>
    <row r="28" spans="1:20" x14ac:dyDescent="0.35">
      <c r="A28" t="s">
        <v>133</v>
      </c>
      <c r="B28" s="39">
        <f>IF(INDEX('Discl output _ division'!$B:$T,MATCH('Division output'!$A28,'Discl output _ division'!$B:$B,FALSE),MATCH('Division output'!B$1,'Discl output _ division'!$B$1:$T$1,FALSE))=0,0,'Inq6 adjusted division'!B28)</f>
        <v>8776.3771198838404</v>
      </c>
      <c r="C28" s="39">
        <f>IF(INDEX('Discl output _ division'!$B:$T,MATCH('Division output'!$A28,'Discl output _ division'!$B:$B,FALSE),MATCH('Division output'!C$1,'Discl output _ division'!$B$1:$T$1,FALSE))=0,0,'Inq6 adjusted division'!C28)</f>
        <v>10043.075550292835</v>
      </c>
      <c r="D28" s="39">
        <f>IF(INDEX('Discl output _ division'!$B:$T,MATCH('Division output'!$A28,'Discl output _ division'!$B:$B,FALSE),MATCH('Division output'!D$1,'Discl output _ division'!$B$1:$T$1,FALSE))=0,0,'Inq6 adjusted division'!D28)</f>
        <v>9442.3250107423919</v>
      </c>
      <c r="E28" s="39">
        <f>IF(INDEX('Discl output _ division'!$B:$T,MATCH('Division output'!$A28,'Discl output _ division'!$B:$B,FALSE),MATCH('Division output'!E$1,'Discl output _ division'!$B$1:$T$1,FALSE))=0,0,'Inq6 adjusted division'!E28)</f>
        <v>9038.3638519399992</v>
      </c>
      <c r="F28" s="39">
        <f>IF(INDEX('Discl output _ division'!$B:$T,MATCH('Division output'!$A28,'Discl output _ division'!$B:$B,FALSE),MATCH('Division output'!F$1,'Discl output _ division'!$B$1:$T$1,FALSE))=0,0,'Inq6 adjusted division'!F28)</f>
        <v>7781.95351788686</v>
      </c>
      <c r="G28" s="39">
        <f>IF(INDEX('Discl output _ division'!$B:$T,MATCH('Division output'!$A28,'Discl output _ division'!$B:$B,FALSE),MATCH('Division output'!G$1,'Discl output _ division'!$B$1:$T$1,FALSE))=0,0,'Inq6 adjusted division'!G28)</f>
        <v>6859.0478946833682</v>
      </c>
      <c r="H28" s="39">
        <f>IF(INDEX('Discl output _ division'!$B:$T,MATCH('Division output'!$A28,'Discl output _ division'!$B:$B,FALSE),MATCH('Division output'!H$1,'Discl output _ division'!$B$1:$T$1,FALSE))=0,0,'Inq6 adjusted division'!H28)</f>
        <v>7196.4926741774252</v>
      </c>
      <c r="I28" s="39">
        <f>IF(INDEX('Discl output _ division'!$B:$T,MATCH('Division output'!$A28,'Discl output _ division'!$B:$B,FALSE),MATCH('Division output'!I$1,'Discl output _ division'!$B$1:$T$1,FALSE))=0,0,'Inq6 adjusted division'!I28)</f>
        <v>6820.826380712122</v>
      </c>
      <c r="J28" s="39">
        <f>IF(INDEX('Discl output _ division'!$B:$T,MATCH('Division output'!$A28,'Discl output _ division'!$B:$B,FALSE),MATCH('Division output'!J$1,'Discl output _ division'!$B$1:$T$1,FALSE))=0,0,'Inq6 adjusted division'!J28)</f>
        <v>6053.919266530298</v>
      </c>
      <c r="K28" s="39">
        <f>IF(INDEX('Discl output _ division'!$B:$T,MATCH('Division output'!$A28,'Discl output _ division'!$B:$B,FALSE),MATCH('Division output'!K$1,'Discl output _ division'!$B$1:$T$1,FALSE))=0,0,'Inq6 adjusted division'!K28)</f>
        <v>7001.1693179734311</v>
      </c>
      <c r="L28" s="39">
        <f>IF(INDEX('Discl output _ division'!$B:$T,MATCH('Division output'!$A28,'Discl output _ division'!$B:$B,FALSE),MATCH('Division output'!L$1,'Discl output _ division'!$B$1:$T$1,FALSE))=0,0,'Inq6 adjusted division'!L28)</f>
        <v>4782.4227068630316</v>
      </c>
      <c r="M28" s="39">
        <f>IF(INDEX('Discl output _ division'!$B:$T,MATCH('Division output'!$A28,'Discl output _ division'!$B:$B,FALSE),MATCH('Division output'!M$1,'Discl output _ division'!$B$1:$T$1,FALSE))=0,0,'Inq6 adjusted division'!M28)</f>
        <v>4340.4218899416919</v>
      </c>
      <c r="N28" s="39">
        <f>IF(INDEX('Discl output _ division'!$B:$T,MATCH('Division output'!$A28,'Discl output _ division'!$B:$B,FALSE),MATCH('Division output'!N$1,'Discl output _ division'!$B$1:$T$1,FALSE))=0,0,'Inq6 adjusted division'!N28)</f>
        <v>3866.5170906812564</v>
      </c>
      <c r="O28" s="39">
        <f>IF(INDEX('Discl output _ division'!$B:$T,MATCH('Division output'!$A28,'Discl output _ division'!$B:$B,FALSE),MATCH('Division output'!O$1,'Discl output _ division'!$B$1:$T$1,FALSE))=0,0,'Inq6 adjusted division'!O28)</f>
        <v>2189.0717038632006</v>
      </c>
      <c r="P28" s="39">
        <f>IF(INDEX('Discl output _ division'!$B:$T,MATCH('Division output'!$A28,'Discl output _ division'!$B:$B,FALSE),MATCH('Division output'!P$1,'Discl output _ division'!$B$1:$T$1,FALSE))=0,0,'Inq6 adjusted division'!P28)</f>
        <v>6765.9993883254347</v>
      </c>
      <c r="Q28" s="39">
        <f>IF(INDEX('Discl output _ division'!$B:$T,MATCH('Division output'!$A28,'Discl output _ division'!$B:$B,FALSE),MATCH('Division output'!Q$1,'Discl output _ division'!$B$1:$T$1,FALSE))=0,0,'Inq6 adjusted division'!Q28)</f>
        <v>2263.2147017068005</v>
      </c>
      <c r="R28" s="39">
        <f>IF(INDEX('Discl output _ division'!$B:$T,MATCH('Division output'!$A28,'Discl output _ division'!$B:$B,FALSE),MATCH('Division output'!R$1,'Discl output _ division'!$B$1:$T$1,FALSE))=0,0,'Inq6 adjusted division'!R28)</f>
        <v>2363.7058272282529</v>
      </c>
      <c r="S28" s="39">
        <f>IF(INDEX('Discl output _ division'!$B:$T,MATCH('Division output'!$A28,'Discl output _ division'!$B:$B,FALSE),MATCH('Division output'!S$1,'Discl output _ division'!$B$1:$T$1,FALSE))=0,0,'Inq6 adjusted division'!S28)</f>
        <v>4375.4299943404721</v>
      </c>
      <c r="T28" s="39">
        <f>IFERROR(VLOOKUP(A28+0,'New BRES input'!O:R,4,FALSE),0)</f>
        <v>3477.67</v>
      </c>
    </row>
    <row r="29" spans="1:20" x14ac:dyDescent="0.35">
      <c r="A29" t="s">
        <v>134</v>
      </c>
      <c r="B29" s="39">
        <f>IF(INDEX('Discl output _ division'!$B:$T,MATCH('Division output'!$A29,'Discl output _ division'!$B:$B,FALSE),MATCH('Division output'!B$1,'Discl output _ division'!$B$1:$T$1,FALSE))=0,0,'Inq6 adjusted division'!B29)</f>
        <v>13428.423993534931</v>
      </c>
      <c r="C29" s="39">
        <f>IF(INDEX('Discl output _ division'!$B:$T,MATCH('Division output'!$A29,'Discl output _ division'!$B:$B,FALSE),MATCH('Division output'!C$1,'Discl output _ division'!$B$1:$T$1,FALSE))=0,0,'Inq6 adjusted division'!C29)</f>
        <v>13187.350872357143</v>
      </c>
      <c r="D29" s="39">
        <f>IF(INDEX('Discl output _ division'!$B:$T,MATCH('Division output'!$A29,'Discl output _ division'!$B:$B,FALSE),MATCH('Division output'!D$1,'Discl output _ division'!$B$1:$T$1,FALSE))=0,0,'Inq6 adjusted division'!D29)</f>
        <v>11203.539864754688</v>
      </c>
      <c r="E29" s="39">
        <f>IF(INDEX('Discl output _ division'!$B:$T,MATCH('Division output'!$A29,'Discl output _ division'!$B:$B,FALSE),MATCH('Division output'!E$1,'Discl output _ division'!$B$1:$T$1,FALSE))=0,0,'Inq6 adjusted division'!E29)</f>
        <v>9838.951287545784</v>
      </c>
      <c r="F29" s="39">
        <f>IF(INDEX('Discl output _ division'!$B:$T,MATCH('Division output'!$A29,'Discl output _ division'!$B:$B,FALSE),MATCH('Division output'!F$1,'Discl output _ division'!$B$1:$T$1,FALSE))=0,0,'Inq6 adjusted division'!F29)</f>
        <v>8046.7187989988179</v>
      </c>
      <c r="G29" s="39">
        <f>IF(INDEX('Discl output _ division'!$B:$T,MATCH('Division output'!$A29,'Discl output _ division'!$B:$B,FALSE),MATCH('Division output'!G$1,'Discl output _ division'!$B$1:$T$1,FALSE))=0,0,'Inq6 adjusted division'!G29)</f>
        <v>7333.5268790260598</v>
      </c>
      <c r="H29" s="39">
        <f>IF(INDEX('Discl output _ division'!$B:$T,MATCH('Division output'!$A29,'Discl output _ division'!$B:$B,FALSE),MATCH('Division output'!H$1,'Discl output _ division'!$B$1:$T$1,FALSE))=0,0,'Inq6 adjusted division'!H29)</f>
        <v>7047.5230795708148</v>
      </c>
      <c r="I29" s="39">
        <f>IF(INDEX('Discl output _ division'!$B:$T,MATCH('Division output'!$A29,'Discl output _ division'!$B:$B,FALSE),MATCH('Division output'!I$1,'Discl output _ division'!$B$1:$T$1,FALSE))=0,0,'Inq6 adjusted division'!I29)</f>
        <v>6781.6846800449484</v>
      </c>
      <c r="J29" s="39">
        <f>IF(INDEX('Discl output _ division'!$B:$T,MATCH('Division output'!$A29,'Discl output _ division'!$B:$B,FALSE),MATCH('Division output'!J$1,'Discl output _ division'!$B$1:$T$1,FALSE))=0,0,'Inq6 adjusted division'!J29)</f>
        <v>6174.2620373554764</v>
      </c>
      <c r="K29" s="39">
        <f>IF(INDEX('Discl output _ division'!$B:$T,MATCH('Division output'!$A29,'Discl output _ division'!$B:$B,FALSE),MATCH('Division output'!K$1,'Discl output _ division'!$B$1:$T$1,FALSE))=0,0,'Inq6 adjusted division'!K29)</f>
        <v>6057.5939147906611</v>
      </c>
      <c r="L29" s="39">
        <f>IF(INDEX('Discl output _ division'!$B:$T,MATCH('Division output'!$A29,'Discl output _ division'!$B:$B,FALSE),MATCH('Division output'!L$1,'Discl output _ division'!$B$1:$T$1,FALSE))=0,0,'Inq6 adjusted division'!L29)</f>
        <v>5789.7163110745596</v>
      </c>
      <c r="M29" s="39">
        <f>IF(INDEX('Discl output _ division'!$B:$T,MATCH('Division output'!$A29,'Discl output _ division'!$B:$B,FALSE),MATCH('Division output'!M$1,'Discl output _ division'!$B$1:$T$1,FALSE))=0,0,'Inq6 adjusted division'!M29)</f>
        <v>5987.6691281574695</v>
      </c>
      <c r="N29" s="39">
        <f>IF(INDEX('Discl output _ division'!$B:$T,MATCH('Division output'!$A29,'Discl output _ division'!$B:$B,FALSE),MATCH('Division output'!N$1,'Discl output _ division'!$B$1:$T$1,FALSE))=0,0,'Inq6 adjusted division'!N29)</f>
        <v>4701.1462212460492</v>
      </c>
      <c r="O29" s="39">
        <f>IF(INDEX('Discl output _ division'!$B:$T,MATCH('Division output'!$A29,'Discl output _ division'!$B:$B,FALSE),MATCH('Division output'!O$1,'Discl output _ division'!$B$1:$T$1,FALSE))=0,0,'Inq6 adjusted division'!O29)</f>
        <v>4814.0391589940937</v>
      </c>
      <c r="P29" s="39">
        <f>IF(INDEX('Discl output _ division'!$B:$T,MATCH('Division output'!$A29,'Discl output _ division'!$B:$B,FALSE),MATCH('Division output'!P$1,'Discl output _ division'!$B$1:$T$1,FALSE))=0,0,'Inq6 adjusted division'!P29)</f>
        <v>4091.6332879754796</v>
      </c>
      <c r="Q29" s="39">
        <f>IF(INDEX('Discl output _ division'!$B:$T,MATCH('Division output'!$A29,'Discl output _ division'!$B:$B,FALSE),MATCH('Division output'!Q$1,'Discl output _ division'!$B$1:$T$1,FALSE))=0,0,'Inq6 adjusted division'!Q29)</f>
        <v>4021.3740782440686</v>
      </c>
      <c r="R29" s="39">
        <f>IF(INDEX('Discl output _ division'!$B:$T,MATCH('Division output'!$A29,'Discl output _ division'!$B:$B,FALSE),MATCH('Division output'!R$1,'Discl output _ division'!$B$1:$T$1,FALSE))=0,0,'Inq6 adjusted division'!R29)</f>
        <v>4181.720796288766</v>
      </c>
      <c r="S29" s="39">
        <f>IF(INDEX('Discl output _ division'!$B:$T,MATCH('Division output'!$A29,'Discl output _ division'!$B:$B,FALSE),MATCH('Division output'!S$1,'Discl output _ division'!$B$1:$T$1,FALSE))=0,0,'Inq6 adjusted division'!S29)</f>
        <v>4128.9708017733856</v>
      </c>
      <c r="T29" s="39">
        <f>IFERROR(VLOOKUP(A29+0,'New BRES input'!O:R,4,FALSE),0)</f>
        <v>5199.93</v>
      </c>
    </row>
    <row r="30" spans="1:20" x14ac:dyDescent="0.35">
      <c r="A30" t="s">
        <v>135</v>
      </c>
      <c r="B30" s="39">
        <f>IF(INDEX('Discl output _ division'!$B:$T,MATCH('Division output'!$A30,'Discl output _ division'!$B:$B,FALSE),MATCH('Division output'!B$1,'Discl output _ division'!$B$1:$T$1,FALSE))=0,0,'Inq6 adjusted division'!B30)</f>
        <v>2257.3279479052026</v>
      </c>
      <c r="C30" s="39">
        <f>IF(INDEX('Discl output _ division'!$B:$T,MATCH('Division output'!$A30,'Discl output _ division'!$B:$B,FALSE),MATCH('Division output'!C$1,'Discl output _ division'!$B$1:$T$1,FALSE))=0,0,'Inq6 adjusted division'!C30)</f>
        <v>2336.140744620152</v>
      </c>
      <c r="D30" s="39">
        <f>IF(INDEX('Discl output _ division'!$B:$T,MATCH('Division output'!$A30,'Discl output _ division'!$B:$B,FALSE),MATCH('Division output'!D$1,'Discl output _ division'!$B$1:$T$1,FALSE))=0,0,'Inq6 adjusted division'!D30)</f>
        <v>3257.5873180937401</v>
      </c>
      <c r="E30" s="39">
        <f>IF(INDEX('Discl output _ division'!$B:$T,MATCH('Division output'!$A30,'Discl output _ division'!$B:$B,FALSE),MATCH('Division output'!E$1,'Discl output _ division'!$B$1:$T$1,FALSE))=0,0,'Inq6 adjusted division'!E30)</f>
        <v>2300.4339964081291</v>
      </c>
      <c r="F30" s="39">
        <f>IF(INDEX('Discl output _ division'!$B:$T,MATCH('Division output'!$A30,'Discl output _ division'!$B:$B,FALSE),MATCH('Division output'!F$1,'Discl output _ division'!$B$1:$T$1,FALSE))=0,0,'Inq6 adjusted division'!F30)</f>
        <v>2117.0303184600621</v>
      </c>
      <c r="G30" s="39">
        <f>IF(INDEX('Discl output _ division'!$B:$T,MATCH('Division output'!$A30,'Discl output _ division'!$B:$B,FALSE),MATCH('Division output'!G$1,'Discl output _ division'!$B$1:$T$1,FALSE))=0,0,'Inq6 adjusted division'!G30)</f>
        <v>1900.4010054561872</v>
      </c>
      <c r="H30" s="39">
        <f>IF(INDEX('Discl output _ division'!$B:$T,MATCH('Division output'!$A30,'Discl output _ division'!$B:$B,FALSE),MATCH('Division output'!H$1,'Discl output _ division'!$B$1:$T$1,FALSE))=0,0,'Inq6 adjusted division'!H30)</f>
        <v>2044.3135108365311</v>
      </c>
      <c r="I30" s="39">
        <f>IF(INDEX('Discl output _ division'!$B:$T,MATCH('Division output'!$A30,'Discl output _ division'!$B:$B,FALSE),MATCH('Division output'!I$1,'Discl output _ division'!$B$1:$T$1,FALSE))=0,0,'Inq6 adjusted division'!I30)</f>
        <v>1862.0538958943457</v>
      </c>
      <c r="J30" s="39">
        <f>IF(INDEX('Discl output _ division'!$B:$T,MATCH('Division output'!$A30,'Discl output _ division'!$B:$B,FALSE),MATCH('Division output'!J$1,'Discl output _ division'!$B$1:$T$1,FALSE))=0,0,'Inq6 adjusted division'!J30)</f>
        <v>1909.8068700928552</v>
      </c>
      <c r="K30" s="39">
        <f>IF(INDEX('Discl output _ division'!$B:$T,MATCH('Division output'!$A30,'Discl output _ division'!$B:$B,FALSE),MATCH('Division output'!K$1,'Discl output _ division'!$B$1:$T$1,FALSE))=0,0,'Inq6 adjusted division'!K30)</f>
        <v>2413.3529437086931</v>
      </c>
      <c r="L30" s="39">
        <f>IF(INDEX('Discl output _ division'!$B:$T,MATCH('Division output'!$A30,'Discl output _ division'!$B:$B,FALSE),MATCH('Division output'!L$1,'Discl output _ division'!$B$1:$T$1,FALSE))=0,0,'Inq6 adjusted division'!L30)</f>
        <v>2527.6623653133552</v>
      </c>
      <c r="M30" s="39">
        <f>IF(INDEX('Discl output _ division'!$B:$T,MATCH('Division output'!$A30,'Discl output _ division'!$B:$B,FALSE),MATCH('Division output'!M$1,'Discl output _ division'!$B$1:$T$1,FALSE))=0,0,'Inq6 adjusted division'!M30)</f>
        <v>647.11109033245668</v>
      </c>
      <c r="N30" s="39">
        <f>IF(INDEX('Discl output _ division'!$B:$T,MATCH('Division output'!$A30,'Discl output _ division'!$B:$B,FALSE),MATCH('Division output'!N$1,'Discl output _ division'!$B$1:$T$1,FALSE))=0,0,'Inq6 adjusted division'!N30)</f>
        <v>462.39910888672398</v>
      </c>
      <c r="O30" s="39">
        <f>IF(INDEX('Discl output _ division'!$B:$T,MATCH('Division output'!$A30,'Discl output _ division'!$B:$B,FALSE),MATCH('Division output'!O$1,'Discl output _ division'!$B$1:$T$1,FALSE))=0,0,'Inq6 adjusted division'!O30)</f>
        <v>626.91123628969808</v>
      </c>
      <c r="P30" s="39">
        <f>IF(INDEX('Discl output _ division'!$B:$T,MATCH('Division output'!$A30,'Discl output _ division'!$B:$B,FALSE),MATCH('Division output'!P$1,'Discl output _ division'!$B$1:$T$1,FALSE))=0,0,'Inq6 adjusted division'!P30)</f>
        <v>1501.2949458013122</v>
      </c>
      <c r="Q30" s="39">
        <f>IF(INDEX('Discl output _ division'!$B:$T,MATCH('Division output'!$A30,'Discl output _ division'!$B:$B,FALSE),MATCH('Division output'!Q$1,'Discl output _ division'!$B$1:$T$1,FALSE))=0,0,'Inq6 adjusted division'!Q30)</f>
        <v>808.70033961015054</v>
      </c>
      <c r="R30" s="39">
        <f>IF(INDEX('Discl output _ division'!$B:$T,MATCH('Division output'!$A30,'Discl output _ division'!$B:$B,FALSE),MATCH('Division output'!R$1,'Discl output _ division'!$B$1:$T$1,FALSE))=0,0,'Inq6 adjusted division'!R30)</f>
        <v>1044.8226974876798</v>
      </c>
      <c r="S30" s="39">
        <f>IF(INDEX('Discl output _ division'!$B:$T,MATCH('Division output'!$A30,'Discl output _ division'!$B:$B,FALSE),MATCH('Division output'!S$1,'Discl output _ division'!$B$1:$T$1,FALSE))=0,0,'Inq6 adjusted division'!S30)</f>
        <v>910.04384195709963</v>
      </c>
      <c r="T30" s="39">
        <f>IFERROR(VLOOKUP(A30+0,'New BRES input'!O:R,4,FALSE),0)</f>
        <v>2381.59</v>
      </c>
    </row>
    <row r="31" spans="1:20" x14ac:dyDescent="0.35">
      <c r="A31" t="s">
        <v>136</v>
      </c>
      <c r="B31" s="39">
        <f>IF(INDEX('Discl output _ division'!$B:$T,MATCH('Division output'!$A31,'Discl output _ division'!$B:$B,FALSE),MATCH('Division output'!B$1,'Discl output _ division'!$B$1:$T$1,FALSE))=0,0,'Inq6 adjusted division'!B31)</f>
        <v>4596.1825011647707</v>
      </c>
      <c r="C31" s="39">
        <f>IF(INDEX('Discl output _ division'!$B:$T,MATCH('Division output'!$A31,'Discl output _ division'!$B:$B,FALSE),MATCH('Division output'!C$1,'Discl output _ division'!$B$1:$T$1,FALSE))=0,0,'Inq6 adjusted division'!C31)</f>
        <v>4551.4189187511711</v>
      </c>
      <c r="D31" s="39">
        <f>IF(INDEX('Discl output _ division'!$B:$T,MATCH('Division output'!$A31,'Discl output _ division'!$B:$B,FALSE),MATCH('Division output'!D$1,'Discl output _ division'!$B$1:$T$1,FALSE))=0,0,'Inq6 adjusted division'!D31)</f>
        <v>4307.4974971489673</v>
      </c>
      <c r="E31" s="39">
        <f>IF(INDEX('Discl output _ division'!$B:$T,MATCH('Division output'!$A31,'Discl output _ division'!$B:$B,FALSE),MATCH('Division output'!E$1,'Discl output _ division'!$B$1:$T$1,FALSE))=0,0,'Inq6 adjusted division'!E31)</f>
        <v>3863.509346073537</v>
      </c>
      <c r="F31" s="39">
        <f>IF(INDEX('Discl output _ division'!$B:$T,MATCH('Division output'!$A31,'Discl output _ division'!$B:$B,FALSE),MATCH('Division output'!F$1,'Discl output _ division'!$B$1:$T$1,FALSE))=0,0,'Inq6 adjusted division'!F31)</f>
        <v>3334.5285906637446</v>
      </c>
      <c r="G31" s="39">
        <f>IF(INDEX('Discl output _ division'!$B:$T,MATCH('Division output'!$A31,'Discl output _ division'!$B:$B,FALSE),MATCH('Division output'!G$1,'Discl output _ division'!$B$1:$T$1,FALSE))=0,0,'Inq6 adjusted division'!G31)</f>
        <v>3117.9043933943444</v>
      </c>
      <c r="H31" s="39">
        <f>IF(INDEX('Discl output _ division'!$B:$T,MATCH('Division output'!$A31,'Discl output _ division'!$B:$B,FALSE),MATCH('Division output'!H$1,'Discl output _ division'!$B$1:$T$1,FALSE))=0,0,'Inq6 adjusted division'!H31)</f>
        <v>3132.0193276718301</v>
      </c>
      <c r="I31" s="39">
        <f>IF(INDEX('Discl output _ division'!$B:$T,MATCH('Division output'!$A31,'Discl output _ division'!$B:$B,FALSE),MATCH('Division output'!I$1,'Discl output _ division'!$B$1:$T$1,FALSE))=0,0,'Inq6 adjusted division'!I31)</f>
        <v>2917.6109639102651</v>
      </c>
      <c r="J31" s="39">
        <f>IF(INDEX('Discl output _ division'!$B:$T,MATCH('Division output'!$A31,'Discl output _ division'!$B:$B,FALSE),MATCH('Division output'!J$1,'Discl output _ division'!$B$1:$T$1,FALSE))=0,0,'Inq6 adjusted division'!J31)</f>
        <v>2618.5038727099909</v>
      </c>
      <c r="K31" s="39">
        <f>IF(INDEX('Discl output _ division'!$B:$T,MATCH('Division output'!$A31,'Discl output _ division'!$B:$B,FALSE),MATCH('Division output'!K$1,'Discl output _ division'!$B$1:$T$1,FALSE))=0,0,'Inq6 adjusted division'!K31)</f>
        <v>2097.9305479601676</v>
      </c>
      <c r="L31" s="39">
        <f>IF(INDEX('Discl output _ division'!$B:$T,MATCH('Division output'!$A31,'Discl output _ division'!$B:$B,FALSE),MATCH('Division output'!L$1,'Discl output _ division'!$B$1:$T$1,FALSE))=0,0,'Inq6 adjusted division'!L31)</f>
        <v>1944.6415712066</v>
      </c>
      <c r="M31" s="39">
        <f>IF(INDEX('Discl output _ division'!$B:$T,MATCH('Division output'!$A31,'Discl output _ division'!$B:$B,FALSE),MATCH('Division output'!M$1,'Discl output _ division'!$B$1:$T$1,FALSE))=0,0,'Inq6 adjusted division'!M31)</f>
        <v>10049.661135042248</v>
      </c>
      <c r="N31" s="39">
        <f>IF(INDEX('Discl output _ division'!$B:$T,MATCH('Division output'!$A31,'Discl output _ division'!$B:$B,FALSE),MATCH('Division output'!N$1,'Discl output _ division'!$B$1:$T$1,FALSE))=0,0,'Inq6 adjusted division'!N31)</f>
        <v>4374.7621938088905</v>
      </c>
      <c r="O31" s="39">
        <f>IF(INDEX('Discl output _ division'!$B:$T,MATCH('Division output'!$A31,'Discl output _ division'!$B:$B,FALSE),MATCH('Division output'!O$1,'Discl output _ division'!$B$1:$T$1,FALSE))=0,0,'Inq6 adjusted division'!O31)</f>
        <v>2848.2105180359831</v>
      </c>
      <c r="P31" s="39">
        <f>IF(INDEX('Discl output _ division'!$B:$T,MATCH('Division output'!$A31,'Discl output _ division'!$B:$B,FALSE),MATCH('Division output'!P$1,'Discl output _ division'!$B$1:$T$1,FALSE))=0,0,'Inq6 adjusted division'!P31)</f>
        <v>3175.9676640426551</v>
      </c>
      <c r="Q31" s="39">
        <f>IF(INDEX('Discl output _ division'!$B:$T,MATCH('Division output'!$A31,'Discl output _ division'!$B:$B,FALSE),MATCH('Division output'!Q$1,'Discl output _ division'!$B$1:$T$1,FALSE))=0,0,'Inq6 adjusted division'!Q31)</f>
        <v>6459.1447648600788</v>
      </c>
      <c r="R31" s="39">
        <f>IF(INDEX('Discl output _ division'!$B:$T,MATCH('Division output'!$A31,'Discl output _ division'!$B:$B,FALSE),MATCH('Division output'!R$1,'Discl output _ division'!$B$1:$T$1,FALSE))=0,0,'Inq6 adjusted division'!R31)</f>
        <v>4730.969925349882</v>
      </c>
      <c r="S31" s="39">
        <f>IF(INDEX('Discl output _ division'!$B:$T,MATCH('Division output'!$A31,'Discl output _ division'!$B:$B,FALSE),MATCH('Division output'!S$1,'Discl output _ division'!$B$1:$T$1,FALSE))=0,0,'Inq6 adjusted division'!S31)</f>
        <v>4155.9448172927077</v>
      </c>
      <c r="T31" s="39">
        <f>IFERROR(VLOOKUP(A31+0,'New BRES input'!O:R,4,FALSE),0)</f>
        <v>2988.41</v>
      </c>
    </row>
    <row r="32" spans="1:20" x14ac:dyDescent="0.35">
      <c r="A32" t="s">
        <v>137</v>
      </c>
      <c r="B32" s="39">
        <f>IF(INDEX('Discl output _ division'!$B:$T,MATCH('Division output'!$A32,'Discl output _ division'!$B:$B,FALSE),MATCH('Division output'!B$1,'Discl output _ division'!$B$1:$T$1,FALSE))=0,0,'Inq6 adjusted division'!B32)</f>
        <v>8936.4160522577968</v>
      </c>
      <c r="C32" s="39">
        <f>IF(INDEX('Discl output _ division'!$B:$T,MATCH('Division output'!$A32,'Discl output _ division'!$B:$B,FALSE),MATCH('Division output'!C$1,'Discl output _ division'!$B$1:$T$1,FALSE))=0,0,'Inq6 adjusted division'!C32)</f>
        <v>9249.5178264902115</v>
      </c>
      <c r="D32" s="39">
        <f>IF(INDEX('Discl output _ division'!$B:$T,MATCH('Division output'!$A32,'Discl output _ division'!$B:$B,FALSE),MATCH('Division output'!D$1,'Discl output _ division'!$B$1:$T$1,FALSE))=0,0,'Inq6 adjusted division'!D32)</f>
        <v>8881.7227573960863</v>
      </c>
      <c r="E32" s="39">
        <f>IF(INDEX('Discl output _ division'!$B:$T,MATCH('Division output'!$A32,'Discl output _ division'!$B:$B,FALSE),MATCH('Division output'!E$1,'Discl output _ division'!$B$1:$T$1,FALSE))=0,0,'Inq6 adjusted division'!E32)</f>
        <v>7832.5656445021177</v>
      </c>
      <c r="F32" s="39">
        <f>IF(INDEX('Discl output _ division'!$B:$T,MATCH('Division output'!$A32,'Discl output _ division'!$B:$B,FALSE),MATCH('Division output'!F$1,'Discl output _ division'!$B$1:$T$1,FALSE))=0,0,'Inq6 adjusted division'!F32)</f>
        <v>7159.186016025641</v>
      </c>
      <c r="G32" s="39">
        <f>IF(INDEX('Discl output _ division'!$B:$T,MATCH('Division output'!$A32,'Discl output _ division'!$B:$B,FALSE),MATCH('Division output'!G$1,'Discl output _ division'!$B$1:$T$1,FALSE))=0,0,'Inq6 adjusted division'!G32)</f>
        <v>6621.2345105878021</v>
      </c>
      <c r="H32" s="39">
        <f>IF(INDEX('Discl output _ division'!$B:$T,MATCH('Division output'!$A32,'Discl output _ division'!$B:$B,FALSE),MATCH('Division output'!H$1,'Discl output _ division'!$B$1:$T$1,FALSE))=0,0,'Inq6 adjusted division'!H32)</f>
        <v>6604.3505316393221</v>
      </c>
      <c r="I32" s="39">
        <f>IF(INDEX('Discl output _ division'!$B:$T,MATCH('Division output'!$A32,'Discl output _ division'!$B:$B,FALSE),MATCH('Division output'!I$1,'Discl output _ division'!$B$1:$T$1,FALSE))=0,0,'Inq6 adjusted division'!I32)</f>
        <v>6462.2299385917122</v>
      </c>
      <c r="J32" s="39">
        <f>IF(INDEX('Discl output _ division'!$B:$T,MATCH('Division output'!$A32,'Discl output _ division'!$B:$B,FALSE),MATCH('Division output'!J$1,'Discl output _ division'!$B$1:$T$1,FALSE))=0,0,'Inq6 adjusted division'!J32)</f>
        <v>6374.2853023772805</v>
      </c>
      <c r="K32" s="39">
        <f>IF(INDEX('Discl output _ division'!$B:$T,MATCH('Division output'!$A32,'Discl output _ division'!$B:$B,FALSE),MATCH('Division output'!K$1,'Discl output _ division'!$B$1:$T$1,FALSE))=0,0,'Inq6 adjusted division'!K32)</f>
        <v>5840.487050739267</v>
      </c>
      <c r="L32" s="39">
        <f>IF(INDEX('Discl output _ division'!$B:$T,MATCH('Division output'!$A32,'Discl output _ division'!$B:$B,FALSE),MATCH('Division output'!L$1,'Discl output _ division'!$B$1:$T$1,FALSE))=0,0,'Inq6 adjusted division'!L32)</f>
        <v>5337.9135807723605</v>
      </c>
      <c r="M32" s="39">
        <f>IF(INDEX('Discl output _ division'!$B:$T,MATCH('Division output'!$A32,'Discl output _ division'!$B:$B,FALSE),MATCH('Division output'!M$1,'Discl output _ division'!$B$1:$T$1,FALSE))=0,0,'Inq6 adjusted division'!M32)</f>
        <v>6409.5357691887839</v>
      </c>
      <c r="N32" s="39">
        <f>IF(INDEX('Discl output _ division'!$B:$T,MATCH('Division output'!$A32,'Discl output _ division'!$B:$B,FALSE),MATCH('Division output'!N$1,'Discl output _ division'!$B$1:$T$1,FALSE))=0,0,'Inq6 adjusted division'!N32)</f>
        <v>5869.6199952395482</v>
      </c>
      <c r="O32" s="39">
        <f>IF(INDEX('Discl output _ division'!$B:$T,MATCH('Division output'!$A32,'Discl output _ division'!$B:$B,FALSE),MATCH('Division output'!O$1,'Discl output _ division'!$B$1:$T$1,FALSE))=0,0,'Inq6 adjusted division'!O32)</f>
        <v>3956.9271672069899</v>
      </c>
      <c r="P32" s="39">
        <f>IF(INDEX('Discl output _ division'!$B:$T,MATCH('Division output'!$A32,'Discl output _ division'!$B:$B,FALSE),MATCH('Division output'!P$1,'Discl output _ division'!$B$1:$T$1,FALSE))=0,0,'Inq6 adjusted division'!P32)</f>
        <v>8968.0696228073575</v>
      </c>
      <c r="Q32" s="39">
        <f>IF(INDEX('Discl output _ division'!$B:$T,MATCH('Division output'!$A32,'Discl output _ division'!$B:$B,FALSE),MATCH('Division output'!Q$1,'Discl output _ division'!$B$1:$T$1,FALSE))=0,0,'Inq6 adjusted division'!Q32)</f>
        <v>1923.7338955301375</v>
      </c>
      <c r="R32" s="39">
        <f>IF(INDEX('Discl output _ division'!$B:$T,MATCH('Division output'!$A32,'Discl output _ division'!$B:$B,FALSE),MATCH('Division output'!R$1,'Discl output _ division'!$B$1:$T$1,FALSE))=0,0,'Inq6 adjusted division'!R32)</f>
        <v>5264.4805803656736</v>
      </c>
      <c r="S32" s="39">
        <f>IF(INDEX('Discl output _ division'!$B:$T,MATCH('Division output'!$A32,'Discl output _ division'!$B:$B,FALSE),MATCH('Division output'!S$1,'Discl output _ division'!$B$1:$T$1,FALSE))=0,0,'Inq6 adjusted division'!S32)</f>
        <v>3802.4739497046894</v>
      </c>
      <c r="T32" s="39">
        <f>IFERROR(VLOOKUP(A32+0,'New BRES input'!O:R,4,FALSE),0)</f>
        <v>4822.22</v>
      </c>
    </row>
    <row r="33" spans="1:20" x14ac:dyDescent="0.35">
      <c r="A33" t="s">
        <v>138</v>
      </c>
      <c r="B33" s="39">
        <f>IF(INDEX('Discl output _ division'!$B:$T,MATCH('Division output'!$A33,'Discl output _ division'!$B:$B,FALSE),MATCH('Division output'!B$1,'Discl output _ division'!$B$1:$T$1,FALSE))=0,0,'Inq6 adjusted division'!B33)</f>
        <v>4483.2153308637071</v>
      </c>
      <c r="C33" s="39">
        <f>IF(INDEX('Discl output _ division'!$B:$T,MATCH('Division output'!$A33,'Discl output _ division'!$B:$B,FALSE),MATCH('Division output'!C$1,'Discl output _ division'!$B$1:$T$1,FALSE))=0,0,'Inq6 adjusted division'!C33)</f>
        <v>4796.9310890065326</v>
      </c>
      <c r="D33" s="39">
        <f>IF(INDEX('Discl output _ division'!$B:$T,MATCH('Division output'!$A33,'Discl output _ division'!$B:$B,FALSE),MATCH('Division output'!D$1,'Discl output _ division'!$B$1:$T$1,FALSE))=0,0,'Inq6 adjusted division'!D33)</f>
        <v>5188.8410905729015</v>
      </c>
      <c r="E33" s="39">
        <f>IF(INDEX('Discl output _ division'!$B:$T,MATCH('Division output'!$A33,'Discl output _ division'!$B:$B,FALSE),MATCH('Division output'!E$1,'Discl output _ division'!$B$1:$T$1,FALSE))=0,0,'Inq6 adjusted division'!E33)</f>
        <v>5248.7052861609918</v>
      </c>
      <c r="F33" s="39">
        <f>IF(INDEX('Discl output _ division'!$B:$T,MATCH('Division output'!$A33,'Discl output _ division'!$B:$B,FALSE),MATCH('Division output'!F$1,'Discl output _ division'!$B$1:$T$1,FALSE))=0,0,'Inq6 adjusted division'!F33)</f>
        <v>4531.7225167640972</v>
      </c>
      <c r="G33" s="39">
        <f>IF(INDEX('Discl output _ division'!$B:$T,MATCH('Division output'!$A33,'Discl output _ division'!$B:$B,FALSE),MATCH('Division output'!G$1,'Discl output _ division'!$B$1:$T$1,FALSE))=0,0,'Inq6 adjusted division'!G33)</f>
        <v>3940.0128872949576</v>
      </c>
      <c r="H33" s="39">
        <f>IF(INDEX('Discl output _ division'!$B:$T,MATCH('Division output'!$A33,'Discl output _ division'!$B:$B,FALSE),MATCH('Division output'!H$1,'Discl output _ division'!$B$1:$T$1,FALSE))=0,0,'Inq6 adjusted division'!H33)</f>
        <v>4237.2675815699613</v>
      </c>
      <c r="I33" s="39">
        <f>IF(INDEX('Discl output _ division'!$B:$T,MATCH('Division output'!$A33,'Discl output _ division'!$B:$B,FALSE),MATCH('Division output'!I$1,'Discl output _ division'!$B$1:$T$1,FALSE))=0,0,'Inq6 adjusted division'!I33)</f>
        <v>3722.8838276271063</v>
      </c>
      <c r="J33" s="39">
        <f>IF(INDEX('Discl output _ division'!$B:$T,MATCH('Division output'!$A33,'Discl output _ division'!$B:$B,FALSE),MATCH('Division output'!J$1,'Discl output _ division'!$B$1:$T$1,FALSE))=0,0,'Inq6 adjusted division'!J33)</f>
        <v>3659.3086981057809</v>
      </c>
      <c r="K33" s="39">
        <f>IF(INDEX('Discl output _ division'!$B:$T,MATCH('Division output'!$A33,'Discl output _ division'!$B:$B,FALSE),MATCH('Division output'!K$1,'Discl output _ division'!$B$1:$T$1,FALSE))=0,0,'Inq6 adjusted division'!K33)</f>
        <v>3318.0367634822778</v>
      </c>
      <c r="L33" s="39">
        <f>IF(INDEX('Discl output _ division'!$B:$T,MATCH('Division output'!$A33,'Discl output _ division'!$B:$B,FALSE),MATCH('Division output'!L$1,'Discl output _ division'!$B$1:$T$1,FALSE))=0,0,'Inq6 adjusted division'!L33)</f>
        <v>6714.4704559310912</v>
      </c>
      <c r="M33" s="39">
        <f>IF(INDEX('Discl output _ division'!$B:$T,MATCH('Division output'!$A33,'Discl output _ division'!$B:$B,FALSE),MATCH('Division output'!M$1,'Discl output _ division'!$B$1:$T$1,FALSE))=0,0,'Inq6 adjusted division'!M33)</f>
        <v>5108.5556858432756</v>
      </c>
      <c r="N33" s="39">
        <f>IF(INDEX('Discl output _ division'!$B:$T,MATCH('Division output'!$A33,'Discl output _ division'!$B:$B,FALSE),MATCH('Division output'!N$1,'Discl output _ division'!$B$1:$T$1,FALSE))=0,0,'Inq6 adjusted division'!N33)</f>
        <v>10146.070023412314</v>
      </c>
      <c r="O33" s="39">
        <f>IF(INDEX('Discl output _ division'!$B:$T,MATCH('Division output'!$A33,'Discl output _ division'!$B:$B,FALSE),MATCH('Division output'!O$1,'Discl output _ division'!$B$1:$T$1,FALSE))=0,0,'Inq6 adjusted division'!O33)</f>
        <v>5949.7964205981962</v>
      </c>
      <c r="P33" s="39">
        <f>IF(INDEX('Discl output _ division'!$B:$T,MATCH('Division output'!$A33,'Discl output _ division'!$B:$B,FALSE),MATCH('Division output'!P$1,'Discl output _ division'!$B$1:$T$1,FALSE))=0,0,'Inq6 adjusted division'!P33)</f>
        <v>5973.1671577186717</v>
      </c>
      <c r="Q33" s="39">
        <f>IF(INDEX('Discl output _ division'!$B:$T,MATCH('Division output'!$A33,'Discl output _ division'!$B:$B,FALSE),MATCH('Division output'!Q$1,'Discl output _ division'!$B$1:$T$1,FALSE))=0,0,'Inq6 adjusted division'!Q33)</f>
        <v>7121.596618137768</v>
      </c>
      <c r="R33" s="39">
        <f>IF(INDEX('Discl output _ division'!$B:$T,MATCH('Division output'!$A33,'Discl output _ division'!$B:$B,FALSE),MATCH('Division output'!R$1,'Discl output _ division'!$B$1:$T$1,FALSE))=0,0,'Inq6 adjusted division'!R33)</f>
        <v>4739.9316949695285</v>
      </c>
      <c r="S33" s="39">
        <f>IF(INDEX('Discl output _ division'!$B:$T,MATCH('Division output'!$A33,'Discl output _ division'!$B:$B,FALSE),MATCH('Division output'!S$1,'Discl output _ division'!$B$1:$T$1,FALSE))=0,0,'Inq6 adjusted division'!S33)</f>
        <v>6773.4773316582941</v>
      </c>
      <c r="T33" s="39">
        <f>IFERROR(VLOOKUP(A33+0,'New BRES input'!O:R,4,FALSE),0)</f>
        <v>12360.45</v>
      </c>
    </row>
    <row r="34" spans="1:20" x14ac:dyDescent="0.35">
      <c r="A34" t="s">
        <v>139</v>
      </c>
      <c r="B34" s="39">
        <f>IF(INDEX('Discl output _ division'!$B:$T,MATCH('Division output'!$A34,'Discl output _ division'!$B:$B,FALSE),MATCH('Division output'!B$1,'Discl output _ division'!$B$1:$T$1,FALSE))=0,0,'Inq6 adjusted division'!B34)</f>
        <v>6754.9896066612519</v>
      </c>
      <c r="C34" s="39">
        <f>IF(INDEX('Discl output _ division'!$B:$T,MATCH('Division output'!$A34,'Discl output _ division'!$B:$B,FALSE),MATCH('Division output'!C$1,'Discl output _ division'!$B$1:$T$1,FALSE))=0,0,'Inq6 adjusted division'!C34)</f>
        <v>7005.0103207584907</v>
      </c>
      <c r="D34" s="39">
        <f>IF(INDEX('Discl output _ division'!$B:$T,MATCH('Division output'!$A34,'Discl output _ division'!$B:$B,FALSE),MATCH('Division output'!D$1,'Discl output _ division'!$B$1:$T$1,FALSE))=0,0,'Inq6 adjusted division'!D34)</f>
        <v>8005.5049171580986</v>
      </c>
      <c r="E34" s="39">
        <f>IF(INDEX('Discl output _ division'!$B:$T,MATCH('Division output'!$A34,'Discl output _ division'!$B:$B,FALSE),MATCH('Division output'!E$1,'Discl output _ division'!$B$1:$T$1,FALSE))=0,0,'Inq6 adjusted division'!E34)</f>
        <v>8004.9960391130771</v>
      </c>
      <c r="F34" s="39">
        <f>IF(INDEX('Discl output _ division'!$B:$T,MATCH('Division output'!$A34,'Discl output _ division'!$B:$B,FALSE),MATCH('Division output'!F$1,'Discl output _ division'!$B$1:$T$1,FALSE))=0,0,'Inq6 adjusted division'!F34)</f>
        <v>6753.969839003802</v>
      </c>
      <c r="G34" s="39">
        <f>IF(INDEX('Discl output _ division'!$B:$T,MATCH('Division output'!$A34,'Discl output _ division'!$B:$B,FALSE),MATCH('Division output'!G$1,'Discl output _ division'!$B$1:$T$1,FALSE))=0,0,'Inq6 adjusted division'!G34)</f>
        <v>6003.3396962971638</v>
      </c>
      <c r="H34" s="39">
        <f>IF(INDEX('Discl output _ division'!$B:$T,MATCH('Division output'!$A34,'Discl output _ division'!$B:$B,FALSE),MATCH('Division output'!H$1,'Discl output _ division'!$B$1:$T$1,FALSE))=0,0,'Inq6 adjusted division'!H34)</f>
        <v>4502.2784977789124</v>
      </c>
      <c r="I34" s="39">
        <f>IF(INDEX('Discl output _ division'!$B:$T,MATCH('Division output'!$A34,'Discl output _ division'!$B:$B,FALSE),MATCH('Division output'!I$1,'Discl output _ division'!$B$1:$T$1,FALSE))=0,0,'Inq6 adjusted division'!I34)</f>
        <v>3501.7482306205302</v>
      </c>
      <c r="J34" s="39">
        <f>IF(INDEX('Discl output _ division'!$B:$T,MATCH('Division output'!$A34,'Discl output _ division'!$B:$B,FALSE),MATCH('Division output'!J$1,'Discl output _ division'!$B$1:$T$1,FALSE))=0,0,'Inq6 adjusted division'!J34)</f>
        <v>5252.331105995594</v>
      </c>
      <c r="K34" s="39">
        <f>IF(INDEX('Discl output _ division'!$B:$T,MATCH('Division output'!$A34,'Discl output _ division'!$B:$B,FALSE),MATCH('Division output'!K$1,'Discl output _ division'!$B$1:$T$1,FALSE))=0,0,'Inq6 adjusted division'!K34)</f>
        <v>6752.3225579307991</v>
      </c>
      <c r="L34" s="39">
        <f>IF(INDEX('Discl output _ division'!$B:$T,MATCH('Division output'!$A34,'Discl output _ division'!$B:$B,FALSE),MATCH('Division output'!L$1,'Discl output _ division'!$B$1:$T$1,FALSE))=0,0,'Inq6 adjusted division'!L34)</f>
        <v>7002.7682464584814</v>
      </c>
      <c r="M34" s="39">
        <f>IF(INDEX('Discl output _ division'!$B:$T,MATCH('Division output'!$A34,'Discl output _ division'!$B:$B,FALSE),MATCH('Division output'!M$1,'Discl output _ division'!$B$1:$T$1,FALSE))=0,0,'Inq6 adjusted division'!M34)</f>
        <v>6252.4546710729646</v>
      </c>
      <c r="N34" s="39">
        <f>IF(INDEX('Discl output _ division'!$B:$T,MATCH('Division output'!$A34,'Discl output _ division'!$B:$B,FALSE),MATCH('Division output'!N$1,'Discl output _ division'!$B$1:$T$1,FALSE))=0,0,'Inq6 adjusted division'!N34)</f>
        <v>6002.4431090657463</v>
      </c>
      <c r="O34" s="39">
        <f>IF(INDEX('Discl output _ division'!$B:$T,MATCH('Division output'!$A34,'Discl output _ division'!$B:$B,FALSE),MATCH('Division output'!O$1,'Discl output _ division'!$B$1:$T$1,FALSE))=0,0,'Inq6 adjusted division'!O34)</f>
        <v>8004.1299736287665</v>
      </c>
      <c r="P34" s="39">
        <f>IF(INDEX('Discl output _ division'!$B:$T,MATCH('Division output'!$A34,'Discl output _ division'!$B:$B,FALSE),MATCH('Division output'!P$1,'Discl output _ division'!$B$1:$T$1,FALSE))=0,0,'Inq6 adjusted division'!P34)</f>
        <v>5754.2792582302036</v>
      </c>
      <c r="Q34" s="39">
        <f>IF(INDEX('Discl output _ division'!$B:$T,MATCH('Division output'!$A34,'Discl output _ division'!$B:$B,FALSE),MATCH('Division output'!Q$1,'Discl output _ division'!$B$1:$T$1,FALSE))=0,0,'Inq6 adjusted division'!Q34)</f>
        <v>5753.6324006485538</v>
      </c>
      <c r="R34" s="39">
        <f>IF(INDEX('Discl output _ division'!$B:$T,MATCH('Division output'!$A34,'Discl output _ division'!$B:$B,FALSE),MATCH('Division output'!R$1,'Discl output _ division'!$B$1:$T$1,FALSE))=0,0,'Inq6 adjusted division'!R34)</f>
        <v>6754.5184555620144</v>
      </c>
      <c r="S34" s="39">
        <f>IF(INDEX('Discl output _ division'!$B:$T,MATCH('Division output'!$A34,'Discl output _ division'!$B:$B,FALSE),MATCH('Division output'!S$1,'Discl output _ division'!$B$1:$T$1,FALSE))=0,0,'Inq6 adjusted division'!S34)</f>
        <v>8255.3012854048502</v>
      </c>
      <c r="T34" s="39">
        <f>IFERROR(VLOOKUP(A34+0,'New BRES input'!O:R,4,FALSE),0)</f>
        <v>9209.75</v>
      </c>
    </row>
    <row r="35" spans="1:20" x14ac:dyDescent="0.35">
      <c r="A35" t="s">
        <v>140</v>
      </c>
      <c r="B35" s="39">
        <f>IF(INDEX('Discl output _ division'!$B:$T,MATCH('Division output'!$A35,'Discl output _ division'!$B:$B,FALSE),MATCH('Division output'!B$1,'Discl output _ division'!$B$1:$T$1,FALSE))=0,0,'Inq6 adjusted division'!B35)</f>
        <v>0</v>
      </c>
      <c r="C35" s="39">
        <f>IF(INDEX('Discl output _ division'!$B:$T,MATCH('Division output'!$A35,'Discl output _ division'!$B:$B,FALSE),MATCH('Division output'!C$1,'Discl output _ division'!$B$1:$T$1,FALSE))=0,0,'Inq6 adjusted division'!C35)</f>
        <v>0</v>
      </c>
      <c r="D35" s="39">
        <f>IF(INDEX('Discl output _ division'!$B:$T,MATCH('Division output'!$A35,'Discl output _ division'!$B:$B,FALSE),MATCH('Division output'!D$1,'Discl output _ division'!$B$1:$T$1,FALSE))=0,0,'Inq6 adjusted division'!D35)</f>
        <v>0</v>
      </c>
      <c r="E35" s="39">
        <f>IF(INDEX('Discl output _ division'!$B:$T,MATCH('Division output'!$A35,'Discl output _ division'!$B:$B,FALSE),MATCH('Division output'!E$1,'Discl output _ division'!$B$1:$T$1,FALSE))=0,0,'Inq6 adjusted division'!E35)</f>
        <v>0</v>
      </c>
      <c r="F35" s="39">
        <f>IF(INDEX('Discl output _ division'!$B:$T,MATCH('Division output'!$A35,'Discl output _ division'!$B:$B,FALSE),MATCH('Division output'!F$1,'Discl output _ division'!$B$1:$T$1,FALSE))=0,0,'Inq6 adjusted division'!F35)</f>
        <v>0</v>
      </c>
      <c r="G35" s="39">
        <f>IF(INDEX('Discl output _ division'!$B:$T,MATCH('Division output'!$A35,'Discl output _ division'!$B:$B,FALSE),MATCH('Division output'!G$1,'Discl output _ division'!$B$1:$T$1,FALSE))=0,0,'Inq6 adjusted division'!G35)</f>
        <v>0</v>
      </c>
      <c r="H35" s="39">
        <f>IF(INDEX('Discl output _ division'!$B:$T,MATCH('Division output'!$A35,'Discl output _ division'!$B:$B,FALSE),MATCH('Division output'!H$1,'Discl output _ division'!$B$1:$T$1,FALSE))=0,0,'Inq6 adjusted division'!H35)</f>
        <v>0</v>
      </c>
      <c r="I35" s="39">
        <f>IF(INDEX('Discl output _ division'!$B:$T,MATCH('Division output'!$A35,'Discl output _ division'!$B:$B,FALSE),MATCH('Division output'!I$1,'Discl output _ division'!$B$1:$T$1,FALSE))=0,0,'Inq6 adjusted division'!I35)</f>
        <v>0</v>
      </c>
      <c r="J35" s="39">
        <f>IF(INDEX('Discl output _ division'!$B:$T,MATCH('Division output'!$A35,'Discl output _ division'!$B:$B,FALSE),MATCH('Division output'!J$1,'Discl output _ division'!$B$1:$T$1,FALSE))=0,0,'Inq6 adjusted division'!J35)</f>
        <v>0</v>
      </c>
      <c r="K35" s="39">
        <f>IF(INDEX('Discl output _ division'!$B:$T,MATCH('Division output'!$A35,'Discl output _ division'!$B:$B,FALSE),MATCH('Division output'!K$1,'Discl output _ division'!$B$1:$T$1,FALSE))=0,0,'Inq6 adjusted division'!K35)</f>
        <v>0</v>
      </c>
      <c r="L35" s="39">
        <f>IF(INDEX('Discl output _ division'!$B:$T,MATCH('Division output'!$A35,'Discl output _ division'!$B:$B,FALSE),MATCH('Division output'!L$1,'Discl output _ division'!$B$1:$T$1,FALSE))=0,0,'Inq6 adjusted division'!L35)</f>
        <v>0</v>
      </c>
      <c r="M35" s="39">
        <f>IF(INDEX('Discl output _ division'!$B:$T,MATCH('Division output'!$A35,'Discl output _ division'!$B:$B,FALSE),MATCH('Division output'!M$1,'Discl output _ division'!$B$1:$T$1,FALSE))=0,0,'Inq6 adjusted division'!M35)</f>
        <v>246.50408083817766</v>
      </c>
      <c r="N35" s="39">
        <f>IF(INDEX('Discl output _ division'!$B:$T,MATCH('Division output'!$A35,'Discl output _ division'!$B:$B,FALSE),MATCH('Division output'!N$1,'Discl output _ division'!$B$1:$T$1,FALSE))=0,0,'Inq6 adjusted division'!N35)</f>
        <v>65.230736145580934</v>
      </c>
      <c r="O35" s="39">
        <f>IF(INDEX('Discl output _ division'!$B:$T,MATCH('Division output'!$A35,'Discl output _ division'!$B:$B,FALSE),MATCH('Division output'!O$1,'Discl output _ division'!$B$1:$T$1,FALSE))=0,0,'Inq6 adjusted division'!O35)</f>
        <v>0</v>
      </c>
      <c r="P35" s="39">
        <f>IF(INDEX('Discl output _ division'!$B:$T,MATCH('Division output'!$A35,'Discl output _ division'!$B:$B,FALSE),MATCH('Division output'!P$1,'Discl output _ division'!$B$1:$T$1,FALSE))=0,0,'Inq6 adjusted division'!P35)</f>
        <v>478.85375646562187</v>
      </c>
      <c r="Q35" s="39">
        <f>IF(INDEX('Discl output _ division'!$B:$T,MATCH('Division output'!$A35,'Discl output _ division'!$B:$B,FALSE),MATCH('Division output'!Q$1,'Discl output _ division'!$B$1:$T$1,FALSE))=0,0,'Inq6 adjusted division'!Q35)</f>
        <v>414.97046291657585</v>
      </c>
      <c r="R35" s="39">
        <f>IF(INDEX('Discl output _ division'!$B:$T,MATCH('Division output'!$A35,'Discl output _ division'!$B:$B,FALSE),MATCH('Division output'!R$1,'Discl output _ division'!$B$1:$T$1,FALSE))=0,0,'Inq6 adjusted division'!R35)</f>
        <v>412.33120163306148</v>
      </c>
      <c r="S35" s="39">
        <f>IF(INDEX('Discl output _ division'!$B:$T,MATCH('Division output'!$A35,'Discl output _ division'!$B:$B,FALSE),MATCH('Division output'!S$1,'Discl output _ division'!$B$1:$T$1,FALSE))=0,0,'Inq6 adjusted division'!S35)</f>
        <v>919.73919380627456</v>
      </c>
      <c r="T35" s="39">
        <f>IFERROR(VLOOKUP(A35+0,'New BRES input'!O:R,4,FALSE),0)</f>
        <v>397</v>
      </c>
    </row>
    <row r="36" spans="1:20" x14ac:dyDescent="0.35">
      <c r="A36" t="s">
        <v>141</v>
      </c>
      <c r="B36" s="39">
        <f>IF(INDEX('Discl output _ division'!$B:$T,MATCH('Division output'!$A36,'Discl output _ division'!$B:$B,FALSE),MATCH('Division output'!B$1,'Discl output _ division'!$B$1:$T$1,FALSE))=0,0,'Inq6 adjusted division'!B36)</f>
        <v>2921.6589385484872</v>
      </c>
      <c r="C36" s="39">
        <f>IF(INDEX('Discl output _ division'!$B:$T,MATCH('Division output'!$A36,'Discl output _ division'!$B:$B,FALSE),MATCH('Division output'!C$1,'Discl output _ division'!$B$1:$T$1,FALSE))=0,0,'Inq6 adjusted division'!C36)</f>
        <v>2869.861943467135</v>
      </c>
      <c r="D36" s="39">
        <f>IF(INDEX('Discl output _ division'!$B:$T,MATCH('Division output'!$A36,'Discl output _ division'!$B:$B,FALSE),MATCH('Division output'!D$1,'Discl output _ division'!$B$1:$T$1,FALSE))=0,0,'Inq6 adjusted division'!D36)</f>
        <v>3049.0162116239753</v>
      </c>
      <c r="E36" s="39">
        <f>IF(INDEX('Discl output _ division'!$B:$T,MATCH('Division output'!$A36,'Discl output _ division'!$B:$B,FALSE),MATCH('Division output'!E$1,'Discl output _ division'!$B$1:$T$1,FALSE))=0,0,'Inq6 adjusted division'!E36)</f>
        <v>2988.2483185896162</v>
      </c>
      <c r="F36" s="39">
        <f>IF(INDEX('Discl output _ division'!$B:$T,MATCH('Division output'!$A36,'Discl output _ division'!$B:$B,FALSE),MATCH('Division output'!F$1,'Discl output _ division'!$B$1:$T$1,FALSE))=0,0,'Inq6 adjusted division'!F36)</f>
        <v>0</v>
      </c>
      <c r="G36" s="39">
        <f>IF(INDEX('Discl output _ division'!$B:$T,MATCH('Division output'!$A36,'Discl output _ division'!$B:$B,FALSE),MATCH('Division output'!G$1,'Discl output _ division'!$B$1:$T$1,FALSE))=0,0,'Inq6 adjusted division'!G36)</f>
        <v>0</v>
      </c>
      <c r="H36" s="39">
        <f>IF(INDEX('Discl output _ division'!$B:$T,MATCH('Division output'!$A36,'Discl output _ division'!$B:$B,FALSE),MATCH('Division output'!H$1,'Discl output _ division'!$B$1:$T$1,FALSE))=0,0,'Inq6 adjusted division'!H36)</f>
        <v>0</v>
      </c>
      <c r="I36" s="39">
        <f>IF(INDEX('Discl output _ division'!$B:$T,MATCH('Division output'!$A36,'Discl output _ division'!$B:$B,FALSE),MATCH('Division output'!I$1,'Discl output _ division'!$B$1:$T$1,FALSE))=0,0,'Inq6 adjusted division'!I36)</f>
        <v>0</v>
      </c>
      <c r="J36" s="39">
        <f>IF(INDEX('Discl output _ division'!$B:$T,MATCH('Division output'!$A36,'Discl output _ division'!$B:$B,FALSE),MATCH('Division output'!J$1,'Discl output _ division'!$B$1:$T$1,FALSE))=0,0,'Inq6 adjusted division'!J36)</f>
        <v>0</v>
      </c>
      <c r="K36" s="39">
        <f>IF(INDEX('Discl output _ division'!$B:$T,MATCH('Division output'!$A36,'Discl output _ division'!$B:$B,FALSE),MATCH('Division output'!K$1,'Discl output _ division'!$B$1:$T$1,FALSE))=0,0,'Inq6 adjusted division'!K36)</f>
        <v>0</v>
      </c>
      <c r="L36" s="39">
        <f>IF(INDEX('Discl output _ division'!$B:$T,MATCH('Division output'!$A36,'Discl output _ division'!$B:$B,FALSE),MATCH('Division output'!L$1,'Discl output _ division'!$B$1:$T$1,FALSE))=0,0,'Inq6 adjusted division'!L36)</f>
        <v>0</v>
      </c>
      <c r="M36" s="39">
        <f>IF(INDEX('Discl output _ division'!$B:$T,MATCH('Division output'!$A36,'Discl output _ division'!$B:$B,FALSE),MATCH('Division output'!M$1,'Discl output _ division'!$B$1:$T$1,FALSE))=0,0,'Inq6 adjusted division'!M36)</f>
        <v>2748.802797636476</v>
      </c>
      <c r="N36" s="39">
        <f>IF(INDEX('Discl output _ division'!$B:$T,MATCH('Division output'!$A36,'Discl output _ division'!$B:$B,FALSE),MATCH('Division output'!N$1,'Discl output _ division'!$B$1:$T$1,FALSE))=0,0,'Inq6 adjusted division'!N36)</f>
        <v>2393.4600359215347</v>
      </c>
      <c r="O36" s="39">
        <f>IF(INDEX('Discl output _ division'!$B:$T,MATCH('Division output'!$A36,'Discl output _ division'!$B:$B,FALSE),MATCH('Division output'!O$1,'Discl output _ division'!$B$1:$T$1,FALSE))=0,0,'Inq6 adjusted division'!O36)</f>
        <v>2662.3512998706356</v>
      </c>
      <c r="P36" s="39">
        <f>IF(INDEX('Discl output _ division'!$B:$T,MATCH('Division output'!$A36,'Discl output _ division'!$B:$B,FALSE),MATCH('Division output'!P$1,'Discl output _ division'!$B$1:$T$1,FALSE))=0,0,'Inq6 adjusted division'!P36)</f>
        <v>2433.7169490598458</v>
      </c>
      <c r="Q36" s="39">
        <f>IF(INDEX('Discl output _ division'!$B:$T,MATCH('Division output'!$A36,'Discl output _ division'!$B:$B,FALSE),MATCH('Division output'!Q$1,'Discl output _ division'!$B$1:$T$1,FALSE))=0,0,'Inq6 adjusted division'!Q36)</f>
        <v>2103.5007997006442</v>
      </c>
      <c r="R36" s="39">
        <f>IF(INDEX('Discl output _ division'!$B:$T,MATCH('Division output'!$A36,'Discl output _ division'!$B:$B,FALSE),MATCH('Division output'!R$1,'Discl output _ division'!$B$1:$T$1,FALSE))=0,0,'Inq6 adjusted division'!R36)</f>
        <v>2118.2795918755078</v>
      </c>
      <c r="S36" s="39">
        <f>IF(INDEX('Discl output _ division'!$B:$T,MATCH('Division output'!$A36,'Discl output _ division'!$B:$B,FALSE),MATCH('Division output'!S$1,'Discl output _ division'!$B$1:$T$1,FALSE))=0,0,'Inq6 adjusted division'!S36)</f>
        <v>3780.1354854145966</v>
      </c>
      <c r="T36" s="39">
        <f>IFERROR(VLOOKUP(A36+0,'New BRES input'!O:R,4,FALSE),0)</f>
        <v>2157.0300000000002</v>
      </c>
    </row>
    <row r="37" spans="1:20" x14ac:dyDescent="0.35">
      <c r="A37" t="s">
        <v>142</v>
      </c>
      <c r="B37" s="39">
        <f>IF(INDEX('Discl output _ division'!$B:$T,MATCH('Division output'!$A37,'Discl output _ division'!$B:$B,FALSE),MATCH('Division output'!B$1,'Discl output _ division'!$B$1:$T$1,FALSE))=0,0,'Inq6 adjusted division'!B37)</f>
        <v>11714.407832570594</v>
      </c>
      <c r="C37" s="39">
        <f>IF(INDEX('Discl output _ division'!$B:$T,MATCH('Division output'!$A37,'Discl output _ division'!$B:$B,FALSE),MATCH('Division output'!C$1,'Discl output _ division'!$B$1:$T$1,FALSE))=0,0,'Inq6 adjusted division'!C37)</f>
        <v>11773.731729194689</v>
      </c>
      <c r="D37" s="39">
        <f>IF(INDEX('Discl output _ division'!$B:$T,MATCH('Division output'!$A37,'Discl output _ division'!$B:$B,FALSE),MATCH('Division output'!D$1,'Discl output _ division'!$B$1:$T$1,FALSE))=0,0,'Inq6 adjusted division'!D37)</f>
        <v>12243.037158294952</v>
      </c>
      <c r="E37" s="39">
        <f>IF(INDEX('Discl output _ division'!$B:$T,MATCH('Division output'!$A37,'Discl output _ division'!$B:$B,FALSE),MATCH('Division output'!E$1,'Discl output _ division'!$B$1:$T$1,FALSE))=0,0,'Inq6 adjusted division'!E37)</f>
        <v>12277.753547116101</v>
      </c>
      <c r="F37" s="39">
        <f>IF(INDEX('Discl output _ division'!$B:$T,MATCH('Division output'!$A37,'Discl output _ division'!$B:$B,FALSE),MATCH('Division output'!F$1,'Discl output _ division'!$B$1:$T$1,FALSE))=0,0,'Inq6 adjusted division'!F37)</f>
        <v>11103.510857791865</v>
      </c>
      <c r="G37" s="39">
        <f>IF(INDEX('Discl output _ division'!$B:$T,MATCH('Division output'!$A37,'Discl output _ division'!$B:$B,FALSE),MATCH('Division output'!G$1,'Discl output _ division'!$B$1:$T$1,FALSE))=0,0,'Inq6 adjusted division'!G37)</f>
        <v>10338.867136468198</v>
      </c>
      <c r="H37" s="39">
        <f>IF(INDEX('Discl output _ division'!$B:$T,MATCH('Division output'!$A37,'Discl output _ division'!$B:$B,FALSE),MATCH('Division output'!H$1,'Discl output _ division'!$B$1:$T$1,FALSE))=0,0,'Inq6 adjusted division'!H37)</f>
        <v>10666.93113032869</v>
      </c>
      <c r="I37" s="39">
        <f>IF(INDEX('Discl output _ division'!$B:$T,MATCH('Division output'!$A37,'Discl output _ division'!$B:$B,FALSE),MATCH('Division output'!I$1,'Discl output _ division'!$B$1:$T$1,FALSE))=0,0,'Inq6 adjusted division'!I37)</f>
        <v>11364.754505686577</v>
      </c>
      <c r="J37" s="39">
        <f>IF(INDEX('Discl output _ division'!$B:$T,MATCH('Division output'!$A37,'Discl output _ division'!$B:$B,FALSE),MATCH('Division output'!J$1,'Discl output _ division'!$B$1:$T$1,FALSE))=0,0,'Inq6 adjusted division'!J37)</f>
        <v>11008.612095924756</v>
      </c>
      <c r="K37" s="39">
        <f>IF(INDEX('Discl output _ division'!$B:$T,MATCH('Division output'!$A37,'Discl output _ division'!$B:$B,FALSE),MATCH('Division output'!K$1,'Discl output _ division'!$B$1:$T$1,FALSE))=0,0,'Inq6 adjusted division'!K37)</f>
        <v>10395.960633911105</v>
      </c>
      <c r="L37" s="39">
        <f>IF(INDEX('Discl output _ division'!$B:$T,MATCH('Division output'!$A37,'Discl output _ division'!$B:$B,FALSE),MATCH('Division output'!L$1,'Discl output _ division'!$B$1:$T$1,FALSE))=0,0,'Inq6 adjusted division'!L37)</f>
        <v>12586.446775934952</v>
      </c>
      <c r="M37" s="39">
        <f>IF(INDEX('Discl output _ division'!$B:$T,MATCH('Division output'!$A37,'Discl output _ division'!$B:$B,FALSE),MATCH('Division output'!M$1,'Discl output _ division'!$B$1:$T$1,FALSE))=0,0,'Inq6 adjusted division'!M37)</f>
        <v>11622.039977182914</v>
      </c>
      <c r="N37" s="39">
        <f>IF(INDEX('Discl output _ division'!$B:$T,MATCH('Division output'!$A37,'Discl output _ division'!$B:$B,FALSE),MATCH('Division output'!N$1,'Discl output _ division'!$B$1:$T$1,FALSE))=0,0,'Inq6 adjusted division'!N37)</f>
        <v>15662.635501647133</v>
      </c>
      <c r="O37" s="39">
        <f>IF(INDEX('Discl output _ division'!$B:$T,MATCH('Division output'!$A37,'Discl output _ division'!$B:$B,FALSE),MATCH('Division output'!O$1,'Discl output _ division'!$B$1:$T$1,FALSE))=0,0,'Inq6 adjusted division'!O37)</f>
        <v>13322.599127434227</v>
      </c>
      <c r="P37" s="39">
        <f>IF(INDEX('Discl output _ division'!$B:$T,MATCH('Division output'!$A37,'Discl output _ division'!$B:$B,FALSE),MATCH('Division output'!P$1,'Discl output _ division'!$B$1:$T$1,FALSE))=0,0,'Inq6 adjusted division'!P37)</f>
        <v>13657.373741772097</v>
      </c>
      <c r="Q37" s="39">
        <f>IF(INDEX('Discl output _ division'!$B:$T,MATCH('Division output'!$A37,'Discl output _ division'!$B:$B,FALSE),MATCH('Division output'!Q$1,'Discl output _ division'!$B$1:$T$1,FALSE))=0,0,'Inq6 adjusted division'!Q37)</f>
        <v>13332.557647103777</v>
      </c>
      <c r="R37" s="39">
        <f>IF(INDEX('Discl output _ division'!$B:$T,MATCH('Division output'!$A37,'Discl output _ division'!$B:$B,FALSE),MATCH('Division output'!R$1,'Discl output _ division'!$B$1:$T$1,FALSE))=0,0,'Inq6 adjusted division'!R37)</f>
        <v>15082.469368684993</v>
      </c>
      <c r="S37" s="39">
        <f>IF(INDEX('Discl output _ division'!$B:$T,MATCH('Division output'!$A37,'Discl output _ division'!$B:$B,FALSE),MATCH('Division output'!S$1,'Discl output _ division'!$B$1:$T$1,FALSE))=0,0,'Inq6 adjusted division'!S37)</f>
        <v>11110.878262270306</v>
      </c>
      <c r="T37" s="39">
        <f>IFERROR(VLOOKUP(A37+0,'New BRES input'!O:R,4,FALSE),0)</f>
        <v>14349.82</v>
      </c>
    </row>
    <row r="38" spans="1:20" x14ac:dyDescent="0.35">
      <c r="A38" t="s">
        <v>143</v>
      </c>
      <c r="B38" s="39">
        <f>IF(INDEX('Discl output _ division'!$B:$T,MATCH('Division output'!$A38,'Discl output _ division'!$B:$B,FALSE),MATCH('Division output'!B$1,'Discl output _ division'!$B$1:$T$1,FALSE))=0,0,'Inq6 adjusted division'!B38)</f>
        <v>0</v>
      </c>
      <c r="C38" s="39">
        <f>IF(INDEX('Discl output _ division'!$B:$T,MATCH('Division output'!$A38,'Discl output _ division'!$B:$B,FALSE),MATCH('Division output'!C$1,'Discl output _ division'!$B$1:$T$1,FALSE))=0,0,'Inq6 adjusted division'!C38)</f>
        <v>0</v>
      </c>
      <c r="D38" s="39">
        <f>IF(INDEX('Discl output _ division'!$B:$T,MATCH('Division output'!$A38,'Discl output _ division'!$B:$B,FALSE),MATCH('Division output'!D$1,'Discl output _ division'!$B$1:$T$1,FALSE))=0,0,'Inq6 adjusted division'!D38)</f>
        <v>0</v>
      </c>
      <c r="E38" s="39">
        <f>IF(INDEX('Discl output _ division'!$B:$T,MATCH('Division output'!$A38,'Discl output _ division'!$B:$B,FALSE),MATCH('Division output'!E$1,'Discl output _ division'!$B$1:$T$1,FALSE))=0,0,'Inq6 adjusted division'!E38)</f>
        <v>0</v>
      </c>
      <c r="F38" s="39">
        <f>IF(INDEX('Discl output _ division'!$B:$T,MATCH('Division output'!$A38,'Discl output _ division'!$B:$B,FALSE),MATCH('Division output'!F$1,'Discl output _ division'!$B$1:$T$1,FALSE))=0,0,'Inq6 adjusted division'!F38)</f>
        <v>0</v>
      </c>
      <c r="G38" s="39">
        <f>IF(INDEX('Discl output _ division'!$B:$T,MATCH('Division output'!$A38,'Discl output _ division'!$B:$B,FALSE),MATCH('Division output'!G$1,'Discl output _ division'!$B$1:$T$1,FALSE))=0,0,'Inq6 adjusted division'!G38)</f>
        <v>0</v>
      </c>
      <c r="H38" s="39">
        <f>IF(INDEX('Discl output _ division'!$B:$T,MATCH('Division output'!$A38,'Discl output _ division'!$B:$B,FALSE),MATCH('Division output'!H$1,'Discl output _ division'!$B$1:$T$1,FALSE))=0,0,'Inq6 adjusted division'!H38)</f>
        <v>0</v>
      </c>
      <c r="I38" s="39">
        <f>IF(INDEX('Discl output _ division'!$B:$T,MATCH('Division output'!$A38,'Discl output _ division'!$B:$B,FALSE),MATCH('Division output'!I$1,'Discl output _ division'!$B$1:$T$1,FALSE))=0,0,'Inq6 adjusted division'!I38)</f>
        <v>0</v>
      </c>
      <c r="J38" s="39">
        <f>IF(INDEX('Discl output _ division'!$B:$T,MATCH('Division output'!$A38,'Discl output _ division'!$B:$B,FALSE),MATCH('Division output'!J$1,'Discl output _ division'!$B$1:$T$1,FALSE))=0,0,'Inq6 adjusted division'!J38)</f>
        <v>0</v>
      </c>
      <c r="K38" s="39">
        <f>IF(INDEX('Discl output _ division'!$B:$T,MATCH('Division output'!$A38,'Discl output _ division'!$B:$B,FALSE),MATCH('Division output'!K$1,'Discl output _ division'!$B$1:$T$1,FALSE))=0,0,'Inq6 adjusted division'!K38)</f>
        <v>0</v>
      </c>
      <c r="L38" s="39">
        <f>IF(INDEX('Discl output _ division'!$B:$T,MATCH('Division output'!$A38,'Discl output _ division'!$B:$B,FALSE),MATCH('Division output'!L$1,'Discl output _ division'!$B$1:$T$1,FALSE))=0,0,'Inq6 adjusted division'!L38)</f>
        <v>0</v>
      </c>
      <c r="M38" s="39">
        <f>IF(INDEX('Discl output _ division'!$B:$T,MATCH('Division output'!$A38,'Discl output _ division'!$B:$B,FALSE),MATCH('Division output'!M$1,'Discl output _ division'!$B$1:$T$1,FALSE))=0,0,'Inq6 adjusted division'!M38)</f>
        <v>697.94484872124247</v>
      </c>
      <c r="N38" s="39">
        <f>IF(INDEX('Discl output _ division'!$B:$T,MATCH('Division output'!$A38,'Discl output _ division'!$B:$B,FALSE),MATCH('Division output'!N$1,'Discl output _ division'!$B$1:$T$1,FALSE))=0,0,'Inq6 adjusted division'!N38)</f>
        <v>187.53392851788431</v>
      </c>
      <c r="O38" s="39">
        <f>IF(INDEX('Discl output _ division'!$B:$T,MATCH('Division output'!$A38,'Discl output _ division'!$B:$B,FALSE),MATCH('Division output'!O$1,'Discl output _ division'!$B$1:$T$1,FALSE))=0,0,'Inq6 adjusted division'!O38)</f>
        <v>1545.2854946562179</v>
      </c>
      <c r="P38" s="39">
        <f>IF(INDEX('Discl output _ division'!$B:$T,MATCH('Division output'!$A38,'Discl output _ division'!$B:$B,FALSE),MATCH('Division output'!P$1,'Discl output _ division'!$B$1:$T$1,FALSE))=0,0,'Inq6 adjusted division'!P38)</f>
        <v>1238.2839438296103</v>
      </c>
      <c r="Q38" s="39">
        <f>IF(INDEX('Discl output _ division'!$B:$T,MATCH('Division output'!$A38,'Discl output _ division'!$B:$B,FALSE),MATCH('Division output'!Q$1,'Discl output _ division'!$B$1:$T$1,FALSE))=0,0,'Inq6 adjusted division'!Q38)</f>
        <v>209.42800949053773</v>
      </c>
      <c r="R38" s="39">
        <f>IF(INDEX('Discl output _ division'!$B:$T,MATCH('Division output'!$A38,'Discl output _ division'!$B:$B,FALSE),MATCH('Division output'!R$1,'Discl output _ division'!$B$1:$T$1,FALSE))=0,0,'Inq6 adjusted division'!R38)</f>
        <v>193.05469974260771</v>
      </c>
      <c r="S38" s="39">
        <f>IF(INDEX('Discl output _ division'!$B:$T,MATCH('Division output'!$A38,'Discl output _ division'!$B:$B,FALSE),MATCH('Division output'!S$1,'Discl output _ division'!$B$1:$T$1,FALSE))=0,0,'Inq6 adjusted division'!S38)</f>
        <v>277.40263726110908</v>
      </c>
      <c r="T38" s="39">
        <f>IFERROR(VLOOKUP(A38+0,'New BRES input'!O:R,4,FALSE),0)</f>
        <v>371.86107290000001</v>
      </c>
    </row>
    <row r="39" spans="1:20" x14ac:dyDescent="0.35">
      <c r="A39" t="s">
        <v>144</v>
      </c>
      <c r="B39" s="39">
        <f>IF(INDEX('Discl output _ division'!$B:$T,MATCH('Division output'!$A39,'Discl output _ division'!$B:$B,FALSE),MATCH('Division output'!B$1,'Discl output _ division'!$B$1:$T$1,FALSE))=0,0,'Inq6 adjusted division'!B39)</f>
        <v>63319.990211955854</v>
      </c>
      <c r="C39" s="39">
        <f>IF(INDEX('Discl output _ division'!$B:$T,MATCH('Division output'!$A39,'Discl output _ division'!$B:$B,FALSE),MATCH('Division output'!C$1,'Discl output _ division'!$B$1:$T$1,FALSE))=0,0,'Inq6 adjusted division'!C39)</f>
        <v>58209.330473410388</v>
      </c>
      <c r="D39" s="39">
        <f>IF(INDEX('Discl output _ division'!$B:$T,MATCH('Division output'!$A39,'Discl output _ division'!$B:$B,FALSE),MATCH('Division output'!D$1,'Discl output _ division'!$B$1:$T$1,FALSE))=0,0,'Inq6 adjusted division'!D39)</f>
        <v>62197.716442266741</v>
      </c>
      <c r="E39" s="39">
        <f>IF(INDEX('Discl output _ division'!$B:$T,MATCH('Division output'!$A39,'Discl output _ division'!$B:$B,FALSE),MATCH('Division output'!E$1,'Discl output _ division'!$B$1:$T$1,FALSE))=0,0,'Inq6 adjusted division'!E39)</f>
        <v>62465.061315440937</v>
      </c>
      <c r="F39" s="39">
        <f>IF(INDEX('Discl output _ division'!$B:$T,MATCH('Division output'!$A39,'Discl output _ division'!$B:$B,FALSE),MATCH('Division output'!F$1,'Discl output _ division'!$B$1:$T$1,FALSE))=0,0,'Inq6 adjusted division'!F39)</f>
        <v>53180.149853875177</v>
      </c>
      <c r="G39" s="39">
        <f>IF(INDEX('Discl output _ division'!$B:$T,MATCH('Division output'!$A39,'Discl output _ division'!$B:$B,FALSE),MATCH('Division output'!G$1,'Discl output _ division'!$B$1:$T$1,FALSE))=0,0,'Inq6 adjusted division'!G39)</f>
        <v>54210.64813586486</v>
      </c>
      <c r="H39" s="39">
        <f>IF(INDEX('Discl output _ division'!$B:$T,MATCH('Division output'!$A39,'Discl output _ division'!$B:$B,FALSE),MATCH('Division output'!H$1,'Discl output _ division'!$B$1:$T$1,FALSE))=0,0,'Inq6 adjusted division'!H39)</f>
        <v>53405.931133495149</v>
      </c>
      <c r="I39" s="39">
        <f>IF(INDEX('Discl output _ division'!$B:$T,MATCH('Division output'!$A39,'Discl output _ division'!$B:$B,FALSE),MATCH('Division output'!I$1,'Discl output _ division'!$B$1:$T$1,FALSE))=0,0,'Inq6 adjusted division'!I39)</f>
        <v>53959.769157047856</v>
      </c>
      <c r="J39" s="39">
        <f>IF(INDEX('Discl output _ division'!$B:$T,MATCH('Division output'!$A39,'Discl output _ division'!$B:$B,FALSE),MATCH('Division output'!J$1,'Discl output _ division'!$B$1:$T$1,FALSE))=0,0,'Inq6 adjusted division'!J39)</f>
        <v>54095.851813110348</v>
      </c>
      <c r="K39" s="39">
        <f>IF(INDEX('Discl output _ division'!$B:$T,MATCH('Division output'!$A39,'Discl output _ division'!$B:$B,FALSE),MATCH('Division output'!K$1,'Discl output _ division'!$B$1:$T$1,FALSE))=0,0,'Inq6 adjusted division'!K39)</f>
        <v>50260.941619901358</v>
      </c>
      <c r="L39" s="39">
        <f>IF(INDEX('Discl output _ division'!$B:$T,MATCH('Division output'!$A39,'Discl output _ division'!$B:$B,FALSE),MATCH('Division output'!L$1,'Discl output _ division'!$B$1:$T$1,FALSE))=0,0,'Inq6 adjusted division'!L39)</f>
        <v>56000.129198973897</v>
      </c>
      <c r="M39" s="39">
        <f>IF(INDEX('Discl output _ division'!$B:$T,MATCH('Division output'!$A39,'Discl output _ division'!$B:$B,FALSE),MATCH('Division output'!M$1,'Discl output _ division'!$B$1:$T$1,FALSE))=0,0,'Inq6 adjusted division'!M39)</f>
        <v>53250.188697518381</v>
      </c>
      <c r="N39" s="39">
        <f>IF(INDEX('Discl output _ division'!$B:$T,MATCH('Division output'!$A39,'Discl output _ division'!$B:$B,FALSE),MATCH('Division output'!N$1,'Discl output _ division'!$B$1:$T$1,FALSE))=0,0,'Inq6 adjusted division'!N39)</f>
        <v>52004.930377687357</v>
      </c>
      <c r="O39" s="39">
        <f>IF(INDEX('Discl output _ division'!$B:$T,MATCH('Division output'!$A39,'Discl output _ division'!$B:$B,FALSE),MATCH('Division output'!O$1,'Discl output _ division'!$B$1:$T$1,FALSE))=0,0,'Inq6 adjusted division'!O39)</f>
        <v>49980.748625281543</v>
      </c>
      <c r="P39" s="39">
        <f>IF(INDEX('Discl output _ division'!$B:$T,MATCH('Division output'!$A39,'Discl output _ division'!$B:$B,FALSE),MATCH('Division output'!P$1,'Discl output _ division'!$B$1:$T$1,FALSE))=0,0,'Inq6 adjusted division'!P39)</f>
        <v>49803.997076300504</v>
      </c>
      <c r="Q39" s="39">
        <f>IF(INDEX('Discl output _ division'!$B:$T,MATCH('Division output'!$A39,'Discl output _ division'!$B:$B,FALSE),MATCH('Division output'!Q$1,'Discl output _ division'!$B$1:$T$1,FALSE))=0,0,'Inq6 adjusted division'!Q39)</f>
        <v>50456.469165785777</v>
      </c>
      <c r="R39" s="39">
        <f>IF(INDEX('Discl output _ division'!$B:$T,MATCH('Division output'!$A39,'Discl output _ division'!$B:$B,FALSE),MATCH('Division output'!R$1,'Discl output _ division'!$B$1:$T$1,FALSE))=0,0,'Inq6 adjusted division'!R39)</f>
        <v>63717.846210575153</v>
      </c>
      <c r="S39" s="39">
        <f>IF(INDEX('Discl output _ division'!$B:$T,MATCH('Division output'!$A39,'Discl output _ division'!$B:$B,FALSE),MATCH('Division output'!S$1,'Discl output _ division'!$B$1:$T$1,FALSE))=0,0,'Inq6 adjusted division'!S39)</f>
        <v>58102.671158066019</v>
      </c>
      <c r="T39" s="39">
        <f>IFERROR(VLOOKUP(A39+0,'New BRES input'!O:R,4,FALSE),0)</f>
        <v>77666.19</v>
      </c>
    </row>
    <row r="40" spans="1:20" x14ac:dyDescent="0.35">
      <c r="A40" t="s">
        <v>145</v>
      </c>
      <c r="B40" s="39">
        <f>IF(INDEX('Discl output _ division'!$B:$T,MATCH('Division output'!$A40,'Discl output _ division'!$B:$B,FALSE),MATCH('Division output'!B$1,'Discl output _ division'!$B$1:$T$1,FALSE))=0,0,'Inq6 adjusted division'!B40)</f>
        <v>33512.520979884866</v>
      </c>
      <c r="C40" s="39">
        <f>IF(INDEX('Discl output _ division'!$B:$T,MATCH('Division output'!$A40,'Discl output _ division'!$B:$B,FALSE),MATCH('Division output'!C$1,'Discl output _ division'!$B$1:$T$1,FALSE))=0,0,'Inq6 adjusted division'!C40)</f>
        <v>31485.30642729397</v>
      </c>
      <c r="D40" s="39">
        <f>IF(INDEX('Discl output _ division'!$B:$T,MATCH('Division output'!$A40,'Discl output _ division'!$B:$B,FALSE),MATCH('Division output'!D$1,'Discl output _ division'!$B$1:$T$1,FALSE))=0,0,'Inq6 adjusted division'!D40)</f>
        <v>35312.005693099702</v>
      </c>
      <c r="E40" s="39">
        <f>IF(INDEX('Discl output _ division'!$B:$T,MATCH('Division output'!$A40,'Discl output _ division'!$B:$B,FALSE),MATCH('Division output'!E$1,'Discl output _ division'!$B$1:$T$1,FALSE))=0,0,'Inq6 adjusted division'!E40)</f>
        <v>34694.410953902778</v>
      </c>
      <c r="F40" s="39">
        <f>IF(INDEX('Discl output _ division'!$B:$T,MATCH('Division output'!$A40,'Discl output _ division'!$B:$B,FALSE),MATCH('Division output'!F$1,'Discl output _ division'!$B$1:$T$1,FALSE))=0,0,'Inq6 adjusted division'!F40)</f>
        <v>35691.783171070972</v>
      </c>
      <c r="G40" s="39">
        <f>IF(INDEX('Discl output _ division'!$B:$T,MATCH('Division output'!$A40,'Discl output _ division'!$B:$B,FALSE),MATCH('Division output'!G$1,'Discl output _ division'!$B$1:$T$1,FALSE))=0,0,'Inq6 adjusted division'!G40)</f>
        <v>32393.219007215572</v>
      </c>
      <c r="H40" s="39">
        <f>IF(INDEX('Discl output _ division'!$B:$T,MATCH('Division output'!$A40,'Discl output _ division'!$B:$B,FALSE),MATCH('Division output'!H$1,'Discl output _ division'!$B$1:$T$1,FALSE))=0,0,'Inq6 adjusted division'!H40)</f>
        <v>28371.933387027966</v>
      </c>
      <c r="I40" s="39">
        <f>IF(INDEX('Discl output _ division'!$B:$T,MATCH('Division output'!$A40,'Discl output _ division'!$B:$B,FALSE),MATCH('Division output'!I$1,'Discl output _ division'!$B$1:$T$1,FALSE))=0,0,'Inq6 adjusted division'!I40)</f>
        <v>26730.569594867648</v>
      </c>
      <c r="J40" s="39">
        <f>IF(INDEX('Discl output _ division'!$B:$T,MATCH('Division output'!$A40,'Discl output _ division'!$B:$B,FALSE),MATCH('Division output'!J$1,'Discl output _ division'!$B$1:$T$1,FALSE))=0,0,'Inq6 adjusted division'!J40)</f>
        <v>28276.190725199875</v>
      </c>
      <c r="K40" s="39">
        <f>IF(INDEX('Discl output _ division'!$B:$T,MATCH('Division output'!$A40,'Discl output _ division'!$B:$B,FALSE),MATCH('Division output'!K$1,'Discl output _ division'!$B$1:$T$1,FALSE))=0,0,'Inq6 adjusted division'!K40)</f>
        <v>30494.183112402796</v>
      </c>
      <c r="L40" s="39">
        <f>IF(INDEX('Discl output _ division'!$B:$T,MATCH('Division output'!$A40,'Discl output _ division'!$B:$B,FALSE),MATCH('Division output'!L$1,'Discl output _ division'!$B$1:$T$1,FALSE))=0,0,'Inq6 adjusted division'!L40)</f>
        <v>24662.775416895343</v>
      </c>
      <c r="M40" s="39">
        <f>IF(INDEX('Discl output _ division'!$B:$T,MATCH('Division output'!$A40,'Discl output _ division'!$B:$B,FALSE),MATCH('Division output'!M$1,'Discl output _ division'!$B$1:$T$1,FALSE))=0,0,'Inq6 adjusted division'!M40)</f>
        <v>18763.259589643312</v>
      </c>
      <c r="N40" s="39">
        <f>IF(INDEX('Discl output _ division'!$B:$T,MATCH('Division output'!$A40,'Discl output _ division'!$B:$B,FALSE),MATCH('Division output'!N$1,'Discl output _ division'!$B$1:$T$1,FALSE))=0,0,'Inq6 adjusted division'!N40)</f>
        <v>16566.740606707081</v>
      </c>
      <c r="O40" s="39">
        <f>IF(INDEX('Discl output _ division'!$B:$T,MATCH('Division output'!$A40,'Discl output _ division'!$B:$B,FALSE),MATCH('Division output'!O$1,'Discl output _ division'!$B$1:$T$1,FALSE))=0,0,'Inq6 adjusted division'!O40)</f>
        <v>18644.855373688177</v>
      </c>
      <c r="P40" s="39">
        <f>IF(INDEX('Discl output _ division'!$B:$T,MATCH('Division output'!$A40,'Discl output _ division'!$B:$B,FALSE),MATCH('Division output'!P$1,'Discl output _ division'!$B$1:$T$1,FALSE))=0,0,'Inq6 adjusted division'!P40)</f>
        <v>20120.173954647522</v>
      </c>
      <c r="Q40" s="39">
        <f>IF(INDEX('Discl output _ division'!$B:$T,MATCH('Division output'!$A40,'Discl output _ division'!$B:$B,FALSE),MATCH('Division output'!Q$1,'Discl output _ division'!$B$1:$T$1,FALSE))=0,0,'Inq6 adjusted division'!Q40)</f>
        <v>18825.023555251963</v>
      </c>
      <c r="R40" s="39">
        <f>IF(INDEX('Discl output _ division'!$B:$T,MATCH('Division output'!$A40,'Discl output _ division'!$B:$B,FALSE),MATCH('Division output'!R$1,'Discl output _ division'!$B$1:$T$1,FALSE))=0,0,'Inq6 adjusted division'!R40)</f>
        <v>21301.989530060389</v>
      </c>
      <c r="S40" s="39">
        <f>IF(INDEX('Discl output _ division'!$B:$T,MATCH('Division output'!$A40,'Discl output _ division'!$B:$B,FALSE),MATCH('Division output'!S$1,'Discl output _ division'!$B$1:$T$1,FALSE))=0,0,'Inq6 adjusted division'!S40)</f>
        <v>26198.32280963943</v>
      </c>
      <c r="T40" s="39">
        <f>IFERROR(VLOOKUP(A40+0,'New BRES input'!O:R,4,FALSE),0)</f>
        <v>23103.49</v>
      </c>
    </row>
    <row r="41" spans="1:20" x14ac:dyDescent="0.35">
      <c r="A41" t="s">
        <v>146</v>
      </c>
      <c r="B41" s="39">
        <f>IF(INDEX('Discl output _ division'!$B:$T,MATCH('Division output'!$A41,'Discl output _ division'!$B:$B,FALSE),MATCH('Division output'!B$1,'Discl output _ division'!$B$1:$T$1,FALSE))=0,0,'Inq6 adjusted division'!B41)</f>
        <v>63699.425941169568</v>
      </c>
      <c r="C41" s="39">
        <f>IF(INDEX('Discl output _ division'!$B:$T,MATCH('Division output'!$A41,'Discl output _ division'!$B:$B,FALSE),MATCH('Division output'!C$1,'Discl output _ division'!$B$1:$T$1,FALSE))=0,0,'Inq6 adjusted division'!C41)</f>
        <v>60533.545476399406</v>
      </c>
      <c r="D41" s="39">
        <f>IF(INDEX('Discl output _ division'!$B:$T,MATCH('Division output'!$A41,'Discl output _ division'!$B:$B,FALSE),MATCH('Division output'!D$1,'Discl output _ division'!$B$1:$T$1,FALSE))=0,0,'Inq6 adjusted division'!D41)</f>
        <v>68516.402036969972</v>
      </c>
      <c r="E41" s="39">
        <f>IF(INDEX('Discl output _ division'!$B:$T,MATCH('Division output'!$A41,'Discl output _ division'!$B:$B,FALSE),MATCH('Division output'!E$1,'Discl output _ division'!$B$1:$T$1,FALSE))=0,0,'Inq6 adjusted division'!E41)</f>
        <v>71880.940939996784</v>
      </c>
      <c r="F41" s="39">
        <f>IF(INDEX('Discl output _ division'!$B:$T,MATCH('Division output'!$A41,'Discl output _ division'!$B:$B,FALSE),MATCH('Division output'!F$1,'Discl output _ division'!$B$1:$T$1,FALSE))=0,0,'Inq6 adjusted division'!F41)</f>
        <v>65490.167933176905</v>
      </c>
      <c r="G41" s="39">
        <f>IF(INDEX('Discl output _ division'!$B:$T,MATCH('Division output'!$A41,'Discl output _ division'!$B:$B,FALSE),MATCH('Division output'!G$1,'Discl output _ division'!$B$1:$T$1,FALSE))=0,0,'Inq6 adjusted division'!G41)</f>
        <v>69873.142139357136</v>
      </c>
      <c r="H41" s="39">
        <f>IF(INDEX('Discl output _ division'!$B:$T,MATCH('Division output'!$A41,'Discl output _ division'!$B:$B,FALSE),MATCH('Division output'!H$1,'Discl output _ division'!$B$1:$T$1,FALSE))=0,0,'Inq6 adjusted division'!H41)</f>
        <v>72725.158196009783</v>
      </c>
      <c r="I41" s="39">
        <f>IF(INDEX('Discl output _ division'!$B:$T,MATCH('Division output'!$A41,'Discl output _ division'!$B:$B,FALSE),MATCH('Division output'!I$1,'Discl output _ division'!$B$1:$T$1,FALSE))=0,0,'Inq6 adjusted division'!I41)</f>
        <v>71523.675660061286</v>
      </c>
      <c r="J41" s="39">
        <f>IF(INDEX('Discl output _ division'!$B:$T,MATCH('Division output'!$A41,'Discl output _ division'!$B:$B,FALSE),MATCH('Division output'!J$1,'Discl output _ division'!$B$1:$T$1,FALSE))=0,0,'Inq6 adjusted division'!J41)</f>
        <v>78020.899146468568</v>
      </c>
      <c r="K41" s="39">
        <f>IF(INDEX('Discl output _ division'!$B:$T,MATCH('Division output'!$A41,'Discl output _ division'!$B:$B,FALSE),MATCH('Division output'!K$1,'Discl output _ division'!$B$1:$T$1,FALSE))=0,0,'Inq6 adjusted division'!K41)</f>
        <v>80474.636632283873</v>
      </c>
      <c r="L41" s="39">
        <f>IF(INDEX('Discl output _ division'!$B:$T,MATCH('Division output'!$A41,'Discl output _ division'!$B:$B,FALSE),MATCH('Division output'!L$1,'Discl output _ division'!$B$1:$T$1,FALSE))=0,0,'Inq6 adjusted division'!L41)</f>
        <v>82431.305650301962</v>
      </c>
      <c r="M41" s="39">
        <f>IF(INDEX('Discl output _ division'!$B:$T,MATCH('Division output'!$A41,'Discl output _ division'!$B:$B,FALSE),MATCH('Division output'!M$1,'Discl output _ division'!$B$1:$T$1,FALSE))=0,0,'Inq6 adjusted division'!M41)</f>
        <v>72175.32003191406</v>
      </c>
      <c r="N41" s="39">
        <f>IF(INDEX('Discl output _ division'!$B:$T,MATCH('Division output'!$A41,'Discl output _ division'!$B:$B,FALSE),MATCH('Division output'!N$1,'Discl output _ division'!$B$1:$T$1,FALSE))=0,0,'Inq6 adjusted division'!N41)</f>
        <v>67240.057715397459</v>
      </c>
      <c r="O41" s="39">
        <f>IF(INDEX('Discl output _ division'!$B:$T,MATCH('Division output'!$A41,'Discl output _ division'!$B:$B,FALSE),MATCH('Division output'!O$1,'Discl output _ division'!$B$1:$T$1,FALSE))=0,0,'Inq6 adjusted division'!O41)</f>
        <v>66045.437285078078</v>
      </c>
      <c r="P41" s="39">
        <f>IF(INDEX('Discl output _ division'!$B:$T,MATCH('Division output'!$A41,'Discl output _ division'!$B:$B,FALSE),MATCH('Division output'!P$1,'Discl output _ division'!$B$1:$T$1,FALSE))=0,0,'Inq6 adjusted division'!P41)</f>
        <v>82619.060762205554</v>
      </c>
      <c r="Q41" s="39">
        <f>IF(INDEX('Discl output _ division'!$B:$T,MATCH('Division output'!$A41,'Discl output _ division'!$B:$B,FALSE),MATCH('Division output'!Q$1,'Discl output _ division'!$B$1:$T$1,FALSE))=0,0,'Inq6 adjusted division'!Q41)</f>
        <v>79079.09643178829</v>
      </c>
      <c r="R41" s="39">
        <f>IF(INDEX('Discl output _ division'!$B:$T,MATCH('Division output'!$A41,'Discl output _ division'!$B:$B,FALSE),MATCH('Division output'!R$1,'Discl output _ division'!$B$1:$T$1,FALSE))=0,0,'Inq6 adjusted division'!R41)</f>
        <v>62883.816506994277</v>
      </c>
      <c r="S41" s="39">
        <f>IF(INDEX('Discl output _ division'!$B:$T,MATCH('Division output'!$A41,'Discl output _ division'!$B:$B,FALSE),MATCH('Division output'!S$1,'Discl output _ division'!$B$1:$T$1,FALSE))=0,0,'Inq6 adjusted division'!S41)</f>
        <v>62495.127990155524</v>
      </c>
      <c r="T41" s="39">
        <f>IFERROR(VLOOKUP(A41+0,'New BRES input'!O:R,4,FALSE),0)</f>
        <v>78583.399999999994</v>
      </c>
    </row>
    <row r="42" spans="1:20" x14ac:dyDescent="0.35">
      <c r="A42" t="s">
        <v>147</v>
      </c>
      <c r="B42" s="39">
        <f>IF(INDEX('Discl output _ division'!$B:$T,MATCH('Division output'!$A42,'Discl output _ division'!$B:$B,FALSE),MATCH('Division output'!B$1,'Discl output _ division'!$B$1:$T$1,FALSE))=0,0,'Inq6 adjusted division'!B42)</f>
        <v>59033.583844361034</v>
      </c>
      <c r="C42" s="39">
        <f>IF(INDEX('Discl output _ division'!$B:$T,MATCH('Division output'!$A42,'Discl output _ division'!$B:$B,FALSE),MATCH('Division output'!C$1,'Discl output _ division'!$B$1:$T$1,FALSE))=0,0,'Inq6 adjusted division'!C42)</f>
        <v>58852.043156550477</v>
      </c>
      <c r="D42" s="39">
        <f>IF(INDEX('Discl output _ division'!$B:$T,MATCH('Division output'!$A42,'Discl output _ division'!$B:$B,FALSE),MATCH('Division output'!D$1,'Discl output _ division'!$B$1:$T$1,FALSE))=0,0,'Inq6 adjusted division'!D42)</f>
        <v>57383.07207798236</v>
      </c>
      <c r="E42" s="39">
        <f>IF(INDEX('Discl output _ division'!$B:$T,MATCH('Division output'!$A42,'Discl output _ division'!$B:$B,FALSE),MATCH('Division output'!E$1,'Discl output _ division'!$B$1:$T$1,FALSE))=0,0,'Inq6 adjusted division'!E42)</f>
        <v>58816.970564895986</v>
      </c>
      <c r="F42" s="39">
        <f>IF(INDEX('Discl output _ division'!$B:$T,MATCH('Division output'!$A42,'Discl output _ division'!$B:$B,FALSE),MATCH('Division output'!F$1,'Discl output _ division'!$B$1:$T$1,FALSE))=0,0,'Inq6 adjusted division'!F42)</f>
        <v>58188.690068196927</v>
      </c>
      <c r="G42" s="39">
        <f>IF(INDEX('Discl output _ division'!$B:$T,MATCH('Division output'!$A42,'Discl output _ division'!$B:$B,FALSE),MATCH('Division output'!G$1,'Discl output _ division'!$B$1:$T$1,FALSE))=0,0,'Inq6 adjusted division'!G42)</f>
        <v>55208.482672281949</v>
      </c>
      <c r="H42" s="39">
        <f>IF(INDEX('Discl output _ division'!$B:$T,MATCH('Division output'!$A42,'Discl output _ division'!$B:$B,FALSE),MATCH('Division output'!H$1,'Discl output _ division'!$B$1:$T$1,FALSE))=0,0,'Inq6 adjusted division'!H42)</f>
        <v>50233.029340803158</v>
      </c>
      <c r="I42" s="39">
        <f>IF(INDEX('Discl output _ division'!$B:$T,MATCH('Division output'!$A42,'Discl output _ division'!$B:$B,FALSE),MATCH('Division output'!I$1,'Discl output _ division'!$B$1:$T$1,FALSE))=0,0,'Inq6 adjusted division'!I42)</f>
        <v>52522.563398835737</v>
      </c>
      <c r="J42" s="39">
        <f>IF(INDEX('Discl output _ division'!$B:$T,MATCH('Division output'!$A42,'Discl output _ division'!$B:$B,FALSE),MATCH('Division output'!J$1,'Discl output _ division'!$B$1:$T$1,FALSE))=0,0,'Inq6 adjusted division'!J42)</f>
        <v>45842.20871019263</v>
      </c>
      <c r="K42" s="39">
        <f>IF(INDEX('Discl output _ division'!$B:$T,MATCH('Division output'!$A42,'Discl output _ division'!$B:$B,FALSE),MATCH('Division output'!K$1,'Discl output _ division'!$B$1:$T$1,FALSE))=0,0,'Inq6 adjusted division'!K42)</f>
        <v>44050.05606469819</v>
      </c>
      <c r="L42" s="39">
        <f>IF(INDEX('Discl output _ division'!$B:$T,MATCH('Division output'!$A42,'Discl output _ division'!$B:$B,FALSE),MATCH('Division output'!L$1,'Discl output _ division'!$B$1:$T$1,FALSE))=0,0,'Inq6 adjusted division'!L42)</f>
        <v>45194.438061937311</v>
      </c>
      <c r="M42" s="39">
        <f>IF(INDEX('Discl output _ division'!$B:$T,MATCH('Division output'!$A42,'Discl output _ division'!$B:$B,FALSE),MATCH('Division output'!M$1,'Discl output _ division'!$B$1:$T$1,FALSE))=0,0,'Inq6 adjusted division'!M42)</f>
        <v>43437.015669619926</v>
      </c>
      <c r="N42" s="39">
        <f>IF(INDEX('Discl output _ division'!$B:$T,MATCH('Division output'!$A42,'Discl output _ division'!$B:$B,FALSE),MATCH('Division output'!N$1,'Discl output _ division'!$B$1:$T$1,FALSE))=0,0,'Inq6 adjusted division'!N42)</f>
        <v>37566.16313601748</v>
      </c>
      <c r="O42" s="39">
        <f>IF(INDEX('Discl output _ division'!$B:$T,MATCH('Division output'!$A42,'Discl output _ division'!$B:$B,FALSE),MATCH('Division output'!O$1,'Discl output _ division'!$B$1:$T$1,FALSE))=0,0,'Inq6 adjusted division'!O42)</f>
        <v>33683.101436328019</v>
      </c>
      <c r="P42" s="39">
        <f>IF(INDEX('Discl output _ division'!$B:$T,MATCH('Division output'!$A42,'Discl output _ division'!$B:$B,FALSE),MATCH('Division output'!P$1,'Discl output _ division'!$B$1:$T$1,FALSE))=0,0,'Inq6 adjusted division'!P42)</f>
        <v>32497.605819435073</v>
      </c>
      <c r="Q42" s="39">
        <f>IF(INDEX('Discl output _ division'!$B:$T,MATCH('Division output'!$A42,'Discl output _ division'!$B:$B,FALSE),MATCH('Division output'!Q$1,'Discl output _ division'!$B$1:$T$1,FALSE))=0,0,'Inq6 adjusted division'!Q42)</f>
        <v>35540.249115937484</v>
      </c>
      <c r="R42" s="39">
        <f>IF(INDEX('Discl output _ division'!$B:$T,MATCH('Division output'!$A42,'Discl output _ division'!$B:$B,FALSE),MATCH('Division output'!R$1,'Discl output _ division'!$B$1:$T$1,FALSE))=0,0,'Inq6 adjusted division'!R42)</f>
        <v>37577.932564378658</v>
      </c>
      <c r="S42" s="39">
        <f>IF(INDEX('Discl output _ division'!$B:$T,MATCH('Division output'!$A42,'Discl output _ division'!$B:$B,FALSE),MATCH('Division output'!S$1,'Discl output _ division'!$B$1:$T$1,FALSE))=0,0,'Inq6 adjusted division'!S42)</f>
        <v>42373.924935175237</v>
      </c>
      <c r="T42" s="39">
        <f>IFERROR(VLOOKUP(A42+0,'New BRES input'!O:R,4,FALSE),0)</f>
        <v>33625.11</v>
      </c>
    </row>
    <row r="43" spans="1:20" x14ac:dyDescent="0.35">
      <c r="A43" t="s">
        <v>148</v>
      </c>
      <c r="B43" s="39">
        <f>IF(INDEX('Discl output _ division'!$B:$T,MATCH('Division output'!$A43,'Discl output _ division'!$B:$B,FALSE),MATCH('Division output'!B$1,'Discl output _ division'!$B$1:$T$1,FALSE))=0,0,'Inq6 adjusted division'!B43)</f>
        <v>178234.54712710966</v>
      </c>
      <c r="C43" s="39">
        <f>IF(INDEX('Discl output _ division'!$B:$T,MATCH('Division output'!$A43,'Discl output _ division'!$B:$B,FALSE),MATCH('Division output'!C$1,'Discl output _ division'!$B$1:$T$1,FALSE))=0,0,'Inq6 adjusted division'!C43)</f>
        <v>183216.82462680945</v>
      </c>
      <c r="D43" s="39">
        <f>IF(INDEX('Discl output _ division'!$B:$T,MATCH('Division output'!$A43,'Discl output _ division'!$B:$B,FALSE),MATCH('Division output'!D$1,'Discl output _ division'!$B$1:$T$1,FALSE))=0,0,'Inq6 adjusted division'!D43)</f>
        <v>190510.49089535454</v>
      </c>
      <c r="E43" s="39">
        <f>IF(INDEX('Discl output _ division'!$B:$T,MATCH('Division output'!$A43,'Discl output _ division'!$B:$B,FALSE),MATCH('Division output'!E$1,'Discl output _ division'!$B$1:$T$1,FALSE))=0,0,'Inq6 adjusted division'!E43)</f>
        <v>177211.49247388681</v>
      </c>
      <c r="F43" s="39">
        <f>IF(INDEX('Discl output _ division'!$B:$T,MATCH('Division output'!$A43,'Discl output _ division'!$B:$B,FALSE),MATCH('Division output'!F$1,'Discl output _ division'!$B$1:$T$1,FALSE))=0,0,'Inq6 adjusted division'!F43)</f>
        <v>168905.59180367205</v>
      </c>
      <c r="G43" s="39">
        <f>IF(INDEX('Discl output _ division'!$B:$T,MATCH('Division output'!$A43,'Discl output _ division'!$B:$B,FALSE),MATCH('Division output'!G$1,'Discl output _ division'!$B$1:$T$1,FALSE))=0,0,'Inq6 adjusted division'!G43)</f>
        <v>161736.23900899917</v>
      </c>
      <c r="H43" s="39">
        <f>IF(INDEX('Discl output _ division'!$B:$T,MATCH('Division output'!$A43,'Discl output _ division'!$B:$B,FALSE),MATCH('Division output'!H$1,'Discl output _ division'!$B$1:$T$1,FALSE))=0,0,'Inq6 adjusted division'!H43)</f>
        <v>162497.03636239635</v>
      </c>
      <c r="I43" s="39">
        <f>IF(INDEX('Discl output _ division'!$B:$T,MATCH('Division output'!$A43,'Discl output _ division'!$B:$B,FALSE),MATCH('Division output'!I$1,'Discl output _ division'!$B$1:$T$1,FALSE))=0,0,'Inq6 adjusted division'!I43)</f>
        <v>155332.48380146304</v>
      </c>
      <c r="J43" s="39">
        <f>IF(INDEX('Discl output _ division'!$B:$T,MATCH('Division output'!$A43,'Discl output _ division'!$B:$B,FALSE),MATCH('Division output'!J$1,'Discl output _ division'!$B$1:$T$1,FALSE))=0,0,'Inq6 adjusted division'!J43)</f>
        <v>154744.0833322191</v>
      </c>
      <c r="K43" s="39">
        <f>IF(INDEX('Discl output _ division'!$B:$T,MATCH('Division output'!$A43,'Discl output _ division'!$B:$B,FALSE),MATCH('Division output'!K$1,'Discl output _ division'!$B$1:$T$1,FALSE))=0,0,'Inq6 adjusted division'!K43)</f>
        <v>153514.86969095879</v>
      </c>
      <c r="L43" s="39">
        <f>IF(INDEX('Discl output _ division'!$B:$T,MATCH('Division output'!$A43,'Discl output _ division'!$B:$B,FALSE),MATCH('Division output'!L$1,'Discl output _ division'!$B$1:$T$1,FALSE))=0,0,'Inq6 adjusted division'!L43)</f>
        <v>148586.8986249578</v>
      </c>
      <c r="M43" s="39">
        <f>IF(INDEX('Discl output _ division'!$B:$T,MATCH('Division output'!$A43,'Discl output _ division'!$B:$B,FALSE),MATCH('Division output'!M$1,'Discl output _ division'!$B$1:$T$1,FALSE))=0,0,'Inq6 adjusted division'!M43)</f>
        <v>137297.37593224918</v>
      </c>
      <c r="N43" s="39">
        <f>IF(INDEX('Discl output _ division'!$B:$T,MATCH('Division output'!$A43,'Discl output _ division'!$B:$B,FALSE),MATCH('Division output'!N$1,'Discl output _ division'!$B$1:$T$1,FALSE))=0,0,'Inq6 adjusted division'!N43)</f>
        <v>136944.83247187533</v>
      </c>
      <c r="O43" s="39">
        <f>IF(INDEX('Discl output _ division'!$B:$T,MATCH('Division output'!$A43,'Discl output _ division'!$B:$B,FALSE),MATCH('Division output'!O$1,'Discl output _ division'!$B$1:$T$1,FALSE))=0,0,'Inq6 adjusted division'!O43)</f>
        <v>143993.84374795557</v>
      </c>
      <c r="P43" s="39">
        <f>IF(INDEX('Discl output _ division'!$B:$T,MATCH('Division output'!$A43,'Discl output _ division'!$B:$B,FALSE),MATCH('Division output'!P$1,'Discl output _ division'!$B$1:$T$1,FALSE))=0,0,'Inq6 adjusted division'!P43)</f>
        <v>157037.62082574051</v>
      </c>
      <c r="Q43" s="39">
        <f>IF(INDEX('Discl output _ division'!$B:$T,MATCH('Division output'!$A43,'Discl output _ division'!$B:$B,FALSE),MATCH('Division output'!Q$1,'Discl output _ division'!$B$1:$T$1,FALSE))=0,0,'Inq6 adjusted division'!Q43)</f>
        <v>159900.17453922215</v>
      </c>
      <c r="R43" s="39">
        <f>IF(INDEX('Discl output _ division'!$B:$T,MATCH('Division output'!$A43,'Discl output _ division'!$B:$B,FALSE),MATCH('Division output'!R$1,'Discl output _ division'!$B$1:$T$1,FALSE))=0,0,'Inq6 adjusted division'!R43)</f>
        <v>154973.75495335556</v>
      </c>
      <c r="S43" s="39">
        <f>IF(INDEX('Discl output _ division'!$B:$T,MATCH('Division output'!$A43,'Discl output _ division'!$B:$B,FALSE),MATCH('Division output'!S$1,'Discl output _ division'!$B$1:$T$1,FALSE))=0,0,'Inq6 adjusted division'!S43)</f>
        <v>151388.25125888677</v>
      </c>
      <c r="T43" s="39">
        <f>IFERROR(VLOOKUP(A43+0,'New BRES input'!O:R,4,FALSE),0)</f>
        <v>147792.65</v>
      </c>
    </row>
    <row r="44" spans="1:20" x14ac:dyDescent="0.35">
      <c r="A44" t="s">
        <v>149</v>
      </c>
      <c r="B44" s="39">
        <f>IF(INDEX('Discl output _ division'!$B:$T,MATCH('Division output'!$A44,'Discl output _ division'!$B:$B,FALSE),MATCH('Division output'!B$1,'Discl output _ division'!$B$1:$T$1,FALSE))=0,0,'Inq6 adjusted division'!B44)</f>
        <v>349348.26275136322</v>
      </c>
      <c r="C44" s="39">
        <f>IF(INDEX('Discl output _ division'!$B:$T,MATCH('Division output'!$A44,'Discl output _ division'!$B:$B,FALSE),MATCH('Division output'!C$1,'Discl output _ division'!$B$1:$T$1,FALSE))=0,0,'Inq6 adjusted division'!C44)</f>
        <v>379545.82406940608</v>
      </c>
      <c r="D44" s="39">
        <f>IF(INDEX('Discl output _ division'!$B:$T,MATCH('Division output'!$A44,'Discl output _ division'!$B:$B,FALSE),MATCH('Division output'!D$1,'Discl output _ division'!$B$1:$T$1,FALSE))=0,0,'Inq6 adjusted division'!D44)</f>
        <v>386710.61156017921</v>
      </c>
      <c r="E44" s="39">
        <f>IF(INDEX('Discl output _ division'!$B:$T,MATCH('Division output'!$A44,'Discl output _ division'!$B:$B,FALSE),MATCH('Division output'!E$1,'Discl output _ division'!$B$1:$T$1,FALSE))=0,0,'Inq6 adjusted division'!E44)</f>
        <v>388137.81251721148</v>
      </c>
      <c r="F44" s="39">
        <f>IF(INDEX('Discl output _ division'!$B:$T,MATCH('Division output'!$A44,'Discl output _ division'!$B:$B,FALSE),MATCH('Division output'!F$1,'Discl output _ division'!$B$1:$T$1,FALSE))=0,0,'Inq6 adjusted division'!F44)</f>
        <v>385018.20531415625</v>
      </c>
      <c r="G44" s="39">
        <f>IF(INDEX('Discl output _ division'!$B:$T,MATCH('Division output'!$A44,'Discl output _ division'!$B:$B,FALSE),MATCH('Division output'!G$1,'Discl output _ division'!$B$1:$T$1,FALSE))=0,0,'Inq6 adjusted division'!G44)</f>
        <v>377850.08621224167</v>
      </c>
      <c r="H44" s="39">
        <f>IF(INDEX('Discl output _ division'!$B:$T,MATCH('Division output'!$A44,'Discl output _ division'!$B:$B,FALSE),MATCH('Division output'!H$1,'Discl output _ division'!$B$1:$T$1,FALSE))=0,0,'Inq6 adjusted division'!H44)</f>
        <v>377730.94525359978</v>
      </c>
      <c r="I44" s="39">
        <f>IF(INDEX('Discl output _ division'!$B:$T,MATCH('Division output'!$A44,'Discl output _ division'!$B:$B,FALSE),MATCH('Division output'!I$1,'Discl output _ division'!$B$1:$T$1,FALSE))=0,0,'Inq6 adjusted division'!I44)</f>
        <v>383777.48098568525</v>
      </c>
      <c r="J44" s="39">
        <f>IF(INDEX('Discl output _ division'!$B:$T,MATCH('Division output'!$A44,'Discl output _ division'!$B:$B,FALSE),MATCH('Division output'!J$1,'Discl output _ division'!$B$1:$T$1,FALSE))=0,0,'Inq6 adjusted division'!J44)</f>
        <v>390768.47548207722</v>
      </c>
      <c r="K44" s="39">
        <f>IF(INDEX('Discl output _ division'!$B:$T,MATCH('Division output'!$A44,'Discl output _ division'!$B:$B,FALSE),MATCH('Division output'!K$1,'Discl output _ division'!$B$1:$T$1,FALSE))=0,0,'Inq6 adjusted division'!K44)</f>
        <v>393655.7342563601</v>
      </c>
      <c r="L44" s="39">
        <f>IF(INDEX('Discl output _ division'!$B:$T,MATCH('Division output'!$A44,'Discl output _ division'!$B:$B,FALSE),MATCH('Division output'!L$1,'Discl output _ division'!$B$1:$T$1,FALSE))=0,0,'Inq6 adjusted division'!L44)</f>
        <v>397638.76092200202</v>
      </c>
      <c r="M44" s="39">
        <f>IF(INDEX('Discl output _ division'!$B:$T,MATCH('Division output'!$A44,'Discl output _ division'!$B:$B,FALSE),MATCH('Division output'!M$1,'Discl output _ division'!$B$1:$T$1,FALSE))=0,0,'Inq6 adjusted division'!M44)</f>
        <v>384888.72829194361</v>
      </c>
      <c r="N44" s="39">
        <f>IF(INDEX('Discl output _ division'!$B:$T,MATCH('Division output'!$A44,'Discl output _ division'!$B:$B,FALSE),MATCH('Division output'!N$1,'Discl output _ division'!$B$1:$T$1,FALSE))=0,0,'Inq6 adjusted division'!N44)</f>
        <v>373228.12593152403</v>
      </c>
      <c r="O44" s="39">
        <f>IF(INDEX('Discl output _ division'!$B:$T,MATCH('Division output'!$A44,'Discl output _ division'!$B:$B,FALSE),MATCH('Division output'!O$1,'Discl output _ division'!$B$1:$T$1,FALSE))=0,0,'Inq6 adjusted division'!O44)</f>
        <v>374326.88768461684</v>
      </c>
      <c r="P44" s="39">
        <f>IF(INDEX('Discl output _ division'!$B:$T,MATCH('Division output'!$A44,'Discl output _ division'!$B:$B,FALSE),MATCH('Division output'!P$1,'Discl output _ division'!$B$1:$T$1,FALSE))=0,0,'Inq6 adjusted division'!P44)</f>
        <v>395724.94231583184</v>
      </c>
      <c r="Q44" s="39">
        <f>IF(INDEX('Discl output _ division'!$B:$T,MATCH('Division output'!$A44,'Discl output _ division'!$B:$B,FALSE),MATCH('Division output'!Q$1,'Discl output _ division'!$B$1:$T$1,FALSE))=0,0,'Inq6 adjusted division'!Q44)</f>
        <v>394598.24184384762</v>
      </c>
      <c r="R44" s="39">
        <f>IF(INDEX('Discl output _ division'!$B:$T,MATCH('Division output'!$A44,'Discl output _ division'!$B:$B,FALSE),MATCH('Division output'!R$1,'Discl output _ division'!$B$1:$T$1,FALSE))=0,0,'Inq6 adjusted division'!R44)</f>
        <v>411827.92432055523</v>
      </c>
      <c r="S44" s="39">
        <f>IF(INDEX('Discl output _ division'!$B:$T,MATCH('Division output'!$A44,'Discl output _ division'!$B:$B,FALSE),MATCH('Division output'!S$1,'Discl output _ division'!$B$1:$T$1,FALSE))=0,0,'Inq6 adjusted division'!S44)</f>
        <v>432520.05660840322</v>
      </c>
      <c r="T44" s="39">
        <f>IFERROR(VLOOKUP(A44+0,'New BRES input'!O:R,4,FALSE),0)</f>
        <v>389969.16</v>
      </c>
    </row>
    <row r="45" spans="1:20" x14ac:dyDescent="0.35">
      <c r="A45" t="s">
        <v>150</v>
      </c>
      <c r="B45" s="39">
        <f>IF(INDEX('Discl output _ division'!$B:$T,MATCH('Division output'!$A45,'Discl output _ division'!$B:$B,FALSE),MATCH('Division output'!B$1,'Discl output _ division'!$B$1:$T$1,FALSE))=0,0,'Inq6 adjusted division'!B45)</f>
        <v>89078.231806516356</v>
      </c>
      <c r="C45" s="39">
        <f>IF(INDEX('Discl output _ division'!$B:$T,MATCH('Division output'!$A45,'Discl output _ division'!$B:$B,FALSE),MATCH('Division output'!C$1,'Discl output _ division'!$B$1:$T$1,FALSE))=0,0,'Inq6 adjusted division'!C45)</f>
        <v>92705.936729359528</v>
      </c>
      <c r="D45" s="39">
        <f>IF(INDEX('Discl output _ division'!$B:$T,MATCH('Division output'!$A45,'Discl output _ division'!$B:$B,FALSE),MATCH('Division output'!D$1,'Discl output _ division'!$B$1:$T$1,FALSE))=0,0,'Inq6 adjusted division'!D45)</f>
        <v>90058.871728824204</v>
      </c>
      <c r="E45" s="39">
        <f>IF(INDEX('Discl output _ division'!$B:$T,MATCH('Division output'!$A45,'Discl output _ division'!$B:$B,FALSE),MATCH('Division output'!E$1,'Discl output _ division'!$B$1:$T$1,FALSE))=0,0,'Inq6 adjusted division'!E45)</f>
        <v>87243.395822671373</v>
      </c>
      <c r="F45" s="39">
        <f>IF(INDEX('Discl output _ division'!$B:$T,MATCH('Division output'!$A45,'Discl output _ division'!$B:$B,FALSE),MATCH('Division output'!F$1,'Discl output _ division'!$B$1:$T$1,FALSE))=0,0,'Inq6 adjusted division'!F45)</f>
        <v>76912.093248812031</v>
      </c>
      <c r="G45" s="39">
        <f>IF(INDEX('Discl output _ division'!$B:$T,MATCH('Division output'!$A45,'Discl output _ division'!$B:$B,FALSE),MATCH('Division output'!G$1,'Discl output _ division'!$B$1:$T$1,FALSE))=0,0,'Inq6 adjusted division'!G45)</f>
        <v>80409.218778103401</v>
      </c>
      <c r="H45" s="39">
        <f>IF(INDEX('Discl output _ division'!$B:$T,MATCH('Division output'!$A45,'Discl output _ division'!$B:$B,FALSE),MATCH('Division output'!H$1,'Discl output _ division'!$B$1:$T$1,FALSE))=0,0,'Inq6 adjusted division'!H45)</f>
        <v>76792.502484690092</v>
      </c>
      <c r="I45" s="39">
        <f>IF(INDEX('Discl output _ division'!$B:$T,MATCH('Division output'!$A45,'Discl output _ division'!$B:$B,FALSE),MATCH('Division output'!I$1,'Discl output _ division'!$B$1:$T$1,FALSE))=0,0,'Inq6 adjusted division'!I45)</f>
        <v>81154.09342755776</v>
      </c>
      <c r="J45" s="39">
        <f>IF(INDEX('Discl output _ division'!$B:$T,MATCH('Division output'!$A45,'Discl output _ division'!$B:$B,FALSE),MATCH('Division output'!J$1,'Discl output _ division'!$B$1:$T$1,FALSE))=0,0,'Inq6 adjusted division'!J45)</f>
        <v>80552.734738339277</v>
      </c>
      <c r="K45" s="39">
        <f>IF(INDEX('Discl output _ division'!$B:$T,MATCH('Division output'!$A45,'Discl output _ division'!$B:$B,FALSE),MATCH('Division output'!K$1,'Discl output _ division'!$B$1:$T$1,FALSE))=0,0,'Inq6 adjusted division'!K45)</f>
        <v>85584.720966932116</v>
      </c>
      <c r="L45" s="39">
        <f>IF(INDEX('Discl output _ division'!$B:$T,MATCH('Division output'!$A45,'Discl output _ division'!$B:$B,FALSE),MATCH('Division output'!L$1,'Discl output _ division'!$B$1:$T$1,FALSE))=0,0,'Inq6 adjusted division'!L45)</f>
        <v>81941.458330379828</v>
      </c>
      <c r="M45" s="39">
        <f>IF(INDEX('Discl output _ division'!$B:$T,MATCH('Division output'!$A45,'Discl output _ division'!$B:$B,FALSE),MATCH('Division output'!M$1,'Discl output _ division'!$B$1:$T$1,FALSE))=0,0,'Inq6 adjusted division'!M45)</f>
        <v>78027.231855513252</v>
      </c>
      <c r="N45" s="39">
        <f>IF(INDEX('Discl output _ division'!$B:$T,MATCH('Division output'!$A45,'Discl output _ division'!$B:$B,FALSE),MATCH('Division output'!N$1,'Discl output _ division'!$B$1:$T$1,FALSE))=0,0,'Inq6 adjusted division'!N45)</f>
        <v>83621.279760183665</v>
      </c>
      <c r="O45" s="39">
        <f>IF(INDEX('Discl output _ division'!$B:$T,MATCH('Division output'!$A45,'Discl output _ division'!$B:$B,FALSE),MATCH('Division output'!O$1,'Discl output _ division'!$B$1:$T$1,FALSE))=0,0,'Inq6 adjusted division'!O45)</f>
        <v>86079.177699512409</v>
      </c>
      <c r="P45" s="39">
        <f>IF(INDEX('Discl output _ division'!$B:$T,MATCH('Division output'!$A45,'Discl output _ division'!$B:$B,FALSE),MATCH('Division output'!P$1,'Discl output _ division'!$B$1:$T$1,FALSE))=0,0,'Inq6 adjusted division'!P45)</f>
        <v>82751.487985859858</v>
      </c>
      <c r="Q45" s="39">
        <f>IF(INDEX('Discl output _ division'!$B:$T,MATCH('Division output'!$A45,'Discl output _ division'!$B:$B,FALSE),MATCH('Division output'!Q$1,'Discl output _ division'!$B$1:$T$1,FALSE))=0,0,'Inq6 adjusted division'!Q45)</f>
        <v>89692.888660283876</v>
      </c>
      <c r="R45" s="39">
        <f>IF(INDEX('Discl output _ division'!$B:$T,MATCH('Division output'!$A45,'Discl output _ division'!$B:$B,FALSE),MATCH('Division output'!R$1,'Discl output _ division'!$B$1:$T$1,FALSE))=0,0,'Inq6 adjusted division'!R45)</f>
        <v>89516.839785608812</v>
      </c>
      <c r="S45" s="39">
        <f>IF(INDEX('Discl output _ division'!$B:$T,MATCH('Division output'!$A45,'Discl output _ division'!$B:$B,FALSE),MATCH('Division output'!S$1,'Discl output _ division'!$B$1:$T$1,FALSE))=0,0,'Inq6 adjusted division'!S45)</f>
        <v>94731.609456231992</v>
      </c>
      <c r="T45" s="39">
        <f>IFERROR(VLOOKUP(A45+0,'New BRES input'!O:R,4,FALSE),0)</f>
        <v>104858.71</v>
      </c>
    </row>
    <row r="46" spans="1:20" x14ac:dyDescent="0.35">
      <c r="A46" t="s">
        <v>151</v>
      </c>
      <c r="B46" s="39">
        <f>IF(INDEX('Discl output _ division'!$B:$T,MATCH('Division output'!$A46,'Discl output _ division'!$B:$B,FALSE),MATCH('Division output'!B$1,'Discl output _ division'!$B$1:$T$1,FALSE))=0,0,'Inq6 adjusted division'!B46)</f>
        <v>5885.1711743353899</v>
      </c>
      <c r="C46" s="39">
        <f>IF(INDEX('Discl output _ division'!$B:$T,MATCH('Division output'!$A46,'Discl output _ division'!$B:$B,FALSE),MATCH('Division output'!C$1,'Discl output _ division'!$B$1:$T$1,FALSE))=0,0,'Inq6 adjusted division'!C46)</f>
        <v>4324.1221497622046</v>
      </c>
      <c r="D46" s="39">
        <f>IF(INDEX('Discl output _ division'!$B:$T,MATCH('Division output'!$A46,'Discl output _ division'!$B:$B,FALSE),MATCH('Division output'!D$1,'Discl output _ division'!$B$1:$T$1,FALSE))=0,0,'Inq6 adjusted division'!D46)</f>
        <v>3460.3610092893118</v>
      </c>
      <c r="E46" s="39">
        <f>IF(INDEX('Discl output _ division'!$B:$T,MATCH('Division output'!$A46,'Discl output _ division'!$B:$B,FALSE),MATCH('Division output'!E$1,'Discl output _ division'!$B$1:$T$1,FALSE))=0,0,'Inq6 adjusted division'!E46)</f>
        <v>3515.5318243938291</v>
      </c>
      <c r="F46" s="39">
        <f>IF(INDEX('Discl output _ division'!$B:$T,MATCH('Division output'!$A46,'Discl output _ division'!$B:$B,FALSE),MATCH('Division output'!F$1,'Discl output _ division'!$B$1:$T$1,FALSE))=0,0,'Inq6 adjusted division'!F46)</f>
        <v>3052.0344376560488</v>
      </c>
      <c r="G46" s="39">
        <f>IF(INDEX('Discl output _ division'!$B:$T,MATCH('Division output'!$A46,'Discl output _ division'!$B:$B,FALSE),MATCH('Division output'!G$1,'Discl output _ division'!$B$1:$T$1,FALSE))=0,0,'Inq6 adjusted division'!G46)</f>
        <v>2944.5380514830426</v>
      </c>
      <c r="H46" s="39">
        <f>IF(INDEX('Discl output _ division'!$B:$T,MATCH('Division output'!$A46,'Discl output _ division'!$B:$B,FALSE),MATCH('Division output'!H$1,'Discl output _ division'!$B$1:$T$1,FALSE))=0,0,'Inq6 adjusted division'!H46)</f>
        <v>2774.889859435837</v>
      </c>
      <c r="I46" s="39">
        <f>IF(INDEX('Discl output _ division'!$B:$T,MATCH('Division output'!$A46,'Discl output _ division'!$B:$B,FALSE),MATCH('Division output'!I$1,'Discl output _ division'!$B$1:$T$1,FALSE))=0,0,'Inq6 adjusted division'!I46)</f>
        <v>3016.9803255645174</v>
      </c>
      <c r="J46" s="39">
        <f>IF(INDEX('Discl output _ division'!$B:$T,MATCH('Division output'!$A46,'Discl output _ division'!$B:$B,FALSE),MATCH('Division output'!J$1,'Discl output _ division'!$B$1:$T$1,FALSE))=0,0,'Inq6 adjusted division'!J46)</f>
        <v>3364.5509273476869</v>
      </c>
      <c r="K46" s="39">
        <f>IF(INDEX('Discl output _ division'!$B:$T,MATCH('Division output'!$A46,'Discl output _ division'!$B:$B,FALSE),MATCH('Division output'!K$1,'Discl output _ division'!$B$1:$T$1,FALSE))=0,0,'Inq6 adjusted division'!K46)</f>
        <v>3505.8780804770313</v>
      </c>
      <c r="L46" s="39">
        <f>IF(INDEX('Discl output _ division'!$B:$T,MATCH('Division output'!$A46,'Discl output _ division'!$B:$B,FALSE),MATCH('Division output'!L$1,'Discl output _ division'!$B$1:$T$1,FALSE))=0,0,'Inq6 adjusted division'!L46)</f>
        <v>3584.0030801085904</v>
      </c>
      <c r="M46" s="39">
        <f>IF(INDEX('Discl output _ division'!$B:$T,MATCH('Division output'!$A46,'Discl output _ division'!$B:$B,FALSE),MATCH('Division output'!M$1,'Discl output _ division'!$B$1:$T$1,FALSE))=0,0,'Inq6 adjusted division'!M46)</f>
        <v>2729.9436574116003</v>
      </c>
      <c r="N46" s="39">
        <f>IF(INDEX('Discl output _ division'!$B:$T,MATCH('Division output'!$A46,'Discl output _ division'!$B:$B,FALSE),MATCH('Division output'!N$1,'Discl output _ division'!$B$1:$T$1,FALSE))=0,0,'Inq6 adjusted division'!N46)</f>
        <v>2648.0863352210868</v>
      </c>
      <c r="O46" s="39">
        <f>IF(INDEX('Discl output _ division'!$B:$T,MATCH('Division output'!$A46,'Discl output _ division'!$B:$B,FALSE),MATCH('Division output'!O$1,'Discl output _ division'!$B$1:$T$1,FALSE))=0,0,'Inq6 adjusted division'!O46)</f>
        <v>2868.222696684863</v>
      </c>
      <c r="P46" s="39">
        <f>IF(INDEX('Discl output _ division'!$B:$T,MATCH('Division output'!$A46,'Discl output _ division'!$B:$B,FALSE),MATCH('Division output'!P$1,'Discl output _ division'!$B$1:$T$1,FALSE))=0,0,'Inq6 adjusted division'!P46)</f>
        <v>2908.02226368939</v>
      </c>
      <c r="Q46" s="39">
        <f>IF(INDEX('Discl output _ division'!$B:$T,MATCH('Division output'!$A46,'Discl output _ division'!$B:$B,FALSE),MATCH('Division output'!Q$1,'Discl output _ division'!$B$1:$T$1,FALSE))=0,0,'Inq6 adjusted division'!Q46)</f>
        <v>2629.0739516564126</v>
      </c>
      <c r="R46" s="39">
        <f>IF(INDEX('Discl output _ division'!$B:$T,MATCH('Division output'!$A46,'Discl output _ division'!$B:$B,FALSE),MATCH('Division output'!R$1,'Discl output _ division'!$B$1:$T$1,FALSE))=0,0,'Inq6 adjusted division'!R46)</f>
        <v>4032.6836101212839</v>
      </c>
      <c r="S46" s="39">
        <f>IF(INDEX('Discl output _ division'!$B:$T,MATCH('Division output'!$A46,'Discl output _ division'!$B:$B,FALSE),MATCH('Division output'!S$1,'Discl output _ division'!$B$1:$T$1,FALSE))=0,0,'Inq6 adjusted division'!S46)</f>
        <v>5633.5495357398786</v>
      </c>
      <c r="T46" s="39">
        <f>IFERROR(VLOOKUP(A46+0,'New BRES input'!O:R,4,FALSE),0)</f>
        <v>2665.08</v>
      </c>
    </row>
    <row r="47" spans="1:20" x14ac:dyDescent="0.35">
      <c r="A47" t="s">
        <v>152</v>
      </c>
      <c r="B47" s="39">
        <f>IF(INDEX('Discl output _ division'!$B:$T,MATCH('Division output'!$A47,'Discl output _ division'!$B:$B,FALSE),MATCH('Division output'!B$1,'Discl output _ division'!$B$1:$T$1,FALSE))=0,0,'Inq6 adjusted division'!B47)</f>
        <v>33963.630177379026</v>
      </c>
      <c r="C47" s="39">
        <f>IF(INDEX('Discl output _ division'!$B:$T,MATCH('Division output'!$A47,'Discl output _ division'!$B:$B,FALSE),MATCH('Division output'!C$1,'Discl output _ division'!$B$1:$T$1,FALSE))=0,0,'Inq6 adjusted division'!C47)</f>
        <v>33995.818001976542</v>
      </c>
      <c r="D47" s="39">
        <f>IF(INDEX('Discl output _ division'!$B:$T,MATCH('Division output'!$A47,'Discl output _ division'!$B:$B,FALSE),MATCH('Division output'!D$1,'Discl output _ division'!$B$1:$T$1,FALSE))=0,0,'Inq6 adjusted division'!D47)</f>
        <v>35453.985938594393</v>
      </c>
      <c r="E47" s="39">
        <f>IF(INDEX('Discl output _ division'!$B:$T,MATCH('Division output'!$A47,'Discl output _ division'!$B:$B,FALSE),MATCH('Division output'!E$1,'Discl output _ division'!$B$1:$T$1,FALSE))=0,0,'Inq6 adjusted division'!E47)</f>
        <v>44382.08247106443</v>
      </c>
      <c r="F47" s="39">
        <f>IF(INDEX('Discl output _ division'!$B:$T,MATCH('Division output'!$A47,'Discl output _ division'!$B:$B,FALSE),MATCH('Division output'!F$1,'Discl output _ division'!$B$1:$T$1,FALSE))=0,0,'Inq6 adjusted division'!F47)</f>
        <v>42538.306540310747</v>
      </c>
      <c r="G47" s="39">
        <f>IF(INDEX('Discl output _ division'!$B:$T,MATCH('Division output'!$A47,'Discl output _ division'!$B:$B,FALSE),MATCH('Division output'!G$1,'Discl output _ division'!$B$1:$T$1,FALSE))=0,0,'Inq6 adjusted division'!G47)</f>
        <v>41402.156162603867</v>
      </c>
      <c r="H47" s="39">
        <f>IF(INDEX('Discl output _ division'!$B:$T,MATCH('Division output'!$A47,'Discl output _ division'!$B:$B,FALSE),MATCH('Division output'!H$1,'Discl output _ division'!$B$1:$T$1,FALSE))=0,0,'Inq6 adjusted division'!H47)</f>
        <v>42833.975204123941</v>
      </c>
      <c r="I47" s="39">
        <f>IF(INDEX('Discl output _ division'!$B:$T,MATCH('Division output'!$A47,'Discl output _ division'!$B:$B,FALSE),MATCH('Division output'!I$1,'Discl output _ division'!$B$1:$T$1,FALSE))=0,0,'Inq6 adjusted division'!I47)</f>
        <v>46106.966268446282</v>
      </c>
      <c r="J47" s="39">
        <f>IF(INDEX('Discl output _ division'!$B:$T,MATCH('Division output'!$A47,'Discl output _ division'!$B:$B,FALSE),MATCH('Division output'!J$1,'Discl output _ division'!$B$1:$T$1,FALSE))=0,0,'Inq6 adjusted division'!J47)</f>
        <v>46291.816303560248</v>
      </c>
      <c r="K47" s="39">
        <f>IF(INDEX('Discl output _ division'!$B:$T,MATCH('Division output'!$A47,'Discl output _ division'!$B:$B,FALSE),MATCH('Division output'!K$1,'Discl output _ division'!$B$1:$T$1,FALSE))=0,0,'Inq6 adjusted division'!K47)</f>
        <v>44999.69887479012</v>
      </c>
      <c r="L47" s="39">
        <f>IF(INDEX('Discl output _ division'!$B:$T,MATCH('Division output'!$A47,'Discl output _ division'!$B:$B,FALSE),MATCH('Division output'!L$1,'Discl output _ division'!$B$1:$T$1,FALSE))=0,0,'Inq6 adjusted division'!L47)</f>
        <v>43307.100672894463</v>
      </c>
      <c r="M47" s="39">
        <f>IF(INDEX('Discl output _ division'!$B:$T,MATCH('Division output'!$A47,'Discl output _ division'!$B:$B,FALSE),MATCH('Division output'!M$1,'Discl output _ division'!$B$1:$T$1,FALSE))=0,0,'Inq6 adjusted division'!M47)</f>
        <v>42558.104441855612</v>
      </c>
      <c r="N47" s="39">
        <f>IF(INDEX('Discl output _ division'!$B:$T,MATCH('Division output'!$A47,'Discl output _ division'!$B:$B,FALSE),MATCH('Division output'!N$1,'Discl output _ division'!$B$1:$T$1,FALSE))=0,0,'Inq6 adjusted division'!N47)</f>
        <v>34583.910772771618</v>
      </c>
      <c r="O47" s="39">
        <f>IF(INDEX('Discl output _ division'!$B:$T,MATCH('Division output'!$A47,'Discl output _ division'!$B:$B,FALSE),MATCH('Division output'!O$1,'Discl output _ division'!$B$1:$T$1,FALSE))=0,0,'Inq6 adjusted division'!O47)</f>
        <v>36561.546455529831</v>
      </c>
      <c r="P47" s="39">
        <f>IF(INDEX('Discl output _ division'!$B:$T,MATCH('Division output'!$A47,'Discl output _ division'!$B:$B,FALSE),MATCH('Division output'!P$1,'Discl output _ division'!$B$1:$T$1,FALSE))=0,0,'Inq6 adjusted division'!P47)</f>
        <v>37960.516257132644</v>
      </c>
      <c r="Q47" s="39">
        <f>IF(INDEX('Discl output _ division'!$B:$T,MATCH('Division output'!$A47,'Discl output _ division'!$B:$B,FALSE),MATCH('Division output'!Q$1,'Discl output _ division'!$B$1:$T$1,FALSE))=0,0,'Inq6 adjusted division'!Q47)</f>
        <v>36131.186119919628</v>
      </c>
      <c r="R47" s="39">
        <f>IF(INDEX('Discl output _ division'!$B:$T,MATCH('Division output'!$A47,'Discl output _ division'!$B:$B,FALSE),MATCH('Division output'!R$1,'Discl output _ division'!$B$1:$T$1,FALSE))=0,0,'Inq6 adjusted division'!R47)</f>
        <v>36797.105877471178</v>
      </c>
      <c r="S47" s="39">
        <f>IF(INDEX('Discl output _ division'!$B:$T,MATCH('Division output'!$A47,'Discl output _ division'!$B:$B,FALSE),MATCH('Division output'!S$1,'Discl output _ division'!$B$1:$T$1,FALSE))=0,0,'Inq6 adjusted division'!S47)</f>
        <v>37400.613181653585</v>
      </c>
      <c r="T47" s="39">
        <f>IFERROR(VLOOKUP(A47+0,'New BRES input'!O:R,4,FALSE),0)</f>
        <v>37281.18</v>
      </c>
    </row>
    <row r="48" spans="1:20" x14ac:dyDescent="0.35">
      <c r="A48" t="s">
        <v>153</v>
      </c>
      <c r="B48" s="39">
        <f>IF(INDEX('Discl output _ division'!$B:$T,MATCH('Division output'!$A48,'Discl output _ division'!$B:$B,FALSE),MATCH('Division output'!B$1,'Discl output _ division'!$B$1:$T$1,FALSE))=0,0,'Inq6 adjusted division'!B48)</f>
        <v>49369.949317132181</v>
      </c>
      <c r="C48" s="39">
        <f>IF(INDEX('Discl output _ division'!$B:$T,MATCH('Division output'!$A48,'Discl output _ division'!$B:$B,FALSE),MATCH('Division output'!C$1,'Discl output _ division'!$B$1:$T$1,FALSE))=0,0,'Inq6 adjusted division'!C48)</f>
        <v>51916.569027784761</v>
      </c>
      <c r="D48" s="39">
        <f>IF(INDEX('Discl output _ division'!$B:$T,MATCH('Division output'!$A48,'Discl output _ division'!$B:$B,FALSE),MATCH('Division output'!D$1,'Discl output _ division'!$B$1:$T$1,FALSE))=0,0,'Inq6 adjusted division'!D48)</f>
        <v>50566.819487919274</v>
      </c>
      <c r="E48" s="39">
        <f>IF(INDEX('Discl output _ division'!$B:$T,MATCH('Division output'!$A48,'Discl output _ division'!$B:$B,FALSE),MATCH('Division output'!E$1,'Discl output _ division'!$B$1:$T$1,FALSE))=0,0,'Inq6 adjusted division'!E48)</f>
        <v>52180.97110186948</v>
      </c>
      <c r="F48" s="39">
        <f>IF(INDEX('Discl output _ division'!$B:$T,MATCH('Division output'!$A48,'Discl output _ division'!$B:$B,FALSE),MATCH('Division output'!F$1,'Discl output _ division'!$B$1:$T$1,FALSE))=0,0,'Inq6 adjusted division'!F48)</f>
        <v>52573.828238283531</v>
      </c>
      <c r="G48" s="39">
        <f>IF(INDEX('Discl output _ division'!$B:$T,MATCH('Division output'!$A48,'Discl output _ division'!$B:$B,FALSE),MATCH('Division output'!G$1,'Discl output _ division'!$B$1:$T$1,FALSE))=0,0,'Inq6 adjusted division'!G48)</f>
        <v>51994.158370209087</v>
      </c>
      <c r="H48" s="39">
        <f>IF(INDEX('Discl output _ division'!$B:$T,MATCH('Division output'!$A48,'Discl output _ division'!$B:$B,FALSE),MATCH('Division output'!H$1,'Discl output _ division'!$B$1:$T$1,FALSE))=0,0,'Inq6 adjusted division'!H48)</f>
        <v>59806.302264533238</v>
      </c>
      <c r="I48" s="39">
        <f>IF(INDEX('Discl output _ division'!$B:$T,MATCH('Division output'!$A48,'Discl output _ division'!$B:$B,FALSE),MATCH('Division output'!I$1,'Discl output _ division'!$B$1:$T$1,FALSE))=0,0,'Inq6 adjusted division'!I48)</f>
        <v>64657.775243179291</v>
      </c>
      <c r="J48" s="39">
        <f>IF(INDEX('Discl output _ division'!$B:$T,MATCH('Division output'!$A48,'Discl output _ division'!$B:$B,FALSE),MATCH('Division output'!J$1,'Discl output _ division'!$B$1:$T$1,FALSE))=0,0,'Inq6 adjusted division'!J48)</f>
        <v>60773.182266917211</v>
      </c>
      <c r="K48" s="39">
        <f>IF(INDEX('Discl output _ division'!$B:$T,MATCH('Division output'!$A48,'Discl output _ division'!$B:$B,FALSE),MATCH('Division output'!K$1,'Discl output _ division'!$B$1:$T$1,FALSE))=0,0,'Inq6 adjusted division'!K48)</f>
        <v>62752.136418724192</v>
      </c>
      <c r="L48" s="39">
        <f>IF(INDEX('Discl output _ division'!$B:$T,MATCH('Division output'!$A48,'Discl output _ division'!$B:$B,FALSE),MATCH('Division output'!L$1,'Discl output _ division'!$B$1:$T$1,FALSE))=0,0,'Inq6 adjusted division'!L48)</f>
        <v>68840.325509138682</v>
      </c>
      <c r="M48" s="39">
        <f>IF(INDEX('Discl output _ division'!$B:$T,MATCH('Division output'!$A48,'Discl output _ division'!$B:$B,FALSE),MATCH('Division output'!M$1,'Discl output _ division'!$B$1:$T$1,FALSE))=0,0,'Inq6 adjusted division'!M48)</f>
        <v>60973.210922492508</v>
      </c>
      <c r="N48" s="39">
        <f>IF(INDEX('Discl output _ division'!$B:$T,MATCH('Division output'!$A48,'Discl output _ division'!$B:$B,FALSE),MATCH('Division output'!N$1,'Discl output _ division'!$B$1:$T$1,FALSE))=0,0,'Inq6 adjusted division'!N48)</f>
        <v>59766.742649036969</v>
      </c>
      <c r="O48" s="39">
        <f>IF(INDEX('Discl output _ division'!$B:$T,MATCH('Division output'!$A48,'Discl output _ division'!$B:$B,FALSE),MATCH('Division output'!O$1,'Discl output _ division'!$B$1:$T$1,FALSE))=0,0,'Inq6 adjusted division'!O48)</f>
        <v>57439.461063727846</v>
      </c>
      <c r="P48" s="39">
        <f>IF(INDEX('Discl output _ division'!$B:$T,MATCH('Division output'!$A48,'Discl output _ division'!$B:$B,FALSE),MATCH('Division output'!P$1,'Discl output _ division'!$B$1:$T$1,FALSE))=0,0,'Inq6 adjusted division'!P48)</f>
        <v>62932.063887785691</v>
      </c>
      <c r="Q48" s="39">
        <f>IF(INDEX('Discl output _ division'!$B:$T,MATCH('Division output'!$A48,'Discl output _ division'!$B:$B,FALSE),MATCH('Division output'!Q$1,'Discl output _ division'!$B$1:$T$1,FALSE))=0,0,'Inq6 adjusted division'!Q48)</f>
        <v>55828.81649898988</v>
      </c>
      <c r="R48" s="39">
        <f>IF(INDEX('Discl output _ division'!$B:$T,MATCH('Division output'!$A48,'Discl output _ division'!$B:$B,FALSE),MATCH('Division output'!R$1,'Discl output _ division'!$B$1:$T$1,FALSE))=0,0,'Inq6 adjusted division'!R48)</f>
        <v>61471.946832930371</v>
      </c>
      <c r="S48" s="39">
        <f>IF(INDEX('Discl output _ division'!$B:$T,MATCH('Division output'!$A48,'Discl output _ division'!$B:$B,FALSE),MATCH('Division output'!S$1,'Discl output _ division'!$B$1:$T$1,FALSE))=0,0,'Inq6 adjusted division'!S48)</f>
        <v>61357.971884419407</v>
      </c>
      <c r="T48" s="39">
        <f>IFERROR(VLOOKUP(A48+0,'New BRES input'!O:R,4,FALSE),0)</f>
        <v>60085.33</v>
      </c>
    </row>
    <row r="49" spans="1:20" x14ac:dyDescent="0.35">
      <c r="A49" t="s">
        <v>154</v>
      </c>
      <c r="B49" s="39">
        <f>IF(INDEX('Discl output _ division'!$B:$T,MATCH('Division output'!$A49,'Discl output _ division'!$B:$B,FALSE),MATCH('Division output'!B$1,'Discl output _ division'!$B$1:$T$1,FALSE))=0,0,'Inq6 adjusted division'!B49)</f>
        <v>59553.94643854977</v>
      </c>
      <c r="C49" s="39">
        <f>IF(INDEX('Discl output _ division'!$B:$T,MATCH('Division output'!$A49,'Discl output _ division'!$B:$B,FALSE),MATCH('Division output'!C$1,'Discl output _ division'!$B$1:$T$1,FALSE))=0,0,'Inq6 adjusted division'!C49)</f>
        <v>57882.028680411102</v>
      </c>
      <c r="D49" s="39">
        <f>IF(INDEX('Discl output _ division'!$B:$T,MATCH('Division output'!$A49,'Discl output _ division'!$B:$B,FALSE),MATCH('Division output'!D$1,'Discl output _ division'!$B$1:$T$1,FALSE))=0,0,'Inq6 adjusted division'!D49)</f>
        <v>61820.681681472139</v>
      </c>
      <c r="E49" s="39">
        <f>IF(INDEX('Discl output _ division'!$B:$T,MATCH('Division output'!$A49,'Discl output _ division'!$B:$B,FALSE),MATCH('Division output'!E$1,'Discl output _ division'!$B$1:$T$1,FALSE))=0,0,'Inq6 adjusted division'!E49)</f>
        <v>53526.113356652117</v>
      </c>
      <c r="F49" s="39">
        <f>IF(INDEX('Discl output _ division'!$B:$T,MATCH('Division output'!$A49,'Discl output _ division'!$B:$B,FALSE),MATCH('Division output'!F$1,'Discl output _ division'!$B$1:$T$1,FALSE))=0,0,'Inq6 adjusted division'!F49)</f>
        <v>54781.221751701742</v>
      </c>
      <c r="G49" s="39">
        <f>IF(INDEX('Discl output _ division'!$B:$T,MATCH('Division output'!$A49,'Discl output _ division'!$B:$B,FALSE),MATCH('Division output'!G$1,'Discl output _ division'!$B$1:$T$1,FALSE))=0,0,'Inq6 adjusted division'!G49)</f>
        <v>48600.778664745783</v>
      </c>
      <c r="H49" s="39">
        <f>IF(INDEX('Discl output _ division'!$B:$T,MATCH('Division output'!$A49,'Discl output _ division'!$B:$B,FALSE),MATCH('Division output'!H$1,'Discl output _ division'!$B$1:$T$1,FALSE))=0,0,'Inq6 adjusted division'!H49)</f>
        <v>41386.183678235277</v>
      </c>
      <c r="I49" s="39">
        <f>IF(INDEX('Discl output _ division'!$B:$T,MATCH('Division output'!$A49,'Discl output _ division'!$B:$B,FALSE),MATCH('Division output'!I$1,'Discl output _ division'!$B$1:$T$1,FALSE))=0,0,'Inq6 adjusted division'!I49)</f>
        <v>41424.75908322668</v>
      </c>
      <c r="J49" s="39">
        <f>IF(INDEX('Discl output _ division'!$B:$T,MATCH('Division output'!$A49,'Discl output _ division'!$B:$B,FALSE),MATCH('Division output'!J$1,'Discl output _ division'!$B$1:$T$1,FALSE))=0,0,'Inq6 adjusted division'!J49)</f>
        <v>45419.598233963428</v>
      </c>
      <c r="K49" s="39">
        <f>IF(INDEX('Discl output _ division'!$B:$T,MATCH('Division output'!$A49,'Discl output _ division'!$B:$B,FALSE),MATCH('Division output'!K$1,'Discl output _ division'!$B$1:$T$1,FALSE))=0,0,'Inq6 adjusted division'!K49)</f>
        <v>44821.776481824767</v>
      </c>
      <c r="L49" s="39">
        <f>IF(INDEX('Discl output _ division'!$B:$T,MATCH('Division output'!$A49,'Discl output _ division'!$B:$B,FALSE),MATCH('Division output'!L$1,'Discl output _ division'!$B$1:$T$1,FALSE))=0,0,'Inq6 adjusted division'!L49)</f>
        <v>43208.524255780903</v>
      </c>
      <c r="M49" s="39">
        <f>IF(INDEX('Discl output _ division'!$B:$T,MATCH('Division output'!$A49,'Discl output _ division'!$B:$B,FALSE),MATCH('Division output'!M$1,'Discl output _ division'!$B$1:$T$1,FALSE))=0,0,'Inq6 adjusted division'!M49)</f>
        <v>42074.900656579302</v>
      </c>
      <c r="N49" s="39">
        <f>IF(INDEX('Discl output _ division'!$B:$T,MATCH('Division output'!$A49,'Discl output _ division'!$B:$B,FALSE),MATCH('Division output'!N$1,'Discl output _ division'!$B$1:$T$1,FALSE))=0,0,'Inq6 adjusted division'!N49)</f>
        <v>38003.241003794712</v>
      </c>
      <c r="O49" s="39">
        <f>IF(INDEX('Discl output _ division'!$B:$T,MATCH('Division output'!$A49,'Discl output _ division'!$B:$B,FALSE),MATCH('Division output'!O$1,'Discl output _ division'!$B$1:$T$1,FALSE))=0,0,'Inq6 adjusted division'!O49)</f>
        <v>31141.488008146182</v>
      </c>
      <c r="P49" s="39">
        <f>IF(INDEX('Discl output _ division'!$B:$T,MATCH('Division output'!$A49,'Discl output _ division'!$B:$B,FALSE),MATCH('Division output'!P$1,'Discl output _ division'!$B$1:$T$1,FALSE))=0,0,'Inq6 adjusted division'!P49)</f>
        <v>32242.870686200593</v>
      </c>
      <c r="Q49" s="39">
        <f>IF(INDEX('Discl output _ division'!$B:$T,MATCH('Division output'!$A49,'Discl output _ division'!$B:$B,FALSE),MATCH('Division output'!Q$1,'Discl output _ division'!$B$1:$T$1,FALSE))=0,0,'Inq6 adjusted division'!Q49)</f>
        <v>34342.267512477905</v>
      </c>
      <c r="R49" s="39">
        <f>IF(INDEX('Discl output _ division'!$B:$T,MATCH('Division output'!$A49,'Discl output _ division'!$B:$B,FALSE),MATCH('Division output'!R$1,'Discl output _ division'!$B$1:$T$1,FALSE))=0,0,'Inq6 adjusted division'!R49)</f>
        <v>32491.814158506459</v>
      </c>
      <c r="S49" s="39">
        <f>IF(INDEX('Discl output _ division'!$B:$T,MATCH('Division output'!$A49,'Discl output _ division'!$B:$B,FALSE),MATCH('Division output'!S$1,'Discl output _ division'!$B$1:$T$1,FALSE))=0,0,'Inq6 adjusted division'!S49)</f>
        <v>29213.874836448929</v>
      </c>
      <c r="T49" s="39">
        <f>IFERROR(VLOOKUP(A49+0,'New BRES input'!O:R,4,FALSE),0)</f>
        <v>28268.37</v>
      </c>
    </row>
    <row r="50" spans="1:20" x14ac:dyDescent="0.35">
      <c r="A50" t="s">
        <v>155</v>
      </c>
      <c r="B50" s="39">
        <f>IF(INDEX('Discl output _ division'!$B:$T,MATCH('Division output'!$A50,'Discl output _ division'!$B:$B,FALSE),MATCH('Division output'!B$1,'Discl output _ division'!$B$1:$T$1,FALSE))=0,0,'Inq6 adjusted division'!B50)</f>
        <v>46082.926326022738</v>
      </c>
      <c r="C50" s="39">
        <f>IF(INDEX('Discl output _ division'!$B:$T,MATCH('Division output'!$A50,'Discl output _ division'!$B:$B,FALSE),MATCH('Division output'!C$1,'Discl output _ division'!$B$1:$T$1,FALSE))=0,0,'Inq6 adjusted division'!C50)</f>
        <v>48921.577085748642</v>
      </c>
      <c r="D50" s="39">
        <f>IF(INDEX('Discl output _ division'!$B:$T,MATCH('Division output'!$A50,'Discl output _ division'!$B:$B,FALSE),MATCH('Division output'!D$1,'Discl output _ division'!$B$1:$T$1,FALSE))=0,0,'Inq6 adjusted division'!D50)</f>
        <v>51506.742179632631</v>
      </c>
      <c r="E50" s="39">
        <f>IF(INDEX('Discl output _ division'!$B:$T,MATCH('Division output'!$A50,'Discl output _ division'!$B:$B,FALSE),MATCH('Division output'!E$1,'Discl output _ division'!$B$1:$T$1,FALSE))=0,0,'Inq6 adjusted division'!E50)</f>
        <v>48301.00101954097</v>
      </c>
      <c r="F50" s="39">
        <f>IF(INDEX('Discl output _ division'!$B:$T,MATCH('Division output'!$A50,'Discl output _ division'!$B:$B,FALSE),MATCH('Division output'!F$1,'Discl output _ division'!$B$1:$T$1,FALSE))=0,0,'Inq6 adjusted division'!F50)</f>
        <v>49966.999127384122</v>
      </c>
      <c r="G50" s="39">
        <f>IF(INDEX('Discl output _ division'!$B:$T,MATCH('Division output'!$A50,'Discl output _ division'!$B:$B,FALSE),MATCH('Division output'!G$1,'Discl output _ division'!$B$1:$T$1,FALSE))=0,0,'Inq6 adjusted division'!G50)</f>
        <v>49244.7598262416</v>
      </c>
      <c r="H50" s="39">
        <f>IF(INDEX('Discl output _ division'!$B:$T,MATCH('Division output'!$A50,'Discl output _ division'!$B:$B,FALSE),MATCH('Division output'!H$1,'Discl output _ division'!$B$1:$T$1,FALSE))=0,0,'Inq6 adjusted division'!H50)</f>
        <v>48501.168167382799</v>
      </c>
      <c r="I50" s="39">
        <f>IF(INDEX('Discl output _ division'!$B:$T,MATCH('Division output'!$A50,'Discl output _ division'!$B:$B,FALSE),MATCH('Division output'!I$1,'Discl output _ division'!$B$1:$T$1,FALSE))=0,0,'Inq6 adjusted division'!I50)</f>
        <v>50842.503851088892</v>
      </c>
      <c r="J50" s="39">
        <f>IF(INDEX('Discl output _ division'!$B:$T,MATCH('Division output'!$A50,'Discl output _ division'!$B:$B,FALSE),MATCH('Division output'!J$1,'Discl output _ division'!$B$1:$T$1,FALSE))=0,0,'Inq6 adjusted division'!J50)</f>
        <v>55033.047678556111</v>
      </c>
      <c r="K50" s="39">
        <f>IF(INDEX('Discl output _ division'!$B:$T,MATCH('Division output'!$A50,'Discl output _ division'!$B:$B,FALSE),MATCH('Division output'!K$1,'Discl output _ division'!$B$1:$T$1,FALSE))=0,0,'Inq6 adjusted division'!K50)</f>
        <v>55449.31171516957</v>
      </c>
      <c r="L50" s="39">
        <f>IF(INDEX('Discl output _ division'!$B:$T,MATCH('Division output'!$A50,'Discl output _ division'!$B:$B,FALSE),MATCH('Division output'!L$1,'Discl output _ division'!$B$1:$T$1,FALSE))=0,0,'Inq6 adjusted division'!L50)</f>
        <v>56891.411394539165</v>
      </c>
      <c r="M50" s="39">
        <f>IF(INDEX('Discl output _ division'!$B:$T,MATCH('Division output'!$A50,'Discl output _ division'!$B:$B,FALSE),MATCH('Division output'!M$1,'Discl output _ division'!$B$1:$T$1,FALSE))=0,0,'Inq6 adjusted division'!M50)</f>
        <v>54818.742149136298</v>
      </c>
      <c r="N50" s="39">
        <f>IF(INDEX('Discl output _ division'!$B:$T,MATCH('Division output'!$A50,'Discl output _ division'!$B:$B,FALSE),MATCH('Division output'!N$1,'Discl output _ division'!$B$1:$T$1,FALSE))=0,0,'Inq6 adjusted division'!N50)</f>
        <v>46051.049355355826</v>
      </c>
      <c r="O50" s="39">
        <f>IF(INDEX('Discl output _ division'!$B:$T,MATCH('Division output'!$A50,'Discl output _ division'!$B:$B,FALSE),MATCH('Division output'!O$1,'Discl output _ division'!$B$1:$T$1,FALSE))=0,0,'Inq6 adjusted division'!O50)</f>
        <v>63321.574266631193</v>
      </c>
      <c r="P50" s="39">
        <f>IF(INDEX('Discl output _ division'!$B:$T,MATCH('Division output'!$A50,'Discl output _ division'!$B:$B,FALSE),MATCH('Division output'!P$1,'Discl output _ division'!$B$1:$T$1,FALSE))=0,0,'Inq6 adjusted division'!P50)</f>
        <v>59832.330671995303</v>
      </c>
      <c r="Q50" s="39">
        <f>IF(INDEX('Discl output _ division'!$B:$T,MATCH('Division output'!$A50,'Discl output _ division'!$B:$B,FALSE),MATCH('Division output'!Q$1,'Discl output _ division'!$B$1:$T$1,FALSE))=0,0,'Inq6 adjusted division'!Q50)</f>
        <v>60106.068256930332</v>
      </c>
      <c r="R50" s="39">
        <f>IF(INDEX('Discl output _ division'!$B:$T,MATCH('Division output'!$A50,'Discl output _ division'!$B:$B,FALSE),MATCH('Division output'!R$1,'Discl output _ division'!$B$1:$T$1,FALSE))=0,0,'Inq6 adjusted division'!R50)</f>
        <v>66420.004401507118</v>
      </c>
      <c r="S50" s="39">
        <f>IF(INDEX('Discl output _ division'!$B:$T,MATCH('Division output'!$A50,'Discl output _ division'!$B:$B,FALSE),MATCH('Division output'!S$1,'Discl output _ division'!$B$1:$T$1,FALSE))=0,0,'Inq6 adjusted division'!S50)</f>
        <v>62736.187923514364</v>
      </c>
      <c r="T50" s="39">
        <f>IFERROR(VLOOKUP(A50+0,'New BRES input'!O:R,4,FALSE),0)</f>
        <v>70811.740000000005</v>
      </c>
    </row>
    <row r="51" spans="1:20" x14ac:dyDescent="0.35">
      <c r="A51" t="s">
        <v>156</v>
      </c>
      <c r="B51" s="39">
        <f>IF(INDEX('Discl output _ division'!$B:$T,MATCH('Division output'!$A51,'Discl output _ division'!$B:$B,FALSE),MATCH('Division output'!B$1,'Discl output _ division'!$B$1:$T$1,FALSE))=0,0,'Inq6 adjusted division'!B51)</f>
        <v>196677.67997759566</v>
      </c>
      <c r="C51" s="39">
        <f>IF(INDEX('Discl output _ division'!$B:$T,MATCH('Division output'!$A51,'Discl output _ division'!$B:$B,FALSE),MATCH('Division output'!C$1,'Discl output _ division'!$B$1:$T$1,FALSE))=0,0,'Inq6 adjusted division'!C51)</f>
        <v>219931.42758614081</v>
      </c>
      <c r="D51" s="39">
        <f>IF(INDEX('Discl output _ division'!$B:$T,MATCH('Division output'!$A51,'Discl output _ division'!$B:$B,FALSE),MATCH('Division output'!D$1,'Discl output _ division'!$B$1:$T$1,FALSE))=0,0,'Inq6 adjusted division'!D51)</f>
        <v>221639.85948092767</v>
      </c>
      <c r="E51" s="39">
        <f>IF(INDEX('Discl output _ division'!$B:$T,MATCH('Division output'!$A51,'Discl output _ division'!$B:$B,FALSE),MATCH('Division output'!E$1,'Discl output _ division'!$B$1:$T$1,FALSE))=0,0,'Inq6 adjusted division'!E51)</f>
        <v>233401.56195312244</v>
      </c>
      <c r="F51" s="39">
        <f>IF(INDEX('Discl output _ division'!$B:$T,MATCH('Division output'!$A51,'Discl output _ division'!$B:$B,FALSE),MATCH('Division output'!F$1,'Discl output _ division'!$B$1:$T$1,FALSE))=0,0,'Inq6 adjusted division'!F51)</f>
        <v>241549.94380952368</v>
      </c>
      <c r="G51" s="39">
        <f>IF(INDEX('Discl output _ division'!$B:$T,MATCH('Division output'!$A51,'Discl output _ division'!$B:$B,FALSE),MATCH('Division output'!G$1,'Discl output _ division'!$B$1:$T$1,FALSE))=0,0,'Inq6 adjusted division'!G51)</f>
        <v>251338.99378390587</v>
      </c>
      <c r="H51" s="39">
        <f>IF(INDEX('Discl output _ division'!$B:$T,MATCH('Division output'!$A51,'Discl output _ division'!$B:$B,FALSE),MATCH('Division output'!H$1,'Discl output _ division'!$B$1:$T$1,FALSE))=0,0,'Inq6 adjusted division'!H51)</f>
        <v>252861.89671519122</v>
      </c>
      <c r="I51" s="39">
        <f>IF(INDEX('Discl output _ division'!$B:$T,MATCH('Division output'!$A51,'Discl output _ division'!$B:$B,FALSE),MATCH('Division output'!I$1,'Discl output _ division'!$B$1:$T$1,FALSE))=0,0,'Inq6 adjusted division'!I51)</f>
        <v>253278.94073554428</v>
      </c>
      <c r="J51" s="39">
        <f>IF(INDEX('Discl output _ division'!$B:$T,MATCH('Division output'!$A51,'Discl output _ division'!$B:$B,FALSE),MATCH('Division output'!J$1,'Discl output _ division'!$B$1:$T$1,FALSE))=0,0,'Inq6 adjusted division'!J51)</f>
        <v>248584.09057803723</v>
      </c>
      <c r="K51" s="39">
        <f>IF(INDEX('Discl output _ division'!$B:$T,MATCH('Division output'!$A51,'Discl output _ division'!$B:$B,FALSE),MATCH('Division output'!K$1,'Discl output _ division'!$B$1:$T$1,FALSE))=0,0,'Inq6 adjusted division'!K51)</f>
        <v>247153.58424530164</v>
      </c>
      <c r="L51" s="39">
        <f>IF(INDEX('Discl output _ division'!$B:$T,MATCH('Division output'!$A51,'Discl output _ division'!$B:$B,FALSE),MATCH('Division output'!L$1,'Discl output _ division'!$B$1:$T$1,FALSE))=0,0,'Inq6 adjusted division'!L51)</f>
        <v>261082.8502968612</v>
      </c>
      <c r="M51" s="39">
        <f>IF(INDEX('Discl output _ division'!$B:$T,MATCH('Division output'!$A51,'Discl output _ division'!$B:$B,FALSE),MATCH('Division output'!M$1,'Discl output _ division'!$B$1:$T$1,FALSE))=0,0,'Inq6 adjusted division'!M51)</f>
        <v>252022.35451922513</v>
      </c>
      <c r="N51" s="39">
        <f>IF(INDEX('Discl output _ division'!$B:$T,MATCH('Division output'!$A51,'Discl output _ division'!$B:$B,FALSE),MATCH('Division output'!N$1,'Discl output _ division'!$B$1:$T$1,FALSE))=0,0,'Inq6 adjusted division'!N51)</f>
        <v>265198.31266742176</v>
      </c>
      <c r="O51" s="39">
        <f>IF(INDEX('Discl output _ division'!$B:$T,MATCH('Division output'!$A51,'Discl output _ division'!$B:$B,FALSE),MATCH('Division output'!O$1,'Discl output _ division'!$B$1:$T$1,FALSE))=0,0,'Inq6 adjusted division'!O51)</f>
        <v>248574.48305469382</v>
      </c>
      <c r="P51" s="39">
        <f>IF(INDEX('Discl output _ division'!$B:$T,MATCH('Division output'!$A51,'Discl output _ division'!$B:$B,FALSE),MATCH('Division output'!P$1,'Discl output _ division'!$B$1:$T$1,FALSE))=0,0,'Inq6 adjusted division'!P51)</f>
        <v>271531.84262579744</v>
      </c>
      <c r="Q51" s="39">
        <f>IF(INDEX('Discl output _ division'!$B:$T,MATCH('Division output'!$A51,'Discl output _ division'!$B:$B,FALSE),MATCH('Division output'!Q$1,'Discl output _ division'!$B$1:$T$1,FALSE))=0,0,'Inq6 adjusted division'!Q51)</f>
        <v>289050.06828354049</v>
      </c>
      <c r="R51" s="39">
        <f>IF(INDEX('Discl output _ division'!$B:$T,MATCH('Division output'!$A51,'Discl output _ division'!$B:$B,FALSE),MATCH('Division output'!R$1,'Discl output _ division'!$B$1:$T$1,FALSE))=0,0,'Inq6 adjusted division'!R51)</f>
        <v>295038.99595677818</v>
      </c>
      <c r="S51" s="39">
        <f>IF(INDEX('Discl output _ division'!$B:$T,MATCH('Division output'!$A51,'Discl output _ division'!$B:$B,FALSE),MATCH('Division output'!S$1,'Discl output _ division'!$B$1:$T$1,FALSE))=0,0,'Inq6 adjusted division'!S51)</f>
        <v>307084.16738446808</v>
      </c>
      <c r="T51" s="39">
        <f>IFERROR(VLOOKUP(A51+0,'New BRES input'!O:R,4,FALSE),0)</f>
        <v>330161.86</v>
      </c>
    </row>
    <row r="52" spans="1:20" x14ac:dyDescent="0.35">
      <c r="A52" t="s">
        <v>157</v>
      </c>
      <c r="B52" s="39">
        <f>IF(INDEX('Discl output _ division'!$B:$T,MATCH('Division output'!$A52,'Discl output _ division'!$B:$B,FALSE),MATCH('Division output'!B$1,'Discl output _ division'!$B$1:$T$1,FALSE))=0,0,'Inq6 adjusted division'!B52)</f>
        <v>54344.223611655194</v>
      </c>
      <c r="C52" s="39">
        <f>IF(INDEX('Discl output _ division'!$B:$T,MATCH('Division output'!$A52,'Discl output _ division'!$B:$B,FALSE),MATCH('Division output'!C$1,'Discl output _ division'!$B$1:$T$1,FALSE))=0,0,'Inq6 adjusted division'!C52)</f>
        <v>56683.539942646239</v>
      </c>
      <c r="D52" s="39">
        <f>IF(INDEX('Discl output _ division'!$B:$T,MATCH('Division output'!$A52,'Discl output _ division'!$B:$B,FALSE),MATCH('Division output'!D$1,'Discl output _ division'!$B$1:$T$1,FALSE))=0,0,'Inq6 adjusted division'!D52)</f>
        <v>55614.534988176187</v>
      </c>
      <c r="E52" s="39">
        <f>IF(INDEX('Discl output _ division'!$B:$T,MATCH('Division output'!$A52,'Discl output _ division'!$B:$B,FALSE),MATCH('Division output'!E$1,'Discl output _ division'!$B$1:$T$1,FALSE))=0,0,'Inq6 adjusted division'!E52)</f>
        <v>60024.480045276774</v>
      </c>
      <c r="F52" s="39">
        <f>IF(INDEX('Discl output _ division'!$B:$T,MATCH('Division output'!$A52,'Discl output _ division'!$B:$B,FALSE),MATCH('Division output'!F$1,'Discl output _ division'!$B$1:$T$1,FALSE))=0,0,'Inq6 adjusted division'!F52)</f>
        <v>59508.059670013368</v>
      </c>
      <c r="G52" s="39">
        <f>IF(INDEX('Discl output _ division'!$B:$T,MATCH('Division output'!$A52,'Discl output _ division'!$B:$B,FALSE),MATCH('Division output'!G$1,'Discl output _ division'!$B$1:$T$1,FALSE))=0,0,'Inq6 adjusted division'!G52)</f>
        <v>60828.336367025178</v>
      </c>
      <c r="H52" s="39">
        <f>IF(INDEX('Discl output _ division'!$B:$T,MATCH('Division output'!$A52,'Discl output _ division'!$B:$B,FALSE),MATCH('Division output'!H$1,'Discl output _ division'!$B$1:$T$1,FALSE))=0,0,'Inq6 adjusted division'!H52)</f>
        <v>59184.085456759247</v>
      </c>
      <c r="I52" s="39">
        <f>IF(INDEX('Discl output _ division'!$B:$T,MATCH('Division output'!$A52,'Discl output _ division'!$B:$B,FALSE),MATCH('Division output'!I$1,'Discl output _ division'!$B$1:$T$1,FALSE))=0,0,'Inq6 adjusted division'!I52)</f>
        <v>56837.932289306336</v>
      </c>
      <c r="J52" s="39">
        <f>IF(INDEX('Discl output _ division'!$B:$T,MATCH('Division output'!$A52,'Discl output _ division'!$B:$B,FALSE),MATCH('Division output'!J$1,'Discl output _ division'!$B$1:$T$1,FALSE))=0,0,'Inq6 adjusted division'!J52)</f>
        <v>56775.23678524873</v>
      </c>
      <c r="K52" s="39">
        <f>IF(INDEX('Discl output _ division'!$B:$T,MATCH('Division output'!$A52,'Discl output _ division'!$B:$B,FALSE),MATCH('Division output'!K$1,'Discl output _ division'!$B$1:$T$1,FALSE))=0,0,'Inq6 adjusted division'!K52)</f>
        <v>55254.572385218249</v>
      </c>
      <c r="L52" s="39">
        <f>IF(INDEX('Discl output _ division'!$B:$T,MATCH('Division output'!$A52,'Discl output _ division'!$B:$B,FALSE),MATCH('Division output'!L$1,'Discl output _ division'!$B$1:$T$1,FALSE))=0,0,'Inq6 adjusted division'!L52)</f>
        <v>55351.632887578467</v>
      </c>
      <c r="M52" s="39">
        <f>IF(INDEX('Discl output _ division'!$B:$T,MATCH('Division output'!$A52,'Discl output _ division'!$B:$B,FALSE),MATCH('Division output'!M$1,'Discl output _ division'!$B$1:$T$1,FALSE))=0,0,'Inq6 adjusted division'!M52)</f>
        <v>63713.571301532451</v>
      </c>
      <c r="N52" s="39">
        <f>IF(INDEX('Discl output _ division'!$B:$T,MATCH('Division output'!$A52,'Discl output _ division'!$B:$B,FALSE),MATCH('Division output'!N$1,'Discl output _ division'!$B$1:$T$1,FALSE))=0,0,'Inq6 adjusted division'!N52)</f>
        <v>51591.179822845836</v>
      </c>
      <c r="O52" s="39">
        <f>IF(INDEX('Discl output _ division'!$B:$T,MATCH('Division output'!$A52,'Discl output _ division'!$B:$B,FALSE),MATCH('Division output'!O$1,'Discl output _ division'!$B$1:$T$1,FALSE))=0,0,'Inq6 adjusted division'!O52)</f>
        <v>51821.228149936498</v>
      </c>
      <c r="P52" s="39">
        <f>IF(INDEX('Discl output _ division'!$B:$T,MATCH('Division output'!$A52,'Discl output _ division'!$B:$B,FALSE),MATCH('Division output'!P$1,'Discl output _ division'!$B$1:$T$1,FALSE))=0,0,'Inq6 adjusted division'!P52)</f>
        <v>54860.652316302796</v>
      </c>
      <c r="Q52" s="39">
        <f>IF(INDEX('Discl output _ division'!$B:$T,MATCH('Division output'!$A52,'Discl output _ division'!$B:$B,FALSE),MATCH('Division output'!Q$1,'Discl output _ division'!$B$1:$T$1,FALSE))=0,0,'Inq6 adjusted division'!Q52)</f>
        <v>51925.505930584113</v>
      </c>
      <c r="R52" s="39">
        <f>IF(INDEX('Discl output _ division'!$B:$T,MATCH('Division output'!$A52,'Discl output _ division'!$B:$B,FALSE),MATCH('Division output'!R$1,'Discl output _ division'!$B$1:$T$1,FALSE))=0,0,'Inq6 adjusted division'!R52)</f>
        <v>53181.696214779251</v>
      </c>
      <c r="S52" s="39">
        <f>IF(INDEX('Discl output _ division'!$B:$T,MATCH('Division output'!$A52,'Discl output _ division'!$B:$B,FALSE),MATCH('Division output'!S$1,'Discl output _ division'!$B$1:$T$1,FALSE))=0,0,'Inq6 adjusted division'!S52)</f>
        <v>56170.945332006908</v>
      </c>
      <c r="T52" s="39">
        <f>IFERROR(VLOOKUP(A52+0,'New BRES input'!O:R,4,FALSE),0)</f>
        <v>53778.73</v>
      </c>
    </row>
    <row r="53" spans="1:20" x14ac:dyDescent="0.35">
      <c r="A53" t="s">
        <v>158</v>
      </c>
      <c r="B53" s="39">
        <f>IF(INDEX('Discl output _ division'!$B:$T,MATCH('Division output'!$A53,'Discl output _ division'!$B:$B,FALSE),MATCH('Division output'!B$1,'Discl output _ division'!$B$1:$T$1,FALSE))=0,0,'Inq6 adjusted division'!B53)</f>
        <v>41662.304015332273</v>
      </c>
      <c r="C53" s="39">
        <f>IF(INDEX('Discl output _ division'!$B:$T,MATCH('Division output'!$A53,'Discl output _ division'!$B:$B,FALSE),MATCH('Division output'!C$1,'Discl output _ division'!$B$1:$T$1,FALSE))=0,0,'Inq6 adjusted division'!C53)</f>
        <v>47143.892556102066</v>
      </c>
      <c r="D53" s="39">
        <f>IF(INDEX('Discl output _ division'!$B:$T,MATCH('Division output'!$A53,'Discl output _ division'!$B:$B,FALSE),MATCH('Division output'!D$1,'Discl output _ division'!$B$1:$T$1,FALSE))=0,0,'Inq6 adjusted division'!D53)</f>
        <v>43070.154482327693</v>
      </c>
      <c r="E53" s="39">
        <f>IF(INDEX('Discl output _ division'!$B:$T,MATCH('Division output'!$A53,'Discl output _ division'!$B:$B,FALSE),MATCH('Division output'!E$1,'Discl output _ division'!$B$1:$T$1,FALSE))=0,0,'Inq6 adjusted division'!E53)</f>
        <v>51466.088877203823</v>
      </c>
      <c r="F53" s="39">
        <f>IF(INDEX('Discl output _ division'!$B:$T,MATCH('Division output'!$A53,'Discl output _ division'!$B:$B,FALSE),MATCH('Division output'!F$1,'Discl output _ division'!$B$1:$T$1,FALSE))=0,0,'Inq6 adjusted division'!F53)</f>
        <v>52244.731031532472</v>
      </c>
      <c r="G53" s="39">
        <f>IF(INDEX('Discl output _ division'!$B:$T,MATCH('Division output'!$A53,'Discl output _ division'!$B:$B,FALSE),MATCH('Division output'!G$1,'Discl output _ division'!$B$1:$T$1,FALSE))=0,0,'Inq6 adjusted division'!G53)</f>
        <v>49835.015874114542</v>
      </c>
      <c r="H53" s="39">
        <f>IF(INDEX('Discl output _ division'!$B:$T,MATCH('Division output'!$A53,'Discl output _ division'!$B:$B,FALSE),MATCH('Division output'!H$1,'Discl output _ division'!$B$1:$T$1,FALSE))=0,0,'Inq6 adjusted division'!H53)</f>
        <v>51238.791415666004</v>
      </c>
      <c r="I53" s="39">
        <f>IF(INDEX('Discl output _ division'!$B:$T,MATCH('Division output'!$A53,'Discl output _ division'!$B:$B,FALSE),MATCH('Division output'!I$1,'Discl output _ division'!$B$1:$T$1,FALSE))=0,0,'Inq6 adjusted division'!I53)</f>
        <v>51216.556057231413</v>
      </c>
      <c r="J53" s="39">
        <f>IF(INDEX('Discl output _ division'!$B:$T,MATCH('Division output'!$A53,'Discl output _ division'!$B:$B,FALSE),MATCH('Division output'!J$1,'Discl output _ division'!$B$1:$T$1,FALSE))=0,0,'Inq6 adjusted division'!J53)</f>
        <v>47605.661916101104</v>
      </c>
      <c r="K53" s="39">
        <f>IF(INDEX('Discl output _ division'!$B:$T,MATCH('Division output'!$A53,'Discl output _ division'!$B:$B,FALSE),MATCH('Division output'!K$1,'Discl output _ division'!$B$1:$T$1,FALSE))=0,0,'Inq6 adjusted division'!K53)</f>
        <v>52769.210329440313</v>
      </c>
      <c r="L53" s="39">
        <f>IF(INDEX('Discl output _ division'!$B:$T,MATCH('Division output'!$A53,'Discl output _ division'!$B:$B,FALSE),MATCH('Division output'!L$1,'Discl output _ division'!$B$1:$T$1,FALSE))=0,0,'Inq6 adjusted division'!L53)</f>
        <v>53003.423884772157</v>
      </c>
      <c r="M53" s="39">
        <f>IF(INDEX('Discl output _ division'!$B:$T,MATCH('Division output'!$A53,'Discl output _ division'!$B:$B,FALSE),MATCH('Division output'!M$1,'Discl output _ division'!$B$1:$T$1,FALSE))=0,0,'Inq6 adjusted division'!M53)</f>
        <v>50297.581668207473</v>
      </c>
      <c r="N53" s="39">
        <f>IF(INDEX('Discl output _ division'!$B:$T,MATCH('Division output'!$A53,'Discl output _ division'!$B:$B,FALSE),MATCH('Division output'!N$1,'Discl output _ division'!$B$1:$T$1,FALSE))=0,0,'Inq6 adjusted division'!N53)</f>
        <v>43134.413449040236</v>
      </c>
      <c r="O53" s="39">
        <f>IF(INDEX('Discl output _ division'!$B:$T,MATCH('Division output'!$A53,'Discl output _ division'!$B:$B,FALSE),MATCH('Division output'!O$1,'Discl output _ division'!$B$1:$T$1,FALSE))=0,0,'Inq6 adjusted division'!O53)</f>
        <v>56176.439295314332</v>
      </c>
      <c r="P53" s="39">
        <f>IF(INDEX('Discl output _ division'!$B:$T,MATCH('Division output'!$A53,'Discl output _ division'!$B:$B,FALSE),MATCH('Division output'!P$1,'Discl output _ division'!$B$1:$T$1,FALSE))=0,0,'Inq6 adjusted division'!P53)</f>
        <v>46228.480321858457</v>
      </c>
      <c r="Q53" s="39">
        <f>IF(INDEX('Discl output _ division'!$B:$T,MATCH('Division output'!$A53,'Discl output _ division'!$B:$B,FALSE),MATCH('Division output'!Q$1,'Discl output _ division'!$B$1:$T$1,FALSE))=0,0,'Inq6 adjusted division'!Q53)</f>
        <v>52528.459786547755</v>
      </c>
      <c r="R53" s="39">
        <f>IF(INDEX('Discl output _ division'!$B:$T,MATCH('Division output'!$A53,'Discl output _ division'!$B:$B,FALSE),MATCH('Division output'!R$1,'Discl output _ division'!$B$1:$T$1,FALSE))=0,0,'Inq6 adjusted division'!R53)</f>
        <v>57770.666943935525</v>
      </c>
      <c r="S53" s="39">
        <f>IF(INDEX('Discl output _ division'!$B:$T,MATCH('Division output'!$A53,'Discl output _ division'!$B:$B,FALSE),MATCH('Division output'!S$1,'Discl output _ division'!$B$1:$T$1,FALSE))=0,0,'Inq6 adjusted division'!S53)</f>
        <v>53937.013229331576</v>
      </c>
      <c r="T53" s="39">
        <f>IFERROR(VLOOKUP(A53+0,'New BRES input'!O:R,4,FALSE),0)</f>
        <v>60193.97</v>
      </c>
    </row>
    <row r="54" spans="1:20" x14ac:dyDescent="0.35">
      <c r="A54" t="s">
        <v>159</v>
      </c>
      <c r="B54" s="39">
        <f>IF(INDEX('Discl output _ division'!$B:$T,MATCH('Division output'!$A54,'Discl output _ division'!$B:$B,FALSE),MATCH('Division output'!B$1,'Discl output _ division'!$B$1:$T$1,FALSE))=0,0,'Inq6 adjusted division'!B54)</f>
        <v>12594.968149930395</v>
      </c>
      <c r="C54" s="39">
        <f>IF(INDEX('Discl output _ division'!$B:$T,MATCH('Division output'!$A54,'Discl output _ division'!$B:$B,FALSE),MATCH('Division output'!C$1,'Discl output _ division'!$B$1:$T$1,FALSE))=0,0,'Inq6 adjusted division'!C54)</f>
        <v>14107.693184730142</v>
      </c>
      <c r="D54" s="39">
        <f>IF(INDEX('Discl output _ division'!$B:$T,MATCH('Division output'!$A54,'Discl output _ division'!$B:$B,FALSE),MATCH('Division output'!D$1,'Discl output _ division'!$B$1:$T$1,FALSE))=0,0,'Inq6 adjusted division'!D54)</f>
        <v>13984.98030930759</v>
      </c>
      <c r="E54" s="39">
        <f>IF(INDEX('Discl output _ division'!$B:$T,MATCH('Division output'!$A54,'Discl output _ division'!$B:$B,FALSE),MATCH('Division output'!E$1,'Discl output _ division'!$B$1:$T$1,FALSE))=0,0,'Inq6 adjusted division'!E54)</f>
        <v>16775.409836329825</v>
      </c>
      <c r="F54" s="39">
        <f>IF(INDEX('Discl output _ division'!$B:$T,MATCH('Division output'!$A54,'Discl output _ division'!$B:$B,FALSE),MATCH('Division output'!F$1,'Discl output _ division'!$B$1:$T$1,FALSE))=0,0,'Inq6 adjusted division'!F54)</f>
        <v>17094.311963988483</v>
      </c>
      <c r="G54" s="39">
        <f>IF(INDEX('Discl output _ division'!$B:$T,MATCH('Division output'!$A54,'Discl output _ division'!$B:$B,FALSE),MATCH('Division output'!G$1,'Discl output _ division'!$B$1:$T$1,FALSE))=0,0,'Inq6 adjusted division'!G54)</f>
        <v>16127.73154510769</v>
      </c>
      <c r="H54" s="39">
        <f>IF(INDEX('Discl output _ division'!$B:$T,MATCH('Division output'!$A54,'Discl output _ division'!$B:$B,FALSE),MATCH('Division output'!H$1,'Discl output _ division'!$B$1:$T$1,FALSE))=0,0,'Inq6 adjusted division'!H54)</f>
        <v>15934.204878738017</v>
      </c>
      <c r="I54" s="39">
        <f>IF(INDEX('Discl output _ division'!$B:$T,MATCH('Division output'!$A54,'Discl output _ division'!$B:$B,FALSE),MATCH('Division output'!I$1,'Discl output _ division'!$B$1:$T$1,FALSE))=0,0,'Inq6 adjusted division'!I54)</f>
        <v>15835.803533136115</v>
      </c>
      <c r="J54" s="39">
        <f>IF(INDEX('Discl output _ division'!$B:$T,MATCH('Division output'!$A54,'Discl output _ division'!$B:$B,FALSE),MATCH('Division output'!J$1,'Discl output _ division'!$B$1:$T$1,FALSE))=0,0,'Inq6 adjusted division'!J54)</f>
        <v>14356.577285224404</v>
      </c>
      <c r="K54" s="39">
        <f>IF(INDEX('Discl output _ division'!$B:$T,MATCH('Division output'!$A54,'Discl output _ division'!$B:$B,FALSE),MATCH('Division output'!K$1,'Discl output _ division'!$B$1:$T$1,FALSE))=0,0,'Inq6 adjusted division'!K54)</f>
        <v>14526.320409733558</v>
      </c>
      <c r="L54" s="39">
        <f>IF(INDEX('Discl output _ division'!$B:$T,MATCH('Division output'!$A54,'Discl output _ division'!$B:$B,FALSE),MATCH('Division output'!L$1,'Discl output _ division'!$B$1:$T$1,FALSE))=0,0,'Inq6 adjusted division'!L54)</f>
        <v>17136.591688775505</v>
      </c>
      <c r="M54" s="39">
        <f>IF(INDEX('Discl output _ division'!$B:$T,MATCH('Division output'!$A54,'Discl output _ division'!$B:$B,FALSE),MATCH('Division output'!M$1,'Discl output _ division'!$B$1:$T$1,FALSE))=0,0,'Inq6 adjusted division'!M54)</f>
        <v>16867.256681611583</v>
      </c>
      <c r="N54" s="39">
        <f>IF(INDEX('Discl output _ division'!$B:$T,MATCH('Division output'!$A54,'Discl output _ division'!$B:$B,FALSE),MATCH('Division output'!N$1,'Discl output _ division'!$B$1:$T$1,FALSE))=0,0,'Inq6 adjusted division'!N54)</f>
        <v>17785.267983651793</v>
      </c>
      <c r="O54" s="39">
        <f>IF(INDEX('Discl output _ division'!$B:$T,MATCH('Division output'!$A54,'Discl output _ division'!$B:$B,FALSE),MATCH('Division output'!O$1,'Discl output _ division'!$B$1:$T$1,FALSE))=0,0,'Inq6 adjusted division'!O54)</f>
        <v>17940.993327371289</v>
      </c>
      <c r="P54" s="39">
        <f>IF(INDEX('Discl output _ division'!$B:$T,MATCH('Division output'!$A54,'Discl output _ division'!$B:$B,FALSE),MATCH('Division output'!P$1,'Discl output _ division'!$B$1:$T$1,FALSE))=0,0,'Inq6 adjusted division'!P54)</f>
        <v>27287.490263156011</v>
      </c>
      <c r="Q54" s="39">
        <f>IF(INDEX('Discl output _ division'!$B:$T,MATCH('Division output'!$A54,'Discl output _ division'!$B:$B,FALSE),MATCH('Division output'!Q$1,'Discl output _ division'!$B$1:$T$1,FALSE))=0,0,'Inq6 adjusted division'!Q54)</f>
        <v>30821.64944898973</v>
      </c>
      <c r="R54" s="39">
        <f>IF(INDEX('Discl output _ division'!$B:$T,MATCH('Division output'!$A54,'Discl output _ division'!$B:$B,FALSE),MATCH('Division output'!R$1,'Discl output _ division'!$B$1:$T$1,FALSE))=0,0,'Inq6 adjusted division'!R54)</f>
        <v>27060.246095657822</v>
      </c>
      <c r="S54" s="39">
        <f>IF(INDEX('Discl output _ division'!$B:$T,MATCH('Division output'!$A54,'Discl output _ division'!$B:$B,FALSE),MATCH('Division output'!S$1,'Discl output _ division'!$B$1:$T$1,FALSE))=0,0,'Inq6 adjusted division'!S54)</f>
        <v>27317.744244207126</v>
      </c>
      <c r="T54" s="39">
        <f>IFERROR(VLOOKUP(A54+0,'New BRES input'!O:R,4,FALSE),0)</f>
        <v>27461.86</v>
      </c>
    </row>
    <row r="55" spans="1:20" x14ac:dyDescent="0.35">
      <c r="A55" t="s">
        <v>160</v>
      </c>
      <c r="B55" s="39">
        <f>IF(INDEX('Discl output _ division'!$B:$T,MATCH('Division output'!$A55,'Discl output _ division'!$B:$B,FALSE),MATCH('Division output'!B$1,'Discl output _ division'!$B$1:$T$1,FALSE))=0,0,'Inq6 adjusted division'!B55)</f>
        <v>49477.999606684716</v>
      </c>
      <c r="C55" s="39">
        <f>IF(INDEX('Discl output _ division'!$B:$T,MATCH('Division output'!$A55,'Discl output _ division'!$B:$B,FALSE),MATCH('Division output'!C$1,'Discl output _ division'!$B$1:$T$1,FALSE))=0,0,'Inq6 adjusted division'!C55)</f>
        <v>51158.292158799879</v>
      </c>
      <c r="D55" s="39">
        <f>IF(INDEX('Discl output _ division'!$B:$T,MATCH('Division output'!$A55,'Discl output _ division'!$B:$B,FALSE),MATCH('Division output'!D$1,'Discl output _ division'!$B$1:$T$1,FALSE))=0,0,'Inq6 adjusted division'!D55)</f>
        <v>54616.984180425854</v>
      </c>
      <c r="E55" s="39">
        <f>IF(INDEX('Discl output _ division'!$B:$T,MATCH('Division output'!$A55,'Discl output _ division'!$B:$B,FALSE),MATCH('Division output'!E$1,'Discl output _ division'!$B$1:$T$1,FALSE))=0,0,'Inq6 adjusted division'!E55)</f>
        <v>50180.626984652758</v>
      </c>
      <c r="F55" s="39">
        <f>IF(INDEX('Discl output _ division'!$B:$T,MATCH('Division output'!$A55,'Discl output _ division'!$B:$B,FALSE),MATCH('Division output'!F$1,'Discl output _ division'!$B$1:$T$1,FALSE))=0,0,'Inq6 adjusted division'!F55)</f>
        <v>51475.858127930558</v>
      </c>
      <c r="G55" s="39">
        <f>IF(INDEX('Discl output _ division'!$B:$T,MATCH('Division output'!$A55,'Discl output _ division'!$B:$B,FALSE),MATCH('Division output'!G$1,'Discl output _ division'!$B$1:$T$1,FALSE))=0,0,'Inq6 adjusted division'!G55)</f>
        <v>49005.618290741229</v>
      </c>
      <c r="H55" s="39">
        <f>IF(INDEX('Discl output _ division'!$B:$T,MATCH('Division output'!$A55,'Discl output _ division'!$B:$B,FALSE),MATCH('Division output'!H$1,'Discl output _ division'!$B$1:$T$1,FALSE))=0,0,'Inq6 adjusted division'!H55)</f>
        <v>45428.795220049855</v>
      </c>
      <c r="I55" s="39">
        <f>IF(INDEX('Discl output _ division'!$B:$T,MATCH('Division output'!$A55,'Discl output _ division'!$B:$B,FALSE),MATCH('Division output'!I$1,'Discl output _ division'!$B$1:$T$1,FALSE))=0,0,'Inq6 adjusted division'!I55)</f>
        <v>45912.66659273336</v>
      </c>
      <c r="J55" s="39">
        <f>IF(INDEX('Discl output _ division'!$B:$T,MATCH('Division output'!$A55,'Discl output _ division'!$B:$B,FALSE),MATCH('Division output'!J$1,'Discl output _ division'!$B$1:$T$1,FALSE))=0,0,'Inq6 adjusted division'!J55)</f>
        <v>45760.898396386896</v>
      </c>
      <c r="K55" s="39">
        <f>IF(INDEX('Discl output _ division'!$B:$T,MATCH('Division output'!$A55,'Discl output _ division'!$B:$B,FALSE),MATCH('Division output'!K$1,'Discl output _ division'!$B$1:$T$1,FALSE))=0,0,'Inq6 adjusted division'!K55)</f>
        <v>44408.684289943951</v>
      </c>
      <c r="L55" s="39">
        <f>IF(INDEX('Discl output _ division'!$B:$T,MATCH('Division output'!$A55,'Discl output _ division'!$B:$B,FALSE),MATCH('Division output'!L$1,'Discl output _ division'!$B$1:$T$1,FALSE))=0,0,'Inq6 adjusted division'!L55)</f>
        <v>43302.543782105189</v>
      </c>
      <c r="M55" s="39">
        <f>IF(INDEX('Discl output _ division'!$B:$T,MATCH('Division output'!$A55,'Discl output _ division'!$B:$B,FALSE),MATCH('Division output'!M$1,'Discl output _ division'!$B$1:$T$1,FALSE))=0,0,'Inq6 adjusted division'!M55)</f>
        <v>41047.029956638587</v>
      </c>
      <c r="N55" s="39">
        <f>IF(INDEX('Discl output _ division'!$B:$T,MATCH('Division output'!$A55,'Discl output _ division'!$B:$B,FALSE),MATCH('Division output'!N$1,'Discl output _ division'!$B$1:$T$1,FALSE))=0,0,'Inq6 adjusted division'!N55)</f>
        <v>36991.790981583094</v>
      </c>
      <c r="O55" s="39">
        <f>IF(INDEX('Discl output _ division'!$B:$T,MATCH('Division output'!$A55,'Discl output _ division'!$B:$B,FALSE),MATCH('Division output'!O$1,'Discl output _ division'!$B$1:$T$1,FALSE))=0,0,'Inq6 adjusted division'!O55)</f>
        <v>35962.890900650025</v>
      </c>
      <c r="P55" s="39">
        <f>IF(INDEX('Discl output _ division'!$B:$T,MATCH('Division output'!$A55,'Discl output _ division'!$B:$B,FALSE),MATCH('Division output'!P$1,'Discl output _ division'!$B$1:$T$1,FALSE))=0,0,'Inq6 adjusted division'!P55)</f>
        <v>39429.999981714347</v>
      </c>
      <c r="Q55" s="39">
        <f>IF(INDEX('Discl output _ division'!$B:$T,MATCH('Division output'!$A55,'Discl output _ division'!$B:$B,FALSE),MATCH('Division output'!Q$1,'Discl output _ division'!$B$1:$T$1,FALSE))=0,0,'Inq6 adjusted division'!Q55)</f>
        <v>49861.31662729699</v>
      </c>
      <c r="R55" s="39">
        <f>IF(INDEX('Discl output _ division'!$B:$T,MATCH('Division output'!$A55,'Discl output _ division'!$B:$B,FALSE),MATCH('Division output'!R$1,'Discl output _ division'!$B$1:$T$1,FALSE))=0,0,'Inq6 adjusted division'!R55)</f>
        <v>45423.713720069602</v>
      </c>
      <c r="S55" s="39">
        <f>IF(INDEX('Discl output _ division'!$B:$T,MATCH('Division output'!$A55,'Discl output _ division'!$B:$B,FALSE),MATCH('Division output'!S$1,'Discl output _ division'!$B$1:$T$1,FALSE))=0,0,'Inq6 adjusted division'!S55)</f>
        <v>40716.599031654245</v>
      </c>
      <c r="T55" s="39">
        <f>IFERROR(VLOOKUP(A55+0,'New BRES input'!O:R,4,FALSE),0)</f>
        <v>38800.44</v>
      </c>
    </row>
    <row r="56" spans="1:20" x14ac:dyDescent="0.35">
      <c r="A56" t="s">
        <v>161</v>
      </c>
      <c r="B56" s="39">
        <f>IF(INDEX('Discl output _ division'!$B:$T,MATCH('Division output'!$A56,'Discl output _ division'!$B:$B,FALSE),MATCH('Division output'!B$1,'Discl output _ division'!$B$1:$T$1,FALSE))=0,0,'Inq6 adjusted division'!B56)</f>
        <v>71114.602842914144</v>
      </c>
      <c r="C56" s="39">
        <f>IF(INDEX('Discl output _ division'!$B:$T,MATCH('Division output'!$A56,'Discl output _ division'!$B:$B,FALSE),MATCH('Division output'!C$1,'Discl output _ division'!$B$1:$T$1,FALSE))=0,0,'Inq6 adjusted division'!C56)</f>
        <v>85758.32227838476</v>
      </c>
      <c r="D56" s="39">
        <f>IF(INDEX('Discl output _ division'!$B:$T,MATCH('Division output'!$A56,'Discl output _ division'!$B:$B,FALSE),MATCH('Division output'!D$1,'Discl output _ division'!$B$1:$T$1,FALSE))=0,0,'Inq6 adjusted division'!D56)</f>
        <v>104770.9723043775</v>
      </c>
      <c r="E56" s="39">
        <f>IF(INDEX('Discl output _ division'!$B:$T,MATCH('Division output'!$A56,'Discl output _ division'!$B:$B,FALSE),MATCH('Division output'!E$1,'Discl output _ division'!$B$1:$T$1,FALSE))=0,0,'Inq6 adjusted division'!E56)</f>
        <v>108125.80715280195</v>
      </c>
      <c r="F56" s="39">
        <f>IF(INDEX('Discl output _ division'!$B:$T,MATCH('Division output'!$A56,'Discl output _ division'!$B:$B,FALSE),MATCH('Division output'!F$1,'Discl output _ division'!$B$1:$T$1,FALSE))=0,0,'Inq6 adjusted division'!F56)</f>
        <v>98990.765920508813</v>
      </c>
      <c r="G56" s="39">
        <f>IF(INDEX('Discl output _ division'!$B:$T,MATCH('Division output'!$A56,'Discl output _ division'!$B:$B,FALSE),MATCH('Division output'!G$1,'Discl output _ division'!$B$1:$T$1,FALSE))=0,0,'Inq6 adjusted division'!G56)</f>
        <v>92365.900501812808</v>
      </c>
      <c r="H56" s="39">
        <f>IF(INDEX('Discl output _ division'!$B:$T,MATCH('Division output'!$A56,'Discl output _ division'!$B:$B,FALSE),MATCH('Division output'!H$1,'Discl output _ division'!$B$1:$T$1,FALSE))=0,0,'Inq6 adjusted division'!H56)</f>
        <v>88488.885729105343</v>
      </c>
      <c r="I56" s="39">
        <f>IF(INDEX('Discl output _ division'!$B:$T,MATCH('Division output'!$A56,'Discl output _ division'!$B:$B,FALSE),MATCH('Division output'!I$1,'Discl output _ division'!$B$1:$T$1,FALSE))=0,0,'Inq6 adjusted division'!I56)</f>
        <v>94222.521726400882</v>
      </c>
      <c r="J56" s="39">
        <f>IF(INDEX('Discl output _ division'!$B:$T,MATCH('Division output'!$A56,'Discl output _ division'!$B:$B,FALSE),MATCH('Division output'!J$1,'Discl output _ division'!$B$1:$T$1,FALSE))=0,0,'Inq6 adjusted division'!J56)</f>
        <v>105637.9234812588</v>
      </c>
      <c r="K56" s="39">
        <f>IF(INDEX('Discl output _ division'!$B:$T,MATCH('Division output'!$A56,'Discl output _ division'!$B:$B,FALSE),MATCH('Division output'!K$1,'Discl output _ division'!$B$1:$T$1,FALSE))=0,0,'Inq6 adjusted division'!K56)</f>
        <v>111232.17863331796</v>
      </c>
      <c r="L56" s="39">
        <f>IF(INDEX('Discl output _ division'!$B:$T,MATCH('Division output'!$A56,'Discl output _ division'!$B:$B,FALSE),MATCH('Division output'!L$1,'Discl output _ division'!$B$1:$T$1,FALSE))=0,0,'Inq6 adjusted division'!L56)</f>
        <v>130332.38618004037</v>
      </c>
      <c r="M56" s="39">
        <f>IF(INDEX('Discl output _ division'!$B:$T,MATCH('Division output'!$A56,'Discl output _ division'!$B:$B,FALSE),MATCH('Division output'!M$1,'Discl output _ division'!$B$1:$T$1,FALSE))=0,0,'Inq6 adjusted division'!M56)</f>
        <v>118940.6914757731</v>
      </c>
      <c r="N56" s="39">
        <f>IF(INDEX('Discl output _ division'!$B:$T,MATCH('Division output'!$A56,'Discl output _ division'!$B:$B,FALSE),MATCH('Division output'!N$1,'Discl output _ division'!$B$1:$T$1,FALSE))=0,0,'Inq6 adjusted division'!N56)</f>
        <v>129430.11340070859</v>
      </c>
      <c r="O56" s="39">
        <f>IF(INDEX('Discl output _ division'!$B:$T,MATCH('Division output'!$A56,'Discl output _ division'!$B:$B,FALSE),MATCH('Division output'!O$1,'Discl output _ division'!$B$1:$T$1,FALSE))=0,0,'Inq6 adjusted division'!O56)</f>
        <v>143130.30770407233</v>
      </c>
      <c r="P56" s="39">
        <f>IF(INDEX('Discl output _ division'!$B:$T,MATCH('Division output'!$A56,'Discl output _ division'!$B:$B,FALSE),MATCH('Division output'!P$1,'Discl output _ division'!$B$1:$T$1,FALSE))=0,0,'Inq6 adjusted division'!P56)</f>
        <v>129347.67248462826</v>
      </c>
      <c r="Q56" s="39">
        <f>IF(INDEX('Discl output _ division'!$B:$T,MATCH('Division output'!$A56,'Discl output _ division'!$B:$B,FALSE),MATCH('Division output'!Q$1,'Discl output _ division'!$B$1:$T$1,FALSE))=0,0,'Inq6 adjusted division'!Q56)</f>
        <v>143801.70081924406</v>
      </c>
      <c r="R56" s="39">
        <f>IF(INDEX('Discl output _ division'!$B:$T,MATCH('Division output'!$A56,'Discl output _ division'!$B:$B,FALSE),MATCH('Division output'!R$1,'Discl output _ division'!$B$1:$T$1,FALSE))=0,0,'Inq6 adjusted division'!R56)</f>
        <v>165705.39625629058</v>
      </c>
      <c r="S56" s="39">
        <f>IF(INDEX('Discl output _ division'!$B:$T,MATCH('Division output'!$A56,'Discl output _ division'!$B:$B,FALSE),MATCH('Division output'!S$1,'Discl output _ division'!$B$1:$T$1,FALSE))=0,0,'Inq6 adjusted division'!S56)</f>
        <v>172236.25720506744</v>
      </c>
      <c r="T56" s="39">
        <f>IFERROR(VLOOKUP(A56+0,'New BRES input'!O:R,4,FALSE),0)</f>
        <v>193548.52</v>
      </c>
    </row>
    <row r="57" spans="1:20" x14ac:dyDescent="0.35">
      <c r="A57" t="s">
        <v>162</v>
      </c>
      <c r="B57" s="39">
        <f>IF(INDEX('Discl output _ division'!$B:$T,MATCH('Division output'!$A57,'Discl output _ division'!$B:$B,FALSE),MATCH('Division output'!B$1,'Discl output _ division'!$B$1:$T$1,FALSE))=0,0,'Inq6 adjusted division'!B57)</f>
        <v>23366.507581977909</v>
      </c>
      <c r="C57" s="39">
        <f>IF(INDEX('Discl output _ division'!$B:$T,MATCH('Division output'!$A57,'Discl output _ division'!$B:$B,FALSE),MATCH('Division output'!C$1,'Discl output _ division'!$B$1:$T$1,FALSE))=0,0,'Inq6 adjusted division'!C57)</f>
        <v>24519.840886092439</v>
      </c>
      <c r="D57" s="39">
        <f>IF(INDEX('Discl output _ division'!$B:$T,MATCH('Division output'!$A57,'Discl output _ division'!$B:$B,FALSE),MATCH('Division output'!D$1,'Discl output _ division'!$B$1:$T$1,FALSE))=0,0,'Inq6 adjusted division'!D57)</f>
        <v>29135.734447717761</v>
      </c>
      <c r="E57" s="39">
        <f>IF(INDEX('Discl output _ division'!$B:$T,MATCH('Division output'!$A57,'Discl output _ division'!$B:$B,FALSE),MATCH('Division output'!E$1,'Discl output _ division'!$B$1:$T$1,FALSE))=0,0,'Inq6 adjusted division'!E57)</f>
        <v>27885.844887318774</v>
      </c>
      <c r="F57" s="39">
        <f>IF(INDEX('Discl output _ division'!$B:$T,MATCH('Division output'!$A57,'Discl output _ division'!$B:$B,FALSE),MATCH('Division output'!F$1,'Discl output _ division'!$B$1:$T$1,FALSE))=0,0,'Inq6 adjusted division'!F57)</f>
        <v>20321.825033081379</v>
      </c>
      <c r="G57" s="39">
        <f>IF(INDEX('Discl output _ division'!$B:$T,MATCH('Division output'!$A57,'Discl output _ division'!$B:$B,FALSE),MATCH('Division output'!G$1,'Discl output _ division'!$B$1:$T$1,FALSE))=0,0,'Inq6 adjusted division'!G57)</f>
        <v>18438.885392615863</v>
      </c>
      <c r="H57" s="39">
        <f>IF(INDEX('Discl output _ division'!$B:$T,MATCH('Division output'!$A57,'Discl output _ division'!$B:$B,FALSE),MATCH('Division output'!H$1,'Discl output _ division'!$B$1:$T$1,FALSE))=0,0,'Inq6 adjusted division'!H57)</f>
        <v>19572.171525760976</v>
      </c>
      <c r="I57" s="39">
        <f>IF(INDEX('Discl output _ division'!$B:$T,MATCH('Division output'!$A57,'Discl output _ division'!$B:$B,FALSE),MATCH('Division output'!I$1,'Discl output _ division'!$B$1:$T$1,FALSE))=0,0,'Inq6 adjusted division'!I57)</f>
        <v>20585.782496201871</v>
      </c>
      <c r="J57" s="39">
        <f>IF(INDEX('Discl output _ division'!$B:$T,MATCH('Division output'!$A57,'Discl output _ division'!$B:$B,FALSE),MATCH('Division output'!J$1,'Discl output _ division'!$B$1:$T$1,FALSE))=0,0,'Inq6 adjusted division'!J57)</f>
        <v>22239.868071697671</v>
      </c>
      <c r="K57" s="39">
        <f>IF(INDEX('Discl output _ division'!$B:$T,MATCH('Division output'!$A57,'Discl output _ division'!$B:$B,FALSE),MATCH('Division output'!K$1,'Discl output _ division'!$B$1:$T$1,FALSE))=0,0,'Inq6 adjusted division'!K57)</f>
        <v>20945.863014253686</v>
      </c>
      <c r="L57" s="39">
        <f>IF(INDEX('Discl output _ division'!$B:$T,MATCH('Division output'!$A57,'Discl output _ division'!$B:$B,FALSE),MATCH('Division output'!L$1,'Discl output _ division'!$B$1:$T$1,FALSE))=0,0,'Inq6 adjusted division'!L57)</f>
        <v>21286.078877530188</v>
      </c>
      <c r="M57" s="39">
        <f>IF(INDEX('Discl output _ division'!$B:$T,MATCH('Division output'!$A57,'Discl output _ division'!$B:$B,FALSE),MATCH('Division output'!M$1,'Discl output _ division'!$B$1:$T$1,FALSE))=0,0,'Inq6 adjusted division'!M57)</f>
        <v>13983.013978551528</v>
      </c>
      <c r="N57" s="39">
        <f>IF(INDEX('Discl output _ division'!$B:$T,MATCH('Division output'!$A57,'Discl output _ division'!$B:$B,FALSE),MATCH('Division output'!N$1,'Discl output _ division'!$B$1:$T$1,FALSE))=0,0,'Inq6 adjusted division'!N57)</f>
        <v>19658.758808344275</v>
      </c>
      <c r="O57" s="39">
        <f>IF(INDEX('Discl output _ division'!$B:$T,MATCH('Division output'!$A57,'Discl output _ division'!$B:$B,FALSE),MATCH('Division output'!O$1,'Discl output _ division'!$B$1:$T$1,FALSE))=0,0,'Inq6 adjusted division'!O57)</f>
        <v>17108.32319355186</v>
      </c>
      <c r="P57" s="39">
        <f>IF(INDEX('Discl output _ division'!$B:$T,MATCH('Division output'!$A57,'Discl output _ division'!$B:$B,FALSE),MATCH('Division output'!P$1,'Discl output _ division'!$B$1:$T$1,FALSE))=0,0,'Inq6 adjusted division'!P57)</f>
        <v>20955.800213180981</v>
      </c>
      <c r="Q57" s="39">
        <f>IF(INDEX('Discl output _ division'!$B:$T,MATCH('Division output'!$A57,'Discl output _ division'!$B:$B,FALSE),MATCH('Division output'!Q$1,'Discl output _ division'!$B$1:$T$1,FALSE))=0,0,'Inq6 adjusted division'!Q57)</f>
        <v>18462.505622210097</v>
      </c>
      <c r="R57" s="39">
        <f>IF(INDEX('Discl output _ division'!$B:$T,MATCH('Division output'!$A57,'Discl output _ division'!$B:$B,FALSE),MATCH('Division output'!R$1,'Discl output _ division'!$B$1:$T$1,FALSE))=0,0,'Inq6 adjusted division'!R57)</f>
        <v>24324.907481006871</v>
      </c>
      <c r="S57" s="39">
        <f>IF(INDEX('Discl output _ division'!$B:$T,MATCH('Division output'!$A57,'Discl output _ division'!$B:$B,FALSE),MATCH('Division output'!S$1,'Discl output _ division'!$B$1:$T$1,FALSE))=0,0,'Inq6 adjusted division'!S57)</f>
        <v>31855.272170851669</v>
      </c>
      <c r="T57" s="39">
        <f>IFERROR(VLOOKUP(A57+0,'New BRES input'!O:R,4,FALSE),0)</f>
        <v>26897.19</v>
      </c>
    </row>
    <row r="58" spans="1:20" x14ac:dyDescent="0.35">
      <c r="A58" t="s">
        <v>163</v>
      </c>
      <c r="B58" s="39">
        <f>IF(INDEX('Discl output _ division'!$B:$T,MATCH('Division output'!$A58,'Discl output _ division'!$B:$B,FALSE),MATCH('Division output'!B$1,'Discl output _ division'!$B$1:$T$1,FALSE))=0,0,'Inq6 adjusted division'!B58)</f>
        <v>218304.45526656814</v>
      </c>
      <c r="C58" s="39">
        <f>IF(INDEX('Discl output _ division'!$B:$T,MATCH('Division output'!$A58,'Discl output _ division'!$B:$B,FALSE),MATCH('Division output'!C$1,'Discl output _ division'!$B$1:$T$1,FALSE))=0,0,'Inq6 adjusted division'!C58)</f>
        <v>216212.59031471788</v>
      </c>
      <c r="D58" s="39">
        <f>IF(INDEX('Discl output _ division'!$B:$T,MATCH('Division output'!$A58,'Discl output _ division'!$B:$B,FALSE),MATCH('Division output'!D$1,'Discl output _ division'!$B$1:$T$1,FALSE))=0,0,'Inq6 adjusted division'!D58)</f>
        <v>220835.40521790387</v>
      </c>
      <c r="E58" s="39">
        <f>IF(INDEX('Discl output _ division'!$B:$T,MATCH('Division output'!$A58,'Discl output _ division'!$B:$B,FALSE),MATCH('Division output'!E$1,'Discl output _ division'!$B$1:$T$1,FALSE))=0,0,'Inq6 adjusted division'!E58)</f>
        <v>223443.97409739895</v>
      </c>
      <c r="F58" s="39">
        <f>IF(INDEX('Discl output _ division'!$B:$T,MATCH('Division output'!$A58,'Discl output _ division'!$B:$B,FALSE),MATCH('Division output'!F$1,'Discl output _ division'!$B$1:$T$1,FALSE))=0,0,'Inq6 adjusted division'!F58)</f>
        <v>216784.23810207832</v>
      </c>
      <c r="G58" s="39">
        <f>IF(INDEX('Discl output _ division'!$B:$T,MATCH('Division output'!$A58,'Discl output _ division'!$B:$B,FALSE),MATCH('Division output'!G$1,'Discl output _ division'!$B$1:$T$1,FALSE))=0,0,'Inq6 adjusted division'!G58)</f>
        <v>213207.63774744142</v>
      </c>
      <c r="H58" s="39">
        <f>IF(INDEX('Discl output _ division'!$B:$T,MATCH('Division output'!$A58,'Discl output _ division'!$B:$B,FALSE),MATCH('Division output'!H$1,'Discl output _ division'!$B$1:$T$1,FALSE))=0,0,'Inq6 adjusted division'!H58)</f>
        <v>200614.4724541727</v>
      </c>
      <c r="I58" s="39">
        <f>IF(INDEX('Discl output _ division'!$B:$T,MATCH('Division output'!$A58,'Discl output _ division'!$B:$B,FALSE),MATCH('Division output'!I$1,'Discl output _ division'!$B$1:$T$1,FALSE))=0,0,'Inq6 adjusted division'!I58)</f>
        <v>190472.90686049365</v>
      </c>
      <c r="J58" s="39">
        <f>IF(INDEX('Discl output _ division'!$B:$T,MATCH('Division output'!$A58,'Discl output _ division'!$B:$B,FALSE),MATCH('Division output'!J$1,'Discl output _ division'!$B$1:$T$1,FALSE))=0,0,'Inq6 adjusted division'!J58)</f>
        <v>190235.25023378403</v>
      </c>
      <c r="K58" s="39">
        <f>IF(INDEX('Discl output _ division'!$B:$T,MATCH('Division output'!$A58,'Discl output _ division'!$B:$B,FALSE),MATCH('Division output'!K$1,'Discl output _ division'!$B$1:$T$1,FALSE))=0,0,'Inq6 adjusted division'!K58)</f>
        <v>194599.42682977024</v>
      </c>
      <c r="L58" s="39">
        <f>IF(INDEX('Discl output _ division'!$B:$T,MATCH('Division output'!$A58,'Discl output _ division'!$B:$B,FALSE),MATCH('Division output'!L$1,'Discl output _ division'!$B$1:$T$1,FALSE))=0,0,'Inq6 adjusted division'!L58)</f>
        <v>198209.9657376697</v>
      </c>
      <c r="M58" s="39">
        <f>IF(INDEX('Discl output _ division'!$B:$T,MATCH('Division output'!$A58,'Discl output _ division'!$B:$B,FALSE),MATCH('Division output'!M$1,'Discl output _ division'!$B$1:$T$1,FALSE))=0,0,'Inq6 adjusted division'!M58)</f>
        <v>168699.82841054196</v>
      </c>
      <c r="N58" s="39">
        <f>IF(INDEX('Discl output _ division'!$B:$T,MATCH('Division output'!$A58,'Discl output _ division'!$B:$B,FALSE),MATCH('Division output'!N$1,'Discl output _ division'!$B$1:$T$1,FALSE))=0,0,'Inq6 adjusted division'!N58)</f>
        <v>168239.73805246069</v>
      </c>
      <c r="O58" s="39">
        <f>IF(INDEX('Discl output _ division'!$B:$T,MATCH('Division output'!$A58,'Discl output _ division'!$B:$B,FALSE),MATCH('Division output'!O$1,'Discl output _ division'!$B$1:$T$1,FALSE))=0,0,'Inq6 adjusted division'!O58)</f>
        <v>174081.25872701354</v>
      </c>
      <c r="P58" s="39">
        <f>IF(INDEX('Discl output _ division'!$B:$T,MATCH('Division output'!$A58,'Discl output _ division'!$B:$B,FALSE),MATCH('Division output'!P$1,'Discl output _ division'!$B$1:$T$1,FALSE))=0,0,'Inq6 adjusted division'!P58)</f>
        <v>175822.56071323287</v>
      </c>
      <c r="Q58" s="39">
        <f>IF(INDEX('Discl output _ division'!$B:$T,MATCH('Division output'!$A58,'Discl output _ division'!$B:$B,FALSE),MATCH('Division output'!Q$1,'Discl output _ division'!$B$1:$T$1,FALSE))=0,0,'Inq6 adjusted division'!Q58)</f>
        <v>180845.69990928718</v>
      </c>
      <c r="R58" s="39">
        <f>IF(INDEX('Discl output _ division'!$B:$T,MATCH('Division output'!$A58,'Discl output _ division'!$B:$B,FALSE),MATCH('Division output'!R$1,'Discl output _ division'!$B$1:$T$1,FALSE))=0,0,'Inq6 adjusted division'!R58)</f>
        <v>169199.30533946375</v>
      </c>
      <c r="S58" s="39">
        <f>IF(INDEX('Discl output _ division'!$B:$T,MATCH('Division output'!$A58,'Discl output _ division'!$B:$B,FALSE),MATCH('Division output'!S$1,'Discl output _ division'!$B$1:$T$1,FALSE))=0,0,'Inq6 adjusted division'!S58)</f>
        <v>179186.67668852821</v>
      </c>
      <c r="T58" s="39">
        <f>IFERROR(VLOOKUP(A58+0,'New BRES input'!O:R,4,FALSE),0)</f>
        <v>186401.64</v>
      </c>
    </row>
    <row r="59" spans="1:20" x14ac:dyDescent="0.35">
      <c r="A59" t="s">
        <v>164</v>
      </c>
      <c r="B59" s="39">
        <f>IF(INDEX('Discl output _ division'!$B:$T,MATCH('Division output'!$A59,'Discl output _ division'!$B:$B,FALSE),MATCH('Division output'!B$1,'Discl output _ division'!$B$1:$T$1,FALSE))=0,0,'Inq6 adjusted division'!B59)</f>
        <v>31433.557088815141</v>
      </c>
      <c r="C59" s="39">
        <f>IF(INDEX('Discl output _ division'!$B:$T,MATCH('Division output'!$A59,'Discl output _ division'!$B:$B,FALSE),MATCH('Division output'!C$1,'Discl output _ division'!$B$1:$T$1,FALSE))=0,0,'Inq6 adjusted division'!C59)</f>
        <v>26051.913001939269</v>
      </c>
      <c r="D59" s="39">
        <f>IF(INDEX('Discl output _ division'!$B:$T,MATCH('Division output'!$A59,'Discl output _ division'!$B:$B,FALSE),MATCH('Division output'!D$1,'Discl output _ division'!$B$1:$T$1,FALSE))=0,0,'Inq6 adjusted division'!D59)</f>
        <v>28228.503080139191</v>
      </c>
      <c r="E59" s="39">
        <f>IF(INDEX('Discl output _ division'!$B:$T,MATCH('Division output'!$A59,'Discl output _ division'!$B:$B,FALSE),MATCH('Division output'!E$1,'Discl output _ division'!$B$1:$T$1,FALSE))=0,0,'Inq6 adjusted division'!E59)</f>
        <v>28479.515288509418</v>
      </c>
      <c r="F59" s="39">
        <f>IF(INDEX('Discl output _ division'!$B:$T,MATCH('Division output'!$A59,'Discl output _ division'!$B:$B,FALSE),MATCH('Division output'!F$1,'Discl output _ division'!$B$1:$T$1,FALSE))=0,0,'Inq6 adjusted division'!F59)</f>
        <v>28627.047738511454</v>
      </c>
      <c r="G59" s="39">
        <f>IF(INDEX('Discl output _ division'!$B:$T,MATCH('Division output'!$A59,'Discl output _ division'!$B:$B,FALSE),MATCH('Division output'!G$1,'Discl output _ division'!$B$1:$T$1,FALSE))=0,0,'Inq6 adjusted division'!G59)</f>
        <v>29296.83662012815</v>
      </c>
      <c r="H59" s="39">
        <f>IF(INDEX('Discl output _ division'!$B:$T,MATCH('Division output'!$A59,'Discl output _ division'!$B:$B,FALSE),MATCH('Division output'!H$1,'Discl output _ division'!$B$1:$T$1,FALSE))=0,0,'Inq6 adjusted division'!H59)</f>
        <v>21810.101500418583</v>
      </c>
      <c r="I59" s="39">
        <f>IF(INDEX('Discl output _ division'!$B:$T,MATCH('Division output'!$A59,'Discl output _ division'!$B:$B,FALSE),MATCH('Division output'!I$1,'Discl output _ division'!$B$1:$T$1,FALSE))=0,0,'Inq6 adjusted division'!I59)</f>
        <v>20140.758001087888</v>
      </c>
      <c r="J59" s="39">
        <f>IF(INDEX('Discl output _ division'!$B:$T,MATCH('Division output'!$A59,'Discl output _ division'!$B:$B,FALSE),MATCH('Division output'!J$1,'Discl output _ division'!$B$1:$T$1,FALSE))=0,0,'Inq6 adjusted division'!J59)</f>
        <v>20901.718042454791</v>
      </c>
      <c r="K59" s="39">
        <f>IF(INDEX('Discl output _ division'!$B:$T,MATCH('Division output'!$A59,'Discl output _ division'!$B:$B,FALSE),MATCH('Division output'!K$1,'Discl output _ division'!$B$1:$T$1,FALSE))=0,0,'Inq6 adjusted division'!K59)</f>
        <v>21542.129889470245</v>
      </c>
      <c r="L59" s="39">
        <f>IF(INDEX('Discl output _ division'!$B:$T,MATCH('Division output'!$A59,'Discl output _ division'!$B:$B,FALSE),MATCH('Division output'!L$1,'Discl output _ division'!$B$1:$T$1,FALSE))=0,0,'Inq6 adjusted division'!L59)</f>
        <v>19408.99383687045</v>
      </c>
      <c r="M59" s="39">
        <f>IF(INDEX('Discl output _ division'!$B:$T,MATCH('Division output'!$A59,'Discl output _ division'!$B:$B,FALSE),MATCH('Division output'!M$1,'Discl output _ division'!$B$1:$T$1,FALSE))=0,0,'Inq6 adjusted division'!M59)</f>
        <v>21010.277635022561</v>
      </c>
      <c r="N59" s="39">
        <f>IF(INDEX('Discl output _ division'!$B:$T,MATCH('Division output'!$A59,'Discl output _ division'!$B:$B,FALSE),MATCH('Division output'!N$1,'Discl output _ division'!$B$1:$T$1,FALSE))=0,0,'Inq6 adjusted division'!N59)</f>
        <v>18429.880747466377</v>
      </c>
      <c r="O59" s="39">
        <f>IF(INDEX('Discl output _ division'!$B:$T,MATCH('Division output'!$A59,'Discl output _ division'!$B:$B,FALSE),MATCH('Division output'!O$1,'Discl output _ division'!$B$1:$T$1,FALSE))=0,0,'Inq6 adjusted division'!O59)</f>
        <v>18648.16738403053</v>
      </c>
      <c r="P59" s="39">
        <f>IF(INDEX('Discl output _ division'!$B:$T,MATCH('Division output'!$A59,'Discl output _ division'!$B:$B,FALSE),MATCH('Division output'!P$1,'Discl output _ division'!$B$1:$T$1,FALSE))=0,0,'Inq6 adjusted division'!P59)</f>
        <v>17064.285154365869</v>
      </c>
      <c r="Q59" s="39">
        <f>IF(INDEX('Discl output _ division'!$B:$T,MATCH('Division output'!$A59,'Discl output _ division'!$B:$B,FALSE),MATCH('Division output'!Q$1,'Discl output _ division'!$B$1:$T$1,FALSE))=0,0,'Inq6 adjusted division'!Q59)</f>
        <v>16728.234602107412</v>
      </c>
      <c r="R59" s="39">
        <f>IF(INDEX('Discl output _ division'!$B:$T,MATCH('Division output'!$A59,'Discl output _ division'!$B:$B,FALSE),MATCH('Division output'!R$1,'Discl output _ division'!$B$1:$T$1,FALSE))=0,0,'Inq6 adjusted division'!R59)</f>
        <v>18438.171912073165</v>
      </c>
      <c r="S59" s="39">
        <f>IF(INDEX('Discl output _ division'!$B:$T,MATCH('Division output'!$A59,'Discl output _ division'!$B:$B,FALSE),MATCH('Division output'!S$1,'Discl output _ division'!$B$1:$T$1,FALSE))=0,0,'Inq6 adjusted division'!S59)</f>
        <v>18566.024610289664</v>
      </c>
      <c r="T59" s="39">
        <f>IFERROR(VLOOKUP(A59+0,'New BRES input'!O:R,4,FALSE),0)</f>
        <v>22215.58</v>
      </c>
    </row>
    <row r="60" spans="1:20" x14ac:dyDescent="0.35">
      <c r="A60" t="s">
        <v>165</v>
      </c>
      <c r="B60" s="39">
        <f>IF(INDEX('Discl output _ division'!$B:$T,MATCH('Division output'!$A60,'Discl output _ division'!$B:$B,FALSE),MATCH('Division output'!B$1,'Discl output _ division'!$B$1:$T$1,FALSE))=0,0,'Inq6 adjusted division'!B60)</f>
        <v>79257.903970394167</v>
      </c>
      <c r="C60" s="39">
        <f>IF(INDEX('Discl output _ division'!$B:$T,MATCH('Division output'!$A60,'Discl output _ division'!$B:$B,FALSE),MATCH('Division output'!C$1,'Discl output _ division'!$B$1:$T$1,FALSE))=0,0,'Inq6 adjusted division'!C60)</f>
        <v>93281.291810700481</v>
      </c>
      <c r="D60" s="39">
        <f>IF(INDEX('Discl output _ division'!$B:$T,MATCH('Division output'!$A60,'Discl output _ division'!$B:$B,FALSE),MATCH('Division output'!D$1,'Discl output _ division'!$B$1:$T$1,FALSE))=0,0,'Inq6 adjusted division'!D60)</f>
        <v>98762.665211052081</v>
      </c>
      <c r="E60" s="39">
        <f>IF(INDEX('Discl output _ division'!$B:$T,MATCH('Division output'!$A60,'Discl output _ division'!$B:$B,FALSE),MATCH('Division output'!E$1,'Discl output _ division'!$B$1:$T$1,FALSE))=0,0,'Inq6 adjusted division'!E60)</f>
        <v>105710.25033182949</v>
      </c>
      <c r="F60" s="39">
        <f>IF(INDEX('Discl output _ division'!$B:$T,MATCH('Division output'!$A60,'Discl output _ division'!$B:$B,FALSE),MATCH('Division output'!F$1,'Discl output _ division'!$B$1:$T$1,FALSE))=0,0,'Inq6 adjusted division'!F60)</f>
        <v>103434.52112567058</v>
      </c>
      <c r="G60" s="39">
        <f>IF(INDEX('Discl output _ division'!$B:$T,MATCH('Division output'!$A60,'Discl output _ division'!$B:$B,FALSE),MATCH('Division output'!G$1,'Discl output _ division'!$B$1:$T$1,FALSE))=0,0,'Inq6 adjusted division'!G60)</f>
        <v>107507.05610446367</v>
      </c>
      <c r="H60" s="39">
        <f>IF(INDEX('Discl output _ division'!$B:$T,MATCH('Division output'!$A60,'Discl output _ division'!$B:$B,FALSE),MATCH('Division output'!H$1,'Discl output _ division'!$B$1:$T$1,FALSE))=0,0,'Inq6 adjusted division'!H60)</f>
        <v>109525.16493098502</v>
      </c>
      <c r="I60" s="39">
        <f>IF(INDEX('Discl output _ division'!$B:$T,MATCH('Division output'!$A60,'Discl output _ division'!$B:$B,FALSE),MATCH('Division output'!I$1,'Discl output _ division'!$B$1:$T$1,FALSE))=0,0,'Inq6 adjusted division'!I60)</f>
        <v>113836.37396046292</v>
      </c>
      <c r="J60" s="39">
        <f>IF(INDEX('Discl output _ division'!$B:$T,MATCH('Division output'!$A60,'Discl output _ division'!$B:$B,FALSE),MATCH('Division output'!J$1,'Discl output _ division'!$B$1:$T$1,FALSE))=0,0,'Inq6 adjusted division'!J60)</f>
        <v>121245.9699291744</v>
      </c>
      <c r="K60" s="39">
        <f>IF(INDEX('Discl output _ division'!$B:$T,MATCH('Division output'!$A60,'Discl output _ division'!$B:$B,FALSE),MATCH('Division output'!K$1,'Discl output _ division'!$B$1:$T$1,FALSE))=0,0,'Inq6 adjusted division'!K60)</f>
        <v>129576.03799443573</v>
      </c>
      <c r="L60" s="39">
        <f>IF(INDEX('Discl output _ division'!$B:$T,MATCH('Division output'!$A60,'Discl output _ division'!$B:$B,FALSE),MATCH('Division output'!L$1,'Discl output _ division'!$B$1:$T$1,FALSE))=0,0,'Inq6 adjusted division'!L60)</f>
        <v>139285.99399788445</v>
      </c>
      <c r="M60" s="39">
        <f>IF(INDEX('Discl output _ division'!$B:$T,MATCH('Division output'!$A60,'Discl output _ division'!$B:$B,FALSE),MATCH('Division output'!M$1,'Discl output _ division'!$B$1:$T$1,FALSE))=0,0,'Inq6 adjusted division'!M60)</f>
        <v>146200.92158680808</v>
      </c>
      <c r="N60" s="39">
        <f>IF(INDEX('Discl output _ division'!$B:$T,MATCH('Division output'!$A60,'Discl output _ division'!$B:$B,FALSE),MATCH('Division output'!N$1,'Discl output _ division'!$B$1:$T$1,FALSE))=0,0,'Inq6 adjusted division'!N60)</f>
        <v>147387.45449344721</v>
      </c>
      <c r="O60" s="39">
        <f>IF(INDEX('Discl output _ division'!$B:$T,MATCH('Division output'!$A60,'Discl output _ division'!$B:$B,FALSE),MATCH('Division output'!O$1,'Discl output _ division'!$B$1:$T$1,FALSE))=0,0,'Inq6 adjusted division'!O60)</f>
        <v>160122.234754137</v>
      </c>
      <c r="P60" s="39">
        <f>IF(INDEX('Discl output _ division'!$B:$T,MATCH('Division output'!$A60,'Discl output _ division'!$B:$B,FALSE),MATCH('Division output'!P$1,'Discl output _ division'!$B$1:$T$1,FALSE))=0,0,'Inq6 adjusted division'!P60)</f>
        <v>164745.64464887365</v>
      </c>
      <c r="Q60" s="39">
        <f>IF(INDEX('Discl output _ division'!$B:$T,MATCH('Division output'!$A60,'Discl output _ division'!$B:$B,FALSE),MATCH('Division output'!Q$1,'Discl output _ division'!$B$1:$T$1,FALSE))=0,0,'Inq6 adjusted division'!Q60)</f>
        <v>149350.55422906196</v>
      </c>
      <c r="R60" s="39">
        <f>IF(INDEX('Discl output _ division'!$B:$T,MATCH('Division output'!$A60,'Discl output _ division'!$B:$B,FALSE),MATCH('Division output'!R$1,'Discl output _ division'!$B$1:$T$1,FALSE))=0,0,'Inq6 adjusted division'!R60)</f>
        <v>160888.90420628479</v>
      </c>
      <c r="S60" s="39">
        <f>IF(INDEX('Discl output _ division'!$B:$T,MATCH('Division output'!$A60,'Discl output _ division'!$B:$B,FALSE),MATCH('Division output'!S$1,'Discl output _ division'!$B$1:$T$1,FALSE))=0,0,'Inq6 adjusted division'!S60)</f>
        <v>157615.75876782925</v>
      </c>
      <c r="T60" s="39">
        <f>IFERROR(VLOOKUP(A60+0,'New BRES input'!O:R,4,FALSE),0)</f>
        <v>169797.5</v>
      </c>
    </row>
    <row r="61" spans="1:20" x14ac:dyDescent="0.35">
      <c r="A61" t="s">
        <v>166</v>
      </c>
      <c r="B61" s="39">
        <f>IF(INDEX('Discl output _ division'!$B:$T,MATCH('Division output'!$A61,'Discl output _ division'!$B:$B,FALSE),MATCH('Division output'!B$1,'Discl output _ division'!$B$1:$T$1,FALSE))=0,0,'Inq6 adjusted division'!B61)</f>
        <v>58679.786914823497</v>
      </c>
      <c r="C61" s="39">
        <f>IF(INDEX('Discl output _ division'!$B:$T,MATCH('Division output'!$A61,'Discl output _ division'!$B:$B,FALSE),MATCH('Division output'!C$1,'Discl output _ division'!$B$1:$T$1,FALSE))=0,0,'Inq6 adjusted division'!C61)</f>
        <v>61933.590029038904</v>
      </c>
      <c r="D61" s="39">
        <f>IF(INDEX('Discl output _ division'!$B:$T,MATCH('Division output'!$A61,'Discl output _ division'!$B:$B,FALSE),MATCH('Division output'!D$1,'Discl output _ division'!$B$1:$T$1,FALSE))=0,0,'Inq6 adjusted division'!D61)</f>
        <v>68727.42517233867</v>
      </c>
      <c r="E61" s="39">
        <f>IF(INDEX('Discl output _ division'!$B:$T,MATCH('Division output'!$A61,'Discl output _ division'!$B:$B,FALSE),MATCH('Division output'!E$1,'Discl output _ division'!$B$1:$T$1,FALSE))=0,0,'Inq6 adjusted division'!E61)</f>
        <v>68242.794297300716</v>
      </c>
      <c r="F61" s="39">
        <f>IF(INDEX('Discl output _ division'!$B:$T,MATCH('Division output'!$A61,'Discl output _ division'!$B:$B,FALSE),MATCH('Division output'!F$1,'Discl output _ division'!$B$1:$T$1,FALSE))=0,0,'Inq6 adjusted division'!F61)</f>
        <v>64966.177916628236</v>
      </c>
      <c r="G61" s="39">
        <f>IF(INDEX('Discl output _ division'!$B:$T,MATCH('Division output'!$A61,'Discl output _ division'!$B:$B,FALSE),MATCH('Division output'!G$1,'Discl output _ division'!$B$1:$T$1,FALSE))=0,0,'Inq6 adjusted division'!G61)</f>
        <v>64969.006399245365</v>
      </c>
      <c r="H61" s="39">
        <f>IF(INDEX('Discl output _ division'!$B:$T,MATCH('Division output'!$A61,'Discl output _ division'!$B:$B,FALSE),MATCH('Division output'!H$1,'Discl output _ division'!$B$1:$T$1,FALSE))=0,0,'Inq6 adjusted division'!H61)</f>
        <v>65473.017932229188</v>
      </c>
      <c r="I61" s="39">
        <f>IF(INDEX('Discl output _ division'!$B:$T,MATCH('Division output'!$A61,'Discl output _ division'!$B:$B,FALSE),MATCH('Division output'!I$1,'Discl output _ division'!$B$1:$T$1,FALSE))=0,0,'Inq6 adjusted division'!I61)</f>
        <v>70011.796809419116</v>
      </c>
      <c r="J61" s="39">
        <f>IF(INDEX('Discl output _ division'!$B:$T,MATCH('Division output'!$A61,'Discl output _ division'!$B:$B,FALSE),MATCH('Division output'!J$1,'Discl output _ division'!$B$1:$T$1,FALSE))=0,0,'Inq6 adjusted division'!J61)</f>
        <v>75311.632497650688</v>
      </c>
      <c r="K61" s="39">
        <f>IF(INDEX('Discl output _ division'!$B:$T,MATCH('Division output'!$A61,'Discl output _ division'!$B:$B,FALSE),MATCH('Division output'!K$1,'Discl output _ division'!$B$1:$T$1,FALSE))=0,0,'Inq6 adjusted division'!K61)</f>
        <v>78854.684006318479</v>
      </c>
      <c r="L61" s="39">
        <f>IF(INDEX('Discl output _ division'!$B:$T,MATCH('Division output'!$A61,'Discl output _ division'!$B:$B,FALSE),MATCH('Division output'!L$1,'Discl output _ division'!$B$1:$T$1,FALSE))=0,0,'Inq6 adjusted division'!L61)</f>
        <v>86408.626092666716</v>
      </c>
      <c r="M61" s="39">
        <f>IF(INDEX('Discl output _ division'!$B:$T,MATCH('Division output'!$A61,'Discl output _ division'!$B:$B,FALSE),MATCH('Division output'!M$1,'Discl output _ division'!$B$1:$T$1,FALSE))=0,0,'Inq6 adjusted division'!M61)</f>
        <v>96246.008979205217</v>
      </c>
      <c r="N61" s="39">
        <f>IF(INDEX('Discl output _ division'!$B:$T,MATCH('Division output'!$A61,'Discl output _ division'!$B:$B,FALSE),MATCH('Division output'!N$1,'Discl output _ division'!$B$1:$T$1,FALSE))=0,0,'Inq6 adjusted division'!N61)</f>
        <v>99784.994346943728</v>
      </c>
      <c r="O61" s="39">
        <f>IF(INDEX('Discl output _ division'!$B:$T,MATCH('Division output'!$A61,'Discl output _ division'!$B:$B,FALSE),MATCH('Division output'!O$1,'Discl output _ division'!$B$1:$T$1,FALSE))=0,0,'Inq6 adjusted division'!O61)</f>
        <v>100288.54731978331</v>
      </c>
      <c r="P61" s="39">
        <f>IF(INDEX('Discl output _ division'!$B:$T,MATCH('Division output'!$A61,'Discl output _ division'!$B:$B,FALSE),MATCH('Division output'!P$1,'Discl output _ division'!$B$1:$T$1,FALSE))=0,0,'Inq6 adjusted division'!P61)</f>
        <v>112941.38639886986</v>
      </c>
      <c r="Q61" s="39">
        <f>IF(INDEX('Discl output _ division'!$B:$T,MATCH('Division output'!$A61,'Discl output _ division'!$B:$B,FALSE),MATCH('Division output'!Q$1,'Discl output _ division'!$B$1:$T$1,FALSE))=0,0,'Inq6 adjusted division'!Q61)</f>
        <v>109377.06144887334</v>
      </c>
      <c r="R61" s="39">
        <f>IF(INDEX('Discl output _ division'!$B:$T,MATCH('Division output'!$A61,'Discl output _ division'!$B:$B,FALSE),MATCH('Division output'!R$1,'Discl output _ division'!$B$1:$T$1,FALSE))=0,0,'Inq6 adjusted division'!R61)</f>
        <v>110890.93322972269</v>
      </c>
      <c r="S61" s="39">
        <f>IF(INDEX('Discl output _ division'!$B:$T,MATCH('Division output'!$A61,'Discl output _ division'!$B:$B,FALSE),MATCH('Division output'!S$1,'Discl output _ division'!$B$1:$T$1,FALSE))=0,0,'Inq6 adjusted division'!S61)</f>
        <v>126530.81931095522</v>
      </c>
      <c r="T61" s="39">
        <f>IFERROR(VLOOKUP(A61+0,'New BRES input'!O:R,4,FALSE),0)</f>
        <v>112800.51</v>
      </c>
    </row>
    <row r="62" spans="1:20" x14ac:dyDescent="0.35">
      <c r="A62" t="s">
        <v>167</v>
      </c>
      <c r="B62" s="39">
        <f>IF(INDEX('Discl output _ division'!$B:$T,MATCH('Division output'!$A62,'Discl output _ division'!$B:$B,FALSE),MATCH('Division output'!B$1,'Discl output _ division'!$B$1:$T$1,FALSE))=0,0,'Inq6 adjusted division'!B62)</f>
        <v>128401.57354251185</v>
      </c>
      <c r="C62" s="39">
        <f>IF(INDEX('Discl output _ division'!$B:$T,MATCH('Division output'!$A62,'Discl output _ division'!$B:$B,FALSE),MATCH('Division output'!C$1,'Discl output _ division'!$B$1:$T$1,FALSE))=0,0,'Inq6 adjusted division'!C62)</f>
        <v>145519.19082329294</v>
      </c>
      <c r="D62" s="39">
        <f>IF(INDEX('Discl output _ division'!$B:$T,MATCH('Division output'!$A62,'Discl output _ division'!$B:$B,FALSE),MATCH('Division output'!D$1,'Discl output _ division'!$B$1:$T$1,FALSE))=0,0,'Inq6 adjusted division'!D62)</f>
        <v>152973.04698761416</v>
      </c>
      <c r="E62" s="39">
        <f>IF(INDEX('Discl output _ division'!$B:$T,MATCH('Division output'!$A62,'Discl output _ division'!$B:$B,FALSE),MATCH('Division output'!E$1,'Discl output _ division'!$B$1:$T$1,FALSE))=0,0,'Inq6 adjusted division'!E62)</f>
        <v>152437.73609918577</v>
      </c>
      <c r="F62" s="39">
        <f>IF(INDEX('Discl output _ division'!$B:$T,MATCH('Division output'!$A62,'Discl output _ division'!$B:$B,FALSE),MATCH('Division output'!F$1,'Discl output _ division'!$B$1:$T$1,FALSE))=0,0,'Inq6 adjusted division'!F62)</f>
        <v>144437.55668518599</v>
      </c>
      <c r="G62" s="39">
        <f>IF(INDEX('Discl output _ division'!$B:$T,MATCH('Division output'!$A62,'Discl output _ division'!$B:$B,FALSE),MATCH('Division output'!G$1,'Discl output _ division'!$B$1:$T$1,FALSE))=0,0,'Inq6 adjusted division'!G62)</f>
        <v>145914.43241965811</v>
      </c>
      <c r="H62" s="39">
        <f>IF(INDEX('Discl output _ division'!$B:$T,MATCH('Division output'!$A62,'Discl output _ division'!$B:$B,FALSE),MATCH('Division output'!H$1,'Discl output _ division'!$B$1:$T$1,FALSE))=0,0,'Inq6 adjusted division'!H62)</f>
        <v>149925.41081581602</v>
      </c>
      <c r="I62" s="39">
        <f>IF(INDEX('Discl output _ division'!$B:$T,MATCH('Division output'!$A62,'Discl output _ division'!$B:$B,FALSE),MATCH('Division output'!I$1,'Discl output _ division'!$B$1:$T$1,FALSE))=0,0,'Inq6 adjusted division'!I62)</f>
        <v>152761.89367219678</v>
      </c>
      <c r="J62" s="39">
        <f>IF(INDEX('Discl output _ division'!$B:$T,MATCH('Division output'!$A62,'Discl output _ division'!$B:$B,FALSE),MATCH('Division output'!J$1,'Discl output _ division'!$B$1:$T$1,FALSE))=0,0,'Inq6 adjusted division'!J62)</f>
        <v>159374.25476288568</v>
      </c>
      <c r="K62" s="39">
        <f>IF(INDEX('Discl output _ division'!$B:$T,MATCH('Division output'!$A62,'Discl output _ division'!$B:$B,FALSE),MATCH('Division output'!K$1,'Discl output _ division'!$B$1:$T$1,FALSE))=0,0,'Inq6 adjusted division'!K62)</f>
        <v>176397.60358089759</v>
      </c>
      <c r="L62" s="39">
        <f>IF(INDEX('Discl output _ division'!$B:$T,MATCH('Division output'!$A62,'Discl output _ division'!$B:$B,FALSE),MATCH('Division output'!L$1,'Discl output _ division'!$B$1:$T$1,FALSE))=0,0,'Inq6 adjusted division'!L62)</f>
        <v>159923.01654141065</v>
      </c>
      <c r="M62" s="39">
        <f>IF(INDEX('Discl output _ division'!$B:$T,MATCH('Division output'!$A62,'Discl output _ division'!$B:$B,FALSE),MATCH('Division output'!M$1,'Discl output _ division'!$B$1:$T$1,FALSE))=0,0,'Inq6 adjusted division'!M62)</f>
        <v>165259.04119637789</v>
      </c>
      <c r="N62" s="39">
        <f>IF(INDEX('Discl output _ division'!$B:$T,MATCH('Division output'!$A62,'Discl output _ division'!$B:$B,FALSE),MATCH('Division output'!N$1,'Discl output _ division'!$B$1:$T$1,FALSE))=0,0,'Inq6 adjusted division'!N62)</f>
        <v>155152.73202386237</v>
      </c>
      <c r="O62" s="39">
        <f>IF(INDEX('Discl output _ division'!$B:$T,MATCH('Division output'!$A62,'Discl output _ division'!$B:$B,FALSE),MATCH('Division output'!O$1,'Discl output _ division'!$B$1:$T$1,FALSE))=0,0,'Inq6 adjusted division'!O62)</f>
        <v>165543.09362374755</v>
      </c>
      <c r="P62" s="39">
        <f>IF(INDEX('Discl output _ division'!$B:$T,MATCH('Division output'!$A62,'Discl output _ division'!$B:$B,FALSE),MATCH('Division output'!P$1,'Discl output _ division'!$B$1:$T$1,FALSE))=0,0,'Inq6 adjusted division'!P62)</f>
        <v>164195.1197118767</v>
      </c>
      <c r="Q62" s="39">
        <f>IF(INDEX('Discl output _ division'!$B:$T,MATCH('Division output'!$A62,'Discl output _ division'!$B:$B,FALSE),MATCH('Division output'!Q$1,'Discl output _ division'!$B$1:$T$1,FALSE))=0,0,'Inq6 adjusted division'!Q62)</f>
        <v>168687.7039022909</v>
      </c>
      <c r="R62" s="39">
        <f>IF(INDEX('Discl output _ division'!$B:$T,MATCH('Division output'!$A62,'Discl output _ division'!$B:$B,FALSE),MATCH('Division output'!R$1,'Discl output _ division'!$B$1:$T$1,FALSE))=0,0,'Inq6 adjusted division'!R62)</f>
        <v>177074.86338882911</v>
      </c>
      <c r="S62" s="39">
        <f>IF(INDEX('Discl output _ division'!$B:$T,MATCH('Division output'!$A62,'Discl output _ division'!$B:$B,FALSE),MATCH('Division output'!S$1,'Discl output _ division'!$B$1:$T$1,FALSE))=0,0,'Inq6 adjusted division'!S62)</f>
        <v>179220.42039534613</v>
      </c>
      <c r="T62" s="39">
        <f>IFERROR(VLOOKUP(A62+0,'New BRES input'!O:R,4,FALSE),0)</f>
        <v>187570.76</v>
      </c>
    </row>
    <row r="63" spans="1:20" x14ac:dyDescent="0.35">
      <c r="A63" t="s">
        <v>168</v>
      </c>
      <c r="B63" s="39">
        <f>IF(INDEX('Discl output _ division'!$B:$T,MATCH('Division output'!$A63,'Discl output _ division'!$B:$B,FALSE),MATCH('Division output'!B$1,'Discl output _ division'!$B$1:$T$1,FALSE))=0,0,'Inq6 adjusted division'!B63)</f>
        <v>77854.319984379879</v>
      </c>
      <c r="C63" s="39">
        <f>IF(INDEX('Discl output _ division'!$B:$T,MATCH('Division output'!$A63,'Discl output _ division'!$B:$B,FALSE),MATCH('Division output'!C$1,'Discl output _ division'!$B$1:$T$1,FALSE))=0,0,'Inq6 adjusted division'!C63)</f>
        <v>84335.496317411991</v>
      </c>
      <c r="D63" s="39">
        <f>IF(INDEX('Discl output _ division'!$B:$T,MATCH('Division output'!$A63,'Discl output _ division'!$B:$B,FALSE),MATCH('Division output'!D$1,'Discl output _ division'!$B$1:$T$1,FALSE))=0,0,'Inq6 adjusted division'!D63)</f>
        <v>90860.787648357233</v>
      </c>
      <c r="E63" s="39">
        <f>IF(INDEX('Discl output _ division'!$B:$T,MATCH('Division output'!$A63,'Discl output _ division'!$B:$B,FALSE),MATCH('Division output'!E$1,'Discl output _ division'!$B$1:$T$1,FALSE))=0,0,'Inq6 adjusted division'!E63)</f>
        <v>96061.185929584899</v>
      </c>
      <c r="F63" s="39">
        <f>IF(INDEX('Discl output _ division'!$B:$T,MATCH('Division output'!$A63,'Discl output _ division'!$B:$B,FALSE),MATCH('Division output'!F$1,'Discl output _ division'!$B$1:$T$1,FALSE))=0,0,'Inq6 adjusted division'!F63)</f>
        <v>98895.812646337639</v>
      </c>
      <c r="G63" s="39">
        <f>IF(INDEX('Discl output _ division'!$B:$T,MATCH('Division output'!$A63,'Discl output _ division'!$B:$B,FALSE),MATCH('Division output'!G$1,'Discl output _ division'!$B$1:$T$1,FALSE))=0,0,'Inq6 adjusted division'!G63)</f>
        <v>108506.51235300963</v>
      </c>
      <c r="H63" s="39">
        <f>IF(INDEX('Discl output _ division'!$B:$T,MATCH('Division output'!$A63,'Discl output _ division'!$B:$B,FALSE),MATCH('Division output'!H$1,'Discl output _ division'!$B$1:$T$1,FALSE))=0,0,'Inq6 adjusted division'!H63)</f>
        <v>116103.43818382871</v>
      </c>
      <c r="I63" s="39">
        <f>IF(INDEX('Discl output _ division'!$B:$T,MATCH('Division output'!$A63,'Discl output _ division'!$B:$B,FALSE),MATCH('Division output'!I$1,'Discl output _ division'!$B$1:$T$1,FALSE))=0,0,'Inq6 adjusted division'!I63)</f>
        <v>128371.35290691415</v>
      </c>
      <c r="J63" s="39">
        <f>IF(INDEX('Discl output _ division'!$B:$T,MATCH('Division output'!$A63,'Discl output _ division'!$B:$B,FALSE),MATCH('Division output'!J$1,'Discl output _ division'!$B$1:$T$1,FALSE))=0,0,'Inq6 adjusted division'!J63)</f>
        <v>130975.24813817657</v>
      </c>
      <c r="K63" s="39">
        <f>IF(INDEX('Discl output _ division'!$B:$T,MATCH('Division output'!$A63,'Discl output _ division'!$B:$B,FALSE),MATCH('Division output'!K$1,'Discl output _ division'!$B$1:$T$1,FALSE))=0,0,'Inq6 adjusted division'!K63)</f>
        <v>135030.58633368986</v>
      </c>
      <c r="L63" s="39">
        <f>IF(INDEX('Discl output _ division'!$B:$T,MATCH('Division output'!$A63,'Discl output _ division'!$B:$B,FALSE),MATCH('Division output'!L$1,'Discl output _ division'!$B$1:$T$1,FALSE))=0,0,'Inq6 adjusted division'!L63)</f>
        <v>151562.35584057673</v>
      </c>
      <c r="M63" s="39">
        <f>IF(INDEX('Discl output _ division'!$B:$T,MATCH('Division output'!$A63,'Discl output _ division'!$B:$B,FALSE),MATCH('Division output'!M$1,'Discl output _ division'!$B$1:$T$1,FALSE))=0,0,'Inq6 adjusted division'!M63)</f>
        <v>164912.43809841271</v>
      </c>
      <c r="N63" s="39">
        <f>IF(INDEX('Discl output _ division'!$B:$T,MATCH('Division output'!$A63,'Discl output _ division'!$B:$B,FALSE),MATCH('Division output'!N$1,'Discl output _ division'!$B$1:$T$1,FALSE))=0,0,'Inq6 adjusted division'!N63)</f>
        <v>169012.73242760406</v>
      </c>
      <c r="O63" s="39">
        <f>IF(INDEX('Discl output _ division'!$B:$T,MATCH('Division output'!$A63,'Discl output _ division'!$B:$B,FALSE),MATCH('Division output'!O$1,'Discl output _ division'!$B$1:$T$1,FALSE))=0,0,'Inq6 adjusted division'!O63)</f>
        <v>156708.22952385098</v>
      </c>
      <c r="P63" s="39">
        <f>IF(INDEX('Discl output _ division'!$B:$T,MATCH('Division output'!$A63,'Discl output _ division'!$B:$B,FALSE),MATCH('Division output'!P$1,'Discl output _ division'!$B$1:$T$1,FALSE))=0,0,'Inq6 adjusted division'!P63)</f>
        <v>170166.81955306279</v>
      </c>
      <c r="Q63" s="39">
        <f>IF(INDEX('Discl output _ division'!$B:$T,MATCH('Division output'!$A63,'Discl output _ division'!$B:$B,FALSE),MATCH('Division output'!Q$1,'Discl output _ division'!$B$1:$T$1,FALSE))=0,0,'Inq6 adjusted division'!Q63)</f>
        <v>205055.96802382893</v>
      </c>
      <c r="R63" s="39">
        <f>IF(INDEX('Discl output _ division'!$B:$T,MATCH('Division output'!$A63,'Discl output _ division'!$B:$B,FALSE),MATCH('Division output'!R$1,'Discl output _ division'!$B$1:$T$1,FALSE))=0,0,'Inq6 adjusted division'!R63)</f>
        <v>223106.91111955114</v>
      </c>
      <c r="S63" s="39">
        <f>IF(INDEX('Discl output _ division'!$B:$T,MATCH('Division output'!$A63,'Discl output _ division'!$B:$B,FALSE),MATCH('Division output'!S$1,'Discl output _ division'!$B$1:$T$1,FALSE))=0,0,'Inq6 adjusted division'!S63)</f>
        <v>252775.33457627625</v>
      </c>
      <c r="T63" s="39">
        <f>IFERROR(VLOOKUP(A63+0,'New BRES input'!O:R,4,FALSE),0)</f>
        <v>253527.52</v>
      </c>
    </row>
    <row r="64" spans="1:20" x14ac:dyDescent="0.35">
      <c r="A64" t="s">
        <v>169</v>
      </c>
      <c r="B64" s="39">
        <f>IF(INDEX('Discl output _ division'!$B:$T,MATCH('Division output'!$A64,'Discl output _ division'!$B:$B,FALSE),MATCH('Division output'!B$1,'Discl output _ division'!$B$1:$T$1,FALSE))=0,0,'Inq6 adjusted division'!B64)</f>
        <v>53226.657753535204</v>
      </c>
      <c r="C64" s="39">
        <f>IF(INDEX('Discl output _ division'!$B:$T,MATCH('Division output'!$A64,'Discl output _ division'!$B:$B,FALSE),MATCH('Division output'!C$1,'Discl output _ division'!$B$1:$T$1,FALSE))=0,0,'Inq6 adjusted division'!C64)</f>
        <v>52175.284603494081</v>
      </c>
      <c r="D64" s="39">
        <f>IF(INDEX('Discl output _ division'!$B:$T,MATCH('Division output'!$A64,'Discl output _ division'!$B:$B,FALSE),MATCH('Division output'!D$1,'Discl output _ division'!$B$1:$T$1,FALSE))=0,0,'Inq6 adjusted division'!D64)</f>
        <v>54794.502045385845</v>
      </c>
      <c r="E64" s="39">
        <f>IF(INDEX('Discl output _ division'!$B:$T,MATCH('Division output'!$A64,'Discl output _ division'!$B:$B,FALSE),MATCH('Division output'!E$1,'Discl output _ division'!$B$1:$T$1,FALSE))=0,0,'Inq6 adjusted division'!E64)</f>
        <v>56823.471370356157</v>
      </c>
      <c r="F64" s="39">
        <f>IF(INDEX('Discl output _ division'!$B:$T,MATCH('Division output'!$A64,'Discl output _ division'!$B:$B,FALSE),MATCH('Division output'!F$1,'Discl output _ division'!$B$1:$T$1,FALSE))=0,0,'Inq6 adjusted division'!F64)</f>
        <v>58782.966543752824</v>
      </c>
      <c r="G64" s="39">
        <f>IF(INDEX('Discl output _ division'!$B:$T,MATCH('Division output'!$A64,'Discl output _ division'!$B:$B,FALSE),MATCH('Division output'!G$1,'Discl output _ division'!$B$1:$T$1,FALSE))=0,0,'Inq6 adjusted division'!G64)</f>
        <v>54793.41073096935</v>
      </c>
      <c r="H64" s="39">
        <f>IF(INDEX('Discl output _ division'!$B:$T,MATCH('Division output'!$A64,'Discl output _ division'!$B:$B,FALSE),MATCH('Division output'!H$1,'Discl output _ division'!$B$1:$T$1,FALSE))=0,0,'Inq6 adjusted division'!H64)</f>
        <v>57375.813663963068</v>
      </c>
      <c r="I64" s="39">
        <f>IF(INDEX('Discl output _ division'!$B:$T,MATCH('Division output'!$A64,'Discl output _ division'!$B:$B,FALSE),MATCH('Division output'!I$1,'Discl output _ division'!$B$1:$T$1,FALSE))=0,0,'Inq6 adjusted division'!I64)</f>
        <v>56790.359161100852</v>
      </c>
      <c r="J64" s="39">
        <f>IF(INDEX('Discl output _ division'!$B:$T,MATCH('Division output'!$A64,'Discl output _ division'!$B:$B,FALSE),MATCH('Division output'!J$1,'Discl output _ division'!$B$1:$T$1,FALSE))=0,0,'Inq6 adjusted division'!J64)</f>
        <v>59112.571326466634</v>
      </c>
      <c r="K64" s="39">
        <f>IF(INDEX('Discl output _ division'!$B:$T,MATCH('Division output'!$A64,'Discl output _ division'!$B:$B,FALSE),MATCH('Division output'!K$1,'Discl output _ division'!$B$1:$T$1,FALSE))=0,0,'Inq6 adjusted division'!K64)</f>
        <v>64855.716607240654</v>
      </c>
      <c r="L64" s="39">
        <f>IF(INDEX('Discl output _ division'!$B:$T,MATCH('Division output'!$A64,'Discl output _ division'!$B:$B,FALSE),MATCH('Division output'!L$1,'Discl output _ division'!$B$1:$T$1,FALSE))=0,0,'Inq6 adjusted division'!L64)</f>
        <v>71906.850289977854</v>
      </c>
      <c r="M64" s="39">
        <f>IF(INDEX('Discl output _ division'!$B:$T,MATCH('Division output'!$A64,'Discl output _ division'!$B:$B,FALSE),MATCH('Division output'!M$1,'Discl output _ division'!$B$1:$T$1,FALSE))=0,0,'Inq6 adjusted division'!M64)</f>
        <v>64333.613073080785</v>
      </c>
      <c r="N64" s="39">
        <f>IF(INDEX('Discl output _ division'!$B:$T,MATCH('Division output'!$A64,'Discl output _ division'!$B:$B,FALSE),MATCH('Division output'!N$1,'Discl output _ division'!$B$1:$T$1,FALSE))=0,0,'Inq6 adjusted division'!N64)</f>
        <v>72889.349886817887</v>
      </c>
      <c r="O64" s="39">
        <f>IF(INDEX('Discl output _ division'!$B:$T,MATCH('Division output'!$A64,'Discl output _ division'!$B:$B,FALSE),MATCH('Division output'!O$1,'Discl output _ division'!$B$1:$T$1,FALSE))=0,0,'Inq6 adjusted division'!O64)</f>
        <v>70996.435353784487</v>
      </c>
      <c r="P64" s="39">
        <f>IF(INDEX('Discl output _ division'!$B:$T,MATCH('Division output'!$A64,'Discl output _ division'!$B:$B,FALSE),MATCH('Division output'!P$1,'Discl output _ division'!$B$1:$T$1,FALSE))=0,0,'Inq6 adjusted division'!P64)</f>
        <v>75991.396251905084</v>
      </c>
      <c r="Q64" s="39">
        <f>IF(INDEX('Discl output _ division'!$B:$T,MATCH('Division output'!$A64,'Discl output _ division'!$B:$B,FALSE),MATCH('Division output'!Q$1,'Discl output _ division'!$B$1:$T$1,FALSE))=0,0,'Inq6 adjusted division'!Q64)</f>
        <v>81486.431806858076</v>
      </c>
      <c r="R64" s="39">
        <f>IF(INDEX('Discl output _ division'!$B:$T,MATCH('Division output'!$A64,'Discl output _ division'!$B:$B,FALSE),MATCH('Division output'!R$1,'Discl output _ division'!$B$1:$T$1,FALSE))=0,0,'Inq6 adjusted division'!R64)</f>
        <v>74765.026541110128</v>
      </c>
      <c r="S64" s="39">
        <f>IF(INDEX('Discl output _ division'!$B:$T,MATCH('Division output'!$A64,'Discl output _ division'!$B:$B,FALSE),MATCH('Division output'!S$1,'Discl output _ division'!$B$1:$T$1,FALSE))=0,0,'Inq6 adjusted division'!S64)</f>
        <v>87542.914102586947</v>
      </c>
      <c r="T64" s="39">
        <f>IFERROR(VLOOKUP(A64+0,'New BRES input'!O:R,4,FALSE),0)</f>
        <v>108156.8</v>
      </c>
    </row>
    <row r="65" spans="1:20" x14ac:dyDescent="0.35">
      <c r="A65" t="s">
        <v>170</v>
      </c>
      <c r="B65" s="39">
        <f>IF(INDEX('Discl output _ division'!$B:$T,MATCH('Division output'!$A65,'Discl output _ division'!$B:$B,FALSE),MATCH('Division output'!B$1,'Discl output _ division'!$B$1:$T$1,FALSE))=0,0,'Inq6 adjusted division'!B65)</f>
        <v>13706.273095102135</v>
      </c>
      <c r="C65" s="39">
        <f>IF(INDEX('Discl output _ division'!$B:$T,MATCH('Division output'!$A65,'Discl output _ division'!$B:$B,FALSE),MATCH('Division output'!C$1,'Discl output _ division'!$B$1:$T$1,FALSE))=0,0,'Inq6 adjusted division'!C65)</f>
        <v>11483.232682073178</v>
      </c>
      <c r="D65" s="39">
        <f>IF(INDEX('Discl output _ division'!$B:$T,MATCH('Division output'!$A65,'Discl output _ division'!$B:$B,FALSE),MATCH('Division output'!D$1,'Discl output _ division'!$B$1:$T$1,FALSE))=0,0,'Inq6 adjusted division'!D65)</f>
        <v>12086.270907113514</v>
      </c>
      <c r="E65" s="39">
        <f>IF(INDEX('Discl output _ division'!$B:$T,MATCH('Division output'!$A65,'Discl output _ division'!$B:$B,FALSE),MATCH('Division output'!E$1,'Discl output _ division'!$B$1:$T$1,FALSE))=0,0,'Inq6 adjusted division'!E65)</f>
        <v>12330.790773245473</v>
      </c>
      <c r="F65" s="39">
        <f>IF(INDEX('Discl output _ division'!$B:$T,MATCH('Division output'!$A65,'Discl output _ division'!$B:$B,FALSE),MATCH('Division output'!F$1,'Discl output _ division'!$B$1:$T$1,FALSE))=0,0,'Inq6 adjusted division'!F65)</f>
        <v>12909.375269743932</v>
      </c>
      <c r="G65" s="39">
        <f>IF(INDEX('Discl output _ division'!$B:$T,MATCH('Division output'!$A65,'Discl output _ division'!$B:$B,FALSE),MATCH('Division output'!G$1,'Discl output _ division'!$B$1:$T$1,FALSE))=0,0,'Inq6 adjusted division'!G65)</f>
        <v>13466.776343517324</v>
      </c>
      <c r="H65" s="39">
        <f>IF(INDEX('Discl output _ division'!$B:$T,MATCH('Division output'!$A65,'Discl output _ division'!$B:$B,FALSE),MATCH('Division output'!H$1,'Discl output _ division'!$B$1:$T$1,FALSE))=0,0,'Inq6 adjusted division'!H65)</f>
        <v>13260.951907538081</v>
      </c>
      <c r="I65" s="39">
        <f>IF(INDEX('Discl output _ division'!$B:$T,MATCH('Division output'!$A65,'Discl output _ division'!$B:$B,FALSE),MATCH('Division output'!I$1,'Discl output _ division'!$B$1:$T$1,FALSE))=0,0,'Inq6 adjusted division'!I65)</f>
        <v>12679.959413039021</v>
      </c>
      <c r="J65" s="39">
        <f>IF(INDEX('Discl output _ division'!$B:$T,MATCH('Division output'!$A65,'Discl output _ division'!$B:$B,FALSE),MATCH('Division output'!J$1,'Discl output _ division'!$B$1:$T$1,FALSE))=0,0,'Inq6 adjusted division'!J65)</f>
        <v>13654.980433084575</v>
      </c>
      <c r="K65" s="39">
        <f>IF(INDEX('Discl output _ division'!$B:$T,MATCH('Division output'!$A65,'Discl output _ division'!$B:$B,FALSE),MATCH('Division output'!K$1,'Discl output _ division'!$B$1:$T$1,FALSE))=0,0,'Inq6 adjusted division'!K65)</f>
        <v>15913.609807192415</v>
      </c>
      <c r="L65" s="39">
        <f>IF(INDEX('Discl output _ division'!$B:$T,MATCH('Division output'!$A65,'Discl output _ division'!$B:$B,FALSE),MATCH('Division output'!L$1,'Discl output _ division'!$B$1:$T$1,FALSE))=0,0,'Inq6 adjusted division'!L65)</f>
        <v>17859.859722514007</v>
      </c>
      <c r="M65" s="39">
        <f>IF(INDEX('Discl output _ division'!$B:$T,MATCH('Division output'!$A65,'Discl output _ division'!$B:$B,FALSE),MATCH('Division output'!M$1,'Discl output _ division'!$B$1:$T$1,FALSE))=0,0,'Inq6 adjusted division'!M65)</f>
        <v>21022.76824115686</v>
      </c>
      <c r="N65" s="39">
        <f>IF(INDEX('Discl output _ division'!$B:$T,MATCH('Division output'!$A65,'Discl output _ division'!$B:$B,FALSE),MATCH('Division output'!N$1,'Discl output _ division'!$B$1:$T$1,FALSE))=0,0,'Inq6 adjusted division'!N65)</f>
        <v>23637.57606306759</v>
      </c>
      <c r="O65" s="39">
        <f>IF(INDEX('Discl output _ division'!$B:$T,MATCH('Division output'!$A65,'Discl output _ division'!$B:$B,FALSE),MATCH('Division output'!O$1,'Discl output _ division'!$B$1:$T$1,FALSE))=0,0,'Inq6 adjusted division'!O65)</f>
        <v>26465.106691787194</v>
      </c>
      <c r="P65" s="39">
        <f>IF(INDEX('Discl output _ division'!$B:$T,MATCH('Division output'!$A65,'Discl output _ division'!$B:$B,FALSE),MATCH('Division output'!P$1,'Discl output _ division'!$B$1:$T$1,FALSE))=0,0,'Inq6 adjusted division'!P65)</f>
        <v>15902.822045320865</v>
      </c>
      <c r="Q65" s="39">
        <f>IF(INDEX('Discl output _ division'!$B:$T,MATCH('Division output'!$A65,'Discl output _ division'!$B:$B,FALSE),MATCH('Division output'!Q$1,'Discl output _ division'!$B$1:$T$1,FALSE))=0,0,'Inq6 adjusted division'!Q65)</f>
        <v>16752.545186306674</v>
      </c>
      <c r="R65" s="39">
        <f>IF(INDEX('Discl output _ division'!$B:$T,MATCH('Division output'!$A65,'Discl output _ division'!$B:$B,FALSE),MATCH('Division output'!R$1,'Discl output _ division'!$B$1:$T$1,FALSE))=0,0,'Inq6 adjusted division'!R65)</f>
        <v>20209.032530389017</v>
      </c>
      <c r="S65" s="39">
        <f>IF(INDEX('Discl output _ division'!$B:$T,MATCH('Division output'!$A65,'Discl output _ division'!$B:$B,FALSE),MATCH('Division output'!S$1,'Discl output _ division'!$B$1:$T$1,FALSE))=0,0,'Inq6 adjusted division'!S65)</f>
        <v>18119.275577672546</v>
      </c>
      <c r="T65" s="39">
        <f>IFERROR(VLOOKUP(A65+0,'New BRES input'!O:R,4,FALSE),0)</f>
        <v>28385.73</v>
      </c>
    </row>
    <row r="66" spans="1:20" x14ac:dyDescent="0.35">
      <c r="A66" t="s">
        <v>171</v>
      </c>
      <c r="B66" s="39">
        <f>IF(INDEX('Discl output _ division'!$B:$T,MATCH('Division output'!$A66,'Discl output _ division'!$B:$B,FALSE),MATCH('Division output'!B$1,'Discl output _ division'!$B$1:$T$1,FALSE))=0,0,'Inq6 adjusted division'!B66)</f>
        <v>51037.90915455918</v>
      </c>
      <c r="C66" s="39">
        <f>IF(INDEX('Discl output _ division'!$B:$T,MATCH('Division output'!$A66,'Discl output _ division'!$B:$B,FALSE),MATCH('Division output'!C$1,'Discl output _ division'!$B$1:$T$1,FALSE))=0,0,'Inq6 adjusted division'!C66)</f>
        <v>48530.314709973754</v>
      </c>
      <c r="D66" s="39">
        <f>IF(INDEX('Discl output _ division'!$B:$T,MATCH('Division output'!$A66,'Discl output _ division'!$B:$B,FALSE),MATCH('Division output'!D$1,'Discl output _ division'!$B$1:$T$1,FALSE))=0,0,'Inq6 adjusted division'!D66)</f>
        <v>52668.34420195331</v>
      </c>
      <c r="E66" s="39">
        <f>IF(INDEX('Discl output _ division'!$B:$T,MATCH('Division output'!$A66,'Discl output _ division'!$B:$B,FALSE),MATCH('Division output'!E$1,'Discl output _ division'!$B$1:$T$1,FALSE))=0,0,'Inq6 adjusted division'!E66)</f>
        <v>53717.095579472661</v>
      </c>
      <c r="F66" s="39">
        <f>IF(INDEX('Discl output _ division'!$B:$T,MATCH('Division output'!$A66,'Discl output _ division'!$B:$B,FALSE),MATCH('Division output'!F$1,'Discl output _ division'!$B$1:$T$1,FALSE))=0,0,'Inq6 adjusted division'!F66)</f>
        <v>48794.812466634256</v>
      </c>
      <c r="G66" s="39">
        <f>IF(INDEX('Discl output _ division'!$B:$T,MATCH('Division output'!$A66,'Discl output _ division'!$B:$B,FALSE),MATCH('Division output'!G$1,'Discl output _ division'!$B$1:$T$1,FALSE))=0,0,'Inq6 adjusted division'!G66)</f>
        <v>47440.599747788408</v>
      </c>
      <c r="H66" s="39">
        <f>IF(INDEX('Discl output _ division'!$B:$T,MATCH('Division output'!$A66,'Discl output _ division'!$B:$B,FALSE),MATCH('Division output'!H$1,'Discl output _ division'!$B$1:$T$1,FALSE))=0,0,'Inq6 adjusted division'!H66)</f>
        <v>49061.114535953267</v>
      </c>
      <c r="I66" s="39">
        <f>IF(INDEX('Discl output _ division'!$B:$T,MATCH('Division output'!$A66,'Discl output _ division'!$B:$B,FALSE),MATCH('Division output'!I$1,'Discl output _ division'!$B$1:$T$1,FALSE))=0,0,'Inq6 adjusted division'!I66)</f>
        <v>56013.11718248637</v>
      </c>
      <c r="J66" s="39">
        <f>IF(INDEX('Discl output _ division'!$B:$T,MATCH('Division output'!$A66,'Discl output _ division'!$B:$B,FALSE),MATCH('Division output'!J$1,'Discl output _ division'!$B$1:$T$1,FALSE))=0,0,'Inq6 adjusted division'!J66)</f>
        <v>61392.318286056121</v>
      </c>
      <c r="K66" s="39">
        <f>IF(INDEX('Discl output _ division'!$B:$T,MATCH('Division output'!$A66,'Discl output _ division'!$B:$B,FALSE),MATCH('Division output'!K$1,'Discl output _ division'!$B$1:$T$1,FALSE))=0,0,'Inq6 adjusted division'!K66)</f>
        <v>62404.471549437752</v>
      </c>
      <c r="L66" s="39">
        <f>IF(INDEX('Discl output _ division'!$B:$T,MATCH('Division output'!$A66,'Discl output _ division'!$B:$B,FALSE),MATCH('Division output'!L$1,'Discl output _ division'!$B$1:$T$1,FALSE))=0,0,'Inq6 adjusted division'!L66)</f>
        <v>69350.136182178816</v>
      </c>
      <c r="M66" s="39">
        <f>IF(INDEX('Discl output _ division'!$B:$T,MATCH('Division output'!$A66,'Discl output _ division'!$B:$B,FALSE),MATCH('Division output'!M$1,'Discl output _ division'!$B$1:$T$1,FALSE))=0,0,'Inq6 adjusted division'!M66)</f>
        <v>54089.409920155362</v>
      </c>
      <c r="N66" s="39">
        <f>IF(INDEX('Discl output _ division'!$B:$T,MATCH('Division output'!$A66,'Discl output _ division'!$B:$B,FALSE),MATCH('Division output'!N$1,'Discl output _ division'!$B$1:$T$1,FALSE))=0,0,'Inq6 adjusted division'!N66)</f>
        <v>69699.646176262628</v>
      </c>
      <c r="O66" s="39">
        <f>IF(INDEX('Discl output _ division'!$B:$T,MATCH('Division output'!$A66,'Discl output _ division'!$B:$B,FALSE),MATCH('Division output'!O$1,'Discl output _ division'!$B$1:$T$1,FALSE))=0,0,'Inq6 adjusted division'!O66)</f>
        <v>60456.447202217867</v>
      </c>
      <c r="P66" s="39">
        <f>IF(INDEX('Discl output _ division'!$B:$T,MATCH('Division output'!$A66,'Discl output _ division'!$B:$B,FALSE),MATCH('Division output'!P$1,'Discl output _ division'!$B$1:$T$1,FALSE))=0,0,'Inq6 adjusted division'!P66)</f>
        <v>73352.254835593252</v>
      </c>
      <c r="Q66" s="39">
        <f>IF(INDEX('Discl output _ division'!$B:$T,MATCH('Division output'!$A66,'Discl output _ division'!$B:$B,FALSE),MATCH('Division output'!Q$1,'Discl output _ division'!$B$1:$T$1,FALSE))=0,0,'Inq6 adjusted division'!Q66)</f>
        <v>84750.472354611149</v>
      </c>
      <c r="R66" s="39">
        <f>IF(INDEX('Discl output _ division'!$B:$T,MATCH('Division output'!$A66,'Discl output _ division'!$B:$B,FALSE),MATCH('Division output'!R$1,'Discl output _ division'!$B$1:$T$1,FALSE))=0,0,'Inq6 adjusted division'!R66)</f>
        <v>70467.444147282571</v>
      </c>
      <c r="S66" s="39">
        <f>IF(INDEX('Discl output _ division'!$B:$T,MATCH('Division output'!$A66,'Discl output _ division'!$B:$B,FALSE),MATCH('Division output'!S$1,'Discl output _ division'!$B$1:$T$1,FALSE))=0,0,'Inq6 adjusted division'!S66)</f>
        <v>77961.680248280798</v>
      </c>
      <c r="T66" s="39">
        <f>IFERROR(VLOOKUP(A66+0,'New BRES input'!O:R,4,FALSE),0)</f>
        <v>94937.65</v>
      </c>
    </row>
    <row r="67" spans="1:20" x14ac:dyDescent="0.35">
      <c r="A67" t="s">
        <v>172</v>
      </c>
      <c r="B67" s="39">
        <f>IF(INDEX('Discl output _ division'!$B:$T,MATCH('Division output'!$A67,'Discl output _ division'!$B:$B,FALSE),MATCH('Division output'!B$1,'Discl output _ division'!$B$1:$T$1,FALSE))=0,0,'Inq6 adjusted division'!B67)</f>
        <v>45687.679641973737</v>
      </c>
      <c r="C67" s="39">
        <f>IF(INDEX('Discl output _ division'!$B:$T,MATCH('Division output'!$A67,'Discl output _ division'!$B:$B,FALSE),MATCH('Division output'!C$1,'Discl output _ division'!$B$1:$T$1,FALSE))=0,0,'Inq6 adjusted division'!C67)</f>
        <v>46831.595839040558</v>
      </c>
      <c r="D67" s="39">
        <f>IF(INDEX('Discl output _ division'!$B:$T,MATCH('Division output'!$A67,'Discl output _ division'!$B:$B,FALSE),MATCH('Division output'!D$1,'Discl output _ division'!$B$1:$T$1,FALSE))=0,0,'Inq6 adjusted division'!D67)</f>
        <v>47879.654107606948</v>
      </c>
      <c r="E67" s="39">
        <f>IF(INDEX('Discl output _ division'!$B:$T,MATCH('Division output'!$A67,'Discl output _ division'!$B:$B,FALSE),MATCH('Division output'!E$1,'Discl output _ division'!$B$1:$T$1,FALSE))=0,0,'Inq6 adjusted division'!E67)</f>
        <v>50023.497294177592</v>
      </c>
      <c r="F67" s="39">
        <f>IF(INDEX('Discl output _ division'!$B:$T,MATCH('Division output'!$A67,'Discl output _ division'!$B:$B,FALSE),MATCH('Division output'!F$1,'Discl output _ division'!$B$1:$T$1,FALSE))=0,0,'Inq6 adjusted division'!F67)</f>
        <v>48173.296990636743</v>
      </c>
      <c r="G67" s="39">
        <f>IF(INDEX('Discl output _ division'!$B:$T,MATCH('Division output'!$A67,'Discl output _ division'!$B:$B,FALSE),MATCH('Division output'!G$1,'Discl output _ division'!$B$1:$T$1,FALSE))=0,0,'Inq6 adjusted division'!G67)</f>
        <v>44416.06866394134</v>
      </c>
      <c r="H67" s="39">
        <f>IF(INDEX('Discl output _ division'!$B:$T,MATCH('Division output'!$A67,'Discl output _ division'!$B:$B,FALSE),MATCH('Division output'!H$1,'Discl output _ division'!$B$1:$T$1,FALSE))=0,0,'Inq6 adjusted division'!H67)</f>
        <v>44596.874433469384</v>
      </c>
      <c r="I67" s="39">
        <f>IF(INDEX('Discl output _ division'!$B:$T,MATCH('Division output'!$A67,'Discl output _ division'!$B:$B,FALSE),MATCH('Division output'!I$1,'Discl output _ division'!$B$1:$T$1,FALSE))=0,0,'Inq6 adjusted division'!I67)</f>
        <v>48152.690375079008</v>
      </c>
      <c r="J67" s="39">
        <f>IF(INDEX('Discl output _ division'!$B:$T,MATCH('Division output'!$A67,'Discl output _ division'!$B:$B,FALSE),MATCH('Division output'!J$1,'Discl output _ division'!$B$1:$T$1,FALSE))=0,0,'Inq6 adjusted division'!J67)</f>
        <v>50918.007973915985</v>
      </c>
      <c r="K67" s="39">
        <f>IF(INDEX('Discl output _ division'!$B:$T,MATCH('Division output'!$A67,'Discl output _ division'!$B:$B,FALSE),MATCH('Division output'!K$1,'Discl output _ division'!$B$1:$T$1,FALSE))=0,0,'Inq6 adjusted division'!K67)</f>
        <v>51156.399298289041</v>
      </c>
      <c r="L67" s="39">
        <f>IF(INDEX('Discl output _ division'!$B:$T,MATCH('Division output'!$A67,'Discl output _ division'!$B:$B,FALSE),MATCH('Division output'!L$1,'Discl output _ division'!$B$1:$T$1,FALSE))=0,0,'Inq6 adjusted division'!L67)</f>
        <v>54427.167592179518</v>
      </c>
      <c r="M67" s="39">
        <f>IF(INDEX('Discl output _ division'!$B:$T,MATCH('Division output'!$A67,'Discl output _ division'!$B:$B,FALSE),MATCH('Division output'!M$1,'Discl output _ division'!$B$1:$T$1,FALSE))=0,0,'Inq6 adjusted division'!M67)</f>
        <v>40381.320250989709</v>
      </c>
      <c r="N67" s="39">
        <f>IF(INDEX('Discl output _ division'!$B:$T,MATCH('Division output'!$A67,'Discl output _ division'!$B:$B,FALSE),MATCH('Division output'!N$1,'Discl output _ division'!$B$1:$T$1,FALSE))=0,0,'Inq6 adjusted division'!N67)</f>
        <v>37173.706623825245</v>
      </c>
      <c r="O67" s="39">
        <f>IF(INDEX('Discl output _ division'!$B:$T,MATCH('Division output'!$A67,'Discl output _ division'!$B:$B,FALSE),MATCH('Division output'!O$1,'Discl output _ division'!$B$1:$T$1,FALSE))=0,0,'Inq6 adjusted division'!O67)</f>
        <v>44749.636144903954</v>
      </c>
      <c r="P67" s="39">
        <f>IF(INDEX('Discl output _ division'!$B:$T,MATCH('Division output'!$A67,'Discl output _ division'!$B:$B,FALSE),MATCH('Division output'!P$1,'Discl output _ division'!$B$1:$T$1,FALSE))=0,0,'Inq6 adjusted division'!P67)</f>
        <v>40047.796145694709</v>
      </c>
      <c r="Q67" s="39">
        <f>IF(INDEX('Discl output _ division'!$B:$T,MATCH('Division output'!$A67,'Discl output _ division'!$B:$B,FALSE),MATCH('Division output'!Q$1,'Discl output _ division'!$B$1:$T$1,FALSE))=0,0,'Inq6 adjusted division'!Q67)</f>
        <v>48891.518598244133</v>
      </c>
      <c r="R67" s="39">
        <f>IF(INDEX('Discl output _ division'!$B:$T,MATCH('Division output'!$A67,'Discl output _ division'!$B:$B,FALSE),MATCH('Division output'!R$1,'Discl output _ division'!$B$1:$T$1,FALSE))=0,0,'Inq6 adjusted division'!R67)</f>
        <v>51850.398755233684</v>
      </c>
      <c r="S67" s="39">
        <f>IF(INDEX('Discl output _ division'!$B:$T,MATCH('Division output'!$A67,'Discl output _ division'!$B:$B,FALSE),MATCH('Division output'!S$1,'Discl output _ division'!$B$1:$T$1,FALSE))=0,0,'Inq6 adjusted division'!S67)</f>
        <v>42605.034175224369</v>
      </c>
      <c r="T67" s="39">
        <f>IFERROR(VLOOKUP(A67+0,'New BRES input'!O:R,4,FALSE),0)</f>
        <v>68829.63</v>
      </c>
    </row>
    <row r="68" spans="1:20" x14ac:dyDescent="0.35">
      <c r="A68" t="s">
        <v>173</v>
      </c>
      <c r="B68" s="39">
        <f>IF(INDEX('Discl output _ division'!$B:$T,MATCH('Division output'!$A68,'Discl output _ division'!$B:$B,FALSE),MATCH('Division output'!B$1,'Discl output _ division'!$B$1:$T$1,FALSE))=0,0,'Inq6 adjusted division'!B68)</f>
        <v>2281.1244312125782</v>
      </c>
      <c r="C68" s="39">
        <f>IF(INDEX('Discl output _ division'!$B:$T,MATCH('Division output'!$A68,'Discl output _ division'!$B:$B,FALSE),MATCH('Division output'!C$1,'Discl output _ division'!$B$1:$T$1,FALSE))=0,0,'Inq6 adjusted division'!C68)</f>
        <v>2401.5548941656389</v>
      </c>
      <c r="D68" s="39">
        <f>IF(INDEX('Discl output _ division'!$B:$T,MATCH('Division output'!$A68,'Discl output _ division'!$B:$B,FALSE),MATCH('Division output'!D$1,'Discl output _ division'!$B$1:$T$1,FALSE))=0,0,'Inq6 adjusted division'!D68)</f>
        <v>2652.3948161637049</v>
      </c>
      <c r="E68" s="39">
        <f>IF(INDEX('Discl output _ division'!$B:$T,MATCH('Division output'!$A68,'Discl output _ division'!$B:$B,FALSE),MATCH('Division output'!E$1,'Discl output _ division'!$B$1:$T$1,FALSE))=0,0,'Inq6 adjusted division'!E68)</f>
        <v>2688.3947476781832</v>
      </c>
      <c r="F68" s="39">
        <f>IF(INDEX('Discl output _ division'!$B:$T,MATCH('Division output'!$A68,'Discl output _ division'!$B:$B,FALSE),MATCH('Division output'!F$1,'Discl output _ division'!$B$1:$T$1,FALSE))=0,0,'Inq6 adjusted division'!F68)</f>
        <v>3035.2803140163696</v>
      </c>
      <c r="G68" s="39">
        <f>IF(INDEX('Discl output _ division'!$B:$T,MATCH('Division output'!$A68,'Discl output _ division'!$B:$B,FALSE),MATCH('Division output'!G$1,'Discl output _ division'!$B$1:$T$1,FALSE))=0,0,'Inq6 adjusted division'!G68)</f>
        <v>2902.8718582599954</v>
      </c>
      <c r="H68" s="39">
        <f>IF(INDEX('Discl output _ division'!$B:$T,MATCH('Division output'!$A68,'Discl output _ division'!$B:$B,FALSE),MATCH('Division output'!H$1,'Discl output _ division'!$B$1:$T$1,FALSE))=0,0,'Inq6 adjusted division'!H68)</f>
        <v>3128.6840446198753</v>
      </c>
      <c r="I68" s="39">
        <f>IF(INDEX('Discl output _ division'!$B:$T,MATCH('Division output'!$A68,'Discl output _ division'!$B:$B,FALSE),MATCH('Division output'!I$1,'Discl output _ division'!$B$1:$T$1,FALSE))=0,0,'Inq6 adjusted division'!I68)</f>
        <v>3202.7370564734197</v>
      </c>
      <c r="J68" s="39">
        <f>IF(INDEX('Discl output _ division'!$B:$T,MATCH('Division output'!$A68,'Discl output _ division'!$B:$B,FALSE),MATCH('Division output'!J$1,'Discl output _ division'!$B$1:$T$1,FALSE))=0,0,'Inq6 adjusted division'!J68)</f>
        <v>3140.2511049711538</v>
      </c>
      <c r="K68" s="39">
        <f>IF(INDEX('Discl output _ division'!$B:$T,MATCH('Division output'!$A68,'Discl output _ division'!$B:$B,FALSE),MATCH('Division output'!K$1,'Discl output _ division'!$B$1:$T$1,FALSE))=0,0,'Inq6 adjusted division'!K68)</f>
        <v>3087.8664439152549</v>
      </c>
      <c r="L68" s="39">
        <f>IF(INDEX('Discl output _ division'!$B:$T,MATCH('Division output'!$A68,'Discl output _ division'!$B:$B,FALSE),MATCH('Division output'!L$1,'Discl output _ division'!$B$1:$T$1,FALSE))=0,0,'Inq6 adjusted division'!L68)</f>
        <v>3331.9864788471273</v>
      </c>
      <c r="M68" s="39">
        <f>IF(INDEX('Discl output _ division'!$B:$T,MATCH('Division output'!$A68,'Discl output _ division'!$B:$B,FALSE),MATCH('Division output'!M$1,'Discl output _ division'!$B$1:$T$1,FALSE))=0,0,'Inq6 adjusted division'!M68)</f>
        <v>3153.8070678014119</v>
      </c>
      <c r="N68" s="39">
        <f>IF(INDEX('Discl output _ division'!$B:$T,MATCH('Division output'!$A68,'Discl output _ division'!$B:$B,FALSE),MATCH('Division output'!N$1,'Discl output _ division'!$B$1:$T$1,FALSE))=0,0,'Inq6 adjusted division'!N68)</f>
        <v>2008.7914288565346</v>
      </c>
      <c r="O68" s="39">
        <f>IF(INDEX('Discl output _ division'!$B:$T,MATCH('Division output'!$A68,'Discl output _ division'!$B:$B,FALSE),MATCH('Division output'!O$1,'Discl output _ division'!$B$1:$T$1,FALSE))=0,0,'Inq6 adjusted division'!O68)</f>
        <v>3881.4520969277778</v>
      </c>
      <c r="P68" s="39">
        <f>IF(INDEX('Discl output _ division'!$B:$T,MATCH('Division output'!$A68,'Discl output _ division'!$B:$B,FALSE),MATCH('Division output'!P$1,'Discl output _ division'!$B$1:$T$1,FALSE))=0,0,'Inq6 adjusted division'!P68)</f>
        <v>1164.1801150988504</v>
      </c>
      <c r="Q68" s="39">
        <f>IF(INDEX('Discl output _ division'!$B:$T,MATCH('Division output'!$A68,'Discl output _ division'!$B:$B,FALSE),MATCH('Division output'!Q$1,'Discl output _ division'!$B$1:$T$1,FALSE))=0,0,'Inq6 adjusted division'!Q68)</f>
        <v>2427.9371571863617</v>
      </c>
      <c r="R68" s="39">
        <f>IF(INDEX('Discl output _ division'!$B:$T,MATCH('Division output'!$A68,'Discl output _ division'!$B:$B,FALSE),MATCH('Division output'!R$1,'Discl output _ division'!$B$1:$T$1,FALSE))=0,0,'Inq6 adjusted division'!R68)</f>
        <v>6546.1557265010842</v>
      </c>
      <c r="S68" s="39">
        <f>IF(INDEX('Discl output _ division'!$B:$T,MATCH('Division output'!$A68,'Discl output _ division'!$B:$B,FALSE),MATCH('Division output'!S$1,'Discl output _ division'!$B$1:$T$1,FALSE))=0,0,'Inq6 adjusted division'!S68)</f>
        <v>4060.5815795781832</v>
      </c>
      <c r="T68" s="39">
        <f>IFERROR(VLOOKUP(A68+0,'New BRES input'!O:R,4,FALSE),0)</f>
        <v>2616.66</v>
      </c>
    </row>
    <row r="69" spans="1:20" x14ac:dyDescent="0.35">
      <c r="A69" t="s">
        <v>174</v>
      </c>
      <c r="B69" s="39">
        <f>IF(INDEX('Discl output _ division'!$B:$T,MATCH('Division output'!$A69,'Discl output _ division'!$B:$B,FALSE),MATCH('Division output'!B$1,'Discl output _ division'!$B$1:$T$1,FALSE))=0,0,'Inq6 adjusted division'!B69)</f>
        <v>25792.356276139188</v>
      </c>
      <c r="C69" s="39">
        <f>IF(INDEX('Discl output _ division'!$B:$T,MATCH('Division output'!$A69,'Discl output _ division'!$B:$B,FALSE),MATCH('Division output'!C$1,'Discl output _ division'!$B$1:$T$1,FALSE))=0,0,'Inq6 adjusted division'!C69)</f>
        <v>28096.384742560564</v>
      </c>
      <c r="D69" s="39">
        <f>IF(INDEX('Discl output _ division'!$B:$T,MATCH('Division output'!$A69,'Discl output _ division'!$B:$B,FALSE),MATCH('Division output'!D$1,'Discl output _ division'!$B$1:$T$1,FALSE))=0,0,'Inq6 adjusted division'!D69)</f>
        <v>26829.392978854296</v>
      </c>
      <c r="E69" s="39">
        <f>IF(INDEX('Discl output _ division'!$B:$T,MATCH('Division output'!$A69,'Discl output _ division'!$B:$B,FALSE),MATCH('Division output'!E$1,'Discl output _ division'!$B$1:$T$1,FALSE))=0,0,'Inq6 adjusted division'!E69)</f>
        <v>26120.449879666037</v>
      </c>
      <c r="F69" s="39">
        <f>IF(INDEX('Discl output _ division'!$B:$T,MATCH('Division output'!$A69,'Discl output _ division'!$B:$B,FALSE),MATCH('Division output'!F$1,'Discl output _ division'!$B$1:$T$1,FALSE))=0,0,'Inq6 adjusted division'!F69)</f>
        <v>25964.707108086175</v>
      </c>
      <c r="G69" s="39">
        <f>IF(INDEX('Discl output _ division'!$B:$T,MATCH('Division output'!$A69,'Discl output _ division'!$B:$B,FALSE),MATCH('Division output'!G$1,'Discl output _ division'!$B$1:$T$1,FALSE))=0,0,'Inq6 adjusted division'!G69)</f>
        <v>23624.006419853307</v>
      </c>
      <c r="H69" s="39">
        <f>IF(INDEX('Discl output _ division'!$B:$T,MATCH('Division output'!$A69,'Discl output _ division'!$B:$B,FALSE),MATCH('Division output'!H$1,'Discl output _ division'!$B$1:$T$1,FALSE))=0,0,'Inq6 adjusted division'!H69)</f>
        <v>23612.45837010524</v>
      </c>
      <c r="I69" s="39">
        <f>IF(INDEX('Discl output _ division'!$B:$T,MATCH('Division output'!$A69,'Discl output _ division'!$B:$B,FALSE),MATCH('Division output'!I$1,'Discl output _ division'!$B$1:$T$1,FALSE))=0,0,'Inq6 adjusted division'!I69)</f>
        <v>22700.429851974564</v>
      </c>
      <c r="J69" s="39">
        <f>IF(INDEX('Discl output _ division'!$B:$T,MATCH('Division output'!$A69,'Discl output _ division'!$B:$B,FALSE),MATCH('Division output'!J$1,'Discl output _ division'!$B$1:$T$1,FALSE))=0,0,'Inq6 adjusted division'!J69)</f>
        <v>22349.219949044458</v>
      </c>
      <c r="K69" s="39">
        <f>IF(INDEX('Discl output _ division'!$B:$T,MATCH('Division output'!$A69,'Discl output _ division'!$B:$B,FALSE),MATCH('Division output'!K$1,'Discl output _ division'!$B$1:$T$1,FALSE))=0,0,'Inq6 adjusted division'!K69)</f>
        <v>21017.577199813986</v>
      </c>
      <c r="L69" s="39">
        <f>IF(INDEX('Discl output _ division'!$B:$T,MATCH('Division output'!$A69,'Discl output _ division'!$B:$B,FALSE),MATCH('Division output'!L$1,'Discl output _ division'!$B$1:$T$1,FALSE))=0,0,'Inq6 adjusted division'!L69)</f>
        <v>20154.083599342135</v>
      </c>
      <c r="M69" s="39">
        <f>IF(INDEX('Discl output _ division'!$B:$T,MATCH('Division output'!$A69,'Discl output _ division'!$B:$B,FALSE),MATCH('Division output'!M$1,'Discl output _ division'!$B$1:$T$1,FALSE))=0,0,'Inq6 adjusted division'!M69)</f>
        <v>17341.503681693728</v>
      </c>
      <c r="N69" s="39">
        <f>IF(INDEX('Discl output _ division'!$B:$T,MATCH('Division output'!$A69,'Discl output _ division'!$B:$B,FALSE),MATCH('Division output'!N$1,'Discl output _ division'!$B$1:$T$1,FALSE))=0,0,'Inq6 adjusted division'!N69)</f>
        <v>21100.788330594361</v>
      </c>
      <c r="O69" s="39">
        <f>IF(INDEX('Discl output _ division'!$B:$T,MATCH('Division output'!$A69,'Discl output _ division'!$B:$B,FALSE),MATCH('Division output'!O$1,'Discl output _ division'!$B$1:$T$1,FALSE))=0,0,'Inq6 adjusted division'!O69)</f>
        <v>16588.665860120524</v>
      </c>
      <c r="P69" s="39">
        <f>IF(INDEX('Discl output _ division'!$B:$T,MATCH('Division output'!$A69,'Discl output _ division'!$B:$B,FALSE),MATCH('Division output'!P$1,'Discl output _ division'!$B$1:$T$1,FALSE))=0,0,'Inq6 adjusted division'!P69)</f>
        <v>15792.269025917267</v>
      </c>
      <c r="Q69" s="39">
        <f>IF(INDEX('Discl output _ division'!$B:$T,MATCH('Division output'!$A69,'Discl output _ division'!$B:$B,FALSE),MATCH('Division output'!Q$1,'Discl output _ division'!$B$1:$T$1,FALSE))=0,0,'Inq6 adjusted division'!Q69)</f>
        <v>17399.235019253985</v>
      </c>
      <c r="R69" s="39">
        <f>IF(INDEX('Discl output _ division'!$B:$T,MATCH('Division output'!$A69,'Discl output _ division'!$B:$B,FALSE),MATCH('Division output'!R$1,'Discl output _ division'!$B$1:$T$1,FALSE))=0,0,'Inq6 adjusted division'!R69)</f>
        <v>13306.346430224738</v>
      </c>
      <c r="S69" s="39">
        <f>IF(INDEX('Discl output _ division'!$B:$T,MATCH('Division output'!$A69,'Discl output _ division'!$B:$B,FALSE),MATCH('Division output'!S$1,'Discl output _ division'!$B$1:$T$1,FALSE))=0,0,'Inq6 adjusted division'!S69)</f>
        <v>18345.253569533805</v>
      </c>
      <c r="T69" s="39">
        <f>IFERROR(VLOOKUP(A69+0,'New BRES input'!O:R,4,FALSE),0)</f>
        <v>12943.99</v>
      </c>
    </row>
    <row r="70" spans="1:20" x14ac:dyDescent="0.35">
      <c r="A70" t="s">
        <v>175</v>
      </c>
      <c r="B70" s="39">
        <f>IF(INDEX('Discl output _ division'!$B:$T,MATCH('Division output'!$A70,'Discl output _ division'!$B:$B,FALSE),MATCH('Division output'!B$1,'Discl output _ division'!$B$1:$T$1,FALSE))=0,0,'Inq6 adjusted division'!B70)</f>
        <v>149157.72242137956</v>
      </c>
      <c r="C70" s="39">
        <f>IF(INDEX('Discl output _ division'!$B:$T,MATCH('Division output'!$A70,'Discl output _ division'!$B:$B,FALSE),MATCH('Division output'!C$1,'Discl output _ division'!$B$1:$T$1,FALSE))=0,0,'Inq6 adjusted division'!C70)</f>
        <v>161418.56564833474</v>
      </c>
      <c r="D70" s="39">
        <f>IF(INDEX('Discl output _ division'!$B:$T,MATCH('Division output'!$A70,'Discl output _ division'!$B:$B,FALSE),MATCH('Division output'!D$1,'Discl output _ division'!$B$1:$T$1,FALSE))=0,0,'Inq6 adjusted division'!D70)</f>
        <v>187941.50457758742</v>
      </c>
      <c r="E70" s="39">
        <f>IF(INDEX('Discl output _ division'!$B:$T,MATCH('Division output'!$A70,'Discl output _ division'!$B:$B,FALSE),MATCH('Division output'!E$1,'Discl output _ division'!$B$1:$T$1,FALSE))=0,0,'Inq6 adjusted division'!E70)</f>
        <v>185057.16234759506</v>
      </c>
      <c r="F70" s="39">
        <f>IF(INDEX('Discl output _ division'!$B:$T,MATCH('Division output'!$A70,'Discl output _ division'!$B:$B,FALSE),MATCH('Division output'!F$1,'Discl output _ division'!$B$1:$T$1,FALSE))=0,0,'Inq6 adjusted division'!F70)</f>
        <v>168365.45911590036</v>
      </c>
      <c r="G70" s="39">
        <f>IF(INDEX('Discl output _ division'!$B:$T,MATCH('Division output'!$A70,'Discl output _ division'!$B:$B,FALSE),MATCH('Division output'!G$1,'Discl output _ division'!$B$1:$T$1,FALSE))=0,0,'Inq6 adjusted division'!G70)</f>
        <v>165951.2702992307</v>
      </c>
      <c r="H70" s="39">
        <f>IF(INDEX('Discl output _ division'!$B:$T,MATCH('Division output'!$A70,'Discl output _ division'!$B:$B,FALSE),MATCH('Division output'!H$1,'Discl output _ division'!$B$1:$T$1,FALSE))=0,0,'Inq6 adjusted division'!H70)</f>
        <v>174299.56103267544</v>
      </c>
      <c r="I70" s="39">
        <f>IF(INDEX('Discl output _ division'!$B:$T,MATCH('Division output'!$A70,'Discl output _ division'!$B:$B,FALSE),MATCH('Division output'!I$1,'Discl output _ division'!$B$1:$T$1,FALSE))=0,0,'Inq6 adjusted division'!I70)</f>
        <v>173378.01836768305</v>
      </c>
      <c r="J70" s="39">
        <f>IF(INDEX('Discl output _ division'!$B:$T,MATCH('Division output'!$A70,'Discl output _ division'!$B:$B,FALSE),MATCH('Division output'!J$1,'Discl output _ division'!$B$1:$T$1,FALSE))=0,0,'Inq6 adjusted division'!J70)</f>
        <v>164615.29579799288</v>
      </c>
      <c r="K70" s="39">
        <f>IF(INDEX('Discl output _ division'!$B:$T,MATCH('Division output'!$A70,'Discl output _ division'!$B:$B,FALSE),MATCH('Division output'!K$1,'Discl output _ division'!$B$1:$T$1,FALSE))=0,0,'Inq6 adjusted division'!K70)</f>
        <v>175268.60120370123</v>
      </c>
      <c r="L70" s="39">
        <f>IF(INDEX('Discl output _ division'!$B:$T,MATCH('Division output'!$A70,'Discl output _ division'!$B:$B,FALSE),MATCH('Division output'!L$1,'Discl output _ division'!$B$1:$T$1,FALSE))=0,0,'Inq6 adjusted division'!L70)</f>
        <v>177588.57000218946</v>
      </c>
      <c r="M70" s="39">
        <f>IF(INDEX('Discl output _ division'!$B:$T,MATCH('Division output'!$A70,'Discl output _ division'!$B:$B,FALSE),MATCH('Division output'!M$1,'Discl output _ division'!$B$1:$T$1,FALSE))=0,0,'Inq6 adjusted division'!M70)</f>
        <v>151775.70162191649</v>
      </c>
      <c r="N70" s="39">
        <f>IF(INDEX('Discl output _ division'!$B:$T,MATCH('Division output'!$A70,'Discl output _ division'!$B:$B,FALSE),MATCH('Division output'!N$1,'Discl output _ division'!$B$1:$T$1,FALSE))=0,0,'Inq6 adjusted division'!N70)</f>
        <v>145673.40897178292</v>
      </c>
      <c r="O70" s="39">
        <f>IF(INDEX('Discl output _ division'!$B:$T,MATCH('Division output'!$A70,'Discl output _ division'!$B:$B,FALSE),MATCH('Division output'!O$1,'Discl output _ division'!$B$1:$T$1,FALSE))=0,0,'Inq6 adjusted division'!O70)</f>
        <v>168640.37631252845</v>
      </c>
      <c r="P70" s="39">
        <f>IF(INDEX('Discl output _ division'!$B:$T,MATCH('Division output'!$A70,'Discl output _ division'!$B:$B,FALSE),MATCH('Division output'!P$1,'Discl output _ division'!$B$1:$T$1,FALSE))=0,0,'Inq6 adjusted division'!P70)</f>
        <v>156283.08002749697</v>
      </c>
      <c r="Q70" s="39">
        <f>IF(INDEX('Discl output _ division'!$B:$T,MATCH('Division output'!$A70,'Discl output _ division'!$B:$B,FALSE),MATCH('Division output'!Q$1,'Discl output _ division'!$B$1:$T$1,FALSE))=0,0,'Inq6 adjusted division'!Q70)</f>
        <v>164179.12056211464</v>
      </c>
      <c r="R70" s="39">
        <f>IF(INDEX('Discl output _ division'!$B:$T,MATCH('Division output'!$A70,'Discl output _ division'!$B:$B,FALSE),MATCH('Division output'!R$1,'Discl output _ division'!$B$1:$T$1,FALSE))=0,0,'Inq6 adjusted division'!R70)</f>
        <v>166496.87567324517</v>
      </c>
      <c r="S70" s="39">
        <f>IF(INDEX('Discl output _ division'!$B:$T,MATCH('Division output'!$A70,'Discl output _ division'!$B:$B,FALSE),MATCH('Division output'!S$1,'Discl output _ division'!$B$1:$T$1,FALSE))=0,0,'Inq6 adjusted division'!S70)</f>
        <v>179592.09405842543</v>
      </c>
      <c r="T70" s="39">
        <f>IFERROR(VLOOKUP(A70+0,'New BRES input'!O:R,4,FALSE),0)</f>
        <v>191670.43</v>
      </c>
    </row>
    <row r="71" spans="1:20" x14ac:dyDescent="0.35">
      <c r="A71" t="s">
        <v>176</v>
      </c>
      <c r="B71" s="39">
        <f>IF(INDEX('Discl output _ division'!$B:$T,MATCH('Division output'!$A71,'Discl output _ division'!$B:$B,FALSE),MATCH('Division output'!B$1,'Discl output _ division'!$B$1:$T$1,FALSE))=0,0,'Inq6 adjusted division'!B71)</f>
        <v>31866.448753430304</v>
      </c>
      <c r="C71" s="39">
        <f>IF(INDEX('Discl output _ division'!$B:$T,MATCH('Division output'!$A71,'Discl output _ division'!$B:$B,FALSE),MATCH('Division output'!C$1,'Discl output _ division'!$B$1:$T$1,FALSE))=0,0,'Inq6 adjusted division'!C71)</f>
        <v>34308.741848557744</v>
      </c>
      <c r="D71" s="39">
        <f>IF(INDEX('Discl output _ division'!$B:$T,MATCH('Division output'!$A71,'Discl output _ division'!$B:$B,FALSE),MATCH('Division output'!D$1,'Discl output _ division'!$B$1:$T$1,FALSE))=0,0,'Inq6 adjusted division'!D71)</f>
        <v>36139.137736319157</v>
      </c>
      <c r="E71" s="39">
        <f>IF(INDEX('Discl output _ division'!$B:$T,MATCH('Division output'!$A71,'Discl output _ division'!$B:$B,FALSE),MATCH('Division output'!E$1,'Discl output _ division'!$B$1:$T$1,FALSE))=0,0,'Inq6 adjusted division'!E71)</f>
        <v>38122.633057991865</v>
      </c>
      <c r="F71" s="39">
        <f>IF(INDEX('Discl output _ division'!$B:$T,MATCH('Division output'!$A71,'Discl output _ division'!$B:$B,FALSE),MATCH('Division output'!F$1,'Discl output _ division'!$B$1:$T$1,FALSE))=0,0,'Inq6 adjusted division'!F71)</f>
        <v>36809.879223447511</v>
      </c>
      <c r="G71" s="39">
        <f>IF(INDEX('Discl output _ division'!$B:$T,MATCH('Division output'!$A71,'Discl output _ division'!$B:$B,FALSE),MATCH('Division output'!G$1,'Discl output _ division'!$B$1:$T$1,FALSE))=0,0,'Inq6 adjusted division'!G71)</f>
        <v>33202.534129288353</v>
      </c>
      <c r="H71" s="39">
        <f>IF(INDEX('Discl output _ division'!$B:$T,MATCH('Division output'!$A71,'Discl output _ division'!$B:$B,FALSE),MATCH('Division output'!H$1,'Discl output _ division'!$B$1:$T$1,FALSE))=0,0,'Inq6 adjusted division'!H71)</f>
        <v>29802.714296603361</v>
      </c>
      <c r="I71" s="39">
        <f>IF(INDEX('Discl output _ division'!$B:$T,MATCH('Division output'!$A71,'Discl output _ division'!$B:$B,FALSE),MATCH('Division output'!I$1,'Discl output _ division'!$B$1:$T$1,FALSE))=0,0,'Inq6 adjusted division'!I71)</f>
        <v>26455.400592129423</v>
      </c>
      <c r="J71" s="39">
        <f>IF(INDEX('Discl output _ division'!$B:$T,MATCH('Division output'!$A71,'Discl output _ division'!$B:$B,FALSE),MATCH('Division output'!J$1,'Discl output _ division'!$B$1:$T$1,FALSE))=0,0,'Inq6 adjusted division'!J71)</f>
        <v>28188.519979425851</v>
      </c>
      <c r="K71" s="39">
        <f>IF(INDEX('Discl output _ division'!$B:$T,MATCH('Division output'!$A71,'Discl output _ division'!$B:$B,FALSE),MATCH('Division output'!K$1,'Discl output _ division'!$B$1:$T$1,FALSE))=0,0,'Inq6 adjusted division'!K71)</f>
        <v>26599.377486744699</v>
      </c>
      <c r="L71" s="39">
        <f>IF(INDEX('Discl output _ division'!$B:$T,MATCH('Division output'!$A71,'Discl output _ division'!$B:$B,FALSE),MATCH('Division output'!L$1,'Discl output _ division'!$B$1:$T$1,FALSE))=0,0,'Inq6 adjusted division'!L71)</f>
        <v>26268.42241384149</v>
      </c>
      <c r="M71" s="39">
        <f>IF(INDEX('Discl output _ division'!$B:$T,MATCH('Division output'!$A71,'Discl output _ division'!$B:$B,FALSE),MATCH('Division output'!M$1,'Discl output _ division'!$B$1:$T$1,FALSE))=0,0,'Inq6 adjusted division'!M71)</f>
        <v>20619.771856616655</v>
      </c>
      <c r="N71" s="39">
        <f>IF(INDEX('Discl output _ division'!$B:$T,MATCH('Division output'!$A71,'Discl output _ division'!$B:$B,FALSE),MATCH('Division output'!N$1,'Discl output _ division'!$B$1:$T$1,FALSE))=0,0,'Inq6 adjusted division'!N71)</f>
        <v>22971.708993960707</v>
      </c>
      <c r="O71" s="39">
        <f>IF(INDEX('Discl output _ division'!$B:$T,MATCH('Division output'!$A71,'Discl output _ division'!$B:$B,FALSE),MATCH('Division output'!O$1,'Discl output _ division'!$B$1:$T$1,FALSE))=0,0,'Inq6 adjusted division'!O71)</f>
        <v>23372.461268396604</v>
      </c>
      <c r="P71" s="39">
        <f>IF(INDEX('Discl output _ division'!$B:$T,MATCH('Division output'!$A71,'Discl output _ division'!$B:$B,FALSE),MATCH('Division output'!P$1,'Discl output _ division'!$B$1:$T$1,FALSE))=0,0,'Inq6 adjusted division'!P71)</f>
        <v>26981.498284082525</v>
      </c>
      <c r="Q71" s="39">
        <f>IF(INDEX('Discl output _ division'!$B:$T,MATCH('Division output'!$A71,'Discl output _ division'!$B:$B,FALSE),MATCH('Division output'!Q$1,'Discl output _ division'!$B$1:$T$1,FALSE))=0,0,'Inq6 adjusted division'!Q71)</f>
        <v>26517.62634129481</v>
      </c>
      <c r="R71" s="39">
        <f>IF(INDEX('Discl output _ division'!$B:$T,MATCH('Division output'!$A71,'Discl output _ division'!$B:$B,FALSE),MATCH('Division output'!R$1,'Discl output _ division'!$B$1:$T$1,FALSE))=0,0,'Inq6 adjusted division'!R71)</f>
        <v>26490.80585371788</v>
      </c>
      <c r="S71" s="39">
        <f>IF(INDEX('Discl output _ division'!$B:$T,MATCH('Division output'!$A71,'Discl output _ division'!$B:$B,FALSE),MATCH('Division output'!S$1,'Discl output _ division'!$B$1:$T$1,FALSE))=0,0,'Inq6 adjusted division'!S71)</f>
        <v>26143.555766492631</v>
      </c>
      <c r="T71" s="39">
        <f>IFERROR(VLOOKUP(A71+0,'New BRES input'!O:R,4,FALSE),0)</f>
        <v>27774.23</v>
      </c>
    </row>
    <row r="72" spans="1:20" x14ac:dyDescent="0.35">
      <c r="A72" t="s">
        <v>177</v>
      </c>
      <c r="B72" s="39">
        <f>IF(INDEX('Discl output _ division'!$B:$T,MATCH('Division output'!$A72,'Discl output _ division'!$B:$B,FALSE),MATCH('Division output'!B$1,'Discl output _ division'!$B$1:$T$1,FALSE))=0,0,'Inq6 adjusted division'!B72)</f>
        <v>30177.448561263052</v>
      </c>
      <c r="C72" s="39">
        <f>IF(INDEX('Discl output _ division'!$B:$T,MATCH('Division output'!$A72,'Discl output _ division'!$B:$B,FALSE),MATCH('Division output'!C$1,'Discl output _ division'!$B$1:$T$1,FALSE))=0,0,'Inq6 adjusted division'!C72)</f>
        <v>33532.747464747634</v>
      </c>
      <c r="D72" s="39">
        <f>IF(INDEX('Discl output _ division'!$B:$T,MATCH('Division output'!$A72,'Discl output _ division'!$B:$B,FALSE),MATCH('Division output'!D$1,'Discl output _ division'!$B$1:$T$1,FALSE))=0,0,'Inq6 adjusted division'!D72)</f>
        <v>32185.986656444002</v>
      </c>
      <c r="E72" s="39">
        <f>IF(INDEX('Discl output _ division'!$B:$T,MATCH('Division output'!$A72,'Discl output _ division'!$B:$B,FALSE),MATCH('Division output'!E$1,'Discl output _ division'!$B$1:$T$1,FALSE))=0,0,'Inq6 adjusted division'!E72)</f>
        <v>40070.96064939737</v>
      </c>
      <c r="F72" s="39">
        <f>IF(INDEX('Discl output _ division'!$B:$T,MATCH('Division output'!$A72,'Discl output _ division'!$B:$B,FALSE),MATCH('Division output'!F$1,'Discl output _ division'!$B$1:$T$1,FALSE))=0,0,'Inq6 adjusted division'!F72)</f>
        <v>40180.225279722399</v>
      </c>
      <c r="G72" s="39">
        <f>IF(INDEX('Discl output _ division'!$B:$T,MATCH('Division output'!$A72,'Discl output _ division'!$B:$B,FALSE),MATCH('Division output'!G$1,'Discl output _ division'!$B$1:$T$1,FALSE))=0,0,'Inq6 adjusted division'!G72)</f>
        <v>41842.977930323883</v>
      </c>
      <c r="H72" s="39">
        <f>IF(INDEX('Discl output _ division'!$B:$T,MATCH('Division output'!$A72,'Discl output _ division'!$B:$B,FALSE),MATCH('Division output'!H$1,'Discl output _ division'!$B$1:$T$1,FALSE))=0,0,'Inq6 adjusted division'!H72)</f>
        <v>37868.6722652397</v>
      </c>
      <c r="I72" s="39">
        <f>IF(INDEX('Discl output _ division'!$B:$T,MATCH('Division output'!$A72,'Discl output _ division'!$B:$B,FALSE),MATCH('Division output'!I$1,'Discl output _ division'!$B$1:$T$1,FALSE))=0,0,'Inq6 adjusted division'!I72)</f>
        <v>38194.719078101552</v>
      </c>
      <c r="J72" s="39">
        <f>IF(INDEX('Discl output _ division'!$B:$T,MATCH('Division output'!$A72,'Discl output _ division'!$B:$B,FALSE),MATCH('Division output'!J$1,'Discl output _ division'!$B$1:$T$1,FALSE))=0,0,'Inq6 adjusted division'!J72)</f>
        <v>40851.367353199494</v>
      </c>
      <c r="K72" s="39">
        <f>IF(INDEX('Discl output _ division'!$B:$T,MATCH('Division output'!$A72,'Discl output _ division'!$B:$B,FALSE),MATCH('Division output'!K$1,'Discl output _ division'!$B$1:$T$1,FALSE))=0,0,'Inq6 adjusted division'!K72)</f>
        <v>41407.95161813336</v>
      </c>
      <c r="L72" s="39">
        <f>IF(INDEX('Discl output _ division'!$B:$T,MATCH('Division output'!$A72,'Discl output _ division'!$B:$B,FALSE),MATCH('Division output'!L$1,'Discl output _ division'!$B$1:$T$1,FALSE))=0,0,'Inq6 adjusted division'!L72)</f>
        <v>48852.891576304479</v>
      </c>
      <c r="M72" s="39">
        <f>IF(INDEX('Discl output _ division'!$B:$T,MATCH('Division output'!$A72,'Discl output _ division'!$B:$B,FALSE),MATCH('Division output'!M$1,'Discl output _ division'!$B$1:$T$1,FALSE))=0,0,'Inq6 adjusted division'!M72)</f>
        <v>55027.955954382633</v>
      </c>
      <c r="N72" s="39">
        <f>IF(INDEX('Discl output _ division'!$B:$T,MATCH('Division output'!$A72,'Discl output _ division'!$B:$B,FALSE),MATCH('Division output'!N$1,'Discl output _ division'!$B$1:$T$1,FALSE))=0,0,'Inq6 adjusted division'!N72)</f>
        <v>55508.451047168383</v>
      </c>
      <c r="O72" s="39">
        <f>IF(INDEX('Discl output _ division'!$B:$T,MATCH('Division output'!$A72,'Discl output _ division'!$B:$B,FALSE),MATCH('Division output'!O$1,'Discl output _ division'!$B$1:$T$1,FALSE))=0,0,'Inq6 adjusted division'!O72)</f>
        <v>58158.063712821066</v>
      </c>
      <c r="P72" s="39">
        <f>IF(INDEX('Discl output _ division'!$B:$T,MATCH('Division output'!$A72,'Discl output _ division'!$B:$B,FALSE),MATCH('Division output'!P$1,'Discl output _ division'!$B$1:$T$1,FALSE))=0,0,'Inq6 adjusted division'!P72)</f>
        <v>58781.566327809312</v>
      </c>
      <c r="Q72" s="39">
        <f>IF(INDEX('Discl output _ division'!$B:$T,MATCH('Division output'!$A72,'Discl output _ division'!$B:$B,FALSE),MATCH('Division output'!Q$1,'Discl output _ division'!$B$1:$T$1,FALSE))=0,0,'Inq6 adjusted division'!Q72)</f>
        <v>57231.458336943237</v>
      </c>
      <c r="R72" s="39">
        <f>IF(INDEX('Discl output _ division'!$B:$T,MATCH('Division output'!$A72,'Discl output _ division'!$B:$B,FALSE),MATCH('Division output'!R$1,'Discl output _ division'!$B$1:$T$1,FALSE))=0,0,'Inq6 adjusted division'!R72)</f>
        <v>56180.579360009986</v>
      </c>
      <c r="S72" s="39">
        <f>IF(INDEX('Discl output _ division'!$B:$T,MATCH('Division output'!$A72,'Discl output _ division'!$B:$B,FALSE),MATCH('Division output'!S$1,'Discl output _ division'!$B$1:$T$1,FALSE))=0,0,'Inq6 adjusted division'!S72)</f>
        <v>65251.340683295508</v>
      </c>
      <c r="T72" s="39">
        <f>IFERROR(VLOOKUP(A72+0,'New BRES input'!O:R,4,FALSE),0)</f>
        <v>58808.49</v>
      </c>
    </row>
    <row r="73" spans="1:20" x14ac:dyDescent="0.35">
      <c r="A73" t="s">
        <v>178</v>
      </c>
      <c r="B73" s="39">
        <f>IF(INDEX('Discl output _ division'!$B:$T,MATCH('Division output'!$A73,'Discl output _ division'!$B:$B,FALSE),MATCH('Division output'!B$1,'Discl output _ division'!$B$1:$T$1,FALSE))=0,0,'Inq6 adjusted division'!B73)</f>
        <v>97943.277183058875</v>
      </c>
      <c r="C73" s="39">
        <f>IF(INDEX('Discl output _ division'!$B:$T,MATCH('Division output'!$A73,'Discl output _ division'!$B:$B,FALSE),MATCH('Division output'!C$1,'Discl output _ division'!$B$1:$T$1,FALSE))=0,0,'Inq6 adjusted division'!C73)</f>
        <v>98640.528816228601</v>
      </c>
      <c r="D73" s="39">
        <f>IF(INDEX('Discl output _ division'!$B:$T,MATCH('Division output'!$A73,'Discl output _ division'!$B:$B,FALSE),MATCH('Division output'!D$1,'Discl output _ division'!$B$1:$T$1,FALSE))=0,0,'Inq6 adjusted division'!D73)</f>
        <v>103157.91288357761</v>
      </c>
      <c r="E73" s="39">
        <f>IF(INDEX('Discl output _ division'!$B:$T,MATCH('Division output'!$A73,'Discl output _ division'!$B:$B,FALSE),MATCH('Division output'!E$1,'Discl output _ division'!$B$1:$T$1,FALSE))=0,0,'Inq6 adjusted division'!E73)</f>
        <v>102059.33334774373</v>
      </c>
      <c r="F73" s="39">
        <f>IF(INDEX('Discl output _ division'!$B:$T,MATCH('Division output'!$A73,'Discl output _ division'!$B:$B,FALSE),MATCH('Division output'!F$1,'Discl output _ division'!$B$1:$T$1,FALSE))=0,0,'Inq6 adjusted division'!F73)</f>
        <v>102250.27113680066</v>
      </c>
      <c r="G73" s="39">
        <f>IF(INDEX('Discl output _ division'!$B:$T,MATCH('Division output'!$A73,'Discl output _ division'!$B:$B,FALSE),MATCH('Division output'!G$1,'Discl output _ division'!$B$1:$T$1,FALSE))=0,0,'Inq6 adjusted division'!G73)</f>
        <v>99906.837167497913</v>
      </c>
      <c r="H73" s="39">
        <f>IF(INDEX('Discl output _ division'!$B:$T,MATCH('Division output'!$A73,'Discl output _ division'!$B:$B,FALSE),MATCH('Division output'!H$1,'Discl output _ division'!$B$1:$T$1,FALSE))=0,0,'Inq6 adjusted division'!H73)</f>
        <v>105640.11878002174</v>
      </c>
      <c r="I73" s="39">
        <f>IF(INDEX('Discl output _ division'!$B:$T,MATCH('Division output'!$A73,'Discl output _ division'!$B:$B,FALSE),MATCH('Division output'!I$1,'Discl output _ division'!$B$1:$T$1,FALSE))=0,0,'Inq6 adjusted division'!I73)</f>
        <v>112985.2423994053</v>
      </c>
      <c r="J73" s="39">
        <f>IF(INDEX('Discl output _ division'!$B:$T,MATCH('Division output'!$A73,'Discl output _ division'!$B:$B,FALSE),MATCH('Division output'!J$1,'Discl output _ division'!$B$1:$T$1,FALSE))=0,0,'Inq6 adjusted division'!J73)</f>
        <v>122732.01659663992</v>
      </c>
      <c r="K73" s="39">
        <f>IF(INDEX('Discl output _ division'!$B:$T,MATCH('Division output'!$A73,'Discl output _ division'!$B:$B,FALSE),MATCH('Division output'!K$1,'Discl output _ division'!$B$1:$T$1,FALSE))=0,0,'Inq6 adjusted division'!K73)</f>
        <v>123139.22402609614</v>
      </c>
      <c r="L73" s="39">
        <f>IF(INDEX('Discl output _ division'!$B:$T,MATCH('Division output'!$A73,'Discl output _ division'!$B:$B,FALSE),MATCH('Division output'!L$1,'Discl output _ division'!$B$1:$T$1,FALSE))=0,0,'Inq6 adjusted division'!L73)</f>
        <v>132617.34254710338</v>
      </c>
      <c r="M73" s="39">
        <f>IF(INDEX('Discl output _ division'!$B:$T,MATCH('Division output'!$A73,'Discl output _ division'!$B:$B,FALSE),MATCH('Division output'!M$1,'Discl output _ division'!$B$1:$T$1,FALSE))=0,0,'Inq6 adjusted division'!M73)</f>
        <v>135063.88808819113</v>
      </c>
      <c r="N73" s="39">
        <f>IF(INDEX('Discl output _ division'!$B:$T,MATCH('Division output'!$A73,'Discl output _ division'!$B:$B,FALSE),MATCH('Division output'!N$1,'Discl output _ division'!$B$1:$T$1,FALSE))=0,0,'Inq6 adjusted division'!N73)</f>
        <v>127891.05663664186</v>
      </c>
      <c r="O73" s="39">
        <f>IF(INDEX('Discl output _ division'!$B:$T,MATCH('Division output'!$A73,'Discl output _ division'!$B:$B,FALSE),MATCH('Division output'!O$1,'Discl output _ division'!$B$1:$T$1,FALSE))=0,0,'Inq6 adjusted division'!O73)</f>
        <v>126473.05327422995</v>
      </c>
      <c r="P73" s="39">
        <f>IF(INDEX('Discl output _ division'!$B:$T,MATCH('Division output'!$A73,'Discl output _ division'!$B:$B,FALSE),MATCH('Division output'!P$1,'Discl output _ division'!$B$1:$T$1,FALSE))=0,0,'Inq6 adjusted division'!P73)</f>
        <v>142470.18364802407</v>
      </c>
      <c r="Q73" s="39">
        <f>IF(INDEX('Discl output _ division'!$B:$T,MATCH('Division output'!$A73,'Discl output _ division'!$B:$B,FALSE),MATCH('Division output'!Q$1,'Discl output _ division'!$B$1:$T$1,FALSE))=0,0,'Inq6 adjusted division'!Q73)</f>
        <v>129485.01934282233</v>
      </c>
      <c r="R73" s="39">
        <f>IF(INDEX('Discl output _ division'!$B:$T,MATCH('Division output'!$A73,'Discl output _ division'!$B:$B,FALSE),MATCH('Division output'!R$1,'Discl output _ division'!$B$1:$T$1,FALSE))=0,0,'Inq6 adjusted division'!R73)</f>
        <v>144825.01966112913</v>
      </c>
      <c r="S73" s="39">
        <f>IF(INDEX('Discl output _ division'!$B:$T,MATCH('Division output'!$A73,'Discl output _ division'!$B:$B,FALSE),MATCH('Division output'!S$1,'Discl output _ division'!$B$1:$T$1,FALSE))=0,0,'Inq6 adjusted division'!S73)</f>
        <v>150074.67195249125</v>
      </c>
      <c r="T73" s="39">
        <f>IFERROR(VLOOKUP(A73+0,'New BRES input'!O:R,4,FALSE),0)</f>
        <v>141837.53</v>
      </c>
    </row>
    <row r="74" spans="1:20" x14ac:dyDescent="0.35">
      <c r="A74" t="s">
        <v>496</v>
      </c>
      <c r="B74" s="39">
        <f>IF(INDEX('Discl output _ division'!$B:$T,MATCH('Division output'!$A74,'Discl output _ division'!$B:$B,FALSE),MATCH('Division output'!B$1,'Discl output _ division'!$B$1:$T$1,FALSE))=0,0,'Inq6 adjusted division'!B74)</f>
        <v>69921.009269422706</v>
      </c>
      <c r="C74" s="39">
        <f>IF(INDEX('Discl output _ division'!$B:$T,MATCH('Division output'!$A74,'Discl output _ division'!$B:$B,FALSE),MATCH('Division output'!C$1,'Discl output _ division'!$B$1:$T$1,FALSE))=0,0,'Inq6 adjusted division'!C74)</f>
        <v>72058.057119767574</v>
      </c>
      <c r="D74" s="39">
        <f>IF(INDEX('Discl output _ division'!$B:$T,MATCH('Division output'!$A74,'Discl output _ division'!$B:$B,FALSE),MATCH('Division output'!D$1,'Discl output _ division'!$B$1:$T$1,FALSE))=0,0,'Inq6 adjusted division'!D74)</f>
        <v>74678.295945222344</v>
      </c>
      <c r="E74" s="39">
        <f>IF(INDEX('Discl output _ division'!$B:$T,MATCH('Division output'!$A74,'Discl output _ division'!$B:$B,FALSE),MATCH('Division output'!E$1,'Discl output _ division'!$B$1:$T$1,FALSE))=0,0,'Inq6 adjusted division'!E74)</f>
        <v>78630.421218960211</v>
      </c>
      <c r="F74" s="39">
        <f>IF(INDEX('Discl output _ division'!$B:$T,MATCH('Division output'!$A74,'Discl output _ division'!$B:$B,FALSE),MATCH('Division output'!F$1,'Discl output _ division'!$B$1:$T$1,FALSE))=0,0,'Inq6 adjusted division'!F74)</f>
        <v>73932.856286755239</v>
      </c>
      <c r="G74" s="39">
        <f>IF(INDEX('Discl output _ division'!$B:$T,MATCH('Division output'!$A74,'Discl output _ division'!$B:$B,FALSE),MATCH('Division output'!G$1,'Discl output _ division'!$B$1:$T$1,FALSE))=0,0,'Inq6 adjusted division'!G74)</f>
        <v>66242.818546567505</v>
      </c>
      <c r="H74" s="39">
        <f>IF(INDEX('Discl output _ division'!$B:$T,MATCH('Division output'!$A74,'Discl output _ division'!$B:$B,FALSE),MATCH('Division output'!H$1,'Discl output _ division'!$B$1:$T$1,FALSE))=0,0,'Inq6 adjusted division'!H74)</f>
        <v>62726.788885138638</v>
      </c>
      <c r="I74" s="39">
        <f>IF(INDEX('Discl output _ division'!$B:$T,MATCH('Division output'!$A74,'Discl output _ division'!$B:$B,FALSE),MATCH('Division output'!I$1,'Discl output _ division'!$B$1:$T$1,FALSE))=0,0,'Inq6 adjusted division'!I74)</f>
        <v>74967.700384695156</v>
      </c>
      <c r="J74" s="39">
        <f>IF(INDEX('Discl output _ division'!$B:$T,MATCH('Division output'!$A74,'Discl output _ division'!$B:$B,FALSE),MATCH('Division output'!J$1,'Discl output _ division'!$B$1:$T$1,FALSE))=0,0,'Inq6 adjusted division'!J74)</f>
        <v>76275.802752455871</v>
      </c>
      <c r="K74" s="39">
        <f>IF(INDEX('Discl output _ division'!$B:$T,MATCH('Division output'!$A74,'Discl output _ division'!$B:$B,FALSE),MATCH('Division output'!K$1,'Discl output _ division'!$B$1:$T$1,FALSE))=0,0,'Inq6 adjusted division'!K74)</f>
        <v>82982.195152623754</v>
      </c>
      <c r="L74" s="39">
        <f>IF(INDEX('Discl output _ division'!$B:$T,MATCH('Division output'!$A74,'Discl output _ division'!$B:$B,FALSE),MATCH('Division output'!L$1,'Discl output _ division'!$B$1:$T$1,FALSE))=0,0,'Inq6 adjusted division'!L74)</f>
        <v>65282.445231703794</v>
      </c>
      <c r="M74" s="39">
        <f>IF(INDEX('Discl output _ division'!$B:$T,MATCH('Division output'!$A74,'Discl output _ division'!$B:$B,FALSE),MATCH('Division output'!M$1,'Discl output _ division'!$B$1:$T$1,FALSE))=0,0,'Inq6 adjusted division'!M74)</f>
        <v>60568.995542716628</v>
      </c>
      <c r="N74" s="39">
        <f>IF(INDEX('Discl output _ division'!$B:$T,MATCH('Division output'!$A74,'Discl output _ division'!$B:$B,FALSE),MATCH('Division output'!N$1,'Discl output _ division'!$B$1:$T$1,FALSE))=0,0,'Inq6 adjusted division'!N74)</f>
        <v>73797.721964154858</v>
      </c>
      <c r="O74" s="39">
        <f>IF(INDEX('Discl output _ division'!$B:$T,MATCH('Division output'!$A74,'Discl output _ division'!$B:$B,FALSE),MATCH('Division output'!O$1,'Discl output _ division'!$B$1:$T$1,FALSE))=0,0,'Inq6 adjusted division'!O74)</f>
        <v>71061.148842551745</v>
      </c>
      <c r="P74" s="39">
        <f>IF(INDEX('Discl output _ division'!$B:$T,MATCH('Division output'!$A74,'Discl output _ division'!$B:$B,FALSE),MATCH('Division output'!P$1,'Discl output _ division'!$B$1:$T$1,FALSE))=0,0,'Inq6 adjusted division'!P74)</f>
        <v>68835.160056953318</v>
      </c>
      <c r="Q74" s="39">
        <f>IF(INDEX('Discl output _ division'!$B:$T,MATCH('Division output'!$A74,'Discl output _ division'!$B:$B,FALSE),MATCH('Division output'!Q$1,'Discl output _ division'!$B$1:$T$1,FALSE))=0,0,'Inq6 adjusted division'!Q74)</f>
        <v>77493.148719630233</v>
      </c>
      <c r="R74" s="39">
        <f>IF(INDEX('Discl output _ division'!$B:$T,MATCH('Division output'!$A74,'Discl output _ division'!$B:$B,FALSE),MATCH('Division output'!R$1,'Discl output _ division'!$B$1:$T$1,FALSE))=0,0,'Inq6 adjusted division'!R74)</f>
        <v>92031.873602105698</v>
      </c>
      <c r="S74" s="39">
        <f>IF(INDEX('Discl output _ division'!$B:$T,MATCH('Division output'!$A74,'Discl output _ division'!$B:$B,FALSE),MATCH('Division output'!S$1,'Discl output _ division'!$B$1:$T$1,FALSE))=0,0,'Inq6 adjusted division'!S74)</f>
        <v>92252.838965509567</v>
      </c>
      <c r="T74" s="39">
        <f>IFERROR(VLOOKUP(A74+0,'New BRES input'!O:R,4,FALSE),0)</f>
        <v>93967.49</v>
      </c>
    </row>
    <row r="75" spans="1:20" x14ac:dyDescent="0.35">
      <c r="A75" t="s">
        <v>497</v>
      </c>
      <c r="B75" s="39">
        <f>IF(INDEX('Discl output _ division'!$B:$T,MATCH('Division output'!$A75,'Discl output _ division'!$B:$B,FALSE),MATCH('Division output'!B$1,'Discl output _ division'!$B$1:$T$1,FALSE))=0,0,'Inq6 adjusted division'!B75)</f>
        <v>216905.02860543737</v>
      </c>
      <c r="C75" s="39">
        <f>IF(INDEX('Discl output _ division'!$B:$T,MATCH('Division output'!$A75,'Discl output _ division'!$B:$B,FALSE),MATCH('Division output'!C$1,'Discl output _ division'!$B$1:$T$1,FALSE))=0,0,'Inq6 adjusted division'!C75)</f>
        <v>224197.22726697184</v>
      </c>
      <c r="D75" s="39">
        <f>IF(INDEX('Discl output _ division'!$B:$T,MATCH('Division output'!$A75,'Discl output _ division'!$B:$B,FALSE),MATCH('Division output'!D$1,'Discl output _ division'!$B$1:$T$1,FALSE))=0,0,'Inq6 adjusted division'!D75)</f>
        <v>225170.40099789904</v>
      </c>
      <c r="E75" s="39">
        <f>IF(INDEX('Discl output _ division'!$B:$T,MATCH('Division output'!$A75,'Discl output _ division'!$B:$B,FALSE),MATCH('Division output'!E$1,'Discl output _ division'!$B$1:$T$1,FALSE))=0,0,'Inq6 adjusted division'!E75)</f>
        <v>212919.40774040562</v>
      </c>
      <c r="F75" s="39">
        <f>IF(INDEX('Discl output _ division'!$B:$T,MATCH('Division output'!$A75,'Discl output _ division'!$B:$B,FALSE),MATCH('Division output'!F$1,'Discl output _ division'!$B$1:$T$1,FALSE))=0,0,'Inq6 adjusted division'!F75)</f>
        <v>230939.95033016597</v>
      </c>
      <c r="G75" s="39">
        <f>IF(INDEX('Discl output _ division'!$B:$T,MATCH('Division output'!$A75,'Discl output _ division'!$B:$B,FALSE),MATCH('Division output'!G$1,'Discl output _ division'!$B$1:$T$1,FALSE))=0,0,'Inq6 adjusted division'!G75)</f>
        <v>237945.58161850169</v>
      </c>
      <c r="H75" s="39">
        <f>IF(INDEX('Discl output _ division'!$B:$T,MATCH('Division output'!$A75,'Discl output _ division'!$B:$B,FALSE),MATCH('Division output'!H$1,'Discl output _ division'!$B$1:$T$1,FALSE))=0,0,'Inq6 adjusted division'!H75)</f>
        <v>232940.19643600468</v>
      </c>
      <c r="I75" s="39">
        <f>IF(INDEX('Discl output _ division'!$B:$T,MATCH('Division output'!$A75,'Discl output _ division'!$B:$B,FALSE),MATCH('Division output'!I$1,'Discl output _ division'!$B$1:$T$1,FALSE))=0,0,'Inq6 adjusted division'!I75)</f>
        <v>247193.72693827649</v>
      </c>
      <c r="J75" s="39">
        <f>IF(INDEX('Discl output _ division'!$B:$T,MATCH('Division output'!$A75,'Discl output _ division'!$B:$B,FALSE),MATCH('Division output'!J$1,'Discl output _ division'!$B$1:$T$1,FALSE))=0,0,'Inq6 adjusted division'!J75)</f>
        <v>236950.36227779085</v>
      </c>
      <c r="K75" s="39">
        <f>IF(INDEX('Discl output _ division'!$B:$T,MATCH('Division output'!$A75,'Discl output _ division'!$B:$B,FALSE),MATCH('Division output'!K$1,'Discl output _ division'!$B$1:$T$1,FALSE))=0,0,'Inq6 adjusted division'!K75)</f>
        <v>225429.31466401732</v>
      </c>
      <c r="L75" s="39">
        <f>IF(INDEX('Discl output _ division'!$B:$T,MATCH('Division output'!$A75,'Discl output _ division'!$B:$B,FALSE),MATCH('Division output'!L$1,'Discl output _ division'!$B$1:$T$1,FALSE))=0,0,'Inq6 adjusted division'!L75)</f>
        <v>223933.53016368506</v>
      </c>
      <c r="M75" s="39">
        <f>IF(INDEX('Discl output _ division'!$B:$T,MATCH('Division output'!$A75,'Discl output _ division'!$B:$B,FALSE),MATCH('Division output'!M$1,'Discl output _ division'!$B$1:$T$1,FALSE))=0,0,'Inq6 adjusted division'!M75)</f>
        <v>234703.24850693368</v>
      </c>
      <c r="N75" s="39">
        <f>IF(INDEX('Discl output _ division'!$B:$T,MATCH('Division output'!$A75,'Discl output _ division'!$B:$B,FALSE),MATCH('Division output'!N$1,'Discl output _ division'!$B$1:$T$1,FALSE))=0,0,'Inq6 adjusted division'!N75)</f>
        <v>226194.23413060553</v>
      </c>
      <c r="O75" s="39">
        <f>IF(INDEX('Discl output _ division'!$B:$T,MATCH('Division output'!$A75,'Discl output _ division'!$B:$B,FALSE),MATCH('Division output'!O$1,'Discl output _ division'!$B$1:$T$1,FALSE))=0,0,'Inq6 adjusted division'!O75)</f>
        <v>218945.50116563388</v>
      </c>
      <c r="P75" s="39">
        <f>IF(INDEX('Discl output _ division'!$B:$T,MATCH('Division output'!$A75,'Discl output _ division'!$B:$B,FALSE),MATCH('Division output'!P$1,'Discl output _ division'!$B$1:$T$1,FALSE))=0,0,'Inq6 adjusted division'!P75)</f>
        <v>214945.79872627548</v>
      </c>
      <c r="Q75" s="39">
        <f>IF(INDEX('Discl output _ division'!$B:$T,MATCH('Division output'!$A75,'Discl output _ division'!$B:$B,FALSE),MATCH('Division output'!Q$1,'Discl output _ division'!$B$1:$T$1,FALSE))=0,0,'Inq6 adjusted division'!Q75)</f>
        <v>215949.62245088632</v>
      </c>
      <c r="R75" s="39">
        <f>IF(INDEX('Discl output _ division'!$B:$T,MATCH('Division output'!$A75,'Discl output _ division'!$B:$B,FALSE),MATCH('Division output'!R$1,'Discl output _ division'!$B$1:$T$1,FALSE))=0,0,'Inq6 adjusted division'!R75)</f>
        <v>218208.03977785099</v>
      </c>
      <c r="S75" s="39">
        <f>IF(INDEX('Discl output _ division'!$B:$T,MATCH('Division output'!$A75,'Discl output _ division'!$B:$B,FALSE),MATCH('Division output'!S$1,'Discl output _ division'!$B$1:$T$1,FALSE))=0,0,'Inq6 adjusted division'!S75)</f>
        <v>214457.6531090764</v>
      </c>
      <c r="T75" s="39">
        <f>IFERROR(VLOOKUP(A75+0,'New BRES input'!O:R,4,FALSE),0)</f>
        <v>211971.33</v>
      </c>
    </row>
    <row r="76" spans="1:20" x14ac:dyDescent="0.35">
      <c r="A76" t="s">
        <v>498</v>
      </c>
      <c r="B76" s="39">
        <f>IF(INDEX('Discl output _ division'!$B:$T,MATCH('Division output'!$A76,'Discl output _ division'!$B:$B,FALSE),MATCH('Division output'!B$1,'Discl output _ division'!$B$1:$T$1,FALSE))=0,0,'Inq6 adjusted division'!B76)</f>
        <v>232298.74241770097</v>
      </c>
      <c r="C76" s="39">
        <f>IF(INDEX('Discl output _ division'!$B:$T,MATCH('Division output'!$A76,'Discl output _ division'!$B:$B,FALSE),MATCH('Division output'!C$1,'Discl output _ division'!$B$1:$T$1,FALSE))=0,0,'Inq6 adjusted division'!C76)</f>
        <v>249399.4836486663</v>
      </c>
      <c r="D76" s="39">
        <f>IF(INDEX('Discl output _ division'!$B:$T,MATCH('Division output'!$A76,'Discl output _ division'!$B:$B,FALSE),MATCH('Division output'!D$1,'Discl output _ division'!$B$1:$T$1,FALSE))=0,0,'Inq6 adjusted division'!D76)</f>
        <v>256430.14130345132</v>
      </c>
      <c r="E76" s="39">
        <f>IF(INDEX('Discl output _ division'!$B:$T,MATCH('Division output'!$A76,'Discl output _ division'!$B:$B,FALSE),MATCH('Division output'!E$1,'Discl output _ division'!$B$1:$T$1,FALSE))=0,0,'Inq6 adjusted division'!E76)</f>
        <v>248924.72600964195</v>
      </c>
      <c r="F76" s="39">
        <f>IF(INDEX('Discl output _ division'!$B:$T,MATCH('Division output'!$A76,'Discl output _ division'!$B:$B,FALSE),MATCH('Division output'!F$1,'Discl output _ division'!$B$1:$T$1,FALSE))=0,0,'Inq6 adjusted division'!F76)</f>
        <v>267022.14082314842</v>
      </c>
      <c r="G76" s="39">
        <f>IF(INDEX('Discl output _ division'!$B:$T,MATCH('Division output'!$A76,'Discl output _ division'!$B:$B,FALSE),MATCH('Division output'!G$1,'Discl output _ division'!$B$1:$T$1,FALSE))=0,0,'Inq6 adjusted division'!G76)</f>
        <v>276617.11493054731</v>
      </c>
      <c r="H76" s="39">
        <f>IF(INDEX('Discl output _ division'!$B:$T,MATCH('Division output'!$A76,'Discl output _ division'!$B:$B,FALSE),MATCH('Division output'!H$1,'Discl output _ division'!$B$1:$T$1,FALSE))=0,0,'Inq6 adjusted division'!H76)</f>
        <v>289433.97035579797</v>
      </c>
      <c r="I76" s="39">
        <f>IF(INDEX('Discl output _ division'!$B:$T,MATCH('Division output'!$A76,'Discl output _ division'!$B:$B,FALSE),MATCH('Division output'!I$1,'Discl output _ division'!$B$1:$T$1,FALSE))=0,0,'Inq6 adjusted division'!I76)</f>
        <v>288418.73014904937</v>
      </c>
      <c r="J76" s="39">
        <f>IF(INDEX('Discl output _ division'!$B:$T,MATCH('Division output'!$A76,'Discl output _ division'!$B:$B,FALSE),MATCH('Division output'!J$1,'Discl output _ division'!$B$1:$T$1,FALSE))=0,0,'Inq6 adjusted division'!J76)</f>
        <v>283147.07433950494</v>
      </c>
      <c r="K76" s="39">
        <f>IF(INDEX('Discl output _ division'!$B:$T,MATCH('Division output'!$A76,'Discl output _ division'!$B:$B,FALSE),MATCH('Division output'!K$1,'Discl output _ division'!$B$1:$T$1,FALSE))=0,0,'Inq6 adjusted division'!K76)</f>
        <v>294244.7249292715</v>
      </c>
      <c r="L76" s="39">
        <f>IF(INDEX('Discl output _ division'!$B:$T,MATCH('Division output'!$A76,'Discl output _ division'!$B:$B,FALSE),MATCH('Division output'!L$1,'Discl output _ division'!$B$1:$T$1,FALSE))=0,0,'Inq6 adjusted division'!L76)</f>
        <v>297752.89306178532</v>
      </c>
      <c r="M76" s="39">
        <f>IF(INDEX('Discl output _ division'!$B:$T,MATCH('Division output'!$A76,'Discl output _ division'!$B:$B,FALSE),MATCH('Division output'!M$1,'Discl output _ division'!$B$1:$T$1,FALSE))=0,0,'Inq6 adjusted division'!M76)</f>
        <v>321539.51273832622</v>
      </c>
      <c r="N76" s="39">
        <f>IF(INDEX('Discl output _ division'!$B:$T,MATCH('Division output'!$A76,'Discl output _ division'!$B:$B,FALSE),MATCH('Division output'!N$1,'Discl output _ division'!$B$1:$T$1,FALSE))=0,0,'Inq6 adjusted division'!N76)</f>
        <v>324414.49113115284</v>
      </c>
      <c r="O76" s="39">
        <f>IF(INDEX('Discl output _ division'!$B:$T,MATCH('Division output'!$A76,'Discl output _ division'!$B:$B,FALSE),MATCH('Division output'!O$1,'Discl output _ division'!$B$1:$T$1,FALSE))=0,0,'Inq6 adjusted division'!O76)</f>
        <v>325418.95963578502</v>
      </c>
      <c r="P76" s="39">
        <f>IF(INDEX('Discl output _ division'!$B:$T,MATCH('Division output'!$A76,'Discl output _ division'!$B:$B,FALSE),MATCH('Division output'!P$1,'Discl output _ division'!$B$1:$T$1,FALSE))=0,0,'Inq6 adjusted division'!P76)</f>
        <v>337287.08130712918</v>
      </c>
      <c r="Q76" s="39">
        <f>IF(INDEX('Discl output _ division'!$B:$T,MATCH('Division output'!$A76,'Discl output _ division'!$B:$B,FALSE),MATCH('Division output'!Q$1,'Discl output _ division'!$B$1:$T$1,FALSE))=0,0,'Inq6 adjusted division'!Q76)</f>
        <v>341230.82174413867</v>
      </c>
      <c r="R76" s="39">
        <f>IF(INDEX('Discl output _ division'!$B:$T,MATCH('Division output'!$A76,'Discl output _ division'!$B:$B,FALSE),MATCH('Division output'!R$1,'Discl output _ division'!$B$1:$T$1,FALSE))=0,0,'Inq6 adjusted division'!R76)</f>
        <v>357384.08310344885</v>
      </c>
      <c r="S76" s="39">
        <f>IF(INDEX('Discl output _ division'!$B:$T,MATCH('Division output'!$A76,'Discl output _ division'!$B:$B,FALSE),MATCH('Division output'!S$1,'Discl output _ division'!$B$1:$T$1,FALSE))=0,0,'Inq6 adjusted division'!S76)</f>
        <v>364934.555647381</v>
      </c>
      <c r="T76" s="39">
        <f>IFERROR(VLOOKUP(A76+0,'New BRES input'!O:R,4,FALSE),0)</f>
        <v>367912.6</v>
      </c>
    </row>
    <row r="77" spans="1:20" x14ac:dyDescent="0.35">
      <c r="A77" t="s">
        <v>499</v>
      </c>
      <c r="B77" s="39">
        <f>IF(INDEX('Discl output _ division'!$B:$T,MATCH('Division output'!$A77,'Discl output _ division'!$B:$B,FALSE),MATCH('Division output'!B$1,'Discl output _ division'!$B$1:$T$1,FALSE))=0,0,'Inq6 adjusted division'!B77)</f>
        <v>178050.10584705984</v>
      </c>
      <c r="C77" s="39">
        <f>IF(INDEX('Discl output _ division'!$B:$T,MATCH('Division output'!$A77,'Discl output _ division'!$B:$B,FALSE),MATCH('Division output'!C$1,'Discl output _ division'!$B$1:$T$1,FALSE))=0,0,'Inq6 adjusted division'!C77)</f>
        <v>179609.88276366651</v>
      </c>
      <c r="D77" s="39">
        <f>IF(INDEX('Discl output _ division'!$B:$T,MATCH('Division output'!$A77,'Discl output _ division'!$B:$B,FALSE),MATCH('Division output'!D$1,'Discl output _ division'!$B$1:$T$1,FALSE))=0,0,'Inq6 adjusted division'!D77)</f>
        <v>189936.16464171707</v>
      </c>
      <c r="E77" s="39">
        <f>IF(INDEX('Discl output _ division'!$B:$T,MATCH('Division output'!$A77,'Discl output _ division'!$B:$B,FALSE),MATCH('Division output'!E$1,'Discl output _ division'!$B$1:$T$1,FALSE))=0,0,'Inq6 adjusted division'!E77)</f>
        <v>191114.24708692226</v>
      </c>
      <c r="F77" s="39">
        <f>IF(INDEX('Discl output _ division'!$B:$T,MATCH('Division output'!$A77,'Discl output _ division'!$B:$B,FALSE),MATCH('Division output'!F$1,'Discl output _ division'!$B$1:$T$1,FALSE))=0,0,'Inq6 adjusted division'!F77)</f>
        <v>195955.72259798221</v>
      </c>
      <c r="G77" s="39">
        <f>IF(INDEX('Discl output _ division'!$B:$T,MATCH('Division output'!$A77,'Discl output _ division'!$B:$B,FALSE),MATCH('Division output'!G$1,'Discl output _ division'!$B$1:$T$1,FALSE))=0,0,'Inq6 adjusted division'!G77)</f>
        <v>214557.58695629775</v>
      </c>
      <c r="H77" s="39">
        <f>IF(INDEX('Discl output _ division'!$B:$T,MATCH('Division output'!$A77,'Discl output _ division'!$B:$B,FALSE),MATCH('Division output'!H$1,'Discl output _ division'!$B$1:$T$1,FALSE))=0,0,'Inq6 adjusted division'!H77)</f>
        <v>219999.43436786352</v>
      </c>
      <c r="I77" s="39">
        <f>IF(INDEX('Discl output _ division'!$B:$T,MATCH('Division output'!$A77,'Discl output _ division'!$B:$B,FALSE),MATCH('Division output'!I$1,'Discl output _ division'!$B$1:$T$1,FALSE))=0,0,'Inq6 adjusted division'!I77)</f>
        <v>229977.48279849641</v>
      </c>
      <c r="J77" s="39">
        <f>IF(INDEX('Discl output _ division'!$B:$T,MATCH('Division output'!$A77,'Discl output _ division'!$B:$B,FALSE),MATCH('Division output'!J$1,'Discl output _ division'!$B$1:$T$1,FALSE))=0,0,'Inq6 adjusted division'!J77)</f>
        <v>227038.6974844886</v>
      </c>
      <c r="K77" s="39">
        <f>IF(INDEX('Discl output _ division'!$B:$T,MATCH('Division output'!$A77,'Discl output _ division'!$B:$B,FALSE),MATCH('Division output'!K$1,'Discl output _ division'!$B$1:$T$1,FALSE))=0,0,'Inq6 adjusted division'!K77)</f>
        <v>213904.19445873244</v>
      </c>
      <c r="L77" s="39">
        <f>IF(INDEX('Discl output _ division'!$B:$T,MATCH('Division output'!$A77,'Discl output _ division'!$B:$B,FALSE),MATCH('Division output'!L$1,'Discl output _ division'!$B$1:$T$1,FALSE))=0,0,'Inq6 adjusted division'!L77)</f>
        <v>233543.52220412999</v>
      </c>
      <c r="M77" s="39">
        <f>IF(INDEX('Discl output _ division'!$B:$T,MATCH('Division output'!$A77,'Discl output _ division'!$B:$B,FALSE),MATCH('Division output'!M$1,'Discl output _ division'!$B$1:$T$1,FALSE))=0,0,'Inq6 adjusted division'!M77)</f>
        <v>232342.19860995465</v>
      </c>
      <c r="N77" s="39">
        <f>IF(INDEX('Discl output _ division'!$B:$T,MATCH('Division output'!$A77,'Discl output _ division'!$B:$B,FALSE),MATCH('Division output'!N$1,'Discl output _ division'!$B$1:$T$1,FALSE))=0,0,'Inq6 adjusted division'!N77)</f>
        <v>234787.59788335508</v>
      </c>
      <c r="O77" s="39">
        <f>IF(INDEX('Discl output _ division'!$B:$T,MATCH('Division output'!$A77,'Discl output _ division'!$B:$B,FALSE),MATCH('Division output'!O$1,'Discl output _ division'!$B$1:$T$1,FALSE))=0,0,'Inq6 adjusted division'!O77)</f>
        <v>262998.54970475513</v>
      </c>
      <c r="P77" s="39">
        <f>IF(INDEX('Discl output _ division'!$B:$T,MATCH('Division output'!$A77,'Discl output _ division'!$B:$B,FALSE),MATCH('Division output'!P$1,'Discl output _ division'!$B$1:$T$1,FALSE))=0,0,'Inq6 adjusted division'!P77)</f>
        <v>275268.60620526224</v>
      </c>
      <c r="Q77" s="39">
        <f>IF(INDEX('Discl output _ division'!$B:$T,MATCH('Division output'!$A77,'Discl output _ division'!$B:$B,FALSE),MATCH('Division output'!Q$1,'Discl output _ division'!$B$1:$T$1,FALSE))=0,0,'Inq6 adjusted division'!Q77)</f>
        <v>276443.66818687477</v>
      </c>
      <c r="R77" s="39">
        <f>IF(INDEX('Discl output _ division'!$B:$T,MATCH('Division output'!$A77,'Discl output _ division'!$B:$B,FALSE),MATCH('Division output'!R$1,'Discl output _ division'!$B$1:$T$1,FALSE))=0,0,'Inq6 adjusted division'!R77)</f>
        <v>282334.62689184898</v>
      </c>
      <c r="S77" s="39">
        <f>IF(INDEX('Discl output _ division'!$B:$T,MATCH('Division output'!$A77,'Discl output _ division'!$B:$B,FALSE),MATCH('Division output'!S$1,'Discl output _ division'!$B$1:$T$1,FALSE))=0,0,'Inq6 adjusted division'!S77)</f>
        <v>298826.94313228142</v>
      </c>
      <c r="T77" s="39">
        <f>IFERROR(VLOOKUP(A77+0,'New BRES input'!O:R,4,FALSE),0)</f>
        <v>306470.21000000002</v>
      </c>
    </row>
    <row r="78" spans="1:20" x14ac:dyDescent="0.35">
      <c r="A78" t="s">
        <v>500</v>
      </c>
      <c r="B78" s="39">
        <f>IF(INDEX('Discl output _ division'!$B:$T,MATCH('Division output'!$A78,'Discl output _ division'!$B:$B,FALSE),MATCH('Division output'!B$1,'Discl output _ division'!$B$1:$T$1,FALSE))=0,0,'Inq6 adjusted division'!B78)</f>
        <v>61183.484018651827</v>
      </c>
      <c r="C78" s="39">
        <f>IF(INDEX('Discl output _ division'!$B:$T,MATCH('Division output'!$A78,'Discl output _ division'!$B:$B,FALSE),MATCH('Division output'!C$1,'Discl output _ division'!$B$1:$T$1,FALSE))=0,0,'Inq6 adjusted division'!C78)</f>
        <v>59227.510634723592</v>
      </c>
      <c r="D78" s="39">
        <f>IF(INDEX('Discl output _ division'!$B:$T,MATCH('Division output'!$A78,'Discl output _ division'!$B:$B,FALSE),MATCH('Division output'!D$1,'Discl output _ division'!$B$1:$T$1,FALSE))=0,0,'Inq6 adjusted division'!D78)</f>
        <v>60326.07445705634</v>
      </c>
      <c r="E78" s="39">
        <f>IF(INDEX('Discl output _ division'!$B:$T,MATCH('Division output'!$A78,'Discl output _ division'!$B:$B,FALSE),MATCH('Division output'!E$1,'Discl output _ division'!$B$1:$T$1,FALSE))=0,0,'Inq6 adjusted division'!E78)</f>
        <v>61410.84749291234</v>
      </c>
      <c r="F78" s="39">
        <f>IF(INDEX('Discl output _ division'!$B:$T,MATCH('Division output'!$A78,'Discl output _ division'!$B:$B,FALSE),MATCH('Division output'!F$1,'Discl output _ division'!$B$1:$T$1,FALSE))=0,0,'Inq6 adjusted division'!F78)</f>
        <v>60474.607364779833</v>
      </c>
      <c r="G78" s="39">
        <f>IF(INDEX('Discl output _ division'!$B:$T,MATCH('Division output'!$A78,'Discl output _ division'!$B:$B,FALSE),MATCH('Division output'!G$1,'Discl output _ division'!$B$1:$T$1,FALSE))=0,0,'Inq6 adjusted division'!G78)</f>
        <v>62739.52603014723</v>
      </c>
      <c r="H78" s="39">
        <f>IF(INDEX('Discl output _ division'!$B:$T,MATCH('Division output'!$A78,'Discl output _ division'!$B:$B,FALSE),MATCH('Division output'!H$1,'Discl output _ division'!$B$1:$T$1,FALSE))=0,0,'Inq6 adjusted division'!H78)</f>
        <v>64679.061905184084</v>
      </c>
      <c r="I78" s="39">
        <f>IF(INDEX('Discl output _ division'!$B:$T,MATCH('Division output'!$A78,'Discl output _ division'!$B:$B,FALSE),MATCH('Division output'!I$1,'Discl output _ division'!$B$1:$T$1,FALSE))=0,0,'Inq6 adjusted division'!I78)</f>
        <v>67127.920647639723</v>
      </c>
      <c r="J78" s="39">
        <f>IF(INDEX('Discl output _ division'!$B:$T,MATCH('Division output'!$A78,'Discl output _ division'!$B:$B,FALSE),MATCH('Division output'!J$1,'Discl output _ division'!$B$1:$T$1,FALSE))=0,0,'Inq6 adjusted division'!J78)</f>
        <v>64145.455173478069</v>
      </c>
      <c r="K78" s="39">
        <f>IF(INDEX('Discl output _ division'!$B:$T,MATCH('Division output'!$A78,'Discl output _ division'!$B:$B,FALSE),MATCH('Division output'!K$1,'Discl output _ division'!$B$1:$T$1,FALSE))=0,0,'Inq6 adjusted division'!K78)</f>
        <v>61411.034110674351</v>
      </c>
      <c r="L78" s="39">
        <f>IF(INDEX('Discl output _ division'!$B:$T,MATCH('Division output'!$A78,'Discl output _ division'!$B:$B,FALSE),MATCH('Division output'!L$1,'Discl output _ division'!$B$1:$T$1,FALSE))=0,0,'Inq6 adjusted division'!L78)</f>
        <v>65760.098990061582</v>
      </c>
      <c r="M78" s="39">
        <f>IF(INDEX('Discl output _ division'!$B:$T,MATCH('Division output'!$A78,'Discl output _ division'!$B:$B,FALSE),MATCH('Division output'!M$1,'Discl output _ division'!$B$1:$T$1,FALSE))=0,0,'Inq6 adjusted division'!M78)</f>
        <v>64853.928211988823</v>
      </c>
      <c r="N78" s="39">
        <f>IF(INDEX('Discl output _ division'!$B:$T,MATCH('Division output'!$A78,'Discl output _ division'!$B:$B,FALSE),MATCH('Division output'!N$1,'Discl output _ division'!$B$1:$T$1,FALSE))=0,0,'Inq6 adjusted division'!N78)</f>
        <v>62492.779611821286</v>
      </c>
      <c r="O78" s="39">
        <f>IF(INDEX('Discl output _ division'!$B:$T,MATCH('Division output'!$A78,'Discl output _ division'!$B:$B,FALSE),MATCH('Division output'!O$1,'Discl output _ division'!$B$1:$T$1,FALSE))=0,0,'Inq6 adjusted division'!O78)</f>
        <v>57806.346279064797</v>
      </c>
      <c r="P78" s="39">
        <f>IF(INDEX('Discl output _ division'!$B:$T,MATCH('Division output'!$A78,'Discl output _ division'!$B:$B,FALSE),MATCH('Division output'!P$1,'Discl output _ division'!$B$1:$T$1,FALSE))=0,0,'Inq6 adjusted division'!P78)</f>
        <v>65628.904579803842</v>
      </c>
      <c r="Q78" s="39">
        <f>IF(INDEX('Discl output _ division'!$B:$T,MATCH('Division output'!$A78,'Discl output _ division'!$B:$B,FALSE),MATCH('Division output'!Q$1,'Discl output _ division'!$B$1:$T$1,FALSE))=0,0,'Inq6 adjusted division'!Q78)</f>
        <v>61051.922103306584</v>
      </c>
      <c r="R78" s="39">
        <f>IF(INDEX('Discl output _ division'!$B:$T,MATCH('Division output'!$A78,'Discl output _ division'!$B:$B,FALSE),MATCH('Division output'!R$1,'Discl output _ division'!$B$1:$T$1,FALSE))=0,0,'Inq6 adjusted division'!R78)</f>
        <v>63914.250184865014</v>
      </c>
      <c r="S78" s="39">
        <f>IF(INDEX('Discl output _ division'!$B:$T,MATCH('Division output'!$A78,'Discl output _ division'!$B:$B,FALSE),MATCH('Division output'!S$1,'Discl output _ division'!$B$1:$T$1,FALSE))=0,0,'Inq6 adjusted division'!S78)</f>
        <v>61534.862487621598</v>
      </c>
      <c r="T78" s="39">
        <f>IFERROR(VLOOKUP(A78+0,'New BRES input'!O:R,4,FALSE),0)</f>
        <v>51543.06</v>
      </c>
    </row>
    <row r="79" spans="1:20" x14ac:dyDescent="0.35">
      <c r="A79" t="s">
        <v>501</v>
      </c>
      <c r="B79" s="39">
        <f>IF(INDEX('Discl output _ division'!$B:$T,MATCH('Division output'!$A79,'Discl output _ division'!$B:$B,FALSE),MATCH('Division output'!B$1,'Discl output _ division'!$B$1:$T$1,FALSE))=0,0,'Inq6 adjusted division'!B79)</f>
        <v>75899.0782667288</v>
      </c>
      <c r="C79" s="39">
        <f>IF(INDEX('Discl output _ division'!$B:$T,MATCH('Division output'!$A79,'Discl output _ division'!$B:$B,FALSE),MATCH('Division output'!C$1,'Discl output _ division'!$B$1:$T$1,FALSE))=0,0,'Inq6 adjusted division'!C79)</f>
        <v>73247.994611355069</v>
      </c>
      <c r="D79" s="39">
        <f>IF(INDEX('Discl output _ division'!$B:$T,MATCH('Division output'!$A79,'Discl output _ division'!$B:$B,FALSE),MATCH('Division output'!D$1,'Discl output _ division'!$B$1:$T$1,FALSE))=0,0,'Inq6 adjusted division'!D79)</f>
        <v>70828.740830114737</v>
      </c>
      <c r="E79" s="39">
        <f>IF(INDEX('Discl output _ division'!$B:$T,MATCH('Division output'!$A79,'Discl output _ division'!$B:$B,FALSE),MATCH('Division output'!E$1,'Discl output _ division'!$B$1:$T$1,FALSE))=0,0,'Inq6 adjusted division'!E79)</f>
        <v>75608.23292825665</v>
      </c>
      <c r="F79" s="39">
        <f>IF(INDEX('Discl output _ division'!$B:$T,MATCH('Division output'!$A79,'Discl output _ division'!$B:$B,FALSE),MATCH('Division output'!F$1,'Discl output _ division'!$B$1:$T$1,FALSE))=0,0,'Inq6 adjusted division'!F79)</f>
        <v>78754.958998949995</v>
      </c>
      <c r="G79" s="39">
        <f>IF(INDEX('Discl output _ division'!$B:$T,MATCH('Division output'!$A79,'Discl output _ division'!$B:$B,FALSE),MATCH('Division output'!G$1,'Discl output _ division'!$B$1:$T$1,FALSE))=0,0,'Inq6 adjusted division'!G79)</f>
        <v>72800.230427053932</v>
      </c>
      <c r="H79" s="39">
        <f>IF(INDEX('Discl output _ division'!$B:$T,MATCH('Division output'!$A79,'Discl output _ division'!$B:$B,FALSE),MATCH('Division output'!H$1,'Discl output _ division'!$B$1:$T$1,FALSE))=0,0,'Inq6 adjusted division'!H79)</f>
        <v>75702.588693398138</v>
      </c>
      <c r="I79" s="39">
        <f>IF(INDEX('Discl output _ division'!$B:$T,MATCH('Division output'!$A79,'Discl output _ division'!$B:$B,FALSE),MATCH('Division output'!I$1,'Discl output _ division'!$B$1:$T$1,FALSE))=0,0,'Inq6 adjusted division'!I79)</f>
        <v>81154.562388792663</v>
      </c>
      <c r="J79" s="39">
        <f>IF(INDEX('Discl output _ division'!$B:$T,MATCH('Division output'!$A79,'Discl output _ division'!$B:$B,FALSE),MATCH('Division output'!J$1,'Discl output _ division'!$B$1:$T$1,FALSE))=0,0,'Inq6 adjusted division'!J79)</f>
        <v>81809.931457901723</v>
      </c>
      <c r="K79" s="39">
        <f>IF(INDEX('Discl output _ division'!$B:$T,MATCH('Division output'!$A79,'Discl output _ division'!$B:$B,FALSE),MATCH('Division output'!K$1,'Discl output _ division'!$B$1:$T$1,FALSE))=0,0,'Inq6 adjusted division'!K79)</f>
        <v>82111.688574451837</v>
      </c>
      <c r="L79" s="39">
        <f>IF(INDEX('Discl output _ division'!$B:$T,MATCH('Division output'!$A79,'Discl output _ division'!$B:$B,FALSE),MATCH('Division output'!L$1,'Discl output _ division'!$B$1:$T$1,FALSE))=0,0,'Inq6 adjusted division'!L79)</f>
        <v>99170.462754663575</v>
      </c>
      <c r="M79" s="39">
        <f>IF(INDEX('Discl output _ division'!$B:$T,MATCH('Division output'!$A79,'Discl output _ division'!$B:$B,FALSE),MATCH('Division output'!M$1,'Discl output _ division'!$B$1:$T$1,FALSE))=0,0,'Inq6 adjusted division'!M79)</f>
        <v>128546.0164148873</v>
      </c>
      <c r="N79" s="39">
        <f>IF(INDEX('Discl output _ division'!$B:$T,MATCH('Division output'!$A79,'Discl output _ division'!$B:$B,FALSE),MATCH('Division output'!N$1,'Discl output _ division'!$B$1:$T$1,FALSE))=0,0,'Inq6 adjusted division'!N79)</f>
        <v>122261.10854171956</v>
      </c>
      <c r="O79" s="39">
        <f>IF(INDEX('Discl output _ division'!$B:$T,MATCH('Division output'!$A79,'Discl output _ division'!$B:$B,FALSE),MATCH('Division output'!O$1,'Discl output _ division'!$B$1:$T$1,FALSE))=0,0,'Inq6 adjusted division'!O79)</f>
        <v>116187.72353264244</v>
      </c>
      <c r="P79" s="39">
        <f>IF(INDEX('Discl output _ division'!$B:$T,MATCH('Division output'!$A79,'Discl output _ division'!$B:$B,FALSE),MATCH('Division output'!P$1,'Discl output _ division'!$B$1:$T$1,FALSE))=0,0,'Inq6 adjusted division'!P79)</f>
        <v>121898.01059761057</v>
      </c>
      <c r="Q79" s="39">
        <f>IF(INDEX('Discl output _ division'!$B:$T,MATCH('Division output'!$A79,'Discl output _ division'!$B:$B,FALSE),MATCH('Division output'!Q$1,'Discl output _ division'!$B$1:$T$1,FALSE))=0,0,'Inq6 adjusted division'!Q79)</f>
        <v>141589.55639379768</v>
      </c>
      <c r="R79" s="39">
        <f>IF(INDEX('Discl output _ division'!$B:$T,MATCH('Division output'!$A79,'Discl output _ division'!$B:$B,FALSE),MATCH('Division output'!R$1,'Discl output _ division'!$B$1:$T$1,FALSE))=0,0,'Inq6 adjusted division'!R79)</f>
        <v>142316.78749473454</v>
      </c>
      <c r="S79" s="39">
        <f>IF(INDEX('Discl output _ division'!$B:$T,MATCH('Division output'!$A79,'Discl output _ division'!$B:$B,FALSE),MATCH('Division output'!S$1,'Discl output _ division'!$B$1:$T$1,FALSE))=0,0,'Inq6 adjusted division'!S79)</f>
        <v>142148.54258367617</v>
      </c>
      <c r="T79" s="39">
        <f>IFERROR(VLOOKUP(A79+0,'New BRES input'!O:R,4,FALSE),0)</f>
        <v>134351.46</v>
      </c>
    </row>
    <row r="80" spans="1:20" x14ac:dyDescent="0.35">
      <c r="A80" t="s">
        <v>502</v>
      </c>
      <c r="B80" s="39">
        <f>IF(INDEX('Discl output _ division'!$B:$T,MATCH('Division output'!$A80,'Discl output _ division'!$B:$B,FALSE),MATCH('Division output'!B$1,'Discl output _ division'!$B$1:$T$1,FALSE))=0,0,'Inq6 adjusted division'!B80)</f>
        <v>33947.521246404649</v>
      </c>
      <c r="C80" s="39">
        <f>IF(INDEX('Discl output _ division'!$B:$T,MATCH('Division output'!$A80,'Discl output _ division'!$B:$B,FALSE),MATCH('Division output'!C$1,'Discl output _ division'!$B$1:$T$1,FALSE))=0,0,'Inq6 adjusted division'!C80)</f>
        <v>39447.12692569878</v>
      </c>
      <c r="D80" s="39">
        <f>IF(INDEX('Discl output _ division'!$B:$T,MATCH('Division output'!$A80,'Discl output _ division'!$B:$B,FALSE),MATCH('Division output'!D$1,'Discl output _ division'!$B$1:$T$1,FALSE))=0,0,'Inq6 adjusted division'!D80)</f>
        <v>38917.398704773019</v>
      </c>
      <c r="E80" s="39">
        <f>IF(INDEX('Discl output _ division'!$B:$T,MATCH('Division output'!$A80,'Discl output _ division'!$B:$B,FALSE),MATCH('Division output'!E$1,'Discl output _ division'!$B$1:$T$1,FALSE))=0,0,'Inq6 adjusted division'!E80)</f>
        <v>41472.459835371425</v>
      </c>
      <c r="F80" s="39">
        <f>IF(INDEX('Discl output _ division'!$B:$T,MATCH('Division output'!$A80,'Discl output _ division'!$B:$B,FALSE),MATCH('Division output'!F$1,'Discl output _ division'!$B$1:$T$1,FALSE))=0,0,'Inq6 adjusted division'!F80)</f>
        <v>40426.261483994807</v>
      </c>
      <c r="G80" s="39">
        <f>IF(INDEX('Discl output _ division'!$B:$T,MATCH('Division output'!$A80,'Discl output _ division'!$B:$B,FALSE),MATCH('Division output'!G$1,'Discl output _ division'!$B$1:$T$1,FALSE))=0,0,'Inq6 adjusted division'!G80)</f>
        <v>36648.197062844891</v>
      </c>
      <c r="H80" s="39">
        <f>IF(INDEX('Discl output _ division'!$B:$T,MATCH('Division output'!$A80,'Discl output _ division'!$B:$B,FALSE),MATCH('Division output'!H$1,'Discl output _ division'!$B$1:$T$1,FALSE))=0,0,'Inq6 adjusted division'!H80)</f>
        <v>36679.494878908066</v>
      </c>
      <c r="I80" s="39">
        <f>IF(INDEX('Discl output _ division'!$B:$T,MATCH('Division output'!$A80,'Discl output _ division'!$B:$B,FALSE),MATCH('Division output'!I$1,'Discl output _ division'!$B$1:$T$1,FALSE))=0,0,'Inq6 adjusted division'!I80)</f>
        <v>35598.871902948733</v>
      </c>
      <c r="J80" s="39">
        <f>IF(INDEX('Discl output _ division'!$B:$T,MATCH('Division output'!$A80,'Discl output _ division'!$B:$B,FALSE),MATCH('Division output'!J$1,'Discl output _ division'!$B$1:$T$1,FALSE))=0,0,'Inq6 adjusted division'!J80)</f>
        <v>32101.784095752257</v>
      </c>
      <c r="K80" s="39">
        <f>IF(INDEX('Discl output _ division'!$B:$T,MATCH('Division output'!$A80,'Discl output _ division'!$B:$B,FALSE),MATCH('Division output'!K$1,'Discl output _ division'!$B$1:$T$1,FALSE))=0,0,'Inq6 adjusted division'!K80)</f>
        <v>34853.353074735656</v>
      </c>
      <c r="L80" s="39">
        <f>IF(INDEX('Discl output _ division'!$B:$T,MATCH('Division output'!$A80,'Discl output _ division'!$B:$B,FALSE),MATCH('Division output'!L$1,'Discl output _ division'!$B$1:$T$1,FALSE))=0,0,'Inq6 adjusted division'!L80)</f>
        <v>33225.757646926148</v>
      </c>
      <c r="M80" s="39">
        <f>IF(INDEX('Discl output _ division'!$B:$T,MATCH('Division output'!$A80,'Discl output _ division'!$B:$B,FALSE),MATCH('Division output'!M$1,'Discl output _ division'!$B$1:$T$1,FALSE))=0,0,'Inq6 adjusted division'!M80)</f>
        <v>17034.065674494992</v>
      </c>
      <c r="N80" s="39">
        <f>IF(INDEX('Discl output _ division'!$B:$T,MATCH('Division output'!$A80,'Discl output _ division'!$B:$B,FALSE),MATCH('Division output'!N$1,'Discl output _ division'!$B$1:$T$1,FALSE))=0,0,'Inq6 adjusted division'!N80)</f>
        <v>24105.327090275121</v>
      </c>
      <c r="O80" s="39">
        <f>IF(INDEX('Discl output _ division'!$B:$T,MATCH('Division output'!$A80,'Discl output _ division'!$B:$B,FALSE),MATCH('Division output'!O$1,'Discl output _ division'!$B$1:$T$1,FALSE))=0,0,'Inq6 adjusted division'!O80)</f>
        <v>22854.715384726485</v>
      </c>
      <c r="P80" s="39">
        <f>IF(INDEX('Discl output _ division'!$B:$T,MATCH('Division output'!$A80,'Discl output _ division'!$B:$B,FALSE),MATCH('Division output'!P$1,'Discl output _ division'!$B$1:$T$1,FALSE))=0,0,'Inq6 adjusted division'!P80)</f>
        <v>29938.555826325453</v>
      </c>
      <c r="Q80" s="39">
        <f>IF(INDEX('Discl output _ division'!$B:$T,MATCH('Division output'!$A80,'Discl output _ division'!$B:$B,FALSE),MATCH('Division output'!Q$1,'Discl output _ division'!$B$1:$T$1,FALSE))=0,0,'Inq6 adjusted division'!Q80)</f>
        <v>27414.502304633847</v>
      </c>
      <c r="R80" s="39">
        <f>IF(INDEX('Discl output _ division'!$B:$T,MATCH('Division output'!$A80,'Discl output _ division'!$B:$B,FALSE),MATCH('Division output'!R$1,'Discl output _ division'!$B$1:$T$1,FALSE))=0,0,'Inq6 adjusted division'!R80)</f>
        <v>35711.347678816659</v>
      </c>
      <c r="S80" s="39">
        <f>IF(INDEX('Discl output _ division'!$B:$T,MATCH('Division output'!$A80,'Discl output _ division'!$B:$B,FALSE),MATCH('Division output'!S$1,'Discl output _ division'!$B$1:$T$1,FALSE))=0,0,'Inq6 adjusted division'!S80)</f>
        <v>34384.32340995995</v>
      </c>
      <c r="T80" s="39">
        <f>IFERROR(VLOOKUP(A80+0,'New BRES input'!O:R,4,FALSE),0)</f>
        <v>33757.160000000003</v>
      </c>
    </row>
    <row r="81" spans="1:20" x14ac:dyDescent="0.35">
      <c r="A81" t="s">
        <v>503</v>
      </c>
      <c r="B81" s="39">
        <f>IF(INDEX('Discl output _ division'!$B:$T,MATCH('Division output'!$A81,'Discl output _ division'!$B:$B,FALSE),MATCH('Division output'!B$1,'Discl output _ division'!$B$1:$T$1,FALSE))=0,0,'Inq6 adjusted division'!B81)</f>
        <v>14152.866647582188</v>
      </c>
      <c r="C81" s="39">
        <f>IF(INDEX('Discl output _ division'!$B:$T,MATCH('Division output'!$A81,'Discl output _ division'!$B:$B,FALSE),MATCH('Division output'!C$1,'Discl output _ division'!$B$1:$T$1,FALSE))=0,0,'Inq6 adjusted division'!C81)</f>
        <v>15610.740229250998</v>
      </c>
      <c r="D81" s="39">
        <f>IF(INDEX('Discl output _ division'!$B:$T,MATCH('Division output'!$A81,'Discl output _ division'!$B:$B,FALSE),MATCH('Division output'!D$1,'Discl output _ division'!$B$1:$T$1,FALSE))=0,0,'Inq6 adjusted division'!D81)</f>
        <v>14161.119701313524</v>
      </c>
      <c r="E81" s="39">
        <f>IF(INDEX('Discl output _ division'!$B:$T,MATCH('Division output'!$A81,'Discl output _ division'!$B:$B,FALSE),MATCH('Division output'!E$1,'Discl output _ division'!$B$1:$T$1,FALSE))=0,0,'Inq6 adjusted division'!E81)</f>
        <v>14012.0280436579</v>
      </c>
      <c r="F81" s="39">
        <f>IF(INDEX('Discl output _ division'!$B:$T,MATCH('Division output'!$A81,'Discl output _ division'!$B:$B,FALSE),MATCH('Division output'!F$1,'Discl output _ division'!$B$1:$T$1,FALSE))=0,0,'Inq6 adjusted division'!F81)</f>
        <v>18167.280375052636</v>
      </c>
      <c r="G81" s="39">
        <f>IF(INDEX('Discl output _ division'!$B:$T,MATCH('Division output'!$A81,'Discl output _ division'!$B:$B,FALSE),MATCH('Division output'!G$1,'Discl output _ division'!$B$1:$T$1,FALSE))=0,0,'Inq6 adjusted division'!G81)</f>
        <v>15700.211840059046</v>
      </c>
      <c r="H81" s="39">
        <f>IF(INDEX('Discl output _ division'!$B:$T,MATCH('Division output'!$A81,'Discl output _ division'!$B:$B,FALSE),MATCH('Division output'!H$1,'Discl output _ division'!$B$1:$T$1,FALSE))=0,0,'Inq6 adjusted division'!H81)</f>
        <v>16784.721846656565</v>
      </c>
      <c r="I81" s="39">
        <f>IF(INDEX('Discl output _ division'!$B:$T,MATCH('Division output'!$A81,'Discl output _ division'!$B:$B,FALSE),MATCH('Division output'!I$1,'Discl output _ division'!$B$1:$T$1,FALSE))=0,0,'Inq6 adjusted division'!I81)</f>
        <v>17196.990234317276</v>
      </c>
      <c r="J81" s="39">
        <f>IF(INDEX('Discl output _ division'!$B:$T,MATCH('Division output'!$A81,'Discl output _ division'!$B:$B,FALSE),MATCH('Division output'!J$1,'Discl output _ division'!$B$1:$T$1,FALSE))=0,0,'Inq6 adjusted division'!J81)</f>
        <v>17347.735937542908</v>
      </c>
      <c r="K81" s="39">
        <f>IF(INDEX('Discl output _ division'!$B:$T,MATCH('Division output'!$A81,'Discl output _ division'!$B:$B,FALSE),MATCH('Division output'!K$1,'Discl output _ division'!$B$1:$T$1,FALSE))=0,0,'Inq6 adjusted division'!K81)</f>
        <v>17762.572021668268</v>
      </c>
      <c r="L81" s="39">
        <f>IF(INDEX('Discl output _ division'!$B:$T,MATCH('Division output'!$A81,'Discl output _ division'!$B:$B,FALSE),MATCH('Division output'!L$1,'Discl output _ division'!$B$1:$T$1,FALSE))=0,0,'Inq6 adjusted division'!L81)</f>
        <v>16446.021412568047</v>
      </c>
      <c r="M81" s="39">
        <f>IF(INDEX('Discl output _ division'!$B:$T,MATCH('Division output'!$A81,'Discl output _ division'!$B:$B,FALSE),MATCH('Division output'!M$1,'Discl output _ division'!$B$1:$T$1,FALSE))=0,0,'Inq6 adjusted division'!M81)</f>
        <v>20738.544333004145</v>
      </c>
      <c r="N81" s="39">
        <f>IF(INDEX('Discl output _ division'!$B:$T,MATCH('Division output'!$A81,'Discl output _ division'!$B:$B,FALSE),MATCH('Division output'!N$1,'Discl output _ division'!$B$1:$T$1,FALSE))=0,0,'Inq6 adjusted division'!N81)</f>
        <v>18967.01267932522</v>
      </c>
      <c r="O81" s="39">
        <f>IF(INDEX('Discl output _ division'!$B:$T,MATCH('Division output'!$A81,'Discl output _ division'!$B:$B,FALSE),MATCH('Division output'!O$1,'Discl output _ division'!$B$1:$T$1,FALSE))=0,0,'Inq6 adjusted division'!O81)</f>
        <v>18592.920023802701</v>
      </c>
      <c r="P81" s="39">
        <f>IF(INDEX('Discl output _ division'!$B:$T,MATCH('Division output'!$A81,'Discl output _ division'!$B:$B,FALSE),MATCH('Division output'!P$1,'Discl output _ division'!$B$1:$T$1,FALSE))=0,0,'Inq6 adjusted division'!P81)</f>
        <v>18346.587767317938</v>
      </c>
      <c r="Q81" s="39">
        <f>IF(INDEX('Discl output _ division'!$B:$T,MATCH('Division output'!$A81,'Discl output _ division'!$B:$B,FALSE),MATCH('Division output'!Q$1,'Discl output _ division'!$B$1:$T$1,FALSE))=0,0,'Inq6 adjusted division'!Q81)</f>
        <v>17078.623203998104</v>
      </c>
      <c r="R81" s="39">
        <f>IF(INDEX('Discl output _ division'!$B:$T,MATCH('Division output'!$A81,'Discl output _ division'!$B:$B,FALSE),MATCH('Division output'!R$1,'Discl output _ division'!$B$1:$T$1,FALSE))=0,0,'Inq6 adjusted division'!R81)</f>
        <v>17289.878079512022</v>
      </c>
      <c r="S81" s="39">
        <f>IF(INDEX('Discl output _ division'!$B:$T,MATCH('Division output'!$A81,'Discl output _ division'!$B:$B,FALSE),MATCH('Division output'!S$1,'Discl output _ division'!$B$1:$T$1,FALSE))=0,0,'Inq6 adjusted division'!S81)</f>
        <v>19365.280600605965</v>
      </c>
      <c r="T81" s="39">
        <f>IFERROR(VLOOKUP(A81+0,'New BRES input'!O:R,4,FALSE),0)</f>
        <v>24116.400000000001</v>
      </c>
    </row>
    <row r="82" spans="1:20" x14ac:dyDescent="0.35">
      <c r="A82" t="s">
        <v>504</v>
      </c>
      <c r="B82" s="39">
        <f>IF(INDEX('Discl output _ division'!$B:$T,MATCH('Division output'!$A82,'Discl output _ division'!$B:$B,FALSE),MATCH('Division output'!B$1,'Discl output _ division'!$B$1:$T$1,FALSE))=0,0,'Inq6 adjusted division'!B82)</f>
        <v>13663.910376138219</v>
      </c>
      <c r="C82" s="39">
        <f>IF(INDEX('Discl output _ division'!$B:$T,MATCH('Division output'!$A82,'Discl output _ division'!$B:$B,FALSE),MATCH('Division output'!C$1,'Discl output _ division'!$B$1:$T$1,FALSE))=0,0,'Inq6 adjusted division'!C82)</f>
        <v>16058.371735938585</v>
      </c>
      <c r="D82" s="39">
        <f>IF(INDEX('Discl output _ division'!$B:$T,MATCH('Division output'!$A82,'Discl output _ division'!$B:$B,FALSE),MATCH('Division output'!D$1,'Discl output _ division'!$B$1:$T$1,FALSE))=0,0,'Inq6 adjusted division'!D82)</f>
        <v>17574.158196231769</v>
      </c>
      <c r="E82" s="39">
        <f>IF(INDEX('Discl output _ division'!$B:$T,MATCH('Division output'!$A82,'Discl output _ division'!$B:$B,FALSE),MATCH('Division output'!E$1,'Discl output _ division'!$B$1:$T$1,FALSE))=0,0,'Inq6 adjusted division'!E82)</f>
        <v>18010.433256970653</v>
      </c>
      <c r="F82" s="39">
        <f>IF(INDEX('Discl output _ division'!$B:$T,MATCH('Division output'!$A82,'Discl output _ division'!$B:$B,FALSE),MATCH('Division output'!F$1,'Discl output _ division'!$B$1:$T$1,FALSE))=0,0,'Inq6 adjusted division'!F82)</f>
        <v>18731.639956755742</v>
      </c>
      <c r="G82" s="39">
        <f>IF(INDEX('Discl output _ division'!$B:$T,MATCH('Division output'!$A82,'Discl output _ division'!$B:$B,FALSE),MATCH('Division output'!G$1,'Discl output _ division'!$B$1:$T$1,FALSE))=0,0,'Inq6 adjusted division'!G82)</f>
        <v>17714.314112015782</v>
      </c>
      <c r="H82" s="39">
        <f>IF(INDEX('Discl output _ division'!$B:$T,MATCH('Division output'!$A82,'Discl output _ division'!$B:$B,FALSE),MATCH('Division output'!H$1,'Discl output _ division'!$B$1:$T$1,FALSE))=0,0,'Inq6 adjusted division'!H82)</f>
        <v>17980.824062728934</v>
      </c>
      <c r="I82" s="39">
        <f>IF(INDEX('Discl output _ division'!$B:$T,MATCH('Division output'!$A82,'Discl output _ division'!$B:$B,FALSE),MATCH('Division output'!I$1,'Discl output _ division'!$B$1:$T$1,FALSE))=0,0,'Inq6 adjusted division'!I82)</f>
        <v>18302.285754464443</v>
      </c>
      <c r="J82" s="39">
        <f>IF(INDEX('Discl output _ division'!$B:$T,MATCH('Division output'!$A82,'Discl output _ division'!$B:$B,FALSE),MATCH('Division output'!J$1,'Discl output _ division'!$B$1:$T$1,FALSE))=0,0,'Inq6 adjusted division'!J82)</f>
        <v>20105.001836761418</v>
      </c>
      <c r="K82" s="39">
        <f>IF(INDEX('Discl output _ division'!$B:$T,MATCH('Division output'!$A82,'Discl output _ division'!$B:$B,FALSE),MATCH('Division output'!K$1,'Discl output _ division'!$B$1:$T$1,FALSE))=0,0,'Inq6 adjusted division'!K82)</f>
        <v>20440.282094008708</v>
      </c>
      <c r="L82" s="39">
        <f>IF(INDEX('Discl output _ division'!$B:$T,MATCH('Division output'!$A82,'Discl output _ division'!$B:$B,FALSE),MATCH('Division output'!L$1,'Discl output _ division'!$B$1:$T$1,FALSE))=0,0,'Inq6 adjusted division'!L82)</f>
        <v>21578.125877101495</v>
      </c>
      <c r="M82" s="39">
        <f>IF(INDEX('Discl output _ division'!$B:$T,MATCH('Division output'!$A82,'Discl output _ division'!$B:$B,FALSE),MATCH('Division output'!M$1,'Discl output _ division'!$B$1:$T$1,FALSE))=0,0,'Inq6 adjusted division'!M82)</f>
        <v>18227.771939050461</v>
      </c>
      <c r="N82" s="39">
        <f>IF(INDEX('Discl output _ division'!$B:$T,MATCH('Division output'!$A82,'Discl output _ division'!$B:$B,FALSE),MATCH('Division output'!N$1,'Discl output _ division'!$B$1:$T$1,FALSE))=0,0,'Inq6 adjusted division'!N82)</f>
        <v>19522.808470093078</v>
      </c>
      <c r="O82" s="39">
        <f>IF(INDEX('Discl output _ division'!$B:$T,MATCH('Division output'!$A82,'Discl output _ division'!$B:$B,FALSE),MATCH('Division output'!O$1,'Discl output _ division'!$B$1:$T$1,FALSE))=0,0,'Inq6 adjusted division'!O82)</f>
        <v>19872.834088773117</v>
      </c>
      <c r="P82" s="39">
        <f>IF(INDEX('Discl output _ division'!$B:$T,MATCH('Division output'!$A82,'Discl output _ division'!$B:$B,FALSE),MATCH('Division output'!P$1,'Discl output _ division'!$B$1:$T$1,FALSE))=0,0,'Inq6 adjusted division'!P82)</f>
        <v>23119.570388813099</v>
      </c>
      <c r="Q82" s="39">
        <f>IF(INDEX('Discl output _ division'!$B:$T,MATCH('Division output'!$A82,'Discl output _ division'!$B:$B,FALSE),MATCH('Division output'!Q$1,'Discl output _ division'!$B$1:$T$1,FALSE))=0,0,'Inq6 adjusted division'!Q82)</f>
        <v>21841.157429935211</v>
      </c>
      <c r="R82" s="39">
        <f>IF(INDEX('Discl output _ division'!$B:$T,MATCH('Division output'!$A82,'Discl output _ division'!$B:$B,FALSE),MATCH('Division output'!R$1,'Discl output _ division'!$B$1:$T$1,FALSE))=0,0,'Inq6 adjusted division'!R82)</f>
        <v>20050.055159147545</v>
      </c>
      <c r="S82" s="39">
        <f>IF(INDEX('Discl output _ division'!$B:$T,MATCH('Division output'!$A82,'Discl output _ division'!$B:$B,FALSE),MATCH('Division output'!S$1,'Discl output _ division'!$B$1:$T$1,FALSE))=0,0,'Inq6 adjusted division'!S82)</f>
        <v>21160.682334638692</v>
      </c>
      <c r="T82" s="39">
        <f>IFERROR(VLOOKUP(A82+0,'New BRES input'!O:R,4,FALSE),0)</f>
        <v>19457.68</v>
      </c>
    </row>
    <row r="83" spans="1:20" x14ac:dyDescent="0.35">
      <c r="A83" t="s">
        <v>505</v>
      </c>
      <c r="B83" s="39">
        <f>IF(INDEX('Discl output _ division'!$B:$T,MATCH('Division output'!$A83,'Discl output _ division'!$B:$B,FALSE),MATCH('Division output'!B$1,'Discl output _ division'!$B$1:$T$1,FALSE))=0,0,'Inq6 adjusted division'!B83)</f>
        <v>26994.694219288445</v>
      </c>
      <c r="C83" s="39">
        <f>IF(INDEX('Discl output _ division'!$B:$T,MATCH('Division output'!$A83,'Discl output _ division'!$B:$B,FALSE),MATCH('Division output'!C$1,'Discl output _ division'!$B$1:$T$1,FALSE))=0,0,'Inq6 adjusted division'!C83)</f>
        <v>31963.916165591905</v>
      </c>
      <c r="D83" s="39">
        <f>IF(INDEX('Discl output _ division'!$B:$T,MATCH('Division output'!$A83,'Discl output _ division'!$B:$B,FALSE),MATCH('Division output'!D$1,'Discl output _ division'!$B$1:$T$1,FALSE))=0,0,'Inq6 adjusted division'!D83)</f>
        <v>33657.492950123538</v>
      </c>
      <c r="E83" s="39">
        <f>IF(INDEX('Discl output _ division'!$B:$T,MATCH('Division output'!$A83,'Discl output _ division'!$B:$B,FALSE),MATCH('Division output'!E$1,'Discl output _ division'!$B$1:$T$1,FALSE))=0,0,'Inq6 adjusted division'!E83)</f>
        <v>36599.049347456166</v>
      </c>
      <c r="F83" s="39">
        <f>IF(INDEX('Discl output _ division'!$B:$T,MATCH('Division output'!$A83,'Discl output _ division'!$B:$B,FALSE),MATCH('Division output'!F$1,'Discl output _ division'!$B$1:$T$1,FALSE))=0,0,'Inq6 adjusted division'!F83)</f>
        <v>39736.418715054155</v>
      </c>
      <c r="G83" s="39">
        <f>IF(INDEX('Discl output _ division'!$B:$T,MATCH('Division output'!$A83,'Discl output _ division'!$B:$B,FALSE),MATCH('Division output'!G$1,'Discl output _ division'!$B$1:$T$1,FALSE))=0,0,'Inq6 adjusted division'!G83)</f>
        <v>39420.137343591465</v>
      </c>
      <c r="H83" s="39">
        <f>IF(INDEX('Discl output _ division'!$B:$T,MATCH('Division output'!$A83,'Discl output _ division'!$B:$B,FALSE),MATCH('Division output'!H$1,'Discl output _ division'!$B$1:$T$1,FALSE))=0,0,'Inq6 adjusted division'!H83)</f>
        <v>40535.370398133593</v>
      </c>
      <c r="I83" s="39">
        <f>IF(INDEX('Discl output _ division'!$B:$T,MATCH('Division output'!$A83,'Discl output _ division'!$B:$B,FALSE),MATCH('Division output'!I$1,'Discl output _ division'!$B$1:$T$1,FALSE))=0,0,'Inq6 adjusted division'!I83)</f>
        <v>41351.059057220482</v>
      </c>
      <c r="J83" s="39">
        <f>IF(INDEX('Discl output _ division'!$B:$T,MATCH('Division output'!$A83,'Discl output _ division'!$B:$B,FALSE),MATCH('Division output'!J$1,'Discl output _ division'!$B$1:$T$1,FALSE))=0,0,'Inq6 adjusted division'!J83)</f>
        <v>43332.288191781758</v>
      </c>
      <c r="K83" s="39">
        <f>IF(INDEX('Discl output _ division'!$B:$T,MATCH('Division output'!$A83,'Discl output _ division'!$B:$B,FALSE),MATCH('Division output'!K$1,'Discl output _ division'!$B$1:$T$1,FALSE))=0,0,'Inq6 adjusted division'!K83)</f>
        <v>42380.896122127037</v>
      </c>
      <c r="L83" s="39">
        <f>IF(INDEX('Discl output _ division'!$B:$T,MATCH('Division output'!$A83,'Discl output _ division'!$B:$B,FALSE),MATCH('Division output'!L$1,'Discl output _ division'!$B$1:$T$1,FALSE))=0,0,'Inq6 adjusted division'!L83)</f>
        <v>46897.988390036684</v>
      </c>
      <c r="M83" s="39">
        <f>IF(INDEX('Discl output _ division'!$B:$T,MATCH('Division output'!$A83,'Discl output _ division'!$B:$B,FALSE),MATCH('Division output'!M$1,'Discl output _ division'!$B$1:$T$1,FALSE))=0,0,'Inq6 adjusted division'!M83)</f>
        <v>51039.25952290032</v>
      </c>
      <c r="N83" s="39">
        <f>IF(INDEX('Discl output _ division'!$B:$T,MATCH('Division output'!$A83,'Discl output _ division'!$B:$B,FALSE),MATCH('Division output'!N$1,'Discl output _ division'!$B$1:$T$1,FALSE))=0,0,'Inq6 adjusted division'!N83)</f>
        <v>44618.243434817807</v>
      </c>
      <c r="O83" s="39">
        <f>IF(INDEX('Discl output _ division'!$B:$T,MATCH('Division output'!$A83,'Discl output _ division'!$B:$B,FALSE),MATCH('Division output'!O$1,'Discl output _ division'!$B$1:$T$1,FALSE))=0,0,'Inq6 adjusted division'!O83)</f>
        <v>54800.148649939867</v>
      </c>
      <c r="P83" s="39">
        <f>IF(INDEX('Discl output _ division'!$B:$T,MATCH('Division output'!$A83,'Discl output _ division'!$B:$B,FALSE),MATCH('Division output'!P$1,'Discl output _ division'!$B$1:$T$1,FALSE))=0,0,'Inq6 adjusted division'!P83)</f>
        <v>47897.163685663218</v>
      </c>
      <c r="Q83" s="39">
        <f>IF(INDEX('Discl output _ division'!$B:$T,MATCH('Division output'!$A83,'Discl output _ division'!$B:$B,FALSE),MATCH('Division output'!Q$1,'Discl output _ division'!$B$1:$T$1,FALSE))=0,0,'Inq6 adjusted division'!Q83)</f>
        <v>49912.107621559669</v>
      </c>
      <c r="R83" s="39">
        <f>IF(INDEX('Discl output _ division'!$B:$T,MATCH('Division output'!$A83,'Discl output _ division'!$B:$B,FALSE),MATCH('Division output'!R$1,'Discl output _ division'!$B$1:$T$1,FALSE))=0,0,'Inq6 adjusted division'!R83)</f>
        <v>52830.802383451039</v>
      </c>
      <c r="S83" s="39">
        <f>IF(INDEX('Discl output _ division'!$B:$T,MATCH('Division output'!$A83,'Discl output _ division'!$B:$B,FALSE),MATCH('Division output'!S$1,'Discl output _ division'!$B$1:$T$1,FALSE))=0,0,'Inq6 adjusted division'!S83)</f>
        <v>58165.914818673387</v>
      </c>
      <c r="T83" s="39">
        <f>IFERROR(VLOOKUP(A83+0,'New BRES input'!O:R,4,FALSE),0)</f>
        <v>54595.68</v>
      </c>
    </row>
    <row r="84" spans="1:20" x14ac:dyDescent="0.35">
      <c r="A84" t="s">
        <v>506</v>
      </c>
      <c r="B84" s="39">
        <f>IF(INDEX('Discl output _ division'!$B:$T,MATCH('Division output'!$A84,'Discl output _ division'!$B:$B,FALSE),MATCH('Division output'!B$1,'Discl output _ division'!$B$1:$T$1,FALSE))=0,0,'Inq6 adjusted division'!B84)</f>
        <v>37820.825742252862</v>
      </c>
      <c r="C84" s="39">
        <f>IF(INDEX('Discl output _ division'!$B:$T,MATCH('Division output'!$A84,'Discl output _ division'!$B:$B,FALSE),MATCH('Division output'!C$1,'Discl output _ division'!$B$1:$T$1,FALSE))=0,0,'Inq6 adjusted division'!C84)</f>
        <v>42498.70333199342</v>
      </c>
      <c r="D84" s="39">
        <f>IF(INDEX('Discl output _ division'!$B:$T,MATCH('Division output'!$A84,'Discl output _ division'!$B:$B,FALSE),MATCH('Division output'!D$1,'Discl output _ division'!$B$1:$T$1,FALSE))=0,0,'Inq6 adjusted division'!D84)</f>
        <v>42979.69642610033</v>
      </c>
      <c r="E84" s="39">
        <f>IF(INDEX('Discl output _ division'!$B:$T,MATCH('Division output'!$A84,'Discl output _ division'!$B:$B,FALSE),MATCH('Division output'!E$1,'Discl output _ division'!$B$1:$T$1,FALSE))=0,0,'Inq6 adjusted division'!E84)</f>
        <v>45234.759498740466</v>
      </c>
      <c r="F84" s="39">
        <f>IF(INDEX('Discl output _ division'!$B:$T,MATCH('Division output'!$A84,'Discl output _ division'!$B:$B,FALSE),MATCH('Division output'!F$1,'Discl output _ division'!$B$1:$T$1,FALSE))=0,0,'Inq6 adjusted division'!F84)</f>
        <v>48020.886889820962</v>
      </c>
      <c r="G84" s="39">
        <f>IF(INDEX('Discl output _ division'!$B:$T,MATCH('Division output'!$A84,'Discl output _ division'!$B:$B,FALSE),MATCH('Division output'!G$1,'Discl output _ division'!$B$1:$T$1,FALSE))=0,0,'Inq6 adjusted division'!G84)</f>
        <v>52155.652005760421</v>
      </c>
      <c r="H84" s="39">
        <f>IF(INDEX('Discl output _ division'!$B:$T,MATCH('Division output'!$A84,'Discl output _ division'!$B:$B,FALSE),MATCH('Division output'!H$1,'Discl output _ division'!$B$1:$T$1,FALSE))=0,0,'Inq6 adjusted division'!H84)</f>
        <v>51421.906885185075</v>
      </c>
      <c r="I84" s="39">
        <f>IF(INDEX('Discl output _ division'!$B:$T,MATCH('Division output'!$A84,'Discl output _ division'!$B:$B,FALSE),MATCH('Division output'!I$1,'Discl output _ division'!$B$1:$T$1,FALSE))=0,0,'Inq6 adjusted division'!I84)</f>
        <v>52166.592842778788</v>
      </c>
      <c r="J84" s="39">
        <f>IF(INDEX('Discl output _ division'!$B:$T,MATCH('Division output'!$A84,'Discl output _ division'!$B:$B,FALSE),MATCH('Division output'!J$1,'Discl output _ division'!$B$1:$T$1,FALSE))=0,0,'Inq6 adjusted division'!J84)</f>
        <v>49896.745261843287</v>
      </c>
      <c r="K84" s="39">
        <f>IF(INDEX('Discl output _ division'!$B:$T,MATCH('Division output'!$A84,'Discl output _ division'!$B:$B,FALSE),MATCH('Division output'!K$1,'Discl output _ division'!$B$1:$T$1,FALSE))=0,0,'Inq6 adjusted division'!K84)</f>
        <v>52216.128245253014</v>
      </c>
      <c r="L84" s="39">
        <f>IF(INDEX('Discl output _ division'!$B:$T,MATCH('Division output'!$A84,'Discl output _ division'!$B:$B,FALSE),MATCH('Division output'!L$1,'Discl output _ division'!$B$1:$T$1,FALSE))=0,0,'Inq6 adjusted division'!L84)</f>
        <v>51925.063432935094</v>
      </c>
      <c r="M84" s="39">
        <f>IF(INDEX('Discl output _ division'!$B:$T,MATCH('Division output'!$A84,'Discl output _ division'!$B:$B,FALSE),MATCH('Division output'!M$1,'Discl output _ division'!$B$1:$T$1,FALSE))=0,0,'Inq6 adjusted division'!M84)</f>
        <v>60350.017662774248</v>
      </c>
      <c r="N84" s="39">
        <f>IF(INDEX('Discl output _ division'!$B:$T,MATCH('Division output'!$A84,'Discl output _ division'!$B:$B,FALSE),MATCH('Division output'!N$1,'Discl output _ division'!$B$1:$T$1,FALSE))=0,0,'Inq6 adjusted division'!N84)</f>
        <v>52008.067686409908</v>
      </c>
      <c r="O84" s="39">
        <f>IF(INDEX('Discl output _ division'!$B:$T,MATCH('Division output'!$A84,'Discl output _ division'!$B:$B,FALSE),MATCH('Division output'!O$1,'Discl output _ division'!$B$1:$T$1,FALSE))=0,0,'Inq6 adjusted division'!O84)</f>
        <v>64356.172113508277</v>
      </c>
      <c r="P84" s="39">
        <f>IF(INDEX('Discl output _ division'!$B:$T,MATCH('Division output'!$A84,'Discl output _ division'!$B:$B,FALSE),MATCH('Division output'!P$1,'Discl output _ division'!$B$1:$T$1,FALSE))=0,0,'Inq6 adjusted division'!P84)</f>
        <v>61070.429109444856</v>
      </c>
      <c r="Q84" s="39">
        <f>IF(INDEX('Discl output _ division'!$B:$T,MATCH('Division output'!$A84,'Discl output _ division'!$B:$B,FALSE),MATCH('Division output'!Q$1,'Discl output _ division'!$B$1:$T$1,FALSE))=0,0,'Inq6 adjusted division'!Q84)</f>
        <v>54887.869749546269</v>
      </c>
      <c r="R84" s="39">
        <f>IF(INDEX('Discl output _ division'!$B:$T,MATCH('Division output'!$A84,'Discl output _ division'!$B:$B,FALSE),MATCH('Division output'!R$1,'Discl output _ division'!$B$1:$T$1,FALSE))=0,0,'Inq6 adjusted division'!R84)</f>
        <v>65987.336056090615</v>
      </c>
      <c r="S84" s="39">
        <f>IF(INDEX('Discl output _ division'!$B:$T,MATCH('Division output'!$A84,'Discl output _ division'!$B:$B,FALSE),MATCH('Division output'!S$1,'Discl output _ division'!$B$1:$T$1,FALSE))=0,0,'Inq6 adjusted division'!S84)</f>
        <v>64821.312452352715</v>
      </c>
      <c r="T84" s="39">
        <f>IFERROR(VLOOKUP(A84+0,'New BRES input'!O:R,4,FALSE),0)</f>
        <v>53867.82</v>
      </c>
    </row>
    <row r="85" spans="1:20" x14ac:dyDescent="0.35">
      <c r="A85" t="s">
        <v>507</v>
      </c>
      <c r="B85" s="39">
        <f>IF(INDEX('Discl output _ division'!$B:$T,MATCH('Division output'!$A85,'Discl output _ division'!$B:$B,FALSE),MATCH('Division output'!B$1,'Discl output _ division'!$B$1:$T$1,FALSE))=0,0,'Inq6 adjusted division'!B85)</f>
        <v>9518.8252073873136</v>
      </c>
      <c r="C85" s="39">
        <f>IF(INDEX('Discl output _ division'!$B:$T,MATCH('Division output'!$A85,'Discl output _ division'!$B:$B,FALSE),MATCH('Division output'!C$1,'Discl output _ division'!$B$1:$T$1,FALSE))=0,0,'Inq6 adjusted division'!C85)</f>
        <v>6873.9861511238878</v>
      </c>
      <c r="D85" s="39">
        <f>IF(INDEX('Discl output _ division'!$B:$T,MATCH('Division output'!$A85,'Discl output _ division'!$B:$B,FALSE),MATCH('Division output'!D$1,'Discl output _ division'!$B$1:$T$1,FALSE))=0,0,'Inq6 adjusted division'!D85)</f>
        <v>7729.2985103523315</v>
      </c>
      <c r="E85" s="39">
        <f>IF(INDEX('Discl output _ division'!$B:$T,MATCH('Division output'!$A85,'Discl output _ division'!$B:$B,FALSE),MATCH('Division output'!E$1,'Discl output _ division'!$B$1:$T$1,FALSE))=0,0,'Inq6 adjusted division'!E85)</f>
        <v>6225.4576668955224</v>
      </c>
      <c r="F85" s="39">
        <f>IF(INDEX('Discl output _ division'!$B:$T,MATCH('Division output'!$A85,'Discl output _ division'!$B:$B,FALSE),MATCH('Division output'!F$1,'Discl output _ division'!$B$1:$T$1,FALSE))=0,0,'Inq6 adjusted division'!F85)</f>
        <v>8115.3485248119623</v>
      </c>
      <c r="G85" s="39">
        <f>IF(INDEX('Discl output _ division'!$B:$T,MATCH('Division output'!$A85,'Discl output _ division'!$B:$B,FALSE),MATCH('Division output'!G$1,'Discl output _ division'!$B$1:$T$1,FALSE))=0,0,'Inq6 adjusted division'!G85)</f>
        <v>7564.3688350273032</v>
      </c>
      <c r="H85" s="39">
        <f>IF(INDEX('Discl output _ division'!$B:$T,MATCH('Division output'!$A85,'Discl output _ division'!$B:$B,FALSE),MATCH('Division output'!H$1,'Discl output _ division'!$B$1:$T$1,FALSE))=0,0,'Inq6 adjusted division'!H85)</f>
        <v>7295.7365873631161</v>
      </c>
      <c r="I85" s="39">
        <f>IF(INDEX('Discl output _ division'!$B:$T,MATCH('Division output'!$A85,'Discl output _ division'!$B:$B,FALSE),MATCH('Division output'!I$1,'Discl output _ division'!$B$1:$T$1,FALSE))=0,0,'Inq6 adjusted division'!I85)</f>
        <v>7424.1429769773458</v>
      </c>
      <c r="J85" s="39">
        <f>IF(INDEX('Discl output _ division'!$B:$T,MATCH('Division output'!$A85,'Discl output _ division'!$B:$B,FALSE),MATCH('Division output'!J$1,'Discl output _ division'!$B$1:$T$1,FALSE))=0,0,'Inq6 adjusted division'!J85)</f>
        <v>5392.1875954612215</v>
      </c>
      <c r="K85" s="39">
        <f>IF(INDEX('Discl output _ division'!$B:$T,MATCH('Division output'!$A85,'Discl output _ division'!$B:$B,FALSE),MATCH('Division output'!K$1,'Discl output _ division'!$B$1:$T$1,FALSE))=0,0,'Inq6 adjusted division'!K85)</f>
        <v>4137.2082248143797</v>
      </c>
      <c r="L85" s="39">
        <f>IF(INDEX('Discl output _ division'!$B:$T,MATCH('Division output'!$A85,'Discl output _ division'!$B:$B,FALSE),MATCH('Division output'!L$1,'Discl output _ division'!$B$1:$T$1,FALSE))=0,0,'Inq6 adjusted division'!L85)</f>
        <v>5102.599162051506</v>
      </c>
      <c r="M85" s="39">
        <f>IF(INDEX('Discl output _ division'!$B:$T,MATCH('Division output'!$A85,'Discl output _ division'!$B:$B,FALSE),MATCH('Division output'!M$1,'Discl output _ division'!$B$1:$T$1,FALSE))=0,0,'Inq6 adjusted division'!M85)</f>
        <v>4588.1292648347981</v>
      </c>
      <c r="N85" s="39">
        <f>IF(INDEX('Discl output _ division'!$B:$T,MATCH('Division output'!$A85,'Discl output _ division'!$B:$B,FALSE),MATCH('Division output'!N$1,'Discl output _ division'!$B$1:$T$1,FALSE))=0,0,'Inq6 adjusted division'!N85)</f>
        <v>11937.538763218283</v>
      </c>
      <c r="O85" s="39">
        <f>IF(INDEX('Discl output _ division'!$B:$T,MATCH('Division output'!$A85,'Discl output _ division'!$B:$B,FALSE),MATCH('Division output'!O$1,'Discl output _ division'!$B$1:$T$1,FALSE))=0,0,'Inq6 adjusted division'!O85)</f>
        <v>8038.0453920046721</v>
      </c>
      <c r="P85" s="39">
        <f>IF(INDEX('Discl output _ division'!$B:$T,MATCH('Division output'!$A85,'Discl output _ division'!$B:$B,FALSE),MATCH('Division output'!P$1,'Discl output _ division'!$B$1:$T$1,FALSE))=0,0,'Inq6 adjusted division'!P85)</f>
        <v>8524.7509497349693</v>
      </c>
      <c r="Q85" s="39">
        <f>IF(INDEX('Discl output _ division'!$B:$T,MATCH('Division output'!$A85,'Discl output _ division'!$B:$B,FALSE),MATCH('Division output'!Q$1,'Discl output _ division'!$B$1:$T$1,FALSE))=0,0,'Inq6 adjusted division'!Q85)</f>
        <v>4470.9245380586372</v>
      </c>
      <c r="R85" s="39">
        <f>IF(INDEX('Discl output _ division'!$B:$T,MATCH('Division output'!$A85,'Discl output _ division'!$B:$B,FALSE),MATCH('Division output'!R$1,'Discl output _ division'!$B$1:$T$1,FALSE))=0,0,'Inq6 adjusted division'!R85)</f>
        <v>6242.8062354665308</v>
      </c>
      <c r="S85" s="39">
        <f>IF(INDEX('Discl output _ division'!$B:$T,MATCH('Division output'!$A85,'Discl output _ division'!$B:$B,FALSE),MATCH('Division output'!S$1,'Discl output _ division'!$B$1:$T$1,FALSE))=0,0,'Inq6 adjusted division'!S85)</f>
        <v>5544.7704456354804</v>
      </c>
      <c r="T85" s="39">
        <f>IFERROR(VLOOKUP(A85+0,'New BRES input'!O:R,4,FALSE),0)</f>
        <v>8726.35</v>
      </c>
    </row>
    <row r="86" spans="1:20" x14ac:dyDescent="0.35">
      <c r="A86" t="s">
        <v>508</v>
      </c>
      <c r="B86" s="39">
        <f>IF(INDEX('Discl output _ division'!$B:$T,MATCH('Division output'!$A86,'Discl output _ division'!$B:$B,FALSE),MATCH('Division output'!B$1,'Discl output _ division'!$B$1:$T$1,FALSE))=0,0,'Inq6 adjusted division'!B86)</f>
        <v>51309.278209566139</v>
      </c>
      <c r="C86" s="39">
        <f>IF(INDEX('Discl output _ division'!$B:$T,MATCH('Division output'!$A86,'Discl output _ division'!$B:$B,FALSE),MATCH('Division output'!C$1,'Discl output _ division'!$B$1:$T$1,FALSE))=0,0,'Inq6 adjusted division'!C86)</f>
        <v>59202.477278318227</v>
      </c>
      <c r="D86" s="39">
        <f>IF(INDEX('Discl output _ division'!$B:$T,MATCH('Division output'!$A86,'Discl output _ division'!$B:$B,FALSE),MATCH('Division output'!D$1,'Discl output _ division'!$B$1:$T$1,FALSE))=0,0,'Inq6 adjusted division'!D86)</f>
        <v>63147.24509007197</v>
      </c>
      <c r="E86" s="39">
        <f>IF(INDEX('Discl output _ division'!$B:$T,MATCH('Division output'!$A86,'Discl output _ division'!$B:$B,FALSE),MATCH('Division output'!E$1,'Discl output _ division'!$B$1:$T$1,FALSE))=0,0,'Inq6 adjusted division'!E86)</f>
        <v>65328.39045965235</v>
      </c>
      <c r="F86" s="39">
        <f>IF(INDEX('Discl output _ division'!$B:$T,MATCH('Division output'!$A86,'Discl output _ division'!$B:$B,FALSE),MATCH('Division output'!F$1,'Discl output _ division'!$B$1:$T$1,FALSE))=0,0,'Inq6 adjusted division'!F86)</f>
        <v>60536.526452626567</v>
      </c>
      <c r="G86" s="39">
        <f>IF(INDEX('Discl output _ division'!$B:$T,MATCH('Division output'!$A86,'Discl output _ division'!$B:$B,FALSE),MATCH('Division output'!G$1,'Discl output _ division'!$B$1:$T$1,FALSE))=0,0,'Inq6 adjusted division'!G86)</f>
        <v>54561.579053500463</v>
      </c>
      <c r="H86" s="39">
        <f>IF(INDEX('Discl output _ division'!$B:$T,MATCH('Division output'!$A86,'Discl output _ division'!$B:$B,FALSE),MATCH('Division output'!H$1,'Discl output _ division'!$B$1:$T$1,FALSE))=0,0,'Inq6 adjusted division'!H86)</f>
        <v>59421.462676906885</v>
      </c>
      <c r="I86" s="39">
        <f>IF(INDEX('Discl output _ division'!$B:$T,MATCH('Division output'!$A86,'Discl output _ division'!$B:$B,FALSE),MATCH('Division output'!I$1,'Discl output _ division'!$B$1:$T$1,FALSE))=0,0,'Inq6 adjusted division'!I86)</f>
        <v>59548.245324117524</v>
      </c>
      <c r="J86" s="39">
        <f>IF(INDEX('Discl output _ division'!$B:$T,MATCH('Division output'!$A86,'Discl output _ division'!$B:$B,FALSE),MATCH('Division output'!J$1,'Discl output _ division'!$B$1:$T$1,FALSE))=0,0,'Inq6 adjusted division'!J86)</f>
        <v>62574.670543932807</v>
      </c>
      <c r="K86" s="39">
        <f>IF(INDEX('Discl output _ division'!$B:$T,MATCH('Division output'!$A86,'Discl output _ division'!$B:$B,FALSE),MATCH('Division output'!K$1,'Discl output _ division'!$B$1:$T$1,FALSE))=0,0,'Inq6 adjusted division'!K86)</f>
        <v>64956.933848645109</v>
      </c>
      <c r="L86" s="39">
        <f>IF(INDEX('Discl output _ division'!$B:$T,MATCH('Division output'!$A86,'Discl output _ division'!$B:$B,FALSE),MATCH('Division output'!L$1,'Discl output _ division'!$B$1:$T$1,FALSE))=0,0,'Inq6 adjusted division'!L86)</f>
        <v>62907.340650132697</v>
      </c>
      <c r="M86" s="39">
        <f>IF(INDEX('Discl output _ division'!$B:$T,MATCH('Division output'!$A86,'Discl output _ division'!$B:$B,FALSE),MATCH('Division output'!M$1,'Discl output _ division'!$B$1:$T$1,FALSE))=0,0,'Inq6 adjusted division'!M86)</f>
        <v>46866.446942758441</v>
      </c>
      <c r="N86" s="39">
        <f>IF(INDEX('Discl output _ division'!$B:$T,MATCH('Division output'!$A86,'Discl output _ division'!$B:$B,FALSE),MATCH('Division output'!N$1,'Discl output _ division'!$B$1:$T$1,FALSE))=0,0,'Inq6 adjusted division'!N86)</f>
        <v>53312.53428480486</v>
      </c>
      <c r="O86" s="39">
        <f>IF(INDEX('Discl output _ division'!$B:$T,MATCH('Division output'!$A86,'Discl output _ division'!$B:$B,FALSE),MATCH('Division output'!O$1,'Discl output _ division'!$B$1:$T$1,FALSE))=0,0,'Inq6 adjusted division'!O86)</f>
        <v>44183.376100308138</v>
      </c>
      <c r="P86" s="39">
        <f>IF(INDEX('Discl output _ division'!$B:$T,MATCH('Division output'!$A86,'Discl output _ division'!$B:$B,FALSE),MATCH('Division output'!P$1,'Discl output _ division'!$B$1:$T$1,FALSE))=0,0,'Inq6 adjusted division'!P86)</f>
        <v>46929.691672692126</v>
      </c>
      <c r="Q86" s="39">
        <f>IF(INDEX('Discl output _ division'!$B:$T,MATCH('Division output'!$A86,'Discl output _ division'!$B:$B,FALSE),MATCH('Division output'!Q$1,'Discl output _ division'!$B$1:$T$1,FALSE))=0,0,'Inq6 adjusted division'!Q86)</f>
        <v>65616.139979209634</v>
      </c>
      <c r="R86" s="39">
        <f>IF(INDEX('Discl output _ division'!$B:$T,MATCH('Division output'!$A86,'Discl output _ division'!$B:$B,FALSE),MATCH('Division output'!R$1,'Discl output _ division'!$B$1:$T$1,FALSE))=0,0,'Inq6 adjusted division'!R86)</f>
        <v>47129.214866469731</v>
      </c>
      <c r="S86" s="39">
        <f>IF(INDEX('Discl output _ division'!$B:$T,MATCH('Division output'!$A86,'Discl output _ division'!$B:$B,FALSE),MATCH('Division output'!S$1,'Discl output _ division'!$B$1:$T$1,FALSE))=0,0,'Inq6 adjusted division'!S86)</f>
        <v>50511.703173747752</v>
      </c>
      <c r="T86" s="39">
        <f>IFERROR(VLOOKUP(A86+0,'New BRES input'!O:R,4,FALSE),0)</f>
        <v>66978.73</v>
      </c>
    </row>
    <row r="87" spans="1:20" x14ac:dyDescent="0.35">
      <c r="A87" t="s">
        <v>509</v>
      </c>
      <c r="B87" s="39">
        <f>IF(INDEX('Discl output _ division'!$B:$T,MATCH('Division output'!$A87,'Discl output _ division'!$B:$B,FALSE),MATCH('Division output'!B$1,'Discl output _ division'!$B$1:$T$1,FALSE))=0,0,'Inq6 adjusted division'!B87)</f>
        <v>0</v>
      </c>
      <c r="C87" s="39">
        <f>IF(INDEX('Discl output _ division'!$B:$T,MATCH('Division output'!$A87,'Discl output _ division'!$B:$B,FALSE),MATCH('Division output'!C$1,'Discl output _ division'!$B$1:$T$1,FALSE))=0,0,'Inq6 adjusted division'!C87)</f>
        <v>0</v>
      </c>
      <c r="D87" s="39">
        <f>IF(INDEX('Discl output _ division'!$B:$T,MATCH('Division output'!$A87,'Discl output _ division'!$B:$B,FALSE),MATCH('Division output'!D$1,'Discl output _ division'!$B$1:$T$1,FALSE))=0,0,'Inq6 adjusted division'!D87)</f>
        <v>0</v>
      </c>
      <c r="E87" s="39">
        <f>IF(INDEX('Discl output _ division'!$B:$T,MATCH('Division output'!$A87,'Discl output _ division'!$B:$B,FALSE),MATCH('Division output'!E$1,'Discl output _ division'!$B$1:$T$1,FALSE))=0,0,'Inq6 adjusted division'!E87)</f>
        <v>0</v>
      </c>
      <c r="F87" s="39">
        <f>IF(INDEX('Discl output _ division'!$B:$T,MATCH('Division output'!$A87,'Discl output _ division'!$B:$B,FALSE),MATCH('Division output'!F$1,'Discl output _ division'!$B$1:$T$1,FALSE))=0,0,'Inq6 adjusted division'!F87)</f>
        <v>0</v>
      </c>
      <c r="G87" s="39">
        <f>IF(INDEX('Discl output _ division'!$B:$T,MATCH('Division output'!$A87,'Discl output _ division'!$B:$B,FALSE),MATCH('Division output'!G$1,'Discl output _ division'!$B$1:$T$1,FALSE))=0,0,'Inq6 adjusted division'!G87)</f>
        <v>0</v>
      </c>
      <c r="H87" s="39">
        <f>IF(INDEX('Discl output _ division'!$B:$T,MATCH('Division output'!$A87,'Discl output _ division'!$B:$B,FALSE),MATCH('Division output'!H$1,'Discl output _ division'!$B$1:$T$1,FALSE))=0,0,'Inq6 adjusted division'!H87)</f>
        <v>0</v>
      </c>
      <c r="I87" s="39">
        <f>IF(INDEX('Discl output _ division'!$B:$T,MATCH('Division output'!$A87,'Discl output _ division'!$B:$B,FALSE),MATCH('Division output'!I$1,'Discl output _ division'!$B$1:$T$1,FALSE))=0,0,'Inq6 adjusted division'!I87)</f>
        <v>0</v>
      </c>
      <c r="J87" s="39">
        <f>IF(INDEX('Discl output _ division'!$B:$T,MATCH('Division output'!$A87,'Discl output _ division'!$B:$B,FALSE),MATCH('Division output'!J$1,'Discl output _ division'!$B$1:$T$1,FALSE))=0,0,'Inq6 adjusted division'!J87)</f>
        <v>0</v>
      </c>
      <c r="K87" s="39">
        <f>IF(INDEX('Discl output _ division'!$B:$T,MATCH('Division output'!$A87,'Discl output _ division'!$B:$B,FALSE),MATCH('Division output'!K$1,'Discl output _ division'!$B$1:$T$1,FALSE))=0,0,'Inq6 adjusted division'!K87)</f>
        <v>0</v>
      </c>
      <c r="L87" s="39">
        <f>IF(INDEX('Discl output _ division'!$B:$T,MATCH('Division output'!$A87,'Discl output _ division'!$B:$B,FALSE),MATCH('Division output'!L$1,'Discl output _ division'!$B$1:$T$1,FALSE))=0,0,'Inq6 adjusted division'!L87)</f>
        <v>0</v>
      </c>
      <c r="M87" s="39">
        <f>IF(INDEX('Discl output _ division'!$B:$T,MATCH('Division output'!$A87,'Discl output _ division'!$B:$B,FALSE),MATCH('Division output'!M$1,'Discl output _ division'!$B$1:$T$1,FALSE))=0,0,'Inq6 adjusted division'!M87)</f>
        <v>0</v>
      </c>
      <c r="N87" s="39">
        <f>IF(INDEX('Discl output _ division'!$B:$T,MATCH('Division output'!$A87,'Discl output _ division'!$B:$B,FALSE),MATCH('Division output'!N$1,'Discl output _ division'!$B$1:$T$1,FALSE))=0,0,'Inq6 adjusted division'!N87)</f>
        <v>0</v>
      </c>
      <c r="O87" s="39">
        <f>IF(INDEX('Discl output _ division'!$B:$T,MATCH('Division output'!$A87,'Discl output _ division'!$B:$B,FALSE),MATCH('Division output'!O$1,'Discl output _ division'!$B$1:$T$1,FALSE))=0,0,'Inq6 adjusted division'!O87)</f>
        <v>0</v>
      </c>
      <c r="P87" s="39">
        <f>IF(INDEX('Discl output _ division'!$B:$T,MATCH('Division output'!$A87,'Discl output _ division'!$B:$B,FALSE),MATCH('Division output'!P$1,'Discl output _ division'!$B$1:$T$1,FALSE))=0,0,'Inq6 adjusted division'!P87)</f>
        <v>0</v>
      </c>
      <c r="Q87" s="39">
        <f>IF(INDEX('Discl output _ division'!$B:$T,MATCH('Division output'!$A87,'Discl output _ division'!$B:$B,FALSE),MATCH('Division output'!Q$1,'Discl output _ division'!$B$1:$T$1,FALSE))=0,0,'Inq6 adjusted division'!Q87)</f>
        <v>0</v>
      </c>
      <c r="R87" s="39">
        <f>IF(INDEX('Discl output _ division'!$B:$T,MATCH('Division output'!$A87,'Discl output _ division'!$B:$B,FALSE),MATCH('Division output'!R$1,'Discl output _ division'!$B$1:$T$1,FALSE))=0,0,'Inq6 adjusted division'!R87)</f>
        <v>0</v>
      </c>
      <c r="S87" s="39">
        <f>IF(INDEX('Discl output _ division'!$B:$T,MATCH('Division output'!$A87,'Discl output _ division'!$B:$B,FALSE),MATCH('Division output'!S$1,'Discl output _ division'!$B$1:$T$1,FALSE))=0,0,'Inq6 adjusted division'!S87)</f>
        <v>0</v>
      </c>
      <c r="T87" s="39">
        <f>IFERROR(VLOOKUP(A87+0,'New BRES input'!O:R,4,FALSE),0)</f>
        <v>0</v>
      </c>
    </row>
    <row r="88" spans="1:20" x14ac:dyDescent="0.35">
      <c r="A88" t="s">
        <v>510</v>
      </c>
      <c r="B88" s="39">
        <f>IF(INDEX('Discl output _ division'!$B:$T,MATCH('Division output'!$A88,'Discl output _ division'!$B:$B,FALSE),MATCH('Division output'!B$1,'Discl output _ division'!$B$1:$T$1,FALSE))=0,0,'Inq6 adjusted division'!B88)</f>
        <v>0</v>
      </c>
      <c r="C88" s="39">
        <f>IF(INDEX('Discl output _ division'!$B:$T,MATCH('Division output'!$A88,'Discl output _ division'!$B:$B,FALSE),MATCH('Division output'!C$1,'Discl output _ division'!$B$1:$T$1,FALSE))=0,0,'Inq6 adjusted division'!C88)</f>
        <v>0</v>
      </c>
      <c r="D88" s="39">
        <f>IF(INDEX('Discl output _ division'!$B:$T,MATCH('Division output'!$A88,'Discl output _ division'!$B:$B,FALSE),MATCH('Division output'!D$1,'Discl output _ division'!$B$1:$T$1,FALSE))=0,0,'Inq6 adjusted division'!D88)</f>
        <v>0</v>
      </c>
      <c r="E88" s="39">
        <f>IF(INDEX('Discl output _ division'!$B:$T,MATCH('Division output'!$A88,'Discl output _ division'!$B:$B,FALSE),MATCH('Division output'!E$1,'Discl output _ division'!$B$1:$T$1,FALSE))=0,0,'Inq6 adjusted division'!E88)</f>
        <v>0</v>
      </c>
      <c r="F88" s="39">
        <f>IF(INDEX('Discl output _ division'!$B:$T,MATCH('Division output'!$A88,'Discl output _ division'!$B:$B,FALSE),MATCH('Division output'!F$1,'Discl output _ division'!$B$1:$T$1,FALSE))=0,0,'Inq6 adjusted division'!F88)</f>
        <v>0</v>
      </c>
      <c r="G88" s="39">
        <f>IF(INDEX('Discl output _ division'!$B:$T,MATCH('Division output'!$A88,'Discl output _ division'!$B:$B,FALSE),MATCH('Division output'!G$1,'Discl output _ division'!$B$1:$T$1,FALSE))=0,0,'Inq6 adjusted division'!G88)</f>
        <v>0</v>
      </c>
      <c r="H88" s="39">
        <f>IF(INDEX('Discl output _ division'!$B:$T,MATCH('Division output'!$A88,'Discl output _ division'!$B:$B,FALSE),MATCH('Division output'!H$1,'Discl output _ division'!$B$1:$T$1,FALSE))=0,0,'Inq6 adjusted division'!H88)</f>
        <v>0</v>
      </c>
      <c r="I88" s="39">
        <f>IF(INDEX('Discl output _ division'!$B:$T,MATCH('Division output'!$A88,'Discl output _ division'!$B:$B,FALSE),MATCH('Division output'!I$1,'Discl output _ division'!$B$1:$T$1,FALSE))=0,0,'Inq6 adjusted division'!I88)</f>
        <v>0</v>
      </c>
      <c r="J88" s="39">
        <f>IF(INDEX('Discl output _ division'!$B:$T,MATCH('Division output'!$A88,'Discl output _ division'!$B:$B,FALSE),MATCH('Division output'!J$1,'Discl output _ division'!$B$1:$T$1,FALSE))=0,0,'Inq6 adjusted division'!J88)</f>
        <v>0</v>
      </c>
      <c r="K88" s="39">
        <f>IF(INDEX('Discl output _ division'!$B:$T,MATCH('Division output'!$A88,'Discl output _ division'!$B:$B,FALSE),MATCH('Division output'!K$1,'Discl output _ division'!$B$1:$T$1,FALSE))=0,0,'Inq6 adjusted division'!K88)</f>
        <v>0</v>
      </c>
      <c r="L88" s="39">
        <f>IF(INDEX('Discl output _ division'!$B:$T,MATCH('Division output'!$A88,'Discl output _ division'!$B:$B,FALSE),MATCH('Division output'!L$1,'Discl output _ division'!$B$1:$T$1,FALSE))=0,0,'Inq6 adjusted division'!L88)</f>
        <v>0</v>
      </c>
      <c r="M88" s="39">
        <f>IF(INDEX('Discl output _ division'!$B:$T,MATCH('Division output'!$A88,'Discl output _ division'!$B:$B,FALSE),MATCH('Division output'!M$1,'Discl output _ division'!$B$1:$T$1,FALSE))=0,0,'Inq6 adjusted division'!M88)</f>
        <v>0</v>
      </c>
      <c r="N88" s="39">
        <f>IF(INDEX('Discl output _ division'!$B:$T,MATCH('Division output'!$A88,'Discl output _ division'!$B:$B,FALSE),MATCH('Division output'!N$1,'Discl output _ division'!$B$1:$T$1,FALSE))=0,0,'Inq6 adjusted division'!N88)</f>
        <v>0</v>
      </c>
      <c r="O88" s="39">
        <f>IF(INDEX('Discl output _ division'!$B:$T,MATCH('Division output'!$A88,'Discl output _ division'!$B:$B,FALSE),MATCH('Division output'!O$1,'Discl output _ division'!$B$1:$T$1,FALSE))=0,0,'Inq6 adjusted division'!O88)</f>
        <v>0</v>
      </c>
      <c r="P88" s="39">
        <f>IF(INDEX('Discl output _ division'!$B:$T,MATCH('Division output'!$A88,'Discl output _ division'!$B:$B,FALSE),MATCH('Division output'!P$1,'Discl output _ division'!$B$1:$T$1,FALSE))=0,0,'Inq6 adjusted division'!P88)</f>
        <v>0</v>
      </c>
      <c r="Q88" s="39">
        <f>IF(INDEX('Discl output _ division'!$B:$T,MATCH('Division output'!$A88,'Discl output _ division'!$B:$B,FALSE),MATCH('Division output'!Q$1,'Discl output _ division'!$B$1:$T$1,FALSE))=0,0,'Inq6 adjusted division'!Q88)</f>
        <v>0</v>
      </c>
      <c r="R88" s="39">
        <f>IF(INDEX('Discl output _ division'!$B:$T,MATCH('Division output'!$A88,'Discl output _ division'!$B:$B,FALSE),MATCH('Division output'!R$1,'Discl output _ division'!$B$1:$T$1,FALSE))=0,0,'Inq6 adjusted division'!R88)</f>
        <v>0</v>
      </c>
      <c r="S88" s="39">
        <f>IF(INDEX('Discl output _ division'!$B:$T,MATCH('Division output'!$A88,'Discl output _ division'!$B:$B,FALSE),MATCH('Division output'!S$1,'Discl output _ division'!$B$1:$T$1,FALSE))=0,0,'Inq6 adjusted division'!S88)</f>
        <v>0</v>
      </c>
      <c r="T88" s="39">
        <f>IFERROR(VLOOKUP(A88+0,'New BRES input'!O:R,4,FALSE),0)</f>
        <v>0</v>
      </c>
    </row>
    <row r="89" spans="1:20" x14ac:dyDescent="0.35">
      <c r="A89" t="s">
        <v>511</v>
      </c>
      <c r="B89" s="39">
        <f>IF(INDEX('Discl output _ division'!$B:$T,MATCH('Division output'!$A89,'Discl output _ division'!$B:$B,FALSE),MATCH('Division output'!B$1,'Discl output _ division'!$B$1:$T$1,FALSE))=0,0,'Inq6 adjusted division'!B89)</f>
        <v>0</v>
      </c>
      <c r="C89" s="39">
        <f>IF(INDEX('Discl output _ division'!$B:$T,MATCH('Division output'!$A89,'Discl output _ division'!$B:$B,FALSE),MATCH('Division output'!C$1,'Discl output _ division'!$B$1:$T$1,FALSE))=0,0,'Inq6 adjusted division'!C89)</f>
        <v>0</v>
      </c>
      <c r="D89" s="39">
        <f>IF(INDEX('Discl output _ division'!$B:$T,MATCH('Division output'!$A89,'Discl output _ division'!$B:$B,FALSE),MATCH('Division output'!D$1,'Discl output _ division'!$B$1:$T$1,FALSE))=0,0,'Inq6 adjusted division'!D89)</f>
        <v>0</v>
      </c>
      <c r="E89" s="39">
        <f>IF(INDEX('Discl output _ division'!$B:$T,MATCH('Division output'!$A89,'Discl output _ division'!$B:$B,FALSE),MATCH('Division output'!E$1,'Discl output _ division'!$B$1:$T$1,FALSE))=0,0,'Inq6 adjusted division'!E89)</f>
        <v>0</v>
      </c>
      <c r="F89" s="39">
        <f>IF(INDEX('Discl output _ division'!$B:$T,MATCH('Division output'!$A89,'Discl output _ division'!$B:$B,FALSE),MATCH('Division output'!F$1,'Discl output _ division'!$B$1:$T$1,FALSE))=0,0,'Inq6 adjusted division'!F89)</f>
        <v>0</v>
      </c>
      <c r="G89" s="39">
        <f>IF(INDEX('Discl output _ division'!$B:$T,MATCH('Division output'!$A89,'Discl output _ division'!$B:$B,FALSE),MATCH('Division output'!G$1,'Discl output _ division'!$B$1:$T$1,FALSE))=0,0,'Inq6 adjusted division'!G89)</f>
        <v>0</v>
      </c>
      <c r="H89" s="39">
        <f>IF(INDEX('Discl output _ division'!$B:$T,MATCH('Division output'!$A89,'Discl output _ division'!$B:$B,FALSE),MATCH('Division output'!H$1,'Discl output _ division'!$B$1:$T$1,FALSE))=0,0,'Inq6 adjusted division'!H89)</f>
        <v>0</v>
      </c>
      <c r="I89" s="39">
        <f>IF(INDEX('Discl output _ division'!$B:$T,MATCH('Division output'!$A89,'Discl output _ division'!$B:$B,FALSE),MATCH('Division output'!I$1,'Discl output _ division'!$B$1:$T$1,FALSE))=0,0,'Inq6 adjusted division'!I89)</f>
        <v>0</v>
      </c>
      <c r="J89" s="39">
        <f>IF(INDEX('Discl output _ division'!$B:$T,MATCH('Division output'!$A89,'Discl output _ division'!$B:$B,FALSE),MATCH('Division output'!J$1,'Discl output _ division'!$B$1:$T$1,FALSE))=0,0,'Inq6 adjusted division'!J89)</f>
        <v>0</v>
      </c>
      <c r="K89" s="39">
        <f>IF(INDEX('Discl output _ division'!$B:$T,MATCH('Division output'!$A89,'Discl output _ division'!$B:$B,FALSE),MATCH('Division output'!K$1,'Discl output _ division'!$B$1:$T$1,FALSE))=0,0,'Inq6 adjusted division'!K89)</f>
        <v>0</v>
      </c>
      <c r="L89" s="39">
        <f>IF(INDEX('Discl output _ division'!$B:$T,MATCH('Division output'!$A89,'Discl output _ division'!$B:$B,FALSE),MATCH('Division output'!L$1,'Discl output _ division'!$B$1:$T$1,FALSE))=0,0,'Inq6 adjusted division'!L89)</f>
        <v>0</v>
      </c>
      <c r="M89" s="39">
        <f>IF(INDEX('Discl output _ division'!$B:$T,MATCH('Division output'!$A89,'Discl output _ division'!$B:$B,FALSE),MATCH('Division output'!M$1,'Discl output _ division'!$B$1:$T$1,FALSE))=0,0,'Inq6 adjusted division'!M89)</f>
        <v>0</v>
      </c>
      <c r="N89" s="39">
        <f>IF(INDEX('Discl output _ division'!$B:$T,MATCH('Division output'!$A89,'Discl output _ division'!$B:$B,FALSE),MATCH('Division output'!N$1,'Discl output _ division'!$B$1:$T$1,FALSE))=0,0,'Inq6 adjusted division'!N89)</f>
        <v>0</v>
      </c>
      <c r="O89" s="39">
        <f>IF(INDEX('Discl output _ division'!$B:$T,MATCH('Division output'!$A89,'Discl output _ division'!$B:$B,FALSE),MATCH('Division output'!O$1,'Discl output _ division'!$B$1:$T$1,FALSE))=0,0,'Inq6 adjusted division'!O89)</f>
        <v>0</v>
      </c>
      <c r="P89" s="39">
        <f>IF(INDEX('Discl output _ division'!$B:$T,MATCH('Division output'!$A89,'Discl output _ division'!$B:$B,FALSE),MATCH('Division output'!P$1,'Discl output _ division'!$B$1:$T$1,FALSE))=0,0,'Inq6 adjusted division'!P89)</f>
        <v>0</v>
      </c>
      <c r="Q89" s="39">
        <f>IF(INDEX('Discl output _ division'!$B:$T,MATCH('Division output'!$A89,'Discl output _ division'!$B:$B,FALSE),MATCH('Division output'!Q$1,'Discl output _ division'!$B$1:$T$1,FALSE))=0,0,'Inq6 adjusted division'!Q89)</f>
        <v>0</v>
      </c>
      <c r="R89" s="39">
        <f>IF(INDEX('Discl output _ division'!$B:$T,MATCH('Division output'!$A89,'Discl output _ division'!$B:$B,FALSE),MATCH('Division output'!R$1,'Discl output _ division'!$B$1:$T$1,FALSE))=0,0,'Inq6 adjusted division'!R89)</f>
        <v>0</v>
      </c>
      <c r="S89" s="39">
        <f>IF(INDEX('Discl output _ division'!$B:$T,MATCH('Division output'!$A89,'Discl output _ division'!$B:$B,FALSE),MATCH('Division output'!S$1,'Discl output _ division'!$B$1:$T$1,FALSE))=0,0,'Inq6 adjusted division'!S89)</f>
        <v>0</v>
      </c>
      <c r="T89" s="39">
        <f>IFERROR(VLOOKUP(A89+0,'New BRES input'!O:R,4,FALSE),0)</f>
        <v>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2"/>
  <sheetViews>
    <sheetView topLeftCell="C1" workbookViewId="0">
      <selection activeCell="W7" sqref="W7"/>
    </sheetView>
  </sheetViews>
  <sheetFormatPr defaultRowHeight="14.5" x14ac:dyDescent="0.35"/>
  <sheetData>
    <row r="1" spans="1:40" x14ac:dyDescent="0.35">
      <c r="A1" t="s">
        <v>65</v>
      </c>
      <c r="B1">
        <v>1998</v>
      </c>
      <c r="C1">
        <v>1999</v>
      </c>
      <c r="D1">
        <v>2000</v>
      </c>
      <c r="E1">
        <v>2001</v>
      </c>
      <c r="F1">
        <v>2002</v>
      </c>
      <c r="G1">
        <v>2003</v>
      </c>
      <c r="H1">
        <v>2004</v>
      </c>
      <c r="I1">
        <v>2005</v>
      </c>
      <c r="J1">
        <v>2006</v>
      </c>
      <c r="K1">
        <v>2007</v>
      </c>
      <c r="L1">
        <v>2008</v>
      </c>
      <c r="M1">
        <v>2009</v>
      </c>
      <c r="N1">
        <v>2010</v>
      </c>
      <c r="O1">
        <v>2011</v>
      </c>
      <c r="P1">
        <v>2012</v>
      </c>
      <c r="Q1">
        <v>2013</v>
      </c>
      <c r="R1">
        <v>2014</v>
      </c>
      <c r="S1">
        <v>2015</v>
      </c>
      <c r="V1" s="49"/>
      <c r="W1" s="49">
        <v>1998</v>
      </c>
      <c r="X1" s="49">
        <v>1999</v>
      </c>
      <c r="Y1" s="49">
        <v>2000</v>
      </c>
      <c r="Z1" s="49">
        <v>2001</v>
      </c>
      <c r="AA1" s="49">
        <v>2002</v>
      </c>
      <c r="AB1" s="49">
        <v>2003</v>
      </c>
      <c r="AC1" s="49">
        <v>2004</v>
      </c>
      <c r="AD1" s="49">
        <v>2005</v>
      </c>
      <c r="AE1" s="49">
        <v>2006</v>
      </c>
      <c r="AF1" s="49">
        <v>2007</v>
      </c>
      <c r="AG1" s="49">
        <v>2008</v>
      </c>
      <c r="AH1" s="49">
        <v>2009</v>
      </c>
      <c r="AI1" s="49">
        <v>2010</v>
      </c>
      <c r="AJ1" s="49">
        <v>2011</v>
      </c>
      <c r="AK1" s="49">
        <v>2012</v>
      </c>
      <c r="AL1" s="49">
        <v>2013</v>
      </c>
      <c r="AM1" s="49">
        <v>2014</v>
      </c>
      <c r="AN1" s="49">
        <v>2015</v>
      </c>
    </row>
    <row r="2" spans="1:40" x14ac:dyDescent="0.35">
      <c r="A2" t="s">
        <v>71</v>
      </c>
      <c r="B2" s="39">
        <f>SUMIF('Inq6 adjusted class'!$D:$D,'Inq6 adjusted section'!$A2,'Inq6 adjusted class'!E:E)</f>
        <v>5517.4261601267681</v>
      </c>
      <c r="C2" s="39">
        <f>SUMIF('Inq6 adjusted class'!$D:$D,'Inq6 adjusted section'!$A2,'Inq6 adjusted class'!F:F)</f>
        <v>5568.9967156415323</v>
      </c>
      <c r="D2" s="39">
        <f>SUMIF('Inq6 adjusted class'!$D:$D,'Inq6 adjusted section'!$A2,'Inq6 adjusted class'!G:G)</f>
        <v>7760.5904365010438</v>
      </c>
      <c r="E2" s="39">
        <f>SUMIF('Inq6 adjusted class'!$D:$D,'Inq6 adjusted section'!$A2,'Inq6 adjusted class'!H:H)</f>
        <v>6770.3383993107564</v>
      </c>
      <c r="F2" s="39">
        <f>SUMIF('Inq6 adjusted class'!$D:$D,'Inq6 adjusted section'!$A2,'Inq6 adjusted class'!I:I)</f>
        <v>4057.6475780358683</v>
      </c>
      <c r="G2" s="39">
        <f>SUMIF('Inq6 adjusted class'!$D:$D,'Inq6 adjusted section'!$A2,'Inq6 adjusted class'!J:J)</f>
        <v>2028.2816677784485</v>
      </c>
      <c r="H2" s="39">
        <f>SUMIF('Inq6 adjusted class'!$D:$D,'Inq6 adjusted section'!$A2,'Inq6 adjusted class'!K:K)</f>
        <v>1773.517480199605</v>
      </c>
      <c r="I2" s="39">
        <f>SUMIF('Inq6 adjusted class'!$D:$D,'Inq6 adjusted section'!$A2,'Inq6 adjusted class'!L:L)</f>
        <v>2549.6897160427648</v>
      </c>
      <c r="J2" s="39">
        <f>SUMIF('Inq6 adjusted class'!$D:$D,'Inq6 adjusted section'!$A2,'Inq6 adjusted class'!M:M)</f>
        <v>2295.5807441392935</v>
      </c>
      <c r="K2" s="39">
        <f>SUMIF('Inq6 adjusted class'!$D:$D,'Inq6 adjusted section'!$A2,'Inq6 adjusted class'!N:N)</f>
        <v>1780.3293657439199</v>
      </c>
      <c r="L2" s="39">
        <f>SUMIF('Inq6 adjusted class'!$D:$D,'Inq6 adjusted section'!$A2,'Inq6 adjusted class'!O:O)</f>
        <v>1521.2168953111491</v>
      </c>
      <c r="M2" s="39">
        <f>SUMIF('Inq6 adjusted class'!$D:$D,'Inq6 adjusted section'!$A2,'Inq6 adjusted class'!P:P)</f>
        <v>762.98216157233094</v>
      </c>
      <c r="N2" s="39">
        <f>SUMIF('Inq6 adjusted class'!$D:$D,'Inq6 adjusted section'!$A2,'Inq6 adjusted class'!Q:Q)</f>
        <v>507.38857119901832</v>
      </c>
      <c r="O2" s="39">
        <f>SUMIF('Inq6 adjusted class'!$D:$D,'Inq6 adjusted section'!$A2,'Inq6 adjusted class'!R:R)</f>
        <v>509.22776113675411</v>
      </c>
      <c r="P2" s="39">
        <f>SUMIF('Inq6 adjusted class'!$D:$D,'Inq6 adjusted section'!$A2,'Inq6 adjusted class'!S:S)</f>
        <v>1016.4879612129756</v>
      </c>
      <c r="Q2" s="39">
        <f>SUMIF('Inq6 adjusted class'!$D:$D,'Inq6 adjusted section'!$A2,'Inq6 adjusted class'!T:T)</f>
        <v>505.38711821056341</v>
      </c>
      <c r="R2" s="39">
        <f>SUMIF('Inq6 adjusted class'!$D:$D,'Inq6 adjusted section'!$A2,'Inq6 adjusted class'!U:U)</f>
        <v>1015.52983108401</v>
      </c>
      <c r="S2" s="39">
        <f>SUMIF('Inq6 adjusted class'!$D:$D,'Inq6 adjusted section'!$A2,'Inq6 adjusted class'!V:V)</f>
        <v>1262.2979387164921</v>
      </c>
      <c r="V2" s="49" t="s">
        <v>55</v>
      </c>
      <c r="W2" s="44">
        <f>SUM(B2:B22)</f>
        <v>3865472.3906368595</v>
      </c>
      <c r="X2" s="44">
        <f t="shared" ref="X2:AN2" si="0">SUM(C2:C22)</f>
        <v>4047472.5800137818</v>
      </c>
      <c r="Y2" s="44">
        <f t="shared" si="0"/>
        <v>4199063.9289269913</v>
      </c>
      <c r="Z2" s="44">
        <f t="shared" si="0"/>
        <v>4219511.6974522872</v>
      </c>
      <c r="AA2" s="44">
        <f t="shared" si="0"/>
        <v>4151648.452713442</v>
      </c>
      <c r="AB2" s="44">
        <f t="shared" si="0"/>
        <v>4116139.9908078429</v>
      </c>
      <c r="AC2" s="44">
        <f t="shared" si="0"/>
        <v>4120833.8377524158</v>
      </c>
      <c r="AD2" s="44">
        <f t="shared" si="0"/>
        <v>4198338.6855265833</v>
      </c>
      <c r="AE2" s="44">
        <f t="shared" si="0"/>
        <v>4221978.2308680834</v>
      </c>
      <c r="AF2" s="44">
        <f t="shared" si="0"/>
        <v>4280879.7609020825</v>
      </c>
      <c r="AG2" s="44">
        <f t="shared" si="0"/>
        <v>4397259.7670217818</v>
      </c>
      <c r="AH2" s="44">
        <f t="shared" si="0"/>
        <v>4279240.9600117486</v>
      </c>
      <c r="AI2" s="44">
        <f t="shared" si="0"/>
        <v>4256993.7387389475</v>
      </c>
      <c r="AJ2" s="44">
        <f t="shared" si="0"/>
        <v>4331753.9111719802</v>
      </c>
      <c r="AK2" s="44">
        <f t="shared" si="0"/>
        <v>4475474.2188555878</v>
      </c>
      <c r="AL2" s="44">
        <f t="shared" si="0"/>
        <v>4601632.6143085519</v>
      </c>
      <c r="AM2" s="44">
        <f t="shared" si="0"/>
        <v>4746051.3368745083</v>
      </c>
      <c r="AN2" s="44">
        <f t="shared" si="0"/>
        <v>4903105.4021307761</v>
      </c>
    </row>
    <row r="3" spans="1:40" x14ac:dyDescent="0.35">
      <c r="A3" t="s">
        <v>72</v>
      </c>
      <c r="B3" s="39">
        <f>SUMIF('Inq6 adjusted class'!$D:$D,'Inq6 adjusted section'!$A3,'Inq6 adjusted class'!E:E)</f>
        <v>4547.4725325495365</v>
      </c>
      <c r="C3" s="39">
        <f>SUMIF('Inq6 adjusted class'!$D:$D,'Inq6 adjusted section'!$A3,'Inq6 adjusted class'!F:F)</f>
        <v>4298.4959468705383</v>
      </c>
      <c r="D3" s="39">
        <f>SUMIF('Inq6 adjusted class'!$D:$D,'Inq6 adjusted section'!$A3,'Inq6 adjusted class'!G:G)</f>
        <v>4046.9571769366094</v>
      </c>
      <c r="E3" s="39">
        <f>SUMIF('Inq6 adjusted class'!$D:$D,'Inq6 adjusted section'!$A3,'Inq6 adjusted class'!H:H)</f>
        <v>3534.8413486753393</v>
      </c>
      <c r="F3" s="39">
        <f>SUMIF('Inq6 adjusted class'!$D:$D,'Inq6 adjusted section'!$A3,'Inq6 adjusted class'!I:I)</f>
        <v>2778.1495974871891</v>
      </c>
      <c r="G3" s="39">
        <f>SUMIF('Inq6 adjusted class'!$D:$D,'Inq6 adjusted section'!$A3,'Inq6 adjusted class'!J:J)</f>
        <v>2018.7709959849192</v>
      </c>
      <c r="H3" s="39">
        <f>SUMIF('Inq6 adjusted class'!$D:$D,'Inq6 adjusted section'!$A3,'Inq6 adjusted class'!K:K)</f>
        <v>3283.9043618246346</v>
      </c>
      <c r="I3" s="39">
        <f>SUMIF('Inq6 adjusted class'!$D:$D,'Inq6 adjusted section'!$A3,'Inq6 adjusted class'!L:L)</f>
        <v>3030.1692905314085</v>
      </c>
      <c r="J3" s="39">
        <f>SUMIF('Inq6 adjusted class'!$D:$D,'Inq6 adjusted section'!$A3,'Inq6 adjusted class'!M:M)</f>
        <v>4292.1538626629726</v>
      </c>
      <c r="K3" s="39">
        <f>SUMIF('Inq6 adjusted class'!$D:$D,'Inq6 adjusted section'!$A3,'Inq6 adjusted class'!N:N)</f>
        <v>4036.278589487395</v>
      </c>
      <c r="L3" s="39">
        <f>SUMIF('Inq6 adjusted class'!$D:$D,'Inq6 adjusted section'!$A3,'Inq6 adjusted class'!O:O)</f>
        <v>3282.6346526524972</v>
      </c>
      <c r="M3" s="39">
        <f>SUMIF('Inq6 adjusted class'!$D:$D,'Inq6 adjusted section'!$A3,'Inq6 adjusted class'!P:P)</f>
        <v>2532.9890330527337</v>
      </c>
      <c r="N3" s="39">
        <f>SUMIF('Inq6 adjusted class'!$D:$D,'Inq6 adjusted section'!$A3,'Inq6 adjusted class'!Q:Q)</f>
        <v>2023.7575971589713</v>
      </c>
      <c r="O3" s="39">
        <f>SUMIF('Inq6 adjusted class'!$D:$D,'Inq6 adjusted section'!$A3,'Inq6 adjusted class'!R:R)</f>
        <v>3035.7957207760396</v>
      </c>
      <c r="P3" s="39">
        <f>SUMIF('Inq6 adjusted class'!$D:$D,'Inq6 adjusted section'!$A3,'Inq6 adjusted class'!S:S)</f>
        <v>4309.5079113858146</v>
      </c>
      <c r="Q3" s="39">
        <f>SUMIF('Inq6 adjusted class'!$D:$D,'Inq6 adjusted section'!$A3,'Inq6 adjusted class'!T:T)</f>
        <v>4050.4940693326162</v>
      </c>
      <c r="R3" s="39">
        <f>SUMIF('Inq6 adjusted class'!$D:$D,'Inq6 adjusted section'!$A3,'Inq6 adjusted class'!U:U)</f>
        <v>3788.8959995475016</v>
      </c>
      <c r="S3" s="39">
        <f>SUMIF('Inq6 adjusted class'!$D:$D,'Inq6 adjusted section'!$A3,'Inq6 adjusted class'!V:V)</f>
        <v>3287.8474419685085</v>
      </c>
      <c r="V3" s="49" t="s">
        <v>494</v>
      </c>
      <c r="W3" s="44">
        <f>SUM('Inq6 adjusted class'!E2:E617)</f>
        <v>3865472.390636859</v>
      </c>
      <c r="X3" s="44">
        <f>SUM('Inq6 adjusted class'!F2:F617)</f>
        <v>4047472.5800137799</v>
      </c>
      <c r="Y3" s="44">
        <f>SUM('Inq6 adjusted class'!G2:G617)</f>
        <v>4199063.9289269932</v>
      </c>
      <c r="Z3" s="44">
        <f>SUM('Inq6 adjusted class'!H2:H617)</f>
        <v>4219511.6974522863</v>
      </c>
      <c r="AA3" s="44">
        <f>SUM('Inq6 adjusted class'!I2:I617)</f>
        <v>4151648.4527134416</v>
      </c>
      <c r="AB3" s="44">
        <f>SUM('Inq6 adjusted class'!J2:J617)</f>
        <v>4116139.9908078439</v>
      </c>
      <c r="AC3" s="44">
        <f>SUM('Inq6 adjusted class'!K2:K617)</f>
        <v>4120833.8377524149</v>
      </c>
      <c r="AD3" s="44">
        <f>SUM('Inq6 adjusted class'!L2:L617)</f>
        <v>4198338.6855265833</v>
      </c>
      <c r="AE3" s="44">
        <f>SUM('Inq6 adjusted class'!M2:M617)</f>
        <v>4221978.2308680825</v>
      </c>
      <c r="AF3" s="44">
        <f>SUM('Inq6 adjusted class'!N2:N617)</f>
        <v>4280879.7609020853</v>
      </c>
      <c r="AG3" s="44">
        <f>SUM('Inq6 adjusted class'!O2:O617)</f>
        <v>4397259.7670217836</v>
      </c>
      <c r="AH3" s="44">
        <f>SUM('Inq6 adjusted class'!P2:P617)</f>
        <v>4279240.9600117477</v>
      </c>
      <c r="AI3" s="44">
        <f>SUM('Inq6 adjusted class'!Q2:Q617)</f>
        <v>4256993.7387389438</v>
      </c>
      <c r="AJ3" s="44">
        <f>SUM('Inq6 adjusted class'!R2:R617)</f>
        <v>4331753.9111719793</v>
      </c>
      <c r="AK3" s="44">
        <f>SUM('Inq6 adjusted class'!S2:S617)</f>
        <v>4475474.2188555868</v>
      </c>
      <c r="AL3" s="44">
        <f>SUM('Inq6 adjusted class'!T2:T617)</f>
        <v>4601632.6143085491</v>
      </c>
      <c r="AM3" s="44">
        <f>SUM('Inq6 adjusted class'!U2:U617)</f>
        <v>4746051.3368745055</v>
      </c>
      <c r="AN3" s="44">
        <f>SUM('Inq6 adjusted class'!V2:V617)</f>
        <v>4903105.4021307789</v>
      </c>
    </row>
    <row r="4" spans="1:40" x14ac:dyDescent="0.35">
      <c r="A4" t="s">
        <v>68</v>
      </c>
      <c r="B4" s="39">
        <f>SUMIF('Inq6 adjusted class'!$D:$D,'Inq6 adjusted section'!$A4,'Inq6 adjusted class'!E:E)</f>
        <v>235526.8059071264</v>
      </c>
      <c r="C4" s="39">
        <f>SUMIF('Inq6 adjusted class'!$D:$D,'Inq6 adjusted section'!$A4,'Inq6 adjusted class'!F:F)</f>
        <v>239482.00708730883</v>
      </c>
      <c r="D4" s="39">
        <f>SUMIF('Inq6 adjusted class'!$D:$D,'Inq6 adjusted section'!$A4,'Inq6 adjusted class'!G:G)</f>
        <v>233575.69308204766</v>
      </c>
      <c r="E4" s="39">
        <f>SUMIF('Inq6 adjusted class'!$D:$D,'Inq6 adjusted section'!$A4,'Inq6 adjusted class'!H:H)</f>
        <v>216519.59274918705</v>
      </c>
      <c r="F4" s="39">
        <f>SUMIF('Inq6 adjusted class'!$D:$D,'Inq6 adjusted section'!$A4,'Inq6 adjusted class'!I:I)</f>
        <v>192023.55332487138</v>
      </c>
      <c r="G4" s="39">
        <f>SUMIF('Inq6 adjusted class'!$D:$D,'Inq6 adjusted section'!$A4,'Inq6 adjusted class'!J:J)</f>
        <v>176599.58227645836</v>
      </c>
      <c r="H4" s="39">
        <f>SUMIF('Inq6 adjusted class'!$D:$D,'Inq6 adjusted section'!$A4,'Inq6 adjusted class'!K:K)</f>
        <v>169239.6937278744</v>
      </c>
      <c r="I4" s="39">
        <f>SUMIF('Inq6 adjusted class'!$D:$D,'Inq6 adjusted section'!$A4,'Inq6 adjusted class'!L:L)</f>
        <v>158675.96234695971</v>
      </c>
      <c r="J4" s="39">
        <f>SUMIF('Inq6 adjusted class'!$D:$D,'Inq6 adjusted section'!$A4,'Inq6 adjusted class'!M:M)</f>
        <v>146060.66491071414</v>
      </c>
      <c r="K4" s="39">
        <f>SUMIF('Inq6 adjusted class'!$D:$D,'Inq6 adjusted section'!$A4,'Inq6 adjusted class'!N:N)</f>
        <v>140958.58613257029</v>
      </c>
      <c r="L4" s="39">
        <f>SUMIF('Inq6 adjusted class'!$D:$D,'Inq6 adjusted section'!$A4,'Inq6 adjusted class'!O:O)</f>
        <v>135427.1263971054</v>
      </c>
      <c r="M4" s="39">
        <f>SUMIF('Inq6 adjusted class'!$D:$D,'Inq6 adjusted section'!$A4,'Inq6 adjusted class'!P:P)</f>
        <v>119975.32993727671</v>
      </c>
      <c r="N4" s="39">
        <f>SUMIF('Inq6 adjusted class'!$D:$D,'Inq6 adjusted section'!$A4,'Inq6 adjusted class'!Q:Q)</f>
        <v>113154.81010760709</v>
      </c>
      <c r="O4" s="39">
        <f>SUMIF('Inq6 adjusted class'!$D:$D,'Inq6 adjusted section'!$A4,'Inq6 adjusted class'!R:R)</f>
        <v>107547.87875698351</v>
      </c>
      <c r="P4" s="39">
        <f>SUMIF('Inq6 adjusted class'!$D:$D,'Inq6 adjusted section'!$A4,'Inq6 adjusted class'!S:S)</f>
        <v>109119.91085991771</v>
      </c>
      <c r="Q4" s="39">
        <f>SUMIF('Inq6 adjusted class'!$D:$D,'Inq6 adjusted section'!$A4,'Inq6 adjusted class'!T:T)</f>
        <v>107535.23038398304</v>
      </c>
      <c r="R4" s="39">
        <f>SUMIF('Inq6 adjusted class'!$D:$D,'Inq6 adjusted section'!$A4,'Inq6 adjusted class'!U:U)</f>
        <v>112999.10091722028</v>
      </c>
      <c r="S4" s="39">
        <f>SUMIF('Inq6 adjusted class'!$D:$D,'Inq6 adjusted section'!$A4,'Inq6 adjusted class'!V:V)</f>
        <v>109040.82048604538</v>
      </c>
      <c r="V4" s="49"/>
      <c r="W4" s="49" t="b">
        <f>W3=W2</f>
        <v>1</v>
      </c>
      <c r="X4" s="49" t="b">
        <f t="shared" ref="X4:AN4" si="1">X3=X2</f>
        <v>1</v>
      </c>
      <c r="Y4" s="49" t="b">
        <f t="shared" si="1"/>
        <v>1</v>
      </c>
      <c r="Z4" s="49" t="b">
        <f t="shared" si="1"/>
        <v>1</v>
      </c>
      <c r="AA4" s="49" t="b">
        <f t="shared" si="1"/>
        <v>1</v>
      </c>
      <c r="AB4" s="51" t="b">
        <f t="shared" si="1"/>
        <v>1</v>
      </c>
      <c r="AC4" s="51" t="b">
        <f t="shared" si="1"/>
        <v>0</v>
      </c>
      <c r="AD4" s="51" t="b">
        <f t="shared" si="1"/>
        <v>1</v>
      </c>
      <c r="AE4" s="51" t="b">
        <f t="shared" si="1"/>
        <v>1</v>
      </c>
      <c r="AF4" s="51" t="b">
        <f t="shared" si="1"/>
        <v>0</v>
      </c>
      <c r="AG4" s="51" t="b">
        <f t="shared" si="1"/>
        <v>1</v>
      </c>
      <c r="AH4" s="51" t="b">
        <f t="shared" si="1"/>
        <v>1</v>
      </c>
      <c r="AI4" s="52" t="b">
        <f t="shared" si="1"/>
        <v>0</v>
      </c>
      <c r="AJ4" s="51" t="b">
        <f t="shared" si="1"/>
        <v>1</v>
      </c>
      <c r="AK4" s="49" t="b">
        <f t="shared" si="1"/>
        <v>1</v>
      </c>
      <c r="AL4" s="49" t="b">
        <f t="shared" si="1"/>
        <v>1</v>
      </c>
      <c r="AM4" s="49" t="b">
        <f t="shared" si="1"/>
        <v>1</v>
      </c>
      <c r="AN4" s="49" t="b">
        <f t="shared" si="1"/>
        <v>1</v>
      </c>
    </row>
    <row r="5" spans="1:40" x14ac:dyDescent="0.35">
      <c r="A5" t="s">
        <v>69</v>
      </c>
      <c r="B5" s="39">
        <f>SUMIF('Inq6 adjusted class'!$D:$D,'Inq6 adjusted section'!$A5,'Inq6 adjusted class'!E:E)</f>
        <v>6754.9896066612519</v>
      </c>
      <c r="C5" s="39">
        <f>SUMIF('Inq6 adjusted class'!$D:$D,'Inq6 adjusted section'!$A5,'Inq6 adjusted class'!F:F)</f>
        <v>7005.0103207584907</v>
      </c>
      <c r="D5" s="39">
        <f>SUMIF('Inq6 adjusted class'!$D:$D,'Inq6 adjusted section'!$A5,'Inq6 adjusted class'!G:G)</f>
        <v>8005.5049171580986</v>
      </c>
      <c r="E5" s="39">
        <f>SUMIF('Inq6 adjusted class'!$D:$D,'Inq6 adjusted section'!$A5,'Inq6 adjusted class'!H:H)</f>
        <v>8004.9960391130771</v>
      </c>
      <c r="F5" s="39">
        <f>SUMIF('Inq6 adjusted class'!$D:$D,'Inq6 adjusted section'!$A5,'Inq6 adjusted class'!I:I)</f>
        <v>6753.969839003802</v>
      </c>
      <c r="G5" s="39">
        <f>SUMIF('Inq6 adjusted class'!$D:$D,'Inq6 adjusted section'!$A5,'Inq6 adjusted class'!J:J)</f>
        <v>6003.3396962971638</v>
      </c>
      <c r="H5" s="39">
        <f>SUMIF('Inq6 adjusted class'!$D:$D,'Inq6 adjusted section'!$A5,'Inq6 adjusted class'!K:K)</f>
        <v>4502.2784977789124</v>
      </c>
      <c r="I5" s="39">
        <f>SUMIF('Inq6 adjusted class'!$D:$D,'Inq6 adjusted section'!$A5,'Inq6 adjusted class'!L:L)</f>
        <v>3501.7482306205302</v>
      </c>
      <c r="J5" s="39">
        <f>SUMIF('Inq6 adjusted class'!$D:$D,'Inq6 adjusted section'!$A5,'Inq6 adjusted class'!M:M)</f>
        <v>5252.331105995594</v>
      </c>
      <c r="K5" s="39">
        <f>SUMIF('Inq6 adjusted class'!$D:$D,'Inq6 adjusted section'!$A5,'Inq6 adjusted class'!N:N)</f>
        <v>6752.3225579307991</v>
      </c>
      <c r="L5" s="39">
        <f>SUMIF('Inq6 adjusted class'!$D:$D,'Inq6 adjusted section'!$A5,'Inq6 adjusted class'!O:O)</f>
        <v>7002.7682464584814</v>
      </c>
      <c r="M5" s="39">
        <f>SUMIF('Inq6 adjusted class'!$D:$D,'Inq6 adjusted section'!$A5,'Inq6 adjusted class'!P:P)</f>
        <v>6252.4546710729646</v>
      </c>
      <c r="N5" s="39">
        <f>SUMIF('Inq6 adjusted class'!$D:$D,'Inq6 adjusted section'!$A5,'Inq6 adjusted class'!Q:Q)</f>
        <v>6002.4431090657463</v>
      </c>
      <c r="O5" s="39">
        <f>SUMIF('Inq6 adjusted class'!$D:$D,'Inq6 adjusted section'!$A5,'Inq6 adjusted class'!R:R)</f>
        <v>8004.1299736287665</v>
      </c>
      <c r="P5" s="39">
        <f>SUMIF('Inq6 adjusted class'!$D:$D,'Inq6 adjusted section'!$A5,'Inq6 adjusted class'!S:S)</f>
        <v>5754.2792582302036</v>
      </c>
      <c r="Q5" s="39">
        <f>SUMIF('Inq6 adjusted class'!$D:$D,'Inq6 adjusted section'!$A5,'Inq6 adjusted class'!T:T)</f>
        <v>5753.6324006485538</v>
      </c>
      <c r="R5" s="39">
        <f>SUMIF('Inq6 adjusted class'!$D:$D,'Inq6 adjusted section'!$A5,'Inq6 adjusted class'!U:U)</f>
        <v>6754.5184555620144</v>
      </c>
      <c r="S5" s="39">
        <f>SUMIF('Inq6 adjusted class'!$D:$D,'Inq6 adjusted section'!$A5,'Inq6 adjusted class'!V:V)</f>
        <v>8255.3012854048502</v>
      </c>
      <c r="V5" s="49"/>
      <c r="W5" s="50">
        <f t="shared" ref="W5:AN5" si="2">W3-W2</f>
        <v>0</v>
      </c>
      <c r="X5" s="50">
        <f t="shared" si="2"/>
        <v>0</v>
      </c>
      <c r="Y5" s="50">
        <f t="shared" si="2"/>
        <v>0</v>
      </c>
      <c r="Z5" s="50">
        <f t="shared" si="2"/>
        <v>0</v>
      </c>
      <c r="AA5" s="50">
        <f t="shared" si="2"/>
        <v>0</v>
      </c>
      <c r="AB5" s="50">
        <f t="shared" si="2"/>
        <v>0</v>
      </c>
      <c r="AC5" s="50">
        <f t="shared" si="2"/>
        <v>0</v>
      </c>
      <c r="AD5" s="50">
        <f t="shared" si="2"/>
        <v>0</v>
      </c>
      <c r="AE5" s="50">
        <f t="shared" si="2"/>
        <v>0</v>
      </c>
      <c r="AF5" s="50">
        <f t="shared" si="2"/>
        <v>0</v>
      </c>
      <c r="AG5" s="50">
        <f t="shared" si="2"/>
        <v>0</v>
      </c>
      <c r="AH5" s="50">
        <f t="shared" si="2"/>
        <v>0</v>
      </c>
      <c r="AI5" s="50">
        <f t="shared" si="2"/>
        <v>0</v>
      </c>
      <c r="AJ5" s="50">
        <f t="shared" si="2"/>
        <v>0</v>
      </c>
      <c r="AK5" s="50">
        <f t="shared" si="2"/>
        <v>0</v>
      </c>
      <c r="AL5" s="50">
        <f t="shared" si="2"/>
        <v>0</v>
      </c>
      <c r="AM5" s="50">
        <f t="shared" si="2"/>
        <v>0</v>
      </c>
      <c r="AN5" s="50">
        <f t="shared" si="2"/>
        <v>0</v>
      </c>
    </row>
    <row r="6" spans="1:40" x14ac:dyDescent="0.35">
      <c r="A6" t="s">
        <v>73</v>
      </c>
      <c r="B6" s="39">
        <f>SUMIF('Inq6 adjusted class'!$D:$D,'Inq6 adjusted section'!$A6,'Inq6 adjusted class'!E:E)</f>
        <v>16331.360435757975</v>
      </c>
      <c r="C6" s="39">
        <f>SUMIF('Inq6 adjusted class'!$D:$D,'Inq6 adjusted section'!$A6,'Inq6 adjusted class'!F:F)</f>
        <v>16077.634036048599</v>
      </c>
      <c r="D6" s="39">
        <f>SUMIF('Inq6 adjusted class'!$D:$D,'Inq6 adjusted section'!$A6,'Inq6 adjusted class'!G:G)</f>
        <v>17085.04040666467</v>
      </c>
      <c r="E6" s="39">
        <f>SUMIF('Inq6 adjusted class'!$D:$D,'Inq6 adjusted section'!$A6,'Inq6 adjusted class'!H:H)</f>
        <v>17586.619140790539</v>
      </c>
      <c r="F6" s="39">
        <f>SUMIF('Inq6 adjusted class'!$D:$D,'Inq6 adjusted section'!$A6,'Inq6 adjusted class'!I:I)</f>
        <v>15324.338866116159</v>
      </c>
      <c r="G6" s="39">
        <f>SUMIF('Inq6 adjusted class'!$D:$D,'Inq6 adjusted section'!$A6,'Inq6 adjusted class'!J:J)</f>
        <v>14065.953690122456</v>
      </c>
      <c r="H6" s="39">
        <f>SUMIF('Inq6 adjusted class'!$D:$D,'Inq6 adjusted section'!$A6,'Inq6 adjusted class'!K:K)</f>
        <v>14566.43028482535</v>
      </c>
      <c r="I6" s="39">
        <f>SUMIF('Inq6 adjusted class'!$D:$D,'Inq6 adjusted section'!$A6,'Inq6 adjusted class'!L:L)</f>
        <v>15065.224627028663</v>
      </c>
      <c r="J6" s="39">
        <f>SUMIF('Inq6 adjusted class'!$D:$D,'Inq6 adjusted section'!$A6,'Inq6 adjusted class'!M:M)</f>
        <v>14818.245019045102</v>
      </c>
      <c r="K6" s="39">
        <f>SUMIF('Inq6 adjusted class'!$D:$D,'Inq6 adjusted section'!$A6,'Inq6 adjusted class'!N:N)</f>
        <v>13816.097638448849</v>
      </c>
      <c r="L6" s="39">
        <f>SUMIF('Inq6 adjusted class'!$D:$D,'Inq6 adjusted section'!$A6,'Inq6 adjusted class'!O:O)</f>
        <v>15561.270685343059</v>
      </c>
      <c r="M6" s="39">
        <f>SUMIF('Inq6 adjusted class'!$D:$D,'Inq6 adjusted section'!$A6,'Inq6 adjusted class'!P:P)</f>
        <v>15315.291704378809</v>
      </c>
      <c r="N6" s="39">
        <f>SUMIF('Inq6 adjusted class'!$D:$D,'Inq6 adjusted section'!$A6,'Inq6 adjusted class'!Q:Q)</f>
        <v>18308.860202232132</v>
      </c>
      <c r="O6" s="39">
        <f>SUMIF('Inq6 adjusted class'!$D:$D,'Inq6 adjusted section'!$A6,'Inq6 adjusted class'!R:R)</f>
        <v>17566.198826908159</v>
      </c>
      <c r="P6" s="39">
        <f>SUMIF('Inq6 adjusted class'!$D:$D,'Inq6 adjusted section'!$A6,'Inq6 adjusted class'!S:S)</f>
        <v>17808.228391127177</v>
      </c>
      <c r="Q6" s="39">
        <f>SUMIF('Inq6 adjusted class'!$D:$D,'Inq6 adjusted section'!$A6,'Inq6 adjusted class'!T:T)</f>
        <v>16060.456919211534</v>
      </c>
      <c r="R6" s="39">
        <f>SUMIF('Inq6 adjusted class'!$D:$D,'Inq6 adjusted section'!$A6,'Inq6 adjusted class'!U:U)</f>
        <v>17806.134861936171</v>
      </c>
      <c r="S6" s="39">
        <f>SUMIF('Inq6 adjusted class'!$D:$D,'Inq6 adjusted section'!$A6,'Inq6 adjusted class'!V:V)</f>
        <v>16088.155578752287</v>
      </c>
    </row>
    <row r="7" spans="1:40" x14ac:dyDescent="0.35">
      <c r="A7" t="s">
        <v>74</v>
      </c>
      <c r="B7" s="39">
        <f>SUMIF('Inq6 adjusted class'!$D:$D,'Inq6 adjusted section'!$A7,'Inq6 adjusted class'!E:E)</f>
        <v>160531.9371330103</v>
      </c>
      <c r="C7" s="39">
        <f>SUMIF('Inq6 adjusted class'!$D:$D,'Inq6 adjusted section'!$A7,'Inq6 adjusted class'!F:F)</f>
        <v>150228.18237710375</v>
      </c>
      <c r="D7" s="39">
        <f>SUMIF('Inq6 adjusted class'!$D:$D,'Inq6 adjusted section'!$A7,'Inq6 adjusted class'!G:G)</f>
        <v>166026.12417233642</v>
      </c>
      <c r="E7" s="39">
        <f>SUMIF('Inq6 adjusted class'!$D:$D,'Inq6 adjusted section'!$A7,'Inq6 adjusted class'!H:H)</f>
        <v>169040.41320934051</v>
      </c>
      <c r="F7" s="39">
        <f>SUMIF('Inq6 adjusted class'!$D:$D,'Inq6 adjusted section'!$A7,'Inq6 adjusted class'!I:I)</f>
        <v>154362.10095812305</v>
      </c>
      <c r="G7" s="39">
        <f>SUMIF('Inq6 adjusted class'!$D:$D,'Inq6 adjusted section'!$A7,'Inq6 adjusted class'!J:J)</f>
        <v>156477.00928243753</v>
      </c>
      <c r="H7" s="39">
        <f>SUMIF('Inq6 adjusted class'!$D:$D,'Inq6 adjusted section'!$A7,'Inq6 adjusted class'!K:K)</f>
        <v>154503.0227165329</v>
      </c>
      <c r="I7" s="39">
        <f>SUMIF('Inq6 adjusted class'!$D:$D,'Inq6 adjusted section'!$A7,'Inq6 adjusted class'!L:L)</f>
        <v>152214.01441197679</v>
      </c>
      <c r="J7" s="39">
        <f>SUMIF('Inq6 adjusted class'!$D:$D,'Inq6 adjusted section'!$A7,'Inq6 adjusted class'!M:M)</f>
        <v>160392.94168477881</v>
      </c>
      <c r="K7" s="39">
        <f>SUMIF('Inq6 adjusted class'!$D:$D,'Inq6 adjusted section'!$A7,'Inq6 adjusted class'!N:N)</f>
        <v>161229.76136458799</v>
      </c>
      <c r="L7" s="39">
        <f>SUMIF('Inq6 adjusted class'!$D:$D,'Inq6 adjusted section'!$A7,'Inq6 adjusted class'!O:O)</f>
        <v>163094.2102661712</v>
      </c>
      <c r="M7" s="39">
        <f>SUMIF('Inq6 adjusted class'!$D:$D,'Inq6 adjusted section'!$A7,'Inq6 adjusted class'!P:P)</f>
        <v>144188.76831907578</v>
      </c>
      <c r="N7" s="39">
        <f>SUMIF('Inq6 adjusted class'!$D:$D,'Inq6 adjusted section'!$A7,'Inq6 adjusted class'!Q:Q)</f>
        <v>135811.72869979191</v>
      </c>
      <c r="O7" s="39">
        <f>SUMIF('Inq6 adjusted class'!$D:$D,'Inq6 adjusted section'!$A7,'Inq6 adjusted class'!R:R)</f>
        <v>134671.04128404779</v>
      </c>
      <c r="P7" s="39">
        <f>SUMIF('Inq6 adjusted class'!$D:$D,'Inq6 adjusted section'!$A7,'Inq6 adjusted class'!S:S)</f>
        <v>152543.23179315359</v>
      </c>
      <c r="Q7" s="39">
        <f>SUMIF('Inq6 adjusted class'!$D:$D,'Inq6 adjusted section'!$A7,'Inq6 adjusted class'!T:T)</f>
        <v>148360.58915282603</v>
      </c>
      <c r="R7" s="39">
        <f>SUMIF('Inq6 adjusted class'!$D:$D,'Inq6 adjusted section'!$A7,'Inq6 adjusted class'!U:U)</f>
        <v>147903.6522476298</v>
      </c>
      <c r="S7" s="39">
        <f>SUMIF('Inq6 adjusted class'!$D:$D,'Inq6 adjusted section'!$A7,'Inq6 adjusted class'!V:V)</f>
        <v>146796.12195786097</v>
      </c>
    </row>
    <row r="8" spans="1:40" x14ac:dyDescent="0.35">
      <c r="A8" t="s">
        <v>75</v>
      </c>
      <c r="B8" s="39">
        <f>SUMIF('Inq6 adjusted class'!$D:$D,'Inq6 adjusted section'!$A8,'Inq6 adjusted class'!E:E)</f>
        <v>586616.3937228336</v>
      </c>
      <c r="C8" s="39">
        <f>SUMIF('Inq6 adjusted class'!$D:$D,'Inq6 adjusted section'!$A8,'Inq6 adjusted class'!F:F)</f>
        <v>621614.69185276574</v>
      </c>
      <c r="D8" s="39">
        <f>SUMIF('Inq6 adjusted class'!$D:$D,'Inq6 adjusted section'!$A8,'Inq6 adjusted class'!G:G)</f>
        <v>634604.17453351594</v>
      </c>
      <c r="E8" s="39">
        <f>SUMIF('Inq6 adjusted class'!$D:$D,'Inq6 adjusted section'!$A8,'Inq6 adjusted class'!H:H)</f>
        <v>624166.27555599436</v>
      </c>
      <c r="F8" s="39">
        <f>SUMIF('Inq6 adjusted class'!$D:$D,'Inq6 adjusted section'!$A8,'Inq6 adjusted class'!I:I)</f>
        <v>612112.48718602513</v>
      </c>
      <c r="G8" s="39">
        <f>SUMIF('Inq6 adjusted class'!$D:$D,'Inq6 adjusted section'!$A8,'Inq6 adjusted class'!J:J)</f>
        <v>594794.80789352302</v>
      </c>
      <c r="H8" s="39">
        <f>SUMIF('Inq6 adjusted class'!$D:$D,'Inq6 adjusted section'!$A8,'Inq6 adjusted class'!K:K)</f>
        <v>590461.01095679926</v>
      </c>
      <c r="I8" s="39">
        <f>SUMIF('Inq6 adjusted class'!$D:$D,'Inq6 adjusted section'!$A8,'Inq6 adjusted class'!L:L)</f>
        <v>591632.52818598412</v>
      </c>
      <c r="J8" s="39">
        <f>SUMIF('Inq6 adjusted class'!$D:$D,'Inq6 adjusted section'!$A8,'Inq6 adjusted class'!M:M)</f>
        <v>591354.76752448909</v>
      </c>
      <c r="K8" s="39">
        <f>SUMIF('Inq6 adjusted class'!$D:$D,'Inq6 adjusted section'!$A8,'Inq6 adjusted class'!N:N)</f>
        <v>591220.66001201712</v>
      </c>
      <c r="L8" s="39">
        <f>SUMIF('Inq6 adjusted class'!$D:$D,'Inq6 adjusted section'!$A8,'Inq6 adjusted class'!O:O)</f>
        <v>591420.09760889737</v>
      </c>
      <c r="M8" s="39">
        <f>SUMIF('Inq6 adjusted class'!$D:$D,'Inq6 adjusted section'!$A8,'Inq6 adjusted class'!P:P)</f>
        <v>565623.11989381281</v>
      </c>
      <c r="N8" s="39">
        <f>SUMIF('Inq6 adjusted class'!$D:$D,'Inq6 adjusted section'!$A8,'Inq6 adjusted class'!Q:Q)</f>
        <v>547739.12153941719</v>
      </c>
      <c r="O8" s="39">
        <f>SUMIF('Inq6 adjusted class'!$D:$D,'Inq6 adjusted section'!$A8,'Inq6 adjusted class'!R:R)</f>
        <v>552003.83286890003</v>
      </c>
      <c r="P8" s="39">
        <f>SUMIF('Inq6 adjusted class'!$D:$D,'Inq6 adjusted section'!$A8,'Inq6 adjusted class'!S:S)</f>
        <v>585260.16896100715</v>
      </c>
      <c r="Q8" s="39">
        <f>SUMIF('Inq6 adjusted class'!$D:$D,'Inq6 adjusted section'!$A8,'Inq6 adjusted class'!T:T)</f>
        <v>590038.6654990071</v>
      </c>
      <c r="R8" s="39">
        <f>SUMIF('Inq6 adjusted class'!$D:$D,'Inq6 adjusted section'!$A8,'Inq6 adjusted class'!U:U)</f>
        <v>604379.61183828965</v>
      </c>
      <c r="S8" s="39">
        <f>SUMIF('Inq6 adjusted class'!$D:$D,'Inq6 adjusted section'!$A8,'Inq6 adjusted class'!V:V)</f>
        <v>626282.23280246521</v>
      </c>
    </row>
    <row r="9" spans="1:40" x14ac:dyDescent="0.35">
      <c r="A9" t="s">
        <v>76</v>
      </c>
      <c r="B9" s="39">
        <f>SUMIF('Inq6 adjusted class'!$D:$D,'Inq6 adjusted section'!$A9,'Inq6 adjusted class'!E:E)</f>
        <v>237850.92891391271</v>
      </c>
      <c r="C9" s="39">
        <f>SUMIF('Inq6 adjusted class'!$D:$D,'Inq6 adjusted section'!$A9,'Inq6 adjusted class'!F:F)</f>
        <v>240824.47458929414</v>
      </c>
      <c r="D9" s="39">
        <f>SUMIF('Inq6 adjusted class'!$D:$D,'Inq6 adjusted section'!$A9,'Inq6 adjusted class'!G:G)</f>
        <v>241360.71984609929</v>
      </c>
      <c r="E9" s="39">
        <f>SUMIF('Inq6 adjusted class'!$D:$D,'Inq6 adjusted section'!$A9,'Inq6 adjusted class'!H:H)</f>
        <v>240848.09457665129</v>
      </c>
      <c r="F9" s="39">
        <f>SUMIF('Inq6 adjusted class'!$D:$D,'Inq6 adjusted section'!$A9,'Inq6 adjusted class'!I:I)</f>
        <v>229857.48421676407</v>
      </c>
      <c r="G9" s="39">
        <f>SUMIF('Inq6 adjusted class'!$D:$D,'Inq6 adjusted section'!$A9,'Inq6 adjusted class'!J:J)</f>
        <v>225350.85002714518</v>
      </c>
      <c r="H9" s="39">
        <f>SUMIF('Inq6 adjusted class'!$D:$D,'Inq6 adjusted section'!$A9,'Inq6 adjusted class'!K:K)</f>
        <v>223593.85349101838</v>
      </c>
      <c r="I9" s="39">
        <f>SUMIF('Inq6 adjusted class'!$D:$D,'Inq6 adjusted section'!$A9,'Inq6 adjusted class'!L:L)</f>
        <v>236360.57434797459</v>
      </c>
      <c r="J9" s="39">
        <f>SUMIF('Inq6 adjusted class'!$D:$D,'Inq6 adjusted section'!$A9,'Inq6 adjusted class'!M:M)</f>
        <v>236401.88247012784</v>
      </c>
      <c r="K9" s="39">
        <f>SUMIF('Inq6 adjusted class'!$D:$D,'Inq6 adjusted section'!$A9,'Inq6 adjusted class'!N:N)</f>
        <v>241664.21082274822</v>
      </c>
      <c r="L9" s="39">
        <f>SUMIF('Inq6 adjusted class'!$D:$D,'Inq6 adjusted section'!$A9,'Inq6 adjusted class'!O:O)</f>
        <v>240881.41184830246</v>
      </c>
      <c r="M9" s="39">
        <f>SUMIF('Inq6 adjusted class'!$D:$D,'Inq6 adjusted section'!$A9,'Inq6 adjusted class'!P:P)</f>
        <v>226363.39153385229</v>
      </c>
      <c r="N9" s="39">
        <f>SUMIF('Inq6 adjusted class'!$D:$D,'Inq6 adjusted section'!$A9,'Inq6 adjusted class'!Q:Q)</f>
        <v>218623.26052100805</v>
      </c>
      <c r="O9" s="39">
        <f>SUMIF('Inq6 adjusted class'!$D:$D,'Inq6 adjusted section'!$A9,'Inq6 adjusted class'!R:R)</f>
        <v>214089.89592360117</v>
      </c>
      <c r="P9" s="39">
        <f>SUMIF('Inq6 adjusted class'!$D:$D,'Inq6 adjusted section'!$A9,'Inq6 adjusted class'!S:S)</f>
        <v>218794.96108066817</v>
      </c>
      <c r="Q9" s="39">
        <f>SUMIF('Inq6 adjusted class'!$D:$D,'Inq6 adjusted section'!$A9,'Inq6 adjusted class'!T:T)</f>
        <v>218624.23274332774</v>
      </c>
      <c r="R9" s="39">
        <f>SUMIF('Inq6 adjusted class'!$D:$D,'Inq6 adjusted section'!$A9,'Inq6 adjusted class'!U:U)</f>
        <v>224310.39026463809</v>
      </c>
      <c r="S9" s="39">
        <f>SUMIF('Inq6 adjusted class'!$D:$D,'Inq6 adjusted section'!$A9,'Inq6 adjusted class'!V:V)</f>
        <v>228337.61889449379</v>
      </c>
    </row>
    <row r="10" spans="1:40" x14ac:dyDescent="0.35">
      <c r="A10" t="s">
        <v>77</v>
      </c>
      <c r="B10" s="39">
        <f>SUMIF('Inq6 adjusted class'!$D:$D,'Inq6 adjusted section'!$A10,'Inq6 adjusted class'!E:E)</f>
        <v>242760.60630361838</v>
      </c>
      <c r="C10" s="39">
        <f>SUMIF('Inq6 adjusted class'!$D:$D,'Inq6 adjusted section'!$A10,'Inq6 adjusted class'!F:F)</f>
        <v>268853.00467188947</v>
      </c>
      <c r="D10" s="39">
        <f>SUMIF('Inq6 adjusted class'!$D:$D,'Inq6 adjusted section'!$A10,'Inq6 adjusted class'!G:G)</f>
        <v>273146.60166056029</v>
      </c>
      <c r="E10" s="39">
        <f>SUMIF('Inq6 adjusted class'!$D:$D,'Inq6 adjusted section'!$A10,'Inq6 adjusted class'!H:H)</f>
        <v>281702.56297266338</v>
      </c>
      <c r="F10" s="39">
        <f>SUMIF('Inq6 adjusted class'!$D:$D,'Inq6 adjusted section'!$A10,'Inq6 adjusted class'!I:I)</f>
        <v>291516.94293690787</v>
      </c>
      <c r="G10" s="39">
        <f>SUMIF('Inq6 adjusted class'!$D:$D,'Inq6 adjusted section'!$A10,'Inq6 adjusted class'!J:J)</f>
        <v>300583.75361014745</v>
      </c>
      <c r="H10" s="39">
        <f>SUMIF('Inq6 adjusted class'!$D:$D,'Inq6 adjusted section'!$A10,'Inq6 adjusted class'!K:K)</f>
        <v>301363.06488257402</v>
      </c>
      <c r="I10" s="39">
        <f>SUMIF('Inq6 adjusted class'!$D:$D,'Inq6 adjusted section'!$A10,'Inq6 adjusted class'!L:L)</f>
        <v>304121.44458663318</v>
      </c>
      <c r="J10" s="39">
        <f>SUMIF('Inq6 adjusted class'!$D:$D,'Inq6 adjusted section'!$A10,'Inq6 adjusted class'!M:M)</f>
        <v>303617.13825659337</v>
      </c>
      <c r="K10" s="39">
        <f>SUMIF('Inq6 adjusted class'!$D:$D,'Inq6 adjusted section'!$A10,'Inq6 adjusted class'!N:N)</f>
        <v>302602.89596047124</v>
      </c>
      <c r="L10" s="39">
        <f>SUMIF('Inq6 adjusted class'!$D:$D,'Inq6 adjusted section'!$A10,'Inq6 adjusted class'!O:O)</f>
        <v>317974.26169140037</v>
      </c>
      <c r="M10" s="39">
        <f>SUMIF('Inq6 adjusted class'!$D:$D,'Inq6 adjusted section'!$A10,'Inq6 adjusted class'!P:P)</f>
        <v>306841.0966683614</v>
      </c>
      <c r="N10" s="39">
        <f>SUMIF('Inq6 adjusted class'!$D:$D,'Inq6 adjusted section'!$A10,'Inq6 adjusted class'!Q:Q)</f>
        <v>311249.36202277755</v>
      </c>
      <c r="O10" s="39">
        <f>SUMIF('Inq6 adjusted class'!$D:$D,'Inq6 adjusted section'!$A10,'Inq6 adjusted class'!R:R)</f>
        <v>311896.05732132506</v>
      </c>
      <c r="P10" s="39">
        <f>SUMIF('Inq6 adjusted class'!$D:$D,'Inq6 adjusted section'!$A10,'Inq6 adjusted class'!S:S)</f>
        <v>331364.17329779273</v>
      </c>
      <c r="Q10" s="39">
        <f>SUMIF('Inq6 adjusted class'!$D:$D,'Inq6 adjusted section'!$A10,'Inq6 adjusted class'!T:T)</f>
        <v>349156.13654047082</v>
      </c>
      <c r="R10" s="39">
        <f>SUMIF('Inq6 adjusted class'!$D:$D,'Inq6 adjusted section'!$A10,'Inq6 adjusted class'!U:U)</f>
        <v>361459.00035828532</v>
      </c>
      <c r="S10" s="39">
        <f>SUMIF('Inq6 adjusted class'!$D:$D,'Inq6 adjusted section'!$A10,'Inq6 adjusted class'!V:V)</f>
        <v>369820.35530798248</v>
      </c>
    </row>
    <row r="11" spans="1:40" x14ac:dyDescent="0.35">
      <c r="A11" t="s">
        <v>67</v>
      </c>
      <c r="B11" s="39">
        <f>SUMIF('Inq6 adjusted class'!$D:$D,'Inq6 adjusted section'!$A11,'Inq6 adjusted class'!E:E)</f>
        <v>252560.6058084947</v>
      </c>
      <c r="C11" s="39">
        <f>SUMIF('Inq6 adjusted class'!$D:$D,'Inq6 adjusted section'!$A11,'Inq6 adjusted class'!F:F)</f>
        <v>279371.58100675547</v>
      </c>
      <c r="D11" s="39">
        <f>SUMIF('Inq6 adjusted class'!$D:$D,'Inq6 adjusted section'!$A11,'Inq6 adjusted class'!G:G)</f>
        <v>301193.36071233259</v>
      </c>
      <c r="E11" s="39">
        <f>SUMIF('Inq6 adjusted class'!$D:$D,'Inq6 adjusted section'!$A11,'Inq6 adjusted class'!H:H)</f>
        <v>314458.25778358389</v>
      </c>
      <c r="F11" s="39">
        <f>SUMIF('Inq6 adjusted class'!$D:$D,'Inq6 adjusted section'!$A11,'Inq6 adjusted class'!I:I)</f>
        <v>299635.55174705508</v>
      </c>
      <c r="G11" s="39">
        <f>SUMIF('Inq6 adjusted class'!$D:$D,'Inq6 adjusted section'!$A11,'Inq6 adjusted class'!J:J)</f>
        <v>286601.48797141737</v>
      </c>
      <c r="H11" s="39">
        <f>SUMIF('Inq6 adjusted class'!$D:$D,'Inq6 adjusted section'!$A11,'Inq6 adjusted class'!K:K)</f>
        <v>279846.93422607944</v>
      </c>
      <c r="I11" s="39">
        <f>SUMIF('Inq6 adjusted class'!$D:$D,'Inq6 adjusted section'!$A11,'Inq6 adjusted class'!L:L)</f>
        <v>284611.26269501005</v>
      </c>
      <c r="J11" s="39">
        <f>SUMIF('Inq6 adjusted class'!$D:$D,'Inq6 adjusted section'!$A11,'Inq6 adjusted class'!M:M)</f>
        <v>292376.16593591752</v>
      </c>
      <c r="K11" s="39">
        <f>SUMIF('Inq6 adjusted class'!$D:$D,'Inq6 adjusted section'!$A11,'Inq6 adjusted class'!N:N)</f>
        <v>299136.82906190772</v>
      </c>
      <c r="L11" s="39">
        <f>SUMIF('Inq6 adjusted class'!$D:$D,'Inq6 adjusted section'!$A11,'Inq6 adjusted class'!O:O)</f>
        <v>320412.65730080189</v>
      </c>
      <c r="M11" s="39">
        <f>SUMIF('Inq6 adjusted class'!$D:$D,'Inq6 adjusted section'!$A11,'Inq6 adjusted class'!P:P)</f>
        <v>304849.14506231475</v>
      </c>
      <c r="N11" s="39">
        <f>SUMIF('Inq6 adjusted class'!$D:$D,'Inq6 adjusted section'!$A11,'Inq6 adjusted class'!Q:Q)</f>
        <v>298591.52444617386</v>
      </c>
      <c r="O11" s="39">
        <f>SUMIF('Inq6 adjusted class'!$D:$D,'Inq6 adjusted section'!$A11,'Inq6 adjusted class'!R:R)</f>
        <v>322140.18257089629</v>
      </c>
      <c r="P11" s="39">
        <f>SUMIF('Inq6 adjusted class'!$D:$D,'Inq6 adjusted section'!$A11,'Inq6 adjusted class'!S:S)</f>
        <v>318110.09558084083</v>
      </c>
      <c r="Q11" s="39">
        <f>SUMIF('Inq6 adjusted class'!$D:$D,'Inq6 adjusted section'!$A11,'Inq6 adjusted class'!T:T)</f>
        <v>347401.13823487272</v>
      </c>
      <c r="R11" s="39">
        <f>SUMIF('Inq6 adjusted class'!$D:$D,'Inq6 adjusted section'!$A11,'Inq6 adjusted class'!U:U)</f>
        <v>373466.62671173963</v>
      </c>
      <c r="S11" s="39">
        <f>SUMIF('Inq6 adjusted class'!$D:$D,'Inq6 adjusted section'!$A11,'Inq6 adjusted class'!V:V)</f>
        <v>382233.83121311897</v>
      </c>
    </row>
    <row r="12" spans="1:40" x14ac:dyDescent="0.35">
      <c r="A12" t="s">
        <v>78</v>
      </c>
      <c r="B12" s="39">
        <f>SUMIF('Inq6 adjusted class'!$D:$D,'Inq6 adjusted section'!$A12,'Inq6 adjusted class'!E:E)</f>
        <v>328995.91632577748</v>
      </c>
      <c r="C12" s="39">
        <f>SUMIF('Inq6 adjusted class'!$D:$D,'Inq6 adjusted section'!$A12,'Inq6 adjusted class'!F:F)</f>
        <v>335545.79512735765</v>
      </c>
      <c r="D12" s="39">
        <f>SUMIF('Inq6 adjusted class'!$D:$D,'Inq6 adjusted section'!$A12,'Inq6 adjusted class'!G:G)</f>
        <v>347826.57350909506</v>
      </c>
      <c r="E12" s="39">
        <f>SUMIF('Inq6 adjusted class'!$D:$D,'Inq6 adjusted section'!$A12,'Inq6 adjusted class'!H:H)</f>
        <v>357633.73971773783</v>
      </c>
      <c r="F12" s="39">
        <f>SUMIF('Inq6 adjusted class'!$D:$D,'Inq6 adjusted section'!$A12,'Inq6 adjusted class'!I:I)</f>
        <v>348845.80696626031</v>
      </c>
      <c r="G12" s="39">
        <f>SUMIF('Inq6 adjusted class'!$D:$D,'Inq6 adjusted section'!$A12,'Inq6 adjusted class'!J:J)</f>
        <v>350011.53047203319</v>
      </c>
      <c r="H12" s="39">
        <f>SUMIF('Inq6 adjusted class'!$D:$D,'Inq6 adjusted section'!$A12,'Inq6 adjusted class'!K:K)</f>
        <v>331949.73888557625</v>
      </c>
      <c r="I12" s="39">
        <f>SUMIF('Inq6 adjusted class'!$D:$D,'Inq6 adjusted section'!$A12,'Inq6 adjusted class'!L:L)</f>
        <v>324450.03882204444</v>
      </c>
      <c r="J12" s="39">
        <f>SUMIF('Inq6 adjusted class'!$D:$D,'Inq6 adjusted section'!$A12,'Inq6 adjusted class'!M:M)</f>
        <v>332382.93820541323</v>
      </c>
      <c r="K12" s="39">
        <f>SUMIF('Inq6 adjusted class'!$D:$D,'Inq6 adjusted section'!$A12,'Inq6 adjusted class'!N:N)</f>
        <v>345717.5947136762</v>
      </c>
      <c r="L12" s="39">
        <f>SUMIF('Inq6 adjusted class'!$D:$D,'Inq6 adjusted section'!$A12,'Inq6 adjusted class'!O:O)</f>
        <v>356904.95357242465</v>
      </c>
      <c r="M12" s="39">
        <f>SUMIF('Inq6 adjusted class'!$D:$D,'Inq6 adjusted section'!$A12,'Inq6 adjusted class'!P:P)</f>
        <v>335911.02763237263</v>
      </c>
      <c r="N12" s="39">
        <f>SUMIF('Inq6 adjusted class'!$D:$D,'Inq6 adjusted section'!$A12,'Inq6 adjusted class'!Q:Q)</f>
        <v>334057.07329337427</v>
      </c>
      <c r="O12" s="39">
        <f>SUMIF('Inq6 adjusted class'!$D:$D,'Inq6 adjusted section'!$A12,'Inq6 adjusted class'!R:R)</f>
        <v>352851.66086518101</v>
      </c>
      <c r="P12" s="39">
        <f>SUMIF('Inq6 adjusted class'!$D:$D,'Inq6 adjusted section'!$A12,'Inq6 adjusted class'!S:S)</f>
        <v>357632.49051647243</v>
      </c>
      <c r="Q12" s="39">
        <f>SUMIF('Inq6 adjusted class'!$D:$D,'Inq6 adjusted section'!$A12,'Inq6 adjusted class'!T:T)</f>
        <v>346924.48874045652</v>
      </c>
      <c r="R12" s="39">
        <f>SUMIF('Inq6 adjusted class'!$D:$D,'Inq6 adjusted section'!$A12,'Inq6 adjusted class'!U:U)</f>
        <v>348526.3814578217</v>
      </c>
      <c r="S12" s="39">
        <f>SUMIF('Inq6 adjusted class'!$D:$D,'Inq6 adjusted section'!$A12,'Inq6 adjusted class'!V:V)</f>
        <v>355368.46006664721</v>
      </c>
    </row>
    <row r="13" spans="1:40" x14ac:dyDescent="0.35">
      <c r="A13" t="s">
        <v>79</v>
      </c>
      <c r="B13" s="39">
        <f>SUMIF('Inq6 adjusted class'!$D:$D,'Inq6 adjusted section'!$A13,'Inq6 adjusted class'!E:E)</f>
        <v>58679.786914823497</v>
      </c>
      <c r="C13" s="39">
        <f>SUMIF('Inq6 adjusted class'!$D:$D,'Inq6 adjusted section'!$A13,'Inq6 adjusted class'!F:F)</f>
        <v>61933.590029038904</v>
      </c>
      <c r="D13" s="39">
        <f>SUMIF('Inq6 adjusted class'!$D:$D,'Inq6 adjusted section'!$A13,'Inq6 adjusted class'!G:G)</f>
        <v>68727.42517233867</v>
      </c>
      <c r="E13" s="39">
        <f>SUMIF('Inq6 adjusted class'!$D:$D,'Inq6 adjusted section'!$A13,'Inq6 adjusted class'!H:H)</f>
        <v>68242.794297300716</v>
      </c>
      <c r="F13" s="39">
        <f>SUMIF('Inq6 adjusted class'!$D:$D,'Inq6 adjusted section'!$A13,'Inq6 adjusted class'!I:I)</f>
        <v>64966.177916628236</v>
      </c>
      <c r="G13" s="39">
        <f>SUMIF('Inq6 adjusted class'!$D:$D,'Inq6 adjusted section'!$A13,'Inq6 adjusted class'!J:J)</f>
        <v>64969.006399245365</v>
      </c>
      <c r="H13" s="39">
        <f>SUMIF('Inq6 adjusted class'!$D:$D,'Inq6 adjusted section'!$A13,'Inq6 adjusted class'!K:K)</f>
        <v>65473.017932229188</v>
      </c>
      <c r="I13" s="39">
        <f>SUMIF('Inq6 adjusted class'!$D:$D,'Inq6 adjusted section'!$A13,'Inq6 adjusted class'!L:L)</f>
        <v>70011.796809419116</v>
      </c>
      <c r="J13" s="39">
        <f>SUMIF('Inq6 adjusted class'!$D:$D,'Inq6 adjusted section'!$A13,'Inq6 adjusted class'!M:M)</f>
        <v>75311.632497650688</v>
      </c>
      <c r="K13" s="39">
        <f>SUMIF('Inq6 adjusted class'!$D:$D,'Inq6 adjusted section'!$A13,'Inq6 adjusted class'!N:N)</f>
        <v>78854.684006318479</v>
      </c>
      <c r="L13" s="39">
        <f>SUMIF('Inq6 adjusted class'!$D:$D,'Inq6 adjusted section'!$A13,'Inq6 adjusted class'!O:O)</f>
        <v>86408.626092666716</v>
      </c>
      <c r="M13" s="39">
        <f>SUMIF('Inq6 adjusted class'!$D:$D,'Inq6 adjusted section'!$A13,'Inq6 adjusted class'!P:P)</f>
        <v>96246.008979205217</v>
      </c>
      <c r="N13" s="39">
        <f>SUMIF('Inq6 adjusted class'!$D:$D,'Inq6 adjusted section'!$A13,'Inq6 adjusted class'!Q:Q)</f>
        <v>99784.994346943728</v>
      </c>
      <c r="O13" s="39">
        <f>SUMIF('Inq6 adjusted class'!$D:$D,'Inq6 adjusted section'!$A13,'Inq6 adjusted class'!R:R)</f>
        <v>100288.54731978331</v>
      </c>
      <c r="P13" s="39">
        <f>SUMIF('Inq6 adjusted class'!$D:$D,'Inq6 adjusted section'!$A13,'Inq6 adjusted class'!S:S)</f>
        <v>112941.38639886986</v>
      </c>
      <c r="Q13" s="39">
        <f>SUMIF('Inq6 adjusted class'!$D:$D,'Inq6 adjusted section'!$A13,'Inq6 adjusted class'!T:T)</f>
        <v>109377.06144887334</v>
      </c>
      <c r="R13" s="39">
        <f>SUMIF('Inq6 adjusted class'!$D:$D,'Inq6 adjusted section'!$A13,'Inq6 adjusted class'!U:U)</f>
        <v>110890.93322972269</v>
      </c>
      <c r="S13" s="39">
        <f>SUMIF('Inq6 adjusted class'!$D:$D,'Inq6 adjusted section'!$A13,'Inq6 adjusted class'!V:V)</f>
        <v>126530.81931095522</v>
      </c>
    </row>
    <row r="14" spans="1:40" x14ac:dyDescent="0.35">
      <c r="A14" t="s">
        <v>80</v>
      </c>
      <c r="B14" s="39">
        <f>SUMIF('Inq6 adjusted class'!$D:$D,'Inq6 adjusted section'!$A14,'Inq6 adjusted class'!E:E)</f>
        <v>372195.53760327457</v>
      </c>
      <c r="C14" s="39">
        <f>SUMIF('Inq6 adjusted class'!$D:$D,'Inq6 adjusted section'!$A14,'Inq6 adjusted class'!F:F)</f>
        <v>391276.66986945219</v>
      </c>
      <c r="D14" s="39">
        <f>SUMIF('Inq6 adjusted class'!$D:$D,'Inq6 adjusted section'!$A14,'Inq6 adjusted class'!G:G)</f>
        <v>413915.00071419473</v>
      </c>
      <c r="E14" s="39">
        <f>SUMIF('Inq6 adjusted class'!$D:$D,'Inq6 adjusted section'!$A14,'Inq6 adjusted class'!H:H)</f>
        <v>424082.17179370072</v>
      </c>
      <c r="F14" s="39">
        <f>SUMIF('Inq6 adjusted class'!$D:$D,'Inq6 adjusted section'!$A14,'Inq6 adjusted class'!I:I)</f>
        <v>415029.10091630789</v>
      </c>
      <c r="G14" s="39">
        <f>SUMIF('Inq6 adjusted class'!$D:$D,'Inq6 adjusted section'!$A14,'Inq6 adjusted class'!J:J)</f>
        <v>417440.67211714422</v>
      </c>
      <c r="H14" s="39">
        <f>SUMIF('Inq6 adjusted class'!$D:$D,'Inq6 adjusted section'!$A14,'Inq6 adjusted class'!K:K)</f>
        <v>433452.28758518834</v>
      </c>
      <c r="I14" s="39">
        <f>SUMIF('Inq6 adjusted class'!$D:$D,'Inq6 adjusted section'!$A14,'Inq6 adjusted class'!L:L)</f>
        <v>457972.10976728954</v>
      </c>
      <c r="J14" s="39">
        <f>SUMIF('Inq6 adjusted class'!$D:$D,'Inq6 adjusted section'!$A14,'Inq6 adjusted class'!M:M)</f>
        <v>478567.6320255567</v>
      </c>
      <c r="K14" s="39">
        <f>SUMIF('Inq6 adjusted class'!$D:$D,'Inq6 adjusted section'!$A14,'Inq6 adjusted class'!N:N)</f>
        <v>508846.25362066249</v>
      </c>
      <c r="L14" s="39">
        <f>SUMIF('Inq6 adjusted class'!$D:$D,'Inq6 adjusted section'!$A14,'Inq6 adjusted class'!O:O)</f>
        <v>528361.37264768465</v>
      </c>
      <c r="M14" s="39">
        <f>SUMIF('Inq6 adjusted class'!$D:$D,'Inq6 adjusted section'!$A14,'Inq6 adjusted class'!P:P)</f>
        <v>513152.39784797485</v>
      </c>
      <c r="N14" s="39">
        <f>SUMIF('Inq6 adjusted class'!$D:$D,'Inq6 adjusted section'!$A14,'Inq6 adjusted class'!Q:Q)</f>
        <v>529574.5346302964</v>
      </c>
      <c r="O14" s="39">
        <f>SUMIF('Inq6 adjusted class'!$D:$D,'Inq6 adjusted section'!$A14,'Inq6 adjusted class'!R:R)</f>
        <v>528800.40063721978</v>
      </c>
      <c r="P14" s="39">
        <f>SUMIF('Inq6 adjusted class'!$D:$D,'Inq6 adjusted section'!$A14,'Inq6 adjusted class'!S:S)</f>
        <v>540820.3886585522</v>
      </c>
      <c r="Q14" s="39">
        <f>SUMIF('Inq6 adjusted class'!$D:$D,'Inq6 adjusted section'!$A14,'Inq6 adjusted class'!T:T)</f>
        <v>608052.57702932623</v>
      </c>
      <c r="R14" s="39">
        <f>SUMIF('Inq6 adjusted class'!$D:$D,'Inq6 adjusted section'!$A14,'Inq6 adjusted class'!U:U)</f>
        <v>624019.83220889675</v>
      </c>
      <c r="S14" s="39">
        <f>SUMIF('Inq6 adjusted class'!$D:$D,'Inq6 adjusted section'!$A14,'Inq6 adjusted class'!V:V)</f>
        <v>662285.24065496516</v>
      </c>
    </row>
    <row r="15" spans="1:40" x14ac:dyDescent="0.35">
      <c r="A15" t="s">
        <v>70</v>
      </c>
      <c r="B15" s="39">
        <f>SUMIF('Inq6 adjusted class'!$D:$D,'Inq6 adjusted section'!$A15,'Inq6 adjusted class'!E:E)</f>
        <v>404858.26246469363</v>
      </c>
      <c r="C15" s="39">
        <f>SUMIF('Inq6 adjusted class'!$D:$D,'Inq6 adjusted section'!$A15,'Inq6 adjusted class'!F:F)</f>
        <v>428055.02564019698</v>
      </c>
      <c r="D15" s="39">
        <f>SUMIF('Inq6 adjusted class'!$D:$D,'Inq6 adjusted section'!$A15,'Inq6 adjusted class'!G:G)</f>
        <v>460932.2307780048</v>
      </c>
      <c r="E15" s="39">
        <f>SUMIF('Inq6 adjusted class'!$D:$D,'Inq6 adjusted section'!$A15,'Inq6 adjusted class'!H:H)</f>
        <v>470060.96050135436</v>
      </c>
      <c r="F15" s="39">
        <f>SUMIF('Inq6 adjusted class'!$D:$D,'Inq6 adjusted section'!$A15,'Inq6 adjusted class'!I:I)</f>
        <v>447503.39815071237</v>
      </c>
      <c r="G15" s="39">
        <f>SUMIF('Inq6 adjusted class'!$D:$D,'Inq6 adjusted section'!$A15,'Inq6 adjusted class'!J:J)</f>
        <v>430770.44449276169</v>
      </c>
      <c r="H15" s="39">
        <f>SUMIF('Inq6 adjusted class'!$D:$D,'Inq6 adjusted section'!$A15,'Inq6 adjusted class'!K:K)</f>
        <v>433950.31362978427</v>
      </c>
      <c r="I15" s="39">
        <f>SUMIF('Inq6 adjusted class'!$D:$D,'Inq6 adjusted section'!$A15,'Inq6 adjusted class'!L:L)</f>
        <v>448681.51067398908</v>
      </c>
      <c r="J15" s="39">
        <f>SUMIF('Inq6 adjusted class'!$D:$D,'Inq6 adjusted section'!$A15,'Inq6 adjusted class'!M:M)</f>
        <v>455012.22242875845</v>
      </c>
      <c r="K15" s="39">
        <f>SUMIF('Inq6 adjusted class'!$D:$D,'Inq6 adjusted section'!$A15,'Inq6 adjusted class'!N:N)</f>
        <v>470414.92668711313</v>
      </c>
      <c r="L15" s="39">
        <f>SUMIF('Inq6 adjusted class'!$D:$D,'Inq6 adjusted section'!$A15,'Inq6 adjusted class'!O:O)</f>
        <v>470763.75537048467</v>
      </c>
      <c r="M15" s="39">
        <f>SUMIF('Inq6 adjusted class'!$D:$D,'Inq6 adjusted section'!$A15,'Inq6 adjusted class'!P:P)</f>
        <v>440397.81674551725</v>
      </c>
      <c r="N15" s="39">
        <f>SUMIF('Inq6 adjusted class'!$D:$D,'Inq6 adjusted section'!$A15,'Inq6 adjusted class'!Q:Q)</f>
        <v>446943.13594430313</v>
      </c>
      <c r="O15" s="39">
        <f>SUMIF('Inq6 adjusted class'!$D:$D,'Inq6 adjusted section'!$A15,'Inq6 adjusted class'!R:R)</f>
        <v>464293.76927064836</v>
      </c>
      <c r="P15" s="39">
        <f>SUMIF('Inq6 adjusted class'!$D:$D,'Inq6 adjusted section'!$A15,'Inq6 adjusted class'!S:S)</f>
        <v>469143.75737028342</v>
      </c>
      <c r="Q15" s="39">
        <f>SUMIF('Inq6 adjusted class'!$D:$D,'Inq6 adjusted section'!$A15,'Inq6 adjusted class'!T:T)</f>
        <v>472305.60832205939</v>
      </c>
      <c r="R15" s="39">
        <f>SUMIF('Inq6 adjusted class'!$D:$D,'Inq6 adjusted section'!$A15,'Inq6 adjusted class'!U:U)</f>
        <v>499331.50058043259</v>
      </c>
      <c r="S15" s="39">
        <f>SUMIF('Inq6 adjusted class'!$D:$D,'Inq6 adjusted section'!$A15,'Inq6 adjusted class'!V:V)</f>
        <v>531659.75499574828</v>
      </c>
    </row>
    <row r="16" spans="1:40" x14ac:dyDescent="0.35">
      <c r="A16" t="s">
        <v>81</v>
      </c>
      <c r="B16" s="39">
        <f>SUMIF('Inq6 adjusted class'!$D:$D,'Inq6 adjusted section'!$A16,'Inq6 adjusted class'!E:E)</f>
        <v>216905.02860543737</v>
      </c>
      <c r="C16" s="39">
        <f>SUMIF('Inq6 adjusted class'!$D:$D,'Inq6 adjusted section'!$A16,'Inq6 adjusted class'!F:F)</f>
        <v>224197.22726697184</v>
      </c>
      <c r="D16" s="39">
        <f>SUMIF('Inq6 adjusted class'!$D:$D,'Inq6 adjusted section'!$A16,'Inq6 adjusted class'!G:G)</f>
        <v>225170.40099789904</v>
      </c>
      <c r="E16" s="39">
        <f>SUMIF('Inq6 adjusted class'!$D:$D,'Inq6 adjusted section'!$A16,'Inq6 adjusted class'!H:H)</f>
        <v>212919.40774040562</v>
      </c>
      <c r="F16" s="39">
        <f>SUMIF('Inq6 adjusted class'!$D:$D,'Inq6 adjusted section'!$A16,'Inq6 adjusted class'!I:I)</f>
        <v>230939.95033016597</v>
      </c>
      <c r="G16" s="39">
        <f>SUMIF('Inq6 adjusted class'!$D:$D,'Inq6 adjusted section'!$A16,'Inq6 adjusted class'!J:J)</f>
        <v>237945.58161850169</v>
      </c>
      <c r="H16" s="39">
        <f>SUMIF('Inq6 adjusted class'!$D:$D,'Inq6 adjusted section'!$A16,'Inq6 adjusted class'!K:K)</f>
        <v>232940.19643600468</v>
      </c>
      <c r="I16" s="39">
        <f>SUMIF('Inq6 adjusted class'!$D:$D,'Inq6 adjusted section'!$A16,'Inq6 adjusted class'!L:L)</f>
        <v>247193.72693827649</v>
      </c>
      <c r="J16" s="39">
        <f>SUMIF('Inq6 adjusted class'!$D:$D,'Inq6 adjusted section'!$A16,'Inq6 adjusted class'!M:M)</f>
        <v>236950.36227779085</v>
      </c>
      <c r="K16" s="39">
        <f>SUMIF('Inq6 adjusted class'!$D:$D,'Inq6 adjusted section'!$A16,'Inq6 adjusted class'!N:N)</f>
        <v>225429.31466401732</v>
      </c>
      <c r="L16" s="39">
        <f>SUMIF('Inq6 adjusted class'!$D:$D,'Inq6 adjusted section'!$A16,'Inq6 adjusted class'!O:O)</f>
        <v>223933.53016368506</v>
      </c>
      <c r="M16" s="39">
        <f>SUMIF('Inq6 adjusted class'!$D:$D,'Inq6 adjusted section'!$A16,'Inq6 adjusted class'!P:P)</f>
        <v>234703.24850693368</v>
      </c>
      <c r="N16" s="39">
        <f>SUMIF('Inq6 adjusted class'!$D:$D,'Inq6 adjusted section'!$A16,'Inq6 adjusted class'!Q:Q)</f>
        <v>226194.23413060553</v>
      </c>
      <c r="O16" s="39">
        <f>SUMIF('Inq6 adjusted class'!$D:$D,'Inq6 adjusted section'!$A16,'Inq6 adjusted class'!R:R)</f>
        <v>218945.50116563388</v>
      </c>
      <c r="P16" s="39">
        <f>SUMIF('Inq6 adjusted class'!$D:$D,'Inq6 adjusted section'!$A16,'Inq6 adjusted class'!S:S)</f>
        <v>214945.79872627548</v>
      </c>
      <c r="Q16" s="39">
        <f>SUMIF('Inq6 adjusted class'!$D:$D,'Inq6 adjusted section'!$A16,'Inq6 adjusted class'!T:T)</f>
        <v>215949.62245088632</v>
      </c>
      <c r="R16" s="39">
        <f>SUMIF('Inq6 adjusted class'!$D:$D,'Inq6 adjusted section'!$A16,'Inq6 adjusted class'!U:U)</f>
        <v>218208.03977785099</v>
      </c>
      <c r="S16" s="39">
        <f>SUMIF('Inq6 adjusted class'!$D:$D,'Inq6 adjusted section'!$A16,'Inq6 adjusted class'!V:V)</f>
        <v>214457.6531090764</v>
      </c>
    </row>
    <row r="17" spans="1:19" x14ac:dyDescent="0.35">
      <c r="A17" t="s">
        <v>82</v>
      </c>
      <c r="B17" s="39">
        <f>SUMIF('Inq6 adjusted class'!$D:$D,'Inq6 adjusted section'!$A17,'Inq6 adjusted class'!E:E)</f>
        <v>232298.74241770097</v>
      </c>
      <c r="C17" s="39">
        <f>SUMIF('Inq6 adjusted class'!$D:$D,'Inq6 adjusted section'!$A17,'Inq6 adjusted class'!F:F)</f>
        <v>249399.4836486663</v>
      </c>
      <c r="D17" s="39">
        <f>SUMIF('Inq6 adjusted class'!$D:$D,'Inq6 adjusted section'!$A17,'Inq6 adjusted class'!G:G)</f>
        <v>256430.14130345132</v>
      </c>
      <c r="E17" s="39">
        <f>SUMIF('Inq6 adjusted class'!$D:$D,'Inq6 adjusted section'!$A17,'Inq6 adjusted class'!H:H)</f>
        <v>248924.72600964195</v>
      </c>
      <c r="F17" s="39">
        <f>SUMIF('Inq6 adjusted class'!$D:$D,'Inq6 adjusted section'!$A17,'Inq6 adjusted class'!I:I)</f>
        <v>267022.14082314842</v>
      </c>
      <c r="G17" s="39">
        <f>SUMIF('Inq6 adjusted class'!$D:$D,'Inq6 adjusted section'!$A17,'Inq6 adjusted class'!J:J)</f>
        <v>276617.11493054731</v>
      </c>
      <c r="H17" s="39">
        <f>SUMIF('Inq6 adjusted class'!$D:$D,'Inq6 adjusted section'!$A17,'Inq6 adjusted class'!K:K)</f>
        <v>289433.97035579797</v>
      </c>
      <c r="I17" s="39">
        <f>SUMIF('Inq6 adjusted class'!$D:$D,'Inq6 adjusted section'!$A17,'Inq6 adjusted class'!L:L)</f>
        <v>288418.73014904937</v>
      </c>
      <c r="J17" s="39">
        <f>SUMIF('Inq6 adjusted class'!$D:$D,'Inq6 adjusted section'!$A17,'Inq6 adjusted class'!M:M)</f>
        <v>283147.07433950494</v>
      </c>
      <c r="K17" s="39">
        <f>SUMIF('Inq6 adjusted class'!$D:$D,'Inq6 adjusted section'!$A17,'Inq6 adjusted class'!N:N)</f>
        <v>294244.7249292715</v>
      </c>
      <c r="L17" s="39">
        <f>SUMIF('Inq6 adjusted class'!$D:$D,'Inq6 adjusted section'!$A17,'Inq6 adjusted class'!O:O)</f>
        <v>297752.89306178532</v>
      </c>
      <c r="M17" s="39">
        <f>SUMIF('Inq6 adjusted class'!$D:$D,'Inq6 adjusted section'!$A17,'Inq6 adjusted class'!P:P)</f>
        <v>321539.51273832622</v>
      </c>
      <c r="N17" s="39">
        <f>SUMIF('Inq6 adjusted class'!$D:$D,'Inq6 adjusted section'!$A17,'Inq6 adjusted class'!Q:Q)</f>
        <v>324414.49113115284</v>
      </c>
      <c r="O17" s="39">
        <f>SUMIF('Inq6 adjusted class'!$D:$D,'Inq6 adjusted section'!$A17,'Inq6 adjusted class'!R:R)</f>
        <v>325418.95963578502</v>
      </c>
      <c r="P17" s="39">
        <f>SUMIF('Inq6 adjusted class'!$D:$D,'Inq6 adjusted section'!$A17,'Inq6 adjusted class'!S:S)</f>
        <v>337287.08130712918</v>
      </c>
      <c r="Q17" s="39">
        <f>SUMIF('Inq6 adjusted class'!$D:$D,'Inq6 adjusted section'!$A17,'Inq6 adjusted class'!T:T)</f>
        <v>341230.82174413867</v>
      </c>
      <c r="R17" s="39">
        <f>SUMIF('Inq6 adjusted class'!$D:$D,'Inq6 adjusted section'!$A17,'Inq6 adjusted class'!U:U)</f>
        <v>357384.08310344885</v>
      </c>
      <c r="S17" s="39">
        <f>SUMIF('Inq6 adjusted class'!$D:$D,'Inq6 adjusted section'!$A17,'Inq6 adjusted class'!V:V)</f>
        <v>364934.555647381</v>
      </c>
    </row>
    <row r="18" spans="1:19" x14ac:dyDescent="0.35">
      <c r="A18" t="s">
        <v>83</v>
      </c>
      <c r="B18" s="39">
        <f>SUMIF('Inq6 adjusted class'!$D:$D,'Inq6 adjusted section'!$A18,'Inq6 adjusted class'!E:E)</f>
        <v>315132.66813244042</v>
      </c>
      <c r="C18" s="39">
        <f>SUMIF('Inq6 adjusted class'!$D:$D,'Inq6 adjusted section'!$A18,'Inq6 adjusted class'!F:F)</f>
        <v>312085.38800974516</v>
      </c>
      <c r="D18" s="39">
        <f>SUMIF('Inq6 adjusted class'!$D:$D,'Inq6 adjusted section'!$A18,'Inq6 adjusted class'!G:G)</f>
        <v>321090.97992888815</v>
      </c>
      <c r="E18" s="39">
        <f>SUMIF('Inq6 adjusted class'!$D:$D,'Inq6 adjusted section'!$A18,'Inq6 adjusted class'!H:H)</f>
        <v>328133.32750809129</v>
      </c>
      <c r="F18" s="39">
        <f>SUMIF('Inq6 adjusted class'!$D:$D,'Inq6 adjusted section'!$A18,'Inq6 adjusted class'!I:I)</f>
        <v>335185.28896171204</v>
      </c>
      <c r="G18" s="39">
        <f>SUMIF('Inq6 adjusted class'!$D:$D,'Inq6 adjusted section'!$A18,'Inq6 adjusted class'!J:J)</f>
        <v>350097.34341349889</v>
      </c>
      <c r="H18" s="39">
        <f>SUMIF('Inq6 adjusted class'!$D:$D,'Inq6 adjusted section'!$A18,'Inq6 adjusted class'!K:K)</f>
        <v>360381.08496644569</v>
      </c>
      <c r="I18" s="39">
        <f>SUMIF('Inq6 adjusted class'!$D:$D,'Inq6 adjusted section'!$A18,'Inq6 adjusted class'!L:L)</f>
        <v>378259.96583492879</v>
      </c>
      <c r="J18" s="39">
        <f>SUMIF('Inq6 adjusted class'!$D:$D,'Inq6 adjusted section'!$A18,'Inq6 adjusted class'!M:M)</f>
        <v>372994.08411586843</v>
      </c>
      <c r="K18" s="39">
        <f>SUMIF('Inq6 adjusted class'!$D:$D,'Inq6 adjusted section'!$A18,'Inq6 adjusted class'!N:N)</f>
        <v>357426.91714385862</v>
      </c>
      <c r="L18" s="39">
        <f>SUMIF('Inq6 adjusted class'!$D:$D,'Inq6 adjusted section'!$A18,'Inq6 adjusted class'!O:O)</f>
        <v>398474.08394885511</v>
      </c>
      <c r="M18" s="39">
        <f>SUMIF('Inq6 adjusted class'!$D:$D,'Inq6 adjusted section'!$A18,'Inq6 adjusted class'!P:P)</f>
        <v>425742.14323683071</v>
      </c>
      <c r="N18" s="39">
        <f>SUMIF('Inq6 adjusted class'!$D:$D,'Inq6 adjusted section'!$A18,'Inq6 adjusted class'!Q:Q)</f>
        <v>419541.48603689589</v>
      </c>
      <c r="O18" s="39">
        <f>SUMIF('Inq6 adjusted class'!$D:$D,'Inq6 adjusted section'!$A18,'Inq6 adjusted class'!R:R)</f>
        <v>436992.61951646232</v>
      </c>
      <c r="P18" s="39">
        <f>SUMIF('Inq6 adjusted class'!$D:$D,'Inq6 adjusted section'!$A18,'Inq6 adjusted class'!S:S)</f>
        <v>462795.52138267655</v>
      </c>
      <c r="Q18" s="39">
        <f>SUMIF('Inq6 adjusted class'!$D:$D,'Inq6 adjusted section'!$A18,'Inq6 adjusted class'!T:T)</f>
        <v>479085.14668397896</v>
      </c>
      <c r="R18" s="39">
        <f>SUMIF('Inq6 adjusted class'!$D:$D,'Inq6 adjusted section'!$A18,'Inq6 adjusted class'!U:U)</f>
        <v>488565.66457144858</v>
      </c>
      <c r="S18" s="39">
        <f>SUMIF('Inq6 adjusted class'!$D:$D,'Inq6 adjusted section'!$A18,'Inq6 adjusted class'!V:V)</f>
        <v>502510.34820357914</v>
      </c>
    </row>
    <row r="19" spans="1:19" x14ac:dyDescent="0.35">
      <c r="A19" t="s">
        <v>84</v>
      </c>
      <c r="B19" s="39">
        <f>SUMIF('Inq6 adjusted class'!$D:$D,'Inq6 adjusted section'!$A19,'Inq6 adjusted class'!E:E)</f>
        <v>88758.992489413518</v>
      </c>
      <c r="C19" s="39">
        <f>SUMIF('Inq6 adjusted class'!$D:$D,'Inq6 adjusted section'!$A19,'Inq6 adjusted class'!F:F)</f>
        <v>103080.15505648026</v>
      </c>
      <c r="D19" s="39">
        <f>SUMIF('Inq6 adjusted class'!$D:$D,'Inq6 adjusted section'!$A19,'Inq6 adjusted class'!G:G)</f>
        <v>104310.16955244185</v>
      </c>
      <c r="E19" s="39">
        <f>SUMIF('Inq6 adjusted class'!$D:$D,'Inq6 adjusted section'!$A19,'Inq6 adjusted class'!H:H)</f>
        <v>110093.97048345614</v>
      </c>
      <c r="F19" s="39">
        <f>SUMIF('Inq6 adjusted class'!$D:$D,'Inq6 adjusted section'!$A19,'Inq6 adjusted class'!I:I)</f>
        <v>117061.60053085738</v>
      </c>
      <c r="G19" s="39">
        <f>SUMIF('Inq6 adjusted class'!$D:$D,'Inq6 adjusted section'!$A19,'Inq6 adjusted class'!J:J)</f>
        <v>109482.86035851117</v>
      </c>
      <c r="H19" s="39">
        <f>SUMIF('Inq6 adjusted class'!$D:$D,'Inq6 adjusted section'!$A19,'Inq6 adjusted class'!K:K)</f>
        <v>111980.41118642715</v>
      </c>
      <c r="I19" s="39">
        <f>SUMIF('Inq6 adjusted class'!$D:$D,'Inq6 adjusted section'!$A19,'Inq6 adjusted class'!L:L)</f>
        <v>112449.20694895092</v>
      </c>
      <c r="J19" s="39">
        <f>SUMIF('Inq6 adjusted class'!$D:$D,'Inq6 adjusted section'!$A19,'Inq6 adjusted class'!M:M)</f>
        <v>112886.81006183836</v>
      </c>
      <c r="K19" s="39">
        <f>SUMIF('Inq6 adjusted class'!$D:$D,'Inq6 adjusted section'!$A19,'Inq6 adjusted class'!N:N)</f>
        <v>115437.10331253964</v>
      </c>
      <c r="L19" s="39">
        <f>SUMIF('Inq6 adjusted class'!$D:$D,'Inq6 adjusted section'!$A19,'Inq6 adjusted class'!O:O)</f>
        <v>118147.89332663237</v>
      </c>
      <c r="M19" s="39">
        <f>SUMIF('Inq6 adjusted class'!$D:$D,'Inq6 adjusted section'!$A19,'Inq6 adjusted class'!P:P)</f>
        <v>107039.64146944994</v>
      </c>
      <c r="N19" s="39">
        <f>SUMIF('Inq6 adjusted class'!$D:$D,'Inq6 adjusted section'!$A19,'Inq6 adjusted class'!Q:Q)</f>
        <v>107213.39167451122</v>
      </c>
      <c r="O19" s="39">
        <f>SUMIF('Inq6 adjusted class'!$D:$D,'Inq6 adjusted section'!$A19,'Inq6 adjusted class'!R:R)</f>
        <v>116120.61814724219</v>
      </c>
      <c r="P19" s="39">
        <f>SUMIF('Inq6 adjusted class'!$D:$D,'Inq6 adjusted section'!$A19,'Inq6 adjusted class'!S:S)</f>
        <v>119301.87766811972</v>
      </c>
      <c r="Q19" s="39">
        <f>SUMIF('Inq6 adjusted class'!$D:$D,'Inq6 adjusted section'!$A19,'Inq6 adjusted class'!T:T)</f>
        <v>116246.39056012683</v>
      </c>
      <c r="R19" s="39">
        <f>SUMIF('Inq6 adjusted class'!$D:$D,'Inq6 adjusted section'!$A19,'Inq6 adjusted class'!U:U)</f>
        <v>125882.08330092728</v>
      </c>
      <c r="S19" s="39">
        <f>SUMIF('Inq6 adjusted class'!$D:$D,'Inq6 adjusted section'!$A19,'Inq6 adjusted class'!V:V)</f>
        <v>133076.20116387802</v>
      </c>
    </row>
    <row r="20" spans="1:19" x14ac:dyDescent="0.35">
      <c r="A20" t="s">
        <v>85</v>
      </c>
      <c r="B20" s="39">
        <f>SUMIF('Inq6 adjusted class'!$D:$D,'Inq6 adjusted section'!$A20,'Inq6 adjusted class'!E:E)</f>
        <v>98648.929159206309</v>
      </c>
      <c r="C20" s="39">
        <f>SUMIF('Inq6 adjusted class'!$D:$D,'Inq6 adjusted section'!$A20,'Inq6 adjusted class'!F:F)</f>
        <v>108575.16676143554</v>
      </c>
      <c r="D20" s="39">
        <f>SUMIF('Inq6 adjusted class'!$D:$D,'Inq6 adjusted section'!$A20,'Inq6 adjusted class'!G:G)</f>
        <v>113856.24002652464</v>
      </c>
      <c r="E20" s="39">
        <f>SUMIF('Inq6 adjusted class'!$D:$D,'Inq6 adjusted section'!$A20,'Inq6 adjusted class'!H:H)</f>
        <v>116788.60762528834</v>
      </c>
      <c r="F20" s="39">
        <f>SUMIF('Inq6 adjusted class'!$D:$D,'Inq6 adjusted section'!$A20,'Inq6 adjusted class'!I:I)</f>
        <v>116672.7618672595</v>
      </c>
      <c r="G20" s="39">
        <f>SUMIF('Inq6 adjusted class'!$D:$D,'Inq6 adjusted section'!$A20,'Inq6 adjusted class'!J:J)</f>
        <v>114281.5998942882</v>
      </c>
      <c r="H20" s="39">
        <f>SUMIF('Inq6 adjusted class'!$D:$D,'Inq6 adjusted section'!$A20,'Inq6 adjusted class'!K:K)</f>
        <v>118139.10614945508</v>
      </c>
      <c r="I20" s="39">
        <f>SUMIF('Inq6 adjusted class'!$D:$D,'Inq6 adjusted section'!$A20,'Inq6 adjusted class'!L:L)</f>
        <v>119138.98114387367</v>
      </c>
      <c r="J20" s="39">
        <f>SUMIF('Inq6 adjusted class'!$D:$D,'Inq6 adjusted section'!$A20,'Inq6 adjusted class'!M:M)</f>
        <v>117863.60340123731</v>
      </c>
      <c r="K20" s="39">
        <f>SUMIF('Inq6 adjusted class'!$D:$D,'Inq6 adjusted section'!$A20,'Inq6 adjusted class'!N:N)</f>
        <v>121310.27031871252</v>
      </c>
      <c r="L20" s="39">
        <f>SUMIF('Inq6 adjusted class'!$D:$D,'Inq6 adjusted section'!$A20,'Inq6 adjusted class'!O:O)</f>
        <v>119935.0032451193</v>
      </c>
      <c r="M20" s="39">
        <f>SUMIF('Inq6 adjusted class'!$D:$D,'Inq6 adjusted section'!$A20,'Inq6 adjusted class'!P:P)</f>
        <v>111804.59387036748</v>
      </c>
      <c r="N20" s="39">
        <f>SUMIF('Inq6 adjusted class'!$D:$D,'Inq6 adjusted section'!$A20,'Inq6 adjusted class'!Q:Q)</f>
        <v>117258.14073443307</v>
      </c>
      <c r="O20" s="39">
        <f>SUMIF('Inq6 adjusted class'!$D:$D,'Inq6 adjusted section'!$A20,'Inq6 adjusted class'!R:R)</f>
        <v>116577.59360582106</v>
      </c>
      <c r="P20" s="39">
        <f>SUMIF('Inq6 adjusted class'!$D:$D,'Inq6 adjusted section'!$A20,'Inq6 adjusted class'!S:S)</f>
        <v>116524.87173187197</v>
      </c>
      <c r="Q20" s="39">
        <f>SUMIF('Inq6 adjusted class'!$D:$D,'Inq6 adjusted section'!$A20,'Inq6 adjusted class'!T:T)</f>
        <v>124974.93426681455</v>
      </c>
      <c r="R20" s="39">
        <f>SUMIF('Inq6 adjusted class'!$D:$D,'Inq6 adjusted section'!$A20,'Inq6 adjusted class'!U:U)</f>
        <v>119359.35715802685</v>
      </c>
      <c r="S20" s="39">
        <f>SUMIF('Inq6 adjusted class'!$D:$D,'Inq6 adjusted section'!$A20,'Inq6 adjusted class'!V:V)</f>
        <v>120877.78607173594</v>
      </c>
    </row>
    <row r="21" spans="1:19" x14ac:dyDescent="0.35">
      <c r="A21" t="s">
        <v>231</v>
      </c>
      <c r="B21" s="39">
        <f>SUMIF('Inq6 adjusted class'!$D:$D,'Inq6 adjusted section'!$A21,'Inq6 adjusted class'!E:E)</f>
        <v>0</v>
      </c>
      <c r="C21" s="39">
        <f>SUMIF('Inq6 adjusted class'!$D:$D,'Inq6 adjusted section'!$A21,'Inq6 adjusted class'!F:F)</f>
        <v>0</v>
      </c>
      <c r="D21" s="39">
        <f>SUMIF('Inq6 adjusted class'!$D:$D,'Inq6 adjusted section'!$A21,'Inq6 adjusted class'!G:G)</f>
        <v>0</v>
      </c>
      <c r="E21" s="39">
        <f>SUMIF('Inq6 adjusted class'!$D:$D,'Inq6 adjusted section'!$A21,'Inq6 adjusted class'!H:H)</f>
        <v>0</v>
      </c>
      <c r="F21" s="39">
        <f>SUMIF('Inq6 adjusted class'!$D:$D,'Inq6 adjusted section'!$A21,'Inq6 adjusted class'!I:I)</f>
        <v>0</v>
      </c>
      <c r="G21" s="39">
        <f>SUMIF('Inq6 adjusted class'!$D:$D,'Inq6 adjusted section'!$A21,'Inq6 adjusted class'!J:J)</f>
        <v>0</v>
      </c>
      <c r="H21" s="39">
        <f>SUMIF('Inq6 adjusted class'!$D:$D,'Inq6 adjusted section'!$A21,'Inq6 adjusted class'!K:K)</f>
        <v>0</v>
      </c>
      <c r="I21" s="39">
        <f>SUMIF('Inq6 adjusted class'!$D:$D,'Inq6 adjusted section'!$A21,'Inq6 adjusted class'!L:L)</f>
        <v>0</v>
      </c>
      <c r="J21" s="39">
        <f>SUMIF('Inq6 adjusted class'!$D:$D,'Inq6 adjusted section'!$A21,'Inq6 adjusted class'!M:M)</f>
        <v>0</v>
      </c>
      <c r="K21" s="39">
        <f>SUMIF('Inq6 adjusted class'!$D:$D,'Inq6 adjusted section'!$A21,'Inq6 adjusted class'!N:N)</f>
        <v>0</v>
      </c>
      <c r="L21" s="39">
        <f>SUMIF('Inq6 adjusted class'!$D:$D,'Inq6 adjusted section'!$A21,'Inq6 adjusted class'!O:O)</f>
        <v>0</v>
      </c>
      <c r="M21" s="39">
        <f>SUMIF('Inq6 adjusted class'!$D:$D,'Inq6 adjusted section'!$A21,'Inq6 adjusted class'!P:P)</f>
        <v>0</v>
      </c>
      <c r="N21" s="39">
        <f>SUMIF('Inq6 adjusted class'!$D:$D,'Inq6 adjusted section'!$A21,'Inq6 adjusted class'!Q:Q)</f>
        <v>0</v>
      </c>
      <c r="O21" s="39">
        <f>SUMIF('Inq6 adjusted class'!$D:$D,'Inq6 adjusted section'!$A21,'Inq6 adjusted class'!R:R)</f>
        <v>0</v>
      </c>
      <c r="P21" s="39">
        <f>SUMIF('Inq6 adjusted class'!$D:$D,'Inq6 adjusted section'!$A21,'Inq6 adjusted class'!S:S)</f>
        <v>0</v>
      </c>
      <c r="Q21" s="39">
        <f>SUMIF('Inq6 adjusted class'!$D:$D,'Inq6 adjusted section'!$A21,'Inq6 adjusted class'!T:T)</f>
        <v>0</v>
      </c>
      <c r="R21" s="39">
        <f>SUMIF('Inq6 adjusted class'!$D:$D,'Inq6 adjusted section'!$A21,'Inq6 adjusted class'!U:U)</f>
        <v>0</v>
      </c>
      <c r="S21" s="39">
        <f>SUMIF('Inq6 adjusted class'!$D:$D,'Inq6 adjusted section'!$A21,'Inq6 adjusted class'!V:V)</f>
        <v>0</v>
      </c>
    </row>
    <row r="22" spans="1:19" x14ac:dyDescent="0.35">
      <c r="A22" t="s">
        <v>232</v>
      </c>
      <c r="B22" s="39">
        <f>SUMIF('Inq6 adjusted class'!$D:$D,'Inq6 adjusted section'!$A22,'Inq6 adjusted class'!E:E)</f>
        <v>0</v>
      </c>
      <c r="C22" s="39">
        <f>SUMIF('Inq6 adjusted class'!$D:$D,'Inq6 adjusted section'!$A22,'Inq6 adjusted class'!F:F)</f>
        <v>0</v>
      </c>
      <c r="D22" s="39">
        <f>SUMIF('Inq6 adjusted class'!$D:$D,'Inq6 adjusted section'!$A22,'Inq6 adjusted class'!G:G)</f>
        <v>0</v>
      </c>
      <c r="E22" s="39">
        <f>SUMIF('Inq6 adjusted class'!$D:$D,'Inq6 adjusted section'!$A22,'Inq6 adjusted class'!H:H)</f>
        <v>0</v>
      </c>
      <c r="F22" s="39">
        <f>SUMIF('Inq6 adjusted class'!$D:$D,'Inq6 adjusted section'!$A22,'Inq6 adjusted class'!I:I)</f>
        <v>0</v>
      </c>
      <c r="G22" s="39">
        <f>SUMIF('Inq6 adjusted class'!$D:$D,'Inq6 adjusted section'!$A22,'Inq6 adjusted class'!J:J)</f>
        <v>0</v>
      </c>
      <c r="H22" s="39">
        <f>SUMIF('Inq6 adjusted class'!$D:$D,'Inq6 adjusted section'!$A22,'Inq6 adjusted class'!K:K)</f>
        <v>0</v>
      </c>
      <c r="I22" s="39">
        <f>SUMIF('Inq6 adjusted class'!$D:$D,'Inq6 adjusted section'!$A22,'Inq6 adjusted class'!L:L)</f>
        <v>0</v>
      </c>
      <c r="J22" s="39">
        <f>SUMIF('Inq6 adjusted class'!$D:$D,'Inq6 adjusted section'!$A22,'Inq6 adjusted class'!M:M)</f>
        <v>0</v>
      </c>
      <c r="K22" s="39">
        <f>SUMIF('Inq6 adjusted class'!$D:$D,'Inq6 adjusted section'!$A22,'Inq6 adjusted class'!N:N)</f>
        <v>0</v>
      </c>
      <c r="L22" s="39">
        <f>SUMIF('Inq6 adjusted class'!$D:$D,'Inq6 adjusted section'!$A22,'Inq6 adjusted class'!O:O)</f>
        <v>0</v>
      </c>
      <c r="M22" s="39">
        <f>SUMIF('Inq6 adjusted class'!$D:$D,'Inq6 adjusted section'!$A22,'Inq6 adjusted class'!P:P)</f>
        <v>0</v>
      </c>
      <c r="N22" s="39">
        <f>SUMIF('Inq6 adjusted class'!$D:$D,'Inq6 adjusted section'!$A22,'Inq6 adjusted class'!Q:Q)</f>
        <v>0</v>
      </c>
      <c r="O22" s="39">
        <f>SUMIF('Inq6 adjusted class'!$D:$D,'Inq6 adjusted section'!$A22,'Inq6 adjusted class'!R:R)</f>
        <v>0</v>
      </c>
      <c r="P22" s="39">
        <f>SUMIF('Inq6 adjusted class'!$D:$D,'Inq6 adjusted section'!$A22,'Inq6 adjusted class'!S:S)</f>
        <v>0</v>
      </c>
      <c r="Q22" s="39">
        <f>SUMIF('Inq6 adjusted class'!$D:$D,'Inq6 adjusted section'!$A22,'Inq6 adjusted class'!T:T)</f>
        <v>0</v>
      </c>
      <c r="R22" s="39">
        <f>SUMIF('Inq6 adjusted class'!$D:$D,'Inq6 adjusted section'!$A22,'Inq6 adjusted class'!U:U)</f>
        <v>0</v>
      </c>
      <c r="S22" s="39">
        <f>SUMIF('Inq6 adjusted class'!$D:$D,'Inq6 adjusted section'!$A22,'Inq6 adjusted class'!V:V)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5EDF9DD8DBB143AE8CD71BDB6B0E3B" ma:contentTypeVersion="15" ma:contentTypeDescription="Create a new document." ma:contentTypeScope="" ma:versionID="f6f28cdb5a9692a6c52c88c0d72e532e">
  <xsd:schema xmlns:xsd="http://www.w3.org/2001/XMLSchema" xmlns:xs="http://www.w3.org/2001/XMLSchema" xmlns:p="http://schemas.microsoft.com/office/2006/metadata/properties" xmlns:ns2="7fc9ebc1-6786-4aad-aee1-fdcde6e01ff9" xmlns:ns3="fd7425d0-09b7-49b7-b351-1ad2162dc0d7" targetNamespace="http://schemas.microsoft.com/office/2006/metadata/properties" ma:root="true" ma:fieldsID="d5bf8c08f73f601645ffb79004a62600" ns2:_="" ns3:_="">
    <xsd:import namespace="7fc9ebc1-6786-4aad-aee1-fdcde6e01ff9"/>
    <xsd:import namespace="fd7425d0-09b7-49b7-b351-1ad2162dc0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9ebc1-6786-4aad-aee1-fdcde6e01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651981c-07c9-48be-a366-aa18a08a638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7425d0-09b7-49b7-b351-1ad2162dc0d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20544d0c-2e96-4949-8e6e-e90d9b14e1b3}" ma:internalName="TaxCatchAll" ma:showField="CatchAllData" ma:web="fd7425d0-09b7-49b7-b351-1ad2162dc0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A33C2DD-7B9D-4575-95FD-E725FFCA554E}"/>
</file>

<file path=customXml/itemProps2.xml><?xml version="1.0" encoding="utf-8"?>
<ds:datastoreItem xmlns:ds="http://schemas.openxmlformats.org/officeDocument/2006/customXml" ds:itemID="{94388F20-5B59-4C7E-B889-ADBF7EA4A42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Notes</vt:lpstr>
      <vt:lpstr>SIC lookup</vt:lpstr>
      <vt:lpstr>New BRES input</vt:lpstr>
      <vt:lpstr>Output A</vt:lpstr>
      <vt:lpstr>Jun17 class</vt:lpstr>
      <vt:lpstr>Inq.6 factors</vt:lpstr>
      <vt:lpstr>Inq6 adjusted class</vt:lpstr>
      <vt:lpstr>Discl output_ class</vt:lpstr>
      <vt:lpstr>Class output</vt:lpstr>
      <vt:lpstr>Inq6 adjusted group</vt:lpstr>
      <vt:lpstr>Discl output_ group</vt:lpstr>
      <vt:lpstr>Group output</vt:lpstr>
      <vt:lpstr>Inq6 adjusted division</vt:lpstr>
      <vt:lpstr>Discl output _ division</vt:lpstr>
      <vt:lpstr>Division output</vt:lpstr>
      <vt:lpstr>Inq6 adjusted section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2018-07-02T15:17:54Z</dcterms:modified>
</cp:coreProperties>
</file>